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D:\Загрузки_временные\"/>
    </mc:Choice>
  </mc:AlternateContent>
  <bookViews>
    <workbookView xWindow="-105" yWindow="-105" windowWidth="23250" windowHeight="12570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Конвасэл" sheetId="16" r:id="rId6"/>
    <sheet name="Ревакцинация" sheetId="12" r:id="rId7"/>
    <sheet name="Вчера_Спутник" sheetId="5" r:id="rId8"/>
    <sheet name="Вчера_КовиВак" sheetId="6" r:id="rId9"/>
    <sheet name="Вчера_ЭпиВак" sheetId="7" r:id="rId10"/>
    <sheet name="Вчера_Спутник Лайт" sheetId="15" r:id="rId11"/>
    <sheet name="Вчера_Конвасэл" sheetId="17" r:id="rId12"/>
    <sheet name="Вчера_ревакцин" sheetId="13" r:id="rId13"/>
    <sheet name="Должники" sheetId="8" r:id="rId14"/>
    <sheet name="Поставка" sheetId="9" r:id="rId15"/>
    <sheet name="МО_ПВ" sheetId="10" r:id="rId16"/>
  </sheets>
  <definedNames>
    <definedName name="_xlnm._FilterDatabase" localSheetId="8" hidden="1">Вчера_КовиВак!$A$3:$AG$3</definedName>
    <definedName name="_xlnm._FilterDatabase" localSheetId="11" hidden="1">Вчера_Конвасэл!$A$3:$AF$228</definedName>
    <definedName name="_xlnm._FilterDatabase" localSheetId="7" hidden="1">Вчера_Спутник!$A$3:$AF$228</definedName>
    <definedName name="_xlnm._FilterDatabase" localSheetId="10" hidden="1">'Вчера_Спутник Лайт'!$A$3:$AG$228</definedName>
    <definedName name="_xlnm._FilterDatabase" localSheetId="9" hidden="1">Вчера_ЭпиВак!$A$3:$AG$3</definedName>
    <definedName name="_xlnm._FilterDatabase" localSheetId="13" hidden="1">Должники!$A$3:$E$701</definedName>
    <definedName name="_xlnm._FilterDatabase" localSheetId="2" hidden="1">КовиВак!$A$3:$AY$228</definedName>
    <definedName name="_xlnm._FilterDatabase" localSheetId="5" hidden="1">Конвасэл!$A$3:$BA$229</definedName>
    <definedName name="_xlnm._FilterDatabase" localSheetId="15" hidden="1">МО_ПВ!$A$2:$K$228</definedName>
    <definedName name="_xlnm._FilterDatabase" localSheetId="6" hidden="1">Ревакцинация!$A$3:$AM$3</definedName>
    <definedName name="_xlnm._FilterDatabase" localSheetId="4" hidden="1">'Спутник Лайт'!$A$3:$AY$229</definedName>
    <definedName name="_xlnm._FilterDatabase" localSheetId="1" hidden="1">'Спутник-V'!$A$3:$BA$229</definedName>
    <definedName name="_xlnm._FilterDatabase" localSheetId="3" hidden="1">ЭпиВакКорона!$A$3:$AY$227</definedName>
    <definedName name="ID_70236250" localSheetId="2">КовиВак!#REF!</definedName>
    <definedName name="ID_70236250" localSheetId="5">Конвасэл!#REF!</definedName>
    <definedName name="ID_70236250" localSheetId="15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5">Конвасэл!#REF!</definedName>
    <definedName name="ID_70236251" localSheetId="15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5">Конвасэл!#REF!</definedName>
    <definedName name="ID_70236252" localSheetId="15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5">Конвасэл!#REF!</definedName>
    <definedName name="ID_70236253" localSheetId="15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5">Конвасэл!#REF!</definedName>
    <definedName name="ID_70236254" localSheetId="15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5">Конвасэл!#REF!</definedName>
    <definedName name="ID_70236255" localSheetId="15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5">Конвасэл!#REF!</definedName>
    <definedName name="ID_70236256" localSheetId="15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5">Конвасэл!#REF!</definedName>
    <definedName name="ID_70236257" localSheetId="15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5">Конвасэл!#REF!</definedName>
    <definedName name="ID_70236258" localSheetId="15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5">Конвасэл!#REF!</definedName>
    <definedName name="ID_70236259" localSheetId="15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5">Конвасэл!#REF!</definedName>
    <definedName name="ID_70236260" localSheetId="15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5">Конвасэл!#REF!</definedName>
    <definedName name="ID_70236261" localSheetId="15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5">Конвасэл!#REF!</definedName>
    <definedName name="ID_70236262" localSheetId="15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5">Конвасэл!#REF!</definedName>
    <definedName name="ID_70236263" localSheetId="15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5">Конвасэл!#REF!</definedName>
    <definedName name="ID_70236264" localSheetId="15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5">Конвасэл!#REF!</definedName>
    <definedName name="ID_70236265" localSheetId="15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5">Конвасэл!#REF!</definedName>
    <definedName name="ID_70236266" localSheetId="15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5">Конвасэл!#REF!</definedName>
    <definedName name="ID_70236267" localSheetId="15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5">Конвасэл!#REF!</definedName>
    <definedName name="ID_70236329" localSheetId="15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5">Конвасэл!#REF!</definedName>
    <definedName name="ID_70347850" localSheetId="15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5">Конвасэл!#REF!</definedName>
    <definedName name="ID_70348363" localSheetId="15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5">Конвасэл!#REF!</definedName>
    <definedName name="ID_70348364" localSheetId="15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5">Конвасэл!#REF!</definedName>
    <definedName name="ID_70348370" localSheetId="15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5">Конвасэл!#REF!</definedName>
    <definedName name="ID_70348371" localSheetId="15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5">Конвасэл!#REF!</definedName>
    <definedName name="ID_70348426" localSheetId="15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5">Конвасэл!#REF!</definedName>
    <definedName name="ID_71167945" localSheetId="15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5">Конвасэл!#REF!</definedName>
    <definedName name="ID_71175162" localSheetId="15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5">Конвасэл!#REF!</definedName>
    <definedName name="ID_71177307" localSheetId="15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5">Конвасэл!#REF!</definedName>
    <definedName name="ID_71180352" localSheetId="15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5">Конвасэл!#REF!</definedName>
    <definedName name="ID_71181056" localSheetId="15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5">Конвасэл!#REF!</definedName>
    <definedName name="ID_78300963" localSheetId="15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5">Конвасэл!#REF!</definedName>
    <definedName name="ID_78300964" localSheetId="15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5">Конвасэл!#REF!</definedName>
    <definedName name="ID_78300965" localSheetId="15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5">Конвасэл!#REF!</definedName>
    <definedName name="ID_78300966" localSheetId="15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5">Конвасэл!#REF!</definedName>
    <definedName name="ID_78301020" localSheetId="15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5">Конвасэл!#REF!</definedName>
    <definedName name="ID_78301021" localSheetId="15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5">Конвасэл!#REF!</definedName>
    <definedName name="ID_78301022" localSheetId="15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5">Конвасэл!#REF!</definedName>
    <definedName name="T_78305422" localSheetId="15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5">Конвасэл!#REF!</definedName>
    <definedName name="TR_78305422_4713350" localSheetId="15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62913"/>
  <fileRecoveryPr repairLoad="1"/>
</workbook>
</file>

<file path=xl/calcChain.xml><?xml version="1.0" encoding="utf-8"?>
<calcChain xmlns="http://schemas.openxmlformats.org/spreadsheetml/2006/main">
  <c r="B8" i="1" l="1"/>
  <c r="F2" i="9"/>
  <c r="F3" i="9"/>
  <c r="J5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AB8" i="1"/>
  <c r="AA8" i="1"/>
  <c r="Z8" i="1"/>
  <c r="Y8" i="1"/>
  <c r="X8" i="1"/>
  <c r="W8" i="1"/>
  <c r="T8" i="1"/>
  <c r="S8" i="1"/>
  <c r="Q8" i="1"/>
  <c r="P8" i="1"/>
  <c r="O8" i="1"/>
  <c r="N8" i="1"/>
  <c r="M8" i="1"/>
  <c r="L8" i="1"/>
  <c r="K8" i="1"/>
  <c r="J8" i="1"/>
  <c r="I8" i="1"/>
  <c r="H8" i="1"/>
  <c r="G8" i="1"/>
  <c r="F8" i="1"/>
  <c r="E8" i="1"/>
  <c r="R8" i="1"/>
  <c r="AC9" i="12"/>
  <c r="AK9" i="12"/>
  <c r="AJ9" i="12"/>
  <c r="AI9" i="12"/>
  <c r="AH9" i="12"/>
  <c r="AG9" i="12"/>
  <c r="AF9" i="12"/>
  <c r="AE9" i="12"/>
  <c r="AD9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F4" i="12"/>
  <c r="G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F9" i="12"/>
  <c r="AZ1000" i="16"/>
  <c r="AY1000" i="16"/>
  <c r="AX1000" i="16"/>
  <c r="AW1000" i="16"/>
  <c r="AV1000" i="16"/>
  <c r="AU1000" i="16"/>
  <c r="AT1000" i="16"/>
  <c r="AS1000" i="16"/>
  <c r="AR1000" i="16"/>
  <c r="AQ1000" i="16"/>
  <c r="AP1000" i="16"/>
  <c r="AO1000" i="16"/>
  <c r="AN1000" i="16"/>
  <c r="AM1000" i="16"/>
  <c r="AK1000" i="16"/>
  <c r="AZ999" i="16"/>
  <c r="AY999" i="16"/>
  <c r="AX999" i="16"/>
  <c r="AW999" i="16"/>
  <c r="AV999" i="16"/>
  <c r="AU999" i="16"/>
  <c r="AT999" i="16"/>
  <c r="AS999" i="16"/>
  <c r="AR999" i="16"/>
  <c r="AQ999" i="16"/>
  <c r="AP999" i="16"/>
  <c r="AO999" i="16"/>
  <c r="AN999" i="16"/>
  <c r="AM999" i="16"/>
  <c r="AK999" i="16"/>
  <c r="AZ998" i="16"/>
  <c r="AY998" i="16"/>
  <c r="AX998" i="16"/>
  <c r="AW998" i="16"/>
  <c r="AV998" i="16"/>
  <c r="AU998" i="16"/>
  <c r="AT998" i="16"/>
  <c r="AS998" i="16"/>
  <c r="AR998" i="16"/>
  <c r="AQ998" i="16"/>
  <c r="AP998" i="16"/>
  <c r="AO998" i="16"/>
  <c r="AN998" i="16"/>
  <c r="AM998" i="16"/>
  <c r="AK998" i="16"/>
  <c r="AZ997" i="16"/>
  <c r="AY997" i="16"/>
  <c r="AX997" i="16"/>
  <c r="AW997" i="16"/>
  <c r="AV997" i="16"/>
  <c r="AU997" i="16"/>
  <c r="AT997" i="16"/>
  <c r="AS997" i="16"/>
  <c r="AR997" i="16"/>
  <c r="AQ997" i="16"/>
  <c r="AP997" i="16"/>
  <c r="AO997" i="16"/>
  <c r="AN997" i="16"/>
  <c r="AM997" i="16"/>
  <c r="AK997" i="16"/>
  <c r="AZ996" i="16"/>
  <c r="AY996" i="16"/>
  <c r="AX996" i="16"/>
  <c r="AW996" i="16"/>
  <c r="AV996" i="16"/>
  <c r="AU996" i="16"/>
  <c r="AT996" i="16"/>
  <c r="AS996" i="16"/>
  <c r="AR996" i="16"/>
  <c r="AQ996" i="16"/>
  <c r="AP996" i="16"/>
  <c r="AO996" i="16"/>
  <c r="AN996" i="16"/>
  <c r="AM996" i="16"/>
  <c r="AK996" i="16"/>
  <c r="AZ995" i="16"/>
  <c r="AY995" i="16"/>
  <c r="AX995" i="16"/>
  <c r="AW995" i="16"/>
  <c r="AV995" i="16"/>
  <c r="AU995" i="16"/>
  <c r="AT995" i="16"/>
  <c r="AS995" i="16"/>
  <c r="AR995" i="16"/>
  <c r="AQ995" i="16"/>
  <c r="AP995" i="16"/>
  <c r="AO995" i="16"/>
  <c r="AN995" i="16"/>
  <c r="AM995" i="16"/>
  <c r="AK995" i="16"/>
  <c r="AZ994" i="16"/>
  <c r="AY994" i="16"/>
  <c r="AX994" i="16"/>
  <c r="AW994" i="16"/>
  <c r="AV994" i="16"/>
  <c r="AU994" i="16"/>
  <c r="AT994" i="16"/>
  <c r="AS994" i="16"/>
  <c r="AR994" i="16"/>
  <c r="AQ994" i="16"/>
  <c r="AP994" i="16"/>
  <c r="AO994" i="16"/>
  <c r="AN994" i="16"/>
  <c r="AM994" i="16"/>
  <c r="AK994" i="16"/>
  <c r="AZ993" i="16"/>
  <c r="AY993" i="16"/>
  <c r="AX993" i="16"/>
  <c r="AW993" i="16"/>
  <c r="AV993" i="16"/>
  <c r="AU993" i="16"/>
  <c r="AT993" i="16"/>
  <c r="AS993" i="16"/>
  <c r="AR993" i="16"/>
  <c r="AQ993" i="16"/>
  <c r="AP993" i="16"/>
  <c r="AO993" i="16"/>
  <c r="AN993" i="16"/>
  <c r="AM993" i="16"/>
  <c r="AK993" i="16"/>
  <c r="AZ992" i="16"/>
  <c r="AY992" i="16"/>
  <c r="AX992" i="16"/>
  <c r="AW992" i="16"/>
  <c r="AV992" i="16"/>
  <c r="AU992" i="16"/>
  <c r="AT992" i="16"/>
  <c r="AS992" i="16"/>
  <c r="AR992" i="16"/>
  <c r="AQ992" i="16"/>
  <c r="AP992" i="16"/>
  <c r="AO992" i="16"/>
  <c r="AN992" i="16"/>
  <c r="AM992" i="16"/>
  <c r="AK992" i="16"/>
  <c r="AZ991" i="16"/>
  <c r="AY991" i="16"/>
  <c r="AX991" i="16"/>
  <c r="AW991" i="16"/>
  <c r="AV991" i="16"/>
  <c r="AU991" i="16"/>
  <c r="AT991" i="16"/>
  <c r="AS991" i="16"/>
  <c r="AR991" i="16"/>
  <c r="AQ991" i="16"/>
  <c r="AP991" i="16"/>
  <c r="AO991" i="16"/>
  <c r="AN991" i="16"/>
  <c r="AM991" i="16"/>
  <c r="AK991" i="16"/>
  <c r="AZ990" i="16"/>
  <c r="AY990" i="16"/>
  <c r="AX990" i="16"/>
  <c r="AW990" i="16"/>
  <c r="AV990" i="16"/>
  <c r="AU990" i="16"/>
  <c r="AT990" i="16"/>
  <c r="AS990" i="16"/>
  <c r="AR990" i="16"/>
  <c r="AQ990" i="16"/>
  <c r="AP990" i="16"/>
  <c r="AO990" i="16"/>
  <c r="AN990" i="16"/>
  <c r="AM990" i="16"/>
  <c r="AK990" i="16"/>
  <c r="AZ989" i="16"/>
  <c r="AY989" i="16"/>
  <c r="AX989" i="16"/>
  <c r="AW989" i="16"/>
  <c r="AV989" i="16"/>
  <c r="AU989" i="16"/>
  <c r="AT989" i="16"/>
  <c r="AS989" i="16"/>
  <c r="AR989" i="16"/>
  <c r="AQ989" i="16"/>
  <c r="AP989" i="16"/>
  <c r="AO989" i="16"/>
  <c r="AN989" i="16"/>
  <c r="AM989" i="16"/>
  <c r="AK989" i="16"/>
  <c r="AZ988" i="16"/>
  <c r="AY988" i="16"/>
  <c r="AX988" i="16"/>
  <c r="AW988" i="16"/>
  <c r="AV988" i="16"/>
  <c r="AU988" i="16"/>
  <c r="AT988" i="16"/>
  <c r="AS988" i="16"/>
  <c r="AR988" i="16"/>
  <c r="AQ988" i="16"/>
  <c r="AP988" i="16"/>
  <c r="AO988" i="16"/>
  <c r="AN988" i="16"/>
  <c r="AM988" i="16"/>
  <c r="AK988" i="16"/>
  <c r="AZ987" i="16"/>
  <c r="AY987" i="16"/>
  <c r="AX987" i="16"/>
  <c r="AW987" i="16"/>
  <c r="AV987" i="16"/>
  <c r="AU987" i="16"/>
  <c r="AT987" i="16"/>
  <c r="AS987" i="16"/>
  <c r="AR987" i="16"/>
  <c r="AQ987" i="16"/>
  <c r="AP987" i="16"/>
  <c r="AO987" i="16"/>
  <c r="AN987" i="16"/>
  <c r="AM987" i="16"/>
  <c r="AK987" i="16"/>
  <c r="AZ986" i="16"/>
  <c r="AY986" i="16"/>
  <c r="AX986" i="16"/>
  <c r="AW986" i="16"/>
  <c r="AV986" i="16"/>
  <c r="AU986" i="16"/>
  <c r="AT986" i="16"/>
  <c r="AS986" i="16"/>
  <c r="AR986" i="16"/>
  <c r="AQ986" i="16"/>
  <c r="AP986" i="16"/>
  <c r="AO986" i="16"/>
  <c r="AN986" i="16"/>
  <c r="AM986" i="16"/>
  <c r="AK986" i="16"/>
  <c r="AZ985" i="16"/>
  <c r="AY985" i="16"/>
  <c r="AX985" i="16"/>
  <c r="AW985" i="16"/>
  <c r="AV985" i="16"/>
  <c r="AU985" i="16"/>
  <c r="AT985" i="16"/>
  <c r="AS985" i="16"/>
  <c r="AR985" i="16"/>
  <c r="AQ985" i="16"/>
  <c r="AP985" i="16"/>
  <c r="AO985" i="16"/>
  <c r="AN985" i="16"/>
  <c r="AM985" i="16"/>
  <c r="AK985" i="16"/>
  <c r="AZ984" i="16"/>
  <c r="AY984" i="16"/>
  <c r="AX984" i="16"/>
  <c r="AW984" i="16"/>
  <c r="AV984" i="16"/>
  <c r="AU984" i="16"/>
  <c r="AT984" i="16"/>
  <c r="AS984" i="16"/>
  <c r="AR984" i="16"/>
  <c r="AQ984" i="16"/>
  <c r="AP984" i="16"/>
  <c r="AO984" i="16"/>
  <c r="AN984" i="16"/>
  <c r="AM984" i="16"/>
  <c r="AK984" i="16"/>
  <c r="AZ983" i="16"/>
  <c r="AY983" i="16"/>
  <c r="AX983" i="16"/>
  <c r="AW983" i="16"/>
  <c r="AV983" i="16"/>
  <c r="AU983" i="16"/>
  <c r="AT983" i="16"/>
  <c r="AS983" i="16"/>
  <c r="AR983" i="16"/>
  <c r="AQ983" i="16"/>
  <c r="AP983" i="16"/>
  <c r="AO983" i="16"/>
  <c r="AN983" i="16"/>
  <c r="AM983" i="16"/>
  <c r="AK983" i="16"/>
  <c r="AZ982" i="16"/>
  <c r="AY982" i="16"/>
  <c r="AX982" i="16"/>
  <c r="AW982" i="16"/>
  <c r="AV982" i="16"/>
  <c r="AU982" i="16"/>
  <c r="AT982" i="16"/>
  <c r="AS982" i="16"/>
  <c r="AR982" i="16"/>
  <c r="AQ982" i="16"/>
  <c r="AP982" i="16"/>
  <c r="AO982" i="16"/>
  <c r="AN982" i="16"/>
  <c r="AM982" i="16"/>
  <c r="AK982" i="16"/>
  <c r="AZ981" i="16"/>
  <c r="AY981" i="16"/>
  <c r="AX981" i="16"/>
  <c r="AW981" i="16"/>
  <c r="AV981" i="16"/>
  <c r="AU981" i="16"/>
  <c r="AT981" i="16"/>
  <c r="AS981" i="16"/>
  <c r="AR981" i="16"/>
  <c r="AQ981" i="16"/>
  <c r="AP981" i="16"/>
  <c r="AO981" i="16"/>
  <c r="AN981" i="16"/>
  <c r="AM981" i="16"/>
  <c r="AK981" i="16"/>
  <c r="AZ980" i="16"/>
  <c r="AY980" i="16"/>
  <c r="AX980" i="16"/>
  <c r="AW980" i="16"/>
  <c r="AV980" i="16"/>
  <c r="AU980" i="16"/>
  <c r="AT980" i="16"/>
  <c r="AS980" i="16"/>
  <c r="AR980" i="16"/>
  <c r="AQ980" i="16"/>
  <c r="AP980" i="16"/>
  <c r="AO980" i="16"/>
  <c r="AN980" i="16"/>
  <c r="AM980" i="16"/>
  <c r="AK980" i="16"/>
  <c r="AZ979" i="16"/>
  <c r="AY979" i="16"/>
  <c r="AX979" i="16"/>
  <c r="AW979" i="16"/>
  <c r="AV979" i="16"/>
  <c r="AU979" i="16"/>
  <c r="AT979" i="16"/>
  <c r="AS979" i="16"/>
  <c r="AR979" i="16"/>
  <c r="AQ979" i="16"/>
  <c r="AP979" i="16"/>
  <c r="AO979" i="16"/>
  <c r="AN979" i="16"/>
  <c r="AM979" i="16"/>
  <c r="AK979" i="16"/>
  <c r="AZ978" i="16"/>
  <c r="AY978" i="16"/>
  <c r="AX978" i="16"/>
  <c r="AW978" i="16"/>
  <c r="AV978" i="16"/>
  <c r="AU978" i="16"/>
  <c r="AT978" i="16"/>
  <c r="AS978" i="16"/>
  <c r="AR978" i="16"/>
  <c r="AQ978" i="16"/>
  <c r="AP978" i="16"/>
  <c r="AO978" i="16"/>
  <c r="AN978" i="16"/>
  <c r="AM978" i="16"/>
  <c r="AK978" i="16"/>
  <c r="AZ977" i="16"/>
  <c r="AY977" i="16"/>
  <c r="AX977" i="16"/>
  <c r="AW977" i="16"/>
  <c r="AV977" i="16"/>
  <c r="AU977" i="16"/>
  <c r="AT977" i="16"/>
  <c r="AS977" i="16"/>
  <c r="AR977" i="16"/>
  <c r="AQ977" i="16"/>
  <c r="AP977" i="16"/>
  <c r="AO977" i="16"/>
  <c r="AN977" i="16"/>
  <c r="AM977" i="16"/>
  <c r="AK977" i="16"/>
  <c r="AZ976" i="16"/>
  <c r="AY976" i="16"/>
  <c r="AX976" i="16"/>
  <c r="AW976" i="16"/>
  <c r="AV976" i="16"/>
  <c r="AU976" i="16"/>
  <c r="AT976" i="16"/>
  <c r="AS976" i="16"/>
  <c r="AR976" i="16"/>
  <c r="AQ976" i="16"/>
  <c r="AP976" i="16"/>
  <c r="AO976" i="16"/>
  <c r="AN976" i="16"/>
  <c r="AM976" i="16"/>
  <c r="AK976" i="16"/>
  <c r="AZ975" i="16"/>
  <c r="AY975" i="16"/>
  <c r="AX975" i="16"/>
  <c r="AW975" i="16"/>
  <c r="AV975" i="16"/>
  <c r="AU975" i="16"/>
  <c r="AT975" i="16"/>
  <c r="AS975" i="16"/>
  <c r="AR975" i="16"/>
  <c r="AQ975" i="16"/>
  <c r="AP975" i="16"/>
  <c r="AO975" i="16"/>
  <c r="AN975" i="16"/>
  <c r="AM975" i="16"/>
  <c r="AK975" i="16"/>
  <c r="AZ974" i="16"/>
  <c r="AY974" i="16"/>
  <c r="AX974" i="16"/>
  <c r="AW974" i="16"/>
  <c r="AV974" i="16"/>
  <c r="AU974" i="16"/>
  <c r="AT974" i="16"/>
  <c r="AS974" i="16"/>
  <c r="AR974" i="16"/>
  <c r="AQ974" i="16"/>
  <c r="AP974" i="16"/>
  <c r="AO974" i="16"/>
  <c r="AN974" i="16"/>
  <c r="AM974" i="16"/>
  <c r="AK974" i="16"/>
  <c r="AZ973" i="16"/>
  <c r="AY973" i="16"/>
  <c r="AX973" i="16"/>
  <c r="AW973" i="16"/>
  <c r="AV973" i="16"/>
  <c r="AU973" i="16"/>
  <c r="AT973" i="16"/>
  <c r="AS973" i="16"/>
  <c r="AR973" i="16"/>
  <c r="AQ973" i="16"/>
  <c r="AP973" i="16"/>
  <c r="AO973" i="16"/>
  <c r="AN973" i="16"/>
  <c r="AM973" i="16"/>
  <c r="AK973" i="16"/>
  <c r="AZ972" i="16"/>
  <c r="AY972" i="16"/>
  <c r="AX972" i="16"/>
  <c r="AW972" i="16"/>
  <c r="AV972" i="16"/>
  <c r="AU972" i="16"/>
  <c r="AT972" i="16"/>
  <c r="AS972" i="16"/>
  <c r="AR972" i="16"/>
  <c r="AQ972" i="16"/>
  <c r="AP972" i="16"/>
  <c r="AO972" i="16"/>
  <c r="AN972" i="16"/>
  <c r="AM972" i="16"/>
  <c r="AK972" i="16"/>
  <c r="AZ971" i="16"/>
  <c r="AY971" i="16"/>
  <c r="AX971" i="16"/>
  <c r="AW971" i="16"/>
  <c r="AV971" i="16"/>
  <c r="AU971" i="16"/>
  <c r="AT971" i="16"/>
  <c r="AS971" i="16"/>
  <c r="AR971" i="16"/>
  <c r="AQ971" i="16"/>
  <c r="AP971" i="16"/>
  <c r="AO971" i="16"/>
  <c r="AN971" i="16"/>
  <c r="AM971" i="16"/>
  <c r="AK971" i="16"/>
  <c r="AZ970" i="16"/>
  <c r="AY970" i="16"/>
  <c r="AX970" i="16"/>
  <c r="AW970" i="16"/>
  <c r="AV970" i="16"/>
  <c r="AU970" i="16"/>
  <c r="AT970" i="16"/>
  <c r="AS970" i="16"/>
  <c r="AR970" i="16"/>
  <c r="AQ970" i="16"/>
  <c r="AP970" i="16"/>
  <c r="AO970" i="16"/>
  <c r="AN970" i="16"/>
  <c r="AM970" i="16"/>
  <c r="AK970" i="16"/>
  <c r="AZ969" i="16"/>
  <c r="AY969" i="16"/>
  <c r="AX969" i="16"/>
  <c r="AW969" i="16"/>
  <c r="AV969" i="16"/>
  <c r="AU969" i="16"/>
  <c r="AT969" i="16"/>
  <c r="AS969" i="16"/>
  <c r="AR969" i="16"/>
  <c r="AQ969" i="16"/>
  <c r="AP969" i="16"/>
  <c r="AO969" i="16"/>
  <c r="AN969" i="16"/>
  <c r="AM969" i="16"/>
  <c r="AK969" i="16"/>
  <c r="AZ968" i="16"/>
  <c r="AY968" i="16"/>
  <c r="AX968" i="16"/>
  <c r="AW968" i="16"/>
  <c r="AV968" i="16"/>
  <c r="AU968" i="16"/>
  <c r="AT968" i="16"/>
  <c r="AS968" i="16"/>
  <c r="AR968" i="16"/>
  <c r="AQ968" i="16"/>
  <c r="AP968" i="16"/>
  <c r="AO968" i="16"/>
  <c r="AN968" i="16"/>
  <c r="AM968" i="16"/>
  <c r="AK968" i="16"/>
  <c r="AZ967" i="16"/>
  <c r="AY967" i="16"/>
  <c r="AX967" i="16"/>
  <c r="AW967" i="16"/>
  <c r="AV967" i="16"/>
  <c r="AU967" i="16"/>
  <c r="AT967" i="16"/>
  <c r="AS967" i="16"/>
  <c r="AR967" i="16"/>
  <c r="AQ967" i="16"/>
  <c r="AP967" i="16"/>
  <c r="AO967" i="16"/>
  <c r="AN967" i="16"/>
  <c r="AM967" i="16"/>
  <c r="AK967" i="16"/>
  <c r="AZ966" i="16"/>
  <c r="AY966" i="16"/>
  <c r="AX966" i="16"/>
  <c r="AW966" i="16"/>
  <c r="AV966" i="16"/>
  <c r="AU966" i="16"/>
  <c r="AT966" i="16"/>
  <c r="AS966" i="16"/>
  <c r="AR966" i="16"/>
  <c r="AQ966" i="16"/>
  <c r="AP966" i="16"/>
  <c r="AO966" i="16"/>
  <c r="AN966" i="16"/>
  <c r="AM966" i="16"/>
  <c r="AK966" i="16"/>
  <c r="AZ965" i="16"/>
  <c r="AY965" i="16"/>
  <c r="AX965" i="16"/>
  <c r="AW965" i="16"/>
  <c r="AV965" i="16"/>
  <c r="AU965" i="16"/>
  <c r="AT965" i="16"/>
  <c r="AS965" i="16"/>
  <c r="AR965" i="16"/>
  <c r="AQ965" i="16"/>
  <c r="AP965" i="16"/>
  <c r="AO965" i="16"/>
  <c r="AN965" i="16"/>
  <c r="AM965" i="16"/>
  <c r="AK965" i="16"/>
  <c r="AZ964" i="16"/>
  <c r="AY964" i="16"/>
  <c r="AX964" i="16"/>
  <c r="AW964" i="16"/>
  <c r="AV964" i="16"/>
  <c r="AU964" i="16"/>
  <c r="AT964" i="16"/>
  <c r="AS964" i="16"/>
  <c r="AR964" i="16"/>
  <c r="AQ964" i="16"/>
  <c r="AP964" i="16"/>
  <c r="AO964" i="16"/>
  <c r="AN964" i="16"/>
  <c r="AM964" i="16"/>
  <c r="AK964" i="16"/>
  <c r="AZ963" i="16"/>
  <c r="AY963" i="16"/>
  <c r="AX963" i="16"/>
  <c r="AW963" i="16"/>
  <c r="AV963" i="16"/>
  <c r="AU963" i="16"/>
  <c r="AT963" i="16"/>
  <c r="AS963" i="16"/>
  <c r="AR963" i="16"/>
  <c r="AQ963" i="16"/>
  <c r="AP963" i="16"/>
  <c r="AO963" i="16"/>
  <c r="AN963" i="16"/>
  <c r="AM963" i="16"/>
  <c r="AK963" i="16"/>
  <c r="AZ962" i="16"/>
  <c r="AY962" i="16"/>
  <c r="AX962" i="16"/>
  <c r="AW962" i="16"/>
  <c r="AV962" i="16"/>
  <c r="AU962" i="16"/>
  <c r="AT962" i="16"/>
  <c r="AS962" i="16"/>
  <c r="AR962" i="16"/>
  <c r="AQ962" i="16"/>
  <c r="AP962" i="16"/>
  <c r="AO962" i="16"/>
  <c r="AN962" i="16"/>
  <c r="AM962" i="16"/>
  <c r="AK962" i="16"/>
  <c r="AZ961" i="16"/>
  <c r="AY961" i="16"/>
  <c r="AX961" i="16"/>
  <c r="AW961" i="16"/>
  <c r="AV961" i="16"/>
  <c r="AU961" i="16"/>
  <c r="AT961" i="16"/>
  <c r="AS961" i="16"/>
  <c r="AR961" i="16"/>
  <c r="AQ961" i="16"/>
  <c r="AP961" i="16"/>
  <c r="AO961" i="16"/>
  <c r="AN961" i="16"/>
  <c r="AM961" i="16"/>
  <c r="AK961" i="16"/>
  <c r="AZ960" i="16"/>
  <c r="AY960" i="16"/>
  <c r="AX960" i="16"/>
  <c r="AW960" i="16"/>
  <c r="AV960" i="16"/>
  <c r="AU960" i="16"/>
  <c r="AT960" i="16"/>
  <c r="AS960" i="16"/>
  <c r="AR960" i="16"/>
  <c r="AQ960" i="16"/>
  <c r="AP960" i="16"/>
  <c r="AO960" i="16"/>
  <c r="AN960" i="16"/>
  <c r="AM960" i="16"/>
  <c r="AK960" i="16"/>
  <c r="AZ959" i="16"/>
  <c r="AY959" i="16"/>
  <c r="AX959" i="16"/>
  <c r="AW959" i="16"/>
  <c r="AV959" i="16"/>
  <c r="AU959" i="16"/>
  <c r="AT959" i="16"/>
  <c r="AS959" i="16"/>
  <c r="AR959" i="16"/>
  <c r="AQ959" i="16"/>
  <c r="AP959" i="16"/>
  <c r="AO959" i="16"/>
  <c r="AN959" i="16"/>
  <c r="AM959" i="16"/>
  <c r="AK959" i="16"/>
  <c r="AZ958" i="16"/>
  <c r="AY958" i="16"/>
  <c r="AX958" i="16"/>
  <c r="AW958" i="16"/>
  <c r="AV958" i="16"/>
  <c r="AU958" i="16"/>
  <c r="AT958" i="16"/>
  <c r="AS958" i="16"/>
  <c r="AR958" i="16"/>
  <c r="AQ958" i="16"/>
  <c r="AP958" i="16"/>
  <c r="AO958" i="16"/>
  <c r="AN958" i="16"/>
  <c r="AM958" i="16"/>
  <c r="AK958" i="16"/>
  <c r="AZ957" i="16"/>
  <c r="AY957" i="16"/>
  <c r="AX957" i="16"/>
  <c r="AW957" i="16"/>
  <c r="AV957" i="16"/>
  <c r="AU957" i="16"/>
  <c r="AT957" i="16"/>
  <c r="AS957" i="16"/>
  <c r="AR957" i="16"/>
  <c r="AQ957" i="16"/>
  <c r="AP957" i="16"/>
  <c r="AO957" i="16"/>
  <c r="AN957" i="16"/>
  <c r="AM957" i="16"/>
  <c r="AK957" i="16"/>
  <c r="AZ956" i="16"/>
  <c r="AY956" i="16"/>
  <c r="AX956" i="16"/>
  <c r="AW956" i="16"/>
  <c r="AV956" i="16"/>
  <c r="AU956" i="16"/>
  <c r="AT956" i="16"/>
  <c r="AS956" i="16"/>
  <c r="AR956" i="16"/>
  <c r="AQ956" i="16"/>
  <c r="AP956" i="16"/>
  <c r="AO956" i="16"/>
  <c r="AN956" i="16"/>
  <c r="AM956" i="16"/>
  <c r="AK956" i="16"/>
  <c r="AZ955" i="16"/>
  <c r="AY955" i="16"/>
  <c r="AX955" i="16"/>
  <c r="AW955" i="16"/>
  <c r="AV955" i="16"/>
  <c r="AU955" i="16"/>
  <c r="AT955" i="16"/>
  <c r="AS955" i="16"/>
  <c r="AR955" i="16"/>
  <c r="AQ955" i="16"/>
  <c r="AP955" i="16"/>
  <c r="AO955" i="16"/>
  <c r="AN955" i="16"/>
  <c r="AM955" i="16"/>
  <c r="AK955" i="16"/>
  <c r="AZ954" i="16"/>
  <c r="AY954" i="16"/>
  <c r="AX954" i="16"/>
  <c r="AW954" i="16"/>
  <c r="AV954" i="16"/>
  <c r="AU954" i="16"/>
  <c r="AT954" i="16"/>
  <c r="AS954" i="16"/>
  <c r="AR954" i="16"/>
  <c r="AQ954" i="16"/>
  <c r="AP954" i="16"/>
  <c r="AO954" i="16"/>
  <c r="AN954" i="16"/>
  <c r="AM954" i="16"/>
  <c r="AK954" i="16"/>
  <c r="AZ953" i="16"/>
  <c r="AY953" i="16"/>
  <c r="AX953" i="16"/>
  <c r="AW953" i="16"/>
  <c r="AV953" i="16"/>
  <c r="AU953" i="16"/>
  <c r="AT953" i="16"/>
  <c r="AS953" i="16"/>
  <c r="AR953" i="16"/>
  <c r="AQ953" i="16"/>
  <c r="AP953" i="16"/>
  <c r="AO953" i="16"/>
  <c r="AN953" i="16"/>
  <c r="AM953" i="16"/>
  <c r="AK953" i="16"/>
  <c r="AZ952" i="16"/>
  <c r="AY952" i="16"/>
  <c r="AX952" i="16"/>
  <c r="AW952" i="16"/>
  <c r="AV952" i="16"/>
  <c r="AU952" i="16"/>
  <c r="AT952" i="16"/>
  <c r="AS952" i="16"/>
  <c r="AR952" i="16"/>
  <c r="AQ952" i="16"/>
  <c r="AP952" i="16"/>
  <c r="AO952" i="16"/>
  <c r="AN952" i="16"/>
  <c r="AM952" i="16"/>
  <c r="AK952" i="16"/>
  <c r="AZ951" i="16"/>
  <c r="AY951" i="16"/>
  <c r="AX951" i="16"/>
  <c r="AW951" i="16"/>
  <c r="AV951" i="16"/>
  <c r="AU951" i="16"/>
  <c r="AT951" i="16"/>
  <c r="AS951" i="16"/>
  <c r="AR951" i="16"/>
  <c r="AQ951" i="16"/>
  <c r="AP951" i="16"/>
  <c r="AO951" i="16"/>
  <c r="AN951" i="16"/>
  <c r="AM951" i="16"/>
  <c r="AK951" i="16"/>
  <c r="AZ950" i="16"/>
  <c r="AY950" i="16"/>
  <c r="AX950" i="16"/>
  <c r="AW950" i="16"/>
  <c r="AV950" i="16"/>
  <c r="AU950" i="16"/>
  <c r="AT950" i="16"/>
  <c r="AS950" i="16"/>
  <c r="AR950" i="16"/>
  <c r="AQ950" i="16"/>
  <c r="AP950" i="16"/>
  <c r="AO950" i="16"/>
  <c r="AN950" i="16"/>
  <c r="AM950" i="16"/>
  <c r="AK950" i="16"/>
  <c r="AZ949" i="16"/>
  <c r="AY949" i="16"/>
  <c r="AX949" i="16"/>
  <c r="AW949" i="16"/>
  <c r="AV949" i="16"/>
  <c r="AU949" i="16"/>
  <c r="AT949" i="16"/>
  <c r="AS949" i="16"/>
  <c r="AR949" i="16"/>
  <c r="AQ949" i="16"/>
  <c r="AP949" i="16"/>
  <c r="AO949" i="16"/>
  <c r="AN949" i="16"/>
  <c r="AM949" i="16"/>
  <c r="AK949" i="16"/>
  <c r="AZ948" i="16"/>
  <c r="AY948" i="16"/>
  <c r="AX948" i="16"/>
  <c r="AW948" i="16"/>
  <c r="AV948" i="16"/>
  <c r="AU948" i="16"/>
  <c r="AT948" i="16"/>
  <c r="AS948" i="16"/>
  <c r="AR948" i="16"/>
  <c r="AQ948" i="16"/>
  <c r="AP948" i="16"/>
  <c r="AO948" i="16"/>
  <c r="AN948" i="16"/>
  <c r="AM948" i="16"/>
  <c r="AK948" i="16"/>
  <c r="AZ947" i="16"/>
  <c r="AY947" i="16"/>
  <c r="AX947" i="16"/>
  <c r="AW947" i="16"/>
  <c r="AV947" i="16"/>
  <c r="AU947" i="16"/>
  <c r="AT947" i="16"/>
  <c r="AS947" i="16"/>
  <c r="AR947" i="16"/>
  <c r="AQ947" i="16"/>
  <c r="AP947" i="16"/>
  <c r="AO947" i="16"/>
  <c r="AN947" i="16"/>
  <c r="AM947" i="16"/>
  <c r="AK947" i="16"/>
  <c r="AZ946" i="16"/>
  <c r="AY946" i="16"/>
  <c r="AX946" i="16"/>
  <c r="AW946" i="16"/>
  <c r="AV946" i="16"/>
  <c r="AU946" i="16"/>
  <c r="AT946" i="16"/>
  <c r="AS946" i="16"/>
  <c r="AR946" i="16"/>
  <c r="AQ946" i="16"/>
  <c r="AP946" i="16"/>
  <c r="AO946" i="16"/>
  <c r="AN946" i="16"/>
  <c r="AM946" i="16"/>
  <c r="AK946" i="16"/>
  <c r="AZ945" i="16"/>
  <c r="AY945" i="16"/>
  <c r="AX945" i="16"/>
  <c r="AW945" i="16"/>
  <c r="AV945" i="16"/>
  <c r="AU945" i="16"/>
  <c r="AT945" i="16"/>
  <c r="AS945" i="16"/>
  <c r="AR945" i="16"/>
  <c r="AQ945" i="16"/>
  <c r="AP945" i="16"/>
  <c r="AO945" i="16"/>
  <c r="AN945" i="16"/>
  <c r="AM945" i="16"/>
  <c r="AK945" i="16"/>
  <c r="AZ944" i="16"/>
  <c r="AY944" i="16"/>
  <c r="AX944" i="16"/>
  <c r="AW944" i="16"/>
  <c r="AV944" i="16"/>
  <c r="AU944" i="16"/>
  <c r="AT944" i="16"/>
  <c r="AS944" i="16"/>
  <c r="AR944" i="16"/>
  <c r="AQ944" i="16"/>
  <c r="AP944" i="16"/>
  <c r="AO944" i="16"/>
  <c r="AN944" i="16"/>
  <c r="AM944" i="16"/>
  <c r="AK944" i="16"/>
  <c r="AZ943" i="16"/>
  <c r="AY943" i="16"/>
  <c r="AX943" i="16"/>
  <c r="AW943" i="16"/>
  <c r="AV943" i="16"/>
  <c r="AU943" i="16"/>
  <c r="AT943" i="16"/>
  <c r="AS943" i="16"/>
  <c r="AR943" i="16"/>
  <c r="AQ943" i="16"/>
  <c r="AP943" i="16"/>
  <c r="AO943" i="16"/>
  <c r="AN943" i="16"/>
  <c r="AM943" i="16"/>
  <c r="AK943" i="16"/>
  <c r="AZ942" i="16"/>
  <c r="AY942" i="16"/>
  <c r="AX942" i="16"/>
  <c r="AW942" i="16"/>
  <c r="AV942" i="16"/>
  <c r="AU942" i="16"/>
  <c r="AT942" i="16"/>
  <c r="AS942" i="16"/>
  <c r="AR942" i="16"/>
  <c r="AQ942" i="16"/>
  <c r="AP942" i="16"/>
  <c r="AO942" i="16"/>
  <c r="AN942" i="16"/>
  <c r="AM942" i="16"/>
  <c r="AK942" i="16"/>
  <c r="AZ941" i="16"/>
  <c r="AY941" i="16"/>
  <c r="AX941" i="16"/>
  <c r="AW941" i="16"/>
  <c r="AV941" i="16"/>
  <c r="AU941" i="16"/>
  <c r="AT941" i="16"/>
  <c r="AS941" i="16"/>
  <c r="AR941" i="16"/>
  <c r="AQ941" i="16"/>
  <c r="AP941" i="16"/>
  <c r="AO941" i="16"/>
  <c r="AN941" i="16"/>
  <c r="AM941" i="16"/>
  <c r="AK941" i="16"/>
  <c r="AZ940" i="16"/>
  <c r="AY940" i="16"/>
  <c r="AX940" i="16"/>
  <c r="AW940" i="16"/>
  <c r="AV940" i="16"/>
  <c r="AU940" i="16"/>
  <c r="AT940" i="16"/>
  <c r="AS940" i="16"/>
  <c r="AR940" i="16"/>
  <c r="AQ940" i="16"/>
  <c r="AP940" i="16"/>
  <c r="AO940" i="16"/>
  <c r="AN940" i="16"/>
  <c r="AM940" i="16"/>
  <c r="AK940" i="16"/>
  <c r="AZ939" i="16"/>
  <c r="AY939" i="16"/>
  <c r="AX939" i="16"/>
  <c r="AW939" i="16"/>
  <c r="AV939" i="16"/>
  <c r="AU939" i="16"/>
  <c r="AT939" i="16"/>
  <c r="AS939" i="16"/>
  <c r="AR939" i="16"/>
  <c r="AQ939" i="16"/>
  <c r="AP939" i="16"/>
  <c r="AO939" i="16"/>
  <c r="AN939" i="16"/>
  <c r="AM939" i="16"/>
  <c r="AK939" i="16"/>
  <c r="AZ938" i="16"/>
  <c r="AY938" i="16"/>
  <c r="AX938" i="16"/>
  <c r="AW938" i="16"/>
  <c r="AV938" i="16"/>
  <c r="AU938" i="16"/>
  <c r="AT938" i="16"/>
  <c r="AS938" i="16"/>
  <c r="AR938" i="16"/>
  <c r="AQ938" i="16"/>
  <c r="AP938" i="16"/>
  <c r="AO938" i="16"/>
  <c r="AN938" i="16"/>
  <c r="AM938" i="16"/>
  <c r="AK938" i="16"/>
  <c r="AZ937" i="16"/>
  <c r="AY937" i="16"/>
  <c r="AX937" i="16"/>
  <c r="AW937" i="16"/>
  <c r="AV937" i="16"/>
  <c r="AU937" i="16"/>
  <c r="AT937" i="16"/>
  <c r="AS937" i="16"/>
  <c r="AR937" i="16"/>
  <c r="AQ937" i="16"/>
  <c r="AP937" i="16"/>
  <c r="AO937" i="16"/>
  <c r="AN937" i="16"/>
  <c r="AM937" i="16"/>
  <c r="AK937" i="16"/>
  <c r="AZ936" i="16"/>
  <c r="AY936" i="16"/>
  <c r="AX936" i="16"/>
  <c r="AW936" i="16"/>
  <c r="AV936" i="16"/>
  <c r="AU936" i="16"/>
  <c r="AT936" i="16"/>
  <c r="AS936" i="16"/>
  <c r="AR936" i="16"/>
  <c r="AQ936" i="16"/>
  <c r="AP936" i="16"/>
  <c r="AO936" i="16"/>
  <c r="AN936" i="16"/>
  <c r="AM936" i="16"/>
  <c r="AK936" i="16"/>
  <c r="AZ935" i="16"/>
  <c r="AY935" i="16"/>
  <c r="AX935" i="16"/>
  <c r="AW935" i="16"/>
  <c r="AV935" i="16"/>
  <c r="AU935" i="16"/>
  <c r="AT935" i="16"/>
  <c r="AS935" i="16"/>
  <c r="AR935" i="16"/>
  <c r="AQ935" i="16"/>
  <c r="AP935" i="16"/>
  <c r="AO935" i="16"/>
  <c r="AN935" i="16"/>
  <c r="AM935" i="16"/>
  <c r="AK935" i="16"/>
  <c r="AZ934" i="16"/>
  <c r="AY934" i="16"/>
  <c r="AX934" i="16"/>
  <c r="AW934" i="16"/>
  <c r="AV934" i="16"/>
  <c r="AU934" i="16"/>
  <c r="AT934" i="16"/>
  <c r="AS934" i="16"/>
  <c r="AR934" i="16"/>
  <c r="AQ934" i="16"/>
  <c r="AP934" i="16"/>
  <c r="AO934" i="16"/>
  <c r="AN934" i="16"/>
  <c r="AM934" i="16"/>
  <c r="AK934" i="16"/>
  <c r="AZ933" i="16"/>
  <c r="AY933" i="16"/>
  <c r="AX933" i="16"/>
  <c r="AW933" i="16"/>
  <c r="AV933" i="16"/>
  <c r="AU933" i="16"/>
  <c r="AT933" i="16"/>
  <c r="AS933" i="16"/>
  <c r="AR933" i="16"/>
  <c r="AQ933" i="16"/>
  <c r="AP933" i="16"/>
  <c r="AO933" i="16"/>
  <c r="AN933" i="16"/>
  <c r="AM933" i="16"/>
  <c r="AK933" i="16"/>
  <c r="AZ932" i="16"/>
  <c r="AY932" i="16"/>
  <c r="AX932" i="16"/>
  <c r="AW932" i="16"/>
  <c r="AV932" i="16"/>
  <c r="AU932" i="16"/>
  <c r="AT932" i="16"/>
  <c r="AS932" i="16"/>
  <c r="AR932" i="16"/>
  <c r="AQ932" i="16"/>
  <c r="AP932" i="16"/>
  <c r="AO932" i="16"/>
  <c r="AN932" i="16"/>
  <c r="AM932" i="16"/>
  <c r="AK932" i="16"/>
  <c r="AZ931" i="16"/>
  <c r="AY931" i="16"/>
  <c r="AX931" i="16"/>
  <c r="AW931" i="16"/>
  <c r="AV931" i="16"/>
  <c r="AU931" i="16"/>
  <c r="AT931" i="16"/>
  <c r="AS931" i="16"/>
  <c r="AR931" i="16"/>
  <c r="AQ931" i="16"/>
  <c r="AP931" i="16"/>
  <c r="AO931" i="16"/>
  <c r="AN931" i="16"/>
  <c r="AM931" i="16"/>
  <c r="AK931" i="16"/>
  <c r="AZ930" i="16"/>
  <c r="AY930" i="16"/>
  <c r="AX930" i="16"/>
  <c r="AW930" i="16"/>
  <c r="AV930" i="16"/>
  <c r="AU930" i="16"/>
  <c r="AT930" i="16"/>
  <c r="AS930" i="16"/>
  <c r="AR930" i="16"/>
  <c r="AQ930" i="16"/>
  <c r="AP930" i="16"/>
  <c r="AO930" i="16"/>
  <c r="AN930" i="16"/>
  <c r="AM930" i="16"/>
  <c r="AK930" i="16"/>
  <c r="AZ929" i="16"/>
  <c r="AY929" i="16"/>
  <c r="AX929" i="16"/>
  <c r="AW929" i="16"/>
  <c r="AV929" i="16"/>
  <c r="AU929" i="16"/>
  <c r="AT929" i="16"/>
  <c r="AS929" i="16"/>
  <c r="AR929" i="16"/>
  <c r="AQ929" i="16"/>
  <c r="AP929" i="16"/>
  <c r="AO929" i="16"/>
  <c r="AN929" i="16"/>
  <c r="AM929" i="16"/>
  <c r="AK929" i="16"/>
  <c r="AZ928" i="16"/>
  <c r="AY928" i="16"/>
  <c r="AX928" i="16"/>
  <c r="AW928" i="16"/>
  <c r="AV928" i="16"/>
  <c r="AU928" i="16"/>
  <c r="AT928" i="16"/>
  <c r="AS928" i="16"/>
  <c r="AR928" i="16"/>
  <c r="AQ928" i="16"/>
  <c r="AP928" i="16"/>
  <c r="AO928" i="16"/>
  <c r="AN928" i="16"/>
  <c r="AM928" i="16"/>
  <c r="AK928" i="16"/>
  <c r="AZ927" i="16"/>
  <c r="AY927" i="16"/>
  <c r="AX927" i="16"/>
  <c r="AW927" i="16"/>
  <c r="AV927" i="16"/>
  <c r="AU927" i="16"/>
  <c r="AT927" i="16"/>
  <c r="AS927" i="16"/>
  <c r="AR927" i="16"/>
  <c r="AQ927" i="16"/>
  <c r="AP927" i="16"/>
  <c r="AO927" i="16"/>
  <c r="AN927" i="16"/>
  <c r="AM927" i="16"/>
  <c r="AK927" i="16"/>
  <c r="AZ926" i="16"/>
  <c r="AY926" i="16"/>
  <c r="AX926" i="16"/>
  <c r="AW926" i="16"/>
  <c r="AV926" i="16"/>
  <c r="AU926" i="16"/>
  <c r="AT926" i="16"/>
  <c r="AS926" i="16"/>
  <c r="AR926" i="16"/>
  <c r="AQ926" i="16"/>
  <c r="AP926" i="16"/>
  <c r="AO926" i="16"/>
  <c r="AN926" i="16"/>
  <c r="AM926" i="16"/>
  <c r="AK926" i="16"/>
  <c r="AZ925" i="16"/>
  <c r="AY925" i="16"/>
  <c r="AX925" i="16"/>
  <c r="AW925" i="16"/>
  <c r="AV925" i="16"/>
  <c r="AU925" i="16"/>
  <c r="AT925" i="16"/>
  <c r="AS925" i="16"/>
  <c r="AR925" i="16"/>
  <c r="AQ925" i="16"/>
  <c r="AP925" i="16"/>
  <c r="AO925" i="16"/>
  <c r="AN925" i="16"/>
  <c r="AM925" i="16"/>
  <c r="AK925" i="16"/>
  <c r="AZ924" i="16"/>
  <c r="AY924" i="16"/>
  <c r="AX924" i="16"/>
  <c r="AW924" i="16"/>
  <c r="AV924" i="16"/>
  <c r="AU924" i="16"/>
  <c r="AT924" i="16"/>
  <c r="AS924" i="16"/>
  <c r="AR924" i="16"/>
  <c r="AQ924" i="16"/>
  <c r="AP924" i="16"/>
  <c r="AO924" i="16"/>
  <c r="AN924" i="16"/>
  <c r="AM924" i="16"/>
  <c r="AK924" i="16"/>
  <c r="AZ923" i="16"/>
  <c r="AY923" i="16"/>
  <c r="AX923" i="16"/>
  <c r="AW923" i="16"/>
  <c r="AV923" i="16"/>
  <c r="AU923" i="16"/>
  <c r="AT923" i="16"/>
  <c r="AS923" i="16"/>
  <c r="AR923" i="16"/>
  <c r="AQ923" i="16"/>
  <c r="AP923" i="16"/>
  <c r="AO923" i="16"/>
  <c r="AN923" i="16"/>
  <c r="AM923" i="16"/>
  <c r="AK923" i="16"/>
  <c r="AZ922" i="16"/>
  <c r="AY922" i="16"/>
  <c r="AX922" i="16"/>
  <c r="AW922" i="16"/>
  <c r="AV922" i="16"/>
  <c r="AU922" i="16"/>
  <c r="AT922" i="16"/>
  <c r="AS922" i="16"/>
  <c r="AR922" i="16"/>
  <c r="AQ922" i="16"/>
  <c r="AP922" i="16"/>
  <c r="AO922" i="16"/>
  <c r="AN922" i="16"/>
  <c r="AM922" i="16"/>
  <c r="AK922" i="16"/>
  <c r="AZ921" i="16"/>
  <c r="AY921" i="16"/>
  <c r="AX921" i="16"/>
  <c r="AW921" i="16"/>
  <c r="AV921" i="16"/>
  <c r="AU921" i="16"/>
  <c r="AT921" i="16"/>
  <c r="AS921" i="16"/>
  <c r="AR921" i="16"/>
  <c r="AQ921" i="16"/>
  <c r="AP921" i="16"/>
  <c r="AO921" i="16"/>
  <c r="AN921" i="16"/>
  <c r="AM921" i="16"/>
  <c r="AK921" i="16"/>
  <c r="AZ920" i="16"/>
  <c r="AY920" i="16"/>
  <c r="AX920" i="16"/>
  <c r="AW920" i="16"/>
  <c r="AV920" i="16"/>
  <c r="AU920" i="16"/>
  <c r="AT920" i="16"/>
  <c r="AS920" i="16"/>
  <c r="AR920" i="16"/>
  <c r="AQ920" i="16"/>
  <c r="AP920" i="16"/>
  <c r="AO920" i="16"/>
  <c r="AN920" i="16"/>
  <c r="AM920" i="16"/>
  <c r="AK920" i="16"/>
  <c r="AZ919" i="16"/>
  <c r="AY919" i="16"/>
  <c r="AX919" i="16"/>
  <c r="AW919" i="16"/>
  <c r="AV919" i="16"/>
  <c r="AU919" i="16"/>
  <c r="AT919" i="16"/>
  <c r="AS919" i="16"/>
  <c r="AR919" i="16"/>
  <c r="AQ919" i="16"/>
  <c r="AP919" i="16"/>
  <c r="AO919" i="16"/>
  <c r="AN919" i="16"/>
  <c r="AM919" i="16"/>
  <c r="AK919" i="16"/>
  <c r="AZ918" i="16"/>
  <c r="AY918" i="16"/>
  <c r="AX918" i="16"/>
  <c r="AW918" i="16"/>
  <c r="AV918" i="16"/>
  <c r="AU918" i="16"/>
  <c r="AT918" i="16"/>
  <c r="AS918" i="16"/>
  <c r="AR918" i="16"/>
  <c r="AQ918" i="16"/>
  <c r="AP918" i="16"/>
  <c r="AO918" i="16"/>
  <c r="AN918" i="16"/>
  <c r="AM918" i="16"/>
  <c r="AK918" i="16"/>
  <c r="AZ917" i="16"/>
  <c r="AY917" i="16"/>
  <c r="AX917" i="16"/>
  <c r="AW917" i="16"/>
  <c r="AV917" i="16"/>
  <c r="AU917" i="16"/>
  <c r="AT917" i="16"/>
  <c r="AS917" i="16"/>
  <c r="AR917" i="16"/>
  <c r="AQ917" i="16"/>
  <c r="AP917" i="16"/>
  <c r="AO917" i="16"/>
  <c r="AN917" i="16"/>
  <c r="AM917" i="16"/>
  <c r="AK917" i="16"/>
  <c r="AZ916" i="16"/>
  <c r="AY916" i="16"/>
  <c r="AX916" i="16"/>
  <c r="AW916" i="16"/>
  <c r="AV916" i="16"/>
  <c r="AU916" i="16"/>
  <c r="AT916" i="16"/>
  <c r="AS916" i="16"/>
  <c r="AR916" i="16"/>
  <c r="AQ916" i="16"/>
  <c r="AP916" i="16"/>
  <c r="AO916" i="16"/>
  <c r="AN916" i="16"/>
  <c r="AM916" i="16"/>
  <c r="AK916" i="16"/>
  <c r="AZ915" i="16"/>
  <c r="AY915" i="16"/>
  <c r="AX915" i="16"/>
  <c r="AW915" i="16"/>
  <c r="AV915" i="16"/>
  <c r="AU915" i="16"/>
  <c r="AT915" i="16"/>
  <c r="AS915" i="16"/>
  <c r="AR915" i="16"/>
  <c r="AQ915" i="16"/>
  <c r="AP915" i="16"/>
  <c r="AO915" i="16"/>
  <c r="AN915" i="16"/>
  <c r="AM915" i="16"/>
  <c r="AK915" i="16"/>
  <c r="AZ914" i="16"/>
  <c r="AY914" i="16"/>
  <c r="AX914" i="16"/>
  <c r="AW914" i="16"/>
  <c r="AV914" i="16"/>
  <c r="AU914" i="16"/>
  <c r="AT914" i="16"/>
  <c r="AS914" i="16"/>
  <c r="AR914" i="16"/>
  <c r="AQ914" i="16"/>
  <c r="AP914" i="16"/>
  <c r="AO914" i="16"/>
  <c r="AN914" i="16"/>
  <c r="AM914" i="16"/>
  <c r="AK914" i="16"/>
  <c r="AZ913" i="16"/>
  <c r="AY913" i="16"/>
  <c r="AX913" i="16"/>
  <c r="AW913" i="16"/>
  <c r="AV913" i="16"/>
  <c r="AU913" i="16"/>
  <c r="AT913" i="16"/>
  <c r="AS913" i="16"/>
  <c r="AR913" i="16"/>
  <c r="AQ913" i="16"/>
  <c r="AP913" i="16"/>
  <c r="AO913" i="16"/>
  <c r="AN913" i="16"/>
  <c r="AM913" i="16"/>
  <c r="AK913" i="16"/>
  <c r="AZ912" i="16"/>
  <c r="AY912" i="16"/>
  <c r="AX912" i="16"/>
  <c r="AW912" i="16"/>
  <c r="AV912" i="16"/>
  <c r="AU912" i="16"/>
  <c r="AT912" i="16"/>
  <c r="AS912" i="16"/>
  <c r="AR912" i="16"/>
  <c r="AQ912" i="16"/>
  <c r="AP912" i="16"/>
  <c r="AO912" i="16"/>
  <c r="AN912" i="16"/>
  <c r="AM912" i="16"/>
  <c r="AK912" i="16"/>
  <c r="AZ911" i="16"/>
  <c r="AY911" i="16"/>
  <c r="AX911" i="16"/>
  <c r="AW911" i="16"/>
  <c r="AV911" i="16"/>
  <c r="AU911" i="16"/>
  <c r="AT911" i="16"/>
  <c r="AS911" i="16"/>
  <c r="AR911" i="16"/>
  <c r="AQ911" i="16"/>
  <c r="AP911" i="16"/>
  <c r="AO911" i="16"/>
  <c r="AN911" i="16"/>
  <c r="AM911" i="16"/>
  <c r="AK911" i="16"/>
  <c r="AZ910" i="16"/>
  <c r="AY910" i="16"/>
  <c r="AX910" i="16"/>
  <c r="AW910" i="16"/>
  <c r="AV910" i="16"/>
  <c r="AU910" i="16"/>
  <c r="AT910" i="16"/>
  <c r="AS910" i="16"/>
  <c r="AR910" i="16"/>
  <c r="AQ910" i="16"/>
  <c r="AP910" i="16"/>
  <c r="AO910" i="16"/>
  <c r="AN910" i="16"/>
  <c r="AM910" i="16"/>
  <c r="AK910" i="16"/>
  <c r="AZ909" i="16"/>
  <c r="AY909" i="16"/>
  <c r="AX909" i="16"/>
  <c r="AW909" i="16"/>
  <c r="AV909" i="16"/>
  <c r="AU909" i="16"/>
  <c r="AT909" i="16"/>
  <c r="AS909" i="16"/>
  <c r="AR909" i="16"/>
  <c r="AQ909" i="16"/>
  <c r="AP909" i="16"/>
  <c r="AO909" i="16"/>
  <c r="AN909" i="16"/>
  <c r="AM909" i="16"/>
  <c r="AK909" i="16"/>
  <c r="AZ908" i="16"/>
  <c r="AY908" i="16"/>
  <c r="AX908" i="16"/>
  <c r="AW908" i="16"/>
  <c r="AV908" i="16"/>
  <c r="AU908" i="16"/>
  <c r="AT908" i="16"/>
  <c r="AS908" i="16"/>
  <c r="AR908" i="16"/>
  <c r="AQ908" i="16"/>
  <c r="AP908" i="16"/>
  <c r="AO908" i="16"/>
  <c r="AN908" i="16"/>
  <c r="AM908" i="16"/>
  <c r="AK908" i="16"/>
  <c r="AZ907" i="16"/>
  <c r="AY907" i="16"/>
  <c r="AX907" i="16"/>
  <c r="AW907" i="16"/>
  <c r="AV907" i="16"/>
  <c r="AU907" i="16"/>
  <c r="AT907" i="16"/>
  <c r="AS907" i="16"/>
  <c r="AR907" i="16"/>
  <c r="AQ907" i="16"/>
  <c r="AP907" i="16"/>
  <c r="AO907" i="16"/>
  <c r="AN907" i="16"/>
  <c r="AM907" i="16"/>
  <c r="AK907" i="16"/>
  <c r="AZ906" i="16"/>
  <c r="AY906" i="16"/>
  <c r="AX906" i="16"/>
  <c r="AW906" i="16"/>
  <c r="AV906" i="16"/>
  <c r="AU906" i="16"/>
  <c r="AT906" i="16"/>
  <c r="AS906" i="16"/>
  <c r="AR906" i="16"/>
  <c r="AQ906" i="16"/>
  <c r="AP906" i="16"/>
  <c r="AO906" i="16"/>
  <c r="AN906" i="16"/>
  <c r="AM906" i="16"/>
  <c r="AK906" i="16"/>
  <c r="AZ905" i="16"/>
  <c r="AY905" i="16"/>
  <c r="AX905" i="16"/>
  <c r="AW905" i="16"/>
  <c r="AV905" i="16"/>
  <c r="AU905" i="16"/>
  <c r="AT905" i="16"/>
  <c r="AS905" i="16"/>
  <c r="AR905" i="16"/>
  <c r="AQ905" i="16"/>
  <c r="AP905" i="16"/>
  <c r="AO905" i="16"/>
  <c r="AN905" i="16"/>
  <c r="AM905" i="16"/>
  <c r="AK905" i="16"/>
  <c r="AZ904" i="16"/>
  <c r="AY904" i="16"/>
  <c r="AX904" i="16"/>
  <c r="AW904" i="16"/>
  <c r="AV904" i="16"/>
  <c r="AU904" i="16"/>
  <c r="AT904" i="16"/>
  <c r="AS904" i="16"/>
  <c r="AR904" i="16"/>
  <c r="AQ904" i="16"/>
  <c r="AP904" i="16"/>
  <c r="AO904" i="16"/>
  <c r="AN904" i="16"/>
  <c r="AM904" i="16"/>
  <c r="AK904" i="16"/>
  <c r="AZ903" i="16"/>
  <c r="AY903" i="16"/>
  <c r="AX903" i="16"/>
  <c r="AW903" i="16"/>
  <c r="AV903" i="16"/>
  <c r="AU903" i="16"/>
  <c r="AT903" i="16"/>
  <c r="AS903" i="16"/>
  <c r="AR903" i="16"/>
  <c r="AQ903" i="16"/>
  <c r="AP903" i="16"/>
  <c r="AO903" i="16"/>
  <c r="AN903" i="16"/>
  <c r="AM903" i="16"/>
  <c r="AK903" i="16"/>
  <c r="AZ902" i="16"/>
  <c r="AY902" i="16"/>
  <c r="AX902" i="16"/>
  <c r="AW902" i="16"/>
  <c r="AV902" i="16"/>
  <c r="AU902" i="16"/>
  <c r="AT902" i="16"/>
  <c r="AS902" i="16"/>
  <c r="AR902" i="16"/>
  <c r="AQ902" i="16"/>
  <c r="AP902" i="16"/>
  <c r="AO902" i="16"/>
  <c r="AN902" i="16"/>
  <c r="AM902" i="16"/>
  <c r="AK902" i="16"/>
  <c r="AZ901" i="16"/>
  <c r="AY901" i="16"/>
  <c r="AX901" i="16"/>
  <c r="AW901" i="16"/>
  <c r="AV901" i="16"/>
  <c r="AU901" i="16"/>
  <c r="AT901" i="16"/>
  <c r="AS901" i="16"/>
  <c r="AR901" i="16"/>
  <c r="AQ901" i="16"/>
  <c r="AP901" i="16"/>
  <c r="AO901" i="16"/>
  <c r="AN901" i="16"/>
  <c r="AM901" i="16"/>
  <c r="AK901" i="16"/>
  <c r="AZ900" i="16"/>
  <c r="AY900" i="16"/>
  <c r="AX900" i="16"/>
  <c r="AW900" i="16"/>
  <c r="AV900" i="16"/>
  <c r="AU900" i="16"/>
  <c r="AT900" i="16"/>
  <c r="AS900" i="16"/>
  <c r="AR900" i="16"/>
  <c r="AQ900" i="16"/>
  <c r="AP900" i="16"/>
  <c r="AO900" i="16"/>
  <c r="AN900" i="16"/>
  <c r="AM900" i="16"/>
  <c r="AK900" i="16"/>
  <c r="AZ899" i="16"/>
  <c r="AY899" i="16"/>
  <c r="AX899" i="16"/>
  <c r="AW899" i="16"/>
  <c r="AV899" i="16"/>
  <c r="AU899" i="16"/>
  <c r="AT899" i="16"/>
  <c r="AS899" i="16"/>
  <c r="AR899" i="16"/>
  <c r="AQ899" i="16"/>
  <c r="AP899" i="16"/>
  <c r="AO899" i="16"/>
  <c r="AN899" i="16"/>
  <c r="AM899" i="16"/>
  <c r="AK899" i="16"/>
  <c r="AZ898" i="16"/>
  <c r="AY898" i="16"/>
  <c r="AX898" i="16"/>
  <c r="AW898" i="16"/>
  <c r="AV898" i="16"/>
  <c r="AU898" i="16"/>
  <c r="AT898" i="16"/>
  <c r="AS898" i="16"/>
  <c r="AR898" i="16"/>
  <c r="AQ898" i="16"/>
  <c r="AP898" i="16"/>
  <c r="AO898" i="16"/>
  <c r="AN898" i="16"/>
  <c r="AM898" i="16"/>
  <c r="AK898" i="16"/>
  <c r="AZ897" i="16"/>
  <c r="AY897" i="16"/>
  <c r="AX897" i="16"/>
  <c r="AW897" i="16"/>
  <c r="AV897" i="16"/>
  <c r="AU897" i="16"/>
  <c r="AT897" i="16"/>
  <c r="AS897" i="16"/>
  <c r="AR897" i="16"/>
  <c r="AQ897" i="16"/>
  <c r="AP897" i="16"/>
  <c r="AO897" i="16"/>
  <c r="AN897" i="16"/>
  <c r="AM897" i="16"/>
  <c r="AK897" i="16"/>
  <c r="AZ896" i="16"/>
  <c r="AY896" i="16"/>
  <c r="AX896" i="16"/>
  <c r="AW896" i="16"/>
  <c r="AV896" i="16"/>
  <c r="AU896" i="16"/>
  <c r="AT896" i="16"/>
  <c r="AS896" i="16"/>
  <c r="AR896" i="16"/>
  <c r="AQ896" i="16"/>
  <c r="AP896" i="16"/>
  <c r="AO896" i="16"/>
  <c r="AN896" i="16"/>
  <c r="AM896" i="16"/>
  <c r="AK896" i="16"/>
  <c r="AZ895" i="16"/>
  <c r="AY895" i="16"/>
  <c r="AX895" i="16"/>
  <c r="AW895" i="16"/>
  <c r="AV895" i="16"/>
  <c r="AU895" i="16"/>
  <c r="AT895" i="16"/>
  <c r="AS895" i="16"/>
  <c r="AR895" i="16"/>
  <c r="AQ895" i="16"/>
  <c r="AP895" i="16"/>
  <c r="AO895" i="16"/>
  <c r="AN895" i="16"/>
  <c r="AM895" i="16"/>
  <c r="AK895" i="16"/>
  <c r="AZ894" i="16"/>
  <c r="AY894" i="16"/>
  <c r="AX894" i="16"/>
  <c r="AW894" i="16"/>
  <c r="AV894" i="16"/>
  <c r="AU894" i="16"/>
  <c r="AT894" i="16"/>
  <c r="AS894" i="16"/>
  <c r="AR894" i="16"/>
  <c r="AQ894" i="16"/>
  <c r="AP894" i="16"/>
  <c r="AO894" i="16"/>
  <c r="AN894" i="16"/>
  <c r="AM894" i="16"/>
  <c r="AK894" i="16"/>
  <c r="AZ893" i="16"/>
  <c r="AY893" i="16"/>
  <c r="AX893" i="16"/>
  <c r="AW893" i="16"/>
  <c r="AV893" i="16"/>
  <c r="AU893" i="16"/>
  <c r="AT893" i="16"/>
  <c r="AS893" i="16"/>
  <c r="AR893" i="16"/>
  <c r="AQ893" i="16"/>
  <c r="AP893" i="16"/>
  <c r="AO893" i="16"/>
  <c r="AN893" i="16"/>
  <c r="AM893" i="16"/>
  <c r="AK893" i="16"/>
  <c r="AZ892" i="16"/>
  <c r="AY892" i="16"/>
  <c r="AX892" i="16"/>
  <c r="AW892" i="16"/>
  <c r="AV892" i="16"/>
  <c r="AU892" i="16"/>
  <c r="AT892" i="16"/>
  <c r="AS892" i="16"/>
  <c r="AR892" i="16"/>
  <c r="AQ892" i="16"/>
  <c r="AP892" i="16"/>
  <c r="AO892" i="16"/>
  <c r="AN892" i="16"/>
  <c r="AM892" i="16"/>
  <c r="AK892" i="16"/>
  <c r="AZ891" i="16"/>
  <c r="AY891" i="16"/>
  <c r="AX891" i="16"/>
  <c r="AW891" i="16"/>
  <c r="AV891" i="16"/>
  <c r="AU891" i="16"/>
  <c r="AT891" i="16"/>
  <c r="AS891" i="16"/>
  <c r="AR891" i="16"/>
  <c r="AQ891" i="16"/>
  <c r="AP891" i="16"/>
  <c r="AO891" i="16"/>
  <c r="AN891" i="16"/>
  <c r="AM891" i="16"/>
  <c r="AK891" i="16"/>
  <c r="AZ890" i="16"/>
  <c r="AY890" i="16"/>
  <c r="AX890" i="16"/>
  <c r="AW890" i="16"/>
  <c r="AV890" i="16"/>
  <c r="AU890" i="16"/>
  <c r="AT890" i="16"/>
  <c r="AS890" i="16"/>
  <c r="AR890" i="16"/>
  <c r="AQ890" i="16"/>
  <c r="AP890" i="16"/>
  <c r="AO890" i="16"/>
  <c r="AN890" i="16"/>
  <c r="AM890" i="16"/>
  <c r="AK890" i="16"/>
  <c r="AZ889" i="16"/>
  <c r="AY889" i="16"/>
  <c r="AX889" i="16"/>
  <c r="AW889" i="16"/>
  <c r="AV889" i="16"/>
  <c r="AU889" i="16"/>
  <c r="AT889" i="16"/>
  <c r="AS889" i="16"/>
  <c r="AR889" i="16"/>
  <c r="AQ889" i="16"/>
  <c r="AP889" i="16"/>
  <c r="AO889" i="16"/>
  <c r="AN889" i="16"/>
  <c r="AM889" i="16"/>
  <c r="AK889" i="16"/>
  <c r="AZ888" i="16"/>
  <c r="AY888" i="16"/>
  <c r="AX888" i="16"/>
  <c r="AW888" i="16"/>
  <c r="AV888" i="16"/>
  <c r="AU888" i="16"/>
  <c r="AT888" i="16"/>
  <c r="AS888" i="16"/>
  <c r="AR888" i="16"/>
  <c r="AQ888" i="16"/>
  <c r="AP888" i="16"/>
  <c r="AO888" i="16"/>
  <c r="AN888" i="16"/>
  <c r="AM888" i="16"/>
  <c r="AK888" i="16"/>
  <c r="AZ887" i="16"/>
  <c r="AY887" i="16"/>
  <c r="AX887" i="16"/>
  <c r="AW887" i="16"/>
  <c r="AV887" i="16"/>
  <c r="AU887" i="16"/>
  <c r="AT887" i="16"/>
  <c r="AS887" i="16"/>
  <c r="AR887" i="16"/>
  <c r="AQ887" i="16"/>
  <c r="AP887" i="16"/>
  <c r="AO887" i="16"/>
  <c r="AN887" i="16"/>
  <c r="AM887" i="16"/>
  <c r="AK887" i="16"/>
  <c r="AZ886" i="16"/>
  <c r="AY886" i="16"/>
  <c r="AX886" i="16"/>
  <c r="AW886" i="16"/>
  <c r="AV886" i="16"/>
  <c r="AU886" i="16"/>
  <c r="AT886" i="16"/>
  <c r="AS886" i="16"/>
  <c r="AR886" i="16"/>
  <c r="AQ886" i="16"/>
  <c r="AP886" i="16"/>
  <c r="AO886" i="16"/>
  <c r="AN886" i="16"/>
  <c r="AM886" i="16"/>
  <c r="AK886" i="16"/>
  <c r="AZ885" i="16"/>
  <c r="AY885" i="16"/>
  <c r="AX885" i="16"/>
  <c r="AW885" i="16"/>
  <c r="AV885" i="16"/>
  <c r="AU885" i="16"/>
  <c r="AT885" i="16"/>
  <c r="AS885" i="16"/>
  <c r="AR885" i="16"/>
  <c r="AQ885" i="16"/>
  <c r="AP885" i="16"/>
  <c r="AO885" i="16"/>
  <c r="AN885" i="16"/>
  <c r="AM885" i="16"/>
  <c r="AK885" i="16"/>
  <c r="AZ884" i="16"/>
  <c r="AY884" i="16"/>
  <c r="AX884" i="16"/>
  <c r="AW884" i="16"/>
  <c r="AV884" i="16"/>
  <c r="AU884" i="16"/>
  <c r="AT884" i="16"/>
  <c r="AS884" i="16"/>
  <c r="AR884" i="16"/>
  <c r="AQ884" i="16"/>
  <c r="AP884" i="16"/>
  <c r="AO884" i="16"/>
  <c r="AN884" i="16"/>
  <c r="AM884" i="16"/>
  <c r="AK884" i="16"/>
  <c r="AZ883" i="16"/>
  <c r="AY883" i="16"/>
  <c r="AX883" i="16"/>
  <c r="AW883" i="16"/>
  <c r="AV883" i="16"/>
  <c r="AU883" i="16"/>
  <c r="AT883" i="16"/>
  <c r="AS883" i="16"/>
  <c r="AR883" i="16"/>
  <c r="AQ883" i="16"/>
  <c r="AP883" i="16"/>
  <c r="AO883" i="16"/>
  <c r="AN883" i="16"/>
  <c r="AM883" i="16"/>
  <c r="AK883" i="16"/>
  <c r="AZ882" i="16"/>
  <c r="AY882" i="16"/>
  <c r="AX882" i="16"/>
  <c r="AW882" i="16"/>
  <c r="AV882" i="16"/>
  <c r="AU882" i="16"/>
  <c r="AT882" i="16"/>
  <c r="AS882" i="16"/>
  <c r="AR882" i="16"/>
  <c r="AQ882" i="16"/>
  <c r="AP882" i="16"/>
  <c r="AO882" i="16"/>
  <c r="AN882" i="16"/>
  <c r="AM882" i="16"/>
  <c r="AK882" i="16"/>
  <c r="AZ881" i="16"/>
  <c r="AY881" i="16"/>
  <c r="AX881" i="16"/>
  <c r="AW881" i="16"/>
  <c r="AV881" i="16"/>
  <c r="AU881" i="16"/>
  <c r="AT881" i="16"/>
  <c r="AS881" i="16"/>
  <c r="AR881" i="16"/>
  <c r="AQ881" i="16"/>
  <c r="AP881" i="16"/>
  <c r="AO881" i="16"/>
  <c r="AN881" i="16"/>
  <c r="AM881" i="16"/>
  <c r="AK881" i="16"/>
  <c r="AZ880" i="16"/>
  <c r="AY880" i="16"/>
  <c r="AX880" i="16"/>
  <c r="AW880" i="16"/>
  <c r="AV880" i="16"/>
  <c r="AU880" i="16"/>
  <c r="AT880" i="16"/>
  <c r="AS880" i="16"/>
  <c r="AR880" i="16"/>
  <c r="AQ880" i="16"/>
  <c r="AP880" i="16"/>
  <c r="AO880" i="16"/>
  <c r="AN880" i="16"/>
  <c r="AM880" i="16"/>
  <c r="AK880" i="16"/>
  <c r="AZ879" i="16"/>
  <c r="AY879" i="16"/>
  <c r="AX879" i="16"/>
  <c r="AW879" i="16"/>
  <c r="AV879" i="16"/>
  <c r="AU879" i="16"/>
  <c r="AT879" i="16"/>
  <c r="AS879" i="16"/>
  <c r="AR879" i="16"/>
  <c r="AQ879" i="16"/>
  <c r="AP879" i="16"/>
  <c r="AO879" i="16"/>
  <c r="AN879" i="16"/>
  <c r="AM879" i="16"/>
  <c r="AK879" i="16"/>
  <c r="AZ878" i="16"/>
  <c r="AY878" i="16"/>
  <c r="AX878" i="16"/>
  <c r="AW878" i="16"/>
  <c r="AV878" i="16"/>
  <c r="AU878" i="16"/>
  <c r="AT878" i="16"/>
  <c r="AS878" i="16"/>
  <c r="AR878" i="16"/>
  <c r="AQ878" i="16"/>
  <c r="AP878" i="16"/>
  <c r="AO878" i="16"/>
  <c r="AN878" i="16"/>
  <c r="AM878" i="16"/>
  <c r="AK878" i="16"/>
  <c r="AZ877" i="16"/>
  <c r="AY877" i="16"/>
  <c r="AX877" i="16"/>
  <c r="AW877" i="16"/>
  <c r="AV877" i="16"/>
  <c r="AU877" i="16"/>
  <c r="AT877" i="16"/>
  <c r="AS877" i="16"/>
  <c r="AR877" i="16"/>
  <c r="AQ877" i="16"/>
  <c r="AP877" i="16"/>
  <c r="AO877" i="16"/>
  <c r="AN877" i="16"/>
  <c r="AM877" i="16"/>
  <c r="AK877" i="16"/>
  <c r="AZ876" i="16"/>
  <c r="AY876" i="16"/>
  <c r="AX876" i="16"/>
  <c r="AW876" i="16"/>
  <c r="AV876" i="16"/>
  <c r="AU876" i="16"/>
  <c r="AT876" i="16"/>
  <c r="AS876" i="16"/>
  <c r="AR876" i="16"/>
  <c r="AQ876" i="16"/>
  <c r="AP876" i="16"/>
  <c r="AO876" i="16"/>
  <c r="AN876" i="16"/>
  <c r="AM876" i="16"/>
  <c r="AK876" i="16"/>
  <c r="AZ875" i="16"/>
  <c r="AY875" i="16"/>
  <c r="AX875" i="16"/>
  <c r="AW875" i="16"/>
  <c r="AV875" i="16"/>
  <c r="AU875" i="16"/>
  <c r="AT875" i="16"/>
  <c r="AS875" i="16"/>
  <c r="AR875" i="16"/>
  <c r="AQ875" i="16"/>
  <c r="AP875" i="16"/>
  <c r="AO875" i="16"/>
  <c r="AN875" i="16"/>
  <c r="AM875" i="16"/>
  <c r="AK875" i="16"/>
  <c r="AZ874" i="16"/>
  <c r="AY874" i="16"/>
  <c r="AX874" i="16"/>
  <c r="AW874" i="16"/>
  <c r="AV874" i="16"/>
  <c r="AU874" i="16"/>
  <c r="AT874" i="16"/>
  <c r="AS874" i="16"/>
  <c r="AR874" i="16"/>
  <c r="AQ874" i="16"/>
  <c r="AP874" i="16"/>
  <c r="AO874" i="16"/>
  <c r="AN874" i="16"/>
  <c r="AM874" i="16"/>
  <c r="AK874" i="16"/>
  <c r="AZ873" i="16"/>
  <c r="AY873" i="16"/>
  <c r="AX873" i="16"/>
  <c r="AW873" i="16"/>
  <c r="AV873" i="16"/>
  <c r="AU873" i="16"/>
  <c r="AT873" i="16"/>
  <c r="AS873" i="16"/>
  <c r="AR873" i="16"/>
  <c r="AQ873" i="16"/>
  <c r="AP873" i="16"/>
  <c r="AO873" i="16"/>
  <c r="AN873" i="16"/>
  <c r="AM873" i="16"/>
  <c r="AK873" i="16"/>
  <c r="AZ872" i="16"/>
  <c r="AY872" i="16"/>
  <c r="AX872" i="16"/>
  <c r="AW872" i="16"/>
  <c r="AV872" i="16"/>
  <c r="AU872" i="16"/>
  <c r="AT872" i="16"/>
  <c r="AS872" i="16"/>
  <c r="AR872" i="16"/>
  <c r="AQ872" i="16"/>
  <c r="AP872" i="16"/>
  <c r="AO872" i="16"/>
  <c r="AN872" i="16"/>
  <c r="AM872" i="16"/>
  <c r="AK872" i="16"/>
  <c r="AZ871" i="16"/>
  <c r="AY871" i="16"/>
  <c r="AX871" i="16"/>
  <c r="AW871" i="16"/>
  <c r="AV871" i="16"/>
  <c r="AU871" i="16"/>
  <c r="AT871" i="16"/>
  <c r="AS871" i="16"/>
  <c r="AR871" i="16"/>
  <c r="AQ871" i="16"/>
  <c r="AP871" i="16"/>
  <c r="AO871" i="16"/>
  <c r="AN871" i="16"/>
  <c r="AM871" i="16"/>
  <c r="AK871" i="16"/>
  <c r="AZ870" i="16"/>
  <c r="AY870" i="16"/>
  <c r="AX870" i="16"/>
  <c r="AW870" i="16"/>
  <c r="AV870" i="16"/>
  <c r="AU870" i="16"/>
  <c r="AT870" i="16"/>
  <c r="AS870" i="16"/>
  <c r="AR870" i="16"/>
  <c r="AQ870" i="16"/>
  <c r="AP870" i="16"/>
  <c r="AO870" i="16"/>
  <c r="AN870" i="16"/>
  <c r="AM870" i="16"/>
  <c r="AK870" i="16"/>
  <c r="AZ869" i="16"/>
  <c r="AY869" i="16"/>
  <c r="AX869" i="16"/>
  <c r="AW869" i="16"/>
  <c r="AV869" i="16"/>
  <c r="AU869" i="16"/>
  <c r="AT869" i="16"/>
  <c r="AS869" i="16"/>
  <c r="AR869" i="16"/>
  <c r="AQ869" i="16"/>
  <c r="AP869" i="16"/>
  <c r="AO869" i="16"/>
  <c r="AN869" i="16"/>
  <c r="AM869" i="16"/>
  <c r="AK869" i="16"/>
  <c r="AZ868" i="16"/>
  <c r="AY868" i="16"/>
  <c r="AX868" i="16"/>
  <c r="AW868" i="16"/>
  <c r="AV868" i="16"/>
  <c r="AU868" i="16"/>
  <c r="AT868" i="16"/>
  <c r="AS868" i="16"/>
  <c r="AR868" i="16"/>
  <c r="AQ868" i="16"/>
  <c r="AP868" i="16"/>
  <c r="AO868" i="16"/>
  <c r="AN868" i="16"/>
  <c r="AM868" i="16"/>
  <c r="AK868" i="16"/>
  <c r="AZ867" i="16"/>
  <c r="AY867" i="16"/>
  <c r="AX867" i="16"/>
  <c r="AW867" i="16"/>
  <c r="AV867" i="16"/>
  <c r="AU867" i="16"/>
  <c r="AT867" i="16"/>
  <c r="AS867" i="16"/>
  <c r="AR867" i="16"/>
  <c r="AQ867" i="16"/>
  <c r="AP867" i="16"/>
  <c r="AO867" i="16"/>
  <c r="AN867" i="16"/>
  <c r="AM867" i="16"/>
  <c r="AK867" i="16"/>
  <c r="AZ866" i="16"/>
  <c r="AY866" i="16"/>
  <c r="AX866" i="16"/>
  <c r="AW866" i="16"/>
  <c r="AV866" i="16"/>
  <c r="AU866" i="16"/>
  <c r="AT866" i="16"/>
  <c r="AS866" i="16"/>
  <c r="AR866" i="16"/>
  <c r="AQ866" i="16"/>
  <c r="AP866" i="16"/>
  <c r="AO866" i="16"/>
  <c r="AN866" i="16"/>
  <c r="AM866" i="16"/>
  <c r="AK866" i="16"/>
  <c r="AZ865" i="16"/>
  <c r="AY865" i="16"/>
  <c r="AX865" i="16"/>
  <c r="AW865" i="16"/>
  <c r="AV865" i="16"/>
  <c r="AU865" i="16"/>
  <c r="AT865" i="16"/>
  <c r="AS865" i="16"/>
  <c r="AR865" i="16"/>
  <c r="AQ865" i="16"/>
  <c r="AP865" i="16"/>
  <c r="AO865" i="16"/>
  <c r="AN865" i="16"/>
  <c r="AM865" i="16"/>
  <c r="AK865" i="16"/>
  <c r="AZ864" i="16"/>
  <c r="AY864" i="16"/>
  <c r="AX864" i="16"/>
  <c r="AW864" i="16"/>
  <c r="AV864" i="16"/>
  <c r="AU864" i="16"/>
  <c r="AT864" i="16"/>
  <c r="AS864" i="16"/>
  <c r="AR864" i="16"/>
  <c r="AQ864" i="16"/>
  <c r="AP864" i="16"/>
  <c r="AO864" i="16"/>
  <c r="AN864" i="16"/>
  <c r="AM864" i="16"/>
  <c r="AK864" i="16"/>
  <c r="AZ863" i="16"/>
  <c r="AY863" i="16"/>
  <c r="AX863" i="16"/>
  <c r="AW863" i="16"/>
  <c r="AV863" i="16"/>
  <c r="AU863" i="16"/>
  <c r="AT863" i="16"/>
  <c r="AS863" i="16"/>
  <c r="AR863" i="16"/>
  <c r="AQ863" i="16"/>
  <c r="AP863" i="16"/>
  <c r="AO863" i="16"/>
  <c r="AN863" i="16"/>
  <c r="AM863" i="16"/>
  <c r="AK863" i="16"/>
  <c r="AZ862" i="16"/>
  <c r="AY862" i="16"/>
  <c r="AX862" i="16"/>
  <c r="AW862" i="16"/>
  <c r="AV862" i="16"/>
  <c r="AU862" i="16"/>
  <c r="AT862" i="16"/>
  <c r="AS862" i="16"/>
  <c r="AR862" i="16"/>
  <c r="AQ862" i="16"/>
  <c r="AP862" i="16"/>
  <c r="AO862" i="16"/>
  <c r="AN862" i="16"/>
  <c r="AM862" i="16"/>
  <c r="AK862" i="16"/>
  <c r="AZ861" i="16"/>
  <c r="AY861" i="16"/>
  <c r="AX861" i="16"/>
  <c r="AW861" i="16"/>
  <c r="AV861" i="16"/>
  <c r="AU861" i="16"/>
  <c r="AT861" i="16"/>
  <c r="AS861" i="16"/>
  <c r="AR861" i="16"/>
  <c r="AQ861" i="16"/>
  <c r="AP861" i="16"/>
  <c r="AO861" i="16"/>
  <c r="AN861" i="16"/>
  <c r="AM861" i="16"/>
  <c r="AK861" i="16"/>
  <c r="AZ860" i="16"/>
  <c r="AY860" i="16"/>
  <c r="AX860" i="16"/>
  <c r="AW860" i="16"/>
  <c r="AV860" i="16"/>
  <c r="AU860" i="16"/>
  <c r="AT860" i="16"/>
  <c r="AS860" i="16"/>
  <c r="AR860" i="16"/>
  <c r="AQ860" i="16"/>
  <c r="AP860" i="16"/>
  <c r="AO860" i="16"/>
  <c r="AN860" i="16"/>
  <c r="AM860" i="16"/>
  <c r="AK860" i="16"/>
  <c r="AZ859" i="16"/>
  <c r="AY859" i="16"/>
  <c r="AX859" i="16"/>
  <c r="AW859" i="16"/>
  <c r="AV859" i="16"/>
  <c r="AU859" i="16"/>
  <c r="AT859" i="16"/>
  <c r="AS859" i="16"/>
  <c r="AR859" i="16"/>
  <c r="AQ859" i="16"/>
  <c r="AP859" i="16"/>
  <c r="AO859" i="16"/>
  <c r="AN859" i="16"/>
  <c r="AM859" i="16"/>
  <c r="AK859" i="16"/>
  <c r="AZ858" i="16"/>
  <c r="AY858" i="16"/>
  <c r="AX858" i="16"/>
  <c r="AW858" i="16"/>
  <c r="AV858" i="16"/>
  <c r="AU858" i="16"/>
  <c r="AT858" i="16"/>
  <c r="AS858" i="16"/>
  <c r="AR858" i="16"/>
  <c r="AQ858" i="16"/>
  <c r="AP858" i="16"/>
  <c r="AO858" i="16"/>
  <c r="AN858" i="16"/>
  <c r="AM858" i="16"/>
  <c r="AK858" i="16"/>
  <c r="AZ857" i="16"/>
  <c r="AY857" i="16"/>
  <c r="AX857" i="16"/>
  <c r="AW857" i="16"/>
  <c r="AV857" i="16"/>
  <c r="AU857" i="16"/>
  <c r="AT857" i="16"/>
  <c r="AS857" i="16"/>
  <c r="AR857" i="16"/>
  <c r="AQ857" i="16"/>
  <c r="AP857" i="16"/>
  <c r="AO857" i="16"/>
  <c r="AN857" i="16"/>
  <c r="AM857" i="16"/>
  <c r="AK857" i="16"/>
  <c r="AZ856" i="16"/>
  <c r="AY856" i="16"/>
  <c r="AX856" i="16"/>
  <c r="AW856" i="16"/>
  <c r="AV856" i="16"/>
  <c r="AU856" i="16"/>
  <c r="AT856" i="16"/>
  <c r="AS856" i="16"/>
  <c r="AR856" i="16"/>
  <c r="AQ856" i="16"/>
  <c r="AP856" i="16"/>
  <c r="AO856" i="16"/>
  <c r="AN856" i="16"/>
  <c r="AM856" i="16"/>
  <c r="AK856" i="16"/>
  <c r="AZ855" i="16"/>
  <c r="AY855" i="16"/>
  <c r="AX855" i="16"/>
  <c r="AW855" i="16"/>
  <c r="AV855" i="16"/>
  <c r="AU855" i="16"/>
  <c r="AT855" i="16"/>
  <c r="AS855" i="16"/>
  <c r="AR855" i="16"/>
  <c r="AQ855" i="16"/>
  <c r="AP855" i="16"/>
  <c r="AO855" i="16"/>
  <c r="AN855" i="16"/>
  <c r="AM855" i="16"/>
  <c r="AK855" i="16"/>
  <c r="AZ854" i="16"/>
  <c r="AY854" i="16"/>
  <c r="AX854" i="16"/>
  <c r="AW854" i="16"/>
  <c r="AV854" i="16"/>
  <c r="AU854" i="16"/>
  <c r="AT854" i="16"/>
  <c r="AS854" i="16"/>
  <c r="AR854" i="16"/>
  <c r="AQ854" i="16"/>
  <c r="AP854" i="16"/>
  <c r="AO854" i="16"/>
  <c r="AN854" i="16"/>
  <c r="AM854" i="16"/>
  <c r="AK854" i="16"/>
  <c r="AZ853" i="16"/>
  <c r="AY853" i="16"/>
  <c r="AX853" i="16"/>
  <c r="AW853" i="16"/>
  <c r="AV853" i="16"/>
  <c r="AU853" i="16"/>
  <c r="AT853" i="16"/>
  <c r="AS853" i="16"/>
  <c r="AR853" i="16"/>
  <c r="AQ853" i="16"/>
  <c r="AP853" i="16"/>
  <c r="AO853" i="16"/>
  <c r="AN853" i="16"/>
  <c r="AM853" i="16"/>
  <c r="AK853" i="16"/>
  <c r="AZ852" i="16"/>
  <c r="AY852" i="16"/>
  <c r="AX852" i="16"/>
  <c r="AW852" i="16"/>
  <c r="AV852" i="16"/>
  <c r="AU852" i="16"/>
  <c r="AT852" i="16"/>
  <c r="AS852" i="16"/>
  <c r="AR852" i="16"/>
  <c r="AQ852" i="16"/>
  <c r="AP852" i="16"/>
  <c r="AO852" i="16"/>
  <c r="AN852" i="16"/>
  <c r="AM852" i="16"/>
  <c r="AK852" i="16"/>
  <c r="AZ851" i="16"/>
  <c r="AY851" i="16"/>
  <c r="AX851" i="16"/>
  <c r="AW851" i="16"/>
  <c r="AV851" i="16"/>
  <c r="AU851" i="16"/>
  <c r="AT851" i="16"/>
  <c r="AS851" i="16"/>
  <c r="AR851" i="16"/>
  <c r="AQ851" i="16"/>
  <c r="AP851" i="16"/>
  <c r="AO851" i="16"/>
  <c r="AN851" i="16"/>
  <c r="AM851" i="16"/>
  <c r="AK851" i="16"/>
  <c r="AZ850" i="16"/>
  <c r="AY850" i="16"/>
  <c r="AX850" i="16"/>
  <c r="AW850" i="16"/>
  <c r="AV850" i="16"/>
  <c r="AU850" i="16"/>
  <c r="AT850" i="16"/>
  <c r="AS850" i="16"/>
  <c r="AR850" i="16"/>
  <c r="AQ850" i="16"/>
  <c r="AP850" i="16"/>
  <c r="AO850" i="16"/>
  <c r="AN850" i="16"/>
  <c r="AM850" i="16"/>
  <c r="AK850" i="16"/>
  <c r="AZ849" i="16"/>
  <c r="AY849" i="16"/>
  <c r="AX849" i="16"/>
  <c r="AW849" i="16"/>
  <c r="AV849" i="16"/>
  <c r="AU849" i="16"/>
  <c r="AT849" i="16"/>
  <c r="AS849" i="16"/>
  <c r="AR849" i="16"/>
  <c r="AQ849" i="16"/>
  <c r="AP849" i="16"/>
  <c r="AO849" i="16"/>
  <c r="AN849" i="16"/>
  <c r="AM849" i="16"/>
  <c r="AK849" i="16"/>
  <c r="AZ848" i="16"/>
  <c r="AY848" i="16"/>
  <c r="AX848" i="16"/>
  <c r="AW848" i="16"/>
  <c r="AV848" i="16"/>
  <c r="AU848" i="16"/>
  <c r="AT848" i="16"/>
  <c r="AS848" i="16"/>
  <c r="AR848" i="16"/>
  <c r="AQ848" i="16"/>
  <c r="AP848" i="16"/>
  <c r="AO848" i="16"/>
  <c r="AN848" i="16"/>
  <c r="AM848" i="16"/>
  <c r="AK848" i="16"/>
  <c r="AZ847" i="16"/>
  <c r="AY847" i="16"/>
  <c r="AX847" i="16"/>
  <c r="AW847" i="16"/>
  <c r="AV847" i="16"/>
  <c r="AU847" i="16"/>
  <c r="AT847" i="16"/>
  <c r="AS847" i="16"/>
  <c r="AR847" i="16"/>
  <c r="AQ847" i="16"/>
  <c r="AP847" i="16"/>
  <c r="AO847" i="16"/>
  <c r="AN847" i="16"/>
  <c r="AM847" i="16"/>
  <c r="AK847" i="16"/>
  <c r="AZ846" i="16"/>
  <c r="AY846" i="16"/>
  <c r="AX846" i="16"/>
  <c r="AW846" i="16"/>
  <c r="AV846" i="16"/>
  <c r="AU846" i="16"/>
  <c r="AT846" i="16"/>
  <c r="AS846" i="16"/>
  <c r="AR846" i="16"/>
  <c r="AQ846" i="16"/>
  <c r="AP846" i="16"/>
  <c r="AO846" i="16"/>
  <c r="AN846" i="16"/>
  <c r="AM846" i="16"/>
  <c r="AK846" i="16"/>
  <c r="AZ845" i="16"/>
  <c r="AY845" i="16"/>
  <c r="AX845" i="16"/>
  <c r="AW845" i="16"/>
  <c r="AV845" i="16"/>
  <c r="AU845" i="16"/>
  <c r="AT845" i="16"/>
  <c r="AS845" i="16"/>
  <c r="AR845" i="16"/>
  <c r="AQ845" i="16"/>
  <c r="AP845" i="16"/>
  <c r="AO845" i="16"/>
  <c r="AN845" i="16"/>
  <c r="AM845" i="16"/>
  <c r="AK845" i="16"/>
  <c r="AZ844" i="16"/>
  <c r="AY844" i="16"/>
  <c r="AX844" i="16"/>
  <c r="AW844" i="16"/>
  <c r="AV844" i="16"/>
  <c r="AU844" i="16"/>
  <c r="AT844" i="16"/>
  <c r="AS844" i="16"/>
  <c r="AR844" i="16"/>
  <c r="AQ844" i="16"/>
  <c r="AP844" i="16"/>
  <c r="AO844" i="16"/>
  <c r="AN844" i="16"/>
  <c r="AM844" i="16"/>
  <c r="AK844" i="16"/>
  <c r="AZ843" i="16"/>
  <c r="AY843" i="16"/>
  <c r="AX843" i="16"/>
  <c r="AW843" i="16"/>
  <c r="AV843" i="16"/>
  <c r="AU843" i="16"/>
  <c r="AT843" i="16"/>
  <c r="AS843" i="16"/>
  <c r="AR843" i="16"/>
  <c r="AQ843" i="16"/>
  <c r="AP843" i="16"/>
  <c r="AO843" i="16"/>
  <c r="AN843" i="16"/>
  <c r="AM843" i="16"/>
  <c r="AK843" i="16"/>
  <c r="AZ842" i="16"/>
  <c r="AY842" i="16"/>
  <c r="AX842" i="16"/>
  <c r="AW842" i="16"/>
  <c r="AV842" i="16"/>
  <c r="AU842" i="16"/>
  <c r="AT842" i="16"/>
  <c r="AS842" i="16"/>
  <c r="AR842" i="16"/>
  <c r="AQ842" i="16"/>
  <c r="AP842" i="16"/>
  <c r="AO842" i="16"/>
  <c r="AN842" i="16"/>
  <c r="AM842" i="16"/>
  <c r="AK842" i="16"/>
  <c r="AZ841" i="16"/>
  <c r="AY841" i="16"/>
  <c r="AX841" i="16"/>
  <c r="AW841" i="16"/>
  <c r="AV841" i="16"/>
  <c r="AU841" i="16"/>
  <c r="AT841" i="16"/>
  <c r="AS841" i="16"/>
  <c r="AR841" i="16"/>
  <c r="AQ841" i="16"/>
  <c r="AP841" i="16"/>
  <c r="AO841" i="16"/>
  <c r="AN841" i="16"/>
  <c r="AM841" i="16"/>
  <c r="AK841" i="16"/>
  <c r="AZ840" i="16"/>
  <c r="AY840" i="16"/>
  <c r="AX840" i="16"/>
  <c r="AW840" i="16"/>
  <c r="AV840" i="16"/>
  <c r="AU840" i="16"/>
  <c r="AT840" i="16"/>
  <c r="AS840" i="16"/>
  <c r="AR840" i="16"/>
  <c r="AQ840" i="16"/>
  <c r="AP840" i="16"/>
  <c r="AO840" i="16"/>
  <c r="AN840" i="16"/>
  <c r="AM840" i="16"/>
  <c r="AK840" i="16"/>
  <c r="AZ839" i="16"/>
  <c r="AY839" i="16"/>
  <c r="AX839" i="16"/>
  <c r="AW839" i="16"/>
  <c r="AV839" i="16"/>
  <c r="AU839" i="16"/>
  <c r="AT839" i="16"/>
  <c r="AS839" i="16"/>
  <c r="AR839" i="16"/>
  <c r="AQ839" i="16"/>
  <c r="AP839" i="16"/>
  <c r="AO839" i="16"/>
  <c r="AN839" i="16"/>
  <c r="AM839" i="16"/>
  <c r="AK839" i="16"/>
  <c r="AZ838" i="16"/>
  <c r="AY838" i="16"/>
  <c r="AX838" i="16"/>
  <c r="AW838" i="16"/>
  <c r="AV838" i="16"/>
  <c r="AU838" i="16"/>
  <c r="AT838" i="16"/>
  <c r="AS838" i="16"/>
  <c r="AR838" i="16"/>
  <c r="AQ838" i="16"/>
  <c r="AP838" i="16"/>
  <c r="AO838" i="16"/>
  <c r="AN838" i="16"/>
  <c r="AM838" i="16"/>
  <c r="AK838" i="16"/>
  <c r="AZ837" i="16"/>
  <c r="AY837" i="16"/>
  <c r="AX837" i="16"/>
  <c r="AW837" i="16"/>
  <c r="AV837" i="16"/>
  <c r="AU837" i="16"/>
  <c r="AT837" i="16"/>
  <c r="AS837" i="16"/>
  <c r="AR837" i="16"/>
  <c r="AQ837" i="16"/>
  <c r="AP837" i="16"/>
  <c r="AO837" i="16"/>
  <c r="AN837" i="16"/>
  <c r="AM837" i="16"/>
  <c r="AK837" i="16"/>
  <c r="AZ836" i="16"/>
  <c r="AY836" i="16"/>
  <c r="AX836" i="16"/>
  <c r="AW836" i="16"/>
  <c r="AV836" i="16"/>
  <c r="AU836" i="16"/>
  <c r="AT836" i="16"/>
  <c r="AS836" i="16"/>
  <c r="AR836" i="16"/>
  <c r="AQ836" i="16"/>
  <c r="AP836" i="16"/>
  <c r="AO836" i="16"/>
  <c r="AN836" i="16"/>
  <c r="AM836" i="16"/>
  <c r="AK836" i="16"/>
  <c r="AZ835" i="16"/>
  <c r="AY835" i="16"/>
  <c r="AX835" i="16"/>
  <c r="AW835" i="16"/>
  <c r="AV835" i="16"/>
  <c r="AU835" i="16"/>
  <c r="AT835" i="16"/>
  <c r="AS835" i="16"/>
  <c r="AR835" i="16"/>
  <c r="AQ835" i="16"/>
  <c r="AP835" i="16"/>
  <c r="AO835" i="16"/>
  <c r="AN835" i="16"/>
  <c r="AM835" i="16"/>
  <c r="AK835" i="16"/>
  <c r="AZ834" i="16"/>
  <c r="AY834" i="16"/>
  <c r="AX834" i="16"/>
  <c r="AW834" i="16"/>
  <c r="AV834" i="16"/>
  <c r="AU834" i="16"/>
  <c r="AT834" i="16"/>
  <c r="AS834" i="16"/>
  <c r="AR834" i="16"/>
  <c r="AQ834" i="16"/>
  <c r="AP834" i="16"/>
  <c r="AO834" i="16"/>
  <c r="AN834" i="16"/>
  <c r="AM834" i="16"/>
  <c r="AK834" i="16"/>
  <c r="AZ833" i="16"/>
  <c r="AY833" i="16"/>
  <c r="AX833" i="16"/>
  <c r="AW833" i="16"/>
  <c r="AV833" i="16"/>
  <c r="AU833" i="16"/>
  <c r="AT833" i="16"/>
  <c r="AS833" i="16"/>
  <c r="AR833" i="16"/>
  <c r="AQ833" i="16"/>
  <c r="AP833" i="16"/>
  <c r="AO833" i="16"/>
  <c r="AN833" i="16"/>
  <c r="AM833" i="16"/>
  <c r="AK833" i="16"/>
  <c r="AZ832" i="16"/>
  <c r="AY832" i="16"/>
  <c r="AX832" i="16"/>
  <c r="AW832" i="16"/>
  <c r="AV832" i="16"/>
  <c r="AU832" i="16"/>
  <c r="AT832" i="16"/>
  <c r="AS832" i="16"/>
  <c r="AR832" i="16"/>
  <c r="AQ832" i="16"/>
  <c r="AP832" i="16"/>
  <c r="AO832" i="16"/>
  <c r="AN832" i="16"/>
  <c r="AM832" i="16"/>
  <c r="AK832" i="16"/>
  <c r="AZ831" i="16"/>
  <c r="AY831" i="16"/>
  <c r="AX831" i="16"/>
  <c r="AW831" i="16"/>
  <c r="AV831" i="16"/>
  <c r="AU831" i="16"/>
  <c r="AT831" i="16"/>
  <c r="AS831" i="16"/>
  <c r="AR831" i="16"/>
  <c r="AQ831" i="16"/>
  <c r="AP831" i="16"/>
  <c r="AO831" i="16"/>
  <c r="AN831" i="16"/>
  <c r="AM831" i="16"/>
  <c r="AK831" i="16"/>
  <c r="AZ830" i="16"/>
  <c r="AY830" i="16"/>
  <c r="AX830" i="16"/>
  <c r="AW830" i="16"/>
  <c r="AV830" i="16"/>
  <c r="AU830" i="16"/>
  <c r="AT830" i="16"/>
  <c r="AS830" i="16"/>
  <c r="AR830" i="16"/>
  <c r="AQ830" i="16"/>
  <c r="AP830" i="16"/>
  <c r="AO830" i="16"/>
  <c r="AN830" i="16"/>
  <c r="AM830" i="16"/>
  <c r="AK830" i="16"/>
  <c r="AZ829" i="16"/>
  <c r="AY829" i="16"/>
  <c r="AX829" i="16"/>
  <c r="AW829" i="16"/>
  <c r="AV829" i="16"/>
  <c r="AU829" i="16"/>
  <c r="AT829" i="16"/>
  <c r="AS829" i="16"/>
  <c r="AR829" i="16"/>
  <c r="AQ829" i="16"/>
  <c r="AP829" i="16"/>
  <c r="AO829" i="16"/>
  <c r="AN829" i="16"/>
  <c r="AM829" i="16"/>
  <c r="AK829" i="16"/>
  <c r="AZ828" i="16"/>
  <c r="AY828" i="16"/>
  <c r="AX828" i="16"/>
  <c r="AW828" i="16"/>
  <c r="AV828" i="16"/>
  <c r="AU828" i="16"/>
  <c r="AT828" i="16"/>
  <c r="AS828" i="16"/>
  <c r="AR828" i="16"/>
  <c r="AQ828" i="16"/>
  <c r="AP828" i="16"/>
  <c r="AO828" i="16"/>
  <c r="AN828" i="16"/>
  <c r="AM828" i="16"/>
  <c r="AK828" i="16"/>
  <c r="AZ827" i="16"/>
  <c r="AY827" i="16"/>
  <c r="AX827" i="16"/>
  <c r="AW827" i="16"/>
  <c r="AV827" i="16"/>
  <c r="AU827" i="16"/>
  <c r="AT827" i="16"/>
  <c r="AS827" i="16"/>
  <c r="AR827" i="16"/>
  <c r="AQ827" i="16"/>
  <c r="AP827" i="16"/>
  <c r="AO827" i="16"/>
  <c r="AN827" i="16"/>
  <c r="AM827" i="16"/>
  <c r="AK827" i="16"/>
  <c r="AZ826" i="16"/>
  <c r="AY826" i="16"/>
  <c r="AX826" i="16"/>
  <c r="AW826" i="16"/>
  <c r="AV826" i="16"/>
  <c r="AU826" i="16"/>
  <c r="AT826" i="16"/>
  <c r="AS826" i="16"/>
  <c r="AR826" i="16"/>
  <c r="AQ826" i="16"/>
  <c r="AP826" i="16"/>
  <c r="AO826" i="16"/>
  <c r="AN826" i="16"/>
  <c r="AM826" i="16"/>
  <c r="AK826" i="16"/>
  <c r="AZ825" i="16"/>
  <c r="AY825" i="16"/>
  <c r="AX825" i="16"/>
  <c r="AW825" i="16"/>
  <c r="AV825" i="16"/>
  <c r="AU825" i="16"/>
  <c r="AT825" i="16"/>
  <c r="AS825" i="16"/>
  <c r="AR825" i="16"/>
  <c r="AQ825" i="16"/>
  <c r="AP825" i="16"/>
  <c r="AO825" i="16"/>
  <c r="AN825" i="16"/>
  <c r="AM825" i="16"/>
  <c r="AK825" i="16"/>
  <c r="AZ824" i="16"/>
  <c r="AY824" i="16"/>
  <c r="AX824" i="16"/>
  <c r="AW824" i="16"/>
  <c r="AV824" i="16"/>
  <c r="AU824" i="16"/>
  <c r="AT824" i="16"/>
  <c r="AS824" i="16"/>
  <c r="AR824" i="16"/>
  <c r="AQ824" i="16"/>
  <c r="AP824" i="16"/>
  <c r="AO824" i="16"/>
  <c r="AN824" i="16"/>
  <c r="AM824" i="16"/>
  <c r="AK824" i="16"/>
  <c r="AZ823" i="16"/>
  <c r="AY823" i="16"/>
  <c r="AX823" i="16"/>
  <c r="AW823" i="16"/>
  <c r="AV823" i="16"/>
  <c r="AU823" i="16"/>
  <c r="AT823" i="16"/>
  <c r="AS823" i="16"/>
  <c r="AR823" i="16"/>
  <c r="AQ823" i="16"/>
  <c r="AP823" i="16"/>
  <c r="AO823" i="16"/>
  <c r="AN823" i="16"/>
  <c r="AM823" i="16"/>
  <c r="AK823" i="16"/>
  <c r="AZ822" i="16"/>
  <c r="AY822" i="16"/>
  <c r="AX822" i="16"/>
  <c r="AW822" i="16"/>
  <c r="AV822" i="16"/>
  <c r="AU822" i="16"/>
  <c r="AT822" i="16"/>
  <c r="AS822" i="16"/>
  <c r="AR822" i="16"/>
  <c r="AQ822" i="16"/>
  <c r="AP822" i="16"/>
  <c r="AO822" i="16"/>
  <c r="AN822" i="16"/>
  <c r="AM822" i="16"/>
  <c r="AK822" i="16"/>
  <c r="AZ821" i="16"/>
  <c r="AY821" i="16"/>
  <c r="AX821" i="16"/>
  <c r="AW821" i="16"/>
  <c r="AV821" i="16"/>
  <c r="AU821" i="16"/>
  <c r="AT821" i="16"/>
  <c r="AS821" i="16"/>
  <c r="AR821" i="16"/>
  <c r="AQ821" i="16"/>
  <c r="AP821" i="16"/>
  <c r="AO821" i="16"/>
  <c r="AN821" i="16"/>
  <c r="AM821" i="16"/>
  <c r="AK821" i="16"/>
  <c r="AZ820" i="16"/>
  <c r="AY820" i="16"/>
  <c r="AX820" i="16"/>
  <c r="AW820" i="16"/>
  <c r="AV820" i="16"/>
  <c r="AU820" i="16"/>
  <c r="AT820" i="16"/>
  <c r="AS820" i="16"/>
  <c r="AR820" i="16"/>
  <c r="AQ820" i="16"/>
  <c r="AP820" i="16"/>
  <c r="AO820" i="16"/>
  <c r="AN820" i="16"/>
  <c r="AM820" i="16"/>
  <c r="AK820" i="16"/>
  <c r="AZ819" i="16"/>
  <c r="AY819" i="16"/>
  <c r="AX819" i="16"/>
  <c r="AW819" i="16"/>
  <c r="AV819" i="16"/>
  <c r="AU819" i="16"/>
  <c r="AT819" i="16"/>
  <c r="AS819" i="16"/>
  <c r="AR819" i="16"/>
  <c r="AQ819" i="16"/>
  <c r="AP819" i="16"/>
  <c r="AO819" i="16"/>
  <c r="AN819" i="16"/>
  <c r="AM819" i="16"/>
  <c r="AK819" i="16"/>
  <c r="AZ818" i="16"/>
  <c r="AY818" i="16"/>
  <c r="AX818" i="16"/>
  <c r="AW818" i="16"/>
  <c r="AV818" i="16"/>
  <c r="AU818" i="16"/>
  <c r="AT818" i="16"/>
  <c r="AS818" i="16"/>
  <c r="AR818" i="16"/>
  <c r="AQ818" i="16"/>
  <c r="AP818" i="16"/>
  <c r="AO818" i="16"/>
  <c r="AN818" i="16"/>
  <c r="AM818" i="16"/>
  <c r="AK818" i="16"/>
  <c r="AZ817" i="16"/>
  <c r="AY817" i="16"/>
  <c r="AX817" i="16"/>
  <c r="AW817" i="16"/>
  <c r="AV817" i="16"/>
  <c r="AU817" i="16"/>
  <c r="AT817" i="16"/>
  <c r="AS817" i="16"/>
  <c r="AR817" i="16"/>
  <c r="AQ817" i="16"/>
  <c r="AP817" i="16"/>
  <c r="AO817" i="16"/>
  <c r="AN817" i="16"/>
  <c r="AM817" i="16"/>
  <c r="AK817" i="16"/>
  <c r="AZ816" i="16"/>
  <c r="AY816" i="16"/>
  <c r="AX816" i="16"/>
  <c r="AW816" i="16"/>
  <c r="AV816" i="16"/>
  <c r="AU816" i="16"/>
  <c r="AT816" i="16"/>
  <c r="AS816" i="16"/>
  <c r="AR816" i="16"/>
  <c r="AQ816" i="16"/>
  <c r="AP816" i="16"/>
  <c r="AO816" i="16"/>
  <c r="AN816" i="16"/>
  <c r="AM816" i="16"/>
  <c r="AK816" i="16"/>
  <c r="AZ815" i="16"/>
  <c r="AY815" i="16"/>
  <c r="AX815" i="16"/>
  <c r="AW815" i="16"/>
  <c r="AV815" i="16"/>
  <c r="AU815" i="16"/>
  <c r="AT815" i="16"/>
  <c r="AS815" i="16"/>
  <c r="AR815" i="16"/>
  <c r="AQ815" i="16"/>
  <c r="AP815" i="16"/>
  <c r="AO815" i="16"/>
  <c r="AN815" i="16"/>
  <c r="AM815" i="16"/>
  <c r="AK815" i="16"/>
  <c r="AZ814" i="16"/>
  <c r="AY814" i="16"/>
  <c r="AX814" i="16"/>
  <c r="AW814" i="16"/>
  <c r="AV814" i="16"/>
  <c r="AU814" i="16"/>
  <c r="AT814" i="16"/>
  <c r="AS814" i="16"/>
  <c r="AR814" i="16"/>
  <c r="AQ814" i="16"/>
  <c r="AP814" i="16"/>
  <c r="AO814" i="16"/>
  <c r="AN814" i="16"/>
  <c r="AM814" i="16"/>
  <c r="AK814" i="16"/>
  <c r="AZ813" i="16"/>
  <c r="AY813" i="16"/>
  <c r="AX813" i="16"/>
  <c r="AW813" i="16"/>
  <c r="AV813" i="16"/>
  <c r="AU813" i="16"/>
  <c r="AT813" i="16"/>
  <c r="AS813" i="16"/>
  <c r="AR813" i="16"/>
  <c r="AQ813" i="16"/>
  <c r="AP813" i="16"/>
  <c r="AO813" i="16"/>
  <c r="AN813" i="16"/>
  <c r="AM813" i="16"/>
  <c r="AK813" i="16"/>
  <c r="AZ812" i="16"/>
  <c r="AY812" i="16"/>
  <c r="AX812" i="16"/>
  <c r="AW812" i="16"/>
  <c r="AV812" i="16"/>
  <c r="AU812" i="16"/>
  <c r="AT812" i="16"/>
  <c r="AS812" i="16"/>
  <c r="AR812" i="16"/>
  <c r="AQ812" i="16"/>
  <c r="AP812" i="16"/>
  <c r="AO812" i="16"/>
  <c r="AN812" i="16"/>
  <c r="AM812" i="16"/>
  <c r="AK812" i="16"/>
  <c r="AZ811" i="16"/>
  <c r="AY811" i="16"/>
  <c r="AX811" i="16"/>
  <c r="AW811" i="16"/>
  <c r="AV811" i="16"/>
  <c r="AU811" i="16"/>
  <c r="AT811" i="16"/>
  <c r="AS811" i="16"/>
  <c r="AR811" i="16"/>
  <c r="AQ811" i="16"/>
  <c r="AP811" i="16"/>
  <c r="AO811" i="16"/>
  <c r="AN811" i="16"/>
  <c r="AM811" i="16"/>
  <c r="AK811" i="16"/>
  <c r="AZ810" i="16"/>
  <c r="AY810" i="16"/>
  <c r="AX810" i="16"/>
  <c r="AW810" i="16"/>
  <c r="AV810" i="16"/>
  <c r="AU810" i="16"/>
  <c r="AT810" i="16"/>
  <c r="AS810" i="16"/>
  <c r="AR810" i="16"/>
  <c r="AQ810" i="16"/>
  <c r="AP810" i="16"/>
  <c r="AO810" i="16"/>
  <c r="AN810" i="16"/>
  <c r="AM810" i="16"/>
  <c r="AK810" i="16"/>
  <c r="AZ809" i="16"/>
  <c r="AY809" i="16"/>
  <c r="AX809" i="16"/>
  <c r="AW809" i="16"/>
  <c r="AV809" i="16"/>
  <c r="AU809" i="16"/>
  <c r="AT809" i="16"/>
  <c r="AS809" i="16"/>
  <c r="AR809" i="16"/>
  <c r="AQ809" i="16"/>
  <c r="AP809" i="16"/>
  <c r="AO809" i="16"/>
  <c r="AN809" i="16"/>
  <c r="AM809" i="16"/>
  <c r="AK809" i="16"/>
  <c r="AZ808" i="16"/>
  <c r="AY808" i="16"/>
  <c r="AX808" i="16"/>
  <c r="AW808" i="16"/>
  <c r="AV808" i="16"/>
  <c r="AU808" i="16"/>
  <c r="AT808" i="16"/>
  <c r="AS808" i="16"/>
  <c r="AR808" i="16"/>
  <c r="AQ808" i="16"/>
  <c r="AP808" i="16"/>
  <c r="AO808" i="16"/>
  <c r="AN808" i="16"/>
  <c r="AM808" i="16"/>
  <c r="AK808" i="16"/>
  <c r="AZ807" i="16"/>
  <c r="AY807" i="16"/>
  <c r="AX807" i="16"/>
  <c r="AW807" i="16"/>
  <c r="AV807" i="16"/>
  <c r="AU807" i="16"/>
  <c r="AT807" i="16"/>
  <c r="AS807" i="16"/>
  <c r="AR807" i="16"/>
  <c r="AQ807" i="16"/>
  <c r="AP807" i="16"/>
  <c r="AO807" i="16"/>
  <c r="AN807" i="16"/>
  <c r="AM807" i="16"/>
  <c r="AK807" i="16"/>
  <c r="AZ806" i="16"/>
  <c r="AY806" i="16"/>
  <c r="AX806" i="16"/>
  <c r="AW806" i="16"/>
  <c r="AV806" i="16"/>
  <c r="AU806" i="16"/>
  <c r="AT806" i="16"/>
  <c r="AS806" i="16"/>
  <c r="AR806" i="16"/>
  <c r="AQ806" i="16"/>
  <c r="AP806" i="16"/>
  <c r="AO806" i="16"/>
  <c r="AN806" i="16"/>
  <c r="AM806" i="16"/>
  <c r="AK806" i="16"/>
  <c r="AZ805" i="16"/>
  <c r="AY805" i="16"/>
  <c r="AX805" i="16"/>
  <c r="AW805" i="16"/>
  <c r="AV805" i="16"/>
  <c r="AU805" i="16"/>
  <c r="AT805" i="16"/>
  <c r="AS805" i="16"/>
  <c r="AR805" i="16"/>
  <c r="AQ805" i="16"/>
  <c r="AP805" i="16"/>
  <c r="AO805" i="16"/>
  <c r="AN805" i="16"/>
  <c r="AM805" i="16"/>
  <c r="AK805" i="16"/>
  <c r="AZ804" i="16"/>
  <c r="AY804" i="16"/>
  <c r="AX804" i="16"/>
  <c r="AW804" i="16"/>
  <c r="AV804" i="16"/>
  <c r="AU804" i="16"/>
  <c r="AT804" i="16"/>
  <c r="AS804" i="16"/>
  <c r="AR804" i="16"/>
  <c r="AQ804" i="16"/>
  <c r="AP804" i="16"/>
  <c r="AO804" i="16"/>
  <c r="AN804" i="16"/>
  <c r="AM804" i="16"/>
  <c r="AK804" i="16"/>
  <c r="AZ803" i="16"/>
  <c r="AY803" i="16"/>
  <c r="AX803" i="16"/>
  <c r="AW803" i="16"/>
  <c r="AV803" i="16"/>
  <c r="AU803" i="16"/>
  <c r="AT803" i="16"/>
  <c r="AS803" i="16"/>
  <c r="AR803" i="16"/>
  <c r="AQ803" i="16"/>
  <c r="AP803" i="16"/>
  <c r="AO803" i="16"/>
  <c r="AN803" i="16"/>
  <c r="AM803" i="16"/>
  <c r="AK803" i="16"/>
  <c r="AZ802" i="16"/>
  <c r="AY802" i="16"/>
  <c r="AX802" i="16"/>
  <c r="AW802" i="16"/>
  <c r="AV802" i="16"/>
  <c r="AU802" i="16"/>
  <c r="AT802" i="16"/>
  <c r="AS802" i="16"/>
  <c r="AR802" i="16"/>
  <c r="AQ802" i="16"/>
  <c r="AP802" i="16"/>
  <c r="AO802" i="16"/>
  <c r="AN802" i="16"/>
  <c r="AM802" i="16"/>
  <c r="AK802" i="16"/>
  <c r="AZ801" i="16"/>
  <c r="AY801" i="16"/>
  <c r="AX801" i="16"/>
  <c r="AW801" i="16"/>
  <c r="AV801" i="16"/>
  <c r="AU801" i="16"/>
  <c r="AT801" i="16"/>
  <c r="AS801" i="16"/>
  <c r="AR801" i="16"/>
  <c r="AQ801" i="16"/>
  <c r="AP801" i="16"/>
  <c r="AO801" i="16"/>
  <c r="AN801" i="16"/>
  <c r="AM801" i="16"/>
  <c r="AK801" i="16"/>
  <c r="AZ800" i="16"/>
  <c r="AY800" i="16"/>
  <c r="AX800" i="16"/>
  <c r="AW800" i="16"/>
  <c r="AV800" i="16"/>
  <c r="AU800" i="16"/>
  <c r="AT800" i="16"/>
  <c r="AS800" i="16"/>
  <c r="AR800" i="16"/>
  <c r="AQ800" i="16"/>
  <c r="AP800" i="16"/>
  <c r="AO800" i="16"/>
  <c r="AN800" i="16"/>
  <c r="AM800" i="16"/>
  <c r="AK800" i="16"/>
  <c r="AZ799" i="16"/>
  <c r="AY799" i="16"/>
  <c r="AX799" i="16"/>
  <c r="AW799" i="16"/>
  <c r="AV799" i="16"/>
  <c r="AU799" i="16"/>
  <c r="AT799" i="16"/>
  <c r="AS799" i="16"/>
  <c r="AR799" i="16"/>
  <c r="AQ799" i="16"/>
  <c r="AP799" i="16"/>
  <c r="AO799" i="16"/>
  <c r="AN799" i="16"/>
  <c r="AM799" i="16"/>
  <c r="AK799" i="16"/>
  <c r="AZ798" i="16"/>
  <c r="AY798" i="16"/>
  <c r="AX798" i="16"/>
  <c r="AW798" i="16"/>
  <c r="AV798" i="16"/>
  <c r="AU798" i="16"/>
  <c r="AT798" i="16"/>
  <c r="AS798" i="16"/>
  <c r="AR798" i="16"/>
  <c r="AQ798" i="16"/>
  <c r="AP798" i="16"/>
  <c r="AO798" i="16"/>
  <c r="AN798" i="16"/>
  <c r="AM798" i="16"/>
  <c r="AK798" i="16"/>
  <c r="AZ797" i="16"/>
  <c r="AY797" i="16"/>
  <c r="AX797" i="16"/>
  <c r="AW797" i="16"/>
  <c r="AV797" i="16"/>
  <c r="AU797" i="16"/>
  <c r="AT797" i="16"/>
  <c r="AS797" i="16"/>
  <c r="AR797" i="16"/>
  <c r="AQ797" i="16"/>
  <c r="AP797" i="16"/>
  <c r="AO797" i="16"/>
  <c r="AN797" i="16"/>
  <c r="AM797" i="16"/>
  <c r="AK797" i="16"/>
  <c r="AZ796" i="16"/>
  <c r="AY796" i="16"/>
  <c r="AX796" i="16"/>
  <c r="AW796" i="16"/>
  <c r="AV796" i="16"/>
  <c r="AU796" i="16"/>
  <c r="AT796" i="16"/>
  <c r="AS796" i="16"/>
  <c r="AR796" i="16"/>
  <c r="AQ796" i="16"/>
  <c r="AP796" i="16"/>
  <c r="AO796" i="16"/>
  <c r="AN796" i="16"/>
  <c r="AM796" i="16"/>
  <c r="AK796" i="16"/>
  <c r="AZ795" i="16"/>
  <c r="AY795" i="16"/>
  <c r="AX795" i="16"/>
  <c r="AW795" i="16"/>
  <c r="AV795" i="16"/>
  <c r="AU795" i="16"/>
  <c r="AT795" i="16"/>
  <c r="AS795" i="16"/>
  <c r="AR795" i="16"/>
  <c r="AQ795" i="16"/>
  <c r="AP795" i="16"/>
  <c r="AO795" i="16"/>
  <c r="AN795" i="16"/>
  <c r="AM795" i="16"/>
  <c r="AK795" i="16"/>
  <c r="AZ794" i="16"/>
  <c r="AY794" i="16"/>
  <c r="AX794" i="16"/>
  <c r="AW794" i="16"/>
  <c r="AV794" i="16"/>
  <c r="AU794" i="16"/>
  <c r="AT794" i="16"/>
  <c r="AS794" i="16"/>
  <c r="AR794" i="16"/>
  <c r="AQ794" i="16"/>
  <c r="AP794" i="16"/>
  <c r="AO794" i="16"/>
  <c r="AN794" i="16"/>
  <c r="AM794" i="16"/>
  <c r="AK794" i="16"/>
  <c r="AZ793" i="16"/>
  <c r="AY793" i="16"/>
  <c r="AX793" i="16"/>
  <c r="AW793" i="16"/>
  <c r="AV793" i="16"/>
  <c r="AU793" i="16"/>
  <c r="AT793" i="16"/>
  <c r="AS793" i="16"/>
  <c r="AR793" i="16"/>
  <c r="AQ793" i="16"/>
  <c r="AP793" i="16"/>
  <c r="AO793" i="16"/>
  <c r="AN793" i="16"/>
  <c r="AM793" i="16"/>
  <c r="AK793" i="16"/>
  <c r="AZ792" i="16"/>
  <c r="AY792" i="16"/>
  <c r="AX792" i="16"/>
  <c r="AW792" i="16"/>
  <c r="AV792" i="16"/>
  <c r="AU792" i="16"/>
  <c r="AT792" i="16"/>
  <c r="AS792" i="16"/>
  <c r="AR792" i="16"/>
  <c r="AQ792" i="16"/>
  <c r="AP792" i="16"/>
  <c r="AO792" i="16"/>
  <c r="AN792" i="16"/>
  <c r="AM792" i="16"/>
  <c r="AK792" i="16"/>
  <c r="AZ791" i="16"/>
  <c r="AY791" i="16"/>
  <c r="AX791" i="16"/>
  <c r="AW791" i="16"/>
  <c r="AV791" i="16"/>
  <c r="AU791" i="16"/>
  <c r="AT791" i="16"/>
  <c r="AS791" i="16"/>
  <c r="AR791" i="16"/>
  <c r="AQ791" i="16"/>
  <c r="AP791" i="16"/>
  <c r="AO791" i="16"/>
  <c r="AN791" i="16"/>
  <c r="AM791" i="16"/>
  <c r="AK791" i="16"/>
  <c r="AZ790" i="16"/>
  <c r="AY790" i="16"/>
  <c r="AX790" i="16"/>
  <c r="AW790" i="16"/>
  <c r="AV790" i="16"/>
  <c r="AU790" i="16"/>
  <c r="AT790" i="16"/>
  <c r="AS790" i="16"/>
  <c r="AR790" i="16"/>
  <c r="AQ790" i="16"/>
  <c r="AP790" i="16"/>
  <c r="AO790" i="16"/>
  <c r="AN790" i="16"/>
  <c r="AM790" i="16"/>
  <c r="AK790" i="16"/>
  <c r="AZ789" i="16"/>
  <c r="AY789" i="16"/>
  <c r="AX789" i="16"/>
  <c r="AW789" i="16"/>
  <c r="AV789" i="16"/>
  <c r="AU789" i="16"/>
  <c r="AT789" i="16"/>
  <c r="AS789" i="16"/>
  <c r="AR789" i="16"/>
  <c r="AQ789" i="16"/>
  <c r="AP789" i="16"/>
  <c r="AO789" i="16"/>
  <c r="AN789" i="16"/>
  <c r="AM789" i="16"/>
  <c r="AK789" i="16"/>
  <c r="AZ788" i="16"/>
  <c r="AY788" i="16"/>
  <c r="AX788" i="16"/>
  <c r="AW788" i="16"/>
  <c r="AV788" i="16"/>
  <c r="AU788" i="16"/>
  <c r="AT788" i="16"/>
  <c r="AS788" i="16"/>
  <c r="AR788" i="16"/>
  <c r="AQ788" i="16"/>
  <c r="AP788" i="16"/>
  <c r="AO788" i="16"/>
  <c r="AN788" i="16"/>
  <c r="AM788" i="16"/>
  <c r="AK788" i="16"/>
  <c r="AZ787" i="16"/>
  <c r="AY787" i="16"/>
  <c r="AX787" i="16"/>
  <c r="AW787" i="16"/>
  <c r="AV787" i="16"/>
  <c r="AU787" i="16"/>
  <c r="AT787" i="16"/>
  <c r="AS787" i="16"/>
  <c r="AR787" i="16"/>
  <c r="AQ787" i="16"/>
  <c r="AP787" i="16"/>
  <c r="AO787" i="16"/>
  <c r="AN787" i="16"/>
  <c r="AM787" i="16"/>
  <c r="AK787" i="16"/>
  <c r="AZ786" i="16"/>
  <c r="AY786" i="16"/>
  <c r="AX786" i="16"/>
  <c r="AW786" i="16"/>
  <c r="AV786" i="16"/>
  <c r="AU786" i="16"/>
  <c r="AT786" i="16"/>
  <c r="AS786" i="16"/>
  <c r="AR786" i="16"/>
  <c r="AQ786" i="16"/>
  <c r="AP786" i="16"/>
  <c r="AO786" i="16"/>
  <c r="AN786" i="16"/>
  <c r="AM786" i="16"/>
  <c r="AK786" i="16"/>
  <c r="AZ785" i="16"/>
  <c r="AY785" i="16"/>
  <c r="AX785" i="16"/>
  <c r="AW785" i="16"/>
  <c r="AV785" i="16"/>
  <c r="AU785" i="16"/>
  <c r="AT785" i="16"/>
  <c r="AS785" i="16"/>
  <c r="AR785" i="16"/>
  <c r="AQ785" i="16"/>
  <c r="AP785" i="16"/>
  <c r="AO785" i="16"/>
  <c r="AN785" i="16"/>
  <c r="AM785" i="16"/>
  <c r="AK785" i="16"/>
  <c r="AZ784" i="16"/>
  <c r="AY784" i="16"/>
  <c r="AX784" i="16"/>
  <c r="AW784" i="16"/>
  <c r="AV784" i="16"/>
  <c r="AU784" i="16"/>
  <c r="AT784" i="16"/>
  <c r="AS784" i="16"/>
  <c r="AR784" i="16"/>
  <c r="AQ784" i="16"/>
  <c r="AP784" i="16"/>
  <c r="AO784" i="16"/>
  <c r="AN784" i="16"/>
  <c r="AM784" i="16"/>
  <c r="AK784" i="16"/>
  <c r="AZ783" i="16"/>
  <c r="AY783" i="16"/>
  <c r="AX783" i="16"/>
  <c r="AW783" i="16"/>
  <c r="AV783" i="16"/>
  <c r="AU783" i="16"/>
  <c r="AT783" i="16"/>
  <c r="AS783" i="16"/>
  <c r="AR783" i="16"/>
  <c r="AQ783" i="16"/>
  <c r="AP783" i="16"/>
  <c r="AO783" i="16"/>
  <c r="AN783" i="16"/>
  <c r="AM783" i="16"/>
  <c r="AK783" i="16"/>
  <c r="AZ782" i="16"/>
  <c r="AY782" i="16"/>
  <c r="AX782" i="16"/>
  <c r="AW782" i="16"/>
  <c r="AV782" i="16"/>
  <c r="AU782" i="16"/>
  <c r="AT782" i="16"/>
  <c r="AS782" i="16"/>
  <c r="AR782" i="16"/>
  <c r="AQ782" i="16"/>
  <c r="AP782" i="16"/>
  <c r="AO782" i="16"/>
  <c r="AN782" i="16"/>
  <c r="AM782" i="16"/>
  <c r="AK782" i="16"/>
  <c r="AZ781" i="16"/>
  <c r="AY781" i="16"/>
  <c r="AX781" i="16"/>
  <c r="AW781" i="16"/>
  <c r="AV781" i="16"/>
  <c r="AU781" i="16"/>
  <c r="AT781" i="16"/>
  <c r="AS781" i="16"/>
  <c r="AR781" i="16"/>
  <c r="AQ781" i="16"/>
  <c r="AP781" i="16"/>
  <c r="AO781" i="16"/>
  <c r="AN781" i="16"/>
  <c r="AM781" i="16"/>
  <c r="AK781" i="16"/>
  <c r="AZ780" i="16"/>
  <c r="AY780" i="16"/>
  <c r="AX780" i="16"/>
  <c r="AW780" i="16"/>
  <c r="AV780" i="16"/>
  <c r="AU780" i="16"/>
  <c r="AT780" i="16"/>
  <c r="AS780" i="16"/>
  <c r="AR780" i="16"/>
  <c r="AQ780" i="16"/>
  <c r="AP780" i="16"/>
  <c r="AO780" i="16"/>
  <c r="AN780" i="16"/>
  <c r="AM780" i="16"/>
  <c r="AK780" i="16"/>
  <c r="AZ779" i="16"/>
  <c r="AY779" i="16"/>
  <c r="AX779" i="16"/>
  <c r="AW779" i="16"/>
  <c r="AV779" i="16"/>
  <c r="AU779" i="16"/>
  <c r="AT779" i="16"/>
  <c r="AS779" i="16"/>
  <c r="AR779" i="16"/>
  <c r="AQ779" i="16"/>
  <c r="AP779" i="16"/>
  <c r="AO779" i="16"/>
  <c r="AN779" i="16"/>
  <c r="AM779" i="16"/>
  <c r="AK779" i="16"/>
  <c r="AZ778" i="16"/>
  <c r="AY778" i="16"/>
  <c r="AX778" i="16"/>
  <c r="AW778" i="16"/>
  <c r="AV778" i="16"/>
  <c r="AU778" i="16"/>
  <c r="AT778" i="16"/>
  <c r="AS778" i="16"/>
  <c r="AR778" i="16"/>
  <c r="AQ778" i="16"/>
  <c r="AP778" i="16"/>
  <c r="AO778" i="16"/>
  <c r="AN778" i="16"/>
  <c r="AM778" i="16"/>
  <c r="AK778" i="16"/>
  <c r="AZ777" i="16"/>
  <c r="AY777" i="16"/>
  <c r="AX777" i="16"/>
  <c r="AW777" i="16"/>
  <c r="AV777" i="16"/>
  <c r="AU777" i="16"/>
  <c r="AT777" i="16"/>
  <c r="AS777" i="16"/>
  <c r="AR777" i="16"/>
  <c r="AQ777" i="16"/>
  <c r="AP777" i="16"/>
  <c r="AO777" i="16"/>
  <c r="AN777" i="16"/>
  <c r="AM777" i="16"/>
  <c r="AK777" i="16"/>
  <c r="AZ776" i="16"/>
  <c r="AY776" i="16"/>
  <c r="AX776" i="16"/>
  <c r="AW776" i="16"/>
  <c r="AV776" i="16"/>
  <c r="AU776" i="16"/>
  <c r="AT776" i="16"/>
  <c r="AS776" i="16"/>
  <c r="AR776" i="16"/>
  <c r="AQ776" i="16"/>
  <c r="AP776" i="16"/>
  <c r="AO776" i="16"/>
  <c r="AN776" i="16"/>
  <c r="AM776" i="16"/>
  <c r="AK776" i="16"/>
  <c r="AZ775" i="16"/>
  <c r="AY775" i="16"/>
  <c r="AX775" i="16"/>
  <c r="AW775" i="16"/>
  <c r="AV775" i="16"/>
  <c r="AU775" i="16"/>
  <c r="AT775" i="16"/>
  <c r="AS775" i="16"/>
  <c r="AR775" i="16"/>
  <c r="AQ775" i="16"/>
  <c r="AP775" i="16"/>
  <c r="AO775" i="16"/>
  <c r="AN775" i="16"/>
  <c r="AM775" i="16"/>
  <c r="AK775" i="16"/>
  <c r="AZ774" i="16"/>
  <c r="AY774" i="16"/>
  <c r="AX774" i="16"/>
  <c r="AW774" i="16"/>
  <c r="AV774" i="16"/>
  <c r="AU774" i="16"/>
  <c r="AT774" i="16"/>
  <c r="AS774" i="16"/>
  <c r="AR774" i="16"/>
  <c r="AQ774" i="16"/>
  <c r="AP774" i="16"/>
  <c r="AO774" i="16"/>
  <c r="AN774" i="16"/>
  <c r="AM774" i="16"/>
  <c r="AK774" i="16"/>
  <c r="AZ773" i="16"/>
  <c r="AY773" i="16"/>
  <c r="AX773" i="16"/>
  <c r="AW773" i="16"/>
  <c r="AV773" i="16"/>
  <c r="AU773" i="16"/>
  <c r="AT773" i="16"/>
  <c r="AS773" i="16"/>
  <c r="AR773" i="16"/>
  <c r="AQ773" i="16"/>
  <c r="AP773" i="16"/>
  <c r="AO773" i="16"/>
  <c r="AN773" i="16"/>
  <c r="AM773" i="16"/>
  <c r="AK773" i="16"/>
  <c r="AZ772" i="16"/>
  <c r="AY772" i="16"/>
  <c r="AX772" i="16"/>
  <c r="AW772" i="16"/>
  <c r="AV772" i="16"/>
  <c r="AU772" i="16"/>
  <c r="AT772" i="16"/>
  <c r="AS772" i="16"/>
  <c r="AR772" i="16"/>
  <c r="AQ772" i="16"/>
  <c r="AP772" i="16"/>
  <c r="AO772" i="16"/>
  <c r="AN772" i="16"/>
  <c r="AM772" i="16"/>
  <c r="AK772" i="16"/>
  <c r="AZ771" i="16"/>
  <c r="AY771" i="16"/>
  <c r="AX771" i="16"/>
  <c r="AW771" i="16"/>
  <c r="AV771" i="16"/>
  <c r="AU771" i="16"/>
  <c r="AT771" i="16"/>
  <c r="AS771" i="16"/>
  <c r="AR771" i="16"/>
  <c r="AQ771" i="16"/>
  <c r="AP771" i="16"/>
  <c r="AO771" i="16"/>
  <c r="AN771" i="16"/>
  <c r="AM771" i="16"/>
  <c r="AK771" i="16"/>
  <c r="AZ770" i="16"/>
  <c r="AY770" i="16"/>
  <c r="AX770" i="16"/>
  <c r="AW770" i="16"/>
  <c r="AV770" i="16"/>
  <c r="AU770" i="16"/>
  <c r="AT770" i="16"/>
  <c r="AS770" i="16"/>
  <c r="AR770" i="16"/>
  <c r="AQ770" i="16"/>
  <c r="AP770" i="16"/>
  <c r="AO770" i="16"/>
  <c r="AN770" i="16"/>
  <c r="AM770" i="16"/>
  <c r="AK770" i="16"/>
  <c r="AZ769" i="16"/>
  <c r="AY769" i="16"/>
  <c r="AX769" i="16"/>
  <c r="AW769" i="16"/>
  <c r="AV769" i="16"/>
  <c r="AU769" i="16"/>
  <c r="AT769" i="16"/>
  <c r="AS769" i="16"/>
  <c r="AR769" i="16"/>
  <c r="AQ769" i="16"/>
  <c r="AP769" i="16"/>
  <c r="AO769" i="16"/>
  <c r="AN769" i="16"/>
  <c r="AM769" i="16"/>
  <c r="AK769" i="16"/>
  <c r="AZ768" i="16"/>
  <c r="AY768" i="16"/>
  <c r="AX768" i="16"/>
  <c r="AW768" i="16"/>
  <c r="AV768" i="16"/>
  <c r="AU768" i="16"/>
  <c r="AT768" i="16"/>
  <c r="AS768" i="16"/>
  <c r="AR768" i="16"/>
  <c r="AQ768" i="16"/>
  <c r="AP768" i="16"/>
  <c r="AO768" i="16"/>
  <c r="AN768" i="16"/>
  <c r="AM768" i="16"/>
  <c r="AK768" i="16"/>
  <c r="AZ767" i="16"/>
  <c r="AY767" i="16"/>
  <c r="AX767" i="16"/>
  <c r="AW767" i="16"/>
  <c r="AV767" i="16"/>
  <c r="AU767" i="16"/>
  <c r="AT767" i="16"/>
  <c r="AS767" i="16"/>
  <c r="AR767" i="16"/>
  <c r="AQ767" i="16"/>
  <c r="AP767" i="16"/>
  <c r="AO767" i="16"/>
  <c r="AN767" i="16"/>
  <c r="AM767" i="16"/>
  <c r="AK767" i="16"/>
  <c r="AZ766" i="16"/>
  <c r="AY766" i="16"/>
  <c r="AX766" i="16"/>
  <c r="AW766" i="16"/>
  <c r="AV766" i="16"/>
  <c r="AU766" i="16"/>
  <c r="AT766" i="16"/>
  <c r="AS766" i="16"/>
  <c r="AR766" i="16"/>
  <c r="AQ766" i="16"/>
  <c r="AP766" i="16"/>
  <c r="AO766" i="16"/>
  <c r="AN766" i="16"/>
  <c r="AM766" i="16"/>
  <c r="AK766" i="16"/>
  <c r="AZ765" i="16"/>
  <c r="AY765" i="16"/>
  <c r="AX765" i="16"/>
  <c r="AW765" i="16"/>
  <c r="AV765" i="16"/>
  <c r="AU765" i="16"/>
  <c r="AT765" i="16"/>
  <c r="AS765" i="16"/>
  <c r="AR765" i="16"/>
  <c r="AQ765" i="16"/>
  <c r="AP765" i="16"/>
  <c r="AO765" i="16"/>
  <c r="AN765" i="16"/>
  <c r="AM765" i="16"/>
  <c r="AK765" i="16"/>
  <c r="AZ764" i="16"/>
  <c r="AY764" i="16"/>
  <c r="AX764" i="16"/>
  <c r="AW764" i="16"/>
  <c r="AV764" i="16"/>
  <c r="AU764" i="16"/>
  <c r="AT764" i="16"/>
  <c r="AS764" i="16"/>
  <c r="AR764" i="16"/>
  <c r="AQ764" i="16"/>
  <c r="AP764" i="16"/>
  <c r="AO764" i="16"/>
  <c r="AN764" i="16"/>
  <c r="AM764" i="16"/>
  <c r="AK764" i="16"/>
  <c r="AZ763" i="16"/>
  <c r="AY763" i="16"/>
  <c r="AX763" i="16"/>
  <c r="AW763" i="16"/>
  <c r="AV763" i="16"/>
  <c r="AU763" i="16"/>
  <c r="AT763" i="16"/>
  <c r="AS763" i="16"/>
  <c r="AR763" i="16"/>
  <c r="AQ763" i="16"/>
  <c r="AP763" i="16"/>
  <c r="AO763" i="16"/>
  <c r="AN763" i="16"/>
  <c r="AM763" i="16"/>
  <c r="AK763" i="16"/>
  <c r="AZ762" i="16"/>
  <c r="AY762" i="16"/>
  <c r="AX762" i="16"/>
  <c r="AW762" i="16"/>
  <c r="AV762" i="16"/>
  <c r="AU762" i="16"/>
  <c r="AT762" i="16"/>
  <c r="AS762" i="16"/>
  <c r="AR762" i="16"/>
  <c r="AQ762" i="16"/>
  <c r="AP762" i="16"/>
  <c r="AO762" i="16"/>
  <c r="AN762" i="16"/>
  <c r="AM762" i="16"/>
  <c r="AK762" i="16"/>
  <c r="AZ761" i="16"/>
  <c r="AY761" i="16"/>
  <c r="AX761" i="16"/>
  <c r="AW761" i="16"/>
  <c r="AV761" i="16"/>
  <c r="AU761" i="16"/>
  <c r="AT761" i="16"/>
  <c r="AS761" i="16"/>
  <c r="AR761" i="16"/>
  <c r="AQ761" i="16"/>
  <c r="AP761" i="16"/>
  <c r="AO761" i="16"/>
  <c r="AN761" i="16"/>
  <c r="AM761" i="16"/>
  <c r="AK761" i="16"/>
  <c r="AZ760" i="16"/>
  <c r="AY760" i="16"/>
  <c r="AX760" i="16"/>
  <c r="AW760" i="16"/>
  <c r="AV760" i="16"/>
  <c r="AU760" i="16"/>
  <c r="AT760" i="16"/>
  <c r="AS760" i="16"/>
  <c r="AR760" i="16"/>
  <c r="AQ760" i="16"/>
  <c r="AP760" i="16"/>
  <c r="AO760" i="16"/>
  <c r="AN760" i="16"/>
  <c r="AM760" i="16"/>
  <c r="AK760" i="16"/>
  <c r="AZ759" i="16"/>
  <c r="AY759" i="16"/>
  <c r="AX759" i="16"/>
  <c r="AW759" i="16"/>
  <c r="AV759" i="16"/>
  <c r="AU759" i="16"/>
  <c r="AT759" i="16"/>
  <c r="AS759" i="16"/>
  <c r="AR759" i="16"/>
  <c r="AQ759" i="16"/>
  <c r="AP759" i="16"/>
  <c r="AO759" i="16"/>
  <c r="AN759" i="16"/>
  <c r="AM759" i="16"/>
  <c r="AK759" i="16"/>
  <c r="AZ758" i="16"/>
  <c r="AY758" i="16"/>
  <c r="AX758" i="16"/>
  <c r="AW758" i="16"/>
  <c r="AV758" i="16"/>
  <c r="AU758" i="16"/>
  <c r="AT758" i="16"/>
  <c r="AS758" i="16"/>
  <c r="AR758" i="16"/>
  <c r="AQ758" i="16"/>
  <c r="AP758" i="16"/>
  <c r="AO758" i="16"/>
  <c r="AN758" i="16"/>
  <c r="AM758" i="16"/>
  <c r="AK758" i="16"/>
  <c r="AZ757" i="16"/>
  <c r="AY757" i="16"/>
  <c r="AX757" i="16"/>
  <c r="AW757" i="16"/>
  <c r="AV757" i="16"/>
  <c r="AU757" i="16"/>
  <c r="AT757" i="16"/>
  <c r="AS757" i="16"/>
  <c r="AR757" i="16"/>
  <c r="AQ757" i="16"/>
  <c r="AP757" i="16"/>
  <c r="AO757" i="16"/>
  <c r="AN757" i="16"/>
  <c r="AM757" i="16"/>
  <c r="AK757" i="16"/>
  <c r="AZ756" i="16"/>
  <c r="AY756" i="16"/>
  <c r="AX756" i="16"/>
  <c r="AW756" i="16"/>
  <c r="AV756" i="16"/>
  <c r="AU756" i="16"/>
  <c r="AT756" i="16"/>
  <c r="AS756" i="16"/>
  <c r="AR756" i="16"/>
  <c r="AQ756" i="16"/>
  <c r="AP756" i="16"/>
  <c r="AO756" i="16"/>
  <c r="AN756" i="16"/>
  <c r="AM756" i="16"/>
  <c r="AK756" i="16"/>
  <c r="AZ755" i="16"/>
  <c r="AY755" i="16"/>
  <c r="AX755" i="16"/>
  <c r="AW755" i="16"/>
  <c r="AV755" i="16"/>
  <c r="AU755" i="16"/>
  <c r="AT755" i="16"/>
  <c r="AS755" i="16"/>
  <c r="AR755" i="16"/>
  <c r="AQ755" i="16"/>
  <c r="AP755" i="16"/>
  <c r="AO755" i="16"/>
  <c r="AN755" i="16"/>
  <c r="AM755" i="16"/>
  <c r="AK755" i="16"/>
  <c r="AZ754" i="16"/>
  <c r="AY754" i="16"/>
  <c r="AX754" i="16"/>
  <c r="AW754" i="16"/>
  <c r="AV754" i="16"/>
  <c r="AU754" i="16"/>
  <c r="AT754" i="16"/>
  <c r="AS754" i="16"/>
  <c r="AR754" i="16"/>
  <c r="AQ754" i="16"/>
  <c r="AP754" i="16"/>
  <c r="AO754" i="16"/>
  <c r="AN754" i="16"/>
  <c r="AM754" i="16"/>
  <c r="AK754" i="16"/>
  <c r="AZ753" i="16"/>
  <c r="AY753" i="16"/>
  <c r="AX753" i="16"/>
  <c r="AW753" i="16"/>
  <c r="AV753" i="16"/>
  <c r="AU753" i="16"/>
  <c r="AT753" i="16"/>
  <c r="AS753" i="16"/>
  <c r="AR753" i="16"/>
  <c r="AQ753" i="16"/>
  <c r="AP753" i="16"/>
  <c r="AO753" i="16"/>
  <c r="AN753" i="16"/>
  <c r="AM753" i="16"/>
  <c r="AK753" i="16"/>
  <c r="AZ752" i="16"/>
  <c r="AY752" i="16"/>
  <c r="AX752" i="16"/>
  <c r="AW752" i="16"/>
  <c r="AV752" i="16"/>
  <c r="AU752" i="16"/>
  <c r="AT752" i="16"/>
  <c r="AS752" i="16"/>
  <c r="AR752" i="16"/>
  <c r="AQ752" i="16"/>
  <c r="AP752" i="16"/>
  <c r="AO752" i="16"/>
  <c r="AN752" i="16"/>
  <c r="AM752" i="16"/>
  <c r="AK752" i="16"/>
  <c r="AZ751" i="16"/>
  <c r="AY751" i="16"/>
  <c r="AX751" i="16"/>
  <c r="AW751" i="16"/>
  <c r="AV751" i="16"/>
  <c r="AU751" i="16"/>
  <c r="AT751" i="16"/>
  <c r="AS751" i="16"/>
  <c r="AR751" i="16"/>
  <c r="AQ751" i="16"/>
  <c r="AP751" i="16"/>
  <c r="AO751" i="16"/>
  <c r="AN751" i="16"/>
  <c r="AM751" i="16"/>
  <c r="AK751" i="16"/>
  <c r="AZ750" i="16"/>
  <c r="AY750" i="16"/>
  <c r="AX750" i="16"/>
  <c r="AW750" i="16"/>
  <c r="AV750" i="16"/>
  <c r="AU750" i="16"/>
  <c r="AT750" i="16"/>
  <c r="AS750" i="16"/>
  <c r="AR750" i="16"/>
  <c r="AQ750" i="16"/>
  <c r="AP750" i="16"/>
  <c r="AO750" i="16"/>
  <c r="AN750" i="16"/>
  <c r="AM750" i="16"/>
  <c r="AK750" i="16"/>
  <c r="AZ749" i="16"/>
  <c r="AY749" i="16"/>
  <c r="AX749" i="16"/>
  <c r="AW749" i="16"/>
  <c r="AV749" i="16"/>
  <c r="AU749" i="16"/>
  <c r="AT749" i="16"/>
  <c r="AS749" i="16"/>
  <c r="AR749" i="16"/>
  <c r="AQ749" i="16"/>
  <c r="AP749" i="16"/>
  <c r="AO749" i="16"/>
  <c r="AN749" i="16"/>
  <c r="AM749" i="16"/>
  <c r="AK749" i="16"/>
  <c r="AZ748" i="16"/>
  <c r="AY748" i="16"/>
  <c r="AX748" i="16"/>
  <c r="AW748" i="16"/>
  <c r="AV748" i="16"/>
  <c r="AU748" i="16"/>
  <c r="AT748" i="16"/>
  <c r="AS748" i="16"/>
  <c r="AR748" i="16"/>
  <c r="AQ748" i="16"/>
  <c r="AP748" i="16"/>
  <c r="AO748" i="16"/>
  <c r="AN748" i="16"/>
  <c r="AM748" i="16"/>
  <c r="AK748" i="16"/>
  <c r="AZ747" i="16"/>
  <c r="AY747" i="16"/>
  <c r="AX747" i="16"/>
  <c r="AW747" i="16"/>
  <c r="AV747" i="16"/>
  <c r="AU747" i="16"/>
  <c r="AT747" i="16"/>
  <c r="AS747" i="16"/>
  <c r="AR747" i="16"/>
  <c r="AQ747" i="16"/>
  <c r="AP747" i="16"/>
  <c r="AO747" i="16"/>
  <c r="AN747" i="16"/>
  <c r="AM747" i="16"/>
  <c r="AK747" i="16"/>
  <c r="AZ746" i="16"/>
  <c r="AY746" i="16"/>
  <c r="AX746" i="16"/>
  <c r="AW746" i="16"/>
  <c r="AV746" i="16"/>
  <c r="AU746" i="16"/>
  <c r="AT746" i="16"/>
  <c r="AS746" i="16"/>
  <c r="AR746" i="16"/>
  <c r="AQ746" i="16"/>
  <c r="AP746" i="16"/>
  <c r="AO746" i="16"/>
  <c r="AN746" i="16"/>
  <c r="AM746" i="16"/>
  <c r="AK746" i="16"/>
  <c r="AZ745" i="16"/>
  <c r="AY745" i="16"/>
  <c r="AX745" i="16"/>
  <c r="AW745" i="16"/>
  <c r="AV745" i="16"/>
  <c r="AU745" i="16"/>
  <c r="AT745" i="16"/>
  <c r="AS745" i="16"/>
  <c r="AR745" i="16"/>
  <c r="AQ745" i="16"/>
  <c r="AP745" i="16"/>
  <c r="AO745" i="16"/>
  <c r="AN745" i="16"/>
  <c r="AM745" i="16"/>
  <c r="AK745" i="16"/>
  <c r="AZ744" i="16"/>
  <c r="AY744" i="16"/>
  <c r="AX744" i="16"/>
  <c r="AW744" i="16"/>
  <c r="AV744" i="16"/>
  <c r="AU744" i="16"/>
  <c r="AT744" i="16"/>
  <c r="AS744" i="16"/>
  <c r="AR744" i="16"/>
  <c r="AQ744" i="16"/>
  <c r="AP744" i="16"/>
  <c r="AO744" i="16"/>
  <c r="AN744" i="16"/>
  <c r="AM744" i="16"/>
  <c r="AK744" i="16"/>
  <c r="AZ743" i="16"/>
  <c r="AY743" i="16"/>
  <c r="AX743" i="16"/>
  <c r="AW743" i="16"/>
  <c r="AV743" i="16"/>
  <c r="AU743" i="16"/>
  <c r="AT743" i="16"/>
  <c r="AS743" i="16"/>
  <c r="AR743" i="16"/>
  <c r="AQ743" i="16"/>
  <c r="AP743" i="16"/>
  <c r="AO743" i="16"/>
  <c r="AN743" i="16"/>
  <c r="AM743" i="16"/>
  <c r="AK743" i="16"/>
  <c r="AZ742" i="16"/>
  <c r="AY742" i="16"/>
  <c r="AX742" i="16"/>
  <c r="AW742" i="16"/>
  <c r="AV742" i="16"/>
  <c r="AU742" i="16"/>
  <c r="AT742" i="16"/>
  <c r="AS742" i="16"/>
  <c r="AR742" i="16"/>
  <c r="AQ742" i="16"/>
  <c r="AP742" i="16"/>
  <c r="AO742" i="16"/>
  <c r="AN742" i="16"/>
  <c r="AM742" i="16"/>
  <c r="AK742" i="16"/>
  <c r="AZ741" i="16"/>
  <c r="AY741" i="16"/>
  <c r="AX741" i="16"/>
  <c r="AW741" i="16"/>
  <c r="AV741" i="16"/>
  <c r="AU741" i="16"/>
  <c r="AT741" i="16"/>
  <c r="AS741" i="16"/>
  <c r="AR741" i="16"/>
  <c r="AQ741" i="16"/>
  <c r="AP741" i="16"/>
  <c r="AO741" i="16"/>
  <c r="AN741" i="16"/>
  <c r="AM741" i="16"/>
  <c r="AK741" i="16"/>
  <c r="AZ740" i="16"/>
  <c r="AY740" i="16"/>
  <c r="AX740" i="16"/>
  <c r="AW740" i="16"/>
  <c r="AV740" i="16"/>
  <c r="AU740" i="16"/>
  <c r="AT740" i="16"/>
  <c r="AS740" i="16"/>
  <c r="AR740" i="16"/>
  <c r="AQ740" i="16"/>
  <c r="AP740" i="16"/>
  <c r="AO740" i="16"/>
  <c r="AN740" i="16"/>
  <c r="AM740" i="16"/>
  <c r="AK740" i="16"/>
  <c r="AZ739" i="16"/>
  <c r="AY739" i="16"/>
  <c r="AX739" i="16"/>
  <c r="AW739" i="16"/>
  <c r="AV739" i="16"/>
  <c r="AU739" i="16"/>
  <c r="AT739" i="16"/>
  <c r="AS739" i="16"/>
  <c r="AR739" i="16"/>
  <c r="AQ739" i="16"/>
  <c r="AP739" i="16"/>
  <c r="AO739" i="16"/>
  <c r="AN739" i="16"/>
  <c r="AM739" i="16"/>
  <c r="AK739" i="16"/>
  <c r="AZ738" i="16"/>
  <c r="AY738" i="16"/>
  <c r="AX738" i="16"/>
  <c r="AW738" i="16"/>
  <c r="AV738" i="16"/>
  <c r="AU738" i="16"/>
  <c r="AT738" i="16"/>
  <c r="AS738" i="16"/>
  <c r="AR738" i="16"/>
  <c r="AQ738" i="16"/>
  <c r="AP738" i="16"/>
  <c r="AO738" i="16"/>
  <c r="AN738" i="16"/>
  <c r="AM738" i="16"/>
  <c r="AK738" i="16"/>
  <c r="AZ737" i="16"/>
  <c r="AY737" i="16"/>
  <c r="AX737" i="16"/>
  <c r="AW737" i="16"/>
  <c r="AV737" i="16"/>
  <c r="AU737" i="16"/>
  <c r="AT737" i="16"/>
  <c r="AS737" i="16"/>
  <c r="AR737" i="16"/>
  <c r="AQ737" i="16"/>
  <c r="AP737" i="16"/>
  <c r="AO737" i="16"/>
  <c r="AN737" i="16"/>
  <c r="AM737" i="16"/>
  <c r="AK737" i="16"/>
  <c r="AZ736" i="16"/>
  <c r="AY736" i="16"/>
  <c r="AX736" i="16"/>
  <c r="AW736" i="16"/>
  <c r="AV736" i="16"/>
  <c r="AU736" i="16"/>
  <c r="AT736" i="16"/>
  <c r="AS736" i="16"/>
  <c r="AR736" i="16"/>
  <c r="AQ736" i="16"/>
  <c r="AP736" i="16"/>
  <c r="AO736" i="16"/>
  <c r="AN736" i="16"/>
  <c r="AM736" i="16"/>
  <c r="AK736" i="16"/>
  <c r="AZ735" i="16"/>
  <c r="AY735" i="16"/>
  <c r="AX735" i="16"/>
  <c r="AW735" i="16"/>
  <c r="AV735" i="16"/>
  <c r="AU735" i="16"/>
  <c r="AT735" i="16"/>
  <c r="AS735" i="16"/>
  <c r="AR735" i="16"/>
  <c r="AQ735" i="16"/>
  <c r="AP735" i="16"/>
  <c r="AO735" i="16"/>
  <c r="AN735" i="16"/>
  <c r="AM735" i="16"/>
  <c r="AK735" i="16"/>
  <c r="AZ734" i="16"/>
  <c r="AY734" i="16"/>
  <c r="AX734" i="16"/>
  <c r="AW734" i="16"/>
  <c r="AV734" i="16"/>
  <c r="AU734" i="16"/>
  <c r="AT734" i="16"/>
  <c r="AS734" i="16"/>
  <c r="AR734" i="16"/>
  <c r="AQ734" i="16"/>
  <c r="AP734" i="16"/>
  <c r="AO734" i="16"/>
  <c r="AN734" i="16"/>
  <c r="AM734" i="16"/>
  <c r="AK734" i="16"/>
  <c r="AZ733" i="16"/>
  <c r="AY733" i="16"/>
  <c r="AX733" i="16"/>
  <c r="AW733" i="16"/>
  <c r="AV733" i="16"/>
  <c r="AU733" i="16"/>
  <c r="AT733" i="16"/>
  <c r="AS733" i="16"/>
  <c r="AR733" i="16"/>
  <c r="AQ733" i="16"/>
  <c r="AP733" i="16"/>
  <c r="AO733" i="16"/>
  <c r="AN733" i="16"/>
  <c r="AM733" i="16"/>
  <c r="AK733" i="16"/>
  <c r="AZ732" i="16"/>
  <c r="AY732" i="16"/>
  <c r="AX732" i="16"/>
  <c r="AW732" i="16"/>
  <c r="AV732" i="16"/>
  <c r="AU732" i="16"/>
  <c r="AT732" i="16"/>
  <c r="AS732" i="16"/>
  <c r="AR732" i="16"/>
  <c r="AQ732" i="16"/>
  <c r="AP732" i="16"/>
  <c r="AO732" i="16"/>
  <c r="AN732" i="16"/>
  <c r="AM732" i="16"/>
  <c r="AK732" i="16"/>
  <c r="AZ731" i="16"/>
  <c r="AY731" i="16"/>
  <c r="AX731" i="16"/>
  <c r="AW731" i="16"/>
  <c r="AV731" i="16"/>
  <c r="AU731" i="16"/>
  <c r="AT731" i="16"/>
  <c r="AS731" i="16"/>
  <c r="AR731" i="16"/>
  <c r="AQ731" i="16"/>
  <c r="AP731" i="16"/>
  <c r="AO731" i="16"/>
  <c r="AN731" i="16"/>
  <c r="AM731" i="16"/>
  <c r="AK731" i="16"/>
  <c r="AZ730" i="16"/>
  <c r="AY730" i="16"/>
  <c r="AX730" i="16"/>
  <c r="AW730" i="16"/>
  <c r="AV730" i="16"/>
  <c r="AU730" i="16"/>
  <c r="AT730" i="16"/>
  <c r="AS730" i="16"/>
  <c r="AR730" i="16"/>
  <c r="AQ730" i="16"/>
  <c r="AP730" i="16"/>
  <c r="AO730" i="16"/>
  <c r="AN730" i="16"/>
  <c r="AM730" i="16"/>
  <c r="AK730" i="16"/>
  <c r="AZ729" i="16"/>
  <c r="AY729" i="16"/>
  <c r="AX729" i="16"/>
  <c r="AW729" i="16"/>
  <c r="AV729" i="16"/>
  <c r="AU729" i="16"/>
  <c r="AT729" i="16"/>
  <c r="AS729" i="16"/>
  <c r="AR729" i="16"/>
  <c r="AQ729" i="16"/>
  <c r="AP729" i="16"/>
  <c r="AO729" i="16"/>
  <c r="AN729" i="16"/>
  <c r="AM729" i="16"/>
  <c r="AK729" i="16"/>
  <c r="AZ728" i="16"/>
  <c r="AY728" i="16"/>
  <c r="AX728" i="16"/>
  <c r="AW728" i="16"/>
  <c r="AV728" i="16"/>
  <c r="AU728" i="16"/>
  <c r="AT728" i="16"/>
  <c r="AS728" i="16"/>
  <c r="AR728" i="16"/>
  <c r="AQ728" i="16"/>
  <c r="AP728" i="16"/>
  <c r="AO728" i="16"/>
  <c r="AN728" i="16"/>
  <c r="AM728" i="16"/>
  <c r="AK728" i="16"/>
  <c r="AZ727" i="16"/>
  <c r="AY727" i="16"/>
  <c r="AX727" i="16"/>
  <c r="AW727" i="16"/>
  <c r="AV727" i="16"/>
  <c r="AU727" i="16"/>
  <c r="AT727" i="16"/>
  <c r="AS727" i="16"/>
  <c r="AR727" i="16"/>
  <c r="AQ727" i="16"/>
  <c r="AP727" i="16"/>
  <c r="AO727" i="16"/>
  <c r="AN727" i="16"/>
  <c r="AM727" i="16"/>
  <c r="AK727" i="16"/>
  <c r="AZ726" i="16"/>
  <c r="AY726" i="16"/>
  <c r="AX726" i="16"/>
  <c r="AW726" i="16"/>
  <c r="AV726" i="16"/>
  <c r="AU726" i="16"/>
  <c r="AT726" i="16"/>
  <c r="AS726" i="16"/>
  <c r="AR726" i="16"/>
  <c r="AQ726" i="16"/>
  <c r="AP726" i="16"/>
  <c r="AO726" i="16"/>
  <c r="AN726" i="16"/>
  <c r="AM726" i="16"/>
  <c r="AK726" i="16"/>
  <c r="AZ725" i="16"/>
  <c r="AY725" i="16"/>
  <c r="AX725" i="16"/>
  <c r="AW725" i="16"/>
  <c r="AV725" i="16"/>
  <c r="AU725" i="16"/>
  <c r="AT725" i="16"/>
  <c r="AS725" i="16"/>
  <c r="AR725" i="16"/>
  <c r="AQ725" i="16"/>
  <c r="AP725" i="16"/>
  <c r="AO725" i="16"/>
  <c r="AN725" i="16"/>
  <c r="AM725" i="16"/>
  <c r="AK725" i="16"/>
  <c r="AZ724" i="16"/>
  <c r="AY724" i="16"/>
  <c r="AX724" i="16"/>
  <c r="AW724" i="16"/>
  <c r="AV724" i="16"/>
  <c r="AU724" i="16"/>
  <c r="AT724" i="16"/>
  <c r="AS724" i="16"/>
  <c r="AR724" i="16"/>
  <c r="AQ724" i="16"/>
  <c r="AP724" i="16"/>
  <c r="AO724" i="16"/>
  <c r="AN724" i="16"/>
  <c r="AM724" i="16"/>
  <c r="AK724" i="16"/>
  <c r="AZ723" i="16"/>
  <c r="AY723" i="16"/>
  <c r="AX723" i="16"/>
  <c r="AW723" i="16"/>
  <c r="AV723" i="16"/>
  <c r="AU723" i="16"/>
  <c r="AT723" i="16"/>
  <c r="AS723" i="16"/>
  <c r="AR723" i="16"/>
  <c r="AQ723" i="16"/>
  <c r="AP723" i="16"/>
  <c r="AO723" i="16"/>
  <c r="AN723" i="16"/>
  <c r="AM723" i="16"/>
  <c r="AK723" i="16"/>
  <c r="AZ722" i="16"/>
  <c r="AY722" i="16"/>
  <c r="AX722" i="16"/>
  <c r="AW722" i="16"/>
  <c r="AV722" i="16"/>
  <c r="AU722" i="16"/>
  <c r="AT722" i="16"/>
  <c r="AS722" i="16"/>
  <c r="AR722" i="16"/>
  <c r="AQ722" i="16"/>
  <c r="AP722" i="16"/>
  <c r="AO722" i="16"/>
  <c r="AN722" i="16"/>
  <c r="AM722" i="16"/>
  <c r="AK722" i="16"/>
  <c r="AZ721" i="16"/>
  <c r="AY721" i="16"/>
  <c r="AX721" i="16"/>
  <c r="AW721" i="16"/>
  <c r="AV721" i="16"/>
  <c r="AU721" i="16"/>
  <c r="AT721" i="16"/>
  <c r="AS721" i="16"/>
  <c r="AR721" i="16"/>
  <c r="AQ721" i="16"/>
  <c r="AP721" i="16"/>
  <c r="AO721" i="16"/>
  <c r="AN721" i="16"/>
  <c r="AM721" i="16"/>
  <c r="AK721" i="16"/>
  <c r="AZ720" i="16"/>
  <c r="AY720" i="16"/>
  <c r="AX720" i="16"/>
  <c r="AW720" i="16"/>
  <c r="AV720" i="16"/>
  <c r="AU720" i="16"/>
  <c r="AT720" i="16"/>
  <c r="AS720" i="16"/>
  <c r="AR720" i="16"/>
  <c r="AQ720" i="16"/>
  <c r="AP720" i="16"/>
  <c r="AO720" i="16"/>
  <c r="AN720" i="16"/>
  <c r="AM720" i="16"/>
  <c r="AK720" i="16"/>
  <c r="AZ719" i="16"/>
  <c r="AY719" i="16"/>
  <c r="AX719" i="16"/>
  <c r="AW719" i="16"/>
  <c r="AV719" i="16"/>
  <c r="AU719" i="16"/>
  <c r="AT719" i="16"/>
  <c r="AS719" i="16"/>
  <c r="AR719" i="16"/>
  <c r="AQ719" i="16"/>
  <c r="AP719" i="16"/>
  <c r="AO719" i="16"/>
  <c r="AN719" i="16"/>
  <c r="AM719" i="16"/>
  <c r="AK719" i="16"/>
  <c r="AZ718" i="16"/>
  <c r="AY718" i="16"/>
  <c r="AX718" i="16"/>
  <c r="AW718" i="16"/>
  <c r="AV718" i="16"/>
  <c r="AU718" i="16"/>
  <c r="AT718" i="16"/>
  <c r="AS718" i="16"/>
  <c r="AR718" i="16"/>
  <c r="AQ718" i="16"/>
  <c r="AP718" i="16"/>
  <c r="AO718" i="16"/>
  <c r="AN718" i="16"/>
  <c r="AM718" i="16"/>
  <c r="AK718" i="16"/>
  <c r="AZ717" i="16"/>
  <c r="AY717" i="16"/>
  <c r="AX717" i="16"/>
  <c r="AW717" i="16"/>
  <c r="AV717" i="16"/>
  <c r="AU717" i="16"/>
  <c r="AT717" i="16"/>
  <c r="AS717" i="16"/>
  <c r="AR717" i="16"/>
  <c r="AQ717" i="16"/>
  <c r="AP717" i="16"/>
  <c r="AO717" i="16"/>
  <c r="AN717" i="16"/>
  <c r="AM717" i="16"/>
  <c r="AK717" i="16"/>
  <c r="AZ716" i="16"/>
  <c r="AY716" i="16"/>
  <c r="AX716" i="16"/>
  <c r="AW716" i="16"/>
  <c r="AV716" i="16"/>
  <c r="AU716" i="16"/>
  <c r="AT716" i="16"/>
  <c r="AS716" i="16"/>
  <c r="AR716" i="16"/>
  <c r="AQ716" i="16"/>
  <c r="AP716" i="16"/>
  <c r="AO716" i="16"/>
  <c r="AN716" i="16"/>
  <c r="AM716" i="16"/>
  <c r="AK716" i="16"/>
  <c r="AZ715" i="16"/>
  <c r="AY715" i="16"/>
  <c r="AX715" i="16"/>
  <c r="AW715" i="16"/>
  <c r="AV715" i="16"/>
  <c r="AU715" i="16"/>
  <c r="AT715" i="16"/>
  <c r="AS715" i="16"/>
  <c r="AR715" i="16"/>
  <c r="AQ715" i="16"/>
  <c r="AP715" i="16"/>
  <c r="AO715" i="16"/>
  <c r="AN715" i="16"/>
  <c r="AM715" i="16"/>
  <c r="AK715" i="16"/>
  <c r="AZ714" i="16"/>
  <c r="AY714" i="16"/>
  <c r="AX714" i="16"/>
  <c r="AW714" i="16"/>
  <c r="AV714" i="16"/>
  <c r="AU714" i="16"/>
  <c r="AT714" i="16"/>
  <c r="AS714" i="16"/>
  <c r="AR714" i="16"/>
  <c r="AQ714" i="16"/>
  <c r="AP714" i="16"/>
  <c r="AO714" i="16"/>
  <c r="AN714" i="16"/>
  <c r="AM714" i="16"/>
  <c r="AK714" i="16"/>
  <c r="AZ713" i="16"/>
  <c r="AY713" i="16"/>
  <c r="AX713" i="16"/>
  <c r="AW713" i="16"/>
  <c r="AV713" i="16"/>
  <c r="AU713" i="16"/>
  <c r="AT713" i="16"/>
  <c r="AS713" i="16"/>
  <c r="AR713" i="16"/>
  <c r="AQ713" i="16"/>
  <c r="AP713" i="16"/>
  <c r="AO713" i="16"/>
  <c r="AN713" i="16"/>
  <c r="AM713" i="16"/>
  <c r="AK713" i="16"/>
  <c r="AZ712" i="16"/>
  <c r="AY712" i="16"/>
  <c r="AX712" i="16"/>
  <c r="AW712" i="16"/>
  <c r="AV712" i="16"/>
  <c r="AU712" i="16"/>
  <c r="AT712" i="16"/>
  <c r="AS712" i="16"/>
  <c r="AR712" i="16"/>
  <c r="AQ712" i="16"/>
  <c r="AP712" i="16"/>
  <c r="AO712" i="16"/>
  <c r="AN712" i="16"/>
  <c r="AM712" i="16"/>
  <c r="AK712" i="16"/>
  <c r="AZ711" i="16"/>
  <c r="AY711" i="16"/>
  <c r="AX711" i="16"/>
  <c r="AW711" i="16"/>
  <c r="AV711" i="16"/>
  <c r="AU711" i="16"/>
  <c r="AT711" i="16"/>
  <c r="AS711" i="16"/>
  <c r="AR711" i="16"/>
  <c r="AQ711" i="16"/>
  <c r="AP711" i="16"/>
  <c r="AO711" i="16"/>
  <c r="AN711" i="16"/>
  <c r="AM711" i="16"/>
  <c r="AK711" i="16"/>
  <c r="AZ710" i="16"/>
  <c r="AY710" i="16"/>
  <c r="AX710" i="16"/>
  <c r="AW710" i="16"/>
  <c r="AV710" i="16"/>
  <c r="AU710" i="16"/>
  <c r="AT710" i="16"/>
  <c r="AS710" i="16"/>
  <c r="AR710" i="16"/>
  <c r="AQ710" i="16"/>
  <c r="AP710" i="16"/>
  <c r="AO710" i="16"/>
  <c r="AN710" i="16"/>
  <c r="AM710" i="16"/>
  <c r="AK710" i="16"/>
  <c r="AZ709" i="16"/>
  <c r="AY709" i="16"/>
  <c r="AX709" i="16"/>
  <c r="AW709" i="16"/>
  <c r="AV709" i="16"/>
  <c r="AU709" i="16"/>
  <c r="AT709" i="16"/>
  <c r="AS709" i="16"/>
  <c r="AR709" i="16"/>
  <c r="AQ709" i="16"/>
  <c r="AP709" i="16"/>
  <c r="AO709" i="16"/>
  <c r="AN709" i="16"/>
  <c r="AM709" i="16"/>
  <c r="AK709" i="16"/>
  <c r="AZ708" i="16"/>
  <c r="AY708" i="16"/>
  <c r="AX708" i="16"/>
  <c r="AW708" i="16"/>
  <c r="AV708" i="16"/>
  <c r="AU708" i="16"/>
  <c r="AT708" i="16"/>
  <c r="AS708" i="16"/>
  <c r="AR708" i="16"/>
  <c r="AQ708" i="16"/>
  <c r="AP708" i="16"/>
  <c r="AO708" i="16"/>
  <c r="AN708" i="16"/>
  <c r="AM708" i="16"/>
  <c r="AK708" i="16"/>
  <c r="AZ707" i="16"/>
  <c r="AY707" i="16"/>
  <c r="AX707" i="16"/>
  <c r="AW707" i="16"/>
  <c r="AV707" i="16"/>
  <c r="AU707" i="16"/>
  <c r="AT707" i="16"/>
  <c r="AS707" i="16"/>
  <c r="AR707" i="16"/>
  <c r="AQ707" i="16"/>
  <c r="AP707" i="16"/>
  <c r="AO707" i="16"/>
  <c r="AN707" i="16"/>
  <c r="AM707" i="16"/>
  <c r="AK707" i="16"/>
  <c r="AZ706" i="16"/>
  <c r="AY706" i="16"/>
  <c r="AX706" i="16"/>
  <c r="AW706" i="16"/>
  <c r="AV706" i="16"/>
  <c r="AU706" i="16"/>
  <c r="AT706" i="16"/>
  <c r="AS706" i="16"/>
  <c r="AR706" i="16"/>
  <c r="AQ706" i="16"/>
  <c r="AP706" i="16"/>
  <c r="AO706" i="16"/>
  <c r="AN706" i="16"/>
  <c r="AM706" i="16"/>
  <c r="AK706" i="16"/>
  <c r="AZ705" i="16"/>
  <c r="AY705" i="16"/>
  <c r="AX705" i="16"/>
  <c r="AW705" i="16"/>
  <c r="AV705" i="16"/>
  <c r="AU705" i="16"/>
  <c r="AT705" i="16"/>
  <c r="AS705" i="16"/>
  <c r="AR705" i="16"/>
  <c r="AQ705" i="16"/>
  <c r="AP705" i="16"/>
  <c r="AO705" i="16"/>
  <c r="AN705" i="16"/>
  <c r="AM705" i="16"/>
  <c r="AK705" i="16"/>
  <c r="AZ704" i="16"/>
  <c r="AY704" i="16"/>
  <c r="AX704" i="16"/>
  <c r="AW704" i="16"/>
  <c r="AV704" i="16"/>
  <c r="AU704" i="16"/>
  <c r="AT704" i="16"/>
  <c r="AS704" i="16"/>
  <c r="AR704" i="16"/>
  <c r="AQ704" i="16"/>
  <c r="AP704" i="16"/>
  <c r="AO704" i="16"/>
  <c r="AN704" i="16"/>
  <c r="AM704" i="16"/>
  <c r="AK704" i="16"/>
  <c r="AZ703" i="16"/>
  <c r="AY703" i="16"/>
  <c r="AX703" i="16"/>
  <c r="AW703" i="16"/>
  <c r="AV703" i="16"/>
  <c r="AU703" i="16"/>
  <c r="AT703" i="16"/>
  <c r="AS703" i="16"/>
  <c r="AR703" i="16"/>
  <c r="AQ703" i="16"/>
  <c r="AP703" i="16"/>
  <c r="AO703" i="16"/>
  <c r="AN703" i="16"/>
  <c r="AM703" i="16"/>
  <c r="AK703" i="16"/>
  <c r="AZ702" i="16"/>
  <c r="AY702" i="16"/>
  <c r="AX702" i="16"/>
  <c r="AW702" i="16"/>
  <c r="AV702" i="16"/>
  <c r="AU702" i="16"/>
  <c r="AT702" i="16"/>
  <c r="AS702" i="16"/>
  <c r="AR702" i="16"/>
  <c r="AQ702" i="16"/>
  <c r="AP702" i="16"/>
  <c r="AO702" i="16"/>
  <c r="AN702" i="16"/>
  <c r="AM702" i="16"/>
  <c r="AK702" i="16"/>
  <c r="AZ701" i="16"/>
  <c r="AY701" i="16"/>
  <c r="AX701" i="16"/>
  <c r="AW701" i="16"/>
  <c r="AV701" i="16"/>
  <c r="AU701" i="16"/>
  <c r="AT701" i="16"/>
  <c r="AS701" i="16"/>
  <c r="AR701" i="16"/>
  <c r="AQ701" i="16"/>
  <c r="AP701" i="16"/>
  <c r="AO701" i="16"/>
  <c r="AN701" i="16"/>
  <c r="AM701" i="16"/>
  <c r="AK701" i="16"/>
  <c r="AZ700" i="16"/>
  <c r="AY700" i="16"/>
  <c r="AX700" i="16"/>
  <c r="AW700" i="16"/>
  <c r="AV700" i="16"/>
  <c r="AU700" i="16"/>
  <c r="AT700" i="16"/>
  <c r="AS700" i="16"/>
  <c r="AR700" i="16"/>
  <c r="AQ700" i="16"/>
  <c r="AP700" i="16"/>
  <c r="AO700" i="16"/>
  <c r="AN700" i="16"/>
  <c r="AM700" i="16"/>
  <c r="AK700" i="16"/>
  <c r="AZ699" i="16"/>
  <c r="AY699" i="16"/>
  <c r="AX699" i="16"/>
  <c r="AW699" i="16"/>
  <c r="AV699" i="16"/>
  <c r="AU699" i="16"/>
  <c r="AT699" i="16"/>
  <c r="AS699" i="16"/>
  <c r="AR699" i="16"/>
  <c r="AQ699" i="16"/>
  <c r="AP699" i="16"/>
  <c r="AO699" i="16"/>
  <c r="AN699" i="16"/>
  <c r="AM699" i="16"/>
  <c r="AK699" i="16"/>
  <c r="AZ698" i="16"/>
  <c r="AY698" i="16"/>
  <c r="AX698" i="16"/>
  <c r="AW698" i="16"/>
  <c r="AV698" i="16"/>
  <c r="AU698" i="16"/>
  <c r="AT698" i="16"/>
  <c r="AS698" i="16"/>
  <c r="AR698" i="16"/>
  <c r="AQ698" i="16"/>
  <c r="AP698" i="16"/>
  <c r="AO698" i="16"/>
  <c r="AN698" i="16"/>
  <c r="AM698" i="16"/>
  <c r="AK698" i="16"/>
  <c r="AZ697" i="16"/>
  <c r="AY697" i="16"/>
  <c r="AX697" i="16"/>
  <c r="AW697" i="16"/>
  <c r="AV697" i="16"/>
  <c r="AU697" i="16"/>
  <c r="AT697" i="16"/>
  <c r="AS697" i="16"/>
  <c r="AR697" i="16"/>
  <c r="AQ697" i="16"/>
  <c r="AP697" i="16"/>
  <c r="AO697" i="16"/>
  <c r="AN697" i="16"/>
  <c r="AM697" i="16"/>
  <c r="AK697" i="16"/>
  <c r="AZ696" i="16"/>
  <c r="AY696" i="16"/>
  <c r="AX696" i="16"/>
  <c r="AW696" i="16"/>
  <c r="AV696" i="16"/>
  <c r="AU696" i="16"/>
  <c r="AT696" i="16"/>
  <c r="AS696" i="16"/>
  <c r="AR696" i="16"/>
  <c r="AQ696" i="16"/>
  <c r="AP696" i="16"/>
  <c r="AO696" i="16"/>
  <c r="AN696" i="16"/>
  <c r="AM696" i="16"/>
  <c r="AK696" i="16"/>
  <c r="AZ695" i="16"/>
  <c r="AY695" i="16"/>
  <c r="AX695" i="16"/>
  <c r="AW695" i="16"/>
  <c r="AV695" i="16"/>
  <c r="AU695" i="16"/>
  <c r="AT695" i="16"/>
  <c r="AS695" i="16"/>
  <c r="AR695" i="16"/>
  <c r="AQ695" i="16"/>
  <c r="AP695" i="16"/>
  <c r="AO695" i="16"/>
  <c r="AN695" i="16"/>
  <c r="AM695" i="16"/>
  <c r="AK695" i="16"/>
  <c r="AZ694" i="16"/>
  <c r="AY694" i="16"/>
  <c r="AX694" i="16"/>
  <c r="AW694" i="16"/>
  <c r="AV694" i="16"/>
  <c r="AU694" i="16"/>
  <c r="AT694" i="16"/>
  <c r="AS694" i="16"/>
  <c r="AR694" i="16"/>
  <c r="AQ694" i="16"/>
  <c r="AP694" i="16"/>
  <c r="AO694" i="16"/>
  <c r="AN694" i="16"/>
  <c r="AM694" i="16"/>
  <c r="AK694" i="16"/>
  <c r="AZ693" i="16"/>
  <c r="AY693" i="16"/>
  <c r="AX693" i="16"/>
  <c r="AW693" i="16"/>
  <c r="AV693" i="16"/>
  <c r="AU693" i="16"/>
  <c r="AT693" i="16"/>
  <c r="AS693" i="16"/>
  <c r="AR693" i="16"/>
  <c r="AQ693" i="16"/>
  <c r="AP693" i="16"/>
  <c r="AO693" i="16"/>
  <c r="AN693" i="16"/>
  <c r="AM693" i="16"/>
  <c r="AK693" i="16"/>
  <c r="AZ692" i="16"/>
  <c r="AY692" i="16"/>
  <c r="AX692" i="16"/>
  <c r="AW692" i="16"/>
  <c r="AV692" i="16"/>
  <c r="AU692" i="16"/>
  <c r="AT692" i="16"/>
  <c r="AS692" i="16"/>
  <c r="AR692" i="16"/>
  <c r="AQ692" i="16"/>
  <c r="AP692" i="16"/>
  <c r="AO692" i="16"/>
  <c r="AN692" i="16"/>
  <c r="AM692" i="16"/>
  <c r="AK692" i="16"/>
  <c r="AZ691" i="16"/>
  <c r="AY691" i="16"/>
  <c r="AX691" i="16"/>
  <c r="AW691" i="16"/>
  <c r="AV691" i="16"/>
  <c r="AU691" i="16"/>
  <c r="AT691" i="16"/>
  <c r="AS691" i="16"/>
  <c r="AR691" i="16"/>
  <c r="AQ691" i="16"/>
  <c r="AP691" i="16"/>
  <c r="AO691" i="16"/>
  <c r="AN691" i="16"/>
  <c r="AM691" i="16"/>
  <c r="AK691" i="16"/>
  <c r="AZ690" i="16"/>
  <c r="AY690" i="16"/>
  <c r="AX690" i="16"/>
  <c r="AW690" i="16"/>
  <c r="AV690" i="16"/>
  <c r="AU690" i="16"/>
  <c r="AT690" i="16"/>
  <c r="AS690" i="16"/>
  <c r="AR690" i="16"/>
  <c r="AQ690" i="16"/>
  <c r="AP690" i="16"/>
  <c r="AO690" i="16"/>
  <c r="AN690" i="16"/>
  <c r="AM690" i="16"/>
  <c r="AK690" i="16"/>
  <c r="AZ689" i="16"/>
  <c r="AY689" i="16"/>
  <c r="AX689" i="16"/>
  <c r="AW689" i="16"/>
  <c r="AV689" i="16"/>
  <c r="AU689" i="16"/>
  <c r="AT689" i="16"/>
  <c r="AS689" i="16"/>
  <c r="AR689" i="16"/>
  <c r="AQ689" i="16"/>
  <c r="AP689" i="16"/>
  <c r="AO689" i="16"/>
  <c r="AN689" i="16"/>
  <c r="AM689" i="16"/>
  <c r="AK689" i="16"/>
  <c r="AZ688" i="16"/>
  <c r="AY688" i="16"/>
  <c r="AX688" i="16"/>
  <c r="AW688" i="16"/>
  <c r="AV688" i="16"/>
  <c r="AU688" i="16"/>
  <c r="AT688" i="16"/>
  <c r="AS688" i="16"/>
  <c r="AR688" i="16"/>
  <c r="AQ688" i="16"/>
  <c r="AP688" i="16"/>
  <c r="AO688" i="16"/>
  <c r="AN688" i="16"/>
  <c r="AM688" i="16"/>
  <c r="AK688" i="16"/>
  <c r="AZ687" i="16"/>
  <c r="AY687" i="16"/>
  <c r="AX687" i="16"/>
  <c r="AW687" i="16"/>
  <c r="AV687" i="16"/>
  <c r="AU687" i="16"/>
  <c r="AT687" i="16"/>
  <c r="AS687" i="16"/>
  <c r="AR687" i="16"/>
  <c r="AQ687" i="16"/>
  <c r="AP687" i="16"/>
  <c r="AO687" i="16"/>
  <c r="AN687" i="16"/>
  <c r="AM687" i="16"/>
  <c r="AK687" i="16"/>
  <c r="AZ686" i="16"/>
  <c r="AY686" i="16"/>
  <c r="AX686" i="16"/>
  <c r="AW686" i="16"/>
  <c r="AV686" i="16"/>
  <c r="AU686" i="16"/>
  <c r="AT686" i="16"/>
  <c r="AS686" i="16"/>
  <c r="AR686" i="16"/>
  <c r="AQ686" i="16"/>
  <c r="AP686" i="16"/>
  <c r="AO686" i="16"/>
  <c r="AN686" i="16"/>
  <c r="AM686" i="16"/>
  <c r="AK686" i="16"/>
  <c r="AZ685" i="16"/>
  <c r="AY685" i="16"/>
  <c r="AX685" i="16"/>
  <c r="AW685" i="16"/>
  <c r="AV685" i="16"/>
  <c r="AU685" i="16"/>
  <c r="AT685" i="16"/>
  <c r="AS685" i="16"/>
  <c r="AR685" i="16"/>
  <c r="AQ685" i="16"/>
  <c r="AP685" i="16"/>
  <c r="AO685" i="16"/>
  <c r="AN685" i="16"/>
  <c r="AM685" i="16"/>
  <c r="AK685" i="16"/>
  <c r="AZ684" i="16"/>
  <c r="AY684" i="16"/>
  <c r="AX684" i="16"/>
  <c r="AW684" i="16"/>
  <c r="AV684" i="16"/>
  <c r="AU684" i="16"/>
  <c r="AT684" i="16"/>
  <c r="AS684" i="16"/>
  <c r="AR684" i="16"/>
  <c r="AQ684" i="16"/>
  <c r="AP684" i="16"/>
  <c r="AO684" i="16"/>
  <c r="AN684" i="16"/>
  <c r="AM684" i="16"/>
  <c r="AK684" i="16"/>
  <c r="AZ683" i="16"/>
  <c r="AY683" i="16"/>
  <c r="AX683" i="16"/>
  <c r="AW683" i="16"/>
  <c r="AV683" i="16"/>
  <c r="AU683" i="16"/>
  <c r="AT683" i="16"/>
  <c r="AS683" i="16"/>
  <c r="AR683" i="16"/>
  <c r="AQ683" i="16"/>
  <c r="AP683" i="16"/>
  <c r="AO683" i="16"/>
  <c r="AN683" i="16"/>
  <c r="AM683" i="16"/>
  <c r="AK683" i="16"/>
  <c r="AZ682" i="16"/>
  <c r="AY682" i="16"/>
  <c r="AX682" i="16"/>
  <c r="AW682" i="16"/>
  <c r="AV682" i="16"/>
  <c r="AU682" i="16"/>
  <c r="AT682" i="16"/>
  <c r="AS682" i="16"/>
  <c r="AR682" i="16"/>
  <c r="AQ682" i="16"/>
  <c r="AP682" i="16"/>
  <c r="AO682" i="16"/>
  <c r="AN682" i="16"/>
  <c r="AM682" i="16"/>
  <c r="AK682" i="16"/>
  <c r="AZ681" i="16"/>
  <c r="AY681" i="16"/>
  <c r="AX681" i="16"/>
  <c r="AW681" i="16"/>
  <c r="AV681" i="16"/>
  <c r="AU681" i="16"/>
  <c r="AT681" i="16"/>
  <c r="AS681" i="16"/>
  <c r="AR681" i="16"/>
  <c r="AQ681" i="16"/>
  <c r="AP681" i="16"/>
  <c r="AO681" i="16"/>
  <c r="AN681" i="16"/>
  <c r="AM681" i="16"/>
  <c r="AK681" i="16"/>
  <c r="AZ680" i="16"/>
  <c r="AY680" i="16"/>
  <c r="AX680" i="16"/>
  <c r="AW680" i="16"/>
  <c r="AV680" i="16"/>
  <c r="AU680" i="16"/>
  <c r="AT680" i="16"/>
  <c r="AS680" i="16"/>
  <c r="AR680" i="16"/>
  <c r="AQ680" i="16"/>
  <c r="AP680" i="16"/>
  <c r="AO680" i="16"/>
  <c r="AN680" i="16"/>
  <c r="AM680" i="16"/>
  <c r="AK680" i="16"/>
  <c r="AZ679" i="16"/>
  <c r="AY679" i="16"/>
  <c r="AX679" i="16"/>
  <c r="AW679" i="16"/>
  <c r="AV679" i="16"/>
  <c r="AU679" i="16"/>
  <c r="AT679" i="16"/>
  <c r="AS679" i="16"/>
  <c r="AR679" i="16"/>
  <c r="AQ679" i="16"/>
  <c r="AP679" i="16"/>
  <c r="AO679" i="16"/>
  <c r="AN679" i="16"/>
  <c r="AM679" i="16"/>
  <c r="AK679" i="16"/>
  <c r="AZ678" i="16"/>
  <c r="AY678" i="16"/>
  <c r="AX678" i="16"/>
  <c r="AW678" i="16"/>
  <c r="AV678" i="16"/>
  <c r="AU678" i="16"/>
  <c r="AT678" i="16"/>
  <c r="AS678" i="16"/>
  <c r="AR678" i="16"/>
  <c r="AQ678" i="16"/>
  <c r="AP678" i="16"/>
  <c r="AO678" i="16"/>
  <c r="AN678" i="16"/>
  <c r="AM678" i="16"/>
  <c r="AK678" i="16"/>
  <c r="AZ677" i="16"/>
  <c r="AY677" i="16"/>
  <c r="AX677" i="16"/>
  <c r="AW677" i="16"/>
  <c r="AV677" i="16"/>
  <c r="AU677" i="16"/>
  <c r="AT677" i="16"/>
  <c r="AS677" i="16"/>
  <c r="AR677" i="16"/>
  <c r="AQ677" i="16"/>
  <c r="AP677" i="16"/>
  <c r="AO677" i="16"/>
  <c r="AN677" i="16"/>
  <c r="AM677" i="16"/>
  <c r="AK677" i="16"/>
  <c r="AZ676" i="16"/>
  <c r="AY676" i="16"/>
  <c r="AX676" i="16"/>
  <c r="AW676" i="16"/>
  <c r="AV676" i="16"/>
  <c r="AU676" i="16"/>
  <c r="AT676" i="16"/>
  <c r="AS676" i="16"/>
  <c r="AR676" i="16"/>
  <c r="AQ676" i="16"/>
  <c r="AP676" i="16"/>
  <c r="AO676" i="16"/>
  <c r="AN676" i="16"/>
  <c r="AM676" i="16"/>
  <c r="AK676" i="16"/>
  <c r="AZ675" i="16"/>
  <c r="AY675" i="16"/>
  <c r="AX675" i="16"/>
  <c r="AW675" i="16"/>
  <c r="AV675" i="16"/>
  <c r="AU675" i="16"/>
  <c r="AT675" i="16"/>
  <c r="AS675" i="16"/>
  <c r="AR675" i="16"/>
  <c r="AQ675" i="16"/>
  <c r="AP675" i="16"/>
  <c r="AO675" i="16"/>
  <c r="AN675" i="16"/>
  <c r="AM675" i="16"/>
  <c r="AK675" i="16"/>
  <c r="AZ674" i="16"/>
  <c r="AY674" i="16"/>
  <c r="AX674" i="16"/>
  <c r="AW674" i="16"/>
  <c r="AV674" i="16"/>
  <c r="AU674" i="16"/>
  <c r="AT674" i="16"/>
  <c r="AS674" i="16"/>
  <c r="AR674" i="16"/>
  <c r="AQ674" i="16"/>
  <c r="AP674" i="16"/>
  <c r="AO674" i="16"/>
  <c r="AN674" i="16"/>
  <c r="AM674" i="16"/>
  <c r="AK674" i="16"/>
  <c r="AZ673" i="16"/>
  <c r="AY673" i="16"/>
  <c r="AX673" i="16"/>
  <c r="AW673" i="16"/>
  <c r="AV673" i="16"/>
  <c r="AU673" i="16"/>
  <c r="AT673" i="16"/>
  <c r="AS673" i="16"/>
  <c r="AR673" i="16"/>
  <c r="AQ673" i="16"/>
  <c r="AP673" i="16"/>
  <c r="AO673" i="16"/>
  <c r="AN673" i="16"/>
  <c r="AM673" i="16"/>
  <c r="AK673" i="16"/>
  <c r="AZ672" i="16"/>
  <c r="AY672" i="16"/>
  <c r="AX672" i="16"/>
  <c r="AW672" i="16"/>
  <c r="AV672" i="16"/>
  <c r="AU672" i="16"/>
  <c r="AT672" i="16"/>
  <c r="AS672" i="16"/>
  <c r="AR672" i="16"/>
  <c r="AQ672" i="16"/>
  <c r="AP672" i="16"/>
  <c r="AO672" i="16"/>
  <c r="AN672" i="16"/>
  <c r="AM672" i="16"/>
  <c r="AK672" i="16"/>
  <c r="AZ671" i="16"/>
  <c r="AY671" i="16"/>
  <c r="AX671" i="16"/>
  <c r="AW671" i="16"/>
  <c r="AV671" i="16"/>
  <c r="AU671" i="16"/>
  <c r="AT671" i="16"/>
  <c r="AS671" i="16"/>
  <c r="AR671" i="16"/>
  <c r="AQ671" i="16"/>
  <c r="AP671" i="16"/>
  <c r="AO671" i="16"/>
  <c r="AN671" i="16"/>
  <c r="AM671" i="16"/>
  <c r="AK671" i="16"/>
  <c r="AZ670" i="16"/>
  <c r="AY670" i="16"/>
  <c r="AX670" i="16"/>
  <c r="AW670" i="16"/>
  <c r="AV670" i="16"/>
  <c r="AU670" i="16"/>
  <c r="AT670" i="16"/>
  <c r="AS670" i="16"/>
  <c r="AR670" i="16"/>
  <c r="AQ670" i="16"/>
  <c r="AP670" i="16"/>
  <c r="AO670" i="16"/>
  <c r="AN670" i="16"/>
  <c r="AM670" i="16"/>
  <c r="AK670" i="16"/>
  <c r="AZ669" i="16"/>
  <c r="AY669" i="16"/>
  <c r="AX669" i="16"/>
  <c r="AW669" i="16"/>
  <c r="AV669" i="16"/>
  <c r="AU669" i="16"/>
  <c r="AT669" i="16"/>
  <c r="AS669" i="16"/>
  <c r="AR669" i="16"/>
  <c r="AQ669" i="16"/>
  <c r="AP669" i="16"/>
  <c r="AO669" i="16"/>
  <c r="AN669" i="16"/>
  <c r="AM669" i="16"/>
  <c r="AK669" i="16"/>
  <c r="AZ668" i="16"/>
  <c r="AY668" i="16"/>
  <c r="AX668" i="16"/>
  <c r="AW668" i="16"/>
  <c r="AV668" i="16"/>
  <c r="AU668" i="16"/>
  <c r="AT668" i="16"/>
  <c r="AS668" i="16"/>
  <c r="AR668" i="16"/>
  <c r="AQ668" i="16"/>
  <c r="AP668" i="16"/>
  <c r="AO668" i="16"/>
  <c r="AN668" i="16"/>
  <c r="AM668" i="16"/>
  <c r="AK668" i="16"/>
  <c r="AZ667" i="16"/>
  <c r="AY667" i="16"/>
  <c r="AX667" i="16"/>
  <c r="AW667" i="16"/>
  <c r="AV667" i="16"/>
  <c r="AU667" i="16"/>
  <c r="AT667" i="16"/>
  <c r="AS667" i="16"/>
  <c r="AR667" i="16"/>
  <c r="AQ667" i="16"/>
  <c r="AP667" i="16"/>
  <c r="AO667" i="16"/>
  <c r="AN667" i="16"/>
  <c r="AM667" i="16"/>
  <c r="AK667" i="16"/>
  <c r="AZ666" i="16"/>
  <c r="AY666" i="16"/>
  <c r="AX666" i="16"/>
  <c r="AW666" i="16"/>
  <c r="AV666" i="16"/>
  <c r="AU666" i="16"/>
  <c r="AT666" i="16"/>
  <c r="AS666" i="16"/>
  <c r="AR666" i="16"/>
  <c r="AQ666" i="16"/>
  <c r="AP666" i="16"/>
  <c r="AO666" i="16"/>
  <c r="AN666" i="16"/>
  <c r="AM666" i="16"/>
  <c r="AK666" i="16"/>
  <c r="AZ665" i="16"/>
  <c r="AY665" i="16"/>
  <c r="AX665" i="16"/>
  <c r="AW665" i="16"/>
  <c r="AV665" i="16"/>
  <c r="AU665" i="16"/>
  <c r="AT665" i="16"/>
  <c r="AS665" i="16"/>
  <c r="AR665" i="16"/>
  <c r="AQ665" i="16"/>
  <c r="AP665" i="16"/>
  <c r="AO665" i="16"/>
  <c r="AN665" i="16"/>
  <c r="AM665" i="16"/>
  <c r="AK665" i="16"/>
  <c r="AZ664" i="16"/>
  <c r="AY664" i="16"/>
  <c r="AX664" i="16"/>
  <c r="AW664" i="16"/>
  <c r="AV664" i="16"/>
  <c r="AU664" i="16"/>
  <c r="AT664" i="16"/>
  <c r="AS664" i="16"/>
  <c r="AR664" i="16"/>
  <c r="AQ664" i="16"/>
  <c r="AP664" i="16"/>
  <c r="AO664" i="16"/>
  <c r="AN664" i="16"/>
  <c r="AM664" i="16"/>
  <c r="AK664" i="16"/>
  <c r="AZ663" i="16"/>
  <c r="AY663" i="16"/>
  <c r="AX663" i="16"/>
  <c r="AW663" i="16"/>
  <c r="AV663" i="16"/>
  <c r="AU663" i="16"/>
  <c r="AT663" i="16"/>
  <c r="AS663" i="16"/>
  <c r="AR663" i="16"/>
  <c r="AQ663" i="16"/>
  <c r="AP663" i="16"/>
  <c r="AO663" i="16"/>
  <c r="AN663" i="16"/>
  <c r="AM663" i="16"/>
  <c r="AK663" i="16"/>
  <c r="AZ662" i="16"/>
  <c r="AY662" i="16"/>
  <c r="AX662" i="16"/>
  <c r="AW662" i="16"/>
  <c r="AV662" i="16"/>
  <c r="AU662" i="16"/>
  <c r="AT662" i="16"/>
  <c r="AS662" i="16"/>
  <c r="AR662" i="16"/>
  <c r="AQ662" i="16"/>
  <c r="AP662" i="16"/>
  <c r="AO662" i="16"/>
  <c r="AN662" i="16"/>
  <c r="AM662" i="16"/>
  <c r="AK662" i="16"/>
  <c r="AZ661" i="16"/>
  <c r="AY661" i="16"/>
  <c r="AX661" i="16"/>
  <c r="AW661" i="16"/>
  <c r="AV661" i="16"/>
  <c r="AU661" i="16"/>
  <c r="AT661" i="16"/>
  <c r="AS661" i="16"/>
  <c r="AR661" i="16"/>
  <c r="AQ661" i="16"/>
  <c r="AP661" i="16"/>
  <c r="AO661" i="16"/>
  <c r="AN661" i="16"/>
  <c r="AM661" i="16"/>
  <c r="AK661" i="16"/>
  <c r="AZ660" i="16"/>
  <c r="AY660" i="16"/>
  <c r="AX660" i="16"/>
  <c r="AW660" i="16"/>
  <c r="AV660" i="16"/>
  <c r="AU660" i="16"/>
  <c r="AT660" i="16"/>
  <c r="AS660" i="16"/>
  <c r="AR660" i="16"/>
  <c r="AQ660" i="16"/>
  <c r="AP660" i="16"/>
  <c r="AO660" i="16"/>
  <c r="AN660" i="16"/>
  <c r="AM660" i="16"/>
  <c r="AK660" i="16"/>
  <c r="AZ659" i="16"/>
  <c r="AY659" i="16"/>
  <c r="AX659" i="16"/>
  <c r="AW659" i="16"/>
  <c r="AV659" i="16"/>
  <c r="AU659" i="16"/>
  <c r="AT659" i="16"/>
  <c r="AS659" i="16"/>
  <c r="AR659" i="16"/>
  <c r="AQ659" i="16"/>
  <c r="AP659" i="16"/>
  <c r="AO659" i="16"/>
  <c r="AN659" i="16"/>
  <c r="AM659" i="16"/>
  <c r="AK659" i="16"/>
  <c r="AZ658" i="16"/>
  <c r="AY658" i="16"/>
  <c r="AX658" i="16"/>
  <c r="AW658" i="16"/>
  <c r="AV658" i="16"/>
  <c r="AU658" i="16"/>
  <c r="AT658" i="16"/>
  <c r="AS658" i="16"/>
  <c r="AR658" i="16"/>
  <c r="AQ658" i="16"/>
  <c r="AP658" i="16"/>
  <c r="AO658" i="16"/>
  <c r="AN658" i="16"/>
  <c r="AM658" i="16"/>
  <c r="AK658" i="16"/>
  <c r="AZ657" i="16"/>
  <c r="AY657" i="16"/>
  <c r="AX657" i="16"/>
  <c r="AW657" i="16"/>
  <c r="AV657" i="16"/>
  <c r="AU657" i="16"/>
  <c r="AT657" i="16"/>
  <c r="AS657" i="16"/>
  <c r="AR657" i="16"/>
  <c r="AQ657" i="16"/>
  <c r="AP657" i="16"/>
  <c r="AO657" i="16"/>
  <c r="AN657" i="16"/>
  <c r="AM657" i="16"/>
  <c r="AK657" i="16"/>
  <c r="AZ656" i="16"/>
  <c r="AY656" i="16"/>
  <c r="AX656" i="16"/>
  <c r="AW656" i="16"/>
  <c r="AV656" i="16"/>
  <c r="AU656" i="16"/>
  <c r="AT656" i="16"/>
  <c r="AS656" i="16"/>
  <c r="AR656" i="16"/>
  <c r="AQ656" i="16"/>
  <c r="AP656" i="16"/>
  <c r="AO656" i="16"/>
  <c r="AN656" i="16"/>
  <c r="AM656" i="16"/>
  <c r="AK656" i="16"/>
  <c r="AZ655" i="16"/>
  <c r="AY655" i="16"/>
  <c r="AX655" i="16"/>
  <c r="AW655" i="16"/>
  <c r="AV655" i="16"/>
  <c r="AU655" i="16"/>
  <c r="AT655" i="16"/>
  <c r="AS655" i="16"/>
  <c r="AR655" i="16"/>
  <c r="AQ655" i="16"/>
  <c r="AP655" i="16"/>
  <c r="AO655" i="16"/>
  <c r="AN655" i="16"/>
  <c r="AM655" i="16"/>
  <c r="AK655" i="16"/>
  <c r="AZ654" i="16"/>
  <c r="AY654" i="16"/>
  <c r="AX654" i="16"/>
  <c r="AW654" i="16"/>
  <c r="AV654" i="16"/>
  <c r="AU654" i="16"/>
  <c r="AT654" i="16"/>
  <c r="AS654" i="16"/>
  <c r="AR654" i="16"/>
  <c r="AQ654" i="16"/>
  <c r="AP654" i="16"/>
  <c r="AO654" i="16"/>
  <c r="AN654" i="16"/>
  <c r="AM654" i="16"/>
  <c r="AK654" i="16"/>
  <c r="AZ653" i="16"/>
  <c r="AY653" i="16"/>
  <c r="AX653" i="16"/>
  <c r="AW653" i="16"/>
  <c r="AV653" i="16"/>
  <c r="AU653" i="16"/>
  <c r="AT653" i="16"/>
  <c r="AS653" i="16"/>
  <c r="AR653" i="16"/>
  <c r="AQ653" i="16"/>
  <c r="AP653" i="16"/>
  <c r="AO653" i="16"/>
  <c r="AN653" i="16"/>
  <c r="AM653" i="16"/>
  <c r="AK653" i="16"/>
  <c r="AZ652" i="16"/>
  <c r="AY652" i="16"/>
  <c r="AX652" i="16"/>
  <c r="AW652" i="16"/>
  <c r="AV652" i="16"/>
  <c r="AU652" i="16"/>
  <c r="AT652" i="16"/>
  <c r="AS652" i="16"/>
  <c r="AR652" i="16"/>
  <c r="AQ652" i="16"/>
  <c r="AP652" i="16"/>
  <c r="AO652" i="16"/>
  <c r="AN652" i="16"/>
  <c r="AM652" i="16"/>
  <c r="AK652" i="16"/>
  <c r="AZ651" i="16"/>
  <c r="AY651" i="16"/>
  <c r="AX651" i="16"/>
  <c r="AW651" i="16"/>
  <c r="AV651" i="16"/>
  <c r="AU651" i="16"/>
  <c r="AT651" i="16"/>
  <c r="AS651" i="16"/>
  <c r="AR651" i="16"/>
  <c r="AQ651" i="16"/>
  <c r="AP651" i="16"/>
  <c r="AO651" i="16"/>
  <c r="AN651" i="16"/>
  <c r="AM651" i="16"/>
  <c r="AK651" i="16"/>
  <c r="AZ650" i="16"/>
  <c r="AY650" i="16"/>
  <c r="AX650" i="16"/>
  <c r="AW650" i="16"/>
  <c r="AV650" i="16"/>
  <c r="AU650" i="16"/>
  <c r="AT650" i="16"/>
  <c r="AS650" i="16"/>
  <c r="AR650" i="16"/>
  <c r="AQ650" i="16"/>
  <c r="AP650" i="16"/>
  <c r="AO650" i="16"/>
  <c r="AN650" i="16"/>
  <c r="AM650" i="16"/>
  <c r="AK650" i="16"/>
  <c r="AZ649" i="16"/>
  <c r="AY649" i="16"/>
  <c r="AX649" i="16"/>
  <c r="AW649" i="16"/>
  <c r="AV649" i="16"/>
  <c r="AU649" i="16"/>
  <c r="AT649" i="16"/>
  <c r="AS649" i="16"/>
  <c r="AR649" i="16"/>
  <c r="AQ649" i="16"/>
  <c r="AP649" i="16"/>
  <c r="AO649" i="16"/>
  <c r="AN649" i="16"/>
  <c r="AM649" i="16"/>
  <c r="AK649" i="16"/>
  <c r="AZ648" i="16"/>
  <c r="AY648" i="16"/>
  <c r="AX648" i="16"/>
  <c r="AW648" i="16"/>
  <c r="AV648" i="16"/>
  <c r="AU648" i="16"/>
  <c r="AT648" i="16"/>
  <c r="AS648" i="16"/>
  <c r="AR648" i="16"/>
  <c r="AQ648" i="16"/>
  <c r="AP648" i="16"/>
  <c r="AO648" i="16"/>
  <c r="AN648" i="16"/>
  <c r="AM648" i="16"/>
  <c r="AK648" i="16"/>
  <c r="AZ647" i="16"/>
  <c r="AY647" i="16"/>
  <c r="AX647" i="16"/>
  <c r="AW647" i="16"/>
  <c r="AV647" i="16"/>
  <c r="AU647" i="16"/>
  <c r="AT647" i="16"/>
  <c r="AS647" i="16"/>
  <c r="AR647" i="16"/>
  <c r="AQ647" i="16"/>
  <c r="AP647" i="16"/>
  <c r="AO647" i="16"/>
  <c r="AN647" i="16"/>
  <c r="AM647" i="16"/>
  <c r="AK647" i="16"/>
  <c r="AZ646" i="16"/>
  <c r="AY646" i="16"/>
  <c r="AX646" i="16"/>
  <c r="AW646" i="16"/>
  <c r="AV646" i="16"/>
  <c r="AU646" i="16"/>
  <c r="AT646" i="16"/>
  <c r="AS646" i="16"/>
  <c r="AR646" i="16"/>
  <c r="AQ646" i="16"/>
  <c r="AP646" i="16"/>
  <c r="AO646" i="16"/>
  <c r="AN646" i="16"/>
  <c r="AM646" i="16"/>
  <c r="AK646" i="16"/>
  <c r="AZ645" i="16"/>
  <c r="AY645" i="16"/>
  <c r="AX645" i="16"/>
  <c r="AW645" i="16"/>
  <c r="AV645" i="16"/>
  <c r="AU645" i="16"/>
  <c r="AT645" i="16"/>
  <c r="AS645" i="16"/>
  <c r="AR645" i="16"/>
  <c r="AQ645" i="16"/>
  <c r="AP645" i="16"/>
  <c r="AO645" i="16"/>
  <c r="AN645" i="16"/>
  <c r="AM645" i="16"/>
  <c r="AK645" i="16"/>
  <c r="AZ644" i="16"/>
  <c r="AY644" i="16"/>
  <c r="AX644" i="16"/>
  <c r="AW644" i="16"/>
  <c r="AV644" i="16"/>
  <c r="AU644" i="16"/>
  <c r="AT644" i="16"/>
  <c r="AS644" i="16"/>
  <c r="AR644" i="16"/>
  <c r="AQ644" i="16"/>
  <c r="AP644" i="16"/>
  <c r="AO644" i="16"/>
  <c r="AN644" i="16"/>
  <c r="AM644" i="16"/>
  <c r="AK644" i="16"/>
  <c r="AZ643" i="16"/>
  <c r="AY643" i="16"/>
  <c r="AX643" i="16"/>
  <c r="AW643" i="16"/>
  <c r="AV643" i="16"/>
  <c r="AU643" i="16"/>
  <c r="AT643" i="16"/>
  <c r="AS643" i="16"/>
  <c r="AR643" i="16"/>
  <c r="AQ643" i="16"/>
  <c r="AP643" i="16"/>
  <c r="AO643" i="16"/>
  <c r="AN643" i="16"/>
  <c r="AM643" i="16"/>
  <c r="AK643" i="16"/>
  <c r="AZ642" i="16"/>
  <c r="AY642" i="16"/>
  <c r="AX642" i="16"/>
  <c r="AW642" i="16"/>
  <c r="AV642" i="16"/>
  <c r="AU642" i="16"/>
  <c r="AT642" i="16"/>
  <c r="AS642" i="16"/>
  <c r="AR642" i="16"/>
  <c r="AQ642" i="16"/>
  <c r="AP642" i="16"/>
  <c r="AO642" i="16"/>
  <c r="AN642" i="16"/>
  <c r="AM642" i="16"/>
  <c r="AK642" i="16"/>
  <c r="AZ641" i="16"/>
  <c r="AY641" i="16"/>
  <c r="AX641" i="16"/>
  <c r="AW641" i="16"/>
  <c r="AV641" i="16"/>
  <c r="AU641" i="16"/>
  <c r="AT641" i="16"/>
  <c r="AS641" i="16"/>
  <c r="AR641" i="16"/>
  <c r="AQ641" i="16"/>
  <c r="AP641" i="16"/>
  <c r="AO641" i="16"/>
  <c r="AN641" i="16"/>
  <c r="AM641" i="16"/>
  <c r="AK641" i="16"/>
  <c r="AZ640" i="16"/>
  <c r="AY640" i="16"/>
  <c r="AX640" i="16"/>
  <c r="AW640" i="16"/>
  <c r="AV640" i="16"/>
  <c r="AU640" i="16"/>
  <c r="AT640" i="16"/>
  <c r="AS640" i="16"/>
  <c r="AR640" i="16"/>
  <c r="AQ640" i="16"/>
  <c r="AP640" i="16"/>
  <c r="AO640" i="16"/>
  <c r="AN640" i="16"/>
  <c r="AM640" i="16"/>
  <c r="AK640" i="16"/>
  <c r="AZ639" i="16"/>
  <c r="AY639" i="16"/>
  <c r="AX639" i="16"/>
  <c r="AW639" i="16"/>
  <c r="AV639" i="16"/>
  <c r="AU639" i="16"/>
  <c r="AT639" i="16"/>
  <c r="AS639" i="16"/>
  <c r="AR639" i="16"/>
  <c r="AQ639" i="16"/>
  <c r="AP639" i="16"/>
  <c r="AO639" i="16"/>
  <c r="AN639" i="16"/>
  <c r="AM639" i="16"/>
  <c r="AK639" i="16"/>
  <c r="AZ638" i="16"/>
  <c r="AY638" i="16"/>
  <c r="AX638" i="16"/>
  <c r="AW638" i="16"/>
  <c r="AV638" i="16"/>
  <c r="AU638" i="16"/>
  <c r="AT638" i="16"/>
  <c r="AS638" i="16"/>
  <c r="AR638" i="16"/>
  <c r="AQ638" i="16"/>
  <c r="AP638" i="16"/>
  <c r="AO638" i="16"/>
  <c r="AN638" i="16"/>
  <c r="AM638" i="16"/>
  <c r="AK638" i="16"/>
  <c r="AZ637" i="16"/>
  <c r="AY637" i="16"/>
  <c r="AX637" i="16"/>
  <c r="AW637" i="16"/>
  <c r="AV637" i="16"/>
  <c r="AU637" i="16"/>
  <c r="AT637" i="16"/>
  <c r="AS637" i="16"/>
  <c r="AR637" i="16"/>
  <c r="AQ637" i="16"/>
  <c r="AP637" i="16"/>
  <c r="AO637" i="16"/>
  <c r="AN637" i="16"/>
  <c r="AM637" i="16"/>
  <c r="AK637" i="16"/>
  <c r="AZ636" i="16"/>
  <c r="AY636" i="16"/>
  <c r="AX636" i="16"/>
  <c r="AW636" i="16"/>
  <c r="AV636" i="16"/>
  <c r="AU636" i="16"/>
  <c r="AT636" i="16"/>
  <c r="AS636" i="16"/>
  <c r="AR636" i="16"/>
  <c r="AQ636" i="16"/>
  <c r="AP636" i="16"/>
  <c r="AO636" i="16"/>
  <c r="AN636" i="16"/>
  <c r="AM636" i="16"/>
  <c r="AK636" i="16"/>
  <c r="AZ635" i="16"/>
  <c r="AY635" i="16"/>
  <c r="AX635" i="16"/>
  <c r="AW635" i="16"/>
  <c r="AV635" i="16"/>
  <c r="AU635" i="16"/>
  <c r="AT635" i="16"/>
  <c r="AS635" i="16"/>
  <c r="AR635" i="16"/>
  <c r="AQ635" i="16"/>
  <c r="AP635" i="16"/>
  <c r="AO635" i="16"/>
  <c r="AN635" i="16"/>
  <c r="AM635" i="16"/>
  <c r="AK635" i="16"/>
  <c r="AZ634" i="16"/>
  <c r="AY634" i="16"/>
  <c r="AX634" i="16"/>
  <c r="AW634" i="16"/>
  <c r="AV634" i="16"/>
  <c r="AU634" i="16"/>
  <c r="AT634" i="16"/>
  <c r="AS634" i="16"/>
  <c r="AR634" i="16"/>
  <c r="AQ634" i="16"/>
  <c r="AP634" i="16"/>
  <c r="AO634" i="16"/>
  <c r="AN634" i="16"/>
  <c r="AM634" i="16"/>
  <c r="AK634" i="16"/>
  <c r="AZ633" i="16"/>
  <c r="AY633" i="16"/>
  <c r="AX633" i="16"/>
  <c r="AW633" i="16"/>
  <c r="AV633" i="16"/>
  <c r="AU633" i="16"/>
  <c r="AT633" i="16"/>
  <c r="AS633" i="16"/>
  <c r="AR633" i="16"/>
  <c r="AQ633" i="16"/>
  <c r="AP633" i="16"/>
  <c r="AO633" i="16"/>
  <c r="AN633" i="16"/>
  <c r="AM633" i="16"/>
  <c r="AK633" i="16"/>
  <c r="AZ632" i="16"/>
  <c r="AY632" i="16"/>
  <c r="AX632" i="16"/>
  <c r="AW632" i="16"/>
  <c r="AV632" i="16"/>
  <c r="AU632" i="16"/>
  <c r="AT632" i="16"/>
  <c r="AS632" i="16"/>
  <c r="AR632" i="16"/>
  <c r="AQ632" i="16"/>
  <c r="AP632" i="16"/>
  <c r="AO632" i="16"/>
  <c r="AN632" i="16"/>
  <c r="AM632" i="16"/>
  <c r="AK632" i="16"/>
  <c r="AZ631" i="16"/>
  <c r="AY631" i="16"/>
  <c r="AX631" i="16"/>
  <c r="AW631" i="16"/>
  <c r="AV631" i="16"/>
  <c r="AU631" i="16"/>
  <c r="AT631" i="16"/>
  <c r="AS631" i="16"/>
  <c r="AR631" i="16"/>
  <c r="AQ631" i="16"/>
  <c r="AP631" i="16"/>
  <c r="AO631" i="16"/>
  <c r="AN631" i="16"/>
  <c r="AM631" i="16"/>
  <c r="AK631" i="16"/>
  <c r="AZ630" i="16"/>
  <c r="AY630" i="16"/>
  <c r="AX630" i="16"/>
  <c r="AW630" i="16"/>
  <c r="AV630" i="16"/>
  <c r="AU630" i="16"/>
  <c r="AT630" i="16"/>
  <c r="AS630" i="16"/>
  <c r="AR630" i="16"/>
  <c r="AQ630" i="16"/>
  <c r="AP630" i="16"/>
  <c r="AO630" i="16"/>
  <c r="AN630" i="16"/>
  <c r="AM630" i="16"/>
  <c r="AK630" i="16"/>
  <c r="AZ629" i="16"/>
  <c r="AY629" i="16"/>
  <c r="AX629" i="16"/>
  <c r="AW629" i="16"/>
  <c r="AV629" i="16"/>
  <c r="AU629" i="16"/>
  <c r="AT629" i="16"/>
  <c r="AS629" i="16"/>
  <c r="AR629" i="16"/>
  <c r="AQ629" i="16"/>
  <c r="AP629" i="16"/>
  <c r="AO629" i="16"/>
  <c r="AN629" i="16"/>
  <c r="AM629" i="16"/>
  <c r="AK629" i="16"/>
  <c r="AZ628" i="16"/>
  <c r="AY628" i="16"/>
  <c r="AX628" i="16"/>
  <c r="AW628" i="16"/>
  <c r="AV628" i="16"/>
  <c r="AU628" i="16"/>
  <c r="AT628" i="16"/>
  <c r="AS628" i="16"/>
  <c r="AR628" i="16"/>
  <c r="AQ628" i="16"/>
  <c r="AP628" i="16"/>
  <c r="AO628" i="16"/>
  <c r="AN628" i="16"/>
  <c r="AM628" i="16"/>
  <c r="AK628" i="16"/>
  <c r="AZ627" i="16"/>
  <c r="AY627" i="16"/>
  <c r="AX627" i="16"/>
  <c r="AW627" i="16"/>
  <c r="AV627" i="16"/>
  <c r="AU627" i="16"/>
  <c r="AT627" i="16"/>
  <c r="AS627" i="16"/>
  <c r="AR627" i="16"/>
  <c r="AQ627" i="16"/>
  <c r="AP627" i="16"/>
  <c r="AO627" i="16"/>
  <c r="AN627" i="16"/>
  <c r="AM627" i="16"/>
  <c r="AK627" i="16"/>
  <c r="AZ626" i="16"/>
  <c r="AY626" i="16"/>
  <c r="AX626" i="16"/>
  <c r="AW626" i="16"/>
  <c r="AV626" i="16"/>
  <c r="AU626" i="16"/>
  <c r="AT626" i="16"/>
  <c r="AS626" i="16"/>
  <c r="AR626" i="16"/>
  <c r="AQ626" i="16"/>
  <c r="AP626" i="16"/>
  <c r="AO626" i="16"/>
  <c r="AN626" i="16"/>
  <c r="AM626" i="16"/>
  <c r="AK626" i="16"/>
  <c r="AZ625" i="16"/>
  <c r="AY625" i="16"/>
  <c r="AX625" i="16"/>
  <c r="AW625" i="16"/>
  <c r="AV625" i="16"/>
  <c r="AU625" i="16"/>
  <c r="AT625" i="16"/>
  <c r="AS625" i="16"/>
  <c r="AR625" i="16"/>
  <c r="AQ625" i="16"/>
  <c r="AP625" i="16"/>
  <c r="AO625" i="16"/>
  <c r="AN625" i="16"/>
  <c r="AM625" i="16"/>
  <c r="AK625" i="16"/>
  <c r="AZ624" i="16"/>
  <c r="AY624" i="16"/>
  <c r="AX624" i="16"/>
  <c r="AW624" i="16"/>
  <c r="AV624" i="16"/>
  <c r="AU624" i="16"/>
  <c r="AT624" i="16"/>
  <c r="AS624" i="16"/>
  <c r="AR624" i="16"/>
  <c r="AQ624" i="16"/>
  <c r="AP624" i="16"/>
  <c r="AO624" i="16"/>
  <c r="AN624" i="16"/>
  <c r="AM624" i="16"/>
  <c r="AK624" i="16"/>
  <c r="AZ623" i="16"/>
  <c r="AY623" i="16"/>
  <c r="AX623" i="16"/>
  <c r="AW623" i="16"/>
  <c r="AV623" i="16"/>
  <c r="AU623" i="16"/>
  <c r="AT623" i="16"/>
  <c r="AS623" i="16"/>
  <c r="AR623" i="16"/>
  <c r="AQ623" i="16"/>
  <c r="AP623" i="16"/>
  <c r="AO623" i="16"/>
  <c r="AN623" i="16"/>
  <c r="AM623" i="16"/>
  <c r="AK623" i="16"/>
  <c r="AZ622" i="16"/>
  <c r="AY622" i="16"/>
  <c r="AX622" i="16"/>
  <c r="AW622" i="16"/>
  <c r="AV622" i="16"/>
  <c r="AU622" i="16"/>
  <c r="AT622" i="16"/>
  <c r="AS622" i="16"/>
  <c r="AR622" i="16"/>
  <c r="AQ622" i="16"/>
  <c r="AP622" i="16"/>
  <c r="AO622" i="16"/>
  <c r="AN622" i="16"/>
  <c r="AM622" i="16"/>
  <c r="AK622" i="16"/>
  <c r="AZ621" i="16"/>
  <c r="AY621" i="16"/>
  <c r="AX621" i="16"/>
  <c r="AW621" i="16"/>
  <c r="AV621" i="16"/>
  <c r="AU621" i="16"/>
  <c r="AT621" i="16"/>
  <c r="AS621" i="16"/>
  <c r="AR621" i="16"/>
  <c r="AQ621" i="16"/>
  <c r="AP621" i="16"/>
  <c r="AO621" i="16"/>
  <c r="AN621" i="16"/>
  <c r="AM621" i="16"/>
  <c r="AK621" i="16"/>
  <c r="AZ620" i="16"/>
  <c r="AY620" i="16"/>
  <c r="AX620" i="16"/>
  <c r="AW620" i="16"/>
  <c r="AV620" i="16"/>
  <c r="AU620" i="16"/>
  <c r="AT620" i="16"/>
  <c r="AS620" i="16"/>
  <c r="AR620" i="16"/>
  <c r="AQ620" i="16"/>
  <c r="AP620" i="16"/>
  <c r="AO620" i="16"/>
  <c r="AN620" i="16"/>
  <c r="AM620" i="16"/>
  <c r="AK620" i="16"/>
  <c r="AZ619" i="16"/>
  <c r="AY619" i="16"/>
  <c r="AX619" i="16"/>
  <c r="AW619" i="16"/>
  <c r="AV619" i="16"/>
  <c r="AU619" i="16"/>
  <c r="AT619" i="16"/>
  <c r="AS619" i="16"/>
  <c r="AR619" i="16"/>
  <c r="AQ619" i="16"/>
  <c r="AP619" i="16"/>
  <c r="AO619" i="16"/>
  <c r="AN619" i="16"/>
  <c r="AM619" i="16"/>
  <c r="AK619" i="16"/>
  <c r="AZ618" i="16"/>
  <c r="AY618" i="16"/>
  <c r="AX618" i="16"/>
  <c r="AW618" i="16"/>
  <c r="AV618" i="16"/>
  <c r="AU618" i="16"/>
  <c r="AT618" i="16"/>
  <c r="AS618" i="16"/>
  <c r="AR618" i="16"/>
  <c r="AQ618" i="16"/>
  <c r="AP618" i="16"/>
  <c r="AO618" i="16"/>
  <c r="AN618" i="16"/>
  <c r="AM618" i="16"/>
  <c r="AK618" i="16"/>
  <c r="AZ617" i="16"/>
  <c r="AY617" i="16"/>
  <c r="AX617" i="16"/>
  <c r="AW617" i="16"/>
  <c r="AV617" i="16"/>
  <c r="AU617" i="16"/>
  <c r="AT617" i="16"/>
  <c r="AS617" i="16"/>
  <c r="AR617" i="16"/>
  <c r="AQ617" i="16"/>
  <c r="AP617" i="16"/>
  <c r="AO617" i="16"/>
  <c r="AN617" i="16"/>
  <c r="AM617" i="16"/>
  <c r="AK617" i="16"/>
  <c r="AZ616" i="16"/>
  <c r="AY616" i="16"/>
  <c r="AX616" i="16"/>
  <c r="AW616" i="16"/>
  <c r="AV616" i="16"/>
  <c r="AU616" i="16"/>
  <c r="AT616" i="16"/>
  <c r="AS616" i="16"/>
  <c r="AR616" i="16"/>
  <c r="AQ616" i="16"/>
  <c r="AP616" i="16"/>
  <c r="AO616" i="16"/>
  <c r="AN616" i="16"/>
  <c r="AM616" i="16"/>
  <c r="AK616" i="16"/>
  <c r="AZ615" i="16"/>
  <c r="AY615" i="16"/>
  <c r="AX615" i="16"/>
  <c r="AW615" i="16"/>
  <c r="AV615" i="16"/>
  <c r="AU615" i="16"/>
  <c r="AT615" i="16"/>
  <c r="AS615" i="16"/>
  <c r="AR615" i="16"/>
  <c r="AQ615" i="16"/>
  <c r="AP615" i="16"/>
  <c r="AO615" i="16"/>
  <c r="AN615" i="16"/>
  <c r="AM615" i="16"/>
  <c r="AK615" i="16"/>
  <c r="AZ614" i="16"/>
  <c r="AY614" i="16"/>
  <c r="AX614" i="16"/>
  <c r="AW614" i="16"/>
  <c r="AV614" i="16"/>
  <c r="AU614" i="16"/>
  <c r="AT614" i="16"/>
  <c r="AS614" i="16"/>
  <c r="AR614" i="16"/>
  <c r="AQ614" i="16"/>
  <c r="AP614" i="16"/>
  <c r="AO614" i="16"/>
  <c r="AN614" i="16"/>
  <c r="AM614" i="16"/>
  <c r="AK614" i="16"/>
  <c r="AZ613" i="16"/>
  <c r="AY613" i="16"/>
  <c r="AX613" i="16"/>
  <c r="AW613" i="16"/>
  <c r="AV613" i="16"/>
  <c r="AU613" i="16"/>
  <c r="AT613" i="16"/>
  <c r="AS613" i="16"/>
  <c r="AR613" i="16"/>
  <c r="AQ613" i="16"/>
  <c r="AP613" i="16"/>
  <c r="AO613" i="16"/>
  <c r="AN613" i="16"/>
  <c r="AM613" i="16"/>
  <c r="AK613" i="16"/>
  <c r="AZ612" i="16"/>
  <c r="AY612" i="16"/>
  <c r="AX612" i="16"/>
  <c r="AW612" i="16"/>
  <c r="AV612" i="16"/>
  <c r="AU612" i="16"/>
  <c r="AT612" i="16"/>
  <c r="AS612" i="16"/>
  <c r="AR612" i="16"/>
  <c r="AQ612" i="16"/>
  <c r="AP612" i="16"/>
  <c r="AO612" i="16"/>
  <c r="AN612" i="16"/>
  <c r="AM612" i="16"/>
  <c r="AK612" i="16"/>
  <c r="AZ611" i="16"/>
  <c r="AY611" i="16"/>
  <c r="AX611" i="16"/>
  <c r="AW611" i="16"/>
  <c r="AV611" i="16"/>
  <c r="AU611" i="16"/>
  <c r="AT611" i="16"/>
  <c r="AS611" i="16"/>
  <c r="AR611" i="16"/>
  <c r="AQ611" i="16"/>
  <c r="AP611" i="16"/>
  <c r="AO611" i="16"/>
  <c r="AN611" i="16"/>
  <c r="AM611" i="16"/>
  <c r="AK611" i="16"/>
  <c r="AZ610" i="16"/>
  <c r="AY610" i="16"/>
  <c r="AX610" i="16"/>
  <c r="AW610" i="16"/>
  <c r="AV610" i="16"/>
  <c r="AU610" i="16"/>
  <c r="AT610" i="16"/>
  <c r="AS610" i="16"/>
  <c r="AR610" i="16"/>
  <c r="AQ610" i="16"/>
  <c r="AP610" i="16"/>
  <c r="AO610" i="16"/>
  <c r="AN610" i="16"/>
  <c r="AM610" i="16"/>
  <c r="AK610" i="16"/>
  <c r="AZ609" i="16"/>
  <c r="AY609" i="16"/>
  <c r="AX609" i="16"/>
  <c r="AW609" i="16"/>
  <c r="AV609" i="16"/>
  <c r="AU609" i="16"/>
  <c r="AT609" i="16"/>
  <c r="AS609" i="16"/>
  <c r="AR609" i="16"/>
  <c r="AQ609" i="16"/>
  <c r="AP609" i="16"/>
  <c r="AO609" i="16"/>
  <c r="AN609" i="16"/>
  <c r="AM609" i="16"/>
  <c r="AK609" i="16"/>
  <c r="AZ608" i="16"/>
  <c r="AY608" i="16"/>
  <c r="AX608" i="16"/>
  <c r="AW608" i="16"/>
  <c r="AV608" i="16"/>
  <c r="AU608" i="16"/>
  <c r="AT608" i="16"/>
  <c r="AS608" i="16"/>
  <c r="AR608" i="16"/>
  <c r="AQ608" i="16"/>
  <c r="AP608" i="16"/>
  <c r="AO608" i="16"/>
  <c r="AN608" i="16"/>
  <c r="AM608" i="16"/>
  <c r="AK608" i="16"/>
  <c r="AZ607" i="16"/>
  <c r="AY607" i="16"/>
  <c r="AX607" i="16"/>
  <c r="AW607" i="16"/>
  <c r="AV607" i="16"/>
  <c r="AU607" i="16"/>
  <c r="AT607" i="16"/>
  <c r="AS607" i="16"/>
  <c r="AR607" i="16"/>
  <c r="AQ607" i="16"/>
  <c r="AP607" i="16"/>
  <c r="AO607" i="16"/>
  <c r="AN607" i="16"/>
  <c r="AM607" i="16"/>
  <c r="AK607" i="16"/>
  <c r="AZ606" i="16"/>
  <c r="AY606" i="16"/>
  <c r="AX606" i="16"/>
  <c r="AW606" i="16"/>
  <c r="AV606" i="16"/>
  <c r="AU606" i="16"/>
  <c r="AT606" i="16"/>
  <c r="AS606" i="16"/>
  <c r="AR606" i="16"/>
  <c r="AQ606" i="16"/>
  <c r="AP606" i="16"/>
  <c r="AO606" i="16"/>
  <c r="AN606" i="16"/>
  <c r="AM606" i="16"/>
  <c r="AK606" i="16"/>
  <c r="AZ605" i="16"/>
  <c r="AY605" i="16"/>
  <c r="AX605" i="16"/>
  <c r="AW605" i="16"/>
  <c r="AV605" i="16"/>
  <c r="AU605" i="16"/>
  <c r="AT605" i="16"/>
  <c r="AS605" i="16"/>
  <c r="AR605" i="16"/>
  <c r="AQ605" i="16"/>
  <c r="AP605" i="16"/>
  <c r="AO605" i="16"/>
  <c r="AN605" i="16"/>
  <c r="AM605" i="16"/>
  <c r="AK605" i="16"/>
  <c r="AZ604" i="16"/>
  <c r="AY604" i="16"/>
  <c r="AX604" i="16"/>
  <c r="AW604" i="16"/>
  <c r="AV604" i="16"/>
  <c r="AU604" i="16"/>
  <c r="AT604" i="16"/>
  <c r="AS604" i="16"/>
  <c r="AR604" i="16"/>
  <c r="AQ604" i="16"/>
  <c r="AP604" i="16"/>
  <c r="AO604" i="16"/>
  <c r="AN604" i="16"/>
  <c r="AM604" i="16"/>
  <c r="AK604" i="16"/>
  <c r="AZ603" i="16"/>
  <c r="AY603" i="16"/>
  <c r="AX603" i="16"/>
  <c r="AW603" i="16"/>
  <c r="AV603" i="16"/>
  <c r="AU603" i="16"/>
  <c r="AT603" i="16"/>
  <c r="AS603" i="16"/>
  <c r="AR603" i="16"/>
  <c r="AQ603" i="16"/>
  <c r="AP603" i="16"/>
  <c r="AO603" i="16"/>
  <c r="AN603" i="16"/>
  <c r="AM603" i="16"/>
  <c r="AK603" i="16"/>
  <c r="AZ602" i="16"/>
  <c r="AY602" i="16"/>
  <c r="AX602" i="16"/>
  <c r="AW602" i="16"/>
  <c r="AV602" i="16"/>
  <c r="AU602" i="16"/>
  <c r="AT602" i="16"/>
  <c r="AS602" i="16"/>
  <c r="AR602" i="16"/>
  <c r="AQ602" i="16"/>
  <c r="AP602" i="16"/>
  <c r="AO602" i="16"/>
  <c r="AN602" i="16"/>
  <c r="AM602" i="16"/>
  <c r="AK602" i="16"/>
  <c r="AZ601" i="16"/>
  <c r="AY601" i="16"/>
  <c r="AX601" i="16"/>
  <c r="AW601" i="16"/>
  <c r="AV601" i="16"/>
  <c r="AU601" i="16"/>
  <c r="AT601" i="16"/>
  <c r="AS601" i="16"/>
  <c r="AR601" i="16"/>
  <c r="AQ601" i="16"/>
  <c r="AP601" i="16"/>
  <c r="AO601" i="16"/>
  <c r="AN601" i="16"/>
  <c r="AM601" i="16"/>
  <c r="AK601" i="16"/>
  <c r="AZ600" i="16"/>
  <c r="AY600" i="16"/>
  <c r="AX600" i="16"/>
  <c r="AW600" i="16"/>
  <c r="AV600" i="16"/>
  <c r="AU600" i="16"/>
  <c r="AT600" i="16"/>
  <c r="AS600" i="16"/>
  <c r="AR600" i="16"/>
  <c r="AQ600" i="16"/>
  <c r="AP600" i="16"/>
  <c r="AO600" i="16"/>
  <c r="AN600" i="16"/>
  <c r="AM600" i="16"/>
  <c r="AK600" i="16"/>
  <c r="AZ599" i="16"/>
  <c r="AY599" i="16"/>
  <c r="AX599" i="16"/>
  <c r="AW599" i="16"/>
  <c r="AV599" i="16"/>
  <c r="AU599" i="16"/>
  <c r="AT599" i="16"/>
  <c r="AS599" i="16"/>
  <c r="AR599" i="16"/>
  <c r="AQ599" i="16"/>
  <c r="AP599" i="16"/>
  <c r="AO599" i="16"/>
  <c r="AN599" i="16"/>
  <c r="AM599" i="16"/>
  <c r="AK599" i="16"/>
  <c r="AZ598" i="16"/>
  <c r="AY598" i="16"/>
  <c r="AX598" i="16"/>
  <c r="AW598" i="16"/>
  <c r="AV598" i="16"/>
  <c r="AU598" i="16"/>
  <c r="AT598" i="16"/>
  <c r="AS598" i="16"/>
  <c r="AR598" i="16"/>
  <c r="AQ598" i="16"/>
  <c r="AP598" i="16"/>
  <c r="AO598" i="16"/>
  <c r="AN598" i="16"/>
  <c r="AM598" i="16"/>
  <c r="AK598" i="16"/>
  <c r="AZ597" i="16"/>
  <c r="AY597" i="16"/>
  <c r="AX597" i="16"/>
  <c r="AW597" i="16"/>
  <c r="AV597" i="16"/>
  <c r="AU597" i="16"/>
  <c r="AT597" i="16"/>
  <c r="AS597" i="16"/>
  <c r="AR597" i="16"/>
  <c r="AQ597" i="16"/>
  <c r="AP597" i="16"/>
  <c r="AO597" i="16"/>
  <c r="AN597" i="16"/>
  <c r="AM597" i="16"/>
  <c r="AK597" i="16"/>
  <c r="AZ596" i="16"/>
  <c r="AY596" i="16"/>
  <c r="AX596" i="16"/>
  <c r="AW596" i="16"/>
  <c r="AV596" i="16"/>
  <c r="AU596" i="16"/>
  <c r="AT596" i="16"/>
  <c r="AS596" i="16"/>
  <c r="AR596" i="16"/>
  <c r="AQ596" i="16"/>
  <c r="AP596" i="16"/>
  <c r="AO596" i="16"/>
  <c r="AN596" i="16"/>
  <c r="AM596" i="16"/>
  <c r="AK596" i="16"/>
  <c r="AZ595" i="16"/>
  <c r="AY595" i="16"/>
  <c r="AX595" i="16"/>
  <c r="AW595" i="16"/>
  <c r="AV595" i="16"/>
  <c r="AU595" i="16"/>
  <c r="AT595" i="16"/>
  <c r="AS595" i="16"/>
  <c r="AR595" i="16"/>
  <c r="AQ595" i="16"/>
  <c r="AP595" i="16"/>
  <c r="AO595" i="16"/>
  <c r="AN595" i="16"/>
  <c r="AM595" i="16"/>
  <c r="AK595" i="16"/>
  <c r="AZ594" i="16"/>
  <c r="AY594" i="16"/>
  <c r="AX594" i="16"/>
  <c r="AW594" i="16"/>
  <c r="AV594" i="16"/>
  <c r="AU594" i="16"/>
  <c r="AT594" i="16"/>
  <c r="AS594" i="16"/>
  <c r="AR594" i="16"/>
  <c r="AQ594" i="16"/>
  <c r="AP594" i="16"/>
  <c r="AO594" i="16"/>
  <c r="AN594" i="16"/>
  <c r="AM594" i="16"/>
  <c r="AK594" i="16"/>
  <c r="AZ593" i="16"/>
  <c r="AY593" i="16"/>
  <c r="AX593" i="16"/>
  <c r="AW593" i="16"/>
  <c r="AV593" i="16"/>
  <c r="AU593" i="16"/>
  <c r="AT593" i="16"/>
  <c r="AS593" i="16"/>
  <c r="AR593" i="16"/>
  <c r="AQ593" i="16"/>
  <c r="AP593" i="16"/>
  <c r="AO593" i="16"/>
  <c r="AN593" i="16"/>
  <c r="AM593" i="16"/>
  <c r="AK593" i="16"/>
  <c r="AZ592" i="16"/>
  <c r="AY592" i="16"/>
  <c r="AX592" i="16"/>
  <c r="AW592" i="16"/>
  <c r="AV592" i="16"/>
  <c r="AU592" i="16"/>
  <c r="AT592" i="16"/>
  <c r="AS592" i="16"/>
  <c r="AR592" i="16"/>
  <c r="AQ592" i="16"/>
  <c r="AP592" i="16"/>
  <c r="AO592" i="16"/>
  <c r="AN592" i="16"/>
  <c r="AM592" i="16"/>
  <c r="AK592" i="16"/>
  <c r="AZ591" i="16"/>
  <c r="AY591" i="16"/>
  <c r="AX591" i="16"/>
  <c r="AW591" i="16"/>
  <c r="AV591" i="16"/>
  <c r="AU591" i="16"/>
  <c r="AT591" i="16"/>
  <c r="AS591" i="16"/>
  <c r="AR591" i="16"/>
  <c r="AQ591" i="16"/>
  <c r="AP591" i="16"/>
  <c r="AO591" i="16"/>
  <c r="AN591" i="16"/>
  <c r="AM591" i="16"/>
  <c r="AK591" i="16"/>
  <c r="AZ590" i="16"/>
  <c r="AY590" i="16"/>
  <c r="AX590" i="16"/>
  <c r="AW590" i="16"/>
  <c r="AV590" i="16"/>
  <c r="AU590" i="16"/>
  <c r="AT590" i="16"/>
  <c r="AS590" i="16"/>
  <c r="AR590" i="16"/>
  <c r="AQ590" i="16"/>
  <c r="AP590" i="16"/>
  <c r="AO590" i="16"/>
  <c r="AN590" i="16"/>
  <c r="AM590" i="16"/>
  <c r="AK590" i="16"/>
  <c r="AZ589" i="16"/>
  <c r="AY589" i="16"/>
  <c r="AX589" i="16"/>
  <c r="AW589" i="16"/>
  <c r="AV589" i="16"/>
  <c r="AU589" i="16"/>
  <c r="AT589" i="16"/>
  <c r="AS589" i="16"/>
  <c r="AR589" i="16"/>
  <c r="AQ589" i="16"/>
  <c r="AP589" i="16"/>
  <c r="AO589" i="16"/>
  <c r="AN589" i="16"/>
  <c r="AM589" i="16"/>
  <c r="AK589" i="16"/>
  <c r="AZ588" i="16"/>
  <c r="AY588" i="16"/>
  <c r="AX588" i="16"/>
  <c r="AW588" i="16"/>
  <c r="AV588" i="16"/>
  <c r="AU588" i="16"/>
  <c r="AT588" i="16"/>
  <c r="AS588" i="16"/>
  <c r="AR588" i="16"/>
  <c r="AQ588" i="16"/>
  <c r="AP588" i="16"/>
  <c r="AO588" i="16"/>
  <c r="AN588" i="16"/>
  <c r="AM588" i="16"/>
  <c r="AK588" i="16"/>
  <c r="AZ587" i="16"/>
  <c r="AY587" i="16"/>
  <c r="AX587" i="16"/>
  <c r="AW587" i="16"/>
  <c r="AV587" i="16"/>
  <c r="AU587" i="16"/>
  <c r="AT587" i="16"/>
  <c r="AS587" i="16"/>
  <c r="AR587" i="16"/>
  <c r="AQ587" i="16"/>
  <c r="AP587" i="16"/>
  <c r="AO587" i="16"/>
  <c r="AN587" i="16"/>
  <c r="AM587" i="16"/>
  <c r="AK587" i="16"/>
  <c r="AZ586" i="16"/>
  <c r="AY586" i="16"/>
  <c r="AX586" i="16"/>
  <c r="AW586" i="16"/>
  <c r="AV586" i="16"/>
  <c r="AU586" i="16"/>
  <c r="AT586" i="16"/>
  <c r="AS586" i="16"/>
  <c r="AR586" i="16"/>
  <c r="AQ586" i="16"/>
  <c r="AP586" i="16"/>
  <c r="AO586" i="16"/>
  <c r="AN586" i="16"/>
  <c r="AM586" i="16"/>
  <c r="AK586" i="16"/>
  <c r="AZ585" i="16"/>
  <c r="AY585" i="16"/>
  <c r="AX585" i="16"/>
  <c r="AW585" i="16"/>
  <c r="AV585" i="16"/>
  <c r="AU585" i="16"/>
  <c r="AT585" i="16"/>
  <c r="AS585" i="16"/>
  <c r="AR585" i="16"/>
  <c r="AQ585" i="16"/>
  <c r="AP585" i="16"/>
  <c r="AO585" i="16"/>
  <c r="AN585" i="16"/>
  <c r="AM585" i="16"/>
  <c r="AK585" i="16"/>
  <c r="AZ584" i="16"/>
  <c r="AY584" i="16"/>
  <c r="AX584" i="16"/>
  <c r="AW584" i="16"/>
  <c r="AV584" i="16"/>
  <c r="AU584" i="16"/>
  <c r="AT584" i="16"/>
  <c r="AS584" i="16"/>
  <c r="AR584" i="16"/>
  <c r="AQ584" i="16"/>
  <c r="AP584" i="16"/>
  <c r="AO584" i="16"/>
  <c r="AN584" i="16"/>
  <c r="AM584" i="16"/>
  <c r="AK584" i="16"/>
  <c r="AZ583" i="16"/>
  <c r="AY583" i="16"/>
  <c r="AX583" i="16"/>
  <c r="AW583" i="16"/>
  <c r="AV583" i="16"/>
  <c r="AU583" i="16"/>
  <c r="AT583" i="16"/>
  <c r="AS583" i="16"/>
  <c r="AR583" i="16"/>
  <c r="AQ583" i="16"/>
  <c r="AP583" i="16"/>
  <c r="AO583" i="16"/>
  <c r="AN583" i="16"/>
  <c r="AM583" i="16"/>
  <c r="AK583" i="16"/>
  <c r="AZ582" i="16"/>
  <c r="AY582" i="16"/>
  <c r="AX582" i="16"/>
  <c r="AW582" i="16"/>
  <c r="AV582" i="16"/>
  <c r="AU582" i="16"/>
  <c r="AT582" i="16"/>
  <c r="AS582" i="16"/>
  <c r="AR582" i="16"/>
  <c r="AQ582" i="16"/>
  <c r="AP582" i="16"/>
  <c r="AO582" i="16"/>
  <c r="AN582" i="16"/>
  <c r="AM582" i="16"/>
  <c r="AK582" i="16"/>
  <c r="AZ581" i="16"/>
  <c r="AY581" i="16"/>
  <c r="AX581" i="16"/>
  <c r="AW581" i="16"/>
  <c r="AV581" i="16"/>
  <c r="AU581" i="16"/>
  <c r="AT581" i="16"/>
  <c r="AS581" i="16"/>
  <c r="AR581" i="16"/>
  <c r="AQ581" i="16"/>
  <c r="AP581" i="16"/>
  <c r="AO581" i="16"/>
  <c r="AN581" i="16"/>
  <c r="AM581" i="16"/>
  <c r="AK581" i="16"/>
  <c r="AZ580" i="16"/>
  <c r="AY580" i="16"/>
  <c r="AX580" i="16"/>
  <c r="AW580" i="16"/>
  <c r="AV580" i="16"/>
  <c r="AU580" i="16"/>
  <c r="AT580" i="16"/>
  <c r="AS580" i="16"/>
  <c r="AR580" i="16"/>
  <c r="AQ580" i="16"/>
  <c r="AP580" i="16"/>
  <c r="AO580" i="16"/>
  <c r="AN580" i="16"/>
  <c r="AM580" i="16"/>
  <c r="AK580" i="16"/>
  <c r="AZ579" i="16"/>
  <c r="AY579" i="16"/>
  <c r="AX579" i="16"/>
  <c r="AW579" i="16"/>
  <c r="AV579" i="16"/>
  <c r="AU579" i="16"/>
  <c r="AT579" i="16"/>
  <c r="AS579" i="16"/>
  <c r="AR579" i="16"/>
  <c r="AQ579" i="16"/>
  <c r="AP579" i="16"/>
  <c r="AO579" i="16"/>
  <c r="AN579" i="16"/>
  <c r="AM579" i="16"/>
  <c r="AK579" i="16"/>
  <c r="AZ578" i="16"/>
  <c r="AY578" i="16"/>
  <c r="AX578" i="16"/>
  <c r="AW578" i="16"/>
  <c r="AV578" i="16"/>
  <c r="AU578" i="16"/>
  <c r="AT578" i="16"/>
  <c r="AS578" i="16"/>
  <c r="AR578" i="16"/>
  <c r="AQ578" i="16"/>
  <c r="AP578" i="16"/>
  <c r="AO578" i="16"/>
  <c r="AN578" i="16"/>
  <c r="AM578" i="16"/>
  <c r="AK578" i="16"/>
  <c r="AZ577" i="16"/>
  <c r="AY577" i="16"/>
  <c r="AX577" i="16"/>
  <c r="AW577" i="16"/>
  <c r="AV577" i="16"/>
  <c r="AU577" i="16"/>
  <c r="AT577" i="16"/>
  <c r="AS577" i="16"/>
  <c r="AR577" i="16"/>
  <c r="AQ577" i="16"/>
  <c r="AP577" i="16"/>
  <c r="AO577" i="16"/>
  <c r="AN577" i="16"/>
  <c r="AM577" i="16"/>
  <c r="AK577" i="16"/>
  <c r="AZ576" i="16"/>
  <c r="AY576" i="16"/>
  <c r="AX576" i="16"/>
  <c r="AW576" i="16"/>
  <c r="AV576" i="16"/>
  <c r="AU576" i="16"/>
  <c r="AT576" i="16"/>
  <c r="AS576" i="16"/>
  <c r="AR576" i="16"/>
  <c r="AQ576" i="16"/>
  <c r="AP576" i="16"/>
  <c r="AO576" i="16"/>
  <c r="AN576" i="16"/>
  <c r="AM576" i="16"/>
  <c r="AK576" i="16"/>
  <c r="AZ575" i="16"/>
  <c r="AY575" i="16"/>
  <c r="AX575" i="16"/>
  <c r="AW575" i="16"/>
  <c r="AV575" i="16"/>
  <c r="AU575" i="16"/>
  <c r="AT575" i="16"/>
  <c r="AS575" i="16"/>
  <c r="AR575" i="16"/>
  <c r="AQ575" i="16"/>
  <c r="AP575" i="16"/>
  <c r="AO575" i="16"/>
  <c r="AN575" i="16"/>
  <c r="AM575" i="16"/>
  <c r="AK575" i="16"/>
  <c r="AZ574" i="16"/>
  <c r="AY574" i="16"/>
  <c r="AX574" i="16"/>
  <c r="AW574" i="16"/>
  <c r="AV574" i="16"/>
  <c r="AU574" i="16"/>
  <c r="AT574" i="16"/>
  <c r="AS574" i="16"/>
  <c r="AR574" i="16"/>
  <c r="AQ574" i="16"/>
  <c r="AP574" i="16"/>
  <c r="AO574" i="16"/>
  <c r="AN574" i="16"/>
  <c r="AM574" i="16"/>
  <c r="AK574" i="16"/>
  <c r="AZ573" i="16"/>
  <c r="AY573" i="16"/>
  <c r="AX573" i="16"/>
  <c r="AW573" i="16"/>
  <c r="AV573" i="16"/>
  <c r="AU573" i="16"/>
  <c r="AT573" i="16"/>
  <c r="AS573" i="16"/>
  <c r="AR573" i="16"/>
  <c r="AQ573" i="16"/>
  <c r="AP573" i="16"/>
  <c r="AO573" i="16"/>
  <c r="AN573" i="16"/>
  <c r="AM573" i="16"/>
  <c r="AK573" i="16"/>
  <c r="AZ572" i="16"/>
  <c r="AY572" i="16"/>
  <c r="AX572" i="16"/>
  <c r="AW572" i="16"/>
  <c r="AV572" i="16"/>
  <c r="AU572" i="16"/>
  <c r="AT572" i="16"/>
  <c r="AS572" i="16"/>
  <c r="AR572" i="16"/>
  <c r="AQ572" i="16"/>
  <c r="AP572" i="16"/>
  <c r="AO572" i="16"/>
  <c r="AN572" i="16"/>
  <c r="AM572" i="16"/>
  <c r="AK572" i="16"/>
  <c r="AZ571" i="16"/>
  <c r="AY571" i="16"/>
  <c r="AX571" i="16"/>
  <c r="AW571" i="16"/>
  <c r="AV571" i="16"/>
  <c r="AU571" i="16"/>
  <c r="AT571" i="16"/>
  <c r="AS571" i="16"/>
  <c r="AR571" i="16"/>
  <c r="AQ571" i="16"/>
  <c r="AP571" i="16"/>
  <c r="AO571" i="16"/>
  <c r="AN571" i="16"/>
  <c r="AM571" i="16"/>
  <c r="AK571" i="16"/>
  <c r="AZ570" i="16"/>
  <c r="AY570" i="16"/>
  <c r="AX570" i="16"/>
  <c r="AW570" i="16"/>
  <c r="AV570" i="16"/>
  <c r="AU570" i="16"/>
  <c r="AT570" i="16"/>
  <c r="AS570" i="16"/>
  <c r="AR570" i="16"/>
  <c r="AQ570" i="16"/>
  <c r="AP570" i="16"/>
  <c r="AO570" i="16"/>
  <c r="AN570" i="16"/>
  <c r="AM570" i="16"/>
  <c r="AK570" i="16"/>
  <c r="AZ569" i="16"/>
  <c r="AY569" i="16"/>
  <c r="AX569" i="16"/>
  <c r="AW569" i="16"/>
  <c r="AV569" i="16"/>
  <c r="AU569" i="16"/>
  <c r="AT569" i="16"/>
  <c r="AS569" i="16"/>
  <c r="AR569" i="16"/>
  <c r="AQ569" i="16"/>
  <c r="AP569" i="16"/>
  <c r="AO569" i="16"/>
  <c r="AN569" i="16"/>
  <c r="AM569" i="16"/>
  <c r="AK569" i="16"/>
  <c r="AZ568" i="16"/>
  <c r="AY568" i="16"/>
  <c r="AX568" i="16"/>
  <c r="AW568" i="16"/>
  <c r="AV568" i="16"/>
  <c r="AU568" i="16"/>
  <c r="AT568" i="16"/>
  <c r="AS568" i="16"/>
  <c r="AR568" i="16"/>
  <c r="AQ568" i="16"/>
  <c r="AP568" i="16"/>
  <c r="AO568" i="16"/>
  <c r="AN568" i="16"/>
  <c r="AM568" i="16"/>
  <c r="AK568" i="16"/>
  <c r="AZ567" i="16"/>
  <c r="AY567" i="16"/>
  <c r="AX567" i="16"/>
  <c r="AW567" i="16"/>
  <c r="AV567" i="16"/>
  <c r="AU567" i="16"/>
  <c r="AT567" i="16"/>
  <c r="AS567" i="16"/>
  <c r="AR567" i="16"/>
  <c r="AQ567" i="16"/>
  <c r="AP567" i="16"/>
  <c r="AO567" i="16"/>
  <c r="AN567" i="16"/>
  <c r="AM567" i="16"/>
  <c r="AK567" i="16"/>
  <c r="AZ566" i="16"/>
  <c r="AY566" i="16"/>
  <c r="AX566" i="16"/>
  <c r="AW566" i="16"/>
  <c r="AV566" i="16"/>
  <c r="AU566" i="16"/>
  <c r="AT566" i="16"/>
  <c r="AS566" i="16"/>
  <c r="AR566" i="16"/>
  <c r="AQ566" i="16"/>
  <c r="AP566" i="16"/>
  <c r="AO566" i="16"/>
  <c r="AN566" i="16"/>
  <c r="AM566" i="16"/>
  <c r="AK566" i="16"/>
  <c r="AZ565" i="16"/>
  <c r="AY565" i="16"/>
  <c r="AX565" i="16"/>
  <c r="AW565" i="16"/>
  <c r="AV565" i="16"/>
  <c r="AU565" i="16"/>
  <c r="AT565" i="16"/>
  <c r="AS565" i="16"/>
  <c r="AR565" i="16"/>
  <c r="AQ565" i="16"/>
  <c r="AP565" i="16"/>
  <c r="AO565" i="16"/>
  <c r="AN565" i="16"/>
  <c r="AM565" i="16"/>
  <c r="AK565" i="16"/>
  <c r="AZ564" i="16"/>
  <c r="AY564" i="16"/>
  <c r="AX564" i="16"/>
  <c r="AW564" i="16"/>
  <c r="AV564" i="16"/>
  <c r="AU564" i="16"/>
  <c r="AT564" i="16"/>
  <c r="AS564" i="16"/>
  <c r="AR564" i="16"/>
  <c r="AQ564" i="16"/>
  <c r="AP564" i="16"/>
  <c r="AO564" i="16"/>
  <c r="AN564" i="16"/>
  <c r="AM564" i="16"/>
  <c r="AK564" i="16"/>
  <c r="AZ563" i="16"/>
  <c r="AY563" i="16"/>
  <c r="AX563" i="16"/>
  <c r="AW563" i="16"/>
  <c r="AV563" i="16"/>
  <c r="AU563" i="16"/>
  <c r="AT563" i="16"/>
  <c r="AS563" i="16"/>
  <c r="AR563" i="16"/>
  <c r="AQ563" i="16"/>
  <c r="AP563" i="16"/>
  <c r="AO563" i="16"/>
  <c r="AN563" i="16"/>
  <c r="AM563" i="16"/>
  <c r="AK563" i="16"/>
  <c r="AZ562" i="16"/>
  <c r="AY562" i="16"/>
  <c r="AX562" i="16"/>
  <c r="AW562" i="16"/>
  <c r="AV562" i="16"/>
  <c r="AU562" i="16"/>
  <c r="AT562" i="16"/>
  <c r="AS562" i="16"/>
  <c r="AR562" i="16"/>
  <c r="AQ562" i="16"/>
  <c r="AP562" i="16"/>
  <c r="AO562" i="16"/>
  <c r="AN562" i="16"/>
  <c r="AM562" i="16"/>
  <c r="AK562" i="16"/>
  <c r="AZ561" i="16"/>
  <c r="AY561" i="16"/>
  <c r="AX561" i="16"/>
  <c r="AW561" i="16"/>
  <c r="AV561" i="16"/>
  <c r="AU561" i="16"/>
  <c r="AT561" i="16"/>
  <c r="AS561" i="16"/>
  <c r="AR561" i="16"/>
  <c r="AQ561" i="16"/>
  <c r="AP561" i="16"/>
  <c r="AO561" i="16"/>
  <c r="AN561" i="16"/>
  <c r="AM561" i="16"/>
  <c r="AK561" i="16"/>
  <c r="AZ560" i="16"/>
  <c r="AY560" i="16"/>
  <c r="AX560" i="16"/>
  <c r="AW560" i="16"/>
  <c r="AV560" i="16"/>
  <c r="AU560" i="16"/>
  <c r="AT560" i="16"/>
  <c r="AS560" i="16"/>
  <c r="AR560" i="16"/>
  <c r="AQ560" i="16"/>
  <c r="AP560" i="16"/>
  <c r="AO560" i="16"/>
  <c r="AN560" i="16"/>
  <c r="AM560" i="16"/>
  <c r="AK560" i="16"/>
  <c r="AZ559" i="16"/>
  <c r="AY559" i="16"/>
  <c r="AX559" i="16"/>
  <c r="AW559" i="16"/>
  <c r="AV559" i="16"/>
  <c r="AU559" i="16"/>
  <c r="AT559" i="16"/>
  <c r="AS559" i="16"/>
  <c r="AR559" i="16"/>
  <c r="AQ559" i="16"/>
  <c r="AP559" i="16"/>
  <c r="AO559" i="16"/>
  <c r="AN559" i="16"/>
  <c r="AM559" i="16"/>
  <c r="AK559" i="16"/>
  <c r="AZ558" i="16"/>
  <c r="AY558" i="16"/>
  <c r="AX558" i="16"/>
  <c r="AW558" i="16"/>
  <c r="AV558" i="16"/>
  <c r="AU558" i="16"/>
  <c r="AT558" i="16"/>
  <c r="AS558" i="16"/>
  <c r="AR558" i="16"/>
  <c r="AQ558" i="16"/>
  <c r="AP558" i="16"/>
  <c r="AO558" i="16"/>
  <c r="AN558" i="16"/>
  <c r="AM558" i="16"/>
  <c r="AK558" i="16"/>
  <c r="AZ557" i="16"/>
  <c r="AY557" i="16"/>
  <c r="AX557" i="16"/>
  <c r="AW557" i="16"/>
  <c r="AV557" i="16"/>
  <c r="AU557" i="16"/>
  <c r="AT557" i="16"/>
  <c r="AS557" i="16"/>
  <c r="AR557" i="16"/>
  <c r="AQ557" i="16"/>
  <c r="AP557" i="16"/>
  <c r="AO557" i="16"/>
  <c r="AN557" i="16"/>
  <c r="AM557" i="16"/>
  <c r="AK557" i="16"/>
  <c r="AZ556" i="16"/>
  <c r="AY556" i="16"/>
  <c r="AX556" i="16"/>
  <c r="AW556" i="16"/>
  <c r="AV556" i="16"/>
  <c r="AU556" i="16"/>
  <c r="AT556" i="16"/>
  <c r="AS556" i="16"/>
  <c r="AR556" i="16"/>
  <c r="AQ556" i="16"/>
  <c r="AP556" i="16"/>
  <c r="AO556" i="16"/>
  <c r="AN556" i="16"/>
  <c r="AM556" i="16"/>
  <c r="AK556" i="16"/>
  <c r="AZ555" i="16"/>
  <c r="AY555" i="16"/>
  <c r="AX555" i="16"/>
  <c r="AW555" i="16"/>
  <c r="AV555" i="16"/>
  <c r="AU555" i="16"/>
  <c r="AT555" i="16"/>
  <c r="AS555" i="16"/>
  <c r="AR555" i="16"/>
  <c r="AQ555" i="16"/>
  <c r="AP555" i="16"/>
  <c r="AO555" i="16"/>
  <c r="AN555" i="16"/>
  <c r="AM555" i="16"/>
  <c r="AK555" i="16"/>
  <c r="AZ554" i="16"/>
  <c r="AY554" i="16"/>
  <c r="AX554" i="16"/>
  <c r="AW554" i="16"/>
  <c r="AV554" i="16"/>
  <c r="AU554" i="16"/>
  <c r="AT554" i="16"/>
  <c r="AS554" i="16"/>
  <c r="AR554" i="16"/>
  <c r="AQ554" i="16"/>
  <c r="AP554" i="16"/>
  <c r="AO554" i="16"/>
  <c r="AN554" i="16"/>
  <c r="AM554" i="16"/>
  <c r="AK554" i="16"/>
  <c r="AZ553" i="16"/>
  <c r="AY553" i="16"/>
  <c r="AX553" i="16"/>
  <c r="AW553" i="16"/>
  <c r="AV553" i="16"/>
  <c r="AU553" i="16"/>
  <c r="AT553" i="16"/>
  <c r="AS553" i="16"/>
  <c r="AR553" i="16"/>
  <c r="AQ553" i="16"/>
  <c r="AP553" i="16"/>
  <c r="AO553" i="16"/>
  <c r="AN553" i="16"/>
  <c r="AM553" i="16"/>
  <c r="AK553" i="16"/>
  <c r="AZ552" i="16"/>
  <c r="AY552" i="16"/>
  <c r="AX552" i="16"/>
  <c r="AW552" i="16"/>
  <c r="AV552" i="16"/>
  <c r="AU552" i="16"/>
  <c r="AT552" i="16"/>
  <c r="AS552" i="16"/>
  <c r="AR552" i="16"/>
  <c r="AQ552" i="16"/>
  <c r="AP552" i="16"/>
  <c r="AO552" i="16"/>
  <c r="AN552" i="16"/>
  <c r="AM552" i="16"/>
  <c r="AK552" i="16"/>
  <c r="AZ551" i="16"/>
  <c r="AY551" i="16"/>
  <c r="AX551" i="16"/>
  <c r="AW551" i="16"/>
  <c r="AV551" i="16"/>
  <c r="AU551" i="16"/>
  <c r="AT551" i="16"/>
  <c r="AS551" i="16"/>
  <c r="AR551" i="16"/>
  <c r="AQ551" i="16"/>
  <c r="AP551" i="16"/>
  <c r="AO551" i="16"/>
  <c r="AN551" i="16"/>
  <c r="AM551" i="16"/>
  <c r="AK551" i="16"/>
  <c r="AZ550" i="16"/>
  <c r="AY550" i="16"/>
  <c r="AX550" i="16"/>
  <c r="AW550" i="16"/>
  <c r="AV550" i="16"/>
  <c r="AU550" i="16"/>
  <c r="AT550" i="16"/>
  <c r="AS550" i="16"/>
  <c r="AR550" i="16"/>
  <c r="AQ550" i="16"/>
  <c r="AP550" i="16"/>
  <c r="AO550" i="16"/>
  <c r="AN550" i="16"/>
  <c r="AM550" i="16"/>
  <c r="AK550" i="16"/>
  <c r="AZ549" i="16"/>
  <c r="AY549" i="16"/>
  <c r="AX549" i="16"/>
  <c r="AW549" i="16"/>
  <c r="AV549" i="16"/>
  <c r="AU549" i="16"/>
  <c r="AT549" i="16"/>
  <c r="AS549" i="16"/>
  <c r="AR549" i="16"/>
  <c r="AQ549" i="16"/>
  <c r="AP549" i="16"/>
  <c r="AO549" i="16"/>
  <c r="AN549" i="16"/>
  <c r="AM549" i="16"/>
  <c r="AK549" i="16"/>
  <c r="AZ548" i="16"/>
  <c r="AY548" i="16"/>
  <c r="AX548" i="16"/>
  <c r="AW548" i="16"/>
  <c r="AV548" i="16"/>
  <c r="AU548" i="16"/>
  <c r="AT548" i="16"/>
  <c r="AS548" i="16"/>
  <c r="AR548" i="16"/>
  <c r="AQ548" i="16"/>
  <c r="AP548" i="16"/>
  <c r="AO548" i="16"/>
  <c r="AN548" i="16"/>
  <c r="AM548" i="16"/>
  <c r="AK548" i="16"/>
  <c r="AZ547" i="16"/>
  <c r="AY547" i="16"/>
  <c r="AX547" i="16"/>
  <c r="AW547" i="16"/>
  <c r="AV547" i="16"/>
  <c r="AU547" i="16"/>
  <c r="AT547" i="16"/>
  <c r="AS547" i="16"/>
  <c r="AR547" i="16"/>
  <c r="AQ547" i="16"/>
  <c r="AP547" i="16"/>
  <c r="AO547" i="16"/>
  <c r="AN547" i="16"/>
  <c r="AM547" i="16"/>
  <c r="AK547" i="16"/>
  <c r="AZ546" i="16"/>
  <c r="AY546" i="16"/>
  <c r="AX546" i="16"/>
  <c r="AW546" i="16"/>
  <c r="AV546" i="16"/>
  <c r="AU546" i="16"/>
  <c r="AT546" i="16"/>
  <c r="AS546" i="16"/>
  <c r="AR546" i="16"/>
  <c r="AQ546" i="16"/>
  <c r="AP546" i="16"/>
  <c r="AO546" i="16"/>
  <c r="AN546" i="16"/>
  <c r="AM546" i="16"/>
  <c r="AK546" i="16"/>
  <c r="AZ545" i="16"/>
  <c r="AY545" i="16"/>
  <c r="AX545" i="16"/>
  <c r="AW545" i="16"/>
  <c r="AV545" i="16"/>
  <c r="AU545" i="16"/>
  <c r="AT545" i="16"/>
  <c r="AS545" i="16"/>
  <c r="AR545" i="16"/>
  <c r="AQ545" i="16"/>
  <c r="AP545" i="16"/>
  <c r="AO545" i="16"/>
  <c r="AN545" i="16"/>
  <c r="AM545" i="16"/>
  <c r="AK545" i="16"/>
  <c r="AZ544" i="16"/>
  <c r="AY544" i="16"/>
  <c r="AX544" i="16"/>
  <c r="AW544" i="16"/>
  <c r="AV544" i="16"/>
  <c r="AU544" i="16"/>
  <c r="AT544" i="16"/>
  <c r="AS544" i="16"/>
  <c r="AR544" i="16"/>
  <c r="AQ544" i="16"/>
  <c r="AP544" i="16"/>
  <c r="AO544" i="16"/>
  <c r="AN544" i="16"/>
  <c r="AM544" i="16"/>
  <c r="AK544" i="16"/>
  <c r="AZ543" i="16"/>
  <c r="AY543" i="16"/>
  <c r="AX543" i="16"/>
  <c r="AW543" i="16"/>
  <c r="AV543" i="16"/>
  <c r="AU543" i="16"/>
  <c r="AT543" i="16"/>
  <c r="AS543" i="16"/>
  <c r="AR543" i="16"/>
  <c r="AQ543" i="16"/>
  <c r="AP543" i="16"/>
  <c r="AO543" i="16"/>
  <c r="AN543" i="16"/>
  <c r="AM543" i="16"/>
  <c r="AK543" i="16"/>
  <c r="AZ542" i="16"/>
  <c r="AY542" i="16"/>
  <c r="AX542" i="16"/>
  <c r="AW542" i="16"/>
  <c r="AV542" i="16"/>
  <c r="AU542" i="16"/>
  <c r="AT542" i="16"/>
  <c r="AS542" i="16"/>
  <c r="AR542" i="16"/>
  <c r="AQ542" i="16"/>
  <c r="AP542" i="16"/>
  <c r="AO542" i="16"/>
  <c r="AN542" i="16"/>
  <c r="AM542" i="16"/>
  <c r="AK542" i="16"/>
  <c r="AZ541" i="16"/>
  <c r="AY541" i="16"/>
  <c r="AX541" i="16"/>
  <c r="AW541" i="16"/>
  <c r="AV541" i="16"/>
  <c r="AU541" i="16"/>
  <c r="AT541" i="16"/>
  <c r="AS541" i="16"/>
  <c r="AR541" i="16"/>
  <c r="AQ541" i="16"/>
  <c r="AP541" i="16"/>
  <c r="AO541" i="16"/>
  <c r="AN541" i="16"/>
  <c r="AM541" i="16"/>
  <c r="AK541" i="16"/>
  <c r="AZ540" i="16"/>
  <c r="AY540" i="16"/>
  <c r="AX540" i="16"/>
  <c r="AW540" i="16"/>
  <c r="AV540" i="16"/>
  <c r="AU540" i="16"/>
  <c r="AT540" i="16"/>
  <c r="AS540" i="16"/>
  <c r="AR540" i="16"/>
  <c r="AQ540" i="16"/>
  <c r="AP540" i="16"/>
  <c r="AO540" i="16"/>
  <c r="AN540" i="16"/>
  <c r="AM540" i="16"/>
  <c r="AK540" i="16"/>
  <c r="AZ539" i="16"/>
  <c r="AY539" i="16"/>
  <c r="AX539" i="16"/>
  <c r="AW539" i="16"/>
  <c r="AV539" i="16"/>
  <c r="AU539" i="16"/>
  <c r="AT539" i="16"/>
  <c r="AS539" i="16"/>
  <c r="AR539" i="16"/>
  <c r="AQ539" i="16"/>
  <c r="AP539" i="16"/>
  <c r="AO539" i="16"/>
  <c r="AN539" i="16"/>
  <c r="AM539" i="16"/>
  <c r="AK539" i="16"/>
  <c r="AZ538" i="16"/>
  <c r="AY538" i="16"/>
  <c r="AX538" i="16"/>
  <c r="AW538" i="16"/>
  <c r="AV538" i="16"/>
  <c r="AU538" i="16"/>
  <c r="AT538" i="16"/>
  <c r="AS538" i="16"/>
  <c r="AR538" i="16"/>
  <c r="AQ538" i="16"/>
  <c r="AP538" i="16"/>
  <c r="AO538" i="16"/>
  <c r="AN538" i="16"/>
  <c r="AM538" i="16"/>
  <c r="AK538" i="16"/>
  <c r="AZ537" i="16"/>
  <c r="AY537" i="16"/>
  <c r="AX537" i="16"/>
  <c r="AW537" i="16"/>
  <c r="AV537" i="16"/>
  <c r="AU537" i="16"/>
  <c r="AT537" i="16"/>
  <c r="AS537" i="16"/>
  <c r="AR537" i="16"/>
  <c r="AQ537" i="16"/>
  <c r="AP537" i="16"/>
  <c r="AO537" i="16"/>
  <c r="AN537" i="16"/>
  <c r="AM537" i="16"/>
  <c r="AK537" i="16"/>
  <c r="AZ536" i="16"/>
  <c r="AY536" i="16"/>
  <c r="AX536" i="16"/>
  <c r="AW536" i="16"/>
  <c r="AV536" i="16"/>
  <c r="AU536" i="16"/>
  <c r="AT536" i="16"/>
  <c r="AS536" i="16"/>
  <c r="AR536" i="16"/>
  <c r="AQ536" i="16"/>
  <c r="AP536" i="16"/>
  <c r="AO536" i="16"/>
  <c r="AN536" i="16"/>
  <c r="AM536" i="16"/>
  <c r="AK536" i="16"/>
  <c r="AZ535" i="16"/>
  <c r="AY535" i="16"/>
  <c r="AX535" i="16"/>
  <c r="AW535" i="16"/>
  <c r="AV535" i="16"/>
  <c r="AU535" i="16"/>
  <c r="AT535" i="16"/>
  <c r="AS535" i="16"/>
  <c r="AR535" i="16"/>
  <c r="AQ535" i="16"/>
  <c r="AP535" i="16"/>
  <c r="AO535" i="16"/>
  <c r="AN535" i="16"/>
  <c r="AM535" i="16"/>
  <c r="AK535" i="16"/>
  <c r="AZ534" i="16"/>
  <c r="AY534" i="16"/>
  <c r="AX534" i="16"/>
  <c r="AW534" i="16"/>
  <c r="AV534" i="16"/>
  <c r="AU534" i="16"/>
  <c r="AT534" i="16"/>
  <c r="AS534" i="16"/>
  <c r="AR534" i="16"/>
  <c r="AQ534" i="16"/>
  <c r="AP534" i="16"/>
  <c r="AO534" i="16"/>
  <c r="AN534" i="16"/>
  <c r="AM534" i="16"/>
  <c r="AK534" i="16"/>
  <c r="AZ533" i="16"/>
  <c r="AY533" i="16"/>
  <c r="AX533" i="16"/>
  <c r="AW533" i="16"/>
  <c r="AV533" i="16"/>
  <c r="AU533" i="16"/>
  <c r="AT533" i="16"/>
  <c r="AS533" i="16"/>
  <c r="AR533" i="16"/>
  <c r="AQ533" i="16"/>
  <c r="AP533" i="16"/>
  <c r="AO533" i="16"/>
  <c r="AN533" i="16"/>
  <c r="AM533" i="16"/>
  <c r="AK533" i="16"/>
  <c r="AZ532" i="16"/>
  <c r="AY532" i="16"/>
  <c r="AX532" i="16"/>
  <c r="AW532" i="16"/>
  <c r="AV532" i="16"/>
  <c r="AU532" i="16"/>
  <c r="AT532" i="16"/>
  <c r="AS532" i="16"/>
  <c r="AR532" i="16"/>
  <c r="AQ532" i="16"/>
  <c r="AP532" i="16"/>
  <c r="AO532" i="16"/>
  <c r="AN532" i="16"/>
  <c r="AM532" i="16"/>
  <c r="AK532" i="16"/>
  <c r="AZ531" i="16"/>
  <c r="AY531" i="16"/>
  <c r="AX531" i="16"/>
  <c r="AW531" i="16"/>
  <c r="AV531" i="16"/>
  <c r="AU531" i="16"/>
  <c r="AT531" i="16"/>
  <c r="AS531" i="16"/>
  <c r="AR531" i="16"/>
  <c r="AQ531" i="16"/>
  <c r="AP531" i="16"/>
  <c r="AO531" i="16"/>
  <c r="AN531" i="16"/>
  <c r="AM531" i="16"/>
  <c r="AK531" i="16"/>
  <c r="AZ530" i="16"/>
  <c r="AY530" i="16"/>
  <c r="AX530" i="16"/>
  <c r="AW530" i="16"/>
  <c r="AV530" i="16"/>
  <c r="AU530" i="16"/>
  <c r="AT530" i="16"/>
  <c r="AS530" i="16"/>
  <c r="AR530" i="16"/>
  <c r="AQ530" i="16"/>
  <c r="AP530" i="16"/>
  <c r="AO530" i="16"/>
  <c r="AN530" i="16"/>
  <c r="AM530" i="16"/>
  <c r="AK530" i="16"/>
  <c r="AZ529" i="16"/>
  <c r="AY529" i="16"/>
  <c r="AX529" i="16"/>
  <c r="AW529" i="16"/>
  <c r="AV529" i="16"/>
  <c r="AU529" i="16"/>
  <c r="AT529" i="16"/>
  <c r="AS529" i="16"/>
  <c r="AR529" i="16"/>
  <c r="AQ529" i="16"/>
  <c r="AP529" i="16"/>
  <c r="AO529" i="16"/>
  <c r="AN529" i="16"/>
  <c r="AM529" i="16"/>
  <c r="AK529" i="16"/>
  <c r="AZ528" i="16"/>
  <c r="AY528" i="16"/>
  <c r="AX528" i="16"/>
  <c r="AW528" i="16"/>
  <c r="AV528" i="16"/>
  <c r="AU528" i="16"/>
  <c r="AT528" i="16"/>
  <c r="AS528" i="16"/>
  <c r="AR528" i="16"/>
  <c r="AQ528" i="16"/>
  <c r="AP528" i="16"/>
  <c r="AO528" i="16"/>
  <c r="AN528" i="16"/>
  <c r="AM528" i="16"/>
  <c r="AK528" i="16"/>
  <c r="AZ527" i="16"/>
  <c r="AY527" i="16"/>
  <c r="AX527" i="16"/>
  <c r="AW527" i="16"/>
  <c r="AV527" i="16"/>
  <c r="AU527" i="16"/>
  <c r="AT527" i="16"/>
  <c r="AS527" i="16"/>
  <c r="AR527" i="16"/>
  <c r="AQ527" i="16"/>
  <c r="AP527" i="16"/>
  <c r="AO527" i="16"/>
  <c r="AN527" i="16"/>
  <c r="AM527" i="16"/>
  <c r="AK527" i="16"/>
  <c r="AZ526" i="16"/>
  <c r="AY526" i="16"/>
  <c r="AX526" i="16"/>
  <c r="AW526" i="16"/>
  <c r="AV526" i="16"/>
  <c r="AU526" i="16"/>
  <c r="AT526" i="16"/>
  <c r="AS526" i="16"/>
  <c r="AR526" i="16"/>
  <c r="AQ526" i="16"/>
  <c r="AP526" i="16"/>
  <c r="AO526" i="16"/>
  <c r="AN526" i="16"/>
  <c r="AM526" i="16"/>
  <c r="AK526" i="16"/>
  <c r="AZ525" i="16"/>
  <c r="AY525" i="16"/>
  <c r="AX525" i="16"/>
  <c r="AW525" i="16"/>
  <c r="AV525" i="16"/>
  <c r="AU525" i="16"/>
  <c r="AT525" i="16"/>
  <c r="AS525" i="16"/>
  <c r="AR525" i="16"/>
  <c r="AQ525" i="16"/>
  <c r="AP525" i="16"/>
  <c r="AO525" i="16"/>
  <c r="AN525" i="16"/>
  <c r="AM525" i="16"/>
  <c r="AK525" i="16"/>
  <c r="AZ524" i="16"/>
  <c r="AY524" i="16"/>
  <c r="AX524" i="16"/>
  <c r="AW524" i="16"/>
  <c r="AV524" i="16"/>
  <c r="AU524" i="16"/>
  <c r="AT524" i="16"/>
  <c r="AS524" i="16"/>
  <c r="AR524" i="16"/>
  <c r="AQ524" i="16"/>
  <c r="AP524" i="16"/>
  <c r="AO524" i="16"/>
  <c r="AN524" i="16"/>
  <c r="AM524" i="16"/>
  <c r="AK524" i="16"/>
  <c r="AZ523" i="16"/>
  <c r="AY523" i="16"/>
  <c r="AX523" i="16"/>
  <c r="AW523" i="16"/>
  <c r="AV523" i="16"/>
  <c r="AU523" i="16"/>
  <c r="AT523" i="16"/>
  <c r="AS523" i="16"/>
  <c r="AR523" i="16"/>
  <c r="AQ523" i="16"/>
  <c r="AP523" i="16"/>
  <c r="AO523" i="16"/>
  <c r="AN523" i="16"/>
  <c r="AM523" i="16"/>
  <c r="AK523" i="16"/>
  <c r="AZ522" i="16"/>
  <c r="AY522" i="16"/>
  <c r="AX522" i="16"/>
  <c r="AW522" i="16"/>
  <c r="AV522" i="16"/>
  <c r="AU522" i="16"/>
  <c r="AT522" i="16"/>
  <c r="AS522" i="16"/>
  <c r="AR522" i="16"/>
  <c r="AQ522" i="16"/>
  <c r="AP522" i="16"/>
  <c r="AO522" i="16"/>
  <c r="AN522" i="16"/>
  <c r="AM522" i="16"/>
  <c r="AK522" i="16"/>
  <c r="AZ521" i="16"/>
  <c r="AY521" i="16"/>
  <c r="AX521" i="16"/>
  <c r="AW521" i="16"/>
  <c r="AV521" i="16"/>
  <c r="AU521" i="16"/>
  <c r="AT521" i="16"/>
  <c r="AS521" i="16"/>
  <c r="AR521" i="16"/>
  <c r="AQ521" i="16"/>
  <c r="AP521" i="16"/>
  <c r="AO521" i="16"/>
  <c r="AN521" i="16"/>
  <c r="AM521" i="16"/>
  <c r="AK521" i="16"/>
  <c r="AZ520" i="16"/>
  <c r="AY520" i="16"/>
  <c r="AX520" i="16"/>
  <c r="AW520" i="16"/>
  <c r="AV520" i="16"/>
  <c r="AU520" i="16"/>
  <c r="AT520" i="16"/>
  <c r="AS520" i="16"/>
  <c r="AR520" i="16"/>
  <c r="AQ520" i="16"/>
  <c r="AP520" i="16"/>
  <c r="AO520" i="16"/>
  <c r="AN520" i="16"/>
  <c r="AM520" i="16"/>
  <c r="AK520" i="16"/>
  <c r="AZ519" i="16"/>
  <c r="AY519" i="16"/>
  <c r="AX519" i="16"/>
  <c r="AW519" i="16"/>
  <c r="AV519" i="16"/>
  <c r="AU519" i="16"/>
  <c r="AT519" i="16"/>
  <c r="AS519" i="16"/>
  <c r="AR519" i="16"/>
  <c r="AQ519" i="16"/>
  <c r="AP519" i="16"/>
  <c r="AO519" i="16"/>
  <c r="AN519" i="16"/>
  <c r="AM519" i="16"/>
  <c r="AK519" i="16"/>
  <c r="AZ518" i="16"/>
  <c r="AY518" i="16"/>
  <c r="AX518" i="16"/>
  <c r="AW518" i="16"/>
  <c r="AV518" i="16"/>
  <c r="AU518" i="16"/>
  <c r="AT518" i="16"/>
  <c r="AS518" i="16"/>
  <c r="AR518" i="16"/>
  <c r="AQ518" i="16"/>
  <c r="AP518" i="16"/>
  <c r="AO518" i="16"/>
  <c r="AN518" i="16"/>
  <c r="AM518" i="16"/>
  <c r="AK518" i="16"/>
  <c r="AZ517" i="16"/>
  <c r="AY517" i="16"/>
  <c r="AX517" i="16"/>
  <c r="AW517" i="16"/>
  <c r="AV517" i="16"/>
  <c r="AU517" i="16"/>
  <c r="AT517" i="16"/>
  <c r="AS517" i="16"/>
  <c r="AR517" i="16"/>
  <c r="AQ517" i="16"/>
  <c r="AP517" i="16"/>
  <c r="AO517" i="16"/>
  <c r="AN517" i="16"/>
  <c r="AM517" i="16"/>
  <c r="AK517" i="16"/>
  <c r="AZ516" i="16"/>
  <c r="AY516" i="16"/>
  <c r="AX516" i="16"/>
  <c r="AW516" i="16"/>
  <c r="AV516" i="16"/>
  <c r="AU516" i="16"/>
  <c r="AT516" i="16"/>
  <c r="AS516" i="16"/>
  <c r="AR516" i="16"/>
  <c r="AQ516" i="16"/>
  <c r="AP516" i="16"/>
  <c r="AO516" i="16"/>
  <c r="AN516" i="16"/>
  <c r="AM516" i="16"/>
  <c r="AK516" i="16"/>
  <c r="AZ515" i="16"/>
  <c r="AY515" i="16"/>
  <c r="AX515" i="16"/>
  <c r="AW515" i="16"/>
  <c r="AV515" i="16"/>
  <c r="AU515" i="16"/>
  <c r="AT515" i="16"/>
  <c r="AS515" i="16"/>
  <c r="AR515" i="16"/>
  <c r="AQ515" i="16"/>
  <c r="AP515" i="16"/>
  <c r="AO515" i="16"/>
  <c r="AN515" i="16"/>
  <c r="AM515" i="16"/>
  <c r="AK515" i="16"/>
  <c r="AZ514" i="16"/>
  <c r="AY514" i="16"/>
  <c r="AX514" i="16"/>
  <c r="AW514" i="16"/>
  <c r="AV514" i="16"/>
  <c r="AU514" i="16"/>
  <c r="AT514" i="16"/>
  <c r="AS514" i="16"/>
  <c r="AR514" i="16"/>
  <c r="AQ514" i="16"/>
  <c r="AP514" i="16"/>
  <c r="AO514" i="16"/>
  <c r="AN514" i="16"/>
  <c r="AM514" i="16"/>
  <c r="AK514" i="16"/>
  <c r="AZ513" i="16"/>
  <c r="AY513" i="16"/>
  <c r="AX513" i="16"/>
  <c r="AW513" i="16"/>
  <c r="AV513" i="16"/>
  <c r="AU513" i="16"/>
  <c r="AT513" i="16"/>
  <c r="AS513" i="16"/>
  <c r="AR513" i="16"/>
  <c r="AQ513" i="16"/>
  <c r="AP513" i="16"/>
  <c r="AO513" i="16"/>
  <c r="AN513" i="16"/>
  <c r="AM513" i="16"/>
  <c r="AK513" i="16"/>
  <c r="AZ512" i="16"/>
  <c r="AY512" i="16"/>
  <c r="AX512" i="16"/>
  <c r="AW512" i="16"/>
  <c r="AV512" i="16"/>
  <c r="AU512" i="16"/>
  <c r="AT512" i="16"/>
  <c r="AS512" i="16"/>
  <c r="AR512" i="16"/>
  <c r="AQ512" i="16"/>
  <c r="AP512" i="16"/>
  <c r="AO512" i="16"/>
  <c r="AN512" i="16"/>
  <c r="AM512" i="16"/>
  <c r="AK512" i="16"/>
  <c r="AZ511" i="16"/>
  <c r="AY511" i="16"/>
  <c r="AX511" i="16"/>
  <c r="AW511" i="16"/>
  <c r="AV511" i="16"/>
  <c r="AU511" i="16"/>
  <c r="AT511" i="16"/>
  <c r="AS511" i="16"/>
  <c r="AR511" i="16"/>
  <c r="AQ511" i="16"/>
  <c r="AP511" i="16"/>
  <c r="AO511" i="16"/>
  <c r="AN511" i="16"/>
  <c r="AM511" i="16"/>
  <c r="AK511" i="16"/>
  <c r="AZ510" i="16"/>
  <c r="AY510" i="16"/>
  <c r="AX510" i="16"/>
  <c r="AW510" i="16"/>
  <c r="AV510" i="16"/>
  <c r="AU510" i="16"/>
  <c r="AT510" i="16"/>
  <c r="AS510" i="16"/>
  <c r="AR510" i="16"/>
  <c r="AQ510" i="16"/>
  <c r="AP510" i="16"/>
  <c r="AO510" i="16"/>
  <c r="AN510" i="16"/>
  <c r="AM510" i="16"/>
  <c r="AK510" i="16"/>
  <c r="AZ509" i="16"/>
  <c r="AY509" i="16"/>
  <c r="AX509" i="16"/>
  <c r="AW509" i="16"/>
  <c r="AV509" i="16"/>
  <c r="AU509" i="16"/>
  <c r="AT509" i="16"/>
  <c r="AS509" i="16"/>
  <c r="AR509" i="16"/>
  <c r="AQ509" i="16"/>
  <c r="AP509" i="16"/>
  <c r="AO509" i="16"/>
  <c r="AN509" i="16"/>
  <c r="AM509" i="16"/>
  <c r="AK509" i="16"/>
  <c r="AZ508" i="16"/>
  <c r="AY508" i="16"/>
  <c r="AX508" i="16"/>
  <c r="AW508" i="16"/>
  <c r="AV508" i="16"/>
  <c r="AU508" i="16"/>
  <c r="AT508" i="16"/>
  <c r="AS508" i="16"/>
  <c r="AR508" i="16"/>
  <c r="AQ508" i="16"/>
  <c r="AP508" i="16"/>
  <c r="AO508" i="16"/>
  <c r="AN508" i="16"/>
  <c r="AM508" i="16"/>
  <c r="AK508" i="16"/>
  <c r="AZ507" i="16"/>
  <c r="AY507" i="16"/>
  <c r="AX507" i="16"/>
  <c r="AW507" i="16"/>
  <c r="AV507" i="16"/>
  <c r="AU507" i="16"/>
  <c r="AT507" i="16"/>
  <c r="AS507" i="16"/>
  <c r="AR507" i="16"/>
  <c r="AQ507" i="16"/>
  <c r="AP507" i="16"/>
  <c r="AO507" i="16"/>
  <c r="AN507" i="16"/>
  <c r="AM507" i="16"/>
  <c r="AK507" i="16"/>
  <c r="AZ506" i="16"/>
  <c r="AY506" i="16"/>
  <c r="AX506" i="16"/>
  <c r="AW506" i="16"/>
  <c r="AV506" i="16"/>
  <c r="AU506" i="16"/>
  <c r="AT506" i="16"/>
  <c r="AS506" i="16"/>
  <c r="AR506" i="16"/>
  <c r="AQ506" i="16"/>
  <c r="AP506" i="16"/>
  <c r="AO506" i="16"/>
  <c r="AN506" i="16"/>
  <c r="AM506" i="16"/>
  <c r="AK506" i="16"/>
  <c r="AZ505" i="16"/>
  <c r="AY505" i="16"/>
  <c r="AX505" i="16"/>
  <c r="AW505" i="16"/>
  <c r="AV505" i="16"/>
  <c r="AU505" i="16"/>
  <c r="AT505" i="16"/>
  <c r="AS505" i="16"/>
  <c r="AR505" i="16"/>
  <c r="AQ505" i="16"/>
  <c r="AP505" i="16"/>
  <c r="AO505" i="16"/>
  <c r="AN505" i="16"/>
  <c r="AM505" i="16"/>
  <c r="AK505" i="16"/>
  <c r="AZ504" i="16"/>
  <c r="AY504" i="16"/>
  <c r="AX504" i="16"/>
  <c r="AW504" i="16"/>
  <c r="AV504" i="16"/>
  <c r="AU504" i="16"/>
  <c r="AT504" i="16"/>
  <c r="AS504" i="16"/>
  <c r="AR504" i="16"/>
  <c r="AQ504" i="16"/>
  <c r="AP504" i="16"/>
  <c r="AO504" i="16"/>
  <c r="AN504" i="16"/>
  <c r="AM504" i="16"/>
  <c r="AK504" i="16"/>
  <c r="AZ503" i="16"/>
  <c r="AY503" i="16"/>
  <c r="AX503" i="16"/>
  <c r="AW503" i="16"/>
  <c r="AV503" i="16"/>
  <c r="AU503" i="16"/>
  <c r="AT503" i="16"/>
  <c r="AS503" i="16"/>
  <c r="AR503" i="16"/>
  <c r="AQ503" i="16"/>
  <c r="AP503" i="16"/>
  <c r="AO503" i="16"/>
  <c r="AN503" i="16"/>
  <c r="AM503" i="16"/>
  <c r="AK503" i="16"/>
  <c r="AZ502" i="16"/>
  <c r="AY502" i="16"/>
  <c r="AX502" i="16"/>
  <c r="AW502" i="16"/>
  <c r="AV502" i="16"/>
  <c r="AU502" i="16"/>
  <c r="AT502" i="16"/>
  <c r="AS502" i="16"/>
  <c r="AR502" i="16"/>
  <c r="AQ502" i="16"/>
  <c r="AP502" i="16"/>
  <c r="AO502" i="16"/>
  <c r="AN502" i="16"/>
  <c r="AM502" i="16"/>
  <c r="AK502" i="16"/>
  <c r="AZ501" i="16"/>
  <c r="AY501" i="16"/>
  <c r="AX501" i="16"/>
  <c r="AW501" i="16"/>
  <c r="AV501" i="16"/>
  <c r="AU501" i="16"/>
  <c r="AT501" i="16"/>
  <c r="AS501" i="16"/>
  <c r="AR501" i="16"/>
  <c r="AQ501" i="16"/>
  <c r="AP501" i="16"/>
  <c r="AO501" i="16"/>
  <c r="AN501" i="16"/>
  <c r="AM501" i="16"/>
  <c r="AK501" i="16"/>
  <c r="AZ500" i="16"/>
  <c r="AY500" i="16"/>
  <c r="AX500" i="16"/>
  <c r="AW500" i="16"/>
  <c r="AV500" i="16"/>
  <c r="AU500" i="16"/>
  <c r="AT500" i="16"/>
  <c r="AS500" i="16"/>
  <c r="AR500" i="16"/>
  <c r="AQ500" i="16"/>
  <c r="AP500" i="16"/>
  <c r="AO500" i="16"/>
  <c r="AN500" i="16"/>
  <c r="AM500" i="16"/>
  <c r="AK500" i="16"/>
  <c r="AZ499" i="16"/>
  <c r="AY499" i="16"/>
  <c r="AX499" i="16"/>
  <c r="AW499" i="16"/>
  <c r="AV499" i="16"/>
  <c r="AU499" i="16"/>
  <c r="AT499" i="16"/>
  <c r="AS499" i="16"/>
  <c r="AR499" i="16"/>
  <c r="AQ499" i="16"/>
  <c r="AP499" i="16"/>
  <c r="AO499" i="16"/>
  <c r="AN499" i="16"/>
  <c r="AM499" i="16"/>
  <c r="AK499" i="16"/>
  <c r="AZ498" i="16"/>
  <c r="AY498" i="16"/>
  <c r="AX498" i="16"/>
  <c r="AW498" i="16"/>
  <c r="AV498" i="16"/>
  <c r="AU498" i="16"/>
  <c r="AT498" i="16"/>
  <c r="AS498" i="16"/>
  <c r="AR498" i="16"/>
  <c r="AQ498" i="16"/>
  <c r="AP498" i="16"/>
  <c r="AO498" i="16"/>
  <c r="AN498" i="16"/>
  <c r="AM498" i="16"/>
  <c r="AK498" i="16"/>
  <c r="AZ497" i="16"/>
  <c r="AY497" i="16"/>
  <c r="AX497" i="16"/>
  <c r="AW497" i="16"/>
  <c r="AV497" i="16"/>
  <c r="AU497" i="16"/>
  <c r="AT497" i="16"/>
  <c r="AS497" i="16"/>
  <c r="AR497" i="16"/>
  <c r="AQ497" i="16"/>
  <c r="AP497" i="16"/>
  <c r="AO497" i="16"/>
  <c r="AN497" i="16"/>
  <c r="AM497" i="16"/>
  <c r="AK497" i="16"/>
  <c r="AZ496" i="16"/>
  <c r="AY496" i="16"/>
  <c r="AX496" i="16"/>
  <c r="AW496" i="16"/>
  <c r="AV496" i="16"/>
  <c r="AU496" i="16"/>
  <c r="AT496" i="16"/>
  <c r="AS496" i="16"/>
  <c r="AR496" i="16"/>
  <c r="AQ496" i="16"/>
  <c r="AP496" i="16"/>
  <c r="AO496" i="16"/>
  <c r="AN496" i="16"/>
  <c r="AM496" i="16"/>
  <c r="AK496" i="16"/>
  <c r="AZ495" i="16"/>
  <c r="AY495" i="16"/>
  <c r="AX495" i="16"/>
  <c r="AW495" i="16"/>
  <c r="AV495" i="16"/>
  <c r="AU495" i="16"/>
  <c r="AT495" i="16"/>
  <c r="AS495" i="16"/>
  <c r="AR495" i="16"/>
  <c r="AQ495" i="16"/>
  <c r="AP495" i="16"/>
  <c r="AO495" i="16"/>
  <c r="AN495" i="16"/>
  <c r="AM495" i="16"/>
  <c r="AK495" i="16"/>
  <c r="AZ494" i="16"/>
  <c r="AY494" i="16"/>
  <c r="AX494" i="16"/>
  <c r="AW494" i="16"/>
  <c r="AV494" i="16"/>
  <c r="AU494" i="16"/>
  <c r="AT494" i="16"/>
  <c r="AS494" i="16"/>
  <c r="AR494" i="16"/>
  <c r="AQ494" i="16"/>
  <c r="AP494" i="16"/>
  <c r="AO494" i="16"/>
  <c r="AN494" i="16"/>
  <c r="AM494" i="16"/>
  <c r="AK494" i="16"/>
  <c r="AZ493" i="16"/>
  <c r="AY493" i="16"/>
  <c r="AX493" i="16"/>
  <c r="AW493" i="16"/>
  <c r="AV493" i="16"/>
  <c r="AU493" i="16"/>
  <c r="AT493" i="16"/>
  <c r="AS493" i="16"/>
  <c r="AR493" i="16"/>
  <c r="AQ493" i="16"/>
  <c r="AP493" i="16"/>
  <c r="AO493" i="16"/>
  <c r="AN493" i="16"/>
  <c r="AM493" i="16"/>
  <c r="AK493" i="16"/>
  <c r="AZ492" i="16"/>
  <c r="AY492" i="16"/>
  <c r="AX492" i="16"/>
  <c r="AW492" i="16"/>
  <c r="AV492" i="16"/>
  <c r="AU492" i="16"/>
  <c r="AT492" i="16"/>
  <c r="AS492" i="16"/>
  <c r="AR492" i="16"/>
  <c r="AQ492" i="16"/>
  <c r="AP492" i="16"/>
  <c r="AO492" i="16"/>
  <c r="AN492" i="16"/>
  <c r="AM492" i="16"/>
  <c r="AK492" i="16"/>
  <c r="AZ491" i="16"/>
  <c r="AY491" i="16"/>
  <c r="AX491" i="16"/>
  <c r="AW491" i="16"/>
  <c r="AV491" i="16"/>
  <c r="AU491" i="16"/>
  <c r="AT491" i="16"/>
  <c r="AS491" i="16"/>
  <c r="AR491" i="16"/>
  <c r="AQ491" i="16"/>
  <c r="AP491" i="16"/>
  <c r="AO491" i="16"/>
  <c r="AN491" i="16"/>
  <c r="AM491" i="16"/>
  <c r="AK491" i="16"/>
  <c r="AZ490" i="16"/>
  <c r="AY490" i="16"/>
  <c r="AX490" i="16"/>
  <c r="AW490" i="16"/>
  <c r="AV490" i="16"/>
  <c r="AU490" i="16"/>
  <c r="AT490" i="16"/>
  <c r="AS490" i="16"/>
  <c r="AR490" i="16"/>
  <c r="AQ490" i="16"/>
  <c r="AP490" i="16"/>
  <c r="AO490" i="16"/>
  <c r="AN490" i="16"/>
  <c r="AM490" i="16"/>
  <c r="AK490" i="16"/>
  <c r="AZ489" i="16"/>
  <c r="AY489" i="16"/>
  <c r="AX489" i="16"/>
  <c r="AW489" i="16"/>
  <c r="AV489" i="16"/>
  <c r="AU489" i="16"/>
  <c r="AT489" i="16"/>
  <c r="AS489" i="16"/>
  <c r="AR489" i="16"/>
  <c r="AQ489" i="16"/>
  <c r="AP489" i="16"/>
  <c r="AO489" i="16"/>
  <c r="AN489" i="16"/>
  <c r="AM489" i="16"/>
  <c r="AK489" i="16"/>
  <c r="AZ488" i="16"/>
  <c r="AY488" i="16"/>
  <c r="AX488" i="16"/>
  <c r="AW488" i="16"/>
  <c r="AV488" i="16"/>
  <c r="AU488" i="16"/>
  <c r="AT488" i="16"/>
  <c r="AS488" i="16"/>
  <c r="AR488" i="16"/>
  <c r="AQ488" i="16"/>
  <c r="AP488" i="16"/>
  <c r="AO488" i="16"/>
  <c r="AN488" i="16"/>
  <c r="AM488" i="16"/>
  <c r="AK488" i="16"/>
  <c r="AZ487" i="16"/>
  <c r="AY487" i="16"/>
  <c r="AX487" i="16"/>
  <c r="AW487" i="16"/>
  <c r="AV487" i="16"/>
  <c r="AU487" i="16"/>
  <c r="AT487" i="16"/>
  <c r="AS487" i="16"/>
  <c r="AR487" i="16"/>
  <c r="AQ487" i="16"/>
  <c r="AP487" i="16"/>
  <c r="AO487" i="16"/>
  <c r="AN487" i="16"/>
  <c r="AM487" i="16"/>
  <c r="AK487" i="16"/>
  <c r="AZ486" i="16"/>
  <c r="AY486" i="16"/>
  <c r="AX486" i="16"/>
  <c r="AW486" i="16"/>
  <c r="AV486" i="16"/>
  <c r="AU486" i="16"/>
  <c r="AT486" i="16"/>
  <c r="AS486" i="16"/>
  <c r="AR486" i="16"/>
  <c r="AQ486" i="16"/>
  <c r="AP486" i="16"/>
  <c r="AO486" i="16"/>
  <c r="AN486" i="16"/>
  <c r="AM486" i="16"/>
  <c r="AK486" i="16"/>
  <c r="AZ485" i="16"/>
  <c r="AY485" i="16"/>
  <c r="AX485" i="16"/>
  <c r="AW485" i="16"/>
  <c r="AV485" i="16"/>
  <c r="AU485" i="16"/>
  <c r="AT485" i="16"/>
  <c r="AS485" i="16"/>
  <c r="AR485" i="16"/>
  <c r="AQ485" i="16"/>
  <c r="AP485" i="16"/>
  <c r="AO485" i="16"/>
  <c r="AN485" i="16"/>
  <c r="AM485" i="16"/>
  <c r="AK485" i="16"/>
  <c r="AZ484" i="16"/>
  <c r="AY484" i="16"/>
  <c r="AX484" i="16"/>
  <c r="AW484" i="16"/>
  <c r="AV484" i="16"/>
  <c r="AU484" i="16"/>
  <c r="AT484" i="16"/>
  <c r="AS484" i="16"/>
  <c r="AR484" i="16"/>
  <c r="AQ484" i="16"/>
  <c r="AP484" i="16"/>
  <c r="AO484" i="16"/>
  <c r="AN484" i="16"/>
  <c r="AM484" i="16"/>
  <c r="AK484" i="16"/>
  <c r="AZ483" i="16"/>
  <c r="AY483" i="16"/>
  <c r="AX483" i="16"/>
  <c r="AW483" i="16"/>
  <c r="AV483" i="16"/>
  <c r="AU483" i="16"/>
  <c r="AT483" i="16"/>
  <c r="AS483" i="16"/>
  <c r="AR483" i="16"/>
  <c r="AQ483" i="16"/>
  <c r="AP483" i="16"/>
  <c r="AO483" i="16"/>
  <c r="AN483" i="16"/>
  <c r="AM483" i="16"/>
  <c r="AK483" i="16"/>
  <c r="AZ482" i="16"/>
  <c r="AY482" i="16"/>
  <c r="AX482" i="16"/>
  <c r="AW482" i="16"/>
  <c r="AV482" i="16"/>
  <c r="AU482" i="16"/>
  <c r="AT482" i="16"/>
  <c r="AS482" i="16"/>
  <c r="AR482" i="16"/>
  <c r="AQ482" i="16"/>
  <c r="AP482" i="16"/>
  <c r="AO482" i="16"/>
  <c r="AN482" i="16"/>
  <c r="AM482" i="16"/>
  <c r="AK482" i="16"/>
  <c r="AZ481" i="16"/>
  <c r="AY481" i="16"/>
  <c r="AX481" i="16"/>
  <c r="AW481" i="16"/>
  <c r="AV481" i="16"/>
  <c r="AU481" i="16"/>
  <c r="AT481" i="16"/>
  <c r="AS481" i="16"/>
  <c r="AR481" i="16"/>
  <c r="AQ481" i="16"/>
  <c r="AP481" i="16"/>
  <c r="AO481" i="16"/>
  <c r="AN481" i="16"/>
  <c r="AM481" i="16"/>
  <c r="AK481" i="16"/>
  <c r="AZ480" i="16"/>
  <c r="AY480" i="16"/>
  <c r="AX480" i="16"/>
  <c r="AW480" i="16"/>
  <c r="AV480" i="16"/>
  <c r="AU480" i="16"/>
  <c r="AT480" i="16"/>
  <c r="AS480" i="16"/>
  <c r="AR480" i="16"/>
  <c r="AQ480" i="16"/>
  <c r="AP480" i="16"/>
  <c r="AO480" i="16"/>
  <c r="AN480" i="16"/>
  <c r="AM480" i="16"/>
  <c r="AK480" i="16"/>
  <c r="AZ479" i="16"/>
  <c r="AY479" i="16"/>
  <c r="AX479" i="16"/>
  <c r="AW479" i="16"/>
  <c r="AV479" i="16"/>
  <c r="AU479" i="16"/>
  <c r="AT479" i="16"/>
  <c r="AS479" i="16"/>
  <c r="AR479" i="16"/>
  <c r="AQ479" i="16"/>
  <c r="AP479" i="16"/>
  <c r="AO479" i="16"/>
  <c r="AN479" i="16"/>
  <c r="AM479" i="16"/>
  <c r="AK479" i="16"/>
  <c r="AZ478" i="16"/>
  <c r="AY478" i="16"/>
  <c r="AX478" i="16"/>
  <c r="AW478" i="16"/>
  <c r="AV478" i="16"/>
  <c r="AU478" i="16"/>
  <c r="AT478" i="16"/>
  <c r="AS478" i="16"/>
  <c r="AR478" i="16"/>
  <c r="AQ478" i="16"/>
  <c r="AP478" i="16"/>
  <c r="AO478" i="16"/>
  <c r="AN478" i="16"/>
  <c r="AM478" i="16"/>
  <c r="AK478" i="16"/>
  <c r="AZ477" i="16"/>
  <c r="AY477" i="16"/>
  <c r="AX477" i="16"/>
  <c r="AW477" i="16"/>
  <c r="AV477" i="16"/>
  <c r="AU477" i="16"/>
  <c r="AT477" i="16"/>
  <c r="AS477" i="16"/>
  <c r="AR477" i="16"/>
  <c r="AQ477" i="16"/>
  <c r="AP477" i="16"/>
  <c r="AO477" i="16"/>
  <c r="AN477" i="16"/>
  <c r="AM477" i="16"/>
  <c r="AK477" i="16"/>
  <c r="AZ476" i="16"/>
  <c r="AY476" i="16"/>
  <c r="AX476" i="16"/>
  <c r="AW476" i="16"/>
  <c r="AV476" i="16"/>
  <c r="AU476" i="16"/>
  <c r="AT476" i="16"/>
  <c r="AS476" i="16"/>
  <c r="AR476" i="16"/>
  <c r="AQ476" i="16"/>
  <c r="AP476" i="16"/>
  <c r="AO476" i="16"/>
  <c r="AN476" i="16"/>
  <c r="AM476" i="16"/>
  <c r="AK476" i="16"/>
  <c r="AZ475" i="16"/>
  <c r="AY475" i="16"/>
  <c r="AX475" i="16"/>
  <c r="AW475" i="16"/>
  <c r="AV475" i="16"/>
  <c r="AU475" i="16"/>
  <c r="AT475" i="16"/>
  <c r="AS475" i="16"/>
  <c r="AR475" i="16"/>
  <c r="AQ475" i="16"/>
  <c r="AP475" i="16"/>
  <c r="AO475" i="16"/>
  <c r="AN475" i="16"/>
  <c r="AM475" i="16"/>
  <c r="AK475" i="16"/>
  <c r="AZ474" i="16"/>
  <c r="AY474" i="16"/>
  <c r="AX474" i="16"/>
  <c r="AW474" i="16"/>
  <c r="AV474" i="16"/>
  <c r="AU474" i="16"/>
  <c r="AT474" i="16"/>
  <c r="AS474" i="16"/>
  <c r="AR474" i="16"/>
  <c r="AQ474" i="16"/>
  <c r="AP474" i="16"/>
  <c r="AO474" i="16"/>
  <c r="AN474" i="16"/>
  <c r="AM474" i="16"/>
  <c r="AK474" i="16"/>
  <c r="AZ473" i="16"/>
  <c r="AY473" i="16"/>
  <c r="AX473" i="16"/>
  <c r="AW473" i="16"/>
  <c r="AV473" i="16"/>
  <c r="AU473" i="16"/>
  <c r="AT473" i="16"/>
  <c r="AS473" i="16"/>
  <c r="AR473" i="16"/>
  <c r="AQ473" i="16"/>
  <c r="AP473" i="16"/>
  <c r="AO473" i="16"/>
  <c r="AN473" i="16"/>
  <c r="AM473" i="16"/>
  <c r="AK473" i="16"/>
  <c r="AZ472" i="16"/>
  <c r="AY472" i="16"/>
  <c r="AX472" i="16"/>
  <c r="AW472" i="16"/>
  <c r="AV472" i="16"/>
  <c r="AU472" i="16"/>
  <c r="AT472" i="16"/>
  <c r="AS472" i="16"/>
  <c r="AR472" i="16"/>
  <c r="AQ472" i="16"/>
  <c r="AP472" i="16"/>
  <c r="AO472" i="16"/>
  <c r="AN472" i="16"/>
  <c r="AM472" i="16"/>
  <c r="AK472" i="16"/>
  <c r="AZ471" i="16"/>
  <c r="AY471" i="16"/>
  <c r="AX471" i="16"/>
  <c r="AW471" i="16"/>
  <c r="AV471" i="16"/>
  <c r="AU471" i="16"/>
  <c r="AT471" i="16"/>
  <c r="AS471" i="16"/>
  <c r="AR471" i="16"/>
  <c r="AQ471" i="16"/>
  <c r="AP471" i="16"/>
  <c r="AO471" i="16"/>
  <c r="AN471" i="16"/>
  <c r="AM471" i="16"/>
  <c r="AK471" i="16"/>
  <c r="AZ470" i="16"/>
  <c r="AY470" i="16"/>
  <c r="AX470" i="16"/>
  <c r="AW470" i="16"/>
  <c r="AV470" i="16"/>
  <c r="AU470" i="16"/>
  <c r="AT470" i="16"/>
  <c r="AS470" i="16"/>
  <c r="AR470" i="16"/>
  <c r="AQ470" i="16"/>
  <c r="AP470" i="16"/>
  <c r="AO470" i="16"/>
  <c r="AN470" i="16"/>
  <c r="AM470" i="16"/>
  <c r="AK470" i="16"/>
  <c r="AZ469" i="16"/>
  <c r="AY469" i="16"/>
  <c r="AX469" i="16"/>
  <c r="AW469" i="16"/>
  <c r="AV469" i="16"/>
  <c r="AU469" i="16"/>
  <c r="AT469" i="16"/>
  <c r="AS469" i="16"/>
  <c r="AR469" i="16"/>
  <c r="AQ469" i="16"/>
  <c r="AP469" i="16"/>
  <c r="AO469" i="16"/>
  <c r="AN469" i="16"/>
  <c r="AM469" i="16"/>
  <c r="AK469" i="16"/>
  <c r="AZ468" i="16"/>
  <c r="AY468" i="16"/>
  <c r="AX468" i="16"/>
  <c r="AW468" i="16"/>
  <c r="AV468" i="16"/>
  <c r="AU468" i="16"/>
  <c r="AT468" i="16"/>
  <c r="AS468" i="16"/>
  <c r="AR468" i="16"/>
  <c r="AQ468" i="16"/>
  <c r="AP468" i="16"/>
  <c r="AO468" i="16"/>
  <c r="AN468" i="16"/>
  <c r="AM468" i="16"/>
  <c r="AK468" i="16"/>
  <c r="AZ467" i="16"/>
  <c r="AY467" i="16"/>
  <c r="AX467" i="16"/>
  <c r="AW467" i="16"/>
  <c r="AV467" i="16"/>
  <c r="AU467" i="16"/>
  <c r="AT467" i="16"/>
  <c r="AS467" i="16"/>
  <c r="AR467" i="16"/>
  <c r="AQ467" i="16"/>
  <c r="AP467" i="16"/>
  <c r="AO467" i="16"/>
  <c r="AN467" i="16"/>
  <c r="AM467" i="16"/>
  <c r="AK467" i="16"/>
  <c r="AZ466" i="16"/>
  <c r="AY466" i="16"/>
  <c r="AX466" i="16"/>
  <c r="AW466" i="16"/>
  <c r="AV466" i="16"/>
  <c r="AU466" i="16"/>
  <c r="AT466" i="16"/>
  <c r="AS466" i="16"/>
  <c r="AR466" i="16"/>
  <c r="AQ466" i="16"/>
  <c r="AP466" i="16"/>
  <c r="AO466" i="16"/>
  <c r="AN466" i="16"/>
  <c r="AM466" i="16"/>
  <c r="AK466" i="16"/>
  <c r="AZ465" i="16"/>
  <c r="AY465" i="16"/>
  <c r="AX465" i="16"/>
  <c r="AW465" i="16"/>
  <c r="AV465" i="16"/>
  <c r="AU465" i="16"/>
  <c r="AT465" i="16"/>
  <c r="AS465" i="16"/>
  <c r="AR465" i="16"/>
  <c r="AQ465" i="16"/>
  <c r="AP465" i="16"/>
  <c r="AO465" i="16"/>
  <c r="AN465" i="16"/>
  <c r="AM465" i="16"/>
  <c r="AK465" i="16"/>
  <c r="AZ464" i="16"/>
  <c r="AY464" i="16"/>
  <c r="AX464" i="16"/>
  <c r="AW464" i="16"/>
  <c r="AV464" i="16"/>
  <c r="AU464" i="16"/>
  <c r="AT464" i="16"/>
  <c r="AS464" i="16"/>
  <c r="AR464" i="16"/>
  <c r="AQ464" i="16"/>
  <c r="AP464" i="16"/>
  <c r="AO464" i="16"/>
  <c r="AN464" i="16"/>
  <c r="AM464" i="16"/>
  <c r="AK464" i="16"/>
  <c r="AZ463" i="16"/>
  <c r="AY463" i="16"/>
  <c r="AX463" i="16"/>
  <c r="AW463" i="16"/>
  <c r="AV463" i="16"/>
  <c r="AU463" i="16"/>
  <c r="AT463" i="16"/>
  <c r="AS463" i="16"/>
  <c r="AR463" i="16"/>
  <c r="AQ463" i="16"/>
  <c r="AP463" i="16"/>
  <c r="AO463" i="16"/>
  <c r="AN463" i="16"/>
  <c r="AM463" i="16"/>
  <c r="AK463" i="16"/>
  <c r="AZ462" i="16"/>
  <c r="AY462" i="16"/>
  <c r="AX462" i="16"/>
  <c r="AW462" i="16"/>
  <c r="AV462" i="16"/>
  <c r="AU462" i="16"/>
  <c r="AT462" i="16"/>
  <c r="AS462" i="16"/>
  <c r="AR462" i="16"/>
  <c r="AQ462" i="16"/>
  <c r="AP462" i="16"/>
  <c r="AO462" i="16"/>
  <c r="AN462" i="16"/>
  <c r="AM462" i="16"/>
  <c r="AK462" i="16"/>
  <c r="AZ461" i="16"/>
  <c r="AY461" i="16"/>
  <c r="AX461" i="16"/>
  <c r="AW461" i="16"/>
  <c r="AV461" i="16"/>
  <c r="AU461" i="16"/>
  <c r="AT461" i="16"/>
  <c r="AS461" i="16"/>
  <c r="AR461" i="16"/>
  <c r="AQ461" i="16"/>
  <c r="AP461" i="16"/>
  <c r="AO461" i="16"/>
  <c r="AN461" i="16"/>
  <c r="AM461" i="16"/>
  <c r="AK461" i="16"/>
  <c r="AZ460" i="16"/>
  <c r="AY460" i="16"/>
  <c r="AX460" i="16"/>
  <c r="AW460" i="16"/>
  <c r="AV460" i="16"/>
  <c r="AU460" i="16"/>
  <c r="AT460" i="16"/>
  <c r="AS460" i="16"/>
  <c r="AR460" i="16"/>
  <c r="AQ460" i="16"/>
  <c r="AP460" i="16"/>
  <c r="AO460" i="16"/>
  <c r="AN460" i="16"/>
  <c r="AM460" i="16"/>
  <c r="AK460" i="16"/>
  <c r="AZ459" i="16"/>
  <c r="AY459" i="16"/>
  <c r="AX459" i="16"/>
  <c r="AW459" i="16"/>
  <c r="AV459" i="16"/>
  <c r="AU459" i="16"/>
  <c r="AT459" i="16"/>
  <c r="AS459" i="16"/>
  <c r="AR459" i="16"/>
  <c r="AQ459" i="16"/>
  <c r="AP459" i="16"/>
  <c r="AO459" i="16"/>
  <c r="AN459" i="16"/>
  <c r="AM459" i="16"/>
  <c r="AK459" i="16"/>
  <c r="AZ458" i="16"/>
  <c r="AY458" i="16"/>
  <c r="AX458" i="16"/>
  <c r="AW458" i="16"/>
  <c r="AV458" i="16"/>
  <c r="AU458" i="16"/>
  <c r="AT458" i="16"/>
  <c r="AS458" i="16"/>
  <c r="AR458" i="16"/>
  <c r="AQ458" i="16"/>
  <c r="AP458" i="16"/>
  <c r="AO458" i="16"/>
  <c r="AN458" i="16"/>
  <c r="AM458" i="16"/>
  <c r="AK458" i="16"/>
  <c r="AZ457" i="16"/>
  <c r="AY457" i="16"/>
  <c r="AX457" i="16"/>
  <c r="AW457" i="16"/>
  <c r="AV457" i="16"/>
  <c r="AU457" i="16"/>
  <c r="AT457" i="16"/>
  <c r="AS457" i="16"/>
  <c r="AR457" i="16"/>
  <c r="AQ457" i="16"/>
  <c r="AP457" i="16"/>
  <c r="AO457" i="16"/>
  <c r="AN457" i="16"/>
  <c r="AM457" i="16"/>
  <c r="AK457" i="16"/>
  <c r="AZ456" i="16"/>
  <c r="AY456" i="16"/>
  <c r="AX456" i="16"/>
  <c r="AW456" i="16"/>
  <c r="AV456" i="16"/>
  <c r="AU456" i="16"/>
  <c r="AT456" i="16"/>
  <c r="AS456" i="16"/>
  <c r="AR456" i="16"/>
  <c r="AQ456" i="16"/>
  <c r="AP456" i="16"/>
  <c r="AO456" i="16"/>
  <c r="AN456" i="16"/>
  <c r="AM456" i="16"/>
  <c r="AK456" i="16"/>
  <c r="AZ455" i="16"/>
  <c r="AY455" i="16"/>
  <c r="AX455" i="16"/>
  <c r="AW455" i="16"/>
  <c r="AV455" i="16"/>
  <c r="AU455" i="16"/>
  <c r="AT455" i="16"/>
  <c r="AS455" i="16"/>
  <c r="AR455" i="16"/>
  <c r="AQ455" i="16"/>
  <c r="AP455" i="16"/>
  <c r="AO455" i="16"/>
  <c r="AN455" i="16"/>
  <c r="AM455" i="16"/>
  <c r="AK455" i="16"/>
  <c r="AZ454" i="16"/>
  <c r="AY454" i="16"/>
  <c r="AX454" i="16"/>
  <c r="AW454" i="16"/>
  <c r="AV454" i="16"/>
  <c r="AU454" i="16"/>
  <c r="AT454" i="16"/>
  <c r="AS454" i="16"/>
  <c r="AR454" i="16"/>
  <c r="AQ454" i="16"/>
  <c r="AP454" i="16"/>
  <c r="AO454" i="16"/>
  <c r="AN454" i="16"/>
  <c r="AM454" i="16"/>
  <c r="AK454" i="16"/>
  <c r="AZ453" i="16"/>
  <c r="AY453" i="16"/>
  <c r="AX453" i="16"/>
  <c r="AW453" i="16"/>
  <c r="AV453" i="16"/>
  <c r="AU453" i="16"/>
  <c r="AT453" i="16"/>
  <c r="AS453" i="16"/>
  <c r="AR453" i="16"/>
  <c r="AQ453" i="16"/>
  <c r="AP453" i="16"/>
  <c r="AO453" i="16"/>
  <c r="AN453" i="16"/>
  <c r="AM453" i="16"/>
  <c r="AK453" i="16"/>
  <c r="AZ452" i="16"/>
  <c r="AY452" i="16"/>
  <c r="AX452" i="16"/>
  <c r="AW452" i="16"/>
  <c r="AV452" i="16"/>
  <c r="AU452" i="16"/>
  <c r="AT452" i="16"/>
  <c r="AS452" i="16"/>
  <c r="AR452" i="16"/>
  <c r="AQ452" i="16"/>
  <c r="AP452" i="16"/>
  <c r="AO452" i="16"/>
  <c r="AN452" i="16"/>
  <c r="AM452" i="16"/>
  <c r="AK452" i="16"/>
  <c r="AZ451" i="16"/>
  <c r="AY451" i="16"/>
  <c r="AX451" i="16"/>
  <c r="AW451" i="16"/>
  <c r="AV451" i="16"/>
  <c r="AU451" i="16"/>
  <c r="AT451" i="16"/>
  <c r="AS451" i="16"/>
  <c r="AR451" i="16"/>
  <c r="AQ451" i="16"/>
  <c r="AP451" i="16"/>
  <c r="AO451" i="16"/>
  <c r="AN451" i="16"/>
  <c r="AM451" i="16"/>
  <c r="AK451" i="16"/>
  <c r="AZ450" i="16"/>
  <c r="AY450" i="16"/>
  <c r="AX450" i="16"/>
  <c r="AW450" i="16"/>
  <c r="AV450" i="16"/>
  <c r="AU450" i="16"/>
  <c r="AT450" i="16"/>
  <c r="AS450" i="16"/>
  <c r="AR450" i="16"/>
  <c r="AQ450" i="16"/>
  <c r="AP450" i="16"/>
  <c r="AO450" i="16"/>
  <c r="AN450" i="16"/>
  <c r="AM450" i="16"/>
  <c r="AK450" i="16"/>
  <c r="AZ449" i="16"/>
  <c r="AY449" i="16"/>
  <c r="AX449" i="16"/>
  <c r="AW449" i="16"/>
  <c r="AV449" i="16"/>
  <c r="AU449" i="16"/>
  <c r="AT449" i="16"/>
  <c r="AS449" i="16"/>
  <c r="AR449" i="16"/>
  <c r="AQ449" i="16"/>
  <c r="AP449" i="16"/>
  <c r="AO449" i="16"/>
  <c r="AN449" i="16"/>
  <c r="AM449" i="16"/>
  <c r="AK449" i="16"/>
  <c r="AZ448" i="16"/>
  <c r="AY448" i="16"/>
  <c r="AX448" i="16"/>
  <c r="AW448" i="16"/>
  <c r="AV448" i="16"/>
  <c r="AU448" i="16"/>
  <c r="AT448" i="16"/>
  <c r="AS448" i="16"/>
  <c r="AR448" i="16"/>
  <c r="AQ448" i="16"/>
  <c r="AP448" i="16"/>
  <c r="AO448" i="16"/>
  <c r="AN448" i="16"/>
  <c r="AM448" i="16"/>
  <c r="AK448" i="16"/>
  <c r="AZ447" i="16"/>
  <c r="AY447" i="16"/>
  <c r="AX447" i="16"/>
  <c r="AW447" i="16"/>
  <c r="AV447" i="16"/>
  <c r="AU447" i="16"/>
  <c r="AT447" i="16"/>
  <c r="AS447" i="16"/>
  <c r="AR447" i="16"/>
  <c r="AQ447" i="16"/>
  <c r="AP447" i="16"/>
  <c r="AO447" i="16"/>
  <c r="AN447" i="16"/>
  <c r="AM447" i="16"/>
  <c r="AK447" i="16"/>
  <c r="AZ446" i="16"/>
  <c r="AY446" i="16"/>
  <c r="AX446" i="16"/>
  <c r="AW446" i="16"/>
  <c r="AV446" i="16"/>
  <c r="AU446" i="16"/>
  <c r="AT446" i="16"/>
  <c r="AS446" i="16"/>
  <c r="AR446" i="16"/>
  <c r="AQ446" i="16"/>
  <c r="AP446" i="16"/>
  <c r="AO446" i="16"/>
  <c r="AN446" i="16"/>
  <c r="AM446" i="16"/>
  <c r="AK446" i="16"/>
  <c r="AZ445" i="16"/>
  <c r="AY445" i="16"/>
  <c r="AX445" i="16"/>
  <c r="AW445" i="16"/>
  <c r="AV445" i="16"/>
  <c r="AU445" i="16"/>
  <c r="AT445" i="16"/>
  <c r="AS445" i="16"/>
  <c r="AR445" i="16"/>
  <c r="AQ445" i="16"/>
  <c r="AP445" i="16"/>
  <c r="AO445" i="16"/>
  <c r="AN445" i="16"/>
  <c r="AM445" i="16"/>
  <c r="AK445" i="16"/>
  <c r="AZ444" i="16"/>
  <c r="AY444" i="16"/>
  <c r="AX444" i="16"/>
  <c r="AW444" i="16"/>
  <c r="AV444" i="16"/>
  <c r="AU444" i="16"/>
  <c r="AT444" i="16"/>
  <c r="AS444" i="16"/>
  <c r="AR444" i="16"/>
  <c r="AQ444" i="16"/>
  <c r="AP444" i="16"/>
  <c r="AO444" i="16"/>
  <c r="AN444" i="16"/>
  <c r="AM444" i="16"/>
  <c r="AK444" i="16"/>
  <c r="AZ443" i="16"/>
  <c r="AY443" i="16"/>
  <c r="AX443" i="16"/>
  <c r="AW443" i="16"/>
  <c r="AV443" i="16"/>
  <c r="AU443" i="16"/>
  <c r="AT443" i="16"/>
  <c r="AS443" i="16"/>
  <c r="AR443" i="16"/>
  <c r="AQ443" i="16"/>
  <c r="AP443" i="16"/>
  <c r="AO443" i="16"/>
  <c r="AN443" i="16"/>
  <c r="AM443" i="16"/>
  <c r="AK443" i="16"/>
  <c r="AZ442" i="16"/>
  <c r="AY442" i="16"/>
  <c r="AX442" i="16"/>
  <c r="AW442" i="16"/>
  <c r="AV442" i="16"/>
  <c r="AU442" i="16"/>
  <c r="AT442" i="16"/>
  <c r="AS442" i="16"/>
  <c r="AR442" i="16"/>
  <c r="AQ442" i="16"/>
  <c r="AP442" i="16"/>
  <c r="AO442" i="16"/>
  <c r="AN442" i="16"/>
  <c r="AM442" i="16"/>
  <c r="AK442" i="16"/>
  <c r="AZ441" i="16"/>
  <c r="AY441" i="16"/>
  <c r="AX441" i="16"/>
  <c r="AW441" i="16"/>
  <c r="AV441" i="16"/>
  <c r="AU441" i="16"/>
  <c r="AT441" i="16"/>
  <c r="AS441" i="16"/>
  <c r="AR441" i="16"/>
  <c r="AQ441" i="16"/>
  <c r="AP441" i="16"/>
  <c r="AO441" i="16"/>
  <c r="AN441" i="16"/>
  <c r="AM441" i="16"/>
  <c r="AK441" i="16"/>
  <c r="AZ440" i="16"/>
  <c r="AY440" i="16"/>
  <c r="AX440" i="16"/>
  <c r="AW440" i="16"/>
  <c r="AV440" i="16"/>
  <c r="AU440" i="16"/>
  <c r="AT440" i="16"/>
  <c r="AS440" i="16"/>
  <c r="AR440" i="16"/>
  <c r="AQ440" i="16"/>
  <c r="AP440" i="16"/>
  <c r="AO440" i="16"/>
  <c r="AN440" i="16"/>
  <c r="AM440" i="16"/>
  <c r="AK440" i="16"/>
  <c r="AZ439" i="16"/>
  <c r="AY439" i="16"/>
  <c r="AX439" i="16"/>
  <c r="AW439" i="16"/>
  <c r="AV439" i="16"/>
  <c r="AU439" i="16"/>
  <c r="AT439" i="16"/>
  <c r="AS439" i="16"/>
  <c r="AR439" i="16"/>
  <c r="AQ439" i="16"/>
  <c r="AP439" i="16"/>
  <c r="AO439" i="16"/>
  <c r="AN439" i="16"/>
  <c r="AM439" i="16"/>
  <c r="AK439" i="16"/>
  <c r="AZ438" i="16"/>
  <c r="AY438" i="16"/>
  <c r="AX438" i="16"/>
  <c r="AW438" i="16"/>
  <c r="AV438" i="16"/>
  <c r="AU438" i="16"/>
  <c r="AT438" i="16"/>
  <c r="AS438" i="16"/>
  <c r="AR438" i="16"/>
  <c r="AQ438" i="16"/>
  <c r="AP438" i="16"/>
  <c r="AO438" i="16"/>
  <c r="AN438" i="16"/>
  <c r="AM438" i="16"/>
  <c r="AK438" i="16"/>
  <c r="AZ437" i="16"/>
  <c r="AY437" i="16"/>
  <c r="AX437" i="16"/>
  <c r="AW437" i="16"/>
  <c r="AV437" i="16"/>
  <c r="AU437" i="16"/>
  <c r="AT437" i="16"/>
  <c r="AS437" i="16"/>
  <c r="AR437" i="16"/>
  <c r="AQ437" i="16"/>
  <c r="AP437" i="16"/>
  <c r="AO437" i="16"/>
  <c r="AN437" i="16"/>
  <c r="AM437" i="16"/>
  <c r="AK437" i="16"/>
  <c r="AZ436" i="16"/>
  <c r="AY436" i="16"/>
  <c r="AX436" i="16"/>
  <c r="AW436" i="16"/>
  <c r="AV436" i="16"/>
  <c r="AU436" i="16"/>
  <c r="AT436" i="16"/>
  <c r="AS436" i="16"/>
  <c r="AR436" i="16"/>
  <c r="AQ436" i="16"/>
  <c r="AP436" i="16"/>
  <c r="AO436" i="16"/>
  <c r="AN436" i="16"/>
  <c r="AM436" i="16"/>
  <c r="AK436" i="16"/>
  <c r="AZ435" i="16"/>
  <c r="AY435" i="16"/>
  <c r="AX435" i="16"/>
  <c r="AW435" i="16"/>
  <c r="AV435" i="16"/>
  <c r="AU435" i="16"/>
  <c r="AT435" i="16"/>
  <c r="AS435" i="16"/>
  <c r="AR435" i="16"/>
  <c r="AQ435" i="16"/>
  <c r="AP435" i="16"/>
  <c r="AO435" i="16"/>
  <c r="AN435" i="16"/>
  <c r="AM435" i="16"/>
  <c r="AK435" i="16"/>
  <c r="AZ434" i="16"/>
  <c r="AY434" i="16"/>
  <c r="AX434" i="16"/>
  <c r="AW434" i="16"/>
  <c r="AV434" i="16"/>
  <c r="AU434" i="16"/>
  <c r="AT434" i="16"/>
  <c r="AS434" i="16"/>
  <c r="AR434" i="16"/>
  <c r="AQ434" i="16"/>
  <c r="AP434" i="16"/>
  <c r="AO434" i="16"/>
  <c r="AN434" i="16"/>
  <c r="AM434" i="16"/>
  <c r="AK434" i="16"/>
  <c r="AZ433" i="16"/>
  <c r="AY433" i="16"/>
  <c r="AX433" i="16"/>
  <c r="AW433" i="16"/>
  <c r="AV433" i="16"/>
  <c r="AU433" i="16"/>
  <c r="AT433" i="16"/>
  <c r="AS433" i="16"/>
  <c r="AR433" i="16"/>
  <c r="AQ433" i="16"/>
  <c r="AP433" i="16"/>
  <c r="AO433" i="16"/>
  <c r="AN433" i="16"/>
  <c r="AM433" i="16"/>
  <c r="AK433" i="16"/>
  <c r="AZ432" i="16"/>
  <c r="AY432" i="16"/>
  <c r="AX432" i="16"/>
  <c r="AW432" i="16"/>
  <c r="AV432" i="16"/>
  <c r="AU432" i="16"/>
  <c r="AT432" i="16"/>
  <c r="AS432" i="16"/>
  <c r="AR432" i="16"/>
  <c r="AQ432" i="16"/>
  <c r="AP432" i="16"/>
  <c r="AO432" i="16"/>
  <c r="AN432" i="16"/>
  <c r="AM432" i="16"/>
  <c r="AK432" i="16"/>
  <c r="AZ431" i="16"/>
  <c r="AY431" i="16"/>
  <c r="AX431" i="16"/>
  <c r="AW431" i="16"/>
  <c r="AV431" i="16"/>
  <c r="AU431" i="16"/>
  <c r="AT431" i="16"/>
  <c r="AS431" i="16"/>
  <c r="AR431" i="16"/>
  <c r="AQ431" i="16"/>
  <c r="AP431" i="16"/>
  <c r="AO431" i="16"/>
  <c r="AN431" i="16"/>
  <c r="AM431" i="16"/>
  <c r="AK431" i="16"/>
  <c r="AZ430" i="16"/>
  <c r="AY430" i="16"/>
  <c r="AX430" i="16"/>
  <c r="AW430" i="16"/>
  <c r="AV430" i="16"/>
  <c r="AU430" i="16"/>
  <c r="AT430" i="16"/>
  <c r="AS430" i="16"/>
  <c r="AR430" i="16"/>
  <c r="AQ430" i="16"/>
  <c r="AP430" i="16"/>
  <c r="AO430" i="16"/>
  <c r="AN430" i="16"/>
  <c r="AM430" i="16"/>
  <c r="AK430" i="16"/>
  <c r="AZ429" i="16"/>
  <c r="AY429" i="16"/>
  <c r="AX429" i="16"/>
  <c r="AW429" i="16"/>
  <c r="AV429" i="16"/>
  <c r="AU429" i="16"/>
  <c r="AT429" i="16"/>
  <c r="AS429" i="16"/>
  <c r="AR429" i="16"/>
  <c r="AQ429" i="16"/>
  <c r="AP429" i="16"/>
  <c r="AO429" i="16"/>
  <c r="AN429" i="16"/>
  <c r="AM429" i="16"/>
  <c r="AK429" i="16"/>
  <c r="AZ428" i="16"/>
  <c r="AY428" i="16"/>
  <c r="AX428" i="16"/>
  <c r="AW428" i="16"/>
  <c r="AV428" i="16"/>
  <c r="AU428" i="16"/>
  <c r="AT428" i="16"/>
  <c r="AS428" i="16"/>
  <c r="AR428" i="16"/>
  <c r="AQ428" i="16"/>
  <c r="AP428" i="16"/>
  <c r="AO428" i="16"/>
  <c r="AN428" i="16"/>
  <c r="AM428" i="16"/>
  <c r="AK428" i="16"/>
  <c r="AZ427" i="16"/>
  <c r="AY427" i="16"/>
  <c r="AX427" i="16"/>
  <c r="AW427" i="16"/>
  <c r="AV427" i="16"/>
  <c r="AU427" i="16"/>
  <c r="AT427" i="16"/>
  <c r="AS427" i="16"/>
  <c r="AR427" i="16"/>
  <c r="AQ427" i="16"/>
  <c r="AP427" i="16"/>
  <c r="AO427" i="16"/>
  <c r="AN427" i="16"/>
  <c r="AM427" i="16"/>
  <c r="AK427" i="16"/>
  <c r="AZ426" i="16"/>
  <c r="AY426" i="16"/>
  <c r="AX426" i="16"/>
  <c r="AW426" i="16"/>
  <c r="AV426" i="16"/>
  <c r="AU426" i="16"/>
  <c r="AT426" i="16"/>
  <c r="AS426" i="16"/>
  <c r="AR426" i="16"/>
  <c r="AQ426" i="16"/>
  <c r="AP426" i="16"/>
  <c r="AO426" i="16"/>
  <c r="AN426" i="16"/>
  <c r="AM426" i="16"/>
  <c r="AK426" i="16"/>
  <c r="AZ425" i="16"/>
  <c r="AY425" i="16"/>
  <c r="AX425" i="16"/>
  <c r="AW425" i="16"/>
  <c r="AV425" i="16"/>
  <c r="AU425" i="16"/>
  <c r="AT425" i="16"/>
  <c r="AS425" i="16"/>
  <c r="AR425" i="16"/>
  <c r="AQ425" i="16"/>
  <c r="AP425" i="16"/>
  <c r="AO425" i="16"/>
  <c r="AN425" i="16"/>
  <c r="AM425" i="16"/>
  <c r="AK425" i="16"/>
  <c r="AZ424" i="16"/>
  <c r="AY424" i="16"/>
  <c r="AX424" i="16"/>
  <c r="AW424" i="16"/>
  <c r="AV424" i="16"/>
  <c r="AU424" i="16"/>
  <c r="AT424" i="16"/>
  <c r="AS424" i="16"/>
  <c r="AR424" i="16"/>
  <c r="AQ424" i="16"/>
  <c r="AP424" i="16"/>
  <c r="AO424" i="16"/>
  <c r="AN424" i="16"/>
  <c r="AM424" i="16"/>
  <c r="AK424" i="16"/>
  <c r="AZ423" i="16"/>
  <c r="AY423" i="16"/>
  <c r="AX423" i="16"/>
  <c r="AW423" i="16"/>
  <c r="AV423" i="16"/>
  <c r="AU423" i="16"/>
  <c r="AT423" i="16"/>
  <c r="AS423" i="16"/>
  <c r="AR423" i="16"/>
  <c r="AQ423" i="16"/>
  <c r="AP423" i="16"/>
  <c r="AO423" i="16"/>
  <c r="AN423" i="16"/>
  <c r="AM423" i="16"/>
  <c r="AK423" i="16"/>
  <c r="AZ422" i="16"/>
  <c r="AY422" i="16"/>
  <c r="AX422" i="16"/>
  <c r="AW422" i="16"/>
  <c r="AV422" i="16"/>
  <c r="AU422" i="16"/>
  <c r="AT422" i="16"/>
  <c r="AS422" i="16"/>
  <c r="AR422" i="16"/>
  <c r="AQ422" i="16"/>
  <c r="AP422" i="16"/>
  <c r="AO422" i="16"/>
  <c r="AN422" i="16"/>
  <c r="AM422" i="16"/>
  <c r="AK422" i="16"/>
  <c r="AZ421" i="16"/>
  <c r="AY421" i="16"/>
  <c r="AX421" i="16"/>
  <c r="AW421" i="16"/>
  <c r="AV421" i="16"/>
  <c r="AU421" i="16"/>
  <c r="AT421" i="16"/>
  <c r="AS421" i="16"/>
  <c r="AR421" i="16"/>
  <c r="AQ421" i="16"/>
  <c r="AP421" i="16"/>
  <c r="AO421" i="16"/>
  <c r="AN421" i="16"/>
  <c r="AM421" i="16"/>
  <c r="AK421" i="16"/>
  <c r="AZ420" i="16"/>
  <c r="AY420" i="16"/>
  <c r="AX420" i="16"/>
  <c r="AW420" i="16"/>
  <c r="AV420" i="16"/>
  <c r="AU420" i="16"/>
  <c r="AT420" i="16"/>
  <c r="AS420" i="16"/>
  <c r="AR420" i="16"/>
  <c r="AQ420" i="16"/>
  <c r="AP420" i="16"/>
  <c r="AO420" i="16"/>
  <c r="AN420" i="16"/>
  <c r="AM420" i="16"/>
  <c r="AK420" i="16"/>
  <c r="AZ419" i="16"/>
  <c r="AY419" i="16"/>
  <c r="AX419" i="16"/>
  <c r="AW419" i="16"/>
  <c r="AV419" i="16"/>
  <c r="AU419" i="16"/>
  <c r="AT419" i="16"/>
  <c r="AS419" i="16"/>
  <c r="AR419" i="16"/>
  <c r="AQ419" i="16"/>
  <c r="AP419" i="16"/>
  <c r="AO419" i="16"/>
  <c r="AN419" i="16"/>
  <c r="AM419" i="16"/>
  <c r="AK419" i="16"/>
  <c r="AZ418" i="16"/>
  <c r="AY418" i="16"/>
  <c r="AX418" i="16"/>
  <c r="AW418" i="16"/>
  <c r="AV418" i="16"/>
  <c r="AU418" i="16"/>
  <c r="AT418" i="16"/>
  <c r="AS418" i="16"/>
  <c r="AR418" i="16"/>
  <c r="AQ418" i="16"/>
  <c r="AP418" i="16"/>
  <c r="AO418" i="16"/>
  <c r="AN418" i="16"/>
  <c r="AM418" i="16"/>
  <c r="AK418" i="16"/>
  <c r="AZ417" i="16"/>
  <c r="AY417" i="16"/>
  <c r="AX417" i="16"/>
  <c r="AW417" i="16"/>
  <c r="AV417" i="16"/>
  <c r="AU417" i="16"/>
  <c r="AT417" i="16"/>
  <c r="AS417" i="16"/>
  <c r="AR417" i="16"/>
  <c r="AQ417" i="16"/>
  <c r="AP417" i="16"/>
  <c r="AO417" i="16"/>
  <c r="AN417" i="16"/>
  <c r="AM417" i="16"/>
  <c r="AK417" i="16"/>
  <c r="AZ416" i="16"/>
  <c r="AY416" i="16"/>
  <c r="AX416" i="16"/>
  <c r="AW416" i="16"/>
  <c r="AV416" i="16"/>
  <c r="AU416" i="16"/>
  <c r="AT416" i="16"/>
  <c r="AS416" i="16"/>
  <c r="AR416" i="16"/>
  <c r="AQ416" i="16"/>
  <c r="AP416" i="16"/>
  <c r="AO416" i="16"/>
  <c r="AN416" i="16"/>
  <c r="AM416" i="16"/>
  <c r="AK416" i="16"/>
  <c r="AZ415" i="16"/>
  <c r="AY415" i="16"/>
  <c r="AX415" i="16"/>
  <c r="AW415" i="16"/>
  <c r="AV415" i="16"/>
  <c r="AU415" i="16"/>
  <c r="AT415" i="16"/>
  <c r="AS415" i="16"/>
  <c r="AR415" i="16"/>
  <c r="AQ415" i="16"/>
  <c r="AP415" i="16"/>
  <c r="AO415" i="16"/>
  <c r="AN415" i="16"/>
  <c r="AM415" i="16"/>
  <c r="AK415" i="16"/>
  <c r="AZ414" i="16"/>
  <c r="AY414" i="16"/>
  <c r="AX414" i="16"/>
  <c r="AW414" i="16"/>
  <c r="AV414" i="16"/>
  <c r="AU414" i="16"/>
  <c r="AT414" i="16"/>
  <c r="AS414" i="16"/>
  <c r="AR414" i="16"/>
  <c r="AQ414" i="16"/>
  <c r="AP414" i="16"/>
  <c r="AO414" i="16"/>
  <c r="AN414" i="16"/>
  <c r="AM414" i="16"/>
  <c r="AK414" i="16"/>
  <c r="AZ413" i="16"/>
  <c r="AY413" i="16"/>
  <c r="AX413" i="16"/>
  <c r="AW413" i="16"/>
  <c r="AV413" i="16"/>
  <c r="AU413" i="16"/>
  <c r="AT413" i="16"/>
  <c r="AS413" i="16"/>
  <c r="AR413" i="16"/>
  <c r="AQ413" i="16"/>
  <c r="AP413" i="16"/>
  <c r="AO413" i="16"/>
  <c r="AN413" i="16"/>
  <c r="AM413" i="16"/>
  <c r="AK413" i="16"/>
  <c r="AZ412" i="16"/>
  <c r="AY412" i="16"/>
  <c r="AX412" i="16"/>
  <c r="AW412" i="16"/>
  <c r="AV412" i="16"/>
  <c r="AU412" i="16"/>
  <c r="AT412" i="16"/>
  <c r="AS412" i="16"/>
  <c r="AR412" i="16"/>
  <c r="AQ412" i="16"/>
  <c r="AP412" i="16"/>
  <c r="AO412" i="16"/>
  <c r="AN412" i="16"/>
  <c r="AM412" i="16"/>
  <c r="AK412" i="16"/>
  <c r="AZ411" i="16"/>
  <c r="AY411" i="16"/>
  <c r="AX411" i="16"/>
  <c r="AW411" i="16"/>
  <c r="AV411" i="16"/>
  <c r="AU411" i="16"/>
  <c r="AT411" i="16"/>
  <c r="AS411" i="16"/>
  <c r="AR411" i="16"/>
  <c r="AQ411" i="16"/>
  <c r="AP411" i="16"/>
  <c r="AO411" i="16"/>
  <c r="AN411" i="16"/>
  <c r="AM411" i="16"/>
  <c r="AK411" i="16"/>
  <c r="AZ410" i="16"/>
  <c r="AY410" i="16"/>
  <c r="AX410" i="16"/>
  <c r="AW410" i="16"/>
  <c r="AV410" i="16"/>
  <c r="AU410" i="16"/>
  <c r="AT410" i="16"/>
  <c r="AS410" i="16"/>
  <c r="AR410" i="16"/>
  <c r="AQ410" i="16"/>
  <c r="AP410" i="16"/>
  <c r="AO410" i="16"/>
  <c r="AN410" i="16"/>
  <c r="AM410" i="16"/>
  <c r="AK410" i="16"/>
  <c r="AZ409" i="16"/>
  <c r="AY409" i="16"/>
  <c r="AX409" i="16"/>
  <c r="AW409" i="16"/>
  <c r="AV409" i="16"/>
  <c r="AU409" i="16"/>
  <c r="AT409" i="16"/>
  <c r="AS409" i="16"/>
  <c r="AR409" i="16"/>
  <c r="AQ409" i="16"/>
  <c r="AP409" i="16"/>
  <c r="AO409" i="16"/>
  <c r="AN409" i="16"/>
  <c r="AM409" i="16"/>
  <c r="AK409" i="16"/>
  <c r="AZ408" i="16"/>
  <c r="AY408" i="16"/>
  <c r="AX408" i="16"/>
  <c r="AW408" i="16"/>
  <c r="AV408" i="16"/>
  <c r="AU408" i="16"/>
  <c r="AT408" i="16"/>
  <c r="AS408" i="16"/>
  <c r="AR408" i="16"/>
  <c r="AQ408" i="16"/>
  <c r="AP408" i="16"/>
  <c r="AO408" i="16"/>
  <c r="AN408" i="16"/>
  <c r="AM408" i="16"/>
  <c r="AK408" i="16"/>
  <c r="AZ407" i="16"/>
  <c r="AY407" i="16"/>
  <c r="AX407" i="16"/>
  <c r="AW407" i="16"/>
  <c r="AV407" i="16"/>
  <c r="AU407" i="16"/>
  <c r="AT407" i="16"/>
  <c r="AS407" i="16"/>
  <c r="AR407" i="16"/>
  <c r="AQ407" i="16"/>
  <c r="AP407" i="16"/>
  <c r="AO407" i="16"/>
  <c r="AN407" i="16"/>
  <c r="AM407" i="16"/>
  <c r="AK407" i="16"/>
  <c r="AZ406" i="16"/>
  <c r="AY406" i="16"/>
  <c r="AX406" i="16"/>
  <c r="AW406" i="16"/>
  <c r="AV406" i="16"/>
  <c r="AU406" i="16"/>
  <c r="AT406" i="16"/>
  <c r="AS406" i="16"/>
  <c r="AR406" i="16"/>
  <c r="AQ406" i="16"/>
  <c r="AP406" i="16"/>
  <c r="AO406" i="16"/>
  <c r="AN406" i="16"/>
  <c r="AM406" i="16"/>
  <c r="AK406" i="16"/>
  <c r="AZ405" i="16"/>
  <c r="AY405" i="16"/>
  <c r="AX405" i="16"/>
  <c r="AW405" i="16"/>
  <c r="AV405" i="16"/>
  <c r="AU405" i="16"/>
  <c r="AT405" i="16"/>
  <c r="AS405" i="16"/>
  <c r="AR405" i="16"/>
  <c r="AQ405" i="16"/>
  <c r="AP405" i="16"/>
  <c r="AO405" i="16"/>
  <c r="AN405" i="16"/>
  <c r="AM405" i="16"/>
  <c r="AK405" i="16"/>
  <c r="AZ404" i="16"/>
  <c r="AY404" i="16"/>
  <c r="AX404" i="16"/>
  <c r="AW404" i="16"/>
  <c r="AV404" i="16"/>
  <c r="AU404" i="16"/>
  <c r="AT404" i="16"/>
  <c r="AS404" i="16"/>
  <c r="AR404" i="16"/>
  <c r="AQ404" i="16"/>
  <c r="AP404" i="16"/>
  <c r="AO404" i="16"/>
  <c r="AN404" i="16"/>
  <c r="AM404" i="16"/>
  <c r="AK404" i="16"/>
  <c r="AZ403" i="16"/>
  <c r="AY403" i="16"/>
  <c r="AX403" i="16"/>
  <c r="AW403" i="16"/>
  <c r="AV403" i="16"/>
  <c r="AU403" i="16"/>
  <c r="AT403" i="16"/>
  <c r="AS403" i="16"/>
  <c r="AR403" i="16"/>
  <c r="AQ403" i="16"/>
  <c r="AP403" i="16"/>
  <c r="AO403" i="16"/>
  <c r="AN403" i="16"/>
  <c r="AM403" i="16"/>
  <c r="AK403" i="16"/>
  <c r="AZ402" i="16"/>
  <c r="AY402" i="16"/>
  <c r="AX402" i="16"/>
  <c r="AW402" i="16"/>
  <c r="AV402" i="16"/>
  <c r="AU402" i="16"/>
  <c r="AT402" i="16"/>
  <c r="AS402" i="16"/>
  <c r="AR402" i="16"/>
  <c r="AQ402" i="16"/>
  <c r="AP402" i="16"/>
  <c r="AO402" i="16"/>
  <c r="AN402" i="16"/>
  <c r="AM402" i="16"/>
  <c r="AK402" i="16"/>
  <c r="AZ401" i="16"/>
  <c r="AY401" i="16"/>
  <c r="AX401" i="16"/>
  <c r="AW401" i="16"/>
  <c r="AV401" i="16"/>
  <c r="AU401" i="16"/>
  <c r="AT401" i="16"/>
  <c r="AS401" i="16"/>
  <c r="AR401" i="16"/>
  <c r="AQ401" i="16"/>
  <c r="AP401" i="16"/>
  <c r="AO401" i="16"/>
  <c r="AN401" i="16"/>
  <c r="AM401" i="16"/>
  <c r="AK401" i="16"/>
  <c r="AZ400" i="16"/>
  <c r="AY400" i="16"/>
  <c r="AX400" i="16"/>
  <c r="AW400" i="16"/>
  <c r="AV400" i="16"/>
  <c r="AU400" i="16"/>
  <c r="AT400" i="16"/>
  <c r="AS400" i="16"/>
  <c r="AR400" i="16"/>
  <c r="AQ400" i="16"/>
  <c r="AP400" i="16"/>
  <c r="AO400" i="16"/>
  <c r="AN400" i="16"/>
  <c r="AM400" i="16"/>
  <c r="AK400" i="16"/>
  <c r="AZ399" i="16"/>
  <c r="AY399" i="16"/>
  <c r="AX399" i="16"/>
  <c r="AW399" i="16"/>
  <c r="AV399" i="16"/>
  <c r="AU399" i="16"/>
  <c r="AT399" i="16"/>
  <c r="AS399" i="16"/>
  <c r="AR399" i="16"/>
  <c r="AQ399" i="16"/>
  <c r="AP399" i="16"/>
  <c r="AO399" i="16"/>
  <c r="AN399" i="16"/>
  <c r="AM399" i="16"/>
  <c r="AK399" i="16"/>
  <c r="AZ398" i="16"/>
  <c r="AY398" i="16"/>
  <c r="AX398" i="16"/>
  <c r="AW398" i="16"/>
  <c r="AV398" i="16"/>
  <c r="AU398" i="16"/>
  <c r="AT398" i="16"/>
  <c r="AS398" i="16"/>
  <c r="AR398" i="16"/>
  <c r="AQ398" i="16"/>
  <c r="AP398" i="16"/>
  <c r="AO398" i="16"/>
  <c r="AN398" i="16"/>
  <c r="AM398" i="16"/>
  <c r="AK398" i="16"/>
  <c r="AZ397" i="16"/>
  <c r="AY397" i="16"/>
  <c r="AX397" i="16"/>
  <c r="AW397" i="16"/>
  <c r="AV397" i="16"/>
  <c r="AU397" i="16"/>
  <c r="AT397" i="16"/>
  <c r="AS397" i="16"/>
  <c r="AR397" i="16"/>
  <c r="AQ397" i="16"/>
  <c r="AP397" i="16"/>
  <c r="AO397" i="16"/>
  <c r="AN397" i="16"/>
  <c r="AM397" i="16"/>
  <c r="AK397" i="16"/>
  <c r="AZ396" i="16"/>
  <c r="AY396" i="16"/>
  <c r="AX396" i="16"/>
  <c r="AW396" i="16"/>
  <c r="AV396" i="16"/>
  <c r="AU396" i="16"/>
  <c r="AT396" i="16"/>
  <c r="AS396" i="16"/>
  <c r="AR396" i="16"/>
  <c r="AQ396" i="16"/>
  <c r="AP396" i="16"/>
  <c r="AO396" i="16"/>
  <c r="AN396" i="16"/>
  <c r="AM396" i="16"/>
  <c r="AK396" i="16"/>
  <c r="AZ395" i="16"/>
  <c r="AY395" i="16"/>
  <c r="AX395" i="16"/>
  <c r="AW395" i="16"/>
  <c r="AV395" i="16"/>
  <c r="AU395" i="16"/>
  <c r="AT395" i="16"/>
  <c r="AS395" i="16"/>
  <c r="AR395" i="16"/>
  <c r="AQ395" i="16"/>
  <c r="AP395" i="16"/>
  <c r="AO395" i="16"/>
  <c r="AN395" i="16"/>
  <c r="AM395" i="16"/>
  <c r="AK395" i="16"/>
  <c r="AZ394" i="16"/>
  <c r="AY394" i="16"/>
  <c r="AX394" i="16"/>
  <c r="AW394" i="16"/>
  <c r="AV394" i="16"/>
  <c r="AU394" i="16"/>
  <c r="AT394" i="16"/>
  <c r="AS394" i="16"/>
  <c r="AR394" i="16"/>
  <c r="AQ394" i="16"/>
  <c r="AP394" i="16"/>
  <c r="AO394" i="16"/>
  <c r="AN394" i="16"/>
  <c r="AM394" i="16"/>
  <c r="AK394" i="16"/>
  <c r="AZ393" i="16"/>
  <c r="AY393" i="16"/>
  <c r="AX393" i="16"/>
  <c r="AW393" i="16"/>
  <c r="AV393" i="16"/>
  <c r="AU393" i="16"/>
  <c r="AT393" i="16"/>
  <c r="AS393" i="16"/>
  <c r="AR393" i="16"/>
  <c r="AQ393" i="16"/>
  <c r="AP393" i="16"/>
  <c r="AO393" i="16"/>
  <c r="AN393" i="16"/>
  <c r="AM393" i="16"/>
  <c r="AK393" i="16"/>
  <c r="AZ392" i="16"/>
  <c r="AY392" i="16"/>
  <c r="AX392" i="16"/>
  <c r="AW392" i="16"/>
  <c r="AV392" i="16"/>
  <c r="AU392" i="16"/>
  <c r="AT392" i="16"/>
  <c r="AS392" i="16"/>
  <c r="AR392" i="16"/>
  <c r="AQ392" i="16"/>
  <c r="AP392" i="16"/>
  <c r="AO392" i="16"/>
  <c r="AN392" i="16"/>
  <c r="AM392" i="16"/>
  <c r="AK392" i="16"/>
  <c r="AZ391" i="16"/>
  <c r="AY391" i="16"/>
  <c r="AX391" i="16"/>
  <c r="AW391" i="16"/>
  <c r="AV391" i="16"/>
  <c r="AU391" i="16"/>
  <c r="AT391" i="16"/>
  <c r="AS391" i="16"/>
  <c r="AR391" i="16"/>
  <c r="AQ391" i="16"/>
  <c r="AP391" i="16"/>
  <c r="AO391" i="16"/>
  <c r="AN391" i="16"/>
  <c r="AM391" i="16"/>
  <c r="AK391" i="16"/>
  <c r="AZ390" i="16"/>
  <c r="AY390" i="16"/>
  <c r="AX390" i="16"/>
  <c r="AW390" i="16"/>
  <c r="AV390" i="16"/>
  <c r="AU390" i="16"/>
  <c r="AT390" i="16"/>
  <c r="AS390" i="16"/>
  <c r="AR390" i="16"/>
  <c r="AQ390" i="16"/>
  <c r="AP390" i="16"/>
  <c r="AO390" i="16"/>
  <c r="AN390" i="16"/>
  <c r="AM390" i="16"/>
  <c r="AK390" i="16"/>
  <c r="AZ389" i="16"/>
  <c r="AY389" i="16"/>
  <c r="AX389" i="16"/>
  <c r="AW389" i="16"/>
  <c r="AV389" i="16"/>
  <c r="AU389" i="16"/>
  <c r="AT389" i="16"/>
  <c r="AS389" i="16"/>
  <c r="AR389" i="16"/>
  <c r="AQ389" i="16"/>
  <c r="AP389" i="16"/>
  <c r="AO389" i="16"/>
  <c r="AN389" i="16"/>
  <c r="AM389" i="16"/>
  <c r="AK389" i="16"/>
  <c r="AZ388" i="16"/>
  <c r="AY388" i="16"/>
  <c r="AX388" i="16"/>
  <c r="AW388" i="16"/>
  <c r="AV388" i="16"/>
  <c r="AU388" i="16"/>
  <c r="AT388" i="16"/>
  <c r="AS388" i="16"/>
  <c r="AR388" i="16"/>
  <c r="AQ388" i="16"/>
  <c r="AP388" i="16"/>
  <c r="AO388" i="16"/>
  <c r="AN388" i="16"/>
  <c r="AM388" i="16"/>
  <c r="AK388" i="16"/>
  <c r="AZ387" i="16"/>
  <c r="AY387" i="16"/>
  <c r="AX387" i="16"/>
  <c r="AW387" i="16"/>
  <c r="AV387" i="16"/>
  <c r="AU387" i="16"/>
  <c r="AT387" i="16"/>
  <c r="AS387" i="16"/>
  <c r="AR387" i="16"/>
  <c r="AQ387" i="16"/>
  <c r="AP387" i="16"/>
  <c r="AO387" i="16"/>
  <c r="AN387" i="16"/>
  <c r="AM387" i="16"/>
  <c r="AK387" i="16"/>
  <c r="AZ386" i="16"/>
  <c r="AY386" i="16"/>
  <c r="AX386" i="16"/>
  <c r="AW386" i="16"/>
  <c r="AV386" i="16"/>
  <c r="AU386" i="16"/>
  <c r="AT386" i="16"/>
  <c r="AS386" i="16"/>
  <c r="AR386" i="16"/>
  <c r="AQ386" i="16"/>
  <c r="AP386" i="16"/>
  <c r="AO386" i="16"/>
  <c r="AN386" i="16"/>
  <c r="AM386" i="16"/>
  <c r="AK386" i="16"/>
  <c r="AZ385" i="16"/>
  <c r="AY385" i="16"/>
  <c r="AX385" i="16"/>
  <c r="AW385" i="16"/>
  <c r="AV385" i="16"/>
  <c r="AU385" i="16"/>
  <c r="AT385" i="16"/>
  <c r="AS385" i="16"/>
  <c r="AR385" i="16"/>
  <c r="AQ385" i="16"/>
  <c r="AP385" i="16"/>
  <c r="AO385" i="16"/>
  <c r="AN385" i="16"/>
  <c r="AM385" i="16"/>
  <c r="AK385" i="16"/>
  <c r="AZ384" i="16"/>
  <c r="AY384" i="16"/>
  <c r="AX384" i="16"/>
  <c r="AW384" i="16"/>
  <c r="AV384" i="16"/>
  <c r="AU384" i="16"/>
  <c r="AT384" i="16"/>
  <c r="AS384" i="16"/>
  <c r="AR384" i="16"/>
  <c r="AQ384" i="16"/>
  <c r="AP384" i="16"/>
  <c r="AO384" i="16"/>
  <c r="AN384" i="16"/>
  <c r="AM384" i="16"/>
  <c r="AK384" i="16"/>
  <c r="AZ383" i="16"/>
  <c r="AY383" i="16"/>
  <c r="AX383" i="16"/>
  <c r="AW383" i="16"/>
  <c r="AV383" i="16"/>
  <c r="AU383" i="16"/>
  <c r="AT383" i="16"/>
  <c r="AS383" i="16"/>
  <c r="AR383" i="16"/>
  <c r="AQ383" i="16"/>
  <c r="AP383" i="16"/>
  <c r="AO383" i="16"/>
  <c r="AN383" i="16"/>
  <c r="AM383" i="16"/>
  <c r="AK383" i="16"/>
  <c r="AZ382" i="16"/>
  <c r="AY382" i="16"/>
  <c r="AX382" i="16"/>
  <c r="AW382" i="16"/>
  <c r="AV382" i="16"/>
  <c r="AU382" i="16"/>
  <c r="AT382" i="16"/>
  <c r="AS382" i="16"/>
  <c r="AR382" i="16"/>
  <c r="AQ382" i="16"/>
  <c r="AP382" i="16"/>
  <c r="AO382" i="16"/>
  <c r="AN382" i="16"/>
  <c r="AM382" i="16"/>
  <c r="AK382" i="16"/>
  <c r="AZ381" i="16"/>
  <c r="AY381" i="16"/>
  <c r="AX381" i="16"/>
  <c r="AW381" i="16"/>
  <c r="AV381" i="16"/>
  <c r="AU381" i="16"/>
  <c r="AT381" i="16"/>
  <c r="AS381" i="16"/>
  <c r="AR381" i="16"/>
  <c r="AQ381" i="16"/>
  <c r="AP381" i="16"/>
  <c r="AO381" i="16"/>
  <c r="AN381" i="16"/>
  <c r="AM381" i="16"/>
  <c r="AK381" i="16"/>
  <c r="AZ380" i="16"/>
  <c r="AY380" i="16"/>
  <c r="AX380" i="16"/>
  <c r="AW380" i="16"/>
  <c r="AV380" i="16"/>
  <c r="AU380" i="16"/>
  <c r="AT380" i="16"/>
  <c r="AS380" i="16"/>
  <c r="AR380" i="16"/>
  <c r="AQ380" i="16"/>
  <c r="AP380" i="16"/>
  <c r="AO380" i="16"/>
  <c r="AN380" i="16"/>
  <c r="AM380" i="16"/>
  <c r="AK380" i="16"/>
  <c r="AZ379" i="16"/>
  <c r="AY379" i="16"/>
  <c r="AX379" i="16"/>
  <c r="AW379" i="16"/>
  <c r="AV379" i="16"/>
  <c r="AU379" i="16"/>
  <c r="AT379" i="16"/>
  <c r="AS379" i="16"/>
  <c r="AR379" i="16"/>
  <c r="AQ379" i="16"/>
  <c r="AP379" i="16"/>
  <c r="AO379" i="16"/>
  <c r="AN379" i="16"/>
  <c r="AM379" i="16"/>
  <c r="AK379" i="16"/>
  <c r="AZ378" i="16"/>
  <c r="AY378" i="16"/>
  <c r="AX378" i="16"/>
  <c r="AW378" i="16"/>
  <c r="AV378" i="16"/>
  <c r="AU378" i="16"/>
  <c r="AT378" i="16"/>
  <c r="AS378" i="16"/>
  <c r="AR378" i="16"/>
  <c r="AQ378" i="16"/>
  <c r="AP378" i="16"/>
  <c r="AO378" i="16"/>
  <c r="AN378" i="16"/>
  <c r="AM378" i="16"/>
  <c r="AK378" i="16"/>
  <c r="AZ377" i="16"/>
  <c r="AY377" i="16"/>
  <c r="AX377" i="16"/>
  <c r="AW377" i="16"/>
  <c r="AV377" i="16"/>
  <c r="AU377" i="16"/>
  <c r="AT377" i="16"/>
  <c r="AS377" i="16"/>
  <c r="AR377" i="16"/>
  <c r="AQ377" i="16"/>
  <c r="AP377" i="16"/>
  <c r="AO377" i="16"/>
  <c r="AN377" i="16"/>
  <c r="AM377" i="16"/>
  <c r="AK377" i="16"/>
  <c r="AZ376" i="16"/>
  <c r="AY376" i="16"/>
  <c r="AX376" i="16"/>
  <c r="AW376" i="16"/>
  <c r="AV376" i="16"/>
  <c r="AU376" i="16"/>
  <c r="AT376" i="16"/>
  <c r="AS376" i="16"/>
  <c r="AR376" i="16"/>
  <c r="AQ376" i="16"/>
  <c r="AP376" i="16"/>
  <c r="AO376" i="16"/>
  <c r="AN376" i="16"/>
  <c r="AM376" i="16"/>
  <c r="AK376" i="16"/>
  <c r="AZ375" i="16"/>
  <c r="AY375" i="16"/>
  <c r="AX375" i="16"/>
  <c r="AW375" i="16"/>
  <c r="AV375" i="16"/>
  <c r="AU375" i="16"/>
  <c r="AT375" i="16"/>
  <c r="AS375" i="16"/>
  <c r="AR375" i="16"/>
  <c r="AQ375" i="16"/>
  <c r="AP375" i="16"/>
  <c r="AO375" i="16"/>
  <c r="AN375" i="16"/>
  <c r="AM375" i="16"/>
  <c r="AK375" i="16"/>
  <c r="AZ374" i="16"/>
  <c r="AY374" i="16"/>
  <c r="AX374" i="16"/>
  <c r="AW374" i="16"/>
  <c r="AV374" i="16"/>
  <c r="AU374" i="16"/>
  <c r="AT374" i="16"/>
  <c r="AS374" i="16"/>
  <c r="AR374" i="16"/>
  <c r="AQ374" i="16"/>
  <c r="AP374" i="16"/>
  <c r="AO374" i="16"/>
  <c r="AN374" i="16"/>
  <c r="AM374" i="16"/>
  <c r="AK374" i="16"/>
  <c r="AZ373" i="16"/>
  <c r="AY373" i="16"/>
  <c r="AX373" i="16"/>
  <c r="AW373" i="16"/>
  <c r="AV373" i="16"/>
  <c r="AU373" i="16"/>
  <c r="AT373" i="16"/>
  <c r="AS373" i="16"/>
  <c r="AR373" i="16"/>
  <c r="AQ373" i="16"/>
  <c r="AP373" i="16"/>
  <c r="AO373" i="16"/>
  <c r="AN373" i="16"/>
  <c r="AM373" i="16"/>
  <c r="AK373" i="16"/>
  <c r="AZ372" i="16"/>
  <c r="AY372" i="16"/>
  <c r="AX372" i="16"/>
  <c r="AW372" i="16"/>
  <c r="AV372" i="16"/>
  <c r="AU372" i="16"/>
  <c r="AT372" i="16"/>
  <c r="AS372" i="16"/>
  <c r="AR372" i="16"/>
  <c r="AQ372" i="16"/>
  <c r="AP372" i="16"/>
  <c r="AO372" i="16"/>
  <c r="AN372" i="16"/>
  <c r="AM372" i="16"/>
  <c r="AK372" i="16"/>
  <c r="AZ371" i="16"/>
  <c r="AY371" i="16"/>
  <c r="AX371" i="16"/>
  <c r="AW371" i="16"/>
  <c r="AV371" i="16"/>
  <c r="AU371" i="16"/>
  <c r="AT371" i="16"/>
  <c r="AS371" i="16"/>
  <c r="AR371" i="16"/>
  <c r="AQ371" i="16"/>
  <c r="AP371" i="16"/>
  <c r="AO371" i="16"/>
  <c r="AN371" i="16"/>
  <c r="AM371" i="16"/>
  <c r="AK371" i="16"/>
  <c r="AZ370" i="16"/>
  <c r="AY370" i="16"/>
  <c r="AX370" i="16"/>
  <c r="AW370" i="16"/>
  <c r="AV370" i="16"/>
  <c r="AU370" i="16"/>
  <c r="AT370" i="16"/>
  <c r="AS370" i="16"/>
  <c r="AR370" i="16"/>
  <c r="AQ370" i="16"/>
  <c r="AP370" i="16"/>
  <c r="AO370" i="16"/>
  <c r="AN370" i="16"/>
  <c r="AM370" i="16"/>
  <c r="AK370" i="16"/>
  <c r="AZ369" i="16"/>
  <c r="AY369" i="16"/>
  <c r="AX369" i="16"/>
  <c r="AW369" i="16"/>
  <c r="AV369" i="16"/>
  <c r="AU369" i="16"/>
  <c r="AT369" i="16"/>
  <c r="AS369" i="16"/>
  <c r="AR369" i="16"/>
  <c r="AQ369" i="16"/>
  <c r="AP369" i="16"/>
  <c r="AO369" i="16"/>
  <c r="AN369" i="16"/>
  <c r="AM369" i="16"/>
  <c r="AK369" i="16"/>
  <c r="AZ368" i="16"/>
  <c r="AY368" i="16"/>
  <c r="AX368" i="16"/>
  <c r="AW368" i="16"/>
  <c r="AV368" i="16"/>
  <c r="AU368" i="16"/>
  <c r="AT368" i="16"/>
  <c r="AS368" i="16"/>
  <c r="AR368" i="16"/>
  <c r="AQ368" i="16"/>
  <c r="AP368" i="16"/>
  <c r="AO368" i="16"/>
  <c r="AN368" i="16"/>
  <c r="AM368" i="16"/>
  <c r="AK368" i="16"/>
  <c r="AZ367" i="16"/>
  <c r="AY367" i="16"/>
  <c r="AX367" i="16"/>
  <c r="AW367" i="16"/>
  <c r="AV367" i="16"/>
  <c r="AU367" i="16"/>
  <c r="AT367" i="16"/>
  <c r="AS367" i="16"/>
  <c r="AR367" i="16"/>
  <c r="AQ367" i="16"/>
  <c r="AP367" i="16"/>
  <c r="AO367" i="16"/>
  <c r="AN367" i="16"/>
  <c r="AM367" i="16"/>
  <c r="AK367" i="16"/>
  <c r="AZ366" i="16"/>
  <c r="AY366" i="16"/>
  <c r="AX366" i="16"/>
  <c r="AW366" i="16"/>
  <c r="AV366" i="16"/>
  <c r="AU366" i="16"/>
  <c r="AT366" i="16"/>
  <c r="AS366" i="16"/>
  <c r="AR366" i="16"/>
  <c r="AQ366" i="16"/>
  <c r="AP366" i="16"/>
  <c r="AO366" i="16"/>
  <c r="AN366" i="16"/>
  <c r="AM366" i="16"/>
  <c r="AK366" i="16"/>
  <c r="AZ365" i="16"/>
  <c r="AY365" i="16"/>
  <c r="AX365" i="16"/>
  <c r="AW365" i="16"/>
  <c r="AV365" i="16"/>
  <c r="AU365" i="16"/>
  <c r="AT365" i="16"/>
  <c r="AS365" i="16"/>
  <c r="AR365" i="16"/>
  <c r="AQ365" i="16"/>
  <c r="AP365" i="16"/>
  <c r="AO365" i="16"/>
  <c r="AN365" i="16"/>
  <c r="AM365" i="16"/>
  <c r="AK365" i="16"/>
  <c r="AZ364" i="16"/>
  <c r="AY364" i="16"/>
  <c r="AX364" i="16"/>
  <c r="AW364" i="16"/>
  <c r="AV364" i="16"/>
  <c r="AU364" i="16"/>
  <c r="AT364" i="16"/>
  <c r="AS364" i="16"/>
  <c r="AR364" i="16"/>
  <c r="AQ364" i="16"/>
  <c r="AP364" i="16"/>
  <c r="AO364" i="16"/>
  <c r="AN364" i="16"/>
  <c r="AM364" i="16"/>
  <c r="AK364" i="16"/>
  <c r="AZ363" i="16"/>
  <c r="AY363" i="16"/>
  <c r="AX363" i="16"/>
  <c r="AW363" i="16"/>
  <c r="AV363" i="16"/>
  <c r="AU363" i="16"/>
  <c r="AT363" i="16"/>
  <c r="AS363" i="16"/>
  <c r="AR363" i="16"/>
  <c r="AQ363" i="16"/>
  <c r="AP363" i="16"/>
  <c r="AO363" i="16"/>
  <c r="AN363" i="16"/>
  <c r="AM363" i="16"/>
  <c r="AK363" i="16"/>
  <c r="AZ362" i="16"/>
  <c r="AY362" i="16"/>
  <c r="AX362" i="16"/>
  <c r="AW362" i="16"/>
  <c r="AV362" i="16"/>
  <c r="AU362" i="16"/>
  <c r="AT362" i="16"/>
  <c r="AS362" i="16"/>
  <c r="AR362" i="16"/>
  <c r="AQ362" i="16"/>
  <c r="AP362" i="16"/>
  <c r="AO362" i="16"/>
  <c r="AN362" i="16"/>
  <c r="AM362" i="16"/>
  <c r="AK362" i="16"/>
  <c r="AZ361" i="16"/>
  <c r="AY361" i="16"/>
  <c r="AX361" i="16"/>
  <c r="AW361" i="16"/>
  <c r="AV361" i="16"/>
  <c r="AU361" i="16"/>
  <c r="AT361" i="16"/>
  <c r="AS361" i="16"/>
  <c r="AR361" i="16"/>
  <c r="AQ361" i="16"/>
  <c r="AP361" i="16"/>
  <c r="AO361" i="16"/>
  <c r="AN361" i="16"/>
  <c r="AM361" i="16"/>
  <c r="AK361" i="16"/>
  <c r="AZ360" i="16"/>
  <c r="AY360" i="16"/>
  <c r="AX360" i="16"/>
  <c r="AW360" i="16"/>
  <c r="AV360" i="16"/>
  <c r="AU360" i="16"/>
  <c r="AT360" i="16"/>
  <c r="AS360" i="16"/>
  <c r="AR360" i="16"/>
  <c r="AQ360" i="16"/>
  <c r="AP360" i="16"/>
  <c r="AO360" i="16"/>
  <c r="AN360" i="16"/>
  <c r="AM360" i="16"/>
  <c r="AK360" i="16"/>
  <c r="AZ359" i="16"/>
  <c r="AY359" i="16"/>
  <c r="AX359" i="16"/>
  <c r="AW359" i="16"/>
  <c r="AV359" i="16"/>
  <c r="AU359" i="16"/>
  <c r="AT359" i="16"/>
  <c r="AS359" i="16"/>
  <c r="AR359" i="16"/>
  <c r="AQ359" i="16"/>
  <c r="AP359" i="16"/>
  <c r="AO359" i="16"/>
  <c r="AN359" i="16"/>
  <c r="AM359" i="16"/>
  <c r="AK359" i="16"/>
  <c r="AZ358" i="16"/>
  <c r="AY358" i="16"/>
  <c r="AX358" i="16"/>
  <c r="AW358" i="16"/>
  <c r="AV358" i="16"/>
  <c r="AU358" i="16"/>
  <c r="AT358" i="16"/>
  <c r="AS358" i="16"/>
  <c r="AR358" i="16"/>
  <c r="AQ358" i="16"/>
  <c r="AP358" i="16"/>
  <c r="AO358" i="16"/>
  <c r="AN358" i="16"/>
  <c r="AM358" i="16"/>
  <c r="AK358" i="16"/>
  <c r="AZ357" i="16"/>
  <c r="AY357" i="16"/>
  <c r="AX357" i="16"/>
  <c r="AW357" i="16"/>
  <c r="AV357" i="16"/>
  <c r="AU357" i="16"/>
  <c r="AT357" i="16"/>
  <c r="AS357" i="16"/>
  <c r="AR357" i="16"/>
  <c r="AQ357" i="16"/>
  <c r="AP357" i="16"/>
  <c r="AO357" i="16"/>
  <c r="AN357" i="16"/>
  <c r="AM357" i="16"/>
  <c r="AK357" i="16"/>
  <c r="AZ356" i="16"/>
  <c r="AY356" i="16"/>
  <c r="AX356" i="16"/>
  <c r="AW356" i="16"/>
  <c r="AV356" i="16"/>
  <c r="AU356" i="16"/>
  <c r="AT356" i="16"/>
  <c r="AS356" i="16"/>
  <c r="AR356" i="16"/>
  <c r="AQ356" i="16"/>
  <c r="AP356" i="16"/>
  <c r="AO356" i="16"/>
  <c r="AN356" i="16"/>
  <c r="AM356" i="16"/>
  <c r="AK356" i="16"/>
  <c r="AZ355" i="16"/>
  <c r="AY355" i="16"/>
  <c r="AX355" i="16"/>
  <c r="AW355" i="16"/>
  <c r="AV355" i="16"/>
  <c r="AU355" i="16"/>
  <c r="AT355" i="16"/>
  <c r="AS355" i="16"/>
  <c r="AR355" i="16"/>
  <c r="AQ355" i="16"/>
  <c r="AP355" i="16"/>
  <c r="AO355" i="16"/>
  <c r="AN355" i="16"/>
  <c r="AM355" i="16"/>
  <c r="AK355" i="16"/>
  <c r="AZ354" i="16"/>
  <c r="AY354" i="16"/>
  <c r="AX354" i="16"/>
  <c r="AW354" i="16"/>
  <c r="AV354" i="16"/>
  <c r="AU354" i="16"/>
  <c r="AT354" i="16"/>
  <c r="AS354" i="16"/>
  <c r="AR354" i="16"/>
  <c r="AQ354" i="16"/>
  <c r="AP354" i="16"/>
  <c r="AO354" i="16"/>
  <c r="AN354" i="16"/>
  <c r="AM354" i="16"/>
  <c r="AK354" i="16"/>
  <c r="AZ353" i="16"/>
  <c r="AY353" i="16"/>
  <c r="AX353" i="16"/>
  <c r="AW353" i="16"/>
  <c r="AV353" i="16"/>
  <c r="AU353" i="16"/>
  <c r="AT353" i="16"/>
  <c r="AS353" i="16"/>
  <c r="AR353" i="16"/>
  <c r="AQ353" i="16"/>
  <c r="AP353" i="16"/>
  <c r="AO353" i="16"/>
  <c r="AN353" i="16"/>
  <c r="AM353" i="16"/>
  <c r="AK353" i="16"/>
  <c r="AZ352" i="16"/>
  <c r="AY352" i="16"/>
  <c r="AX352" i="16"/>
  <c r="AW352" i="16"/>
  <c r="AV352" i="16"/>
  <c r="AU352" i="16"/>
  <c r="AT352" i="16"/>
  <c r="AS352" i="16"/>
  <c r="AR352" i="16"/>
  <c r="AQ352" i="16"/>
  <c r="AP352" i="16"/>
  <c r="AO352" i="16"/>
  <c r="AN352" i="16"/>
  <c r="AM352" i="16"/>
  <c r="AK352" i="16"/>
  <c r="AZ351" i="16"/>
  <c r="AY351" i="16"/>
  <c r="AX351" i="16"/>
  <c r="AW351" i="16"/>
  <c r="AV351" i="16"/>
  <c r="AU351" i="16"/>
  <c r="AT351" i="16"/>
  <c r="AS351" i="16"/>
  <c r="AR351" i="16"/>
  <c r="AQ351" i="16"/>
  <c r="AP351" i="16"/>
  <c r="AO351" i="16"/>
  <c r="AN351" i="16"/>
  <c r="AM351" i="16"/>
  <c r="AK351" i="16"/>
  <c r="AZ350" i="16"/>
  <c r="AY350" i="16"/>
  <c r="AX350" i="16"/>
  <c r="AW350" i="16"/>
  <c r="AV350" i="16"/>
  <c r="AU350" i="16"/>
  <c r="AT350" i="16"/>
  <c r="AS350" i="16"/>
  <c r="AR350" i="16"/>
  <c r="AQ350" i="16"/>
  <c r="AP350" i="16"/>
  <c r="AO350" i="16"/>
  <c r="AN350" i="16"/>
  <c r="AM350" i="16"/>
  <c r="AK350" i="16"/>
  <c r="AZ349" i="16"/>
  <c r="AY349" i="16"/>
  <c r="AX349" i="16"/>
  <c r="AW349" i="16"/>
  <c r="AV349" i="16"/>
  <c r="AU349" i="16"/>
  <c r="AT349" i="16"/>
  <c r="AS349" i="16"/>
  <c r="AR349" i="16"/>
  <c r="AQ349" i="16"/>
  <c r="AP349" i="16"/>
  <c r="AO349" i="16"/>
  <c r="AN349" i="16"/>
  <c r="AM349" i="16"/>
  <c r="AK349" i="16"/>
  <c r="AZ348" i="16"/>
  <c r="AY348" i="16"/>
  <c r="AX348" i="16"/>
  <c r="AW348" i="16"/>
  <c r="AV348" i="16"/>
  <c r="AU348" i="16"/>
  <c r="AT348" i="16"/>
  <c r="AS348" i="16"/>
  <c r="AR348" i="16"/>
  <c r="AQ348" i="16"/>
  <c r="AP348" i="16"/>
  <c r="AO348" i="16"/>
  <c r="AN348" i="16"/>
  <c r="AM348" i="16"/>
  <c r="AK348" i="16"/>
  <c r="AZ347" i="16"/>
  <c r="AY347" i="16"/>
  <c r="AX347" i="16"/>
  <c r="AW347" i="16"/>
  <c r="AV347" i="16"/>
  <c r="AU347" i="16"/>
  <c r="AT347" i="16"/>
  <c r="AS347" i="16"/>
  <c r="AR347" i="16"/>
  <c r="AQ347" i="16"/>
  <c r="AP347" i="16"/>
  <c r="AO347" i="16"/>
  <c r="AN347" i="16"/>
  <c r="AM347" i="16"/>
  <c r="AK347" i="16"/>
  <c r="AZ346" i="16"/>
  <c r="AY346" i="16"/>
  <c r="AX346" i="16"/>
  <c r="AW346" i="16"/>
  <c r="AV346" i="16"/>
  <c r="AU346" i="16"/>
  <c r="AT346" i="16"/>
  <c r="AS346" i="16"/>
  <c r="AR346" i="16"/>
  <c r="AQ346" i="16"/>
  <c r="AP346" i="16"/>
  <c r="AO346" i="16"/>
  <c r="AN346" i="16"/>
  <c r="AM346" i="16"/>
  <c r="AK346" i="16"/>
  <c r="AZ345" i="16"/>
  <c r="AY345" i="16"/>
  <c r="AX345" i="16"/>
  <c r="AW345" i="16"/>
  <c r="AV345" i="16"/>
  <c r="AU345" i="16"/>
  <c r="AT345" i="16"/>
  <c r="AS345" i="16"/>
  <c r="AR345" i="16"/>
  <c r="AQ345" i="16"/>
  <c r="AP345" i="16"/>
  <c r="AO345" i="16"/>
  <c r="AN345" i="16"/>
  <c r="AM345" i="16"/>
  <c r="AK345" i="16"/>
  <c r="AZ344" i="16"/>
  <c r="AY344" i="16"/>
  <c r="AX344" i="16"/>
  <c r="AW344" i="16"/>
  <c r="AV344" i="16"/>
  <c r="AU344" i="16"/>
  <c r="AT344" i="16"/>
  <c r="AS344" i="16"/>
  <c r="AR344" i="16"/>
  <c r="AQ344" i="16"/>
  <c r="AP344" i="16"/>
  <c r="AO344" i="16"/>
  <c r="AN344" i="16"/>
  <c r="AM344" i="16"/>
  <c r="AK344" i="16"/>
  <c r="AZ343" i="16"/>
  <c r="AY343" i="16"/>
  <c r="AX343" i="16"/>
  <c r="AW343" i="16"/>
  <c r="AV343" i="16"/>
  <c r="AU343" i="16"/>
  <c r="AT343" i="16"/>
  <c r="AS343" i="16"/>
  <c r="AR343" i="16"/>
  <c r="AQ343" i="16"/>
  <c r="AP343" i="16"/>
  <c r="AO343" i="16"/>
  <c r="AN343" i="16"/>
  <c r="AM343" i="16"/>
  <c r="AK343" i="16"/>
  <c r="AZ342" i="16"/>
  <c r="AY342" i="16"/>
  <c r="AX342" i="16"/>
  <c r="AW342" i="16"/>
  <c r="AV342" i="16"/>
  <c r="AU342" i="16"/>
  <c r="AT342" i="16"/>
  <c r="AS342" i="16"/>
  <c r="AR342" i="16"/>
  <c r="AQ342" i="16"/>
  <c r="AP342" i="16"/>
  <c r="AO342" i="16"/>
  <c r="AN342" i="16"/>
  <c r="AM342" i="16"/>
  <c r="AK342" i="16"/>
  <c r="AZ341" i="16"/>
  <c r="AY341" i="16"/>
  <c r="AX341" i="16"/>
  <c r="AW341" i="16"/>
  <c r="AV341" i="16"/>
  <c r="AU341" i="16"/>
  <c r="AT341" i="16"/>
  <c r="AS341" i="16"/>
  <c r="AR341" i="16"/>
  <c r="AQ341" i="16"/>
  <c r="AP341" i="16"/>
  <c r="AO341" i="16"/>
  <c r="AN341" i="16"/>
  <c r="AM341" i="16"/>
  <c r="AK341" i="16"/>
  <c r="AZ340" i="16"/>
  <c r="AY340" i="16"/>
  <c r="AX340" i="16"/>
  <c r="AW340" i="16"/>
  <c r="AV340" i="16"/>
  <c r="AU340" i="16"/>
  <c r="AT340" i="16"/>
  <c r="AS340" i="16"/>
  <c r="AR340" i="16"/>
  <c r="AQ340" i="16"/>
  <c r="AP340" i="16"/>
  <c r="AO340" i="16"/>
  <c r="AN340" i="16"/>
  <c r="AM340" i="16"/>
  <c r="AK340" i="16"/>
  <c r="AZ339" i="16"/>
  <c r="AY339" i="16"/>
  <c r="AX339" i="16"/>
  <c r="AW339" i="16"/>
  <c r="AV339" i="16"/>
  <c r="AU339" i="16"/>
  <c r="AT339" i="16"/>
  <c r="AS339" i="16"/>
  <c r="AR339" i="16"/>
  <c r="AQ339" i="16"/>
  <c r="AP339" i="16"/>
  <c r="AO339" i="16"/>
  <c r="AN339" i="16"/>
  <c r="AM339" i="16"/>
  <c r="AK339" i="16"/>
  <c r="AZ338" i="16"/>
  <c r="AY338" i="16"/>
  <c r="AX338" i="16"/>
  <c r="AW338" i="16"/>
  <c r="AV338" i="16"/>
  <c r="AU338" i="16"/>
  <c r="AT338" i="16"/>
  <c r="AS338" i="16"/>
  <c r="AR338" i="16"/>
  <c r="AQ338" i="16"/>
  <c r="AP338" i="16"/>
  <c r="AO338" i="16"/>
  <c r="AN338" i="16"/>
  <c r="AM338" i="16"/>
  <c r="AK338" i="16"/>
  <c r="AZ337" i="16"/>
  <c r="AY337" i="16"/>
  <c r="AX337" i="16"/>
  <c r="AW337" i="16"/>
  <c r="AV337" i="16"/>
  <c r="AU337" i="16"/>
  <c r="AT337" i="16"/>
  <c r="AS337" i="16"/>
  <c r="AR337" i="16"/>
  <c r="AQ337" i="16"/>
  <c r="AP337" i="16"/>
  <c r="AO337" i="16"/>
  <c r="AN337" i="16"/>
  <c r="AM337" i="16"/>
  <c r="AK337" i="16"/>
  <c r="AZ336" i="16"/>
  <c r="AY336" i="16"/>
  <c r="AX336" i="16"/>
  <c r="AW336" i="16"/>
  <c r="AV336" i="16"/>
  <c r="AU336" i="16"/>
  <c r="AT336" i="16"/>
  <c r="AS336" i="16"/>
  <c r="AR336" i="16"/>
  <c r="AQ336" i="16"/>
  <c r="AP336" i="16"/>
  <c r="AO336" i="16"/>
  <c r="AN336" i="16"/>
  <c r="AM336" i="16"/>
  <c r="AK336" i="16"/>
  <c r="AZ335" i="16"/>
  <c r="AY335" i="16"/>
  <c r="AX335" i="16"/>
  <c r="AW335" i="16"/>
  <c r="AV335" i="16"/>
  <c r="AU335" i="16"/>
  <c r="AT335" i="16"/>
  <c r="AS335" i="16"/>
  <c r="AR335" i="16"/>
  <c r="AQ335" i="16"/>
  <c r="AP335" i="16"/>
  <c r="AO335" i="16"/>
  <c r="AN335" i="16"/>
  <c r="AM335" i="16"/>
  <c r="AK335" i="16"/>
  <c r="AZ334" i="16"/>
  <c r="AY334" i="16"/>
  <c r="AX334" i="16"/>
  <c r="AW334" i="16"/>
  <c r="AV334" i="16"/>
  <c r="AU334" i="16"/>
  <c r="AT334" i="16"/>
  <c r="AS334" i="16"/>
  <c r="AR334" i="16"/>
  <c r="AQ334" i="16"/>
  <c r="AP334" i="16"/>
  <c r="AO334" i="16"/>
  <c r="AN334" i="16"/>
  <c r="AM334" i="16"/>
  <c r="AK334" i="16"/>
  <c r="AZ333" i="16"/>
  <c r="AY333" i="16"/>
  <c r="AX333" i="16"/>
  <c r="AW333" i="16"/>
  <c r="AV333" i="16"/>
  <c r="AU333" i="16"/>
  <c r="AT333" i="16"/>
  <c r="AS333" i="16"/>
  <c r="AR333" i="16"/>
  <c r="AQ333" i="16"/>
  <c r="AP333" i="16"/>
  <c r="AO333" i="16"/>
  <c r="AN333" i="16"/>
  <c r="AM333" i="16"/>
  <c r="AK333" i="16"/>
  <c r="AZ332" i="16"/>
  <c r="AY332" i="16"/>
  <c r="AX332" i="16"/>
  <c r="AW332" i="16"/>
  <c r="AV332" i="16"/>
  <c r="AU332" i="16"/>
  <c r="AT332" i="16"/>
  <c r="AS332" i="16"/>
  <c r="AR332" i="16"/>
  <c r="AQ332" i="16"/>
  <c r="AP332" i="16"/>
  <c r="AO332" i="16"/>
  <c r="AN332" i="16"/>
  <c r="AM332" i="16"/>
  <c r="AK332" i="16"/>
  <c r="AZ331" i="16"/>
  <c r="AY331" i="16"/>
  <c r="AX331" i="16"/>
  <c r="AW331" i="16"/>
  <c r="AV331" i="16"/>
  <c r="AU331" i="16"/>
  <c r="AT331" i="16"/>
  <c r="AS331" i="16"/>
  <c r="AR331" i="16"/>
  <c r="AQ331" i="16"/>
  <c r="AP331" i="16"/>
  <c r="AO331" i="16"/>
  <c r="AN331" i="16"/>
  <c r="AM331" i="16"/>
  <c r="AK331" i="16"/>
  <c r="AZ330" i="16"/>
  <c r="AY330" i="16"/>
  <c r="AX330" i="16"/>
  <c r="AW330" i="16"/>
  <c r="AV330" i="16"/>
  <c r="AU330" i="16"/>
  <c r="AT330" i="16"/>
  <c r="AS330" i="16"/>
  <c r="AR330" i="16"/>
  <c r="AQ330" i="16"/>
  <c r="AP330" i="16"/>
  <c r="AO330" i="16"/>
  <c r="AN330" i="16"/>
  <c r="AM330" i="16"/>
  <c r="AK330" i="16"/>
  <c r="AZ329" i="16"/>
  <c r="AY329" i="16"/>
  <c r="AX329" i="16"/>
  <c r="AW329" i="16"/>
  <c r="AV329" i="16"/>
  <c r="AU329" i="16"/>
  <c r="AT329" i="16"/>
  <c r="AS329" i="16"/>
  <c r="AR329" i="16"/>
  <c r="AQ329" i="16"/>
  <c r="AP329" i="16"/>
  <c r="AO329" i="16"/>
  <c r="AN329" i="16"/>
  <c r="AM329" i="16"/>
  <c r="AK329" i="16"/>
  <c r="AZ328" i="16"/>
  <c r="AY328" i="16"/>
  <c r="AX328" i="16"/>
  <c r="AW328" i="16"/>
  <c r="AV328" i="16"/>
  <c r="AU328" i="16"/>
  <c r="AT328" i="16"/>
  <c r="AS328" i="16"/>
  <c r="AR328" i="16"/>
  <c r="AQ328" i="16"/>
  <c r="AP328" i="16"/>
  <c r="AO328" i="16"/>
  <c r="AN328" i="16"/>
  <c r="AM328" i="16"/>
  <c r="AK328" i="16"/>
  <c r="AZ327" i="16"/>
  <c r="AY327" i="16"/>
  <c r="AX327" i="16"/>
  <c r="AW327" i="16"/>
  <c r="AV327" i="16"/>
  <c r="AU327" i="16"/>
  <c r="AT327" i="16"/>
  <c r="AS327" i="16"/>
  <c r="AR327" i="16"/>
  <c r="AQ327" i="16"/>
  <c r="AP327" i="16"/>
  <c r="AO327" i="16"/>
  <c r="AN327" i="16"/>
  <c r="AM327" i="16"/>
  <c r="AK327" i="16"/>
  <c r="AZ326" i="16"/>
  <c r="AY326" i="16"/>
  <c r="AX326" i="16"/>
  <c r="AW326" i="16"/>
  <c r="AV326" i="16"/>
  <c r="AU326" i="16"/>
  <c r="AT326" i="16"/>
  <c r="AS326" i="16"/>
  <c r="AR326" i="16"/>
  <c r="AQ326" i="16"/>
  <c r="AP326" i="16"/>
  <c r="AO326" i="16"/>
  <c r="AN326" i="16"/>
  <c r="AM326" i="16"/>
  <c r="AK326" i="16"/>
  <c r="AZ325" i="16"/>
  <c r="AY325" i="16"/>
  <c r="AX325" i="16"/>
  <c r="AW325" i="16"/>
  <c r="AV325" i="16"/>
  <c r="AU325" i="16"/>
  <c r="AT325" i="16"/>
  <c r="AS325" i="16"/>
  <c r="AR325" i="16"/>
  <c r="AQ325" i="16"/>
  <c r="AP325" i="16"/>
  <c r="AO325" i="16"/>
  <c r="AN325" i="16"/>
  <c r="AM325" i="16"/>
  <c r="AK325" i="16"/>
  <c r="AZ324" i="16"/>
  <c r="AY324" i="16"/>
  <c r="AX324" i="16"/>
  <c r="AW324" i="16"/>
  <c r="AV324" i="16"/>
  <c r="AU324" i="16"/>
  <c r="AT324" i="16"/>
  <c r="AS324" i="16"/>
  <c r="AR324" i="16"/>
  <c r="AQ324" i="16"/>
  <c r="AP324" i="16"/>
  <c r="AO324" i="16"/>
  <c r="AN324" i="16"/>
  <c r="AM324" i="16"/>
  <c r="AK324" i="16"/>
  <c r="AZ323" i="16"/>
  <c r="AY323" i="16"/>
  <c r="AX323" i="16"/>
  <c r="AW323" i="16"/>
  <c r="AV323" i="16"/>
  <c r="AU323" i="16"/>
  <c r="AT323" i="16"/>
  <c r="AS323" i="16"/>
  <c r="AR323" i="16"/>
  <c r="AQ323" i="16"/>
  <c r="AP323" i="16"/>
  <c r="AO323" i="16"/>
  <c r="AN323" i="16"/>
  <c r="AM323" i="16"/>
  <c r="AK323" i="16"/>
  <c r="AZ322" i="16"/>
  <c r="AY322" i="16"/>
  <c r="AX322" i="16"/>
  <c r="AW322" i="16"/>
  <c r="AV322" i="16"/>
  <c r="AU322" i="16"/>
  <c r="AT322" i="16"/>
  <c r="AS322" i="16"/>
  <c r="AR322" i="16"/>
  <c r="AQ322" i="16"/>
  <c r="AP322" i="16"/>
  <c r="AO322" i="16"/>
  <c r="AN322" i="16"/>
  <c r="AM322" i="16"/>
  <c r="AK322" i="16"/>
  <c r="AZ321" i="16"/>
  <c r="AY321" i="16"/>
  <c r="AX321" i="16"/>
  <c r="AW321" i="16"/>
  <c r="AV321" i="16"/>
  <c r="AU321" i="16"/>
  <c r="AT321" i="16"/>
  <c r="AS321" i="16"/>
  <c r="AR321" i="16"/>
  <c r="AQ321" i="16"/>
  <c r="AP321" i="16"/>
  <c r="AO321" i="16"/>
  <c r="AN321" i="16"/>
  <c r="AM321" i="16"/>
  <c r="AK321" i="16"/>
  <c r="AZ320" i="16"/>
  <c r="AY320" i="16"/>
  <c r="AX320" i="16"/>
  <c r="AW320" i="16"/>
  <c r="AV320" i="16"/>
  <c r="AU320" i="16"/>
  <c r="AT320" i="16"/>
  <c r="AS320" i="16"/>
  <c r="AR320" i="16"/>
  <c r="AQ320" i="16"/>
  <c r="AP320" i="16"/>
  <c r="AO320" i="16"/>
  <c r="AN320" i="16"/>
  <c r="AM320" i="16"/>
  <c r="AK320" i="16"/>
  <c r="AZ319" i="16"/>
  <c r="AY319" i="16"/>
  <c r="AX319" i="16"/>
  <c r="AW319" i="16"/>
  <c r="AV319" i="16"/>
  <c r="AU319" i="16"/>
  <c r="AT319" i="16"/>
  <c r="AS319" i="16"/>
  <c r="AR319" i="16"/>
  <c r="AQ319" i="16"/>
  <c r="AP319" i="16"/>
  <c r="AO319" i="16"/>
  <c r="AN319" i="16"/>
  <c r="AM319" i="16"/>
  <c r="AK319" i="16"/>
  <c r="AZ318" i="16"/>
  <c r="AY318" i="16"/>
  <c r="AX318" i="16"/>
  <c r="AW318" i="16"/>
  <c r="AV318" i="16"/>
  <c r="AU318" i="16"/>
  <c r="AT318" i="16"/>
  <c r="AS318" i="16"/>
  <c r="AR318" i="16"/>
  <c r="AQ318" i="16"/>
  <c r="AP318" i="16"/>
  <c r="AO318" i="16"/>
  <c r="AN318" i="16"/>
  <c r="AM318" i="16"/>
  <c r="AK318" i="16"/>
  <c r="AZ317" i="16"/>
  <c r="AY317" i="16"/>
  <c r="AX317" i="16"/>
  <c r="AW317" i="16"/>
  <c r="AV317" i="16"/>
  <c r="AU317" i="16"/>
  <c r="AT317" i="16"/>
  <c r="AS317" i="16"/>
  <c r="AR317" i="16"/>
  <c r="AQ317" i="16"/>
  <c r="AP317" i="16"/>
  <c r="AO317" i="16"/>
  <c r="AN317" i="16"/>
  <c r="AM317" i="16"/>
  <c r="AK317" i="16"/>
  <c r="AZ316" i="16"/>
  <c r="AY316" i="16"/>
  <c r="AX316" i="16"/>
  <c r="AW316" i="16"/>
  <c r="AV316" i="16"/>
  <c r="AU316" i="16"/>
  <c r="AT316" i="16"/>
  <c r="AS316" i="16"/>
  <c r="AR316" i="16"/>
  <c r="AQ316" i="16"/>
  <c r="AP316" i="16"/>
  <c r="AO316" i="16"/>
  <c r="AN316" i="16"/>
  <c r="AM316" i="16"/>
  <c r="AK316" i="16"/>
  <c r="AZ315" i="16"/>
  <c r="AY315" i="16"/>
  <c r="AX315" i="16"/>
  <c r="AW315" i="16"/>
  <c r="AV315" i="16"/>
  <c r="AU315" i="16"/>
  <c r="AT315" i="16"/>
  <c r="AS315" i="16"/>
  <c r="AR315" i="16"/>
  <c r="AQ315" i="16"/>
  <c r="AP315" i="16"/>
  <c r="AO315" i="16"/>
  <c r="AN315" i="16"/>
  <c r="AM315" i="16"/>
  <c r="AK315" i="16"/>
  <c r="AZ314" i="16"/>
  <c r="AY314" i="16"/>
  <c r="AX314" i="16"/>
  <c r="AW314" i="16"/>
  <c r="AV314" i="16"/>
  <c r="AU314" i="16"/>
  <c r="AT314" i="16"/>
  <c r="AS314" i="16"/>
  <c r="AR314" i="16"/>
  <c r="AQ314" i="16"/>
  <c r="AP314" i="16"/>
  <c r="AO314" i="16"/>
  <c r="AN314" i="16"/>
  <c r="AM314" i="16"/>
  <c r="AK314" i="16"/>
  <c r="AZ313" i="16"/>
  <c r="AY313" i="16"/>
  <c r="AX313" i="16"/>
  <c r="AW313" i="16"/>
  <c r="AV313" i="16"/>
  <c r="AU313" i="16"/>
  <c r="AT313" i="16"/>
  <c r="AS313" i="16"/>
  <c r="AR313" i="16"/>
  <c r="AQ313" i="16"/>
  <c r="AP313" i="16"/>
  <c r="AO313" i="16"/>
  <c r="AN313" i="16"/>
  <c r="AM313" i="16"/>
  <c r="AK313" i="16"/>
  <c r="AZ312" i="16"/>
  <c r="AY312" i="16"/>
  <c r="AX312" i="16"/>
  <c r="AW312" i="16"/>
  <c r="AV312" i="16"/>
  <c r="AU312" i="16"/>
  <c r="AT312" i="16"/>
  <c r="AS312" i="16"/>
  <c r="AR312" i="16"/>
  <c r="AQ312" i="16"/>
  <c r="AP312" i="16"/>
  <c r="AO312" i="16"/>
  <c r="AN312" i="16"/>
  <c r="AM312" i="16"/>
  <c r="AK312" i="16"/>
  <c r="AZ311" i="16"/>
  <c r="AY311" i="16"/>
  <c r="AX311" i="16"/>
  <c r="AW311" i="16"/>
  <c r="AV311" i="16"/>
  <c r="AU311" i="16"/>
  <c r="AT311" i="16"/>
  <c r="AS311" i="16"/>
  <c r="AR311" i="16"/>
  <c r="AQ311" i="16"/>
  <c r="AP311" i="16"/>
  <c r="AO311" i="16"/>
  <c r="AN311" i="16"/>
  <c r="AM311" i="16"/>
  <c r="AK311" i="16"/>
  <c r="AZ310" i="16"/>
  <c r="AY310" i="16"/>
  <c r="AX310" i="16"/>
  <c r="AW310" i="16"/>
  <c r="AV310" i="16"/>
  <c r="AU310" i="16"/>
  <c r="AT310" i="16"/>
  <c r="AS310" i="16"/>
  <c r="AR310" i="16"/>
  <c r="AQ310" i="16"/>
  <c r="AP310" i="16"/>
  <c r="AO310" i="16"/>
  <c r="AN310" i="16"/>
  <c r="AM310" i="16"/>
  <c r="AK310" i="16"/>
  <c r="AZ309" i="16"/>
  <c r="AY309" i="16"/>
  <c r="AX309" i="16"/>
  <c r="AW309" i="16"/>
  <c r="AV309" i="16"/>
  <c r="AU309" i="16"/>
  <c r="AT309" i="16"/>
  <c r="AS309" i="16"/>
  <c r="AR309" i="16"/>
  <c r="AQ309" i="16"/>
  <c r="AP309" i="16"/>
  <c r="AO309" i="16"/>
  <c r="AN309" i="16"/>
  <c r="AM309" i="16"/>
  <c r="AK309" i="16"/>
  <c r="AZ308" i="16"/>
  <c r="AY308" i="16"/>
  <c r="AX308" i="16"/>
  <c r="AW308" i="16"/>
  <c r="AV308" i="16"/>
  <c r="AU308" i="16"/>
  <c r="AT308" i="16"/>
  <c r="AS308" i="16"/>
  <c r="AR308" i="16"/>
  <c r="AQ308" i="16"/>
  <c r="AP308" i="16"/>
  <c r="AO308" i="16"/>
  <c r="AN308" i="16"/>
  <c r="AM308" i="16"/>
  <c r="AK308" i="16"/>
  <c r="AZ307" i="16"/>
  <c r="AY307" i="16"/>
  <c r="AX307" i="16"/>
  <c r="AW307" i="16"/>
  <c r="AV307" i="16"/>
  <c r="AU307" i="16"/>
  <c r="AT307" i="16"/>
  <c r="AS307" i="16"/>
  <c r="AR307" i="16"/>
  <c r="AQ307" i="16"/>
  <c r="AP307" i="16"/>
  <c r="AO307" i="16"/>
  <c r="AN307" i="16"/>
  <c r="AM307" i="16"/>
  <c r="AK307" i="16"/>
  <c r="AZ306" i="16"/>
  <c r="AY306" i="16"/>
  <c r="AX306" i="16"/>
  <c r="AW306" i="16"/>
  <c r="AV306" i="16"/>
  <c r="AU306" i="16"/>
  <c r="AT306" i="16"/>
  <c r="AS306" i="16"/>
  <c r="AR306" i="16"/>
  <c r="AQ306" i="16"/>
  <c r="AP306" i="16"/>
  <c r="AO306" i="16"/>
  <c r="AN306" i="16"/>
  <c r="AM306" i="16"/>
  <c r="AK306" i="16"/>
  <c r="AZ305" i="16"/>
  <c r="AY305" i="16"/>
  <c r="AX305" i="16"/>
  <c r="AW305" i="16"/>
  <c r="AV305" i="16"/>
  <c r="AU305" i="16"/>
  <c r="AT305" i="16"/>
  <c r="AS305" i="16"/>
  <c r="AR305" i="16"/>
  <c r="AQ305" i="16"/>
  <c r="AP305" i="16"/>
  <c r="AO305" i="16"/>
  <c r="AN305" i="16"/>
  <c r="AM305" i="16"/>
  <c r="AK305" i="16"/>
  <c r="AZ304" i="16"/>
  <c r="AY304" i="16"/>
  <c r="AX304" i="16"/>
  <c r="AW304" i="16"/>
  <c r="AV304" i="16"/>
  <c r="AU304" i="16"/>
  <c r="AT304" i="16"/>
  <c r="AS304" i="16"/>
  <c r="AR304" i="16"/>
  <c r="AQ304" i="16"/>
  <c r="AP304" i="16"/>
  <c r="AO304" i="16"/>
  <c r="AN304" i="16"/>
  <c r="AM304" i="16"/>
  <c r="AK304" i="16"/>
  <c r="AZ303" i="16"/>
  <c r="AY303" i="16"/>
  <c r="AX303" i="16"/>
  <c r="AW303" i="16"/>
  <c r="AV303" i="16"/>
  <c r="AU303" i="16"/>
  <c r="AT303" i="16"/>
  <c r="AS303" i="16"/>
  <c r="AR303" i="16"/>
  <c r="AQ303" i="16"/>
  <c r="AP303" i="16"/>
  <c r="AO303" i="16"/>
  <c r="AN303" i="16"/>
  <c r="AM303" i="16"/>
  <c r="AK303" i="16"/>
  <c r="AZ302" i="16"/>
  <c r="AY302" i="16"/>
  <c r="AX302" i="16"/>
  <c r="AW302" i="16"/>
  <c r="AV302" i="16"/>
  <c r="AU302" i="16"/>
  <c r="AT302" i="16"/>
  <c r="AS302" i="16"/>
  <c r="AR302" i="16"/>
  <c r="AQ302" i="16"/>
  <c r="AP302" i="16"/>
  <c r="AO302" i="16"/>
  <c r="AN302" i="16"/>
  <c r="AM302" i="16"/>
  <c r="AK302" i="16"/>
  <c r="AZ301" i="16"/>
  <c r="AY301" i="16"/>
  <c r="AX301" i="16"/>
  <c r="AW301" i="16"/>
  <c r="AV301" i="16"/>
  <c r="AU301" i="16"/>
  <c r="AT301" i="16"/>
  <c r="AS301" i="16"/>
  <c r="AR301" i="16"/>
  <c r="AQ301" i="16"/>
  <c r="AP301" i="16"/>
  <c r="AO301" i="16"/>
  <c r="AN301" i="16"/>
  <c r="AM301" i="16"/>
  <c r="AK301" i="16"/>
  <c r="AZ300" i="16"/>
  <c r="AY300" i="16"/>
  <c r="AX300" i="16"/>
  <c r="AW300" i="16"/>
  <c r="AV300" i="16"/>
  <c r="AU300" i="16"/>
  <c r="AT300" i="16"/>
  <c r="AS300" i="16"/>
  <c r="AR300" i="16"/>
  <c r="AQ300" i="16"/>
  <c r="AP300" i="16"/>
  <c r="AO300" i="16"/>
  <c r="AN300" i="16"/>
  <c r="AM300" i="16"/>
  <c r="AK300" i="16"/>
  <c r="AZ299" i="16"/>
  <c r="AY299" i="16"/>
  <c r="AX299" i="16"/>
  <c r="AW299" i="16"/>
  <c r="AV299" i="16"/>
  <c r="AU299" i="16"/>
  <c r="AT299" i="16"/>
  <c r="AS299" i="16"/>
  <c r="AR299" i="16"/>
  <c r="AQ299" i="16"/>
  <c r="AP299" i="16"/>
  <c r="AO299" i="16"/>
  <c r="AN299" i="16"/>
  <c r="AM299" i="16"/>
  <c r="AK299" i="16"/>
  <c r="AZ298" i="16"/>
  <c r="AY298" i="16"/>
  <c r="AX298" i="16"/>
  <c r="AW298" i="16"/>
  <c r="AV298" i="16"/>
  <c r="AU298" i="16"/>
  <c r="AT298" i="16"/>
  <c r="AS298" i="16"/>
  <c r="AR298" i="16"/>
  <c r="AQ298" i="16"/>
  <c r="AP298" i="16"/>
  <c r="AO298" i="16"/>
  <c r="AN298" i="16"/>
  <c r="AM298" i="16"/>
  <c r="AK298" i="16"/>
  <c r="AZ297" i="16"/>
  <c r="AY297" i="16"/>
  <c r="AX297" i="16"/>
  <c r="AW297" i="16"/>
  <c r="AV297" i="16"/>
  <c r="AU297" i="16"/>
  <c r="AT297" i="16"/>
  <c r="AS297" i="16"/>
  <c r="AR297" i="16"/>
  <c r="AQ297" i="16"/>
  <c r="AP297" i="16"/>
  <c r="AO297" i="16"/>
  <c r="AN297" i="16"/>
  <c r="AM297" i="16"/>
  <c r="AK297" i="16"/>
  <c r="AZ296" i="16"/>
  <c r="AY296" i="16"/>
  <c r="AX296" i="16"/>
  <c r="AW296" i="16"/>
  <c r="AV296" i="16"/>
  <c r="AU296" i="16"/>
  <c r="AT296" i="16"/>
  <c r="AS296" i="16"/>
  <c r="AR296" i="16"/>
  <c r="AQ296" i="16"/>
  <c r="AP296" i="16"/>
  <c r="AO296" i="16"/>
  <c r="AN296" i="16"/>
  <c r="AM296" i="16"/>
  <c r="AK296" i="16"/>
  <c r="AZ295" i="16"/>
  <c r="AY295" i="16"/>
  <c r="AX295" i="16"/>
  <c r="AW295" i="16"/>
  <c r="AV295" i="16"/>
  <c r="AU295" i="16"/>
  <c r="AT295" i="16"/>
  <c r="AS295" i="16"/>
  <c r="AR295" i="16"/>
  <c r="AQ295" i="16"/>
  <c r="AP295" i="16"/>
  <c r="AO295" i="16"/>
  <c r="AN295" i="16"/>
  <c r="AM295" i="16"/>
  <c r="AK295" i="16"/>
  <c r="AZ294" i="16"/>
  <c r="AY294" i="16"/>
  <c r="AX294" i="16"/>
  <c r="AW294" i="16"/>
  <c r="AV294" i="16"/>
  <c r="AU294" i="16"/>
  <c r="AT294" i="16"/>
  <c r="AS294" i="16"/>
  <c r="AR294" i="16"/>
  <c r="AQ294" i="16"/>
  <c r="AP294" i="16"/>
  <c r="AO294" i="16"/>
  <c r="AN294" i="16"/>
  <c r="AM294" i="16"/>
  <c r="AK294" i="16"/>
  <c r="AZ293" i="16"/>
  <c r="AY293" i="16"/>
  <c r="AX293" i="16"/>
  <c r="AW293" i="16"/>
  <c r="AV293" i="16"/>
  <c r="AU293" i="16"/>
  <c r="AT293" i="16"/>
  <c r="AS293" i="16"/>
  <c r="AR293" i="16"/>
  <c r="AQ293" i="16"/>
  <c r="AP293" i="16"/>
  <c r="AO293" i="16"/>
  <c r="AN293" i="16"/>
  <c r="AM293" i="16"/>
  <c r="AK293" i="16"/>
  <c r="AZ292" i="16"/>
  <c r="AY292" i="16"/>
  <c r="AX292" i="16"/>
  <c r="AW292" i="16"/>
  <c r="AV292" i="16"/>
  <c r="AU292" i="16"/>
  <c r="AT292" i="16"/>
  <c r="AS292" i="16"/>
  <c r="AR292" i="16"/>
  <c r="AQ292" i="16"/>
  <c r="AP292" i="16"/>
  <c r="AO292" i="16"/>
  <c r="AN292" i="16"/>
  <c r="AM292" i="16"/>
  <c r="AK292" i="16"/>
  <c r="AZ291" i="16"/>
  <c r="AY291" i="16"/>
  <c r="AX291" i="16"/>
  <c r="AW291" i="16"/>
  <c r="AV291" i="16"/>
  <c r="AU291" i="16"/>
  <c r="AT291" i="16"/>
  <c r="AS291" i="16"/>
  <c r="AR291" i="16"/>
  <c r="AQ291" i="16"/>
  <c r="AP291" i="16"/>
  <c r="AO291" i="16"/>
  <c r="AN291" i="16"/>
  <c r="AM291" i="16"/>
  <c r="AK291" i="16"/>
  <c r="AZ290" i="16"/>
  <c r="AY290" i="16"/>
  <c r="AX290" i="16"/>
  <c r="AW290" i="16"/>
  <c r="AV290" i="16"/>
  <c r="AU290" i="16"/>
  <c r="AT290" i="16"/>
  <c r="AS290" i="16"/>
  <c r="AR290" i="16"/>
  <c r="AQ290" i="16"/>
  <c r="AP290" i="16"/>
  <c r="AO290" i="16"/>
  <c r="AN290" i="16"/>
  <c r="AM290" i="16"/>
  <c r="AK290" i="16"/>
  <c r="AZ289" i="16"/>
  <c r="AY289" i="16"/>
  <c r="AX289" i="16"/>
  <c r="AW289" i="16"/>
  <c r="AV289" i="16"/>
  <c r="AU289" i="16"/>
  <c r="AT289" i="16"/>
  <c r="AS289" i="16"/>
  <c r="AR289" i="16"/>
  <c r="AQ289" i="16"/>
  <c r="AP289" i="16"/>
  <c r="AO289" i="16"/>
  <c r="AN289" i="16"/>
  <c r="AM289" i="16"/>
  <c r="AK289" i="16"/>
  <c r="AZ288" i="16"/>
  <c r="AY288" i="16"/>
  <c r="AX288" i="16"/>
  <c r="AW288" i="16"/>
  <c r="AV288" i="16"/>
  <c r="AU288" i="16"/>
  <c r="AT288" i="16"/>
  <c r="AS288" i="16"/>
  <c r="AR288" i="16"/>
  <c r="AQ288" i="16"/>
  <c r="AP288" i="16"/>
  <c r="AO288" i="16"/>
  <c r="AN288" i="16"/>
  <c r="AM288" i="16"/>
  <c r="AK288" i="16"/>
  <c r="AZ287" i="16"/>
  <c r="AY287" i="16"/>
  <c r="AX287" i="16"/>
  <c r="AW287" i="16"/>
  <c r="AV287" i="16"/>
  <c r="AU287" i="16"/>
  <c r="AT287" i="16"/>
  <c r="AS287" i="16"/>
  <c r="AR287" i="16"/>
  <c r="AQ287" i="16"/>
  <c r="AP287" i="16"/>
  <c r="AO287" i="16"/>
  <c r="AN287" i="16"/>
  <c r="AM287" i="16"/>
  <c r="AK287" i="16"/>
  <c r="AZ286" i="16"/>
  <c r="AY286" i="16"/>
  <c r="AX286" i="16"/>
  <c r="AW286" i="16"/>
  <c r="AV286" i="16"/>
  <c r="AU286" i="16"/>
  <c r="AT286" i="16"/>
  <c r="AS286" i="16"/>
  <c r="AR286" i="16"/>
  <c r="AQ286" i="16"/>
  <c r="AP286" i="16"/>
  <c r="AO286" i="16"/>
  <c r="AN286" i="16"/>
  <c r="AM286" i="16"/>
  <c r="AK286" i="16"/>
  <c r="AZ285" i="16"/>
  <c r="AY285" i="16"/>
  <c r="AX285" i="16"/>
  <c r="AW285" i="16"/>
  <c r="AV285" i="16"/>
  <c r="AU285" i="16"/>
  <c r="AT285" i="16"/>
  <c r="AS285" i="16"/>
  <c r="AR285" i="16"/>
  <c r="AQ285" i="16"/>
  <c r="AP285" i="16"/>
  <c r="AO285" i="16"/>
  <c r="AN285" i="16"/>
  <c r="AM285" i="16"/>
  <c r="AK285" i="16"/>
  <c r="AZ284" i="16"/>
  <c r="AY284" i="16"/>
  <c r="AX284" i="16"/>
  <c r="AW284" i="16"/>
  <c r="AV284" i="16"/>
  <c r="AU284" i="16"/>
  <c r="AT284" i="16"/>
  <c r="AS284" i="16"/>
  <c r="AR284" i="16"/>
  <c r="AQ284" i="16"/>
  <c r="AP284" i="16"/>
  <c r="AO284" i="16"/>
  <c r="AN284" i="16"/>
  <c r="AM284" i="16"/>
  <c r="AK284" i="16"/>
  <c r="AZ283" i="16"/>
  <c r="AY283" i="16"/>
  <c r="AX283" i="16"/>
  <c r="AW283" i="16"/>
  <c r="AV283" i="16"/>
  <c r="AU283" i="16"/>
  <c r="AT283" i="16"/>
  <c r="AS283" i="16"/>
  <c r="AR283" i="16"/>
  <c r="AQ283" i="16"/>
  <c r="AP283" i="16"/>
  <c r="AO283" i="16"/>
  <c r="AN283" i="16"/>
  <c r="AM283" i="16"/>
  <c r="AK283" i="16"/>
  <c r="AZ282" i="16"/>
  <c r="AY282" i="16"/>
  <c r="AX282" i="16"/>
  <c r="AW282" i="16"/>
  <c r="AV282" i="16"/>
  <c r="AU282" i="16"/>
  <c r="AT282" i="16"/>
  <c r="AS282" i="16"/>
  <c r="AR282" i="16"/>
  <c r="AQ282" i="16"/>
  <c r="AP282" i="16"/>
  <c r="AO282" i="16"/>
  <c r="AN282" i="16"/>
  <c r="AM282" i="16"/>
  <c r="AK282" i="16"/>
  <c r="AZ281" i="16"/>
  <c r="AY281" i="16"/>
  <c r="AX281" i="16"/>
  <c r="AW281" i="16"/>
  <c r="AV281" i="16"/>
  <c r="AU281" i="16"/>
  <c r="AT281" i="16"/>
  <c r="AS281" i="16"/>
  <c r="AR281" i="16"/>
  <c r="AQ281" i="16"/>
  <c r="AP281" i="16"/>
  <c r="AO281" i="16"/>
  <c r="AN281" i="16"/>
  <c r="AM281" i="16"/>
  <c r="AK281" i="16"/>
  <c r="AZ280" i="16"/>
  <c r="AY280" i="16"/>
  <c r="AX280" i="16"/>
  <c r="AW280" i="16"/>
  <c r="AV280" i="16"/>
  <c r="AU280" i="16"/>
  <c r="AT280" i="16"/>
  <c r="AS280" i="16"/>
  <c r="AR280" i="16"/>
  <c r="AQ280" i="16"/>
  <c r="AP280" i="16"/>
  <c r="AO280" i="16"/>
  <c r="AN280" i="16"/>
  <c r="AM280" i="16"/>
  <c r="AK280" i="16"/>
  <c r="AZ279" i="16"/>
  <c r="AY279" i="16"/>
  <c r="AX279" i="16"/>
  <c r="AW279" i="16"/>
  <c r="AV279" i="16"/>
  <c r="AU279" i="16"/>
  <c r="AT279" i="16"/>
  <c r="AS279" i="16"/>
  <c r="AR279" i="16"/>
  <c r="AQ279" i="16"/>
  <c r="AP279" i="16"/>
  <c r="AO279" i="16"/>
  <c r="AN279" i="16"/>
  <c r="AM279" i="16"/>
  <c r="AK279" i="16"/>
  <c r="AZ278" i="16"/>
  <c r="AY278" i="16"/>
  <c r="AX278" i="16"/>
  <c r="AW278" i="16"/>
  <c r="AV278" i="16"/>
  <c r="AU278" i="16"/>
  <c r="AT278" i="16"/>
  <c r="AS278" i="16"/>
  <c r="AR278" i="16"/>
  <c r="AQ278" i="16"/>
  <c r="AP278" i="16"/>
  <c r="AO278" i="16"/>
  <c r="AN278" i="16"/>
  <c r="AM278" i="16"/>
  <c r="AK278" i="16"/>
  <c r="AZ277" i="16"/>
  <c r="AY277" i="16"/>
  <c r="AX277" i="16"/>
  <c r="AW277" i="16"/>
  <c r="AV277" i="16"/>
  <c r="AU277" i="16"/>
  <c r="AT277" i="16"/>
  <c r="AS277" i="16"/>
  <c r="AR277" i="16"/>
  <c r="AQ277" i="16"/>
  <c r="AP277" i="16"/>
  <c r="AO277" i="16"/>
  <c r="AN277" i="16"/>
  <c r="AM277" i="16"/>
  <c r="AK277" i="16"/>
  <c r="AZ276" i="16"/>
  <c r="AY276" i="16"/>
  <c r="AX276" i="16"/>
  <c r="AW276" i="16"/>
  <c r="AV276" i="16"/>
  <c r="AU276" i="16"/>
  <c r="AT276" i="16"/>
  <c r="AS276" i="16"/>
  <c r="AR276" i="16"/>
  <c r="AQ276" i="16"/>
  <c r="AP276" i="16"/>
  <c r="AO276" i="16"/>
  <c r="AN276" i="16"/>
  <c r="AM276" i="16"/>
  <c r="AK276" i="16"/>
  <c r="AZ275" i="16"/>
  <c r="AY275" i="16"/>
  <c r="AX275" i="16"/>
  <c r="AW275" i="16"/>
  <c r="AV275" i="16"/>
  <c r="AU275" i="16"/>
  <c r="AT275" i="16"/>
  <c r="AS275" i="16"/>
  <c r="AR275" i="16"/>
  <c r="AQ275" i="16"/>
  <c r="AP275" i="16"/>
  <c r="AO275" i="16"/>
  <c r="AN275" i="16"/>
  <c r="AM275" i="16"/>
  <c r="AK275" i="16"/>
  <c r="AZ274" i="16"/>
  <c r="AY274" i="16"/>
  <c r="AX274" i="16"/>
  <c r="AW274" i="16"/>
  <c r="AV274" i="16"/>
  <c r="AU274" i="16"/>
  <c r="AT274" i="16"/>
  <c r="AS274" i="16"/>
  <c r="AR274" i="16"/>
  <c r="AQ274" i="16"/>
  <c r="AP274" i="16"/>
  <c r="AO274" i="16"/>
  <c r="AN274" i="16"/>
  <c r="AM274" i="16"/>
  <c r="AK274" i="16"/>
  <c r="AZ273" i="16"/>
  <c r="AY273" i="16"/>
  <c r="AX273" i="16"/>
  <c r="AW273" i="16"/>
  <c r="AV273" i="16"/>
  <c r="AU273" i="16"/>
  <c r="AT273" i="16"/>
  <c r="AS273" i="16"/>
  <c r="AR273" i="16"/>
  <c r="AQ273" i="16"/>
  <c r="AP273" i="16"/>
  <c r="AO273" i="16"/>
  <c r="AN273" i="16"/>
  <c r="AM273" i="16"/>
  <c r="AK273" i="16"/>
  <c r="AZ272" i="16"/>
  <c r="AY272" i="16"/>
  <c r="AX272" i="16"/>
  <c r="AW272" i="16"/>
  <c r="AV272" i="16"/>
  <c r="AU272" i="16"/>
  <c r="AT272" i="16"/>
  <c r="AS272" i="16"/>
  <c r="AR272" i="16"/>
  <c r="AQ272" i="16"/>
  <c r="AP272" i="16"/>
  <c r="AO272" i="16"/>
  <c r="AN272" i="16"/>
  <c r="AM272" i="16"/>
  <c r="AK272" i="16"/>
  <c r="AZ271" i="16"/>
  <c r="AY271" i="16"/>
  <c r="AX271" i="16"/>
  <c r="AW271" i="16"/>
  <c r="AV271" i="16"/>
  <c r="AU271" i="16"/>
  <c r="AT271" i="16"/>
  <c r="AS271" i="16"/>
  <c r="AR271" i="16"/>
  <c r="AQ271" i="16"/>
  <c r="AP271" i="16"/>
  <c r="AO271" i="16"/>
  <c r="AN271" i="16"/>
  <c r="AM271" i="16"/>
  <c r="AK271" i="16"/>
  <c r="AZ270" i="16"/>
  <c r="AY270" i="16"/>
  <c r="AX270" i="16"/>
  <c r="AW270" i="16"/>
  <c r="AV270" i="16"/>
  <c r="AU270" i="16"/>
  <c r="AT270" i="16"/>
  <c r="AS270" i="16"/>
  <c r="AR270" i="16"/>
  <c r="AQ270" i="16"/>
  <c r="AP270" i="16"/>
  <c r="AO270" i="16"/>
  <c r="AN270" i="16"/>
  <c r="AM270" i="16"/>
  <c r="AK270" i="16"/>
  <c r="AZ269" i="16"/>
  <c r="AY269" i="16"/>
  <c r="AX269" i="16"/>
  <c r="AW269" i="16"/>
  <c r="AV269" i="16"/>
  <c r="AU269" i="16"/>
  <c r="AT269" i="16"/>
  <c r="AS269" i="16"/>
  <c r="AR269" i="16"/>
  <c r="AQ269" i="16"/>
  <c r="AP269" i="16"/>
  <c r="AO269" i="16"/>
  <c r="AN269" i="16"/>
  <c r="AM269" i="16"/>
  <c r="AK269" i="16"/>
  <c r="AZ268" i="16"/>
  <c r="AY268" i="16"/>
  <c r="AX268" i="16"/>
  <c r="AW268" i="16"/>
  <c r="AV268" i="16"/>
  <c r="AU268" i="16"/>
  <c r="AT268" i="16"/>
  <c r="AS268" i="16"/>
  <c r="AR268" i="16"/>
  <c r="AQ268" i="16"/>
  <c r="AP268" i="16"/>
  <c r="AO268" i="16"/>
  <c r="AN268" i="16"/>
  <c r="AM268" i="16"/>
  <c r="AK268" i="16"/>
  <c r="AZ267" i="16"/>
  <c r="AY267" i="16"/>
  <c r="AX267" i="16"/>
  <c r="AW267" i="16"/>
  <c r="AV267" i="16"/>
  <c r="AU267" i="16"/>
  <c r="AT267" i="16"/>
  <c r="AS267" i="16"/>
  <c r="AR267" i="16"/>
  <c r="AQ267" i="16"/>
  <c r="AP267" i="16"/>
  <c r="AO267" i="16"/>
  <c r="AN267" i="16"/>
  <c r="AM267" i="16"/>
  <c r="AK267" i="16"/>
  <c r="AZ266" i="16"/>
  <c r="AY266" i="16"/>
  <c r="AX266" i="16"/>
  <c r="AW266" i="16"/>
  <c r="AV266" i="16"/>
  <c r="AU266" i="16"/>
  <c r="AT266" i="16"/>
  <c r="AS266" i="16"/>
  <c r="AR266" i="16"/>
  <c r="AQ266" i="16"/>
  <c r="AP266" i="16"/>
  <c r="AO266" i="16"/>
  <c r="AN266" i="16"/>
  <c r="AM266" i="16"/>
  <c r="AK266" i="16"/>
  <c r="AZ265" i="16"/>
  <c r="AY265" i="16"/>
  <c r="AX265" i="16"/>
  <c r="AW265" i="16"/>
  <c r="AV265" i="16"/>
  <c r="AU265" i="16"/>
  <c r="AT265" i="16"/>
  <c r="AS265" i="16"/>
  <c r="AR265" i="16"/>
  <c r="AQ265" i="16"/>
  <c r="AP265" i="16"/>
  <c r="AO265" i="16"/>
  <c r="AN265" i="16"/>
  <c r="AM265" i="16"/>
  <c r="AK265" i="16"/>
  <c r="AZ264" i="16"/>
  <c r="AY264" i="16"/>
  <c r="AX264" i="16"/>
  <c r="AW264" i="16"/>
  <c r="AV264" i="16"/>
  <c r="AU264" i="16"/>
  <c r="AT264" i="16"/>
  <c r="AS264" i="16"/>
  <c r="AR264" i="16"/>
  <c r="AQ264" i="16"/>
  <c r="AP264" i="16"/>
  <c r="AO264" i="16"/>
  <c r="AN264" i="16"/>
  <c r="AM264" i="16"/>
  <c r="AK264" i="16"/>
  <c r="AZ263" i="16"/>
  <c r="AY263" i="16"/>
  <c r="AX263" i="16"/>
  <c r="AW263" i="16"/>
  <c r="AV263" i="16"/>
  <c r="AU263" i="16"/>
  <c r="AT263" i="16"/>
  <c r="AS263" i="16"/>
  <c r="AR263" i="16"/>
  <c r="AQ263" i="16"/>
  <c r="AP263" i="16"/>
  <c r="AO263" i="16"/>
  <c r="AN263" i="16"/>
  <c r="AM263" i="16"/>
  <c r="AK263" i="16"/>
  <c r="AZ262" i="16"/>
  <c r="AY262" i="16"/>
  <c r="AX262" i="16"/>
  <c r="AW262" i="16"/>
  <c r="AV262" i="16"/>
  <c r="AU262" i="16"/>
  <c r="AT262" i="16"/>
  <c r="AS262" i="16"/>
  <c r="AR262" i="16"/>
  <c r="AQ262" i="16"/>
  <c r="AP262" i="16"/>
  <c r="AO262" i="16"/>
  <c r="AN262" i="16"/>
  <c r="AM262" i="16"/>
  <c r="AK262" i="16"/>
  <c r="AZ261" i="16"/>
  <c r="AY261" i="16"/>
  <c r="AX261" i="16"/>
  <c r="AW261" i="16"/>
  <c r="AV261" i="16"/>
  <c r="AU261" i="16"/>
  <c r="AT261" i="16"/>
  <c r="AS261" i="16"/>
  <c r="AR261" i="16"/>
  <c r="AQ261" i="16"/>
  <c r="AP261" i="16"/>
  <c r="AO261" i="16"/>
  <c r="AN261" i="16"/>
  <c r="AM261" i="16"/>
  <c r="AK261" i="16"/>
  <c r="AZ260" i="16"/>
  <c r="AY260" i="16"/>
  <c r="AX260" i="16"/>
  <c r="AW260" i="16"/>
  <c r="AV260" i="16"/>
  <c r="AU260" i="16"/>
  <c r="AT260" i="16"/>
  <c r="AS260" i="16"/>
  <c r="AR260" i="16"/>
  <c r="AQ260" i="16"/>
  <c r="AP260" i="16"/>
  <c r="AO260" i="16"/>
  <c r="AN260" i="16"/>
  <c r="AM260" i="16"/>
  <c r="AK260" i="16"/>
  <c r="AZ259" i="16"/>
  <c r="AY259" i="16"/>
  <c r="AX259" i="16"/>
  <c r="AW259" i="16"/>
  <c r="AV259" i="16"/>
  <c r="AU259" i="16"/>
  <c r="AT259" i="16"/>
  <c r="AS259" i="16"/>
  <c r="AR259" i="16"/>
  <c r="AQ259" i="16"/>
  <c r="AP259" i="16"/>
  <c r="AO259" i="16"/>
  <c r="AN259" i="16"/>
  <c r="AM259" i="16"/>
  <c r="AK259" i="16"/>
  <c r="AZ258" i="16"/>
  <c r="AY258" i="16"/>
  <c r="AX258" i="16"/>
  <c r="AW258" i="16"/>
  <c r="AV258" i="16"/>
  <c r="AU258" i="16"/>
  <c r="AT258" i="16"/>
  <c r="AS258" i="16"/>
  <c r="AR258" i="16"/>
  <c r="AQ258" i="16"/>
  <c r="AP258" i="16"/>
  <c r="AO258" i="16"/>
  <c r="AN258" i="16"/>
  <c r="AM258" i="16"/>
  <c r="AK258" i="16"/>
  <c r="AZ257" i="16"/>
  <c r="AY257" i="16"/>
  <c r="AX257" i="16"/>
  <c r="AW257" i="16"/>
  <c r="AV257" i="16"/>
  <c r="AU257" i="16"/>
  <c r="AT257" i="16"/>
  <c r="AS257" i="16"/>
  <c r="AR257" i="16"/>
  <c r="AQ257" i="16"/>
  <c r="AP257" i="16"/>
  <c r="AO257" i="16"/>
  <c r="AN257" i="16"/>
  <c r="AM257" i="16"/>
  <c r="AK257" i="16"/>
  <c r="AZ256" i="16"/>
  <c r="AY256" i="16"/>
  <c r="AX256" i="16"/>
  <c r="AW256" i="16"/>
  <c r="AV256" i="16"/>
  <c r="AU256" i="16"/>
  <c r="AT256" i="16"/>
  <c r="AS256" i="16"/>
  <c r="AR256" i="16"/>
  <c r="AQ256" i="16"/>
  <c r="AP256" i="16"/>
  <c r="AO256" i="16"/>
  <c r="AN256" i="16"/>
  <c r="AM256" i="16"/>
  <c r="AK256" i="16"/>
  <c r="AZ255" i="16"/>
  <c r="AY255" i="16"/>
  <c r="AX255" i="16"/>
  <c r="AW255" i="16"/>
  <c r="AV255" i="16"/>
  <c r="AU255" i="16"/>
  <c r="AT255" i="16"/>
  <c r="AS255" i="16"/>
  <c r="AR255" i="16"/>
  <c r="AQ255" i="16"/>
  <c r="AP255" i="16"/>
  <c r="AO255" i="16"/>
  <c r="AN255" i="16"/>
  <c r="AM255" i="16"/>
  <c r="AK255" i="16"/>
  <c r="AZ254" i="16"/>
  <c r="AY254" i="16"/>
  <c r="AX254" i="16"/>
  <c r="AW254" i="16"/>
  <c r="AV254" i="16"/>
  <c r="AU254" i="16"/>
  <c r="AT254" i="16"/>
  <c r="AS254" i="16"/>
  <c r="AR254" i="16"/>
  <c r="AQ254" i="16"/>
  <c r="AP254" i="16"/>
  <c r="AO254" i="16"/>
  <c r="AN254" i="16"/>
  <c r="AM254" i="16"/>
  <c r="AK254" i="16"/>
  <c r="AZ253" i="16"/>
  <c r="AY253" i="16"/>
  <c r="AX253" i="16"/>
  <c r="AW253" i="16"/>
  <c r="AV253" i="16"/>
  <c r="AU253" i="16"/>
  <c r="AT253" i="16"/>
  <c r="AS253" i="16"/>
  <c r="AR253" i="16"/>
  <c r="AQ253" i="16"/>
  <c r="AP253" i="16"/>
  <c r="AO253" i="16"/>
  <c r="AN253" i="16"/>
  <c r="AM253" i="16"/>
  <c r="AK253" i="16"/>
  <c r="AZ252" i="16"/>
  <c r="AY252" i="16"/>
  <c r="AX252" i="16"/>
  <c r="AW252" i="16"/>
  <c r="AV252" i="16"/>
  <c r="AU252" i="16"/>
  <c r="AT252" i="16"/>
  <c r="AS252" i="16"/>
  <c r="AR252" i="16"/>
  <c r="AQ252" i="16"/>
  <c r="AP252" i="16"/>
  <c r="AO252" i="16"/>
  <c r="AN252" i="16"/>
  <c r="AM252" i="16"/>
  <c r="AK252" i="16"/>
  <c r="AZ251" i="16"/>
  <c r="AY251" i="16"/>
  <c r="AX251" i="16"/>
  <c r="AW251" i="16"/>
  <c r="AV251" i="16"/>
  <c r="AU251" i="16"/>
  <c r="AT251" i="16"/>
  <c r="AS251" i="16"/>
  <c r="AR251" i="16"/>
  <c r="AQ251" i="16"/>
  <c r="AP251" i="16"/>
  <c r="AO251" i="16"/>
  <c r="AN251" i="16"/>
  <c r="AM251" i="16"/>
  <c r="AK251" i="16"/>
  <c r="AZ250" i="16"/>
  <c r="AY250" i="16"/>
  <c r="AX250" i="16"/>
  <c r="AW250" i="16"/>
  <c r="AV250" i="16"/>
  <c r="AU250" i="16"/>
  <c r="AT250" i="16"/>
  <c r="AS250" i="16"/>
  <c r="AR250" i="16"/>
  <c r="AQ250" i="16"/>
  <c r="AP250" i="16"/>
  <c r="AO250" i="16"/>
  <c r="AN250" i="16"/>
  <c r="AM250" i="16"/>
  <c r="AK250" i="16"/>
  <c r="AZ249" i="16"/>
  <c r="AY249" i="16"/>
  <c r="AX249" i="16"/>
  <c r="AW249" i="16"/>
  <c r="AV249" i="16"/>
  <c r="AU249" i="16"/>
  <c r="AT249" i="16"/>
  <c r="AS249" i="16"/>
  <c r="AR249" i="16"/>
  <c r="AQ249" i="16"/>
  <c r="AP249" i="16"/>
  <c r="AO249" i="16"/>
  <c r="AN249" i="16"/>
  <c r="AM249" i="16"/>
  <c r="AK249" i="16"/>
  <c r="AZ248" i="16"/>
  <c r="AY248" i="16"/>
  <c r="AX248" i="16"/>
  <c r="AW248" i="16"/>
  <c r="AV248" i="16"/>
  <c r="AU248" i="16"/>
  <c r="AT248" i="16"/>
  <c r="AS248" i="16"/>
  <c r="AR248" i="16"/>
  <c r="AQ248" i="16"/>
  <c r="AP248" i="16"/>
  <c r="AO248" i="16"/>
  <c r="AN248" i="16"/>
  <c r="AM248" i="16"/>
  <c r="AK248" i="16"/>
  <c r="AZ247" i="16"/>
  <c r="AY247" i="16"/>
  <c r="AX247" i="16"/>
  <c r="AW247" i="16"/>
  <c r="AV247" i="16"/>
  <c r="AU247" i="16"/>
  <c r="AT247" i="16"/>
  <c r="AS247" i="16"/>
  <c r="AR247" i="16"/>
  <c r="AQ247" i="16"/>
  <c r="AP247" i="16"/>
  <c r="AO247" i="16"/>
  <c r="AN247" i="16"/>
  <c r="AM247" i="16"/>
  <c r="AK247" i="16"/>
  <c r="AZ246" i="16"/>
  <c r="AY246" i="16"/>
  <c r="AX246" i="16"/>
  <c r="AW246" i="16"/>
  <c r="AV246" i="16"/>
  <c r="AU246" i="16"/>
  <c r="AT246" i="16"/>
  <c r="AS246" i="16"/>
  <c r="AR246" i="16"/>
  <c r="AQ246" i="16"/>
  <c r="AP246" i="16"/>
  <c r="AO246" i="16"/>
  <c r="AN246" i="16"/>
  <c r="AM246" i="16"/>
  <c r="AK246" i="16"/>
  <c r="AZ245" i="16"/>
  <c r="AY245" i="16"/>
  <c r="AX245" i="16"/>
  <c r="AW245" i="16"/>
  <c r="AV245" i="16"/>
  <c r="AU245" i="16"/>
  <c r="AT245" i="16"/>
  <c r="AS245" i="16"/>
  <c r="AR245" i="16"/>
  <c r="AQ245" i="16"/>
  <c r="AP245" i="16"/>
  <c r="AO245" i="16"/>
  <c r="AN245" i="16"/>
  <c r="AM245" i="16"/>
  <c r="AK245" i="16"/>
  <c r="AZ244" i="16"/>
  <c r="AY244" i="16"/>
  <c r="AX244" i="16"/>
  <c r="AW244" i="16"/>
  <c r="AV244" i="16"/>
  <c r="AU244" i="16"/>
  <c r="AT244" i="16"/>
  <c r="AS244" i="16"/>
  <c r="AR244" i="16"/>
  <c r="AQ244" i="16"/>
  <c r="AP244" i="16"/>
  <c r="AO244" i="16"/>
  <c r="AN244" i="16"/>
  <c r="AM244" i="16"/>
  <c r="AK244" i="16"/>
  <c r="AZ243" i="16"/>
  <c r="AY243" i="16"/>
  <c r="AX243" i="16"/>
  <c r="AW243" i="16"/>
  <c r="AV243" i="16"/>
  <c r="AU243" i="16"/>
  <c r="AT243" i="16"/>
  <c r="AS243" i="16"/>
  <c r="AR243" i="16"/>
  <c r="AQ243" i="16"/>
  <c r="AP243" i="16"/>
  <c r="AO243" i="16"/>
  <c r="AN243" i="16"/>
  <c r="AM243" i="16"/>
  <c r="AK243" i="16"/>
  <c r="AZ242" i="16"/>
  <c r="AY242" i="16"/>
  <c r="AX242" i="16"/>
  <c r="AW242" i="16"/>
  <c r="AV242" i="16"/>
  <c r="AU242" i="16"/>
  <c r="AT242" i="16"/>
  <c r="AS242" i="16"/>
  <c r="AR242" i="16"/>
  <c r="AQ242" i="16"/>
  <c r="AP242" i="16"/>
  <c r="AO242" i="16"/>
  <c r="AN242" i="16"/>
  <c r="AM242" i="16"/>
  <c r="AK242" i="16"/>
  <c r="AZ241" i="16"/>
  <c r="AY241" i="16"/>
  <c r="AX241" i="16"/>
  <c r="AW241" i="16"/>
  <c r="AV241" i="16"/>
  <c r="AU241" i="16"/>
  <c r="AT241" i="16"/>
  <c r="AS241" i="16"/>
  <c r="AR241" i="16"/>
  <c r="AQ241" i="16"/>
  <c r="AP241" i="16"/>
  <c r="AO241" i="16"/>
  <c r="AN241" i="16"/>
  <c r="AM241" i="16"/>
  <c r="AK241" i="16"/>
  <c r="AZ240" i="16"/>
  <c r="AY240" i="16"/>
  <c r="AX240" i="16"/>
  <c r="AW240" i="16"/>
  <c r="AV240" i="16"/>
  <c r="AU240" i="16"/>
  <c r="AT240" i="16"/>
  <c r="AS240" i="16"/>
  <c r="AR240" i="16"/>
  <c r="AQ240" i="16"/>
  <c r="AP240" i="16"/>
  <c r="AO240" i="16"/>
  <c r="AN240" i="16"/>
  <c r="AM240" i="16"/>
  <c r="AK240" i="16"/>
  <c r="AZ239" i="16"/>
  <c r="AY239" i="16"/>
  <c r="AX239" i="16"/>
  <c r="AW239" i="16"/>
  <c r="AV239" i="16"/>
  <c r="AU239" i="16"/>
  <c r="AT239" i="16"/>
  <c r="AS239" i="16"/>
  <c r="AR239" i="16"/>
  <c r="AQ239" i="16"/>
  <c r="AP239" i="16"/>
  <c r="AO239" i="16"/>
  <c r="AN239" i="16"/>
  <c r="AM239" i="16"/>
  <c r="AK239" i="16"/>
  <c r="AZ238" i="16"/>
  <c r="AY238" i="16"/>
  <c r="AX238" i="16"/>
  <c r="AW238" i="16"/>
  <c r="AV238" i="16"/>
  <c r="AU238" i="16"/>
  <c r="AT238" i="16"/>
  <c r="AS238" i="16"/>
  <c r="AR238" i="16"/>
  <c r="AQ238" i="16"/>
  <c r="AP238" i="16"/>
  <c r="AO238" i="16"/>
  <c r="AN238" i="16"/>
  <c r="AM238" i="16"/>
  <c r="AK238" i="16"/>
  <c r="AZ237" i="16"/>
  <c r="AY237" i="16"/>
  <c r="AX237" i="16"/>
  <c r="AW237" i="16"/>
  <c r="AV237" i="16"/>
  <c r="AU237" i="16"/>
  <c r="AT237" i="16"/>
  <c r="AS237" i="16"/>
  <c r="AR237" i="16"/>
  <c r="AQ237" i="16"/>
  <c r="AP237" i="16"/>
  <c r="AO237" i="16"/>
  <c r="AN237" i="16"/>
  <c r="AM237" i="16"/>
  <c r="AK237" i="16"/>
  <c r="AZ236" i="16"/>
  <c r="AY236" i="16"/>
  <c r="AX236" i="16"/>
  <c r="AW236" i="16"/>
  <c r="AV236" i="16"/>
  <c r="AU236" i="16"/>
  <c r="AT236" i="16"/>
  <c r="AS236" i="16"/>
  <c r="AR236" i="16"/>
  <c r="AQ236" i="16"/>
  <c r="AP236" i="16"/>
  <c r="AO236" i="16"/>
  <c r="AN236" i="16"/>
  <c r="AM236" i="16"/>
  <c r="AK236" i="16"/>
  <c r="AZ235" i="16"/>
  <c r="AY235" i="16"/>
  <c r="AX235" i="16"/>
  <c r="AW235" i="16"/>
  <c r="AV235" i="16"/>
  <c r="AU235" i="16"/>
  <c r="AT235" i="16"/>
  <c r="AS235" i="16"/>
  <c r="AR235" i="16"/>
  <c r="AQ235" i="16"/>
  <c r="AP235" i="16"/>
  <c r="AO235" i="16"/>
  <c r="AN235" i="16"/>
  <c r="AM235" i="16"/>
  <c r="AK235" i="16"/>
  <c r="AZ234" i="16"/>
  <c r="AY234" i="16"/>
  <c r="AX234" i="16"/>
  <c r="AW234" i="16"/>
  <c r="AV234" i="16"/>
  <c r="AU234" i="16"/>
  <c r="AT234" i="16"/>
  <c r="AS234" i="16"/>
  <c r="AR234" i="16"/>
  <c r="AQ234" i="16"/>
  <c r="AP234" i="16"/>
  <c r="AO234" i="16"/>
  <c r="AN234" i="16"/>
  <c r="AM234" i="16"/>
  <c r="AK234" i="16"/>
  <c r="AZ233" i="16"/>
  <c r="AY233" i="16"/>
  <c r="AX233" i="16"/>
  <c r="AW233" i="16"/>
  <c r="AV233" i="16"/>
  <c r="AU233" i="16"/>
  <c r="AT233" i="16"/>
  <c r="AS233" i="16"/>
  <c r="AR233" i="16"/>
  <c r="AQ233" i="16"/>
  <c r="AP233" i="16"/>
  <c r="AO233" i="16"/>
  <c r="AN233" i="16"/>
  <c r="AM233" i="16"/>
  <c r="AK233" i="16"/>
  <c r="AZ232" i="16"/>
  <c r="AY232" i="16"/>
  <c r="AX232" i="16"/>
  <c r="AW232" i="16"/>
  <c r="AV232" i="16"/>
  <c r="AU232" i="16"/>
  <c r="AT232" i="16"/>
  <c r="AS232" i="16"/>
  <c r="AR232" i="16"/>
  <c r="AQ232" i="16"/>
  <c r="AP232" i="16"/>
  <c r="AO232" i="16"/>
  <c r="AN232" i="16"/>
  <c r="AM232" i="16"/>
  <c r="AK232" i="16"/>
  <c r="AZ231" i="16"/>
  <c r="AY231" i="16"/>
  <c r="AX231" i="16"/>
  <c r="AW231" i="16"/>
  <c r="AV231" i="16"/>
  <c r="AU231" i="16"/>
  <c r="AT231" i="16"/>
  <c r="AS231" i="16"/>
  <c r="AR231" i="16"/>
  <c r="AQ231" i="16"/>
  <c r="AP231" i="16"/>
  <c r="AO231" i="16"/>
  <c r="AN231" i="16"/>
  <c r="AM231" i="16"/>
  <c r="AK231" i="16"/>
  <c r="AZ230" i="16"/>
  <c r="AY230" i="16"/>
  <c r="AX230" i="16"/>
  <c r="AW230" i="16"/>
  <c r="AV230" i="16"/>
  <c r="AU230" i="16"/>
  <c r="AT230" i="16"/>
  <c r="AS230" i="16"/>
  <c r="AR230" i="16"/>
  <c r="AQ230" i="16"/>
  <c r="AP230" i="16"/>
  <c r="AO230" i="16"/>
  <c r="AN230" i="16"/>
  <c r="AM230" i="16"/>
  <c r="AK230" i="16"/>
  <c r="AZ229" i="16"/>
  <c r="AY229" i="16"/>
  <c r="AX229" i="16"/>
  <c r="AW229" i="16"/>
  <c r="AV229" i="16"/>
  <c r="AU229" i="16"/>
  <c r="AT229" i="16"/>
  <c r="AS229" i="16"/>
  <c r="AR229" i="16"/>
  <c r="AQ229" i="16"/>
  <c r="AP229" i="16"/>
  <c r="AO229" i="16"/>
  <c r="AN229" i="16"/>
  <c r="AM229" i="16"/>
  <c r="AK229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K228" i="16"/>
  <c r="AZ227" i="16"/>
  <c r="AY227" i="16"/>
  <c r="AX227" i="16"/>
  <c r="AW227" i="16"/>
  <c r="AV227" i="16"/>
  <c r="AU227" i="16"/>
  <c r="AT227" i="16"/>
  <c r="AS227" i="16"/>
  <c r="AR227" i="16"/>
  <c r="AQ227" i="16"/>
  <c r="AP227" i="16"/>
  <c r="AO227" i="16"/>
  <c r="AN227" i="16"/>
  <c r="AM227" i="16"/>
  <c r="AK227" i="16"/>
  <c r="AZ226" i="16"/>
  <c r="AY226" i="16"/>
  <c r="AX226" i="16"/>
  <c r="AW226" i="16"/>
  <c r="AV226" i="16"/>
  <c r="AU226" i="16"/>
  <c r="AT226" i="16"/>
  <c r="AS226" i="16"/>
  <c r="AR226" i="16"/>
  <c r="AQ226" i="16"/>
  <c r="AP226" i="16"/>
  <c r="AO226" i="16"/>
  <c r="AN226" i="16"/>
  <c r="AM226" i="16"/>
  <c r="AK226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K225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K224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K223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K222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K221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K220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K219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K218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K217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K216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K215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K214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K213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K212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K211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K210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K209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K208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K207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K206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K205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K204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K203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K202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K201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K200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K199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K198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K197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K196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K195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K194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K193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K192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K191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K190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K189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K188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K187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K186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K185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K184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K183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K182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K181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K180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K179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K178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K177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K176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K175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K174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K173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K172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K171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K170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K169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K168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K167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K166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K165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K164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K163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K162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K161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K160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K159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K158" i="16"/>
  <c r="AZ157" i="16"/>
  <c r="AY157" i="16"/>
  <c r="AX157" i="16"/>
  <c r="AW157" i="16"/>
  <c r="AV157" i="16"/>
  <c r="AU157" i="16"/>
  <c r="AT157" i="16"/>
  <c r="AS157" i="16"/>
  <c r="AR157" i="16"/>
  <c r="AQ157" i="16"/>
  <c r="AP157" i="16"/>
  <c r="AO157" i="16"/>
  <c r="AN157" i="16"/>
  <c r="AM157" i="16"/>
  <c r="AK157" i="16"/>
  <c r="AZ156" i="16"/>
  <c r="AY156" i="16"/>
  <c r="AX156" i="16"/>
  <c r="AW156" i="16"/>
  <c r="AV156" i="16"/>
  <c r="AU156" i="16"/>
  <c r="AT156" i="16"/>
  <c r="AS156" i="16"/>
  <c r="AR156" i="16"/>
  <c r="AQ156" i="16"/>
  <c r="AP156" i="16"/>
  <c r="AO156" i="16"/>
  <c r="AN156" i="16"/>
  <c r="AM156" i="16"/>
  <c r="AK156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K155" i="16"/>
  <c r="AZ154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K154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K153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K152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K151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K150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K149" i="16"/>
  <c r="AZ148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K148" i="16"/>
  <c r="AZ147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K147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K146" i="16"/>
  <c r="AZ145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K145" i="16"/>
  <c r="AZ144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K144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K143" i="16"/>
  <c r="AZ142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K142" i="16"/>
  <c r="AZ141" i="16"/>
  <c r="AY141" i="16"/>
  <c r="AX141" i="16"/>
  <c r="AW141" i="16"/>
  <c r="AV141" i="16"/>
  <c r="AU141" i="16"/>
  <c r="AT141" i="16"/>
  <c r="AS141" i="16"/>
  <c r="AR141" i="16"/>
  <c r="AQ141" i="16"/>
  <c r="AP141" i="16"/>
  <c r="AO141" i="16"/>
  <c r="AN141" i="16"/>
  <c r="AM141" i="16"/>
  <c r="AK141" i="16"/>
  <c r="AZ140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K140" i="16"/>
  <c r="AZ139" i="16"/>
  <c r="AY139" i="16"/>
  <c r="AX139" i="16"/>
  <c r="AW139" i="16"/>
  <c r="AV139" i="16"/>
  <c r="AU139" i="16"/>
  <c r="AT139" i="16"/>
  <c r="AS139" i="16"/>
  <c r="AR139" i="16"/>
  <c r="AQ139" i="16"/>
  <c r="AP139" i="16"/>
  <c r="AO139" i="16"/>
  <c r="AN139" i="16"/>
  <c r="AM139" i="16"/>
  <c r="AK139" i="16"/>
  <c r="AZ138" i="16"/>
  <c r="AY138" i="16"/>
  <c r="AX138" i="16"/>
  <c r="AW138" i="16"/>
  <c r="AV138" i="16"/>
  <c r="AU138" i="16"/>
  <c r="AT138" i="16"/>
  <c r="AS138" i="16"/>
  <c r="AR138" i="16"/>
  <c r="AQ138" i="16"/>
  <c r="AP138" i="16"/>
  <c r="AO138" i="16"/>
  <c r="AN138" i="16"/>
  <c r="AM138" i="16"/>
  <c r="AK138" i="16"/>
  <c r="AZ137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K137" i="16"/>
  <c r="AZ136" i="16"/>
  <c r="AY136" i="16"/>
  <c r="AX136" i="16"/>
  <c r="AW136" i="16"/>
  <c r="AV136" i="16"/>
  <c r="AU136" i="16"/>
  <c r="AT136" i="16"/>
  <c r="AS136" i="16"/>
  <c r="AR136" i="16"/>
  <c r="AQ136" i="16"/>
  <c r="AP136" i="16"/>
  <c r="AO136" i="16"/>
  <c r="AN136" i="16"/>
  <c r="AM136" i="16"/>
  <c r="AK136" i="16"/>
  <c r="AZ135" i="16"/>
  <c r="AY135" i="16"/>
  <c r="AX135" i="16"/>
  <c r="AW135" i="16"/>
  <c r="AV135" i="16"/>
  <c r="AU135" i="16"/>
  <c r="AT135" i="16"/>
  <c r="AS135" i="16"/>
  <c r="AR135" i="16"/>
  <c r="AQ135" i="16"/>
  <c r="AP135" i="16"/>
  <c r="AO135" i="16"/>
  <c r="AN135" i="16"/>
  <c r="AM135" i="16"/>
  <c r="AK135" i="16"/>
  <c r="AZ134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K134" i="16"/>
  <c r="AZ133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N133" i="16"/>
  <c r="AM133" i="16"/>
  <c r="AK133" i="16"/>
  <c r="AZ132" i="16"/>
  <c r="AY132" i="16"/>
  <c r="AX132" i="16"/>
  <c r="AW132" i="16"/>
  <c r="AV132" i="16"/>
  <c r="AU132" i="16"/>
  <c r="AT132" i="16"/>
  <c r="AS132" i="16"/>
  <c r="AR132" i="16"/>
  <c r="AQ132" i="16"/>
  <c r="AP132" i="16"/>
  <c r="AO132" i="16"/>
  <c r="AN132" i="16"/>
  <c r="AM132" i="16"/>
  <c r="AK132" i="16"/>
  <c r="AZ131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K131" i="16"/>
  <c r="AZ130" i="16"/>
  <c r="AY130" i="16"/>
  <c r="AX130" i="16"/>
  <c r="AW130" i="16"/>
  <c r="AV130" i="16"/>
  <c r="AU130" i="16"/>
  <c r="AT130" i="16"/>
  <c r="AS130" i="16"/>
  <c r="AR130" i="16"/>
  <c r="AQ130" i="16"/>
  <c r="AP130" i="16"/>
  <c r="AO130" i="16"/>
  <c r="AN130" i="16"/>
  <c r="AM130" i="16"/>
  <c r="AK130" i="16"/>
  <c r="AZ129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N129" i="16"/>
  <c r="AM129" i="16"/>
  <c r="AK129" i="16"/>
  <c r="AZ128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K128" i="16"/>
  <c r="AZ127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K127" i="16"/>
  <c r="AZ126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K126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K125" i="16"/>
  <c r="AZ124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K124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K123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K122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K121" i="16"/>
  <c r="AZ120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K120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K119" i="16"/>
  <c r="AZ118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K118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K117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K116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K115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K114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K113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K112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K111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K110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K109" i="16"/>
  <c r="AZ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K108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K107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K106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K105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K104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K103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K102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K101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K100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K99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K98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K97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K96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K95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K94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K93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K92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K91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K90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K89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K88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K87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K86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K85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K84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K83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K82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K81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K80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K79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K78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K77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K76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K75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K74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K73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K72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K71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K70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K69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K68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K67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K66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K65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K64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K63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K62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K61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K60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K59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K58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K57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K56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K55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K54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K53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K52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K51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K50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K49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K48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K47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K46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K45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K44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K43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K42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K41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K40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K39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K38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K37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K36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K35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K34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K33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K32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K31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K30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K29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K28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K27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K26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K25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K24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K23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K22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K21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K20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K19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K18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K17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K16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K15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K14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K13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K12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K11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K10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K9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K8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K7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K6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K5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K4" i="16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B4" i="17"/>
  <c r="AJ1000" i="16"/>
  <c r="AI1000" i="16"/>
  <c r="AJ999" i="16"/>
  <c r="AI999" i="16"/>
  <c r="AJ998" i="16"/>
  <c r="AI998" i="16"/>
  <c r="AJ997" i="16"/>
  <c r="AI997" i="16"/>
  <c r="AJ996" i="16"/>
  <c r="AI996" i="16"/>
  <c r="AJ995" i="16"/>
  <c r="AI995" i="16"/>
  <c r="AJ994" i="16"/>
  <c r="AI994" i="16"/>
  <c r="AJ993" i="16"/>
  <c r="AI993" i="16"/>
  <c r="AJ992" i="16"/>
  <c r="AI992" i="16"/>
  <c r="AJ991" i="16"/>
  <c r="AI991" i="16"/>
  <c r="AJ990" i="16"/>
  <c r="AI990" i="16"/>
  <c r="AJ989" i="16"/>
  <c r="AI989" i="16"/>
  <c r="AJ988" i="16"/>
  <c r="AI988" i="16"/>
  <c r="AJ987" i="16"/>
  <c r="AI987" i="16"/>
  <c r="AJ986" i="16"/>
  <c r="AI986" i="16"/>
  <c r="AJ985" i="16"/>
  <c r="AI985" i="16"/>
  <c r="AJ984" i="16"/>
  <c r="AI984" i="16"/>
  <c r="AJ983" i="16"/>
  <c r="AI983" i="16"/>
  <c r="AJ982" i="16"/>
  <c r="AI982" i="16"/>
  <c r="AJ981" i="16"/>
  <c r="AI981" i="16"/>
  <c r="AJ980" i="16"/>
  <c r="AI980" i="16"/>
  <c r="AJ979" i="16"/>
  <c r="AI979" i="16"/>
  <c r="AJ978" i="16"/>
  <c r="AI978" i="16"/>
  <c r="AJ977" i="16"/>
  <c r="AI977" i="16"/>
  <c r="AJ976" i="16"/>
  <c r="AI976" i="16"/>
  <c r="AJ975" i="16"/>
  <c r="AI975" i="16"/>
  <c r="AJ974" i="16"/>
  <c r="AI974" i="16"/>
  <c r="AJ973" i="16"/>
  <c r="AI973" i="16"/>
  <c r="AJ972" i="16"/>
  <c r="AI972" i="16"/>
  <c r="AJ971" i="16"/>
  <c r="AI971" i="16"/>
  <c r="AJ970" i="16"/>
  <c r="AI970" i="16"/>
  <c r="AJ969" i="16"/>
  <c r="AI969" i="16"/>
  <c r="AJ968" i="16"/>
  <c r="AI968" i="16"/>
  <c r="AJ967" i="16"/>
  <c r="AI967" i="16"/>
  <c r="AJ966" i="16"/>
  <c r="AI966" i="16"/>
  <c r="AJ965" i="16"/>
  <c r="AI965" i="16"/>
  <c r="AJ964" i="16"/>
  <c r="AI964" i="16"/>
  <c r="AJ963" i="16"/>
  <c r="AI963" i="16"/>
  <c r="AJ962" i="16"/>
  <c r="AI962" i="16"/>
  <c r="AJ961" i="16"/>
  <c r="AI961" i="16"/>
  <c r="AJ960" i="16"/>
  <c r="AI960" i="16"/>
  <c r="AJ959" i="16"/>
  <c r="AI959" i="16"/>
  <c r="AJ958" i="16"/>
  <c r="AI958" i="16"/>
  <c r="AJ957" i="16"/>
  <c r="AI957" i="16"/>
  <c r="AJ956" i="16"/>
  <c r="AI956" i="16"/>
  <c r="AJ955" i="16"/>
  <c r="AI955" i="16"/>
  <c r="AJ954" i="16"/>
  <c r="AI954" i="16"/>
  <c r="AJ953" i="16"/>
  <c r="AI953" i="16"/>
  <c r="AJ952" i="16"/>
  <c r="AI952" i="16"/>
  <c r="AJ951" i="16"/>
  <c r="AI951" i="16"/>
  <c r="AJ950" i="16"/>
  <c r="AI950" i="16"/>
  <c r="AJ949" i="16"/>
  <c r="AI949" i="16"/>
  <c r="AJ948" i="16"/>
  <c r="AI948" i="16"/>
  <c r="AJ947" i="16"/>
  <c r="AI947" i="16"/>
  <c r="AJ946" i="16"/>
  <c r="AI946" i="16"/>
  <c r="AJ945" i="16"/>
  <c r="AI945" i="16"/>
  <c r="AJ944" i="16"/>
  <c r="AI944" i="16"/>
  <c r="AJ943" i="16"/>
  <c r="AI943" i="16"/>
  <c r="AJ942" i="16"/>
  <c r="AI942" i="16"/>
  <c r="AJ941" i="16"/>
  <c r="AI941" i="16"/>
  <c r="AJ940" i="16"/>
  <c r="AI940" i="16"/>
  <c r="AJ939" i="16"/>
  <c r="AI939" i="16"/>
  <c r="AJ938" i="16"/>
  <c r="AI938" i="16"/>
  <c r="AJ937" i="16"/>
  <c r="AI937" i="16"/>
  <c r="AJ936" i="16"/>
  <c r="AI936" i="16"/>
  <c r="AJ935" i="16"/>
  <c r="AI935" i="16"/>
  <c r="AJ934" i="16"/>
  <c r="AI934" i="16"/>
  <c r="AJ933" i="16"/>
  <c r="AI933" i="16"/>
  <c r="AJ932" i="16"/>
  <c r="AI932" i="16"/>
  <c r="AJ931" i="16"/>
  <c r="AI931" i="16"/>
  <c r="AJ930" i="16"/>
  <c r="AI930" i="16"/>
  <c r="AJ929" i="16"/>
  <c r="AI929" i="16"/>
  <c r="AJ928" i="16"/>
  <c r="AI928" i="16"/>
  <c r="AJ927" i="16"/>
  <c r="AI927" i="16"/>
  <c r="AJ926" i="16"/>
  <c r="AI926" i="16"/>
  <c r="AJ925" i="16"/>
  <c r="AI925" i="16"/>
  <c r="AJ924" i="16"/>
  <c r="AI924" i="16"/>
  <c r="AJ923" i="16"/>
  <c r="AI923" i="16"/>
  <c r="AJ922" i="16"/>
  <c r="AI922" i="16"/>
  <c r="AJ921" i="16"/>
  <c r="AI921" i="16"/>
  <c r="AJ920" i="16"/>
  <c r="AI920" i="16"/>
  <c r="AJ919" i="16"/>
  <c r="AI919" i="16"/>
  <c r="AJ918" i="16"/>
  <c r="AI918" i="16"/>
  <c r="AJ917" i="16"/>
  <c r="AI917" i="16"/>
  <c r="AJ916" i="16"/>
  <c r="AI916" i="16"/>
  <c r="AJ915" i="16"/>
  <c r="AI915" i="16"/>
  <c r="AJ914" i="16"/>
  <c r="AI914" i="16"/>
  <c r="AJ913" i="16"/>
  <c r="AI913" i="16"/>
  <c r="AJ912" i="16"/>
  <c r="AI912" i="16"/>
  <c r="AJ911" i="16"/>
  <c r="AI911" i="16"/>
  <c r="AJ910" i="16"/>
  <c r="AI910" i="16"/>
  <c r="AJ909" i="16"/>
  <c r="AI909" i="16"/>
  <c r="AJ908" i="16"/>
  <c r="AI908" i="16"/>
  <c r="AJ907" i="16"/>
  <c r="AI907" i="16"/>
  <c r="AJ906" i="16"/>
  <c r="AI906" i="16"/>
  <c r="AJ905" i="16"/>
  <c r="AI905" i="16"/>
  <c r="AJ904" i="16"/>
  <c r="AI904" i="16"/>
  <c r="AJ903" i="16"/>
  <c r="AI903" i="16"/>
  <c r="AJ902" i="16"/>
  <c r="AI902" i="16"/>
  <c r="AJ901" i="16"/>
  <c r="AI901" i="16"/>
  <c r="AJ900" i="16"/>
  <c r="AI900" i="16"/>
  <c r="AJ899" i="16"/>
  <c r="AI899" i="16"/>
  <c r="AJ898" i="16"/>
  <c r="AI898" i="16"/>
  <c r="AJ897" i="16"/>
  <c r="AI897" i="16"/>
  <c r="AJ896" i="16"/>
  <c r="AI896" i="16"/>
  <c r="AJ895" i="16"/>
  <c r="AI895" i="16"/>
  <c r="AJ894" i="16"/>
  <c r="AI894" i="16"/>
  <c r="AJ893" i="16"/>
  <c r="AI893" i="16"/>
  <c r="AJ892" i="16"/>
  <c r="AI892" i="16"/>
  <c r="AJ891" i="16"/>
  <c r="AI891" i="16"/>
  <c r="AJ890" i="16"/>
  <c r="AI890" i="16"/>
  <c r="AJ889" i="16"/>
  <c r="AI889" i="16"/>
  <c r="AJ888" i="16"/>
  <c r="AI888" i="16"/>
  <c r="AJ887" i="16"/>
  <c r="AI887" i="16"/>
  <c r="AJ886" i="16"/>
  <c r="AI886" i="16"/>
  <c r="AJ885" i="16"/>
  <c r="AI885" i="16"/>
  <c r="AJ884" i="16"/>
  <c r="AI884" i="16"/>
  <c r="AJ883" i="16"/>
  <c r="AI883" i="16"/>
  <c r="AJ882" i="16"/>
  <c r="AI882" i="16"/>
  <c r="AJ881" i="16"/>
  <c r="AI881" i="16"/>
  <c r="AJ880" i="16"/>
  <c r="AI880" i="16"/>
  <c r="AJ879" i="16"/>
  <c r="AI879" i="16"/>
  <c r="AJ878" i="16"/>
  <c r="AI878" i="16"/>
  <c r="AJ877" i="16"/>
  <c r="AI877" i="16"/>
  <c r="AJ876" i="16"/>
  <c r="AI876" i="16"/>
  <c r="AJ875" i="16"/>
  <c r="AI875" i="16"/>
  <c r="AJ874" i="16"/>
  <c r="AI874" i="16"/>
  <c r="AJ873" i="16"/>
  <c r="AI873" i="16"/>
  <c r="AJ872" i="16"/>
  <c r="AI872" i="16"/>
  <c r="AJ871" i="16"/>
  <c r="AI871" i="16"/>
  <c r="AJ870" i="16"/>
  <c r="AI870" i="16"/>
  <c r="AJ869" i="16"/>
  <c r="AI869" i="16"/>
  <c r="AJ868" i="16"/>
  <c r="AI868" i="16"/>
  <c r="AJ867" i="16"/>
  <c r="AI867" i="16"/>
  <c r="AJ866" i="16"/>
  <c r="AI866" i="16"/>
  <c r="AJ865" i="16"/>
  <c r="AI865" i="16"/>
  <c r="AJ864" i="16"/>
  <c r="AI864" i="16"/>
  <c r="AJ863" i="16"/>
  <c r="AI863" i="16"/>
  <c r="AJ862" i="16"/>
  <c r="AI862" i="16"/>
  <c r="AJ861" i="16"/>
  <c r="AI861" i="16"/>
  <c r="AJ860" i="16"/>
  <c r="AI860" i="16"/>
  <c r="AJ859" i="16"/>
  <c r="AI859" i="16"/>
  <c r="AJ858" i="16"/>
  <c r="AI858" i="16"/>
  <c r="AJ857" i="16"/>
  <c r="AI857" i="16"/>
  <c r="AJ856" i="16"/>
  <c r="AI856" i="16"/>
  <c r="AJ855" i="16"/>
  <c r="AI855" i="16"/>
  <c r="AJ854" i="16"/>
  <c r="AI854" i="16"/>
  <c r="AJ853" i="16"/>
  <c r="AI853" i="16"/>
  <c r="AJ852" i="16"/>
  <c r="AI852" i="16"/>
  <c r="AJ851" i="16"/>
  <c r="AI851" i="16"/>
  <c r="AJ850" i="16"/>
  <c r="AI850" i="16"/>
  <c r="AJ849" i="16"/>
  <c r="AI849" i="16"/>
  <c r="AJ848" i="16"/>
  <c r="AI848" i="16"/>
  <c r="AJ847" i="16"/>
  <c r="AI847" i="16"/>
  <c r="AJ846" i="16"/>
  <c r="AI846" i="16"/>
  <c r="AJ845" i="16"/>
  <c r="AI845" i="16"/>
  <c r="AJ844" i="16"/>
  <c r="AI844" i="16"/>
  <c r="AJ843" i="16"/>
  <c r="AI843" i="16"/>
  <c r="AJ842" i="16"/>
  <c r="AI842" i="16"/>
  <c r="AJ841" i="16"/>
  <c r="AI841" i="16"/>
  <c r="AJ840" i="16"/>
  <c r="AI840" i="16"/>
  <c r="AJ839" i="16"/>
  <c r="AI839" i="16"/>
  <c r="AJ838" i="16"/>
  <c r="AI838" i="16"/>
  <c r="AJ837" i="16"/>
  <c r="AI837" i="16"/>
  <c r="AJ836" i="16"/>
  <c r="AI836" i="16"/>
  <c r="AJ835" i="16"/>
  <c r="AI835" i="16"/>
  <c r="AJ834" i="16"/>
  <c r="AI834" i="16"/>
  <c r="AJ833" i="16"/>
  <c r="AI833" i="16"/>
  <c r="AJ832" i="16"/>
  <c r="AI832" i="16"/>
  <c r="AJ831" i="16"/>
  <c r="AI831" i="16"/>
  <c r="AJ830" i="16"/>
  <c r="AI830" i="16"/>
  <c r="AJ829" i="16"/>
  <c r="AI829" i="16"/>
  <c r="AJ828" i="16"/>
  <c r="AI828" i="16"/>
  <c r="AJ827" i="16"/>
  <c r="AI827" i="16"/>
  <c r="AJ826" i="16"/>
  <c r="AI826" i="16"/>
  <c r="AJ825" i="16"/>
  <c r="AI825" i="16"/>
  <c r="AJ824" i="16"/>
  <c r="AI824" i="16"/>
  <c r="AJ823" i="16"/>
  <c r="AI823" i="16"/>
  <c r="AJ822" i="16"/>
  <c r="AI822" i="16"/>
  <c r="AJ821" i="16"/>
  <c r="AI821" i="16"/>
  <c r="AJ820" i="16"/>
  <c r="AI820" i="16"/>
  <c r="AJ819" i="16"/>
  <c r="AI819" i="16"/>
  <c r="AJ818" i="16"/>
  <c r="AI818" i="16"/>
  <c r="AJ817" i="16"/>
  <c r="AI817" i="16"/>
  <c r="AJ816" i="16"/>
  <c r="AI816" i="16"/>
  <c r="AJ815" i="16"/>
  <c r="AI815" i="16"/>
  <c r="AJ814" i="16"/>
  <c r="AI814" i="16"/>
  <c r="AJ813" i="16"/>
  <c r="AI813" i="16"/>
  <c r="AJ812" i="16"/>
  <c r="AI812" i="16"/>
  <c r="AJ811" i="16"/>
  <c r="AI811" i="16"/>
  <c r="AJ810" i="16"/>
  <c r="AI810" i="16"/>
  <c r="AJ809" i="16"/>
  <c r="AI809" i="16"/>
  <c r="AJ808" i="16"/>
  <c r="AI808" i="16"/>
  <c r="AJ807" i="16"/>
  <c r="AI807" i="16"/>
  <c r="AJ806" i="16"/>
  <c r="AI806" i="16"/>
  <c r="AJ805" i="16"/>
  <c r="AI805" i="16"/>
  <c r="AJ804" i="16"/>
  <c r="AI804" i="16"/>
  <c r="AJ803" i="16"/>
  <c r="AI803" i="16"/>
  <c r="AJ802" i="16"/>
  <c r="AI802" i="16"/>
  <c r="AJ801" i="16"/>
  <c r="AI801" i="16"/>
  <c r="AJ800" i="16"/>
  <c r="AI800" i="16"/>
  <c r="AJ799" i="16"/>
  <c r="AI799" i="16"/>
  <c r="AJ798" i="16"/>
  <c r="AI798" i="16"/>
  <c r="AJ797" i="16"/>
  <c r="AI797" i="16"/>
  <c r="AJ796" i="16"/>
  <c r="AI796" i="16"/>
  <c r="AJ795" i="16"/>
  <c r="AI795" i="16"/>
  <c r="AJ794" i="16"/>
  <c r="AI794" i="16"/>
  <c r="AJ793" i="16"/>
  <c r="AI793" i="16"/>
  <c r="AJ792" i="16"/>
  <c r="AI792" i="16"/>
  <c r="AJ791" i="16"/>
  <c r="AI791" i="16"/>
  <c r="AJ790" i="16"/>
  <c r="AI790" i="16"/>
  <c r="AJ789" i="16"/>
  <c r="AI789" i="16"/>
  <c r="AJ788" i="16"/>
  <c r="AI788" i="16"/>
  <c r="AJ787" i="16"/>
  <c r="AI787" i="16"/>
  <c r="AJ786" i="16"/>
  <c r="AI786" i="16"/>
  <c r="AJ785" i="16"/>
  <c r="AI785" i="16"/>
  <c r="AJ784" i="16"/>
  <c r="AI784" i="16"/>
  <c r="AJ783" i="16"/>
  <c r="AI783" i="16"/>
  <c r="AJ782" i="16"/>
  <c r="AI782" i="16"/>
  <c r="AJ781" i="16"/>
  <c r="AI781" i="16"/>
  <c r="AJ780" i="16"/>
  <c r="AI780" i="16"/>
  <c r="AJ779" i="16"/>
  <c r="AI779" i="16"/>
  <c r="AJ778" i="16"/>
  <c r="AI778" i="16"/>
  <c r="AJ777" i="16"/>
  <c r="AI777" i="16"/>
  <c r="AJ776" i="16"/>
  <c r="AI776" i="16"/>
  <c r="AJ775" i="16"/>
  <c r="AI775" i="16"/>
  <c r="AJ774" i="16"/>
  <c r="AI774" i="16"/>
  <c r="AJ773" i="16"/>
  <c r="AI773" i="16"/>
  <c r="AJ772" i="16"/>
  <c r="AI772" i="16"/>
  <c r="AJ771" i="16"/>
  <c r="AI771" i="16"/>
  <c r="AJ770" i="16"/>
  <c r="AI770" i="16"/>
  <c r="AJ769" i="16"/>
  <c r="AI769" i="16"/>
  <c r="AJ768" i="16"/>
  <c r="AI768" i="16"/>
  <c r="AJ767" i="16"/>
  <c r="AI767" i="16"/>
  <c r="AJ766" i="16"/>
  <c r="AI766" i="16"/>
  <c r="AJ765" i="16"/>
  <c r="AI765" i="16"/>
  <c r="AJ764" i="16"/>
  <c r="AI764" i="16"/>
  <c r="AJ763" i="16"/>
  <c r="AI763" i="16"/>
  <c r="AJ762" i="16"/>
  <c r="AI762" i="16"/>
  <c r="AJ761" i="16"/>
  <c r="AI761" i="16"/>
  <c r="AJ760" i="16"/>
  <c r="AI760" i="16"/>
  <c r="AJ759" i="16"/>
  <c r="AI759" i="16"/>
  <c r="AJ758" i="16"/>
  <c r="AI758" i="16"/>
  <c r="AJ757" i="16"/>
  <c r="AI757" i="16"/>
  <c r="AJ756" i="16"/>
  <c r="AI756" i="16"/>
  <c r="AJ755" i="16"/>
  <c r="AI755" i="16"/>
  <c r="AJ754" i="16"/>
  <c r="AI754" i="16"/>
  <c r="AJ753" i="16"/>
  <c r="AI753" i="16"/>
  <c r="AJ752" i="16"/>
  <c r="AI752" i="16"/>
  <c r="AJ751" i="16"/>
  <c r="AI751" i="16"/>
  <c r="AJ750" i="16"/>
  <c r="AI750" i="16"/>
  <c r="AJ749" i="16"/>
  <c r="AI749" i="16"/>
  <c r="AJ748" i="16"/>
  <c r="AI748" i="16"/>
  <c r="AJ747" i="16"/>
  <c r="AI747" i="16"/>
  <c r="AJ746" i="16"/>
  <c r="AI746" i="16"/>
  <c r="AJ745" i="16"/>
  <c r="AI745" i="16"/>
  <c r="AJ744" i="16"/>
  <c r="AI744" i="16"/>
  <c r="AJ743" i="16"/>
  <c r="AI743" i="16"/>
  <c r="AJ742" i="16"/>
  <c r="AI742" i="16"/>
  <c r="AJ741" i="16"/>
  <c r="AI741" i="16"/>
  <c r="AJ740" i="16"/>
  <c r="AI740" i="16"/>
  <c r="AJ739" i="16"/>
  <c r="AI739" i="16"/>
  <c r="AJ738" i="16"/>
  <c r="AI738" i="16"/>
  <c r="AJ737" i="16"/>
  <c r="AI737" i="16"/>
  <c r="AJ736" i="16"/>
  <c r="AI736" i="16"/>
  <c r="AJ735" i="16"/>
  <c r="AI735" i="16"/>
  <c r="AJ734" i="16"/>
  <c r="AI734" i="16"/>
  <c r="AJ733" i="16"/>
  <c r="AI733" i="16"/>
  <c r="AJ732" i="16"/>
  <c r="AI732" i="16"/>
  <c r="AJ731" i="16"/>
  <c r="AI731" i="16"/>
  <c r="AJ730" i="16"/>
  <c r="AI730" i="16"/>
  <c r="AJ729" i="16"/>
  <c r="AI729" i="16"/>
  <c r="AJ728" i="16"/>
  <c r="AI728" i="16"/>
  <c r="AJ727" i="16"/>
  <c r="AI727" i="16"/>
  <c r="AJ726" i="16"/>
  <c r="AI726" i="16"/>
  <c r="AJ725" i="16"/>
  <c r="AI725" i="16"/>
  <c r="AJ724" i="16"/>
  <c r="AI724" i="16"/>
  <c r="AJ723" i="16"/>
  <c r="AI723" i="16"/>
  <c r="AJ722" i="16"/>
  <c r="AI722" i="16"/>
  <c r="AJ721" i="16"/>
  <c r="AI721" i="16"/>
  <c r="AJ720" i="16"/>
  <c r="AI720" i="16"/>
  <c r="AJ719" i="16"/>
  <c r="AI719" i="16"/>
  <c r="AJ718" i="16"/>
  <c r="AI718" i="16"/>
  <c r="AJ717" i="16"/>
  <c r="AI717" i="16"/>
  <c r="AJ716" i="16"/>
  <c r="AI716" i="16"/>
  <c r="AJ715" i="16"/>
  <c r="AI715" i="16"/>
  <c r="AJ714" i="16"/>
  <c r="AI714" i="16"/>
  <c r="AJ713" i="16"/>
  <c r="AI713" i="16"/>
  <c r="AJ712" i="16"/>
  <c r="AI712" i="16"/>
  <c r="AJ711" i="16"/>
  <c r="AI711" i="16"/>
  <c r="AJ710" i="16"/>
  <c r="AI710" i="16"/>
  <c r="AJ709" i="16"/>
  <c r="AI709" i="16"/>
  <c r="AJ708" i="16"/>
  <c r="AI708" i="16"/>
  <c r="AJ707" i="16"/>
  <c r="AI707" i="16"/>
  <c r="AJ706" i="16"/>
  <c r="AI706" i="16"/>
  <c r="AJ705" i="16"/>
  <c r="AI705" i="16"/>
  <c r="AJ704" i="16"/>
  <c r="AI704" i="16"/>
  <c r="AJ703" i="16"/>
  <c r="AI703" i="16"/>
  <c r="AJ702" i="16"/>
  <c r="AI702" i="16"/>
  <c r="AJ701" i="16"/>
  <c r="AI701" i="16"/>
  <c r="AJ700" i="16"/>
  <c r="AI700" i="16"/>
  <c r="AJ699" i="16"/>
  <c r="AI699" i="16"/>
  <c r="AJ698" i="16"/>
  <c r="AI698" i="16"/>
  <c r="AJ697" i="16"/>
  <c r="AI697" i="16"/>
  <c r="AJ696" i="16"/>
  <c r="AI696" i="16"/>
  <c r="AJ695" i="16"/>
  <c r="AI695" i="16"/>
  <c r="AJ694" i="16"/>
  <c r="AI694" i="16"/>
  <c r="AJ693" i="16"/>
  <c r="AI693" i="16"/>
  <c r="AJ692" i="16"/>
  <c r="AI692" i="16"/>
  <c r="AJ691" i="16"/>
  <c r="AI691" i="16"/>
  <c r="AJ690" i="16"/>
  <c r="AI690" i="16"/>
  <c r="AJ689" i="16"/>
  <c r="AI689" i="16"/>
  <c r="AJ688" i="16"/>
  <c r="AI688" i="16"/>
  <c r="AJ687" i="16"/>
  <c r="AI687" i="16"/>
  <c r="AJ686" i="16"/>
  <c r="AI686" i="16"/>
  <c r="AJ685" i="16"/>
  <c r="AI685" i="16"/>
  <c r="AJ684" i="16"/>
  <c r="AI684" i="16"/>
  <c r="AJ683" i="16"/>
  <c r="AI683" i="16"/>
  <c r="AJ682" i="16"/>
  <c r="AI682" i="16"/>
  <c r="AJ681" i="16"/>
  <c r="AI681" i="16"/>
  <c r="AJ680" i="16"/>
  <c r="AI680" i="16"/>
  <c r="AJ679" i="16"/>
  <c r="AI679" i="16"/>
  <c r="AJ678" i="16"/>
  <c r="AI678" i="16"/>
  <c r="AJ677" i="16"/>
  <c r="AI677" i="16"/>
  <c r="AJ676" i="16"/>
  <c r="AI676" i="16"/>
  <c r="AJ675" i="16"/>
  <c r="AI675" i="16"/>
  <c r="AJ674" i="16"/>
  <c r="AI674" i="16"/>
  <c r="AJ673" i="16"/>
  <c r="AI673" i="16"/>
  <c r="AJ672" i="16"/>
  <c r="AI672" i="16"/>
  <c r="AJ671" i="16"/>
  <c r="AI671" i="16"/>
  <c r="AJ670" i="16"/>
  <c r="AI670" i="16"/>
  <c r="AJ669" i="16"/>
  <c r="AI669" i="16"/>
  <c r="AJ668" i="16"/>
  <c r="AI668" i="16"/>
  <c r="AJ667" i="16"/>
  <c r="AI667" i="16"/>
  <c r="AJ666" i="16"/>
  <c r="AI666" i="16"/>
  <c r="AJ665" i="16"/>
  <c r="AI665" i="16"/>
  <c r="AJ664" i="16"/>
  <c r="AI664" i="16"/>
  <c r="AJ663" i="16"/>
  <c r="AI663" i="16"/>
  <c r="AJ662" i="16"/>
  <c r="AI662" i="16"/>
  <c r="AJ661" i="16"/>
  <c r="AI661" i="16"/>
  <c r="AJ660" i="16"/>
  <c r="AI660" i="16"/>
  <c r="AJ659" i="16"/>
  <c r="AI659" i="16"/>
  <c r="AJ658" i="16"/>
  <c r="AI658" i="16"/>
  <c r="AJ657" i="16"/>
  <c r="AI657" i="16"/>
  <c r="AJ656" i="16"/>
  <c r="AI656" i="16"/>
  <c r="AJ655" i="16"/>
  <c r="AI655" i="16"/>
  <c r="AJ654" i="16"/>
  <c r="AI654" i="16"/>
  <c r="AJ653" i="16"/>
  <c r="AI653" i="16"/>
  <c r="AJ652" i="16"/>
  <c r="AI652" i="16"/>
  <c r="AJ651" i="16"/>
  <c r="AI651" i="16"/>
  <c r="AJ650" i="16"/>
  <c r="AI650" i="16"/>
  <c r="AJ649" i="16"/>
  <c r="AI649" i="16"/>
  <c r="AJ648" i="16"/>
  <c r="AI648" i="16"/>
  <c r="AJ647" i="16"/>
  <c r="AI647" i="16"/>
  <c r="AJ646" i="16"/>
  <c r="AI646" i="16"/>
  <c r="AJ645" i="16"/>
  <c r="AI645" i="16"/>
  <c r="AJ644" i="16"/>
  <c r="AI644" i="16"/>
  <c r="AJ643" i="16"/>
  <c r="AI643" i="16"/>
  <c r="AJ642" i="16"/>
  <c r="AI642" i="16"/>
  <c r="AJ641" i="16"/>
  <c r="AI641" i="16"/>
  <c r="AJ640" i="16"/>
  <c r="AI640" i="16"/>
  <c r="AJ639" i="16"/>
  <c r="AI639" i="16"/>
  <c r="AJ638" i="16"/>
  <c r="AI638" i="16"/>
  <c r="AJ637" i="16"/>
  <c r="AI637" i="16"/>
  <c r="AJ636" i="16"/>
  <c r="AI636" i="16"/>
  <c r="AJ635" i="16"/>
  <c r="AI635" i="16"/>
  <c r="AJ634" i="16"/>
  <c r="AI634" i="16"/>
  <c r="AJ633" i="16"/>
  <c r="AI633" i="16"/>
  <c r="AJ632" i="16"/>
  <c r="AI632" i="16"/>
  <c r="AJ631" i="16"/>
  <c r="AI631" i="16"/>
  <c r="AJ630" i="16"/>
  <c r="AI630" i="16"/>
  <c r="AJ629" i="16"/>
  <c r="AI629" i="16"/>
  <c r="AJ628" i="16"/>
  <c r="AI628" i="16"/>
  <c r="AJ627" i="16"/>
  <c r="AI627" i="16"/>
  <c r="AJ626" i="16"/>
  <c r="AI626" i="16"/>
  <c r="AJ625" i="16"/>
  <c r="AI625" i="16"/>
  <c r="AJ624" i="16"/>
  <c r="AI624" i="16"/>
  <c r="AJ623" i="16"/>
  <c r="AI623" i="16"/>
  <c r="AJ622" i="16"/>
  <c r="AI622" i="16"/>
  <c r="AJ621" i="16"/>
  <c r="AI621" i="16"/>
  <c r="AJ620" i="16"/>
  <c r="AI620" i="16"/>
  <c r="AJ619" i="16"/>
  <c r="AI619" i="16"/>
  <c r="AJ618" i="16"/>
  <c r="AI618" i="16"/>
  <c r="AJ617" i="16"/>
  <c r="AI617" i="16"/>
  <c r="AJ616" i="16"/>
  <c r="AI616" i="16"/>
  <c r="AJ615" i="16"/>
  <c r="AI615" i="16"/>
  <c r="AJ614" i="16"/>
  <c r="AI614" i="16"/>
  <c r="AJ613" i="16"/>
  <c r="AI613" i="16"/>
  <c r="AJ612" i="16"/>
  <c r="AI612" i="16"/>
  <c r="AJ611" i="16"/>
  <c r="AI611" i="16"/>
  <c r="AJ610" i="16"/>
  <c r="AI610" i="16"/>
  <c r="AJ609" i="16"/>
  <c r="AI609" i="16"/>
  <c r="AJ608" i="16"/>
  <c r="AI608" i="16"/>
  <c r="AJ607" i="16"/>
  <c r="AI607" i="16"/>
  <c r="AJ606" i="16"/>
  <c r="AI606" i="16"/>
  <c r="AJ605" i="16"/>
  <c r="AI605" i="16"/>
  <c r="AJ604" i="16"/>
  <c r="AI604" i="16"/>
  <c r="AJ603" i="16"/>
  <c r="AI603" i="16"/>
  <c r="AJ602" i="16"/>
  <c r="AI602" i="16"/>
  <c r="AJ601" i="16"/>
  <c r="AI601" i="16"/>
  <c r="AJ600" i="16"/>
  <c r="AI600" i="16"/>
  <c r="AJ599" i="16"/>
  <c r="AI599" i="16"/>
  <c r="AJ598" i="16"/>
  <c r="AI598" i="16"/>
  <c r="AJ597" i="16"/>
  <c r="AI597" i="16"/>
  <c r="AJ596" i="16"/>
  <c r="AI596" i="16"/>
  <c r="AJ595" i="16"/>
  <c r="AI595" i="16"/>
  <c r="AJ594" i="16"/>
  <c r="AI594" i="16"/>
  <c r="AJ593" i="16"/>
  <c r="AI593" i="16"/>
  <c r="AJ592" i="16"/>
  <c r="AI592" i="16"/>
  <c r="AJ591" i="16"/>
  <c r="AI591" i="16"/>
  <c r="AJ590" i="16"/>
  <c r="AI590" i="16"/>
  <c r="AJ589" i="16"/>
  <c r="AI589" i="16"/>
  <c r="AJ588" i="16"/>
  <c r="AI588" i="16"/>
  <c r="AJ587" i="16"/>
  <c r="AI587" i="16"/>
  <c r="AJ586" i="16"/>
  <c r="AI586" i="16"/>
  <c r="AJ585" i="16"/>
  <c r="AI585" i="16"/>
  <c r="AJ584" i="16"/>
  <c r="AI584" i="16"/>
  <c r="AJ583" i="16"/>
  <c r="AI583" i="16"/>
  <c r="AJ582" i="16"/>
  <c r="AI582" i="16"/>
  <c r="AJ581" i="16"/>
  <c r="AI581" i="16"/>
  <c r="AJ580" i="16"/>
  <c r="AI580" i="16"/>
  <c r="AJ579" i="16"/>
  <c r="AI579" i="16"/>
  <c r="AJ578" i="16"/>
  <c r="AI578" i="16"/>
  <c r="AJ577" i="16"/>
  <c r="AI577" i="16"/>
  <c r="AJ576" i="16"/>
  <c r="AI576" i="16"/>
  <c r="AJ575" i="16"/>
  <c r="AI575" i="16"/>
  <c r="AJ574" i="16"/>
  <c r="AI574" i="16"/>
  <c r="AJ573" i="16"/>
  <c r="AI573" i="16"/>
  <c r="AJ572" i="16"/>
  <c r="AI572" i="16"/>
  <c r="AJ571" i="16"/>
  <c r="AI571" i="16"/>
  <c r="AJ570" i="16"/>
  <c r="AI570" i="16"/>
  <c r="AJ569" i="16"/>
  <c r="AI569" i="16"/>
  <c r="AJ568" i="16"/>
  <c r="AI568" i="16"/>
  <c r="AJ567" i="16"/>
  <c r="AI567" i="16"/>
  <c r="AJ566" i="16"/>
  <c r="AI566" i="16"/>
  <c r="AJ565" i="16"/>
  <c r="AI565" i="16"/>
  <c r="AJ564" i="16"/>
  <c r="AI564" i="16"/>
  <c r="AJ563" i="16"/>
  <c r="AI563" i="16"/>
  <c r="AJ562" i="16"/>
  <c r="AI562" i="16"/>
  <c r="AJ561" i="16"/>
  <c r="AI561" i="16"/>
  <c r="AJ560" i="16"/>
  <c r="AI560" i="16"/>
  <c r="AJ559" i="16"/>
  <c r="AI559" i="16"/>
  <c r="AJ558" i="16"/>
  <c r="AI558" i="16"/>
  <c r="AJ557" i="16"/>
  <c r="AI557" i="16"/>
  <c r="AJ556" i="16"/>
  <c r="AI556" i="16"/>
  <c r="AJ555" i="16"/>
  <c r="AI555" i="16"/>
  <c r="AJ554" i="16"/>
  <c r="AI554" i="16"/>
  <c r="AJ553" i="16"/>
  <c r="AI553" i="16"/>
  <c r="AJ552" i="16"/>
  <c r="AI552" i="16"/>
  <c r="AJ551" i="16"/>
  <c r="AI551" i="16"/>
  <c r="AJ550" i="16"/>
  <c r="AI550" i="16"/>
  <c r="AJ549" i="16"/>
  <c r="AI549" i="16"/>
  <c r="AJ548" i="16"/>
  <c r="AI548" i="16"/>
  <c r="AJ547" i="16"/>
  <c r="AI547" i="16"/>
  <c r="AJ546" i="16"/>
  <c r="AI546" i="16"/>
  <c r="AJ545" i="16"/>
  <c r="AI545" i="16"/>
  <c r="AJ544" i="16"/>
  <c r="AI544" i="16"/>
  <c r="AJ543" i="16"/>
  <c r="AI543" i="16"/>
  <c r="AJ542" i="16"/>
  <c r="AI542" i="16"/>
  <c r="AJ541" i="16"/>
  <c r="AI541" i="16"/>
  <c r="AJ540" i="16"/>
  <c r="AI540" i="16"/>
  <c r="AJ539" i="16"/>
  <c r="AI539" i="16"/>
  <c r="AJ538" i="16"/>
  <c r="AI538" i="16"/>
  <c r="AJ537" i="16"/>
  <c r="AI537" i="16"/>
  <c r="AJ536" i="16"/>
  <c r="AI536" i="16"/>
  <c r="AJ535" i="16"/>
  <c r="AI535" i="16"/>
  <c r="AJ534" i="16"/>
  <c r="AI534" i="16"/>
  <c r="AJ533" i="16"/>
  <c r="AI533" i="16"/>
  <c r="AJ532" i="16"/>
  <c r="AI532" i="16"/>
  <c r="AJ531" i="16"/>
  <c r="AI531" i="16"/>
  <c r="AJ530" i="16"/>
  <c r="AI530" i="16"/>
  <c r="AJ529" i="16"/>
  <c r="AI529" i="16"/>
  <c r="AJ528" i="16"/>
  <c r="AI528" i="16"/>
  <c r="AJ527" i="16"/>
  <c r="AI527" i="16"/>
  <c r="AJ526" i="16"/>
  <c r="AI526" i="16"/>
  <c r="AJ525" i="16"/>
  <c r="AI525" i="16"/>
  <c r="AJ524" i="16"/>
  <c r="AI524" i="16"/>
  <c r="AJ523" i="16"/>
  <c r="AI523" i="16"/>
  <c r="AJ522" i="16"/>
  <c r="AI522" i="16"/>
  <c r="AJ521" i="16"/>
  <c r="AI521" i="16"/>
  <c r="AJ520" i="16"/>
  <c r="AI520" i="16"/>
  <c r="AJ519" i="16"/>
  <c r="AI519" i="16"/>
  <c r="AJ518" i="16"/>
  <c r="AI518" i="16"/>
  <c r="AJ517" i="16"/>
  <c r="AI517" i="16"/>
  <c r="AJ516" i="16"/>
  <c r="AI516" i="16"/>
  <c r="AJ515" i="16"/>
  <c r="AI515" i="16"/>
  <c r="AJ514" i="16"/>
  <c r="AI514" i="16"/>
  <c r="AJ513" i="16"/>
  <c r="AI513" i="16"/>
  <c r="AJ512" i="16"/>
  <c r="AI512" i="16"/>
  <c r="AJ511" i="16"/>
  <c r="AI511" i="16"/>
  <c r="AJ510" i="16"/>
  <c r="AI510" i="16"/>
  <c r="AJ509" i="16"/>
  <c r="AI509" i="16"/>
  <c r="AJ508" i="16"/>
  <c r="AI508" i="16"/>
  <c r="AJ507" i="16"/>
  <c r="AI507" i="16"/>
  <c r="AJ506" i="16"/>
  <c r="AI506" i="16"/>
  <c r="AJ505" i="16"/>
  <c r="AI505" i="16"/>
  <c r="AJ504" i="16"/>
  <c r="AI504" i="16"/>
  <c r="AJ503" i="16"/>
  <c r="AI503" i="16"/>
  <c r="AJ502" i="16"/>
  <c r="AI502" i="16"/>
  <c r="AJ501" i="16"/>
  <c r="AI501" i="16"/>
  <c r="AJ500" i="16"/>
  <c r="AI500" i="16"/>
  <c r="AJ499" i="16"/>
  <c r="AI499" i="16"/>
  <c r="AJ498" i="16"/>
  <c r="AI498" i="16"/>
  <c r="AJ497" i="16"/>
  <c r="AI497" i="16"/>
  <c r="AJ496" i="16"/>
  <c r="AI496" i="16"/>
  <c r="AJ495" i="16"/>
  <c r="AI495" i="16"/>
  <c r="AJ494" i="16"/>
  <c r="AI494" i="16"/>
  <c r="AJ493" i="16"/>
  <c r="AI493" i="16"/>
  <c r="AJ492" i="16"/>
  <c r="AI492" i="16"/>
  <c r="AJ491" i="16"/>
  <c r="AI491" i="16"/>
  <c r="AJ490" i="16"/>
  <c r="AI490" i="16"/>
  <c r="AJ489" i="16"/>
  <c r="AI489" i="16"/>
  <c r="AJ488" i="16"/>
  <c r="AI488" i="16"/>
  <c r="AJ487" i="16"/>
  <c r="AI487" i="16"/>
  <c r="AJ486" i="16"/>
  <c r="AI486" i="16"/>
  <c r="AJ485" i="16"/>
  <c r="AI485" i="16"/>
  <c r="AJ484" i="16"/>
  <c r="AI484" i="16"/>
  <c r="AJ483" i="16"/>
  <c r="AI483" i="16"/>
  <c r="AJ482" i="16"/>
  <c r="AI482" i="16"/>
  <c r="AJ481" i="16"/>
  <c r="AI481" i="16"/>
  <c r="AJ480" i="16"/>
  <c r="AI480" i="16"/>
  <c r="AJ479" i="16"/>
  <c r="AI479" i="16"/>
  <c r="AJ478" i="16"/>
  <c r="AI478" i="16"/>
  <c r="AJ477" i="16"/>
  <c r="AI477" i="16"/>
  <c r="AJ476" i="16"/>
  <c r="AI476" i="16"/>
  <c r="AJ475" i="16"/>
  <c r="AI475" i="16"/>
  <c r="AJ474" i="16"/>
  <c r="AI474" i="16"/>
  <c r="AJ473" i="16"/>
  <c r="AI473" i="16"/>
  <c r="AJ472" i="16"/>
  <c r="AI472" i="16"/>
  <c r="AJ471" i="16"/>
  <c r="AI471" i="16"/>
  <c r="AJ470" i="16"/>
  <c r="AI470" i="16"/>
  <c r="AJ469" i="16"/>
  <c r="AI469" i="16"/>
  <c r="AJ468" i="16"/>
  <c r="AI468" i="16"/>
  <c r="AJ467" i="16"/>
  <c r="AI467" i="16"/>
  <c r="AJ466" i="16"/>
  <c r="AI466" i="16"/>
  <c r="AJ465" i="16"/>
  <c r="AI465" i="16"/>
  <c r="AJ464" i="16"/>
  <c r="AI464" i="16"/>
  <c r="AJ463" i="16"/>
  <c r="AI463" i="16"/>
  <c r="AJ462" i="16"/>
  <c r="AI462" i="16"/>
  <c r="AJ461" i="16"/>
  <c r="AI461" i="16"/>
  <c r="AJ460" i="16"/>
  <c r="AI460" i="16"/>
  <c r="AJ459" i="16"/>
  <c r="AI459" i="16"/>
  <c r="AJ458" i="16"/>
  <c r="AI458" i="16"/>
  <c r="AJ457" i="16"/>
  <c r="AI457" i="16"/>
  <c r="AJ456" i="16"/>
  <c r="AI456" i="16"/>
  <c r="AJ455" i="16"/>
  <c r="AI455" i="16"/>
  <c r="AJ454" i="16"/>
  <c r="AI454" i="16"/>
  <c r="AJ453" i="16"/>
  <c r="AI453" i="16"/>
  <c r="AJ452" i="16"/>
  <c r="AI452" i="16"/>
  <c r="AJ451" i="16"/>
  <c r="AI451" i="16"/>
  <c r="AJ450" i="16"/>
  <c r="AI450" i="16"/>
  <c r="AJ449" i="16"/>
  <c r="AI449" i="16"/>
  <c r="AJ448" i="16"/>
  <c r="AI448" i="16"/>
  <c r="AJ447" i="16"/>
  <c r="AI447" i="16"/>
  <c r="AJ446" i="16"/>
  <c r="AI446" i="16"/>
  <c r="AJ445" i="16"/>
  <c r="AI445" i="16"/>
  <c r="AJ444" i="16"/>
  <c r="AI444" i="16"/>
  <c r="AJ443" i="16"/>
  <c r="AI443" i="16"/>
  <c r="AJ442" i="16"/>
  <c r="AI442" i="16"/>
  <c r="AJ441" i="16"/>
  <c r="AI441" i="16"/>
  <c r="AJ440" i="16"/>
  <c r="AI440" i="16"/>
  <c r="AJ439" i="16"/>
  <c r="AI439" i="16"/>
  <c r="AJ438" i="16"/>
  <c r="AI438" i="16"/>
  <c r="AJ437" i="16"/>
  <c r="AI437" i="16"/>
  <c r="AJ436" i="16"/>
  <c r="AI436" i="16"/>
  <c r="AJ435" i="16"/>
  <c r="AI435" i="16"/>
  <c r="AJ434" i="16"/>
  <c r="AI434" i="16"/>
  <c r="AJ433" i="16"/>
  <c r="AI433" i="16"/>
  <c r="AJ432" i="16"/>
  <c r="AI432" i="16"/>
  <c r="AJ431" i="16"/>
  <c r="AI431" i="16"/>
  <c r="AJ430" i="16"/>
  <c r="AI430" i="16"/>
  <c r="AJ429" i="16"/>
  <c r="AI429" i="16"/>
  <c r="AJ428" i="16"/>
  <c r="AI428" i="16"/>
  <c r="AJ427" i="16"/>
  <c r="AI427" i="16"/>
  <c r="AJ426" i="16"/>
  <c r="AI426" i="16"/>
  <c r="AJ425" i="16"/>
  <c r="AI425" i="16"/>
  <c r="AJ424" i="16"/>
  <c r="AI424" i="16"/>
  <c r="AJ423" i="16"/>
  <c r="AI423" i="16"/>
  <c r="AJ422" i="16"/>
  <c r="AI422" i="16"/>
  <c r="AJ421" i="16"/>
  <c r="AI421" i="16"/>
  <c r="AJ420" i="16"/>
  <c r="AI420" i="16"/>
  <c r="AJ419" i="16"/>
  <c r="AI419" i="16"/>
  <c r="AJ418" i="16"/>
  <c r="AI418" i="16"/>
  <c r="AJ417" i="16"/>
  <c r="AI417" i="16"/>
  <c r="AJ416" i="16"/>
  <c r="AI416" i="16"/>
  <c r="AJ415" i="16"/>
  <c r="AI415" i="16"/>
  <c r="AJ414" i="16"/>
  <c r="AI414" i="16"/>
  <c r="AJ413" i="16"/>
  <c r="AI413" i="16"/>
  <c r="AJ412" i="16"/>
  <c r="AI412" i="16"/>
  <c r="AJ411" i="16"/>
  <c r="AI411" i="16"/>
  <c r="AJ410" i="16"/>
  <c r="AI410" i="16"/>
  <c r="AJ409" i="16"/>
  <c r="AI409" i="16"/>
  <c r="AJ408" i="16"/>
  <c r="AI408" i="16"/>
  <c r="AJ407" i="16"/>
  <c r="AI407" i="16"/>
  <c r="AJ406" i="16"/>
  <c r="AI406" i="16"/>
  <c r="AJ405" i="16"/>
  <c r="AI405" i="16"/>
  <c r="AJ404" i="16"/>
  <c r="AI404" i="16"/>
  <c r="AJ403" i="16"/>
  <c r="AI403" i="16"/>
  <c r="AJ402" i="16"/>
  <c r="AI402" i="16"/>
  <c r="AJ401" i="16"/>
  <c r="AI401" i="16"/>
  <c r="AJ400" i="16"/>
  <c r="AI400" i="16"/>
  <c r="AJ399" i="16"/>
  <c r="AI399" i="16"/>
  <c r="AJ398" i="16"/>
  <c r="AI398" i="16"/>
  <c r="AJ397" i="16"/>
  <c r="AI397" i="16"/>
  <c r="AJ396" i="16"/>
  <c r="AI396" i="16"/>
  <c r="AJ395" i="16"/>
  <c r="AI395" i="16"/>
  <c r="AJ394" i="16"/>
  <c r="AI394" i="16"/>
  <c r="AJ393" i="16"/>
  <c r="AI393" i="16"/>
  <c r="AJ392" i="16"/>
  <c r="AI392" i="16"/>
  <c r="AJ391" i="16"/>
  <c r="AI391" i="16"/>
  <c r="AJ390" i="16"/>
  <c r="AI390" i="16"/>
  <c r="AJ389" i="16"/>
  <c r="AI389" i="16"/>
  <c r="AJ388" i="16"/>
  <c r="AI388" i="16"/>
  <c r="AJ387" i="16"/>
  <c r="AI387" i="16"/>
  <c r="AJ386" i="16"/>
  <c r="AI386" i="16"/>
  <c r="AJ385" i="16"/>
  <c r="AI385" i="16"/>
  <c r="AJ384" i="16"/>
  <c r="AI384" i="16"/>
  <c r="AJ383" i="16"/>
  <c r="AI383" i="16"/>
  <c r="AJ382" i="16"/>
  <c r="AI382" i="16"/>
  <c r="AJ381" i="16"/>
  <c r="AI381" i="16"/>
  <c r="AJ380" i="16"/>
  <c r="AI380" i="16"/>
  <c r="AJ379" i="16"/>
  <c r="AI379" i="16"/>
  <c r="AJ378" i="16"/>
  <c r="AI378" i="16"/>
  <c r="AJ377" i="16"/>
  <c r="AI377" i="16"/>
  <c r="AJ376" i="16"/>
  <c r="AI376" i="16"/>
  <c r="AJ375" i="16"/>
  <c r="AI375" i="16"/>
  <c r="AJ374" i="16"/>
  <c r="AI374" i="16"/>
  <c r="AJ373" i="16"/>
  <c r="AI373" i="16"/>
  <c r="AJ372" i="16"/>
  <c r="AI372" i="16"/>
  <c r="AJ371" i="16"/>
  <c r="AI371" i="16"/>
  <c r="AJ370" i="16"/>
  <c r="AI370" i="16"/>
  <c r="AJ369" i="16"/>
  <c r="AI369" i="16"/>
  <c r="AJ368" i="16"/>
  <c r="AI368" i="16"/>
  <c r="AJ367" i="16"/>
  <c r="AI367" i="16"/>
  <c r="AJ366" i="16"/>
  <c r="AI366" i="16"/>
  <c r="AJ365" i="16"/>
  <c r="AI365" i="16"/>
  <c r="AJ364" i="16"/>
  <c r="AI364" i="16"/>
  <c r="AJ363" i="16"/>
  <c r="AI363" i="16"/>
  <c r="AJ362" i="16"/>
  <c r="AI362" i="16"/>
  <c r="AJ361" i="16"/>
  <c r="AI361" i="16"/>
  <c r="AJ360" i="16"/>
  <c r="AI360" i="16"/>
  <c r="AJ359" i="16"/>
  <c r="AI359" i="16"/>
  <c r="AJ358" i="16"/>
  <c r="AI358" i="16"/>
  <c r="AJ357" i="16"/>
  <c r="AI357" i="16"/>
  <c r="AJ356" i="16"/>
  <c r="AI356" i="16"/>
  <c r="AJ355" i="16"/>
  <c r="AI355" i="16"/>
  <c r="AJ354" i="16"/>
  <c r="AI354" i="16"/>
  <c r="AJ353" i="16"/>
  <c r="AI353" i="16"/>
  <c r="AJ352" i="16"/>
  <c r="AI352" i="16"/>
  <c r="AJ351" i="16"/>
  <c r="AI351" i="16"/>
  <c r="AJ350" i="16"/>
  <c r="AI350" i="16"/>
  <c r="AJ349" i="16"/>
  <c r="AI349" i="16"/>
  <c r="AJ348" i="16"/>
  <c r="AI348" i="16"/>
  <c r="AJ347" i="16"/>
  <c r="AI347" i="16"/>
  <c r="AJ346" i="16"/>
  <c r="AI346" i="16"/>
  <c r="AJ345" i="16"/>
  <c r="AI345" i="16"/>
  <c r="AJ344" i="16"/>
  <c r="AI344" i="16"/>
  <c r="AJ343" i="16"/>
  <c r="AI343" i="16"/>
  <c r="AJ342" i="16"/>
  <c r="AI342" i="16"/>
  <c r="AJ341" i="16"/>
  <c r="AI341" i="16"/>
  <c r="AJ340" i="16"/>
  <c r="AI340" i="16"/>
  <c r="AJ339" i="16"/>
  <c r="AI339" i="16"/>
  <c r="AJ338" i="16"/>
  <c r="AI338" i="16"/>
  <c r="AJ337" i="16"/>
  <c r="AI337" i="16"/>
  <c r="AJ336" i="16"/>
  <c r="AI336" i="16"/>
  <c r="AJ335" i="16"/>
  <c r="AI335" i="16"/>
  <c r="AJ334" i="16"/>
  <c r="AI334" i="16"/>
  <c r="AJ333" i="16"/>
  <c r="AI333" i="16"/>
  <c r="AJ332" i="16"/>
  <c r="AI332" i="16"/>
  <c r="AJ331" i="16"/>
  <c r="AI331" i="16"/>
  <c r="AJ330" i="16"/>
  <c r="AI330" i="16"/>
  <c r="AJ329" i="16"/>
  <c r="AI329" i="16"/>
  <c r="AJ328" i="16"/>
  <c r="AI328" i="16"/>
  <c r="AJ327" i="16"/>
  <c r="AI327" i="16"/>
  <c r="AJ326" i="16"/>
  <c r="AI326" i="16"/>
  <c r="AJ325" i="16"/>
  <c r="AI325" i="16"/>
  <c r="AJ324" i="16"/>
  <c r="AI324" i="16"/>
  <c r="AJ323" i="16"/>
  <c r="AI323" i="16"/>
  <c r="AJ322" i="16"/>
  <c r="AI322" i="16"/>
  <c r="AJ321" i="16"/>
  <c r="AI321" i="16"/>
  <c r="AJ320" i="16"/>
  <c r="AI320" i="16"/>
  <c r="AJ319" i="16"/>
  <c r="AI319" i="16"/>
  <c r="AJ318" i="16"/>
  <c r="AI318" i="16"/>
  <c r="AJ317" i="16"/>
  <c r="AI317" i="16"/>
  <c r="AJ316" i="16"/>
  <c r="AI316" i="16"/>
  <c r="AJ315" i="16"/>
  <c r="AI315" i="16"/>
  <c r="AJ314" i="16"/>
  <c r="AI314" i="16"/>
  <c r="AJ313" i="16"/>
  <c r="AI313" i="16"/>
  <c r="AJ312" i="16"/>
  <c r="AI312" i="16"/>
  <c r="AJ311" i="16"/>
  <c r="AI311" i="16"/>
  <c r="AJ310" i="16"/>
  <c r="AI310" i="16"/>
  <c r="AJ309" i="16"/>
  <c r="AI309" i="16"/>
  <c r="AJ308" i="16"/>
  <c r="AI308" i="16"/>
  <c r="AJ307" i="16"/>
  <c r="AI307" i="16"/>
  <c r="AJ306" i="16"/>
  <c r="AI306" i="16"/>
  <c r="AJ305" i="16"/>
  <c r="AI305" i="16"/>
  <c r="AJ304" i="16"/>
  <c r="AI304" i="16"/>
  <c r="AJ303" i="16"/>
  <c r="AI303" i="16"/>
  <c r="AJ302" i="16"/>
  <c r="AI302" i="16"/>
  <c r="AJ301" i="16"/>
  <c r="AI301" i="16"/>
  <c r="AJ300" i="16"/>
  <c r="AI300" i="16"/>
  <c r="AJ299" i="16"/>
  <c r="AI299" i="16"/>
  <c r="AJ298" i="16"/>
  <c r="AI298" i="16"/>
  <c r="AJ297" i="16"/>
  <c r="AI297" i="16"/>
  <c r="AJ296" i="16"/>
  <c r="AI296" i="16"/>
  <c r="AJ295" i="16"/>
  <c r="AI295" i="16"/>
  <c r="AJ294" i="16"/>
  <c r="AI294" i="16"/>
  <c r="AJ293" i="16"/>
  <c r="AI293" i="16"/>
  <c r="AJ292" i="16"/>
  <c r="AI292" i="16"/>
  <c r="AJ291" i="16"/>
  <c r="AI291" i="16"/>
  <c r="AJ290" i="16"/>
  <c r="AI290" i="16"/>
  <c r="AJ289" i="16"/>
  <c r="AI289" i="16"/>
  <c r="AJ288" i="16"/>
  <c r="AI288" i="16"/>
  <c r="AJ287" i="16"/>
  <c r="AI287" i="16"/>
  <c r="AJ286" i="16"/>
  <c r="AI286" i="16"/>
  <c r="AJ285" i="16"/>
  <c r="AI285" i="16"/>
  <c r="AJ284" i="16"/>
  <c r="AI284" i="16"/>
  <c r="AJ283" i="16"/>
  <c r="AI283" i="16"/>
  <c r="AJ282" i="16"/>
  <c r="AI282" i="16"/>
  <c r="AJ281" i="16"/>
  <c r="AI281" i="16"/>
  <c r="AJ280" i="16"/>
  <c r="AI280" i="16"/>
  <c r="AJ279" i="16"/>
  <c r="AI279" i="16"/>
  <c r="AJ278" i="16"/>
  <c r="AI278" i="16"/>
  <c r="AJ277" i="16"/>
  <c r="AI277" i="16"/>
  <c r="AJ276" i="16"/>
  <c r="AI276" i="16"/>
  <c r="AJ275" i="16"/>
  <c r="AI275" i="16"/>
  <c r="AJ274" i="16"/>
  <c r="AI274" i="16"/>
  <c r="AJ273" i="16"/>
  <c r="AI273" i="16"/>
  <c r="AJ272" i="16"/>
  <c r="AI272" i="16"/>
  <c r="AJ271" i="16"/>
  <c r="AI271" i="16"/>
  <c r="AJ270" i="16"/>
  <c r="AI270" i="16"/>
  <c r="AJ269" i="16"/>
  <c r="AI269" i="16"/>
  <c r="AJ268" i="16"/>
  <c r="AI268" i="16"/>
  <c r="AJ267" i="16"/>
  <c r="AI267" i="16"/>
  <c r="AJ266" i="16"/>
  <c r="AI266" i="16"/>
  <c r="AJ265" i="16"/>
  <c r="AI265" i="16"/>
  <c r="AJ264" i="16"/>
  <c r="AI264" i="16"/>
  <c r="AJ263" i="16"/>
  <c r="AI263" i="16"/>
  <c r="AJ262" i="16"/>
  <c r="AI262" i="16"/>
  <c r="AJ261" i="16"/>
  <c r="AI261" i="16"/>
  <c r="AJ260" i="16"/>
  <c r="AI260" i="16"/>
  <c r="AJ259" i="16"/>
  <c r="AI259" i="16"/>
  <c r="AJ258" i="16"/>
  <c r="AI258" i="16"/>
  <c r="AJ257" i="16"/>
  <c r="AI257" i="16"/>
  <c r="AJ256" i="16"/>
  <c r="AI256" i="16"/>
  <c r="AJ255" i="16"/>
  <c r="AI255" i="16"/>
  <c r="AJ254" i="16"/>
  <c r="AI254" i="16"/>
  <c r="AJ253" i="16"/>
  <c r="AI253" i="16"/>
  <c r="AJ252" i="16"/>
  <c r="AI252" i="16"/>
  <c r="AJ251" i="16"/>
  <c r="AI251" i="16"/>
  <c r="AJ250" i="16"/>
  <c r="AI250" i="16"/>
  <c r="AJ249" i="16"/>
  <c r="AI249" i="16"/>
  <c r="AJ248" i="16"/>
  <c r="AI248" i="16"/>
  <c r="AJ247" i="16"/>
  <c r="AI247" i="16"/>
  <c r="AJ246" i="16"/>
  <c r="AI246" i="16"/>
  <c r="AJ245" i="16"/>
  <c r="AI245" i="16"/>
  <c r="AJ244" i="16"/>
  <c r="AI244" i="16"/>
  <c r="AJ243" i="16"/>
  <c r="AI243" i="16"/>
  <c r="AJ242" i="16"/>
  <c r="AI242" i="16"/>
  <c r="AJ241" i="16"/>
  <c r="AI241" i="16"/>
  <c r="AJ240" i="16"/>
  <c r="AI240" i="16"/>
  <c r="AJ239" i="16"/>
  <c r="AI239" i="16"/>
  <c r="AJ238" i="16"/>
  <c r="AI238" i="16"/>
  <c r="AJ237" i="16"/>
  <c r="AI237" i="16"/>
  <c r="AJ236" i="16"/>
  <c r="AI236" i="16"/>
  <c r="AJ235" i="16"/>
  <c r="AI235" i="16"/>
  <c r="AJ234" i="16"/>
  <c r="AI234" i="16"/>
  <c r="AJ233" i="16"/>
  <c r="AI233" i="16"/>
  <c r="AJ232" i="16"/>
  <c r="AI232" i="16"/>
  <c r="AJ231" i="16"/>
  <c r="AI231" i="16"/>
  <c r="AJ230" i="16"/>
  <c r="AI230" i="16"/>
  <c r="AJ229" i="16"/>
  <c r="AI229" i="16"/>
  <c r="AJ228" i="16"/>
  <c r="AI228" i="16"/>
  <c r="AJ227" i="16"/>
  <c r="AI227" i="16"/>
  <c r="AJ226" i="16"/>
  <c r="AI226" i="16"/>
  <c r="AJ225" i="16"/>
  <c r="AI225" i="16"/>
  <c r="AJ224" i="16"/>
  <c r="AI224" i="16"/>
  <c r="AJ223" i="16"/>
  <c r="AI223" i="16"/>
  <c r="AJ222" i="16"/>
  <c r="AI222" i="16"/>
  <c r="AJ221" i="16"/>
  <c r="AI221" i="16"/>
  <c r="AJ220" i="16"/>
  <c r="AI220" i="16"/>
  <c r="AJ219" i="16"/>
  <c r="AI219" i="16"/>
  <c r="AJ218" i="16"/>
  <c r="AI218" i="16"/>
  <c r="AJ217" i="16"/>
  <c r="AI217" i="16"/>
  <c r="AJ216" i="16"/>
  <c r="AI216" i="16"/>
  <c r="AJ215" i="16"/>
  <c r="AI215" i="16"/>
  <c r="AJ214" i="16"/>
  <c r="AI214" i="16"/>
  <c r="AJ213" i="16"/>
  <c r="AI213" i="16"/>
  <c r="AJ212" i="16"/>
  <c r="AI212" i="16"/>
  <c r="AJ211" i="16"/>
  <c r="AI211" i="16"/>
  <c r="AJ210" i="16"/>
  <c r="AI210" i="16"/>
  <c r="AJ209" i="16"/>
  <c r="AI209" i="16"/>
  <c r="AJ208" i="16"/>
  <c r="AI208" i="16"/>
  <c r="AJ207" i="16"/>
  <c r="AI207" i="16"/>
  <c r="AJ206" i="16"/>
  <c r="AI206" i="16"/>
  <c r="AJ205" i="16"/>
  <c r="AI205" i="16"/>
  <c r="AJ204" i="16"/>
  <c r="AI204" i="16"/>
  <c r="AJ203" i="16"/>
  <c r="AI203" i="16"/>
  <c r="AJ202" i="16"/>
  <c r="AI202" i="16"/>
  <c r="AJ201" i="16"/>
  <c r="AI201" i="16"/>
  <c r="AJ200" i="16"/>
  <c r="AI200" i="16"/>
  <c r="AJ199" i="16"/>
  <c r="AI199" i="16"/>
  <c r="AJ198" i="16"/>
  <c r="AI198" i="16"/>
  <c r="AJ197" i="16"/>
  <c r="AI197" i="16"/>
  <c r="AJ196" i="16"/>
  <c r="AI196" i="16"/>
  <c r="AJ195" i="16"/>
  <c r="AI195" i="16"/>
  <c r="AJ194" i="16"/>
  <c r="AI194" i="16"/>
  <c r="AJ193" i="16"/>
  <c r="AI193" i="16"/>
  <c r="AJ192" i="16"/>
  <c r="AI192" i="16"/>
  <c r="AJ191" i="16"/>
  <c r="AI191" i="16"/>
  <c r="AJ190" i="16"/>
  <c r="AI190" i="16"/>
  <c r="AJ189" i="16"/>
  <c r="AI189" i="16"/>
  <c r="AJ188" i="16"/>
  <c r="AI188" i="16"/>
  <c r="AJ187" i="16"/>
  <c r="AI187" i="16"/>
  <c r="AJ186" i="16"/>
  <c r="AI186" i="16"/>
  <c r="AJ185" i="16"/>
  <c r="AI185" i="16"/>
  <c r="AJ184" i="16"/>
  <c r="AI184" i="16"/>
  <c r="AJ183" i="16"/>
  <c r="AI183" i="16"/>
  <c r="AJ182" i="16"/>
  <c r="AI182" i="16"/>
  <c r="AJ181" i="16"/>
  <c r="AI181" i="16"/>
  <c r="AJ180" i="16"/>
  <c r="AI180" i="16"/>
  <c r="AJ179" i="16"/>
  <c r="AI179" i="16"/>
  <c r="AJ178" i="16"/>
  <c r="AI178" i="16"/>
  <c r="AJ177" i="16"/>
  <c r="AI177" i="16"/>
  <c r="AJ176" i="16"/>
  <c r="AI176" i="16"/>
  <c r="AJ175" i="16"/>
  <c r="AI175" i="16"/>
  <c r="AJ174" i="16"/>
  <c r="AI174" i="16"/>
  <c r="AJ173" i="16"/>
  <c r="AI173" i="16"/>
  <c r="AJ172" i="16"/>
  <c r="AI172" i="16"/>
  <c r="AJ171" i="16"/>
  <c r="AI171" i="16"/>
  <c r="AJ170" i="16"/>
  <c r="AI170" i="16"/>
  <c r="AJ169" i="16"/>
  <c r="AI169" i="16"/>
  <c r="AJ168" i="16"/>
  <c r="AI168" i="16"/>
  <c r="AJ167" i="16"/>
  <c r="AI167" i="16"/>
  <c r="AJ166" i="16"/>
  <c r="AI166" i="16"/>
  <c r="AJ165" i="16"/>
  <c r="AI165" i="16"/>
  <c r="AJ164" i="16"/>
  <c r="AI164" i="16"/>
  <c r="AJ163" i="16"/>
  <c r="AI163" i="16"/>
  <c r="AJ162" i="16"/>
  <c r="AI162" i="16"/>
  <c r="AJ161" i="16"/>
  <c r="AI161" i="16"/>
  <c r="AJ160" i="16"/>
  <c r="AI160" i="16"/>
  <c r="AJ159" i="16"/>
  <c r="AI159" i="16"/>
  <c r="AJ158" i="16"/>
  <c r="AI158" i="16"/>
  <c r="AJ157" i="16"/>
  <c r="AI157" i="16"/>
  <c r="AJ156" i="16"/>
  <c r="AI156" i="16"/>
  <c r="AJ155" i="16"/>
  <c r="AI155" i="16"/>
  <c r="AJ154" i="16"/>
  <c r="AI154" i="16"/>
  <c r="AJ153" i="16"/>
  <c r="AI153" i="16"/>
  <c r="AJ152" i="16"/>
  <c r="AI152" i="16"/>
  <c r="AJ151" i="16"/>
  <c r="AI151" i="16"/>
  <c r="AJ150" i="16"/>
  <c r="AI150" i="16"/>
  <c r="AJ149" i="16"/>
  <c r="AI149" i="16"/>
  <c r="AJ148" i="16"/>
  <c r="AI148" i="16"/>
  <c r="AJ147" i="16"/>
  <c r="AI147" i="16"/>
  <c r="AJ146" i="16"/>
  <c r="AI146" i="16"/>
  <c r="AJ145" i="16"/>
  <c r="AI145" i="16"/>
  <c r="AJ144" i="16"/>
  <c r="AI144" i="16"/>
  <c r="AJ143" i="16"/>
  <c r="AI143" i="16"/>
  <c r="AJ142" i="16"/>
  <c r="AI142" i="16"/>
  <c r="AJ141" i="16"/>
  <c r="AI141" i="16"/>
  <c r="AJ140" i="16"/>
  <c r="AI140" i="16"/>
  <c r="AJ139" i="16"/>
  <c r="AI139" i="16"/>
  <c r="AJ138" i="16"/>
  <c r="AI138" i="16"/>
  <c r="AJ137" i="16"/>
  <c r="AI137" i="16"/>
  <c r="AJ136" i="16"/>
  <c r="AI136" i="16"/>
  <c r="AJ135" i="16"/>
  <c r="AI135" i="16"/>
  <c r="AJ134" i="16"/>
  <c r="AI134" i="16"/>
  <c r="AJ133" i="16"/>
  <c r="AI133" i="16"/>
  <c r="AJ132" i="16"/>
  <c r="AI132" i="16"/>
  <c r="AJ131" i="16"/>
  <c r="AI131" i="16"/>
  <c r="AJ130" i="16"/>
  <c r="AI130" i="16"/>
  <c r="AJ129" i="16"/>
  <c r="AI129" i="16"/>
  <c r="AJ128" i="16"/>
  <c r="AI128" i="16"/>
  <c r="AJ127" i="16"/>
  <c r="AI127" i="16"/>
  <c r="AJ126" i="16"/>
  <c r="AI126" i="16"/>
  <c r="AJ125" i="16"/>
  <c r="AI125" i="16"/>
  <c r="AJ124" i="16"/>
  <c r="AI124" i="16"/>
  <c r="AJ123" i="16"/>
  <c r="AI123" i="16"/>
  <c r="AJ122" i="16"/>
  <c r="AI122" i="16"/>
  <c r="AJ121" i="16"/>
  <c r="AI121" i="16"/>
  <c r="AJ120" i="16"/>
  <c r="AI120" i="16"/>
  <c r="AJ119" i="16"/>
  <c r="AI119" i="16"/>
  <c r="AJ118" i="16"/>
  <c r="AI118" i="16"/>
  <c r="AJ117" i="16"/>
  <c r="AI117" i="16"/>
  <c r="AJ116" i="16"/>
  <c r="AI116" i="16"/>
  <c r="AJ115" i="16"/>
  <c r="AI115" i="16"/>
  <c r="AJ114" i="16"/>
  <c r="AI114" i="16"/>
  <c r="AJ113" i="16"/>
  <c r="AI113" i="16"/>
  <c r="AJ112" i="16"/>
  <c r="AI112" i="16"/>
  <c r="AJ111" i="16"/>
  <c r="AI111" i="16"/>
  <c r="AJ110" i="16"/>
  <c r="AI110" i="16"/>
  <c r="AJ109" i="16"/>
  <c r="AI109" i="16"/>
  <c r="AJ108" i="16"/>
  <c r="AI108" i="16"/>
  <c r="AJ107" i="16"/>
  <c r="AI107" i="16"/>
  <c r="AJ106" i="16"/>
  <c r="AI106" i="16"/>
  <c r="AJ105" i="16"/>
  <c r="AI105" i="16"/>
  <c r="AJ104" i="16"/>
  <c r="AI104" i="16"/>
  <c r="AJ103" i="16"/>
  <c r="AI103" i="16"/>
  <c r="AJ102" i="16"/>
  <c r="AI102" i="16"/>
  <c r="AJ101" i="16"/>
  <c r="AI101" i="16"/>
  <c r="AJ100" i="16"/>
  <c r="AI100" i="16"/>
  <c r="AJ99" i="16"/>
  <c r="AI99" i="16"/>
  <c r="AJ98" i="16"/>
  <c r="AI98" i="16"/>
  <c r="AJ97" i="16"/>
  <c r="AI97" i="16"/>
  <c r="AJ96" i="16"/>
  <c r="AI96" i="16"/>
  <c r="AJ95" i="16"/>
  <c r="AI95" i="16"/>
  <c r="AJ94" i="16"/>
  <c r="AI94" i="16"/>
  <c r="AJ93" i="16"/>
  <c r="AI93" i="16"/>
  <c r="AJ92" i="16"/>
  <c r="AI92" i="16"/>
  <c r="AJ91" i="16"/>
  <c r="AI91" i="16"/>
  <c r="AJ90" i="16"/>
  <c r="AI90" i="16"/>
  <c r="AJ89" i="16"/>
  <c r="AI89" i="16"/>
  <c r="AJ88" i="16"/>
  <c r="AI88" i="16"/>
  <c r="AJ87" i="16"/>
  <c r="AI87" i="16"/>
  <c r="AJ86" i="16"/>
  <c r="AI86" i="16"/>
  <c r="AJ85" i="16"/>
  <c r="AI85" i="16"/>
  <c r="AJ84" i="16"/>
  <c r="AI84" i="16"/>
  <c r="AJ83" i="16"/>
  <c r="AI83" i="16"/>
  <c r="AJ82" i="16"/>
  <c r="AI82" i="16"/>
  <c r="AJ81" i="16"/>
  <c r="AI81" i="16"/>
  <c r="AJ80" i="16"/>
  <c r="AI80" i="16"/>
  <c r="AJ79" i="16"/>
  <c r="AI79" i="16"/>
  <c r="AJ78" i="16"/>
  <c r="AI78" i="16"/>
  <c r="AJ77" i="16"/>
  <c r="AI77" i="16"/>
  <c r="AJ76" i="16"/>
  <c r="AI76" i="16"/>
  <c r="AJ75" i="16"/>
  <c r="AI75" i="16"/>
  <c r="AJ74" i="16"/>
  <c r="AI74" i="16"/>
  <c r="AJ73" i="16"/>
  <c r="AI73" i="16"/>
  <c r="AJ72" i="16"/>
  <c r="AI72" i="16"/>
  <c r="AJ71" i="16"/>
  <c r="AI71" i="16"/>
  <c r="AJ70" i="16"/>
  <c r="AI70" i="16"/>
  <c r="AJ69" i="16"/>
  <c r="AI69" i="16"/>
  <c r="AJ68" i="16"/>
  <c r="AI68" i="16"/>
  <c r="AJ67" i="16"/>
  <c r="AI67" i="16"/>
  <c r="AJ66" i="16"/>
  <c r="AI66" i="16"/>
  <c r="AJ65" i="16"/>
  <c r="AI65" i="16"/>
  <c r="AJ64" i="16"/>
  <c r="AI64" i="16"/>
  <c r="AJ63" i="16"/>
  <c r="AI63" i="16"/>
  <c r="AJ62" i="16"/>
  <c r="AI62" i="16"/>
  <c r="AJ61" i="16"/>
  <c r="AI61" i="16"/>
  <c r="AJ60" i="16"/>
  <c r="AI60" i="16"/>
  <c r="AJ59" i="16"/>
  <c r="AI59" i="16"/>
  <c r="AJ58" i="16"/>
  <c r="AI58" i="16"/>
  <c r="AJ57" i="16"/>
  <c r="AI57" i="16"/>
  <c r="AJ56" i="16"/>
  <c r="AI56" i="16"/>
  <c r="AJ55" i="16"/>
  <c r="AI55" i="16"/>
  <c r="AJ54" i="16"/>
  <c r="AI54" i="16"/>
  <c r="AJ53" i="16"/>
  <c r="AI53" i="16"/>
  <c r="AJ52" i="16"/>
  <c r="AI52" i="16"/>
  <c r="AJ51" i="16"/>
  <c r="AI51" i="16"/>
  <c r="AJ50" i="16"/>
  <c r="AI50" i="16"/>
  <c r="AJ49" i="16"/>
  <c r="AI49" i="16"/>
  <c r="AJ48" i="16"/>
  <c r="AI48" i="16"/>
  <c r="AJ47" i="16"/>
  <c r="AI47" i="16"/>
  <c r="AJ46" i="16"/>
  <c r="AI46" i="16"/>
  <c r="AJ45" i="16"/>
  <c r="AI45" i="16"/>
  <c r="AJ44" i="16"/>
  <c r="AI44" i="16"/>
  <c r="AJ43" i="16"/>
  <c r="AI43" i="16"/>
  <c r="AJ42" i="16"/>
  <c r="AI42" i="16"/>
  <c r="AJ41" i="16"/>
  <c r="AI41" i="16"/>
  <c r="AJ40" i="16"/>
  <c r="AI40" i="16"/>
  <c r="AJ39" i="16"/>
  <c r="AI39" i="16"/>
  <c r="AJ38" i="16"/>
  <c r="AI38" i="16"/>
  <c r="AJ37" i="16"/>
  <c r="AI37" i="16"/>
  <c r="AJ36" i="16"/>
  <c r="AI36" i="16"/>
  <c r="AJ35" i="16"/>
  <c r="AI35" i="16"/>
  <c r="AJ34" i="16"/>
  <c r="AI34" i="16"/>
  <c r="AJ33" i="16"/>
  <c r="AI33" i="16"/>
  <c r="AJ32" i="16"/>
  <c r="AI32" i="16"/>
  <c r="AJ31" i="16"/>
  <c r="AI31" i="16"/>
  <c r="AJ30" i="16"/>
  <c r="AI30" i="16"/>
  <c r="AJ29" i="16"/>
  <c r="AI29" i="16"/>
  <c r="AJ28" i="16"/>
  <c r="AI28" i="16"/>
  <c r="AJ27" i="16"/>
  <c r="AI27" i="16"/>
  <c r="AJ26" i="16"/>
  <c r="AI26" i="16"/>
  <c r="AJ25" i="16"/>
  <c r="AI25" i="16"/>
  <c r="AJ24" i="16"/>
  <c r="AI24" i="16"/>
  <c r="AJ23" i="16"/>
  <c r="AI23" i="16"/>
  <c r="AJ22" i="16"/>
  <c r="AI22" i="16"/>
  <c r="AJ21" i="16"/>
  <c r="AI21" i="16"/>
  <c r="AJ20" i="16"/>
  <c r="AI20" i="16"/>
  <c r="AJ19" i="16"/>
  <c r="AI19" i="16"/>
  <c r="AJ18" i="16"/>
  <c r="AI18" i="16"/>
  <c r="AJ17" i="16"/>
  <c r="AI17" i="16"/>
  <c r="AJ16" i="16"/>
  <c r="AI16" i="16"/>
  <c r="AJ15" i="16"/>
  <c r="AI15" i="16"/>
  <c r="AJ14" i="16"/>
  <c r="AI14" i="16"/>
  <c r="AJ13" i="16"/>
  <c r="AI13" i="16"/>
  <c r="AJ12" i="16"/>
  <c r="AI12" i="16"/>
  <c r="AJ11" i="16"/>
  <c r="AI11" i="16"/>
  <c r="AJ10" i="16"/>
  <c r="AI10" i="16"/>
  <c r="AJ9" i="16"/>
  <c r="AI9" i="16"/>
  <c r="AJ8" i="16"/>
  <c r="AI8" i="16"/>
  <c r="AJ7" i="16"/>
  <c r="AI7" i="16"/>
  <c r="AJ6" i="16"/>
  <c r="AI6" i="16"/>
  <c r="AJ5" i="16"/>
  <c r="AI5" i="16"/>
  <c r="AG4" i="16"/>
  <c r="AF4" i="16"/>
  <c r="AE4" i="16"/>
  <c r="AD4" i="16"/>
  <c r="AC4" i="16"/>
  <c r="AB4" i="16"/>
  <c r="AA4" i="16"/>
  <c r="AJ4" i="16" s="1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F4" i="13"/>
  <c r="AI4" i="16" l="1"/>
  <c r="F8" i="13" l="1"/>
  <c r="W9" i="13"/>
  <c r="W4" i="13" s="1"/>
  <c r="V9" i="13"/>
  <c r="V4" i="13" s="1"/>
  <c r="U9" i="13"/>
  <c r="U4" i="13" s="1"/>
  <c r="T9" i="13"/>
  <c r="T4" i="13" s="1"/>
  <c r="S9" i="13"/>
  <c r="R9" i="13"/>
  <c r="R4" i="13" s="1"/>
  <c r="Q9" i="13"/>
  <c r="Q4" i="13" s="1"/>
  <c r="P9" i="13"/>
  <c r="P4" i="13" s="1"/>
  <c r="O9" i="13"/>
  <c r="O4" i="13" s="1"/>
  <c r="N9" i="13"/>
  <c r="N4" i="13" s="1"/>
  <c r="M9" i="13"/>
  <c r="L9" i="13"/>
  <c r="L4" i="13" s="1"/>
  <c r="K9" i="13"/>
  <c r="K4" i="13" s="1"/>
  <c r="J9" i="13"/>
  <c r="J4" i="13" s="1"/>
  <c r="I9" i="13"/>
  <c r="I4" i="13" s="1"/>
  <c r="H9" i="13"/>
  <c r="H4" i="13" s="1"/>
  <c r="G9" i="13"/>
  <c r="G4" i="13" s="1"/>
  <c r="F9" i="13"/>
  <c r="M4" i="13"/>
  <c r="S4" i="13"/>
  <c r="F5" i="13"/>
  <c r="AF4" i="7"/>
  <c r="AG4" i="7"/>
  <c r="G4" i="15"/>
  <c r="H4" i="15"/>
  <c r="I4" i="15"/>
  <c r="J4" i="15"/>
  <c r="K4" i="15"/>
  <c r="Y4" i="15"/>
  <c r="Z4" i="15"/>
  <c r="AA4" i="15"/>
  <c r="AB4" i="15"/>
  <c r="AC4" i="15"/>
  <c r="AD4" i="15"/>
  <c r="AE4" i="15"/>
  <c r="AF4" i="15"/>
  <c r="AG4" i="15"/>
  <c r="D4" i="7"/>
  <c r="G4" i="7"/>
  <c r="H4" i="7"/>
  <c r="I4" i="7"/>
  <c r="J4" i="7"/>
  <c r="D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Y4" i="14"/>
  <c r="Z4" i="14"/>
  <c r="AA4" i="14"/>
  <c r="AB4" i="14"/>
  <c r="AC4" i="14"/>
  <c r="AD4" i="14"/>
  <c r="AE4" i="14"/>
  <c r="AF4" i="14"/>
  <c r="AG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D4" i="4"/>
  <c r="D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G4" i="2"/>
  <c r="H4" i="2"/>
  <c r="I4" i="2"/>
  <c r="J4" i="2"/>
  <c r="AF4" i="2"/>
  <c r="AG4" i="2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Z6" i="2" l="1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855" i="2"/>
  <c r="AZ856" i="2"/>
  <c r="AZ857" i="2"/>
  <c r="AZ858" i="2"/>
  <c r="AZ859" i="2"/>
  <c r="AZ860" i="2"/>
  <c r="AZ861" i="2"/>
  <c r="AZ862" i="2"/>
  <c r="AZ863" i="2"/>
  <c r="AZ864" i="2"/>
  <c r="AZ865" i="2"/>
  <c r="AZ866" i="2"/>
  <c r="AZ867" i="2"/>
  <c r="AZ868" i="2"/>
  <c r="AZ869" i="2"/>
  <c r="AZ870" i="2"/>
  <c r="AZ871" i="2"/>
  <c r="AZ872" i="2"/>
  <c r="AZ873" i="2"/>
  <c r="AZ874" i="2"/>
  <c r="AZ875" i="2"/>
  <c r="AZ876" i="2"/>
  <c r="AZ877" i="2"/>
  <c r="AZ878" i="2"/>
  <c r="AZ879" i="2"/>
  <c r="AZ880" i="2"/>
  <c r="AZ881" i="2"/>
  <c r="AZ882" i="2"/>
  <c r="AZ883" i="2"/>
  <c r="AZ884" i="2"/>
  <c r="AZ885" i="2"/>
  <c r="AZ886" i="2"/>
  <c r="AZ887" i="2"/>
  <c r="AZ888" i="2"/>
  <c r="AZ889" i="2"/>
  <c r="AZ890" i="2"/>
  <c r="AZ891" i="2"/>
  <c r="AZ892" i="2"/>
  <c r="AZ893" i="2"/>
  <c r="AZ894" i="2"/>
  <c r="AZ895" i="2"/>
  <c r="AZ896" i="2"/>
  <c r="AZ897" i="2"/>
  <c r="AZ898" i="2"/>
  <c r="AZ899" i="2"/>
  <c r="AZ900" i="2"/>
  <c r="AZ901" i="2"/>
  <c r="AZ902" i="2"/>
  <c r="AZ903" i="2"/>
  <c r="AZ904" i="2"/>
  <c r="AZ905" i="2"/>
  <c r="AZ906" i="2"/>
  <c r="AZ907" i="2"/>
  <c r="AZ908" i="2"/>
  <c r="AZ909" i="2"/>
  <c r="AZ910" i="2"/>
  <c r="AZ911" i="2"/>
  <c r="AZ912" i="2"/>
  <c r="AZ913" i="2"/>
  <c r="AZ914" i="2"/>
  <c r="AZ915" i="2"/>
  <c r="AZ916" i="2"/>
  <c r="AZ917" i="2"/>
  <c r="AZ918" i="2"/>
  <c r="AZ919" i="2"/>
  <c r="AZ920" i="2"/>
  <c r="AZ921" i="2"/>
  <c r="AZ922" i="2"/>
  <c r="AZ923" i="2"/>
  <c r="AZ924" i="2"/>
  <c r="AZ925" i="2"/>
  <c r="AZ926" i="2"/>
  <c r="AZ927" i="2"/>
  <c r="AZ928" i="2"/>
  <c r="AZ929" i="2"/>
  <c r="AZ930" i="2"/>
  <c r="AZ931" i="2"/>
  <c r="AZ932" i="2"/>
  <c r="AZ933" i="2"/>
  <c r="AZ934" i="2"/>
  <c r="AZ935" i="2"/>
  <c r="AZ936" i="2"/>
  <c r="AZ937" i="2"/>
  <c r="AZ938" i="2"/>
  <c r="AZ939" i="2"/>
  <c r="AZ940" i="2"/>
  <c r="AZ941" i="2"/>
  <c r="AZ942" i="2"/>
  <c r="AZ943" i="2"/>
  <c r="AZ944" i="2"/>
  <c r="AZ945" i="2"/>
  <c r="AZ946" i="2"/>
  <c r="AZ947" i="2"/>
  <c r="AZ948" i="2"/>
  <c r="AZ949" i="2"/>
  <c r="AZ950" i="2"/>
  <c r="AZ951" i="2"/>
  <c r="AZ952" i="2"/>
  <c r="AZ953" i="2"/>
  <c r="AZ954" i="2"/>
  <c r="AZ955" i="2"/>
  <c r="AZ956" i="2"/>
  <c r="AZ957" i="2"/>
  <c r="AZ958" i="2"/>
  <c r="AZ959" i="2"/>
  <c r="AZ960" i="2"/>
  <c r="AZ961" i="2"/>
  <c r="AZ962" i="2"/>
  <c r="AZ963" i="2"/>
  <c r="AZ964" i="2"/>
  <c r="AZ965" i="2"/>
  <c r="AZ966" i="2"/>
  <c r="AZ967" i="2"/>
  <c r="AZ968" i="2"/>
  <c r="AZ969" i="2"/>
  <c r="AZ970" i="2"/>
  <c r="AZ971" i="2"/>
  <c r="AZ972" i="2"/>
  <c r="AZ973" i="2"/>
  <c r="AZ974" i="2"/>
  <c r="AZ975" i="2"/>
  <c r="AZ976" i="2"/>
  <c r="AZ977" i="2"/>
  <c r="AZ978" i="2"/>
  <c r="AZ979" i="2"/>
  <c r="AZ980" i="2"/>
  <c r="AZ981" i="2"/>
  <c r="AZ982" i="2"/>
  <c r="AZ983" i="2"/>
  <c r="AZ984" i="2"/>
  <c r="AZ985" i="2"/>
  <c r="AZ986" i="2"/>
  <c r="AZ987" i="2"/>
  <c r="AZ988" i="2"/>
  <c r="AZ989" i="2"/>
  <c r="AZ990" i="2"/>
  <c r="AZ991" i="2"/>
  <c r="AZ992" i="2"/>
  <c r="AZ993" i="2"/>
  <c r="AZ994" i="2"/>
  <c r="AZ995" i="2"/>
  <c r="AZ996" i="2"/>
  <c r="AZ997" i="2"/>
  <c r="AZ998" i="2"/>
  <c r="AZ999" i="2"/>
  <c r="AZ1000" i="2"/>
  <c r="AZ5" i="2"/>
  <c r="AX6" i="4" l="1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X260" i="4"/>
  <c r="AX261" i="4"/>
  <c r="AX262" i="4"/>
  <c r="AX263" i="4"/>
  <c r="AX264" i="4"/>
  <c r="AX265" i="4"/>
  <c r="AX266" i="4"/>
  <c r="AX267" i="4"/>
  <c r="AX268" i="4"/>
  <c r="AX269" i="4"/>
  <c r="AX270" i="4"/>
  <c r="AX271" i="4"/>
  <c r="AX272" i="4"/>
  <c r="AX273" i="4"/>
  <c r="AX274" i="4"/>
  <c r="AX275" i="4"/>
  <c r="AX276" i="4"/>
  <c r="AX277" i="4"/>
  <c r="AX278" i="4"/>
  <c r="AX279" i="4"/>
  <c r="AX280" i="4"/>
  <c r="AX281" i="4"/>
  <c r="AX282" i="4"/>
  <c r="AX283" i="4"/>
  <c r="AX284" i="4"/>
  <c r="AX285" i="4"/>
  <c r="AX286" i="4"/>
  <c r="AX287" i="4"/>
  <c r="AX288" i="4"/>
  <c r="AX289" i="4"/>
  <c r="AX290" i="4"/>
  <c r="AX291" i="4"/>
  <c r="AX292" i="4"/>
  <c r="AX293" i="4"/>
  <c r="AX294" i="4"/>
  <c r="AX295" i="4"/>
  <c r="AX296" i="4"/>
  <c r="AX297" i="4"/>
  <c r="AX298" i="4"/>
  <c r="AX299" i="4"/>
  <c r="AX300" i="4"/>
  <c r="AX301" i="4"/>
  <c r="AX302" i="4"/>
  <c r="AX303" i="4"/>
  <c r="AX304" i="4"/>
  <c r="AX305" i="4"/>
  <c r="AX306" i="4"/>
  <c r="AX307" i="4"/>
  <c r="AX308" i="4"/>
  <c r="AX309" i="4"/>
  <c r="AX310" i="4"/>
  <c r="AX311" i="4"/>
  <c r="AX312" i="4"/>
  <c r="AX313" i="4"/>
  <c r="AX314" i="4"/>
  <c r="AX315" i="4"/>
  <c r="AX316" i="4"/>
  <c r="AX317" i="4"/>
  <c r="AX318" i="4"/>
  <c r="AX319" i="4"/>
  <c r="AX320" i="4"/>
  <c r="AX321" i="4"/>
  <c r="AX322" i="4"/>
  <c r="AX323" i="4"/>
  <c r="AX324" i="4"/>
  <c r="AX325" i="4"/>
  <c r="AX326" i="4"/>
  <c r="AX327" i="4"/>
  <c r="AX328" i="4"/>
  <c r="AX329" i="4"/>
  <c r="AX330" i="4"/>
  <c r="AX331" i="4"/>
  <c r="AX332" i="4"/>
  <c r="AX333" i="4"/>
  <c r="AX334" i="4"/>
  <c r="AX335" i="4"/>
  <c r="AX336" i="4"/>
  <c r="AX337" i="4"/>
  <c r="AX338" i="4"/>
  <c r="AX339" i="4"/>
  <c r="AX340" i="4"/>
  <c r="AX341" i="4"/>
  <c r="AX342" i="4"/>
  <c r="AX343" i="4"/>
  <c r="AX344" i="4"/>
  <c r="AX345" i="4"/>
  <c r="AX346" i="4"/>
  <c r="AX347" i="4"/>
  <c r="AX348" i="4"/>
  <c r="AX349" i="4"/>
  <c r="AX350" i="4"/>
  <c r="AX351" i="4"/>
  <c r="AX352" i="4"/>
  <c r="AX353" i="4"/>
  <c r="AX354" i="4"/>
  <c r="AX355" i="4"/>
  <c r="AX356" i="4"/>
  <c r="AX357" i="4"/>
  <c r="AX358" i="4"/>
  <c r="AX359" i="4"/>
  <c r="AX360" i="4"/>
  <c r="AX361" i="4"/>
  <c r="AX362" i="4"/>
  <c r="AX363" i="4"/>
  <c r="AX364" i="4"/>
  <c r="AX365" i="4"/>
  <c r="AX366" i="4"/>
  <c r="AX367" i="4"/>
  <c r="AX368" i="4"/>
  <c r="AX369" i="4"/>
  <c r="AX370" i="4"/>
  <c r="AX371" i="4"/>
  <c r="AX372" i="4"/>
  <c r="AX373" i="4"/>
  <c r="AX374" i="4"/>
  <c r="AX375" i="4"/>
  <c r="AX376" i="4"/>
  <c r="AX377" i="4"/>
  <c r="AX378" i="4"/>
  <c r="AX379" i="4"/>
  <c r="AX380" i="4"/>
  <c r="AX381" i="4"/>
  <c r="AX382" i="4"/>
  <c r="AX383" i="4"/>
  <c r="AX384" i="4"/>
  <c r="AX385" i="4"/>
  <c r="AX386" i="4"/>
  <c r="AX387" i="4"/>
  <c r="AX388" i="4"/>
  <c r="AX389" i="4"/>
  <c r="AX390" i="4"/>
  <c r="AX391" i="4"/>
  <c r="AX392" i="4"/>
  <c r="AX393" i="4"/>
  <c r="AX394" i="4"/>
  <c r="AX395" i="4"/>
  <c r="AX396" i="4"/>
  <c r="AX397" i="4"/>
  <c r="AX398" i="4"/>
  <c r="AX399" i="4"/>
  <c r="AX400" i="4"/>
  <c r="AX401" i="4"/>
  <c r="AX402" i="4"/>
  <c r="AX403" i="4"/>
  <c r="AX404" i="4"/>
  <c r="AX405" i="4"/>
  <c r="AX406" i="4"/>
  <c r="AX407" i="4"/>
  <c r="AX408" i="4"/>
  <c r="AX409" i="4"/>
  <c r="AX410" i="4"/>
  <c r="AX411" i="4"/>
  <c r="AX412" i="4"/>
  <c r="AX413" i="4"/>
  <c r="AX414" i="4"/>
  <c r="AX415" i="4"/>
  <c r="AX416" i="4"/>
  <c r="AX417" i="4"/>
  <c r="AX418" i="4"/>
  <c r="AX419" i="4"/>
  <c r="AX420" i="4"/>
  <c r="AX421" i="4"/>
  <c r="AX422" i="4"/>
  <c r="AX423" i="4"/>
  <c r="AX424" i="4"/>
  <c r="AX425" i="4"/>
  <c r="AX426" i="4"/>
  <c r="AX427" i="4"/>
  <c r="AX428" i="4"/>
  <c r="AX429" i="4"/>
  <c r="AX430" i="4"/>
  <c r="AX431" i="4"/>
  <c r="AX432" i="4"/>
  <c r="AX433" i="4"/>
  <c r="AX434" i="4"/>
  <c r="AX435" i="4"/>
  <c r="AX436" i="4"/>
  <c r="AX437" i="4"/>
  <c r="AX438" i="4"/>
  <c r="AX439" i="4"/>
  <c r="AX440" i="4"/>
  <c r="AX441" i="4"/>
  <c r="AX442" i="4"/>
  <c r="AX443" i="4"/>
  <c r="AX444" i="4"/>
  <c r="AX445" i="4"/>
  <c r="AX446" i="4"/>
  <c r="AX447" i="4"/>
  <c r="AX448" i="4"/>
  <c r="AX449" i="4"/>
  <c r="AX450" i="4"/>
  <c r="AX451" i="4"/>
  <c r="AX452" i="4"/>
  <c r="AX453" i="4"/>
  <c r="AX454" i="4"/>
  <c r="AX455" i="4"/>
  <c r="AX456" i="4"/>
  <c r="AX457" i="4"/>
  <c r="AX458" i="4"/>
  <c r="AX459" i="4"/>
  <c r="AX460" i="4"/>
  <c r="AX461" i="4"/>
  <c r="AX462" i="4"/>
  <c r="AX463" i="4"/>
  <c r="AX464" i="4"/>
  <c r="AX465" i="4"/>
  <c r="AX466" i="4"/>
  <c r="AX467" i="4"/>
  <c r="AX468" i="4"/>
  <c r="AX469" i="4"/>
  <c r="AX470" i="4"/>
  <c r="AX471" i="4"/>
  <c r="AX472" i="4"/>
  <c r="AX473" i="4"/>
  <c r="AX474" i="4"/>
  <c r="AX475" i="4"/>
  <c r="AX476" i="4"/>
  <c r="AX477" i="4"/>
  <c r="AX478" i="4"/>
  <c r="AX479" i="4"/>
  <c r="AX480" i="4"/>
  <c r="AX481" i="4"/>
  <c r="AX482" i="4"/>
  <c r="AX483" i="4"/>
  <c r="AX484" i="4"/>
  <c r="AX485" i="4"/>
  <c r="AX486" i="4"/>
  <c r="AX487" i="4"/>
  <c r="AX488" i="4"/>
  <c r="AX489" i="4"/>
  <c r="AX490" i="4"/>
  <c r="AX491" i="4"/>
  <c r="AX492" i="4"/>
  <c r="AX493" i="4"/>
  <c r="AX494" i="4"/>
  <c r="AX495" i="4"/>
  <c r="AX496" i="4"/>
  <c r="AX497" i="4"/>
  <c r="AX498" i="4"/>
  <c r="AX499" i="4"/>
  <c r="AX500" i="4"/>
  <c r="AX501" i="4"/>
  <c r="AX502" i="4"/>
  <c r="AX503" i="4"/>
  <c r="AX504" i="4"/>
  <c r="AX505" i="4"/>
  <c r="AX506" i="4"/>
  <c r="AX507" i="4"/>
  <c r="AX508" i="4"/>
  <c r="AX509" i="4"/>
  <c r="AX510" i="4"/>
  <c r="AX511" i="4"/>
  <c r="AX512" i="4"/>
  <c r="AX513" i="4"/>
  <c r="AX514" i="4"/>
  <c r="AX515" i="4"/>
  <c r="AX516" i="4"/>
  <c r="AX517" i="4"/>
  <c r="AX518" i="4"/>
  <c r="AX519" i="4"/>
  <c r="AX520" i="4"/>
  <c r="AX521" i="4"/>
  <c r="AX522" i="4"/>
  <c r="AX523" i="4"/>
  <c r="AX524" i="4"/>
  <c r="AX525" i="4"/>
  <c r="AX526" i="4"/>
  <c r="AX527" i="4"/>
  <c r="AX528" i="4"/>
  <c r="AX529" i="4"/>
  <c r="AX530" i="4"/>
  <c r="AX531" i="4"/>
  <c r="AX532" i="4"/>
  <c r="AX533" i="4"/>
  <c r="AX534" i="4"/>
  <c r="AX535" i="4"/>
  <c r="AX536" i="4"/>
  <c r="AX537" i="4"/>
  <c r="AX538" i="4"/>
  <c r="AX539" i="4"/>
  <c r="AX540" i="4"/>
  <c r="AX541" i="4"/>
  <c r="AX542" i="4"/>
  <c r="AX543" i="4"/>
  <c r="AX544" i="4"/>
  <c r="AX545" i="4"/>
  <c r="AX546" i="4"/>
  <c r="AX547" i="4"/>
  <c r="AX548" i="4"/>
  <c r="AX549" i="4"/>
  <c r="AX550" i="4"/>
  <c r="AX551" i="4"/>
  <c r="AX552" i="4"/>
  <c r="AX553" i="4"/>
  <c r="AX554" i="4"/>
  <c r="AX555" i="4"/>
  <c r="AX556" i="4"/>
  <c r="AX557" i="4"/>
  <c r="AX558" i="4"/>
  <c r="AX559" i="4"/>
  <c r="AX560" i="4"/>
  <c r="AX561" i="4"/>
  <c r="AX562" i="4"/>
  <c r="AX563" i="4"/>
  <c r="AX564" i="4"/>
  <c r="AX565" i="4"/>
  <c r="AX566" i="4"/>
  <c r="AX567" i="4"/>
  <c r="AX568" i="4"/>
  <c r="AX569" i="4"/>
  <c r="AX570" i="4"/>
  <c r="AX571" i="4"/>
  <c r="AX572" i="4"/>
  <c r="AX573" i="4"/>
  <c r="AX574" i="4"/>
  <c r="AX575" i="4"/>
  <c r="AX576" i="4"/>
  <c r="AX577" i="4"/>
  <c r="AX578" i="4"/>
  <c r="AX579" i="4"/>
  <c r="AX580" i="4"/>
  <c r="AX581" i="4"/>
  <c r="AX582" i="4"/>
  <c r="AX583" i="4"/>
  <c r="AX584" i="4"/>
  <c r="AX585" i="4"/>
  <c r="AX586" i="4"/>
  <c r="AX587" i="4"/>
  <c r="AX588" i="4"/>
  <c r="AX589" i="4"/>
  <c r="AX590" i="4"/>
  <c r="AX591" i="4"/>
  <c r="AX592" i="4"/>
  <c r="AX593" i="4"/>
  <c r="AX594" i="4"/>
  <c r="AX595" i="4"/>
  <c r="AX596" i="4"/>
  <c r="AX597" i="4"/>
  <c r="AX598" i="4"/>
  <c r="AX599" i="4"/>
  <c r="AX600" i="4"/>
  <c r="AX601" i="4"/>
  <c r="AX602" i="4"/>
  <c r="AX603" i="4"/>
  <c r="AX604" i="4"/>
  <c r="AX605" i="4"/>
  <c r="AX606" i="4"/>
  <c r="AX607" i="4"/>
  <c r="AX608" i="4"/>
  <c r="AX609" i="4"/>
  <c r="AX610" i="4"/>
  <c r="AX611" i="4"/>
  <c r="AX612" i="4"/>
  <c r="AX613" i="4"/>
  <c r="AX614" i="4"/>
  <c r="AX615" i="4"/>
  <c r="AX616" i="4"/>
  <c r="AX617" i="4"/>
  <c r="AX618" i="4"/>
  <c r="AX619" i="4"/>
  <c r="AX620" i="4"/>
  <c r="AX621" i="4"/>
  <c r="AX622" i="4"/>
  <c r="AX623" i="4"/>
  <c r="AX624" i="4"/>
  <c r="AX625" i="4"/>
  <c r="AX626" i="4"/>
  <c r="AX627" i="4"/>
  <c r="AX628" i="4"/>
  <c r="AX629" i="4"/>
  <c r="AX630" i="4"/>
  <c r="AX631" i="4"/>
  <c r="AX632" i="4"/>
  <c r="AX633" i="4"/>
  <c r="AX634" i="4"/>
  <c r="AX635" i="4"/>
  <c r="AX636" i="4"/>
  <c r="AX637" i="4"/>
  <c r="AX638" i="4"/>
  <c r="AX639" i="4"/>
  <c r="AX640" i="4"/>
  <c r="AX641" i="4"/>
  <c r="AX642" i="4"/>
  <c r="AX643" i="4"/>
  <c r="AX644" i="4"/>
  <c r="AX645" i="4"/>
  <c r="AX646" i="4"/>
  <c r="AX647" i="4"/>
  <c r="AX648" i="4"/>
  <c r="AX649" i="4"/>
  <c r="AX650" i="4"/>
  <c r="AX651" i="4"/>
  <c r="AX652" i="4"/>
  <c r="AX653" i="4"/>
  <c r="AX654" i="4"/>
  <c r="AX655" i="4"/>
  <c r="AX656" i="4"/>
  <c r="AX657" i="4"/>
  <c r="AX658" i="4"/>
  <c r="AX659" i="4"/>
  <c r="AX660" i="4"/>
  <c r="AX661" i="4"/>
  <c r="AX662" i="4"/>
  <c r="AX663" i="4"/>
  <c r="AX664" i="4"/>
  <c r="AX665" i="4"/>
  <c r="AX666" i="4"/>
  <c r="AX667" i="4"/>
  <c r="AX668" i="4"/>
  <c r="AX669" i="4"/>
  <c r="AX670" i="4"/>
  <c r="AX671" i="4"/>
  <c r="AX672" i="4"/>
  <c r="AX673" i="4"/>
  <c r="AX674" i="4"/>
  <c r="AX675" i="4"/>
  <c r="AX676" i="4"/>
  <c r="AX677" i="4"/>
  <c r="AX678" i="4"/>
  <c r="AX679" i="4"/>
  <c r="AX680" i="4"/>
  <c r="AX681" i="4"/>
  <c r="AX682" i="4"/>
  <c r="AX683" i="4"/>
  <c r="AX684" i="4"/>
  <c r="AX685" i="4"/>
  <c r="AX686" i="4"/>
  <c r="AX687" i="4"/>
  <c r="AX688" i="4"/>
  <c r="AX689" i="4"/>
  <c r="AX690" i="4"/>
  <c r="AX691" i="4"/>
  <c r="AX692" i="4"/>
  <c r="AX693" i="4"/>
  <c r="AX694" i="4"/>
  <c r="AX695" i="4"/>
  <c r="AX696" i="4"/>
  <c r="AX697" i="4"/>
  <c r="AX698" i="4"/>
  <c r="AX699" i="4"/>
  <c r="AX700" i="4"/>
  <c r="AX701" i="4"/>
  <c r="AX702" i="4"/>
  <c r="AX703" i="4"/>
  <c r="AX704" i="4"/>
  <c r="AX705" i="4"/>
  <c r="AX706" i="4"/>
  <c r="AX707" i="4"/>
  <c r="AX708" i="4"/>
  <c r="AX709" i="4"/>
  <c r="AX710" i="4"/>
  <c r="AX711" i="4"/>
  <c r="AX712" i="4"/>
  <c r="AX713" i="4"/>
  <c r="AX714" i="4"/>
  <c r="AX715" i="4"/>
  <c r="AX716" i="4"/>
  <c r="AX717" i="4"/>
  <c r="AX718" i="4"/>
  <c r="AX719" i="4"/>
  <c r="AX720" i="4"/>
  <c r="AX721" i="4"/>
  <c r="AX722" i="4"/>
  <c r="AX723" i="4"/>
  <c r="AX724" i="4"/>
  <c r="AX725" i="4"/>
  <c r="AX726" i="4"/>
  <c r="AX727" i="4"/>
  <c r="AX728" i="4"/>
  <c r="AX729" i="4"/>
  <c r="AX730" i="4"/>
  <c r="AX731" i="4"/>
  <c r="AX732" i="4"/>
  <c r="AX733" i="4"/>
  <c r="AX734" i="4"/>
  <c r="AX735" i="4"/>
  <c r="AX736" i="4"/>
  <c r="AX737" i="4"/>
  <c r="AX738" i="4"/>
  <c r="AX739" i="4"/>
  <c r="AX740" i="4"/>
  <c r="AX741" i="4"/>
  <c r="AX742" i="4"/>
  <c r="AX743" i="4"/>
  <c r="AX744" i="4"/>
  <c r="AX745" i="4"/>
  <c r="AX746" i="4"/>
  <c r="AX747" i="4"/>
  <c r="AX748" i="4"/>
  <c r="AX749" i="4"/>
  <c r="AX750" i="4"/>
  <c r="AX751" i="4"/>
  <c r="AX752" i="4"/>
  <c r="AX753" i="4"/>
  <c r="AX754" i="4"/>
  <c r="AX755" i="4"/>
  <c r="AX756" i="4"/>
  <c r="AX757" i="4"/>
  <c r="AX758" i="4"/>
  <c r="AX759" i="4"/>
  <c r="AX760" i="4"/>
  <c r="AX761" i="4"/>
  <c r="AX762" i="4"/>
  <c r="AX763" i="4"/>
  <c r="AX764" i="4"/>
  <c r="AX765" i="4"/>
  <c r="AX766" i="4"/>
  <c r="AX767" i="4"/>
  <c r="AX768" i="4"/>
  <c r="AX769" i="4"/>
  <c r="AX770" i="4"/>
  <c r="AX771" i="4"/>
  <c r="AX772" i="4"/>
  <c r="AX773" i="4"/>
  <c r="AX774" i="4"/>
  <c r="AX775" i="4"/>
  <c r="AX776" i="4"/>
  <c r="AX777" i="4"/>
  <c r="AX778" i="4"/>
  <c r="AX779" i="4"/>
  <c r="AX780" i="4"/>
  <c r="AX781" i="4"/>
  <c r="AX782" i="4"/>
  <c r="AX783" i="4"/>
  <c r="AX784" i="4"/>
  <c r="AX785" i="4"/>
  <c r="AX786" i="4"/>
  <c r="AX787" i="4"/>
  <c r="AX788" i="4"/>
  <c r="AX789" i="4"/>
  <c r="AX790" i="4"/>
  <c r="AX791" i="4"/>
  <c r="AX792" i="4"/>
  <c r="AX793" i="4"/>
  <c r="AX794" i="4"/>
  <c r="AX795" i="4"/>
  <c r="AX796" i="4"/>
  <c r="AX797" i="4"/>
  <c r="AX798" i="4"/>
  <c r="AX799" i="4"/>
  <c r="AX800" i="4"/>
  <c r="AX801" i="4"/>
  <c r="AX802" i="4"/>
  <c r="AX803" i="4"/>
  <c r="AX804" i="4"/>
  <c r="AX805" i="4"/>
  <c r="AX806" i="4"/>
  <c r="AX807" i="4"/>
  <c r="AX808" i="4"/>
  <c r="AX809" i="4"/>
  <c r="AX810" i="4"/>
  <c r="AX811" i="4"/>
  <c r="AX812" i="4"/>
  <c r="AX813" i="4"/>
  <c r="AX814" i="4"/>
  <c r="AX815" i="4"/>
  <c r="AX816" i="4"/>
  <c r="AX817" i="4"/>
  <c r="AX818" i="4"/>
  <c r="AX819" i="4"/>
  <c r="AX820" i="4"/>
  <c r="AX821" i="4"/>
  <c r="AX822" i="4"/>
  <c r="AX823" i="4"/>
  <c r="AX824" i="4"/>
  <c r="AX825" i="4"/>
  <c r="AX826" i="4"/>
  <c r="AX827" i="4"/>
  <c r="AX828" i="4"/>
  <c r="AX829" i="4"/>
  <c r="AX830" i="4"/>
  <c r="AX831" i="4"/>
  <c r="AX832" i="4"/>
  <c r="AX833" i="4"/>
  <c r="AX834" i="4"/>
  <c r="AX835" i="4"/>
  <c r="AX836" i="4"/>
  <c r="AX837" i="4"/>
  <c r="AX838" i="4"/>
  <c r="AX839" i="4"/>
  <c r="AX840" i="4"/>
  <c r="AX841" i="4"/>
  <c r="AX842" i="4"/>
  <c r="AX843" i="4"/>
  <c r="AX844" i="4"/>
  <c r="AX845" i="4"/>
  <c r="AX846" i="4"/>
  <c r="AX847" i="4"/>
  <c r="AX848" i="4"/>
  <c r="AX849" i="4"/>
  <c r="AX850" i="4"/>
  <c r="AX851" i="4"/>
  <c r="AX852" i="4"/>
  <c r="AX853" i="4"/>
  <c r="AX854" i="4"/>
  <c r="AX855" i="4"/>
  <c r="AX856" i="4"/>
  <c r="AX857" i="4"/>
  <c r="AX858" i="4"/>
  <c r="AX859" i="4"/>
  <c r="AX860" i="4"/>
  <c r="AX861" i="4"/>
  <c r="AX862" i="4"/>
  <c r="AX863" i="4"/>
  <c r="AX864" i="4"/>
  <c r="AX865" i="4"/>
  <c r="AX866" i="4"/>
  <c r="AX867" i="4"/>
  <c r="AX868" i="4"/>
  <c r="AX869" i="4"/>
  <c r="AX870" i="4"/>
  <c r="AX871" i="4"/>
  <c r="AX872" i="4"/>
  <c r="AX873" i="4"/>
  <c r="AX874" i="4"/>
  <c r="AX875" i="4"/>
  <c r="AX876" i="4"/>
  <c r="AX877" i="4"/>
  <c r="AX878" i="4"/>
  <c r="AX879" i="4"/>
  <c r="AX880" i="4"/>
  <c r="AX881" i="4"/>
  <c r="AX882" i="4"/>
  <c r="AX883" i="4"/>
  <c r="AX884" i="4"/>
  <c r="AX885" i="4"/>
  <c r="AX886" i="4"/>
  <c r="AX887" i="4"/>
  <c r="AX888" i="4"/>
  <c r="AX889" i="4"/>
  <c r="AX890" i="4"/>
  <c r="AX891" i="4"/>
  <c r="AX892" i="4"/>
  <c r="AX893" i="4"/>
  <c r="AX894" i="4"/>
  <c r="AX895" i="4"/>
  <c r="AX896" i="4"/>
  <c r="AX897" i="4"/>
  <c r="AX898" i="4"/>
  <c r="AX899" i="4"/>
  <c r="AX900" i="4"/>
  <c r="AX901" i="4"/>
  <c r="AX902" i="4"/>
  <c r="AX903" i="4"/>
  <c r="AX904" i="4"/>
  <c r="AX905" i="4"/>
  <c r="AX906" i="4"/>
  <c r="AX907" i="4"/>
  <c r="AX908" i="4"/>
  <c r="AX909" i="4"/>
  <c r="AX910" i="4"/>
  <c r="AX911" i="4"/>
  <c r="AX912" i="4"/>
  <c r="AX913" i="4"/>
  <c r="AX914" i="4"/>
  <c r="AX915" i="4"/>
  <c r="AX916" i="4"/>
  <c r="AX917" i="4"/>
  <c r="AX918" i="4"/>
  <c r="AX919" i="4"/>
  <c r="AX920" i="4"/>
  <c r="AX921" i="4"/>
  <c r="AX922" i="4"/>
  <c r="AX923" i="4"/>
  <c r="AX924" i="4"/>
  <c r="AX925" i="4"/>
  <c r="AX926" i="4"/>
  <c r="AX927" i="4"/>
  <c r="AX928" i="4"/>
  <c r="AX929" i="4"/>
  <c r="AX930" i="4"/>
  <c r="AX931" i="4"/>
  <c r="AX932" i="4"/>
  <c r="AX933" i="4"/>
  <c r="AX934" i="4"/>
  <c r="AX935" i="4"/>
  <c r="AX936" i="4"/>
  <c r="AX937" i="4"/>
  <c r="AX938" i="4"/>
  <c r="AX939" i="4"/>
  <c r="AX940" i="4"/>
  <c r="AX941" i="4"/>
  <c r="AX942" i="4"/>
  <c r="AX943" i="4"/>
  <c r="AX944" i="4"/>
  <c r="AX945" i="4"/>
  <c r="AX946" i="4"/>
  <c r="AX947" i="4"/>
  <c r="AX948" i="4"/>
  <c r="AX949" i="4"/>
  <c r="AX950" i="4"/>
  <c r="AX951" i="4"/>
  <c r="AX952" i="4"/>
  <c r="AX953" i="4"/>
  <c r="AX954" i="4"/>
  <c r="AX955" i="4"/>
  <c r="AX956" i="4"/>
  <c r="AX957" i="4"/>
  <c r="AX958" i="4"/>
  <c r="AX959" i="4"/>
  <c r="AX960" i="4"/>
  <c r="AX961" i="4"/>
  <c r="AX962" i="4"/>
  <c r="AX963" i="4"/>
  <c r="AX964" i="4"/>
  <c r="AX965" i="4"/>
  <c r="AX966" i="4"/>
  <c r="AX967" i="4"/>
  <c r="AX968" i="4"/>
  <c r="AX969" i="4"/>
  <c r="AX970" i="4"/>
  <c r="AX971" i="4"/>
  <c r="AX972" i="4"/>
  <c r="AX973" i="4"/>
  <c r="AX974" i="4"/>
  <c r="AX975" i="4"/>
  <c r="AX976" i="4"/>
  <c r="AX977" i="4"/>
  <c r="AX978" i="4"/>
  <c r="AX979" i="4"/>
  <c r="AX980" i="4"/>
  <c r="AX981" i="4"/>
  <c r="AX982" i="4"/>
  <c r="AX983" i="4"/>
  <c r="AX984" i="4"/>
  <c r="AX985" i="4"/>
  <c r="AX986" i="4"/>
  <c r="AX987" i="4"/>
  <c r="AX988" i="4"/>
  <c r="AX989" i="4"/>
  <c r="AX990" i="4"/>
  <c r="AX991" i="4"/>
  <c r="AX992" i="4"/>
  <c r="AX993" i="4"/>
  <c r="AX994" i="4"/>
  <c r="AX995" i="4"/>
  <c r="AX996" i="4"/>
  <c r="AX997" i="4"/>
  <c r="AX998" i="4"/>
  <c r="AX999" i="4"/>
  <c r="AX1000" i="4"/>
  <c r="AX5" i="4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0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X336" i="3"/>
  <c r="AX337" i="3"/>
  <c r="AX338" i="3"/>
  <c r="AX339" i="3"/>
  <c r="AX340" i="3"/>
  <c r="AX341" i="3"/>
  <c r="AX342" i="3"/>
  <c r="AX343" i="3"/>
  <c r="AX344" i="3"/>
  <c r="AX345" i="3"/>
  <c r="AX346" i="3"/>
  <c r="AX347" i="3"/>
  <c r="AX348" i="3"/>
  <c r="AX349" i="3"/>
  <c r="AX350" i="3"/>
  <c r="AX351" i="3"/>
  <c r="AX352" i="3"/>
  <c r="AX353" i="3"/>
  <c r="AX354" i="3"/>
  <c r="AX355" i="3"/>
  <c r="AX356" i="3"/>
  <c r="AX357" i="3"/>
  <c r="AX358" i="3"/>
  <c r="AX359" i="3"/>
  <c r="AX360" i="3"/>
  <c r="AX361" i="3"/>
  <c r="AX362" i="3"/>
  <c r="AX363" i="3"/>
  <c r="AX364" i="3"/>
  <c r="AX365" i="3"/>
  <c r="AX366" i="3"/>
  <c r="AX367" i="3"/>
  <c r="AX368" i="3"/>
  <c r="AX369" i="3"/>
  <c r="AX370" i="3"/>
  <c r="AX371" i="3"/>
  <c r="AX372" i="3"/>
  <c r="AX373" i="3"/>
  <c r="AX374" i="3"/>
  <c r="AX375" i="3"/>
  <c r="AX376" i="3"/>
  <c r="AX377" i="3"/>
  <c r="AX378" i="3"/>
  <c r="AX379" i="3"/>
  <c r="AX380" i="3"/>
  <c r="AX381" i="3"/>
  <c r="AX382" i="3"/>
  <c r="AX383" i="3"/>
  <c r="AX384" i="3"/>
  <c r="AX385" i="3"/>
  <c r="AX386" i="3"/>
  <c r="AX387" i="3"/>
  <c r="AX388" i="3"/>
  <c r="AX389" i="3"/>
  <c r="AX390" i="3"/>
  <c r="AX391" i="3"/>
  <c r="AX392" i="3"/>
  <c r="AX393" i="3"/>
  <c r="AX394" i="3"/>
  <c r="AX395" i="3"/>
  <c r="AX396" i="3"/>
  <c r="AX397" i="3"/>
  <c r="AX398" i="3"/>
  <c r="AX399" i="3"/>
  <c r="AX400" i="3"/>
  <c r="AX401" i="3"/>
  <c r="AX402" i="3"/>
  <c r="AX403" i="3"/>
  <c r="AX404" i="3"/>
  <c r="AX405" i="3"/>
  <c r="AX406" i="3"/>
  <c r="AX407" i="3"/>
  <c r="AX408" i="3"/>
  <c r="AX409" i="3"/>
  <c r="AX410" i="3"/>
  <c r="AX411" i="3"/>
  <c r="AX412" i="3"/>
  <c r="AX413" i="3"/>
  <c r="AX414" i="3"/>
  <c r="AX415" i="3"/>
  <c r="AX416" i="3"/>
  <c r="AX417" i="3"/>
  <c r="AX418" i="3"/>
  <c r="AX419" i="3"/>
  <c r="AX420" i="3"/>
  <c r="AX421" i="3"/>
  <c r="AX422" i="3"/>
  <c r="AX423" i="3"/>
  <c r="AX424" i="3"/>
  <c r="AX425" i="3"/>
  <c r="AX426" i="3"/>
  <c r="AX427" i="3"/>
  <c r="AX428" i="3"/>
  <c r="AX429" i="3"/>
  <c r="AX430" i="3"/>
  <c r="AX431" i="3"/>
  <c r="AX432" i="3"/>
  <c r="AX433" i="3"/>
  <c r="AX434" i="3"/>
  <c r="AX435" i="3"/>
  <c r="AX436" i="3"/>
  <c r="AX437" i="3"/>
  <c r="AX438" i="3"/>
  <c r="AX439" i="3"/>
  <c r="AX440" i="3"/>
  <c r="AX441" i="3"/>
  <c r="AX442" i="3"/>
  <c r="AX443" i="3"/>
  <c r="AX444" i="3"/>
  <c r="AX445" i="3"/>
  <c r="AX446" i="3"/>
  <c r="AX447" i="3"/>
  <c r="AX448" i="3"/>
  <c r="AX449" i="3"/>
  <c r="AX450" i="3"/>
  <c r="AX451" i="3"/>
  <c r="AX452" i="3"/>
  <c r="AX453" i="3"/>
  <c r="AX454" i="3"/>
  <c r="AX455" i="3"/>
  <c r="AX456" i="3"/>
  <c r="AX457" i="3"/>
  <c r="AX458" i="3"/>
  <c r="AX459" i="3"/>
  <c r="AX460" i="3"/>
  <c r="AX461" i="3"/>
  <c r="AX462" i="3"/>
  <c r="AX463" i="3"/>
  <c r="AX464" i="3"/>
  <c r="AX465" i="3"/>
  <c r="AX466" i="3"/>
  <c r="AX467" i="3"/>
  <c r="AX468" i="3"/>
  <c r="AX469" i="3"/>
  <c r="AX470" i="3"/>
  <c r="AX471" i="3"/>
  <c r="AX472" i="3"/>
  <c r="AX473" i="3"/>
  <c r="AX474" i="3"/>
  <c r="AX475" i="3"/>
  <c r="AX476" i="3"/>
  <c r="AX477" i="3"/>
  <c r="AX478" i="3"/>
  <c r="AX479" i="3"/>
  <c r="AX480" i="3"/>
  <c r="AX481" i="3"/>
  <c r="AX482" i="3"/>
  <c r="AX483" i="3"/>
  <c r="AX484" i="3"/>
  <c r="AX485" i="3"/>
  <c r="AX486" i="3"/>
  <c r="AX487" i="3"/>
  <c r="AX488" i="3"/>
  <c r="AX489" i="3"/>
  <c r="AX490" i="3"/>
  <c r="AX491" i="3"/>
  <c r="AX492" i="3"/>
  <c r="AX493" i="3"/>
  <c r="AX494" i="3"/>
  <c r="AX495" i="3"/>
  <c r="AX496" i="3"/>
  <c r="AX497" i="3"/>
  <c r="AX498" i="3"/>
  <c r="AX499" i="3"/>
  <c r="AX500" i="3"/>
  <c r="AX501" i="3"/>
  <c r="AX502" i="3"/>
  <c r="AX503" i="3"/>
  <c r="AX504" i="3"/>
  <c r="AX505" i="3"/>
  <c r="AX506" i="3"/>
  <c r="AX507" i="3"/>
  <c r="AX508" i="3"/>
  <c r="AX509" i="3"/>
  <c r="AX510" i="3"/>
  <c r="AX511" i="3"/>
  <c r="AX512" i="3"/>
  <c r="AX513" i="3"/>
  <c r="AX514" i="3"/>
  <c r="AX515" i="3"/>
  <c r="AX516" i="3"/>
  <c r="AX517" i="3"/>
  <c r="AX518" i="3"/>
  <c r="AX519" i="3"/>
  <c r="AX520" i="3"/>
  <c r="AX521" i="3"/>
  <c r="AX522" i="3"/>
  <c r="AX523" i="3"/>
  <c r="AX524" i="3"/>
  <c r="AX525" i="3"/>
  <c r="AX526" i="3"/>
  <c r="AX527" i="3"/>
  <c r="AX528" i="3"/>
  <c r="AX529" i="3"/>
  <c r="AX530" i="3"/>
  <c r="AX531" i="3"/>
  <c r="AX532" i="3"/>
  <c r="AX533" i="3"/>
  <c r="AX534" i="3"/>
  <c r="AX535" i="3"/>
  <c r="AX536" i="3"/>
  <c r="AX537" i="3"/>
  <c r="AX538" i="3"/>
  <c r="AX539" i="3"/>
  <c r="AX540" i="3"/>
  <c r="AX541" i="3"/>
  <c r="AX542" i="3"/>
  <c r="AX543" i="3"/>
  <c r="AX544" i="3"/>
  <c r="AX545" i="3"/>
  <c r="AX546" i="3"/>
  <c r="AX547" i="3"/>
  <c r="AX548" i="3"/>
  <c r="AX549" i="3"/>
  <c r="AX550" i="3"/>
  <c r="AX551" i="3"/>
  <c r="AX552" i="3"/>
  <c r="AX553" i="3"/>
  <c r="AX554" i="3"/>
  <c r="AX555" i="3"/>
  <c r="AX556" i="3"/>
  <c r="AX557" i="3"/>
  <c r="AX558" i="3"/>
  <c r="AX559" i="3"/>
  <c r="AX560" i="3"/>
  <c r="AX561" i="3"/>
  <c r="AX562" i="3"/>
  <c r="AX563" i="3"/>
  <c r="AX564" i="3"/>
  <c r="AX565" i="3"/>
  <c r="AX566" i="3"/>
  <c r="AX567" i="3"/>
  <c r="AX568" i="3"/>
  <c r="AX569" i="3"/>
  <c r="AX570" i="3"/>
  <c r="AX571" i="3"/>
  <c r="AX572" i="3"/>
  <c r="AX573" i="3"/>
  <c r="AX574" i="3"/>
  <c r="AX575" i="3"/>
  <c r="AX576" i="3"/>
  <c r="AX577" i="3"/>
  <c r="AX578" i="3"/>
  <c r="AX579" i="3"/>
  <c r="AX580" i="3"/>
  <c r="AX581" i="3"/>
  <c r="AX582" i="3"/>
  <c r="AX583" i="3"/>
  <c r="AX584" i="3"/>
  <c r="AX585" i="3"/>
  <c r="AX586" i="3"/>
  <c r="AX587" i="3"/>
  <c r="AX588" i="3"/>
  <c r="AX589" i="3"/>
  <c r="AX590" i="3"/>
  <c r="AX591" i="3"/>
  <c r="AX592" i="3"/>
  <c r="AX593" i="3"/>
  <c r="AX594" i="3"/>
  <c r="AX595" i="3"/>
  <c r="AX596" i="3"/>
  <c r="AX597" i="3"/>
  <c r="AX598" i="3"/>
  <c r="AX599" i="3"/>
  <c r="AX600" i="3"/>
  <c r="AX601" i="3"/>
  <c r="AX602" i="3"/>
  <c r="AX603" i="3"/>
  <c r="AX604" i="3"/>
  <c r="AX605" i="3"/>
  <c r="AX606" i="3"/>
  <c r="AX607" i="3"/>
  <c r="AX608" i="3"/>
  <c r="AX609" i="3"/>
  <c r="AX610" i="3"/>
  <c r="AX611" i="3"/>
  <c r="AX612" i="3"/>
  <c r="AX613" i="3"/>
  <c r="AX614" i="3"/>
  <c r="AX615" i="3"/>
  <c r="AX616" i="3"/>
  <c r="AX617" i="3"/>
  <c r="AX618" i="3"/>
  <c r="AX619" i="3"/>
  <c r="AX620" i="3"/>
  <c r="AX621" i="3"/>
  <c r="AX622" i="3"/>
  <c r="AX623" i="3"/>
  <c r="AX624" i="3"/>
  <c r="AX625" i="3"/>
  <c r="AX626" i="3"/>
  <c r="AX627" i="3"/>
  <c r="AX628" i="3"/>
  <c r="AX629" i="3"/>
  <c r="AX630" i="3"/>
  <c r="AX631" i="3"/>
  <c r="AX632" i="3"/>
  <c r="AX633" i="3"/>
  <c r="AX634" i="3"/>
  <c r="AX635" i="3"/>
  <c r="AX636" i="3"/>
  <c r="AX637" i="3"/>
  <c r="AX638" i="3"/>
  <c r="AX639" i="3"/>
  <c r="AX640" i="3"/>
  <c r="AX641" i="3"/>
  <c r="AX642" i="3"/>
  <c r="AX643" i="3"/>
  <c r="AX644" i="3"/>
  <c r="AX645" i="3"/>
  <c r="AX646" i="3"/>
  <c r="AX647" i="3"/>
  <c r="AX648" i="3"/>
  <c r="AX649" i="3"/>
  <c r="AX650" i="3"/>
  <c r="AX651" i="3"/>
  <c r="AX652" i="3"/>
  <c r="AX653" i="3"/>
  <c r="AX654" i="3"/>
  <c r="AX655" i="3"/>
  <c r="AX656" i="3"/>
  <c r="AX657" i="3"/>
  <c r="AX658" i="3"/>
  <c r="AX659" i="3"/>
  <c r="AX660" i="3"/>
  <c r="AX661" i="3"/>
  <c r="AX662" i="3"/>
  <c r="AX663" i="3"/>
  <c r="AX664" i="3"/>
  <c r="AX665" i="3"/>
  <c r="AX666" i="3"/>
  <c r="AX667" i="3"/>
  <c r="AX668" i="3"/>
  <c r="AX669" i="3"/>
  <c r="AX670" i="3"/>
  <c r="AX671" i="3"/>
  <c r="AX672" i="3"/>
  <c r="AX673" i="3"/>
  <c r="AX674" i="3"/>
  <c r="AX675" i="3"/>
  <c r="AX676" i="3"/>
  <c r="AX677" i="3"/>
  <c r="AX678" i="3"/>
  <c r="AX679" i="3"/>
  <c r="AX680" i="3"/>
  <c r="AX681" i="3"/>
  <c r="AX682" i="3"/>
  <c r="AX683" i="3"/>
  <c r="AX684" i="3"/>
  <c r="AX685" i="3"/>
  <c r="AX686" i="3"/>
  <c r="AX687" i="3"/>
  <c r="AX688" i="3"/>
  <c r="AX689" i="3"/>
  <c r="AX690" i="3"/>
  <c r="AX691" i="3"/>
  <c r="AX692" i="3"/>
  <c r="AX693" i="3"/>
  <c r="AX694" i="3"/>
  <c r="AX695" i="3"/>
  <c r="AX696" i="3"/>
  <c r="AX697" i="3"/>
  <c r="AX698" i="3"/>
  <c r="AX699" i="3"/>
  <c r="AX700" i="3"/>
  <c r="AX701" i="3"/>
  <c r="AX702" i="3"/>
  <c r="AX703" i="3"/>
  <c r="AX704" i="3"/>
  <c r="AX705" i="3"/>
  <c r="AX706" i="3"/>
  <c r="AX707" i="3"/>
  <c r="AX708" i="3"/>
  <c r="AX709" i="3"/>
  <c r="AX710" i="3"/>
  <c r="AX711" i="3"/>
  <c r="AX712" i="3"/>
  <c r="AX713" i="3"/>
  <c r="AX714" i="3"/>
  <c r="AX715" i="3"/>
  <c r="AX716" i="3"/>
  <c r="AX717" i="3"/>
  <c r="AX718" i="3"/>
  <c r="AX719" i="3"/>
  <c r="AX720" i="3"/>
  <c r="AX721" i="3"/>
  <c r="AX722" i="3"/>
  <c r="AX723" i="3"/>
  <c r="AX724" i="3"/>
  <c r="AX725" i="3"/>
  <c r="AX726" i="3"/>
  <c r="AX727" i="3"/>
  <c r="AX728" i="3"/>
  <c r="AX729" i="3"/>
  <c r="AX730" i="3"/>
  <c r="AX731" i="3"/>
  <c r="AX732" i="3"/>
  <c r="AX733" i="3"/>
  <c r="AX734" i="3"/>
  <c r="AX735" i="3"/>
  <c r="AX736" i="3"/>
  <c r="AX737" i="3"/>
  <c r="AX738" i="3"/>
  <c r="AX739" i="3"/>
  <c r="AX740" i="3"/>
  <c r="AX741" i="3"/>
  <c r="AX742" i="3"/>
  <c r="AX743" i="3"/>
  <c r="AX744" i="3"/>
  <c r="AX745" i="3"/>
  <c r="AX746" i="3"/>
  <c r="AX747" i="3"/>
  <c r="AX748" i="3"/>
  <c r="AX749" i="3"/>
  <c r="AX750" i="3"/>
  <c r="AX751" i="3"/>
  <c r="AX752" i="3"/>
  <c r="AX753" i="3"/>
  <c r="AX754" i="3"/>
  <c r="AX755" i="3"/>
  <c r="AX756" i="3"/>
  <c r="AX757" i="3"/>
  <c r="AX758" i="3"/>
  <c r="AX759" i="3"/>
  <c r="AX760" i="3"/>
  <c r="AX761" i="3"/>
  <c r="AX762" i="3"/>
  <c r="AX763" i="3"/>
  <c r="AX764" i="3"/>
  <c r="AX765" i="3"/>
  <c r="AX766" i="3"/>
  <c r="AX767" i="3"/>
  <c r="AX768" i="3"/>
  <c r="AX769" i="3"/>
  <c r="AX770" i="3"/>
  <c r="AX771" i="3"/>
  <c r="AX772" i="3"/>
  <c r="AX773" i="3"/>
  <c r="AX774" i="3"/>
  <c r="AX775" i="3"/>
  <c r="AX776" i="3"/>
  <c r="AX777" i="3"/>
  <c r="AX778" i="3"/>
  <c r="AX779" i="3"/>
  <c r="AX780" i="3"/>
  <c r="AX781" i="3"/>
  <c r="AX782" i="3"/>
  <c r="AX783" i="3"/>
  <c r="AX784" i="3"/>
  <c r="AX785" i="3"/>
  <c r="AX786" i="3"/>
  <c r="AX787" i="3"/>
  <c r="AX788" i="3"/>
  <c r="AX789" i="3"/>
  <c r="AX790" i="3"/>
  <c r="AX791" i="3"/>
  <c r="AX792" i="3"/>
  <c r="AX793" i="3"/>
  <c r="AX794" i="3"/>
  <c r="AX795" i="3"/>
  <c r="AX796" i="3"/>
  <c r="AX797" i="3"/>
  <c r="AX798" i="3"/>
  <c r="AX799" i="3"/>
  <c r="AX800" i="3"/>
  <c r="AX801" i="3"/>
  <c r="AX802" i="3"/>
  <c r="AX803" i="3"/>
  <c r="AX804" i="3"/>
  <c r="AX805" i="3"/>
  <c r="AX806" i="3"/>
  <c r="AX807" i="3"/>
  <c r="AX808" i="3"/>
  <c r="AX809" i="3"/>
  <c r="AX810" i="3"/>
  <c r="AX811" i="3"/>
  <c r="AX812" i="3"/>
  <c r="AX813" i="3"/>
  <c r="AX814" i="3"/>
  <c r="AX815" i="3"/>
  <c r="AX816" i="3"/>
  <c r="AX817" i="3"/>
  <c r="AX818" i="3"/>
  <c r="AX819" i="3"/>
  <c r="AX820" i="3"/>
  <c r="AX821" i="3"/>
  <c r="AX822" i="3"/>
  <c r="AX823" i="3"/>
  <c r="AX824" i="3"/>
  <c r="AX825" i="3"/>
  <c r="AX826" i="3"/>
  <c r="AX827" i="3"/>
  <c r="AX828" i="3"/>
  <c r="AX829" i="3"/>
  <c r="AX830" i="3"/>
  <c r="AX831" i="3"/>
  <c r="AX832" i="3"/>
  <c r="AX833" i="3"/>
  <c r="AX834" i="3"/>
  <c r="AX835" i="3"/>
  <c r="AX836" i="3"/>
  <c r="AX837" i="3"/>
  <c r="AX838" i="3"/>
  <c r="AX839" i="3"/>
  <c r="AX840" i="3"/>
  <c r="AX841" i="3"/>
  <c r="AX842" i="3"/>
  <c r="AX843" i="3"/>
  <c r="AX844" i="3"/>
  <c r="AX845" i="3"/>
  <c r="AX846" i="3"/>
  <c r="AX847" i="3"/>
  <c r="AX848" i="3"/>
  <c r="AX849" i="3"/>
  <c r="AX850" i="3"/>
  <c r="AX851" i="3"/>
  <c r="AX852" i="3"/>
  <c r="AX853" i="3"/>
  <c r="AX854" i="3"/>
  <c r="AX855" i="3"/>
  <c r="AX856" i="3"/>
  <c r="AX857" i="3"/>
  <c r="AX858" i="3"/>
  <c r="AX859" i="3"/>
  <c r="AX860" i="3"/>
  <c r="AX861" i="3"/>
  <c r="AX862" i="3"/>
  <c r="AX863" i="3"/>
  <c r="AX864" i="3"/>
  <c r="AX865" i="3"/>
  <c r="AX866" i="3"/>
  <c r="AX867" i="3"/>
  <c r="AX868" i="3"/>
  <c r="AX869" i="3"/>
  <c r="AX870" i="3"/>
  <c r="AX871" i="3"/>
  <c r="AX872" i="3"/>
  <c r="AX873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886" i="3"/>
  <c r="AX887" i="3"/>
  <c r="AX888" i="3"/>
  <c r="AX889" i="3"/>
  <c r="AX890" i="3"/>
  <c r="AX891" i="3"/>
  <c r="AX892" i="3"/>
  <c r="AX893" i="3"/>
  <c r="AX894" i="3"/>
  <c r="AX895" i="3"/>
  <c r="AX896" i="3"/>
  <c r="AX897" i="3"/>
  <c r="AX898" i="3"/>
  <c r="AX899" i="3"/>
  <c r="AX900" i="3"/>
  <c r="AX901" i="3"/>
  <c r="AX902" i="3"/>
  <c r="AX903" i="3"/>
  <c r="AX904" i="3"/>
  <c r="AX905" i="3"/>
  <c r="AX906" i="3"/>
  <c r="AX907" i="3"/>
  <c r="AX908" i="3"/>
  <c r="AX909" i="3"/>
  <c r="AX910" i="3"/>
  <c r="AX911" i="3"/>
  <c r="AX912" i="3"/>
  <c r="AX913" i="3"/>
  <c r="AX914" i="3"/>
  <c r="AX915" i="3"/>
  <c r="AX916" i="3"/>
  <c r="AX917" i="3"/>
  <c r="AX918" i="3"/>
  <c r="AX919" i="3"/>
  <c r="AX920" i="3"/>
  <c r="AX921" i="3"/>
  <c r="AX922" i="3"/>
  <c r="AX923" i="3"/>
  <c r="AX924" i="3"/>
  <c r="AX925" i="3"/>
  <c r="AX926" i="3"/>
  <c r="AX927" i="3"/>
  <c r="AX928" i="3"/>
  <c r="AX929" i="3"/>
  <c r="AX930" i="3"/>
  <c r="AX931" i="3"/>
  <c r="AX932" i="3"/>
  <c r="AX933" i="3"/>
  <c r="AX934" i="3"/>
  <c r="AX935" i="3"/>
  <c r="AX936" i="3"/>
  <c r="AX937" i="3"/>
  <c r="AX938" i="3"/>
  <c r="AX939" i="3"/>
  <c r="AX940" i="3"/>
  <c r="AX941" i="3"/>
  <c r="AX942" i="3"/>
  <c r="AX943" i="3"/>
  <c r="AX944" i="3"/>
  <c r="AX945" i="3"/>
  <c r="AX946" i="3"/>
  <c r="AX947" i="3"/>
  <c r="AX948" i="3"/>
  <c r="AX949" i="3"/>
  <c r="AX950" i="3"/>
  <c r="AX951" i="3"/>
  <c r="AX952" i="3"/>
  <c r="AX953" i="3"/>
  <c r="AX954" i="3"/>
  <c r="AX955" i="3"/>
  <c r="AX956" i="3"/>
  <c r="AX957" i="3"/>
  <c r="AX958" i="3"/>
  <c r="AX959" i="3"/>
  <c r="AX960" i="3"/>
  <c r="AX961" i="3"/>
  <c r="AX962" i="3"/>
  <c r="AX963" i="3"/>
  <c r="AX964" i="3"/>
  <c r="AX965" i="3"/>
  <c r="AX966" i="3"/>
  <c r="AX967" i="3"/>
  <c r="AX968" i="3"/>
  <c r="AX969" i="3"/>
  <c r="AX970" i="3"/>
  <c r="AX971" i="3"/>
  <c r="AX972" i="3"/>
  <c r="AX973" i="3"/>
  <c r="AX974" i="3"/>
  <c r="AX975" i="3"/>
  <c r="AX976" i="3"/>
  <c r="AX977" i="3"/>
  <c r="AX978" i="3"/>
  <c r="AX979" i="3"/>
  <c r="AX980" i="3"/>
  <c r="AX981" i="3"/>
  <c r="AX982" i="3"/>
  <c r="AX983" i="3"/>
  <c r="AX984" i="3"/>
  <c r="AX985" i="3"/>
  <c r="AX986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5" i="3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1" i="14"/>
  <c r="AX22" i="14"/>
  <c r="AX23" i="14"/>
  <c r="AX24" i="14"/>
  <c r="AX25" i="14"/>
  <c r="AX26" i="14"/>
  <c r="AX27" i="14"/>
  <c r="AX28" i="14"/>
  <c r="AX29" i="14"/>
  <c r="AX30" i="14"/>
  <c r="AX31" i="14"/>
  <c r="AX32" i="14"/>
  <c r="AX33" i="14"/>
  <c r="AX34" i="14"/>
  <c r="AX35" i="14"/>
  <c r="AX36" i="14"/>
  <c r="AX37" i="14"/>
  <c r="AX38" i="14"/>
  <c r="AX39" i="14"/>
  <c r="AX40" i="14"/>
  <c r="AX41" i="14"/>
  <c r="AX42" i="14"/>
  <c r="AX43" i="14"/>
  <c r="AX44" i="14"/>
  <c r="AX45" i="14"/>
  <c r="AX46" i="14"/>
  <c r="AX47" i="14"/>
  <c r="AX48" i="14"/>
  <c r="AX49" i="14"/>
  <c r="AX50" i="14"/>
  <c r="AX51" i="14"/>
  <c r="AX52" i="14"/>
  <c r="AX53" i="14"/>
  <c r="AX54" i="14"/>
  <c r="AX55" i="14"/>
  <c r="AX56" i="14"/>
  <c r="AX57" i="14"/>
  <c r="AX58" i="14"/>
  <c r="AX59" i="14"/>
  <c r="AX60" i="14"/>
  <c r="AX61" i="14"/>
  <c r="AX62" i="14"/>
  <c r="AX63" i="14"/>
  <c r="AX64" i="14"/>
  <c r="AX65" i="14"/>
  <c r="AX66" i="14"/>
  <c r="AX67" i="14"/>
  <c r="AX68" i="14"/>
  <c r="AX69" i="14"/>
  <c r="AX70" i="14"/>
  <c r="AX71" i="14"/>
  <c r="AX72" i="14"/>
  <c r="AX73" i="14"/>
  <c r="AX74" i="14"/>
  <c r="AX75" i="14"/>
  <c r="AX76" i="14"/>
  <c r="AX77" i="14"/>
  <c r="AX78" i="14"/>
  <c r="AX79" i="14"/>
  <c r="AX80" i="14"/>
  <c r="AX81" i="14"/>
  <c r="AX82" i="14"/>
  <c r="AX83" i="14"/>
  <c r="AX84" i="14"/>
  <c r="AX85" i="14"/>
  <c r="AX86" i="14"/>
  <c r="AX87" i="14"/>
  <c r="AX88" i="14"/>
  <c r="AX89" i="14"/>
  <c r="AX90" i="14"/>
  <c r="AX91" i="14"/>
  <c r="AX92" i="14"/>
  <c r="AX93" i="14"/>
  <c r="AX94" i="14"/>
  <c r="AX95" i="14"/>
  <c r="AX96" i="14"/>
  <c r="AX97" i="14"/>
  <c r="AX98" i="14"/>
  <c r="AX99" i="14"/>
  <c r="AX100" i="14"/>
  <c r="AX101" i="14"/>
  <c r="AX102" i="14"/>
  <c r="AX103" i="14"/>
  <c r="AX104" i="14"/>
  <c r="AX105" i="14"/>
  <c r="AX106" i="14"/>
  <c r="AX107" i="14"/>
  <c r="AX108" i="14"/>
  <c r="AX109" i="14"/>
  <c r="AX110" i="14"/>
  <c r="AX111" i="14"/>
  <c r="AX112" i="14"/>
  <c r="AX113" i="14"/>
  <c r="AX114" i="14"/>
  <c r="AX115" i="14"/>
  <c r="AX116" i="14"/>
  <c r="AX117" i="14"/>
  <c r="AX118" i="14"/>
  <c r="AX119" i="14"/>
  <c r="AX120" i="14"/>
  <c r="AX121" i="14"/>
  <c r="AX122" i="14"/>
  <c r="AX123" i="14"/>
  <c r="AX124" i="14"/>
  <c r="AX125" i="14"/>
  <c r="AX126" i="14"/>
  <c r="AX127" i="14"/>
  <c r="AX128" i="14"/>
  <c r="AX129" i="14"/>
  <c r="AX130" i="14"/>
  <c r="AX131" i="14"/>
  <c r="AX132" i="14"/>
  <c r="AX133" i="14"/>
  <c r="AX134" i="14"/>
  <c r="AX135" i="14"/>
  <c r="AX136" i="14"/>
  <c r="AX137" i="14"/>
  <c r="AX138" i="14"/>
  <c r="AX139" i="14"/>
  <c r="AX140" i="14"/>
  <c r="AX141" i="14"/>
  <c r="AX142" i="14"/>
  <c r="AX143" i="14"/>
  <c r="AX144" i="14"/>
  <c r="AX145" i="14"/>
  <c r="AX146" i="14"/>
  <c r="AX147" i="14"/>
  <c r="AX148" i="14"/>
  <c r="AX149" i="14"/>
  <c r="AX150" i="14"/>
  <c r="AX151" i="14"/>
  <c r="AX152" i="14"/>
  <c r="AX153" i="14"/>
  <c r="AX154" i="14"/>
  <c r="AX155" i="14"/>
  <c r="AX156" i="14"/>
  <c r="AX157" i="14"/>
  <c r="AX158" i="14"/>
  <c r="AX159" i="14"/>
  <c r="AX160" i="14"/>
  <c r="AX161" i="14"/>
  <c r="AX162" i="14"/>
  <c r="AX163" i="14"/>
  <c r="AX164" i="14"/>
  <c r="AX165" i="14"/>
  <c r="AX166" i="14"/>
  <c r="AX167" i="14"/>
  <c r="AX168" i="14"/>
  <c r="AX169" i="14"/>
  <c r="AX170" i="14"/>
  <c r="AX171" i="14"/>
  <c r="AX172" i="14"/>
  <c r="AX173" i="14"/>
  <c r="AX174" i="14"/>
  <c r="AX175" i="14"/>
  <c r="AX176" i="14"/>
  <c r="AX177" i="14"/>
  <c r="AX178" i="14"/>
  <c r="AX179" i="14"/>
  <c r="AX180" i="14"/>
  <c r="AX181" i="14"/>
  <c r="AX182" i="14"/>
  <c r="AX183" i="14"/>
  <c r="AX184" i="14"/>
  <c r="AX185" i="14"/>
  <c r="AX186" i="14"/>
  <c r="AX187" i="14"/>
  <c r="AX188" i="14"/>
  <c r="AX189" i="14"/>
  <c r="AX190" i="14"/>
  <c r="AX191" i="14"/>
  <c r="AX192" i="14"/>
  <c r="AX193" i="14"/>
  <c r="AX194" i="14"/>
  <c r="AX195" i="14"/>
  <c r="AX196" i="14"/>
  <c r="AX197" i="14"/>
  <c r="AX198" i="14"/>
  <c r="AX199" i="14"/>
  <c r="AX200" i="14"/>
  <c r="AX201" i="14"/>
  <c r="AX202" i="14"/>
  <c r="AX203" i="14"/>
  <c r="AX204" i="14"/>
  <c r="AX205" i="14"/>
  <c r="AX206" i="14"/>
  <c r="AX207" i="14"/>
  <c r="AX208" i="14"/>
  <c r="AX209" i="14"/>
  <c r="AX210" i="14"/>
  <c r="AX211" i="14"/>
  <c r="AX212" i="14"/>
  <c r="AX213" i="14"/>
  <c r="AX214" i="14"/>
  <c r="AX215" i="14"/>
  <c r="AX216" i="14"/>
  <c r="AX217" i="14"/>
  <c r="AX218" i="14"/>
  <c r="AX219" i="14"/>
  <c r="AX220" i="14"/>
  <c r="AX221" i="14"/>
  <c r="AX222" i="14"/>
  <c r="AX223" i="14"/>
  <c r="AX224" i="14"/>
  <c r="AX225" i="14"/>
  <c r="AX226" i="14"/>
  <c r="AX227" i="14"/>
  <c r="AX228" i="14"/>
  <c r="AX229" i="14"/>
  <c r="AX230" i="14"/>
  <c r="AX231" i="14"/>
  <c r="AX232" i="14"/>
  <c r="AX233" i="14"/>
  <c r="AX234" i="14"/>
  <c r="AX235" i="14"/>
  <c r="AX236" i="14"/>
  <c r="AX237" i="14"/>
  <c r="AX238" i="14"/>
  <c r="AX239" i="14"/>
  <c r="AX240" i="14"/>
  <c r="AX241" i="14"/>
  <c r="AX242" i="14"/>
  <c r="AX243" i="14"/>
  <c r="AX244" i="14"/>
  <c r="AX245" i="14"/>
  <c r="AX246" i="14"/>
  <c r="AX247" i="14"/>
  <c r="AX248" i="14"/>
  <c r="AX249" i="14"/>
  <c r="AX250" i="14"/>
  <c r="AX251" i="14"/>
  <c r="AX252" i="14"/>
  <c r="AX253" i="14"/>
  <c r="AX254" i="14"/>
  <c r="AX255" i="14"/>
  <c r="AX256" i="14"/>
  <c r="AX257" i="14"/>
  <c r="AX258" i="14"/>
  <c r="AX259" i="14"/>
  <c r="AX260" i="14"/>
  <c r="AX261" i="14"/>
  <c r="AX262" i="14"/>
  <c r="AX263" i="14"/>
  <c r="AX264" i="14"/>
  <c r="AX265" i="14"/>
  <c r="AX266" i="14"/>
  <c r="AX267" i="14"/>
  <c r="AX268" i="14"/>
  <c r="AX269" i="14"/>
  <c r="AX270" i="14"/>
  <c r="AX271" i="14"/>
  <c r="AX272" i="14"/>
  <c r="AX273" i="14"/>
  <c r="AX274" i="14"/>
  <c r="AX275" i="14"/>
  <c r="AX276" i="14"/>
  <c r="AX277" i="14"/>
  <c r="AX278" i="14"/>
  <c r="AX279" i="14"/>
  <c r="AX280" i="14"/>
  <c r="AX281" i="14"/>
  <c r="AX282" i="14"/>
  <c r="AX283" i="14"/>
  <c r="AX284" i="14"/>
  <c r="AX285" i="14"/>
  <c r="AX286" i="14"/>
  <c r="AX287" i="14"/>
  <c r="AX288" i="14"/>
  <c r="AX289" i="14"/>
  <c r="AX290" i="14"/>
  <c r="AX291" i="14"/>
  <c r="AX292" i="14"/>
  <c r="AX293" i="14"/>
  <c r="AX294" i="14"/>
  <c r="AX295" i="14"/>
  <c r="AX296" i="14"/>
  <c r="AX297" i="14"/>
  <c r="AX298" i="14"/>
  <c r="AX299" i="14"/>
  <c r="AX300" i="14"/>
  <c r="AX301" i="14"/>
  <c r="AX302" i="14"/>
  <c r="AX303" i="14"/>
  <c r="AX304" i="14"/>
  <c r="AX305" i="14"/>
  <c r="AX306" i="14"/>
  <c r="AX307" i="14"/>
  <c r="AX308" i="14"/>
  <c r="AX309" i="14"/>
  <c r="AX310" i="14"/>
  <c r="AX311" i="14"/>
  <c r="AX312" i="14"/>
  <c r="AX313" i="14"/>
  <c r="AX314" i="14"/>
  <c r="AX315" i="14"/>
  <c r="AX316" i="14"/>
  <c r="AX317" i="14"/>
  <c r="AX318" i="14"/>
  <c r="AX319" i="14"/>
  <c r="AX320" i="14"/>
  <c r="AX321" i="14"/>
  <c r="AX322" i="14"/>
  <c r="AX323" i="14"/>
  <c r="AX324" i="14"/>
  <c r="AX325" i="14"/>
  <c r="AX326" i="14"/>
  <c r="AX327" i="14"/>
  <c r="AX328" i="14"/>
  <c r="AX329" i="14"/>
  <c r="AX330" i="14"/>
  <c r="AX331" i="14"/>
  <c r="AX332" i="14"/>
  <c r="AX333" i="14"/>
  <c r="AX334" i="14"/>
  <c r="AX335" i="14"/>
  <c r="AX336" i="14"/>
  <c r="AX337" i="14"/>
  <c r="AX338" i="14"/>
  <c r="AX339" i="14"/>
  <c r="AX340" i="14"/>
  <c r="AX341" i="14"/>
  <c r="AX342" i="14"/>
  <c r="AX343" i="14"/>
  <c r="AX344" i="14"/>
  <c r="AX345" i="14"/>
  <c r="AX346" i="14"/>
  <c r="AX347" i="14"/>
  <c r="AX348" i="14"/>
  <c r="AX349" i="14"/>
  <c r="AX350" i="14"/>
  <c r="AX351" i="14"/>
  <c r="AX352" i="14"/>
  <c r="AX353" i="14"/>
  <c r="AX354" i="14"/>
  <c r="AX355" i="14"/>
  <c r="AX356" i="14"/>
  <c r="AX357" i="14"/>
  <c r="AX358" i="14"/>
  <c r="AX359" i="14"/>
  <c r="AX360" i="14"/>
  <c r="AX361" i="14"/>
  <c r="AX362" i="14"/>
  <c r="AX363" i="14"/>
  <c r="AX364" i="14"/>
  <c r="AX365" i="14"/>
  <c r="AX366" i="14"/>
  <c r="AX367" i="14"/>
  <c r="AX368" i="14"/>
  <c r="AX369" i="14"/>
  <c r="AX370" i="14"/>
  <c r="AX371" i="14"/>
  <c r="AX372" i="14"/>
  <c r="AX373" i="14"/>
  <c r="AX374" i="14"/>
  <c r="AX375" i="14"/>
  <c r="AX376" i="14"/>
  <c r="AX377" i="14"/>
  <c r="AX378" i="14"/>
  <c r="AX379" i="14"/>
  <c r="AX380" i="14"/>
  <c r="AX381" i="14"/>
  <c r="AX382" i="14"/>
  <c r="AX383" i="14"/>
  <c r="AX384" i="14"/>
  <c r="AX385" i="14"/>
  <c r="AX386" i="14"/>
  <c r="AX387" i="14"/>
  <c r="AX388" i="14"/>
  <c r="AX389" i="14"/>
  <c r="AX390" i="14"/>
  <c r="AX391" i="14"/>
  <c r="AX392" i="14"/>
  <c r="AX393" i="14"/>
  <c r="AX394" i="14"/>
  <c r="AX395" i="14"/>
  <c r="AX396" i="14"/>
  <c r="AX397" i="14"/>
  <c r="AX398" i="14"/>
  <c r="AX399" i="14"/>
  <c r="AX400" i="14"/>
  <c r="AX401" i="14"/>
  <c r="AX402" i="14"/>
  <c r="AX403" i="14"/>
  <c r="AX404" i="14"/>
  <c r="AX405" i="14"/>
  <c r="AX406" i="14"/>
  <c r="AX407" i="14"/>
  <c r="AX408" i="14"/>
  <c r="AX409" i="14"/>
  <c r="AX410" i="14"/>
  <c r="AX411" i="14"/>
  <c r="AX412" i="14"/>
  <c r="AX413" i="14"/>
  <c r="AX414" i="14"/>
  <c r="AX415" i="14"/>
  <c r="AX416" i="14"/>
  <c r="AX417" i="14"/>
  <c r="AX418" i="14"/>
  <c r="AX419" i="14"/>
  <c r="AX420" i="14"/>
  <c r="AX421" i="14"/>
  <c r="AX422" i="14"/>
  <c r="AX423" i="14"/>
  <c r="AX424" i="14"/>
  <c r="AX425" i="14"/>
  <c r="AX426" i="14"/>
  <c r="AX427" i="14"/>
  <c r="AX428" i="14"/>
  <c r="AX429" i="14"/>
  <c r="AX430" i="14"/>
  <c r="AX431" i="14"/>
  <c r="AX432" i="14"/>
  <c r="AX433" i="14"/>
  <c r="AX434" i="14"/>
  <c r="AX435" i="14"/>
  <c r="AX436" i="14"/>
  <c r="AX437" i="14"/>
  <c r="AX438" i="14"/>
  <c r="AX439" i="14"/>
  <c r="AX440" i="14"/>
  <c r="AX441" i="14"/>
  <c r="AX442" i="14"/>
  <c r="AX443" i="14"/>
  <c r="AX444" i="14"/>
  <c r="AX445" i="14"/>
  <c r="AX446" i="14"/>
  <c r="AX447" i="14"/>
  <c r="AX448" i="14"/>
  <c r="AX449" i="14"/>
  <c r="AX450" i="14"/>
  <c r="AX451" i="14"/>
  <c r="AX452" i="14"/>
  <c r="AX453" i="14"/>
  <c r="AX454" i="14"/>
  <c r="AX455" i="14"/>
  <c r="AX456" i="14"/>
  <c r="AX457" i="14"/>
  <c r="AX458" i="14"/>
  <c r="AX459" i="14"/>
  <c r="AX460" i="14"/>
  <c r="AX461" i="14"/>
  <c r="AX462" i="14"/>
  <c r="AX463" i="14"/>
  <c r="AX464" i="14"/>
  <c r="AX465" i="14"/>
  <c r="AX466" i="14"/>
  <c r="AX467" i="14"/>
  <c r="AX468" i="14"/>
  <c r="AX469" i="14"/>
  <c r="AX470" i="14"/>
  <c r="AX471" i="14"/>
  <c r="AX472" i="14"/>
  <c r="AX473" i="14"/>
  <c r="AX474" i="14"/>
  <c r="AX475" i="14"/>
  <c r="AX476" i="14"/>
  <c r="AX477" i="14"/>
  <c r="AX478" i="14"/>
  <c r="AX479" i="14"/>
  <c r="AX480" i="14"/>
  <c r="AX481" i="14"/>
  <c r="AX482" i="14"/>
  <c r="AX483" i="14"/>
  <c r="AX484" i="14"/>
  <c r="AX485" i="14"/>
  <c r="AX486" i="14"/>
  <c r="AX487" i="14"/>
  <c r="AX488" i="14"/>
  <c r="AX489" i="14"/>
  <c r="AX490" i="14"/>
  <c r="AX491" i="14"/>
  <c r="AX492" i="14"/>
  <c r="AX493" i="14"/>
  <c r="AX494" i="14"/>
  <c r="AX495" i="14"/>
  <c r="AX496" i="14"/>
  <c r="AX497" i="14"/>
  <c r="AX498" i="14"/>
  <c r="AX499" i="14"/>
  <c r="AX500" i="14"/>
  <c r="AX501" i="14"/>
  <c r="AX502" i="14"/>
  <c r="AX503" i="14"/>
  <c r="AX504" i="14"/>
  <c r="AX505" i="14"/>
  <c r="AX506" i="14"/>
  <c r="AX507" i="14"/>
  <c r="AX508" i="14"/>
  <c r="AX509" i="14"/>
  <c r="AX510" i="14"/>
  <c r="AX511" i="14"/>
  <c r="AX512" i="14"/>
  <c r="AX513" i="14"/>
  <c r="AX514" i="14"/>
  <c r="AX515" i="14"/>
  <c r="AX516" i="14"/>
  <c r="AX517" i="14"/>
  <c r="AX518" i="14"/>
  <c r="AX519" i="14"/>
  <c r="AX520" i="14"/>
  <c r="AX521" i="14"/>
  <c r="AX522" i="14"/>
  <c r="AX523" i="14"/>
  <c r="AX524" i="14"/>
  <c r="AX525" i="14"/>
  <c r="AX526" i="14"/>
  <c r="AX527" i="14"/>
  <c r="AX528" i="14"/>
  <c r="AX529" i="14"/>
  <c r="AX530" i="14"/>
  <c r="AX531" i="14"/>
  <c r="AX532" i="14"/>
  <c r="AX533" i="14"/>
  <c r="AX534" i="14"/>
  <c r="AX535" i="14"/>
  <c r="AX536" i="14"/>
  <c r="AX537" i="14"/>
  <c r="AX538" i="14"/>
  <c r="AX539" i="14"/>
  <c r="AX540" i="14"/>
  <c r="AX541" i="14"/>
  <c r="AX542" i="14"/>
  <c r="AX543" i="14"/>
  <c r="AX544" i="14"/>
  <c r="AX545" i="14"/>
  <c r="AX546" i="14"/>
  <c r="AX547" i="14"/>
  <c r="AX548" i="14"/>
  <c r="AX549" i="14"/>
  <c r="AX550" i="14"/>
  <c r="AX551" i="14"/>
  <c r="AX552" i="14"/>
  <c r="AX553" i="14"/>
  <c r="AX554" i="14"/>
  <c r="AX555" i="14"/>
  <c r="AX556" i="14"/>
  <c r="AX557" i="14"/>
  <c r="AX558" i="14"/>
  <c r="AX559" i="14"/>
  <c r="AX560" i="14"/>
  <c r="AX561" i="14"/>
  <c r="AX562" i="14"/>
  <c r="AX563" i="14"/>
  <c r="AX564" i="14"/>
  <c r="AX565" i="14"/>
  <c r="AX566" i="14"/>
  <c r="AX567" i="14"/>
  <c r="AX568" i="14"/>
  <c r="AX569" i="14"/>
  <c r="AX570" i="14"/>
  <c r="AX571" i="14"/>
  <c r="AX572" i="14"/>
  <c r="AX573" i="14"/>
  <c r="AX574" i="14"/>
  <c r="AX575" i="14"/>
  <c r="AX576" i="14"/>
  <c r="AX577" i="14"/>
  <c r="AX578" i="14"/>
  <c r="AX579" i="14"/>
  <c r="AX580" i="14"/>
  <c r="AX581" i="14"/>
  <c r="AX582" i="14"/>
  <c r="AX583" i="14"/>
  <c r="AX584" i="14"/>
  <c r="AX585" i="14"/>
  <c r="AX586" i="14"/>
  <c r="AX587" i="14"/>
  <c r="AX588" i="14"/>
  <c r="AX589" i="14"/>
  <c r="AX590" i="14"/>
  <c r="AX591" i="14"/>
  <c r="AX592" i="14"/>
  <c r="AX593" i="14"/>
  <c r="AX594" i="14"/>
  <c r="AX595" i="14"/>
  <c r="AX596" i="14"/>
  <c r="AX597" i="14"/>
  <c r="AX598" i="14"/>
  <c r="AX599" i="14"/>
  <c r="AX600" i="14"/>
  <c r="AX601" i="14"/>
  <c r="AX602" i="14"/>
  <c r="AX603" i="14"/>
  <c r="AX604" i="14"/>
  <c r="AX605" i="14"/>
  <c r="AX606" i="14"/>
  <c r="AX607" i="14"/>
  <c r="AX608" i="14"/>
  <c r="AX609" i="14"/>
  <c r="AX610" i="14"/>
  <c r="AX611" i="14"/>
  <c r="AX612" i="14"/>
  <c r="AX613" i="14"/>
  <c r="AX614" i="14"/>
  <c r="AX615" i="14"/>
  <c r="AX616" i="14"/>
  <c r="AX617" i="14"/>
  <c r="AX618" i="14"/>
  <c r="AX619" i="14"/>
  <c r="AX620" i="14"/>
  <c r="AX621" i="14"/>
  <c r="AX622" i="14"/>
  <c r="AX623" i="14"/>
  <c r="AX624" i="14"/>
  <c r="AX625" i="14"/>
  <c r="AX626" i="14"/>
  <c r="AX627" i="14"/>
  <c r="AX628" i="14"/>
  <c r="AX629" i="14"/>
  <c r="AX630" i="14"/>
  <c r="AX631" i="14"/>
  <c r="AX632" i="14"/>
  <c r="AX633" i="14"/>
  <c r="AX634" i="14"/>
  <c r="AX635" i="14"/>
  <c r="AX636" i="14"/>
  <c r="AX637" i="14"/>
  <c r="AX638" i="14"/>
  <c r="AX639" i="14"/>
  <c r="AX640" i="14"/>
  <c r="AX641" i="14"/>
  <c r="AX642" i="14"/>
  <c r="AX643" i="14"/>
  <c r="AX644" i="14"/>
  <c r="AX645" i="14"/>
  <c r="AX646" i="14"/>
  <c r="AX647" i="14"/>
  <c r="AX648" i="14"/>
  <c r="AX649" i="14"/>
  <c r="AX650" i="14"/>
  <c r="AX651" i="14"/>
  <c r="AX652" i="14"/>
  <c r="AX653" i="14"/>
  <c r="AX654" i="14"/>
  <c r="AX655" i="14"/>
  <c r="AX656" i="14"/>
  <c r="AX657" i="14"/>
  <c r="AX658" i="14"/>
  <c r="AX659" i="14"/>
  <c r="AX660" i="14"/>
  <c r="AX661" i="14"/>
  <c r="AX662" i="14"/>
  <c r="AX663" i="14"/>
  <c r="AX664" i="14"/>
  <c r="AX665" i="14"/>
  <c r="AX666" i="14"/>
  <c r="AX667" i="14"/>
  <c r="AX668" i="14"/>
  <c r="AX669" i="14"/>
  <c r="AX670" i="14"/>
  <c r="AX671" i="14"/>
  <c r="AX672" i="14"/>
  <c r="AX673" i="14"/>
  <c r="AX674" i="14"/>
  <c r="AX675" i="14"/>
  <c r="AX676" i="14"/>
  <c r="AX677" i="14"/>
  <c r="AX678" i="14"/>
  <c r="AX679" i="14"/>
  <c r="AX680" i="14"/>
  <c r="AX681" i="14"/>
  <c r="AX682" i="14"/>
  <c r="AX683" i="14"/>
  <c r="AX684" i="14"/>
  <c r="AX685" i="14"/>
  <c r="AX686" i="14"/>
  <c r="AX687" i="14"/>
  <c r="AX688" i="14"/>
  <c r="AX689" i="14"/>
  <c r="AX690" i="14"/>
  <c r="AX691" i="14"/>
  <c r="AX692" i="14"/>
  <c r="AX693" i="14"/>
  <c r="AX694" i="14"/>
  <c r="AX695" i="14"/>
  <c r="AX696" i="14"/>
  <c r="AX697" i="14"/>
  <c r="AX698" i="14"/>
  <c r="AX699" i="14"/>
  <c r="AX700" i="14"/>
  <c r="AX701" i="14"/>
  <c r="AX702" i="14"/>
  <c r="AX703" i="14"/>
  <c r="AX704" i="14"/>
  <c r="AX705" i="14"/>
  <c r="AX706" i="14"/>
  <c r="AX707" i="14"/>
  <c r="AX708" i="14"/>
  <c r="AX709" i="14"/>
  <c r="AX710" i="14"/>
  <c r="AX711" i="14"/>
  <c r="AX712" i="14"/>
  <c r="AX713" i="14"/>
  <c r="AX714" i="14"/>
  <c r="AX715" i="14"/>
  <c r="AX716" i="14"/>
  <c r="AX717" i="14"/>
  <c r="AX718" i="14"/>
  <c r="AX719" i="14"/>
  <c r="AX720" i="14"/>
  <c r="AX721" i="14"/>
  <c r="AX722" i="14"/>
  <c r="AX723" i="14"/>
  <c r="AX724" i="14"/>
  <c r="AX725" i="14"/>
  <c r="AX726" i="14"/>
  <c r="AX727" i="14"/>
  <c r="AX728" i="14"/>
  <c r="AX729" i="14"/>
  <c r="AX730" i="14"/>
  <c r="AX731" i="14"/>
  <c r="AX732" i="14"/>
  <c r="AX733" i="14"/>
  <c r="AX734" i="14"/>
  <c r="AX735" i="14"/>
  <c r="AX736" i="14"/>
  <c r="AX737" i="14"/>
  <c r="AX738" i="14"/>
  <c r="AX739" i="14"/>
  <c r="AX740" i="14"/>
  <c r="AX741" i="14"/>
  <c r="AX742" i="14"/>
  <c r="AX743" i="14"/>
  <c r="AX744" i="14"/>
  <c r="AX745" i="14"/>
  <c r="AX746" i="14"/>
  <c r="AX747" i="14"/>
  <c r="AX748" i="14"/>
  <c r="AX749" i="14"/>
  <c r="AX750" i="14"/>
  <c r="AX751" i="14"/>
  <c r="AX752" i="14"/>
  <c r="AX753" i="14"/>
  <c r="AX754" i="14"/>
  <c r="AX755" i="14"/>
  <c r="AX756" i="14"/>
  <c r="AX757" i="14"/>
  <c r="AX758" i="14"/>
  <c r="AX759" i="14"/>
  <c r="AX760" i="14"/>
  <c r="AX761" i="14"/>
  <c r="AX762" i="14"/>
  <c r="AX763" i="14"/>
  <c r="AX764" i="14"/>
  <c r="AX765" i="14"/>
  <c r="AX766" i="14"/>
  <c r="AX767" i="14"/>
  <c r="AX768" i="14"/>
  <c r="AX769" i="14"/>
  <c r="AX770" i="14"/>
  <c r="AX771" i="14"/>
  <c r="AX772" i="14"/>
  <c r="AX773" i="14"/>
  <c r="AX774" i="14"/>
  <c r="AX775" i="14"/>
  <c r="AX776" i="14"/>
  <c r="AX777" i="14"/>
  <c r="AX778" i="14"/>
  <c r="AX779" i="14"/>
  <c r="AX780" i="14"/>
  <c r="AX781" i="14"/>
  <c r="AX782" i="14"/>
  <c r="AX783" i="14"/>
  <c r="AX784" i="14"/>
  <c r="AX785" i="14"/>
  <c r="AX786" i="14"/>
  <c r="AX787" i="14"/>
  <c r="AX788" i="14"/>
  <c r="AX789" i="14"/>
  <c r="AX790" i="14"/>
  <c r="AX791" i="14"/>
  <c r="AX792" i="14"/>
  <c r="AX793" i="14"/>
  <c r="AX794" i="14"/>
  <c r="AX795" i="14"/>
  <c r="AX796" i="14"/>
  <c r="AX797" i="14"/>
  <c r="AX798" i="14"/>
  <c r="AX799" i="14"/>
  <c r="AX800" i="14"/>
  <c r="AX801" i="14"/>
  <c r="AX802" i="14"/>
  <c r="AX803" i="14"/>
  <c r="AX804" i="14"/>
  <c r="AX805" i="14"/>
  <c r="AX806" i="14"/>
  <c r="AX807" i="14"/>
  <c r="AX808" i="14"/>
  <c r="AX809" i="14"/>
  <c r="AX810" i="14"/>
  <c r="AX811" i="14"/>
  <c r="AX812" i="14"/>
  <c r="AX813" i="14"/>
  <c r="AX814" i="14"/>
  <c r="AX815" i="14"/>
  <c r="AX816" i="14"/>
  <c r="AX817" i="14"/>
  <c r="AX818" i="14"/>
  <c r="AX819" i="14"/>
  <c r="AX820" i="14"/>
  <c r="AX821" i="14"/>
  <c r="AX822" i="14"/>
  <c r="AX823" i="14"/>
  <c r="AX824" i="14"/>
  <c r="AX825" i="14"/>
  <c r="AX826" i="14"/>
  <c r="AX827" i="14"/>
  <c r="AX828" i="14"/>
  <c r="AX829" i="14"/>
  <c r="AX830" i="14"/>
  <c r="AX831" i="14"/>
  <c r="AX832" i="14"/>
  <c r="AX833" i="14"/>
  <c r="AX834" i="14"/>
  <c r="AX835" i="14"/>
  <c r="AX836" i="14"/>
  <c r="AX837" i="14"/>
  <c r="AX838" i="14"/>
  <c r="AX839" i="14"/>
  <c r="AX840" i="14"/>
  <c r="AX841" i="14"/>
  <c r="AX842" i="14"/>
  <c r="AX843" i="14"/>
  <c r="AX844" i="14"/>
  <c r="AX845" i="14"/>
  <c r="AX846" i="14"/>
  <c r="AX847" i="14"/>
  <c r="AX848" i="14"/>
  <c r="AX849" i="14"/>
  <c r="AX850" i="14"/>
  <c r="AX851" i="14"/>
  <c r="AX852" i="14"/>
  <c r="AX853" i="14"/>
  <c r="AX854" i="14"/>
  <c r="AX855" i="14"/>
  <c r="AX856" i="14"/>
  <c r="AX857" i="14"/>
  <c r="AX858" i="14"/>
  <c r="AX859" i="14"/>
  <c r="AX860" i="14"/>
  <c r="AX861" i="14"/>
  <c r="AX862" i="14"/>
  <c r="AX863" i="14"/>
  <c r="AX864" i="14"/>
  <c r="AX865" i="14"/>
  <c r="AX866" i="14"/>
  <c r="AX867" i="14"/>
  <c r="AX868" i="14"/>
  <c r="AX869" i="14"/>
  <c r="AX870" i="14"/>
  <c r="AX871" i="14"/>
  <c r="AX872" i="14"/>
  <c r="AX873" i="14"/>
  <c r="AX874" i="14"/>
  <c r="AX875" i="14"/>
  <c r="AX876" i="14"/>
  <c r="AX877" i="14"/>
  <c r="AX878" i="14"/>
  <c r="AX879" i="14"/>
  <c r="AX880" i="14"/>
  <c r="AX881" i="14"/>
  <c r="AX882" i="14"/>
  <c r="AX883" i="14"/>
  <c r="AX884" i="14"/>
  <c r="AX885" i="14"/>
  <c r="AX886" i="14"/>
  <c r="AX887" i="14"/>
  <c r="AX888" i="14"/>
  <c r="AX889" i="14"/>
  <c r="AX890" i="14"/>
  <c r="AX891" i="14"/>
  <c r="AX892" i="14"/>
  <c r="AX893" i="14"/>
  <c r="AX894" i="14"/>
  <c r="AX895" i="14"/>
  <c r="AX896" i="14"/>
  <c r="AX897" i="14"/>
  <c r="AX898" i="14"/>
  <c r="AX899" i="14"/>
  <c r="AX900" i="14"/>
  <c r="AX901" i="14"/>
  <c r="AX902" i="14"/>
  <c r="AX903" i="14"/>
  <c r="AX904" i="14"/>
  <c r="AX905" i="14"/>
  <c r="AX906" i="14"/>
  <c r="AX907" i="14"/>
  <c r="AX908" i="14"/>
  <c r="AX909" i="14"/>
  <c r="AX910" i="14"/>
  <c r="AX911" i="14"/>
  <c r="AX912" i="14"/>
  <c r="AX913" i="14"/>
  <c r="AX914" i="14"/>
  <c r="AX915" i="14"/>
  <c r="AX916" i="14"/>
  <c r="AX917" i="14"/>
  <c r="AX918" i="14"/>
  <c r="AX919" i="14"/>
  <c r="AX920" i="14"/>
  <c r="AX921" i="14"/>
  <c r="AX922" i="14"/>
  <c r="AX923" i="14"/>
  <c r="AX924" i="14"/>
  <c r="AX925" i="14"/>
  <c r="AX926" i="14"/>
  <c r="AX927" i="14"/>
  <c r="AX928" i="14"/>
  <c r="AX929" i="14"/>
  <c r="AX930" i="14"/>
  <c r="AX931" i="14"/>
  <c r="AX932" i="14"/>
  <c r="AX933" i="14"/>
  <c r="AX934" i="14"/>
  <c r="AX935" i="14"/>
  <c r="AX936" i="14"/>
  <c r="AX937" i="14"/>
  <c r="AX938" i="14"/>
  <c r="AX939" i="14"/>
  <c r="AX940" i="14"/>
  <c r="AX941" i="14"/>
  <c r="AX942" i="14"/>
  <c r="AX943" i="14"/>
  <c r="AX944" i="14"/>
  <c r="AX945" i="14"/>
  <c r="AX946" i="14"/>
  <c r="AX947" i="14"/>
  <c r="AX948" i="14"/>
  <c r="AX949" i="14"/>
  <c r="AX950" i="14"/>
  <c r="AX951" i="14"/>
  <c r="AX952" i="14"/>
  <c r="AX953" i="14"/>
  <c r="AX954" i="14"/>
  <c r="AX955" i="14"/>
  <c r="AX956" i="14"/>
  <c r="AX957" i="14"/>
  <c r="AX958" i="14"/>
  <c r="AX959" i="14"/>
  <c r="AX960" i="14"/>
  <c r="AX961" i="14"/>
  <c r="AX962" i="14"/>
  <c r="AX963" i="14"/>
  <c r="AX964" i="14"/>
  <c r="AX965" i="14"/>
  <c r="AX966" i="14"/>
  <c r="AX967" i="14"/>
  <c r="AX968" i="14"/>
  <c r="AX969" i="14"/>
  <c r="AX970" i="14"/>
  <c r="AX971" i="14"/>
  <c r="AX972" i="14"/>
  <c r="AX973" i="14"/>
  <c r="AX974" i="14"/>
  <c r="AX975" i="14"/>
  <c r="AX976" i="14"/>
  <c r="AX977" i="14"/>
  <c r="AX978" i="14"/>
  <c r="AX979" i="14"/>
  <c r="AX980" i="14"/>
  <c r="AX981" i="14"/>
  <c r="AX982" i="14"/>
  <c r="AX983" i="14"/>
  <c r="AX984" i="14"/>
  <c r="AX985" i="14"/>
  <c r="AX986" i="14"/>
  <c r="AX987" i="14"/>
  <c r="AX988" i="14"/>
  <c r="AX989" i="14"/>
  <c r="AX990" i="14"/>
  <c r="AX991" i="14"/>
  <c r="AX992" i="14"/>
  <c r="AX993" i="14"/>
  <c r="AX994" i="14"/>
  <c r="AX995" i="14"/>
  <c r="AX996" i="14"/>
  <c r="AX997" i="14"/>
  <c r="AX998" i="14"/>
  <c r="AX999" i="14"/>
  <c r="AX1000" i="14"/>
  <c r="AX5" i="14"/>
  <c r="AW6" i="14" l="1"/>
  <c r="AW7" i="14"/>
  <c r="AW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W71" i="14"/>
  <c r="AW72" i="14"/>
  <c r="AW73" i="14"/>
  <c r="AW74" i="14"/>
  <c r="AW75" i="14"/>
  <c r="AW76" i="14"/>
  <c r="AW77" i="14"/>
  <c r="AW78" i="14"/>
  <c r="AW79" i="14"/>
  <c r="AW80" i="14"/>
  <c r="AW81" i="14"/>
  <c r="AW82" i="14"/>
  <c r="AW83" i="14"/>
  <c r="AW84" i="14"/>
  <c r="AW85" i="14"/>
  <c r="AW86" i="14"/>
  <c r="AW87" i="14"/>
  <c r="AW88" i="14"/>
  <c r="AW89" i="14"/>
  <c r="AW90" i="14"/>
  <c r="AW91" i="14"/>
  <c r="AW92" i="14"/>
  <c r="AW93" i="14"/>
  <c r="AW94" i="14"/>
  <c r="AW95" i="14"/>
  <c r="AW96" i="14"/>
  <c r="AW97" i="14"/>
  <c r="AW98" i="14"/>
  <c r="AW99" i="14"/>
  <c r="AW100" i="14"/>
  <c r="AW101" i="14"/>
  <c r="AW102" i="14"/>
  <c r="AW103" i="14"/>
  <c r="AW104" i="14"/>
  <c r="AW105" i="14"/>
  <c r="AW106" i="14"/>
  <c r="AW107" i="14"/>
  <c r="AW108" i="14"/>
  <c r="AW109" i="14"/>
  <c r="AW110" i="14"/>
  <c r="AW111" i="14"/>
  <c r="AW112" i="14"/>
  <c r="AW113" i="14"/>
  <c r="AW114" i="14"/>
  <c r="AW115" i="14"/>
  <c r="AW116" i="14"/>
  <c r="AW117" i="14"/>
  <c r="AW118" i="14"/>
  <c r="AW119" i="14"/>
  <c r="AW120" i="14"/>
  <c r="AW121" i="14"/>
  <c r="AW122" i="14"/>
  <c r="AW123" i="14"/>
  <c r="AW124" i="14"/>
  <c r="AW125" i="14"/>
  <c r="AW126" i="14"/>
  <c r="AW127" i="14"/>
  <c r="AW128" i="14"/>
  <c r="AW129" i="14"/>
  <c r="AW130" i="14"/>
  <c r="AW131" i="14"/>
  <c r="AW132" i="14"/>
  <c r="AW133" i="14"/>
  <c r="AW134" i="14"/>
  <c r="AW135" i="14"/>
  <c r="AW136" i="14"/>
  <c r="AW137" i="14"/>
  <c r="AW138" i="14"/>
  <c r="AW139" i="14"/>
  <c r="AW140" i="14"/>
  <c r="AW141" i="14"/>
  <c r="AW142" i="14"/>
  <c r="AW143" i="14"/>
  <c r="AW144" i="14"/>
  <c r="AW145" i="14"/>
  <c r="AW146" i="14"/>
  <c r="AW147" i="14"/>
  <c r="AW148" i="14"/>
  <c r="AW149" i="14"/>
  <c r="AW150" i="14"/>
  <c r="AW151" i="14"/>
  <c r="AW152" i="14"/>
  <c r="AW153" i="14"/>
  <c r="AW154" i="14"/>
  <c r="AW155" i="14"/>
  <c r="AW156" i="14"/>
  <c r="AW157" i="14"/>
  <c r="AW158" i="14"/>
  <c r="AW159" i="14"/>
  <c r="AW160" i="14"/>
  <c r="AW161" i="14"/>
  <c r="AW162" i="14"/>
  <c r="AW163" i="14"/>
  <c r="AW164" i="14"/>
  <c r="AW165" i="14"/>
  <c r="AW166" i="14"/>
  <c r="AW167" i="14"/>
  <c r="AW168" i="14"/>
  <c r="AW169" i="14"/>
  <c r="AW170" i="14"/>
  <c r="AW171" i="14"/>
  <c r="AW172" i="14"/>
  <c r="AW173" i="14"/>
  <c r="AW174" i="14"/>
  <c r="AW175" i="14"/>
  <c r="AW176" i="14"/>
  <c r="AW177" i="14"/>
  <c r="AW178" i="14"/>
  <c r="AW179" i="14"/>
  <c r="AW180" i="14"/>
  <c r="AW181" i="14"/>
  <c r="AW182" i="14"/>
  <c r="AW183" i="14"/>
  <c r="AW184" i="14"/>
  <c r="AW185" i="14"/>
  <c r="AW186" i="14"/>
  <c r="AW187" i="14"/>
  <c r="AW188" i="14"/>
  <c r="AW189" i="14"/>
  <c r="AW190" i="14"/>
  <c r="AW191" i="14"/>
  <c r="AW192" i="14"/>
  <c r="AW193" i="14"/>
  <c r="AW194" i="14"/>
  <c r="AW195" i="14"/>
  <c r="AW196" i="14"/>
  <c r="AW197" i="14"/>
  <c r="AW198" i="14"/>
  <c r="AW199" i="14"/>
  <c r="AW200" i="14"/>
  <c r="AW201" i="14"/>
  <c r="AW202" i="14"/>
  <c r="AW203" i="14"/>
  <c r="AW204" i="14"/>
  <c r="AW205" i="14"/>
  <c r="AW206" i="14"/>
  <c r="AW207" i="14"/>
  <c r="AW208" i="14"/>
  <c r="AW209" i="14"/>
  <c r="AW210" i="14"/>
  <c r="AW211" i="14"/>
  <c r="AW212" i="14"/>
  <c r="AW213" i="14"/>
  <c r="AW214" i="14"/>
  <c r="AW215" i="14"/>
  <c r="AW216" i="14"/>
  <c r="AW217" i="14"/>
  <c r="AW218" i="14"/>
  <c r="AW219" i="14"/>
  <c r="AW220" i="14"/>
  <c r="AW221" i="14"/>
  <c r="AW222" i="14"/>
  <c r="AW223" i="14"/>
  <c r="AW224" i="14"/>
  <c r="AW225" i="14"/>
  <c r="AW226" i="14"/>
  <c r="AW227" i="14"/>
  <c r="AW228" i="14"/>
  <c r="AW229" i="14"/>
  <c r="AW230" i="14"/>
  <c r="AW231" i="14"/>
  <c r="AW232" i="14"/>
  <c r="AW233" i="14"/>
  <c r="AW234" i="14"/>
  <c r="AW235" i="14"/>
  <c r="AW236" i="14"/>
  <c r="AW237" i="14"/>
  <c r="AW238" i="14"/>
  <c r="AW239" i="14"/>
  <c r="AW240" i="14"/>
  <c r="AW241" i="14"/>
  <c r="AW242" i="14"/>
  <c r="AW243" i="14"/>
  <c r="AW244" i="14"/>
  <c r="AW245" i="14"/>
  <c r="AW246" i="14"/>
  <c r="AW247" i="14"/>
  <c r="AW248" i="14"/>
  <c r="AW249" i="14"/>
  <c r="AW250" i="14"/>
  <c r="AW251" i="14"/>
  <c r="AW252" i="14"/>
  <c r="AW253" i="14"/>
  <c r="AW254" i="14"/>
  <c r="AW255" i="14"/>
  <c r="AW256" i="14"/>
  <c r="AW257" i="14"/>
  <c r="AW258" i="14"/>
  <c r="AW259" i="14"/>
  <c r="AW260" i="14"/>
  <c r="AW261" i="14"/>
  <c r="AW262" i="14"/>
  <c r="AW263" i="14"/>
  <c r="AW264" i="14"/>
  <c r="AW265" i="14"/>
  <c r="AW266" i="14"/>
  <c r="AW267" i="14"/>
  <c r="AW268" i="14"/>
  <c r="AW269" i="14"/>
  <c r="AW270" i="14"/>
  <c r="AW271" i="14"/>
  <c r="AW272" i="14"/>
  <c r="AW273" i="14"/>
  <c r="AW274" i="14"/>
  <c r="AW275" i="14"/>
  <c r="AW276" i="14"/>
  <c r="AW277" i="14"/>
  <c r="AW278" i="14"/>
  <c r="AW279" i="14"/>
  <c r="AW280" i="14"/>
  <c r="AW281" i="14"/>
  <c r="AW282" i="14"/>
  <c r="AW283" i="14"/>
  <c r="AW284" i="14"/>
  <c r="AW285" i="14"/>
  <c r="AW286" i="14"/>
  <c r="AW287" i="14"/>
  <c r="AW288" i="14"/>
  <c r="AW289" i="14"/>
  <c r="AW290" i="14"/>
  <c r="AW291" i="14"/>
  <c r="AW292" i="14"/>
  <c r="AW293" i="14"/>
  <c r="AW294" i="14"/>
  <c r="AW295" i="14"/>
  <c r="AW296" i="14"/>
  <c r="AW297" i="14"/>
  <c r="AW298" i="14"/>
  <c r="AW299" i="14"/>
  <c r="AW300" i="14"/>
  <c r="AW301" i="14"/>
  <c r="AW302" i="14"/>
  <c r="AW303" i="14"/>
  <c r="AW304" i="14"/>
  <c r="AW305" i="14"/>
  <c r="AW306" i="14"/>
  <c r="AW307" i="14"/>
  <c r="AW308" i="14"/>
  <c r="AW309" i="14"/>
  <c r="AW310" i="14"/>
  <c r="AW311" i="14"/>
  <c r="AW312" i="14"/>
  <c r="AW313" i="14"/>
  <c r="AW314" i="14"/>
  <c r="AW315" i="14"/>
  <c r="AW316" i="14"/>
  <c r="AW317" i="14"/>
  <c r="AW318" i="14"/>
  <c r="AW319" i="14"/>
  <c r="AW320" i="14"/>
  <c r="AW321" i="14"/>
  <c r="AW322" i="14"/>
  <c r="AW323" i="14"/>
  <c r="AW324" i="14"/>
  <c r="AW325" i="14"/>
  <c r="AW326" i="14"/>
  <c r="AW327" i="14"/>
  <c r="AW328" i="14"/>
  <c r="AW329" i="14"/>
  <c r="AW330" i="14"/>
  <c r="AW331" i="14"/>
  <c r="AW332" i="14"/>
  <c r="AW333" i="14"/>
  <c r="AW334" i="14"/>
  <c r="AW335" i="14"/>
  <c r="AW336" i="14"/>
  <c r="AW337" i="14"/>
  <c r="AW338" i="14"/>
  <c r="AW339" i="14"/>
  <c r="AW340" i="14"/>
  <c r="AW341" i="14"/>
  <c r="AW342" i="14"/>
  <c r="AW343" i="14"/>
  <c r="AW344" i="14"/>
  <c r="AW345" i="14"/>
  <c r="AW346" i="14"/>
  <c r="AW347" i="14"/>
  <c r="AW348" i="14"/>
  <c r="AW349" i="14"/>
  <c r="AW350" i="14"/>
  <c r="AW351" i="14"/>
  <c r="AW352" i="14"/>
  <c r="AW353" i="14"/>
  <c r="AW354" i="14"/>
  <c r="AW355" i="14"/>
  <c r="AW356" i="14"/>
  <c r="AW357" i="14"/>
  <c r="AW358" i="14"/>
  <c r="AW359" i="14"/>
  <c r="AW360" i="14"/>
  <c r="AW361" i="14"/>
  <c r="AW362" i="14"/>
  <c r="AW363" i="14"/>
  <c r="AW364" i="14"/>
  <c r="AW365" i="14"/>
  <c r="AW366" i="14"/>
  <c r="AW367" i="14"/>
  <c r="AW368" i="14"/>
  <c r="AW369" i="14"/>
  <c r="AW370" i="14"/>
  <c r="AW371" i="14"/>
  <c r="AW372" i="14"/>
  <c r="AW373" i="14"/>
  <c r="AW374" i="14"/>
  <c r="AW375" i="14"/>
  <c r="AW376" i="14"/>
  <c r="AW377" i="14"/>
  <c r="AW378" i="14"/>
  <c r="AW379" i="14"/>
  <c r="AW380" i="14"/>
  <c r="AW381" i="14"/>
  <c r="AW382" i="14"/>
  <c r="AW383" i="14"/>
  <c r="AW384" i="14"/>
  <c r="AW385" i="14"/>
  <c r="AW386" i="14"/>
  <c r="AW387" i="14"/>
  <c r="AW388" i="14"/>
  <c r="AW389" i="14"/>
  <c r="AW390" i="14"/>
  <c r="AW391" i="14"/>
  <c r="AW392" i="14"/>
  <c r="AW393" i="14"/>
  <c r="AW394" i="14"/>
  <c r="AW395" i="14"/>
  <c r="AW396" i="14"/>
  <c r="AW397" i="14"/>
  <c r="AW398" i="14"/>
  <c r="AW399" i="14"/>
  <c r="AW400" i="14"/>
  <c r="AW401" i="14"/>
  <c r="AW402" i="14"/>
  <c r="AW403" i="14"/>
  <c r="AW404" i="14"/>
  <c r="AW405" i="14"/>
  <c r="AW406" i="14"/>
  <c r="AW407" i="14"/>
  <c r="AW408" i="14"/>
  <c r="AW409" i="14"/>
  <c r="AW410" i="14"/>
  <c r="AW411" i="14"/>
  <c r="AW412" i="14"/>
  <c r="AW413" i="14"/>
  <c r="AW414" i="14"/>
  <c r="AW415" i="14"/>
  <c r="AW416" i="14"/>
  <c r="AW417" i="14"/>
  <c r="AW418" i="14"/>
  <c r="AW419" i="14"/>
  <c r="AW420" i="14"/>
  <c r="AW421" i="14"/>
  <c r="AW422" i="14"/>
  <c r="AW423" i="14"/>
  <c r="AW424" i="14"/>
  <c r="AW425" i="14"/>
  <c r="AW426" i="14"/>
  <c r="AW427" i="14"/>
  <c r="AW428" i="14"/>
  <c r="AW429" i="14"/>
  <c r="AW430" i="14"/>
  <c r="AW431" i="14"/>
  <c r="AW432" i="14"/>
  <c r="AW433" i="14"/>
  <c r="AW434" i="14"/>
  <c r="AW435" i="14"/>
  <c r="AW436" i="14"/>
  <c r="AW437" i="14"/>
  <c r="AW438" i="14"/>
  <c r="AW439" i="14"/>
  <c r="AW440" i="14"/>
  <c r="AW441" i="14"/>
  <c r="AW442" i="14"/>
  <c r="AW443" i="14"/>
  <c r="AW444" i="14"/>
  <c r="AW445" i="14"/>
  <c r="AW446" i="14"/>
  <c r="AW447" i="14"/>
  <c r="AW448" i="14"/>
  <c r="AW449" i="14"/>
  <c r="AW450" i="14"/>
  <c r="AW451" i="14"/>
  <c r="AW452" i="14"/>
  <c r="AW453" i="14"/>
  <c r="AW454" i="14"/>
  <c r="AW455" i="14"/>
  <c r="AW456" i="14"/>
  <c r="AW457" i="14"/>
  <c r="AW458" i="14"/>
  <c r="AW459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AW567" i="14"/>
  <c r="AW568" i="14"/>
  <c r="AW569" i="14"/>
  <c r="AW570" i="14"/>
  <c r="AW571" i="14"/>
  <c r="AW572" i="14"/>
  <c r="AW573" i="14"/>
  <c r="AW574" i="14"/>
  <c r="AW575" i="14"/>
  <c r="AW576" i="14"/>
  <c r="AW577" i="14"/>
  <c r="AW578" i="14"/>
  <c r="AW579" i="14"/>
  <c r="AW580" i="14"/>
  <c r="AW581" i="14"/>
  <c r="AW582" i="14"/>
  <c r="AW583" i="14"/>
  <c r="AW584" i="14"/>
  <c r="AW585" i="14"/>
  <c r="AW586" i="14"/>
  <c r="AW587" i="14"/>
  <c r="AW588" i="14"/>
  <c r="AW589" i="14"/>
  <c r="AW590" i="14"/>
  <c r="AW591" i="14"/>
  <c r="AW592" i="14"/>
  <c r="AW593" i="14"/>
  <c r="AW594" i="14"/>
  <c r="AW595" i="14"/>
  <c r="AW596" i="14"/>
  <c r="AW597" i="14"/>
  <c r="AW598" i="14"/>
  <c r="AW599" i="14"/>
  <c r="AW600" i="14"/>
  <c r="AW601" i="14"/>
  <c r="AW602" i="14"/>
  <c r="AW603" i="14"/>
  <c r="AW604" i="14"/>
  <c r="AW605" i="14"/>
  <c r="AW606" i="14"/>
  <c r="AW607" i="14"/>
  <c r="AW608" i="14"/>
  <c r="AW609" i="14"/>
  <c r="AW610" i="14"/>
  <c r="AW611" i="14"/>
  <c r="AW612" i="14"/>
  <c r="AW613" i="14"/>
  <c r="AW614" i="14"/>
  <c r="AW615" i="14"/>
  <c r="AW616" i="14"/>
  <c r="AW617" i="14"/>
  <c r="AW618" i="14"/>
  <c r="AW619" i="14"/>
  <c r="AW620" i="14"/>
  <c r="AW621" i="14"/>
  <c r="AW622" i="14"/>
  <c r="AW623" i="14"/>
  <c r="AW624" i="14"/>
  <c r="AW625" i="14"/>
  <c r="AW626" i="14"/>
  <c r="AW627" i="14"/>
  <c r="AW628" i="14"/>
  <c r="AW629" i="14"/>
  <c r="AW630" i="14"/>
  <c r="AW631" i="14"/>
  <c r="AW632" i="14"/>
  <c r="AW633" i="14"/>
  <c r="AW634" i="14"/>
  <c r="AW635" i="14"/>
  <c r="AW636" i="14"/>
  <c r="AW637" i="14"/>
  <c r="AW638" i="14"/>
  <c r="AW639" i="14"/>
  <c r="AW640" i="14"/>
  <c r="AW641" i="14"/>
  <c r="AW642" i="14"/>
  <c r="AW643" i="14"/>
  <c r="AW644" i="14"/>
  <c r="AW645" i="14"/>
  <c r="AW646" i="14"/>
  <c r="AW647" i="14"/>
  <c r="AW648" i="14"/>
  <c r="AW649" i="14"/>
  <c r="AW650" i="14"/>
  <c r="AW651" i="14"/>
  <c r="AW652" i="14"/>
  <c r="AW653" i="14"/>
  <c r="AW654" i="14"/>
  <c r="AW655" i="14"/>
  <c r="AW656" i="14"/>
  <c r="AW657" i="14"/>
  <c r="AW658" i="14"/>
  <c r="AW659" i="14"/>
  <c r="AW660" i="14"/>
  <c r="AW661" i="14"/>
  <c r="AW662" i="14"/>
  <c r="AW663" i="14"/>
  <c r="AW664" i="14"/>
  <c r="AW665" i="14"/>
  <c r="AW666" i="14"/>
  <c r="AW667" i="14"/>
  <c r="AW668" i="14"/>
  <c r="AW669" i="14"/>
  <c r="AW670" i="14"/>
  <c r="AW671" i="14"/>
  <c r="AW672" i="14"/>
  <c r="AW673" i="14"/>
  <c r="AW674" i="14"/>
  <c r="AW675" i="14"/>
  <c r="AW676" i="14"/>
  <c r="AW677" i="14"/>
  <c r="AW678" i="14"/>
  <c r="AW679" i="14"/>
  <c r="AW680" i="14"/>
  <c r="AW681" i="14"/>
  <c r="AW682" i="14"/>
  <c r="AW683" i="14"/>
  <c r="AW684" i="14"/>
  <c r="AW685" i="14"/>
  <c r="AW686" i="14"/>
  <c r="AW687" i="14"/>
  <c r="AW688" i="14"/>
  <c r="AW689" i="14"/>
  <c r="AW690" i="14"/>
  <c r="AW691" i="14"/>
  <c r="AW692" i="14"/>
  <c r="AW693" i="14"/>
  <c r="AW694" i="14"/>
  <c r="AW695" i="14"/>
  <c r="AW696" i="14"/>
  <c r="AW697" i="14"/>
  <c r="AW698" i="14"/>
  <c r="AW699" i="14"/>
  <c r="AW700" i="14"/>
  <c r="AW701" i="14"/>
  <c r="AW702" i="14"/>
  <c r="AW703" i="14"/>
  <c r="AW704" i="14"/>
  <c r="AW705" i="14"/>
  <c r="AW706" i="14"/>
  <c r="AW707" i="14"/>
  <c r="AW708" i="14"/>
  <c r="AW709" i="14"/>
  <c r="AW710" i="14"/>
  <c r="AW711" i="14"/>
  <c r="AW712" i="14"/>
  <c r="AW713" i="14"/>
  <c r="AW714" i="14"/>
  <c r="AW715" i="14"/>
  <c r="AW716" i="14"/>
  <c r="AW717" i="14"/>
  <c r="AW718" i="14"/>
  <c r="AW719" i="14"/>
  <c r="AW720" i="14"/>
  <c r="AW721" i="14"/>
  <c r="AW722" i="14"/>
  <c r="AW723" i="14"/>
  <c r="AW724" i="14"/>
  <c r="AW725" i="14"/>
  <c r="AW726" i="14"/>
  <c r="AW727" i="14"/>
  <c r="AW728" i="14"/>
  <c r="AW729" i="14"/>
  <c r="AW730" i="14"/>
  <c r="AW731" i="14"/>
  <c r="AW732" i="14"/>
  <c r="AW733" i="14"/>
  <c r="AW734" i="14"/>
  <c r="AW735" i="14"/>
  <c r="AW736" i="14"/>
  <c r="AW737" i="14"/>
  <c r="AW738" i="14"/>
  <c r="AW739" i="14"/>
  <c r="AW740" i="14"/>
  <c r="AW741" i="14"/>
  <c r="AW742" i="14"/>
  <c r="AW743" i="14"/>
  <c r="AW744" i="14"/>
  <c r="AW745" i="14"/>
  <c r="AW746" i="14"/>
  <c r="AW747" i="14"/>
  <c r="AW748" i="14"/>
  <c r="AW749" i="14"/>
  <c r="AW750" i="14"/>
  <c r="AW751" i="14"/>
  <c r="AW752" i="14"/>
  <c r="AW753" i="14"/>
  <c r="AW754" i="14"/>
  <c r="AW755" i="14"/>
  <c r="AW756" i="14"/>
  <c r="AW757" i="14"/>
  <c r="AW758" i="14"/>
  <c r="AW759" i="14"/>
  <c r="AW760" i="14"/>
  <c r="AW761" i="14"/>
  <c r="AW762" i="14"/>
  <c r="AW763" i="14"/>
  <c r="AW764" i="14"/>
  <c r="AW765" i="14"/>
  <c r="AW766" i="14"/>
  <c r="AW767" i="14"/>
  <c r="AW768" i="14"/>
  <c r="AW769" i="14"/>
  <c r="AW770" i="14"/>
  <c r="AW771" i="14"/>
  <c r="AW772" i="14"/>
  <c r="AW773" i="14"/>
  <c r="AW774" i="14"/>
  <c r="AW775" i="14"/>
  <c r="AW776" i="14"/>
  <c r="AW777" i="14"/>
  <c r="AW778" i="14"/>
  <c r="AW779" i="14"/>
  <c r="AW780" i="14"/>
  <c r="AW781" i="14"/>
  <c r="AW782" i="14"/>
  <c r="AW783" i="14"/>
  <c r="AW784" i="14"/>
  <c r="AW785" i="14"/>
  <c r="AW786" i="14"/>
  <c r="AW787" i="14"/>
  <c r="AW788" i="14"/>
  <c r="AW789" i="14"/>
  <c r="AW790" i="14"/>
  <c r="AW791" i="14"/>
  <c r="AW792" i="14"/>
  <c r="AW793" i="14"/>
  <c r="AW794" i="14"/>
  <c r="AW795" i="14"/>
  <c r="AW796" i="14"/>
  <c r="AW797" i="14"/>
  <c r="AW798" i="14"/>
  <c r="AW799" i="14"/>
  <c r="AW800" i="14"/>
  <c r="AW801" i="14"/>
  <c r="AW802" i="14"/>
  <c r="AW803" i="14"/>
  <c r="AW804" i="14"/>
  <c r="AW805" i="14"/>
  <c r="AW806" i="14"/>
  <c r="AW807" i="14"/>
  <c r="AW808" i="14"/>
  <c r="AW809" i="14"/>
  <c r="AW810" i="14"/>
  <c r="AW811" i="14"/>
  <c r="AW812" i="14"/>
  <c r="AW813" i="14"/>
  <c r="AW814" i="14"/>
  <c r="AW815" i="14"/>
  <c r="AW816" i="14"/>
  <c r="AW817" i="14"/>
  <c r="AW818" i="14"/>
  <c r="AW819" i="14"/>
  <c r="AW820" i="14"/>
  <c r="AW821" i="14"/>
  <c r="AW822" i="14"/>
  <c r="AW823" i="14"/>
  <c r="AW824" i="14"/>
  <c r="AW825" i="14"/>
  <c r="AW826" i="14"/>
  <c r="AW827" i="14"/>
  <c r="AW828" i="14"/>
  <c r="AW829" i="14"/>
  <c r="AW830" i="14"/>
  <c r="AW831" i="14"/>
  <c r="AW832" i="14"/>
  <c r="AW833" i="14"/>
  <c r="AW834" i="14"/>
  <c r="AW835" i="14"/>
  <c r="AW836" i="14"/>
  <c r="AW837" i="14"/>
  <c r="AW838" i="14"/>
  <c r="AW839" i="14"/>
  <c r="AW840" i="14"/>
  <c r="AW841" i="14"/>
  <c r="AW842" i="14"/>
  <c r="AW843" i="14"/>
  <c r="AW844" i="14"/>
  <c r="AW845" i="14"/>
  <c r="AW846" i="14"/>
  <c r="AW847" i="14"/>
  <c r="AW848" i="14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916" i="14"/>
  <c r="AW917" i="14"/>
  <c r="AW918" i="14"/>
  <c r="AW919" i="14"/>
  <c r="AW920" i="14"/>
  <c r="AW921" i="14"/>
  <c r="AW922" i="14"/>
  <c r="AW923" i="14"/>
  <c r="AW924" i="14"/>
  <c r="AW925" i="14"/>
  <c r="AW926" i="14"/>
  <c r="AW927" i="14"/>
  <c r="AW928" i="14"/>
  <c r="AW929" i="14"/>
  <c r="AW930" i="14"/>
  <c r="AW931" i="14"/>
  <c r="AW932" i="14"/>
  <c r="AW933" i="14"/>
  <c r="AW934" i="14"/>
  <c r="AW935" i="14"/>
  <c r="AW936" i="14"/>
  <c r="AW937" i="14"/>
  <c r="AW938" i="14"/>
  <c r="AW939" i="14"/>
  <c r="AW940" i="14"/>
  <c r="AW941" i="14"/>
  <c r="AW942" i="14"/>
  <c r="AW943" i="14"/>
  <c r="AW944" i="14"/>
  <c r="AW945" i="14"/>
  <c r="AW946" i="14"/>
  <c r="AW947" i="14"/>
  <c r="AW948" i="14"/>
  <c r="AW949" i="14"/>
  <c r="AW950" i="14"/>
  <c r="AW951" i="14"/>
  <c r="AW952" i="14"/>
  <c r="AW953" i="14"/>
  <c r="AW954" i="14"/>
  <c r="AW955" i="14"/>
  <c r="AW956" i="14"/>
  <c r="AW957" i="14"/>
  <c r="AW958" i="14"/>
  <c r="AW959" i="14"/>
  <c r="AW960" i="14"/>
  <c r="AW961" i="14"/>
  <c r="AW962" i="14"/>
  <c r="AW963" i="14"/>
  <c r="AW964" i="14"/>
  <c r="AW965" i="14"/>
  <c r="AW966" i="14"/>
  <c r="AW967" i="14"/>
  <c r="AW968" i="14"/>
  <c r="AW969" i="14"/>
  <c r="AW970" i="14"/>
  <c r="AW971" i="14"/>
  <c r="AW972" i="14"/>
  <c r="AW973" i="14"/>
  <c r="AW974" i="14"/>
  <c r="AW975" i="14"/>
  <c r="AW976" i="14"/>
  <c r="AW977" i="14"/>
  <c r="AW978" i="14"/>
  <c r="AW979" i="14"/>
  <c r="AW980" i="14"/>
  <c r="AW981" i="14"/>
  <c r="AW982" i="14"/>
  <c r="AW983" i="14"/>
  <c r="AW984" i="14"/>
  <c r="AW985" i="14"/>
  <c r="AW986" i="14"/>
  <c r="AW987" i="14"/>
  <c r="AW988" i="14"/>
  <c r="AW989" i="14"/>
  <c r="AW990" i="14"/>
  <c r="AW991" i="14"/>
  <c r="AW992" i="14"/>
  <c r="AW993" i="14"/>
  <c r="AW994" i="14"/>
  <c r="AW995" i="14"/>
  <c r="AW996" i="14"/>
  <c r="AW997" i="14"/>
  <c r="AW998" i="14"/>
  <c r="AW999" i="14"/>
  <c r="AW1000" i="14"/>
  <c r="AW5" i="1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315" i="4"/>
  <c r="AW316" i="4"/>
  <c r="AW317" i="4"/>
  <c r="AW318" i="4"/>
  <c r="AW319" i="4"/>
  <c r="AW320" i="4"/>
  <c r="AW321" i="4"/>
  <c r="AW322" i="4"/>
  <c r="AW323" i="4"/>
  <c r="AW324" i="4"/>
  <c r="AW325" i="4"/>
  <c r="AW326" i="4"/>
  <c r="AW327" i="4"/>
  <c r="AW328" i="4"/>
  <c r="AW329" i="4"/>
  <c r="AW330" i="4"/>
  <c r="AW331" i="4"/>
  <c r="AW332" i="4"/>
  <c r="AW333" i="4"/>
  <c r="AW334" i="4"/>
  <c r="AW335" i="4"/>
  <c r="AW336" i="4"/>
  <c r="AW337" i="4"/>
  <c r="AW338" i="4"/>
  <c r="AW339" i="4"/>
  <c r="AW340" i="4"/>
  <c r="AW341" i="4"/>
  <c r="AW342" i="4"/>
  <c r="AW343" i="4"/>
  <c r="AW344" i="4"/>
  <c r="AW345" i="4"/>
  <c r="AW346" i="4"/>
  <c r="AW347" i="4"/>
  <c r="AW348" i="4"/>
  <c r="AW349" i="4"/>
  <c r="AW350" i="4"/>
  <c r="AW351" i="4"/>
  <c r="AW352" i="4"/>
  <c r="AW353" i="4"/>
  <c r="AW354" i="4"/>
  <c r="AW355" i="4"/>
  <c r="AW356" i="4"/>
  <c r="AW357" i="4"/>
  <c r="AW358" i="4"/>
  <c r="AW359" i="4"/>
  <c r="AW360" i="4"/>
  <c r="AW361" i="4"/>
  <c r="AW362" i="4"/>
  <c r="AW363" i="4"/>
  <c r="AW364" i="4"/>
  <c r="AW365" i="4"/>
  <c r="AW366" i="4"/>
  <c r="AW367" i="4"/>
  <c r="AW368" i="4"/>
  <c r="AW369" i="4"/>
  <c r="AW370" i="4"/>
  <c r="AW371" i="4"/>
  <c r="AW372" i="4"/>
  <c r="AW373" i="4"/>
  <c r="AW374" i="4"/>
  <c r="AW375" i="4"/>
  <c r="AW376" i="4"/>
  <c r="AW377" i="4"/>
  <c r="AW378" i="4"/>
  <c r="AW379" i="4"/>
  <c r="AW380" i="4"/>
  <c r="AW381" i="4"/>
  <c r="AW382" i="4"/>
  <c r="AW383" i="4"/>
  <c r="AW384" i="4"/>
  <c r="AW385" i="4"/>
  <c r="AW386" i="4"/>
  <c r="AW387" i="4"/>
  <c r="AW388" i="4"/>
  <c r="AW389" i="4"/>
  <c r="AW390" i="4"/>
  <c r="AW391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W411" i="4"/>
  <c r="AW412" i="4"/>
  <c r="AW413" i="4"/>
  <c r="AW414" i="4"/>
  <c r="AW415" i="4"/>
  <c r="AW416" i="4"/>
  <c r="AW417" i="4"/>
  <c r="AW418" i="4"/>
  <c r="AW419" i="4"/>
  <c r="AW420" i="4"/>
  <c r="AW421" i="4"/>
  <c r="AW422" i="4"/>
  <c r="AW423" i="4"/>
  <c r="AW424" i="4"/>
  <c r="AW425" i="4"/>
  <c r="AW426" i="4"/>
  <c r="AW427" i="4"/>
  <c r="AW428" i="4"/>
  <c r="AW429" i="4"/>
  <c r="AW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83" i="4"/>
  <c r="AW484" i="4"/>
  <c r="AW485" i="4"/>
  <c r="AW486" i="4"/>
  <c r="AW487" i="4"/>
  <c r="AW488" i="4"/>
  <c r="AW489" i="4"/>
  <c r="AW490" i="4"/>
  <c r="AW491" i="4"/>
  <c r="AW492" i="4"/>
  <c r="AW493" i="4"/>
  <c r="AW494" i="4"/>
  <c r="AW495" i="4"/>
  <c r="AW496" i="4"/>
  <c r="AW497" i="4"/>
  <c r="AW498" i="4"/>
  <c r="AW499" i="4"/>
  <c r="AW500" i="4"/>
  <c r="AW501" i="4"/>
  <c r="AW502" i="4"/>
  <c r="AW503" i="4"/>
  <c r="AW504" i="4"/>
  <c r="AW505" i="4"/>
  <c r="AW506" i="4"/>
  <c r="AW507" i="4"/>
  <c r="AW508" i="4"/>
  <c r="AW509" i="4"/>
  <c r="AW510" i="4"/>
  <c r="AW511" i="4"/>
  <c r="AW512" i="4"/>
  <c r="AW513" i="4"/>
  <c r="AW514" i="4"/>
  <c r="AW515" i="4"/>
  <c r="AW516" i="4"/>
  <c r="AW517" i="4"/>
  <c r="AW518" i="4"/>
  <c r="AW519" i="4"/>
  <c r="AW520" i="4"/>
  <c r="AW521" i="4"/>
  <c r="AW522" i="4"/>
  <c r="AW523" i="4"/>
  <c r="AW524" i="4"/>
  <c r="AW525" i="4"/>
  <c r="AW526" i="4"/>
  <c r="AW527" i="4"/>
  <c r="AW528" i="4"/>
  <c r="AW529" i="4"/>
  <c r="AW530" i="4"/>
  <c r="AW531" i="4"/>
  <c r="AW532" i="4"/>
  <c r="AW533" i="4"/>
  <c r="AW534" i="4"/>
  <c r="AW535" i="4"/>
  <c r="AW536" i="4"/>
  <c r="AW537" i="4"/>
  <c r="AW538" i="4"/>
  <c r="AW539" i="4"/>
  <c r="AW540" i="4"/>
  <c r="AW541" i="4"/>
  <c r="AW542" i="4"/>
  <c r="AW543" i="4"/>
  <c r="AW544" i="4"/>
  <c r="AW545" i="4"/>
  <c r="AW546" i="4"/>
  <c r="AW547" i="4"/>
  <c r="AW548" i="4"/>
  <c r="AW549" i="4"/>
  <c r="AW550" i="4"/>
  <c r="AW551" i="4"/>
  <c r="AW552" i="4"/>
  <c r="AW553" i="4"/>
  <c r="AW554" i="4"/>
  <c r="AW555" i="4"/>
  <c r="AW556" i="4"/>
  <c r="AW557" i="4"/>
  <c r="AW558" i="4"/>
  <c r="AW559" i="4"/>
  <c r="AW560" i="4"/>
  <c r="AW561" i="4"/>
  <c r="AW562" i="4"/>
  <c r="AW563" i="4"/>
  <c r="AW564" i="4"/>
  <c r="AW565" i="4"/>
  <c r="AW566" i="4"/>
  <c r="AW567" i="4"/>
  <c r="AW568" i="4"/>
  <c r="AW569" i="4"/>
  <c r="AW570" i="4"/>
  <c r="AW571" i="4"/>
  <c r="AW572" i="4"/>
  <c r="AW573" i="4"/>
  <c r="AW574" i="4"/>
  <c r="AW575" i="4"/>
  <c r="AW576" i="4"/>
  <c r="AW577" i="4"/>
  <c r="AW578" i="4"/>
  <c r="AW579" i="4"/>
  <c r="AW580" i="4"/>
  <c r="AW581" i="4"/>
  <c r="AW582" i="4"/>
  <c r="AW583" i="4"/>
  <c r="AW584" i="4"/>
  <c r="AW585" i="4"/>
  <c r="AW586" i="4"/>
  <c r="AW587" i="4"/>
  <c r="AW588" i="4"/>
  <c r="AW589" i="4"/>
  <c r="AW590" i="4"/>
  <c r="AW591" i="4"/>
  <c r="AW592" i="4"/>
  <c r="AW593" i="4"/>
  <c r="AW594" i="4"/>
  <c r="AW595" i="4"/>
  <c r="AW596" i="4"/>
  <c r="AW597" i="4"/>
  <c r="AW598" i="4"/>
  <c r="AW599" i="4"/>
  <c r="AW600" i="4"/>
  <c r="AW601" i="4"/>
  <c r="AW602" i="4"/>
  <c r="AW603" i="4"/>
  <c r="AW604" i="4"/>
  <c r="AW605" i="4"/>
  <c r="AW606" i="4"/>
  <c r="AW607" i="4"/>
  <c r="AW608" i="4"/>
  <c r="AW609" i="4"/>
  <c r="AW610" i="4"/>
  <c r="AW611" i="4"/>
  <c r="AW612" i="4"/>
  <c r="AW613" i="4"/>
  <c r="AW614" i="4"/>
  <c r="AW615" i="4"/>
  <c r="AW616" i="4"/>
  <c r="AW617" i="4"/>
  <c r="AW618" i="4"/>
  <c r="AW619" i="4"/>
  <c r="AW620" i="4"/>
  <c r="AW621" i="4"/>
  <c r="AW622" i="4"/>
  <c r="AW623" i="4"/>
  <c r="AW624" i="4"/>
  <c r="AW625" i="4"/>
  <c r="AW626" i="4"/>
  <c r="AW627" i="4"/>
  <c r="AW628" i="4"/>
  <c r="AW629" i="4"/>
  <c r="AW630" i="4"/>
  <c r="AW631" i="4"/>
  <c r="AW632" i="4"/>
  <c r="AW633" i="4"/>
  <c r="AW634" i="4"/>
  <c r="AW635" i="4"/>
  <c r="AW636" i="4"/>
  <c r="AW637" i="4"/>
  <c r="AW638" i="4"/>
  <c r="AW639" i="4"/>
  <c r="AW640" i="4"/>
  <c r="AW641" i="4"/>
  <c r="AW642" i="4"/>
  <c r="AW643" i="4"/>
  <c r="AW644" i="4"/>
  <c r="AW645" i="4"/>
  <c r="AW646" i="4"/>
  <c r="AW647" i="4"/>
  <c r="AW648" i="4"/>
  <c r="AW649" i="4"/>
  <c r="AW650" i="4"/>
  <c r="AW651" i="4"/>
  <c r="AW652" i="4"/>
  <c r="AW653" i="4"/>
  <c r="AW654" i="4"/>
  <c r="AW655" i="4"/>
  <c r="AW656" i="4"/>
  <c r="AW657" i="4"/>
  <c r="AW658" i="4"/>
  <c r="AW659" i="4"/>
  <c r="AW660" i="4"/>
  <c r="AW661" i="4"/>
  <c r="AW662" i="4"/>
  <c r="AW663" i="4"/>
  <c r="AW664" i="4"/>
  <c r="AW665" i="4"/>
  <c r="AW666" i="4"/>
  <c r="AW667" i="4"/>
  <c r="AW668" i="4"/>
  <c r="AW669" i="4"/>
  <c r="AW670" i="4"/>
  <c r="AW671" i="4"/>
  <c r="AW672" i="4"/>
  <c r="AW673" i="4"/>
  <c r="AW674" i="4"/>
  <c r="AW675" i="4"/>
  <c r="AW676" i="4"/>
  <c r="AW677" i="4"/>
  <c r="AW678" i="4"/>
  <c r="AW679" i="4"/>
  <c r="AW680" i="4"/>
  <c r="AW681" i="4"/>
  <c r="AW682" i="4"/>
  <c r="AW683" i="4"/>
  <c r="AW684" i="4"/>
  <c r="AW685" i="4"/>
  <c r="AW686" i="4"/>
  <c r="AW687" i="4"/>
  <c r="AW688" i="4"/>
  <c r="AW689" i="4"/>
  <c r="AW690" i="4"/>
  <c r="AW691" i="4"/>
  <c r="AW692" i="4"/>
  <c r="AW693" i="4"/>
  <c r="AW694" i="4"/>
  <c r="AW695" i="4"/>
  <c r="AW696" i="4"/>
  <c r="AW697" i="4"/>
  <c r="AW698" i="4"/>
  <c r="AW699" i="4"/>
  <c r="AW700" i="4"/>
  <c r="AW701" i="4"/>
  <c r="AW702" i="4"/>
  <c r="AW703" i="4"/>
  <c r="AW704" i="4"/>
  <c r="AW705" i="4"/>
  <c r="AW706" i="4"/>
  <c r="AW707" i="4"/>
  <c r="AW708" i="4"/>
  <c r="AW709" i="4"/>
  <c r="AW710" i="4"/>
  <c r="AW711" i="4"/>
  <c r="AW712" i="4"/>
  <c r="AW713" i="4"/>
  <c r="AW714" i="4"/>
  <c r="AW715" i="4"/>
  <c r="AW716" i="4"/>
  <c r="AW717" i="4"/>
  <c r="AW718" i="4"/>
  <c r="AW719" i="4"/>
  <c r="AW720" i="4"/>
  <c r="AW721" i="4"/>
  <c r="AW722" i="4"/>
  <c r="AW723" i="4"/>
  <c r="AW724" i="4"/>
  <c r="AW725" i="4"/>
  <c r="AW726" i="4"/>
  <c r="AW727" i="4"/>
  <c r="AW728" i="4"/>
  <c r="AW729" i="4"/>
  <c r="AW730" i="4"/>
  <c r="AW731" i="4"/>
  <c r="AW732" i="4"/>
  <c r="AW733" i="4"/>
  <c r="AW734" i="4"/>
  <c r="AW735" i="4"/>
  <c r="AW736" i="4"/>
  <c r="AW737" i="4"/>
  <c r="AW738" i="4"/>
  <c r="AW739" i="4"/>
  <c r="AW740" i="4"/>
  <c r="AW741" i="4"/>
  <c r="AW742" i="4"/>
  <c r="AW743" i="4"/>
  <c r="AW744" i="4"/>
  <c r="AW745" i="4"/>
  <c r="AW746" i="4"/>
  <c r="AW747" i="4"/>
  <c r="AW748" i="4"/>
  <c r="AW749" i="4"/>
  <c r="AW750" i="4"/>
  <c r="AW751" i="4"/>
  <c r="AW752" i="4"/>
  <c r="AW753" i="4"/>
  <c r="AW754" i="4"/>
  <c r="AW755" i="4"/>
  <c r="AW756" i="4"/>
  <c r="AW757" i="4"/>
  <c r="AW758" i="4"/>
  <c r="AW759" i="4"/>
  <c r="AW760" i="4"/>
  <c r="AW761" i="4"/>
  <c r="AW762" i="4"/>
  <c r="AW763" i="4"/>
  <c r="AW764" i="4"/>
  <c r="AW765" i="4"/>
  <c r="AW766" i="4"/>
  <c r="AW767" i="4"/>
  <c r="AW768" i="4"/>
  <c r="AW769" i="4"/>
  <c r="AW770" i="4"/>
  <c r="AW771" i="4"/>
  <c r="AW772" i="4"/>
  <c r="AW773" i="4"/>
  <c r="AW774" i="4"/>
  <c r="AW775" i="4"/>
  <c r="AW776" i="4"/>
  <c r="AW777" i="4"/>
  <c r="AW778" i="4"/>
  <c r="AW779" i="4"/>
  <c r="AW780" i="4"/>
  <c r="AW781" i="4"/>
  <c r="AW782" i="4"/>
  <c r="AW783" i="4"/>
  <c r="AW784" i="4"/>
  <c r="AW785" i="4"/>
  <c r="AW786" i="4"/>
  <c r="AW787" i="4"/>
  <c r="AW788" i="4"/>
  <c r="AW789" i="4"/>
  <c r="AW790" i="4"/>
  <c r="AW791" i="4"/>
  <c r="AW792" i="4"/>
  <c r="AW793" i="4"/>
  <c r="AW794" i="4"/>
  <c r="AW795" i="4"/>
  <c r="AW796" i="4"/>
  <c r="AW797" i="4"/>
  <c r="AW798" i="4"/>
  <c r="AW799" i="4"/>
  <c r="AW800" i="4"/>
  <c r="AW801" i="4"/>
  <c r="AW802" i="4"/>
  <c r="AW803" i="4"/>
  <c r="AW804" i="4"/>
  <c r="AW805" i="4"/>
  <c r="AW806" i="4"/>
  <c r="AW807" i="4"/>
  <c r="AW808" i="4"/>
  <c r="AW809" i="4"/>
  <c r="AW810" i="4"/>
  <c r="AW811" i="4"/>
  <c r="AW812" i="4"/>
  <c r="AW813" i="4"/>
  <c r="AW814" i="4"/>
  <c r="AW815" i="4"/>
  <c r="AW816" i="4"/>
  <c r="AW817" i="4"/>
  <c r="AW818" i="4"/>
  <c r="AW819" i="4"/>
  <c r="AW820" i="4"/>
  <c r="AW821" i="4"/>
  <c r="AW822" i="4"/>
  <c r="AW823" i="4"/>
  <c r="AW824" i="4"/>
  <c r="AW825" i="4"/>
  <c r="AW826" i="4"/>
  <c r="AW827" i="4"/>
  <c r="AW828" i="4"/>
  <c r="AW829" i="4"/>
  <c r="AW830" i="4"/>
  <c r="AW831" i="4"/>
  <c r="AW832" i="4"/>
  <c r="AW833" i="4"/>
  <c r="AW834" i="4"/>
  <c r="AW835" i="4"/>
  <c r="AW836" i="4"/>
  <c r="AW837" i="4"/>
  <c r="AW838" i="4"/>
  <c r="AW839" i="4"/>
  <c r="AW840" i="4"/>
  <c r="AW841" i="4"/>
  <c r="AW842" i="4"/>
  <c r="AW843" i="4"/>
  <c r="AW844" i="4"/>
  <c r="AW845" i="4"/>
  <c r="AW846" i="4"/>
  <c r="AW847" i="4"/>
  <c r="AW848" i="4"/>
  <c r="AW849" i="4"/>
  <c r="AW850" i="4"/>
  <c r="AW851" i="4"/>
  <c r="AW852" i="4"/>
  <c r="AW853" i="4"/>
  <c r="AW854" i="4"/>
  <c r="AW855" i="4"/>
  <c r="AW856" i="4"/>
  <c r="AW857" i="4"/>
  <c r="AW858" i="4"/>
  <c r="AW859" i="4"/>
  <c r="AW860" i="4"/>
  <c r="AW861" i="4"/>
  <c r="AW862" i="4"/>
  <c r="AW863" i="4"/>
  <c r="AW864" i="4"/>
  <c r="AW865" i="4"/>
  <c r="AW866" i="4"/>
  <c r="AW867" i="4"/>
  <c r="AW868" i="4"/>
  <c r="AW869" i="4"/>
  <c r="AW870" i="4"/>
  <c r="AW871" i="4"/>
  <c r="AW872" i="4"/>
  <c r="AW873" i="4"/>
  <c r="AW874" i="4"/>
  <c r="AW875" i="4"/>
  <c r="AW876" i="4"/>
  <c r="AW877" i="4"/>
  <c r="AW878" i="4"/>
  <c r="AW879" i="4"/>
  <c r="AW880" i="4"/>
  <c r="AW881" i="4"/>
  <c r="AW882" i="4"/>
  <c r="AW883" i="4"/>
  <c r="AW884" i="4"/>
  <c r="AW885" i="4"/>
  <c r="AW886" i="4"/>
  <c r="AW887" i="4"/>
  <c r="AW888" i="4"/>
  <c r="AW889" i="4"/>
  <c r="AW890" i="4"/>
  <c r="AW891" i="4"/>
  <c r="AW892" i="4"/>
  <c r="AW893" i="4"/>
  <c r="AW894" i="4"/>
  <c r="AW895" i="4"/>
  <c r="AW896" i="4"/>
  <c r="AW897" i="4"/>
  <c r="AW898" i="4"/>
  <c r="AW899" i="4"/>
  <c r="AW900" i="4"/>
  <c r="AW901" i="4"/>
  <c r="AW902" i="4"/>
  <c r="AW903" i="4"/>
  <c r="AW904" i="4"/>
  <c r="AW905" i="4"/>
  <c r="AW906" i="4"/>
  <c r="AW907" i="4"/>
  <c r="AW908" i="4"/>
  <c r="AW909" i="4"/>
  <c r="AW910" i="4"/>
  <c r="AW911" i="4"/>
  <c r="AW912" i="4"/>
  <c r="AW913" i="4"/>
  <c r="AW914" i="4"/>
  <c r="AW915" i="4"/>
  <c r="AW916" i="4"/>
  <c r="AW917" i="4"/>
  <c r="AW918" i="4"/>
  <c r="AW919" i="4"/>
  <c r="AW920" i="4"/>
  <c r="AW921" i="4"/>
  <c r="AW922" i="4"/>
  <c r="AW923" i="4"/>
  <c r="AW924" i="4"/>
  <c r="AW925" i="4"/>
  <c r="AW926" i="4"/>
  <c r="AW927" i="4"/>
  <c r="AW928" i="4"/>
  <c r="AW929" i="4"/>
  <c r="AW930" i="4"/>
  <c r="AW931" i="4"/>
  <c r="AW932" i="4"/>
  <c r="AW933" i="4"/>
  <c r="AW934" i="4"/>
  <c r="AW935" i="4"/>
  <c r="AW936" i="4"/>
  <c r="AW937" i="4"/>
  <c r="AW938" i="4"/>
  <c r="AW939" i="4"/>
  <c r="AW940" i="4"/>
  <c r="AW941" i="4"/>
  <c r="AW942" i="4"/>
  <c r="AW943" i="4"/>
  <c r="AW944" i="4"/>
  <c r="AW945" i="4"/>
  <c r="AW946" i="4"/>
  <c r="AW947" i="4"/>
  <c r="AW948" i="4"/>
  <c r="AW949" i="4"/>
  <c r="AW950" i="4"/>
  <c r="AW951" i="4"/>
  <c r="AW952" i="4"/>
  <c r="AW953" i="4"/>
  <c r="AW954" i="4"/>
  <c r="AW955" i="4"/>
  <c r="AW956" i="4"/>
  <c r="AW957" i="4"/>
  <c r="AW958" i="4"/>
  <c r="AW959" i="4"/>
  <c r="AW960" i="4"/>
  <c r="AW961" i="4"/>
  <c r="AW962" i="4"/>
  <c r="AW963" i="4"/>
  <c r="AW964" i="4"/>
  <c r="AW965" i="4"/>
  <c r="AW966" i="4"/>
  <c r="AW967" i="4"/>
  <c r="AW968" i="4"/>
  <c r="AW969" i="4"/>
  <c r="AW970" i="4"/>
  <c r="AW971" i="4"/>
  <c r="AW972" i="4"/>
  <c r="AW973" i="4"/>
  <c r="AW974" i="4"/>
  <c r="AW975" i="4"/>
  <c r="AW976" i="4"/>
  <c r="AW977" i="4"/>
  <c r="AW978" i="4"/>
  <c r="AW979" i="4"/>
  <c r="AW980" i="4"/>
  <c r="AW981" i="4"/>
  <c r="AW982" i="4"/>
  <c r="AW983" i="4"/>
  <c r="AW984" i="4"/>
  <c r="AW985" i="4"/>
  <c r="AW986" i="4"/>
  <c r="AW987" i="4"/>
  <c r="AW988" i="4"/>
  <c r="AW989" i="4"/>
  <c r="AW990" i="4"/>
  <c r="AW991" i="4"/>
  <c r="AW992" i="4"/>
  <c r="AW993" i="4"/>
  <c r="AW994" i="4"/>
  <c r="AW995" i="4"/>
  <c r="AW996" i="4"/>
  <c r="AW997" i="4"/>
  <c r="AW998" i="4"/>
  <c r="AW999" i="4"/>
  <c r="AW1000" i="4"/>
  <c r="AW5" i="4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15" i="3"/>
  <c r="AW216" i="3"/>
  <c r="AW217" i="3"/>
  <c r="AW218" i="3"/>
  <c r="AW219" i="3"/>
  <c r="AW220" i="3"/>
  <c r="AW221" i="3"/>
  <c r="AW222" i="3"/>
  <c r="AW223" i="3"/>
  <c r="AW224" i="3"/>
  <c r="AW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3" i="3"/>
  <c r="AW244" i="3"/>
  <c r="AW245" i="3"/>
  <c r="AW246" i="3"/>
  <c r="AW247" i="3"/>
  <c r="AW248" i="3"/>
  <c r="AW249" i="3"/>
  <c r="AW250" i="3"/>
  <c r="AW251" i="3"/>
  <c r="AW252" i="3"/>
  <c r="AW253" i="3"/>
  <c r="AW254" i="3"/>
  <c r="AW255" i="3"/>
  <c r="AW256" i="3"/>
  <c r="AW257" i="3"/>
  <c r="AW258" i="3"/>
  <c r="AW259" i="3"/>
  <c r="AW260" i="3"/>
  <c r="AW261" i="3"/>
  <c r="AW262" i="3"/>
  <c r="AW263" i="3"/>
  <c r="AW264" i="3"/>
  <c r="AW265" i="3"/>
  <c r="AW266" i="3"/>
  <c r="AW267" i="3"/>
  <c r="AW268" i="3"/>
  <c r="AW269" i="3"/>
  <c r="AW270" i="3"/>
  <c r="AW271" i="3"/>
  <c r="AW272" i="3"/>
  <c r="AW273" i="3"/>
  <c r="AW274" i="3"/>
  <c r="AW275" i="3"/>
  <c r="AW276" i="3"/>
  <c r="AW277" i="3"/>
  <c r="AW278" i="3"/>
  <c r="AW279" i="3"/>
  <c r="AW280" i="3"/>
  <c r="AW281" i="3"/>
  <c r="AW282" i="3"/>
  <c r="AW283" i="3"/>
  <c r="AW284" i="3"/>
  <c r="AW285" i="3"/>
  <c r="AW286" i="3"/>
  <c r="AW287" i="3"/>
  <c r="AW288" i="3"/>
  <c r="AW289" i="3"/>
  <c r="AW290" i="3"/>
  <c r="AW291" i="3"/>
  <c r="AW292" i="3"/>
  <c r="AW293" i="3"/>
  <c r="AW294" i="3"/>
  <c r="AW295" i="3"/>
  <c r="AW296" i="3"/>
  <c r="AW297" i="3"/>
  <c r="AW298" i="3"/>
  <c r="AW299" i="3"/>
  <c r="AW300" i="3"/>
  <c r="AW301" i="3"/>
  <c r="AW302" i="3"/>
  <c r="AW303" i="3"/>
  <c r="AW304" i="3"/>
  <c r="AW305" i="3"/>
  <c r="AW306" i="3"/>
  <c r="AW307" i="3"/>
  <c r="AW308" i="3"/>
  <c r="AW309" i="3"/>
  <c r="AW310" i="3"/>
  <c r="AW311" i="3"/>
  <c r="AW312" i="3"/>
  <c r="AW313" i="3"/>
  <c r="AW314" i="3"/>
  <c r="AW315" i="3"/>
  <c r="AW316" i="3"/>
  <c r="AW317" i="3"/>
  <c r="AW318" i="3"/>
  <c r="AW319" i="3"/>
  <c r="AW320" i="3"/>
  <c r="AW321" i="3"/>
  <c r="AW322" i="3"/>
  <c r="AW323" i="3"/>
  <c r="AW324" i="3"/>
  <c r="AW325" i="3"/>
  <c r="AW326" i="3"/>
  <c r="AW327" i="3"/>
  <c r="AW328" i="3"/>
  <c r="AW329" i="3"/>
  <c r="AW330" i="3"/>
  <c r="AW331" i="3"/>
  <c r="AW332" i="3"/>
  <c r="AW333" i="3"/>
  <c r="AW334" i="3"/>
  <c r="AW335" i="3"/>
  <c r="AW336" i="3"/>
  <c r="AW337" i="3"/>
  <c r="AW338" i="3"/>
  <c r="AW339" i="3"/>
  <c r="AW340" i="3"/>
  <c r="AW341" i="3"/>
  <c r="AW342" i="3"/>
  <c r="AW343" i="3"/>
  <c r="AW344" i="3"/>
  <c r="AW345" i="3"/>
  <c r="AW346" i="3"/>
  <c r="AW347" i="3"/>
  <c r="AW348" i="3"/>
  <c r="AW349" i="3"/>
  <c r="AW350" i="3"/>
  <c r="AW351" i="3"/>
  <c r="AW352" i="3"/>
  <c r="AW353" i="3"/>
  <c r="AW354" i="3"/>
  <c r="AW355" i="3"/>
  <c r="AW356" i="3"/>
  <c r="AW357" i="3"/>
  <c r="AW358" i="3"/>
  <c r="AW359" i="3"/>
  <c r="AW360" i="3"/>
  <c r="AW361" i="3"/>
  <c r="AW362" i="3"/>
  <c r="AW363" i="3"/>
  <c r="AW364" i="3"/>
  <c r="AW365" i="3"/>
  <c r="AW366" i="3"/>
  <c r="AW367" i="3"/>
  <c r="AW368" i="3"/>
  <c r="AW369" i="3"/>
  <c r="AW370" i="3"/>
  <c r="AW371" i="3"/>
  <c r="AW372" i="3"/>
  <c r="AW373" i="3"/>
  <c r="AW374" i="3"/>
  <c r="AW375" i="3"/>
  <c r="AW376" i="3"/>
  <c r="AW377" i="3"/>
  <c r="AW378" i="3"/>
  <c r="AW379" i="3"/>
  <c r="AW380" i="3"/>
  <c r="AW381" i="3"/>
  <c r="AW382" i="3"/>
  <c r="AW383" i="3"/>
  <c r="AW384" i="3"/>
  <c r="AW385" i="3"/>
  <c r="AW386" i="3"/>
  <c r="AW387" i="3"/>
  <c r="AW388" i="3"/>
  <c r="AW389" i="3"/>
  <c r="AW390" i="3"/>
  <c r="AW391" i="3"/>
  <c r="AW392" i="3"/>
  <c r="AW393" i="3"/>
  <c r="AW394" i="3"/>
  <c r="AW395" i="3"/>
  <c r="AW396" i="3"/>
  <c r="AW397" i="3"/>
  <c r="AW398" i="3"/>
  <c r="AW399" i="3"/>
  <c r="AW400" i="3"/>
  <c r="AW401" i="3"/>
  <c r="AW402" i="3"/>
  <c r="AW403" i="3"/>
  <c r="AW404" i="3"/>
  <c r="AW405" i="3"/>
  <c r="AW406" i="3"/>
  <c r="AW407" i="3"/>
  <c r="AW408" i="3"/>
  <c r="AW409" i="3"/>
  <c r="AW410" i="3"/>
  <c r="AW411" i="3"/>
  <c r="AW412" i="3"/>
  <c r="AW413" i="3"/>
  <c r="AW414" i="3"/>
  <c r="AW415" i="3"/>
  <c r="AW416" i="3"/>
  <c r="AW417" i="3"/>
  <c r="AW418" i="3"/>
  <c r="AW419" i="3"/>
  <c r="AW420" i="3"/>
  <c r="AW421" i="3"/>
  <c r="AW422" i="3"/>
  <c r="AW423" i="3"/>
  <c r="AW424" i="3"/>
  <c r="AW425" i="3"/>
  <c r="AW426" i="3"/>
  <c r="AW427" i="3"/>
  <c r="AW428" i="3"/>
  <c r="AW429" i="3"/>
  <c r="AW430" i="3"/>
  <c r="AW431" i="3"/>
  <c r="AW432" i="3"/>
  <c r="AW433" i="3"/>
  <c r="AW434" i="3"/>
  <c r="AW435" i="3"/>
  <c r="AW436" i="3"/>
  <c r="AW437" i="3"/>
  <c r="AW438" i="3"/>
  <c r="AW439" i="3"/>
  <c r="AW440" i="3"/>
  <c r="AW441" i="3"/>
  <c r="AW442" i="3"/>
  <c r="AW443" i="3"/>
  <c r="AW444" i="3"/>
  <c r="AW445" i="3"/>
  <c r="AW446" i="3"/>
  <c r="AW447" i="3"/>
  <c r="AW448" i="3"/>
  <c r="AW449" i="3"/>
  <c r="AW450" i="3"/>
  <c r="AW451" i="3"/>
  <c r="AW452" i="3"/>
  <c r="AW453" i="3"/>
  <c r="AW454" i="3"/>
  <c r="AW455" i="3"/>
  <c r="AW456" i="3"/>
  <c r="AW457" i="3"/>
  <c r="AW458" i="3"/>
  <c r="AW459" i="3"/>
  <c r="AW460" i="3"/>
  <c r="AW461" i="3"/>
  <c r="AW462" i="3"/>
  <c r="AW463" i="3"/>
  <c r="AW464" i="3"/>
  <c r="AW465" i="3"/>
  <c r="AW466" i="3"/>
  <c r="AW467" i="3"/>
  <c r="AW468" i="3"/>
  <c r="AW469" i="3"/>
  <c r="AW470" i="3"/>
  <c r="AW471" i="3"/>
  <c r="AW472" i="3"/>
  <c r="AW473" i="3"/>
  <c r="AW474" i="3"/>
  <c r="AW475" i="3"/>
  <c r="AW476" i="3"/>
  <c r="AW477" i="3"/>
  <c r="AW478" i="3"/>
  <c r="AW479" i="3"/>
  <c r="AW480" i="3"/>
  <c r="AW481" i="3"/>
  <c r="AW482" i="3"/>
  <c r="AW483" i="3"/>
  <c r="AW484" i="3"/>
  <c r="AW485" i="3"/>
  <c r="AW486" i="3"/>
  <c r="AW487" i="3"/>
  <c r="AW488" i="3"/>
  <c r="AW489" i="3"/>
  <c r="AW490" i="3"/>
  <c r="AW491" i="3"/>
  <c r="AW492" i="3"/>
  <c r="AW493" i="3"/>
  <c r="AW494" i="3"/>
  <c r="AW495" i="3"/>
  <c r="AW496" i="3"/>
  <c r="AW497" i="3"/>
  <c r="AW498" i="3"/>
  <c r="AW499" i="3"/>
  <c r="AW500" i="3"/>
  <c r="AW501" i="3"/>
  <c r="AW502" i="3"/>
  <c r="AW503" i="3"/>
  <c r="AW504" i="3"/>
  <c r="AW505" i="3"/>
  <c r="AW506" i="3"/>
  <c r="AW507" i="3"/>
  <c r="AW508" i="3"/>
  <c r="AW509" i="3"/>
  <c r="AW510" i="3"/>
  <c r="AW511" i="3"/>
  <c r="AW512" i="3"/>
  <c r="AW513" i="3"/>
  <c r="AW514" i="3"/>
  <c r="AW515" i="3"/>
  <c r="AW516" i="3"/>
  <c r="AW517" i="3"/>
  <c r="AW518" i="3"/>
  <c r="AW519" i="3"/>
  <c r="AW520" i="3"/>
  <c r="AW521" i="3"/>
  <c r="AW522" i="3"/>
  <c r="AW523" i="3"/>
  <c r="AW524" i="3"/>
  <c r="AW525" i="3"/>
  <c r="AW526" i="3"/>
  <c r="AW527" i="3"/>
  <c r="AW528" i="3"/>
  <c r="AW529" i="3"/>
  <c r="AW530" i="3"/>
  <c r="AW531" i="3"/>
  <c r="AW532" i="3"/>
  <c r="AW533" i="3"/>
  <c r="AW534" i="3"/>
  <c r="AW535" i="3"/>
  <c r="AW536" i="3"/>
  <c r="AW537" i="3"/>
  <c r="AW538" i="3"/>
  <c r="AW539" i="3"/>
  <c r="AW540" i="3"/>
  <c r="AW541" i="3"/>
  <c r="AW542" i="3"/>
  <c r="AW543" i="3"/>
  <c r="AW544" i="3"/>
  <c r="AW545" i="3"/>
  <c r="AW546" i="3"/>
  <c r="AW547" i="3"/>
  <c r="AW548" i="3"/>
  <c r="AW549" i="3"/>
  <c r="AW550" i="3"/>
  <c r="AW551" i="3"/>
  <c r="AW552" i="3"/>
  <c r="AW553" i="3"/>
  <c r="AW554" i="3"/>
  <c r="AW555" i="3"/>
  <c r="AW556" i="3"/>
  <c r="AW557" i="3"/>
  <c r="AW558" i="3"/>
  <c r="AW559" i="3"/>
  <c r="AW560" i="3"/>
  <c r="AW561" i="3"/>
  <c r="AW562" i="3"/>
  <c r="AW563" i="3"/>
  <c r="AW564" i="3"/>
  <c r="AW565" i="3"/>
  <c r="AW566" i="3"/>
  <c r="AW567" i="3"/>
  <c r="AW568" i="3"/>
  <c r="AW569" i="3"/>
  <c r="AW570" i="3"/>
  <c r="AW571" i="3"/>
  <c r="AW572" i="3"/>
  <c r="AW573" i="3"/>
  <c r="AW574" i="3"/>
  <c r="AW575" i="3"/>
  <c r="AW576" i="3"/>
  <c r="AW577" i="3"/>
  <c r="AW578" i="3"/>
  <c r="AW579" i="3"/>
  <c r="AW580" i="3"/>
  <c r="AW581" i="3"/>
  <c r="AW582" i="3"/>
  <c r="AW583" i="3"/>
  <c r="AW584" i="3"/>
  <c r="AW585" i="3"/>
  <c r="AW586" i="3"/>
  <c r="AW587" i="3"/>
  <c r="AW588" i="3"/>
  <c r="AW589" i="3"/>
  <c r="AW590" i="3"/>
  <c r="AW591" i="3"/>
  <c r="AW592" i="3"/>
  <c r="AW593" i="3"/>
  <c r="AW594" i="3"/>
  <c r="AW595" i="3"/>
  <c r="AW596" i="3"/>
  <c r="AW597" i="3"/>
  <c r="AW598" i="3"/>
  <c r="AW599" i="3"/>
  <c r="AW600" i="3"/>
  <c r="AW601" i="3"/>
  <c r="AW602" i="3"/>
  <c r="AW603" i="3"/>
  <c r="AW604" i="3"/>
  <c r="AW605" i="3"/>
  <c r="AW606" i="3"/>
  <c r="AW607" i="3"/>
  <c r="AW608" i="3"/>
  <c r="AW609" i="3"/>
  <c r="AW610" i="3"/>
  <c r="AW611" i="3"/>
  <c r="AW612" i="3"/>
  <c r="AW613" i="3"/>
  <c r="AW614" i="3"/>
  <c r="AW615" i="3"/>
  <c r="AW616" i="3"/>
  <c r="AW617" i="3"/>
  <c r="AW618" i="3"/>
  <c r="AW619" i="3"/>
  <c r="AW620" i="3"/>
  <c r="AW621" i="3"/>
  <c r="AW622" i="3"/>
  <c r="AW623" i="3"/>
  <c r="AW624" i="3"/>
  <c r="AW625" i="3"/>
  <c r="AW626" i="3"/>
  <c r="AW627" i="3"/>
  <c r="AW628" i="3"/>
  <c r="AW629" i="3"/>
  <c r="AW630" i="3"/>
  <c r="AW631" i="3"/>
  <c r="AW632" i="3"/>
  <c r="AW633" i="3"/>
  <c r="AW634" i="3"/>
  <c r="AW635" i="3"/>
  <c r="AW636" i="3"/>
  <c r="AW637" i="3"/>
  <c r="AW638" i="3"/>
  <c r="AW639" i="3"/>
  <c r="AW640" i="3"/>
  <c r="AW641" i="3"/>
  <c r="AW642" i="3"/>
  <c r="AW643" i="3"/>
  <c r="AW644" i="3"/>
  <c r="AW645" i="3"/>
  <c r="AW646" i="3"/>
  <c r="AW647" i="3"/>
  <c r="AW648" i="3"/>
  <c r="AW649" i="3"/>
  <c r="AW650" i="3"/>
  <c r="AW651" i="3"/>
  <c r="AW652" i="3"/>
  <c r="AW653" i="3"/>
  <c r="AW654" i="3"/>
  <c r="AW655" i="3"/>
  <c r="AW656" i="3"/>
  <c r="AW657" i="3"/>
  <c r="AW658" i="3"/>
  <c r="AW659" i="3"/>
  <c r="AW660" i="3"/>
  <c r="AW661" i="3"/>
  <c r="AW662" i="3"/>
  <c r="AW663" i="3"/>
  <c r="AW664" i="3"/>
  <c r="AW665" i="3"/>
  <c r="AW666" i="3"/>
  <c r="AW667" i="3"/>
  <c r="AW668" i="3"/>
  <c r="AW669" i="3"/>
  <c r="AW670" i="3"/>
  <c r="AW671" i="3"/>
  <c r="AW672" i="3"/>
  <c r="AW673" i="3"/>
  <c r="AW674" i="3"/>
  <c r="AW675" i="3"/>
  <c r="AW676" i="3"/>
  <c r="AW677" i="3"/>
  <c r="AW678" i="3"/>
  <c r="AW679" i="3"/>
  <c r="AW680" i="3"/>
  <c r="AW681" i="3"/>
  <c r="AW682" i="3"/>
  <c r="AW683" i="3"/>
  <c r="AW684" i="3"/>
  <c r="AW685" i="3"/>
  <c r="AW686" i="3"/>
  <c r="AW687" i="3"/>
  <c r="AW688" i="3"/>
  <c r="AW689" i="3"/>
  <c r="AW690" i="3"/>
  <c r="AW691" i="3"/>
  <c r="AW692" i="3"/>
  <c r="AW693" i="3"/>
  <c r="AW694" i="3"/>
  <c r="AW695" i="3"/>
  <c r="AW696" i="3"/>
  <c r="AW697" i="3"/>
  <c r="AW698" i="3"/>
  <c r="AW699" i="3"/>
  <c r="AW700" i="3"/>
  <c r="AW701" i="3"/>
  <c r="AW702" i="3"/>
  <c r="AW703" i="3"/>
  <c r="AW704" i="3"/>
  <c r="AW705" i="3"/>
  <c r="AW706" i="3"/>
  <c r="AW707" i="3"/>
  <c r="AW708" i="3"/>
  <c r="AW709" i="3"/>
  <c r="AW710" i="3"/>
  <c r="AW711" i="3"/>
  <c r="AW712" i="3"/>
  <c r="AW713" i="3"/>
  <c r="AW714" i="3"/>
  <c r="AW715" i="3"/>
  <c r="AW716" i="3"/>
  <c r="AW717" i="3"/>
  <c r="AW718" i="3"/>
  <c r="AW719" i="3"/>
  <c r="AW720" i="3"/>
  <c r="AW721" i="3"/>
  <c r="AW722" i="3"/>
  <c r="AW723" i="3"/>
  <c r="AW724" i="3"/>
  <c r="AW725" i="3"/>
  <c r="AW726" i="3"/>
  <c r="AW727" i="3"/>
  <c r="AW728" i="3"/>
  <c r="AW729" i="3"/>
  <c r="AW730" i="3"/>
  <c r="AW731" i="3"/>
  <c r="AW732" i="3"/>
  <c r="AW733" i="3"/>
  <c r="AW734" i="3"/>
  <c r="AW735" i="3"/>
  <c r="AW736" i="3"/>
  <c r="AW737" i="3"/>
  <c r="AW738" i="3"/>
  <c r="AW739" i="3"/>
  <c r="AW740" i="3"/>
  <c r="AW741" i="3"/>
  <c r="AW742" i="3"/>
  <c r="AW743" i="3"/>
  <c r="AW744" i="3"/>
  <c r="AW745" i="3"/>
  <c r="AW746" i="3"/>
  <c r="AW747" i="3"/>
  <c r="AW748" i="3"/>
  <c r="AW749" i="3"/>
  <c r="AW750" i="3"/>
  <c r="AW751" i="3"/>
  <c r="AW752" i="3"/>
  <c r="AW753" i="3"/>
  <c r="AW754" i="3"/>
  <c r="AW755" i="3"/>
  <c r="AW756" i="3"/>
  <c r="AW757" i="3"/>
  <c r="AW758" i="3"/>
  <c r="AW759" i="3"/>
  <c r="AW760" i="3"/>
  <c r="AW761" i="3"/>
  <c r="AW762" i="3"/>
  <c r="AW763" i="3"/>
  <c r="AW764" i="3"/>
  <c r="AW765" i="3"/>
  <c r="AW766" i="3"/>
  <c r="AW767" i="3"/>
  <c r="AW768" i="3"/>
  <c r="AW769" i="3"/>
  <c r="AW770" i="3"/>
  <c r="AW771" i="3"/>
  <c r="AW772" i="3"/>
  <c r="AW773" i="3"/>
  <c r="AW774" i="3"/>
  <c r="AW775" i="3"/>
  <c r="AW776" i="3"/>
  <c r="AW777" i="3"/>
  <c r="AW778" i="3"/>
  <c r="AW779" i="3"/>
  <c r="AW780" i="3"/>
  <c r="AW781" i="3"/>
  <c r="AW782" i="3"/>
  <c r="AW783" i="3"/>
  <c r="AW784" i="3"/>
  <c r="AW785" i="3"/>
  <c r="AW786" i="3"/>
  <c r="AW787" i="3"/>
  <c r="AW788" i="3"/>
  <c r="AW789" i="3"/>
  <c r="AW790" i="3"/>
  <c r="AW791" i="3"/>
  <c r="AW792" i="3"/>
  <c r="AW793" i="3"/>
  <c r="AW794" i="3"/>
  <c r="AW795" i="3"/>
  <c r="AW796" i="3"/>
  <c r="AW797" i="3"/>
  <c r="AW798" i="3"/>
  <c r="AW799" i="3"/>
  <c r="AW800" i="3"/>
  <c r="AW801" i="3"/>
  <c r="AW802" i="3"/>
  <c r="AW803" i="3"/>
  <c r="AW804" i="3"/>
  <c r="AW805" i="3"/>
  <c r="AW806" i="3"/>
  <c r="AW807" i="3"/>
  <c r="AW808" i="3"/>
  <c r="AW809" i="3"/>
  <c r="AW810" i="3"/>
  <c r="AW811" i="3"/>
  <c r="AW812" i="3"/>
  <c r="AW813" i="3"/>
  <c r="AW814" i="3"/>
  <c r="AW815" i="3"/>
  <c r="AW816" i="3"/>
  <c r="AW817" i="3"/>
  <c r="AW818" i="3"/>
  <c r="AW819" i="3"/>
  <c r="AW820" i="3"/>
  <c r="AW821" i="3"/>
  <c r="AW822" i="3"/>
  <c r="AW823" i="3"/>
  <c r="AW824" i="3"/>
  <c r="AW825" i="3"/>
  <c r="AW826" i="3"/>
  <c r="AW827" i="3"/>
  <c r="AW828" i="3"/>
  <c r="AW829" i="3"/>
  <c r="AW830" i="3"/>
  <c r="AW831" i="3"/>
  <c r="AW832" i="3"/>
  <c r="AW833" i="3"/>
  <c r="AW834" i="3"/>
  <c r="AW835" i="3"/>
  <c r="AW836" i="3"/>
  <c r="AW837" i="3"/>
  <c r="AW838" i="3"/>
  <c r="AW839" i="3"/>
  <c r="AW840" i="3"/>
  <c r="AW841" i="3"/>
  <c r="AW842" i="3"/>
  <c r="AW843" i="3"/>
  <c r="AW844" i="3"/>
  <c r="AW845" i="3"/>
  <c r="AW846" i="3"/>
  <c r="AW847" i="3"/>
  <c r="AW848" i="3"/>
  <c r="AW849" i="3"/>
  <c r="AW850" i="3"/>
  <c r="AW851" i="3"/>
  <c r="AW852" i="3"/>
  <c r="AW853" i="3"/>
  <c r="AW854" i="3"/>
  <c r="AW855" i="3"/>
  <c r="AW856" i="3"/>
  <c r="AW857" i="3"/>
  <c r="AW858" i="3"/>
  <c r="AW859" i="3"/>
  <c r="AW860" i="3"/>
  <c r="AW861" i="3"/>
  <c r="AW862" i="3"/>
  <c r="AW863" i="3"/>
  <c r="AW864" i="3"/>
  <c r="AW865" i="3"/>
  <c r="AW866" i="3"/>
  <c r="AW867" i="3"/>
  <c r="AW868" i="3"/>
  <c r="AW869" i="3"/>
  <c r="AW870" i="3"/>
  <c r="AW871" i="3"/>
  <c r="AW872" i="3"/>
  <c r="AW873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886" i="3"/>
  <c r="AW887" i="3"/>
  <c r="AW888" i="3"/>
  <c r="AW889" i="3"/>
  <c r="AW890" i="3"/>
  <c r="AW891" i="3"/>
  <c r="AW892" i="3"/>
  <c r="AW893" i="3"/>
  <c r="AW894" i="3"/>
  <c r="AW895" i="3"/>
  <c r="AW896" i="3"/>
  <c r="AW897" i="3"/>
  <c r="AW898" i="3"/>
  <c r="AW899" i="3"/>
  <c r="AW900" i="3"/>
  <c r="AW901" i="3"/>
  <c r="AW902" i="3"/>
  <c r="AW903" i="3"/>
  <c r="AW904" i="3"/>
  <c r="AW905" i="3"/>
  <c r="AW906" i="3"/>
  <c r="AW907" i="3"/>
  <c r="AW908" i="3"/>
  <c r="AW909" i="3"/>
  <c r="AW910" i="3"/>
  <c r="AW911" i="3"/>
  <c r="AW912" i="3"/>
  <c r="AW913" i="3"/>
  <c r="AW914" i="3"/>
  <c r="AW915" i="3"/>
  <c r="AW916" i="3"/>
  <c r="AW917" i="3"/>
  <c r="AW918" i="3"/>
  <c r="AW919" i="3"/>
  <c r="AW920" i="3"/>
  <c r="AW921" i="3"/>
  <c r="AW922" i="3"/>
  <c r="AW923" i="3"/>
  <c r="AW924" i="3"/>
  <c r="AW925" i="3"/>
  <c r="AW926" i="3"/>
  <c r="AW927" i="3"/>
  <c r="AW928" i="3"/>
  <c r="AW929" i="3"/>
  <c r="AW930" i="3"/>
  <c r="AW931" i="3"/>
  <c r="AW932" i="3"/>
  <c r="AW933" i="3"/>
  <c r="AW934" i="3"/>
  <c r="AW935" i="3"/>
  <c r="AW936" i="3"/>
  <c r="AW937" i="3"/>
  <c r="AW938" i="3"/>
  <c r="AW939" i="3"/>
  <c r="AW940" i="3"/>
  <c r="AW941" i="3"/>
  <c r="AW942" i="3"/>
  <c r="AW943" i="3"/>
  <c r="AW944" i="3"/>
  <c r="AW945" i="3"/>
  <c r="AW946" i="3"/>
  <c r="AW947" i="3"/>
  <c r="AW948" i="3"/>
  <c r="AW949" i="3"/>
  <c r="AW950" i="3"/>
  <c r="AW951" i="3"/>
  <c r="AW952" i="3"/>
  <c r="AW953" i="3"/>
  <c r="AW954" i="3"/>
  <c r="AW955" i="3"/>
  <c r="AW956" i="3"/>
  <c r="AW957" i="3"/>
  <c r="AW958" i="3"/>
  <c r="AW959" i="3"/>
  <c r="AW960" i="3"/>
  <c r="AW961" i="3"/>
  <c r="AW962" i="3"/>
  <c r="AW963" i="3"/>
  <c r="AW964" i="3"/>
  <c r="AW965" i="3"/>
  <c r="AW966" i="3"/>
  <c r="AW967" i="3"/>
  <c r="AW968" i="3"/>
  <c r="AW969" i="3"/>
  <c r="AW970" i="3"/>
  <c r="AW971" i="3"/>
  <c r="AW972" i="3"/>
  <c r="AW973" i="3"/>
  <c r="AW974" i="3"/>
  <c r="AW975" i="3"/>
  <c r="AW976" i="3"/>
  <c r="AW977" i="3"/>
  <c r="AW978" i="3"/>
  <c r="AW979" i="3"/>
  <c r="AW980" i="3"/>
  <c r="AW981" i="3"/>
  <c r="AW982" i="3"/>
  <c r="AW983" i="3"/>
  <c r="AW984" i="3"/>
  <c r="AW985" i="3"/>
  <c r="AW986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5" i="3"/>
  <c r="AY6" i="2" l="1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463" i="2"/>
  <c r="AY464" i="2"/>
  <c r="AY465" i="2"/>
  <c r="AY466" i="2"/>
  <c r="AY467" i="2"/>
  <c r="AY468" i="2"/>
  <c r="AY469" i="2"/>
  <c r="AY470" i="2"/>
  <c r="AY471" i="2"/>
  <c r="AY472" i="2"/>
  <c r="AY473" i="2"/>
  <c r="AY474" i="2"/>
  <c r="AY475" i="2"/>
  <c r="AY476" i="2"/>
  <c r="AY477" i="2"/>
  <c r="AY478" i="2"/>
  <c r="AY479" i="2"/>
  <c r="AY480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Y523" i="2"/>
  <c r="AY524" i="2"/>
  <c r="AY525" i="2"/>
  <c r="AY526" i="2"/>
  <c r="AY527" i="2"/>
  <c r="AY528" i="2"/>
  <c r="AY529" i="2"/>
  <c r="AY530" i="2"/>
  <c r="AY531" i="2"/>
  <c r="AY532" i="2"/>
  <c r="AY533" i="2"/>
  <c r="AY534" i="2"/>
  <c r="AY535" i="2"/>
  <c r="AY536" i="2"/>
  <c r="AY537" i="2"/>
  <c r="AY538" i="2"/>
  <c r="AY539" i="2"/>
  <c r="AY540" i="2"/>
  <c r="AY541" i="2"/>
  <c r="AY542" i="2"/>
  <c r="AY543" i="2"/>
  <c r="AY544" i="2"/>
  <c r="AY545" i="2"/>
  <c r="AY546" i="2"/>
  <c r="AY547" i="2"/>
  <c r="AY548" i="2"/>
  <c r="AY549" i="2"/>
  <c r="AY550" i="2"/>
  <c r="AY551" i="2"/>
  <c r="AY552" i="2"/>
  <c r="AY553" i="2"/>
  <c r="AY554" i="2"/>
  <c r="AY555" i="2"/>
  <c r="AY556" i="2"/>
  <c r="AY557" i="2"/>
  <c r="AY558" i="2"/>
  <c r="AY559" i="2"/>
  <c r="AY560" i="2"/>
  <c r="AY561" i="2"/>
  <c r="AY562" i="2"/>
  <c r="AY563" i="2"/>
  <c r="AY564" i="2"/>
  <c r="AY565" i="2"/>
  <c r="AY566" i="2"/>
  <c r="AY567" i="2"/>
  <c r="AY568" i="2"/>
  <c r="AY569" i="2"/>
  <c r="AY570" i="2"/>
  <c r="AY571" i="2"/>
  <c r="AY572" i="2"/>
  <c r="AY573" i="2"/>
  <c r="AY574" i="2"/>
  <c r="AY575" i="2"/>
  <c r="AY576" i="2"/>
  <c r="AY577" i="2"/>
  <c r="AY578" i="2"/>
  <c r="AY579" i="2"/>
  <c r="AY580" i="2"/>
  <c r="AY581" i="2"/>
  <c r="AY582" i="2"/>
  <c r="AY583" i="2"/>
  <c r="AY584" i="2"/>
  <c r="AY585" i="2"/>
  <c r="AY586" i="2"/>
  <c r="AY587" i="2"/>
  <c r="AY588" i="2"/>
  <c r="AY589" i="2"/>
  <c r="AY590" i="2"/>
  <c r="AY591" i="2"/>
  <c r="AY592" i="2"/>
  <c r="AY593" i="2"/>
  <c r="AY594" i="2"/>
  <c r="AY595" i="2"/>
  <c r="AY596" i="2"/>
  <c r="AY597" i="2"/>
  <c r="AY598" i="2"/>
  <c r="AY599" i="2"/>
  <c r="AY600" i="2"/>
  <c r="AY601" i="2"/>
  <c r="AY602" i="2"/>
  <c r="AY603" i="2"/>
  <c r="AY604" i="2"/>
  <c r="AY605" i="2"/>
  <c r="AY606" i="2"/>
  <c r="AY607" i="2"/>
  <c r="AY608" i="2"/>
  <c r="AY609" i="2"/>
  <c r="AY610" i="2"/>
  <c r="AY611" i="2"/>
  <c r="AY612" i="2"/>
  <c r="AY613" i="2"/>
  <c r="AY614" i="2"/>
  <c r="AY615" i="2"/>
  <c r="AY616" i="2"/>
  <c r="AY617" i="2"/>
  <c r="AY618" i="2"/>
  <c r="AY619" i="2"/>
  <c r="AY620" i="2"/>
  <c r="AY621" i="2"/>
  <c r="AY622" i="2"/>
  <c r="AY623" i="2"/>
  <c r="AY624" i="2"/>
  <c r="AY625" i="2"/>
  <c r="AY626" i="2"/>
  <c r="AY627" i="2"/>
  <c r="AY628" i="2"/>
  <c r="AY629" i="2"/>
  <c r="AY630" i="2"/>
  <c r="AY631" i="2"/>
  <c r="AY632" i="2"/>
  <c r="AY633" i="2"/>
  <c r="AY634" i="2"/>
  <c r="AY635" i="2"/>
  <c r="AY636" i="2"/>
  <c r="AY637" i="2"/>
  <c r="AY638" i="2"/>
  <c r="AY639" i="2"/>
  <c r="AY640" i="2"/>
  <c r="AY641" i="2"/>
  <c r="AY642" i="2"/>
  <c r="AY643" i="2"/>
  <c r="AY644" i="2"/>
  <c r="AY645" i="2"/>
  <c r="AY646" i="2"/>
  <c r="AY647" i="2"/>
  <c r="AY648" i="2"/>
  <c r="AY649" i="2"/>
  <c r="AY650" i="2"/>
  <c r="AY651" i="2"/>
  <c r="AY652" i="2"/>
  <c r="AY653" i="2"/>
  <c r="AY654" i="2"/>
  <c r="AY655" i="2"/>
  <c r="AY656" i="2"/>
  <c r="AY657" i="2"/>
  <c r="AY658" i="2"/>
  <c r="AY659" i="2"/>
  <c r="AY660" i="2"/>
  <c r="AY661" i="2"/>
  <c r="AY662" i="2"/>
  <c r="AY663" i="2"/>
  <c r="AY664" i="2"/>
  <c r="AY665" i="2"/>
  <c r="AY666" i="2"/>
  <c r="AY667" i="2"/>
  <c r="AY668" i="2"/>
  <c r="AY669" i="2"/>
  <c r="AY670" i="2"/>
  <c r="AY671" i="2"/>
  <c r="AY672" i="2"/>
  <c r="AY673" i="2"/>
  <c r="AY674" i="2"/>
  <c r="AY675" i="2"/>
  <c r="AY676" i="2"/>
  <c r="AY677" i="2"/>
  <c r="AY678" i="2"/>
  <c r="AY679" i="2"/>
  <c r="AY680" i="2"/>
  <c r="AY681" i="2"/>
  <c r="AY682" i="2"/>
  <c r="AY683" i="2"/>
  <c r="AY684" i="2"/>
  <c r="AY685" i="2"/>
  <c r="AY686" i="2"/>
  <c r="AY687" i="2"/>
  <c r="AY688" i="2"/>
  <c r="AY689" i="2"/>
  <c r="AY690" i="2"/>
  <c r="AY691" i="2"/>
  <c r="AY692" i="2"/>
  <c r="AY693" i="2"/>
  <c r="AY694" i="2"/>
  <c r="AY695" i="2"/>
  <c r="AY696" i="2"/>
  <c r="AY697" i="2"/>
  <c r="AY698" i="2"/>
  <c r="AY699" i="2"/>
  <c r="AY700" i="2"/>
  <c r="AY701" i="2"/>
  <c r="AY702" i="2"/>
  <c r="AY703" i="2"/>
  <c r="AY704" i="2"/>
  <c r="AY705" i="2"/>
  <c r="AY706" i="2"/>
  <c r="AY707" i="2"/>
  <c r="AY708" i="2"/>
  <c r="AY709" i="2"/>
  <c r="AY710" i="2"/>
  <c r="AY711" i="2"/>
  <c r="AY712" i="2"/>
  <c r="AY713" i="2"/>
  <c r="AY714" i="2"/>
  <c r="AY715" i="2"/>
  <c r="AY716" i="2"/>
  <c r="AY717" i="2"/>
  <c r="AY718" i="2"/>
  <c r="AY719" i="2"/>
  <c r="AY720" i="2"/>
  <c r="AY721" i="2"/>
  <c r="AY722" i="2"/>
  <c r="AY723" i="2"/>
  <c r="AY724" i="2"/>
  <c r="AY725" i="2"/>
  <c r="AY726" i="2"/>
  <c r="AY727" i="2"/>
  <c r="AY728" i="2"/>
  <c r="AY729" i="2"/>
  <c r="AY730" i="2"/>
  <c r="AY731" i="2"/>
  <c r="AY732" i="2"/>
  <c r="AY733" i="2"/>
  <c r="AY734" i="2"/>
  <c r="AY735" i="2"/>
  <c r="AY736" i="2"/>
  <c r="AY737" i="2"/>
  <c r="AY738" i="2"/>
  <c r="AY739" i="2"/>
  <c r="AY740" i="2"/>
  <c r="AY741" i="2"/>
  <c r="AY742" i="2"/>
  <c r="AY743" i="2"/>
  <c r="AY744" i="2"/>
  <c r="AY745" i="2"/>
  <c r="AY746" i="2"/>
  <c r="AY747" i="2"/>
  <c r="AY748" i="2"/>
  <c r="AY749" i="2"/>
  <c r="AY750" i="2"/>
  <c r="AY751" i="2"/>
  <c r="AY752" i="2"/>
  <c r="AY753" i="2"/>
  <c r="AY754" i="2"/>
  <c r="AY755" i="2"/>
  <c r="AY756" i="2"/>
  <c r="AY757" i="2"/>
  <c r="AY758" i="2"/>
  <c r="AY759" i="2"/>
  <c r="AY760" i="2"/>
  <c r="AY761" i="2"/>
  <c r="AY762" i="2"/>
  <c r="AY763" i="2"/>
  <c r="AY764" i="2"/>
  <c r="AY765" i="2"/>
  <c r="AY766" i="2"/>
  <c r="AY767" i="2"/>
  <c r="AY768" i="2"/>
  <c r="AY769" i="2"/>
  <c r="AY770" i="2"/>
  <c r="AY771" i="2"/>
  <c r="AY772" i="2"/>
  <c r="AY773" i="2"/>
  <c r="AY774" i="2"/>
  <c r="AY775" i="2"/>
  <c r="AY776" i="2"/>
  <c r="AY777" i="2"/>
  <c r="AY778" i="2"/>
  <c r="AY779" i="2"/>
  <c r="AY780" i="2"/>
  <c r="AY781" i="2"/>
  <c r="AY782" i="2"/>
  <c r="AY783" i="2"/>
  <c r="AY784" i="2"/>
  <c r="AY785" i="2"/>
  <c r="AY786" i="2"/>
  <c r="AY787" i="2"/>
  <c r="AY788" i="2"/>
  <c r="AY789" i="2"/>
  <c r="AY790" i="2"/>
  <c r="AY791" i="2"/>
  <c r="AY792" i="2"/>
  <c r="AY793" i="2"/>
  <c r="AY794" i="2"/>
  <c r="AY795" i="2"/>
  <c r="AY796" i="2"/>
  <c r="AY797" i="2"/>
  <c r="AY798" i="2"/>
  <c r="AY799" i="2"/>
  <c r="AY800" i="2"/>
  <c r="AY801" i="2"/>
  <c r="AY802" i="2"/>
  <c r="AY803" i="2"/>
  <c r="AY804" i="2"/>
  <c r="AY805" i="2"/>
  <c r="AY806" i="2"/>
  <c r="AY807" i="2"/>
  <c r="AY808" i="2"/>
  <c r="AY809" i="2"/>
  <c r="AY810" i="2"/>
  <c r="AY811" i="2"/>
  <c r="AY812" i="2"/>
  <c r="AY813" i="2"/>
  <c r="AY814" i="2"/>
  <c r="AY815" i="2"/>
  <c r="AY816" i="2"/>
  <c r="AY817" i="2"/>
  <c r="AY818" i="2"/>
  <c r="AY819" i="2"/>
  <c r="AY820" i="2"/>
  <c r="AY821" i="2"/>
  <c r="AY822" i="2"/>
  <c r="AY823" i="2"/>
  <c r="AY824" i="2"/>
  <c r="AY825" i="2"/>
  <c r="AY826" i="2"/>
  <c r="AY827" i="2"/>
  <c r="AY828" i="2"/>
  <c r="AY829" i="2"/>
  <c r="AY830" i="2"/>
  <c r="AY831" i="2"/>
  <c r="AY832" i="2"/>
  <c r="AY833" i="2"/>
  <c r="AY834" i="2"/>
  <c r="AY835" i="2"/>
  <c r="AY836" i="2"/>
  <c r="AY837" i="2"/>
  <c r="AY838" i="2"/>
  <c r="AY839" i="2"/>
  <c r="AY840" i="2"/>
  <c r="AY841" i="2"/>
  <c r="AY842" i="2"/>
  <c r="AY843" i="2"/>
  <c r="AY844" i="2"/>
  <c r="AY845" i="2"/>
  <c r="AY846" i="2"/>
  <c r="AY847" i="2"/>
  <c r="AY848" i="2"/>
  <c r="AY849" i="2"/>
  <c r="AY850" i="2"/>
  <c r="AY851" i="2"/>
  <c r="AY852" i="2"/>
  <c r="AY853" i="2"/>
  <c r="AY854" i="2"/>
  <c r="AY855" i="2"/>
  <c r="AY856" i="2"/>
  <c r="AY857" i="2"/>
  <c r="AY858" i="2"/>
  <c r="AY859" i="2"/>
  <c r="AY860" i="2"/>
  <c r="AY861" i="2"/>
  <c r="AY862" i="2"/>
  <c r="AY863" i="2"/>
  <c r="AY864" i="2"/>
  <c r="AY865" i="2"/>
  <c r="AY866" i="2"/>
  <c r="AY867" i="2"/>
  <c r="AY868" i="2"/>
  <c r="AY869" i="2"/>
  <c r="AY870" i="2"/>
  <c r="AY871" i="2"/>
  <c r="AY872" i="2"/>
  <c r="AY873" i="2"/>
  <c r="AY874" i="2"/>
  <c r="AY875" i="2"/>
  <c r="AY876" i="2"/>
  <c r="AY877" i="2"/>
  <c r="AY878" i="2"/>
  <c r="AY879" i="2"/>
  <c r="AY880" i="2"/>
  <c r="AY881" i="2"/>
  <c r="AY882" i="2"/>
  <c r="AY883" i="2"/>
  <c r="AY884" i="2"/>
  <c r="AY885" i="2"/>
  <c r="AY886" i="2"/>
  <c r="AY887" i="2"/>
  <c r="AY888" i="2"/>
  <c r="AY889" i="2"/>
  <c r="AY890" i="2"/>
  <c r="AY891" i="2"/>
  <c r="AY892" i="2"/>
  <c r="AY893" i="2"/>
  <c r="AY894" i="2"/>
  <c r="AY895" i="2"/>
  <c r="AY896" i="2"/>
  <c r="AY897" i="2"/>
  <c r="AY898" i="2"/>
  <c r="AY899" i="2"/>
  <c r="AY900" i="2"/>
  <c r="AY901" i="2"/>
  <c r="AY902" i="2"/>
  <c r="AY903" i="2"/>
  <c r="AY904" i="2"/>
  <c r="AY905" i="2"/>
  <c r="AY906" i="2"/>
  <c r="AY907" i="2"/>
  <c r="AY908" i="2"/>
  <c r="AY909" i="2"/>
  <c r="AY910" i="2"/>
  <c r="AY911" i="2"/>
  <c r="AY912" i="2"/>
  <c r="AY913" i="2"/>
  <c r="AY914" i="2"/>
  <c r="AY915" i="2"/>
  <c r="AY916" i="2"/>
  <c r="AY917" i="2"/>
  <c r="AY918" i="2"/>
  <c r="AY919" i="2"/>
  <c r="AY920" i="2"/>
  <c r="AY921" i="2"/>
  <c r="AY922" i="2"/>
  <c r="AY923" i="2"/>
  <c r="AY924" i="2"/>
  <c r="AY925" i="2"/>
  <c r="AY926" i="2"/>
  <c r="AY927" i="2"/>
  <c r="AY928" i="2"/>
  <c r="AY929" i="2"/>
  <c r="AY930" i="2"/>
  <c r="AY931" i="2"/>
  <c r="AY932" i="2"/>
  <c r="AY933" i="2"/>
  <c r="AY934" i="2"/>
  <c r="AY935" i="2"/>
  <c r="AY936" i="2"/>
  <c r="AY937" i="2"/>
  <c r="AY938" i="2"/>
  <c r="AY939" i="2"/>
  <c r="AY940" i="2"/>
  <c r="AY941" i="2"/>
  <c r="AY942" i="2"/>
  <c r="AY943" i="2"/>
  <c r="AY944" i="2"/>
  <c r="AY945" i="2"/>
  <c r="AY946" i="2"/>
  <c r="AY947" i="2"/>
  <c r="AY948" i="2"/>
  <c r="AY949" i="2"/>
  <c r="AY950" i="2"/>
  <c r="AY951" i="2"/>
  <c r="AY952" i="2"/>
  <c r="AY953" i="2"/>
  <c r="AY954" i="2"/>
  <c r="AY955" i="2"/>
  <c r="AY956" i="2"/>
  <c r="AY957" i="2"/>
  <c r="AY958" i="2"/>
  <c r="AY959" i="2"/>
  <c r="AY960" i="2"/>
  <c r="AY961" i="2"/>
  <c r="AY962" i="2"/>
  <c r="AY963" i="2"/>
  <c r="AY964" i="2"/>
  <c r="AY965" i="2"/>
  <c r="AY966" i="2"/>
  <c r="AY967" i="2"/>
  <c r="AY968" i="2"/>
  <c r="AY969" i="2"/>
  <c r="AY970" i="2"/>
  <c r="AY971" i="2"/>
  <c r="AY972" i="2"/>
  <c r="AY973" i="2"/>
  <c r="AY974" i="2"/>
  <c r="AY975" i="2"/>
  <c r="AY976" i="2"/>
  <c r="AY977" i="2"/>
  <c r="AY978" i="2"/>
  <c r="AY979" i="2"/>
  <c r="AY980" i="2"/>
  <c r="AY981" i="2"/>
  <c r="AY982" i="2"/>
  <c r="AY983" i="2"/>
  <c r="AY984" i="2"/>
  <c r="AY985" i="2"/>
  <c r="AY986" i="2"/>
  <c r="AY987" i="2"/>
  <c r="AY988" i="2"/>
  <c r="AY989" i="2"/>
  <c r="AY990" i="2"/>
  <c r="AY991" i="2"/>
  <c r="AY992" i="2"/>
  <c r="AY993" i="2"/>
  <c r="AY994" i="2"/>
  <c r="AY995" i="2"/>
  <c r="AY996" i="2"/>
  <c r="AY997" i="2"/>
  <c r="AY998" i="2"/>
  <c r="AY999" i="2"/>
  <c r="AY1000" i="2"/>
  <c r="AY5" i="2"/>
  <c r="AV5" i="2"/>
  <c r="AE4" i="7" l="1"/>
  <c r="AX4" i="14"/>
  <c r="AB7" i="1"/>
  <c r="AX4" i="4"/>
  <c r="AB6" i="1"/>
  <c r="AX4" i="3"/>
  <c r="AB5" i="1"/>
  <c r="AE4" i="2"/>
  <c r="AA7" i="1" l="1"/>
  <c r="AA4" i="1"/>
  <c r="AZ4" i="2"/>
  <c r="AA6" i="1"/>
  <c r="AA5" i="1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71" i="14"/>
  <c r="AV72" i="14"/>
  <c r="AV73" i="14"/>
  <c r="AV74" i="14"/>
  <c r="AV75" i="14"/>
  <c r="AV76" i="14"/>
  <c r="AV77" i="14"/>
  <c r="AV78" i="14"/>
  <c r="AV79" i="14"/>
  <c r="AV80" i="14"/>
  <c r="AV81" i="14"/>
  <c r="AV82" i="14"/>
  <c r="AV83" i="14"/>
  <c r="AV84" i="14"/>
  <c r="AV85" i="14"/>
  <c r="AV86" i="14"/>
  <c r="AV87" i="14"/>
  <c r="AV88" i="14"/>
  <c r="AV89" i="14"/>
  <c r="AV90" i="14"/>
  <c r="AV91" i="14"/>
  <c r="AV92" i="14"/>
  <c r="AV93" i="14"/>
  <c r="AV94" i="14"/>
  <c r="AV95" i="14"/>
  <c r="AV96" i="14"/>
  <c r="AV97" i="14"/>
  <c r="AV98" i="14"/>
  <c r="AV99" i="14"/>
  <c r="AV100" i="14"/>
  <c r="AV101" i="14"/>
  <c r="AV102" i="14"/>
  <c r="AV103" i="14"/>
  <c r="AV104" i="14"/>
  <c r="AV105" i="14"/>
  <c r="AV106" i="14"/>
  <c r="AV107" i="14"/>
  <c r="AV108" i="14"/>
  <c r="AV109" i="14"/>
  <c r="AV110" i="14"/>
  <c r="AV111" i="14"/>
  <c r="AV112" i="14"/>
  <c r="AV113" i="14"/>
  <c r="AV114" i="14"/>
  <c r="AV115" i="14"/>
  <c r="AV116" i="14"/>
  <c r="AV117" i="14"/>
  <c r="AV118" i="14"/>
  <c r="AV119" i="14"/>
  <c r="AV120" i="14"/>
  <c r="AV121" i="14"/>
  <c r="AV122" i="14"/>
  <c r="AV123" i="14"/>
  <c r="AV124" i="14"/>
  <c r="AV125" i="14"/>
  <c r="AV126" i="14"/>
  <c r="AV127" i="14"/>
  <c r="AV128" i="14"/>
  <c r="AV129" i="14"/>
  <c r="AV130" i="14"/>
  <c r="AV131" i="14"/>
  <c r="AV132" i="14"/>
  <c r="AV133" i="14"/>
  <c r="AV134" i="14"/>
  <c r="AV135" i="14"/>
  <c r="AV136" i="14"/>
  <c r="AV137" i="14"/>
  <c r="AV138" i="14"/>
  <c r="AV139" i="14"/>
  <c r="AV140" i="14"/>
  <c r="AV141" i="14"/>
  <c r="AV142" i="14"/>
  <c r="AV143" i="14"/>
  <c r="AV144" i="14"/>
  <c r="AV145" i="14"/>
  <c r="AV146" i="14"/>
  <c r="AV147" i="14"/>
  <c r="AV148" i="14"/>
  <c r="AV149" i="14"/>
  <c r="AV150" i="14"/>
  <c r="AV151" i="14"/>
  <c r="AV152" i="14"/>
  <c r="AV153" i="14"/>
  <c r="AV154" i="14"/>
  <c r="AV155" i="14"/>
  <c r="AV156" i="14"/>
  <c r="AV157" i="14"/>
  <c r="AV158" i="14"/>
  <c r="AV159" i="14"/>
  <c r="AV160" i="14"/>
  <c r="AV161" i="14"/>
  <c r="AV162" i="14"/>
  <c r="AV163" i="14"/>
  <c r="AV164" i="14"/>
  <c r="AV165" i="14"/>
  <c r="AV166" i="14"/>
  <c r="AV167" i="14"/>
  <c r="AV168" i="14"/>
  <c r="AV169" i="14"/>
  <c r="AV170" i="14"/>
  <c r="AV171" i="14"/>
  <c r="AV172" i="14"/>
  <c r="AV173" i="14"/>
  <c r="AV174" i="14"/>
  <c r="AV175" i="14"/>
  <c r="AV176" i="14"/>
  <c r="AV177" i="14"/>
  <c r="AV178" i="14"/>
  <c r="AV179" i="14"/>
  <c r="AV180" i="14"/>
  <c r="AV181" i="14"/>
  <c r="AV182" i="14"/>
  <c r="AV183" i="14"/>
  <c r="AV184" i="14"/>
  <c r="AV185" i="14"/>
  <c r="AV186" i="14"/>
  <c r="AV187" i="14"/>
  <c r="AV188" i="14"/>
  <c r="AV189" i="14"/>
  <c r="AV190" i="14"/>
  <c r="AV191" i="14"/>
  <c r="AV192" i="14"/>
  <c r="AV193" i="14"/>
  <c r="AV194" i="14"/>
  <c r="AV195" i="14"/>
  <c r="AV196" i="14"/>
  <c r="AV197" i="14"/>
  <c r="AV198" i="14"/>
  <c r="AV199" i="14"/>
  <c r="AV200" i="14"/>
  <c r="AV201" i="14"/>
  <c r="AV202" i="14"/>
  <c r="AV203" i="14"/>
  <c r="AV204" i="14"/>
  <c r="AV205" i="14"/>
  <c r="AV206" i="14"/>
  <c r="AV207" i="14"/>
  <c r="AV208" i="14"/>
  <c r="AV209" i="14"/>
  <c r="AV210" i="14"/>
  <c r="AV211" i="14"/>
  <c r="AV212" i="14"/>
  <c r="AV213" i="14"/>
  <c r="AV214" i="14"/>
  <c r="AV215" i="14"/>
  <c r="AV216" i="14"/>
  <c r="AV217" i="14"/>
  <c r="AV218" i="14"/>
  <c r="AV219" i="14"/>
  <c r="AV220" i="14"/>
  <c r="AV221" i="14"/>
  <c r="AV222" i="14"/>
  <c r="AV223" i="14"/>
  <c r="AV224" i="14"/>
  <c r="AV225" i="14"/>
  <c r="AV226" i="14"/>
  <c r="AV227" i="14"/>
  <c r="AV228" i="14"/>
  <c r="AV229" i="14"/>
  <c r="AV230" i="14"/>
  <c r="AV231" i="14"/>
  <c r="AV232" i="14"/>
  <c r="AV233" i="14"/>
  <c r="AV234" i="14"/>
  <c r="AV235" i="14"/>
  <c r="AV236" i="14"/>
  <c r="AV237" i="14"/>
  <c r="AV238" i="14"/>
  <c r="AV239" i="14"/>
  <c r="AV240" i="14"/>
  <c r="AV241" i="14"/>
  <c r="AV242" i="14"/>
  <c r="AV243" i="14"/>
  <c r="AV244" i="14"/>
  <c r="AV245" i="14"/>
  <c r="AV246" i="14"/>
  <c r="AV247" i="14"/>
  <c r="AV248" i="14"/>
  <c r="AV249" i="14"/>
  <c r="AV250" i="14"/>
  <c r="AV251" i="14"/>
  <c r="AV252" i="14"/>
  <c r="AV253" i="14"/>
  <c r="AV254" i="14"/>
  <c r="AV255" i="14"/>
  <c r="AV256" i="14"/>
  <c r="AV257" i="14"/>
  <c r="AV258" i="14"/>
  <c r="AV259" i="14"/>
  <c r="AV260" i="14"/>
  <c r="AV261" i="14"/>
  <c r="AV262" i="14"/>
  <c r="AV263" i="14"/>
  <c r="AV264" i="14"/>
  <c r="AV265" i="14"/>
  <c r="AV266" i="14"/>
  <c r="AV267" i="14"/>
  <c r="AV268" i="14"/>
  <c r="AV269" i="14"/>
  <c r="AV270" i="14"/>
  <c r="AV271" i="14"/>
  <c r="AV272" i="14"/>
  <c r="AV273" i="14"/>
  <c r="AV274" i="14"/>
  <c r="AV275" i="14"/>
  <c r="AV276" i="14"/>
  <c r="AV277" i="14"/>
  <c r="AV278" i="14"/>
  <c r="AV279" i="14"/>
  <c r="AV280" i="14"/>
  <c r="AV281" i="14"/>
  <c r="AV282" i="14"/>
  <c r="AV283" i="14"/>
  <c r="AV284" i="14"/>
  <c r="AV285" i="14"/>
  <c r="AV286" i="14"/>
  <c r="AV287" i="14"/>
  <c r="AV288" i="14"/>
  <c r="AV289" i="14"/>
  <c r="AV290" i="14"/>
  <c r="AV291" i="14"/>
  <c r="AV292" i="14"/>
  <c r="AV293" i="14"/>
  <c r="AV294" i="14"/>
  <c r="AV295" i="14"/>
  <c r="AV296" i="14"/>
  <c r="AV297" i="14"/>
  <c r="AV298" i="14"/>
  <c r="AV299" i="14"/>
  <c r="AV300" i="14"/>
  <c r="AV301" i="14"/>
  <c r="AV302" i="14"/>
  <c r="AV303" i="14"/>
  <c r="AV304" i="14"/>
  <c r="AV305" i="14"/>
  <c r="AV306" i="14"/>
  <c r="AV307" i="14"/>
  <c r="AV308" i="14"/>
  <c r="AV309" i="14"/>
  <c r="AV310" i="14"/>
  <c r="AV311" i="14"/>
  <c r="AV312" i="14"/>
  <c r="AV313" i="14"/>
  <c r="AV314" i="14"/>
  <c r="AV315" i="14"/>
  <c r="AV316" i="14"/>
  <c r="AV317" i="14"/>
  <c r="AV318" i="14"/>
  <c r="AV319" i="14"/>
  <c r="AV320" i="14"/>
  <c r="AV321" i="14"/>
  <c r="AV322" i="14"/>
  <c r="AV323" i="14"/>
  <c r="AV324" i="14"/>
  <c r="AV325" i="14"/>
  <c r="AV326" i="14"/>
  <c r="AV327" i="14"/>
  <c r="AV328" i="14"/>
  <c r="AV329" i="14"/>
  <c r="AV330" i="14"/>
  <c r="AV331" i="14"/>
  <c r="AV332" i="14"/>
  <c r="AV333" i="14"/>
  <c r="AV334" i="14"/>
  <c r="AV335" i="14"/>
  <c r="AV336" i="14"/>
  <c r="AV337" i="14"/>
  <c r="AV338" i="14"/>
  <c r="AV339" i="14"/>
  <c r="AV340" i="14"/>
  <c r="AV341" i="14"/>
  <c r="AV342" i="14"/>
  <c r="AV343" i="14"/>
  <c r="AV344" i="14"/>
  <c r="AV345" i="14"/>
  <c r="AV346" i="14"/>
  <c r="AV347" i="14"/>
  <c r="AV348" i="14"/>
  <c r="AV349" i="14"/>
  <c r="AV350" i="14"/>
  <c r="AV351" i="14"/>
  <c r="AV352" i="14"/>
  <c r="AV353" i="14"/>
  <c r="AV354" i="14"/>
  <c r="AV355" i="14"/>
  <c r="AV356" i="14"/>
  <c r="AV357" i="14"/>
  <c r="AV358" i="14"/>
  <c r="AV359" i="14"/>
  <c r="AV360" i="14"/>
  <c r="AV361" i="14"/>
  <c r="AV362" i="14"/>
  <c r="AV363" i="14"/>
  <c r="AV364" i="14"/>
  <c r="AV365" i="14"/>
  <c r="AV366" i="14"/>
  <c r="AV367" i="14"/>
  <c r="AV368" i="14"/>
  <c r="AV369" i="14"/>
  <c r="AV370" i="14"/>
  <c r="AV371" i="14"/>
  <c r="AV372" i="14"/>
  <c r="AV373" i="14"/>
  <c r="AV374" i="14"/>
  <c r="AV375" i="14"/>
  <c r="AV376" i="14"/>
  <c r="AV377" i="14"/>
  <c r="AV378" i="14"/>
  <c r="AV379" i="14"/>
  <c r="AV380" i="14"/>
  <c r="AV381" i="14"/>
  <c r="AV382" i="14"/>
  <c r="AV383" i="14"/>
  <c r="AV384" i="14"/>
  <c r="AV385" i="14"/>
  <c r="AV386" i="14"/>
  <c r="AV387" i="14"/>
  <c r="AV388" i="14"/>
  <c r="AV389" i="14"/>
  <c r="AV390" i="14"/>
  <c r="AV391" i="14"/>
  <c r="AV392" i="14"/>
  <c r="AV393" i="14"/>
  <c r="AV394" i="14"/>
  <c r="AV395" i="14"/>
  <c r="AV396" i="14"/>
  <c r="AV397" i="14"/>
  <c r="AV398" i="14"/>
  <c r="AV399" i="14"/>
  <c r="AV400" i="14"/>
  <c r="AV401" i="14"/>
  <c r="AV402" i="14"/>
  <c r="AV403" i="14"/>
  <c r="AV404" i="14"/>
  <c r="AV405" i="14"/>
  <c r="AV406" i="14"/>
  <c r="AV407" i="14"/>
  <c r="AV408" i="14"/>
  <c r="AV409" i="14"/>
  <c r="AV410" i="14"/>
  <c r="AV411" i="14"/>
  <c r="AV412" i="14"/>
  <c r="AV413" i="14"/>
  <c r="AV414" i="14"/>
  <c r="AV415" i="14"/>
  <c r="AV416" i="14"/>
  <c r="AV417" i="14"/>
  <c r="AV418" i="14"/>
  <c r="AV419" i="14"/>
  <c r="AV420" i="14"/>
  <c r="AV421" i="14"/>
  <c r="AV422" i="14"/>
  <c r="AV423" i="14"/>
  <c r="AV424" i="14"/>
  <c r="AV425" i="14"/>
  <c r="AV426" i="14"/>
  <c r="AV427" i="14"/>
  <c r="AV428" i="14"/>
  <c r="AV429" i="14"/>
  <c r="AV430" i="14"/>
  <c r="AV431" i="14"/>
  <c r="AV432" i="14"/>
  <c r="AV433" i="14"/>
  <c r="AV434" i="14"/>
  <c r="AV435" i="14"/>
  <c r="AV436" i="14"/>
  <c r="AV437" i="14"/>
  <c r="AV438" i="14"/>
  <c r="AV439" i="14"/>
  <c r="AV440" i="14"/>
  <c r="AV441" i="14"/>
  <c r="AV442" i="14"/>
  <c r="AV443" i="14"/>
  <c r="AV444" i="14"/>
  <c r="AV445" i="14"/>
  <c r="AV446" i="14"/>
  <c r="AV447" i="14"/>
  <c r="AV448" i="14"/>
  <c r="AV449" i="14"/>
  <c r="AV450" i="14"/>
  <c r="AV451" i="14"/>
  <c r="AV452" i="14"/>
  <c r="AV453" i="14"/>
  <c r="AV454" i="14"/>
  <c r="AV455" i="14"/>
  <c r="AV456" i="14"/>
  <c r="AV457" i="14"/>
  <c r="AV458" i="14"/>
  <c r="AV459" i="14"/>
  <c r="AV460" i="14"/>
  <c r="AV461" i="14"/>
  <c r="AV462" i="14"/>
  <c r="AV463" i="14"/>
  <c r="AV464" i="14"/>
  <c r="AV465" i="14"/>
  <c r="AV466" i="14"/>
  <c r="AV467" i="14"/>
  <c r="AV468" i="14"/>
  <c r="AV469" i="14"/>
  <c r="AV470" i="14"/>
  <c r="AV471" i="14"/>
  <c r="AV472" i="14"/>
  <c r="AV473" i="14"/>
  <c r="AV474" i="14"/>
  <c r="AV475" i="14"/>
  <c r="AV476" i="14"/>
  <c r="AV477" i="14"/>
  <c r="AV478" i="14"/>
  <c r="AV479" i="14"/>
  <c r="AV480" i="14"/>
  <c r="AV481" i="14"/>
  <c r="AV482" i="14"/>
  <c r="AV483" i="14"/>
  <c r="AV484" i="14"/>
  <c r="AV485" i="14"/>
  <c r="AV486" i="14"/>
  <c r="AV487" i="14"/>
  <c r="AV488" i="14"/>
  <c r="AV489" i="14"/>
  <c r="AV490" i="14"/>
  <c r="AV491" i="14"/>
  <c r="AV492" i="14"/>
  <c r="AV493" i="14"/>
  <c r="AV494" i="14"/>
  <c r="AV495" i="14"/>
  <c r="AV496" i="14"/>
  <c r="AV497" i="14"/>
  <c r="AV498" i="14"/>
  <c r="AV499" i="14"/>
  <c r="AV500" i="14"/>
  <c r="AV501" i="14"/>
  <c r="AV502" i="14"/>
  <c r="AV503" i="14"/>
  <c r="AV504" i="14"/>
  <c r="AV505" i="14"/>
  <c r="AV506" i="14"/>
  <c r="AV507" i="14"/>
  <c r="AV508" i="14"/>
  <c r="AV509" i="14"/>
  <c r="AV510" i="14"/>
  <c r="AV511" i="14"/>
  <c r="AV512" i="14"/>
  <c r="AV513" i="14"/>
  <c r="AV514" i="14"/>
  <c r="AV515" i="14"/>
  <c r="AV516" i="14"/>
  <c r="AV517" i="14"/>
  <c r="AV518" i="14"/>
  <c r="AV519" i="14"/>
  <c r="AV520" i="14"/>
  <c r="AV521" i="14"/>
  <c r="AV522" i="14"/>
  <c r="AV523" i="14"/>
  <c r="AV524" i="14"/>
  <c r="AV525" i="14"/>
  <c r="AV526" i="14"/>
  <c r="AV527" i="14"/>
  <c r="AV528" i="14"/>
  <c r="AV529" i="14"/>
  <c r="AV530" i="14"/>
  <c r="AV531" i="14"/>
  <c r="AV532" i="14"/>
  <c r="AV533" i="14"/>
  <c r="AV534" i="14"/>
  <c r="AV535" i="14"/>
  <c r="AV536" i="14"/>
  <c r="AV537" i="14"/>
  <c r="AV538" i="14"/>
  <c r="AV539" i="14"/>
  <c r="AV540" i="14"/>
  <c r="AV541" i="14"/>
  <c r="AV542" i="14"/>
  <c r="AV543" i="14"/>
  <c r="AV544" i="14"/>
  <c r="AV545" i="14"/>
  <c r="AV546" i="14"/>
  <c r="AV547" i="14"/>
  <c r="AV548" i="14"/>
  <c r="AV549" i="14"/>
  <c r="AV550" i="14"/>
  <c r="AV551" i="14"/>
  <c r="AV552" i="14"/>
  <c r="AV553" i="14"/>
  <c r="AV554" i="14"/>
  <c r="AV555" i="14"/>
  <c r="AV556" i="14"/>
  <c r="AV557" i="14"/>
  <c r="AV558" i="14"/>
  <c r="AV559" i="14"/>
  <c r="AV560" i="14"/>
  <c r="AV561" i="14"/>
  <c r="AV562" i="14"/>
  <c r="AV563" i="14"/>
  <c r="AV564" i="14"/>
  <c r="AV565" i="14"/>
  <c r="AV566" i="14"/>
  <c r="AV567" i="14"/>
  <c r="AV568" i="14"/>
  <c r="AV569" i="14"/>
  <c r="AV570" i="14"/>
  <c r="AV571" i="14"/>
  <c r="AV572" i="14"/>
  <c r="AV573" i="14"/>
  <c r="AV574" i="14"/>
  <c r="AV575" i="14"/>
  <c r="AV576" i="14"/>
  <c r="AV577" i="14"/>
  <c r="AV578" i="14"/>
  <c r="AV579" i="14"/>
  <c r="AV580" i="14"/>
  <c r="AV581" i="14"/>
  <c r="AV582" i="14"/>
  <c r="AV583" i="14"/>
  <c r="AV584" i="14"/>
  <c r="AV585" i="14"/>
  <c r="AV586" i="14"/>
  <c r="AV587" i="14"/>
  <c r="AV588" i="14"/>
  <c r="AV589" i="14"/>
  <c r="AV590" i="14"/>
  <c r="AV591" i="14"/>
  <c r="AV592" i="14"/>
  <c r="AV593" i="14"/>
  <c r="AV594" i="14"/>
  <c r="AV595" i="14"/>
  <c r="AV596" i="14"/>
  <c r="AV597" i="14"/>
  <c r="AV598" i="14"/>
  <c r="AV599" i="14"/>
  <c r="AV600" i="14"/>
  <c r="AV601" i="14"/>
  <c r="AV602" i="14"/>
  <c r="AV603" i="14"/>
  <c r="AV604" i="14"/>
  <c r="AV605" i="14"/>
  <c r="AV606" i="14"/>
  <c r="AV607" i="14"/>
  <c r="AV608" i="14"/>
  <c r="AV609" i="14"/>
  <c r="AV610" i="14"/>
  <c r="AV611" i="14"/>
  <c r="AV612" i="14"/>
  <c r="AV613" i="14"/>
  <c r="AV614" i="14"/>
  <c r="AV615" i="14"/>
  <c r="AV616" i="14"/>
  <c r="AV617" i="14"/>
  <c r="AV618" i="14"/>
  <c r="AV619" i="14"/>
  <c r="AV620" i="14"/>
  <c r="AV621" i="14"/>
  <c r="AV622" i="14"/>
  <c r="AV623" i="14"/>
  <c r="AV624" i="14"/>
  <c r="AV625" i="14"/>
  <c r="AV626" i="14"/>
  <c r="AV627" i="14"/>
  <c r="AV628" i="14"/>
  <c r="AV629" i="14"/>
  <c r="AV630" i="14"/>
  <c r="AV631" i="14"/>
  <c r="AV632" i="14"/>
  <c r="AV633" i="14"/>
  <c r="AV634" i="14"/>
  <c r="AV635" i="14"/>
  <c r="AV636" i="14"/>
  <c r="AV637" i="14"/>
  <c r="AV638" i="14"/>
  <c r="AV639" i="14"/>
  <c r="AV640" i="14"/>
  <c r="AV641" i="14"/>
  <c r="AV642" i="14"/>
  <c r="AV643" i="14"/>
  <c r="AV644" i="14"/>
  <c r="AV645" i="14"/>
  <c r="AV646" i="14"/>
  <c r="AV647" i="14"/>
  <c r="AV648" i="14"/>
  <c r="AV649" i="14"/>
  <c r="AV650" i="14"/>
  <c r="AV651" i="14"/>
  <c r="AV652" i="14"/>
  <c r="AV653" i="14"/>
  <c r="AV654" i="14"/>
  <c r="AV655" i="14"/>
  <c r="AV656" i="14"/>
  <c r="AV657" i="14"/>
  <c r="AV658" i="14"/>
  <c r="AV659" i="14"/>
  <c r="AV660" i="14"/>
  <c r="AV661" i="14"/>
  <c r="AV662" i="14"/>
  <c r="AV663" i="14"/>
  <c r="AV664" i="14"/>
  <c r="AV665" i="14"/>
  <c r="AV666" i="14"/>
  <c r="AV667" i="14"/>
  <c r="AV668" i="14"/>
  <c r="AV669" i="14"/>
  <c r="AV670" i="14"/>
  <c r="AV671" i="14"/>
  <c r="AV672" i="14"/>
  <c r="AV673" i="14"/>
  <c r="AV674" i="14"/>
  <c r="AV675" i="14"/>
  <c r="AV676" i="14"/>
  <c r="AV677" i="14"/>
  <c r="AV678" i="14"/>
  <c r="AV679" i="14"/>
  <c r="AV680" i="14"/>
  <c r="AV681" i="14"/>
  <c r="AV682" i="14"/>
  <c r="AV683" i="14"/>
  <c r="AV684" i="14"/>
  <c r="AV685" i="14"/>
  <c r="AV686" i="14"/>
  <c r="AV687" i="14"/>
  <c r="AV688" i="14"/>
  <c r="AV689" i="14"/>
  <c r="AV690" i="14"/>
  <c r="AV691" i="14"/>
  <c r="AV692" i="14"/>
  <c r="AV693" i="14"/>
  <c r="AV694" i="14"/>
  <c r="AV695" i="14"/>
  <c r="AV696" i="14"/>
  <c r="AV697" i="14"/>
  <c r="AV698" i="14"/>
  <c r="AV699" i="14"/>
  <c r="AV700" i="14"/>
  <c r="AV701" i="14"/>
  <c r="AV702" i="14"/>
  <c r="AV703" i="14"/>
  <c r="AV704" i="14"/>
  <c r="AV705" i="14"/>
  <c r="AV706" i="14"/>
  <c r="AV707" i="14"/>
  <c r="AV708" i="14"/>
  <c r="AV709" i="14"/>
  <c r="AV710" i="14"/>
  <c r="AV711" i="14"/>
  <c r="AV712" i="14"/>
  <c r="AV713" i="14"/>
  <c r="AV714" i="14"/>
  <c r="AV715" i="14"/>
  <c r="AV716" i="14"/>
  <c r="AV717" i="14"/>
  <c r="AV718" i="14"/>
  <c r="AV719" i="14"/>
  <c r="AV720" i="14"/>
  <c r="AV721" i="14"/>
  <c r="AV722" i="14"/>
  <c r="AV723" i="14"/>
  <c r="AV724" i="14"/>
  <c r="AV725" i="14"/>
  <c r="AV726" i="14"/>
  <c r="AV727" i="14"/>
  <c r="AV728" i="14"/>
  <c r="AV729" i="14"/>
  <c r="AV730" i="14"/>
  <c r="AV731" i="14"/>
  <c r="AV732" i="14"/>
  <c r="AV733" i="14"/>
  <c r="AV734" i="14"/>
  <c r="AV735" i="14"/>
  <c r="AV736" i="14"/>
  <c r="AV737" i="14"/>
  <c r="AV738" i="14"/>
  <c r="AV739" i="14"/>
  <c r="AV740" i="14"/>
  <c r="AV741" i="14"/>
  <c r="AV742" i="14"/>
  <c r="AV743" i="14"/>
  <c r="AV744" i="14"/>
  <c r="AV745" i="14"/>
  <c r="AV746" i="14"/>
  <c r="AV747" i="14"/>
  <c r="AV748" i="14"/>
  <c r="AV749" i="14"/>
  <c r="AV750" i="14"/>
  <c r="AV751" i="14"/>
  <c r="AV752" i="14"/>
  <c r="AV753" i="14"/>
  <c r="AV754" i="14"/>
  <c r="AV755" i="14"/>
  <c r="AV756" i="14"/>
  <c r="AV757" i="14"/>
  <c r="AV758" i="14"/>
  <c r="AV759" i="14"/>
  <c r="AV760" i="14"/>
  <c r="AV761" i="14"/>
  <c r="AV762" i="14"/>
  <c r="AV763" i="14"/>
  <c r="AV764" i="14"/>
  <c r="AV765" i="14"/>
  <c r="AV766" i="14"/>
  <c r="AV767" i="14"/>
  <c r="AV768" i="14"/>
  <c r="AV769" i="14"/>
  <c r="AV770" i="14"/>
  <c r="AV771" i="14"/>
  <c r="AV772" i="14"/>
  <c r="AV773" i="14"/>
  <c r="AV774" i="14"/>
  <c r="AV775" i="14"/>
  <c r="AV776" i="14"/>
  <c r="AV777" i="14"/>
  <c r="AV778" i="14"/>
  <c r="AV779" i="14"/>
  <c r="AV780" i="14"/>
  <c r="AV781" i="14"/>
  <c r="AV782" i="14"/>
  <c r="AV783" i="14"/>
  <c r="AV784" i="14"/>
  <c r="AV785" i="14"/>
  <c r="AV786" i="14"/>
  <c r="AV787" i="14"/>
  <c r="AV788" i="14"/>
  <c r="AV789" i="14"/>
  <c r="AV790" i="14"/>
  <c r="AV791" i="14"/>
  <c r="AV792" i="14"/>
  <c r="AV793" i="14"/>
  <c r="AV794" i="14"/>
  <c r="AV795" i="14"/>
  <c r="AV796" i="14"/>
  <c r="AV797" i="14"/>
  <c r="AV798" i="14"/>
  <c r="AV799" i="14"/>
  <c r="AV800" i="14"/>
  <c r="AV801" i="14"/>
  <c r="AV802" i="14"/>
  <c r="AV803" i="14"/>
  <c r="AV804" i="14"/>
  <c r="AV805" i="14"/>
  <c r="AV806" i="14"/>
  <c r="AV807" i="14"/>
  <c r="AV808" i="14"/>
  <c r="AV809" i="14"/>
  <c r="AV810" i="14"/>
  <c r="AV811" i="14"/>
  <c r="AV812" i="14"/>
  <c r="AV813" i="14"/>
  <c r="AV814" i="14"/>
  <c r="AV815" i="14"/>
  <c r="AV816" i="14"/>
  <c r="AV817" i="14"/>
  <c r="AV818" i="14"/>
  <c r="AV819" i="14"/>
  <c r="AV820" i="14"/>
  <c r="AV821" i="14"/>
  <c r="AV822" i="14"/>
  <c r="AV823" i="14"/>
  <c r="AV824" i="14"/>
  <c r="AV825" i="14"/>
  <c r="AV826" i="14"/>
  <c r="AV827" i="14"/>
  <c r="AV828" i="14"/>
  <c r="AV829" i="14"/>
  <c r="AV830" i="14"/>
  <c r="AV831" i="14"/>
  <c r="AV832" i="14"/>
  <c r="AV833" i="14"/>
  <c r="AV834" i="14"/>
  <c r="AV835" i="14"/>
  <c r="AV836" i="14"/>
  <c r="AV837" i="14"/>
  <c r="AV838" i="14"/>
  <c r="AV839" i="14"/>
  <c r="AV840" i="14"/>
  <c r="AV841" i="14"/>
  <c r="AV842" i="14"/>
  <c r="AV843" i="14"/>
  <c r="AV844" i="14"/>
  <c r="AV845" i="14"/>
  <c r="AV846" i="14"/>
  <c r="AV847" i="14"/>
  <c r="AV848" i="14"/>
  <c r="AV849" i="14"/>
  <c r="AV850" i="14"/>
  <c r="AV851" i="14"/>
  <c r="AV852" i="14"/>
  <c r="AV853" i="14"/>
  <c r="AV854" i="14"/>
  <c r="AV855" i="14"/>
  <c r="AV856" i="14"/>
  <c r="AV857" i="14"/>
  <c r="AV858" i="14"/>
  <c r="AV859" i="14"/>
  <c r="AV860" i="14"/>
  <c r="AV861" i="14"/>
  <c r="AV862" i="14"/>
  <c r="AV863" i="14"/>
  <c r="AV864" i="14"/>
  <c r="AV865" i="14"/>
  <c r="AV866" i="14"/>
  <c r="AV867" i="14"/>
  <c r="AV868" i="14"/>
  <c r="AV869" i="14"/>
  <c r="AV870" i="14"/>
  <c r="AV871" i="14"/>
  <c r="AV872" i="14"/>
  <c r="AV873" i="14"/>
  <c r="AV874" i="14"/>
  <c r="AV875" i="14"/>
  <c r="AV876" i="14"/>
  <c r="AV877" i="14"/>
  <c r="AV878" i="14"/>
  <c r="AV879" i="14"/>
  <c r="AV880" i="14"/>
  <c r="AV881" i="14"/>
  <c r="AV882" i="14"/>
  <c r="AV883" i="14"/>
  <c r="AV884" i="14"/>
  <c r="AV885" i="14"/>
  <c r="AV886" i="14"/>
  <c r="AV887" i="14"/>
  <c r="AV888" i="14"/>
  <c r="AV889" i="14"/>
  <c r="AV890" i="14"/>
  <c r="AV891" i="14"/>
  <c r="AV892" i="14"/>
  <c r="AV893" i="14"/>
  <c r="AV894" i="14"/>
  <c r="AV895" i="14"/>
  <c r="AV896" i="14"/>
  <c r="AV897" i="14"/>
  <c r="AV898" i="14"/>
  <c r="AV899" i="14"/>
  <c r="AV900" i="14"/>
  <c r="AV901" i="14"/>
  <c r="AV902" i="14"/>
  <c r="AV903" i="14"/>
  <c r="AV904" i="14"/>
  <c r="AV905" i="14"/>
  <c r="AV906" i="14"/>
  <c r="AV907" i="14"/>
  <c r="AV908" i="14"/>
  <c r="AV909" i="14"/>
  <c r="AV910" i="14"/>
  <c r="AV911" i="14"/>
  <c r="AV912" i="14"/>
  <c r="AV913" i="14"/>
  <c r="AV914" i="14"/>
  <c r="AV915" i="14"/>
  <c r="AV916" i="14"/>
  <c r="AV917" i="14"/>
  <c r="AV918" i="14"/>
  <c r="AV919" i="14"/>
  <c r="AV920" i="14"/>
  <c r="AV921" i="14"/>
  <c r="AV922" i="14"/>
  <c r="AV923" i="14"/>
  <c r="AV924" i="14"/>
  <c r="AV925" i="14"/>
  <c r="AV926" i="14"/>
  <c r="AV927" i="14"/>
  <c r="AV928" i="14"/>
  <c r="AV929" i="14"/>
  <c r="AV930" i="14"/>
  <c r="AV931" i="14"/>
  <c r="AV932" i="14"/>
  <c r="AV933" i="14"/>
  <c r="AV934" i="14"/>
  <c r="AV935" i="14"/>
  <c r="AV936" i="14"/>
  <c r="AV937" i="14"/>
  <c r="AV938" i="14"/>
  <c r="AV939" i="14"/>
  <c r="AV940" i="14"/>
  <c r="AV941" i="14"/>
  <c r="AV942" i="14"/>
  <c r="AV943" i="14"/>
  <c r="AV944" i="14"/>
  <c r="AV945" i="14"/>
  <c r="AV946" i="14"/>
  <c r="AV947" i="14"/>
  <c r="AV948" i="14"/>
  <c r="AV949" i="14"/>
  <c r="AV950" i="14"/>
  <c r="AV951" i="14"/>
  <c r="AV952" i="14"/>
  <c r="AV953" i="14"/>
  <c r="AV954" i="14"/>
  <c r="AV955" i="14"/>
  <c r="AV956" i="14"/>
  <c r="AV957" i="14"/>
  <c r="AV958" i="14"/>
  <c r="AV959" i="14"/>
  <c r="AV960" i="14"/>
  <c r="AV961" i="14"/>
  <c r="AV962" i="14"/>
  <c r="AV963" i="14"/>
  <c r="AV964" i="14"/>
  <c r="AV965" i="14"/>
  <c r="AV966" i="14"/>
  <c r="AV967" i="14"/>
  <c r="AV968" i="14"/>
  <c r="AV969" i="14"/>
  <c r="AV970" i="14"/>
  <c r="AV971" i="14"/>
  <c r="AV972" i="14"/>
  <c r="AV973" i="14"/>
  <c r="AV974" i="14"/>
  <c r="AV975" i="14"/>
  <c r="AV976" i="14"/>
  <c r="AV977" i="14"/>
  <c r="AV978" i="14"/>
  <c r="AV979" i="14"/>
  <c r="AV980" i="14"/>
  <c r="AV981" i="14"/>
  <c r="AV982" i="14"/>
  <c r="AV983" i="14"/>
  <c r="AV984" i="14"/>
  <c r="AV985" i="14"/>
  <c r="AV986" i="14"/>
  <c r="AV987" i="14"/>
  <c r="AV988" i="14"/>
  <c r="AV989" i="14"/>
  <c r="AV990" i="14"/>
  <c r="AV991" i="14"/>
  <c r="AV992" i="14"/>
  <c r="AV993" i="14"/>
  <c r="AV994" i="14"/>
  <c r="AV995" i="14"/>
  <c r="AV996" i="14"/>
  <c r="AV997" i="14"/>
  <c r="AV998" i="14"/>
  <c r="AV999" i="14"/>
  <c r="AV1000" i="14"/>
  <c r="AV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91" i="14"/>
  <c r="AU92" i="14"/>
  <c r="AU93" i="14"/>
  <c r="AU94" i="14"/>
  <c r="AU95" i="14"/>
  <c r="AU96" i="14"/>
  <c r="AU97" i="14"/>
  <c r="AU98" i="14"/>
  <c r="AU99" i="14"/>
  <c r="AU100" i="14"/>
  <c r="AU101" i="14"/>
  <c r="AU102" i="14"/>
  <c r="AU103" i="14"/>
  <c r="AU104" i="14"/>
  <c r="AU105" i="14"/>
  <c r="AU106" i="14"/>
  <c r="AU107" i="14"/>
  <c r="AU108" i="14"/>
  <c r="AU109" i="14"/>
  <c r="AU110" i="14"/>
  <c r="AU111" i="14"/>
  <c r="AU112" i="14"/>
  <c r="AU113" i="14"/>
  <c r="AU114" i="14"/>
  <c r="AU115" i="14"/>
  <c r="AU116" i="14"/>
  <c r="AU117" i="14"/>
  <c r="AU118" i="14"/>
  <c r="AU119" i="14"/>
  <c r="AU120" i="14"/>
  <c r="AU121" i="14"/>
  <c r="AU122" i="14"/>
  <c r="AU123" i="14"/>
  <c r="AU124" i="14"/>
  <c r="AU125" i="14"/>
  <c r="AU126" i="14"/>
  <c r="AU127" i="14"/>
  <c r="AU128" i="14"/>
  <c r="AU129" i="14"/>
  <c r="AU130" i="14"/>
  <c r="AU131" i="14"/>
  <c r="AU132" i="14"/>
  <c r="AU133" i="14"/>
  <c r="AU134" i="14"/>
  <c r="AU135" i="14"/>
  <c r="AU136" i="14"/>
  <c r="AU137" i="14"/>
  <c r="AU138" i="14"/>
  <c r="AU139" i="14"/>
  <c r="AU140" i="14"/>
  <c r="AU141" i="14"/>
  <c r="AU142" i="14"/>
  <c r="AU143" i="14"/>
  <c r="AU144" i="14"/>
  <c r="AU145" i="14"/>
  <c r="AU146" i="14"/>
  <c r="AU147" i="14"/>
  <c r="AU148" i="14"/>
  <c r="AU149" i="14"/>
  <c r="AU150" i="14"/>
  <c r="AU151" i="14"/>
  <c r="AU152" i="14"/>
  <c r="AU153" i="14"/>
  <c r="AU154" i="14"/>
  <c r="AU155" i="14"/>
  <c r="AU156" i="14"/>
  <c r="AU157" i="14"/>
  <c r="AU158" i="14"/>
  <c r="AU159" i="14"/>
  <c r="AU160" i="14"/>
  <c r="AU161" i="14"/>
  <c r="AU162" i="14"/>
  <c r="AU163" i="14"/>
  <c r="AU164" i="14"/>
  <c r="AU165" i="14"/>
  <c r="AU166" i="14"/>
  <c r="AU167" i="14"/>
  <c r="AU168" i="14"/>
  <c r="AU169" i="14"/>
  <c r="AU170" i="14"/>
  <c r="AU171" i="14"/>
  <c r="AU172" i="14"/>
  <c r="AU173" i="14"/>
  <c r="AU174" i="14"/>
  <c r="AU175" i="14"/>
  <c r="AU176" i="14"/>
  <c r="AU177" i="14"/>
  <c r="AU178" i="14"/>
  <c r="AU179" i="14"/>
  <c r="AU180" i="14"/>
  <c r="AU181" i="14"/>
  <c r="AU182" i="14"/>
  <c r="AU183" i="14"/>
  <c r="AU184" i="14"/>
  <c r="AU185" i="14"/>
  <c r="AU186" i="14"/>
  <c r="AU187" i="14"/>
  <c r="AU188" i="14"/>
  <c r="AU189" i="14"/>
  <c r="AU190" i="14"/>
  <c r="AU191" i="14"/>
  <c r="AU192" i="14"/>
  <c r="AU193" i="14"/>
  <c r="AU194" i="14"/>
  <c r="AU195" i="14"/>
  <c r="AU196" i="14"/>
  <c r="AU197" i="14"/>
  <c r="AU198" i="14"/>
  <c r="AU199" i="14"/>
  <c r="AU200" i="14"/>
  <c r="AU201" i="14"/>
  <c r="AU202" i="14"/>
  <c r="AU203" i="14"/>
  <c r="AU204" i="14"/>
  <c r="AU205" i="14"/>
  <c r="AU206" i="14"/>
  <c r="AU207" i="14"/>
  <c r="AU208" i="14"/>
  <c r="AU209" i="14"/>
  <c r="AU210" i="14"/>
  <c r="AU211" i="14"/>
  <c r="AU212" i="14"/>
  <c r="AU213" i="14"/>
  <c r="AU214" i="14"/>
  <c r="AU215" i="14"/>
  <c r="AU216" i="14"/>
  <c r="AU217" i="14"/>
  <c r="AU218" i="14"/>
  <c r="AU219" i="14"/>
  <c r="AU220" i="14"/>
  <c r="AU221" i="14"/>
  <c r="AU222" i="14"/>
  <c r="AU223" i="14"/>
  <c r="AU224" i="14"/>
  <c r="AU225" i="14"/>
  <c r="AU226" i="14"/>
  <c r="AU227" i="14"/>
  <c r="AU228" i="14"/>
  <c r="AU229" i="14"/>
  <c r="AU230" i="14"/>
  <c r="AU231" i="14"/>
  <c r="AU232" i="14"/>
  <c r="AU233" i="14"/>
  <c r="AU234" i="14"/>
  <c r="AU235" i="14"/>
  <c r="AU236" i="14"/>
  <c r="AU237" i="14"/>
  <c r="AU238" i="14"/>
  <c r="AU239" i="14"/>
  <c r="AU240" i="14"/>
  <c r="AU241" i="14"/>
  <c r="AU242" i="14"/>
  <c r="AU243" i="14"/>
  <c r="AU244" i="14"/>
  <c r="AU245" i="14"/>
  <c r="AU246" i="14"/>
  <c r="AU247" i="14"/>
  <c r="AU248" i="14"/>
  <c r="AU249" i="14"/>
  <c r="AU250" i="14"/>
  <c r="AU251" i="14"/>
  <c r="AU252" i="14"/>
  <c r="AU253" i="14"/>
  <c r="AU254" i="14"/>
  <c r="AU255" i="14"/>
  <c r="AU256" i="14"/>
  <c r="AU257" i="14"/>
  <c r="AU258" i="14"/>
  <c r="AU259" i="14"/>
  <c r="AU260" i="14"/>
  <c r="AU261" i="14"/>
  <c r="AU262" i="14"/>
  <c r="AU263" i="14"/>
  <c r="AU264" i="14"/>
  <c r="AU265" i="14"/>
  <c r="AU266" i="14"/>
  <c r="AU267" i="14"/>
  <c r="AU268" i="14"/>
  <c r="AU269" i="14"/>
  <c r="AU270" i="14"/>
  <c r="AU271" i="14"/>
  <c r="AU272" i="14"/>
  <c r="AU273" i="14"/>
  <c r="AU274" i="14"/>
  <c r="AU275" i="14"/>
  <c r="AU276" i="14"/>
  <c r="AU277" i="14"/>
  <c r="AU278" i="14"/>
  <c r="AU279" i="14"/>
  <c r="AU280" i="14"/>
  <c r="AU281" i="14"/>
  <c r="AU282" i="14"/>
  <c r="AU283" i="14"/>
  <c r="AU284" i="14"/>
  <c r="AU285" i="14"/>
  <c r="AU286" i="14"/>
  <c r="AU287" i="14"/>
  <c r="AU288" i="14"/>
  <c r="AU289" i="14"/>
  <c r="AU290" i="14"/>
  <c r="AU291" i="14"/>
  <c r="AU292" i="14"/>
  <c r="AU293" i="14"/>
  <c r="AU294" i="14"/>
  <c r="AU295" i="14"/>
  <c r="AU296" i="14"/>
  <c r="AU297" i="14"/>
  <c r="AU298" i="14"/>
  <c r="AU299" i="14"/>
  <c r="AU300" i="14"/>
  <c r="AU301" i="14"/>
  <c r="AU302" i="14"/>
  <c r="AU303" i="14"/>
  <c r="AU304" i="14"/>
  <c r="AU305" i="14"/>
  <c r="AU306" i="14"/>
  <c r="AU307" i="14"/>
  <c r="AU308" i="14"/>
  <c r="AU309" i="14"/>
  <c r="AU310" i="14"/>
  <c r="AU311" i="14"/>
  <c r="AU312" i="14"/>
  <c r="AU313" i="14"/>
  <c r="AU314" i="14"/>
  <c r="AU315" i="14"/>
  <c r="AU316" i="14"/>
  <c r="AU317" i="14"/>
  <c r="AU318" i="14"/>
  <c r="AU319" i="14"/>
  <c r="AU320" i="14"/>
  <c r="AU321" i="14"/>
  <c r="AU322" i="14"/>
  <c r="AU323" i="14"/>
  <c r="AU324" i="14"/>
  <c r="AU325" i="14"/>
  <c r="AU326" i="14"/>
  <c r="AU327" i="14"/>
  <c r="AU328" i="14"/>
  <c r="AU329" i="14"/>
  <c r="AU330" i="14"/>
  <c r="AU331" i="14"/>
  <c r="AU332" i="14"/>
  <c r="AU333" i="14"/>
  <c r="AU334" i="14"/>
  <c r="AU335" i="14"/>
  <c r="AU336" i="14"/>
  <c r="AU337" i="14"/>
  <c r="AU338" i="14"/>
  <c r="AU339" i="14"/>
  <c r="AU340" i="14"/>
  <c r="AU341" i="14"/>
  <c r="AU342" i="14"/>
  <c r="AU343" i="14"/>
  <c r="AU344" i="14"/>
  <c r="AU345" i="14"/>
  <c r="AU346" i="14"/>
  <c r="AU347" i="14"/>
  <c r="AU348" i="14"/>
  <c r="AU349" i="14"/>
  <c r="AU350" i="14"/>
  <c r="AU351" i="14"/>
  <c r="AU352" i="14"/>
  <c r="AU353" i="14"/>
  <c r="AU354" i="14"/>
  <c r="AU355" i="14"/>
  <c r="AU356" i="14"/>
  <c r="AU357" i="14"/>
  <c r="AU358" i="14"/>
  <c r="AU359" i="14"/>
  <c r="AU360" i="14"/>
  <c r="AU361" i="14"/>
  <c r="AU362" i="14"/>
  <c r="AU363" i="14"/>
  <c r="AU364" i="14"/>
  <c r="AU365" i="14"/>
  <c r="AU366" i="14"/>
  <c r="AU367" i="14"/>
  <c r="AU368" i="14"/>
  <c r="AU369" i="14"/>
  <c r="AU370" i="14"/>
  <c r="AU371" i="14"/>
  <c r="AU372" i="14"/>
  <c r="AU373" i="14"/>
  <c r="AU374" i="14"/>
  <c r="AU375" i="14"/>
  <c r="AU376" i="14"/>
  <c r="AU377" i="14"/>
  <c r="AU378" i="14"/>
  <c r="AU379" i="14"/>
  <c r="AU380" i="14"/>
  <c r="AU381" i="14"/>
  <c r="AU382" i="14"/>
  <c r="AU383" i="14"/>
  <c r="AU384" i="14"/>
  <c r="AU385" i="14"/>
  <c r="AU386" i="14"/>
  <c r="AU387" i="14"/>
  <c r="AU388" i="14"/>
  <c r="AU389" i="14"/>
  <c r="AU390" i="14"/>
  <c r="AU391" i="14"/>
  <c r="AU392" i="14"/>
  <c r="AU393" i="14"/>
  <c r="AU394" i="14"/>
  <c r="AU395" i="14"/>
  <c r="AU396" i="14"/>
  <c r="AU397" i="14"/>
  <c r="AU398" i="14"/>
  <c r="AU399" i="14"/>
  <c r="AU400" i="14"/>
  <c r="AU401" i="14"/>
  <c r="AU402" i="14"/>
  <c r="AU403" i="14"/>
  <c r="AU404" i="14"/>
  <c r="AU405" i="14"/>
  <c r="AU406" i="14"/>
  <c r="AU407" i="14"/>
  <c r="AU408" i="14"/>
  <c r="AU409" i="14"/>
  <c r="AU410" i="14"/>
  <c r="AU411" i="14"/>
  <c r="AU412" i="14"/>
  <c r="AU413" i="14"/>
  <c r="AU414" i="14"/>
  <c r="AU415" i="14"/>
  <c r="AU416" i="14"/>
  <c r="AU417" i="14"/>
  <c r="AU418" i="14"/>
  <c r="AU419" i="14"/>
  <c r="AU420" i="14"/>
  <c r="AU421" i="14"/>
  <c r="AU422" i="14"/>
  <c r="AU423" i="14"/>
  <c r="AU424" i="14"/>
  <c r="AU425" i="14"/>
  <c r="AU426" i="14"/>
  <c r="AU427" i="14"/>
  <c r="AU428" i="14"/>
  <c r="AU429" i="14"/>
  <c r="AU430" i="14"/>
  <c r="AU431" i="14"/>
  <c r="AU432" i="14"/>
  <c r="AU433" i="14"/>
  <c r="AU434" i="14"/>
  <c r="AU435" i="14"/>
  <c r="AU436" i="14"/>
  <c r="AU437" i="14"/>
  <c r="AU438" i="14"/>
  <c r="AU439" i="14"/>
  <c r="AU440" i="14"/>
  <c r="AU441" i="14"/>
  <c r="AU442" i="14"/>
  <c r="AU443" i="14"/>
  <c r="AU444" i="14"/>
  <c r="AU445" i="14"/>
  <c r="AU446" i="14"/>
  <c r="AU447" i="14"/>
  <c r="AU448" i="14"/>
  <c r="AU449" i="14"/>
  <c r="AU450" i="14"/>
  <c r="AU451" i="14"/>
  <c r="AU452" i="14"/>
  <c r="AU453" i="14"/>
  <c r="AU454" i="14"/>
  <c r="AU455" i="14"/>
  <c r="AU456" i="14"/>
  <c r="AU457" i="14"/>
  <c r="AU458" i="14"/>
  <c r="AU459" i="14"/>
  <c r="AU460" i="14"/>
  <c r="AU461" i="14"/>
  <c r="AU462" i="14"/>
  <c r="AU463" i="14"/>
  <c r="AU464" i="14"/>
  <c r="AU465" i="14"/>
  <c r="AU466" i="14"/>
  <c r="AU467" i="14"/>
  <c r="AU468" i="14"/>
  <c r="AU469" i="14"/>
  <c r="AU470" i="14"/>
  <c r="AU471" i="14"/>
  <c r="AU472" i="14"/>
  <c r="AU473" i="14"/>
  <c r="AU474" i="14"/>
  <c r="AU475" i="14"/>
  <c r="AU476" i="14"/>
  <c r="AU477" i="14"/>
  <c r="AU478" i="14"/>
  <c r="AU479" i="14"/>
  <c r="AU480" i="14"/>
  <c r="AU481" i="14"/>
  <c r="AU482" i="14"/>
  <c r="AU483" i="14"/>
  <c r="AU484" i="14"/>
  <c r="AU485" i="14"/>
  <c r="AU486" i="14"/>
  <c r="AU487" i="14"/>
  <c r="AU488" i="14"/>
  <c r="AU489" i="14"/>
  <c r="AU490" i="14"/>
  <c r="AU491" i="14"/>
  <c r="AU492" i="14"/>
  <c r="AU493" i="14"/>
  <c r="AU494" i="14"/>
  <c r="AU495" i="14"/>
  <c r="AU496" i="14"/>
  <c r="AU497" i="14"/>
  <c r="AU498" i="14"/>
  <c r="AU499" i="14"/>
  <c r="AU500" i="14"/>
  <c r="AU501" i="14"/>
  <c r="AU502" i="14"/>
  <c r="AU503" i="14"/>
  <c r="AU504" i="14"/>
  <c r="AU505" i="14"/>
  <c r="AU506" i="14"/>
  <c r="AU507" i="14"/>
  <c r="AU508" i="14"/>
  <c r="AU509" i="14"/>
  <c r="AU510" i="14"/>
  <c r="AU511" i="14"/>
  <c r="AU512" i="14"/>
  <c r="AU513" i="14"/>
  <c r="AU514" i="14"/>
  <c r="AU515" i="14"/>
  <c r="AU516" i="14"/>
  <c r="AU517" i="14"/>
  <c r="AU518" i="14"/>
  <c r="AU519" i="14"/>
  <c r="AU520" i="14"/>
  <c r="AU521" i="14"/>
  <c r="AU522" i="14"/>
  <c r="AU523" i="14"/>
  <c r="AU524" i="14"/>
  <c r="AU525" i="14"/>
  <c r="AU526" i="14"/>
  <c r="AU527" i="14"/>
  <c r="AU528" i="14"/>
  <c r="AU529" i="14"/>
  <c r="AU530" i="14"/>
  <c r="AU531" i="14"/>
  <c r="AU532" i="14"/>
  <c r="AU533" i="14"/>
  <c r="AU534" i="14"/>
  <c r="AU535" i="14"/>
  <c r="AU536" i="14"/>
  <c r="AU537" i="14"/>
  <c r="AU538" i="14"/>
  <c r="AU539" i="14"/>
  <c r="AU540" i="14"/>
  <c r="AU541" i="14"/>
  <c r="AU542" i="14"/>
  <c r="AU543" i="14"/>
  <c r="AU544" i="14"/>
  <c r="AU545" i="14"/>
  <c r="AU546" i="14"/>
  <c r="AU547" i="14"/>
  <c r="AU548" i="14"/>
  <c r="AU549" i="14"/>
  <c r="AU550" i="14"/>
  <c r="AU551" i="14"/>
  <c r="AU552" i="14"/>
  <c r="AU553" i="14"/>
  <c r="AU554" i="14"/>
  <c r="AU555" i="14"/>
  <c r="AU556" i="14"/>
  <c r="AU557" i="14"/>
  <c r="AU558" i="14"/>
  <c r="AU559" i="14"/>
  <c r="AU560" i="14"/>
  <c r="AU561" i="14"/>
  <c r="AU562" i="14"/>
  <c r="AU563" i="14"/>
  <c r="AU564" i="14"/>
  <c r="AU565" i="14"/>
  <c r="AU566" i="14"/>
  <c r="AU567" i="14"/>
  <c r="AU568" i="14"/>
  <c r="AU569" i="14"/>
  <c r="AU570" i="14"/>
  <c r="AU571" i="14"/>
  <c r="AU572" i="14"/>
  <c r="AU573" i="14"/>
  <c r="AU574" i="14"/>
  <c r="AU575" i="14"/>
  <c r="AU576" i="14"/>
  <c r="AU577" i="14"/>
  <c r="AU578" i="14"/>
  <c r="AU579" i="14"/>
  <c r="AU580" i="14"/>
  <c r="AU581" i="14"/>
  <c r="AU582" i="14"/>
  <c r="AU583" i="14"/>
  <c r="AU584" i="14"/>
  <c r="AU585" i="14"/>
  <c r="AU586" i="14"/>
  <c r="AU587" i="14"/>
  <c r="AU588" i="14"/>
  <c r="AU589" i="14"/>
  <c r="AU590" i="14"/>
  <c r="AU591" i="14"/>
  <c r="AU592" i="14"/>
  <c r="AU593" i="14"/>
  <c r="AU594" i="14"/>
  <c r="AU595" i="14"/>
  <c r="AU596" i="14"/>
  <c r="AU597" i="14"/>
  <c r="AU598" i="14"/>
  <c r="AU599" i="14"/>
  <c r="AU600" i="14"/>
  <c r="AU601" i="14"/>
  <c r="AU602" i="14"/>
  <c r="AU603" i="14"/>
  <c r="AU604" i="14"/>
  <c r="AU605" i="14"/>
  <c r="AU606" i="14"/>
  <c r="AU607" i="14"/>
  <c r="AU608" i="14"/>
  <c r="AU609" i="14"/>
  <c r="AU610" i="14"/>
  <c r="AU611" i="14"/>
  <c r="AU612" i="14"/>
  <c r="AU613" i="14"/>
  <c r="AU614" i="14"/>
  <c r="AU615" i="14"/>
  <c r="AU616" i="14"/>
  <c r="AU617" i="14"/>
  <c r="AU618" i="14"/>
  <c r="AU619" i="14"/>
  <c r="AU620" i="14"/>
  <c r="AU621" i="14"/>
  <c r="AU622" i="14"/>
  <c r="AU623" i="14"/>
  <c r="AU624" i="14"/>
  <c r="AU625" i="14"/>
  <c r="AU626" i="14"/>
  <c r="AU627" i="14"/>
  <c r="AU628" i="14"/>
  <c r="AU629" i="14"/>
  <c r="AU630" i="14"/>
  <c r="AU631" i="14"/>
  <c r="AU632" i="14"/>
  <c r="AU633" i="14"/>
  <c r="AU634" i="14"/>
  <c r="AU635" i="14"/>
  <c r="AU636" i="14"/>
  <c r="AU637" i="14"/>
  <c r="AU638" i="14"/>
  <c r="AU639" i="14"/>
  <c r="AU640" i="14"/>
  <c r="AU641" i="14"/>
  <c r="AU642" i="14"/>
  <c r="AU643" i="14"/>
  <c r="AU644" i="14"/>
  <c r="AU645" i="14"/>
  <c r="AU646" i="14"/>
  <c r="AU647" i="14"/>
  <c r="AU648" i="14"/>
  <c r="AU649" i="14"/>
  <c r="AU650" i="14"/>
  <c r="AU651" i="14"/>
  <c r="AU652" i="14"/>
  <c r="AU653" i="14"/>
  <c r="AU654" i="14"/>
  <c r="AU655" i="14"/>
  <c r="AU656" i="14"/>
  <c r="AU657" i="14"/>
  <c r="AU658" i="14"/>
  <c r="AU659" i="14"/>
  <c r="AU660" i="14"/>
  <c r="AU661" i="14"/>
  <c r="AU662" i="14"/>
  <c r="AU663" i="14"/>
  <c r="AU664" i="14"/>
  <c r="AU665" i="14"/>
  <c r="AU666" i="14"/>
  <c r="AU667" i="14"/>
  <c r="AU668" i="14"/>
  <c r="AU669" i="14"/>
  <c r="AU670" i="14"/>
  <c r="AU671" i="14"/>
  <c r="AU672" i="14"/>
  <c r="AU673" i="14"/>
  <c r="AU674" i="14"/>
  <c r="AU675" i="14"/>
  <c r="AU676" i="14"/>
  <c r="AU677" i="14"/>
  <c r="AU678" i="14"/>
  <c r="AU679" i="14"/>
  <c r="AU680" i="14"/>
  <c r="AU681" i="14"/>
  <c r="AU682" i="14"/>
  <c r="AU683" i="14"/>
  <c r="AU684" i="14"/>
  <c r="AU685" i="14"/>
  <c r="AU686" i="14"/>
  <c r="AU687" i="14"/>
  <c r="AU688" i="14"/>
  <c r="AU689" i="14"/>
  <c r="AU690" i="14"/>
  <c r="AU691" i="14"/>
  <c r="AU692" i="14"/>
  <c r="AU693" i="14"/>
  <c r="AU694" i="14"/>
  <c r="AU695" i="14"/>
  <c r="AU696" i="14"/>
  <c r="AU697" i="14"/>
  <c r="AU698" i="14"/>
  <c r="AU699" i="14"/>
  <c r="AU700" i="14"/>
  <c r="AU701" i="14"/>
  <c r="AU702" i="14"/>
  <c r="AU703" i="14"/>
  <c r="AU704" i="14"/>
  <c r="AU705" i="14"/>
  <c r="AU706" i="14"/>
  <c r="AU707" i="14"/>
  <c r="AU708" i="14"/>
  <c r="AU709" i="14"/>
  <c r="AU710" i="14"/>
  <c r="AU711" i="14"/>
  <c r="AU712" i="14"/>
  <c r="AU713" i="14"/>
  <c r="AU714" i="14"/>
  <c r="AU715" i="14"/>
  <c r="AU716" i="14"/>
  <c r="AU717" i="14"/>
  <c r="AU718" i="14"/>
  <c r="AU719" i="14"/>
  <c r="AU720" i="14"/>
  <c r="AU721" i="14"/>
  <c r="AU722" i="14"/>
  <c r="AU723" i="14"/>
  <c r="AU724" i="14"/>
  <c r="AU725" i="14"/>
  <c r="AU726" i="14"/>
  <c r="AU727" i="14"/>
  <c r="AU728" i="14"/>
  <c r="AU729" i="14"/>
  <c r="AU730" i="14"/>
  <c r="AU731" i="14"/>
  <c r="AU732" i="14"/>
  <c r="AU733" i="14"/>
  <c r="AU734" i="14"/>
  <c r="AU735" i="14"/>
  <c r="AU736" i="14"/>
  <c r="AU737" i="14"/>
  <c r="AU738" i="14"/>
  <c r="AU739" i="14"/>
  <c r="AU740" i="14"/>
  <c r="AU741" i="14"/>
  <c r="AU742" i="14"/>
  <c r="AU743" i="14"/>
  <c r="AU744" i="14"/>
  <c r="AU745" i="14"/>
  <c r="AU746" i="14"/>
  <c r="AU747" i="14"/>
  <c r="AU748" i="14"/>
  <c r="AU749" i="14"/>
  <c r="AU750" i="14"/>
  <c r="AU751" i="14"/>
  <c r="AU752" i="14"/>
  <c r="AU753" i="14"/>
  <c r="AU754" i="14"/>
  <c r="AU755" i="14"/>
  <c r="AU756" i="14"/>
  <c r="AU757" i="14"/>
  <c r="AU758" i="14"/>
  <c r="AU759" i="14"/>
  <c r="AU760" i="14"/>
  <c r="AU761" i="14"/>
  <c r="AU762" i="14"/>
  <c r="AU763" i="14"/>
  <c r="AU764" i="14"/>
  <c r="AU765" i="14"/>
  <c r="AU766" i="14"/>
  <c r="AU767" i="14"/>
  <c r="AU768" i="14"/>
  <c r="AU769" i="14"/>
  <c r="AU770" i="14"/>
  <c r="AU771" i="14"/>
  <c r="AU772" i="14"/>
  <c r="AU773" i="14"/>
  <c r="AU774" i="14"/>
  <c r="AU775" i="14"/>
  <c r="AU776" i="14"/>
  <c r="AU777" i="14"/>
  <c r="AU778" i="14"/>
  <c r="AU779" i="14"/>
  <c r="AU780" i="14"/>
  <c r="AU781" i="14"/>
  <c r="AU782" i="14"/>
  <c r="AU783" i="14"/>
  <c r="AU784" i="14"/>
  <c r="AU785" i="14"/>
  <c r="AU786" i="14"/>
  <c r="AU787" i="14"/>
  <c r="AU788" i="14"/>
  <c r="AU789" i="14"/>
  <c r="AU790" i="14"/>
  <c r="AU791" i="14"/>
  <c r="AU792" i="14"/>
  <c r="AU793" i="14"/>
  <c r="AU794" i="14"/>
  <c r="AU795" i="14"/>
  <c r="AU796" i="14"/>
  <c r="AU797" i="14"/>
  <c r="AU798" i="14"/>
  <c r="AU799" i="14"/>
  <c r="AU800" i="14"/>
  <c r="AU801" i="14"/>
  <c r="AU802" i="14"/>
  <c r="AU803" i="14"/>
  <c r="AU804" i="14"/>
  <c r="AU805" i="14"/>
  <c r="AU806" i="14"/>
  <c r="AU807" i="14"/>
  <c r="AU808" i="14"/>
  <c r="AU809" i="14"/>
  <c r="AU810" i="14"/>
  <c r="AU811" i="14"/>
  <c r="AU812" i="14"/>
  <c r="AU813" i="14"/>
  <c r="AU814" i="14"/>
  <c r="AU815" i="14"/>
  <c r="AU816" i="14"/>
  <c r="AU817" i="14"/>
  <c r="AU818" i="14"/>
  <c r="AU819" i="14"/>
  <c r="AU820" i="14"/>
  <c r="AU821" i="14"/>
  <c r="AU822" i="14"/>
  <c r="AU823" i="14"/>
  <c r="AU824" i="14"/>
  <c r="AU825" i="14"/>
  <c r="AU826" i="14"/>
  <c r="AU827" i="14"/>
  <c r="AU828" i="14"/>
  <c r="AU829" i="14"/>
  <c r="AU830" i="14"/>
  <c r="AU831" i="14"/>
  <c r="AU832" i="14"/>
  <c r="AU833" i="14"/>
  <c r="AU834" i="14"/>
  <c r="AU835" i="14"/>
  <c r="AU836" i="14"/>
  <c r="AU837" i="14"/>
  <c r="AU838" i="14"/>
  <c r="AU839" i="14"/>
  <c r="AU840" i="14"/>
  <c r="AU841" i="14"/>
  <c r="AU842" i="14"/>
  <c r="AU843" i="14"/>
  <c r="AU844" i="14"/>
  <c r="AU845" i="14"/>
  <c r="AU846" i="14"/>
  <c r="AU847" i="14"/>
  <c r="AU848" i="14"/>
  <c r="AU849" i="14"/>
  <c r="AU850" i="14"/>
  <c r="AU851" i="14"/>
  <c r="AU852" i="14"/>
  <c r="AU853" i="14"/>
  <c r="AU854" i="14"/>
  <c r="AU855" i="14"/>
  <c r="AU856" i="14"/>
  <c r="AU857" i="14"/>
  <c r="AU858" i="14"/>
  <c r="AU859" i="14"/>
  <c r="AU860" i="14"/>
  <c r="AU861" i="14"/>
  <c r="AU862" i="14"/>
  <c r="AU863" i="14"/>
  <c r="AU864" i="14"/>
  <c r="AU865" i="14"/>
  <c r="AU866" i="14"/>
  <c r="AU867" i="14"/>
  <c r="AU868" i="14"/>
  <c r="AU869" i="14"/>
  <c r="AU870" i="14"/>
  <c r="AU871" i="14"/>
  <c r="AU872" i="14"/>
  <c r="AU873" i="14"/>
  <c r="AU874" i="14"/>
  <c r="AU875" i="14"/>
  <c r="AU876" i="14"/>
  <c r="AU877" i="14"/>
  <c r="AU878" i="14"/>
  <c r="AU879" i="14"/>
  <c r="AU880" i="14"/>
  <c r="AU881" i="14"/>
  <c r="AU882" i="14"/>
  <c r="AU883" i="14"/>
  <c r="AU884" i="14"/>
  <c r="AU885" i="14"/>
  <c r="AU886" i="14"/>
  <c r="AU887" i="14"/>
  <c r="AU888" i="14"/>
  <c r="AU889" i="14"/>
  <c r="AU890" i="14"/>
  <c r="AU891" i="14"/>
  <c r="AU892" i="14"/>
  <c r="AU893" i="14"/>
  <c r="AU894" i="14"/>
  <c r="AU895" i="14"/>
  <c r="AU896" i="14"/>
  <c r="AU897" i="14"/>
  <c r="AU898" i="14"/>
  <c r="AU899" i="14"/>
  <c r="AU900" i="14"/>
  <c r="AU901" i="14"/>
  <c r="AU902" i="14"/>
  <c r="AU903" i="14"/>
  <c r="AU904" i="14"/>
  <c r="AU905" i="14"/>
  <c r="AU906" i="14"/>
  <c r="AU907" i="14"/>
  <c r="AU908" i="14"/>
  <c r="AU909" i="14"/>
  <c r="AU910" i="14"/>
  <c r="AU911" i="14"/>
  <c r="AU912" i="14"/>
  <c r="AU913" i="14"/>
  <c r="AU914" i="14"/>
  <c r="AU915" i="14"/>
  <c r="AU916" i="14"/>
  <c r="AU917" i="14"/>
  <c r="AU918" i="14"/>
  <c r="AU919" i="14"/>
  <c r="AU920" i="14"/>
  <c r="AU921" i="14"/>
  <c r="AU922" i="14"/>
  <c r="AU923" i="14"/>
  <c r="AU924" i="14"/>
  <c r="AU925" i="14"/>
  <c r="AU926" i="14"/>
  <c r="AU927" i="14"/>
  <c r="AU928" i="14"/>
  <c r="AU929" i="14"/>
  <c r="AU930" i="14"/>
  <c r="AU931" i="14"/>
  <c r="AU932" i="14"/>
  <c r="AU933" i="14"/>
  <c r="AU934" i="14"/>
  <c r="AU935" i="14"/>
  <c r="AU936" i="14"/>
  <c r="AU937" i="14"/>
  <c r="AU938" i="14"/>
  <c r="AU939" i="14"/>
  <c r="AU940" i="14"/>
  <c r="AU941" i="14"/>
  <c r="AU942" i="14"/>
  <c r="AU943" i="14"/>
  <c r="AU944" i="14"/>
  <c r="AU945" i="14"/>
  <c r="AU946" i="14"/>
  <c r="AU947" i="14"/>
  <c r="AU948" i="14"/>
  <c r="AU949" i="14"/>
  <c r="AU950" i="14"/>
  <c r="AU951" i="14"/>
  <c r="AU952" i="14"/>
  <c r="AU953" i="14"/>
  <c r="AU954" i="14"/>
  <c r="AU955" i="14"/>
  <c r="AU956" i="14"/>
  <c r="AU957" i="14"/>
  <c r="AU958" i="14"/>
  <c r="AU959" i="14"/>
  <c r="AU960" i="14"/>
  <c r="AU961" i="14"/>
  <c r="AU962" i="14"/>
  <c r="AU963" i="14"/>
  <c r="AU964" i="14"/>
  <c r="AU965" i="14"/>
  <c r="AU966" i="14"/>
  <c r="AU967" i="14"/>
  <c r="AU968" i="14"/>
  <c r="AU969" i="14"/>
  <c r="AU970" i="14"/>
  <c r="AU971" i="14"/>
  <c r="AU972" i="14"/>
  <c r="AU973" i="14"/>
  <c r="AU974" i="14"/>
  <c r="AU975" i="14"/>
  <c r="AU976" i="14"/>
  <c r="AU977" i="14"/>
  <c r="AU978" i="14"/>
  <c r="AU979" i="14"/>
  <c r="AU980" i="14"/>
  <c r="AU981" i="14"/>
  <c r="AU982" i="14"/>
  <c r="AU983" i="14"/>
  <c r="AU984" i="14"/>
  <c r="AU985" i="14"/>
  <c r="AU986" i="14"/>
  <c r="AU987" i="14"/>
  <c r="AU988" i="14"/>
  <c r="AU989" i="14"/>
  <c r="AU990" i="14"/>
  <c r="AU991" i="14"/>
  <c r="AU992" i="14"/>
  <c r="AU993" i="14"/>
  <c r="AU994" i="14"/>
  <c r="AU995" i="14"/>
  <c r="AU996" i="14"/>
  <c r="AU997" i="14"/>
  <c r="AU998" i="14"/>
  <c r="AU999" i="14"/>
  <c r="AU1000" i="14"/>
  <c r="AU5" i="14"/>
  <c r="AA9" i="1" l="1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AT6" i="14" l="1"/>
  <c r="AT7" i="14"/>
  <c r="AT8" i="14"/>
  <c r="AT9" i="14"/>
  <c r="AT10" i="14"/>
  <c r="AT11" i="14"/>
  <c r="AT12" i="14"/>
  <c r="AT13" i="14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AT29" i="14"/>
  <c r="AT30" i="14"/>
  <c r="AT31" i="14"/>
  <c r="AT32" i="14"/>
  <c r="AT33" i="14"/>
  <c r="AT34" i="14"/>
  <c r="AT35" i="14"/>
  <c r="AT36" i="14"/>
  <c r="AT37" i="14"/>
  <c r="AT38" i="14"/>
  <c r="AT39" i="14"/>
  <c r="AT40" i="14"/>
  <c r="AT41" i="14"/>
  <c r="AT42" i="14"/>
  <c r="AT43" i="14"/>
  <c r="AT44" i="14"/>
  <c r="AT45" i="14"/>
  <c r="AT46" i="14"/>
  <c r="AT47" i="14"/>
  <c r="AT48" i="14"/>
  <c r="AT49" i="14"/>
  <c r="AT50" i="14"/>
  <c r="AT51" i="14"/>
  <c r="AT52" i="14"/>
  <c r="AT53" i="14"/>
  <c r="AT54" i="14"/>
  <c r="AT55" i="14"/>
  <c r="AT56" i="14"/>
  <c r="AT57" i="14"/>
  <c r="AT58" i="14"/>
  <c r="AT59" i="14"/>
  <c r="AT60" i="14"/>
  <c r="AT61" i="14"/>
  <c r="AT62" i="14"/>
  <c r="AT63" i="14"/>
  <c r="AT64" i="14"/>
  <c r="AT65" i="14"/>
  <c r="AT66" i="14"/>
  <c r="AT67" i="14"/>
  <c r="AT68" i="14"/>
  <c r="AT69" i="14"/>
  <c r="AT70" i="14"/>
  <c r="AT71" i="14"/>
  <c r="AT72" i="14"/>
  <c r="AT73" i="14"/>
  <c r="AT74" i="14"/>
  <c r="AT75" i="14"/>
  <c r="AT76" i="14"/>
  <c r="AT77" i="14"/>
  <c r="AT78" i="14"/>
  <c r="AT79" i="14"/>
  <c r="AT80" i="14"/>
  <c r="AT81" i="14"/>
  <c r="AT82" i="14"/>
  <c r="AT83" i="14"/>
  <c r="AT84" i="14"/>
  <c r="AT85" i="14"/>
  <c r="AT86" i="14"/>
  <c r="AT87" i="14"/>
  <c r="AT88" i="14"/>
  <c r="AT89" i="14"/>
  <c r="AT90" i="14"/>
  <c r="AT91" i="14"/>
  <c r="AT92" i="14"/>
  <c r="AT93" i="14"/>
  <c r="AT94" i="14"/>
  <c r="AT95" i="14"/>
  <c r="AT96" i="14"/>
  <c r="AT97" i="14"/>
  <c r="AT98" i="14"/>
  <c r="AT99" i="14"/>
  <c r="AT100" i="14"/>
  <c r="AT101" i="14"/>
  <c r="AT102" i="14"/>
  <c r="AT103" i="14"/>
  <c r="AT104" i="14"/>
  <c r="AT105" i="14"/>
  <c r="AT106" i="14"/>
  <c r="AT107" i="14"/>
  <c r="AT108" i="14"/>
  <c r="AT109" i="14"/>
  <c r="AT110" i="14"/>
  <c r="AT111" i="14"/>
  <c r="AT112" i="14"/>
  <c r="AT113" i="14"/>
  <c r="AT114" i="14"/>
  <c r="AT115" i="14"/>
  <c r="AT116" i="14"/>
  <c r="AT117" i="14"/>
  <c r="AT118" i="14"/>
  <c r="AT119" i="14"/>
  <c r="AT120" i="14"/>
  <c r="AT121" i="14"/>
  <c r="AT122" i="14"/>
  <c r="AT123" i="14"/>
  <c r="AT124" i="14"/>
  <c r="AT125" i="14"/>
  <c r="AT126" i="14"/>
  <c r="AT127" i="14"/>
  <c r="AT128" i="14"/>
  <c r="AT129" i="14"/>
  <c r="AT130" i="14"/>
  <c r="AT131" i="14"/>
  <c r="AT132" i="14"/>
  <c r="AT133" i="14"/>
  <c r="AT134" i="14"/>
  <c r="AT135" i="14"/>
  <c r="AT136" i="14"/>
  <c r="AT137" i="14"/>
  <c r="AT138" i="14"/>
  <c r="AT139" i="14"/>
  <c r="AT140" i="14"/>
  <c r="AT141" i="14"/>
  <c r="AT142" i="14"/>
  <c r="AT143" i="14"/>
  <c r="AT144" i="14"/>
  <c r="AT145" i="14"/>
  <c r="AT146" i="14"/>
  <c r="AT147" i="14"/>
  <c r="AT148" i="14"/>
  <c r="AT149" i="14"/>
  <c r="AT150" i="14"/>
  <c r="AT151" i="14"/>
  <c r="AT152" i="14"/>
  <c r="AT153" i="14"/>
  <c r="AT154" i="14"/>
  <c r="AT155" i="14"/>
  <c r="AT156" i="14"/>
  <c r="AT157" i="14"/>
  <c r="AT158" i="14"/>
  <c r="AT159" i="14"/>
  <c r="AT160" i="14"/>
  <c r="AT161" i="14"/>
  <c r="AT162" i="14"/>
  <c r="AT163" i="14"/>
  <c r="AT164" i="14"/>
  <c r="AT165" i="14"/>
  <c r="AT166" i="14"/>
  <c r="AT167" i="14"/>
  <c r="AT168" i="14"/>
  <c r="AT169" i="14"/>
  <c r="AT170" i="14"/>
  <c r="AT171" i="14"/>
  <c r="AT172" i="14"/>
  <c r="AT173" i="14"/>
  <c r="AT174" i="14"/>
  <c r="AT175" i="14"/>
  <c r="AT176" i="14"/>
  <c r="AT177" i="14"/>
  <c r="AT178" i="14"/>
  <c r="AT179" i="14"/>
  <c r="AT180" i="14"/>
  <c r="AT181" i="14"/>
  <c r="AT182" i="14"/>
  <c r="AT183" i="14"/>
  <c r="AT184" i="14"/>
  <c r="AT185" i="14"/>
  <c r="AT186" i="14"/>
  <c r="AT187" i="14"/>
  <c r="AT188" i="14"/>
  <c r="AT189" i="14"/>
  <c r="AT190" i="14"/>
  <c r="AT191" i="14"/>
  <c r="AT192" i="14"/>
  <c r="AT193" i="14"/>
  <c r="AT194" i="14"/>
  <c r="AT195" i="14"/>
  <c r="AT196" i="14"/>
  <c r="AT197" i="14"/>
  <c r="AT198" i="14"/>
  <c r="AT199" i="14"/>
  <c r="AT200" i="14"/>
  <c r="AT201" i="14"/>
  <c r="AT202" i="14"/>
  <c r="AT203" i="14"/>
  <c r="AT204" i="14"/>
  <c r="AT205" i="14"/>
  <c r="AT206" i="14"/>
  <c r="AT207" i="14"/>
  <c r="AT208" i="14"/>
  <c r="AT209" i="14"/>
  <c r="AT210" i="14"/>
  <c r="AT211" i="14"/>
  <c r="AT212" i="14"/>
  <c r="AT213" i="14"/>
  <c r="AT214" i="14"/>
  <c r="AT215" i="14"/>
  <c r="AT216" i="14"/>
  <c r="AT217" i="14"/>
  <c r="AT218" i="14"/>
  <c r="AT219" i="14"/>
  <c r="AT220" i="14"/>
  <c r="AT221" i="14"/>
  <c r="AT222" i="14"/>
  <c r="AT223" i="14"/>
  <c r="AT224" i="14"/>
  <c r="AT225" i="14"/>
  <c r="AT226" i="14"/>
  <c r="AT227" i="14"/>
  <c r="AT228" i="14"/>
  <c r="AT229" i="14"/>
  <c r="AT230" i="14"/>
  <c r="AT231" i="14"/>
  <c r="AT232" i="14"/>
  <c r="AT233" i="14"/>
  <c r="AT234" i="14"/>
  <c r="AT235" i="14"/>
  <c r="AT236" i="14"/>
  <c r="AT237" i="14"/>
  <c r="AT238" i="14"/>
  <c r="AT239" i="14"/>
  <c r="AT240" i="14"/>
  <c r="AT241" i="14"/>
  <c r="AT242" i="14"/>
  <c r="AT243" i="14"/>
  <c r="AT244" i="14"/>
  <c r="AT245" i="14"/>
  <c r="AT246" i="14"/>
  <c r="AT247" i="14"/>
  <c r="AT248" i="14"/>
  <c r="AT249" i="14"/>
  <c r="AT250" i="14"/>
  <c r="AT251" i="14"/>
  <c r="AT252" i="14"/>
  <c r="AT253" i="14"/>
  <c r="AT254" i="14"/>
  <c r="AT255" i="14"/>
  <c r="AT256" i="14"/>
  <c r="AT257" i="14"/>
  <c r="AT258" i="14"/>
  <c r="AT259" i="14"/>
  <c r="AT260" i="14"/>
  <c r="AT261" i="14"/>
  <c r="AT262" i="14"/>
  <c r="AT263" i="14"/>
  <c r="AT264" i="14"/>
  <c r="AT265" i="14"/>
  <c r="AT266" i="14"/>
  <c r="AT267" i="14"/>
  <c r="AT268" i="14"/>
  <c r="AT269" i="14"/>
  <c r="AT270" i="14"/>
  <c r="AT271" i="14"/>
  <c r="AT272" i="14"/>
  <c r="AT273" i="14"/>
  <c r="AT274" i="14"/>
  <c r="AT275" i="14"/>
  <c r="AT276" i="14"/>
  <c r="AT277" i="14"/>
  <c r="AT278" i="14"/>
  <c r="AT279" i="14"/>
  <c r="AT280" i="14"/>
  <c r="AT281" i="14"/>
  <c r="AT282" i="14"/>
  <c r="AT283" i="14"/>
  <c r="AT284" i="14"/>
  <c r="AT285" i="14"/>
  <c r="AT286" i="14"/>
  <c r="AT287" i="14"/>
  <c r="AT288" i="14"/>
  <c r="AT289" i="14"/>
  <c r="AT290" i="14"/>
  <c r="AT291" i="14"/>
  <c r="AT292" i="14"/>
  <c r="AT293" i="14"/>
  <c r="AT294" i="14"/>
  <c r="AT295" i="14"/>
  <c r="AT296" i="14"/>
  <c r="AT297" i="14"/>
  <c r="AT298" i="14"/>
  <c r="AT299" i="14"/>
  <c r="AT300" i="14"/>
  <c r="AT301" i="14"/>
  <c r="AT302" i="14"/>
  <c r="AT303" i="14"/>
  <c r="AT304" i="14"/>
  <c r="AT305" i="14"/>
  <c r="AT306" i="14"/>
  <c r="AT307" i="14"/>
  <c r="AT308" i="14"/>
  <c r="AT309" i="14"/>
  <c r="AT310" i="14"/>
  <c r="AT311" i="14"/>
  <c r="AT312" i="14"/>
  <c r="AT313" i="14"/>
  <c r="AT314" i="14"/>
  <c r="AT315" i="14"/>
  <c r="AT316" i="14"/>
  <c r="AT317" i="14"/>
  <c r="AT318" i="14"/>
  <c r="AT319" i="14"/>
  <c r="AT320" i="14"/>
  <c r="AT321" i="14"/>
  <c r="AT322" i="14"/>
  <c r="AT323" i="14"/>
  <c r="AT324" i="14"/>
  <c r="AT325" i="14"/>
  <c r="AT326" i="14"/>
  <c r="AT327" i="14"/>
  <c r="AT328" i="14"/>
  <c r="AT329" i="14"/>
  <c r="AT330" i="14"/>
  <c r="AT331" i="14"/>
  <c r="AT332" i="14"/>
  <c r="AT333" i="14"/>
  <c r="AT334" i="14"/>
  <c r="AT335" i="14"/>
  <c r="AT336" i="14"/>
  <c r="AT337" i="14"/>
  <c r="AT338" i="14"/>
  <c r="AT339" i="14"/>
  <c r="AT340" i="14"/>
  <c r="AT341" i="14"/>
  <c r="AT342" i="14"/>
  <c r="AT343" i="14"/>
  <c r="AT344" i="14"/>
  <c r="AT345" i="14"/>
  <c r="AT346" i="14"/>
  <c r="AT347" i="14"/>
  <c r="AT348" i="14"/>
  <c r="AT349" i="14"/>
  <c r="AT350" i="14"/>
  <c r="AT351" i="14"/>
  <c r="AT352" i="14"/>
  <c r="AT353" i="14"/>
  <c r="AT354" i="14"/>
  <c r="AT355" i="14"/>
  <c r="AT356" i="14"/>
  <c r="AT357" i="14"/>
  <c r="AT358" i="14"/>
  <c r="AT359" i="14"/>
  <c r="AT360" i="14"/>
  <c r="AT361" i="14"/>
  <c r="AT362" i="14"/>
  <c r="AT363" i="14"/>
  <c r="AT364" i="14"/>
  <c r="AT365" i="14"/>
  <c r="AT366" i="14"/>
  <c r="AT367" i="14"/>
  <c r="AT368" i="14"/>
  <c r="AT369" i="14"/>
  <c r="AT370" i="14"/>
  <c r="AT371" i="14"/>
  <c r="AT372" i="14"/>
  <c r="AT373" i="14"/>
  <c r="AT374" i="14"/>
  <c r="AT375" i="14"/>
  <c r="AT376" i="14"/>
  <c r="AT377" i="14"/>
  <c r="AT378" i="14"/>
  <c r="AT379" i="14"/>
  <c r="AT380" i="14"/>
  <c r="AT381" i="14"/>
  <c r="AT382" i="14"/>
  <c r="AT383" i="14"/>
  <c r="AT384" i="14"/>
  <c r="AT385" i="14"/>
  <c r="AT386" i="14"/>
  <c r="AT387" i="14"/>
  <c r="AT388" i="14"/>
  <c r="AT389" i="14"/>
  <c r="AT390" i="14"/>
  <c r="AT391" i="14"/>
  <c r="AT392" i="14"/>
  <c r="AT393" i="14"/>
  <c r="AT394" i="14"/>
  <c r="AT395" i="14"/>
  <c r="AT396" i="14"/>
  <c r="AT397" i="14"/>
  <c r="AT398" i="14"/>
  <c r="AT399" i="14"/>
  <c r="AT400" i="14"/>
  <c r="AT401" i="14"/>
  <c r="AT402" i="14"/>
  <c r="AT403" i="14"/>
  <c r="AT404" i="14"/>
  <c r="AT405" i="14"/>
  <c r="AT406" i="14"/>
  <c r="AT407" i="14"/>
  <c r="AT408" i="14"/>
  <c r="AT409" i="14"/>
  <c r="AT410" i="14"/>
  <c r="AT411" i="14"/>
  <c r="AT412" i="14"/>
  <c r="AT413" i="14"/>
  <c r="AT414" i="14"/>
  <c r="AT415" i="14"/>
  <c r="AT416" i="14"/>
  <c r="AT417" i="14"/>
  <c r="AT418" i="14"/>
  <c r="AT419" i="14"/>
  <c r="AT420" i="14"/>
  <c r="AT421" i="14"/>
  <c r="AT422" i="14"/>
  <c r="AT423" i="14"/>
  <c r="AT424" i="14"/>
  <c r="AT425" i="14"/>
  <c r="AT426" i="14"/>
  <c r="AT427" i="14"/>
  <c r="AT428" i="14"/>
  <c r="AT429" i="14"/>
  <c r="AT430" i="14"/>
  <c r="AT431" i="14"/>
  <c r="AT432" i="14"/>
  <c r="AT433" i="14"/>
  <c r="AT434" i="14"/>
  <c r="AT435" i="14"/>
  <c r="AT436" i="14"/>
  <c r="AT437" i="14"/>
  <c r="AT438" i="14"/>
  <c r="AT439" i="14"/>
  <c r="AT440" i="14"/>
  <c r="AT441" i="14"/>
  <c r="AT442" i="14"/>
  <c r="AT443" i="14"/>
  <c r="AT444" i="14"/>
  <c r="AT445" i="14"/>
  <c r="AT446" i="14"/>
  <c r="AT447" i="14"/>
  <c r="AT448" i="14"/>
  <c r="AT449" i="14"/>
  <c r="AT450" i="14"/>
  <c r="AT451" i="14"/>
  <c r="AT452" i="14"/>
  <c r="AT453" i="14"/>
  <c r="AT454" i="14"/>
  <c r="AT455" i="14"/>
  <c r="AT456" i="14"/>
  <c r="AT457" i="14"/>
  <c r="AT458" i="14"/>
  <c r="AT459" i="14"/>
  <c r="AT460" i="14"/>
  <c r="AT461" i="14"/>
  <c r="AT462" i="14"/>
  <c r="AT463" i="14"/>
  <c r="AT464" i="14"/>
  <c r="AT465" i="14"/>
  <c r="AT466" i="14"/>
  <c r="AT467" i="14"/>
  <c r="AT468" i="14"/>
  <c r="AT469" i="14"/>
  <c r="AT470" i="14"/>
  <c r="AT471" i="14"/>
  <c r="AT472" i="14"/>
  <c r="AT473" i="14"/>
  <c r="AT474" i="14"/>
  <c r="AT475" i="14"/>
  <c r="AT476" i="14"/>
  <c r="AT477" i="14"/>
  <c r="AT478" i="14"/>
  <c r="AT479" i="14"/>
  <c r="AT480" i="14"/>
  <c r="AT481" i="14"/>
  <c r="AT482" i="14"/>
  <c r="AT483" i="14"/>
  <c r="AT484" i="14"/>
  <c r="AT485" i="14"/>
  <c r="AT486" i="14"/>
  <c r="AT487" i="14"/>
  <c r="AT488" i="14"/>
  <c r="AT489" i="14"/>
  <c r="AT490" i="14"/>
  <c r="AT491" i="14"/>
  <c r="AT492" i="14"/>
  <c r="AT493" i="14"/>
  <c r="AT494" i="14"/>
  <c r="AT495" i="14"/>
  <c r="AT496" i="14"/>
  <c r="AT497" i="14"/>
  <c r="AT498" i="14"/>
  <c r="AT499" i="14"/>
  <c r="AT500" i="14"/>
  <c r="AT501" i="14"/>
  <c r="AT502" i="14"/>
  <c r="AT503" i="14"/>
  <c r="AT504" i="14"/>
  <c r="AT505" i="14"/>
  <c r="AT506" i="14"/>
  <c r="AT507" i="14"/>
  <c r="AT508" i="14"/>
  <c r="AT509" i="14"/>
  <c r="AT510" i="14"/>
  <c r="AT511" i="14"/>
  <c r="AT512" i="14"/>
  <c r="AT513" i="14"/>
  <c r="AT514" i="14"/>
  <c r="AT515" i="14"/>
  <c r="AT516" i="14"/>
  <c r="AT517" i="14"/>
  <c r="AT518" i="14"/>
  <c r="AT519" i="14"/>
  <c r="AT520" i="14"/>
  <c r="AT521" i="14"/>
  <c r="AT522" i="14"/>
  <c r="AT523" i="14"/>
  <c r="AT524" i="14"/>
  <c r="AT525" i="14"/>
  <c r="AT526" i="14"/>
  <c r="AT527" i="14"/>
  <c r="AT528" i="14"/>
  <c r="AT529" i="14"/>
  <c r="AT530" i="14"/>
  <c r="AT531" i="14"/>
  <c r="AT532" i="14"/>
  <c r="AT533" i="14"/>
  <c r="AT534" i="14"/>
  <c r="AT535" i="14"/>
  <c r="AT536" i="14"/>
  <c r="AT537" i="14"/>
  <c r="AT538" i="14"/>
  <c r="AT539" i="14"/>
  <c r="AT540" i="14"/>
  <c r="AT541" i="14"/>
  <c r="AT542" i="14"/>
  <c r="AT543" i="14"/>
  <c r="AT544" i="14"/>
  <c r="AT545" i="14"/>
  <c r="AT546" i="14"/>
  <c r="AT547" i="14"/>
  <c r="AT548" i="14"/>
  <c r="AT549" i="14"/>
  <c r="AT550" i="14"/>
  <c r="AT551" i="14"/>
  <c r="AT552" i="14"/>
  <c r="AT553" i="14"/>
  <c r="AT554" i="14"/>
  <c r="AT555" i="14"/>
  <c r="AT556" i="14"/>
  <c r="AT557" i="14"/>
  <c r="AT558" i="14"/>
  <c r="AT559" i="14"/>
  <c r="AT560" i="14"/>
  <c r="AT561" i="14"/>
  <c r="AT562" i="14"/>
  <c r="AT563" i="14"/>
  <c r="AT564" i="14"/>
  <c r="AT565" i="14"/>
  <c r="AT566" i="14"/>
  <c r="AT567" i="14"/>
  <c r="AT568" i="14"/>
  <c r="AT569" i="14"/>
  <c r="AT570" i="14"/>
  <c r="AT571" i="14"/>
  <c r="AT572" i="14"/>
  <c r="AT573" i="14"/>
  <c r="AT574" i="14"/>
  <c r="AT575" i="14"/>
  <c r="AT576" i="14"/>
  <c r="AT577" i="14"/>
  <c r="AT578" i="14"/>
  <c r="AT579" i="14"/>
  <c r="AT580" i="14"/>
  <c r="AT581" i="14"/>
  <c r="AT582" i="14"/>
  <c r="AT583" i="14"/>
  <c r="AT584" i="14"/>
  <c r="AT585" i="14"/>
  <c r="AT586" i="14"/>
  <c r="AT587" i="14"/>
  <c r="AT588" i="14"/>
  <c r="AT589" i="14"/>
  <c r="AT590" i="14"/>
  <c r="AT591" i="14"/>
  <c r="AT592" i="14"/>
  <c r="AT593" i="14"/>
  <c r="AT594" i="14"/>
  <c r="AT595" i="14"/>
  <c r="AT596" i="14"/>
  <c r="AT597" i="14"/>
  <c r="AT598" i="14"/>
  <c r="AT599" i="14"/>
  <c r="AT600" i="14"/>
  <c r="AT601" i="14"/>
  <c r="AT602" i="14"/>
  <c r="AT603" i="14"/>
  <c r="AT604" i="14"/>
  <c r="AT605" i="14"/>
  <c r="AT606" i="14"/>
  <c r="AT607" i="14"/>
  <c r="AT608" i="14"/>
  <c r="AT609" i="14"/>
  <c r="AT610" i="14"/>
  <c r="AT611" i="14"/>
  <c r="AT612" i="14"/>
  <c r="AT613" i="14"/>
  <c r="AT614" i="14"/>
  <c r="AT615" i="14"/>
  <c r="AT616" i="14"/>
  <c r="AT617" i="14"/>
  <c r="AT618" i="14"/>
  <c r="AT619" i="14"/>
  <c r="AT620" i="14"/>
  <c r="AT621" i="14"/>
  <c r="AT622" i="14"/>
  <c r="AT623" i="14"/>
  <c r="AT624" i="14"/>
  <c r="AT625" i="14"/>
  <c r="AT626" i="14"/>
  <c r="AT627" i="14"/>
  <c r="AT628" i="14"/>
  <c r="AT629" i="14"/>
  <c r="AT630" i="14"/>
  <c r="AT631" i="14"/>
  <c r="AT632" i="14"/>
  <c r="AT633" i="14"/>
  <c r="AT634" i="14"/>
  <c r="AT635" i="14"/>
  <c r="AT636" i="14"/>
  <c r="AT637" i="14"/>
  <c r="AT638" i="14"/>
  <c r="AT639" i="14"/>
  <c r="AT640" i="14"/>
  <c r="AT641" i="14"/>
  <c r="AT642" i="14"/>
  <c r="AT643" i="14"/>
  <c r="AT644" i="14"/>
  <c r="AT645" i="14"/>
  <c r="AT646" i="14"/>
  <c r="AT647" i="14"/>
  <c r="AT648" i="14"/>
  <c r="AT649" i="14"/>
  <c r="AT650" i="14"/>
  <c r="AT651" i="14"/>
  <c r="AT652" i="14"/>
  <c r="AT653" i="14"/>
  <c r="AT654" i="14"/>
  <c r="AT655" i="14"/>
  <c r="AT656" i="14"/>
  <c r="AT657" i="14"/>
  <c r="AT658" i="14"/>
  <c r="AT659" i="14"/>
  <c r="AT660" i="14"/>
  <c r="AT661" i="14"/>
  <c r="AT662" i="14"/>
  <c r="AT663" i="14"/>
  <c r="AT664" i="14"/>
  <c r="AT665" i="14"/>
  <c r="AT666" i="14"/>
  <c r="AT667" i="14"/>
  <c r="AT668" i="14"/>
  <c r="AT669" i="14"/>
  <c r="AT670" i="14"/>
  <c r="AT671" i="14"/>
  <c r="AT672" i="14"/>
  <c r="AT673" i="14"/>
  <c r="AT674" i="14"/>
  <c r="AT675" i="14"/>
  <c r="AT676" i="14"/>
  <c r="AT677" i="14"/>
  <c r="AT678" i="14"/>
  <c r="AT679" i="14"/>
  <c r="AT680" i="14"/>
  <c r="AT681" i="14"/>
  <c r="AT682" i="14"/>
  <c r="AT683" i="14"/>
  <c r="AT684" i="14"/>
  <c r="AT685" i="14"/>
  <c r="AT686" i="14"/>
  <c r="AT687" i="14"/>
  <c r="AT688" i="14"/>
  <c r="AT689" i="14"/>
  <c r="AT690" i="14"/>
  <c r="AT691" i="14"/>
  <c r="AT692" i="14"/>
  <c r="AT693" i="14"/>
  <c r="AT694" i="14"/>
  <c r="AT695" i="14"/>
  <c r="AT696" i="14"/>
  <c r="AT697" i="14"/>
  <c r="AT698" i="14"/>
  <c r="AT699" i="14"/>
  <c r="AT700" i="14"/>
  <c r="AT701" i="14"/>
  <c r="AT702" i="14"/>
  <c r="AT703" i="14"/>
  <c r="AT704" i="14"/>
  <c r="AT705" i="14"/>
  <c r="AT706" i="14"/>
  <c r="AT707" i="14"/>
  <c r="AT708" i="14"/>
  <c r="AT709" i="14"/>
  <c r="AT710" i="14"/>
  <c r="AT711" i="14"/>
  <c r="AT712" i="14"/>
  <c r="AT713" i="14"/>
  <c r="AT714" i="14"/>
  <c r="AT715" i="14"/>
  <c r="AT716" i="14"/>
  <c r="AT717" i="14"/>
  <c r="AT718" i="14"/>
  <c r="AT719" i="14"/>
  <c r="AT720" i="14"/>
  <c r="AT721" i="14"/>
  <c r="AT722" i="14"/>
  <c r="AT723" i="14"/>
  <c r="AT724" i="14"/>
  <c r="AT725" i="14"/>
  <c r="AT726" i="14"/>
  <c r="AT727" i="14"/>
  <c r="AT728" i="14"/>
  <c r="AT729" i="14"/>
  <c r="AT730" i="14"/>
  <c r="AT731" i="14"/>
  <c r="AT732" i="14"/>
  <c r="AT733" i="14"/>
  <c r="AT734" i="14"/>
  <c r="AT735" i="14"/>
  <c r="AT736" i="14"/>
  <c r="AT737" i="14"/>
  <c r="AT738" i="14"/>
  <c r="AT739" i="14"/>
  <c r="AT740" i="14"/>
  <c r="AT741" i="14"/>
  <c r="AT742" i="14"/>
  <c r="AT743" i="14"/>
  <c r="AT744" i="14"/>
  <c r="AT745" i="14"/>
  <c r="AT746" i="14"/>
  <c r="AT747" i="14"/>
  <c r="AT748" i="14"/>
  <c r="AT749" i="14"/>
  <c r="AT750" i="14"/>
  <c r="AT751" i="14"/>
  <c r="AT752" i="14"/>
  <c r="AT753" i="14"/>
  <c r="AT754" i="14"/>
  <c r="AT755" i="14"/>
  <c r="AT756" i="14"/>
  <c r="AT757" i="14"/>
  <c r="AT758" i="14"/>
  <c r="AT759" i="14"/>
  <c r="AT760" i="14"/>
  <c r="AT761" i="14"/>
  <c r="AT762" i="14"/>
  <c r="AT763" i="14"/>
  <c r="AT764" i="14"/>
  <c r="AT765" i="14"/>
  <c r="AT766" i="14"/>
  <c r="AT767" i="14"/>
  <c r="AT768" i="14"/>
  <c r="AT769" i="14"/>
  <c r="AT770" i="14"/>
  <c r="AT771" i="14"/>
  <c r="AT772" i="14"/>
  <c r="AT773" i="14"/>
  <c r="AT774" i="14"/>
  <c r="AT775" i="14"/>
  <c r="AT776" i="14"/>
  <c r="AT777" i="14"/>
  <c r="AT778" i="14"/>
  <c r="AT779" i="14"/>
  <c r="AT780" i="14"/>
  <c r="AT781" i="14"/>
  <c r="AT782" i="14"/>
  <c r="AT783" i="14"/>
  <c r="AT784" i="14"/>
  <c r="AT785" i="14"/>
  <c r="AT786" i="14"/>
  <c r="AT787" i="14"/>
  <c r="AT788" i="14"/>
  <c r="AT789" i="14"/>
  <c r="AT790" i="14"/>
  <c r="AT791" i="14"/>
  <c r="AT792" i="14"/>
  <c r="AT793" i="14"/>
  <c r="AT794" i="14"/>
  <c r="AT795" i="14"/>
  <c r="AT796" i="14"/>
  <c r="AT797" i="14"/>
  <c r="AT798" i="14"/>
  <c r="AT799" i="14"/>
  <c r="AT800" i="14"/>
  <c r="AT801" i="14"/>
  <c r="AT802" i="14"/>
  <c r="AT803" i="14"/>
  <c r="AT804" i="14"/>
  <c r="AT805" i="14"/>
  <c r="AT806" i="14"/>
  <c r="AT807" i="14"/>
  <c r="AT808" i="14"/>
  <c r="AT809" i="14"/>
  <c r="AT810" i="14"/>
  <c r="AT811" i="14"/>
  <c r="AT812" i="14"/>
  <c r="AT813" i="14"/>
  <c r="AT814" i="14"/>
  <c r="AT815" i="14"/>
  <c r="AT816" i="14"/>
  <c r="AT817" i="14"/>
  <c r="AT818" i="14"/>
  <c r="AT819" i="14"/>
  <c r="AT820" i="14"/>
  <c r="AT821" i="14"/>
  <c r="AT822" i="14"/>
  <c r="AT823" i="14"/>
  <c r="AT824" i="14"/>
  <c r="AT825" i="14"/>
  <c r="AT826" i="14"/>
  <c r="AT827" i="14"/>
  <c r="AT828" i="14"/>
  <c r="AT829" i="14"/>
  <c r="AT830" i="14"/>
  <c r="AT831" i="14"/>
  <c r="AT832" i="14"/>
  <c r="AT833" i="14"/>
  <c r="AT834" i="14"/>
  <c r="AT835" i="14"/>
  <c r="AT836" i="14"/>
  <c r="AT837" i="14"/>
  <c r="AT838" i="14"/>
  <c r="AT839" i="14"/>
  <c r="AT840" i="14"/>
  <c r="AT841" i="14"/>
  <c r="AT842" i="14"/>
  <c r="AT843" i="14"/>
  <c r="AT844" i="14"/>
  <c r="AT845" i="14"/>
  <c r="AT846" i="14"/>
  <c r="AT847" i="14"/>
  <c r="AT848" i="14"/>
  <c r="AT849" i="14"/>
  <c r="AT850" i="14"/>
  <c r="AT851" i="14"/>
  <c r="AT852" i="14"/>
  <c r="AT853" i="14"/>
  <c r="AT854" i="14"/>
  <c r="AT855" i="14"/>
  <c r="AT856" i="14"/>
  <c r="AT857" i="14"/>
  <c r="AT858" i="14"/>
  <c r="AT859" i="14"/>
  <c r="AT860" i="14"/>
  <c r="AT861" i="14"/>
  <c r="AT862" i="14"/>
  <c r="AT863" i="14"/>
  <c r="AT864" i="14"/>
  <c r="AT865" i="14"/>
  <c r="AT866" i="14"/>
  <c r="AT867" i="14"/>
  <c r="AT868" i="14"/>
  <c r="AT869" i="14"/>
  <c r="AT870" i="14"/>
  <c r="AT871" i="14"/>
  <c r="AT872" i="14"/>
  <c r="AT873" i="14"/>
  <c r="AT874" i="14"/>
  <c r="AT875" i="14"/>
  <c r="AT876" i="14"/>
  <c r="AT877" i="14"/>
  <c r="AT878" i="14"/>
  <c r="AT879" i="14"/>
  <c r="AT880" i="14"/>
  <c r="AT881" i="14"/>
  <c r="AT882" i="14"/>
  <c r="AT883" i="14"/>
  <c r="AT884" i="14"/>
  <c r="AT885" i="14"/>
  <c r="AT886" i="14"/>
  <c r="AT887" i="14"/>
  <c r="AT888" i="14"/>
  <c r="AT889" i="14"/>
  <c r="AT890" i="14"/>
  <c r="AT891" i="14"/>
  <c r="AT892" i="14"/>
  <c r="AT893" i="14"/>
  <c r="AT894" i="14"/>
  <c r="AT895" i="14"/>
  <c r="AT896" i="14"/>
  <c r="AT897" i="14"/>
  <c r="AT898" i="14"/>
  <c r="AT899" i="14"/>
  <c r="AT900" i="14"/>
  <c r="AT901" i="14"/>
  <c r="AT902" i="14"/>
  <c r="AT903" i="14"/>
  <c r="AT904" i="14"/>
  <c r="AT905" i="14"/>
  <c r="AT906" i="14"/>
  <c r="AT907" i="14"/>
  <c r="AT908" i="14"/>
  <c r="AT909" i="14"/>
  <c r="AT910" i="14"/>
  <c r="AT911" i="14"/>
  <c r="AT912" i="14"/>
  <c r="AT913" i="14"/>
  <c r="AT914" i="14"/>
  <c r="AT915" i="14"/>
  <c r="AT916" i="14"/>
  <c r="AT917" i="14"/>
  <c r="AT918" i="14"/>
  <c r="AT919" i="14"/>
  <c r="AT920" i="14"/>
  <c r="AT921" i="14"/>
  <c r="AT922" i="14"/>
  <c r="AT923" i="14"/>
  <c r="AT924" i="14"/>
  <c r="AT925" i="14"/>
  <c r="AT926" i="14"/>
  <c r="AT927" i="14"/>
  <c r="AT928" i="14"/>
  <c r="AT929" i="14"/>
  <c r="AT930" i="14"/>
  <c r="AT931" i="14"/>
  <c r="AT932" i="14"/>
  <c r="AT933" i="14"/>
  <c r="AT934" i="14"/>
  <c r="AT935" i="14"/>
  <c r="AT936" i="14"/>
  <c r="AT937" i="14"/>
  <c r="AT938" i="14"/>
  <c r="AT939" i="14"/>
  <c r="AT940" i="14"/>
  <c r="AT941" i="14"/>
  <c r="AT942" i="14"/>
  <c r="AT943" i="14"/>
  <c r="AT944" i="14"/>
  <c r="AT945" i="14"/>
  <c r="AT946" i="14"/>
  <c r="AT947" i="14"/>
  <c r="AT948" i="14"/>
  <c r="AT949" i="14"/>
  <c r="AT950" i="14"/>
  <c r="AT951" i="14"/>
  <c r="AT952" i="14"/>
  <c r="AT953" i="14"/>
  <c r="AT954" i="14"/>
  <c r="AT955" i="14"/>
  <c r="AT956" i="14"/>
  <c r="AT957" i="14"/>
  <c r="AT958" i="14"/>
  <c r="AT959" i="14"/>
  <c r="AT960" i="14"/>
  <c r="AT961" i="14"/>
  <c r="AT962" i="14"/>
  <c r="AT963" i="14"/>
  <c r="AT964" i="14"/>
  <c r="AT965" i="14"/>
  <c r="AT966" i="14"/>
  <c r="AT967" i="14"/>
  <c r="AT968" i="14"/>
  <c r="AT969" i="14"/>
  <c r="AT970" i="14"/>
  <c r="AT971" i="14"/>
  <c r="AT972" i="14"/>
  <c r="AT973" i="14"/>
  <c r="AT974" i="14"/>
  <c r="AT975" i="14"/>
  <c r="AT976" i="14"/>
  <c r="AT977" i="14"/>
  <c r="AT978" i="14"/>
  <c r="AT979" i="14"/>
  <c r="AT980" i="14"/>
  <c r="AT981" i="14"/>
  <c r="AT982" i="14"/>
  <c r="AT983" i="14"/>
  <c r="AT984" i="14"/>
  <c r="AT985" i="14"/>
  <c r="AT986" i="14"/>
  <c r="AT987" i="14"/>
  <c r="AT988" i="14"/>
  <c r="AT989" i="14"/>
  <c r="AT990" i="14"/>
  <c r="AT991" i="14"/>
  <c r="AT992" i="14"/>
  <c r="AT993" i="14"/>
  <c r="AT994" i="14"/>
  <c r="AT995" i="14"/>
  <c r="AT996" i="14"/>
  <c r="AT997" i="14"/>
  <c r="AT998" i="14"/>
  <c r="AT999" i="14"/>
  <c r="AT1000" i="14"/>
  <c r="AT5" i="14"/>
  <c r="AS6" i="14"/>
  <c r="AS7" i="14"/>
  <c r="AS8" i="14"/>
  <c r="AS9" i="14"/>
  <c r="AS10" i="14"/>
  <c r="AS11" i="14"/>
  <c r="AS12" i="14"/>
  <c r="AS13" i="14"/>
  <c r="AS14" i="14"/>
  <c r="AS15" i="14"/>
  <c r="AS16" i="14"/>
  <c r="AS17" i="14"/>
  <c r="AS18" i="14"/>
  <c r="AS19" i="14"/>
  <c r="AS20" i="14"/>
  <c r="AS21" i="14"/>
  <c r="AS22" i="14"/>
  <c r="AS23" i="14"/>
  <c r="AS24" i="14"/>
  <c r="AS25" i="14"/>
  <c r="AS26" i="14"/>
  <c r="AS27" i="14"/>
  <c r="AS28" i="14"/>
  <c r="AS29" i="14"/>
  <c r="AS30" i="14"/>
  <c r="AS31" i="14"/>
  <c r="AS32" i="14"/>
  <c r="AS33" i="14"/>
  <c r="AS34" i="14"/>
  <c r="AS35" i="14"/>
  <c r="AS36" i="14"/>
  <c r="AS37" i="14"/>
  <c r="AS38" i="14"/>
  <c r="AS39" i="14"/>
  <c r="AS40" i="14"/>
  <c r="AS41" i="14"/>
  <c r="AS42" i="14"/>
  <c r="AS43" i="14"/>
  <c r="AS44" i="14"/>
  <c r="AS45" i="14"/>
  <c r="AS46" i="14"/>
  <c r="AS47" i="14"/>
  <c r="AS48" i="14"/>
  <c r="AS49" i="14"/>
  <c r="AS50" i="14"/>
  <c r="AS51" i="14"/>
  <c r="AS52" i="14"/>
  <c r="AS53" i="14"/>
  <c r="AS54" i="14"/>
  <c r="AS55" i="14"/>
  <c r="AS56" i="14"/>
  <c r="AS57" i="14"/>
  <c r="AS58" i="14"/>
  <c r="AS59" i="14"/>
  <c r="AS60" i="14"/>
  <c r="AS61" i="14"/>
  <c r="AS62" i="14"/>
  <c r="AS63" i="14"/>
  <c r="AS64" i="14"/>
  <c r="AS65" i="14"/>
  <c r="AS66" i="14"/>
  <c r="AS67" i="14"/>
  <c r="AS68" i="14"/>
  <c r="AS69" i="14"/>
  <c r="AS70" i="14"/>
  <c r="AS71" i="14"/>
  <c r="AS72" i="14"/>
  <c r="AS73" i="14"/>
  <c r="AS74" i="14"/>
  <c r="AS75" i="14"/>
  <c r="AS76" i="14"/>
  <c r="AS77" i="14"/>
  <c r="AS78" i="14"/>
  <c r="AS79" i="14"/>
  <c r="AS80" i="14"/>
  <c r="AS81" i="14"/>
  <c r="AS82" i="14"/>
  <c r="AS83" i="14"/>
  <c r="AS84" i="14"/>
  <c r="AS85" i="14"/>
  <c r="AS86" i="14"/>
  <c r="AS87" i="14"/>
  <c r="AS88" i="14"/>
  <c r="AS89" i="14"/>
  <c r="AS90" i="14"/>
  <c r="AS91" i="14"/>
  <c r="AS92" i="14"/>
  <c r="AS93" i="14"/>
  <c r="AS94" i="14"/>
  <c r="AS95" i="14"/>
  <c r="AS96" i="14"/>
  <c r="AS97" i="14"/>
  <c r="AS98" i="14"/>
  <c r="AS99" i="14"/>
  <c r="AS100" i="14"/>
  <c r="AS101" i="14"/>
  <c r="AS102" i="14"/>
  <c r="AS103" i="14"/>
  <c r="AS104" i="14"/>
  <c r="AS105" i="14"/>
  <c r="AS106" i="14"/>
  <c r="AS107" i="14"/>
  <c r="AS108" i="14"/>
  <c r="AS109" i="14"/>
  <c r="AS110" i="14"/>
  <c r="AS111" i="14"/>
  <c r="AS112" i="14"/>
  <c r="AS113" i="14"/>
  <c r="AS114" i="14"/>
  <c r="AS115" i="14"/>
  <c r="AS116" i="14"/>
  <c r="AS117" i="14"/>
  <c r="AS118" i="14"/>
  <c r="AS119" i="14"/>
  <c r="AS120" i="14"/>
  <c r="AS121" i="14"/>
  <c r="AS122" i="14"/>
  <c r="AS123" i="14"/>
  <c r="AS124" i="14"/>
  <c r="AS125" i="14"/>
  <c r="AS126" i="14"/>
  <c r="AS127" i="14"/>
  <c r="AS128" i="14"/>
  <c r="AS129" i="14"/>
  <c r="AS130" i="14"/>
  <c r="AS131" i="14"/>
  <c r="AS132" i="14"/>
  <c r="AS133" i="14"/>
  <c r="AS134" i="14"/>
  <c r="AS135" i="14"/>
  <c r="AS136" i="14"/>
  <c r="AS137" i="14"/>
  <c r="AS138" i="14"/>
  <c r="AS139" i="14"/>
  <c r="AS140" i="14"/>
  <c r="AS141" i="14"/>
  <c r="AS142" i="14"/>
  <c r="AS143" i="14"/>
  <c r="AS144" i="14"/>
  <c r="AS145" i="14"/>
  <c r="AS146" i="14"/>
  <c r="AS147" i="14"/>
  <c r="AS148" i="14"/>
  <c r="AS149" i="14"/>
  <c r="AS150" i="14"/>
  <c r="AS151" i="14"/>
  <c r="AS152" i="14"/>
  <c r="AS153" i="14"/>
  <c r="AS154" i="14"/>
  <c r="AS155" i="14"/>
  <c r="AS156" i="14"/>
  <c r="AS157" i="14"/>
  <c r="AS158" i="14"/>
  <c r="AS159" i="14"/>
  <c r="AS160" i="14"/>
  <c r="AS161" i="14"/>
  <c r="AS162" i="14"/>
  <c r="AS163" i="14"/>
  <c r="AS164" i="14"/>
  <c r="AS165" i="14"/>
  <c r="AS166" i="14"/>
  <c r="AS167" i="14"/>
  <c r="AS168" i="14"/>
  <c r="AS169" i="14"/>
  <c r="AS170" i="14"/>
  <c r="AS171" i="14"/>
  <c r="AS172" i="14"/>
  <c r="AS173" i="14"/>
  <c r="AS174" i="14"/>
  <c r="AS175" i="14"/>
  <c r="AS176" i="14"/>
  <c r="AS177" i="14"/>
  <c r="AS178" i="14"/>
  <c r="AS179" i="14"/>
  <c r="AS180" i="14"/>
  <c r="AS181" i="14"/>
  <c r="AS182" i="14"/>
  <c r="AS183" i="14"/>
  <c r="AS184" i="14"/>
  <c r="AS185" i="14"/>
  <c r="AS186" i="14"/>
  <c r="AS187" i="14"/>
  <c r="AS188" i="14"/>
  <c r="AS189" i="14"/>
  <c r="AS190" i="14"/>
  <c r="AS191" i="14"/>
  <c r="AS192" i="14"/>
  <c r="AS193" i="14"/>
  <c r="AS194" i="14"/>
  <c r="AS195" i="14"/>
  <c r="AS196" i="14"/>
  <c r="AS197" i="14"/>
  <c r="AS198" i="14"/>
  <c r="AS199" i="14"/>
  <c r="AS200" i="14"/>
  <c r="AS201" i="14"/>
  <c r="AS202" i="14"/>
  <c r="AS203" i="14"/>
  <c r="AS204" i="14"/>
  <c r="AS205" i="14"/>
  <c r="AS206" i="14"/>
  <c r="AS207" i="14"/>
  <c r="AS208" i="14"/>
  <c r="AS209" i="14"/>
  <c r="AS210" i="14"/>
  <c r="AS211" i="14"/>
  <c r="AS212" i="14"/>
  <c r="AS213" i="14"/>
  <c r="AS214" i="14"/>
  <c r="AS215" i="14"/>
  <c r="AS216" i="14"/>
  <c r="AS217" i="14"/>
  <c r="AS218" i="14"/>
  <c r="AS219" i="14"/>
  <c r="AS220" i="14"/>
  <c r="AS221" i="14"/>
  <c r="AS222" i="14"/>
  <c r="AS223" i="14"/>
  <c r="AS224" i="14"/>
  <c r="AS225" i="14"/>
  <c r="AS226" i="14"/>
  <c r="AS227" i="14"/>
  <c r="AS228" i="14"/>
  <c r="AS229" i="14"/>
  <c r="AS230" i="14"/>
  <c r="AS231" i="14"/>
  <c r="AS232" i="14"/>
  <c r="AS233" i="14"/>
  <c r="AS234" i="14"/>
  <c r="AS235" i="14"/>
  <c r="AS236" i="14"/>
  <c r="AS237" i="14"/>
  <c r="AS238" i="14"/>
  <c r="AS239" i="14"/>
  <c r="AS240" i="14"/>
  <c r="AS241" i="14"/>
  <c r="AS242" i="14"/>
  <c r="AS243" i="14"/>
  <c r="AS244" i="14"/>
  <c r="AS245" i="14"/>
  <c r="AS246" i="14"/>
  <c r="AS247" i="14"/>
  <c r="AS248" i="14"/>
  <c r="AS249" i="14"/>
  <c r="AS250" i="14"/>
  <c r="AS251" i="14"/>
  <c r="AS252" i="14"/>
  <c r="AS253" i="14"/>
  <c r="AS254" i="14"/>
  <c r="AS255" i="14"/>
  <c r="AS256" i="14"/>
  <c r="AS257" i="14"/>
  <c r="AS258" i="14"/>
  <c r="AS259" i="14"/>
  <c r="AS260" i="14"/>
  <c r="AS261" i="14"/>
  <c r="AS262" i="14"/>
  <c r="AS263" i="14"/>
  <c r="AS264" i="14"/>
  <c r="AS265" i="14"/>
  <c r="AS266" i="14"/>
  <c r="AS267" i="14"/>
  <c r="AS268" i="14"/>
  <c r="AS269" i="14"/>
  <c r="AS270" i="14"/>
  <c r="AS271" i="14"/>
  <c r="AS272" i="14"/>
  <c r="AS273" i="14"/>
  <c r="AS274" i="14"/>
  <c r="AS275" i="14"/>
  <c r="AS276" i="14"/>
  <c r="AS277" i="14"/>
  <c r="AS278" i="14"/>
  <c r="AS279" i="14"/>
  <c r="AS280" i="14"/>
  <c r="AS281" i="14"/>
  <c r="AS282" i="14"/>
  <c r="AS283" i="14"/>
  <c r="AS284" i="14"/>
  <c r="AS285" i="14"/>
  <c r="AS286" i="14"/>
  <c r="AS287" i="14"/>
  <c r="AS288" i="14"/>
  <c r="AS289" i="14"/>
  <c r="AS290" i="14"/>
  <c r="AS291" i="14"/>
  <c r="AS292" i="14"/>
  <c r="AS293" i="14"/>
  <c r="AS294" i="14"/>
  <c r="AS295" i="14"/>
  <c r="AS296" i="14"/>
  <c r="AS297" i="14"/>
  <c r="AS298" i="14"/>
  <c r="AS299" i="14"/>
  <c r="AS300" i="14"/>
  <c r="AS301" i="14"/>
  <c r="AS302" i="14"/>
  <c r="AS303" i="14"/>
  <c r="AS304" i="14"/>
  <c r="AS305" i="14"/>
  <c r="AS306" i="14"/>
  <c r="AS307" i="14"/>
  <c r="AS308" i="14"/>
  <c r="AS309" i="14"/>
  <c r="AS310" i="14"/>
  <c r="AS311" i="14"/>
  <c r="AS312" i="14"/>
  <c r="AS313" i="14"/>
  <c r="AS314" i="14"/>
  <c r="AS315" i="14"/>
  <c r="AS316" i="14"/>
  <c r="AS317" i="14"/>
  <c r="AS318" i="14"/>
  <c r="AS319" i="14"/>
  <c r="AS320" i="14"/>
  <c r="AS321" i="14"/>
  <c r="AS322" i="14"/>
  <c r="AS323" i="14"/>
  <c r="AS324" i="14"/>
  <c r="AS325" i="14"/>
  <c r="AS326" i="14"/>
  <c r="AS327" i="14"/>
  <c r="AS328" i="14"/>
  <c r="AS329" i="14"/>
  <c r="AS330" i="14"/>
  <c r="AS331" i="14"/>
  <c r="AS332" i="14"/>
  <c r="AS333" i="14"/>
  <c r="AS334" i="14"/>
  <c r="AS335" i="14"/>
  <c r="AS336" i="14"/>
  <c r="AS337" i="14"/>
  <c r="AS338" i="14"/>
  <c r="AS339" i="14"/>
  <c r="AS340" i="14"/>
  <c r="AS341" i="14"/>
  <c r="AS342" i="14"/>
  <c r="AS343" i="14"/>
  <c r="AS344" i="14"/>
  <c r="AS345" i="14"/>
  <c r="AS346" i="14"/>
  <c r="AS347" i="14"/>
  <c r="AS348" i="14"/>
  <c r="AS349" i="14"/>
  <c r="AS350" i="14"/>
  <c r="AS351" i="14"/>
  <c r="AS352" i="14"/>
  <c r="AS353" i="14"/>
  <c r="AS354" i="14"/>
  <c r="AS355" i="14"/>
  <c r="AS356" i="14"/>
  <c r="AS357" i="14"/>
  <c r="AS358" i="14"/>
  <c r="AS359" i="14"/>
  <c r="AS360" i="14"/>
  <c r="AS361" i="14"/>
  <c r="AS362" i="14"/>
  <c r="AS363" i="14"/>
  <c r="AS364" i="14"/>
  <c r="AS365" i="14"/>
  <c r="AS366" i="14"/>
  <c r="AS367" i="14"/>
  <c r="AS368" i="14"/>
  <c r="AS369" i="14"/>
  <c r="AS370" i="14"/>
  <c r="AS371" i="14"/>
  <c r="AS372" i="14"/>
  <c r="AS373" i="14"/>
  <c r="AS374" i="14"/>
  <c r="AS375" i="14"/>
  <c r="AS376" i="14"/>
  <c r="AS377" i="14"/>
  <c r="AS378" i="14"/>
  <c r="AS379" i="14"/>
  <c r="AS380" i="14"/>
  <c r="AS381" i="14"/>
  <c r="AS382" i="14"/>
  <c r="AS383" i="14"/>
  <c r="AS384" i="14"/>
  <c r="AS385" i="14"/>
  <c r="AS386" i="14"/>
  <c r="AS387" i="14"/>
  <c r="AS388" i="14"/>
  <c r="AS389" i="14"/>
  <c r="AS390" i="14"/>
  <c r="AS391" i="14"/>
  <c r="AS392" i="14"/>
  <c r="AS393" i="14"/>
  <c r="AS394" i="14"/>
  <c r="AS395" i="14"/>
  <c r="AS396" i="14"/>
  <c r="AS397" i="14"/>
  <c r="AS398" i="14"/>
  <c r="AS399" i="14"/>
  <c r="AS400" i="14"/>
  <c r="AS401" i="14"/>
  <c r="AS402" i="14"/>
  <c r="AS403" i="14"/>
  <c r="AS404" i="14"/>
  <c r="AS405" i="14"/>
  <c r="AS406" i="14"/>
  <c r="AS407" i="14"/>
  <c r="AS408" i="14"/>
  <c r="AS409" i="14"/>
  <c r="AS410" i="14"/>
  <c r="AS411" i="14"/>
  <c r="AS412" i="14"/>
  <c r="AS413" i="14"/>
  <c r="AS414" i="14"/>
  <c r="AS415" i="14"/>
  <c r="AS416" i="14"/>
  <c r="AS417" i="14"/>
  <c r="AS418" i="14"/>
  <c r="AS419" i="14"/>
  <c r="AS420" i="14"/>
  <c r="AS421" i="14"/>
  <c r="AS422" i="14"/>
  <c r="AS423" i="14"/>
  <c r="AS424" i="14"/>
  <c r="AS425" i="14"/>
  <c r="AS426" i="14"/>
  <c r="AS427" i="14"/>
  <c r="AS428" i="14"/>
  <c r="AS429" i="14"/>
  <c r="AS430" i="14"/>
  <c r="AS431" i="14"/>
  <c r="AS432" i="14"/>
  <c r="AS433" i="14"/>
  <c r="AS434" i="14"/>
  <c r="AS435" i="14"/>
  <c r="AS436" i="14"/>
  <c r="AS437" i="14"/>
  <c r="AS438" i="14"/>
  <c r="AS439" i="14"/>
  <c r="AS440" i="14"/>
  <c r="AS441" i="14"/>
  <c r="AS442" i="14"/>
  <c r="AS443" i="14"/>
  <c r="AS444" i="14"/>
  <c r="AS445" i="14"/>
  <c r="AS446" i="14"/>
  <c r="AS447" i="14"/>
  <c r="AS448" i="14"/>
  <c r="AS449" i="14"/>
  <c r="AS450" i="14"/>
  <c r="AS451" i="14"/>
  <c r="AS452" i="14"/>
  <c r="AS453" i="14"/>
  <c r="AS454" i="14"/>
  <c r="AS455" i="14"/>
  <c r="AS456" i="14"/>
  <c r="AS457" i="14"/>
  <c r="AS458" i="14"/>
  <c r="AS459" i="14"/>
  <c r="AS460" i="14"/>
  <c r="AS461" i="14"/>
  <c r="AS462" i="14"/>
  <c r="AS463" i="14"/>
  <c r="AS464" i="14"/>
  <c r="AS465" i="14"/>
  <c r="AS466" i="14"/>
  <c r="AS467" i="14"/>
  <c r="AS468" i="14"/>
  <c r="AS469" i="14"/>
  <c r="AS470" i="14"/>
  <c r="AS471" i="14"/>
  <c r="AS472" i="14"/>
  <c r="AS473" i="14"/>
  <c r="AS474" i="14"/>
  <c r="AS475" i="14"/>
  <c r="AS476" i="14"/>
  <c r="AS477" i="14"/>
  <c r="AS478" i="14"/>
  <c r="AS479" i="14"/>
  <c r="AS480" i="14"/>
  <c r="AS481" i="14"/>
  <c r="AS482" i="14"/>
  <c r="AS483" i="14"/>
  <c r="AS484" i="14"/>
  <c r="AS485" i="14"/>
  <c r="AS486" i="14"/>
  <c r="AS487" i="14"/>
  <c r="AS488" i="14"/>
  <c r="AS489" i="14"/>
  <c r="AS490" i="14"/>
  <c r="AS491" i="14"/>
  <c r="AS492" i="14"/>
  <c r="AS493" i="14"/>
  <c r="AS494" i="14"/>
  <c r="AS495" i="14"/>
  <c r="AS496" i="14"/>
  <c r="AS497" i="14"/>
  <c r="AS498" i="14"/>
  <c r="AS499" i="14"/>
  <c r="AS500" i="14"/>
  <c r="AS501" i="14"/>
  <c r="AS502" i="14"/>
  <c r="AS503" i="14"/>
  <c r="AS504" i="14"/>
  <c r="AS505" i="14"/>
  <c r="AS506" i="14"/>
  <c r="AS507" i="14"/>
  <c r="AS508" i="14"/>
  <c r="AS509" i="14"/>
  <c r="AS510" i="14"/>
  <c r="AS511" i="14"/>
  <c r="AS512" i="14"/>
  <c r="AS513" i="14"/>
  <c r="AS514" i="14"/>
  <c r="AS515" i="14"/>
  <c r="AS516" i="14"/>
  <c r="AS517" i="14"/>
  <c r="AS518" i="14"/>
  <c r="AS519" i="14"/>
  <c r="AS520" i="14"/>
  <c r="AS521" i="14"/>
  <c r="AS522" i="14"/>
  <c r="AS523" i="14"/>
  <c r="AS524" i="14"/>
  <c r="AS525" i="14"/>
  <c r="AS526" i="14"/>
  <c r="AS527" i="14"/>
  <c r="AS528" i="14"/>
  <c r="AS529" i="14"/>
  <c r="AS530" i="14"/>
  <c r="AS531" i="14"/>
  <c r="AS532" i="14"/>
  <c r="AS533" i="14"/>
  <c r="AS534" i="14"/>
  <c r="AS535" i="14"/>
  <c r="AS536" i="14"/>
  <c r="AS537" i="14"/>
  <c r="AS538" i="14"/>
  <c r="AS539" i="14"/>
  <c r="AS540" i="14"/>
  <c r="AS541" i="14"/>
  <c r="AS542" i="14"/>
  <c r="AS543" i="14"/>
  <c r="AS544" i="14"/>
  <c r="AS545" i="14"/>
  <c r="AS546" i="14"/>
  <c r="AS547" i="14"/>
  <c r="AS548" i="14"/>
  <c r="AS549" i="14"/>
  <c r="AS550" i="14"/>
  <c r="AS551" i="14"/>
  <c r="AS552" i="14"/>
  <c r="AS553" i="14"/>
  <c r="AS554" i="14"/>
  <c r="AS555" i="14"/>
  <c r="AS556" i="14"/>
  <c r="AS557" i="14"/>
  <c r="AS558" i="14"/>
  <c r="AS559" i="14"/>
  <c r="AS560" i="14"/>
  <c r="AS561" i="14"/>
  <c r="AS562" i="14"/>
  <c r="AS563" i="14"/>
  <c r="AS564" i="14"/>
  <c r="AS565" i="14"/>
  <c r="AS566" i="14"/>
  <c r="AS567" i="14"/>
  <c r="AS568" i="14"/>
  <c r="AS569" i="14"/>
  <c r="AS570" i="14"/>
  <c r="AS571" i="14"/>
  <c r="AS572" i="14"/>
  <c r="AS573" i="14"/>
  <c r="AS574" i="14"/>
  <c r="AS575" i="14"/>
  <c r="AS576" i="14"/>
  <c r="AS577" i="14"/>
  <c r="AS578" i="14"/>
  <c r="AS579" i="14"/>
  <c r="AS580" i="14"/>
  <c r="AS581" i="14"/>
  <c r="AS582" i="14"/>
  <c r="AS583" i="14"/>
  <c r="AS584" i="14"/>
  <c r="AS585" i="14"/>
  <c r="AS586" i="14"/>
  <c r="AS587" i="14"/>
  <c r="AS588" i="14"/>
  <c r="AS589" i="14"/>
  <c r="AS590" i="14"/>
  <c r="AS591" i="14"/>
  <c r="AS592" i="14"/>
  <c r="AS593" i="14"/>
  <c r="AS594" i="14"/>
  <c r="AS595" i="14"/>
  <c r="AS596" i="14"/>
  <c r="AS597" i="14"/>
  <c r="AS598" i="14"/>
  <c r="AS599" i="14"/>
  <c r="AS600" i="14"/>
  <c r="AS601" i="14"/>
  <c r="AS602" i="14"/>
  <c r="AS603" i="14"/>
  <c r="AS604" i="14"/>
  <c r="AS605" i="14"/>
  <c r="AS606" i="14"/>
  <c r="AS607" i="14"/>
  <c r="AS608" i="14"/>
  <c r="AS609" i="14"/>
  <c r="AS610" i="14"/>
  <c r="AS611" i="14"/>
  <c r="AS612" i="14"/>
  <c r="AS613" i="14"/>
  <c r="AS614" i="14"/>
  <c r="AS615" i="14"/>
  <c r="AS616" i="14"/>
  <c r="AS617" i="14"/>
  <c r="AS618" i="14"/>
  <c r="AS619" i="14"/>
  <c r="AS620" i="14"/>
  <c r="AS621" i="14"/>
  <c r="AS622" i="14"/>
  <c r="AS623" i="14"/>
  <c r="AS624" i="14"/>
  <c r="AS625" i="14"/>
  <c r="AS626" i="14"/>
  <c r="AS627" i="14"/>
  <c r="AS628" i="14"/>
  <c r="AS629" i="14"/>
  <c r="AS630" i="14"/>
  <c r="AS631" i="14"/>
  <c r="AS632" i="14"/>
  <c r="AS633" i="14"/>
  <c r="AS634" i="14"/>
  <c r="AS635" i="14"/>
  <c r="AS636" i="14"/>
  <c r="AS637" i="14"/>
  <c r="AS638" i="14"/>
  <c r="AS639" i="14"/>
  <c r="AS640" i="14"/>
  <c r="AS641" i="14"/>
  <c r="AS642" i="14"/>
  <c r="AS643" i="14"/>
  <c r="AS644" i="14"/>
  <c r="AS645" i="14"/>
  <c r="AS646" i="14"/>
  <c r="AS647" i="14"/>
  <c r="AS648" i="14"/>
  <c r="AS649" i="14"/>
  <c r="AS650" i="14"/>
  <c r="AS651" i="14"/>
  <c r="AS652" i="14"/>
  <c r="AS653" i="14"/>
  <c r="AS654" i="14"/>
  <c r="AS655" i="14"/>
  <c r="AS656" i="14"/>
  <c r="AS657" i="14"/>
  <c r="AS658" i="14"/>
  <c r="AS659" i="14"/>
  <c r="AS660" i="14"/>
  <c r="AS661" i="14"/>
  <c r="AS662" i="14"/>
  <c r="AS663" i="14"/>
  <c r="AS664" i="14"/>
  <c r="AS665" i="14"/>
  <c r="AS666" i="14"/>
  <c r="AS667" i="14"/>
  <c r="AS668" i="14"/>
  <c r="AS669" i="14"/>
  <c r="AS670" i="14"/>
  <c r="AS671" i="14"/>
  <c r="AS672" i="14"/>
  <c r="AS673" i="14"/>
  <c r="AS674" i="14"/>
  <c r="AS675" i="14"/>
  <c r="AS676" i="14"/>
  <c r="AS677" i="14"/>
  <c r="AS678" i="14"/>
  <c r="AS679" i="14"/>
  <c r="AS680" i="14"/>
  <c r="AS681" i="14"/>
  <c r="AS682" i="14"/>
  <c r="AS683" i="14"/>
  <c r="AS684" i="14"/>
  <c r="AS685" i="14"/>
  <c r="AS686" i="14"/>
  <c r="AS687" i="14"/>
  <c r="AS688" i="14"/>
  <c r="AS689" i="14"/>
  <c r="AS690" i="14"/>
  <c r="AS691" i="14"/>
  <c r="AS692" i="14"/>
  <c r="AS693" i="14"/>
  <c r="AS694" i="14"/>
  <c r="AS695" i="14"/>
  <c r="AS696" i="14"/>
  <c r="AS697" i="14"/>
  <c r="AS698" i="14"/>
  <c r="AS699" i="14"/>
  <c r="AS700" i="14"/>
  <c r="AS701" i="14"/>
  <c r="AS702" i="14"/>
  <c r="AS703" i="14"/>
  <c r="AS704" i="14"/>
  <c r="AS705" i="14"/>
  <c r="AS706" i="14"/>
  <c r="AS707" i="14"/>
  <c r="AS708" i="14"/>
  <c r="AS709" i="14"/>
  <c r="AS710" i="14"/>
  <c r="AS711" i="14"/>
  <c r="AS712" i="14"/>
  <c r="AS713" i="14"/>
  <c r="AS714" i="14"/>
  <c r="AS715" i="14"/>
  <c r="AS716" i="14"/>
  <c r="AS717" i="14"/>
  <c r="AS718" i="14"/>
  <c r="AS719" i="14"/>
  <c r="AS720" i="14"/>
  <c r="AS721" i="14"/>
  <c r="AS722" i="14"/>
  <c r="AS723" i="14"/>
  <c r="AS724" i="14"/>
  <c r="AS725" i="14"/>
  <c r="AS726" i="14"/>
  <c r="AS727" i="14"/>
  <c r="AS728" i="14"/>
  <c r="AS729" i="14"/>
  <c r="AS730" i="14"/>
  <c r="AS731" i="14"/>
  <c r="AS732" i="14"/>
  <c r="AS733" i="14"/>
  <c r="AS734" i="14"/>
  <c r="AS735" i="14"/>
  <c r="AS736" i="14"/>
  <c r="AS737" i="14"/>
  <c r="AS738" i="14"/>
  <c r="AS739" i="14"/>
  <c r="AS740" i="14"/>
  <c r="AS741" i="14"/>
  <c r="AS742" i="14"/>
  <c r="AS743" i="14"/>
  <c r="AS744" i="14"/>
  <c r="AS745" i="14"/>
  <c r="AS746" i="14"/>
  <c r="AS747" i="14"/>
  <c r="AS748" i="14"/>
  <c r="AS749" i="14"/>
  <c r="AS750" i="14"/>
  <c r="AS751" i="14"/>
  <c r="AS752" i="14"/>
  <c r="AS753" i="14"/>
  <c r="AS754" i="14"/>
  <c r="AS755" i="14"/>
  <c r="AS756" i="14"/>
  <c r="AS757" i="14"/>
  <c r="AS758" i="14"/>
  <c r="AS759" i="14"/>
  <c r="AS760" i="14"/>
  <c r="AS761" i="14"/>
  <c r="AS762" i="14"/>
  <c r="AS763" i="14"/>
  <c r="AS764" i="14"/>
  <c r="AS765" i="14"/>
  <c r="AS766" i="14"/>
  <c r="AS767" i="14"/>
  <c r="AS768" i="14"/>
  <c r="AS769" i="14"/>
  <c r="AS770" i="14"/>
  <c r="AS771" i="14"/>
  <c r="AS772" i="14"/>
  <c r="AS773" i="14"/>
  <c r="AS774" i="14"/>
  <c r="AS775" i="14"/>
  <c r="AS776" i="14"/>
  <c r="AS777" i="14"/>
  <c r="AS778" i="14"/>
  <c r="AS779" i="14"/>
  <c r="AS780" i="14"/>
  <c r="AS781" i="14"/>
  <c r="AS782" i="14"/>
  <c r="AS783" i="14"/>
  <c r="AS784" i="14"/>
  <c r="AS785" i="14"/>
  <c r="AS786" i="14"/>
  <c r="AS787" i="14"/>
  <c r="AS788" i="14"/>
  <c r="AS789" i="14"/>
  <c r="AS790" i="14"/>
  <c r="AS791" i="14"/>
  <c r="AS792" i="14"/>
  <c r="AS793" i="14"/>
  <c r="AS794" i="14"/>
  <c r="AS795" i="14"/>
  <c r="AS796" i="14"/>
  <c r="AS797" i="14"/>
  <c r="AS798" i="14"/>
  <c r="AS799" i="14"/>
  <c r="AS800" i="14"/>
  <c r="AS801" i="14"/>
  <c r="AS802" i="14"/>
  <c r="AS803" i="14"/>
  <c r="AS804" i="14"/>
  <c r="AS805" i="14"/>
  <c r="AS806" i="14"/>
  <c r="AS807" i="14"/>
  <c r="AS808" i="14"/>
  <c r="AS809" i="14"/>
  <c r="AS810" i="14"/>
  <c r="AS811" i="14"/>
  <c r="AS812" i="14"/>
  <c r="AS813" i="14"/>
  <c r="AS814" i="14"/>
  <c r="AS815" i="14"/>
  <c r="AS816" i="14"/>
  <c r="AS817" i="14"/>
  <c r="AS818" i="14"/>
  <c r="AS819" i="14"/>
  <c r="AS820" i="14"/>
  <c r="AS821" i="14"/>
  <c r="AS822" i="14"/>
  <c r="AS823" i="14"/>
  <c r="AS824" i="14"/>
  <c r="AS825" i="14"/>
  <c r="AS826" i="14"/>
  <c r="AS827" i="14"/>
  <c r="AS828" i="14"/>
  <c r="AS829" i="14"/>
  <c r="AS830" i="14"/>
  <c r="AS831" i="14"/>
  <c r="AS832" i="14"/>
  <c r="AS833" i="14"/>
  <c r="AS834" i="14"/>
  <c r="AS835" i="14"/>
  <c r="AS836" i="14"/>
  <c r="AS837" i="14"/>
  <c r="AS838" i="14"/>
  <c r="AS839" i="14"/>
  <c r="AS840" i="14"/>
  <c r="AS841" i="14"/>
  <c r="AS842" i="14"/>
  <c r="AS843" i="14"/>
  <c r="AS844" i="14"/>
  <c r="AS845" i="14"/>
  <c r="AS846" i="14"/>
  <c r="AS847" i="14"/>
  <c r="AS848" i="14"/>
  <c r="AS849" i="14"/>
  <c r="AS850" i="14"/>
  <c r="AS851" i="14"/>
  <c r="AS852" i="14"/>
  <c r="AS853" i="14"/>
  <c r="AS854" i="14"/>
  <c r="AS855" i="14"/>
  <c r="AS856" i="14"/>
  <c r="AS857" i="14"/>
  <c r="AS858" i="14"/>
  <c r="AS859" i="14"/>
  <c r="AS860" i="14"/>
  <c r="AS861" i="14"/>
  <c r="AS862" i="14"/>
  <c r="AS863" i="14"/>
  <c r="AS864" i="14"/>
  <c r="AS865" i="14"/>
  <c r="AS866" i="14"/>
  <c r="AS867" i="14"/>
  <c r="AS868" i="14"/>
  <c r="AS869" i="14"/>
  <c r="AS870" i="14"/>
  <c r="AS871" i="14"/>
  <c r="AS872" i="14"/>
  <c r="AS873" i="14"/>
  <c r="AS874" i="14"/>
  <c r="AS875" i="14"/>
  <c r="AS876" i="14"/>
  <c r="AS877" i="14"/>
  <c r="AS878" i="14"/>
  <c r="AS879" i="14"/>
  <c r="AS880" i="14"/>
  <c r="AS881" i="14"/>
  <c r="AS882" i="14"/>
  <c r="AS883" i="14"/>
  <c r="AS884" i="14"/>
  <c r="AS885" i="14"/>
  <c r="AS886" i="14"/>
  <c r="AS887" i="14"/>
  <c r="AS888" i="14"/>
  <c r="AS889" i="14"/>
  <c r="AS890" i="14"/>
  <c r="AS891" i="14"/>
  <c r="AS892" i="14"/>
  <c r="AS893" i="14"/>
  <c r="AS894" i="14"/>
  <c r="AS895" i="14"/>
  <c r="AS896" i="14"/>
  <c r="AS897" i="14"/>
  <c r="AS898" i="14"/>
  <c r="AS899" i="14"/>
  <c r="AS900" i="14"/>
  <c r="AS901" i="14"/>
  <c r="AS902" i="14"/>
  <c r="AS903" i="14"/>
  <c r="AS904" i="14"/>
  <c r="AS905" i="14"/>
  <c r="AS906" i="14"/>
  <c r="AS907" i="14"/>
  <c r="AS908" i="14"/>
  <c r="AS909" i="14"/>
  <c r="AS910" i="14"/>
  <c r="AS911" i="14"/>
  <c r="AS912" i="14"/>
  <c r="AS913" i="14"/>
  <c r="AS914" i="14"/>
  <c r="AS915" i="14"/>
  <c r="AS916" i="14"/>
  <c r="AS917" i="14"/>
  <c r="AS918" i="14"/>
  <c r="AS919" i="14"/>
  <c r="AS920" i="14"/>
  <c r="AS921" i="14"/>
  <c r="AS922" i="14"/>
  <c r="AS923" i="14"/>
  <c r="AS924" i="14"/>
  <c r="AS925" i="14"/>
  <c r="AS926" i="14"/>
  <c r="AS927" i="14"/>
  <c r="AS928" i="14"/>
  <c r="AS929" i="14"/>
  <c r="AS930" i="14"/>
  <c r="AS931" i="14"/>
  <c r="AS932" i="14"/>
  <c r="AS933" i="14"/>
  <c r="AS934" i="14"/>
  <c r="AS935" i="14"/>
  <c r="AS936" i="14"/>
  <c r="AS937" i="14"/>
  <c r="AS938" i="14"/>
  <c r="AS939" i="14"/>
  <c r="AS940" i="14"/>
  <c r="AS941" i="14"/>
  <c r="AS942" i="14"/>
  <c r="AS943" i="14"/>
  <c r="AS944" i="14"/>
  <c r="AS945" i="14"/>
  <c r="AS946" i="14"/>
  <c r="AS947" i="14"/>
  <c r="AS948" i="14"/>
  <c r="AS949" i="14"/>
  <c r="AS950" i="14"/>
  <c r="AS951" i="14"/>
  <c r="AS952" i="14"/>
  <c r="AS953" i="14"/>
  <c r="AS954" i="14"/>
  <c r="AS955" i="14"/>
  <c r="AS956" i="14"/>
  <c r="AS957" i="14"/>
  <c r="AS958" i="14"/>
  <c r="AS959" i="14"/>
  <c r="AS960" i="14"/>
  <c r="AS961" i="14"/>
  <c r="AS962" i="14"/>
  <c r="AS963" i="14"/>
  <c r="AS964" i="14"/>
  <c r="AS965" i="14"/>
  <c r="AS966" i="14"/>
  <c r="AS967" i="14"/>
  <c r="AS968" i="14"/>
  <c r="AS969" i="14"/>
  <c r="AS970" i="14"/>
  <c r="AS971" i="14"/>
  <c r="AS972" i="14"/>
  <c r="AS973" i="14"/>
  <c r="AS974" i="14"/>
  <c r="AS975" i="14"/>
  <c r="AS976" i="14"/>
  <c r="AS977" i="14"/>
  <c r="AS978" i="14"/>
  <c r="AS979" i="14"/>
  <c r="AS980" i="14"/>
  <c r="AS981" i="14"/>
  <c r="AS982" i="14"/>
  <c r="AS983" i="14"/>
  <c r="AS984" i="14"/>
  <c r="AS985" i="14"/>
  <c r="AS986" i="14"/>
  <c r="AS987" i="14"/>
  <c r="AS988" i="14"/>
  <c r="AS989" i="14"/>
  <c r="AS990" i="14"/>
  <c r="AS991" i="14"/>
  <c r="AS992" i="14"/>
  <c r="AS993" i="14"/>
  <c r="AS994" i="14"/>
  <c r="AS995" i="14"/>
  <c r="AS996" i="14"/>
  <c r="AS997" i="14"/>
  <c r="AS998" i="14"/>
  <c r="AS999" i="14"/>
  <c r="AS1000" i="14"/>
  <c r="AS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AR28" i="14"/>
  <c r="AR29" i="14"/>
  <c r="AR30" i="14"/>
  <c r="AR31" i="14"/>
  <c r="AR32" i="14"/>
  <c r="AR33" i="14"/>
  <c r="AR34" i="14"/>
  <c r="AR35" i="14"/>
  <c r="AR36" i="14"/>
  <c r="AR37" i="14"/>
  <c r="AR38" i="14"/>
  <c r="AR39" i="14"/>
  <c r="AR40" i="14"/>
  <c r="AR41" i="14"/>
  <c r="AR42" i="14"/>
  <c r="AR43" i="14"/>
  <c r="AR44" i="14"/>
  <c r="AR45" i="14"/>
  <c r="AR46" i="14"/>
  <c r="AR47" i="14"/>
  <c r="AR48" i="14"/>
  <c r="AR49" i="14"/>
  <c r="AR50" i="14"/>
  <c r="AR51" i="14"/>
  <c r="AR52" i="14"/>
  <c r="AR53" i="14"/>
  <c r="AR54" i="14"/>
  <c r="AR55" i="14"/>
  <c r="AR56" i="14"/>
  <c r="AR57" i="14"/>
  <c r="AR58" i="14"/>
  <c r="AR59" i="14"/>
  <c r="AR60" i="14"/>
  <c r="AR61" i="14"/>
  <c r="AR62" i="14"/>
  <c r="AR63" i="14"/>
  <c r="AR64" i="14"/>
  <c r="AR65" i="14"/>
  <c r="AR66" i="14"/>
  <c r="AR67" i="14"/>
  <c r="AR68" i="14"/>
  <c r="AR69" i="14"/>
  <c r="AR70" i="14"/>
  <c r="AR71" i="14"/>
  <c r="AR72" i="14"/>
  <c r="AR73" i="14"/>
  <c r="AR74" i="14"/>
  <c r="AR75" i="14"/>
  <c r="AR76" i="14"/>
  <c r="AR77" i="14"/>
  <c r="AR78" i="14"/>
  <c r="AR79" i="14"/>
  <c r="AR80" i="14"/>
  <c r="AR81" i="14"/>
  <c r="AR82" i="14"/>
  <c r="AR83" i="14"/>
  <c r="AR84" i="14"/>
  <c r="AR85" i="14"/>
  <c r="AR86" i="14"/>
  <c r="AR87" i="14"/>
  <c r="AR88" i="14"/>
  <c r="AR89" i="14"/>
  <c r="AR90" i="14"/>
  <c r="AR91" i="14"/>
  <c r="AR92" i="14"/>
  <c r="AR93" i="14"/>
  <c r="AR94" i="14"/>
  <c r="AR95" i="14"/>
  <c r="AR96" i="14"/>
  <c r="AR97" i="14"/>
  <c r="AR98" i="14"/>
  <c r="AR99" i="14"/>
  <c r="AR100" i="14"/>
  <c r="AR101" i="14"/>
  <c r="AR102" i="14"/>
  <c r="AR103" i="14"/>
  <c r="AR104" i="14"/>
  <c r="AR105" i="14"/>
  <c r="AR106" i="14"/>
  <c r="AR107" i="14"/>
  <c r="AR108" i="14"/>
  <c r="AR109" i="14"/>
  <c r="AR110" i="14"/>
  <c r="AR111" i="14"/>
  <c r="AR112" i="14"/>
  <c r="AR113" i="14"/>
  <c r="AR114" i="14"/>
  <c r="AR115" i="14"/>
  <c r="AR116" i="14"/>
  <c r="AR117" i="14"/>
  <c r="AR118" i="14"/>
  <c r="AR119" i="14"/>
  <c r="AR120" i="14"/>
  <c r="AR121" i="14"/>
  <c r="AR122" i="14"/>
  <c r="AR123" i="14"/>
  <c r="AR124" i="14"/>
  <c r="AR125" i="14"/>
  <c r="AR126" i="14"/>
  <c r="AR127" i="14"/>
  <c r="AR128" i="14"/>
  <c r="AR129" i="14"/>
  <c r="AR130" i="14"/>
  <c r="AR131" i="14"/>
  <c r="AR132" i="14"/>
  <c r="AR133" i="14"/>
  <c r="AR134" i="14"/>
  <c r="AR135" i="14"/>
  <c r="AR136" i="14"/>
  <c r="AR137" i="14"/>
  <c r="AR138" i="14"/>
  <c r="AR139" i="14"/>
  <c r="AR140" i="14"/>
  <c r="AR141" i="14"/>
  <c r="AR142" i="14"/>
  <c r="AR143" i="14"/>
  <c r="AR144" i="14"/>
  <c r="AR145" i="14"/>
  <c r="AR146" i="14"/>
  <c r="AR147" i="14"/>
  <c r="AR148" i="14"/>
  <c r="AR149" i="14"/>
  <c r="AR150" i="14"/>
  <c r="AR151" i="14"/>
  <c r="AR152" i="14"/>
  <c r="AR153" i="14"/>
  <c r="AR154" i="14"/>
  <c r="AR155" i="14"/>
  <c r="AR156" i="14"/>
  <c r="AR157" i="14"/>
  <c r="AR158" i="14"/>
  <c r="AR159" i="14"/>
  <c r="AR160" i="14"/>
  <c r="AR161" i="14"/>
  <c r="AR162" i="14"/>
  <c r="AR163" i="14"/>
  <c r="AR164" i="14"/>
  <c r="AR165" i="14"/>
  <c r="AR166" i="14"/>
  <c r="AR167" i="14"/>
  <c r="AR168" i="14"/>
  <c r="AR169" i="14"/>
  <c r="AR170" i="14"/>
  <c r="AR171" i="14"/>
  <c r="AR172" i="14"/>
  <c r="AR173" i="14"/>
  <c r="AR174" i="14"/>
  <c r="AR175" i="14"/>
  <c r="AR176" i="14"/>
  <c r="AR177" i="14"/>
  <c r="AR178" i="14"/>
  <c r="AR179" i="14"/>
  <c r="AR180" i="14"/>
  <c r="AR181" i="14"/>
  <c r="AR182" i="14"/>
  <c r="AR183" i="14"/>
  <c r="AR184" i="14"/>
  <c r="AR185" i="14"/>
  <c r="AR186" i="14"/>
  <c r="AR187" i="14"/>
  <c r="AR188" i="14"/>
  <c r="AR189" i="14"/>
  <c r="AR190" i="14"/>
  <c r="AR191" i="14"/>
  <c r="AR192" i="14"/>
  <c r="AR193" i="14"/>
  <c r="AR194" i="14"/>
  <c r="AR195" i="14"/>
  <c r="AR196" i="14"/>
  <c r="AR197" i="14"/>
  <c r="AR198" i="14"/>
  <c r="AR199" i="14"/>
  <c r="AR200" i="14"/>
  <c r="AR201" i="14"/>
  <c r="AR202" i="14"/>
  <c r="AR203" i="14"/>
  <c r="AR204" i="14"/>
  <c r="AR205" i="14"/>
  <c r="AR206" i="14"/>
  <c r="AR207" i="14"/>
  <c r="AR208" i="14"/>
  <c r="AR209" i="14"/>
  <c r="AR210" i="14"/>
  <c r="AR211" i="14"/>
  <c r="AR212" i="14"/>
  <c r="AR213" i="14"/>
  <c r="AR214" i="14"/>
  <c r="AR215" i="14"/>
  <c r="AR216" i="14"/>
  <c r="AR217" i="14"/>
  <c r="AR218" i="14"/>
  <c r="AR219" i="14"/>
  <c r="AR220" i="14"/>
  <c r="AR221" i="14"/>
  <c r="AR222" i="14"/>
  <c r="AR223" i="14"/>
  <c r="AR224" i="14"/>
  <c r="AR225" i="14"/>
  <c r="AR226" i="14"/>
  <c r="AR227" i="14"/>
  <c r="AR228" i="14"/>
  <c r="AR229" i="14"/>
  <c r="AR230" i="14"/>
  <c r="AR231" i="14"/>
  <c r="AR232" i="14"/>
  <c r="AR233" i="14"/>
  <c r="AR234" i="14"/>
  <c r="AR235" i="14"/>
  <c r="AR236" i="14"/>
  <c r="AR237" i="14"/>
  <c r="AR238" i="14"/>
  <c r="AR239" i="14"/>
  <c r="AR240" i="14"/>
  <c r="AR241" i="14"/>
  <c r="AR242" i="14"/>
  <c r="AR243" i="14"/>
  <c r="AR244" i="14"/>
  <c r="AR245" i="14"/>
  <c r="AR246" i="14"/>
  <c r="AR247" i="14"/>
  <c r="AR248" i="14"/>
  <c r="AR249" i="14"/>
  <c r="AR250" i="14"/>
  <c r="AR251" i="14"/>
  <c r="AR252" i="14"/>
  <c r="AR253" i="14"/>
  <c r="AR254" i="14"/>
  <c r="AR255" i="14"/>
  <c r="AR256" i="14"/>
  <c r="AR257" i="14"/>
  <c r="AR258" i="14"/>
  <c r="AR259" i="14"/>
  <c r="AR260" i="14"/>
  <c r="AR261" i="14"/>
  <c r="AR262" i="14"/>
  <c r="AR263" i="14"/>
  <c r="AR264" i="14"/>
  <c r="AR265" i="14"/>
  <c r="AR266" i="14"/>
  <c r="AR267" i="14"/>
  <c r="AR268" i="14"/>
  <c r="AR269" i="14"/>
  <c r="AR270" i="14"/>
  <c r="AR271" i="14"/>
  <c r="AR272" i="14"/>
  <c r="AR273" i="14"/>
  <c r="AR274" i="14"/>
  <c r="AR275" i="14"/>
  <c r="AR276" i="14"/>
  <c r="AR277" i="14"/>
  <c r="AR278" i="14"/>
  <c r="AR279" i="14"/>
  <c r="AR280" i="14"/>
  <c r="AR281" i="14"/>
  <c r="AR282" i="14"/>
  <c r="AR283" i="14"/>
  <c r="AR284" i="14"/>
  <c r="AR285" i="14"/>
  <c r="AR286" i="14"/>
  <c r="AR287" i="14"/>
  <c r="AR288" i="14"/>
  <c r="AR289" i="14"/>
  <c r="AR290" i="14"/>
  <c r="AR291" i="14"/>
  <c r="AR292" i="14"/>
  <c r="AR293" i="14"/>
  <c r="AR294" i="14"/>
  <c r="AR295" i="14"/>
  <c r="AR296" i="14"/>
  <c r="AR297" i="14"/>
  <c r="AR298" i="14"/>
  <c r="AR299" i="14"/>
  <c r="AR300" i="14"/>
  <c r="AR301" i="14"/>
  <c r="AR302" i="14"/>
  <c r="AR303" i="14"/>
  <c r="AR304" i="14"/>
  <c r="AR305" i="14"/>
  <c r="AR306" i="14"/>
  <c r="AR307" i="14"/>
  <c r="AR308" i="14"/>
  <c r="AR309" i="14"/>
  <c r="AR310" i="14"/>
  <c r="AR311" i="14"/>
  <c r="AR312" i="14"/>
  <c r="AR313" i="14"/>
  <c r="AR314" i="14"/>
  <c r="AR315" i="14"/>
  <c r="AR316" i="14"/>
  <c r="AR317" i="14"/>
  <c r="AR318" i="14"/>
  <c r="AR319" i="14"/>
  <c r="AR320" i="14"/>
  <c r="AR321" i="14"/>
  <c r="AR322" i="14"/>
  <c r="AR323" i="14"/>
  <c r="AR324" i="14"/>
  <c r="AR325" i="14"/>
  <c r="AR326" i="14"/>
  <c r="AR327" i="14"/>
  <c r="AR328" i="14"/>
  <c r="AR329" i="14"/>
  <c r="AR330" i="14"/>
  <c r="AR331" i="14"/>
  <c r="AR332" i="14"/>
  <c r="AR333" i="14"/>
  <c r="AR334" i="14"/>
  <c r="AR335" i="14"/>
  <c r="AR336" i="14"/>
  <c r="AR337" i="14"/>
  <c r="AR338" i="14"/>
  <c r="AR339" i="14"/>
  <c r="AR340" i="14"/>
  <c r="AR341" i="14"/>
  <c r="AR342" i="14"/>
  <c r="AR343" i="14"/>
  <c r="AR344" i="14"/>
  <c r="AR345" i="14"/>
  <c r="AR346" i="14"/>
  <c r="AR347" i="14"/>
  <c r="AR348" i="14"/>
  <c r="AR349" i="14"/>
  <c r="AR350" i="14"/>
  <c r="AR351" i="14"/>
  <c r="AR352" i="14"/>
  <c r="AR353" i="14"/>
  <c r="AR354" i="14"/>
  <c r="AR355" i="14"/>
  <c r="AR356" i="14"/>
  <c r="AR357" i="14"/>
  <c r="AR358" i="14"/>
  <c r="AR359" i="14"/>
  <c r="AR360" i="14"/>
  <c r="AR361" i="14"/>
  <c r="AR362" i="14"/>
  <c r="AR363" i="14"/>
  <c r="AR364" i="14"/>
  <c r="AR365" i="14"/>
  <c r="AR366" i="14"/>
  <c r="AR367" i="14"/>
  <c r="AR368" i="14"/>
  <c r="AR369" i="14"/>
  <c r="AR370" i="14"/>
  <c r="AR371" i="14"/>
  <c r="AR372" i="14"/>
  <c r="AR373" i="14"/>
  <c r="AR374" i="14"/>
  <c r="AR375" i="14"/>
  <c r="AR376" i="14"/>
  <c r="AR377" i="14"/>
  <c r="AR378" i="14"/>
  <c r="AR379" i="14"/>
  <c r="AR380" i="14"/>
  <c r="AR381" i="14"/>
  <c r="AR382" i="14"/>
  <c r="AR383" i="14"/>
  <c r="AR384" i="14"/>
  <c r="AR385" i="14"/>
  <c r="AR386" i="14"/>
  <c r="AR387" i="14"/>
  <c r="AR388" i="14"/>
  <c r="AR389" i="14"/>
  <c r="AR390" i="14"/>
  <c r="AR391" i="14"/>
  <c r="AR392" i="14"/>
  <c r="AR393" i="14"/>
  <c r="AR394" i="14"/>
  <c r="AR395" i="14"/>
  <c r="AR396" i="14"/>
  <c r="AR397" i="14"/>
  <c r="AR398" i="14"/>
  <c r="AR399" i="14"/>
  <c r="AR400" i="14"/>
  <c r="AR401" i="14"/>
  <c r="AR402" i="14"/>
  <c r="AR403" i="14"/>
  <c r="AR404" i="14"/>
  <c r="AR405" i="14"/>
  <c r="AR406" i="14"/>
  <c r="AR407" i="14"/>
  <c r="AR408" i="14"/>
  <c r="AR409" i="14"/>
  <c r="AR410" i="14"/>
  <c r="AR411" i="14"/>
  <c r="AR412" i="14"/>
  <c r="AR413" i="14"/>
  <c r="AR414" i="14"/>
  <c r="AR415" i="14"/>
  <c r="AR416" i="14"/>
  <c r="AR417" i="14"/>
  <c r="AR418" i="14"/>
  <c r="AR419" i="14"/>
  <c r="AR420" i="14"/>
  <c r="AR421" i="14"/>
  <c r="AR422" i="14"/>
  <c r="AR423" i="14"/>
  <c r="AR424" i="14"/>
  <c r="AR425" i="14"/>
  <c r="AR426" i="14"/>
  <c r="AR427" i="14"/>
  <c r="AR428" i="14"/>
  <c r="AR429" i="14"/>
  <c r="AR430" i="14"/>
  <c r="AR431" i="14"/>
  <c r="AR432" i="14"/>
  <c r="AR433" i="14"/>
  <c r="AR434" i="14"/>
  <c r="AR435" i="14"/>
  <c r="AR436" i="14"/>
  <c r="AR437" i="14"/>
  <c r="AR438" i="14"/>
  <c r="AR439" i="14"/>
  <c r="AR440" i="14"/>
  <c r="AR441" i="14"/>
  <c r="AR442" i="14"/>
  <c r="AR443" i="14"/>
  <c r="AR444" i="14"/>
  <c r="AR445" i="14"/>
  <c r="AR446" i="14"/>
  <c r="AR447" i="14"/>
  <c r="AR448" i="14"/>
  <c r="AR449" i="14"/>
  <c r="AR450" i="14"/>
  <c r="AR451" i="14"/>
  <c r="AR452" i="14"/>
  <c r="AR453" i="14"/>
  <c r="AR454" i="14"/>
  <c r="AR455" i="14"/>
  <c r="AR456" i="14"/>
  <c r="AR457" i="14"/>
  <c r="AR458" i="14"/>
  <c r="AR459" i="14"/>
  <c r="AR460" i="14"/>
  <c r="AR461" i="14"/>
  <c r="AR462" i="14"/>
  <c r="AR463" i="14"/>
  <c r="AR464" i="14"/>
  <c r="AR465" i="14"/>
  <c r="AR466" i="14"/>
  <c r="AR467" i="14"/>
  <c r="AR468" i="14"/>
  <c r="AR469" i="14"/>
  <c r="AR470" i="14"/>
  <c r="AR471" i="14"/>
  <c r="AR472" i="14"/>
  <c r="AR473" i="14"/>
  <c r="AR474" i="14"/>
  <c r="AR475" i="14"/>
  <c r="AR476" i="14"/>
  <c r="AR477" i="14"/>
  <c r="AR478" i="14"/>
  <c r="AR479" i="14"/>
  <c r="AR480" i="14"/>
  <c r="AR481" i="14"/>
  <c r="AR482" i="14"/>
  <c r="AR483" i="14"/>
  <c r="AR484" i="14"/>
  <c r="AR485" i="14"/>
  <c r="AR486" i="14"/>
  <c r="AR487" i="14"/>
  <c r="AR488" i="14"/>
  <c r="AR489" i="14"/>
  <c r="AR490" i="14"/>
  <c r="AR491" i="14"/>
  <c r="AR492" i="14"/>
  <c r="AR493" i="14"/>
  <c r="AR494" i="14"/>
  <c r="AR495" i="14"/>
  <c r="AR496" i="14"/>
  <c r="AR497" i="14"/>
  <c r="AR498" i="14"/>
  <c r="AR499" i="14"/>
  <c r="AR500" i="14"/>
  <c r="AR501" i="14"/>
  <c r="AR502" i="14"/>
  <c r="AR503" i="14"/>
  <c r="AR504" i="14"/>
  <c r="AR505" i="14"/>
  <c r="AR506" i="14"/>
  <c r="AR507" i="14"/>
  <c r="AR508" i="14"/>
  <c r="AR509" i="14"/>
  <c r="AR510" i="14"/>
  <c r="AR511" i="14"/>
  <c r="AR512" i="14"/>
  <c r="AR513" i="14"/>
  <c r="AR514" i="14"/>
  <c r="AR515" i="14"/>
  <c r="AR516" i="14"/>
  <c r="AR517" i="14"/>
  <c r="AR518" i="14"/>
  <c r="AR519" i="14"/>
  <c r="AR520" i="14"/>
  <c r="AR521" i="14"/>
  <c r="AR522" i="14"/>
  <c r="AR523" i="14"/>
  <c r="AR524" i="14"/>
  <c r="AR525" i="14"/>
  <c r="AR526" i="14"/>
  <c r="AR527" i="14"/>
  <c r="AR528" i="14"/>
  <c r="AR529" i="14"/>
  <c r="AR530" i="14"/>
  <c r="AR531" i="14"/>
  <c r="AR532" i="14"/>
  <c r="AR533" i="14"/>
  <c r="AR534" i="14"/>
  <c r="AR535" i="14"/>
  <c r="AR536" i="14"/>
  <c r="AR537" i="14"/>
  <c r="AR538" i="14"/>
  <c r="AR539" i="14"/>
  <c r="AR540" i="14"/>
  <c r="AR541" i="14"/>
  <c r="AR542" i="14"/>
  <c r="AR543" i="14"/>
  <c r="AR544" i="14"/>
  <c r="AR545" i="14"/>
  <c r="AR546" i="14"/>
  <c r="AR547" i="14"/>
  <c r="AR548" i="14"/>
  <c r="AR549" i="14"/>
  <c r="AR550" i="14"/>
  <c r="AR551" i="14"/>
  <c r="AR552" i="14"/>
  <c r="AR553" i="14"/>
  <c r="AR554" i="14"/>
  <c r="AR555" i="14"/>
  <c r="AR556" i="14"/>
  <c r="AR557" i="14"/>
  <c r="AR558" i="14"/>
  <c r="AR559" i="14"/>
  <c r="AR560" i="14"/>
  <c r="AR561" i="14"/>
  <c r="AR562" i="14"/>
  <c r="AR563" i="14"/>
  <c r="AR564" i="14"/>
  <c r="AR565" i="14"/>
  <c r="AR566" i="14"/>
  <c r="AR567" i="14"/>
  <c r="AR568" i="14"/>
  <c r="AR569" i="14"/>
  <c r="AR570" i="14"/>
  <c r="AR571" i="14"/>
  <c r="AR572" i="14"/>
  <c r="AR573" i="14"/>
  <c r="AR574" i="14"/>
  <c r="AR575" i="14"/>
  <c r="AR576" i="14"/>
  <c r="AR577" i="14"/>
  <c r="AR578" i="14"/>
  <c r="AR579" i="14"/>
  <c r="AR580" i="14"/>
  <c r="AR581" i="14"/>
  <c r="AR582" i="14"/>
  <c r="AR583" i="14"/>
  <c r="AR584" i="14"/>
  <c r="AR585" i="14"/>
  <c r="AR586" i="14"/>
  <c r="AR587" i="14"/>
  <c r="AR588" i="14"/>
  <c r="AR589" i="14"/>
  <c r="AR590" i="14"/>
  <c r="AR591" i="14"/>
  <c r="AR592" i="14"/>
  <c r="AR593" i="14"/>
  <c r="AR594" i="14"/>
  <c r="AR595" i="14"/>
  <c r="AR596" i="14"/>
  <c r="AR597" i="14"/>
  <c r="AR598" i="14"/>
  <c r="AR599" i="14"/>
  <c r="AR600" i="14"/>
  <c r="AR601" i="14"/>
  <c r="AR602" i="14"/>
  <c r="AR603" i="14"/>
  <c r="AR604" i="14"/>
  <c r="AR605" i="14"/>
  <c r="AR606" i="14"/>
  <c r="AR607" i="14"/>
  <c r="AR608" i="14"/>
  <c r="AR609" i="14"/>
  <c r="AR610" i="14"/>
  <c r="AR611" i="14"/>
  <c r="AR612" i="14"/>
  <c r="AR613" i="14"/>
  <c r="AR614" i="14"/>
  <c r="AR615" i="14"/>
  <c r="AR616" i="14"/>
  <c r="AR617" i="14"/>
  <c r="AR618" i="14"/>
  <c r="AR619" i="14"/>
  <c r="AR620" i="14"/>
  <c r="AR621" i="14"/>
  <c r="AR622" i="14"/>
  <c r="AR623" i="14"/>
  <c r="AR624" i="14"/>
  <c r="AR625" i="14"/>
  <c r="AR626" i="14"/>
  <c r="AR627" i="14"/>
  <c r="AR628" i="14"/>
  <c r="AR629" i="14"/>
  <c r="AR630" i="14"/>
  <c r="AR631" i="14"/>
  <c r="AR632" i="14"/>
  <c r="AR633" i="14"/>
  <c r="AR634" i="14"/>
  <c r="AR635" i="14"/>
  <c r="AR636" i="14"/>
  <c r="AR637" i="14"/>
  <c r="AR638" i="14"/>
  <c r="AR639" i="14"/>
  <c r="AR640" i="14"/>
  <c r="AR641" i="14"/>
  <c r="AR642" i="14"/>
  <c r="AR643" i="14"/>
  <c r="AR644" i="14"/>
  <c r="AR645" i="14"/>
  <c r="AR646" i="14"/>
  <c r="AR647" i="14"/>
  <c r="AR648" i="14"/>
  <c r="AR649" i="14"/>
  <c r="AR650" i="14"/>
  <c r="AR651" i="14"/>
  <c r="AR652" i="14"/>
  <c r="AR653" i="14"/>
  <c r="AR654" i="14"/>
  <c r="AR655" i="14"/>
  <c r="AR656" i="14"/>
  <c r="AR657" i="14"/>
  <c r="AR658" i="14"/>
  <c r="AR659" i="14"/>
  <c r="AR660" i="14"/>
  <c r="AR661" i="14"/>
  <c r="AR662" i="14"/>
  <c r="AR663" i="14"/>
  <c r="AR664" i="14"/>
  <c r="AR665" i="14"/>
  <c r="AR666" i="14"/>
  <c r="AR667" i="14"/>
  <c r="AR668" i="14"/>
  <c r="AR669" i="14"/>
  <c r="AR670" i="14"/>
  <c r="AR671" i="14"/>
  <c r="AR672" i="14"/>
  <c r="AR673" i="14"/>
  <c r="AR674" i="14"/>
  <c r="AR675" i="14"/>
  <c r="AR676" i="14"/>
  <c r="AR677" i="14"/>
  <c r="AR678" i="14"/>
  <c r="AR679" i="14"/>
  <c r="AR680" i="14"/>
  <c r="AR681" i="14"/>
  <c r="AR682" i="14"/>
  <c r="AR683" i="14"/>
  <c r="AR684" i="14"/>
  <c r="AR685" i="14"/>
  <c r="AR686" i="14"/>
  <c r="AR687" i="14"/>
  <c r="AR688" i="14"/>
  <c r="AR689" i="14"/>
  <c r="AR690" i="14"/>
  <c r="AR691" i="14"/>
  <c r="AR692" i="14"/>
  <c r="AR693" i="14"/>
  <c r="AR694" i="14"/>
  <c r="AR695" i="14"/>
  <c r="AR696" i="14"/>
  <c r="AR697" i="14"/>
  <c r="AR698" i="14"/>
  <c r="AR699" i="14"/>
  <c r="AR700" i="14"/>
  <c r="AR701" i="14"/>
  <c r="AR702" i="14"/>
  <c r="AR703" i="14"/>
  <c r="AR704" i="14"/>
  <c r="AR705" i="14"/>
  <c r="AR706" i="14"/>
  <c r="AR707" i="14"/>
  <c r="AR708" i="14"/>
  <c r="AR709" i="14"/>
  <c r="AR710" i="14"/>
  <c r="AR711" i="14"/>
  <c r="AR712" i="14"/>
  <c r="AR713" i="14"/>
  <c r="AR714" i="14"/>
  <c r="AR715" i="14"/>
  <c r="AR716" i="14"/>
  <c r="AR717" i="14"/>
  <c r="AR718" i="14"/>
  <c r="AR719" i="14"/>
  <c r="AR720" i="14"/>
  <c r="AR721" i="14"/>
  <c r="AR722" i="14"/>
  <c r="AR723" i="14"/>
  <c r="AR724" i="14"/>
  <c r="AR725" i="14"/>
  <c r="AR726" i="14"/>
  <c r="AR727" i="14"/>
  <c r="AR728" i="14"/>
  <c r="AR729" i="14"/>
  <c r="AR730" i="14"/>
  <c r="AR731" i="14"/>
  <c r="AR732" i="14"/>
  <c r="AR733" i="14"/>
  <c r="AR734" i="14"/>
  <c r="AR735" i="14"/>
  <c r="AR736" i="14"/>
  <c r="AR737" i="14"/>
  <c r="AR738" i="14"/>
  <c r="AR739" i="14"/>
  <c r="AR740" i="14"/>
  <c r="AR741" i="14"/>
  <c r="AR742" i="14"/>
  <c r="AR743" i="14"/>
  <c r="AR744" i="14"/>
  <c r="AR745" i="14"/>
  <c r="AR746" i="14"/>
  <c r="AR747" i="14"/>
  <c r="AR748" i="14"/>
  <c r="AR749" i="14"/>
  <c r="AR750" i="14"/>
  <c r="AR751" i="14"/>
  <c r="AR752" i="14"/>
  <c r="AR753" i="14"/>
  <c r="AR754" i="14"/>
  <c r="AR755" i="14"/>
  <c r="AR756" i="14"/>
  <c r="AR757" i="14"/>
  <c r="AR758" i="14"/>
  <c r="AR759" i="14"/>
  <c r="AR760" i="14"/>
  <c r="AR761" i="14"/>
  <c r="AR762" i="14"/>
  <c r="AR763" i="14"/>
  <c r="AR764" i="14"/>
  <c r="AR765" i="14"/>
  <c r="AR766" i="14"/>
  <c r="AR767" i="14"/>
  <c r="AR768" i="14"/>
  <c r="AR769" i="14"/>
  <c r="AR770" i="14"/>
  <c r="AR771" i="14"/>
  <c r="AR772" i="14"/>
  <c r="AR773" i="14"/>
  <c r="AR774" i="14"/>
  <c r="AR775" i="14"/>
  <c r="AR776" i="14"/>
  <c r="AR777" i="14"/>
  <c r="AR778" i="14"/>
  <c r="AR779" i="14"/>
  <c r="AR780" i="14"/>
  <c r="AR781" i="14"/>
  <c r="AR782" i="14"/>
  <c r="AR783" i="14"/>
  <c r="AR784" i="14"/>
  <c r="AR785" i="14"/>
  <c r="AR786" i="14"/>
  <c r="AR787" i="14"/>
  <c r="AR788" i="14"/>
  <c r="AR789" i="14"/>
  <c r="AR790" i="14"/>
  <c r="AR791" i="14"/>
  <c r="AR792" i="14"/>
  <c r="AR793" i="14"/>
  <c r="AR794" i="14"/>
  <c r="AR795" i="14"/>
  <c r="AR796" i="14"/>
  <c r="AR797" i="14"/>
  <c r="AR798" i="14"/>
  <c r="AR799" i="14"/>
  <c r="AR800" i="14"/>
  <c r="AR801" i="14"/>
  <c r="AR802" i="14"/>
  <c r="AR803" i="14"/>
  <c r="AR804" i="14"/>
  <c r="AR805" i="14"/>
  <c r="AR806" i="14"/>
  <c r="AR807" i="14"/>
  <c r="AR808" i="14"/>
  <c r="AR809" i="14"/>
  <c r="AR810" i="14"/>
  <c r="AR811" i="14"/>
  <c r="AR812" i="14"/>
  <c r="AR813" i="14"/>
  <c r="AR814" i="14"/>
  <c r="AR815" i="14"/>
  <c r="AR816" i="14"/>
  <c r="AR817" i="14"/>
  <c r="AR818" i="14"/>
  <c r="AR819" i="14"/>
  <c r="AR820" i="14"/>
  <c r="AR821" i="14"/>
  <c r="AR822" i="14"/>
  <c r="AR823" i="14"/>
  <c r="AR824" i="14"/>
  <c r="AR825" i="14"/>
  <c r="AR826" i="14"/>
  <c r="AR827" i="14"/>
  <c r="AR828" i="14"/>
  <c r="AR829" i="14"/>
  <c r="AR830" i="14"/>
  <c r="AR831" i="14"/>
  <c r="AR832" i="14"/>
  <c r="AR833" i="14"/>
  <c r="AR834" i="14"/>
  <c r="AR835" i="14"/>
  <c r="AR836" i="14"/>
  <c r="AR837" i="14"/>
  <c r="AR838" i="14"/>
  <c r="AR839" i="14"/>
  <c r="AR840" i="14"/>
  <c r="AR841" i="14"/>
  <c r="AR842" i="14"/>
  <c r="AR843" i="14"/>
  <c r="AR844" i="14"/>
  <c r="AR845" i="14"/>
  <c r="AR846" i="14"/>
  <c r="AR847" i="14"/>
  <c r="AR848" i="14"/>
  <c r="AR849" i="14"/>
  <c r="AR850" i="14"/>
  <c r="AR851" i="14"/>
  <c r="AR852" i="14"/>
  <c r="AR853" i="14"/>
  <c r="AR854" i="14"/>
  <c r="AR855" i="14"/>
  <c r="AR856" i="14"/>
  <c r="AR857" i="14"/>
  <c r="AR858" i="14"/>
  <c r="AR859" i="14"/>
  <c r="AR860" i="14"/>
  <c r="AR861" i="14"/>
  <c r="AR862" i="14"/>
  <c r="AR863" i="14"/>
  <c r="AR864" i="14"/>
  <c r="AR865" i="14"/>
  <c r="AR866" i="14"/>
  <c r="AR867" i="14"/>
  <c r="AR868" i="14"/>
  <c r="AR869" i="14"/>
  <c r="AR870" i="14"/>
  <c r="AR871" i="14"/>
  <c r="AR872" i="14"/>
  <c r="AR873" i="14"/>
  <c r="AR874" i="14"/>
  <c r="AR875" i="14"/>
  <c r="AR876" i="14"/>
  <c r="AR877" i="14"/>
  <c r="AR878" i="14"/>
  <c r="AR879" i="14"/>
  <c r="AR880" i="14"/>
  <c r="AR881" i="14"/>
  <c r="AR882" i="14"/>
  <c r="AR883" i="14"/>
  <c r="AR884" i="14"/>
  <c r="AR885" i="14"/>
  <c r="AR886" i="14"/>
  <c r="AR887" i="14"/>
  <c r="AR888" i="14"/>
  <c r="AR889" i="14"/>
  <c r="AR890" i="14"/>
  <c r="AR891" i="14"/>
  <c r="AR892" i="14"/>
  <c r="AR893" i="14"/>
  <c r="AR894" i="14"/>
  <c r="AR895" i="14"/>
  <c r="AR896" i="14"/>
  <c r="AR897" i="14"/>
  <c r="AR898" i="14"/>
  <c r="AR899" i="14"/>
  <c r="AR900" i="14"/>
  <c r="AR901" i="14"/>
  <c r="AR902" i="14"/>
  <c r="AR903" i="14"/>
  <c r="AR904" i="14"/>
  <c r="AR905" i="14"/>
  <c r="AR906" i="14"/>
  <c r="AR907" i="14"/>
  <c r="AR908" i="14"/>
  <c r="AR909" i="14"/>
  <c r="AR910" i="14"/>
  <c r="AR911" i="14"/>
  <c r="AR912" i="14"/>
  <c r="AR913" i="14"/>
  <c r="AR914" i="14"/>
  <c r="AR915" i="14"/>
  <c r="AR916" i="14"/>
  <c r="AR917" i="14"/>
  <c r="AR918" i="14"/>
  <c r="AR919" i="14"/>
  <c r="AR920" i="14"/>
  <c r="AR921" i="14"/>
  <c r="AR922" i="14"/>
  <c r="AR923" i="14"/>
  <c r="AR924" i="14"/>
  <c r="AR925" i="14"/>
  <c r="AR926" i="14"/>
  <c r="AR927" i="14"/>
  <c r="AR928" i="14"/>
  <c r="AR929" i="14"/>
  <c r="AR930" i="14"/>
  <c r="AR931" i="14"/>
  <c r="AR932" i="14"/>
  <c r="AR933" i="14"/>
  <c r="AR934" i="14"/>
  <c r="AR935" i="14"/>
  <c r="AR936" i="14"/>
  <c r="AR937" i="14"/>
  <c r="AR938" i="14"/>
  <c r="AR939" i="14"/>
  <c r="AR940" i="14"/>
  <c r="AR941" i="14"/>
  <c r="AR942" i="14"/>
  <c r="AR943" i="14"/>
  <c r="AR944" i="14"/>
  <c r="AR945" i="14"/>
  <c r="AR946" i="14"/>
  <c r="AR947" i="14"/>
  <c r="AR948" i="14"/>
  <c r="AR949" i="14"/>
  <c r="AR950" i="14"/>
  <c r="AR951" i="14"/>
  <c r="AR952" i="14"/>
  <c r="AR953" i="14"/>
  <c r="AR954" i="14"/>
  <c r="AR955" i="14"/>
  <c r="AR956" i="14"/>
  <c r="AR957" i="14"/>
  <c r="AR958" i="14"/>
  <c r="AR959" i="14"/>
  <c r="AR960" i="14"/>
  <c r="AR961" i="14"/>
  <c r="AR962" i="14"/>
  <c r="AR963" i="14"/>
  <c r="AR964" i="14"/>
  <c r="AR965" i="14"/>
  <c r="AR966" i="14"/>
  <c r="AR967" i="14"/>
  <c r="AR968" i="14"/>
  <c r="AR969" i="14"/>
  <c r="AR970" i="14"/>
  <c r="AR971" i="14"/>
  <c r="AR972" i="14"/>
  <c r="AR973" i="14"/>
  <c r="AR974" i="14"/>
  <c r="AR975" i="14"/>
  <c r="AR976" i="14"/>
  <c r="AR977" i="14"/>
  <c r="AR978" i="14"/>
  <c r="AR979" i="14"/>
  <c r="AR980" i="14"/>
  <c r="AR981" i="14"/>
  <c r="AR982" i="14"/>
  <c r="AR983" i="14"/>
  <c r="AR984" i="14"/>
  <c r="AR985" i="14"/>
  <c r="AR986" i="14"/>
  <c r="AR987" i="14"/>
  <c r="AR988" i="14"/>
  <c r="AR989" i="14"/>
  <c r="AR990" i="14"/>
  <c r="AR991" i="14"/>
  <c r="AR992" i="14"/>
  <c r="AR993" i="14"/>
  <c r="AR994" i="14"/>
  <c r="AR995" i="14"/>
  <c r="AR996" i="14"/>
  <c r="AR997" i="14"/>
  <c r="AR998" i="14"/>
  <c r="AR999" i="14"/>
  <c r="AR1000" i="14"/>
  <c r="AR5" i="14"/>
  <c r="AQ6" i="14" l="1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2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90" i="14"/>
  <c r="AQ91" i="14"/>
  <c r="AQ92" i="14"/>
  <c r="AQ93" i="14"/>
  <c r="AQ94" i="14"/>
  <c r="AQ95" i="14"/>
  <c r="AQ96" i="14"/>
  <c r="AQ97" i="14"/>
  <c r="AQ98" i="14"/>
  <c r="AQ99" i="14"/>
  <c r="AQ100" i="14"/>
  <c r="AQ101" i="14"/>
  <c r="AQ102" i="14"/>
  <c r="AQ103" i="14"/>
  <c r="AQ104" i="14"/>
  <c r="AQ105" i="14"/>
  <c r="AQ106" i="14"/>
  <c r="AQ107" i="14"/>
  <c r="AQ108" i="14"/>
  <c r="AQ109" i="14"/>
  <c r="AQ110" i="14"/>
  <c r="AQ111" i="14"/>
  <c r="AQ112" i="14"/>
  <c r="AQ113" i="14"/>
  <c r="AQ114" i="14"/>
  <c r="AQ115" i="14"/>
  <c r="AQ116" i="14"/>
  <c r="AQ117" i="14"/>
  <c r="AQ118" i="14"/>
  <c r="AQ119" i="14"/>
  <c r="AQ120" i="14"/>
  <c r="AQ121" i="14"/>
  <c r="AQ122" i="14"/>
  <c r="AQ123" i="14"/>
  <c r="AQ124" i="14"/>
  <c r="AQ125" i="14"/>
  <c r="AQ126" i="14"/>
  <c r="AQ127" i="14"/>
  <c r="AQ128" i="14"/>
  <c r="AQ129" i="14"/>
  <c r="AQ130" i="14"/>
  <c r="AQ131" i="14"/>
  <c r="AQ132" i="14"/>
  <c r="AQ133" i="14"/>
  <c r="AQ134" i="14"/>
  <c r="AQ135" i="14"/>
  <c r="AQ136" i="14"/>
  <c r="AQ137" i="14"/>
  <c r="AQ138" i="14"/>
  <c r="AQ139" i="14"/>
  <c r="AQ140" i="14"/>
  <c r="AQ141" i="14"/>
  <c r="AQ142" i="14"/>
  <c r="AQ143" i="14"/>
  <c r="AQ144" i="14"/>
  <c r="AQ145" i="14"/>
  <c r="AQ146" i="14"/>
  <c r="AQ147" i="14"/>
  <c r="AQ148" i="14"/>
  <c r="AQ149" i="14"/>
  <c r="AQ150" i="14"/>
  <c r="AQ151" i="14"/>
  <c r="AQ152" i="14"/>
  <c r="AQ153" i="14"/>
  <c r="AQ154" i="14"/>
  <c r="AQ155" i="14"/>
  <c r="AQ156" i="14"/>
  <c r="AQ157" i="14"/>
  <c r="AQ158" i="14"/>
  <c r="AQ159" i="14"/>
  <c r="AQ160" i="14"/>
  <c r="AQ161" i="14"/>
  <c r="AQ162" i="14"/>
  <c r="AQ163" i="14"/>
  <c r="AQ164" i="14"/>
  <c r="AQ165" i="14"/>
  <c r="AQ166" i="14"/>
  <c r="AQ167" i="14"/>
  <c r="AQ168" i="14"/>
  <c r="AQ169" i="14"/>
  <c r="AQ170" i="14"/>
  <c r="AQ171" i="14"/>
  <c r="AQ172" i="14"/>
  <c r="AQ173" i="14"/>
  <c r="AQ174" i="14"/>
  <c r="AQ175" i="14"/>
  <c r="AQ176" i="14"/>
  <c r="AQ177" i="14"/>
  <c r="AQ178" i="14"/>
  <c r="AQ179" i="14"/>
  <c r="AQ180" i="14"/>
  <c r="AQ181" i="14"/>
  <c r="AQ182" i="14"/>
  <c r="AQ183" i="14"/>
  <c r="AQ184" i="14"/>
  <c r="AQ185" i="14"/>
  <c r="AQ186" i="14"/>
  <c r="AQ187" i="14"/>
  <c r="AQ188" i="14"/>
  <c r="AQ189" i="14"/>
  <c r="AQ190" i="14"/>
  <c r="AQ191" i="14"/>
  <c r="AQ192" i="14"/>
  <c r="AQ193" i="14"/>
  <c r="AQ194" i="14"/>
  <c r="AQ195" i="14"/>
  <c r="AQ196" i="14"/>
  <c r="AQ197" i="14"/>
  <c r="AQ198" i="14"/>
  <c r="AQ199" i="14"/>
  <c r="AQ200" i="14"/>
  <c r="AQ201" i="14"/>
  <c r="AQ202" i="14"/>
  <c r="AQ203" i="14"/>
  <c r="AQ204" i="14"/>
  <c r="AQ205" i="14"/>
  <c r="AQ206" i="14"/>
  <c r="AQ207" i="14"/>
  <c r="AQ208" i="14"/>
  <c r="AQ209" i="14"/>
  <c r="AQ210" i="14"/>
  <c r="AQ211" i="14"/>
  <c r="AQ212" i="14"/>
  <c r="AQ213" i="14"/>
  <c r="AQ214" i="14"/>
  <c r="AQ215" i="14"/>
  <c r="AQ216" i="14"/>
  <c r="AQ217" i="14"/>
  <c r="AQ218" i="14"/>
  <c r="AQ219" i="14"/>
  <c r="AQ220" i="14"/>
  <c r="AQ221" i="14"/>
  <c r="AQ222" i="14"/>
  <c r="AQ223" i="14"/>
  <c r="AQ224" i="14"/>
  <c r="AQ225" i="14"/>
  <c r="AQ226" i="14"/>
  <c r="AQ227" i="14"/>
  <c r="AQ228" i="14"/>
  <c r="AQ229" i="14"/>
  <c r="AQ230" i="14"/>
  <c r="AQ231" i="14"/>
  <c r="AQ232" i="14"/>
  <c r="AQ233" i="14"/>
  <c r="AQ234" i="14"/>
  <c r="AQ235" i="14"/>
  <c r="AQ236" i="14"/>
  <c r="AQ237" i="14"/>
  <c r="AQ238" i="14"/>
  <c r="AQ239" i="14"/>
  <c r="AQ240" i="14"/>
  <c r="AQ241" i="14"/>
  <c r="AQ242" i="14"/>
  <c r="AQ243" i="14"/>
  <c r="AQ244" i="14"/>
  <c r="AQ245" i="14"/>
  <c r="AQ246" i="14"/>
  <c r="AQ247" i="14"/>
  <c r="AQ248" i="14"/>
  <c r="AQ249" i="14"/>
  <c r="AQ250" i="14"/>
  <c r="AQ251" i="14"/>
  <c r="AQ252" i="14"/>
  <c r="AQ253" i="14"/>
  <c r="AQ254" i="14"/>
  <c r="AQ255" i="14"/>
  <c r="AQ256" i="14"/>
  <c r="AQ257" i="14"/>
  <c r="AQ258" i="14"/>
  <c r="AQ259" i="14"/>
  <c r="AQ260" i="14"/>
  <c r="AQ261" i="14"/>
  <c r="AQ262" i="14"/>
  <c r="AQ263" i="14"/>
  <c r="AQ264" i="14"/>
  <c r="AQ265" i="14"/>
  <c r="AQ266" i="14"/>
  <c r="AQ267" i="14"/>
  <c r="AQ268" i="14"/>
  <c r="AQ269" i="14"/>
  <c r="AQ270" i="14"/>
  <c r="AQ271" i="14"/>
  <c r="AQ272" i="14"/>
  <c r="AQ273" i="14"/>
  <c r="AQ274" i="14"/>
  <c r="AQ275" i="14"/>
  <c r="AQ276" i="14"/>
  <c r="AQ277" i="14"/>
  <c r="AQ278" i="14"/>
  <c r="AQ279" i="14"/>
  <c r="AQ280" i="14"/>
  <c r="AQ281" i="14"/>
  <c r="AQ282" i="14"/>
  <c r="AQ283" i="14"/>
  <c r="AQ284" i="14"/>
  <c r="AQ285" i="14"/>
  <c r="AQ286" i="14"/>
  <c r="AQ287" i="14"/>
  <c r="AQ288" i="14"/>
  <c r="AQ289" i="14"/>
  <c r="AQ290" i="14"/>
  <c r="AQ291" i="14"/>
  <c r="AQ292" i="14"/>
  <c r="AQ293" i="14"/>
  <c r="AQ294" i="14"/>
  <c r="AQ295" i="14"/>
  <c r="AQ296" i="14"/>
  <c r="AQ297" i="14"/>
  <c r="AQ298" i="14"/>
  <c r="AQ299" i="14"/>
  <c r="AQ300" i="14"/>
  <c r="AQ301" i="14"/>
  <c r="AQ302" i="14"/>
  <c r="AQ303" i="14"/>
  <c r="AQ304" i="14"/>
  <c r="AQ305" i="14"/>
  <c r="AQ306" i="14"/>
  <c r="AQ307" i="14"/>
  <c r="AQ308" i="14"/>
  <c r="AQ309" i="14"/>
  <c r="AQ310" i="14"/>
  <c r="AQ311" i="14"/>
  <c r="AQ312" i="14"/>
  <c r="AQ313" i="14"/>
  <c r="AQ314" i="14"/>
  <c r="AQ315" i="14"/>
  <c r="AQ316" i="14"/>
  <c r="AQ317" i="14"/>
  <c r="AQ318" i="14"/>
  <c r="AQ319" i="14"/>
  <c r="AQ320" i="14"/>
  <c r="AQ321" i="14"/>
  <c r="AQ322" i="14"/>
  <c r="AQ323" i="14"/>
  <c r="AQ324" i="14"/>
  <c r="AQ325" i="14"/>
  <c r="AQ326" i="14"/>
  <c r="AQ327" i="14"/>
  <c r="AQ328" i="14"/>
  <c r="AQ329" i="14"/>
  <c r="AQ330" i="14"/>
  <c r="AQ331" i="14"/>
  <c r="AQ332" i="14"/>
  <c r="AQ333" i="14"/>
  <c r="AQ334" i="14"/>
  <c r="AQ335" i="14"/>
  <c r="AQ336" i="14"/>
  <c r="AQ337" i="14"/>
  <c r="AQ338" i="14"/>
  <c r="AQ339" i="14"/>
  <c r="AQ340" i="14"/>
  <c r="AQ341" i="14"/>
  <c r="AQ342" i="14"/>
  <c r="AQ343" i="14"/>
  <c r="AQ344" i="14"/>
  <c r="AQ345" i="14"/>
  <c r="AQ346" i="14"/>
  <c r="AQ347" i="14"/>
  <c r="AQ348" i="14"/>
  <c r="AQ349" i="14"/>
  <c r="AQ350" i="14"/>
  <c r="AQ351" i="14"/>
  <c r="AQ352" i="14"/>
  <c r="AQ353" i="14"/>
  <c r="AQ354" i="14"/>
  <c r="AQ355" i="14"/>
  <c r="AQ356" i="14"/>
  <c r="AQ357" i="14"/>
  <c r="AQ358" i="14"/>
  <c r="AQ359" i="14"/>
  <c r="AQ360" i="14"/>
  <c r="AQ361" i="14"/>
  <c r="AQ362" i="14"/>
  <c r="AQ363" i="14"/>
  <c r="AQ364" i="14"/>
  <c r="AQ365" i="14"/>
  <c r="AQ366" i="14"/>
  <c r="AQ367" i="14"/>
  <c r="AQ368" i="14"/>
  <c r="AQ369" i="14"/>
  <c r="AQ370" i="14"/>
  <c r="AQ371" i="14"/>
  <c r="AQ372" i="14"/>
  <c r="AQ373" i="14"/>
  <c r="AQ374" i="14"/>
  <c r="AQ375" i="14"/>
  <c r="AQ376" i="14"/>
  <c r="AQ377" i="14"/>
  <c r="AQ378" i="14"/>
  <c r="AQ379" i="14"/>
  <c r="AQ380" i="14"/>
  <c r="AQ381" i="14"/>
  <c r="AQ382" i="14"/>
  <c r="AQ383" i="14"/>
  <c r="AQ384" i="14"/>
  <c r="AQ385" i="14"/>
  <c r="AQ386" i="14"/>
  <c r="AQ387" i="14"/>
  <c r="AQ388" i="14"/>
  <c r="AQ389" i="14"/>
  <c r="AQ390" i="14"/>
  <c r="AQ391" i="14"/>
  <c r="AQ392" i="14"/>
  <c r="AQ393" i="14"/>
  <c r="AQ394" i="14"/>
  <c r="AQ395" i="14"/>
  <c r="AQ396" i="14"/>
  <c r="AQ397" i="14"/>
  <c r="AQ398" i="14"/>
  <c r="AQ399" i="14"/>
  <c r="AQ400" i="14"/>
  <c r="AQ401" i="14"/>
  <c r="AQ402" i="14"/>
  <c r="AQ403" i="14"/>
  <c r="AQ404" i="14"/>
  <c r="AQ405" i="14"/>
  <c r="AQ406" i="14"/>
  <c r="AQ407" i="14"/>
  <c r="AQ408" i="14"/>
  <c r="AQ409" i="14"/>
  <c r="AQ410" i="14"/>
  <c r="AQ411" i="14"/>
  <c r="AQ412" i="14"/>
  <c r="AQ413" i="14"/>
  <c r="AQ414" i="14"/>
  <c r="AQ415" i="14"/>
  <c r="AQ416" i="14"/>
  <c r="AQ417" i="14"/>
  <c r="AQ418" i="14"/>
  <c r="AQ419" i="14"/>
  <c r="AQ420" i="14"/>
  <c r="AQ421" i="14"/>
  <c r="AQ422" i="14"/>
  <c r="AQ423" i="14"/>
  <c r="AQ424" i="14"/>
  <c r="AQ425" i="14"/>
  <c r="AQ426" i="14"/>
  <c r="AQ427" i="14"/>
  <c r="AQ428" i="14"/>
  <c r="AQ429" i="14"/>
  <c r="AQ430" i="14"/>
  <c r="AQ431" i="14"/>
  <c r="AQ432" i="14"/>
  <c r="AQ433" i="14"/>
  <c r="AQ434" i="14"/>
  <c r="AQ435" i="14"/>
  <c r="AQ436" i="14"/>
  <c r="AQ437" i="14"/>
  <c r="AQ438" i="14"/>
  <c r="AQ439" i="14"/>
  <c r="AQ440" i="14"/>
  <c r="AQ441" i="14"/>
  <c r="AQ442" i="14"/>
  <c r="AQ443" i="14"/>
  <c r="AQ444" i="14"/>
  <c r="AQ445" i="14"/>
  <c r="AQ446" i="14"/>
  <c r="AQ447" i="14"/>
  <c r="AQ448" i="14"/>
  <c r="AQ449" i="14"/>
  <c r="AQ450" i="14"/>
  <c r="AQ451" i="14"/>
  <c r="AQ452" i="14"/>
  <c r="AQ453" i="14"/>
  <c r="AQ454" i="14"/>
  <c r="AQ455" i="14"/>
  <c r="AQ456" i="14"/>
  <c r="AQ457" i="14"/>
  <c r="AQ458" i="14"/>
  <c r="AQ459" i="14"/>
  <c r="AQ460" i="14"/>
  <c r="AQ461" i="14"/>
  <c r="AQ462" i="14"/>
  <c r="AQ463" i="14"/>
  <c r="AQ464" i="14"/>
  <c r="AQ465" i="14"/>
  <c r="AQ466" i="14"/>
  <c r="AQ467" i="14"/>
  <c r="AQ468" i="14"/>
  <c r="AQ469" i="14"/>
  <c r="AQ470" i="14"/>
  <c r="AQ471" i="14"/>
  <c r="AQ472" i="14"/>
  <c r="AQ473" i="14"/>
  <c r="AQ474" i="14"/>
  <c r="AQ475" i="14"/>
  <c r="AQ476" i="14"/>
  <c r="AQ477" i="14"/>
  <c r="AQ478" i="14"/>
  <c r="AQ479" i="14"/>
  <c r="AQ480" i="14"/>
  <c r="AQ481" i="14"/>
  <c r="AQ482" i="14"/>
  <c r="AQ483" i="14"/>
  <c r="AQ484" i="14"/>
  <c r="AQ485" i="14"/>
  <c r="AQ486" i="14"/>
  <c r="AQ487" i="14"/>
  <c r="AQ488" i="14"/>
  <c r="AQ489" i="14"/>
  <c r="AQ490" i="14"/>
  <c r="AQ491" i="14"/>
  <c r="AQ492" i="14"/>
  <c r="AQ493" i="14"/>
  <c r="AQ494" i="14"/>
  <c r="AQ495" i="14"/>
  <c r="AQ496" i="14"/>
  <c r="AQ497" i="14"/>
  <c r="AQ498" i="14"/>
  <c r="AQ499" i="14"/>
  <c r="AQ500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567" i="14"/>
  <c r="AQ568" i="14"/>
  <c r="AQ569" i="14"/>
  <c r="AQ570" i="14"/>
  <c r="AQ571" i="14"/>
  <c r="AQ572" i="14"/>
  <c r="AQ573" i="14"/>
  <c r="AQ574" i="14"/>
  <c r="AQ575" i="14"/>
  <c r="AQ576" i="14"/>
  <c r="AQ577" i="14"/>
  <c r="AQ578" i="14"/>
  <c r="AQ579" i="14"/>
  <c r="AQ580" i="14"/>
  <c r="AQ581" i="14"/>
  <c r="AQ582" i="14"/>
  <c r="AQ583" i="14"/>
  <c r="AQ584" i="14"/>
  <c r="AQ585" i="14"/>
  <c r="AQ586" i="14"/>
  <c r="AQ587" i="14"/>
  <c r="AQ588" i="14"/>
  <c r="AQ589" i="14"/>
  <c r="AQ590" i="14"/>
  <c r="AQ591" i="14"/>
  <c r="AQ592" i="14"/>
  <c r="AQ593" i="14"/>
  <c r="AQ594" i="14"/>
  <c r="AQ595" i="14"/>
  <c r="AQ596" i="14"/>
  <c r="AQ597" i="14"/>
  <c r="AQ598" i="14"/>
  <c r="AQ599" i="14"/>
  <c r="AQ600" i="14"/>
  <c r="AQ601" i="14"/>
  <c r="AQ602" i="14"/>
  <c r="AQ603" i="14"/>
  <c r="AQ604" i="14"/>
  <c r="AQ605" i="14"/>
  <c r="AQ606" i="14"/>
  <c r="AQ607" i="14"/>
  <c r="AQ608" i="14"/>
  <c r="AQ609" i="14"/>
  <c r="AQ610" i="14"/>
  <c r="AQ611" i="14"/>
  <c r="AQ612" i="14"/>
  <c r="AQ613" i="14"/>
  <c r="AQ614" i="14"/>
  <c r="AQ615" i="14"/>
  <c r="AQ616" i="14"/>
  <c r="AQ617" i="14"/>
  <c r="AQ618" i="14"/>
  <c r="AQ619" i="14"/>
  <c r="AQ620" i="14"/>
  <c r="AQ621" i="14"/>
  <c r="AQ622" i="14"/>
  <c r="AQ623" i="14"/>
  <c r="AQ624" i="14"/>
  <c r="AQ625" i="14"/>
  <c r="AQ626" i="14"/>
  <c r="AQ627" i="14"/>
  <c r="AQ628" i="14"/>
  <c r="AQ629" i="14"/>
  <c r="AQ630" i="14"/>
  <c r="AQ631" i="14"/>
  <c r="AQ632" i="14"/>
  <c r="AQ633" i="14"/>
  <c r="AQ634" i="14"/>
  <c r="AQ635" i="14"/>
  <c r="AQ636" i="14"/>
  <c r="AQ637" i="14"/>
  <c r="AQ638" i="14"/>
  <c r="AQ639" i="14"/>
  <c r="AQ640" i="14"/>
  <c r="AQ641" i="14"/>
  <c r="AQ642" i="14"/>
  <c r="AQ643" i="14"/>
  <c r="AQ644" i="14"/>
  <c r="AQ645" i="14"/>
  <c r="AQ646" i="14"/>
  <c r="AQ647" i="14"/>
  <c r="AQ648" i="14"/>
  <c r="AQ649" i="14"/>
  <c r="AQ650" i="14"/>
  <c r="AQ651" i="14"/>
  <c r="AQ652" i="14"/>
  <c r="AQ653" i="14"/>
  <c r="AQ654" i="14"/>
  <c r="AQ655" i="14"/>
  <c r="AQ656" i="14"/>
  <c r="AQ657" i="14"/>
  <c r="AQ658" i="14"/>
  <c r="AQ659" i="14"/>
  <c r="AQ660" i="14"/>
  <c r="AQ661" i="14"/>
  <c r="AQ662" i="14"/>
  <c r="AQ663" i="14"/>
  <c r="AQ664" i="14"/>
  <c r="AQ665" i="14"/>
  <c r="AQ666" i="14"/>
  <c r="AQ667" i="14"/>
  <c r="AQ668" i="14"/>
  <c r="AQ669" i="14"/>
  <c r="AQ670" i="14"/>
  <c r="AQ671" i="14"/>
  <c r="AQ672" i="14"/>
  <c r="AQ673" i="14"/>
  <c r="AQ674" i="14"/>
  <c r="AQ675" i="14"/>
  <c r="AQ676" i="14"/>
  <c r="AQ677" i="14"/>
  <c r="AQ678" i="14"/>
  <c r="AQ679" i="14"/>
  <c r="AQ680" i="14"/>
  <c r="AQ681" i="14"/>
  <c r="AQ682" i="14"/>
  <c r="AQ683" i="14"/>
  <c r="AQ684" i="14"/>
  <c r="AQ685" i="14"/>
  <c r="AQ686" i="14"/>
  <c r="AQ687" i="14"/>
  <c r="AQ688" i="14"/>
  <c r="AQ689" i="14"/>
  <c r="AQ690" i="14"/>
  <c r="AQ691" i="14"/>
  <c r="AQ692" i="14"/>
  <c r="AQ693" i="14"/>
  <c r="AQ694" i="14"/>
  <c r="AQ695" i="14"/>
  <c r="AQ696" i="14"/>
  <c r="AQ697" i="14"/>
  <c r="AQ698" i="14"/>
  <c r="AQ699" i="14"/>
  <c r="AQ700" i="14"/>
  <c r="AQ701" i="14"/>
  <c r="AQ702" i="14"/>
  <c r="AQ703" i="14"/>
  <c r="AQ704" i="14"/>
  <c r="AQ705" i="14"/>
  <c r="AQ706" i="14"/>
  <c r="AQ707" i="14"/>
  <c r="AQ708" i="14"/>
  <c r="AQ709" i="14"/>
  <c r="AQ710" i="14"/>
  <c r="AQ711" i="14"/>
  <c r="AQ712" i="14"/>
  <c r="AQ713" i="14"/>
  <c r="AQ714" i="14"/>
  <c r="AQ715" i="14"/>
  <c r="AQ716" i="14"/>
  <c r="AQ717" i="14"/>
  <c r="AQ718" i="14"/>
  <c r="AQ719" i="14"/>
  <c r="AQ720" i="14"/>
  <c r="AQ721" i="14"/>
  <c r="AQ722" i="14"/>
  <c r="AQ723" i="14"/>
  <c r="AQ724" i="14"/>
  <c r="AQ725" i="14"/>
  <c r="AQ726" i="14"/>
  <c r="AQ727" i="14"/>
  <c r="AQ728" i="14"/>
  <c r="AQ729" i="14"/>
  <c r="AQ730" i="14"/>
  <c r="AQ731" i="14"/>
  <c r="AQ732" i="14"/>
  <c r="AQ733" i="14"/>
  <c r="AQ734" i="14"/>
  <c r="AQ735" i="14"/>
  <c r="AQ736" i="14"/>
  <c r="AQ737" i="14"/>
  <c r="AQ738" i="14"/>
  <c r="AQ739" i="14"/>
  <c r="AQ740" i="14"/>
  <c r="AQ741" i="14"/>
  <c r="AQ742" i="14"/>
  <c r="AQ743" i="14"/>
  <c r="AQ744" i="14"/>
  <c r="AQ745" i="14"/>
  <c r="AQ746" i="14"/>
  <c r="AQ747" i="14"/>
  <c r="AQ748" i="14"/>
  <c r="AQ749" i="14"/>
  <c r="AQ750" i="14"/>
  <c r="AQ751" i="14"/>
  <c r="AQ752" i="14"/>
  <c r="AQ753" i="14"/>
  <c r="AQ754" i="14"/>
  <c r="AQ755" i="14"/>
  <c r="AQ756" i="14"/>
  <c r="AQ757" i="14"/>
  <c r="AQ758" i="14"/>
  <c r="AQ759" i="14"/>
  <c r="AQ760" i="14"/>
  <c r="AQ761" i="14"/>
  <c r="AQ762" i="14"/>
  <c r="AQ763" i="14"/>
  <c r="AQ764" i="14"/>
  <c r="AQ765" i="14"/>
  <c r="AQ766" i="14"/>
  <c r="AQ767" i="14"/>
  <c r="AQ768" i="14"/>
  <c r="AQ769" i="14"/>
  <c r="AQ770" i="14"/>
  <c r="AQ771" i="14"/>
  <c r="AQ772" i="14"/>
  <c r="AQ773" i="14"/>
  <c r="AQ774" i="14"/>
  <c r="AQ775" i="14"/>
  <c r="AQ776" i="14"/>
  <c r="AQ777" i="14"/>
  <c r="AQ778" i="14"/>
  <c r="AQ779" i="14"/>
  <c r="AQ780" i="14"/>
  <c r="AQ781" i="14"/>
  <c r="AQ782" i="14"/>
  <c r="AQ783" i="14"/>
  <c r="AQ784" i="14"/>
  <c r="AQ785" i="14"/>
  <c r="AQ786" i="14"/>
  <c r="AQ787" i="14"/>
  <c r="AQ788" i="14"/>
  <c r="AQ789" i="14"/>
  <c r="AQ790" i="14"/>
  <c r="AQ791" i="14"/>
  <c r="AQ792" i="14"/>
  <c r="AQ793" i="14"/>
  <c r="AQ794" i="14"/>
  <c r="AQ795" i="14"/>
  <c r="AQ796" i="14"/>
  <c r="AQ797" i="14"/>
  <c r="AQ798" i="14"/>
  <c r="AQ799" i="14"/>
  <c r="AQ800" i="14"/>
  <c r="AQ801" i="14"/>
  <c r="AQ802" i="14"/>
  <c r="AQ803" i="14"/>
  <c r="AQ804" i="14"/>
  <c r="AQ805" i="14"/>
  <c r="AQ806" i="14"/>
  <c r="AQ807" i="14"/>
  <c r="AQ808" i="14"/>
  <c r="AQ809" i="14"/>
  <c r="AQ810" i="14"/>
  <c r="AQ811" i="14"/>
  <c r="AQ812" i="14"/>
  <c r="AQ813" i="14"/>
  <c r="AQ814" i="14"/>
  <c r="AQ815" i="14"/>
  <c r="AQ816" i="14"/>
  <c r="AQ817" i="14"/>
  <c r="AQ818" i="14"/>
  <c r="AQ819" i="14"/>
  <c r="AQ820" i="14"/>
  <c r="AQ821" i="14"/>
  <c r="AQ822" i="14"/>
  <c r="AQ823" i="14"/>
  <c r="AQ824" i="14"/>
  <c r="AQ825" i="14"/>
  <c r="AQ826" i="14"/>
  <c r="AQ827" i="14"/>
  <c r="AQ828" i="14"/>
  <c r="AQ829" i="14"/>
  <c r="AQ830" i="14"/>
  <c r="AQ831" i="14"/>
  <c r="AQ832" i="14"/>
  <c r="AQ833" i="14"/>
  <c r="AQ834" i="14"/>
  <c r="AQ835" i="14"/>
  <c r="AQ836" i="14"/>
  <c r="AQ837" i="14"/>
  <c r="AQ838" i="14"/>
  <c r="AQ839" i="14"/>
  <c r="AQ840" i="14"/>
  <c r="AQ841" i="14"/>
  <c r="AQ842" i="14"/>
  <c r="AQ843" i="14"/>
  <c r="AQ844" i="14"/>
  <c r="AQ845" i="14"/>
  <c r="AQ846" i="14"/>
  <c r="AQ847" i="14"/>
  <c r="AQ848" i="14"/>
  <c r="AQ849" i="14"/>
  <c r="AQ850" i="14"/>
  <c r="AQ851" i="14"/>
  <c r="AQ852" i="14"/>
  <c r="AQ853" i="14"/>
  <c r="AQ854" i="14"/>
  <c r="AQ855" i="14"/>
  <c r="AQ856" i="14"/>
  <c r="AQ857" i="14"/>
  <c r="AQ858" i="14"/>
  <c r="AQ859" i="14"/>
  <c r="AQ860" i="14"/>
  <c r="AQ861" i="14"/>
  <c r="AQ862" i="14"/>
  <c r="AQ863" i="14"/>
  <c r="AQ864" i="14"/>
  <c r="AQ865" i="14"/>
  <c r="AQ866" i="14"/>
  <c r="AQ867" i="14"/>
  <c r="AQ868" i="14"/>
  <c r="AQ869" i="14"/>
  <c r="AQ870" i="14"/>
  <c r="AQ871" i="14"/>
  <c r="AQ872" i="14"/>
  <c r="AQ873" i="14"/>
  <c r="AQ874" i="14"/>
  <c r="AQ875" i="14"/>
  <c r="AQ876" i="14"/>
  <c r="AQ877" i="14"/>
  <c r="AQ878" i="14"/>
  <c r="AQ879" i="14"/>
  <c r="AQ880" i="14"/>
  <c r="AQ881" i="14"/>
  <c r="AQ882" i="14"/>
  <c r="AQ883" i="14"/>
  <c r="AQ884" i="14"/>
  <c r="AQ885" i="14"/>
  <c r="AQ886" i="14"/>
  <c r="AQ887" i="14"/>
  <c r="AQ888" i="14"/>
  <c r="AQ889" i="14"/>
  <c r="AQ890" i="14"/>
  <c r="AQ891" i="14"/>
  <c r="AQ892" i="14"/>
  <c r="AQ893" i="14"/>
  <c r="AQ894" i="14"/>
  <c r="AQ895" i="14"/>
  <c r="AQ896" i="14"/>
  <c r="AQ897" i="14"/>
  <c r="AQ898" i="14"/>
  <c r="AQ899" i="14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916" i="14"/>
  <c r="AQ917" i="14"/>
  <c r="AQ918" i="14"/>
  <c r="AQ919" i="14"/>
  <c r="AQ920" i="14"/>
  <c r="AQ921" i="14"/>
  <c r="AQ922" i="14"/>
  <c r="AQ923" i="14"/>
  <c r="AQ924" i="14"/>
  <c r="AQ925" i="14"/>
  <c r="AQ926" i="14"/>
  <c r="AQ927" i="14"/>
  <c r="AQ928" i="14"/>
  <c r="AQ929" i="14"/>
  <c r="AQ930" i="14"/>
  <c r="AQ931" i="14"/>
  <c r="AQ932" i="14"/>
  <c r="AQ933" i="14"/>
  <c r="AQ934" i="14"/>
  <c r="AQ935" i="14"/>
  <c r="AQ936" i="14"/>
  <c r="AQ937" i="14"/>
  <c r="AQ938" i="14"/>
  <c r="AQ939" i="14"/>
  <c r="AQ940" i="14"/>
  <c r="AQ941" i="14"/>
  <c r="AQ942" i="14"/>
  <c r="AQ943" i="14"/>
  <c r="AQ944" i="14"/>
  <c r="AQ945" i="14"/>
  <c r="AQ946" i="14"/>
  <c r="AQ947" i="14"/>
  <c r="AQ948" i="14"/>
  <c r="AQ949" i="14"/>
  <c r="AQ950" i="14"/>
  <c r="AQ951" i="14"/>
  <c r="AQ952" i="14"/>
  <c r="AQ953" i="14"/>
  <c r="AQ954" i="14"/>
  <c r="AQ955" i="14"/>
  <c r="AQ956" i="14"/>
  <c r="AQ957" i="14"/>
  <c r="AQ958" i="14"/>
  <c r="AQ959" i="14"/>
  <c r="AQ960" i="14"/>
  <c r="AQ961" i="14"/>
  <c r="AQ962" i="14"/>
  <c r="AQ963" i="14"/>
  <c r="AQ964" i="14"/>
  <c r="AQ965" i="14"/>
  <c r="AQ966" i="14"/>
  <c r="AQ967" i="14"/>
  <c r="AQ968" i="14"/>
  <c r="AQ969" i="14"/>
  <c r="AQ970" i="14"/>
  <c r="AQ971" i="14"/>
  <c r="AQ972" i="14"/>
  <c r="AQ973" i="14"/>
  <c r="AQ974" i="14"/>
  <c r="AQ975" i="14"/>
  <c r="AQ976" i="14"/>
  <c r="AQ977" i="14"/>
  <c r="AQ978" i="14"/>
  <c r="AQ979" i="14"/>
  <c r="AQ980" i="14"/>
  <c r="AQ981" i="14"/>
  <c r="AQ982" i="14"/>
  <c r="AQ983" i="14"/>
  <c r="AQ984" i="14"/>
  <c r="AQ985" i="14"/>
  <c r="AQ986" i="14"/>
  <c r="AQ987" i="14"/>
  <c r="AQ988" i="14"/>
  <c r="AQ989" i="14"/>
  <c r="AQ990" i="14"/>
  <c r="AQ991" i="14"/>
  <c r="AQ992" i="14"/>
  <c r="AQ993" i="14"/>
  <c r="AQ994" i="14"/>
  <c r="AQ995" i="14"/>
  <c r="AQ996" i="14"/>
  <c r="AQ997" i="14"/>
  <c r="AQ998" i="14"/>
  <c r="AQ999" i="14"/>
  <c r="AQ1000" i="14"/>
  <c r="AQ5" i="14"/>
  <c r="AP6" i="14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4" i="14"/>
  <c r="AP35" i="14"/>
  <c r="AP36" i="14"/>
  <c r="AP37" i="14"/>
  <c r="AP38" i="14"/>
  <c r="AP39" i="14"/>
  <c r="AP40" i="14"/>
  <c r="AP41" i="14"/>
  <c r="AP42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109" i="14"/>
  <c r="AP110" i="14"/>
  <c r="AP111" i="14"/>
  <c r="AP112" i="14"/>
  <c r="AP113" i="14"/>
  <c r="AP114" i="14"/>
  <c r="AP115" i="14"/>
  <c r="AP116" i="14"/>
  <c r="AP117" i="14"/>
  <c r="AP118" i="14"/>
  <c r="AP119" i="14"/>
  <c r="AP120" i="14"/>
  <c r="AP121" i="14"/>
  <c r="AP122" i="14"/>
  <c r="AP123" i="14"/>
  <c r="AP124" i="14"/>
  <c r="AP125" i="14"/>
  <c r="AP126" i="14"/>
  <c r="AP127" i="14"/>
  <c r="AP128" i="14"/>
  <c r="AP129" i="14"/>
  <c r="AP130" i="14"/>
  <c r="AP131" i="14"/>
  <c r="AP132" i="14"/>
  <c r="AP133" i="14"/>
  <c r="AP134" i="14"/>
  <c r="AP135" i="14"/>
  <c r="AP136" i="14"/>
  <c r="AP137" i="14"/>
  <c r="AP138" i="14"/>
  <c r="AP139" i="14"/>
  <c r="AP140" i="14"/>
  <c r="AP141" i="14"/>
  <c r="AP142" i="14"/>
  <c r="AP143" i="14"/>
  <c r="AP144" i="14"/>
  <c r="AP145" i="14"/>
  <c r="AP146" i="14"/>
  <c r="AP147" i="14"/>
  <c r="AP148" i="14"/>
  <c r="AP149" i="14"/>
  <c r="AP150" i="14"/>
  <c r="AP151" i="14"/>
  <c r="AP152" i="14"/>
  <c r="AP153" i="14"/>
  <c r="AP154" i="14"/>
  <c r="AP155" i="14"/>
  <c r="AP156" i="14"/>
  <c r="AP157" i="14"/>
  <c r="AP158" i="14"/>
  <c r="AP159" i="14"/>
  <c r="AP160" i="14"/>
  <c r="AP161" i="14"/>
  <c r="AP162" i="14"/>
  <c r="AP163" i="14"/>
  <c r="AP164" i="14"/>
  <c r="AP165" i="14"/>
  <c r="AP166" i="14"/>
  <c r="AP167" i="14"/>
  <c r="AP168" i="14"/>
  <c r="AP169" i="14"/>
  <c r="AP170" i="14"/>
  <c r="AP171" i="14"/>
  <c r="AP172" i="14"/>
  <c r="AP173" i="14"/>
  <c r="AP174" i="14"/>
  <c r="AP175" i="14"/>
  <c r="AP176" i="14"/>
  <c r="AP177" i="14"/>
  <c r="AP178" i="14"/>
  <c r="AP179" i="14"/>
  <c r="AP180" i="14"/>
  <c r="AP181" i="14"/>
  <c r="AP182" i="14"/>
  <c r="AP183" i="14"/>
  <c r="AP184" i="14"/>
  <c r="AP185" i="14"/>
  <c r="AP186" i="14"/>
  <c r="AP187" i="14"/>
  <c r="AP188" i="14"/>
  <c r="AP189" i="14"/>
  <c r="AP190" i="14"/>
  <c r="AP191" i="14"/>
  <c r="AP192" i="14"/>
  <c r="AP193" i="14"/>
  <c r="AP194" i="14"/>
  <c r="AP195" i="14"/>
  <c r="AP196" i="14"/>
  <c r="AP197" i="14"/>
  <c r="AP198" i="14"/>
  <c r="AP199" i="14"/>
  <c r="AP200" i="14"/>
  <c r="AP201" i="14"/>
  <c r="AP202" i="14"/>
  <c r="AP203" i="14"/>
  <c r="AP204" i="14"/>
  <c r="AP205" i="14"/>
  <c r="AP206" i="14"/>
  <c r="AP207" i="14"/>
  <c r="AP208" i="14"/>
  <c r="AP209" i="14"/>
  <c r="AP210" i="14"/>
  <c r="AP211" i="14"/>
  <c r="AP212" i="14"/>
  <c r="AP213" i="14"/>
  <c r="AP214" i="14"/>
  <c r="AP215" i="14"/>
  <c r="AP216" i="14"/>
  <c r="AP217" i="14"/>
  <c r="AP218" i="14"/>
  <c r="AP219" i="14"/>
  <c r="AP220" i="14"/>
  <c r="AP221" i="14"/>
  <c r="AP222" i="14"/>
  <c r="AP223" i="14"/>
  <c r="AP224" i="14"/>
  <c r="AP225" i="14"/>
  <c r="AP226" i="14"/>
  <c r="AP227" i="14"/>
  <c r="AP228" i="14"/>
  <c r="AP229" i="14"/>
  <c r="AP230" i="14"/>
  <c r="AP231" i="14"/>
  <c r="AP232" i="14"/>
  <c r="AP233" i="14"/>
  <c r="AP234" i="14"/>
  <c r="AP235" i="14"/>
  <c r="AP236" i="14"/>
  <c r="AP237" i="14"/>
  <c r="AP238" i="14"/>
  <c r="AP239" i="14"/>
  <c r="AP240" i="14"/>
  <c r="AP241" i="14"/>
  <c r="AP242" i="14"/>
  <c r="AP243" i="14"/>
  <c r="AP244" i="14"/>
  <c r="AP245" i="14"/>
  <c r="AP246" i="14"/>
  <c r="AP247" i="14"/>
  <c r="AP248" i="14"/>
  <c r="AP249" i="14"/>
  <c r="AP250" i="14"/>
  <c r="AP251" i="14"/>
  <c r="AP252" i="14"/>
  <c r="AP253" i="14"/>
  <c r="AP254" i="14"/>
  <c r="AP255" i="14"/>
  <c r="AP256" i="14"/>
  <c r="AP257" i="14"/>
  <c r="AP258" i="14"/>
  <c r="AP259" i="14"/>
  <c r="AP260" i="14"/>
  <c r="AP261" i="14"/>
  <c r="AP262" i="14"/>
  <c r="AP263" i="14"/>
  <c r="AP264" i="14"/>
  <c r="AP265" i="14"/>
  <c r="AP266" i="14"/>
  <c r="AP267" i="14"/>
  <c r="AP268" i="14"/>
  <c r="AP269" i="14"/>
  <c r="AP270" i="14"/>
  <c r="AP271" i="14"/>
  <c r="AP272" i="14"/>
  <c r="AP273" i="14"/>
  <c r="AP274" i="14"/>
  <c r="AP275" i="14"/>
  <c r="AP276" i="14"/>
  <c r="AP277" i="14"/>
  <c r="AP278" i="14"/>
  <c r="AP279" i="14"/>
  <c r="AP280" i="14"/>
  <c r="AP281" i="14"/>
  <c r="AP282" i="14"/>
  <c r="AP283" i="14"/>
  <c r="AP284" i="14"/>
  <c r="AP285" i="14"/>
  <c r="AP286" i="14"/>
  <c r="AP287" i="14"/>
  <c r="AP288" i="14"/>
  <c r="AP289" i="14"/>
  <c r="AP290" i="14"/>
  <c r="AP291" i="14"/>
  <c r="AP292" i="14"/>
  <c r="AP293" i="14"/>
  <c r="AP294" i="14"/>
  <c r="AP295" i="14"/>
  <c r="AP296" i="14"/>
  <c r="AP297" i="14"/>
  <c r="AP298" i="14"/>
  <c r="AP299" i="14"/>
  <c r="AP300" i="14"/>
  <c r="AP301" i="14"/>
  <c r="AP302" i="14"/>
  <c r="AP303" i="14"/>
  <c r="AP304" i="14"/>
  <c r="AP305" i="14"/>
  <c r="AP306" i="14"/>
  <c r="AP307" i="14"/>
  <c r="AP308" i="14"/>
  <c r="AP309" i="14"/>
  <c r="AP310" i="14"/>
  <c r="AP311" i="14"/>
  <c r="AP312" i="14"/>
  <c r="AP313" i="14"/>
  <c r="AP314" i="14"/>
  <c r="AP315" i="14"/>
  <c r="AP316" i="14"/>
  <c r="AP317" i="14"/>
  <c r="AP318" i="14"/>
  <c r="AP319" i="14"/>
  <c r="AP320" i="14"/>
  <c r="AP321" i="14"/>
  <c r="AP322" i="14"/>
  <c r="AP323" i="14"/>
  <c r="AP324" i="14"/>
  <c r="AP325" i="14"/>
  <c r="AP326" i="14"/>
  <c r="AP327" i="14"/>
  <c r="AP328" i="14"/>
  <c r="AP329" i="14"/>
  <c r="AP330" i="14"/>
  <c r="AP331" i="14"/>
  <c r="AP332" i="14"/>
  <c r="AP333" i="14"/>
  <c r="AP334" i="14"/>
  <c r="AP335" i="14"/>
  <c r="AP336" i="14"/>
  <c r="AP337" i="14"/>
  <c r="AP338" i="14"/>
  <c r="AP339" i="14"/>
  <c r="AP340" i="14"/>
  <c r="AP341" i="14"/>
  <c r="AP342" i="14"/>
  <c r="AP343" i="14"/>
  <c r="AP344" i="14"/>
  <c r="AP345" i="14"/>
  <c r="AP346" i="14"/>
  <c r="AP347" i="14"/>
  <c r="AP348" i="14"/>
  <c r="AP349" i="14"/>
  <c r="AP350" i="14"/>
  <c r="AP351" i="14"/>
  <c r="AP352" i="14"/>
  <c r="AP353" i="14"/>
  <c r="AP354" i="14"/>
  <c r="AP355" i="14"/>
  <c r="AP356" i="14"/>
  <c r="AP357" i="14"/>
  <c r="AP358" i="14"/>
  <c r="AP359" i="14"/>
  <c r="AP360" i="14"/>
  <c r="AP361" i="14"/>
  <c r="AP362" i="14"/>
  <c r="AP363" i="14"/>
  <c r="AP364" i="14"/>
  <c r="AP365" i="14"/>
  <c r="AP366" i="14"/>
  <c r="AP367" i="14"/>
  <c r="AP368" i="14"/>
  <c r="AP369" i="14"/>
  <c r="AP370" i="14"/>
  <c r="AP371" i="14"/>
  <c r="AP372" i="14"/>
  <c r="AP373" i="14"/>
  <c r="AP374" i="14"/>
  <c r="AP375" i="14"/>
  <c r="AP376" i="14"/>
  <c r="AP377" i="14"/>
  <c r="AP378" i="14"/>
  <c r="AP379" i="14"/>
  <c r="AP380" i="14"/>
  <c r="AP381" i="14"/>
  <c r="AP382" i="14"/>
  <c r="AP383" i="14"/>
  <c r="AP384" i="14"/>
  <c r="AP385" i="14"/>
  <c r="AP386" i="14"/>
  <c r="AP387" i="14"/>
  <c r="AP388" i="14"/>
  <c r="AP389" i="14"/>
  <c r="AP390" i="14"/>
  <c r="AP391" i="14"/>
  <c r="AP392" i="14"/>
  <c r="AP393" i="14"/>
  <c r="AP394" i="14"/>
  <c r="AP395" i="14"/>
  <c r="AP396" i="14"/>
  <c r="AP397" i="14"/>
  <c r="AP398" i="14"/>
  <c r="AP399" i="14"/>
  <c r="AP400" i="14"/>
  <c r="AP401" i="14"/>
  <c r="AP402" i="14"/>
  <c r="AP403" i="14"/>
  <c r="AP404" i="14"/>
  <c r="AP405" i="14"/>
  <c r="AP406" i="14"/>
  <c r="AP407" i="14"/>
  <c r="AP408" i="14"/>
  <c r="AP409" i="14"/>
  <c r="AP410" i="14"/>
  <c r="AP411" i="14"/>
  <c r="AP412" i="14"/>
  <c r="AP413" i="14"/>
  <c r="AP414" i="14"/>
  <c r="AP415" i="14"/>
  <c r="AP416" i="14"/>
  <c r="AP417" i="14"/>
  <c r="AP418" i="14"/>
  <c r="AP419" i="14"/>
  <c r="AP420" i="14"/>
  <c r="AP421" i="14"/>
  <c r="AP422" i="14"/>
  <c r="AP423" i="14"/>
  <c r="AP424" i="14"/>
  <c r="AP425" i="14"/>
  <c r="AP426" i="14"/>
  <c r="AP427" i="14"/>
  <c r="AP428" i="14"/>
  <c r="AP429" i="14"/>
  <c r="AP430" i="14"/>
  <c r="AP431" i="14"/>
  <c r="AP432" i="14"/>
  <c r="AP433" i="14"/>
  <c r="AP434" i="14"/>
  <c r="AP435" i="14"/>
  <c r="AP436" i="14"/>
  <c r="AP437" i="14"/>
  <c r="AP438" i="14"/>
  <c r="AP439" i="14"/>
  <c r="AP440" i="14"/>
  <c r="AP441" i="14"/>
  <c r="AP442" i="14"/>
  <c r="AP443" i="14"/>
  <c r="AP444" i="14"/>
  <c r="AP445" i="14"/>
  <c r="AP446" i="14"/>
  <c r="AP447" i="14"/>
  <c r="AP448" i="14"/>
  <c r="AP449" i="14"/>
  <c r="AP450" i="14"/>
  <c r="AP451" i="14"/>
  <c r="AP452" i="14"/>
  <c r="AP453" i="14"/>
  <c r="AP454" i="14"/>
  <c r="AP455" i="14"/>
  <c r="AP456" i="14"/>
  <c r="AP457" i="14"/>
  <c r="AP458" i="14"/>
  <c r="AP459" i="14"/>
  <c r="AP460" i="14"/>
  <c r="AP461" i="14"/>
  <c r="AP462" i="14"/>
  <c r="AP463" i="14"/>
  <c r="AP464" i="14"/>
  <c r="AP465" i="14"/>
  <c r="AP466" i="14"/>
  <c r="AP467" i="14"/>
  <c r="AP468" i="14"/>
  <c r="AP469" i="14"/>
  <c r="AP470" i="14"/>
  <c r="AP471" i="14"/>
  <c r="AP472" i="14"/>
  <c r="AP473" i="14"/>
  <c r="AP474" i="14"/>
  <c r="AP475" i="14"/>
  <c r="AP476" i="14"/>
  <c r="AP477" i="14"/>
  <c r="AP478" i="14"/>
  <c r="AP479" i="14"/>
  <c r="AP480" i="14"/>
  <c r="AP481" i="14"/>
  <c r="AP482" i="14"/>
  <c r="AP483" i="14"/>
  <c r="AP484" i="14"/>
  <c r="AP485" i="14"/>
  <c r="AP486" i="14"/>
  <c r="AP487" i="14"/>
  <c r="AP488" i="14"/>
  <c r="AP489" i="14"/>
  <c r="AP490" i="14"/>
  <c r="AP491" i="14"/>
  <c r="AP492" i="14"/>
  <c r="AP493" i="14"/>
  <c r="AP494" i="14"/>
  <c r="AP495" i="14"/>
  <c r="AP496" i="14"/>
  <c r="AP497" i="14"/>
  <c r="AP498" i="14"/>
  <c r="AP499" i="14"/>
  <c r="AP500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567" i="14"/>
  <c r="AP568" i="14"/>
  <c r="AP569" i="14"/>
  <c r="AP570" i="14"/>
  <c r="AP571" i="14"/>
  <c r="AP572" i="14"/>
  <c r="AP573" i="14"/>
  <c r="AP574" i="14"/>
  <c r="AP575" i="14"/>
  <c r="AP576" i="14"/>
  <c r="AP577" i="14"/>
  <c r="AP578" i="14"/>
  <c r="AP579" i="14"/>
  <c r="AP580" i="14"/>
  <c r="AP581" i="14"/>
  <c r="AP582" i="14"/>
  <c r="AP583" i="14"/>
  <c r="AP584" i="14"/>
  <c r="AP585" i="14"/>
  <c r="AP586" i="14"/>
  <c r="AP587" i="14"/>
  <c r="AP588" i="14"/>
  <c r="AP589" i="14"/>
  <c r="AP590" i="14"/>
  <c r="AP591" i="14"/>
  <c r="AP592" i="14"/>
  <c r="AP593" i="14"/>
  <c r="AP594" i="14"/>
  <c r="AP595" i="14"/>
  <c r="AP596" i="14"/>
  <c r="AP597" i="14"/>
  <c r="AP598" i="14"/>
  <c r="AP599" i="14"/>
  <c r="AP600" i="14"/>
  <c r="AP601" i="14"/>
  <c r="AP602" i="14"/>
  <c r="AP603" i="14"/>
  <c r="AP604" i="14"/>
  <c r="AP605" i="14"/>
  <c r="AP606" i="14"/>
  <c r="AP607" i="14"/>
  <c r="AP608" i="14"/>
  <c r="AP609" i="14"/>
  <c r="AP610" i="14"/>
  <c r="AP611" i="14"/>
  <c r="AP612" i="14"/>
  <c r="AP613" i="14"/>
  <c r="AP614" i="14"/>
  <c r="AP615" i="14"/>
  <c r="AP616" i="14"/>
  <c r="AP617" i="14"/>
  <c r="AP618" i="14"/>
  <c r="AP619" i="14"/>
  <c r="AP620" i="14"/>
  <c r="AP621" i="14"/>
  <c r="AP622" i="14"/>
  <c r="AP623" i="14"/>
  <c r="AP624" i="14"/>
  <c r="AP625" i="14"/>
  <c r="AP626" i="14"/>
  <c r="AP627" i="14"/>
  <c r="AP628" i="14"/>
  <c r="AP629" i="14"/>
  <c r="AP630" i="14"/>
  <c r="AP631" i="14"/>
  <c r="AP632" i="14"/>
  <c r="AP633" i="14"/>
  <c r="AP634" i="14"/>
  <c r="AP635" i="14"/>
  <c r="AP636" i="14"/>
  <c r="AP637" i="14"/>
  <c r="AP638" i="14"/>
  <c r="AP639" i="14"/>
  <c r="AP640" i="14"/>
  <c r="AP641" i="14"/>
  <c r="AP642" i="14"/>
  <c r="AP643" i="14"/>
  <c r="AP644" i="14"/>
  <c r="AP645" i="14"/>
  <c r="AP646" i="14"/>
  <c r="AP647" i="14"/>
  <c r="AP648" i="14"/>
  <c r="AP649" i="14"/>
  <c r="AP650" i="14"/>
  <c r="AP651" i="14"/>
  <c r="AP652" i="14"/>
  <c r="AP653" i="14"/>
  <c r="AP654" i="14"/>
  <c r="AP655" i="14"/>
  <c r="AP656" i="14"/>
  <c r="AP657" i="14"/>
  <c r="AP658" i="14"/>
  <c r="AP659" i="14"/>
  <c r="AP660" i="14"/>
  <c r="AP661" i="14"/>
  <c r="AP662" i="14"/>
  <c r="AP663" i="14"/>
  <c r="AP664" i="14"/>
  <c r="AP665" i="14"/>
  <c r="AP666" i="14"/>
  <c r="AP667" i="14"/>
  <c r="AP668" i="14"/>
  <c r="AP669" i="14"/>
  <c r="AP670" i="14"/>
  <c r="AP671" i="14"/>
  <c r="AP672" i="14"/>
  <c r="AP673" i="14"/>
  <c r="AP674" i="14"/>
  <c r="AP675" i="14"/>
  <c r="AP676" i="14"/>
  <c r="AP677" i="14"/>
  <c r="AP678" i="14"/>
  <c r="AP679" i="14"/>
  <c r="AP680" i="14"/>
  <c r="AP681" i="14"/>
  <c r="AP682" i="14"/>
  <c r="AP683" i="14"/>
  <c r="AP684" i="14"/>
  <c r="AP685" i="14"/>
  <c r="AP686" i="14"/>
  <c r="AP687" i="14"/>
  <c r="AP688" i="14"/>
  <c r="AP689" i="14"/>
  <c r="AP690" i="14"/>
  <c r="AP691" i="14"/>
  <c r="AP692" i="14"/>
  <c r="AP693" i="14"/>
  <c r="AP694" i="14"/>
  <c r="AP695" i="14"/>
  <c r="AP696" i="14"/>
  <c r="AP697" i="14"/>
  <c r="AP698" i="14"/>
  <c r="AP699" i="14"/>
  <c r="AP700" i="14"/>
  <c r="AP701" i="14"/>
  <c r="AP702" i="14"/>
  <c r="AP703" i="14"/>
  <c r="AP704" i="14"/>
  <c r="AP705" i="14"/>
  <c r="AP706" i="14"/>
  <c r="AP707" i="14"/>
  <c r="AP708" i="14"/>
  <c r="AP709" i="14"/>
  <c r="AP710" i="14"/>
  <c r="AP711" i="14"/>
  <c r="AP712" i="14"/>
  <c r="AP713" i="14"/>
  <c r="AP714" i="14"/>
  <c r="AP715" i="14"/>
  <c r="AP716" i="14"/>
  <c r="AP717" i="14"/>
  <c r="AP718" i="14"/>
  <c r="AP719" i="14"/>
  <c r="AP720" i="14"/>
  <c r="AP721" i="14"/>
  <c r="AP722" i="14"/>
  <c r="AP723" i="14"/>
  <c r="AP724" i="14"/>
  <c r="AP725" i="14"/>
  <c r="AP726" i="14"/>
  <c r="AP727" i="14"/>
  <c r="AP728" i="14"/>
  <c r="AP729" i="14"/>
  <c r="AP730" i="14"/>
  <c r="AP731" i="14"/>
  <c r="AP732" i="14"/>
  <c r="AP733" i="14"/>
  <c r="AP734" i="14"/>
  <c r="AP735" i="14"/>
  <c r="AP736" i="14"/>
  <c r="AP737" i="14"/>
  <c r="AP738" i="14"/>
  <c r="AP739" i="14"/>
  <c r="AP740" i="14"/>
  <c r="AP741" i="14"/>
  <c r="AP742" i="14"/>
  <c r="AP743" i="14"/>
  <c r="AP744" i="14"/>
  <c r="AP745" i="14"/>
  <c r="AP746" i="14"/>
  <c r="AP747" i="14"/>
  <c r="AP748" i="14"/>
  <c r="AP749" i="14"/>
  <c r="AP750" i="14"/>
  <c r="AP751" i="14"/>
  <c r="AP752" i="14"/>
  <c r="AP753" i="14"/>
  <c r="AP754" i="14"/>
  <c r="AP755" i="14"/>
  <c r="AP756" i="14"/>
  <c r="AP757" i="14"/>
  <c r="AP758" i="14"/>
  <c r="AP759" i="14"/>
  <c r="AP760" i="14"/>
  <c r="AP761" i="14"/>
  <c r="AP762" i="14"/>
  <c r="AP763" i="14"/>
  <c r="AP764" i="14"/>
  <c r="AP765" i="14"/>
  <c r="AP766" i="14"/>
  <c r="AP767" i="14"/>
  <c r="AP768" i="14"/>
  <c r="AP769" i="14"/>
  <c r="AP770" i="14"/>
  <c r="AP771" i="14"/>
  <c r="AP772" i="14"/>
  <c r="AP773" i="14"/>
  <c r="AP774" i="14"/>
  <c r="AP775" i="14"/>
  <c r="AP776" i="14"/>
  <c r="AP777" i="14"/>
  <c r="AP778" i="14"/>
  <c r="AP779" i="14"/>
  <c r="AP780" i="14"/>
  <c r="AP781" i="14"/>
  <c r="AP782" i="14"/>
  <c r="AP783" i="14"/>
  <c r="AP784" i="14"/>
  <c r="AP785" i="14"/>
  <c r="AP786" i="14"/>
  <c r="AP787" i="14"/>
  <c r="AP788" i="14"/>
  <c r="AP789" i="14"/>
  <c r="AP790" i="14"/>
  <c r="AP791" i="14"/>
  <c r="AP792" i="14"/>
  <c r="AP793" i="14"/>
  <c r="AP794" i="14"/>
  <c r="AP795" i="14"/>
  <c r="AP796" i="14"/>
  <c r="AP797" i="14"/>
  <c r="AP798" i="14"/>
  <c r="AP799" i="14"/>
  <c r="AP800" i="14"/>
  <c r="AP801" i="14"/>
  <c r="AP802" i="14"/>
  <c r="AP803" i="14"/>
  <c r="AP804" i="14"/>
  <c r="AP805" i="14"/>
  <c r="AP806" i="14"/>
  <c r="AP807" i="14"/>
  <c r="AP808" i="14"/>
  <c r="AP809" i="14"/>
  <c r="AP810" i="14"/>
  <c r="AP811" i="14"/>
  <c r="AP812" i="14"/>
  <c r="AP813" i="14"/>
  <c r="AP814" i="14"/>
  <c r="AP815" i="14"/>
  <c r="AP816" i="14"/>
  <c r="AP817" i="14"/>
  <c r="AP818" i="14"/>
  <c r="AP819" i="14"/>
  <c r="AP820" i="14"/>
  <c r="AP821" i="14"/>
  <c r="AP822" i="14"/>
  <c r="AP823" i="14"/>
  <c r="AP824" i="14"/>
  <c r="AP825" i="14"/>
  <c r="AP826" i="14"/>
  <c r="AP827" i="14"/>
  <c r="AP828" i="14"/>
  <c r="AP829" i="14"/>
  <c r="AP830" i="14"/>
  <c r="AP831" i="14"/>
  <c r="AP832" i="14"/>
  <c r="AP833" i="14"/>
  <c r="AP834" i="14"/>
  <c r="AP835" i="14"/>
  <c r="AP836" i="14"/>
  <c r="AP837" i="14"/>
  <c r="AP838" i="14"/>
  <c r="AP839" i="14"/>
  <c r="AP840" i="14"/>
  <c r="AP841" i="14"/>
  <c r="AP842" i="14"/>
  <c r="AP843" i="14"/>
  <c r="AP844" i="14"/>
  <c r="AP845" i="14"/>
  <c r="AP846" i="14"/>
  <c r="AP847" i="14"/>
  <c r="AP848" i="14"/>
  <c r="AP849" i="14"/>
  <c r="AP850" i="14"/>
  <c r="AP851" i="14"/>
  <c r="AP852" i="14"/>
  <c r="AP853" i="14"/>
  <c r="AP854" i="14"/>
  <c r="AP855" i="14"/>
  <c r="AP856" i="14"/>
  <c r="AP857" i="14"/>
  <c r="AP858" i="14"/>
  <c r="AP859" i="14"/>
  <c r="AP860" i="14"/>
  <c r="AP861" i="14"/>
  <c r="AP862" i="14"/>
  <c r="AP863" i="14"/>
  <c r="AP864" i="14"/>
  <c r="AP865" i="14"/>
  <c r="AP866" i="14"/>
  <c r="AP867" i="14"/>
  <c r="AP868" i="14"/>
  <c r="AP869" i="14"/>
  <c r="AP870" i="14"/>
  <c r="AP871" i="14"/>
  <c r="AP872" i="14"/>
  <c r="AP873" i="14"/>
  <c r="AP874" i="14"/>
  <c r="AP875" i="14"/>
  <c r="AP876" i="14"/>
  <c r="AP877" i="14"/>
  <c r="AP878" i="14"/>
  <c r="AP879" i="14"/>
  <c r="AP880" i="14"/>
  <c r="AP881" i="14"/>
  <c r="AP882" i="14"/>
  <c r="AP883" i="14"/>
  <c r="AP884" i="14"/>
  <c r="AP885" i="14"/>
  <c r="AP886" i="14"/>
  <c r="AP887" i="14"/>
  <c r="AP888" i="14"/>
  <c r="AP889" i="14"/>
  <c r="AP890" i="14"/>
  <c r="AP891" i="14"/>
  <c r="AP892" i="14"/>
  <c r="AP893" i="14"/>
  <c r="AP894" i="14"/>
  <c r="AP895" i="14"/>
  <c r="AP896" i="14"/>
  <c r="AP897" i="14"/>
  <c r="AP898" i="14"/>
  <c r="AP899" i="14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916" i="14"/>
  <c r="AP917" i="14"/>
  <c r="AP918" i="14"/>
  <c r="AP919" i="14"/>
  <c r="AP920" i="14"/>
  <c r="AP921" i="14"/>
  <c r="AP922" i="14"/>
  <c r="AP923" i="14"/>
  <c r="AP924" i="14"/>
  <c r="AP925" i="14"/>
  <c r="AP926" i="14"/>
  <c r="AP927" i="14"/>
  <c r="AP928" i="14"/>
  <c r="AP929" i="14"/>
  <c r="AP930" i="14"/>
  <c r="AP931" i="14"/>
  <c r="AP932" i="14"/>
  <c r="AP933" i="14"/>
  <c r="AP934" i="14"/>
  <c r="AP935" i="14"/>
  <c r="AP936" i="14"/>
  <c r="AP937" i="14"/>
  <c r="AP938" i="14"/>
  <c r="AP939" i="14"/>
  <c r="AP940" i="14"/>
  <c r="AP941" i="14"/>
  <c r="AP942" i="14"/>
  <c r="AP943" i="14"/>
  <c r="AP944" i="14"/>
  <c r="AP945" i="14"/>
  <c r="AP946" i="14"/>
  <c r="AP947" i="14"/>
  <c r="AP948" i="14"/>
  <c r="AP949" i="14"/>
  <c r="AP950" i="14"/>
  <c r="AP951" i="14"/>
  <c r="AP952" i="14"/>
  <c r="AP953" i="14"/>
  <c r="AP954" i="14"/>
  <c r="AP955" i="14"/>
  <c r="AP956" i="14"/>
  <c r="AP957" i="14"/>
  <c r="AP958" i="14"/>
  <c r="AP959" i="14"/>
  <c r="AP960" i="14"/>
  <c r="AP961" i="14"/>
  <c r="AP962" i="14"/>
  <c r="AP963" i="14"/>
  <c r="AP964" i="14"/>
  <c r="AP965" i="14"/>
  <c r="AP966" i="14"/>
  <c r="AP967" i="14"/>
  <c r="AP968" i="14"/>
  <c r="AP969" i="14"/>
  <c r="AP970" i="14"/>
  <c r="AP971" i="14"/>
  <c r="AP972" i="14"/>
  <c r="AP973" i="14"/>
  <c r="AP974" i="14"/>
  <c r="AP975" i="14"/>
  <c r="AP976" i="14"/>
  <c r="AP977" i="14"/>
  <c r="AP978" i="14"/>
  <c r="AP979" i="14"/>
  <c r="AP980" i="14"/>
  <c r="AP981" i="14"/>
  <c r="AP982" i="14"/>
  <c r="AP983" i="14"/>
  <c r="AP984" i="14"/>
  <c r="AP985" i="14"/>
  <c r="AP986" i="14"/>
  <c r="AP987" i="14"/>
  <c r="AP988" i="14"/>
  <c r="AP989" i="14"/>
  <c r="AP990" i="14"/>
  <c r="AP991" i="14"/>
  <c r="AP992" i="14"/>
  <c r="AP993" i="14"/>
  <c r="AP994" i="14"/>
  <c r="AP995" i="14"/>
  <c r="AP996" i="14"/>
  <c r="AP997" i="14"/>
  <c r="AP998" i="14"/>
  <c r="AP999" i="14"/>
  <c r="AP1000" i="14"/>
  <c r="AP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567" i="14"/>
  <c r="AO568" i="14"/>
  <c r="AO569" i="14"/>
  <c r="AO570" i="14"/>
  <c r="AO571" i="14"/>
  <c r="AO572" i="14"/>
  <c r="AO573" i="14"/>
  <c r="AO574" i="14"/>
  <c r="AO575" i="14"/>
  <c r="AO576" i="14"/>
  <c r="AO577" i="14"/>
  <c r="AO578" i="14"/>
  <c r="AO579" i="14"/>
  <c r="AO580" i="14"/>
  <c r="AO581" i="14"/>
  <c r="AO582" i="14"/>
  <c r="AO583" i="14"/>
  <c r="AO584" i="14"/>
  <c r="AO585" i="14"/>
  <c r="AO586" i="14"/>
  <c r="AO587" i="14"/>
  <c r="AO588" i="14"/>
  <c r="AO589" i="14"/>
  <c r="AO590" i="14"/>
  <c r="AO591" i="14"/>
  <c r="AO592" i="14"/>
  <c r="AO593" i="14"/>
  <c r="AO594" i="14"/>
  <c r="AO595" i="14"/>
  <c r="AO596" i="14"/>
  <c r="AO597" i="14"/>
  <c r="AO598" i="14"/>
  <c r="AO599" i="14"/>
  <c r="AO600" i="14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916" i="14"/>
  <c r="AO917" i="14"/>
  <c r="AO918" i="14"/>
  <c r="AO919" i="14"/>
  <c r="AO920" i="14"/>
  <c r="AO921" i="14"/>
  <c r="AO922" i="14"/>
  <c r="AO923" i="14"/>
  <c r="AO924" i="14"/>
  <c r="AO925" i="14"/>
  <c r="AO926" i="14"/>
  <c r="AO927" i="14"/>
  <c r="AO928" i="14"/>
  <c r="AO929" i="14"/>
  <c r="AO930" i="14"/>
  <c r="AO931" i="14"/>
  <c r="AO932" i="14"/>
  <c r="AO933" i="14"/>
  <c r="AO934" i="14"/>
  <c r="AO935" i="14"/>
  <c r="AO936" i="14"/>
  <c r="AO937" i="14"/>
  <c r="AO938" i="14"/>
  <c r="AO939" i="14"/>
  <c r="AO940" i="14"/>
  <c r="AO941" i="14"/>
  <c r="AO942" i="14"/>
  <c r="AO943" i="14"/>
  <c r="AO944" i="14"/>
  <c r="AO945" i="14"/>
  <c r="AO946" i="14"/>
  <c r="AO947" i="14"/>
  <c r="AO948" i="14"/>
  <c r="AO949" i="14"/>
  <c r="AO950" i="14"/>
  <c r="AO951" i="14"/>
  <c r="AO952" i="14"/>
  <c r="AO953" i="14"/>
  <c r="AO954" i="14"/>
  <c r="AO955" i="14"/>
  <c r="AO956" i="14"/>
  <c r="AO957" i="14"/>
  <c r="AO958" i="14"/>
  <c r="AO959" i="14"/>
  <c r="AO960" i="14"/>
  <c r="AO961" i="14"/>
  <c r="AO962" i="14"/>
  <c r="AO963" i="14"/>
  <c r="AO964" i="14"/>
  <c r="AO965" i="14"/>
  <c r="AO966" i="14"/>
  <c r="AO967" i="14"/>
  <c r="AO968" i="14"/>
  <c r="AO969" i="14"/>
  <c r="AO970" i="14"/>
  <c r="AO971" i="14"/>
  <c r="AO972" i="14"/>
  <c r="AO973" i="14"/>
  <c r="AO974" i="14"/>
  <c r="AO975" i="14"/>
  <c r="AO976" i="14"/>
  <c r="AO977" i="14"/>
  <c r="AO978" i="14"/>
  <c r="AO979" i="14"/>
  <c r="AO980" i="14"/>
  <c r="AO981" i="14"/>
  <c r="AO982" i="14"/>
  <c r="AO983" i="14"/>
  <c r="AO984" i="14"/>
  <c r="AO985" i="14"/>
  <c r="AO986" i="14"/>
  <c r="AO987" i="14"/>
  <c r="AO988" i="14"/>
  <c r="AO989" i="14"/>
  <c r="AO990" i="14"/>
  <c r="AO991" i="14"/>
  <c r="AO992" i="14"/>
  <c r="AO993" i="14"/>
  <c r="AO994" i="14"/>
  <c r="AO995" i="14"/>
  <c r="AO996" i="14"/>
  <c r="AO997" i="14"/>
  <c r="AO998" i="14"/>
  <c r="AO999" i="14"/>
  <c r="AO1000" i="14"/>
  <c r="AO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AL6" i="14" l="1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J6" i="14" l="1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X4" i="15" l="1"/>
  <c r="W4" i="15"/>
  <c r="V4" i="15"/>
  <c r="U4" i="15"/>
  <c r="T4" i="15"/>
  <c r="S4" i="15"/>
  <c r="R4" i="15"/>
  <c r="Q4" i="15"/>
  <c r="P4" i="15"/>
  <c r="O4" i="15"/>
  <c r="N4" i="15"/>
  <c r="M4" i="15"/>
  <c r="L4" i="15"/>
  <c r="F4" i="15"/>
  <c r="E4" i="15"/>
  <c r="D4" i="15"/>
  <c r="B4" i="15"/>
  <c r="Z7" i="1" l="1"/>
  <c r="X7" i="1"/>
  <c r="T7" i="1"/>
  <c r="R7" i="1"/>
  <c r="P7" i="1"/>
  <c r="N7" i="1"/>
  <c r="L7" i="1"/>
  <c r="J7" i="1"/>
  <c r="H7" i="1"/>
  <c r="E4" i="14"/>
  <c r="D4" i="14"/>
  <c r="AL4" i="14" s="1"/>
  <c r="B4" i="14"/>
  <c r="B7" i="1" l="1"/>
  <c r="AJ4" i="14"/>
  <c r="E7" i="1"/>
  <c r="AM4" i="14"/>
  <c r="I7" i="1"/>
  <c r="AO4" i="14"/>
  <c r="M7" i="1"/>
  <c r="AQ4" i="14"/>
  <c r="Q7" i="1"/>
  <c r="AS4" i="14"/>
  <c r="W7" i="1"/>
  <c r="AU4" i="14"/>
  <c r="G7" i="1"/>
  <c r="AN4" i="14"/>
  <c r="K7" i="1"/>
  <c r="AP4" i="14"/>
  <c r="O7" i="1"/>
  <c r="AR4" i="14"/>
  <c r="S7" i="1"/>
  <c r="AT4" i="14"/>
  <c r="Y7" i="1"/>
  <c r="AV4" i="14"/>
  <c r="E2" i="9"/>
  <c r="F7" i="1"/>
  <c r="AW4" i="14"/>
  <c r="AI4" i="14"/>
  <c r="Z10" i="12"/>
  <c r="E11" i="13" l="1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5" i="12"/>
  <c r="E11" i="12"/>
  <c r="E12" i="12"/>
  <c r="E13" i="12"/>
  <c r="E14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" i="13" l="1"/>
  <c r="AI13" i="12" s="1"/>
  <c r="E10" i="12"/>
  <c r="AI14" i="12" l="1"/>
  <c r="AF14" i="12"/>
  <c r="AK12" i="12"/>
  <c r="AG12" i="12"/>
  <c r="AC12" i="12"/>
  <c r="AJ12" i="12"/>
  <c r="AF12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294" i="12"/>
  <c r="AK298" i="12"/>
  <c r="AK302" i="12"/>
  <c r="AK306" i="12"/>
  <c r="AK310" i="12"/>
  <c r="AK314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16" i="12"/>
  <c r="AK20" i="12"/>
  <c r="AK24" i="12"/>
  <c r="AK28" i="12"/>
  <c r="AK32" i="12"/>
  <c r="AK36" i="12"/>
  <c r="AK40" i="12"/>
  <c r="AK44" i="12"/>
  <c r="AK48" i="12"/>
  <c r="AK52" i="12"/>
  <c r="AK56" i="12"/>
  <c r="AK60" i="12"/>
  <c r="AK64" i="12"/>
  <c r="AK68" i="12"/>
  <c r="AK72" i="12"/>
  <c r="AK76" i="12"/>
  <c r="AK80" i="12"/>
  <c r="AK84" i="12"/>
  <c r="AK88" i="12"/>
  <c r="AK92" i="12"/>
  <c r="AK96" i="12"/>
  <c r="AK100" i="12"/>
  <c r="AK104" i="12"/>
  <c r="AK108" i="12"/>
  <c r="AK112" i="12"/>
  <c r="AK116" i="12"/>
  <c r="AK120" i="12"/>
  <c r="AK124" i="12"/>
  <c r="AK128" i="12"/>
  <c r="AK132" i="12"/>
  <c r="AK136" i="12"/>
  <c r="AK140" i="12"/>
  <c r="AK144" i="12"/>
  <c r="AK148" i="12"/>
  <c r="AK152" i="12"/>
  <c r="AK156" i="12"/>
  <c r="AK160" i="12"/>
  <c r="AK164" i="12"/>
  <c r="AK168" i="12"/>
  <c r="AK172" i="12"/>
  <c r="AK176" i="12"/>
  <c r="AK180" i="12"/>
  <c r="AK184" i="12"/>
  <c r="AK188" i="12"/>
  <c r="AK192" i="12"/>
  <c r="AK196" i="12"/>
  <c r="AK200" i="12"/>
  <c r="AK204" i="12"/>
  <c r="AK208" i="12"/>
  <c r="AK212" i="12"/>
  <c r="AK216" i="12"/>
  <c r="AK220" i="12"/>
  <c r="AK224" i="12"/>
  <c r="AK228" i="12"/>
  <c r="AK232" i="12"/>
  <c r="AK236" i="12"/>
  <c r="AK240" i="12"/>
  <c r="AK244" i="12"/>
  <c r="AK248" i="12"/>
  <c r="AK252" i="12"/>
  <c r="AK256" i="12"/>
  <c r="AK260" i="12"/>
  <c r="AK264" i="12"/>
  <c r="AK268" i="12"/>
  <c r="AK272" i="12"/>
  <c r="AK276" i="12"/>
  <c r="AK280" i="12"/>
  <c r="AK284" i="12"/>
  <c r="AK288" i="12"/>
  <c r="AK292" i="12"/>
  <c r="AK296" i="12"/>
  <c r="AK300" i="12"/>
  <c r="AK304" i="12"/>
  <c r="AK308" i="12"/>
  <c r="AK312" i="12"/>
  <c r="AK316" i="12"/>
  <c r="AK320" i="12"/>
  <c r="AK324" i="12"/>
  <c r="AK328" i="12"/>
  <c r="AK332" i="12"/>
  <c r="AK336" i="12"/>
  <c r="AK340" i="12"/>
  <c r="AK344" i="12"/>
  <c r="AK348" i="12"/>
  <c r="AK352" i="12"/>
  <c r="AK17" i="12"/>
  <c r="AK33" i="12"/>
  <c r="AK49" i="12"/>
  <c r="AK65" i="12"/>
  <c r="AK81" i="12"/>
  <c r="AK97" i="12"/>
  <c r="AK113" i="12"/>
  <c r="AK129" i="12"/>
  <c r="AK145" i="12"/>
  <c r="AK161" i="12"/>
  <c r="AK177" i="12"/>
  <c r="AK193" i="12"/>
  <c r="AK209" i="12"/>
  <c r="AK225" i="12"/>
  <c r="AK241" i="12"/>
  <c r="AK257" i="12"/>
  <c r="AK273" i="12"/>
  <c r="AK289" i="12"/>
  <c r="AK299" i="12"/>
  <c r="AK307" i="12"/>
  <c r="AK315" i="12"/>
  <c r="AK321" i="12"/>
  <c r="AK326" i="12"/>
  <c r="AK331" i="12"/>
  <c r="AK337" i="12"/>
  <c r="AK342" i="12"/>
  <c r="AK347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521" i="12"/>
  <c r="AK525" i="12"/>
  <c r="AK529" i="12"/>
  <c r="AK533" i="12"/>
  <c r="AK537" i="12"/>
  <c r="AK541" i="12"/>
  <c r="AK545" i="12"/>
  <c r="AK549" i="12"/>
  <c r="AK553" i="12"/>
  <c r="AK557" i="12"/>
  <c r="AK561" i="12"/>
  <c r="AK565" i="12"/>
  <c r="AK569" i="12"/>
  <c r="AK573" i="12"/>
  <c r="AK577" i="12"/>
  <c r="AK581" i="12"/>
  <c r="AK21" i="12"/>
  <c r="AK37" i="12"/>
  <c r="AK53" i="12"/>
  <c r="AK69" i="12"/>
  <c r="AK85" i="12"/>
  <c r="AK101" i="12"/>
  <c r="AK117" i="12"/>
  <c r="AK133" i="12"/>
  <c r="AK149" i="12"/>
  <c r="AK165" i="12"/>
  <c r="AK181" i="12"/>
  <c r="AK197" i="12"/>
  <c r="AK213" i="12"/>
  <c r="AK229" i="12"/>
  <c r="AK245" i="12"/>
  <c r="AK261" i="12"/>
  <c r="AK277" i="12"/>
  <c r="AK293" i="12"/>
  <c r="AK301" i="12"/>
  <c r="AK309" i="12"/>
  <c r="AK317" i="12"/>
  <c r="AK322" i="12"/>
  <c r="AK327" i="12"/>
  <c r="AK333" i="12"/>
  <c r="AK338" i="12"/>
  <c r="AK343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25" i="12"/>
  <c r="AK41" i="12"/>
  <c r="AK57" i="12"/>
  <c r="AK73" i="12"/>
  <c r="AK89" i="12"/>
  <c r="AK105" i="12"/>
  <c r="AK121" i="12"/>
  <c r="AK137" i="12"/>
  <c r="AK153" i="12"/>
  <c r="AK169" i="12"/>
  <c r="AK185" i="12"/>
  <c r="AK201" i="12"/>
  <c r="AK217" i="12"/>
  <c r="AK233" i="12"/>
  <c r="AK249" i="12"/>
  <c r="AK265" i="12"/>
  <c r="AK281" i="12"/>
  <c r="AK295" i="12"/>
  <c r="AK303" i="12"/>
  <c r="AK311" i="12"/>
  <c r="AK318" i="12"/>
  <c r="AK323" i="12"/>
  <c r="AK329" i="12"/>
  <c r="AK334" i="12"/>
  <c r="AK339" i="12"/>
  <c r="AK345" i="12"/>
  <c r="AK350" i="12"/>
  <c r="AK355" i="12"/>
  <c r="AK359" i="12"/>
  <c r="AK363" i="12"/>
  <c r="AK367" i="12"/>
  <c r="AK371" i="12"/>
  <c r="AK375" i="12"/>
  <c r="AK379" i="12"/>
  <c r="AK383" i="12"/>
  <c r="AK387" i="12"/>
  <c r="AK391" i="12"/>
  <c r="AK395" i="12"/>
  <c r="AK399" i="12"/>
  <c r="AK403" i="12"/>
  <c r="AK407" i="12"/>
  <c r="AK411" i="12"/>
  <c r="AK415" i="12"/>
  <c r="AK419" i="12"/>
  <c r="AK423" i="12"/>
  <c r="AK427" i="12"/>
  <c r="AK431" i="12"/>
  <c r="AK435" i="12"/>
  <c r="AK439" i="12"/>
  <c r="AK443" i="12"/>
  <c r="AK447" i="12"/>
  <c r="AK451" i="12"/>
  <c r="AK455" i="12"/>
  <c r="AK459" i="12"/>
  <c r="AK463" i="12"/>
  <c r="AK467" i="12"/>
  <c r="AK471" i="12"/>
  <c r="AK475" i="12"/>
  <c r="AK479" i="12"/>
  <c r="AK483" i="12"/>
  <c r="AK487" i="12"/>
  <c r="AK491" i="12"/>
  <c r="AK495" i="12"/>
  <c r="AK499" i="12"/>
  <c r="AK503" i="12"/>
  <c r="AK507" i="12"/>
  <c r="AK511" i="12"/>
  <c r="AK515" i="12"/>
  <c r="AK519" i="12"/>
  <c r="AK523" i="12"/>
  <c r="AK527" i="12"/>
  <c r="AK531" i="12"/>
  <c r="AK535" i="12"/>
  <c r="AK539" i="12"/>
  <c r="AK543" i="12"/>
  <c r="AK547" i="12"/>
  <c r="AK551" i="12"/>
  <c r="AK555" i="12"/>
  <c r="AK559" i="12"/>
  <c r="AK563" i="12"/>
  <c r="AK567" i="12"/>
  <c r="AK571" i="12"/>
  <c r="AK575" i="12"/>
  <c r="AK579" i="12"/>
  <c r="AK583" i="12"/>
  <c r="AK587" i="12"/>
  <c r="AK591" i="12"/>
  <c r="AK595" i="12"/>
  <c r="AK599" i="12"/>
  <c r="AK603" i="12"/>
  <c r="AK607" i="12"/>
  <c r="AK611" i="12"/>
  <c r="AK615" i="12"/>
  <c r="AK29" i="12"/>
  <c r="AK93" i="12"/>
  <c r="AK157" i="12"/>
  <c r="AK221" i="12"/>
  <c r="AK285" i="12"/>
  <c r="AK319" i="12"/>
  <c r="AK341" i="12"/>
  <c r="AK360" i="12"/>
  <c r="AK376" i="12"/>
  <c r="AK392" i="12"/>
  <c r="AK408" i="12"/>
  <c r="AK424" i="12"/>
  <c r="AK440" i="12"/>
  <c r="AK456" i="12"/>
  <c r="AK472" i="12"/>
  <c r="AK488" i="12"/>
  <c r="AK504" i="12"/>
  <c r="AK520" i="12"/>
  <c r="AK528" i="12"/>
  <c r="AK536" i="12"/>
  <c r="AK544" i="12"/>
  <c r="AK552" i="12"/>
  <c r="AK560" i="12"/>
  <c r="AK568" i="12"/>
  <c r="AK576" i="12"/>
  <c r="AK584" i="12"/>
  <c r="AK589" i="12"/>
  <c r="AK594" i="12"/>
  <c r="AK600" i="12"/>
  <c r="AK605" i="12"/>
  <c r="AK610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832" i="12"/>
  <c r="AK836" i="12"/>
  <c r="AK840" i="12"/>
  <c r="AK844" i="12"/>
  <c r="AK848" i="12"/>
  <c r="AK45" i="12"/>
  <c r="AK109" i="12"/>
  <c r="AK173" i="12"/>
  <c r="AK237" i="12"/>
  <c r="AK297" i="12"/>
  <c r="AK325" i="12"/>
  <c r="AK346" i="12"/>
  <c r="AK364" i="12"/>
  <c r="AK380" i="12"/>
  <c r="AK396" i="12"/>
  <c r="AK412" i="12"/>
  <c r="AK428" i="12"/>
  <c r="AK444" i="12"/>
  <c r="AK460" i="12"/>
  <c r="AK476" i="12"/>
  <c r="AK492" i="12"/>
  <c r="AK508" i="12"/>
  <c r="AK522" i="12"/>
  <c r="AK530" i="12"/>
  <c r="AK538" i="12"/>
  <c r="AK546" i="12"/>
  <c r="AK554" i="12"/>
  <c r="AK562" i="12"/>
  <c r="AK570" i="12"/>
  <c r="AK578" i="12"/>
  <c r="AK585" i="12"/>
  <c r="AK590" i="12"/>
  <c r="AK596" i="12"/>
  <c r="AK601" i="12"/>
  <c r="AK606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61" i="12"/>
  <c r="AK125" i="12"/>
  <c r="AK189" i="12"/>
  <c r="AK253" i="12"/>
  <c r="AK305" i="12"/>
  <c r="AK330" i="12"/>
  <c r="AK351" i="12"/>
  <c r="AK368" i="12"/>
  <c r="AK384" i="12"/>
  <c r="AK400" i="12"/>
  <c r="AK416" i="12"/>
  <c r="AK432" i="12"/>
  <c r="AK448" i="12"/>
  <c r="AK464" i="12"/>
  <c r="AK480" i="12"/>
  <c r="AK496" i="12"/>
  <c r="AK512" i="12"/>
  <c r="AK524" i="12"/>
  <c r="AK532" i="12"/>
  <c r="AK540" i="12"/>
  <c r="AK548" i="12"/>
  <c r="AK556" i="12"/>
  <c r="AK564" i="12"/>
  <c r="AK572" i="12"/>
  <c r="AK580" i="12"/>
  <c r="AK586" i="12"/>
  <c r="AK592" i="12"/>
  <c r="AK597" i="12"/>
  <c r="AK602" i="12"/>
  <c r="AK608" i="12"/>
  <c r="AK613" i="12"/>
  <c r="AK618" i="12"/>
  <c r="AK622" i="12"/>
  <c r="AK626" i="12"/>
  <c r="AK630" i="12"/>
  <c r="AK634" i="12"/>
  <c r="AK638" i="12"/>
  <c r="AK642" i="12"/>
  <c r="AK646" i="12"/>
  <c r="AK650" i="12"/>
  <c r="AK654" i="12"/>
  <c r="AK658" i="12"/>
  <c r="AK662" i="12"/>
  <c r="AK666" i="12"/>
  <c r="AK670" i="12"/>
  <c r="AK674" i="12"/>
  <c r="AK678" i="12"/>
  <c r="AK682" i="12"/>
  <c r="AK686" i="12"/>
  <c r="AK690" i="12"/>
  <c r="AK694" i="12"/>
  <c r="AK698" i="12"/>
  <c r="AK702" i="12"/>
  <c r="AK706" i="12"/>
  <c r="AK710" i="12"/>
  <c r="AK714" i="12"/>
  <c r="AK718" i="12"/>
  <c r="AK722" i="12"/>
  <c r="AK726" i="12"/>
  <c r="AK730" i="12"/>
  <c r="AK734" i="12"/>
  <c r="AK738" i="12"/>
  <c r="AK742" i="12"/>
  <c r="AK746" i="12"/>
  <c r="AK750" i="12"/>
  <c r="AK754" i="12"/>
  <c r="AK758" i="12"/>
  <c r="AK762" i="12"/>
  <c r="AK766" i="12"/>
  <c r="AK770" i="12"/>
  <c r="AK774" i="12"/>
  <c r="AK778" i="12"/>
  <c r="AK782" i="12"/>
  <c r="AK786" i="12"/>
  <c r="AK790" i="12"/>
  <c r="AK794" i="12"/>
  <c r="AK798" i="12"/>
  <c r="AK802" i="12"/>
  <c r="AK806" i="12"/>
  <c r="AK810" i="12"/>
  <c r="AK814" i="12"/>
  <c r="AK818" i="12"/>
  <c r="AK822" i="12"/>
  <c r="AK826" i="12"/>
  <c r="AK830" i="12"/>
  <c r="AK834" i="12"/>
  <c r="AK838" i="12"/>
  <c r="AK842" i="12"/>
  <c r="AK846" i="12"/>
  <c r="AK850" i="12"/>
  <c r="AK854" i="12"/>
  <c r="AK858" i="12"/>
  <c r="AK862" i="12"/>
  <c r="AK866" i="12"/>
  <c r="AK870" i="12"/>
  <c r="AK874" i="12"/>
  <c r="AK878" i="12"/>
  <c r="AK882" i="12"/>
  <c r="AK886" i="12"/>
  <c r="AK890" i="12"/>
  <c r="AK894" i="12"/>
  <c r="AK898" i="12"/>
  <c r="AK902" i="12"/>
  <c r="AK906" i="12"/>
  <c r="AK910" i="12"/>
  <c r="AK914" i="12"/>
  <c r="AK918" i="12"/>
  <c r="AK922" i="12"/>
  <c r="AK926" i="12"/>
  <c r="AK930" i="12"/>
  <c r="AK934" i="12"/>
  <c r="AK938" i="12"/>
  <c r="AK942" i="12"/>
  <c r="AK946" i="12"/>
  <c r="AK77" i="12"/>
  <c r="AK313" i="12"/>
  <c r="AK388" i="12"/>
  <c r="AK452" i="12"/>
  <c r="AK516" i="12"/>
  <c r="AK550" i="12"/>
  <c r="AK582" i="12"/>
  <c r="AK604" i="12"/>
  <c r="AK623" i="12"/>
  <c r="AK639" i="12"/>
  <c r="AK655" i="12"/>
  <c r="AK671" i="12"/>
  <c r="AK687" i="12"/>
  <c r="AK703" i="12"/>
  <c r="AK719" i="12"/>
  <c r="AK735" i="12"/>
  <c r="AK751" i="12"/>
  <c r="AK767" i="12"/>
  <c r="AK783" i="12"/>
  <c r="AK799" i="12"/>
  <c r="AK815" i="12"/>
  <c r="AK831" i="12"/>
  <c r="AK839" i="12"/>
  <c r="AK847" i="12"/>
  <c r="AK853" i="12"/>
  <c r="AK859" i="12"/>
  <c r="AK864" i="12"/>
  <c r="AK869" i="12"/>
  <c r="AK875" i="12"/>
  <c r="AK880" i="12"/>
  <c r="AK885" i="12"/>
  <c r="AK891" i="12"/>
  <c r="AK896" i="12"/>
  <c r="AK901" i="12"/>
  <c r="AK907" i="12"/>
  <c r="AK912" i="12"/>
  <c r="AK917" i="12"/>
  <c r="AK923" i="12"/>
  <c r="AK928" i="12"/>
  <c r="AK933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141" i="12"/>
  <c r="AK335" i="12"/>
  <c r="AK404" i="12"/>
  <c r="AK468" i="12"/>
  <c r="AK526" i="12"/>
  <c r="AK558" i="12"/>
  <c r="AK588" i="12"/>
  <c r="AK609" i="12"/>
  <c r="AK627" i="12"/>
  <c r="AK643" i="12"/>
  <c r="AK659" i="12"/>
  <c r="AK675" i="12"/>
  <c r="AK691" i="12"/>
  <c r="AK707" i="12"/>
  <c r="AK723" i="12"/>
  <c r="AK739" i="12"/>
  <c r="AK755" i="12"/>
  <c r="AK771" i="12"/>
  <c r="AK787" i="12"/>
  <c r="AK803" i="12"/>
  <c r="AK819" i="12"/>
  <c r="AK833" i="12"/>
  <c r="AK841" i="12"/>
  <c r="AK849" i="12"/>
  <c r="AK855" i="12"/>
  <c r="AK860" i="12"/>
  <c r="AK865" i="12"/>
  <c r="AK871" i="12"/>
  <c r="AK876" i="12"/>
  <c r="AK881" i="12"/>
  <c r="AK887" i="12"/>
  <c r="AK892" i="12"/>
  <c r="AK897" i="12"/>
  <c r="AK903" i="12"/>
  <c r="AK908" i="12"/>
  <c r="AK913" i="12"/>
  <c r="AK919" i="12"/>
  <c r="AK924" i="12"/>
  <c r="AK929" i="12"/>
  <c r="AK935" i="12"/>
  <c r="AK940" i="12"/>
  <c r="AK945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K100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K205" i="12"/>
  <c r="AK356" i="12"/>
  <c r="AK420" i="12"/>
  <c r="AK484" i="12"/>
  <c r="AK534" i="12"/>
  <c r="AK566" i="12"/>
  <c r="AK593" i="12"/>
  <c r="AK614" i="12"/>
  <c r="AK631" i="12"/>
  <c r="AK647" i="12"/>
  <c r="AK663" i="12"/>
  <c r="AK679" i="12"/>
  <c r="AK695" i="12"/>
  <c r="AK711" i="12"/>
  <c r="AK727" i="12"/>
  <c r="AK743" i="12"/>
  <c r="AK759" i="12"/>
  <c r="AK775" i="12"/>
  <c r="AK791" i="12"/>
  <c r="AK807" i="12"/>
  <c r="AK823" i="12"/>
  <c r="AK835" i="12"/>
  <c r="AK843" i="12"/>
  <c r="AK851" i="12"/>
  <c r="AK856" i="12"/>
  <c r="AK861" i="12"/>
  <c r="AK867" i="12"/>
  <c r="AK872" i="12"/>
  <c r="AK877" i="12"/>
  <c r="AK883" i="12"/>
  <c r="AK888" i="12"/>
  <c r="AK893" i="12"/>
  <c r="AK899" i="12"/>
  <c r="AK904" i="12"/>
  <c r="AK909" i="12"/>
  <c r="AK915" i="12"/>
  <c r="AK920" i="12"/>
  <c r="AK925" i="12"/>
  <c r="AK931" i="12"/>
  <c r="AK936" i="12"/>
  <c r="AK941" i="12"/>
  <c r="AK947" i="12"/>
  <c r="AK951" i="12"/>
  <c r="AK955" i="12"/>
  <c r="AK959" i="12"/>
  <c r="AK963" i="12"/>
  <c r="AK967" i="12"/>
  <c r="AK971" i="12"/>
  <c r="AK975" i="12"/>
  <c r="AK979" i="12"/>
  <c r="AK983" i="12"/>
  <c r="AK987" i="12"/>
  <c r="AK991" i="12"/>
  <c r="AK995" i="12"/>
  <c r="AK999" i="12"/>
  <c r="AJ13" i="12"/>
  <c r="AJ18" i="12"/>
  <c r="AJ22" i="12"/>
  <c r="AJ26" i="12"/>
  <c r="AJ30" i="12"/>
  <c r="AJ34" i="12"/>
  <c r="AJ38" i="12"/>
  <c r="AJ42" i="12"/>
  <c r="AJ46" i="12"/>
  <c r="AJ50" i="12"/>
  <c r="AJ54" i="12"/>
  <c r="AJ58" i="12"/>
  <c r="AJ62" i="12"/>
  <c r="AJ66" i="12"/>
  <c r="AJ70" i="12"/>
  <c r="AJ74" i="12"/>
  <c r="AJ78" i="12"/>
  <c r="AJ82" i="12"/>
  <c r="AJ86" i="12"/>
  <c r="AJ90" i="12"/>
  <c r="AJ94" i="12"/>
  <c r="AJ98" i="12"/>
  <c r="AJ102" i="12"/>
  <c r="AJ106" i="12"/>
  <c r="AJ110" i="12"/>
  <c r="AJ114" i="12"/>
  <c r="AJ118" i="12"/>
  <c r="AJ122" i="12"/>
  <c r="AJ126" i="12"/>
  <c r="AJ130" i="12"/>
  <c r="AJ134" i="12"/>
  <c r="AJ138" i="12"/>
  <c r="AJ142" i="12"/>
  <c r="AJ146" i="12"/>
  <c r="AJ150" i="12"/>
  <c r="AJ154" i="12"/>
  <c r="AJ158" i="12"/>
  <c r="AJ162" i="12"/>
  <c r="AJ166" i="12"/>
  <c r="AJ170" i="12"/>
  <c r="AJ174" i="12"/>
  <c r="AJ178" i="12"/>
  <c r="AJ182" i="12"/>
  <c r="AJ186" i="12"/>
  <c r="AJ190" i="12"/>
  <c r="AJ194" i="12"/>
  <c r="AJ198" i="12"/>
  <c r="AJ202" i="12"/>
  <c r="AJ206" i="12"/>
  <c r="AJ210" i="12"/>
  <c r="AJ214" i="12"/>
  <c r="AJ218" i="12"/>
  <c r="AJ222" i="12"/>
  <c r="AJ226" i="12"/>
  <c r="AJ230" i="12"/>
  <c r="AJ234" i="12"/>
  <c r="AJ238" i="12"/>
  <c r="AJ242" i="12"/>
  <c r="AJ246" i="12"/>
  <c r="AJ250" i="12"/>
  <c r="AJ254" i="12"/>
  <c r="AJ258" i="12"/>
  <c r="AJ262" i="12"/>
  <c r="AJ266" i="12"/>
  <c r="AJ270" i="12"/>
  <c r="AJ274" i="12"/>
  <c r="AJ278" i="12"/>
  <c r="AJ282" i="12"/>
  <c r="AJ286" i="12"/>
  <c r="AJ290" i="12"/>
  <c r="AJ294" i="12"/>
  <c r="AJ298" i="12"/>
  <c r="AJ302" i="12"/>
  <c r="AJ306" i="12"/>
  <c r="AJ310" i="12"/>
  <c r="AJ314" i="12"/>
  <c r="AJ318" i="12"/>
  <c r="AJ322" i="12"/>
  <c r="AJ326" i="12"/>
  <c r="AJ330" i="12"/>
  <c r="AJ334" i="12"/>
  <c r="AJ338" i="12"/>
  <c r="AJ342" i="12"/>
  <c r="AJ346" i="12"/>
  <c r="AJ350" i="12"/>
  <c r="AJ354" i="12"/>
  <c r="AJ358" i="12"/>
  <c r="AJ362" i="12"/>
  <c r="AJ366" i="12"/>
  <c r="AJ370" i="12"/>
  <c r="AJ374" i="12"/>
  <c r="AJ378" i="12"/>
  <c r="AJ382" i="12"/>
  <c r="AJ386" i="12"/>
  <c r="AJ390" i="12"/>
  <c r="AJ394" i="12"/>
  <c r="AJ398" i="12"/>
  <c r="AJ402" i="12"/>
  <c r="AJ406" i="12"/>
  <c r="AJ410" i="12"/>
  <c r="AJ414" i="12"/>
  <c r="AJ418" i="12"/>
  <c r="AJ422" i="12"/>
  <c r="AJ426" i="12"/>
  <c r="AJ430" i="12"/>
  <c r="AJ434" i="12"/>
  <c r="AJ438" i="12"/>
  <c r="AJ442" i="12"/>
  <c r="AJ446" i="12"/>
  <c r="AJ450" i="12"/>
  <c r="AJ454" i="12"/>
  <c r="AJ458" i="12"/>
  <c r="AJ462" i="12"/>
  <c r="AJ466" i="12"/>
  <c r="AJ470" i="12"/>
  <c r="AK269" i="12"/>
  <c r="AK542" i="12"/>
  <c r="AK635" i="12"/>
  <c r="AK699" i="12"/>
  <c r="AK763" i="12"/>
  <c r="AK827" i="12"/>
  <c r="AK857" i="12"/>
  <c r="AK879" i="12"/>
  <c r="AK900" i="12"/>
  <c r="AK921" i="12"/>
  <c r="AK943" i="12"/>
  <c r="AK960" i="12"/>
  <c r="AK976" i="12"/>
  <c r="AK992" i="12"/>
  <c r="AJ19" i="12"/>
  <c r="AJ35" i="12"/>
  <c r="AJ51" i="12"/>
  <c r="AJ67" i="12"/>
  <c r="AJ83" i="12"/>
  <c r="AJ99" i="12"/>
  <c r="AJ115" i="12"/>
  <c r="AJ131" i="12"/>
  <c r="AJ147" i="12"/>
  <c r="AJ163" i="12"/>
  <c r="AJ179" i="12"/>
  <c r="AJ195" i="12"/>
  <c r="AJ211" i="12"/>
  <c r="AJ227" i="12"/>
  <c r="AJ243" i="12"/>
  <c r="AJ251" i="12"/>
  <c r="AJ256" i="12"/>
  <c r="AJ261" i="12"/>
  <c r="AJ267" i="12"/>
  <c r="AJ272" i="12"/>
  <c r="AJ277" i="12"/>
  <c r="AJ283" i="12"/>
  <c r="AJ288" i="12"/>
  <c r="AJ293" i="12"/>
  <c r="AJ299" i="12"/>
  <c r="AJ304" i="12"/>
  <c r="AJ309" i="12"/>
  <c r="AJ315" i="12"/>
  <c r="AJ320" i="12"/>
  <c r="AJ325" i="12"/>
  <c r="AJ331" i="12"/>
  <c r="AJ336" i="12"/>
  <c r="AJ341" i="12"/>
  <c r="AJ347" i="12"/>
  <c r="AJ352" i="12"/>
  <c r="AJ357" i="12"/>
  <c r="AJ363" i="12"/>
  <c r="AJ368" i="12"/>
  <c r="AJ373" i="12"/>
  <c r="AJ379" i="12"/>
  <c r="AJ384" i="12"/>
  <c r="AJ389" i="12"/>
  <c r="AJ395" i="12"/>
  <c r="AJ400" i="12"/>
  <c r="AJ405" i="12"/>
  <c r="AJ411" i="12"/>
  <c r="AJ416" i="12"/>
  <c r="AJ421" i="12"/>
  <c r="AJ427" i="12"/>
  <c r="AJ432" i="12"/>
  <c r="AJ437" i="12"/>
  <c r="AJ443" i="12"/>
  <c r="AJ448" i="12"/>
  <c r="AJ453" i="12"/>
  <c r="AJ459" i="12"/>
  <c r="AJ464" i="12"/>
  <c r="AJ469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J854" i="12"/>
  <c r="AJ858" i="12"/>
  <c r="AJ862" i="12"/>
  <c r="AJ866" i="12"/>
  <c r="AK372" i="12"/>
  <c r="AK574" i="12"/>
  <c r="AK651" i="12"/>
  <c r="AK715" i="12"/>
  <c r="AK779" i="12"/>
  <c r="AK837" i="12"/>
  <c r="AK863" i="12"/>
  <c r="AK884" i="12"/>
  <c r="AK905" i="12"/>
  <c r="AK927" i="12"/>
  <c r="AK948" i="12"/>
  <c r="AK964" i="12"/>
  <c r="AK980" i="12"/>
  <c r="AK996" i="12"/>
  <c r="AJ23" i="12"/>
  <c r="AJ39" i="12"/>
  <c r="AJ55" i="12"/>
  <c r="AJ71" i="12"/>
  <c r="AJ87" i="12"/>
  <c r="AJ103" i="12"/>
  <c r="AJ119" i="12"/>
  <c r="AJ135" i="12"/>
  <c r="AJ151" i="12"/>
  <c r="AJ167" i="12"/>
  <c r="AJ183" i="12"/>
  <c r="AJ199" i="12"/>
  <c r="AJ215" i="12"/>
  <c r="AJ231" i="12"/>
  <c r="AJ247" i="12"/>
  <c r="AJ252" i="12"/>
  <c r="AJ257" i="12"/>
  <c r="AJ263" i="12"/>
  <c r="AJ268" i="12"/>
  <c r="AJ273" i="12"/>
  <c r="AJ279" i="12"/>
  <c r="AJ284" i="12"/>
  <c r="AJ289" i="12"/>
  <c r="AJ295" i="12"/>
  <c r="AJ300" i="12"/>
  <c r="AJ305" i="12"/>
  <c r="AJ311" i="12"/>
  <c r="AJ316" i="12"/>
  <c r="AJ321" i="12"/>
  <c r="AJ327" i="12"/>
  <c r="AJ332" i="12"/>
  <c r="AJ337" i="12"/>
  <c r="AJ343" i="12"/>
  <c r="AJ348" i="12"/>
  <c r="AJ353" i="12"/>
  <c r="AJ359" i="12"/>
  <c r="AJ364" i="12"/>
  <c r="AJ369" i="12"/>
  <c r="AJ375" i="12"/>
  <c r="AJ380" i="12"/>
  <c r="AJ385" i="12"/>
  <c r="AJ391" i="12"/>
  <c r="AJ396" i="12"/>
  <c r="AJ401" i="12"/>
  <c r="AJ407" i="12"/>
  <c r="AJ412" i="12"/>
  <c r="AJ417" i="12"/>
  <c r="AJ423" i="12"/>
  <c r="AJ428" i="12"/>
  <c r="AJ433" i="12"/>
  <c r="AJ439" i="12"/>
  <c r="AJ444" i="12"/>
  <c r="AJ449" i="12"/>
  <c r="AJ455" i="12"/>
  <c r="AJ460" i="12"/>
  <c r="AJ465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K436" i="12"/>
  <c r="AK598" i="12"/>
  <c r="AK667" i="12"/>
  <c r="AK731" i="12"/>
  <c r="AK795" i="12"/>
  <c r="AK845" i="12"/>
  <c r="AK868" i="12"/>
  <c r="AK889" i="12"/>
  <c r="AK911" i="12"/>
  <c r="AK932" i="12"/>
  <c r="AK952" i="12"/>
  <c r="AK968" i="12"/>
  <c r="AK984" i="12"/>
  <c r="AK1000" i="12"/>
  <c r="AJ27" i="12"/>
  <c r="AJ43" i="12"/>
  <c r="AJ59" i="12"/>
  <c r="AJ75" i="12"/>
  <c r="AJ91" i="12"/>
  <c r="AJ107" i="12"/>
  <c r="AJ123" i="12"/>
  <c r="AJ139" i="12"/>
  <c r="AJ155" i="12"/>
  <c r="AJ171" i="12"/>
  <c r="AJ187" i="12"/>
  <c r="AJ203" i="12"/>
  <c r="AJ219" i="12"/>
  <c r="AJ235" i="12"/>
  <c r="AJ248" i="12"/>
  <c r="AJ253" i="12"/>
  <c r="AJ259" i="12"/>
  <c r="AJ264" i="12"/>
  <c r="AJ269" i="12"/>
  <c r="AJ275" i="12"/>
  <c r="AJ280" i="12"/>
  <c r="AJ285" i="12"/>
  <c r="AJ291" i="12"/>
  <c r="AJ296" i="12"/>
  <c r="AJ301" i="12"/>
  <c r="AJ307" i="12"/>
  <c r="AJ312" i="12"/>
  <c r="AJ317" i="12"/>
  <c r="AJ323" i="12"/>
  <c r="AJ328" i="12"/>
  <c r="AJ333" i="12"/>
  <c r="AJ339" i="12"/>
  <c r="AJ344" i="12"/>
  <c r="AJ349" i="12"/>
  <c r="AJ355" i="12"/>
  <c r="AJ360" i="12"/>
  <c r="AJ365" i="12"/>
  <c r="AJ371" i="12"/>
  <c r="AJ376" i="12"/>
  <c r="AJ381" i="12"/>
  <c r="AJ387" i="12"/>
  <c r="AJ392" i="12"/>
  <c r="AJ397" i="12"/>
  <c r="AJ403" i="12"/>
  <c r="AJ408" i="12"/>
  <c r="AJ413" i="12"/>
  <c r="AJ419" i="12"/>
  <c r="AJ424" i="12"/>
  <c r="AJ429" i="12"/>
  <c r="AJ435" i="12"/>
  <c r="AJ440" i="12"/>
  <c r="AJ445" i="12"/>
  <c r="AJ451" i="12"/>
  <c r="AJ456" i="12"/>
  <c r="AJ461" i="12"/>
  <c r="AJ467" i="12"/>
  <c r="AJ472" i="12"/>
  <c r="AJ476" i="12"/>
  <c r="AJ480" i="12"/>
  <c r="AJ484" i="12"/>
  <c r="AJ488" i="12"/>
  <c r="AJ492" i="12"/>
  <c r="AJ496" i="12"/>
  <c r="AJ500" i="12"/>
  <c r="AJ504" i="12"/>
  <c r="AJ508" i="12"/>
  <c r="AJ512" i="12"/>
  <c r="AJ516" i="12"/>
  <c r="AJ520" i="12"/>
  <c r="AJ524" i="12"/>
  <c r="AJ528" i="12"/>
  <c r="AJ532" i="12"/>
  <c r="AJ536" i="12"/>
  <c r="AJ540" i="12"/>
  <c r="AJ544" i="12"/>
  <c r="AJ548" i="12"/>
  <c r="AJ552" i="12"/>
  <c r="AJ556" i="12"/>
  <c r="AJ560" i="12"/>
  <c r="AJ564" i="12"/>
  <c r="AJ568" i="12"/>
  <c r="AJ572" i="12"/>
  <c r="AJ576" i="12"/>
  <c r="AJ580" i="12"/>
  <c r="AJ584" i="12"/>
  <c r="AJ588" i="12"/>
  <c r="AJ592" i="12"/>
  <c r="AJ596" i="12"/>
  <c r="AJ600" i="12"/>
  <c r="AJ604" i="12"/>
  <c r="AJ608" i="12"/>
  <c r="AJ612" i="12"/>
  <c r="AJ616" i="12"/>
  <c r="AJ620" i="12"/>
  <c r="AJ624" i="12"/>
  <c r="AJ628" i="12"/>
  <c r="AJ632" i="12"/>
  <c r="AJ636" i="12"/>
  <c r="AJ640" i="12"/>
  <c r="AJ644" i="12"/>
  <c r="AJ648" i="12"/>
  <c r="AJ652" i="12"/>
  <c r="AJ656" i="12"/>
  <c r="AJ660" i="12"/>
  <c r="AJ664" i="12"/>
  <c r="AJ668" i="12"/>
  <c r="AJ672" i="12"/>
  <c r="AJ676" i="12"/>
  <c r="AJ680" i="12"/>
  <c r="AJ684" i="12"/>
  <c r="AJ688" i="12"/>
  <c r="AJ692" i="12"/>
  <c r="AJ696" i="12"/>
  <c r="AJ700" i="12"/>
  <c r="AJ704" i="12"/>
  <c r="AJ708" i="12"/>
  <c r="AJ712" i="12"/>
  <c r="AJ716" i="12"/>
  <c r="AJ720" i="12"/>
  <c r="AJ724" i="12"/>
  <c r="AJ728" i="12"/>
  <c r="AJ732" i="12"/>
  <c r="AJ736" i="12"/>
  <c r="AJ740" i="12"/>
  <c r="AJ744" i="12"/>
  <c r="AJ748" i="12"/>
  <c r="AJ752" i="12"/>
  <c r="AJ756" i="12"/>
  <c r="AJ760" i="12"/>
  <c r="AJ764" i="12"/>
  <c r="AJ768" i="12"/>
  <c r="AJ772" i="12"/>
  <c r="AJ776" i="12"/>
  <c r="AJ780" i="12"/>
  <c r="AJ784" i="12"/>
  <c r="AJ788" i="12"/>
  <c r="AJ792" i="12"/>
  <c r="AJ796" i="12"/>
  <c r="AJ800" i="12"/>
  <c r="AJ804" i="12"/>
  <c r="AJ808" i="12"/>
  <c r="AJ812" i="12"/>
  <c r="AJ816" i="12"/>
  <c r="AJ820" i="12"/>
  <c r="AJ824" i="12"/>
  <c r="AJ828" i="12"/>
  <c r="AJ832" i="12"/>
  <c r="AJ836" i="12"/>
  <c r="AJ840" i="12"/>
  <c r="AJ844" i="12"/>
  <c r="AJ848" i="12"/>
  <c r="AJ852" i="12"/>
  <c r="AJ856" i="12"/>
  <c r="AJ860" i="12"/>
  <c r="AJ864" i="12"/>
  <c r="AJ868" i="12"/>
  <c r="AJ872" i="12"/>
  <c r="AJ876" i="12"/>
  <c r="AJ880" i="12"/>
  <c r="AJ884" i="12"/>
  <c r="AJ888" i="12"/>
  <c r="AJ892" i="12"/>
  <c r="AJ896" i="12"/>
  <c r="AJ900" i="12"/>
  <c r="AJ904" i="12"/>
  <c r="AJ908" i="12"/>
  <c r="AJ912" i="12"/>
  <c r="AJ916" i="12"/>
  <c r="AJ920" i="12"/>
  <c r="AJ924" i="12"/>
  <c r="AJ928" i="12"/>
  <c r="AJ932" i="12"/>
  <c r="AJ936" i="12"/>
  <c r="AJ940" i="12"/>
  <c r="AJ944" i="12"/>
  <c r="AJ948" i="12"/>
  <c r="AJ952" i="12"/>
  <c r="AJ956" i="12"/>
  <c r="AJ960" i="12"/>
  <c r="AJ964" i="12"/>
  <c r="AJ968" i="12"/>
  <c r="AJ972" i="12"/>
  <c r="AJ976" i="12"/>
  <c r="AJ980" i="12"/>
  <c r="AJ984" i="12"/>
  <c r="AJ988" i="12"/>
  <c r="AJ992" i="12"/>
  <c r="AJ996" i="12"/>
  <c r="AJ1000" i="12"/>
  <c r="AI16" i="12"/>
  <c r="AI20" i="12"/>
  <c r="AI24" i="12"/>
  <c r="AI28" i="12"/>
  <c r="AI32" i="12"/>
  <c r="AI36" i="12"/>
  <c r="AI40" i="12"/>
  <c r="AI44" i="12"/>
  <c r="AI48" i="12"/>
  <c r="AI52" i="12"/>
  <c r="AI56" i="12"/>
  <c r="AI60" i="12"/>
  <c r="AI64" i="12"/>
  <c r="AI68" i="12"/>
  <c r="AK500" i="12"/>
  <c r="AK811" i="12"/>
  <c r="AK619" i="12"/>
  <c r="AK852" i="12"/>
  <c r="AK937" i="12"/>
  <c r="AJ15" i="12"/>
  <c r="AJ79" i="12"/>
  <c r="AJ143" i="12"/>
  <c r="AJ207" i="12"/>
  <c r="AJ255" i="12"/>
  <c r="AJ276" i="12"/>
  <c r="AJ297" i="12"/>
  <c r="AJ319" i="12"/>
  <c r="AJ340" i="12"/>
  <c r="AJ361" i="12"/>
  <c r="AJ383" i="12"/>
  <c r="AJ404" i="12"/>
  <c r="AJ425" i="12"/>
  <c r="AJ447" i="12"/>
  <c r="AJ468" i="12"/>
  <c r="AJ485" i="12"/>
  <c r="AJ501" i="12"/>
  <c r="AJ517" i="12"/>
  <c r="AJ533" i="12"/>
  <c r="AK683" i="12"/>
  <c r="AK873" i="12"/>
  <c r="AK956" i="12"/>
  <c r="AJ31" i="12"/>
  <c r="AJ95" i="12"/>
  <c r="AJ159" i="12"/>
  <c r="AJ223" i="12"/>
  <c r="AJ260" i="12"/>
  <c r="AJ281" i="12"/>
  <c r="AJ303" i="12"/>
  <c r="AJ324" i="12"/>
  <c r="AJ345" i="12"/>
  <c r="AJ367" i="12"/>
  <c r="AJ388" i="12"/>
  <c r="AJ409" i="12"/>
  <c r="AJ431" i="12"/>
  <c r="AJ452" i="12"/>
  <c r="AJ473" i="12"/>
  <c r="AJ489" i="12"/>
  <c r="AJ505" i="12"/>
  <c r="AJ521" i="12"/>
  <c r="AJ537" i="12"/>
  <c r="AK747" i="12"/>
  <c r="AK895" i="12"/>
  <c r="AK972" i="12"/>
  <c r="AJ47" i="12"/>
  <c r="AJ111" i="12"/>
  <c r="AJ175" i="12"/>
  <c r="AJ239" i="12"/>
  <c r="AJ265" i="12"/>
  <c r="AJ287" i="12"/>
  <c r="AJ308" i="12"/>
  <c r="AJ329" i="12"/>
  <c r="AJ351" i="12"/>
  <c r="AJ372" i="12"/>
  <c r="AJ393" i="12"/>
  <c r="AJ415" i="12"/>
  <c r="AJ436" i="12"/>
  <c r="AJ457" i="12"/>
  <c r="AJ477" i="12"/>
  <c r="AJ493" i="12"/>
  <c r="AJ509" i="12"/>
  <c r="AJ525" i="12"/>
  <c r="AJ541" i="12"/>
  <c r="AJ557" i="12"/>
  <c r="AJ573" i="12"/>
  <c r="AJ589" i="12"/>
  <c r="AJ605" i="12"/>
  <c r="AJ621" i="12"/>
  <c r="AJ637" i="12"/>
  <c r="AJ653" i="12"/>
  <c r="AJ669" i="12"/>
  <c r="AJ685" i="12"/>
  <c r="AJ701" i="12"/>
  <c r="AJ717" i="12"/>
  <c r="AJ733" i="12"/>
  <c r="AJ749" i="12"/>
  <c r="AJ765" i="12"/>
  <c r="AJ781" i="12"/>
  <c r="AJ797" i="12"/>
  <c r="AJ813" i="12"/>
  <c r="AJ829" i="12"/>
  <c r="AJ845" i="12"/>
  <c r="AJ857" i="12"/>
  <c r="AJ865" i="12"/>
  <c r="AJ871" i="12"/>
  <c r="AJ877" i="12"/>
  <c r="AJ882" i="12"/>
  <c r="AJ887" i="12"/>
  <c r="AJ893" i="12"/>
  <c r="AJ898" i="12"/>
  <c r="AJ903" i="12"/>
  <c r="AJ909" i="12"/>
  <c r="AJ914" i="12"/>
  <c r="AJ919" i="12"/>
  <c r="AJ925" i="12"/>
  <c r="AJ930" i="12"/>
  <c r="AJ935" i="12"/>
  <c r="AJ941" i="12"/>
  <c r="AJ946" i="12"/>
  <c r="AJ951" i="12"/>
  <c r="AJ957" i="12"/>
  <c r="AJ962" i="12"/>
  <c r="AJ967" i="12"/>
  <c r="AJ973" i="12"/>
  <c r="AJ978" i="12"/>
  <c r="AJ983" i="12"/>
  <c r="AJ989" i="12"/>
  <c r="AJ994" i="12"/>
  <c r="AJ999" i="12"/>
  <c r="AI17" i="12"/>
  <c r="AI22" i="12"/>
  <c r="AI27" i="12"/>
  <c r="AI33" i="12"/>
  <c r="AI38" i="12"/>
  <c r="AI43" i="12"/>
  <c r="AI49" i="12"/>
  <c r="AI54" i="12"/>
  <c r="AI59" i="12"/>
  <c r="AI65" i="12"/>
  <c r="AI70" i="12"/>
  <c r="AI74" i="12"/>
  <c r="AI78" i="12"/>
  <c r="AI82" i="12"/>
  <c r="AI86" i="12"/>
  <c r="AI90" i="12"/>
  <c r="AI94" i="12"/>
  <c r="AK916" i="12"/>
  <c r="AJ191" i="12"/>
  <c r="AJ313" i="12"/>
  <c r="AJ399" i="12"/>
  <c r="AJ481" i="12"/>
  <c r="AJ545" i="12"/>
  <c r="AJ565" i="12"/>
  <c r="AJ585" i="12"/>
  <c r="AJ609" i="12"/>
  <c r="AJ629" i="12"/>
  <c r="AJ649" i="12"/>
  <c r="AJ673" i="12"/>
  <c r="AJ693" i="12"/>
  <c r="AJ713" i="12"/>
  <c r="AJ737" i="12"/>
  <c r="AJ757" i="12"/>
  <c r="AJ777" i="12"/>
  <c r="AJ801" i="12"/>
  <c r="AJ821" i="12"/>
  <c r="AJ841" i="12"/>
  <c r="AJ859" i="12"/>
  <c r="AJ869" i="12"/>
  <c r="AJ875" i="12"/>
  <c r="AJ883" i="12"/>
  <c r="AJ890" i="12"/>
  <c r="AJ897" i="12"/>
  <c r="AJ905" i="12"/>
  <c r="AJ911" i="12"/>
  <c r="AJ918" i="12"/>
  <c r="AJ926" i="12"/>
  <c r="AJ933" i="12"/>
  <c r="AJ939" i="12"/>
  <c r="AJ947" i="12"/>
  <c r="AJ954" i="12"/>
  <c r="AJ961" i="12"/>
  <c r="AJ969" i="12"/>
  <c r="AJ975" i="12"/>
  <c r="AJ982" i="12"/>
  <c r="AJ990" i="12"/>
  <c r="AJ997" i="12"/>
  <c r="AI15" i="12"/>
  <c r="AI23" i="12"/>
  <c r="AI30" i="12"/>
  <c r="AI37" i="12"/>
  <c r="AI45" i="12"/>
  <c r="AI51" i="12"/>
  <c r="AI58" i="12"/>
  <c r="AI66" i="12"/>
  <c r="AI72" i="12"/>
  <c r="AI77" i="12"/>
  <c r="AI83" i="12"/>
  <c r="AI88" i="12"/>
  <c r="AI93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K988" i="12"/>
  <c r="AJ249" i="12"/>
  <c r="AJ335" i="12"/>
  <c r="AJ420" i="12"/>
  <c r="AJ497" i="12"/>
  <c r="AJ549" i="12"/>
  <c r="AJ569" i="12"/>
  <c r="AJ593" i="12"/>
  <c r="AJ613" i="12"/>
  <c r="AJ633" i="12"/>
  <c r="AJ657" i="12"/>
  <c r="AJ677" i="12"/>
  <c r="AJ697" i="12"/>
  <c r="AJ721" i="12"/>
  <c r="AJ741" i="12"/>
  <c r="AJ761" i="12"/>
  <c r="AJ785" i="12"/>
  <c r="AJ805" i="12"/>
  <c r="AJ825" i="12"/>
  <c r="AJ849" i="12"/>
  <c r="AJ861" i="12"/>
  <c r="AJ870" i="12"/>
  <c r="AJ878" i="12"/>
  <c r="AJ885" i="12"/>
  <c r="AJ891" i="12"/>
  <c r="AJ899" i="12"/>
  <c r="AJ906" i="12"/>
  <c r="AJ913" i="12"/>
  <c r="AJ921" i="12"/>
  <c r="AJ927" i="12"/>
  <c r="AJ934" i="12"/>
  <c r="AJ942" i="12"/>
  <c r="AJ949" i="12"/>
  <c r="AJ955" i="12"/>
  <c r="AJ963" i="12"/>
  <c r="AJ970" i="12"/>
  <c r="AJ977" i="12"/>
  <c r="AJ985" i="12"/>
  <c r="AJ991" i="12"/>
  <c r="AJ998" i="12"/>
  <c r="AI18" i="12"/>
  <c r="AI25" i="12"/>
  <c r="AI31" i="12"/>
  <c r="AI39" i="12"/>
  <c r="AI46" i="12"/>
  <c r="AI53" i="12"/>
  <c r="AI61" i="12"/>
  <c r="AI67" i="12"/>
  <c r="AI73" i="12"/>
  <c r="AI79" i="12"/>
  <c r="AI84" i="12"/>
  <c r="AI89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J63" i="12"/>
  <c r="AJ271" i="12"/>
  <c r="AJ356" i="12"/>
  <c r="AJ441" i="12"/>
  <c r="AJ513" i="12"/>
  <c r="AJ553" i="12"/>
  <c r="AJ577" i="12"/>
  <c r="AJ597" i="12"/>
  <c r="AJ617" i="12"/>
  <c r="AJ641" i="12"/>
  <c r="AJ661" i="12"/>
  <c r="AJ681" i="12"/>
  <c r="AJ705" i="12"/>
  <c r="AJ725" i="12"/>
  <c r="AJ745" i="12"/>
  <c r="AJ769" i="12"/>
  <c r="AJ789" i="12"/>
  <c r="AJ809" i="12"/>
  <c r="AJ833" i="12"/>
  <c r="AJ853" i="12"/>
  <c r="AJ863" i="12"/>
  <c r="AJ873" i="12"/>
  <c r="AJ879" i="12"/>
  <c r="AJ886" i="12"/>
  <c r="AJ894" i="12"/>
  <c r="AJ901" i="12"/>
  <c r="AJ907" i="12"/>
  <c r="AJ915" i="12"/>
  <c r="AJ922" i="12"/>
  <c r="AJ929" i="12"/>
  <c r="AJ937" i="12"/>
  <c r="AJ943" i="12"/>
  <c r="AJ950" i="12"/>
  <c r="AJ958" i="12"/>
  <c r="AJ965" i="12"/>
  <c r="AJ971" i="12"/>
  <c r="AJ979" i="12"/>
  <c r="AJ986" i="12"/>
  <c r="AJ993" i="12"/>
  <c r="AJ1001" i="12"/>
  <c r="AI19" i="12"/>
  <c r="AI26" i="12"/>
  <c r="AI34" i="12"/>
  <c r="AI41" i="12"/>
  <c r="AI47" i="12"/>
  <c r="AI55" i="12"/>
  <c r="AI62" i="12"/>
  <c r="AI69" i="12"/>
  <c r="AI75" i="12"/>
  <c r="AI80" i="12"/>
  <c r="AI85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J127" i="12"/>
  <c r="AJ292" i="12"/>
  <c r="AJ377" i="12"/>
  <c r="AJ463" i="12"/>
  <c r="AJ529" i="12"/>
  <c r="AJ561" i="12"/>
  <c r="AJ581" i="12"/>
  <c r="AJ601" i="12"/>
  <c r="AJ625" i="12"/>
  <c r="AJ645" i="12"/>
  <c r="AJ665" i="12"/>
  <c r="AJ689" i="12"/>
  <c r="AJ709" i="12"/>
  <c r="AJ729" i="12"/>
  <c r="AJ753" i="12"/>
  <c r="AJ773" i="12"/>
  <c r="AJ793" i="12"/>
  <c r="AJ817" i="12"/>
  <c r="AJ837" i="12"/>
  <c r="AJ855" i="12"/>
  <c r="AJ867" i="12"/>
  <c r="AJ874" i="12"/>
  <c r="AJ881" i="12"/>
  <c r="AJ889" i="12"/>
  <c r="AJ895" i="12"/>
  <c r="AJ902" i="12"/>
  <c r="AJ910" i="12"/>
  <c r="AJ917" i="12"/>
  <c r="AJ923" i="12"/>
  <c r="AJ931" i="12"/>
  <c r="AJ938" i="12"/>
  <c r="AJ945" i="12"/>
  <c r="AJ953" i="12"/>
  <c r="AJ959" i="12"/>
  <c r="AJ966" i="12"/>
  <c r="AJ974" i="12"/>
  <c r="AJ981" i="12"/>
  <c r="AJ987" i="12"/>
  <c r="AJ995" i="12"/>
  <c r="AJ1002" i="12"/>
  <c r="AI21" i="12"/>
  <c r="AI29" i="12"/>
  <c r="AI35" i="12"/>
  <c r="AI42" i="12"/>
  <c r="AI50" i="12"/>
  <c r="AI57" i="12"/>
  <c r="AI63" i="12"/>
  <c r="AI71" i="12"/>
  <c r="AI76" i="12"/>
  <c r="AI81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I161" i="12"/>
  <c r="AI165" i="12"/>
  <c r="AI169" i="12"/>
  <c r="AI173" i="12"/>
  <c r="AI177" i="12"/>
  <c r="AI181" i="12"/>
  <c r="AI185" i="12"/>
  <c r="AI189" i="12"/>
  <c r="AI193" i="12"/>
  <c r="AI197" i="12"/>
  <c r="AI201" i="12"/>
  <c r="AI205" i="12"/>
  <c r="AI209" i="12"/>
  <c r="AI213" i="12"/>
  <c r="AI217" i="12"/>
  <c r="AI221" i="12"/>
  <c r="AI225" i="12"/>
  <c r="AI229" i="12"/>
  <c r="AI233" i="12"/>
  <c r="AI237" i="12"/>
  <c r="AI241" i="12"/>
  <c r="AI245" i="12"/>
  <c r="AI249" i="12"/>
  <c r="AI253" i="12"/>
  <c r="AI257" i="12"/>
  <c r="AI261" i="12"/>
  <c r="AI265" i="12"/>
  <c r="AI269" i="12"/>
  <c r="AI273" i="12"/>
  <c r="AI277" i="12"/>
  <c r="AI281" i="12"/>
  <c r="AI285" i="12"/>
  <c r="AI289" i="12"/>
  <c r="AI293" i="12"/>
  <c r="AI297" i="12"/>
  <c r="AI301" i="12"/>
  <c r="AI305" i="12"/>
  <c r="AI309" i="12"/>
  <c r="AI313" i="12"/>
  <c r="AI317" i="12"/>
  <c r="AI321" i="12"/>
  <c r="AI325" i="12"/>
  <c r="AI329" i="12"/>
  <c r="AI333" i="12"/>
  <c r="AI337" i="12"/>
  <c r="AI341" i="12"/>
  <c r="AI345" i="12"/>
  <c r="AI349" i="12"/>
  <c r="AI353" i="12"/>
  <c r="AI357" i="12"/>
  <c r="AI361" i="12"/>
  <c r="AI365" i="12"/>
  <c r="AI369" i="12"/>
  <c r="AI373" i="12"/>
  <c r="AI377" i="12"/>
  <c r="AI381" i="12"/>
  <c r="AI385" i="12"/>
  <c r="AI389" i="12"/>
  <c r="AI393" i="12"/>
  <c r="AI397" i="12"/>
  <c r="AI401" i="12"/>
  <c r="AI405" i="12"/>
  <c r="AI409" i="12"/>
  <c r="AI413" i="12"/>
  <c r="AI417" i="12"/>
  <c r="AI421" i="12"/>
  <c r="AI425" i="12"/>
  <c r="AI429" i="12"/>
  <c r="AI433" i="12"/>
  <c r="AI437" i="12"/>
  <c r="AI441" i="12"/>
  <c r="AI445" i="12"/>
  <c r="AI449" i="12"/>
  <c r="AI453" i="12"/>
  <c r="AI457" i="12"/>
  <c r="AI461" i="12"/>
  <c r="AI465" i="12"/>
  <c r="AI469" i="12"/>
  <c r="AI473" i="12"/>
  <c r="AI477" i="12"/>
  <c r="AI481" i="12"/>
  <c r="AI485" i="12"/>
  <c r="AI489" i="12"/>
  <c r="AI493" i="12"/>
  <c r="AI497" i="12"/>
  <c r="AI501" i="12"/>
  <c r="AI505" i="12"/>
  <c r="AI509" i="12"/>
  <c r="AI513" i="12"/>
  <c r="AI517" i="12"/>
  <c r="AI521" i="12"/>
  <c r="AI525" i="12"/>
  <c r="AI529" i="12"/>
  <c r="AI533" i="12"/>
  <c r="AI537" i="12"/>
  <c r="AI541" i="12"/>
  <c r="AI545" i="12"/>
  <c r="AI549" i="12"/>
  <c r="AI553" i="12"/>
  <c r="AI557" i="12"/>
  <c r="AI561" i="12"/>
  <c r="AI565" i="12"/>
  <c r="AI162" i="12"/>
  <c r="AI178" i="12"/>
  <c r="AI194" i="12"/>
  <c r="AI210" i="12"/>
  <c r="AI226" i="12"/>
  <c r="AI242" i="12"/>
  <c r="AI258" i="12"/>
  <c r="AI274" i="12"/>
  <c r="AI290" i="12"/>
  <c r="AI306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8" i="12"/>
  <c r="AI554" i="12"/>
  <c r="AI559" i="12"/>
  <c r="AI564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H88" i="12"/>
  <c r="AH92" i="12"/>
  <c r="AH96" i="12"/>
  <c r="AH100" i="12"/>
  <c r="AH104" i="12"/>
  <c r="AH108" i="12"/>
  <c r="AH112" i="12"/>
  <c r="AH116" i="12"/>
  <c r="AH120" i="12"/>
  <c r="AH124" i="12"/>
  <c r="AH128" i="12"/>
  <c r="AH132" i="12"/>
  <c r="AH136" i="12"/>
  <c r="AH140" i="12"/>
  <c r="AH144" i="12"/>
  <c r="AH148" i="12"/>
  <c r="AH152" i="12"/>
  <c r="AH156" i="12"/>
  <c r="AH160" i="12"/>
  <c r="AH164" i="12"/>
  <c r="AH168" i="12"/>
  <c r="AH172" i="12"/>
  <c r="AH176" i="12"/>
  <c r="AH180" i="12"/>
  <c r="AH184" i="12"/>
  <c r="AH188" i="12"/>
  <c r="AH192" i="12"/>
  <c r="AH196" i="12"/>
  <c r="AI166" i="12"/>
  <c r="AI182" i="12"/>
  <c r="AI198" i="12"/>
  <c r="AI214" i="12"/>
  <c r="AI230" i="12"/>
  <c r="AI246" i="12"/>
  <c r="AI262" i="12"/>
  <c r="AI278" i="12"/>
  <c r="AI294" i="12"/>
  <c r="AI310" i="12"/>
  <c r="AI323" i="12"/>
  <c r="AI331" i="12"/>
  <c r="AI339" i="12"/>
  <c r="AI347" i="12"/>
  <c r="AI355" i="12"/>
  <c r="AI363" i="12"/>
  <c r="AI371" i="12"/>
  <c r="AI379" i="12"/>
  <c r="AI387" i="12"/>
  <c r="AI395" i="12"/>
  <c r="AI403" i="12"/>
  <c r="AI411" i="12"/>
  <c r="AI419" i="12"/>
  <c r="AI427" i="12"/>
  <c r="AI435" i="12"/>
  <c r="AI443" i="12"/>
  <c r="AI451" i="12"/>
  <c r="AI459" i="12"/>
  <c r="AI467" i="12"/>
  <c r="AI475" i="12"/>
  <c r="AI483" i="12"/>
  <c r="AI491" i="12"/>
  <c r="AI499" i="12"/>
  <c r="AI507" i="12"/>
  <c r="AI515" i="12"/>
  <c r="AI523" i="12"/>
  <c r="AI531" i="12"/>
  <c r="AI539" i="12"/>
  <c r="AI544" i="12"/>
  <c r="AI550" i="12"/>
  <c r="AI555" i="12"/>
  <c r="AI560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I1002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I170" i="12"/>
  <c r="AI186" i="12"/>
  <c r="AI202" i="12"/>
  <c r="AI218" i="12"/>
  <c r="AI234" i="12"/>
  <c r="AI250" i="12"/>
  <c r="AI266" i="12"/>
  <c r="AI282" i="12"/>
  <c r="AI298" i="12"/>
  <c r="AI314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0" i="12"/>
  <c r="AI546" i="12"/>
  <c r="AI551" i="12"/>
  <c r="AI556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1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298" i="12"/>
  <c r="AH302" i="12"/>
  <c r="AH306" i="12"/>
  <c r="AH310" i="12"/>
  <c r="AH314" i="12"/>
  <c r="AH318" i="12"/>
  <c r="AH322" i="12"/>
  <c r="AH326" i="12"/>
  <c r="AH330" i="12"/>
  <c r="AH334" i="12"/>
  <c r="AH338" i="12"/>
  <c r="AH342" i="12"/>
  <c r="AH346" i="12"/>
  <c r="AI174" i="12"/>
  <c r="AI190" i="12"/>
  <c r="AI206" i="12"/>
  <c r="AI222" i="12"/>
  <c r="AI238" i="12"/>
  <c r="AI254" i="12"/>
  <c r="AI270" i="12"/>
  <c r="AI286" i="12"/>
  <c r="AI302" i="12"/>
  <c r="AI318" i="12"/>
  <c r="AI327" i="12"/>
  <c r="AI335" i="12"/>
  <c r="AI343" i="12"/>
  <c r="AI351" i="12"/>
  <c r="AI359" i="12"/>
  <c r="AI367" i="12"/>
  <c r="AI375" i="12"/>
  <c r="AI383" i="12"/>
  <c r="AI391" i="12"/>
  <c r="AI399" i="12"/>
  <c r="AI407" i="12"/>
  <c r="AI415" i="12"/>
  <c r="AI423" i="12"/>
  <c r="AI431" i="12"/>
  <c r="AI439" i="12"/>
  <c r="AI447" i="12"/>
  <c r="AI455" i="12"/>
  <c r="AI463" i="12"/>
  <c r="AI471" i="12"/>
  <c r="AI479" i="12"/>
  <c r="AI487" i="12"/>
  <c r="AI495" i="12"/>
  <c r="AI503" i="12"/>
  <c r="AI511" i="12"/>
  <c r="AI519" i="12"/>
  <c r="AI527" i="12"/>
  <c r="AI535" i="12"/>
  <c r="AI542" i="12"/>
  <c r="AI547" i="12"/>
  <c r="AI552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H199" i="12"/>
  <c r="AH203" i="12"/>
  <c r="AH207" i="12"/>
  <c r="AH211" i="12"/>
  <c r="AH215" i="12"/>
  <c r="AH219" i="12"/>
  <c r="AH223" i="12"/>
  <c r="AH227" i="12"/>
  <c r="AH231" i="12"/>
  <c r="AH235" i="12"/>
  <c r="AH239" i="12"/>
  <c r="AH243" i="12"/>
  <c r="AH247" i="12"/>
  <c r="AH251" i="12"/>
  <c r="AH255" i="12"/>
  <c r="AH259" i="12"/>
  <c r="AH263" i="12"/>
  <c r="AH267" i="12"/>
  <c r="AH271" i="12"/>
  <c r="AH275" i="12"/>
  <c r="AH279" i="12"/>
  <c r="AH283" i="12"/>
  <c r="AH287" i="12"/>
  <c r="AH291" i="12"/>
  <c r="AH295" i="12"/>
  <c r="AH89" i="12"/>
  <c r="AH105" i="12"/>
  <c r="AH121" i="12"/>
  <c r="AH137" i="12"/>
  <c r="AH153" i="12"/>
  <c r="AH169" i="12"/>
  <c r="AH185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1" i="12"/>
  <c r="AH307" i="12"/>
  <c r="AH312" i="12"/>
  <c r="AH317" i="12"/>
  <c r="AH323" i="12"/>
  <c r="AH328" i="12"/>
  <c r="AH333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G312" i="12"/>
  <c r="AG316" i="12"/>
  <c r="AG320" i="12"/>
  <c r="AG324" i="12"/>
  <c r="AG328" i="12"/>
  <c r="AG332" i="12"/>
  <c r="AG336" i="12"/>
  <c r="AG340" i="12"/>
  <c r="AG344" i="12"/>
  <c r="AG348" i="12"/>
  <c r="AG352" i="12"/>
  <c r="AG356" i="12"/>
  <c r="AG360" i="12"/>
  <c r="AG364" i="12"/>
  <c r="AG368" i="12"/>
  <c r="AG372" i="12"/>
  <c r="AG376" i="12"/>
  <c r="AG380" i="12"/>
  <c r="AG384" i="12"/>
  <c r="AG388" i="12"/>
  <c r="AG392" i="12"/>
  <c r="AG396" i="12"/>
  <c r="AG400" i="12"/>
  <c r="AG404" i="12"/>
  <c r="AG408" i="12"/>
  <c r="AG412" i="12"/>
  <c r="AG416" i="12"/>
  <c r="AG420" i="12"/>
  <c r="AG424" i="12"/>
  <c r="AG428" i="12"/>
  <c r="AG432" i="12"/>
  <c r="AG436" i="12"/>
  <c r="AG440" i="12"/>
  <c r="AH93" i="12"/>
  <c r="AH109" i="12"/>
  <c r="AH125" i="12"/>
  <c r="AH141" i="12"/>
  <c r="AH157" i="12"/>
  <c r="AH173" i="12"/>
  <c r="AH189" i="12"/>
  <c r="AH201" i="12"/>
  <c r="AH209" i="12"/>
  <c r="AH217" i="12"/>
  <c r="AH225" i="12"/>
  <c r="AH233" i="12"/>
  <c r="AH241" i="12"/>
  <c r="AH249" i="12"/>
  <c r="AH257" i="12"/>
  <c r="AH265" i="12"/>
  <c r="AH273" i="12"/>
  <c r="AH281" i="12"/>
  <c r="AH289" i="12"/>
  <c r="AH297" i="12"/>
  <c r="AH303" i="12"/>
  <c r="AH308" i="12"/>
  <c r="AH313" i="12"/>
  <c r="AH319" i="12"/>
  <c r="AH324" i="12"/>
  <c r="AH329" i="12"/>
  <c r="AH335" i="12"/>
  <c r="AH340" i="12"/>
  <c r="AH345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H1002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H97" i="12"/>
  <c r="AH113" i="12"/>
  <c r="AH129" i="12"/>
  <c r="AH145" i="12"/>
  <c r="AH161" i="12"/>
  <c r="AH177" i="12"/>
  <c r="AH193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09" i="12"/>
  <c r="AH315" i="12"/>
  <c r="AH320" i="12"/>
  <c r="AH325" i="12"/>
  <c r="AH331" i="12"/>
  <c r="AH336" i="12"/>
  <c r="AH341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538" i="12"/>
  <c r="AG542" i="12"/>
  <c r="AG546" i="12"/>
  <c r="AG550" i="12"/>
  <c r="AG554" i="12"/>
  <c r="AG558" i="12"/>
  <c r="AG562" i="12"/>
  <c r="AG566" i="12"/>
  <c r="AG570" i="12"/>
  <c r="AG574" i="12"/>
  <c r="AG578" i="12"/>
  <c r="AG582" i="12"/>
  <c r="AG586" i="12"/>
  <c r="AG590" i="12"/>
  <c r="AG594" i="12"/>
  <c r="AG598" i="12"/>
  <c r="AG602" i="12"/>
  <c r="AG606" i="12"/>
  <c r="AH101" i="12"/>
  <c r="AH117" i="12"/>
  <c r="AH133" i="12"/>
  <c r="AH149" i="12"/>
  <c r="AH165" i="12"/>
  <c r="AH181" i="12"/>
  <c r="AH197" i="12"/>
  <c r="AH205" i="12"/>
  <c r="AH213" i="12"/>
  <c r="AH221" i="12"/>
  <c r="AH229" i="12"/>
  <c r="AH237" i="12"/>
  <c r="AH245" i="12"/>
  <c r="AH253" i="12"/>
  <c r="AH261" i="12"/>
  <c r="AH269" i="12"/>
  <c r="AH277" i="12"/>
  <c r="AH285" i="12"/>
  <c r="AH293" i="12"/>
  <c r="AH300" i="12"/>
  <c r="AH305" i="12"/>
  <c r="AH311" i="12"/>
  <c r="AH316" i="12"/>
  <c r="AH321" i="12"/>
  <c r="AH327" i="12"/>
  <c r="AH332" i="12"/>
  <c r="AH337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G443" i="12"/>
  <c r="AG447" i="12"/>
  <c r="AG451" i="12"/>
  <c r="AG455" i="12"/>
  <c r="AG459" i="12"/>
  <c r="AG463" i="12"/>
  <c r="AG467" i="12"/>
  <c r="AG471" i="12"/>
  <c r="AG475" i="12"/>
  <c r="AG479" i="12"/>
  <c r="AG483" i="12"/>
  <c r="AG487" i="12"/>
  <c r="AG491" i="12"/>
  <c r="AG495" i="12"/>
  <c r="AG499" i="12"/>
  <c r="AG503" i="12"/>
  <c r="AG507" i="12"/>
  <c r="AG511" i="12"/>
  <c r="AG515" i="12"/>
  <c r="AG519" i="12"/>
  <c r="AG523" i="12"/>
  <c r="AG527" i="12"/>
  <c r="AG531" i="12"/>
  <c r="AG535" i="12"/>
  <c r="AG313" i="12"/>
  <c r="AG329" i="12"/>
  <c r="AG345" i="12"/>
  <c r="AG361" i="12"/>
  <c r="AG377" i="12"/>
  <c r="AG393" i="12"/>
  <c r="AG409" i="12"/>
  <c r="AG425" i="12"/>
  <c r="AG441" i="12"/>
  <c r="AG449" i="12"/>
  <c r="AG457" i="12"/>
  <c r="AG465" i="12"/>
  <c r="AG473" i="12"/>
  <c r="AG481" i="12"/>
  <c r="AG489" i="12"/>
  <c r="AG497" i="12"/>
  <c r="AG505" i="12"/>
  <c r="AG513" i="12"/>
  <c r="AG521" i="12"/>
  <c r="AG529" i="12"/>
  <c r="AG537" i="12"/>
  <c r="AG543" i="12"/>
  <c r="AG548" i="12"/>
  <c r="AG553" i="12"/>
  <c r="AG559" i="12"/>
  <c r="AG564" i="12"/>
  <c r="AG569" i="12"/>
  <c r="AG575" i="12"/>
  <c r="AG580" i="12"/>
  <c r="AG585" i="12"/>
  <c r="AG591" i="12"/>
  <c r="AG596" i="12"/>
  <c r="AG601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3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F450" i="12"/>
  <c r="AF454" i="12"/>
  <c r="AF458" i="12"/>
  <c r="AF462" i="12"/>
  <c r="AF466" i="12"/>
  <c r="AF470" i="12"/>
  <c r="AF474" i="12"/>
  <c r="AF478" i="12"/>
  <c r="AF482" i="12"/>
  <c r="AG317" i="12"/>
  <c r="AG333" i="12"/>
  <c r="AG349" i="12"/>
  <c r="AG365" i="12"/>
  <c r="AG381" i="12"/>
  <c r="AG397" i="12"/>
  <c r="AG413" i="12"/>
  <c r="AG429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49" i="12"/>
  <c r="AG555" i="12"/>
  <c r="AG560" i="12"/>
  <c r="AG565" i="12"/>
  <c r="AG571" i="12"/>
  <c r="AG576" i="12"/>
  <c r="AG581" i="12"/>
  <c r="AG587" i="12"/>
  <c r="AG592" i="12"/>
  <c r="AG597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G321" i="12"/>
  <c r="AG337" i="12"/>
  <c r="AG353" i="12"/>
  <c r="AG369" i="12"/>
  <c r="AG385" i="12"/>
  <c r="AG401" i="12"/>
  <c r="AG417" i="12"/>
  <c r="AG433" i="12"/>
  <c r="AG445" i="12"/>
  <c r="AG453" i="12"/>
  <c r="AG461" i="12"/>
  <c r="AG469" i="12"/>
  <c r="AG477" i="12"/>
  <c r="AG485" i="12"/>
  <c r="AG493" i="12"/>
  <c r="AG501" i="12"/>
  <c r="AG509" i="12"/>
  <c r="AG517" i="12"/>
  <c r="AG525" i="12"/>
  <c r="AG533" i="12"/>
  <c r="AG540" i="12"/>
  <c r="AG545" i="12"/>
  <c r="AG551" i="12"/>
  <c r="AG556" i="12"/>
  <c r="AG561" i="12"/>
  <c r="AG567" i="12"/>
  <c r="AG572" i="12"/>
  <c r="AG577" i="12"/>
  <c r="AG583" i="12"/>
  <c r="AG588" i="12"/>
  <c r="AG593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G325" i="12"/>
  <c r="AG341" i="12"/>
  <c r="AG357" i="12"/>
  <c r="AG373" i="12"/>
  <c r="AG389" i="12"/>
  <c r="AG405" i="12"/>
  <c r="AG421" i="12"/>
  <c r="AG437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1" i="12"/>
  <c r="AG547" i="12"/>
  <c r="AG552" i="12"/>
  <c r="AG557" i="12"/>
  <c r="AG563" i="12"/>
  <c r="AG568" i="12"/>
  <c r="AG573" i="12"/>
  <c r="AG579" i="12"/>
  <c r="AG584" i="12"/>
  <c r="AG589" i="12"/>
  <c r="AG595" i="12"/>
  <c r="AG600" i="12"/>
  <c r="AG605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G100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F485" i="12"/>
  <c r="AF489" i="12"/>
  <c r="AF493" i="12"/>
  <c r="AF497" i="12"/>
  <c r="AF501" i="12"/>
  <c r="AF505" i="12"/>
  <c r="AF509" i="12"/>
  <c r="AF513" i="12"/>
  <c r="AF517" i="12"/>
  <c r="AF521" i="12"/>
  <c r="AF525" i="12"/>
  <c r="AF529" i="12"/>
  <c r="AF533" i="12"/>
  <c r="AF537" i="12"/>
  <c r="AF541" i="12"/>
  <c r="AF545" i="12"/>
  <c r="AF549" i="12"/>
  <c r="AF553" i="12"/>
  <c r="AF557" i="12"/>
  <c r="AF561" i="12"/>
  <c r="AF565" i="12"/>
  <c r="AF569" i="12"/>
  <c r="AF573" i="12"/>
  <c r="AF577" i="12"/>
  <c r="AF581" i="12"/>
  <c r="AF585" i="12"/>
  <c r="AF589" i="12"/>
  <c r="AF593" i="12"/>
  <c r="AF597" i="12"/>
  <c r="AF601" i="12"/>
  <c r="AF605" i="12"/>
  <c r="AF609" i="12"/>
  <c r="AF613" i="12"/>
  <c r="AF617" i="12"/>
  <c r="AF621" i="12"/>
  <c r="AF625" i="12"/>
  <c r="AF629" i="12"/>
  <c r="AF633" i="12"/>
  <c r="AF637" i="12"/>
  <c r="AF641" i="12"/>
  <c r="AF645" i="12"/>
  <c r="AF649" i="12"/>
  <c r="AF653" i="12"/>
  <c r="AF657" i="12"/>
  <c r="AF661" i="12"/>
  <c r="AF665" i="12"/>
  <c r="AF669" i="12"/>
  <c r="AF673" i="12"/>
  <c r="AF677" i="12"/>
  <c r="AF681" i="12"/>
  <c r="AF685" i="12"/>
  <c r="AF689" i="12"/>
  <c r="AF693" i="12"/>
  <c r="AF697" i="12"/>
  <c r="AF701" i="12"/>
  <c r="AF705" i="12"/>
  <c r="AF709" i="12"/>
  <c r="AF713" i="12"/>
  <c r="AF717" i="12"/>
  <c r="AF721" i="12"/>
  <c r="AF725" i="12"/>
  <c r="AF729" i="12"/>
  <c r="AF733" i="12"/>
  <c r="AF737" i="12"/>
  <c r="AF741" i="12"/>
  <c r="AF745" i="12"/>
  <c r="AF749" i="12"/>
  <c r="AF753" i="12"/>
  <c r="AF757" i="12"/>
  <c r="AF761" i="12"/>
  <c r="AF765" i="12"/>
  <c r="AF769" i="12"/>
  <c r="AF773" i="12"/>
  <c r="AF777" i="12"/>
  <c r="AF781" i="12"/>
  <c r="AF785" i="12"/>
  <c r="AF789" i="12"/>
  <c r="AF793" i="12"/>
  <c r="AF797" i="12"/>
  <c r="AF801" i="12"/>
  <c r="AF805" i="12"/>
  <c r="AF809" i="12"/>
  <c r="AF813" i="12"/>
  <c r="AF817" i="12"/>
  <c r="AF821" i="12"/>
  <c r="AF825" i="12"/>
  <c r="AF829" i="12"/>
  <c r="AF833" i="12"/>
  <c r="AF837" i="12"/>
  <c r="AF841" i="12"/>
  <c r="AF845" i="12"/>
  <c r="AF849" i="12"/>
  <c r="AF451" i="12"/>
  <c r="AF467" i="12"/>
  <c r="AF483" i="12"/>
  <c r="AF491" i="12"/>
  <c r="AF499" i="12"/>
  <c r="AF507" i="12"/>
  <c r="AF515" i="12"/>
  <c r="AF523" i="12"/>
  <c r="AF531" i="12"/>
  <c r="AF539" i="12"/>
  <c r="AF547" i="12"/>
  <c r="AF555" i="12"/>
  <c r="AF563" i="12"/>
  <c r="AF571" i="12"/>
  <c r="AF579" i="12"/>
  <c r="AF587" i="12"/>
  <c r="AF595" i="12"/>
  <c r="AF603" i="12"/>
  <c r="AF611" i="12"/>
  <c r="AF619" i="12"/>
  <c r="AF627" i="12"/>
  <c r="AF635" i="12"/>
  <c r="AF643" i="12"/>
  <c r="AF651" i="12"/>
  <c r="AF659" i="12"/>
  <c r="AF667" i="12"/>
  <c r="AF675" i="12"/>
  <c r="AF683" i="12"/>
  <c r="AF691" i="12"/>
  <c r="AF699" i="12"/>
  <c r="AF707" i="12"/>
  <c r="AF715" i="12"/>
  <c r="AF723" i="12"/>
  <c r="AF731" i="12"/>
  <c r="AF738" i="12"/>
  <c r="AF743" i="12"/>
  <c r="AF748" i="12"/>
  <c r="AF754" i="12"/>
  <c r="AF759" i="12"/>
  <c r="AF764" i="12"/>
  <c r="AF770" i="12"/>
  <c r="AF775" i="12"/>
  <c r="AF780" i="12"/>
  <c r="AF786" i="12"/>
  <c r="AF791" i="12"/>
  <c r="AF796" i="12"/>
  <c r="AF802" i="12"/>
  <c r="AF807" i="12"/>
  <c r="AF812" i="12"/>
  <c r="AF818" i="12"/>
  <c r="AF823" i="12"/>
  <c r="AF828" i="12"/>
  <c r="AF834" i="12"/>
  <c r="AF839" i="12"/>
  <c r="AF844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F1002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F455" i="12"/>
  <c r="AF471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4" i="12"/>
  <c r="AF750" i="12"/>
  <c r="AF755" i="12"/>
  <c r="AF760" i="12"/>
  <c r="AF766" i="12"/>
  <c r="AF771" i="12"/>
  <c r="AF776" i="12"/>
  <c r="AF782" i="12"/>
  <c r="AF787" i="12"/>
  <c r="AF792" i="12"/>
  <c r="AF798" i="12"/>
  <c r="AF803" i="12"/>
  <c r="AF808" i="12"/>
  <c r="AF814" i="12"/>
  <c r="AF819" i="12"/>
  <c r="AF824" i="12"/>
  <c r="AF830" i="12"/>
  <c r="AF835" i="12"/>
  <c r="AF840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1" i="12"/>
  <c r="AF459" i="12"/>
  <c r="AF475" i="12"/>
  <c r="AF487" i="12"/>
  <c r="AF495" i="12"/>
  <c r="AF503" i="12"/>
  <c r="AF511" i="12"/>
  <c r="AF519" i="12"/>
  <c r="AF527" i="12"/>
  <c r="AF535" i="12"/>
  <c r="AF543" i="12"/>
  <c r="AF551" i="12"/>
  <c r="AF559" i="12"/>
  <c r="AF567" i="12"/>
  <c r="AF575" i="12"/>
  <c r="AF583" i="12"/>
  <c r="AF591" i="12"/>
  <c r="AF599" i="12"/>
  <c r="AF607" i="12"/>
  <c r="AF615" i="12"/>
  <c r="AF623" i="12"/>
  <c r="AF631" i="12"/>
  <c r="AF639" i="12"/>
  <c r="AF647" i="12"/>
  <c r="AF655" i="12"/>
  <c r="AF663" i="12"/>
  <c r="AF671" i="12"/>
  <c r="AF679" i="12"/>
  <c r="AF687" i="12"/>
  <c r="AF695" i="12"/>
  <c r="AF703" i="12"/>
  <c r="AF711" i="12"/>
  <c r="AF719" i="12"/>
  <c r="AF727" i="12"/>
  <c r="AF735" i="12"/>
  <c r="AF740" i="12"/>
  <c r="AF746" i="12"/>
  <c r="AF751" i="12"/>
  <c r="AF756" i="12"/>
  <c r="AF762" i="12"/>
  <c r="AF767" i="12"/>
  <c r="AF772" i="12"/>
  <c r="AF778" i="12"/>
  <c r="AF783" i="12"/>
  <c r="AF788" i="12"/>
  <c r="AF794" i="12"/>
  <c r="AF799" i="12"/>
  <c r="AF804" i="12"/>
  <c r="AF810" i="12"/>
  <c r="AF815" i="12"/>
  <c r="AF820" i="12"/>
  <c r="AF826" i="12"/>
  <c r="AF831" i="12"/>
  <c r="AF836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956" i="12"/>
  <c r="AE960" i="12"/>
  <c r="AE964" i="12"/>
  <c r="AE968" i="12"/>
  <c r="AE972" i="12"/>
  <c r="AE976" i="12"/>
  <c r="AE980" i="12"/>
  <c r="AE984" i="12"/>
  <c r="AE988" i="12"/>
  <c r="AE992" i="12"/>
  <c r="AE996" i="12"/>
  <c r="AE1000" i="12"/>
  <c r="AD15" i="12"/>
  <c r="AD19" i="12"/>
  <c r="AD23" i="12"/>
  <c r="AD27" i="12"/>
  <c r="AF463" i="12"/>
  <c r="AF479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6" i="12"/>
  <c r="AF742" i="12"/>
  <c r="AF747" i="12"/>
  <c r="AF752" i="12"/>
  <c r="AF758" i="12"/>
  <c r="AF763" i="12"/>
  <c r="AF768" i="12"/>
  <c r="AF774" i="12"/>
  <c r="AF779" i="12"/>
  <c r="AF784" i="12"/>
  <c r="AF790" i="12"/>
  <c r="AF795" i="12"/>
  <c r="AF800" i="12"/>
  <c r="AF806" i="12"/>
  <c r="AF811" i="12"/>
  <c r="AF816" i="12"/>
  <c r="AF822" i="12"/>
  <c r="AF827" i="12"/>
  <c r="AF832" i="12"/>
  <c r="AF838" i="12"/>
  <c r="AF843" i="12"/>
  <c r="AF848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E733" i="12"/>
  <c r="AE737" i="12"/>
  <c r="AE741" i="12"/>
  <c r="AE745" i="12"/>
  <c r="AE749" i="12"/>
  <c r="AE753" i="12"/>
  <c r="AE757" i="12"/>
  <c r="AE761" i="12"/>
  <c r="AE765" i="12"/>
  <c r="AE769" i="12"/>
  <c r="AE773" i="12"/>
  <c r="AE777" i="12"/>
  <c r="AE781" i="12"/>
  <c r="AE785" i="12"/>
  <c r="AE789" i="12"/>
  <c r="AE793" i="12"/>
  <c r="AE797" i="12"/>
  <c r="AE801" i="12"/>
  <c r="AE805" i="12"/>
  <c r="AE809" i="12"/>
  <c r="AE813" i="12"/>
  <c r="AE817" i="12"/>
  <c r="AE821" i="12"/>
  <c r="AE825" i="12"/>
  <c r="AE829" i="12"/>
  <c r="AE833" i="12"/>
  <c r="AE837" i="12"/>
  <c r="AE841" i="12"/>
  <c r="AE845" i="12"/>
  <c r="AE849" i="12"/>
  <c r="AE853" i="12"/>
  <c r="AE857" i="12"/>
  <c r="AE861" i="12"/>
  <c r="AE865" i="12"/>
  <c r="AE869" i="12"/>
  <c r="AE873" i="12"/>
  <c r="AE877" i="12"/>
  <c r="AE881" i="12"/>
  <c r="AE885" i="12"/>
  <c r="AE889" i="12"/>
  <c r="AE893" i="12"/>
  <c r="AE897" i="12"/>
  <c r="AE901" i="12"/>
  <c r="AE905" i="12"/>
  <c r="AE909" i="12"/>
  <c r="AE913" i="12"/>
  <c r="AE917" i="12"/>
  <c r="AE921" i="12"/>
  <c r="AE925" i="12"/>
  <c r="AE929" i="12"/>
  <c r="AE933" i="12"/>
  <c r="AE937" i="12"/>
  <c r="AE941" i="12"/>
  <c r="AE945" i="12"/>
  <c r="AE949" i="12"/>
  <c r="AE953" i="12"/>
  <c r="AE734" i="12"/>
  <c r="AE750" i="12"/>
  <c r="AE766" i="12"/>
  <c r="AE782" i="12"/>
  <c r="AE798" i="12"/>
  <c r="AE814" i="12"/>
  <c r="AE830" i="12"/>
  <c r="AE846" i="12"/>
  <c r="AE862" i="12"/>
  <c r="AE878" i="12"/>
  <c r="AE894" i="12"/>
  <c r="AE910" i="12"/>
  <c r="AE926" i="12"/>
  <c r="AE942" i="12"/>
  <c r="AE957" i="12"/>
  <c r="AE965" i="12"/>
  <c r="AE973" i="12"/>
  <c r="AE981" i="12"/>
  <c r="AE989" i="12"/>
  <c r="AE997" i="12"/>
  <c r="AD16" i="12"/>
  <c r="AD21" i="12"/>
  <c r="AD26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E738" i="12"/>
  <c r="AE754" i="12"/>
  <c r="AE770" i="12"/>
  <c r="AE786" i="12"/>
  <c r="AE802" i="12"/>
  <c r="AE818" i="12"/>
  <c r="AE834" i="12"/>
  <c r="AE850" i="12"/>
  <c r="AE866" i="12"/>
  <c r="AE882" i="12"/>
  <c r="AE898" i="12"/>
  <c r="AE914" i="12"/>
  <c r="AE930" i="12"/>
  <c r="AE946" i="12"/>
  <c r="AE958" i="12"/>
  <c r="AE966" i="12"/>
  <c r="AE974" i="12"/>
  <c r="AE982" i="12"/>
  <c r="AE990" i="12"/>
  <c r="AE998" i="12"/>
  <c r="AD17" i="12"/>
  <c r="AD22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2" i="12"/>
  <c r="AE758" i="12"/>
  <c r="AE774" i="12"/>
  <c r="AE790" i="12"/>
  <c r="AE806" i="12"/>
  <c r="AE822" i="12"/>
  <c r="AE838" i="12"/>
  <c r="AE854" i="12"/>
  <c r="AE870" i="12"/>
  <c r="AE886" i="12"/>
  <c r="AE902" i="12"/>
  <c r="AE918" i="12"/>
  <c r="AE934" i="12"/>
  <c r="AE950" i="12"/>
  <c r="AE961" i="12"/>
  <c r="AE969" i="12"/>
  <c r="AE977" i="12"/>
  <c r="AE985" i="12"/>
  <c r="AE993" i="12"/>
  <c r="AE1001" i="12"/>
  <c r="AD18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E746" i="12"/>
  <c r="AE762" i="12"/>
  <c r="AE778" i="12"/>
  <c r="AE794" i="12"/>
  <c r="AE810" i="12"/>
  <c r="AE826" i="12"/>
  <c r="AE842" i="12"/>
  <c r="AE858" i="12"/>
  <c r="AE874" i="12"/>
  <c r="AE890" i="12"/>
  <c r="AE906" i="12"/>
  <c r="AE922" i="12"/>
  <c r="AE938" i="12"/>
  <c r="AE954" i="12"/>
  <c r="AE962" i="12"/>
  <c r="AE970" i="12"/>
  <c r="AE978" i="12"/>
  <c r="AE986" i="12"/>
  <c r="AE994" i="12"/>
  <c r="AE1002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D1002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C313" i="12"/>
  <c r="AC317" i="12"/>
  <c r="AC321" i="12"/>
  <c r="AC325" i="12"/>
  <c r="AC329" i="12"/>
  <c r="AC333" i="12"/>
  <c r="AC337" i="12"/>
  <c r="AC341" i="12"/>
  <c r="AC345" i="12"/>
  <c r="AC349" i="12"/>
  <c r="AC353" i="12"/>
  <c r="AC357" i="12"/>
  <c r="AC361" i="12"/>
  <c r="AC365" i="12"/>
  <c r="AC369" i="12"/>
  <c r="AC373" i="12"/>
  <c r="AC377" i="12"/>
  <c r="AC381" i="12"/>
  <c r="AC385" i="12"/>
  <c r="AC389" i="12"/>
  <c r="AC393" i="12"/>
  <c r="AC397" i="12"/>
  <c r="AC401" i="12"/>
  <c r="AC405" i="12"/>
  <c r="AC409" i="12"/>
  <c r="AC413" i="12"/>
  <c r="AC417" i="12"/>
  <c r="AC421" i="12"/>
  <c r="AC425" i="12"/>
  <c r="AC429" i="12"/>
  <c r="AC433" i="12"/>
  <c r="AC437" i="12"/>
  <c r="AC441" i="12"/>
  <c r="AC445" i="12"/>
  <c r="AC449" i="12"/>
  <c r="AC453" i="12"/>
  <c r="AC457" i="12"/>
  <c r="AC461" i="12"/>
  <c r="AC465" i="12"/>
  <c r="AC469" i="12"/>
  <c r="AC473" i="12"/>
  <c r="AC477" i="12"/>
  <c r="AC481" i="12"/>
  <c r="AC485" i="12"/>
  <c r="AC489" i="12"/>
  <c r="AC493" i="12"/>
  <c r="AC497" i="12"/>
  <c r="AC501" i="12"/>
  <c r="AC505" i="12"/>
  <c r="AC509" i="12"/>
  <c r="AC513" i="12"/>
  <c r="AC517" i="12"/>
  <c r="AC521" i="12"/>
  <c r="AC525" i="12"/>
  <c r="AC529" i="12"/>
  <c r="AC533" i="12"/>
  <c r="AC537" i="12"/>
  <c r="AC541" i="12"/>
  <c r="AC545" i="12"/>
  <c r="AC549" i="12"/>
  <c r="AC553" i="12"/>
  <c r="AC557" i="12"/>
  <c r="AC561" i="12"/>
  <c r="AC565" i="12"/>
  <c r="AC569" i="12"/>
  <c r="AC314" i="12"/>
  <c r="AC330" i="12"/>
  <c r="AC346" i="12"/>
  <c r="AC362" i="12"/>
  <c r="AC378" i="12"/>
  <c r="AC394" i="12"/>
  <c r="AC410" i="12"/>
  <c r="AC426" i="12"/>
  <c r="AC442" i="12"/>
  <c r="AC458" i="12"/>
  <c r="AC474" i="12"/>
  <c r="AC490" i="12"/>
  <c r="AC500" i="12"/>
  <c r="AC506" i="12"/>
  <c r="AC511" i="12"/>
  <c r="AC516" i="12"/>
  <c r="AC522" i="12"/>
  <c r="AC527" i="12"/>
  <c r="AC532" i="12"/>
  <c r="AC538" i="12"/>
  <c r="AC543" i="12"/>
  <c r="AC548" i="12"/>
  <c r="AC554" i="12"/>
  <c r="AC559" i="12"/>
  <c r="AC564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78" i="12"/>
  <c r="AC982" i="12"/>
  <c r="AC986" i="12"/>
  <c r="AC990" i="12"/>
  <c r="AC994" i="12"/>
  <c r="AC998" i="12"/>
  <c r="AC1002" i="12"/>
  <c r="AC979" i="12"/>
  <c r="AC318" i="12"/>
  <c r="AC334" i="12"/>
  <c r="AC350" i="12"/>
  <c r="AC366" i="12"/>
  <c r="AC382" i="12"/>
  <c r="AC398" i="12"/>
  <c r="AC414" i="12"/>
  <c r="AC430" i="12"/>
  <c r="AC446" i="12"/>
  <c r="AC462" i="12"/>
  <c r="AC478" i="12"/>
  <c r="AC494" i="12"/>
  <c r="AC502" i="12"/>
  <c r="AC507" i="12"/>
  <c r="AC512" i="12"/>
  <c r="AC518" i="12"/>
  <c r="AC523" i="12"/>
  <c r="AC528" i="12"/>
  <c r="AC534" i="12"/>
  <c r="AC539" i="12"/>
  <c r="AC544" i="12"/>
  <c r="AC550" i="12"/>
  <c r="AC555" i="12"/>
  <c r="AC560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91" i="12"/>
  <c r="AC995" i="12"/>
  <c r="AC999" i="12"/>
  <c r="AC322" i="12"/>
  <c r="AC338" i="12"/>
  <c r="AC354" i="12"/>
  <c r="AC370" i="12"/>
  <c r="AC386" i="12"/>
  <c r="AC402" i="12"/>
  <c r="AC418" i="12"/>
  <c r="AC434" i="12"/>
  <c r="AC450" i="12"/>
  <c r="AC466" i="12"/>
  <c r="AC482" i="12"/>
  <c r="AC498" i="12"/>
  <c r="AC503" i="12"/>
  <c r="AC508" i="12"/>
  <c r="AC514" i="12"/>
  <c r="AC519" i="12"/>
  <c r="AC524" i="12"/>
  <c r="AC530" i="12"/>
  <c r="AC535" i="12"/>
  <c r="AC540" i="12"/>
  <c r="AC546" i="12"/>
  <c r="AC551" i="12"/>
  <c r="AC556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7" i="12"/>
  <c r="AC326" i="12"/>
  <c r="AC342" i="12"/>
  <c r="AC358" i="12"/>
  <c r="AC374" i="12"/>
  <c r="AC390" i="12"/>
  <c r="AC406" i="12"/>
  <c r="AC422" i="12"/>
  <c r="AC438" i="12"/>
  <c r="AC454" i="12"/>
  <c r="AC470" i="12"/>
  <c r="AC486" i="12"/>
  <c r="AC499" i="12"/>
  <c r="AC504" i="12"/>
  <c r="AC510" i="12"/>
  <c r="AC515" i="12"/>
  <c r="AC520" i="12"/>
  <c r="AC526" i="12"/>
  <c r="AC531" i="12"/>
  <c r="AC536" i="12"/>
  <c r="AC542" i="12"/>
  <c r="AC547" i="12"/>
  <c r="AC552" i="12"/>
  <c r="AC558" i="12"/>
  <c r="AC563" i="12"/>
  <c r="AC568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83" i="12"/>
  <c r="AE14" i="12"/>
  <c r="AE13" i="12"/>
  <c r="AJ11" i="12"/>
  <c r="AF11" i="12"/>
  <c r="AI12" i="12"/>
  <c r="AI11" i="12"/>
  <c r="AE11" i="12"/>
  <c r="AJ14" i="12"/>
  <c r="AD12" i="12"/>
  <c r="AE12" i="12"/>
  <c r="AH14" i="12"/>
  <c r="AD14" i="12"/>
  <c r="AK11" i="12"/>
  <c r="AG11" i="12"/>
  <c r="AC11" i="12"/>
  <c r="AH13" i="12"/>
  <c r="AD13" i="12"/>
  <c r="AK13" i="12"/>
  <c r="AG13" i="12"/>
  <c r="AC13" i="12"/>
  <c r="AH12" i="12"/>
  <c r="AK10" i="12"/>
  <c r="AG10" i="12"/>
  <c r="AC10" i="12"/>
  <c r="AD10" i="12"/>
  <c r="AJ10" i="12"/>
  <c r="AF10" i="12"/>
  <c r="AH10" i="12"/>
  <c r="AI10" i="12"/>
  <c r="AE10" i="12"/>
  <c r="AJ8" i="12"/>
  <c r="U22" i="1" l="1"/>
  <c r="V22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B4" i="13"/>
  <c r="F5" i="12"/>
  <c r="G19" i="1" s="1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B4" i="12" l="1"/>
  <c r="W8" i="12"/>
  <c r="X22" i="1" s="1"/>
  <c r="V8" i="12"/>
  <c r="S8" i="12"/>
  <c r="T22" i="1" s="1"/>
  <c r="R8" i="12"/>
  <c r="Q8" i="12"/>
  <c r="R22" i="1" s="1"/>
  <c r="P8" i="12"/>
  <c r="O8" i="12"/>
  <c r="P22" i="1" s="1"/>
  <c r="N8" i="12"/>
  <c r="M8" i="12"/>
  <c r="N22" i="1" s="1"/>
  <c r="L8" i="12"/>
  <c r="K8" i="12"/>
  <c r="L22" i="1" s="1"/>
  <c r="J8" i="12"/>
  <c r="I8" i="12"/>
  <c r="J22" i="1" s="1"/>
  <c r="H8" i="12"/>
  <c r="G8" i="12"/>
  <c r="H22" i="1" s="1"/>
  <c r="F8" i="12"/>
  <c r="W7" i="12"/>
  <c r="X21" i="1" s="1"/>
  <c r="V7" i="12"/>
  <c r="U7" i="12"/>
  <c r="V21" i="1" s="1"/>
  <c r="T7" i="12"/>
  <c r="S7" i="12"/>
  <c r="T21" i="1" s="1"/>
  <c r="R7" i="12"/>
  <c r="Q7" i="12"/>
  <c r="R21" i="1" s="1"/>
  <c r="P7" i="12"/>
  <c r="O7" i="12"/>
  <c r="P21" i="1" s="1"/>
  <c r="N7" i="12"/>
  <c r="M7" i="12"/>
  <c r="N21" i="1" s="1"/>
  <c r="L7" i="12"/>
  <c r="K7" i="12"/>
  <c r="L21" i="1" s="1"/>
  <c r="J7" i="12"/>
  <c r="I7" i="12"/>
  <c r="J21" i="1" s="1"/>
  <c r="H7" i="12"/>
  <c r="G7" i="12"/>
  <c r="H21" i="1" s="1"/>
  <c r="F7" i="12"/>
  <c r="W6" i="12"/>
  <c r="X20" i="1" s="1"/>
  <c r="V6" i="12"/>
  <c r="U6" i="12"/>
  <c r="V20" i="1" s="1"/>
  <c r="T6" i="12"/>
  <c r="S6" i="12"/>
  <c r="T20" i="1" s="1"/>
  <c r="R6" i="12"/>
  <c r="Q6" i="12"/>
  <c r="R20" i="1" s="1"/>
  <c r="P6" i="12"/>
  <c r="O6" i="12"/>
  <c r="P20" i="1" s="1"/>
  <c r="N6" i="12"/>
  <c r="M6" i="12"/>
  <c r="N20" i="1" s="1"/>
  <c r="L6" i="12"/>
  <c r="K6" i="12"/>
  <c r="L20" i="1" s="1"/>
  <c r="J6" i="12"/>
  <c r="I6" i="12"/>
  <c r="J20" i="1" s="1"/>
  <c r="H6" i="12"/>
  <c r="G6" i="12"/>
  <c r="H20" i="1" s="1"/>
  <c r="F6" i="12"/>
  <c r="W5" i="12"/>
  <c r="X19" i="1" s="1"/>
  <c r="V5" i="12"/>
  <c r="U5" i="12"/>
  <c r="V19" i="1" s="1"/>
  <c r="T5" i="12"/>
  <c r="S5" i="12"/>
  <c r="T19" i="1" s="1"/>
  <c r="R5" i="12"/>
  <c r="Q5" i="12"/>
  <c r="R19" i="1" s="1"/>
  <c r="P5" i="12"/>
  <c r="O5" i="12"/>
  <c r="P19" i="1" s="1"/>
  <c r="N5" i="12"/>
  <c r="M5" i="12"/>
  <c r="L5" i="12"/>
  <c r="K5" i="12"/>
  <c r="L19" i="1" s="1"/>
  <c r="J5" i="12"/>
  <c r="I5" i="12"/>
  <c r="J19" i="1" s="1"/>
  <c r="H5" i="12"/>
  <c r="G5" i="12"/>
  <c r="AC5" i="12" s="1"/>
  <c r="K19" i="1" l="1"/>
  <c r="AE5" i="12"/>
  <c r="O19" i="1"/>
  <c r="AG5" i="12"/>
  <c r="S19" i="1"/>
  <c r="AI5" i="12"/>
  <c r="W19" i="1"/>
  <c r="AK5" i="12"/>
  <c r="I20" i="1"/>
  <c r="AD6" i="12"/>
  <c r="M20" i="1"/>
  <c r="AF6" i="12"/>
  <c r="Q20" i="1"/>
  <c r="AH6" i="12"/>
  <c r="U20" i="1"/>
  <c r="AJ6" i="12"/>
  <c r="G21" i="1"/>
  <c r="AC7" i="12"/>
  <c r="K21" i="1"/>
  <c r="AE7" i="12"/>
  <c r="O21" i="1"/>
  <c r="AG7" i="12"/>
  <c r="S21" i="1"/>
  <c r="AI7" i="12"/>
  <c r="W21" i="1"/>
  <c r="AK7" i="12"/>
  <c r="I22" i="1"/>
  <c r="AD8" i="12"/>
  <c r="M22" i="1"/>
  <c r="AF8" i="12"/>
  <c r="Q22" i="1"/>
  <c r="AH8" i="12"/>
  <c r="W22" i="1"/>
  <c r="AK8" i="12"/>
  <c r="AD5" i="12"/>
  <c r="AF5" i="12"/>
  <c r="AH5" i="12"/>
  <c r="AJ5" i="12"/>
  <c r="G20" i="1"/>
  <c r="AC6" i="12"/>
  <c r="K20" i="1"/>
  <c r="AE6" i="12"/>
  <c r="O20" i="1"/>
  <c r="AG6" i="12"/>
  <c r="S20" i="1"/>
  <c r="AI6" i="12"/>
  <c r="W20" i="1"/>
  <c r="AK6" i="12"/>
  <c r="I21" i="1"/>
  <c r="AD7" i="12"/>
  <c r="M21" i="1"/>
  <c r="AF7" i="12"/>
  <c r="Q21" i="1"/>
  <c r="AH7" i="12"/>
  <c r="U21" i="1"/>
  <c r="AJ7" i="12"/>
  <c r="G22" i="1"/>
  <c r="AC8" i="12"/>
  <c r="K22" i="1"/>
  <c r="AE8" i="12"/>
  <c r="O22" i="1"/>
  <c r="AG8" i="12"/>
  <c r="S22" i="1"/>
  <c r="AI8" i="12"/>
  <c r="AK4" i="12"/>
  <c r="N19" i="1"/>
  <c r="H19" i="1"/>
  <c r="AI4" i="12"/>
  <c r="AG4" i="12"/>
  <c r="I19" i="1"/>
  <c r="M19" i="1"/>
  <c r="Q19" i="1"/>
  <c r="U19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H4" i="10" s="1"/>
  <c r="B3" i="10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B53" i="8"/>
  <c r="A53" i="8"/>
  <c r="D52" i="8"/>
  <c r="C52" i="8"/>
  <c r="B52" i="8"/>
  <c r="A52" i="8"/>
  <c r="D51" i="8"/>
  <c r="C51" i="8"/>
  <c r="B51" i="8"/>
  <c r="A51" i="8"/>
  <c r="D50" i="8"/>
  <c r="C50" i="8"/>
  <c r="B50" i="8"/>
  <c r="A50" i="8"/>
  <c r="D49" i="8"/>
  <c r="C49" i="8"/>
  <c r="B49" i="8"/>
  <c r="A49" i="8"/>
  <c r="D48" i="8"/>
  <c r="C48" i="8"/>
  <c r="B48" i="8"/>
  <c r="A48" i="8"/>
  <c r="D47" i="8"/>
  <c r="C47" i="8"/>
  <c r="B47" i="8"/>
  <c r="A47" i="8"/>
  <c r="D46" i="8"/>
  <c r="C46" i="8"/>
  <c r="B46" i="8"/>
  <c r="A46" i="8"/>
  <c r="D45" i="8"/>
  <c r="C45" i="8"/>
  <c r="B45" i="8"/>
  <c r="A45" i="8"/>
  <c r="D44" i="8"/>
  <c r="C44" i="8"/>
  <c r="B44" i="8"/>
  <c r="A44" i="8"/>
  <c r="D43" i="8"/>
  <c r="C43" i="8"/>
  <c r="B43" i="8"/>
  <c r="A43" i="8"/>
  <c r="D42" i="8"/>
  <c r="C42" i="8"/>
  <c r="B42" i="8"/>
  <c r="A42" i="8"/>
  <c r="D41" i="8"/>
  <c r="C41" i="8"/>
  <c r="B41" i="8"/>
  <c r="A41" i="8"/>
  <c r="D40" i="8"/>
  <c r="C40" i="8"/>
  <c r="B40" i="8"/>
  <c r="A40" i="8"/>
  <c r="D39" i="8"/>
  <c r="C39" i="8"/>
  <c r="B39" i="8"/>
  <c r="A39" i="8"/>
  <c r="D38" i="8"/>
  <c r="C38" i="8"/>
  <c r="B38" i="8"/>
  <c r="A38" i="8"/>
  <c r="D37" i="8"/>
  <c r="C37" i="8"/>
  <c r="B37" i="8"/>
  <c r="A37" i="8"/>
  <c r="D36" i="8"/>
  <c r="C36" i="8"/>
  <c r="B36" i="8"/>
  <c r="A36" i="8"/>
  <c r="D35" i="8"/>
  <c r="C35" i="8"/>
  <c r="B35" i="8"/>
  <c r="A35" i="8"/>
  <c r="D34" i="8"/>
  <c r="C34" i="8"/>
  <c r="B34" i="8"/>
  <c r="A34" i="8"/>
  <c r="D33" i="8"/>
  <c r="C33" i="8"/>
  <c r="B33" i="8"/>
  <c r="A33" i="8"/>
  <c r="D32" i="8"/>
  <c r="C32" i="8"/>
  <c r="B32" i="8"/>
  <c r="A32" i="8"/>
  <c r="D31" i="8"/>
  <c r="C31" i="8"/>
  <c r="B31" i="8"/>
  <c r="A31" i="8"/>
  <c r="D30" i="8"/>
  <c r="C30" i="8"/>
  <c r="B30" i="8"/>
  <c r="A30" i="8"/>
  <c r="D29" i="8"/>
  <c r="C29" i="8"/>
  <c r="B29" i="8"/>
  <c r="A29" i="8"/>
  <c r="D28" i="8"/>
  <c r="C28" i="8"/>
  <c r="B28" i="8"/>
  <c r="A28" i="8"/>
  <c r="D27" i="8"/>
  <c r="C27" i="8"/>
  <c r="B27" i="8"/>
  <c r="A27" i="8"/>
  <c r="D26" i="8"/>
  <c r="C26" i="8"/>
  <c r="B26" i="8"/>
  <c r="A26" i="8"/>
  <c r="D25" i="8"/>
  <c r="C25" i="8"/>
  <c r="B25" i="8"/>
  <c r="A25" i="8"/>
  <c r="D24" i="8"/>
  <c r="C24" i="8"/>
  <c r="B24" i="8"/>
  <c r="A24" i="8"/>
  <c r="D23" i="8"/>
  <c r="C23" i="8"/>
  <c r="B23" i="8"/>
  <c r="A23" i="8"/>
  <c r="D22" i="8"/>
  <c r="C22" i="8"/>
  <c r="B22" i="8"/>
  <c r="A22" i="8"/>
  <c r="D21" i="8"/>
  <c r="C21" i="8"/>
  <c r="B21" i="8"/>
  <c r="A21" i="8"/>
  <c r="D20" i="8"/>
  <c r="C20" i="8"/>
  <c r="B20" i="8"/>
  <c r="A20" i="8"/>
  <c r="D19" i="8"/>
  <c r="C19" i="8"/>
  <c r="B19" i="8"/>
  <c r="A19" i="8"/>
  <c r="D18" i="8"/>
  <c r="C18" i="8"/>
  <c r="B18" i="8"/>
  <c r="A18" i="8"/>
  <c r="D17" i="8"/>
  <c r="C17" i="8"/>
  <c r="B17" i="8"/>
  <c r="A17" i="8"/>
  <c r="D16" i="8"/>
  <c r="C16" i="8"/>
  <c r="B16" i="8"/>
  <c r="A16" i="8"/>
  <c r="D15" i="8"/>
  <c r="C15" i="8"/>
  <c r="B15" i="8"/>
  <c r="A15" i="8"/>
  <c r="D14" i="8"/>
  <c r="C14" i="8"/>
  <c r="B14" i="8"/>
  <c r="A14" i="8"/>
  <c r="D13" i="8"/>
  <c r="C13" i="8"/>
  <c r="B13" i="8"/>
  <c r="A13" i="8"/>
  <c r="D12" i="8"/>
  <c r="C12" i="8"/>
  <c r="B12" i="8"/>
  <c r="A12" i="8"/>
  <c r="D11" i="8"/>
  <c r="C11" i="8"/>
  <c r="B11" i="8"/>
  <c r="A11" i="8"/>
  <c r="D10" i="8"/>
  <c r="C10" i="8"/>
  <c r="B10" i="8"/>
  <c r="A10" i="8"/>
  <c r="D9" i="8"/>
  <c r="C9" i="8"/>
  <c r="B9" i="8"/>
  <c r="A9" i="8"/>
  <c r="D8" i="8"/>
  <c r="C8" i="8"/>
  <c r="B8" i="8"/>
  <c r="A8" i="8"/>
  <c r="D7" i="8"/>
  <c r="C7" i="8"/>
  <c r="B7" i="8"/>
  <c r="A7" i="8"/>
  <c r="D6" i="8"/>
  <c r="C6" i="8"/>
  <c r="B6" i="8"/>
  <c r="A6" i="8"/>
  <c r="D5" i="8"/>
  <c r="C5" i="8"/>
  <c r="B5" i="8"/>
  <c r="A5" i="8"/>
  <c r="D4" i="8"/>
  <c r="C4" i="8"/>
  <c r="B4" i="8"/>
  <c r="A4" i="8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F4" i="7"/>
  <c r="E4" i="7"/>
  <c r="B4" i="7"/>
  <c r="F4" i="6"/>
  <c r="E4" i="6"/>
  <c r="B4" i="6"/>
  <c r="F4" i="5"/>
  <c r="E4" i="5"/>
  <c r="D4" i="5"/>
  <c r="B4" i="5"/>
  <c r="AV1000" i="4"/>
  <c r="AU1000" i="4"/>
  <c r="AT1000" i="4"/>
  <c r="AS1000" i="4"/>
  <c r="AR1000" i="4"/>
  <c r="AQ1000" i="4"/>
  <c r="AP1000" i="4"/>
  <c r="AO1000" i="4"/>
  <c r="AN1000" i="4"/>
  <c r="AM1000" i="4"/>
  <c r="AL1000" i="4"/>
  <c r="AJ1000" i="4"/>
  <c r="AI1000" i="4"/>
  <c r="AV999" i="4"/>
  <c r="AU999" i="4"/>
  <c r="AT999" i="4"/>
  <c r="AS999" i="4"/>
  <c r="AR999" i="4"/>
  <c r="AQ999" i="4"/>
  <c r="AP999" i="4"/>
  <c r="AO999" i="4"/>
  <c r="AN999" i="4"/>
  <c r="AM999" i="4"/>
  <c r="AL999" i="4"/>
  <c r="AJ999" i="4"/>
  <c r="AI999" i="4"/>
  <c r="AV998" i="4"/>
  <c r="AU998" i="4"/>
  <c r="AT998" i="4"/>
  <c r="AS998" i="4"/>
  <c r="AR998" i="4"/>
  <c r="AQ998" i="4"/>
  <c r="AP998" i="4"/>
  <c r="AO998" i="4"/>
  <c r="AN998" i="4"/>
  <c r="AM998" i="4"/>
  <c r="AL998" i="4"/>
  <c r="AJ998" i="4"/>
  <c r="AI998" i="4"/>
  <c r="AV997" i="4"/>
  <c r="AU997" i="4"/>
  <c r="AT997" i="4"/>
  <c r="AS997" i="4"/>
  <c r="AR997" i="4"/>
  <c r="AQ997" i="4"/>
  <c r="AP997" i="4"/>
  <c r="AO997" i="4"/>
  <c r="AN997" i="4"/>
  <c r="AM997" i="4"/>
  <c r="AL997" i="4"/>
  <c r="AJ997" i="4"/>
  <c r="AI997" i="4"/>
  <c r="AV996" i="4"/>
  <c r="AU996" i="4"/>
  <c r="AT996" i="4"/>
  <c r="AS996" i="4"/>
  <c r="AR996" i="4"/>
  <c r="AQ996" i="4"/>
  <c r="AP996" i="4"/>
  <c r="AO996" i="4"/>
  <c r="AN996" i="4"/>
  <c r="AM996" i="4"/>
  <c r="AL996" i="4"/>
  <c r="AJ996" i="4"/>
  <c r="AI996" i="4"/>
  <c r="AV995" i="4"/>
  <c r="AU995" i="4"/>
  <c r="AT995" i="4"/>
  <c r="AS995" i="4"/>
  <c r="AR995" i="4"/>
  <c r="AQ995" i="4"/>
  <c r="AP995" i="4"/>
  <c r="AO995" i="4"/>
  <c r="AN995" i="4"/>
  <c r="AM995" i="4"/>
  <c r="AL995" i="4"/>
  <c r="AJ995" i="4"/>
  <c r="AI995" i="4"/>
  <c r="AV994" i="4"/>
  <c r="AU994" i="4"/>
  <c r="AT994" i="4"/>
  <c r="AS994" i="4"/>
  <c r="AR994" i="4"/>
  <c r="AQ994" i="4"/>
  <c r="AP994" i="4"/>
  <c r="AO994" i="4"/>
  <c r="AN994" i="4"/>
  <c r="AM994" i="4"/>
  <c r="AL994" i="4"/>
  <c r="AJ994" i="4"/>
  <c r="AI994" i="4"/>
  <c r="AV993" i="4"/>
  <c r="AU993" i="4"/>
  <c r="AT993" i="4"/>
  <c r="AS993" i="4"/>
  <c r="AR993" i="4"/>
  <c r="AQ993" i="4"/>
  <c r="AP993" i="4"/>
  <c r="AO993" i="4"/>
  <c r="AN993" i="4"/>
  <c r="AM993" i="4"/>
  <c r="AL993" i="4"/>
  <c r="AJ993" i="4"/>
  <c r="AI993" i="4"/>
  <c r="AV992" i="4"/>
  <c r="AU992" i="4"/>
  <c r="AT992" i="4"/>
  <c r="AS992" i="4"/>
  <c r="AR992" i="4"/>
  <c r="AQ992" i="4"/>
  <c r="AP992" i="4"/>
  <c r="AO992" i="4"/>
  <c r="AN992" i="4"/>
  <c r="AM992" i="4"/>
  <c r="AL992" i="4"/>
  <c r="AJ992" i="4"/>
  <c r="AI992" i="4"/>
  <c r="AV991" i="4"/>
  <c r="AU991" i="4"/>
  <c r="AT991" i="4"/>
  <c r="AS991" i="4"/>
  <c r="AR991" i="4"/>
  <c r="AQ991" i="4"/>
  <c r="AP991" i="4"/>
  <c r="AO991" i="4"/>
  <c r="AN991" i="4"/>
  <c r="AM991" i="4"/>
  <c r="AL991" i="4"/>
  <c r="AJ991" i="4"/>
  <c r="AI991" i="4"/>
  <c r="AV990" i="4"/>
  <c r="AU990" i="4"/>
  <c r="AT990" i="4"/>
  <c r="AS990" i="4"/>
  <c r="AR990" i="4"/>
  <c r="AQ990" i="4"/>
  <c r="AP990" i="4"/>
  <c r="AO990" i="4"/>
  <c r="AN990" i="4"/>
  <c r="AM990" i="4"/>
  <c r="AL990" i="4"/>
  <c r="AJ990" i="4"/>
  <c r="AI990" i="4"/>
  <c r="AV989" i="4"/>
  <c r="AU989" i="4"/>
  <c r="AT989" i="4"/>
  <c r="AS989" i="4"/>
  <c r="AR989" i="4"/>
  <c r="AQ989" i="4"/>
  <c r="AP989" i="4"/>
  <c r="AO989" i="4"/>
  <c r="AN989" i="4"/>
  <c r="AM989" i="4"/>
  <c r="AL989" i="4"/>
  <c r="AJ989" i="4"/>
  <c r="AI989" i="4"/>
  <c r="AV988" i="4"/>
  <c r="AU988" i="4"/>
  <c r="AT988" i="4"/>
  <c r="AS988" i="4"/>
  <c r="AR988" i="4"/>
  <c r="AQ988" i="4"/>
  <c r="AP988" i="4"/>
  <c r="AO988" i="4"/>
  <c r="AN988" i="4"/>
  <c r="AM988" i="4"/>
  <c r="AL988" i="4"/>
  <c r="AJ988" i="4"/>
  <c r="AI988" i="4"/>
  <c r="AV987" i="4"/>
  <c r="AU987" i="4"/>
  <c r="AT987" i="4"/>
  <c r="AS987" i="4"/>
  <c r="AR987" i="4"/>
  <c r="AQ987" i="4"/>
  <c r="AP987" i="4"/>
  <c r="AO987" i="4"/>
  <c r="AN987" i="4"/>
  <c r="AM987" i="4"/>
  <c r="AL987" i="4"/>
  <c r="AJ987" i="4"/>
  <c r="AI987" i="4"/>
  <c r="AV986" i="4"/>
  <c r="AU986" i="4"/>
  <c r="AT986" i="4"/>
  <c r="AS986" i="4"/>
  <c r="AR986" i="4"/>
  <c r="AQ986" i="4"/>
  <c r="AP986" i="4"/>
  <c r="AO986" i="4"/>
  <c r="AN986" i="4"/>
  <c r="AM986" i="4"/>
  <c r="AL986" i="4"/>
  <c r="AJ986" i="4"/>
  <c r="AI986" i="4"/>
  <c r="AV985" i="4"/>
  <c r="AU985" i="4"/>
  <c r="AT985" i="4"/>
  <c r="AS985" i="4"/>
  <c r="AR985" i="4"/>
  <c r="AQ985" i="4"/>
  <c r="AP985" i="4"/>
  <c r="AO985" i="4"/>
  <c r="AN985" i="4"/>
  <c r="AM985" i="4"/>
  <c r="AL985" i="4"/>
  <c r="AJ985" i="4"/>
  <c r="AI985" i="4"/>
  <c r="AV984" i="4"/>
  <c r="AU984" i="4"/>
  <c r="AT984" i="4"/>
  <c r="AS984" i="4"/>
  <c r="AR984" i="4"/>
  <c r="AQ984" i="4"/>
  <c r="AP984" i="4"/>
  <c r="AO984" i="4"/>
  <c r="AN984" i="4"/>
  <c r="AM984" i="4"/>
  <c r="AL984" i="4"/>
  <c r="AJ984" i="4"/>
  <c r="AI984" i="4"/>
  <c r="AV983" i="4"/>
  <c r="AU983" i="4"/>
  <c r="AT983" i="4"/>
  <c r="AS983" i="4"/>
  <c r="AR983" i="4"/>
  <c r="AQ983" i="4"/>
  <c r="AP983" i="4"/>
  <c r="AO983" i="4"/>
  <c r="AN983" i="4"/>
  <c r="AM983" i="4"/>
  <c r="AL983" i="4"/>
  <c r="AJ983" i="4"/>
  <c r="AI983" i="4"/>
  <c r="AV982" i="4"/>
  <c r="AU982" i="4"/>
  <c r="AT982" i="4"/>
  <c r="AS982" i="4"/>
  <c r="AR982" i="4"/>
  <c r="AQ982" i="4"/>
  <c r="AP982" i="4"/>
  <c r="AO982" i="4"/>
  <c r="AN982" i="4"/>
  <c r="AM982" i="4"/>
  <c r="AL982" i="4"/>
  <c r="AJ982" i="4"/>
  <c r="AI982" i="4"/>
  <c r="AV981" i="4"/>
  <c r="AU981" i="4"/>
  <c r="AT981" i="4"/>
  <c r="AS981" i="4"/>
  <c r="AR981" i="4"/>
  <c r="AQ981" i="4"/>
  <c r="AP981" i="4"/>
  <c r="AO981" i="4"/>
  <c r="AN981" i="4"/>
  <c r="AM981" i="4"/>
  <c r="AL981" i="4"/>
  <c r="AJ981" i="4"/>
  <c r="AI981" i="4"/>
  <c r="AV980" i="4"/>
  <c r="AU980" i="4"/>
  <c r="AT980" i="4"/>
  <c r="AS980" i="4"/>
  <c r="AR980" i="4"/>
  <c r="AQ980" i="4"/>
  <c r="AP980" i="4"/>
  <c r="AO980" i="4"/>
  <c r="AN980" i="4"/>
  <c r="AM980" i="4"/>
  <c r="AL980" i="4"/>
  <c r="AJ980" i="4"/>
  <c r="AI980" i="4"/>
  <c r="AV979" i="4"/>
  <c r="AU979" i="4"/>
  <c r="AT979" i="4"/>
  <c r="AS979" i="4"/>
  <c r="AR979" i="4"/>
  <c r="AQ979" i="4"/>
  <c r="AP979" i="4"/>
  <c r="AO979" i="4"/>
  <c r="AN979" i="4"/>
  <c r="AM979" i="4"/>
  <c r="AL979" i="4"/>
  <c r="AJ979" i="4"/>
  <c r="AI979" i="4"/>
  <c r="AV978" i="4"/>
  <c r="AU978" i="4"/>
  <c r="AT978" i="4"/>
  <c r="AS978" i="4"/>
  <c r="AR978" i="4"/>
  <c r="AQ978" i="4"/>
  <c r="AP978" i="4"/>
  <c r="AO978" i="4"/>
  <c r="AN978" i="4"/>
  <c r="AM978" i="4"/>
  <c r="AL978" i="4"/>
  <c r="AJ978" i="4"/>
  <c r="AI978" i="4"/>
  <c r="AV977" i="4"/>
  <c r="AU977" i="4"/>
  <c r="AT977" i="4"/>
  <c r="AS977" i="4"/>
  <c r="AR977" i="4"/>
  <c r="AQ977" i="4"/>
  <c r="AP977" i="4"/>
  <c r="AO977" i="4"/>
  <c r="AN977" i="4"/>
  <c r="AM977" i="4"/>
  <c r="AL977" i="4"/>
  <c r="AJ977" i="4"/>
  <c r="AI977" i="4"/>
  <c r="AV976" i="4"/>
  <c r="AU976" i="4"/>
  <c r="AT976" i="4"/>
  <c r="AS976" i="4"/>
  <c r="AR976" i="4"/>
  <c r="AQ976" i="4"/>
  <c r="AP976" i="4"/>
  <c r="AO976" i="4"/>
  <c r="AN976" i="4"/>
  <c r="AM976" i="4"/>
  <c r="AL976" i="4"/>
  <c r="AJ976" i="4"/>
  <c r="AI976" i="4"/>
  <c r="AV975" i="4"/>
  <c r="AU975" i="4"/>
  <c r="AT975" i="4"/>
  <c r="AS975" i="4"/>
  <c r="AR975" i="4"/>
  <c r="AQ975" i="4"/>
  <c r="AP975" i="4"/>
  <c r="AO975" i="4"/>
  <c r="AN975" i="4"/>
  <c r="AM975" i="4"/>
  <c r="AL975" i="4"/>
  <c r="AJ975" i="4"/>
  <c r="AI975" i="4"/>
  <c r="AV974" i="4"/>
  <c r="AU974" i="4"/>
  <c r="AT974" i="4"/>
  <c r="AS974" i="4"/>
  <c r="AR974" i="4"/>
  <c r="AQ974" i="4"/>
  <c r="AP974" i="4"/>
  <c r="AO974" i="4"/>
  <c r="AN974" i="4"/>
  <c r="AM974" i="4"/>
  <c r="AL974" i="4"/>
  <c r="AJ974" i="4"/>
  <c r="AI974" i="4"/>
  <c r="AV973" i="4"/>
  <c r="AU973" i="4"/>
  <c r="AT973" i="4"/>
  <c r="AS973" i="4"/>
  <c r="AR973" i="4"/>
  <c r="AQ973" i="4"/>
  <c r="AP973" i="4"/>
  <c r="AO973" i="4"/>
  <c r="AN973" i="4"/>
  <c r="AM973" i="4"/>
  <c r="AL973" i="4"/>
  <c r="AJ973" i="4"/>
  <c r="AI973" i="4"/>
  <c r="AV972" i="4"/>
  <c r="AU972" i="4"/>
  <c r="AT972" i="4"/>
  <c r="AS972" i="4"/>
  <c r="AR972" i="4"/>
  <c r="AQ972" i="4"/>
  <c r="AP972" i="4"/>
  <c r="AO972" i="4"/>
  <c r="AN972" i="4"/>
  <c r="AM972" i="4"/>
  <c r="AL972" i="4"/>
  <c r="AJ972" i="4"/>
  <c r="AI972" i="4"/>
  <c r="AV971" i="4"/>
  <c r="AU971" i="4"/>
  <c r="AT971" i="4"/>
  <c r="AS971" i="4"/>
  <c r="AR971" i="4"/>
  <c r="AQ971" i="4"/>
  <c r="AP971" i="4"/>
  <c r="AO971" i="4"/>
  <c r="AN971" i="4"/>
  <c r="AM971" i="4"/>
  <c r="AL971" i="4"/>
  <c r="AJ971" i="4"/>
  <c r="AI971" i="4"/>
  <c r="AV970" i="4"/>
  <c r="AU970" i="4"/>
  <c r="AT970" i="4"/>
  <c r="AS970" i="4"/>
  <c r="AR970" i="4"/>
  <c r="AQ970" i="4"/>
  <c r="AP970" i="4"/>
  <c r="AO970" i="4"/>
  <c r="AN970" i="4"/>
  <c r="AM970" i="4"/>
  <c r="AL970" i="4"/>
  <c r="AJ970" i="4"/>
  <c r="AI970" i="4"/>
  <c r="AV969" i="4"/>
  <c r="AU969" i="4"/>
  <c r="AT969" i="4"/>
  <c r="AS969" i="4"/>
  <c r="AR969" i="4"/>
  <c r="AQ969" i="4"/>
  <c r="AP969" i="4"/>
  <c r="AO969" i="4"/>
  <c r="AN969" i="4"/>
  <c r="AM969" i="4"/>
  <c r="AL969" i="4"/>
  <c r="AJ969" i="4"/>
  <c r="AI969" i="4"/>
  <c r="AV968" i="4"/>
  <c r="AU968" i="4"/>
  <c r="AT968" i="4"/>
  <c r="AS968" i="4"/>
  <c r="AR968" i="4"/>
  <c r="AQ968" i="4"/>
  <c r="AP968" i="4"/>
  <c r="AO968" i="4"/>
  <c r="AN968" i="4"/>
  <c r="AM968" i="4"/>
  <c r="AL968" i="4"/>
  <c r="AJ968" i="4"/>
  <c r="AI968" i="4"/>
  <c r="AV967" i="4"/>
  <c r="AU967" i="4"/>
  <c r="AT967" i="4"/>
  <c r="AS967" i="4"/>
  <c r="AR967" i="4"/>
  <c r="AQ967" i="4"/>
  <c r="AP967" i="4"/>
  <c r="AO967" i="4"/>
  <c r="AN967" i="4"/>
  <c r="AM967" i="4"/>
  <c r="AL967" i="4"/>
  <c r="AJ967" i="4"/>
  <c r="AI967" i="4"/>
  <c r="AV966" i="4"/>
  <c r="AU966" i="4"/>
  <c r="AT966" i="4"/>
  <c r="AS966" i="4"/>
  <c r="AR966" i="4"/>
  <c r="AQ966" i="4"/>
  <c r="AP966" i="4"/>
  <c r="AO966" i="4"/>
  <c r="AN966" i="4"/>
  <c r="AM966" i="4"/>
  <c r="AL966" i="4"/>
  <c r="AJ966" i="4"/>
  <c r="AI966" i="4"/>
  <c r="AV965" i="4"/>
  <c r="AU965" i="4"/>
  <c r="AT965" i="4"/>
  <c r="AS965" i="4"/>
  <c r="AR965" i="4"/>
  <c r="AQ965" i="4"/>
  <c r="AP965" i="4"/>
  <c r="AO965" i="4"/>
  <c r="AN965" i="4"/>
  <c r="AM965" i="4"/>
  <c r="AL965" i="4"/>
  <c r="AJ965" i="4"/>
  <c r="AI965" i="4"/>
  <c r="AV964" i="4"/>
  <c r="AU964" i="4"/>
  <c r="AT964" i="4"/>
  <c r="AS964" i="4"/>
  <c r="AR964" i="4"/>
  <c r="AQ964" i="4"/>
  <c r="AP964" i="4"/>
  <c r="AO964" i="4"/>
  <c r="AN964" i="4"/>
  <c r="AM964" i="4"/>
  <c r="AL964" i="4"/>
  <c r="AJ964" i="4"/>
  <c r="AI964" i="4"/>
  <c r="AV963" i="4"/>
  <c r="AU963" i="4"/>
  <c r="AT963" i="4"/>
  <c r="AS963" i="4"/>
  <c r="AR963" i="4"/>
  <c r="AQ963" i="4"/>
  <c r="AP963" i="4"/>
  <c r="AO963" i="4"/>
  <c r="AN963" i="4"/>
  <c r="AM963" i="4"/>
  <c r="AL963" i="4"/>
  <c r="AJ963" i="4"/>
  <c r="AI963" i="4"/>
  <c r="AV962" i="4"/>
  <c r="AU962" i="4"/>
  <c r="AT962" i="4"/>
  <c r="AS962" i="4"/>
  <c r="AR962" i="4"/>
  <c r="AQ962" i="4"/>
  <c r="AP962" i="4"/>
  <c r="AO962" i="4"/>
  <c r="AN962" i="4"/>
  <c r="AM962" i="4"/>
  <c r="AL962" i="4"/>
  <c r="AJ962" i="4"/>
  <c r="AI962" i="4"/>
  <c r="AV961" i="4"/>
  <c r="AU961" i="4"/>
  <c r="AT961" i="4"/>
  <c r="AS961" i="4"/>
  <c r="AR961" i="4"/>
  <c r="AQ961" i="4"/>
  <c r="AP961" i="4"/>
  <c r="AO961" i="4"/>
  <c r="AN961" i="4"/>
  <c r="AM961" i="4"/>
  <c r="AL961" i="4"/>
  <c r="AJ961" i="4"/>
  <c r="AI961" i="4"/>
  <c r="AV960" i="4"/>
  <c r="AU960" i="4"/>
  <c r="AT960" i="4"/>
  <c r="AS960" i="4"/>
  <c r="AR960" i="4"/>
  <c r="AQ960" i="4"/>
  <c r="AP960" i="4"/>
  <c r="AO960" i="4"/>
  <c r="AN960" i="4"/>
  <c r="AM960" i="4"/>
  <c r="AL960" i="4"/>
  <c r="AJ960" i="4"/>
  <c r="AI960" i="4"/>
  <c r="AV959" i="4"/>
  <c r="AU959" i="4"/>
  <c r="AT959" i="4"/>
  <c r="AS959" i="4"/>
  <c r="AR959" i="4"/>
  <c r="AQ959" i="4"/>
  <c r="AP959" i="4"/>
  <c r="AO959" i="4"/>
  <c r="AN959" i="4"/>
  <c r="AM959" i="4"/>
  <c r="AL959" i="4"/>
  <c r="AJ959" i="4"/>
  <c r="AI959" i="4"/>
  <c r="AV958" i="4"/>
  <c r="AU958" i="4"/>
  <c r="AT958" i="4"/>
  <c r="AS958" i="4"/>
  <c r="AR958" i="4"/>
  <c r="AQ958" i="4"/>
  <c r="AP958" i="4"/>
  <c r="AO958" i="4"/>
  <c r="AN958" i="4"/>
  <c r="AM958" i="4"/>
  <c r="AL958" i="4"/>
  <c r="AJ958" i="4"/>
  <c r="AI958" i="4"/>
  <c r="AV957" i="4"/>
  <c r="AU957" i="4"/>
  <c r="AT957" i="4"/>
  <c r="AS957" i="4"/>
  <c r="AR957" i="4"/>
  <c r="AQ957" i="4"/>
  <c r="AP957" i="4"/>
  <c r="AO957" i="4"/>
  <c r="AN957" i="4"/>
  <c r="AM957" i="4"/>
  <c r="AL957" i="4"/>
  <c r="AJ957" i="4"/>
  <c r="AI957" i="4"/>
  <c r="AV956" i="4"/>
  <c r="AU956" i="4"/>
  <c r="AT956" i="4"/>
  <c r="AS956" i="4"/>
  <c r="AR956" i="4"/>
  <c r="AQ956" i="4"/>
  <c r="AP956" i="4"/>
  <c r="AO956" i="4"/>
  <c r="AN956" i="4"/>
  <c r="AM956" i="4"/>
  <c r="AL956" i="4"/>
  <c r="AJ956" i="4"/>
  <c r="AI956" i="4"/>
  <c r="AV955" i="4"/>
  <c r="AU955" i="4"/>
  <c r="AT955" i="4"/>
  <c r="AS955" i="4"/>
  <c r="AR955" i="4"/>
  <c r="AQ955" i="4"/>
  <c r="AP955" i="4"/>
  <c r="AO955" i="4"/>
  <c r="AN955" i="4"/>
  <c r="AM955" i="4"/>
  <c r="AL955" i="4"/>
  <c r="AJ955" i="4"/>
  <c r="AI955" i="4"/>
  <c r="AV954" i="4"/>
  <c r="AU954" i="4"/>
  <c r="AT954" i="4"/>
  <c r="AS954" i="4"/>
  <c r="AR954" i="4"/>
  <c r="AQ954" i="4"/>
  <c r="AP954" i="4"/>
  <c r="AO954" i="4"/>
  <c r="AN954" i="4"/>
  <c r="AM954" i="4"/>
  <c r="AL954" i="4"/>
  <c r="AJ954" i="4"/>
  <c r="AI954" i="4"/>
  <c r="AV953" i="4"/>
  <c r="AU953" i="4"/>
  <c r="AT953" i="4"/>
  <c r="AS953" i="4"/>
  <c r="AR953" i="4"/>
  <c r="AQ953" i="4"/>
  <c r="AP953" i="4"/>
  <c r="AO953" i="4"/>
  <c r="AN953" i="4"/>
  <c r="AM953" i="4"/>
  <c r="AL953" i="4"/>
  <c r="AJ953" i="4"/>
  <c r="AI953" i="4"/>
  <c r="AV952" i="4"/>
  <c r="AU952" i="4"/>
  <c r="AT952" i="4"/>
  <c r="AS952" i="4"/>
  <c r="AR952" i="4"/>
  <c r="AQ952" i="4"/>
  <c r="AP952" i="4"/>
  <c r="AO952" i="4"/>
  <c r="AN952" i="4"/>
  <c r="AM952" i="4"/>
  <c r="AL952" i="4"/>
  <c r="AJ952" i="4"/>
  <c r="AI952" i="4"/>
  <c r="AV951" i="4"/>
  <c r="AU951" i="4"/>
  <c r="AT951" i="4"/>
  <c r="AS951" i="4"/>
  <c r="AR951" i="4"/>
  <c r="AQ951" i="4"/>
  <c r="AP951" i="4"/>
  <c r="AO951" i="4"/>
  <c r="AN951" i="4"/>
  <c r="AM951" i="4"/>
  <c r="AL951" i="4"/>
  <c r="AJ951" i="4"/>
  <c r="AI951" i="4"/>
  <c r="AV950" i="4"/>
  <c r="AU950" i="4"/>
  <c r="AT950" i="4"/>
  <c r="AS950" i="4"/>
  <c r="AR950" i="4"/>
  <c r="AQ950" i="4"/>
  <c r="AP950" i="4"/>
  <c r="AO950" i="4"/>
  <c r="AN950" i="4"/>
  <c r="AM950" i="4"/>
  <c r="AL950" i="4"/>
  <c r="AJ950" i="4"/>
  <c r="AI950" i="4"/>
  <c r="AV949" i="4"/>
  <c r="AU949" i="4"/>
  <c r="AT949" i="4"/>
  <c r="AS949" i="4"/>
  <c r="AR949" i="4"/>
  <c r="AQ949" i="4"/>
  <c r="AP949" i="4"/>
  <c r="AO949" i="4"/>
  <c r="AN949" i="4"/>
  <c r="AM949" i="4"/>
  <c r="AL949" i="4"/>
  <c r="AJ949" i="4"/>
  <c r="AI949" i="4"/>
  <c r="AV948" i="4"/>
  <c r="AU948" i="4"/>
  <c r="AT948" i="4"/>
  <c r="AS948" i="4"/>
  <c r="AR948" i="4"/>
  <c r="AQ948" i="4"/>
  <c r="AP948" i="4"/>
  <c r="AO948" i="4"/>
  <c r="AN948" i="4"/>
  <c r="AM948" i="4"/>
  <c r="AL948" i="4"/>
  <c r="AJ948" i="4"/>
  <c r="AI948" i="4"/>
  <c r="AV947" i="4"/>
  <c r="AU947" i="4"/>
  <c r="AT947" i="4"/>
  <c r="AS947" i="4"/>
  <c r="AR947" i="4"/>
  <c r="AQ947" i="4"/>
  <c r="AP947" i="4"/>
  <c r="AO947" i="4"/>
  <c r="AN947" i="4"/>
  <c r="AM947" i="4"/>
  <c r="AL947" i="4"/>
  <c r="AJ947" i="4"/>
  <c r="AI947" i="4"/>
  <c r="AV946" i="4"/>
  <c r="AU946" i="4"/>
  <c r="AT946" i="4"/>
  <c r="AS946" i="4"/>
  <c r="AR946" i="4"/>
  <c r="AQ946" i="4"/>
  <c r="AP946" i="4"/>
  <c r="AO946" i="4"/>
  <c r="AN946" i="4"/>
  <c r="AM946" i="4"/>
  <c r="AL946" i="4"/>
  <c r="AJ946" i="4"/>
  <c r="AI946" i="4"/>
  <c r="AV945" i="4"/>
  <c r="AU945" i="4"/>
  <c r="AT945" i="4"/>
  <c r="AS945" i="4"/>
  <c r="AR945" i="4"/>
  <c r="AQ945" i="4"/>
  <c r="AP945" i="4"/>
  <c r="AO945" i="4"/>
  <c r="AN945" i="4"/>
  <c r="AM945" i="4"/>
  <c r="AL945" i="4"/>
  <c r="AJ945" i="4"/>
  <c r="AI945" i="4"/>
  <c r="AV944" i="4"/>
  <c r="AU944" i="4"/>
  <c r="AT944" i="4"/>
  <c r="AS944" i="4"/>
  <c r="AR944" i="4"/>
  <c r="AQ944" i="4"/>
  <c r="AP944" i="4"/>
  <c r="AO944" i="4"/>
  <c r="AN944" i="4"/>
  <c r="AM944" i="4"/>
  <c r="AL944" i="4"/>
  <c r="AJ944" i="4"/>
  <c r="AI944" i="4"/>
  <c r="AV943" i="4"/>
  <c r="AU943" i="4"/>
  <c r="AT943" i="4"/>
  <c r="AS943" i="4"/>
  <c r="AR943" i="4"/>
  <c r="AQ943" i="4"/>
  <c r="AP943" i="4"/>
  <c r="AO943" i="4"/>
  <c r="AN943" i="4"/>
  <c r="AM943" i="4"/>
  <c r="AL943" i="4"/>
  <c r="AJ943" i="4"/>
  <c r="AI943" i="4"/>
  <c r="AV942" i="4"/>
  <c r="AU942" i="4"/>
  <c r="AT942" i="4"/>
  <c r="AS942" i="4"/>
  <c r="AR942" i="4"/>
  <c r="AQ942" i="4"/>
  <c r="AP942" i="4"/>
  <c r="AO942" i="4"/>
  <c r="AN942" i="4"/>
  <c r="AM942" i="4"/>
  <c r="AL942" i="4"/>
  <c r="AJ942" i="4"/>
  <c r="AI942" i="4"/>
  <c r="AV941" i="4"/>
  <c r="AU941" i="4"/>
  <c r="AT941" i="4"/>
  <c r="AS941" i="4"/>
  <c r="AR941" i="4"/>
  <c r="AQ941" i="4"/>
  <c r="AP941" i="4"/>
  <c r="AO941" i="4"/>
  <c r="AN941" i="4"/>
  <c r="AM941" i="4"/>
  <c r="AL941" i="4"/>
  <c r="AJ941" i="4"/>
  <c r="AI941" i="4"/>
  <c r="AV940" i="4"/>
  <c r="AU940" i="4"/>
  <c r="AT940" i="4"/>
  <c r="AS940" i="4"/>
  <c r="AR940" i="4"/>
  <c r="AQ940" i="4"/>
  <c r="AP940" i="4"/>
  <c r="AO940" i="4"/>
  <c r="AN940" i="4"/>
  <c r="AM940" i="4"/>
  <c r="AL940" i="4"/>
  <c r="AJ940" i="4"/>
  <c r="AI940" i="4"/>
  <c r="AV939" i="4"/>
  <c r="AU939" i="4"/>
  <c r="AT939" i="4"/>
  <c r="AS939" i="4"/>
  <c r="AR939" i="4"/>
  <c r="AQ939" i="4"/>
  <c r="AP939" i="4"/>
  <c r="AO939" i="4"/>
  <c r="AN939" i="4"/>
  <c r="AM939" i="4"/>
  <c r="AL939" i="4"/>
  <c r="AJ939" i="4"/>
  <c r="AI939" i="4"/>
  <c r="AV938" i="4"/>
  <c r="AU938" i="4"/>
  <c r="AT938" i="4"/>
  <c r="AS938" i="4"/>
  <c r="AR938" i="4"/>
  <c r="AQ938" i="4"/>
  <c r="AP938" i="4"/>
  <c r="AO938" i="4"/>
  <c r="AN938" i="4"/>
  <c r="AM938" i="4"/>
  <c r="AL938" i="4"/>
  <c r="AJ938" i="4"/>
  <c r="AI938" i="4"/>
  <c r="AV937" i="4"/>
  <c r="AU937" i="4"/>
  <c r="AT937" i="4"/>
  <c r="AS937" i="4"/>
  <c r="AR937" i="4"/>
  <c r="AQ937" i="4"/>
  <c r="AP937" i="4"/>
  <c r="AO937" i="4"/>
  <c r="AN937" i="4"/>
  <c r="AM937" i="4"/>
  <c r="AL937" i="4"/>
  <c r="AJ937" i="4"/>
  <c r="AI937" i="4"/>
  <c r="AV936" i="4"/>
  <c r="AU936" i="4"/>
  <c r="AT936" i="4"/>
  <c r="AS936" i="4"/>
  <c r="AR936" i="4"/>
  <c r="AQ936" i="4"/>
  <c r="AP936" i="4"/>
  <c r="AO936" i="4"/>
  <c r="AN936" i="4"/>
  <c r="AM936" i="4"/>
  <c r="AL936" i="4"/>
  <c r="AJ936" i="4"/>
  <c r="AI936" i="4"/>
  <c r="AV935" i="4"/>
  <c r="AU935" i="4"/>
  <c r="AT935" i="4"/>
  <c r="AS935" i="4"/>
  <c r="AR935" i="4"/>
  <c r="AQ935" i="4"/>
  <c r="AP935" i="4"/>
  <c r="AO935" i="4"/>
  <c r="AN935" i="4"/>
  <c r="AM935" i="4"/>
  <c r="AL935" i="4"/>
  <c r="AJ935" i="4"/>
  <c r="AI935" i="4"/>
  <c r="AV934" i="4"/>
  <c r="AU934" i="4"/>
  <c r="AT934" i="4"/>
  <c r="AS934" i="4"/>
  <c r="AR934" i="4"/>
  <c r="AQ934" i="4"/>
  <c r="AP934" i="4"/>
  <c r="AO934" i="4"/>
  <c r="AN934" i="4"/>
  <c r="AM934" i="4"/>
  <c r="AL934" i="4"/>
  <c r="AJ934" i="4"/>
  <c r="AI934" i="4"/>
  <c r="AV933" i="4"/>
  <c r="AU933" i="4"/>
  <c r="AT933" i="4"/>
  <c r="AS933" i="4"/>
  <c r="AR933" i="4"/>
  <c r="AQ933" i="4"/>
  <c r="AP933" i="4"/>
  <c r="AO933" i="4"/>
  <c r="AN933" i="4"/>
  <c r="AM933" i="4"/>
  <c r="AL933" i="4"/>
  <c r="AJ933" i="4"/>
  <c r="AI933" i="4"/>
  <c r="AV932" i="4"/>
  <c r="AU932" i="4"/>
  <c r="AT932" i="4"/>
  <c r="AS932" i="4"/>
  <c r="AR932" i="4"/>
  <c r="AQ932" i="4"/>
  <c r="AP932" i="4"/>
  <c r="AO932" i="4"/>
  <c r="AN932" i="4"/>
  <c r="AM932" i="4"/>
  <c r="AL932" i="4"/>
  <c r="AJ932" i="4"/>
  <c r="AI932" i="4"/>
  <c r="AV931" i="4"/>
  <c r="AU931" i="4"/>
  <c r="AT931" i="4"/>
  <c r="AS931" i="4"/>
  <c r="AR931" i="4"/>
  <c r="AQ931" i="4"/>
  <c r="AP931" i="4"/>
  <c r="AO931" i="4"/>
  <c r="AN931" i="4"/>
  <c r="AM931" i="4"/>
  <c r="AL931" i="4"/>
  <c r="AJ931" i="4"/>
  <c r="AI931" i="4"/>
  <c r="AV930" i="4"/>
  <c r="AU930" i="4"/>
  <c r="AT930" i="4"/>
  <c r="AS930" i="4"/>
  <c r="AR930" i="4"/>
  <c r="AQ930" i="4"/>
  <c r="AP930" i="4"/>
  <c r="AO930" i="4"/>
  <c r="AN930" i="4"/>
  <c r="AM930" i="4"/>
  <c r="AL930" i="4"/>
  <c r="AJ930" i="4"/>
  <c r="AI930" i="4"/>
  <c r="AV929" i="4"/>
  <c r="AU929" i="4"/>
  <c r="AT929" i="4"/>
  <c r="AS929" i="4"/>
  <c r="AR929" i="4"/>
  <c r="AQ929" i="4"/>
  <c r="AP929" i="4"/>
  <c r="AO929" i="4"/>
  <c r="AN929" i="4"/>
  <c r="AM929" i="4"/>
  <c r="AL929" i="4"/>
  <c r="AJ929" i="4"/>
  <c r="AI929" i="4"/>
  <c r="AV928" i="4"/>
  <c r="AU928" i="4"/>
  <c r="AT928" i="4"/>
  <c r="AS928" i="4"/>
  <c r="AR928" i="4"/>
  <c r="AQ928" i="4"/>
  <c r="AP928" i="4"/>
  <c r="AO928" i="4"/>
  <c r="AN928" i="4"/>
  <c r="AM928" i="4"/>
  <c r="AL928" i="4"/>
  <c r="AJ928" i="4"/>
  <c r="AI928" i="4"/>
  <c r="AV927" i="4"/>
  <c r="AU927" i="4"/>
  <c r="AT927" i="4"/>
  <c r="AS927" i="4"/>
  <c r="AR927" i="4"/>
  <c r="AQ927" i="4"/>
  <c r="AP927" i="4"/>
  <c r="AO927" i="4"/>
  <c r="AN927" i="4"/>
  <c r="AM927" i="4"/>
  <c r="AL927" i="4"/>
  <c r="AJ927" i="4"/>
  <c r="AI927" i="4"/>
  <c r="AV926" i="4"/>
  <c r="AU926" i="4"/>
  <c r="AT926" i="4"/>
  <c r="AS926" i="4"/>
  <c r="AR926" i="4"/>
  <c r="AQ926" i="4"/>
  <c r="AP926" i="4"/>
  <c r="AO926" i="4"/>
  <c r="AN926" i="4"/>
  <c r="AM926" i="4"/>
  <c r="AL926" i="4"/>
  <c r="AJ926" i="4"/>
  <c r="AI926" i="4"/>
  <c r="AV925" i="4"/>
  <c r="AU925" i="4"/>
  <c r="AT925" i="4"/>
  <c r="AS925" i="4"/>
  <c r="AR925" i="4"/>
  <c r="AQ925" i="4"/>
  <c r="AP925" i="4"/>
  <c r="AO925" i="4"/>
  <c r="AN925" i="4"/>
  <c r="AM925" i="4"/>
  <c r="AL925" i="4"/>
  <c r="AJ925" i="4"/>
  <c r="AI925" i="4"/>
  <c r="AV924" i="4"/>
  <c r="AU924" i="4"/>
  <c r="AT924" i="4"/>
  <c r="AS924" i="4"/>
  <c r="AR924" i="4"/>
  <c r="AQ924" i="4"/>
  <c r="AP924" i="4"/>
  <c r="AO924" i="4"/>
  <c r="AN924" i="4"/>
  <c r="AM924" i="4"/>
  <c r="AL924" i="4"/>
  <c r="AJ924" i="4"/>
  <c r="AI924" i="4"/>
  <c r="AV923" i="4"/>
  <c r="AU923" i="4"/>
  <c r="AT923" i="4"/>
  <c r="AS923" i="4"/>
  <c r="AR923" i="4"/>
  <c r="AQ923" i="4"/>
  <c r="AP923" i="4"/>
  <c r="AO923" i="4"/>
  <c r="AN923" i="4"/>
  <c r="AM923" i="4"/>
  <c r="AL923" i="4"/>
  <c r="AJ923" i="4"/>
  <c r="AI923" i="4"/>
  <c r="AV922" i="4"/>
  <c r="AU922" i="4"/>
  <c r="AT922" i="4"/>
  <c r="AS922" i="4"/>
  <c r="AR922" i="4"/>
  <c r="AQ922" i="4"/>
  <c r="AP922" i="4"/>
  <c r="AO922" i="4"/>
  <c r="AN922" i="4"/>
  <c r="AM922" i="4"/>
  <c r="AL922" i="4"/>
  <c r="AJ922" i="4"/>
  <c r="AI922" i="4"/>
  <c r="AV921" i="4"/>
  <c r="AU921" i="4"/>
  <c r="AT921" i="4"/>
  <c r="AS921" i="4"/>
  <c r="AR921" i="4"/>
  <c r="AQ921" i="4"/>
  <c r="AP921" i="4"/>
  <c r="AO921" i="4"/>
  <c r="AN921" i="4"/>
  <c r="AM921" i="4"/>
  <c r="AL921" i="4"/>
  <c r="AJ921" i="4"/>
  <c r="AI921" i="4"/>
  <c r="AV920" i="4"/>
  <c r="AU920" i="4"/>
  <c r="AT920" i="4"/>
  <c r="AS920" i="4"/>
  <c r="AR920" i="4"/>
  <c r="AQ920" i="4"/>
  <c r="AP920" i="4"/>
  <c r="AO920" i="4"/>
  <c r="AN920" i="4"/>
  <c r="AM920" i="4"/>
  <c r="AL920" i="4"/>
  <c r="AJ920" i="4"/>
  <c r="AI920" i="4"/>
  <c r="AV919" i="4"/>
  <c r="AU919" i="4"/>
  <c r="AT919" i="4"/>
  <c r="AS919" i="4"/>
  <c r="AR919" i="4"/>
  <c r="AQ919" i="4"/>
  <c r="AP919" i="4"/>
  <c r="AO919" i="4"/>
  <c r="AN919" i="4"/>
  <c r="AM919" i="4"/>
  <c r="AL919" i="4"/>
  <c r="AJ919" i="4"/>
  <c r="AI919" i="4"/>
  <c r="AV918" i="4"/>
  <c r="AU918" i="4"/>
  <c r="AT918" i="4"/>
  <c r="AS918" i="4"/>
  <c r="AR918" i="4"/>
  <c r="AQ918" i="4"/>
  <c r="AP918" i="4"/>
  <c r="AO918" i="4"/>
  <c r="AN918" i="4"/>
  <c r="AM918" i="4"/>
  <c r="AL918" i="4"/>
  <c r="AJ918" i="4"/>
  <c r="AI918" i="4"/>
  <c r="AV917" i="4"/>
  <c r="AU917" i="4"/>
  <c r="AT917" i="4"/>
  <c r="AS917" i="4"/>
  <c r="AR917" i="4"/>
  <c r="AQ917" i="4"/>
  <c r="AP917" i="4"/>
  <c r="AO917" i="4"/>
  <c r="AN917" i="4"/>
  <c r="AM917" i="4"/>
  <c r="AL917" i="4"/>
  <c r="AJ917" i="4"/>
  <c r="AI917" i="4"/>
  <c r="AV916" i="4"/>
  <c r="AU916" i="4"/>
  <c r="AT916" i="4"/>
  <c r="AS916" i="4"/>
  <c r="AR916" i="4"/>
  <c r="AQ916" i="4"/>
  <c r="AP916" i="4"/>
  <c r="AO916" i="4"/>
  <c r="AN916" i="4"/>
  <c r="AM916" i="4"/>
  <c r="AL916" i="4"/>
  <c r="AJ916" i="4"/>
  <c r="AI916" i="4"/>
  <c r="AV915" i="4"/>
  <c r="AU915" i="4"/>
  <c r="AT915" i="4"/>
  <c r="AS915" i="4"/>
  <c r="AR915" i="4"/>
  <c r="AQ915" i="4"/>
  <c r="AP915" i="4"/>
  <c r="AO915" i="4"/>
  <c r="AN915" i="4"/>
  <c r="AM915" i="4"/>
  <c r="AL915" i="4"/>
  <c r="AJ915" i="4"/>
  <c r="AI915" i="4"/>
  <c r="AV914" i="4"/>
  <c r="AU914" i="4"/>
  <c r="AT914" i="4"/>
  <c r="AS914" i="4"/>
  <c r="AR914" i="4"/>
  <c r="AQ914" i="4"/>
  <c r="AP914" i="4"/>
  <c r="AO914" i="4"/>
  <c r="AN914" i="4"/>
  <c r="AM914" i="4"/>
  <c r="AL914" i="4"/>
  <c r="AJ914" i="4"/>
  <c r="AI914" i="4"/>
  <c r="AV913" i="4"/>
  <c r="AU913" i="4"/>
  <c r="AT913" i="4"/>
  <c r="AS913" i="4"/>
  <c r="AR913" i="4"/>
  <c r="AQ913" i="4"/>
  <c r="AP913" i="4"/>
  <c r="AO913" i="4"/>
  <c r="AN913" i="4"/>
  <c r="AM913" i="4"/>
  <c r="AL913" i="4"/>
  <c r="AJ913" i="4"/>
  <c r="AI913" i="4"/>
  <c r="AV912" i="4"/>
  <c r="AU912" i="4"/>
  <c r="AT912" i="4"/>
  <c r="AS912" i="4"/>
  <c r="AR912" i="4"/>
  <c r="AQ912" i="4"/>
  <c r="AP912" i="4"/>
  <c r="AO912" i="4"/>
  <c r="AN912" i="4"/>
  <c r="AM912" i="4"/>
  <c r="AL912" i="4"/>
  <c r="AJ912" i="4"/>
  <c r="AI912" i="4"/>
  <c r="AV911" i="4"/>
  <c r="AU911" i="4"/>
  <c r="AT911" i="4"/>
  <c r="AS911" i="4"/>
  <c r="AR911" i="4"/>
  <c r="AQ911" i="4"/>
  <c r="AP911" i="4"/>
  <c r="AO911" i="4"/>
  <c r="AN911" i="4"/>
  <c r="AM911" i="4"/>
  <c r="AL911" i="4"/>
  <c r="AJ911" i="4"/>
  <c r="AI911" i="4"/>
  <c r="AV910" i="4"/>
  <c r="AU910" i="4"/>
  <c r="AT910" i="4"/>
  <c r="AS910" i="4"/>
  <c r="AR910" i="4"/>
  <c r="AQ910" i="4"/>
  <c r="AP910" i="4"/>
  <c r="AO910" i="4"/>
  <c r="AN910" i="4"/>
  <c r="AM910" i="4"/>
  <c r="AL910" i="4"/>
  <c r="AJ910" i="4"/>
  <c r="AI910" i="4"/>
  <c r="AV909" i="4"/>
  <c r="AU909" i="4"/>
  <c r="AT909" i="4"/>
  <c r="AS909" i="4"/>
  <c r="AR909" i="4"/>
  <c r="AQ909" i="4"/>
  <c r="AP909" i="4"/>
  <c r="AO909" i="4"/>
  <c r="AN909" i="4"/>
  <c r="AM909" i="4"/>
  <c r="AL909" i="4"/>
  <c r="AJ909" i="4"/>
  <c r="AI909" i="4"/>
  <c r="AV908" i="4"/>
  <c r="AU908" i="4"/>
  <c r="AT908" i="4"/>
  <c r="AS908" i="4"/>
  <c r="AR908" i="4"/>
  <c r="AQ908" i="4"/>
  <c r="AP908" i="4"/>
  <c r="AO908" i="4"/>
  <c r="AN908" i="4"/>
  <c r="AM908" i="4"/>
  <c r="AL908" i="4"/>
  <c r="AJ908" i="4"/>
  <c r="AI908" i="4"/>
  <c r="AV907" i="4"/>
  <c r="AU907" i="4"/>
  <c r="AT907" i="4"/>
  <c r="AS907" i="4"/>
  <c r="AR907" i="4"/>
  <c r="AQ907" i="4"/>
  <c r="AP907" i="4"/>
  <c r="AO907" i="4"/>
  <c r="AN907" i="4"/>
  <c r="AM907" i="4"/>
  <c r="AL907" i="4"/>
  <c r="AJ907" i="4"/>
  <c r="AI907" i="4"/>
  <c r="AV906" i="4"/>
  <c r="AU906" i="4"/>
  <c r="AT906" i="4"/>
  <c r="AS906" i="4"/>
  <c r="AR906" i="4"/>
  <c r="AQ906" i="4"/>
  <c r="AP906" i="4"/>
  <c r="AO906" i="4"/>
  <c r="AN906" i="4"/>
  <c r="AM906" i="4"/>
  <c r="AL906" i="4"/>
  <c r="AJ906" i="4"/>
  <c r="AI906" i="4"/>
  <c r="AV905" i="4"/>
  <c r="AU905" i="4"/>
  <c r="AT905" i="4"/>
  <c r="AS905" i="4"/>
  <c r="AR905" i="4"/>
  <c r="AQ905" i="4"/>
  <c r="AP905" i="4"/>
  <c r="AO905" i="4"/>
  <c r="AN905" i="4"/>
  <c r="AM905" i="4"/>
  <c r="AL905" i="4"/>
  <c r="AJ905" i="4"/>
  <c r="AI905" i="4"/>
  <c r="AV904" i="4"/>
  <c r="AU904" i="4"/>
  <c r="AT904" i="4"/>
  <c r="AS904" i="4"/>
  <c r="AR904" i="4"/>
  <c r="AQ904" i="4"/>
  <c r="AP904" i="4"/>
  <c r="AO904" i="4"/>
  <c r="AN904" i="4"/>
  <c r="AM904" i="4"/>
  <c r="AL904" i="4"/>
  <c r="AJ904" i="4"/>
  <c r="AI904" i="4"/>
  <c r="AV903" i="4"/>
  <c r="AU903" i="4"/>
  <c r="AT903" i="4"/>
  <c r="AS903" i="4"/>
  <c r="AR903" i="4"/>
  <c r="AQ903" i="4"/>
  <c r="AP903" i="4"/>
  <c r="AO903" i="4"/>
  <c r="AN903" i="4"/>
  <c r="AM903" i="4"/>
  <c r="AL903" i="4"/>
  <c r="AJ903" i="4"/>
  <c r="AI903" i="4"/>
  <c r="AV902" i="4"/>
  <c r="AU902" i="4"/>
  <c r="AT902" i="4"/>
  <c r="AS902" i="4"/>
  <c r="AR902" i="4"/>
  <c r="AQ902" i="4"/>
  <c r="AP902" i="4"/>
  <c r="AO902" i="4"/>
  <c r="AN902" i="4"/>
  <c r="AM902" i="4"/>
  <c r="AL902" i="4"/>
  <c r="AJ902" i="4"/>
  <c r="AI902" i="4"/>
  <c r="AV901" i="4"/>
  <c r="AU901" i="4"/>
  <c r="AT901" i="4"/>
  <c r="AS901" i="4"/>
  <c r="AR901" i="4"/>
  <c r="AQ901" i="4"/>
  <c r="AP901" i="4"/>
  <c r="AO901" i="4"/>
  <c r="AN901" i="4"/>
  <c r="AM901" i="4"/>
  <c r="AL901" i="4"/>
  <c r="AJ901" i="4"/>
  <c r="AI901" i="4"/>
  <c r="AV900" i="4"/>
  <c r="AU900" i="4"/>
  <c r="AT900" i="4"/>
  <c r="AS900" i="4"/>
  <c r="AR900" i="4"/>
  <c r="AQ900" i="4"/>
  <c r="AP900" i="4"/>
  <c r="AO900" i="4"/>
  <c r="AN900" i="4"/>
  <c r="AM900" i="4"/>
  <c r="AL900" i="4"/>
  <c r="AJ900" i="4"/>
  <c r="AI900" i="4"/>
  <c r="AV899" i="4"/>
  <c r="AU899" i="4"/>
  <c r="AT899" i="4"/>
  <c r="AS899" i="4"/>
  <c r="AR899" i="4"/>
  <c r="AQ899" i="4"/>
  <c r="AP899" i="4"/>
  <c r="AO899" i="4"/>
  <c r="AN899" i="4"/>
  <c r="AM899" i="4"/>
  <c r="AL899" i="4"/>
  <c r="AJ899" i="4"/>
  <c r="AI899" i="4"/>
  <c r="AV898" i="4"/>
  <c r="AU898" i="4"/>
  <c r="AT898" i="4"/>
  <c r="AS898" i="4"/>
  <c r="AR898" i="4"/>
  <c r="AQ898" i="4"/>
  <c r="AP898" i="4"/>
  <c r="AO898" i="4"/>
  <c r="AN898" i="4"/>
  <c r="AM898" i="4"/>
  <c r="AL898" i="4"/>
  <c r="AJ898" i="4"/>
  <c r="AI898" i="4"/>
  <c r="AV897" i="4"/>
  <c r="AU897" i="4"/>
  <c r="AT897" i="4"/>
  <c r="AS897" i="4"/>
  <c r="AR897" i="4"/>
  <c r="AQ897" i="4"/>
  <c r="AP897" i="4"/>
  <c r="AO897" i="4"/>
  <c r="AN897" i="4"/>
  <c r="AM897" i="4"/>
  <c r="AL897" i="4"/>
  <c r="AJ897" i="4"/>
  <c r="AI897" i="4"/>
  <c r="AV896" i="4"/>
  <c r="AU896" i="4"/>
  <c r="AT896" i="4"/>
  <c r="AS896" i="4"/>
  <c r="AR896" i="4"/>
  <c r="AQ896" i="4"/>
  <c r="AP896" i="4"/>
  <c r="AO896" i="4"/>
  <c r="AN896" i="4"/>
  <c r="AM896" i="4"/>
  <c r="AL896" i="4"/>
  <c r="AJ896" i="4"/>
  <c r="AI896" i="4"/>
  <c r="AV895" i="4"/>
  <c r="AU895" i="4"/>
  <c r="AT895" i="4"/>
  <c r="AS895" i="4"/>
  <c r="AR895" i="4"/>
  <c r="AQ895" i="4"/>
  <c r="AP895" i="4"/>
  <c r="AO895" i="4"/>
  <c r="AN895" i="4"/>
  <c r="AM895" i="4"/>
  <c r="AL895" i="4"/>
  <c r="AJ895" i="4"/>
  <c r="AI895" i="4"/>
  <c r="AV894" i="4"/>
  <c r="AU894" i="4"/>
  <c r="AT894" i="4"/>
  <c r="AS894" i="4"/>
  <c r="AR894" i="4"/>
  <c r="AQ894" i="4"/>
  <c r="AP894" i="4"/>
  <c r="AO894" i="4"/>
  <c r="AN894" i="4"/>
  <c r="AM894" i="4"/>
  <c r="AL894" i="4"/>
  <c r="AJ894" i="4"/>
  <c r="AI894" i="4"/>
  <c r="AV893" i="4"/>
  <c r="AU893" i="4"/>
  <c r="AT893" i="4"/>
  <c r="AS893" i="4"/>
  <c r="AR893" i="4"/>
  <c r="AQ893" i="4"/>
  <c r="AP893" i="4"/>
  <c r="AO893" i="4"/>
  <c r="AN893" i="4"/>
  <c r="AM893" i="4"/>
  <c r="AL893" i="4"/>
  <c r="AJ893" i="4"/>
  <c r="AI893" i="4"/>
  <c r="AV892" i="4"/>
  <c r="AU892" i="4"/>
  <c r="AT892" i="4"/>
  <c r="AS892" i="4"/>
  <c r="AR892" i="4"/>
  <c r="AQ892" i="4"/>
  <c r="AP892" i="4"/>
  <c r="AO892" i="4"/>
  <c r="AN892" i="4"/>
  <c r="AM892" i="4"/>
  <c r="AL892" i="4"/>
  <c r="AJ892" i="4"/>
  <c r="AI892" i="4"/>
  <c r="AV891" i="4"/>
  <c r="AU891" i="4"/>
  <c r="AT891" i="4"/>
  <c r="AS891" i="4"/>
  <c r="AR891" i="4"/>
  <c r="AQ891" i="4"/>
  <c r="AP891" i="4"/>
  <c r="AO891" i="4"/>
  <c r="AN891" i="4"/>
  <c r="AM891" i="4"/>
  <c r="AL891" i="4"/>
  <c r="AJ891" i="4"/>
  <c r="AI891" i="4"/>
  <c r="AV890" i="4"/>
  <c r="AU890" i="4"/>
  <c r="AT890" i="4"/>
  <c r="AS890" i="4"/>
  <c r="AR890" i="4"/>
  <c r="AQ890" i="4"/>
  <c r="AP890" i="4"/>
  <c r="AO890" i="4"/>
  <c r="AN890" i="4"/>
  <c r="AM890" i="4"/>
  <c r="AL890" i="4"/>
  <c r="AJ890" i="4"/>
  <c r="AI890" i="4"/>
  <c r="AV889" i="4"/>
  <c r="AU889" i="4"/>
  <c r="AT889" i="4"/>
  <c r="AS889" i="4"/>
  <c r="AR889" i="4"/>
  <c r="AQ889" i="4"/>
  <c r="AP889" i="4"/>
  <c r="AO889" i="4"/>
  <c r="AN889" i="4"/>
  <c r="AM889" i="4"/>
  <c r="AL889" i="4"/>
  <c r="AJ889" i="4"/>
  <c r="AI889" i="4"/>
  <c r="AV888" i="4"/>
  <c r="AU888" i="4"/>
  <c r="AT888" i="4"/>
  <c r="AS888" i="4"/>
  <c r="AR888" i="4"/>
  <c r="AQ888" i="4"/>
  <c r="AP888" i="4"/>
  <c r="AO888" i="4"/>
  <c r="AN888" i="4"/>
  <c r="AM888" i="4"/>
  <c r="AL888" i="4"/>
  <c r="AJ888" i="4"/>
  <c r="AI888" i="4"/>
  <c r="AV887" i="4"/>
  <c r="AU887" i="4"/>
  <c r="AT887" i="4"/>
  <c r="AS887" i="4"/>
  <c r="AR887" i="4"/>
  <c r="AQ887" i="4"/>
  <c r="AP887" i="4"/>
  <c r="AO887" i="4"/>
  <c r="AN887" i="4"/>
  <c r="AM887" i="4"/>
  <c r="AL887" i="4"/>
  <c r="AJ887" i="4"/>
  <c r="AI887" i="4"/>
  <c r="AV886" i="4"/>
  <c r="AU886" i="4"/>
  <c r="AT886" i="4"/>
  <c r="AS886" i="4"/>
  <c r="AR886" i="4"/>
  <c r="AQ886" i="4"/>
  <c r="AP886" i="4"/>
  <c r="AO886" i="4"/>
  <c r="AN886" i="4"/>
  <c r="AM886" i="4"/>
  <c r="AL886" i="4"/>
  <c r="AJ886" i="4"/>
  <c r="AI886" i="4"/>
  <c r="AV885" i="4"/>
  <c r="AU885" i="4"/>
  <c r="AT885" i="4"/>
  <c r="AS885" i="4"/>
  <c r="AR885" i="4"/>
  <c r="AQ885" i="4"/>
  <c r="AP885" i="4"/>
  <c r="AO885" i="4"/>
  <c r="AN885" i="4"/>
  <c r="AM885" i="4"/>
  <c r="AL885" i="4"/>
  <c r="AJ885" i="4"/>
  <c r="AI885" i="4"/>
  <c r="AV884" i="4"/>
  <c r="AU884" i="4"/>
  <c r="AT884" i="4"/>
  <c r="AS884" i="4"/>
  <c r="AR884" i="4"/>
  <c r="AQ884" i="4"/>
  <c r="AP884" i="4"/>
  <c r="AO884" i="4"/>
  <c r="AN884" i="4"/>
  <c r="AM884" i="4"/>
  <c r="AL884" i="4"/>
  <c r="AJ884" i="4"/>
  <c r="AI884" i="4"/>
  <c r="AV883" i="4"/>
  <c r="AU883" i="4"/>
  <c r="AT883" i="4"/>
  <c r="AS883" i="4"/>
  <c r="AR883" i="4"/>
  <c r="AQ883" i="4"/>
  <c r="AP883" i="4"/>
  <c r="AO883" i="4"/>
  <c r="AN883" i="4"/>
  <c r="AM883" i="4"/>
  <c r="AL883" i="4"/>
  <c r="AJ883" i="4"/>
  <c r="AI883" i="4"/>
  <c r="AV882" i="4"/>
  <c r="AU882" i="4"/>
  <c r="AT882" i="4"/>
  <c r="AS882" i="4"/>
  <c r="AR882" i="4"/>
  <c r="AQ882" i="4"/>
  <c r="AP882" i="4"/>
  <c r="AO882" i="4"/>
  <c r="AN882" i="4"/>
  <c r="AM882" i="4"/>
  <c r="AL882" i="4"/>
  <c r="AJ882" i="4"/>
  <c r="AI882" i="4"/>
  <c r="AV881" i="4"/>
  <c r="AU881" i="4"/>
  <c r="AT881" i="4"/>
  <c r="AS881" i="4"/>
  <c r="AR881" i="4"/>
  <c r="AQ881" i="4"/>
  <c r="AP881" i="4"/>
  <c r="AO881" i="4"/>
  <c r="AN881" i="4"/>
  <c r="AM881" i="4"/>
  <c r="AL881" i="4"/>
  <c r="AJ881" i="4"/>
  <c r="AI881" i="4"/>
  <c r="AV880" i="4"/>
  <c r="AU880" i="4"/>
  <c r="AT880" i="4"/>
  <c r="AS880" i="4"/>
  <c r="AR880" i="4"/>
  <c r="AQ880" i="4"/>
  <c r="AP880" i="4"/>
  <c r="AO880" i="4"/>
  <c r="AN880" i="4"/>
  <c r="AM880" i="4"/>
  <c r="AL880" i="4"/>
  <c r="AJ880" i="4"/>
  <c r="AI880" i="4"/>
  <c r="AV879" i="4"/>
  <c r="AU879" i="4"/>
  <c r="AT879" i="4"/>
  <c r="AS879" i="4"/>
  <c r="AR879" i="4"/>
  <c r="AQ879" i="4"/>
  <c r="AP879" i="4"/>
  <c r="AO879" i="4"/>
  <c r="AN879" i="4"/>
  <c r="AM879" i="4"/>
  <c r="AL879" i="4"/>
  <c r="AJ879" i="4"/>
  <c r="AI879" i="4"/>
  <c r="AV878" i="4"/>
  <c r="AU878" i="4"/>
  <c r="AT878" i="4"/>
  <c r="AS878" i="4"/>
  <c r="AR878" i="4"/>
  <c r="AQ878" i="4"/>
  <c r="AP878" i="4"/>
  <c r="AO878" i="4"/>
  <c r="AN878" i="4"/>
  <c r="AM878" i="4"/>
  <c r="AL878" i="4"/>
  <c r="AJ878" i="4"/>
  <c r="AI878" i="4"/>
  <c r="AV877" i="4"/>
  <c r="AU877" i="4"/>
  <c r="AT877" i="4"/>
  <c r="AS877" i="4"/>
  <c r="AR877" i="4"/>
  <c r="AQ877" i="4"/>
  <c r="AP877" i="4"/>
  <c r="AO877" i="4"/>
  <c r="AN877" i="4"/>
  <c r="AM877" i="4"/>
  <c r="AL877" i="4"/>
  <c r="AJ877" i="4"/>
  <c r="AI877" i="4"/>
  <c r="AV876" i="4"/>
  <c r="AU876" i="4"/>
  <c r="AT876" i="4"/>
  <c r="AS876" i="4"/>
  <c r="AR876" i="4"/>
  <c r="AQ876" i="4"/>
  <c r="AP876" i="4"/>
  <c r="AO876" i="4"/>
  <c r="AN876" i="4"/>
  <c r="AM876" i="4"/>
  <c r="AL876" i="4"/>
  <c r="AJ876" i="4"/>
  <c r="AI876" i="4"/>
  <c r="AV875" i="4"/>
  <c r="AU875" i="4"/>
  <c r="AT875" i="4"/>
  <c r="AS875" i="4"/>
  <c r="AR875" i="4"/>
  <c r="AQ875" i="4"/>
  <c r="AP875" i="4"/>
  <c r="AO875" i="4"/>
  <c r="AN875" i="4"/>
  <c r="AM875" i="4"/>
  <c r="AL875" i="4"/>
  <c r="AJ875" i="4"/>
  <c r="AI875" i="4"/>
  <c r="AV874" i="4"/>
  <c r="AU874" i="4"/>
  <c r="AT874" i="4"/>
  <c r="AS874" i="4"/>
  <c r="AR874" i="4"/>
  <c r="AQ874" i="4"/>
  <c r="AP874" i="4"/>
  <c r="AO874" i="4"/>
  <c r="AN874" i="4"/>
  <c r="AM874" i="4"/>
  <c r="AL874" i="4"/>
  <c r="AJ874" i="4"/>
  <c r="AI874" i="4"/>
  <c r="AV873" i="4"/>
  <c r="AU873" i="4"/>
  <c r="AT873" i="4"/>
  <c r="AS873" i="4"/>
  <c r="AR873" i="4"/>
  <c r="AQ873" i="4"/>
  <c r="AP873" i="4"/>
  <c r="AO873" i="4"/>
  <c r="AN873" i="4"/>
  <c r="AM873" i="4"/>
  <c r="AL873" i="4"/>
  <c r="AJ873" i="4"/>
  <c r="AI873" i="4"/>
  <c r="AV872" i="4"/>
  <c r="AU872" i="4"/>
  <c r="AT872" i="4"/>
  <c r="AS872" i="4"/>
  <c r="AR872" i="4"/>
  <c r="AQ872" i="4"/>
  <c r="AP872" i="4"/>
  <c r="AO872" i="4"/>
  <c r="AN872" i="4"/>
  <c r="AM872" i="4"/>
  <c r="AL872" i="4"/>
  <c r="AJ872" i="4"/>
  <c r="AI872" i="4"/>
  <c r="AV871" i="4"/>
  <c r="AU871" i="4"/>
  <c r="AT871" i="4"/>
  <c r="AS871" i="4"/>
  <c r="AR871" i="4"/>
  <c r="AQ871" i="4"/>
  <c r="AP871" i="4"/>
  <c r="AO871" i="4"/>
  <c r="AN871" i="4"/>
  <c r="AM871" i="4"/>
  <c r="AL871" i="4"/>
  <c r="AJ871" i="4"/>
  <c r="AI871" i="4"/>
  <c r="AV870" i="4"/>
  <c r="AU870" i="4"/>
  <c r="AT870" i="4"/>
  <c r="AS870" i="4"/>
  <c r="AR870" i="4"/>
  <c r="AQ870" i="4"/>
  <c r="AP870" i="4"/>
  <c r="AO870" i="4"/>
  <c r="AN870" i="4"/>
  <c r="AM870" i="4"/>
  <c r="AL870" i="4"/>
  <c r="AJ870" i="4"/>
  <c r="AI870" i="4"/>
  <c r="AV869" i="4"/>
  <c r="AU869" i="4"/>
  <c r="AT869" i="4"/>
  <c r="AS869" i="4"/>
  <c r="AR869" i="4"/>
  <c r="AQ869" i="4"/>
  <c r="AP869" i="4"/>
  <c r="AO869" i="4"/>
  <c r="AN869" i="4"/>
  <c r="AM869" i="4"/>
  <c r="AL869" i="4"/>
  <c r="AJ869" i="4"/>
  <c r="AI869" i="4"/>
  <c r="AV868" i="4"/>
  <c r="AU868" i="4"/>
  <c r="AT868" i="4"/>
  <c r="AS868" i="4"/>
  <c r="AR868" i="4"/>
  <c r="AQ868" i="4"/>
  <c r="AP868" i="4"/>
  <c r="AO868" i="4"/>
  <c r="AN868" i="4"/>
  <c r="AM868" i="4"/>
  <c r="AL868" i="4"/>
  <c r="AJ868" i="4"/>
  <c r="AI868" i="4"/>
  <c r="AV867" i="4"/>
  <c r="AU867" i="4"/>
  <c r="AT867" i="4"/>
  <c r="AS867" i="4"/>
  <c r="AR867" i="4"/>
  <c r="AQ867" i="4"/>
  <c r="AP867" i="4"/>
  <c r="AO867" i="4"/>
  <c r="AN867" i="4"/>
  <c r="AM867" i="4"/>
  <c r="AL867" i="4"/>
  <c r="AJ867" i="4"/>
  <c r="AI867" i="4"/>
  <c r="AV866" i="4"/>
  <c r="AU866" i="4"/>
  <c r="AT866" i="4"/>
  <c r="AS866" i="4"/>
  <c r="AR866" i="4"/>
  <c r="AQ866" i="4"/>
  <c r="AP866" i="4"/>
  <c r="AO866" i="4"/>
  <c r="AN866" i="4"/>
  <c r="AM866" i="4"/>
  <c r="AL866" i="4"/>
  <c r="AJ866" i="4"/>
  <c r="AI866" i="4"/>
  <c r="AV865" i="4"/>
  <c r="AU865" i="4"/>
  <c r="AT865" i="4"/>
  <c r="AS865" i="4"/>
  <c r="AR865" i="4"/>
  <c r="AQ865" i="4"/>
  <c r="AP865" i="4"/>
  <c r="AO865" i="4"/>
  <c r="AN865" i="4"/>
  <c r="AM865" i="4"/>
  <c r="AL865" i="4"/>
  <c r="AJ865" i="4"/>
  <c r="AI865" i="4"/>
  <c r="AV864" i="4"/>
  <c r="AU864" i="4"/>
  <c r="AT864" i="4"/>
  <c r="AS864" i="4"/>
  <c r="AR864" i="4"/>
  <c r="AQ864" i="4"/>
  <c r="AP864" i="4"/>
  <c r="AO864" i="4"/>
  <c r="AN864" i="4"/>
  <c r="AM864" i="4"/>
  <c r="AL864" i="4"/>
  <c r="AJ864" i="4"/>
  <c r="AI864" i="4"/>
  <c r="AV863" i="4"/>
  <c r="AU863" i="4"/>
  <c r="AT863" i="4"/>
  <c r="AS863" i="4"/>
  <c r="AR863" i="4"/>
  <c r="AQ863" i="4"/>
  <c r="AP863" i="4"/>
  <c r="AO863" i="4"/>
  <c r="AN863" i="4"/>
  <c r="AM863" i="4"/>
  <c r="AL863" i="4"/>
  <c r="AJ863" i="4"/>
  <c r="AI863" i="4"/>
  <c r="AV862" i="4"/>
  <c r="AU862" i="4"/>
  <c r="AT862" i="4"/>
  <c r="AS862" i="4"/>
  <c r="AR862" i="4"/>
  <c r="AQ862" i="4"/>
  <c r="AP862" i="4"/>
  <c r="AO862" i="4"/>
  <c r="AN862" i="4"/>
  <c r="AM862" i="4"/>
  <c r="AL862" i="4"/>
  <c r="AJ862" i="4"/>
  <c r="AI862" i="4"/>
  <c r="AV861" i="4"/>
  <c r="AU861" i="4"/>
  <c r="AT861" i="4"/>
  <c r="AS861" i="4"/>
  <c r="AR861" i="4"/>
  <c r="AQ861" i="4"/>
  <c r="AP861" i="4"/>
  <c r="AO861" i="4"/>
  <c r="AN861" i="4"/>
  <c r="AM861" i="4"/>
  <c r="AL861" i="4"/>
  <c r="AJ861" i="4"/>
  <c r="AI861" i="4"/>
  <c r="AV860" i="4"/>
  <c r="AU860" i="4"/>
  <c r="AT860" i="4"/>
  <c r="AS860" i="4"/>
  <c r="AR860" i="4"/>
  <c r="AQ860" i="4"/>
  <c r="AP860" i="4"/>
  <c r="AO860" i="4"/>
  <c r="AN860" i="4"/>
  <c r="AM860" i="4"/>
  <c r="AL860" i="4"/>
  <c r="AJ860" i="4"/>
  <c r="AI860" i="4"/>
  <c r="AV859" i="4"/>
  <c r="AU859" i="4"/>
  <c r="AT859" i="4"/>
  <c r="AS859" i="4"/>
  <c r="AR859" i="4"/>
  <c r="AQ859" i="4"/>
  <c r="AP859" i="4"/>
  <c r="AO859" i="4"/>
  <c r="AN859" i="4"/>
  <c r="AM859" i="4"/>
  <c r="AL859" i="4"/>
  <c r="AJ859" i="4"/>
  <c r="AI859" i="4"/>
  <c r="AV858" i="4"/>
  <c r="AU858" i="4"/>
  <c r="AT858" i="4"/>
  <c r="AS858" i="4"/>
  <c r="AR858" i="4"/>
  <c r="AQ858" i="4"/>
  <c r="AP858" i="4"/>
  <c r="AO858" i="4"/>
  <c r="AN858" i="4"/>
  <c r="AM858" i="4"/>
  <c r="AL858" i="4"/>
  <c r="AJ858" i="4"/>
  <c r="AI858" i="4"/>
  <c r="AV857" i="4"/>
  <c r="AU857" i="4"/>
  <c r="AT857" i="4"/>
  <c r="AS857" i="4"/>
  <c r="AR857" i="4"/>
  <c r="AQ857" i="4"/>
  <c r="AP857" i="4"/>
  <c r="AO857" i="4"/>
  <c r="AN857" i="4"/>
  <c r="AM857" i="4"/>
  <c r="AL857" i="4"/>
  <c r="AJ857" i="4"/>
  <c r="AI857" i="4"/>
  <c r="AV856" i="4"/>
  <c r="AU856" i="4"/>
  <c r="AT856" i="4"/>
  <c r="AS856" i="4"/>
  <c r="AR856" i="4"/>
  <c r="AQ856" i="4"/>
  <c r="AP856" i="4"/>
  <c r="AO856" i="4"/>
  <c r="AN856" i="4"/>
  <c r="AM856" i="4"/>
  <c r="AL856" i="4"/>
  <c r="AJ856" i="4"/>
  <c r="AI856" i="4"/>
  <c r="AV855" i="4"/>
  <c r="AU855" i="4"/>
  <c r="AT855" i="4"/>
  <c r="AS855" i="4"/>
  <c r="AR855" i="4"/>
  <c r="AQ855" i="4"/>
  <c r="AP855" i="4"/>
  <c r="AO855" i="4"/>
  <c r="AN855" i="4"/>
  <c r="AM855" i="4"/>
  <c r="AL855" i="4"/>
  <c r="AJ855" i="4"/>
  <c r="AI855" i="4"/>
  <c r="AV854" i="4"/>
  <c r="AU854" i="4"/>
  <c r="AT854" i="4"/>
  <c r="AS854" i="4"/>
  <c r="AR854" i="4"/>
  <c r="AQ854" i="4"/>
  <c r="AP854" i="4"/>
  <c r="AO854" i="4"/>
  <c r="AN854" i="4"/>
  <c r="AM854" i="4"/>
  <c r="AL854" i="4"/>
  <c r="AJ854" i="4"/>
  <c r="AI854" i="4"/>
  <c r="AV853" i="4"/>
  <c r="AU853" i="4"/>
  <c r="AT853" i="4"/>
  <c r="AS853" i="4"/>
  <c r="AR853" i="4"/>
  <c r="AQ853" i="4"/>
  <c r="AP853" i="4"/>
  <c r="AO853" i="4"/>
  <c r="AN853" i="4"/>
  <c r="AM853" i="4"/>
  <c r="AL853" i="4"/>
  <c r="AJ853" i="4"/>
  <c r="AI853" i="4"/>
  <c r="AV852" i="4"/>
  <c r="AU852" i="4"/>
  <c r="AT852" i="4"/>
  <c r="AS852" i="4"/>
  <c r="AR852" i="4"/>
  <c r="AQ852" i="4"/>
  <c r="AP852" i="4"/>
  <c r="AO852" i="4"/>
  <c r="AN852" i="4"/>
  <c r="AM852" i="4"/>
  <c r="AL852" i="4"/>
  <c r="AJ852" i="4"/>
  <c r="AI852" i="4"/>
  <c r="AV851" i="4"/>
  <c r="AU851" i="4"/>
  <c r="AT851" i="4"/>
  <c r="AS851" i="4"/>
  <c r="AR851" i="4"/>
  <c r="AQ851" i="4"/>
  <c r="AP851" i="4"/>
  <c r="AO851" i="4"/>
  <c r="AN851" i="4"/>
  <c r="AM851" i="4"/>
  <c r="AL851" i="4"/>
  <c r="AJ851" i="4"/>
  <c r="AI851" i="4"/>
  <c r="AV850" i="4"/>
  <c r="AU850" i="4"/>
  <c r="AT850" i="4"/>
  <c r="AS850" i="4"/>
  <c r="AR850" i="4"/>
  <c r="AQ850" i="4"/>
  <c r="AP850" i="4"/>
  <c r="AO850" i="4"/>
  <c r="AN850" i="4"/>
  <c r="AM850" i="4"/>
  <c r="AL850" i="4"/>
  <c r="AJ850" i="4"/>
  <c r="AI850" i="4"/>
  <c r="AV849" i="4"/>
  <c r="AU849" i="4"/>
  <c r="AT849" i="4"/>
  <c r="AS849" i="4"/>
  <c r="AR849" i="4"/>
  <c r="AQ849" i="4"/>
  <c r="AP849" i="4"/>
  <c r="AO849" i="4"/>
  <c r="AN849" i="4"/>
  <c r="AM849" i="4"/>
  <c r="AL849" i="4"/>
  <c r="AJ849" i="4"/>
  <c r="AI849" i="4"/>
  <c r="AV848" i="4"/>
  <c r="AU848" i="4"/>
  <c r="AT848" i="4"/>
  <c r="AS848" i="4"/>
  <c r="AR848" i="4"/>
  <c r="AQ848" i="4"/>
  <c r="AP848" i="4"/>
  <c r="AO848" i="4"/>
  <c r="AN848" i="4"/>
  <c r="AM848" i="4"/>
  <c r="AL848" i="4"/>
  <c r="AJ848" i="4"/>
  <c r="AI848" i="4"/>
  <c r="AV847" i="4"/>
  <c r="AU847" i="4"/>
  <c r="AT847" i="4"/>
  <c r="AS847" i="4"/>
  <c r="AR847" i="4"/>
  <c r="AQ847" i="4"/>
  <c r="AP847" i="4"/>
  <c r="AO847" i="4"/>
  <c r="AN847" i="4"/>
  <c r="AM847" i="4"/>
  <c r="AL847" i="4"/>
  <c r="AJ847" i="4"/>
  <c r="AI847" i="4"/>
  <c r="AV846" i="4"/>
  <c r="AU846" i="4"/>
  <c r="AT846" i="4"/>
  <c r="AS846" i="4"/>
  <c r="AR846" i="4"/>
  <c r="AQ846" i="4"/>
  <c r="AP846" i="4"/>
  <c r="AO846" i="4"/>
  <c r="AN846" i="4"/>
  <c r="AM846" i="4"/>
  <c r="AL846" i="4"/>
  <c r="AJ846" i="4"/>
  <c r="AI846" i="4"/>
  <c r="AV845" i="4"/>
  <c r="AU845" i="4"/>
  <c r="AT845" i="4"/>
  <c r="AS845" i="4"/>
  <c r="AR845" i="4"/>
  <c r="AQ845" i="4"/>
  <c r="AP845" i="4"/>
  <c r="AO845" i="4"/>
  <c r="AN845" i="4"/>
  <c r="AM845" i="4"/>
  <c r="AL845" i="4"/>
  <c r="AJ845" i="4"/>
  <c r="AI845" i="4"/>
  <c r="AV844" i="4"/>
  <c r="AU844" i="4"/>
  <c r="AT844" i="4"/>
  <c r="AS844" i="4"/>
  <c r="AR844" i="4"/>
  <c r="AQ844" i="4"/>
  <c r="AP844" i="4"/>
  <c r="AO844" i="4"/>
  <c r="AN844" i="4"/>
  <c r="AM844" i="4"/>
  <c r="AL844" i="4"/>
  <c r="AJ844" i="4"/>
  <c r="AI844" i="4"/>
  <c r="AV843" i="4"/>
  <c r="AU843" i="4"/>
  <c r="AT843" i="4"/>
  <c r="AS843" i="4"/>
  <c r="AR843" i="4"/>
  <c r="AQ843" i="4"/>
  <c r="AP843" i="4"/>
  <c r="AO843" i="4"/>
  <c r="AN843" i="4"/>
  <c r="AM843" i="4"/>
  <c r="AL843" i="4"/>
  <c r="AJ843" i="4"/>
  <c r="AI843" i="4"/>
  <c r="AV842" i="4"/>
  <c r="AU842" i="4"/>
  <c r="AT842" i="4"/>
  <c r="AS842" i="4"/>
  <c r="AR842" i="4"/>
  <c r="AQ842" i="4"/>
  <c r="AP842" i="4"/>
  <c r="AO842" i="4"/>
  <c r="AN842" i="4"/>
  <c r="AM842" i="4"/>
  <c r="AL842" i="4"/>
  <c r="AJ842" i="4"/>
  <c r="AI842" i="4"/>
  <c r="AV841" i="4"/>
  <c r="AU841" i="4"/>
  <c r="AT841" i="4"/>
  <c r="AS841" i="4"/>
  <c r="AR841" i="4"/>
  <c r="AQ841" i="4"/>
  <c r="AP841" i="4"/>
  <c r="AO841" i="4"/>
  <c r="AN841" i="4"/>
  <c r="AM841" i="4"/>
  <c r="AL841" i="4"/>
  <c r="AJ841" i="4"/>
  <c r="AI841" i="4"/>
  <c r="AV840" i="4"/>
  <c r="AU840" i="4"/>
  <c r="AT840" i="4"/>
  <c r="AS840" i="4"/>
  <c r="AR840" i="4"/>
  <c r="AQ840" i="4"/>
  <c r="AP840" i="4"/>
  <c r="AO840" i="4"/>
  <c r="AN840" i="4"/>
  <c r="AM840" i="4"/>
  <c r="AL840" i="4"/>
  <c r="AJ840" i="4"/>
  <c r="AI840" i="4"/>
  <c r="AV839" i="4"/>
  <c r="AU839" i="4"/>
  <c r="AT839" i="4"/>
  <c r="AS839" i="4"/>
  <c r="AR839" i="4"/>
  <c r="AQ839" i="4"/>
  <c r="AP839" i="4"/>
  <c r="AO839" i="4"/>
  <c r="AN839" i="4"/>
  <c r="AM839" i="4"/>
  <c r="AL839" i="4"/>
  <c r="AJ839" i="4"/>
  <c r="AI839" i="4"/>
  <c r="AV838" i="4"/>
  <c r="AU838" i="4"/>
  <c r="AT838" i="4"/>
  <c r="AS838" i="4"/>
  <c r="AR838" i="4"/>
  <c r="AQ838" i="4"/>
  <c r="AP838" i="4"/>
  <c r="AO838" i="4"/>
  <c r="AN838" i="4"/>
  <c r="AM838" i="4"/>
  <c r="AL838" i="4"/>
  <c r="AJ838" i="4"/>
  <c r="AI838" i="4"/>
  <c r="AV837" i="4"/>
  <c r="AU837" i="4"/>
  <c r="AT837" i="4"/>
  <c r="AS837" i="4"/>
  <c r="AR837" i="4"/>
  <c r="AQ837" i="4"/>
  <c r="AP837" i="4"/>
  <c r="AO837" i="4"/>
  <c r="AN837" i="4"/>
  <c r="AM837" i="4"/>
  <c r="AL837" i="4"/>
  <c r="AJ837" i="4"/>
  <c r="AI837" i="4"/>
  <c r="AV836" i="4"/>
  <c r="AU836" i="4"/>
  <c r="AT836" i="4"/>
  <c r="AS836" i="4"/>
  <c r="AR836" i="4"/>
  <c r="AQ836" i="4"/>
  <c r="AP836" i="4"/>
  <c r="AO836" i="4"/>
  <c r="AN836" i="4"/>
  <c r="AM836" i="4"/>
  <c r="AL836" i="4"/>
  <c r="AJ836" i="4"/>
  <c r="AI836" i="4"/>
  <c r="AV835" i="4"/>
  <c r="AU835" i="4"/>
  <c r="AT835" i="4"/>
  <c r="AS835" i="4"/>
  <c r="AR835" i="4"/>
  <c r="AQ835" i="4"/>
  <c r="AP835" i="4"/>
  <c r="AO835" i="4"/>
  <c r="AN835" i="4"/>
  <c r="AM835" i="4"/>
  <c r="AL835" i="4"/>
  <c r="AJ835" i="4"/>
  <c r="AI835" i="4"/>
  <c r="AV834" i="4"/>
  <c r="AU834" i="4"/>
  <c r="AT834" i="4"/>
  <c r="AS834" i="4"/>
  <c r="AR834" i="4"/>
  <c r="AQ834" i="4"/>
  <c r="AP834" i="4"/>
  <c r="AO834" i="4"/>
  <c r="AN834" i="4"/>
  <c r="AM834" i="4"/>
  <c r="AL834" i="4"/>
  <c r="AJ834" i="4"/>
  <c r="AI834" i="4"/>
  <c r="AV833" i="4"/>
  <c r="AU833" i="4"/>
  <c r="AT833" i="4"/>
  <c r="AS833" i="4"/>
  <c r="AR833" i="4"/>
  <c r="AQ833" i="4"/>
  <c r="AP833" i="4"/>
  <c r="AO833" i="4"/>
  <c r="AN833" i="4"/>
  <c r="AM833" i="4"/>
  <c r="AL833" i="4"/>
  <c r="AJ833" i="4"/>
  <c r="AI833" i="4"/>
  <c r="AV832" i="4"/>
  <c r="AU832" i="4"/>
  <c r="AT832" i="4"/>
  <c r="AS832" i="4"/>
  <c r="AR832" i="4"/>
  <c r="AQ832" i="4"/>
  <c r="AP832" i="4"/>
  <c r="AO832" i="4"/>
  <c r="AN832" i="4"/>
  <c r="AM832" i="4"/>
  <c r="AL832" i="4"/>
  <c r="AJ832" i="4"/>
  <c r="AI832" i="4"/>
  <c r="AV831" i="4"/>
  <c r="AU831" i="4"/>
  <c r="AT831" i="4"/>
  <c r="AS831" i="4"/>
  <c r="AR831" i="4"/>
  <c r="AQ831" i="4"/>
  <c r="AP831" i="4"/>
  <c r="AO831" i="4"/>
  <c r="AN831" i="4"/>
  <c r="AM831" i="4"/>
  <c r="AL831" i="4"/>
  <c r="AJ831" i="4"/>
  <c r="AI831" i="4"/>
  <c r="AV830" i="4"/>
  <c r="AU830" i="4"/>
  <c r="AT830" i="4"/>
  <c r="AS830" i="4"/>
  <c r="AR830" i="4"/>
  <c r="AQ830" i="4"/>
  <c r="AP830" i="4"/>
  <c r="AO830" i="4"/>
  <c r="AN830" i="4"/>
  <c r="AM830" i="4"/>
  <c r="AL830" i="4"/>
  <c r="AJ830" i="4"/>
  <c r="AI830" i="4"/>
  <c r="AV829" i="4"/>
  <c r="AU829" i="4"/>
  <c r="AT829" i="4"/>
  <c r="AS829" i="4"/>
  <c r="AR829" i="4"/>
  <c r="AQ829" i="4"/>
  <c r="AP829" i="4"/>
  <c r="AO829" i="4"/>
  <c r="AN829" i="4"/>
  <c r="AM829" i="4"/>
  <c r="AL829" i="4"/>
  <c r="AJ829" i="4"/>
  <c r="AI829" i="4"/>
  <c r="AV828" i="4"/>
  <c r="AU828" i="4"/>
  <c r="AT828" i="4"/>
  <c r="AS828" i="4"/>
  <c r="AR828" i="4"/>
  <c r="AQ828" i="4"/>
  <c r="AP828" i="4"/>
  <c r="AO828" i="4"/>
  <c r="AN828" i="4"/>
  <c r="AM828" i="4"/>
  <c r="AL828" i="4"/>
  <c r="AJ828" i="4"/>
  <c r="AI828" i="4"/>
  <c r="AV827" i="4"/>
  <c r="AU827" i="4"/>
  <c r="AT827" i="4"/>
  <c r="AS827" i="4"/>
  <c r="AR827" i="4"/>
  <c r="AQ827" i="4"/>
  <c r="AP827" i="4"/>
  <c r="AO827" i="4"/>
  <c r="AN827" i="4"/>
  <c r="AM827" i="4"/>
  <c r="AL827" i="4"/>
  <c r="AJ827" i="4"/>
  <c r="AI827" i="4"/>
  <c r="AV826" i="4"/>
  <c r="AU826" i="4"/>
  <c r="AT826" i="4"/>
  <c r="AS826" i="4"/>
  <c r="AR826" i="4"/>
  <c r="AQ826" i="4"/>
  <c r="AP826" i="4"/>
  <c r="AO826" i="4"/>
  <c r="AN826" i="4"/>
  <c r="AM826" i="4"/>
  <c r="AL826" i="4"/>
  <c r="AJ826" i="4"/>
  <c r="AI826" i="4"/>
  <c r="AV825" i="4"/>
  <c r="AU825" i="4"/>
  <c r="AT825" i="4"/>
  <c r="AS825" i="4"/>
  <c r="AR825" i="4"/>
  <c r="AQ825" i="4"/>
  <c r="AP825" i="4"/>
  <c r="AO825" i="4"/>
  <c r="AN825" i="4"/>
  <c r="AM825" i="4"/>
  <c r="AL825" i="4"/>
  <c r="AJ825" i="4"/>
  <c r="AI825" i="4"/>
  <c r="AV824" i="4"/>
  <c r="AU824" i="4"/>
  <c r="AT824" i="4"/>
  <c r="AS824" i="4"/>
  <c r="AR824" i="4"/>
  <c r="AQ824" i="4"/>
  <c r="AP824" i="4"/>
  <c r="AO824" i="4"/>
  <c r="AN824" i="4"/>
  <c r="AM824" i="4"/>
  <c r="AL824" i="4"/>
  <c r="AJ824" i="4"/>
  <c r="AI824" i="4"/>
  <c r="AV823" i="4"/>
  <c r="AU823" i="4"/>
  <c r="AT823" i="4"/>
  <c r="AS823" i="4"/>
  <c r="AR823" i="4"/>
  <c r="AQ823" i="4"/>
  <c r="AP823" i="4"/>
  <c r="AO823" i="4"/>
  <c r="AN823" i="4"/>
  <c r="AM823" i="4"/>
  <c r="AL823" i="4"/>
  <c r="AJ823" i="4"/>
  <c r="AI823" i="4"/>
  <c r="AV822" i="4"/>
  <c r="AU822" i="4"/>
  <c r="AT822" i="4"/>
  <c r="AS822" i="4"/>
  <c r="AR822" i="4"/>
  <c r="AQ822" i="4"/>
  <c r="AP822" i="4"/>
  <c r="AO822" i="4"/>
  <c r="AN822" i="4"/>
  <c r="AM822" i="4"/>
  <c r="AL822" i="4"/>
  <c r="AJ822" i="4"/>
  <c r="AI822" i="4"/>
  <c r="AV821" i="4"/>
  <c r="AU821" i="4"/>
  <c r="AT821" i="4"/>
  <c r="AS821" i="4"/>
  <c r="AR821" i="4"/>
  <c r="AQ821" i="4"/>
  <c r="AP821" i="4"/>
  <c r="AO821" i="4"/>
  <c r="AN821" i="4"/>
  <c r="AM821" i="4"/>
  <c r="AL821" i="4"/>
  <c r="AJ821" i="4"/>
  <c r="AI821" i="4"/>
  <c r="AV820" i="4"/>
  <c r="AU820" i="4"/>
  <c r="AT820" i="4"/>
  <c r="AS820" i="4"/>
  <c r="AR820" i="4"/>
  <c r="AQ820" i="4"/>
  <c r="AP820" i="4"/>
  <c r="AO820" i="4"/>
  <c r="AN820" i="4"/>
  <c r="AM820" i="4"/>
  <c r="AL820" i="4"/>
  <c r="AJ820" i="4"/>
  <c r="AI820" i="4"/>
  <c r="AV819" i="4"/>
  <c r="AU819" i="4"/>
  <c r="AT819" i="4"/>
  <c r="AS819" i="4"/>
  <c r="AR819" i="4"/>
  <c r="AQ819" i="4"/>
  <c r="AP819" i="4"/>
  <c r="AO819" i="4"/>
  <c r="AN819" i="4"/>
  <c r="AM819" i="4"/>
  <c r="AL819" i="4"/>
  <c r="AJ819" i="4"/>
  <c r="AI819" i="4"/>
  <c r="AV818" i="4"/>
  <c r="AU818" i="4"/>
  <c r="AT818" i="4"/>
  <c r="AS818" i="4"/>
  <c r="AR818" i="4"/>
  <c r="AQ818" i="4"/>
  <c r="AP818" i="4"/>
  <c r="AO818" i="4"/>
  <c r="AN818" i="4"/>
  <c r="AM818" i="4"/>
  <c r="AL818" i="4"/>
  <c r="AJ818" i="4"/>
  <c r="AI818" i="4"/>
  <c r="AV817" i="4"/>
  <c r="AU817" i="4"/>
  <c r="AT817" i="4"/>
  <c r="AS817" i="4"/>
  <c r="AR817" i="4"/>
  <c r="AQ817" i="4"/>
  <c r="AP817" i="4"/>
  <c r="AO817" i="4"/>
  <c r="AN817" i="4"/>
  <c r="AM817" i="4"/>
  <c r="AL817" i="4"/>
  <c r="AJ817" i="4"/>
  <c r="AI817" i="4"/>
  <c r="AV816" i="4"/>
  <c r="AU816" i="4"/>
  <c r="AT816" i="4"/>
  <c r="AS816" i="4"/>
  <c r="AR816" i="4"/>
  <c r="AQ816" i="4"/>
  <c r="AP816" i="4"/>
  <c r="AO816" i="4"/>
  <c r="AN816" i="4"/>
  <c r="AM816" i="4"/>
  <c r="AL816" i="4"/>
  <c r="AJ816" i="4"/>
  <c r="AI816" i="4"/>
  <c r="AV815" i="4"/>
  <c r="AU815" i="4"/>
  <c r="AT815" i="4"/>
  <c r="AS815" i="4"/>
  <c r="AR815" i="4"/>
  <c r="AQ815" i="4"/>
  <c r="AP815" i="4"/>
  <c r="AO815" i="4"/>
  <c r="AN815" i="4"/>
  <c r="AM815" i="4"/>
  <c r="AL815" i="4"/>
  <c r="AJ815" i="4"/>
  <c r="AI815" i="4"/>
  <c r="AV814" i="4"/>
  <c r="AU814" i="4"/>
  <c r="AT814" i="4"/>
  <c r="AS814" i="4"/>
  <c r="AR814" i="4"/>
  <c r="AQ814" i="4"/>
  <c r="AP814" i="4"/>
  <c r="AO814" i="4"/>
  <c r="AN814" i="4"/>
  <c r="AM814" i="4"/>
  <c r="AL814" i="4"/>
  <c r="AJ814" i="4"/>
  <c r="AI814" i="4"/>
  <c r="AV813" i="4"/>
  <c r="AU813" i="4"/>
  <c r="AT813" i="4"/>
  <c r="AS813" i="4"/>
  <c r="AR813" i="4"/>
  <c r="AQ813" i="4"/>
  <c r="AP813" i="4"/>
  <c r="AO813" i="4"/>
  <c r="AN813" i="4"/>
  <c r="AM813" i="4"/>
  <c r="AL813" i="4"/>
  <c r="AJ813" i="4"/>
  <c r="AI813" i="4"/>
  <c r="AV812" i="4"/>
  <c r="AU812" i="4"/>
  <c r="AT812" i="4"/>
  <c r="AS812" i="4"/>
  <c r="AR812" i="4"/>
  <c r="AQ812" i="4"/>
  <c r="AP812" i="4"/>
  <c r="AO812" i="4"/>
  <c r="AN812" i="4"/>
  <c r="AM812" i="4"/>
  <c r="AL812" i="4"/>
  <c r="AJ812" i="4"/>
  <c r="AI812" i="4"/>
  <c r="AV811" i="4"/>
  <c r="AU811" i="4"/>
  <c r="AT811" i="4"/>
  <c r="AS811" i="4"/>
  <c r="AR811" i="4"/>
  <c r="AQ811" i="4"/>
  <c r="AP811" i="4"/>
  <c r="AO811" i="4"/>
  <c r="AN811" i="4"/>
  <c r="AM811" i="4"/>
  <c r="AL811" i="4"/>
  <c r="AJ811" i="4"/>
  <c r="AI811" i="4"/>
  <c r="AV810" i="4"/>
  <c r="AU810" i="4"/>
  <c r="AT810" i="4"/>
  <c r="AS810" i="4"/>
  <c r="AR810" i="4"/>
  <c r="AQ810" i="4"/>
  <c r="AP810" i="4"/>
  <c r="AO810" i="4"/>
  <c r="AN810" i="4"/>
  <c r="AM810" i="4"/>
  <c r="AL810" i="4"/>
  <c r="AJ810" i="4"/>
  <c r="AI810" i="4"/>
  <c r="AV809" i="4"/>
  <c r="AU809" i="4"/>
  <c r="AT809" i="4"/>
  <c r="AS809" i="4"/>
  <c r="AR809" i="4"/>
  <c r="AQ809" i="4"/>
  <c r="AP809" i="4"/>
  <c r="AO809" i="4"/>
  <c r="AN809" i="4"/>
  <c r="AM809" i="4"/>
  <c r="AL809" i="4"/>
  <c r="AJ809" i="4"/>
  <c r="AI809" i="4"/>
  <c r="AV808" i="4"/>
  <c r="AU808" i="4"/>
  <c r="AT808" i="4"/>
  <c r="AS808" i="4"/>
  <c r="AR808" i="4"/>
  <c r="AQ808" i="4"/>
  <c r="AP808" i="4"/>
  <c r="AO808" i="4"/>
  <c r="AN808" i="4"/>
  <c r="AM808" i="4"/>
  <c r="AL808" i="4"/>
  <c r="AJ808" i="4"/>
  <c r="AI808" i="4"/>
  <c r="AV807" i="4"/>
  <c r="AU807" i="4"/>
  <c r="AT807" i="4"/>
  <c r="AS807" i="4"/>
  <c r="AR807" i="4"/>
  <c r="AQ807" i="4"/>
  <c r="AP807" i="4"/>
  <c r="AO807" i="4"/>
  <c r="AN807" i="4"/>
  <c r="AM807" i="4"/>
  <c r="AL807" i="4"/>
  <c r="AJ807" i="4"/>
  <c r="AI807" i="4"/>
  <c r="AV806" i="4"/>
  <c r="AU806" i="4"/>
  <c r="AT806" i="4"/>
  <c r="AS806" i="4"/>
  <c r="AR806" i="4"/>
  <c r="AQ806" i="4"/>
  <c r="AP806" i="4"/>
  <c r="AO806" i="4"/>
  <c r="AN806" i="4"/>
  <c r="AM806" i="4"/>
  <c r="AL806" i="4"/>
  <c r="AJ806" i="4"/>
  <c r="AI806" i="4"/>
  <c r="AV805" i="4"/>
  <c r="AU805" i="4"/>
  <c r="AT805" i="4"/>
  <c r="AS805" i="4"/>
  <c r="AR805" i="4"/>
  <c r="AQ805" i="4"/>
  <c r="AP805" i="4"/>
  <c r="AO805" i="4"/>
  <c r="AN805" i="4"/>
  <c r="AM805" i="4"/>
  <c r="AL805" i="4"/>
  <c r="AJ805" i="4"/>
  <c r="AI805" i="4"/>
  <c r="AV804" i="4"/>
  <c r="AU804" i="4"/>
  <c r="AT804" i="4"/>
  <c r="AS804" i="4"/>
  <c r="AR804" i="4"/>
  <c r="AQ804" i="4"/>
  <c r="AP804" i="4"/>
  <c r="AO804" i="4"/>
  <c r="AN804" i="4"/>
  <c r="AM804" i="4"/>
  <c r="AL804" i="4"/>
  <c r="AJ804" i="4"/>
  <c r="AI804" i="4"/>
  <c r="AV803" i="4"/>
  <c r="AU803" i="4"/>
  <c r="AT803" i="4"/>
  <c r="AS803" i="4"/>
  <c r="AR803" i="4"/>
  <c r="AQ803" i="4"/>
  <c r="AP803" i="4"/>
  <c r="AO803" i="4"/>
  <c r="AN803" i="4"/>
  <c r="AM803" i="4"/>
  <c r="AL803" i="4"/>
  <c r="AJ803" i="4"/>
  <c r="AI803" i="4"/>
  <c r="AV802" i="4"/>
  <c r="AU802" i="4"/>
  <c r="AT802" i="4"/>
  <c r="AS802" i="4"/>
  <c r="AR802" i="4"/>
  <c r="AQ802" i="4"/>
  <c r="AP802" i="4"/>
  <c r="AO802" i="4"/>
  <c r="AN802" i="4"/>
  <c r="AM802" i="4"/>
  <c r="AL802" i="4"/>
  <c r="AJ802" i="4"/>
  <c r="AI802" i="4"/>
  <c r="AV801" i="4"/>
  <c r="AU801" i="4"/>
  <c r="AT801" i="4"/>
  <c r="AS801" i="4"/>
  <c r="AR801" i="4"/>
  <c r="AQ801" i="4"/>
  <c r="AP801" i="4"/>
  <c r="AO801" i="4"/>
  <c r="AN801" i="4"/>
  <c r="AM801" i="4"/>
  <c r="AL801" i="4"/>
  <c r="AJ801" i="4"/>
  <c r="AI801" i="4"/>
  <c r="AV800" i="4"/>
  <c r="AU800" i="4"/>
  <c r="AT800" i="4"/>
  <c r="AS800" i="4"/>
  <c r="AR800" i="4"/>
  <c r="AQ800" i="4"/>
  <c r="AP800" i="4"/>
  <c r="AO800" i="4"/>
  <c r="AN800" i="4"/>
  <c r="AM800" i="4"/>
  <c r="AL800" i="4"/>
  <c r="AJ800" i="4"/>
  <c r="AI800" i="4"/>
  <c r="AV799" i="4"/>
  <c r="AU799" i="4"/>
  <c r="AT799" i="4"/>
  <c r="AS799" i="4"/>
  <c r="AR799" i="4"/>
  <c r="AQ799" i="4"/>
  <c r="AP799" i="4"/>
  <c r="AO799" i="4"/>
  <c r="AN799" i="4"/>
  <c r="AM799" i="4"/>
  <c r="AL799" i="4"/>
  <c r="AJ799" i="4"/>
  <c r="AI799" i="4"/>
  <c r="AV798" i="4"/>
  <c r="AU798" i="4"/>
  <c r="AT798" i="4"/>
  <c r="AS798" i="4"/>
  <c r="AR798" i="4"/>
  <c r="AQ798" i="4"/>
  <c r="AP798" i="4"/>
  <c r="AO798" i="4"/>
  <c r="AN798" i="4"/>
  <c r="AM798" i="4"/>
  <c r="AL798" i="4"/>
  <c r="AJ798" i="4"/>
  <c r="AI798" i="4"/>
  <c r="AV797" i="4"/>
  <c r="AU797" i="4"/>
  <c r="AT797" i="4"/>
  <c r="AS797" i="4"/>
  <c r="AR797" i="4"/>
  <c r="AQ797" i="4"/>
  <c r="AP797" i="4"/>
  <c r="AO797" i="4"/>
  <c r="AN797" i="4"/>
  <c r="AM797" i="4"/>
  <c r="AL797" i="4"/>
  <c r="AJ797" i="4"/>
  <c r="AI797" i="4"/>
  <c r="AV796" i="4"/>
  <c r="AU796" i="4"/>
  <c r="AT796" i="4"/>
  <c r="AS796" i="4"/>
  <c r="AR796" i="4"/>
  <c r="AQ796" i="4"/>
  <c r="AP796" i="4"/>
  <c r="AO796" i="4"/>
  <c r="AN796" i="4"/>
  <c r="AM796" i="4"/>
  <c r="AL796" i="4"/>
  <c r="AJ796" i="4"/>
  <c r="AI796" i="4"/>
  <c r="AV795" i="4"/>
  <c r="AU795" i="4"/>
  <c r="AT795" i="4"/>
  <c r="AS795" i="4"/>
  <c r="AR795" i="4"/>
  <c r="AQ795" i="4"/>
  <c r="AP795" i="4"/>
  <c r="AO795" i="4"/>
  <c r="AN795" i="4"/>
  <c r="AM795" i="4"/>
  <c r="AL795" i="4"/>
  <c r="AJ795" i="4"/>
  <c r="AI795" i="4"/>
  <c r="AV794" i="4"/>
  <c r="AU794" i="4"/>
  <c r="AT794" i="4"/>
  <c r="AS794" i="4"/>
  <c r="AR794" i="4"/>
  <c r="AQ794" i="4"/>
  <c r="AP794" i="4"/>
  <c r="AO794" i="4"/>
  <c r="AN794" i="4"/>
  <c r="AM794" i="4"/>
  <c r="AL794" i="4"/>
  <c r="AJ794" i="4"/>
  <c r="AI794" i="4"/>
  <c r="AV793" i="4"/>
  <c r="AU793" i="4"/>
  <c r="AT793" i="4"/>
  <c r="AS793" i="4"/>
  <c r="AR793" i="4"/>
  <c r="AQ793" i="4"/>
  <c r="AP793" i="4"/>
  <c r="AO793" i="4"/>
  <c r="AN793" i="4"/>
  <c r="AM793" i="4"/>
  <c r="AL793" i="4"/>
  <c r="AJ793" i="4"/>
  <c r="AI793" i="4"/>
  <c r="AV792" i="4"/>
  <c r="AU792" i="4"/>
  <c r="AT792" i="4"/>
  <c r="AS792" i="4"/>
  <c r="AR792" i="4"/>
  <c r="AQ792" i="4"/>
  <c r="AP792" i="4"/>
  <c r="AO792" i="4"/>
  <c r="AN792" i="4"/>
  <c r="AM792" i="4"/>
  <c r="AL792" i="4"/>
  <c r="AJ792" i="4"/>
  <c r="AI792" i="4"/>
  <c r="AV791" i="4"/>
  <c r="AU791" i="4"/>
  <c r="AT791" i="4"/>
  <c r="AS791" i="4"/>
  <c r="AR791" i="4"/>
  <c r="AQ791" i="4"/>
  <c r="AP791" i="4"/>
  <c r="AO791" i="4"/>
  <c r="AN791" i="4"/>
  <c r="AM791" i="4"/>
  <c r="AL791" i="4"/>
  <c r="AJ791" i="4"/>
  <c r="AI791" i="4"/>
  <c r="AV790" i="4"/>
  <c r="AU790" i="4"/>
  <c r="AT790" i="4"/>
  <c r="AS790" i="4"/>
  <c r="AR790" i="4"/>
  <c r="AQ790" i="4"/>
  <c r="AP790" i="4"/>
  <c r="AO790" i="4"/>
  <c r="AN790" i="4"/>
  <c r="AM790" i="4"/>
  <c r="AL790" i="4"/>
  <c r="AJ790" i="4"/>
  <c r="AI790" i="4"/>
  <c r="AV789" i="4"/>
  <c r="AU789" i="4"/>
  <c r="AT789" i="4"/>
  <c r="AS789" i="4"/>
  <c r="AR789" i="4"/>
  <c r="AQ789" i="4"/>
  <c r="AP789" i="4"/>
  <c r="AO789" i="4"/>
  <c r="AN789" i="4"/>
  <c r="AM789" i="4"/>
  <c r="AL789" i="4"/>
  <c r="AJ789" i="4"/>
  <c r="AI789" i="4"/>
  <c r="AV788" i="4"/>
  <c r="AU788" i="4"/>
  <c r="AT788" i="4"/>
  <c r="AS788" i="4"/>
  <c r="AR788" i="4"/>
  <c r="AQ788" i="4"/>
  <c r="AP788" i="4"/>
  <c r="AO788" i="4"/>
  <c r="AN788" i="4"/>
  <c r="AM788" i="4"/>
  <c r="AL788" i="4"/>
  <c r="AJ788" i="4"/>
  <c r="AI788" i="4"/>
  <c r="AV787" i="4"/>
  <c r="AU787" i="4"/>
  <c r="AT787" i="4"/>
  <c r="AS787" i="4"/>
  <c r="AR787" i="4"/>
  <c r="AQ787" i="4"/>
  <c r="AP787" i="4"/>
  <c r="AO787" i="4"/>
  <c r="AN787" i="4"/>
  <c r="AM787" i="4"/>
  <c r="AL787" i="4"/>
  <c r="AJ787" i="4"/>
  <c r="AI787" i="4"/>
  <c r="AV786" i="4"/>
  <c r="AU786" i="4"/>
  <c r="AT786" i="4"/>
  <c r="AS786" i="4"/>
  <c r="AR786" i="4"/>
  <c r="AQ786" i="4"/>
  <c r="AP786" i="4"/>
  <c r="AO786" i="4"/>
  <c r="AN786" i="4"/>
  <c r="AM786" i="4"/>
  <c r="AL786" i="4"/>
  <c r="AJ786" i="4"/>
  <c r="AI786" i="4"/>
  <c r="AV785" i="4"/>
  <c r="AU785" i="4"/>
  <c r="AT785" i="4"/>
  <c r="AS785" i="4"/>
  <c r="AR785" i="4"/>
  <c r="AQ785" i="4"/>
  <c r="AP785" i="4"/>
  <c r="AO785" i="4"/>
  <c r="AN785" i="4"/>
  <c r="AM785" i="4"/>
  <c r="AL785" i="4"/>
  <c r="AJ785" i="4"/>
  <c r="AI785" i="4"/>
  <c r="AV784" i="4"/>
  <c r="AU784" i="4"/>
  <c r="AT784" i="4"/>
  <c r="AS784" i="4"/>
  <c r="AR784" i="4"/>
  <c r="AQ784" i="4"/>
  <c r="AP784" i="4"/>
  <c r="AO784" i="4"/>
  <c r="AN784" i="4"/>
  <c r="AM784" i="4"/>
  <c r="AL784" i="4"/>
  <c r="AJ784" i="4"/>
  <c r="AI784" i="4"/>
  <c r="AV783" i="4"/>
  <c r="AU783" i="4"/>
  <c r="AT783" i="4"/>
  <c r="AS783" i="4"/>
  <c r="AR783" i="4"/>
  <c r="AQ783" i="4"/>
  <c r="AP783" i="4"/>
  <c r="AO783" i="4"/>
  <c r="AN783" i="4"/>
  <c r="AM783" i="4"/>
  <c r="AL783" i="4"/>
  <c r="AJ783" i="4"/>
  <c r="AI783" i="4"/>
  <c r="AV782" i="4"/>
  <c r="AU782" i="4"/>
  <c r="AT782" i="4"/>
  <c r="AS782" i="4"/>
  <c r="AR782" i="4"/>
  <c r="AQ782" i="4"/>
  <c r="AP782" i="4"/>
  <c r="AO782" i="4"/>
  <c r="AN782" i="4"/>
  <c r="AM782" i="4"/>
  <c r="AL782" i="4"/>
  <c r="AJ782" i="4"/>
  <c r="AI782" i="4"/>
  <c r="AV781" i="4"/>
  <c r="AU781" i="4"/>
  <c r="AT781" i="4"/>
  <c r="AS781" i="4"/>
  <c r="AR781" i="4"/>
  <c r="AQ781" i="4"/>
  <c r="AP781" i="4"/>
  <c r="AO781" i="4"/>
  <c r="AN781" i="4"/>
  <c r="AM781" i="4"/>
  <c r="AL781" i="4"/>
  <c r="AJ781" i="4"/>
  <c r="AI781" i="4"/>
  <c r="AV780" i="4"/>
  <c r="AU780" i="4"/>
  <c r="AT780" i="4"/>
  <c r="AS780" i="4"/>
  <c r="AR780" i="4"/>
  <c r="AQ780" i="4"/>
  <c r="AP780" i="4"/>
  <c r="AO780" i="4"/>
  <c r="AN780" i="4"/>
  <c r="AM780" i="4"/>
  <c r="AL780" i="4"/>
  <c r="AJ780" i="4"/>
  <c r="AI780" i="4"/>
  <c r="AV779" i="4"/>
  <c r="AU779" i="4"/>
  <c r="AT779" i="4"/>
  <c r="AS779" i="4"/>
  <c r="AR779" i="4"/>
  <c r="AQ779" i="4"/>
  <c r="AP779" i="4"/>
  <c r="AO779" i="4"/>
  <c r="AN779" i="4"/>
  <c r="AM779" i="4"/>
  <c r="AL779" i="4"/>
  <c r="AJ779" i="4"/>
  <c r="AI779" i="4"/>
  <c r="AV778" i="4"/>
  <c r="AU778" i="4"/>
  <c r="AT778" i="4"/>
  <c r="AS778" i="4"/>
  <c r="AR778" i="4"/>
  <c r="AQ778" i="4"/>
  <c r="AP778" i="4"/>
  <c r="AO778" i="4"/>
  <c r="AN778" i="4"/>
  <c r="AM778" i="4"/>
  <c r="AL778" i="4"/>
  <c r="AJ778" i="4"/>
  <c r="AI778" i="4"/>
  <c r="AV777" i="4"/>
  <c r="AU777" i="4"/>
  <c r="AT777" i="4"/>
  <c r="AS777" i="4"/>
  <c r="AR777" i="4"/>
  <c r="AQ777" i="4"/>
  <c r="AP777" i="4"/>
  <c r="AO777" i="4"/>
  <c r="AN777" i="4"/>
  <c r="AM777" i="4"/>
  <c r="AL777" i="4"/>
  <c r="AJ777" i="4"/>
  <c r="AI777" i="4"/>
  <c r="AV776" i="4"/>
  <c r="AU776" i="4"/>
  <c r="AT776" i="4"/>
  <c r="AS776" i="4"/>
  <c r="AR776" i="4"/>
  <c r="AQ776" i="4"/>
  <c r="AP776" i="4"/>
  <c r="AO776" i="4"/>
  <c r="AN776" i="4"/>
  <c r="AM776" i="4"/>
  <c r="AL776" i="4"/>
  <c r="AJ776" i="4"/>
  <c r="AI776" i="4"/>
  <c r="AV775" i="4"/>
  <c r="AU775" i="4"/>
  <c r="AT775" i="4"/>
  <c r="AS775" i="4"/>
  <c r="AR775" i="4"/>
  <c r="AQ775" i="4"/>
  <c r="AP775" i="4"/>
  <c r="AO775" i="4"/>
  <c r="AN775" i="4"/>
  <c r="AM775" i="4"/>
  <c r="AL775" i="4"/>
  <c r="AJ775" i="4"/>
  <c r="AI775" i="4"/>
  <c r="AV774" i="4"/>
  <c r="AU774" i="4"/>
  <c r="AT774" i="4"/>
  <c r="AS774" i="4"/>
  <c r="AR774" i="4"/>
  <c r="AQ774" i="4"/>
  <c r="AP774" i="4"/>
  <c r="AO774" i="4"/>
  <c r="AN774" i="4"/>
  <c r="AM774" i="4"/>
  <c r="AL774" i="4"/>
  <c r="AJ774" i="4"/>
  <c r="AI774" i="4"/>
  <c r="AV773" i="4"/>
  <c r="AU773" i="4"/>
  <c r="AT773" i="4"/>
  <c r="AS773" i="4"/>
  <c r="AR773" i="4"/>
  <c r="AQ773" i="4"/>
  <c r="AP773" i="4"/>
  <c r="AO773" i="4"/>
  <c r="AN773" i="4"/>
  <c r="AM773" i="4"/>
  <c r="AL773" i="4"/>
  <c r="AJ773" i="4"/>
  <c r="AI773" i="4"/>
  <c r="AV772" i="4"/>
  <c r="AU772" i="4"/>
  <c r="AT772" i="4"/>
  <c r="AS772" i="4"/>
  <c r="AR772" i="4"/>
  <c r="AQ772" i="4"/>
  <c r="AP772" i="4"/>
  <c r="AO772" i="4"/>
  <c r="AN772" i="4"/>
  <c r="AM772" i="4"/>
  <c r="AL772" i="4"/>
  <c r="AJ772" i="4"/>
  <c r="AI772" i="4"/>
  <c r="AV771" i="4"/>
  <c r="AU771" i="4"/>
  <c r="AT771" i="4"/>
  <c r="AS771" i="4"/>
  <c r="AR771" i="4"/>
  <c r="AQ771" i="4"/>
  <c r="AP771" i="4"/>
  <c r="AO771" i="4"/>
  <c r="AN771" i="4"/>
  <c r="AM771" i="4"/>
  <c r="AL771" i="4"/>
  <c r="AJ771" i="4"/>
  <c r="AI771" i="4"/>
  <c r="AV770" i="4"/>
  <c r="AU770" i="4"/>
  <c r="AT770" i="4"/>
  <c r="AS770" i="4"/>
  <c r="AR770" i="4"/>
  <c r="AQ770" i="4"/>
  <c r="AP770" i="4"/>
  <c r="AO770" i="4"/>
  <c r="AN770" i="4"/>
  <c r="AM770" i="4"/>
  <c r="AL770" i="4"/>
  <c r="AJ770" i="4"/>
  <c r="AI770" i="4"/>
  <c r="AV769" i="4"/>
  <c r="AU769" i="4"/>
  <c r="AT769" i="4"/>
  <c r="AS769" i="4"/>
  <c r="AR769" i="4"/>
  <c r="AQ769" i="4"/>
  <c r="AP769" i="4"/>
  <c r="AO769" i="4"/>
  <c r="AN769" i="4"/>
  <c r="AM769" i="4"/>
  <c r="AL769" i="4"/>
  <c r="AJ769" i="4"/>
  <c r="AI769" i="4"/>
  <c r="AV768" i="4"/>
  <c r="AU768" i="4"/>
  <c r="AT768" i="4"/>
  <c r="AS768" i="4"/>
  <c r="AR768" i="4"/>
  <c r="AQ768" i="4"/>
  <c r="AP768" i="4"/>
  <c r="AO768" i="4"/>
  <c r="AN768" i="4"/>
  <c r="AM768" i="4"/>
  <c r="AL768" i="4"/>
  <c r="AJ768" i="4"/>
  <c r="AI768" i="4"/>
  <c r="AV767" i="4"/>
  <c r="AU767" i="4"/>
  <c r="AT767" i="4"/>
  <c r="AS767" i="4"/>
  <c r="AR767" i="4"/>
  <c r="AQ767" i="4"/>
  <c r="AP767" i="4"/>
  <c r="AO767" i="4"/>
  <c r="AN767" i="4"/>
  <c r="AM767" i="4"/>
  <c r="AL767" i="4"/>
  <c r="AJ767" i="4"/>
  <c r="AI767" i="4"/>
  <c r="AV766" i="4"/>
  <c r="AU766" i="4"/>
  <c r="AT766" i="4"/>
  <c r="AS766" i="4"/>
  <c r="AR766" i="4"/>
  <c r="AQ766" i="4"/>
  <c r="AP766" i="4"/>
  <c r="AO766" i="4"/>
  <c r="AN766" i="4"/>
  <c r="AM766" i="4"/>
  <c r="AL766" i="4"/>
  <c r="AJ766" i="4"/>
  <c r="AI766" i="4"/>
  <c r="AV765" i="4"/>
  <c r="AU765" i="4"/>
  <c r="AT765" i="4"/>
  <c r="AS765" i="4"/>
  <c r="AR765" i="4"/>
  <c r="AQ765" i="4"/>
  <c r="AP765" i="4"/>
  <c r="AO765" i="4"/>
  <c r="AN765" i="4"/>
  <c r="AM765" i="4"/>
  <c r="AL765" i="4"/>
  <c r="AJ765" i="4"/>
  <c r="AI765" i="4"/>
  <c r="AV764" i="4"/>
  <c r="AU764" i="4"/>
  <c r="AT764" i="4"/>
  <c r="AS764" i="4"/>
  <c r="AR764" i="4"/>
  <c r="AQ764" i="4"/>
  <c r="AP764" i="4"/>
  <c r="AO764" i="4"/>
  <c r="AN764" i="4"/>
  <c r="AM764" i="4"/>
  <c r="AL764" i="4"/>
  <c r="AJ764" i="4"/>
  <c r="AI764" i="4"/>
  <c r="AV763" i="4"/>
  <c r="AU763" i="4"/>
  <c r="AT763" i="4"/>
  <c r="AS763" i="4"/>
  <c r="AR763" i="4"/>
  <c r="AQ763" i="4"/>
  <c r="AP763" i="4"/>
  <c r="AO763" i="4"/>
  <c r="AN763" i="4"/>
  <c r="AM763" i="4"/>
  <c r="AL763" i="4"/>
  <c r="AJ763" i="4"/>
  <c r="AI763" i="4"/>
  <c r="AV762" i="4"/>
  <c r="AU762" i="4"/>
  <c r="AT762" i="4"/>
  <c r="AS762" i="4"/>
  <c r="AR762" i="4"/>
  <c r="AQ762" i="4"/>
  <c r="AP762" i="4"/>
  <c r="AO762" i="4"/>
  <c r="AN762" i="4"/>
  <c r="AM762" i="4"/>
  <c r="AL762" i="4"/>
  <c r="AJ762" i="4"/>
  <c r="AI762" i="4"/>
  <c r="AV761" i="4"/>
  <c r="AU761" i="4"/>
  <c r="AT761" i="4"/>
  <c r="AS761" i="4"/>
  <c r="AR761" i="4"/>
  <c r="AQ761" i="4"/>
  <c r="AP761" i="4"/>
  <c r="AO761" i="4"/>
  <c r="AN761" i="4"/>
  <c r="AM761" i="4"/>
  <c r="AL761" i="4"/>
  <c r="AJ761" i="4"/>
  <c r="AI761" i="4"/>
  <c r="AV760" i="4"/>
  <c r="AU760" i="4"/>
  <c r="AT760" i="4"/>
  <c r="AS760" i="4"/>
  <c r="AR760" i="4"/>
  <c r="AQ760" i="4"/>
  <c r="AP760" i="4"/>
  <c r="AO760" i="4"/>
  <c r="AN760" i="4"/>
  <c r="AM760" i="4"/>
  <c r="AL760" i="4"/>
  <c r="AJ760" i="4"/>
  <c r="AI760" i="4"/>
  <c r="AV759" i="4"/>
  <c r="AU759" i="4"/>
  <c r="AT759" i="4"/>
  <c r="AS759" i="4"/>
  <c r="AR759" i="4"/>
  <c r="AQ759" i="4"/>
  <c r="AP759" i="4"/>
  <c r="AO759" i="4"/>
  <c r="AN759" i="4"/>
  <c r="AM759" i="4"/>
  <c r="AL759" i="4"/>
  <c r="AJ759" i="4"/>
  <c r="AI759" i="4"/>
  <c r="AV758" i="4"/>
  <c r="AU758" i="4"/>
  <c r="AT758" i="4"/>
  <c r="AS758" i="4"/>
  <c r="AR758" i="4"/>
  <c r="AQ758" i="4"/>
  <c r="AP758" i="4"/>
  <c r="AO758" i="4"/>
  <c r="AN758" i="4"/>
  <c r="AM758" i="4"/>
  <c r="AL758" i="4"/>
  <c r="AJ758" i="4"/>
  <c r="AI758" i="4"/>
  <c r="AV757" i="4"/>
  <c r="AU757" i="4"/>
  <c r="AT757" i="4"/>
  <c r="AS757" i="4"/>
  <c r="AR757" i="4"/>
  <c r="AQ757" i="4"/>
  <c r="AP757" i="4"/>
  <c r="AO757" i="4"/>
  <c r="AN757" i="4"/>
  <c r="AM757" i="4"/>
  <c r="AL757" i="4"/>
  <c r="AJ757" i="4"/>
  <c r="AI757" i="4"/>
  <c r="AV756" i="4"/>
  <c r="AU756" i="4"/>
  <c r="AT756" i="4"/>
  <c r="AS756" i="4"/>
  <c r="AR756" i="4"/>
  <c r="AQ756" i="4"/>
  <c r="AP756" i="4"/>
  <c r="AO756" i="4"/>
  <c r="AN756" i="4"/>
  <c r="AM756" i="4"/>
  <c r="AL756" i="4"/>
  <c r="AJ756" i="4"/>
  <c r="AI756" i="4"/>
  <c r="AV755" i="4"/>
  <c r="AU755" i="4"/>
  <c r="AT755" i="4"/>
  <c r="AS755" i="4"/>
  <c r="AR755" i="4"/>
  <c r="AQ755" i="4"/>
  <c r="AP755" i="4"/>
  <c r="AO755" i="4"/>
  <c r="AN755" i="4"/>
  <c r="AM755" i="4"/>
  <c r="AL755" i="4"/>
  <c r="AJ755" i="4"/>
  <c r="AI755" i="4"/>
  <c r="AV754" i="4"/>
  <c r="AU754" i="4"/>
  <c r="AT754" i="4"/>
  <c r="AS754" i="4"/>
  <c r="AR754" i="4"/>
  <c r="AQ754" i="4"/>
  <c r="AP754" i="4"/>
  <c r="AO754" i="4"/>
  <c r="AN754" i="4"/>
  <c r="AM754" i="4"/>
  <c r="AL754" i="4"/>
  <c r="AJ754" i="4"/>
  <c r="AI754" i="4"/>
  <c r="AV753" i="4"/>
  <c r="AU753" i="4"/>
  <c r="AT753" i="4"/>
  <c r="AS753" i="4"/>
  <c r="AR753" i="4"/>
  <c r="AQ753" i="4"/>
  <c r="AP753" i="4"/>
  <c r="AO753" i="4"/>
  <c r="AN753" i="4"/>
  <c r="AM753" i="4"/>
  <c r="AL753" i="4"/>
  <c r="AJ753" i="4"/>
  <c r="AI753" i="4"/>
  <c r="AV752" i="4"/>
  <c r="AU752" i="4"/>
  <c r="AT752" i="4"/>
  <c r="AS752" i="4"/>
  <c r="AR752" i="4"/>
  <c r="AQ752" i="4"/>
  <c r="AP752" i="4"/>
  <c r="AO752" i="4"/>
  <c r="AN752" i="4"/>
  <c r="AM752" i="4"/>
  <c r="AL752" i="4"/>
  <c r="AJ752" i="4"/>
  <c r="AI752" i="4"/>
  <c r="AV751" i="4"/>
  <c r="AU751" i="4"/>
  <c r="AT751" i="4"/>
  <c r="AS751" i="4"/>
  <c r="AR751" i="4"/>
  <c r="AQ751" i="4"/>
  <c r="AP751" i="4"/>
  <c r="AO751" i="4"/>
  <c r="AN751" i="4"/>
  <c r="AM751" i="4"/>
  <c r="AL751" i="4"/>
  <c r="AJ751" i="4"/>
  <c r="AI751" i="4"/>
  <c r="AV750" i="4"/>
  <c r="AU750" i="4"/>
  <c r="AT750" i="4"/>
  <c r="AS750" i="4"/>
  <c r="AR750" i="4"/>
  <c r="AQ750" i="4"/>
  <c r="AP750" i="4"/>
  <c r="AO750" i="4"/>
  <c r="AN750" i="4"/>
  <c r="AM750" i="4"/>
  <c r="AL750" i="4"/>
  <c r="AJ750" i="4"/>
  <c r="AI750" i="4"/>
  <c r="AV749" i="4"/>
  <c r="AU749" i="4"/>
  <c r="AT749" i="4"/>
  <c r="AS749" i="4"/>
  <c r="AR749" i="4"/>
  <c r="AQ749" i="4"/>
  <c r="AP749" i="4"/>
  <c r="AO749" i="4"/>
  <c r="AN749" i="4"/>
  <c r="AM749" i="4"/>
  <c r="AL749" i="4"/>
  <c r="AJ749" i="4"/>
  <c r="AI749" i="4"/>
  <c r="AV748" i="4"/>
  <c r="AU748" i="4"/>
  <c r="AT748" i="4"/>
  <c r="AS748" i="4"/>
  <c r="AR748" i="4"/>
  <c r="AQ748" i="4"/>
  <c r="AP748" i="4"/>
  <c r="AO748" i="4"/>
  <c r="AN748" i="4"/>
  <c r="AM748" i="4"/>
  <c r="AL748" i="4"/>
  <c r="AJ748" i="4"/>
  <c r="AI748" i="4"/>
  <c r="AV747" i="4"/>
  <c r="AU747" i="4"/>
  <c r="AT747" i="4"/>
  <c r="AS747" i="4"/>
  <c r="AR747" i="4"/>
  <c r="AQ747" i="4"/>
  <c r="AP747" i="4"/>
  <c r="AO747" i="4"/>
  <c r="AN747" i="4"/>
  <c r="AM747" i="4"/>
  <c r="AL747" i="4"/>
  <c r="AJ747" i="4"/>
  <c r="AI747" i="4"/>
  <c r="AV746" i="4"/>
  <c r="AU746" i="4"/>
  <c r="AT746" i="4"/>
  <c r="AS746" i="4"/>
  <c r="AR746" i="4"/>
  <c r="AQ746" i="4"/>
  <c r="AP746" i="4"/>
  <c r="AO746" i="4"/>
  <c r="AN746" i="4"/>
  <c r="AM746" i="4"/>
  <c r="AL746" i="4"/>
  <c r="AJ746" i="4"/>
  <c r="AI746" i="4"/>
  <c r="AV745" i="4"/>
  <c r="AU745" i="4"/>
  <c r="AT745" i="4"/>
  <c r="AS745" i="4"/>
  <c r="AR745" i="4"/>
  <c r="AQ745" i="4"/>
  <c r="AP745" i="4"/>
  <c r="AO745" i="4"/>
  <c r="AN745" i="4"/>
  <c r="AM745" i="4"/>
  <c r="AL745" i="4"/>
  <c r="AJ745" i="4"/>
  <c r="AI745" i="4"/>
  <c r="AV744" i="4"/>
  <c r="AU744" i="4"/>
  <c r="AT744" i="4"/>
  <c r="AS744" i="4"/>
  <c r="AR744" i="4"/>
  <c r="AQ744" i="4"/>
  <c r="AP744" i="4"/>
  <c r="AO744" i="4"/>
  <c r="AN744" i="4"/>
  <c r="AM744" i="4"/>
  <c r="AL744" i="4"/>
  <c r="AJ744" i="4"/>
  <c r="AI744" i="4"/>
  <c r="AV743" i="4"/>
  <c r="AU743" i="4"/>
  <c r="AT743" i="4"/>
  <c r="AS743" i="4"/>
  <c r="AR743" i="4"/>
  <c r="AQ743" i="4"/>
  <c r="AP743" i="4"/>
  <c r="AO743" i="4"/>
  <c r="AN743" i="4"/>
  <c r="AM743" i="4"/>
  <c r="AL743" i="4"/>
  <c r="AJ743" i="4"/>
  <c r="AI743" i="4"/>
  <c r="AV742" i="4"/>
  <c r="AU742" i="4"/>
  <c r="AT742" i="4"/>
  <c r="AS742" i="4"/>
  <c r="AR742" i="4"/>
  <c r="AQ742" i="4"/>
  <c r="AP742" i="4"/>
  <c r="AO742" i="4"/>
  <c r="AN742" i="4"/>
  <c r="AM742" i="4"/>
  <c r="AL742" i="4"/>
  <c r="AJ742" i="4"/>
  <c r="AI742" i="4"/>
  <c r="AV741" i="4"/>
  <c r="AU741" i="4"/>
  <c r="AT741" i="4"/>
  <c r="AS741" i="4"/>
  <c r="AR741" i="4"/>
  <c r="AQ741" i="4"/>
  <c r="AP741" i="4"/>
  <c r="AO741" i="4"/>
  <c r="AN741" i="4"/>
  <c r="AM741" i="4"/>
  <c r="AL741" i="4"/>
  <c r="AJ741" i="4"/>
  <c r="AI741" i="4"/>
  <c r="AV740" i="4"/>
  <c r="AU740" i="4"/>
  <c r="AT740" i="4"/>
  <c r="AS740" i="4"/>
  <c r="AR740" i="4"/>
  <c r="AQ740" i="4"/>
  <c r="AP740" i="4"/>
  <c r="AO740" i="4"/>
  <c r="AN740" i="4"/>
  <c r="AM740" i="4"/>
  <c r="AL740" i="4"/>
  <c r="AJ740" i="4"/>
  <c r="AI740" i="4"/>
  <c r="AV739" i="4"/>
  <c r="AU739" i="4"/>
  <c r="AT739" i="4"/>
  <c r="AS739" i="4"/>
  <c r="AR739" i="4"/>
  <c r="AQ739" i="4"/>
  <c r="AP739" i="4"/>
  <c r="AO739" i="4"/>
  <c r="AN739" i="4"/>
  <c r="AM739" i="4"/>
  <c r="AL739" i="4"/>
  <c r="AJ739" i="4"/>
  <c r="AI739" i="4"/>
  <c r="AV738" i="4"/>
  <c r="AU738" i="4"/>
  <c r="AT738" i="4"/>
  <c r="AS738" i="4"/>
  <c r="AR738" i="4"/>
  <c r="AQ738" i="4"/>
  <c r="AP738" i="4"/>
  <c r="AO738" i="4"/>
  <c r="AN738" i="4"/>
  <c r="AM738" i="4"/>
  <c r="AL738" i="4"/>
  <c r="AJ738" i="4"/>
  <c r="AI738" i="4"/>
  <c r="AV737" i="4"/>
  <c r="AU737" i="4"/>
  <c r="AT737" i="4"/>
  <c r="AS737" i="4"/>
  <c r="AR737" i="4"/>
  <c r="AQ737" i="4"/>
  <c r="AP737" i="4"/>
  <c r="AO737" i="4"/>
  <c r="AN737" i="4"/>
  <c r="AM737" i="4"/>
  <c r="AL737" i="4"/>
  <c r="AJ737" i="4"/>
  <c r="AI737" i="4"/>
  <c r="AV736" i="4"/>
  <c r="AU736" i="4"/>
  <c r="AT736" i="4"/>
  <c r="AS736" i="4"/>
  <c r="AR736" i="4"/>
  <c r="AQ736" i="4"/>
  <c r="AP736" i="4"/>
  <c r="AO736" i="4"/>
  <c r="AN736" i="4"/>
  <c r="AM736" i="4"/>
  <c r="AL736" i="4"/>
  <c r="AJ736" i="4"/>
  <c r="AI736" i="4"/>
  <c r="AV735" i="4"/>
  <c r="AU735" i="4"/>
  <c r="AT735" i="4"/>
  <c r="AS735" i="4"/>
  <c r="AR735" i="4"/>
  <c r="AQ735" i="4"/>
  <c r="AP735" i="4"/>
  <c r="AO735" i="4"/>
  <c r="AN735" i="4"/>
  <c r="AM735" i="4"/>
  <c r="AL735" i="4"/>
  <c r="AJ735" i="4"/>
  <c r="AI735" i="4"/>
  <c r="AV734" i="4"/>
  <c r="AU734" i="4"/>
  <c r="AT734" i="4"/>
  <c r="AS734" i="4"/>
  <c r="AR734" i="4"/>
  <c r="AQ734" i="4"/>
  <c r="AP734" i="4"/>
  <c r="AO734" i="4"/>
  <c r="AN734" i="4"/>
  <c r="AM734" i="4"/>
  <c r="AL734" i="4"/>
  <c r="AJ734" i="4"/>
  <c r="AI734" i="4"/>
  <c r="AV733" i="4"/>
  <c r="AU733" i="4"/>
  <c r="AT733" i="4"/>
  <c r="AS733" i="4"/>
  <c r="AR733" i="4"/>
  <c r="AQ733" i="4"/>
  <c r="AP733" i="4"/>
  <c r="AO733" i="4"/>
  <c r="AN733" i="4"/>
  <c r="AM733" i="4"/>
  <c r="AL733" i="4"/>
  <c r="AJ733" i="4"/>
  <c r="AI733" i="4"/>
  <c r="AV732" i="4"/>
  <c r="AU732" i="4"/>
  <c r="AT732" i="4"/>
  <c r="AS732" i="4"/>
  <c r="AR732" i="4"/>
  <c r="AQ732" i="4"/>
  <c r="AP732" i="4"/>
  <c r="AO732" i="4"/>
  <c r="AN732" i="4"/>
  <c r="AM732" i="4"/>
  <c r="AL732" i="4"/>
  <c r="AJ732" i="4"/>
  <c r="AI732" i="4"/>
  <c r="AV731" i="4"/>
  <c r="AU731" i="4"/>
  <c r="AT731" i="4"/>
  <c r="AS731" i="4"/>
  <c r="AR731" i="4"/>
  <c r="AQ731" i="4"/>
  <c r="AP731" i="4"/>
  <c r="AO731" i="4"/>
  <c r="AN731" i="4"/>
  <c r="AM731" i="4"/>
  <c r="AL731" i="4"/>
  <c r="AJ731" i="4"/>
  <c r="AI731" i="4"/>
  <c r="AV730" i="4"/>
  <c r="AU730" i="4"/>
  <c r="AT730" i="4"/>
  <c r="AS730" i="4"/>
  <c r="AR730" i="4"/>
  <c r="AQ730" i="4"/>
  <c r="AP730" i="4"/>
  <c r="AO730" i="4"/>
  <c r="AN730" i="4"/>
  <c r="AM730" i="4"/>
  <c r="AL730" i="4"/>
  <c r="AJ730" i="4"/>
  <c r="AI730" i="4"/>
  <c r="AV729" i="4"/>
  <c r="AU729" i="4"/>
  <c r="AT729" i="4"/>
  <c r="AS729" i="4"/>
  <c r="AR729" i="4"/>
  <c r="AQ729" i="4"/>
  <c r="AP729" i="4"/>
  <c r="AO729" i="4"/>
  <c r="AN729" i="4"/>
  <c r="AM729" i="4"/>
  <c r="AL729" i="4"/>
  <c r="AJ729" i="4"/>
  <c r="AI729" i="4"/>
  <c r="AV728" i="4"/>
  <c r="AU728" i="4"/>
  <c r="AT728" i="4"/>
  <c r="AS728" i="4"/>
  <c r="AR728" i="4"/>
  <c r="AQ728" i="4"/>
  <c r="AP728" i="4"/>
  <c r="AO728" i="4"/>
  <c r="AN728" i="4"/>
  <c r="AM728" i="4"/>
  <c r="AL728" i="4"/>
  <c r="AJ728" i="4"/>
  <c r="AI728" i="4"/>
  <c r="AV727" i="4"/>
  <c r="AU727" i="4"/>
  <c r="AT727" i="4"/>
  <c r="AS727" i="4"/>
  <c r="AR727" i="4"/>
  <c r="AQ727" i="4"/>
  <c r="AP727" i="4"/>
  <c r="AO727" i="4"/>
  <c r="AN727" i="4"/>
  <c r="AM727" i="4"/>
  <c r="AL727" i="4"/>
  <c r="AJ727" i="4"/>
  <c r="AI727" i="4"/>
  <c r="AV726" i="4"/>
  <c r="AU726" i="4"/>
  <c r="AT726" i="4"/>
  <c r="AS726" i="4"/>
  <c r="AR726" i="4"/>
  <c r="AQ726" i="4"/>
  <c r="AP726" i="4"/>
  <c r="AO726" i="4"/>
  <c r="AN726" i="4"/>
  <c r="AM726" i="4"/>
  <c r="AL726" i="4"/>
  <c r="AJ726" i="4"/>
  <c r="AI726" i="4"/>
  <c r="AV725" i="4"/>
  <c r="AU725" i="4"/>
  <c r="AT725" i="4"/>
  <c r="AS725" i="4"/>
  <c r="AR725" i="4"/>
  <c r="AQ725" i="4"/>
  <c r="AP725" i="4"/>
  <c r="AO725" i="4"/>
  <c r="AN725" i="4"/>
  <c r="AM725" i="4"/>
  <c r="AL725" i="4"/>
  <c r="AJ725" i="4"/>
  <c r="AI725" i="4"/>
  <c r="AV724" i="4"/>
  <c r="AU724" i="4"/>
  <c r="AT724" i="4"/>
  <c r="AS724" i="4"/>
  <c r="AR724" i="4"/>
  <c r="AQ724" i="4"/>
  <c r="AP724" i="4"/>
  <c r="AO724" i="4"/>
  <c r="AN724" i="4"/>
  <c r="AM724" i="4"/>
  <c r="AL724" i="4"/>
  <c r="AJ724" i="4"/>
  <c r="AI724" i="4"/>
  <c r="AV723" i="4"/>
  <c r="AU723" i="4"/>
  <c r="AT723" i="4"/>
  <c r="AS723" i="4"/>
  <c r="AR723" i="4"/>
  <c r="AQ723" i="4"/>
  <c r="AP723" i="4"/>
  <c r="AO723" i="4"/>
  <c r="AN723" i="4"/>
  <c r="AM723" i="4"/>
  <c r="AL723" i="4"/>
  <c r="AJ723" i="4"/>
  <c r="AI723" i="4"/>
  <c r="AV722" i="4"/>
  <c r="AU722" i="4"/>
  <c r="AT722" i="4"/>
  <c r="AS722" i="4"/>
  <c r="AR722" i="4"/>
  <c r="AQ722" i="4"/>
  <c r="AP722" i="4"/>
  <c r="AO722" i="4"/>
  <c r="AN722" i="4"/>
  <c r="AM722" i="4"/>
  <c r="AL722" i="4"/>
  <c r="AJ722" i="4"/>
  <c r="AI722" i="4"/>
  <c r="AV721" i="4"/>
  <c r="AU721" i="4"/>
  <c r="AT721" i="4"/>
  <c r="AS721" i="4"/>
  <c r="AR721" i="4"/>
  <c r="AQ721" i="4"/>
  <c r="AP721" i="4"/>
  <c r="AO721" i="4"/>
  <c r="AN721" i="4"/>
  <c r="AM721" i="4"/>
  <c r="AL721" i="4"/>
  <c r="AJ721" i="4"/>
  <c r="AI721" i="4"/>
  <c r="AV720" i="4"/>
  <c r="AU720" i="4"/>
  <c r="AT720" i="4"/>
  <c r="AS720" i="4"/>
  <c r="AR720" i="4"/>
  <c r="AQ720" i="4"/>
  <c r="AP720" i="4"/>
  <c r="AO720" i="4"/>
  <c r="AN720" i="4"/>
  <c r="AM720" i="4"/>
  <c r="AL720" i="4"/>
  <c r="AJ720" i="4"/>
  <c r="AI720" i="4"/>
  <c r="AV719" i="4"/>
  <c r="AU719" i="4"/>
  <c r="AT719" i="4"/>
  <c r="AS719" i="4"/>
  <c r="AR719" i="4"/>
  <c r="AQ719" i="4"/>
  <c r="AP719" i="4"/>
  <c r="AO719" i="4"/>
  <c r="AN719" i="4"/>
  <c r="AM719" i="4"/>
  <c r="AL719" i="4"/>
  <c r="AJ719" i="4"/>
  <c r="AI719" i="4"/>
  <c r="AV718" i="4"/>
  <c r="AU718" i="4"/>
  <c r="AT718" i="4"/>
  <c r="AS718" i="4"/>
  <c r="AR718" i="4"/>
  <c r="AQ718" i="4"/>
  <c r="AP718" i="4"/>
  <c r="AO718" i="4"/>
  <c r="AN718" i="4"/>
  <c r="AM718" i="4"/>
  <c r="AL718" i="4"/>
  <c r="AJ718" i="4"/>
  <c r="AI718" i="4"/>
  <c r="AV717" i="4"/>
  <c r="AU717" i="4"/>
  <c r="AT717" i="4"/>
  <c r="AS717" i="4"/>
  <c r="AR717" i="4"/>
  <c r="AQ717" i="4"/>
  <c r="AP717" i="4"/>
  <c r="AO717" i="4"/>
  <c r="AN717" i="4"/>
  <c r="AM717" i="4"/>
  <c r="AL717" i="4"/>
  <c r="AJ717" i="4"/>
  <c r="AI717" i="4"/>
  <c r="AV716" i="4"/>
  <c r="AU716" i="4"/>
  <c r="AT716" i="4"/>
  <c r="AS716" i="4"/>
  <c r="AR716" i="4"/>
  <c r="AQ716" i="4"/>
  <c r="AP716" i="4"/>
  <c r="AO716" i="4"/>
  <c r="AN716" i="4"/>
  <c r="AM716" i="4"/>
  <c r="AL716" i="4"/>
  <c r="AJ716" i="4"/>
  <c r="AI716" i="4"/>
  <c r="AV715" i="4"/>
  <c r="AU715" i="4"/>
  <c r="AT715" i="4"/>
  <c r="AS715" i="4"/>
  <c r="AR715" i="4"/>
  <c r="AQ715" i="4"/>
  <c r="AP715" i="4"/>
  <c r="AO715" i="4"/>
  <c r="AN715" i="4"/>
  <c r="AM715" i="4"/>
  <c r="AL715" i="4"/>
  <c r="AJ715" i="4"/>
  <c r="AI715" i="4"/>
  <c r="AV714" i="4"/>
  <c r="AU714" i="4"/>
  <c r="AT714" i="4"/>
  <c r="AS714" i="4"/>
  <c r="AR714" i="4"/>
  <c r="AQ714" i="4"/>
  <c r="AP714" i="4"/>
  <c r="AO714" i="4"/>
  <c r="AN714" i="4"/>
  <c r="AM714" i="4"/>
  <c r="AL714" i="4"/>
  <c r="AJ714" i="4"/>
  <c r="AI714" i="4"/>
  <c r="AV713" i="4"/>
  <c r="AU713" i="4"/>
  <c r="AT713" i="4"/>
  <c r="AS713" i="4"/>
  <c r="AR713" i="4"/>
  <c r="AQ713" i="4"/>
  <c r="AP713" i="4"/>
  <c r="AO713" i="4"/>
  <c r="AN713" i="4"/>
  <c r="AM713" i="4"/>
  <c r="AL713" i="4"/>
  <c r="AJ713" i="4"/>
  <c r="AI713" i="4"/>
  <c r="AV712" i="4"/>
  <c r="AU712" i="4"/>
  <c r="AT712" i="4"/>
  <c r="AS712" i="4"/>
  <c r="AR712" i="4"/>
  <c r="AQ712" i="4"/>
  <c r="AP712" i="4"/>
  <c r="AO712" i="4"/>
  <c r="AN712" i="4"/>
  <c r="AM712" i="4"/>
  <c r="AL712" i="4"/>
  <c r="AJ712" i="4"/>
  <c r="AI712" i="4"/>
  <c r="AV711" i="4"/>
  <c r="AU711" i="4"/>
  <c r="AT711" i="4"/>
  <c r="AS711" i="4"/>
  <c r="AR711" i="4"/>
  <c r="AQ711" i="4"/>
  <c r="AP711" i="4"/>
  <c r="AO711" i="4"/>
  <c r="AN711" i="4"/>
  <c r="AM711" i="4"/>
  <c r="AL711" i="4"/>
  <c r="AJ711" i="4"/>
  <c r="AI711" i="4"/>
  <c r="AV710" i="4"/>
  <c r="AU710" i="4"/>
  <c r="AT710" i="4"/>
  <c r="AS710" i="4"/>
  <c r="AR710" i="4"/>
  <c r="AQ710" i="4"/>
  <c r="AP710" i="4"/>
  <c r="AO710" i="4"/>
  <c r="AN710" i="4"/>
  <c r="AM710" i="4"/>
  <c r="AL710" i="4"/>
  <c r="AJ710" i="4"/>
  <c r="AI710" i="4"/>
  <c r="AV709" i="4"/>
  <c r="AU709" i="4"/>
  <c r="AT709" i="4"/>
  <c r="AS709" i="4"/>
  <c r="AR709" i="4"/>
  <c r="AQ709" i="4"/>
  <c r="AP709" i="4"/>
  <c r="AO709" i="4"/>
  <c r="AN709" i="4"/>
  <c r="AM709" i="4"/>
  <c r="AL709" i="4"/>
  <c r="AJ709" i="4"/>
  <c r="AI709" i="4"/>
  <c r="AV708" i="4"/>
  <c r="AU708" i="4"/>
  <c r="AT708" i="4"/>
  <c r="AS708" i="4"/>
  <c r="AR708" i="4"/>
  <c r="AQ708" i="4"/>
  <c r="AP708" i="4"/>
  <c r="AO708" i="4"/>
  <c r="AN708" i="4"/>
  <c r="AM708" i="4"/>
  <c r="AL708" i="4"/>
  <c r="AJ708" i="4"/>
  <c r="AI708" i="4"/>
  <c r="AV707" i="4"/>
  <c r="AU707" i="4"/>
  <c r="AT707" i="4"/>
  <c r="AS707" i="4"/>
  <c r="AR707" i="4"/>
  <c r="AQ707" i="4"/>
  <c r="AP707" i="4"/>
  <c r="AO707" i="4"/>
  <c r="AN707" i="4"/>
  <c r="AM707" i="4"/>
  <c r="AL707" i="4"/>
  <c r="AJ707" i="4"/>
  <c r="AI707" i="4"/>
  <c r="AV706" i="4"/>
  <c r="AU706" i="4"/>
  <c r="AT706" i="4"/>
  <c r="AS706" i="4"/>
  <c r="AR706" i="4"/>
  <c r="AQ706" i="4"/>
  <c r="AP706" i="4"/>
  <c r="AO706" i="4"/>
  <c r="AN706" i="4"/>
  <c r="AM706" i="4"/>
  <c r="AL706" i="4"/>
  <c r="AJ706" i="4"/>
  <c r="AI706" i="4"/>
  <c r="AV705" i="4"/>
  <c r="AU705" i="4"/>
  <c r="AT705" i="4"/>
  <c r="AS705" i="4"/>
  <c r="AR705" i="4"/>
  <c r="AQ705" i="4"/>
  <c r="AP705" i="4"/>
  <c r="AO705" i="4"/>
  <c r="AN705" i="4"/>
  <c r="AM705" i="4"/>
  <c r="AL705" i="4"/>
  <c r="AJ705" i="4"/>
  <c r="AI705" i="4"/>
  <c r="AV704" i="4"/>
  <c r="AU704" i="4"/>
  <c r="AT704" i="4"/>
  <c r="AS704" i="4"/>
  <c r="AR704" i="4"/>
  <c r="AQ704" i="4"/>
  <c r="AP704" i="4"/>
  <c r="AO704" i="4"/>
  <c r="AN704" i="4"/>
  <c r="AM704" i="4"/>
  <c r="AL704" i="4"/>
  <c r="AJ704" i="4"/>
  <c r="AI704" i="4"/>
  <c r="AV703" i="4"/>
  <c r="AU703" i="4"/>
  <c r="AT703" i="4"/>
  <c r="AS703" i="4"/>
  <c r="AR703" i="4"/>
  <c r="AQ703" i="4"/>
  <c r="AP703" i="4"/>
  <c r="AO703" i="4"/>
  <c r="AN703" i="4"/>
  <c r="AM703" i="4"/>
  <c r="AL703" i="4"/>
  <c r="AJ703" i="4"/>
  <c r="AI703" i="4"/>
  <c r="AV702" i="4"/>
  <c r="AU702" i="4"/>
  <c r="AT702" i="4"/>
  <c r="AS702" i="4"/>
  <c r="AR702" i="4"/>
  <c r="AQ702" i="4"/>
  <c r="AP702" i="4"/>
  <c r="AO702" i="4"/>
  <c r="AN702" i="4"/>
  <c r="AM702" i="4"/>
  <c r="AL702" i="4"/>
  <c r="AJ702" i="4"/>
  <c r="AI702" i="4"/>
  <c r="AV701" i="4"/>
  <c r="AU701" i="4"/>
  <c r="AT701" i="4"/>
  <c r="AS701" i="4"/>
  <c r="AR701" i="4"/>
  <c r="AQ701" i="4"/>
  <c r="AP701" i="4"/>
  <c r="AO701" i="4"/>
  <c r="AN701" i="4"/>
  <c r="AM701" i="4"/>
  <c r="AL701" i="4"/>
  <c r="AJ701" i="4"/>
  <c r="AI701" i="4"/>
  <c r="AV700" i="4"/>
  <c r="AU700" i="4"/>
  <c r="AT700" i="4"/>
  <c r="AS700" i="4"/>
  <c r="AR700" i="4"/>
  <c r="AQ700" i="4"/>
  <c r="AP700" i="4"/>
  <c r="AO700" i="4"/>
  <c r="AN700" i="4"/>
  <c r="AM700" i="4"/>
  <c r="AL700" i="4"/>
  <c r="AJ700" i="4"/>
  <c r="AI700" i="4"/>
  <c r="AV699" i="4"/>
  <c r="AU699" i="4"/>
  <c r="AT699" i="4"/>
  <c r="AS699" i="4"/>
  <c r="AR699" i="4"/>
  <c r="AQ699" i="4"/>
  <c r="AP699" i="4"/>
  <c r="AO699" i="4"/>
  <c r="AN699" i="4"/>
  <c r="AM699" i="4"/>
  <c r="AL699" i="4"/>
  <c r="AJ699" i="4"/>
  <c r="AI699" i="4"/>
  <c r="AV698" i="4"/>
  <c r="AU698" i="4"/>
  <c r="AT698" i="4"/>
  <c r="AS698" i="4"/>
  <c r="AR698" i="4"/>
  <c r="AQ698" i="4"/>
  <c r="AP698" i="4"/>
  <c r="AO698" i="4"/>
  <c r="AN698" i="4"/>
  <c r="AM698" i="4"/>
  <c r="AL698" i="4"/>
  <c r="AJ698" i="4"/>
  <c r="AI698" i="4"/>
  <c r="AV697" i="4"/>
  <c r="AU697" i="4"/>
  <c r="AT697" i="4"/>
  <c r="AS697" i="4"/>
  <c r="AR697" i="4"/>
  <c r="AQ697" i="4"/>
  <c r="AP697" i="4"/>
  <c r="AO697" i="4"/>
  <c r="AN697" i="4"/>
  <c r="AM697" i="4"/>
  <c r="AL697" i="4"/>
  <c r="AJ697" i="4"/>
  <c r="AI697" i="4"/>
  <c r="AV696" i="4"/>
  <c r="AU696" i="4"/>
  <c r="AT696" i="4"/>
  <c r="AS696" i="4"/>
  <c r="AR696" i="4"/>
  <c r="AQ696" i="4"/>
  <c r="AP696" i="4"/>
  <c r="AO696" i="4"/>
  <c r="AN696" i="4"/>
  <c r="AM696" i="4"/>
  <c r="AL696" i="4"/>
  <c r="AJ696" i="4"/>
  <c r="AI696" i="4"/>
  <c r="AV695" i="4"/>
  <c r="AU695" i="4"/>
  <c r="AT695" i="4"/>
  <c r="AS695" i="4"/>
  <c r="AR695" i="4"/>
  <c r="AQ695" i="4"/>
  <c r="AP695" i="4"/>
  <c r="AO695" i="4"/>
  <c r="AN695" i="4"/>
  <c r="AM695" i="4"/>
  <c r="AL695" i="4"/>
  <c r="AJ695" i="4"/>
  <c r="AI695" i="4"/>
  <c r="AV694" i="4"/>
  <c r="AU694" i="4"/>
  <c r="AT694" i="4"/>
  <c r="AS694" i="4"/>
  <c r="AR694" i="4"/>
  <c r="AQ694" i="4"/>
  <c r="AP694" i="4"/>
  <c r="AO694" i="4"/>
  <c r="AN694" i="4"/>
  <c r="AM694" i="4"/>
  <c r="AL694" i="4"/>
  <c r="AJ694" i="4"/>
  <c r="AI694" i="4"/>
  <c r="AV693" i="4"/>
  <c r="AU693" i="4"/>
  <c r="AT693" i="4"/>
  <c r="AS693" i="4"/>
  <c r="AR693" i="4"/>
  <c r="AQ693" i="4"/>
  <c r="AP693" i="4"/>
  <c r="AO693" i="4"/>
  <c r="AN693" i="4"/>
  <c r="AM693" i="4"/>
  <c r="AL693" i="4"/>
  <c r="AJ693" i="4"/>
  <c r="AI693" i="4"/>
  <c r="AV692" i="4"/>
  <c r="AU692" i="4"/>
  <c r="AT692" i="4"/>
  <c r="AS692" i="4"/>
  <c r="AR692" i="4"/>
  <c r="AQ692" i="4"/>
  <c r="AP692" i="4"/>
  <c r="AO692" i="4"/>
  <c r="AN692" i="4"/>
  <c r="AM692" i="4"/>
  <c r="AL692" i="4"/>
  <c r="AJ692" i="4"/>
  <c r="AI692" i="4"/>
  <c r="AV691" i="4"/>
  <c r="AU691" i="4"/>
  <c r="AT691" i="4"/>
  <c r="AS691" i="4"/>
  <c r="AR691" i="4"/>
  <c r="AQ691" i="4"/>
  <c r="AP691" i="4"/>
  <c r="AO691" i="4"/>
  <c r="AN691" i="4"/>
  <c r="AM691" i="4"/>
  <c r="AL691" i="4"/>
  <c r="AJ691" i="4"/>
  <c r="AI691" i="4"/>
  <c r="AV690" i="4"/>
  <c r="AU690" i="4"/>
  <c r="AT690" i="4"/>
  <c r="AS690" i="4"/>
  <c r="AR690" i="4"/>
  <c r="AQ690" i="4"/>
  <c r="AP690" i="4"/>
  <c r="AO690" i="4"/>
  <c r="AN690" i="4"/>
  <c r="AM690" i="4"/>
  <c r="AL690" i="4"/>
  <c r="AJ690" i="4"/>
  <c r="AI690" i="4"/>
  <c r="AV689" i="4"/>
  <c r="AU689" i="4"/>
  <c r="AT689" i="4"/>
  <c r="AS689" i="4"/>
  <c r="AR689" i="4"/>
  <c r="AQ689" i="4"/>
  <c r="AP689" i="4"/>
  <c r="AO689" i="4"/>
  <c r="AN689" i="4"/>
  <c r="AM689" i="4"/>
  <c r="AL689" i="4"/>
  <c r="AJ689" i="4"/>
  <c r="AI689" i="4"/>
  <c r="AV688" i="4"/>
  <c r="AU688" i="4"/>
  <c r="AT688" i="4"/>
  <c r="AS688" i="4"/>
  <c r="AR688" i="4"/>
  <c r="AQ688" i="4"/>
  <c r="AP688" i="4"/>
  <c r="AO688" i="4"/>
  <c r="AN688" i="4"/>
  <c r="AM688" i="4"/>
  <c r="AL688" i="4"/>
  <c r="AJ688" i="4"/>
  <c r="AI688" i="4"/>
  <c r="AV687" i="4"/>
  <c r="AU687" i="4"/>
  <c r="AT687" i="4"/>
  <c r="AS687" i="4"/>
  <c r="AR687" i="4"/>
  <c r="AQ687" i="4"/>
  <c r="AP687" i="4"/>
  <c r="AO687" i="4"/>
  <c r="AN687" i="4"/>
  <c r="AM687" i="4"/>
  <c r="AL687" i="4"/>
  <c r="AJ687" i="4"/>
  <c r="AI687" i="4"/>
  <c r="AV686" i="4"/>
  <c r="AU686" i="4"/>
  <c r="AT686" i="4"/>
  <c r="AS686" i="4"/>
  <c r="AR686" i="4"/>
  <c r="AQ686" i="4"/>
  <c r="AP686" i="4"/>
  <c r="AO686" i="4"/>
  <c r="AN686" i="4"/>
  <c r="AM686" i="4"/>
  <c r="AL686" i="4"/>
  <c r="AJ686" i="4"/>
  <c r="AI686" i="4"/>
  <c r="AV685" i="4"/>
  <c r="AU685" i="4"/>
  <c r="AT685" i="4"/>
  <c r="AS685" i="4"/>
  <c r="AR685" i="4"/>
  <c r="AQ685" i="4"/>
  <c r="AP685" i="4"/>
  <c r="AO685" i="4"/>
  <c r="AN685" i="4"/>
  <c r="AM685" i="4"/>
  <c r="AL685" i="4"/>
  <c r="AJ685" i="4"/>
  <c r="AI685" i="4"/>
  <c r="AV684" i="4"/>
  <c r="AU684" i="4"/>
  <c r="AT684" i="4"/>
  <c r="AS684" i="4"/>
  <c r="AR684" i="4"/>
  <c r="AQ684" i="4"/>
  <c r="AP684" i="4"/>
  <c r="AO684" i="4"/>
  <c r="AN684" i="4"/>
  <c r="AM684" i="4"/>
  <c r="AL684" i="4"/>
  <c r="AJ684" i="4"/>
  <c r="AI684" i="4"/>
  <c r="AV683" i="4"/>
  <c r="AU683" i="4"/>
  <c r="AT683" i="4"/>
  <c r="AS683" i="4"/>
  <c r="AR683" i="4"/>
  <c r="AQ683" i="4"/>
  <c r="AP683" i="4"/>
  <c r="AO683" i="4"/>
  <c r="AN683" i="4"/>
  <c r="AM683" i="4"/>
  <c r="AL683" i="4"/>
  <c r="AJ683" i="4"/>
  <c r="AI683" i="4"/>
  <c r="AV682" i="4"/>
  <c r="AU682" i="4"/>
  <c r="AT682" i="4"/>
  <c r="AS682" i="4"/>
  <c r="AR682" i="4"/>
  <c r="AQ682" i="4"/>
  <c r="AP682" i="4"/>
  <c r="AO682" i="4"/>
  <c r="AN682" i="4"/>
  <c r="AM682" i="4"/>
  <c r="AL682" i="4"/>
  <c r="AJ682" i="4"/>
  <c r="AI682" i="4"/>
  <c r="AV681" i="4"/>
  <c r="AU681" i="4"/>
  <c r="AT681" i="4"/>
  <c r="AS681" i="4"/>
  <c r="AR681" i="4"/>
  <c r="AQ681" i="4"/>
  <c r="AP681" i="4"/>
  <c r="AO681" i="4"/>
  <c r="AN681" i="4"/>
  <c r="AM681" i="4"/>
  <c r="AL681" i="4"/>
  <c r="AJ681" i="4"/>
  <c r="AI681" i="4"/>
  <c r="AV680" i="4"/>
  <c r="AU680" i="4"/>
  <c r="AT680" i="4"/>
  <c r="AS680" i="4"/>
  <c r="AR680" i="4"/>
  <c r="AQ680" i="4"/>
  <c r="AP680" i="4"/>
  <c r="AO680" i="4"/>
  <c r="AN680" i="4"/>
  <c r="AM680" i="4"/>
  <c r="AL680" i="4"/>
  <c r="AJ680" i="4"/>
  <c r="AI680" i="4"/>
  <c r="AV679" i="4"/>
  <c r="AU679" i="4"/>
  <c r="AT679" i="4"/>
  <c r="AS679" i="4"/>
  <c r="AR679" i="4"/>
  <c r="AQ679" i="4"/>
  <c r="AP679" i="4"/>
  <c r="AO679" i="4"/>
  <c r="AN679" i="4"/>
  <c r="AM679" i="4"/>
  <c r="AL679" i="4"/>
  <c r="AJ679" i="4"/>
  <c r="AI679" i="4"/>
  <c r="AV678" i="4"/>
  <c r="AU678" i="4"/>
  <c r="AT678" i="4"/>
  <c r="AS678" i="4"/>
  <c r="AR678" i="4"/>
  <c r="AQ678" i="4"/>
  <c r="AP678" i="4"/>
  <c r="AO678" i="4"/>
  <c r="AN678" i="4"/>
  <c r="AM678" i="4"/>
  <c r="AL678" i="4"/>
  <c r="AJ678" i="4"/>
  <c r="AI678" i="4"/>
  <c r="AV677" i="4"/>
  <c r="AU677" i="4"/>
  <c r="AT677" i="4"/>
  <c r="AS677" i="4"/>
  <c r="AR677" i="4"/>
  <c r="AQ677" i="4"/>
  <c r="AP677" i="4"/>
  <c r="AO677" i="4"/>
  <c r="AN677" i="4"/>
  <c r="AM677" i="4"/>
  <c r="AL677" i="4"/>
  <c r="AJ677" i="4"/>
  <c r="AI677" i="4"/>
  <c r="AV676" i="4"/>
  <c r="AU676" i="4"/>
  <c r="AT676" i="4"/>
  <c r="AS676" i="4"/>
  <c r="AR676" i="4"/>
  <c r="AQ676" i="4"/>
  <c r="AP676" i="4"/>
  <c r="AO676" i="4"/>
  <c r="AN676" i="4"/>
  <c r="AM676" i="4"/>
  <c r="AL676" i="4"/>
  <c r="AJ676" i="4"/>
  <c r="AI676" i="4"/>
  <c r="AV675" i="4"/>
  <c r="AU675" i="4"/>
  <c r="AT675" i="4"/>
  <c r="AS675" i="4"/>
  <c r="AR675" i="4"/>
  <c r="AQ675" i="4"/>
  <c r="AP675" i="4"/>
  <c r="AO675" i="4"/>
  <c r="AN675" i="4"/>
  <c r="AM675" i="4"/>
  <c r="AL675" i="4"/>
  <c r="AJ675" i="4"/>
  <c r="AI675" i="4"/>
  <c r="AV674" i="4"/>
  <c r="AU674" i="4"/>
  <c r="AT674" i="4"/>
  <c r="AS674" i="4"/>
  <c r="AR674" i="4"/>
  <c r="AQ674" i="4"/>
  <c r="AP674" i="4"/>
  <c r="AO674" i="4"/>
  <c r="AN674" i="4"/>
  <c r="AM674" i="4"/>
  <c r="AL674" i="4"/>
  <c r="AJ674" i="4"/>
  <c r="AI674" i="4"/>
  <c r="AV673" i="4"/>
  <c r="AU673" i="4"/>
  <c r="AT673" i="4"/>
  <c r="AS673" i="4"/>
  <c r="AR673" i="4"/>
  <c r="AQ673" i="4"/>
  <c r="AP673" i="4"/>
  <c r="AO673" i="4"/>
  <c r="AN673" i="4"/>
  <c r="AM673" i="4"/>
  <c r="AL673" i="4"/>
  <c r="AJ673" i="4"/>
  <c r="AI673" i="4"/>
  <c r="AV672" i="4"/>
  <c r="AU672" i="4"/>
  <c r="AT672" i="4"/>
  <c r="AS672" i="4"/>
  <c r="AR672" i="4"/>
  <c r="AQ672" i="4"/>
  <c r="AP672" i="4"/>
  <c r="AO672" i="4"/>
  <c r="AN672" i="4"/>
  <c r="AM672" i="4"/>
  <c r="AL672" i="4"/>
  <c r="AJ672" i="4"/>
  <c r="AI672" i="4"/>
  <c r="AV671" i="4"/>
  <c r="AU671" i="4"/>
  <c r="AT671" i="4"/>
  <c r="AS671" i="4"/>
  <c r="AR671" i="4"/>
  <c r="AQ671" i="4"/>
  <c r="AP671" i="4"/>
  <c r="AO671" i="4"/>
  <c r="AN671" i="4"/>
  <c r="AM671" i="4"/>
  <c r="AL671" i="4"/>
  <c r="AJ671" i="4"/>
  <c r="AI671" i="4"/>
  <c r="AV670" i="4"/>
  <c r="AU670" i="4"/>
  <c r="AT670" i="4"/>
  <c r="AS670" i="4"/>
  <c r="AR670" i="4"/>
  <c r="AQ670" i="4"/>
  <c r="AP670" i="4"/>
  <c r="AO670" i="4"/>
  <c r="AN670" i="4"/>
  <c r="AM670" i="4"/>
  <c r="AL670" i="4"/>
  <c r="AJ670" i="4"/>
  <c r="AI670" i="4"/>
  <c r="AV669" i="4"/>
  <c r="AU669" i="4"/>
  <c r="AT669" i="4"/>
  <c r="AS669" i="4"/>
  <c r="AR669" i="4"/>
  <c r="AQ669" i="4"/>
  <c r="AP669" i="4"/>
  <c r="AO669" i="4"/>
  <c r="AN669" i="4"/>
  <c r="AM669" i="4"/>
  <c r="AL669" i="4"/>
  <c r="AJ669" i="4"/>
  <c r="AI669" i="4"/>
  <c r="AV668" i="4"/>
  <c r="AU668" i="4"/>
  <c r="AT668" i="4"/>
  <c r="AS668" i="4"/>
  <c r="AR668" i="4"/>
  <c r="AQ668" i="4"/>
  <c r="AP668" i="4"/>
  <c r="AO668" i="4"/>
  <c r="AN668" i="4"/>
  <c r="AM668" i="4"/>
  <c r="AL668" i="4"/>
  <c r="AJ668" i="4"/>
  <c r="AI668" i="4"/>
  <c r="AV667" i="4"/>
  <c r="AU667" i="4"/>
  <c r="AT667" i="4"/>
  <c r="AS667" i="4"/>
  <c r="AR667" i="4"/>
  <c r="AQ667" i="4"/>
  <c r="AP667" i="4"/>
  <c r="AO667" i="4"/>
  <c r="AN667" i="4"/>
  <c r="AM667" i="4"/>
  <c r="AL667" i="4"/>
  <c r="AJ667" i="4"/>
  <c r="AI667" i="4"/>
  <c r="AV666" i="4"/>
  <c r="AU666" i="4"/>
  <c r="AT666" i="4"/>
  <c r="AS666" i="4"/>
  <c r="AR666" i="4"/>
  <c r="AQ666" i="4"/>
  <c r="AP666" i="4"/>
  <c r="AO666" i="4"/>
  <c r="AN666" i="4"/>
  <c r="AM666" i="4"/>
  <c r="AL666" i="4"/>
  <c r="AJ666" i="4"/>
  <c r="AI666" i="4"/>
  <c r="AV665" i="4"/>
  <c r="AU665" i="4"/>
  <c r="AT665" i="4"/>
  <c r="AS665" i="4"/>
  <c r="AR665" i="4"/>
  <c r="AQ665" i="4"/>
  <c r="AP665" i="4"/>
  <c r="AO665" i="4"/>
  <c r="AN665" i="4"/>
  <c r="AM665" i="4"/>
  <c r="AL665" i="4"/>
  <c r="AJ665" i="4"/>
  <c r="AI665" i="4"/>
  <c r="AV664" i="4"/>
  <c r="AU664" i="4"/>
  <c r="AT664" i="4"/>
  <c r="AS664" i="4"/>
  <c r="AR664" i="4"/>
  <c r="AQ664" i="4"/>
  <c r="AP664" i="4"/>
  <c r="AO664" i="4"/>
  <c r="AN664" i="4"/>
  <c r="AM664" i="4"/>
  <c r="AL664" i="4"/>
  <c r="AJ664" i="4"/>
  <c r="AI664" i="4"/>
  <c r="AV663" i="4"/>
  <c r="AU663" i="4"/>
  <c r="AT663" i="4"/>
  <c r="AS663" i="4"/>
  <c r="AR663" i="4"/>
  <c r="AQ663" i="4"/>
  <c r="AP663" i="4"/>
  <c r="AO663" i="4"/>
  <c r="AN663" i="4"/>
  <c r="AM663" i="4"/>
  <c r="AL663" i="4"/>
  <c r="AJ663" i="4"/>
  <c r="AI663" i="4"/>
  <c r="AV662" i="4"/>
  <c r="AU662" i="4"/>
  <c r="AT662" i="4"/>
  <c r="AS662" i="4"/>
  <c r="AR662" i="4"/>
  <c r="AQ662" i="4"/>
  <c r="AP662" i="4"/>
  <c r="AO662" i="4"/>
  <c r="AN662" i="4"/>
  <c r="AM662" i="4"/>
  <c r="AL662" i="4"/>
  <c r="AJ662" i="4"/>
  <c r="AI662" i="4"/>
  <c r="AV661" i="4"/>
  <c r="AU661" i="4"/>
  <c r="AT661" i="4"/>
  <c r="AS661" i="4"/>
  <c r="AR661" i="4"/>
  <c r="AQ661" i="4"/>
  <c r="AP661" i="4"/>
  <c r="AO661" i="4"/>
  <c r="AN661" i="4"/>
  <c r="AM661" i="4"/>
  <c r="AL661" i="4"/>
  <c r="AJ661" i="4"/>
  <c r="AI661" i="4"/>
  <c r="AV660" i="4"/>
  <c r="AU660" i="4"/>
  <c r="AT660" i="4"/>
  <c r="AS660" i="4"/>
  <c r="AR660" i="4"/>
  <c r="AQ660" i="4"/>
  <c r="AP660" i="4"/>
  <c r="AO660" i="4"/>
  <c r="AN660" i="4"/>
  <c r="AM660" i="4"/>
  <c r="AL660" i="4"/>
  <c r="AJ660" i="4"/>
  <c r="AI660" i="4"/>
  <c r="AV659" i="4"/>
  <c r="AU659" i="4"/>
  <c r="AT659" i="4"/>
  <c r="AS659" i="4"/>
  <c r="AR659" i="4"/>
  <c r="AQ659" i="4"/>
  <c r="AP659" i="4"/>
  <c r="AO659" i="4"/>
  <c r="AN659" i="4"/>
  <c r="AM659" i="4"/>
  <c r="AL659" i="4"/>
  <c r="AJ659" i="4"/>
  <c r="AI659" i="4"/>
  <c r="AV658" i="4"/>
  <c r="AU658" i="4"/>
  <c r="AT658" i="4"/>
  <c r="AS658" i="4"/>
  <c r="AR658" i="4"/>
  <c r="AQ658" i="4"/>
  <c r="AP658" i="4"/>
  <c r="AO658" i="4"/>
  <c r="AN658" i="4"/>
  <c r="AM658" i="4"/>
  <c r="AL658" i="4"/>
  <c r="AJ658" i="4"/>
  <c r="AI658" i="4"/>
  <c r="AV657" i="4"/>
  <c r="AU657" i="4"/>
  <c r="AT657" i="4"/>
  <c r="AS657" i="4"/>
  <c r="AR657" i="4"/>
  <c r="AQ657" i="4"/>
  <c r="AP657" i="4"/>
  <c r="AO657" i="4"/>
  <c r="AN657" i="4"/>
  <c r="AM657" i="4"/>
  <c r="AL657" i="4"/>
  <c r="AJ657" i="4"/>
  <c r="AI657" i="4"/>
  <c r="AV656" i="4"/>
  <c r="AU656" i="4"/>
  <c r="AT656" i="4"/>
  <c r="AS656" i="4"/>
  <c r="AR656" i="4"/>
  <c r="AQ656" i="4"/>
  <c r="AP656" i="4"/>
  <c r="AO656" i="4"/>
  <c r="AN656" i="4"/>
  <c r="AM656" i="4"/>
  <c r="AL656" i="4"/>
  <c r="AJ656" i="4"/>
  <c r="AI656" i="4"/>
  <c r="AV655" i="4"/>
  <c r="AU655" i="4"/>
  <c r="AT655" i="4"/>
  <c r="AS655" i="4"/>
  <c r="AR655" i="4"/>
  <c r="AQ655" i="4"/>
  <c r="AP655" i="4"/>
  <c r="AO655" i="4"/>
  <c r="AN655" i="4"/>
  <c r="AM655" i="4"/>
  <c r="AL655" i="4"/>
  <c r="AJ655" i="4"/>
  <c r="AI655" i="4"/>
  <c r="AV654" i="4"/>
  <c r="AU654" i="4"/>
  <c r="AT654" i="4"/>
  <c r="AS654" i="4"/>
  <c r="AR654" i="4"/>
  <c r="AQ654" i="4"/>
  <c r="AP654" i="4"/>
  <c r="AO654" i="4"/>
  <c r="AN654" i="4"/>
  <c r="AM654" i="4"/>
  <c r="AL654" i="4"/>
  <c r="AJ654" i="4"/>
  <c r="AI654" i="4"/>
  <c r="AV653" i="4"/>
  <c r="AU653" i="4"/>
  <c r="AT653" i="4"/>
  <c r="AS653" i="4"/>
  <c r="AR653" i="4"/>
  <c r="AQ653" i="4"/>
  <c r="AP653" i="4"/>
  <c r="AO653" i="4"/>
  <c r="AN653" i="4"/>
  <c r="AM653" i="4"/>
  <c r="AL653" i="4"/>
  <c r="AJ653" i="4"/>
  <c r="AI653" i="4"/>
  <c r="AV652" i="4"/>
  <c r="AU652" i="4"/>
  <c r="AT652" i="4"/>
  <c r="AS652" i="4"/>
  <c r="AR652" i="4"/>
  <c r="AQ652" i="4"/>
  <c r="AP652" i="4"/>
  <c r="AO652" i="4"/>
  <c r="AN652" i="4"/>
  <c r="AM652" i="4"/>
  <c r="AL652" i="4"/>
  <c r="AJ652" i="4"/>
  <c r="AI652" i="4"/>
  <c r="AV651" i="4"/>
  <c r="AU651" i="4"/>
  <c r="AT651" i="4"/>
  <c r="AS651" i="4"/>
  <c r="AR651" i="4"/>
  <c r="AQ651" i="4"/>
  <c r="AP651" i="4"/>
  <c r="AO651" i="4"/>
  <c r="AN651" i="4"/>
  <c r="AM651" i="4"/>
  <c r="AL651" i="4"/>
  <c r="AJ651" i="4"/>
  <c r="AI651" i="4"/>
  <c r="AV650" i="4"/>
  <c r="AU650" i="4"/>
  <c r="AT650" i="4"/>
  <c r="AS650" i="4"/>
  <c r="AR650" i="4"/>
  <c r="AQ650" i="4"/>
  <c r="AP650" i="4"/>
  <c r="AO650" i="4"/>
  <c r="AN650" i="4"/>
  <c r="AM650" i="4"/>
  <c r="AL650" i="4"/>
  <c r="AJ650" i="4"/>
  <c r="AI650" i="4"/>
  <c r="AV649" i="4"/>
  <c r="AU649" i="4"/>
  <c r="AT649" i="4"/>
  <c r="AS649" i="4"/>
  <c r="AR649" i="4"/>
  <c r="AQ649" i="4"/>
  <c r="AP649" i="4"/>
  <c r="AO649" i="4"/>
  <c r="AN649" i="4"/>
  <c r="AM649" i="4"/>
  <c r="AL649" i="4"/>
  <c r="AJ649" i="4"/>
  <c r="AI649" i="4"/>
  <c r="AV648" i="4"/>
  <c r="AU648" i="4"/>
  <c r="AT648" i="4"/>
  <c r="AS648" i="4"/>
  <c r="AR648" i="4"/>
  <c r="AQ648" i="4"/>
  <c r="AP648" i="4"/>
  <c r="AO648" i="4"/>
  <c r="AN648" i="4"/>
  <c r="AM648" i="4"/>
  <c r="AL648" i="4"/>
  <c r="AJ648" i="4"/>
  <c r="AI648" i="4"/>
  <c r="AV647" i="4"/>
  <c r="AU647" i="4"/>
  <c r="AT647" i="4"/>
  <c r="AS647" i="4"/>
  <c r="AR647" i="4"/>
  <c r="AQ647" i="4"/>
  <c r="AP647" i="4"/>
  <c r="AO647" i="4"/>
  <c r="AN647" i="4"/>
  <c r="AM647" i="4"/>
  <c r="AL647" i="4"/>
  <c r="AJ647" i="4"/>
  <c r="AI647" i="4"/>
  <c r="AV646" i="4"/>
  <c r="AU646" i="4"/>
  <c r="AT646" i="4"/>
  <c r="AS646" i="4"/>
  <c r="AR646" i="4"/>
  <c r="AQ646" i="4"/>
  <c r="AP646" i="4"/>
  <c r="AO646" i="4"/>
  <c r="AN646" i="4"/>
  <c r="AM646" i="4"/>
  <c r="AL646" i="4"/>
  <c r="AJ646" i="4"/>
  <c r="AI646" i="4"/>
  <c r="AV645" i="4"/>
  <c r="AU645" i="4"/>
  <c r="AT645" i="4"/>
  <c r="AS645" i="4"/>
  <c r="AR645" i="4"/>
  <c r="AQ645" i="4"/>
  <c r="AP645" i="4"/>
  <c r="AO645" i="4"/>
  <c r="AN645" i="4"/>
  <c r="AM645" i="4"/>
  <c r="AL645" i="4"/>
  <c r="AJ645" i="4"/>
  <c r="AI645" i="4"/>
  <c r="AV644" i="4"/>
  <c r="AU644" i="4"/>
  <c r="AT644" i="4"/>
  <c r="AS644" i="4"/>
  <c r="AR644" i="4"/>
  <c r="AQ644" i="4"/>
  <c r="AP644" i="4"/>
  <c r="AO644" i="4"/>
  <c r="AN644" i="4"/>
  <c r="AM644" i="4"/>
  <c r="AL644" i="4"/>
  <c r="AJ644" i="4"/>
  <c r="AI644" i="4"/>
  <c r="AV643" i="4"/>
  <c r="AU643" i="4"/>
  <c r="AT643" i="4"/>
  <c r="AS643" i="4"/>
  <c r="AR643" i="4"/>
  <c r="AQ643" i="4"/>
  <c r="AP643" i="4"/>
  <c r="AO643" i="4"/>
  <c r="AN643" i="4"/>
  <c r="AM643" i="4"/>
  <c r="AL643" i="4"/>
  <c r="AJ643" i="4"/>
  <c r="AI643" i="4"/>
  <c r="AV642" i="4"/>
  <c r="AU642" i="4"/>
  <c r="AT642" i="4"/>
  <c r="AS642" i="4"/>
  <c r="AR642" i="4"/>
  <c r="AQ642" i="4"/>
  <c r="AP642" i="4"/>
  <c r="AO642" i="4"/>
  <c r="AN642" i="4"/>
  <c r="AM642" i="4"/>
  <c r="AL642" i="4"/>
  <c r="AJ642" i="4"/>
  <c r="AI642" i="4"/>
  <c r="AV641" i="4"/>
  <c r="AU641" i="4"/>
  <c r="AT641" i="4"/>
  <c r="AS641" i="4"/>
  <c r="AR641" i="4"/>
  <c r="AQ641" i="4"/>
  <c r="AP641" i="4"/>
  <c r="AO641" i="4"/>
  <c r="AN641" i="4"/>
  <c r="AM641" i="4"/>
  <c r="AL641" i="4"/>
  <c r="AJ641" i="4"/>
  <c r="AI641" i="4"/>
  <c r="AV640" i="4"/>
  <c r="AU640" i="4"/>
  <c r="AT640" i="4"/>
  <c r="AS640" i="4"/>
  <c r="AR640" i="4"/>
  <c r="AQ640" i="4"/>
  <c r="AP640" i="4"/>
  <c r="AO640" i="4"/>
  <c r="AN640" i="4"/>
  <c r="AM640" i="4"/>
  <c r="AL640" i="4"/>
  <c r="AJ640" i="4"/>
  <c r="AI640" i="4"/>
  <c r="AV639" i="4"/>
  <c r="AU639" i="4"/>
  <c r="AT639" i="4"/>
  <c r="AS639" i="4"/>
  <c r="AR639" i="4"/>
  <c r="AQ639" i="4"/>
  <c r="AP639" i="4"/>
  <c r="AO639" i="4"/>
  <c r="AN639" i="4"/>
  <c r="AM639" i="4"/>
  <c r="AL639" i="4"/>
  <c r="AJ639" i="4"/>
  <c r="AI639" i="4"/>
  <c r="AV638" i="4"/>
  <c r="AU638" i="4"/>
  <c r="AT638" i="4"/>
  <c r="AS638" i="4"/>
  <c r="AR638" i="4"/>
  <c r="AQ638" i="4"/>
  <c r="AP638" i="4"/>
  <c r="AO638" i="4"/>
  <c r="AN638" i="4"/>
  <c r="AM638" i="4"/>
  <c r="AL638" i="4"/>
  <c r="AJ638" i="4"/>
  <c r="AI638" i="4"/>
  <c r="AV637" i="4"/>
  <c r="AU637" i="4"/>
  <c r="AT637" i="4"/>
  <c r="AS637" i="4"/>
  <c r="AR637" i="4"/>
  <c r="AQ637" i="4"/>
  <c r="AP637" i="4"/>
  <c r="AO637" i="4"/>
  <c r="AN637" i="4"/>
  <c r="AM637" i="4"/>
  <c r="AL637" i="4"/>
  <c r="AJ637" i="4"/>
  <c r="AI637" i="4"/>
  <c r="AV636" i="4"/>
  <c r="AU636" i="4"/>
  <c r="AT636" i="4"/>
  <c r="AS636" i="4"/>
  <c r="AR636" i="4"/>
  <c r="AQ636" i="4"/>
  <c r="AP636" i="4"/>
  <c r="AO636" i="4"/>
  <c r="AN636" i="4"/>
  <c r="AM636" i="4"/>
  <c r="AL636" i="4"/>
  <c r="AJ636" i="4"/>
  <c r="AI636" i="4"/>
  <c r="AV635" i="4"/>
  <c r="AU635" i="4"/>
  <c r="AT635" i="4"/>
  <c r="AS635" i="4"/>
  <c r="AR635" i="4"/>
  <c r="AQ635" i="4"/>
  <c r="AP635" i="4"/>
  <c r="AO635" i="4"/>
  <c r="AN635" i="4"/>
  <c r="AM635" i="4"/>
  <c r="AL635" i="4"/>
  <c r="AJ635" i="4"/>
  <c r="AI635" i="4"/>
  <c r="AV634" i="4"/>
  <c r="AU634" i="4"/>
  <c r="AT634" i="4"/>
  <c r="AS634" i="4"/>
  <c r="AR634" i="4"/>
  <c r="AQ634" i="4"/>
  <c r="AP634" i="4"/>
  <c r="AO634" i="4"/>
  <c r="AN634" i="4"/>
  <c r="AM634" i="4"/>
  <c r="AL634" i="4"/>
  <c r="AJ634" i="4"/>
  <c r="AI634" i="4"/>
  <c r="AV633" i="4"/>
  <c r="AU633" i="4"/>
  <c r="AT633" i="4"/>
  <c r="AS633" i="4"/>
  <c r="AR633" i="4"/>
  <c r="AQ633" i="4"/>
  <c r="AP633" i="4"/>
  <c r="AO633" i="4"/>
  <c r="AN633" i="4"/>
  <c r="AM633" i="4"/>
  <c r="AL633" i="4"/>
  <c r="AJ633" i="4"/>
  <c r="AI633" i="4"/>
  <c r="AV632" i="4"/>
  <c r="AU632" i="4"/>
  <c r="AT632" i="4"/>
  <c r="AS632" i="4"/>
  <c r="AR632" i="4"/>
  <c r="AQ632" i="4"/>
  <c r="AP632" i="4"/>
  <c r="AO632" i="4"/>
  <c r="AN632" i="4"/>
  <c r="AM632" i="4"/>
  <c r="AL632" i="4"/>
  <c r="AJ632" i="4"/>
  <c r="AI632" i="4"/>
  <c r="AV631" i="4"/>
  <c r="AU631" i="4"/>
  <c r="AT631" i="4"/>
  <c r="AS631" i="4"/>
  <c r="AR631" i="4"/>
  <c r="AQ631" i="4"/>
  <c r="AP631" i="4"/>
  <c r="AO631" i="4"/>
  <c r="AN631" i="4"/>
  <c r="AM631" i="4"/>
  <c r="AL631" i="4"/>
  <c r="AJ631" i="4"/>
  <c r="AI631" i="4"/>
  <c r="AV630" i="4"/>
  <c r="AU630" i="4"/>
  <c r="AT630" i="4"/>
  <c r="AS630" i="4"/>
  <c r="AR630" i="4"/>
  <c r="AQ630" i="4"/>
  <c r="AP630" i="4"/>
  <c r="AO630" i="4"/>
  <c r="AN630" i="4"/>
  <c r="AM630" i="4"/>
  <c r="AL630" i="4"/>
  <c r="AJ630" i="4"/>
  <c r="AI630" i="4"/>
  <c r="AV629" i="4"/>
  <c r="AU629" i="4"/>
  <c r="AT629" i="4"/>
  <c r="AS629" i="4"/>
  <c r="AR629" i="4"/>
  <c r="AQ629" i="4"/>
  <c r="AP629" i="4"/>
  <c r="AO629" i="4"/>
  <c r="AN629" i="4"/>
  <c r="AM629" i="4"/>
  <c r="AL629" i="4"/>
  <c r="AJ629" i="4"/>
  <c r="AI629" i="4"/>
  <c r="AV628" i="4"/>
  <c r="AU628" i="4"/>
  <c r="AT628" i="4"/>
  <c r="AS628" i="4"/>
  <c r="AR628" i="4"/>
  <c r="AQ628" i="4"/>
  <c r="AP628" i="4"/>
  <c r="AO628" i="4"/>
  <c r="AN628" i="4"/>
  <c r="AM628" i="4"/>
  <c r="AL628" i="4"/>
  <c r="AJ628" i="4"/>
  <c r="AI628" i="4"/>
  <c r="AV627" i="4"/>
  <c r="AU627" i="4"/>
  <c r="AT627" i="4"/>
  <c r="AS627" i="4"/>
  <c r="AR627" i="4"/>
  <c r="AQ627" i="4"/>
  <c r="AP627" i="4"/>
  <c r="AO627" i="4"/>
  <c r="AN627" i="4"/>
  <c r="AM627" i="4"/>
  <c r="AL627" i="4"/>
  <c r="AJ627" i="4"/>
  <c r="AI627" i="4"/>
  <c r="AV626" i="4"/>
  <c r="AU626" i="4"/>
  <c r="AT626" i="4"/>
  <c r="AS626" i="4"/>
  <c r="AR626" i="4"/>
  <c r="AQ626" i="4"/>
  <c r="AP626" i="4"/>
  <c r="AO626" i="4"/>
  <c r="AN626" i="4"/>
  <c r="AM626" i="4"/>
  <c r="AL626" i="4"/>
  <c r="AJ626" i="4"/>
  <c r="AI626" i="4"/>
  <c r="AV625" i="4"/>
  <c r="AU625" i="4"/>
  <c r="AT625" i="4"/>
  <c r="AS625" i="4"/>
  <c r="AR625" i="4"/>
  <c r="AQ625" i="4"/>
  <c r="AP625" i="4"/>
  <c r="AO625" i="4"/>
  <c r="AN625" i="4"/>
  <c r="AM625" i="4"/>
  <c r="AL625" i="4"/>
  <c r="AJ625" i="4"/>
  <c r="AI625" i="4"/>
  <c r="AV624" i="4"/>
  <c r="AU624" i="4"/>
  <c r="AT624" i="4"/>
  <c r="AS624" i="4"/>
  <c r="AR624" i="4"/>
  <c r="AQ624" i="4"/>
  <c r="AP624" i="4"/>
  <c r="AO624" i="4"/>
  <c r="AN624" i="4"/>
  <c r="AM624" i="4"/>
  <c r="AL624" i="4"/>
  <c r="AJ624" i="4"/>
  <c r="AI624" i="4"/>
  <c r="AV623" i="4"/>
  <c r="AU623" i="4"/>
  <c r="AT623" i="4"/>
  <c r="AS623" i="4"/>
  <c r="AR623" i="4"/>
  <c r="AQ623" i="4"/>
  <c r="AP623" i="4"/>
  <c r="AO623" i="4"/>
  <c r="AN623" i="4"/>
  <c r="AM623" i="4"/>
  <c r="AL623" i="4"/>
  <c r="AJ623" i="4"/>
  <c r="AI623" i="4"/>
  <c r="AV622" i="4"/>
  <c r="AU622" i="4"/>
  <c r="AT622" i="4"/>
  <c r="AS622" i="4"/>
  <c r="AR622" i="4"/>
  <c r="AQ622" i="4"/>
  <c r="AP622" i="4"/>
  <c r="AO622" i="4"/>
  <c r="AN622" i="4"/>
  <c r="AM622" i="4"/>
  <c r="AL622" i="4"/>
  <c r="AJ622" i="4"/>
  <c r="AI622" i="4"/>
  <c r="AV621" i="4"/>
  <c r="AU621" i="4"/>
  <c r="AT621" i="4"/>
  <c r="AS621" i="4"/>
  <c r="AR621" i="4"/>
  <c r="AQ621" i="4"/>
  <c r="AP621" i="4"/>
  <c r="AO621" i="4"/>
  <c r="AN621" i="4"/>
  <c r="AM621" i="4"/>
  <c r="AL621" i="4"/>
  <c r="AJ621" i="4"/>
  <c r="AI621" i="4"/>
  <c r="AV620" i="4"/>
  <c r="AU620" i="4"/>
  <c r="AT620" i="4"/>
  <c r="AS620" i="4"/>
  <c r="AR620" i="4"/>
  <c r="AQ620" i="4"/>
  <c r="AP620" i="4"/>
  <c r="AO620" i="4"/>
  <c r="AN620" i="4"/>
  <c r="AM620" i="4"/>
  <c r="AL620" i="4"/>
  <c r="AJ620" i="4"/>
  <c r="AI620" i="4"/>
  <c r="AV619" i="4"/>
  <c r="AU619" i="4"/>
  <c r="AT619" i="4"/>
  <c r="AS619" i="4"/>
  <c r="AR619" i="4"/>
  <c r="AQ619" i="4"/>
  <c r="AP619" i="4"/>
  <c r="AO619" i="4"/>
  <c r="AN619" i="4"/>
  <c r="AM619" i="4"/>
  <c r="AL619" i="4"/>
  <c r="AJ619" i="4"/>
  <c r="AI619" i="4"/>
  <c r="AV618" i="4"/>
  <c r="AU618" i="4"/>
  <c r="AT618" i="4"/>
  <c r="AS618" i="4"/>
  <c r="AR618" i="4"/>
  <c r="AQ618" i="4"/>
  <c r="AP618" i="4"/>
  <c r="AO618" i="4"/>
  <c r="AN618" i="4"/>
  <c r="AM618" i="4"/>
  <c r="AL618" i="4"/>
  <c r="AJ618" i="4"/>
  <c r="AI618" i="4"/>
  <c r="AV617" i="4"/>
  <c r="AU617" i="4"/>
  <c r="AT617" i="4"/>
  <c r="AS617" i="4"/>
  <c r="AR617" i="4"/>
  <c r="AQ617" i="4"/>
  <c r="AP617" i="4"/>
  <c r="AO617" i="4"/>
  <c r="AN617" i="4"/>
  <c r="AM617" i="4"/>
  <c r="AL617" i="4"/>
  <c r="AJ617" i="4"/>
  <c r="AI617" i="4"/>
  <c r="AV616" i="4"/>
  <c r="AU616" i="4"/>
  <c r="AT616" i="4"/>
  <c r="AS616" i="4"/>
  <c r="AR616" i="4"/>
  <c r="AQ616" i="4"/>
  <c r="AP616" i="4"/>
  <c r="AO616" i="4"/>
  <c r="AN616" i="4"/>
  <c r="AM616" i="4"/>
  <c r="AL616" i="4"/>
  <c r="AJ616" i="4"/>
  <c r="AI616" i="4"/>
  <c r="AV615" i="4"/>
  <c r="AU615" i="4"/>
  <c r="AT615" i="4"/>
  <c r="AS615" i="4"/>
  <c r="AR615" i="4"/>
  <c r="AQ615" i="4"/>
  <c r="AP615" i="4"/>
  <c r="AO615" i="4"/>
  <c r="AN615" i="4"/>
  <c r="AM615" i="4"/>
  <c r="AL615" i="4"/>
  <c r="AJ615" i="4"/>
  <c r="AI615" i="4"/>
  <c r="AV614" i="4"/>
  <c r="AU614" i="4"/>
  <c r="AT614" i="4"/>
  <c r="AS614" i="4"/>
  <c r="AR614" i="4"/>
  <c r="AQ614" i="4"/>
  <c r="AP614" i="4"/>
  <c r="AO614" i="4"/>
  <c r="AN614" i="4"/>
  <c r="AM614" i="4"/>
  <c r="AL614" i="4"/>
  <c r="AJ614" i="4"/>
  <c r="AI614" i="4"/>
  <c r="AV613" i="4"/>
  <c r="AU613" i="4"/>
  <c r="AT613" i="4"/>
  <c r="AS613" i="4"/>
  <c r="AR613" i="4"/>
  <c r="AQ613" i="4"/>
  <c r="AP613" i="4"/>
  <c r="AO613" i="4"/>
  <c r="AN613" i="4"/>
  <c r="AM613" i="4"/>
  <c r="AL613" i="4"/>
  <c r="AJ613" i="4"/>
  <c r="AI613" i="4"/>
  <c r="AV612" i="4"/>
  <c r="AU612" i="4"/>
  <c r="AT612" i="4"/>
  <c r="AS612" i="4"/>
  <c r="AR612" i="4"/>
  <c r="AQ612" i="4"/>
  <c r="AP612" i="4"/>
  <c r="AO612" i="4"/>
  <c r="AN612" i="4"/>
  <c r="AM612" i="4"/>
  <c r="AL612" i="4"/>
  <c r="AJ612" i="4"/>
  <c r="AI612" i="4"/>
  <c r="AV611" i="4"/>
  <c r="AU611" i="4"/>
  <c r="AT611" i="4"/>
  <c r="AS611" i="4"/>
  <c r="AR611" i="4"/>
  <c r="AQ611" i="4"/>
  <c r="AP611" i="4"/>
  <c r="AO611" i="4"/>
  <c r="AN611" i="4"/>
  <c r="AM611" i="4"/>
  <c r="AL611" i="4"/>
  <c r="AJ611" i="4"/>
  <c r="AI611" i="4"/>
  <c r="AV610" i="4"/>
  <c r="AU610" i="4"/>
  <c r="AT610" i="4"/>
  <c r="AS610" i="4"/>
  <c r="AR610" i="4"/>
  <c r="AQ610" i="4"/>
  <c r="AP610" i="4"/>
  <c r="AO610" i="4"/>
  <c r="AN610" i="4"/>
  <c r="AM610" i="4"/>
  <c r="AL610" i="4"/>
  <c r="AJ610" i="4"/>
  <c r="AI610" i="4"/>
  <c r="AV609" i="4"/>
  <c r="AU609" i="4"/>
  <c r="AT609" i="4"/>
  <c r="AS609" i="4"/>
  <c r="AR609" i="4"/>
  <c r="AQ609" i="4"/>
  <c r="AP609" i="4"/>
  <c r="AO609" i="4"/>
  <c r="AN609" i="4"/>
  <c r="AM609" i="4"/>
  <c r="AL609" i="4"/>
  <c r="AJ609" i="4"/>
  <c r="AI609" i="4"/>
  <c r="AV608" i="4"/>
  <c r="AU608" i="4"/>
  <c r="AT608" i="4"/>
  <c r="AS608" i="4"/>
  <c r="AR608" i="4"/>
  <c r="AQ608" i="4"/>
  <c r="AP608" i="4"/>
  <c r="AO608" i="4"/>
  <c r="AN608" i="4"/>
  <c r="AM608" i="4"/>
  <c r="AL608" i="4"/>
  <c r="AJ608" i="4"/>
  <c r="AI608" i="4"/>
  <c r="AV607" i="4"/>
  <c r="AU607" i="4"/>
  <c r="AT607" i="4"/>
  <c r="AS607" i="4"/>
  <c r="AR607" i="4"/>
  <c r="AQ607" i="4"/>
  <c r="AP607" i="4"/>
  <c r="AO607" i="4"/>
  <c r="AN607" i="4"/>
  <c r="AM607" i="4"/>
  <c r="AL607" i="4"/>
  <c r="AJ607" i="4"/>
  <c r="AI607" i="4"/>
  <c r="AV606" i="4"/>
  <c r="AU606" i="4"/>
  <c r="AT606" i="4"/>
  <c r="AS606" i="4"/>
  <c r="AR606" i="4"/>
  <c r="AQ606" i="4"/>
  <c r="AP606" i="4"/>
  <c r="AO606" i="4"/>
  <c r="AN606" i="4"/>
  <c r="AM606" i="4"/>
  <c r="AL606" i="4"/>
  <c r="AJ606" i="4"/>
  <c r="AI606" i="4"/>
  <c r="AV605" i="4"/>
  <c r="AU605" i="4"/>
  <c r="AT605" i="4"/>
  <c r="AS605" i="4"/>
  <c r="AR605" i="4"/>
  <c r="AQ605" i="4"/>
  <c r="AP605" i="4"/>
  <c r="AO605" i="4"/>
  <c r="AN605" i="4"/>
  <c r="AM605" i="4"/>
  <c r="AL605" i="4"/>
  <c r="AJ605" i="4"/>
  <c r="AI605" i="4"/>
  <c r="AV604" i="4"/>
  <c r="AU604" i="4"/>
  <c r="AT604" i="4"/>
  <c r="AS604" i="4"/>
  <c r="AR604" i="4"/>
  <c r="AQ604" i="4"/>
  <c r="AP604" i="4"/>
  <c r="AO604" i="4"/>
  <c r="AN604" i="4"/>
  <c r="AM604" i="4"/>
  <c r="AL604" i="4"/>
  <c r="AJ604" i="4"/>
  <c r="AI604" i="4"/>
  <c r="AV603" i="4"/>
  <c r="AU603" i="4"/>
  <c r="AT603" i="4"/>
  <c r="AS603" i="4"/>
  <c r="AR603" i="4"/>
  <c r="AQ603" i="4"/>
  <c r="AP603" i="4"/>
  <c r="AO603" i="4"/>
  <c r="AN603" i="4"/>
  <c r="AM603" i="4"/>
  <c r="AL603" i="4"/>
  <c r="AJ603" i="4"/>
  <c r="AI603" i="4"/>
  <c r="AV602" i="4"/>
  <c r="AU602" i="4"/>
  <c r="AT602" i="4"/>
  <c r="AS602" i="4"/>
  <c r="AR602" i="4"/>
  <c r="AQ602" i="4"/>
  <c r="AP602" i="4"/>
  <c r="AO602" i="4"/>
  <c r="AN602" i="4"/>
  <c r="AM602" i="4"/>
  <c r="AL602" i="4"/>
  <c r="AJ602" i="4"/>
  <c r="AI602" i="4"/>
  <c r="AV601" i="4"/>
  <c r="AU601" i="4"/>
  <c r="AT601" i="4"/>
  <c r="AS601" i="4"/>
  <c r="AR601" i="4"/>
  <c r="AQ601" i="4"/>
  <c r="AP601" i="4"/>
  <c r="AO601" i="4"/>
  <c r="AN601" i="4"/>
  <c r="AM601" i="4"/>
  <c r="AL601" i="4"/>
  <c r="AJ601" i="4"/>
  <c r="AI601" i="4"/>
  <c r="AV600" i="4"/>
  <c r="AU600" i="4"/>
  <c r="AT600" i="4"/>
  <c r="AS600" i="4"/>
  <c r="AR600" i="4"/>
  <c r="AQ600" i="4"/>
  <c r="AP600" i="4"/>
  <c r="AO600" i="4"/>
  <c r="AN600" i="4"/>
  <c r="AM600" i="4"/>
  <c r="AL600" i="4"/>
  <c r="AJ600" i="4"/>
  <c r="AI600" i="4"/>
  <c r="AV599" i="4"/>
  <c r="AU599" i="4"/>
  <c r="AT599" i="4"/>
  <c r="AS599" i="4"/>
  <c r="AR599" i="4"/>
  <c r="AQ599" i="4"/>
  <c r="AP599" i="4"/>
  <c r="AO599" i="4"/>
  <c r="AN599" i="4"/>
  <c r="AM599" i="4"/>
  <c r="AL599" i="4"/>
  <c r="AJ599" i="4"/>
  <c r="AI599" i="4"/>
  <c r="AV598" i="4"/>
  <c r="AU598" i="4"/>
  <c r="AT598" i="4"/>
  <c r="AS598" i="4"/>
  <c r="AR598" i="4"/>
  <c r="AQ598" i="4"/>
  <c r="AP598" i="4"/>
  <c r="AO598" i="4"/>
  <c r="AN598" i="4"/>
  <c r="AM598" i="4"/>
  <c r="AL598" i="4"/>
  <c r="AJ598" i="4"/>
  <c r="AI598" i="4"/>
  <c r="AV597" i="4"/>
  <c r="AU597" i="4"/>
  <c r="AT597" i="4"/>
  <c r="AS597" i="4"/>
  <c r="AR597" i="4"/>
  <c r="AQ597" i="4"/>
  <c r="AP597" i="4"/>
  <c r="AO597" i="4"/>
  <c r="AN597" i="4"/>
  <c r="AM597" i="4"/>
  <c r="AL597" i="4"/>
  <c r="AJ597" i="4"/>
  <c r="AI597" i="4"/>
  <c r="AV596" i="4"/>
  <c r="AU596" i="4"/>
  <c r="AT596" i="4"/>
  <c r="AS596" i="4"/>
  <c r="AR596" i="4"/>
  <c r="AQ596" i="4"/>
  <c r="AP596" i="4"/>
  <c r="AO596" i="4"/>
  <c r="AN596" i="4"/>
  <c r="AM596" i="4"/>
  <c r="AL596" i="4"/>
  <c r="AJ596" i="4"/>
  <c r="AI596" i="4"/>
  <c r="AV595" i="4"/>
  <c r="AU595" i="4"/>
  <c r="AT595" i="4"/>
  <c r="AS595" i="4"/>
  <c r="AR595" i="4"/>
  <c r="AQ595" i="4"/>
  <c r="AP595" i="4"/>
  <c r="AO595" i="4"/>
  <c r="AN595" i="4"/>
  <c r="AM595" i="4"/>
  <c r="AL595" i="4"/>
  <c r="AJ595" i="4"/>
  <c r="AI595" i="4"/>
  <c r="AV594" i="4"/>
  <c r="AU594" i="4"/>
  <c r="AT594" i="4"/>
  <c r="AS594" i="4"/>
  <c r="AR594" i="4"/>
  <c r="AQ594" i="4"/>
  <c r="AP594" i="4"/>
  <c r="AO594" i="4"/>
  <c r="AN594" i="4"/>
  <c r="AM594" i="4"/>
  <c r="AL594" i="4"/>
  <c r="AJ594" i="4"/>
  <c r="AI594" i="4"/>
  <c r="AV593" i="4"/>
  <c r="AU593" i="4"/>
  <c r="AT593" i="4"/>
  <c r="AS593" i="4"/>
  <c r="AR593" i="4"/>
  <c r="AQ593" i="4"/>
  <c r="AP593" i="4"/>
  <c r="AO593" i="4"/>
  <c r="AN593" i="4"/>
  <c r="AM593" i="4"/>
  <c r="AL593" i="4"/>
  <c r="AJ593" i="4"/>
  <c r="AI593" i="4"/>
  <c r="AV592" i="4"/>
  <c r="AU592" i="4"/>
  <c r="AT592" i="4"/>
  <c r="AS592" i="4"/>
  <c r="AR592" i="4"/>
  <c r="AQ592" i="4"/>
  <c r="AP592" i="4"/>
  <c r="AO592" i="4"/>
  <c r="AN592" i="4"/>
  <c r="AM592" i="4"/>
  <c r="AL592" i="4"/>
  <c r="AJ592" i="4"/>
  <c r="AI592" i="4"/>
  <c r="AV591" i="4"/>
  <c r="AU591" i="4"/>
  <c r="AT591" i="4"/>
  <c r="AS591" i="4"/>
  <c r="AR591" i="4"/>
  <c r="AQ591" i="4"/>
  <c r="AP591" i="4"/>
  <c r="AO591" i="4"/>
  <c r="AN591" i="4"/>
  <c r="AM591" i="4"/>
  <c r="AL591" i="4"/>
  <c r="AJ591" i="4"/>
  <c r="AI591" i="4"/>
  <c r="AV590" i="4"/>
  <c r="AU590" i="4"/>
  <c r="AT590" i="4"/>
  <c r="AS590" i="4"/>
  <c r="AR590" i="4"/>
  <c r="AQ590" i="4"/>
  <c r="AP590" i="4"/>
  <c r="AO590" i="4"/>
  <c r="AN590" i="4"/>
  <c r="AM590" i="4"/>
  <c r="AL590" i="4"/>
  <c r="AJ590" i="4"/>
  <c r="AI590" i="4"/>
  <c r="AV589" i="4"/>
  <c r="AU589" i="4"/>
  <c r="AT589" i="4"/>
  <c r="AS589" i="4"/>
  <c r="AR589" i="4"/>
  <c r="AQ589" i="4"/>
  <c r="AP589" i="4"/>
  <c r="AO589" i="4"/>
  <c r="AN589" i="4"/>
  <c r="AM589" i="4"/>
  <c r="AL589" i="4"/>
  <c r="AJ589" i="4"/>
  <c r="AI589" i="4"/>
  <c r="AV588" i="4"/>
  <c r="AU588" i="4"/>
  <c r="AT588" i="4"/>
  <c r="AS588" i="4"/>
  <c r="AR588" i="4"/>
  <c r="AQ588" i="4"/>
  <c r="AP588" i="4"/>
  <c r="AO588" i="4"/>
  <c r="AN588" i="4"/>
  <c r="AM588" i="4"/>
  <c r="AL588" i="4"/>
  <c r="AJ588" i="4"/>
  <c r="AI588" i="4"/>
  <c r="AV587" i="4"/>
  <c r="AU587" i="4"/>
  <c r="AT587" i="4"/>
  <c r="AS587" i="4"/>
  <c r="AR587" i="4"/>
  <c r="AQ587" i="4"/>
  <c r="AP587" i="4"/>
  <c r="AO587" i="4"/>
  <c r="AN587" i="4"/>
  <c r="AM587" i="4"/>
  <c r="AL587" i="4"/>
  <c r="AJ587" i="4"/>
  <c r="AI587" i="4"/>
  <c r="AV586" i="4"/>
  <c r="AU586" i="4"/>
  <c r="AT586" i="4"/>
  <c r="AS586" i="4"/>
  <c r="AR586" i="4"/>
  <c r="AQ586" i="4"/>
  <c r="AP586" i="4"/>
  <c r="AO586" i="4"/>
  <c r="AN586" i="4"/>
  <c r="AM586" i="4"/>
  <c r="AL586" i="4"/>
  <c r="AJ586" i="4"/>
  <c r="AI586" i="4"/>
  <c r="AV585" i="4"/>
  <c r="AU585" i="4"/>
  <c r="AT585" i="4"/>
  <c r="AS585" i="4"/>
  <c r="AR585" i="4"/>
  <c r="AQ585" i="4"/>
  <c r="AP585" i="4"/>
  <c r="AO585" i="4"/>
  <c r="AN585" i="4"/>
  <c r="AM585" i="4"/>
  <c r="AL585" i="4"/>
  <c r="AJ585" i="4"/>
  <c r="AI585" i="4"/>
  <c r="AV584" i="4"/>
  <c r="AU584" i="4"/>
  <c r="AT584" i="4"/>
  <c r="AS584" i="4"/>
  <c r="AR584" i="4"/>
  <c r="AQ584" i="4"/>
  <c r="AP584" i="4"/>
  <c r="AO584" i="4"/>
  <c r="AN584" i="4"/>
  <c r="AM584" i="4"/>
  <c r="AL584" i="4"/>
  <c r="AJ584" i="4"/>
  <c r="AI584" i="4"/>
  <c r="AV583" i="4"/>
  <c r="AU583" i="4"/>
  <c r="AT583" i="4"/>
  <c r="AS583" i="4"/>
  <c r="AR583" i="4"/>
  <c r="AQ583" i="4"/>
  <c r="AP583" i="4"/>
  <c r="AO583" i="4"/>
  <c r="AN583" i="4"/>
  <c r="AM583" i="4"/>
  <c r="AL583" i="4"/>
  <c r="AJ583" i="4"/>
  <c r="AI583" i="4"/>
  <c r="AV582" i="4"/>
  <c r="AU582" i="4"/>
  <c r="AT582" i="4"/>
  <c r="AS582" i="4"/>
  <c r="AR582" i="4"/>
  <c r="AQ582" i="4"/>
  <c r="AP582" i="4"/>
  <c r="AO582" i="4"/>
  <c r="AN582" i="4"/>
  <c r="AM582" i="4"/>
  <c r="AL582" i="4"/>
  <c r="AJ582" i="4"/>
  <c r="AI582" i="4"/>
  <c r="AV581" i="4"/>
  <c r="AU581" i="4"/>
  <c r="AT581" i="4"/>
  <c r="AS581" i="4"/>
  <c r="AR581" i="4"/>
  <c r="AQ581" i="4"/>
  <c r="AP581" i="4"/>
  <c r="AO581" i="4"/>
  <c r="AN581" i="4"/>
  <c r="AM581" i="4"/>
  <c r="AL581" i="4"/>
  <c r="AJ581" i="4"/>
  <c r="AI581" i="4"/>
  <c r="AV580" i="4"/>
  <c r="AU580" i="4"/>
  <c r="AT580" i="4"/>
  <c r="AS580" i="4"/>
  <c r="AR580" i="4"/>
  <c r="AQ580" i="4"/>
  <c r="AP580" i="4"/>
  <c r="AO580" i="4"/>
  <c r="AN580" i="4"/>
  <c r="AM580" i="4"/>
  <c r="AL580" i="4"/>
  <c r="AJ580" i="4"/>
  <c r="AI580" i="4"/>
  <c r="AV579" i="4"/>
  <c r="AU579" i="4"/>
  <c r="AT579" i="4"/>
  <c r="AS579" i="4"/>
  <c r="AR579" i="4"/>
  <c r="AQ579" i="4"/>
  <c r="AP579" i="4"/>
  <c r="AO579" i="4"/>
  <c r="AN579" i="4"/>
  <c r="AM579" i="4"/>
  <c r="AL579" i="4"/>
  <c r="AJ579" i="4"/>
  <c r="AI579" i="4"/>
  <c r="AV578" i="4"/>
  <c r="AU578" i="4"/>
  <c r="AT578" i="4"/>
  <c r="AS578" i="4"/>
  <c r="AR578" i="4"/>
  <c r="AQ578" i="4"/>
  <c r="AP578" i="4"/>
  <c r="AO578" i="4"/>
  <c r="AN578" i="4"/>
  <c r="AM578" i="4"/>
  <c r="AL578" i="4"/>
  <c r="AJ578" i="4"/>
  <c r="AI578" i="4"/>
  <c r="AV577" i="4"/>
  <c r="AU577" i="4"/>
  <c r="AT577" i="4"/>
  <c r="AS577" i="4"/>
  <c r="AR577" i="4"/>
  <c r="AQ577" i="4"/>
  <c r="AP577" i="4"/>
  <c r="AO577" i="4"/>
  <c r="AN577" i="4"/>
  <c r="AM577" i="4"/>
  <c r="AL577" i="4"/>
  <c r="AJ577" i="4"/>
  <c r="AI577" i="4"/>
  <c r="AV576" i="4"/>
  <c r="AU576" i="4"/>
  <c r="AT576" i="4"/>
  <c r="AS576" i="4"/>
  <c r="AR576" i="4"/>
  <c r="AQ576" i="4"/>
  <c r="AP576" i="4"/>
  <c r="AO576" i="4"/>
  <c r="AN576" i="4"/>
  <c r="AM576" i="4"/>
  <c r="AL576" i="4"/>
  <c r="AJ576" i="4"/>
  <c r="AI576" i="4"/>
  <c r="AV575" i="4"/>
  <c r="AU575" i="4"/>
  <c r="AT575" i="4"/>
  <c r="AS575" i="4"/>
  <c r="AR575" i="4"/>
  <c r="AQ575" i="4"/>
  <c r="AP575" i="4"/>
  <c r="AO575" i="4"/>
  <c r="AN575" i="4"/>
  <c r="AM575" i="4"/>
  <c r="AL575" i="4"/>
  <c r="AJ575" i="4"/>
  <c r="AI575" i="4"/>
  <c r="AV574" i="4"/>
  <c r="AU574" i="4"/>
  <c r="AT574" i="4"/>
  <c r="AS574" i="4"/>
  <c r="AR574" i="4"/>
  <c r="AQ574" i="4"/>
  <c r="AP574" i="4"/>
  <c r="AO574" i="4"/>
  <c r="AN574" i="4"/>
  <c r="AM574" i="4"/>
  <c r="AL574" i="4"/>
  <c r="AJ574" i="4"/>
  <c r="AI574" i="4"/>
  <c r="AV573" i="4"/>
  <c r="AU573" i="4"/>
  <c r="AT573" i="4"/>
  <c r="AS573" i="4"/>
  <c r="AR573" i="4"/>
  <c r="AQ573" i="4"/>
  <c r="AP573" i="4"/>
  <c r="AO573" i="4"/>
  <c r="AN573" i="4"/>
  <c r="AM573" i="4"/>
  <c r="AL573" i="4"/>
  <c r="AJ573" i="4"/>
  <c r="AI573" i="4"/>
  <c r="AV572" i="4"/>
  <c r="AU572" i="4"/>
  <c r="AT572" i="4"/>
  <c r="AS572" i="4"/>
  <c r="AR572" i="4"/>
  <c r="AQ572" i="4"/>
  <c r="AP572" i="4"/>
  <c r="AO572" i="4"/>
  <c r="AN572" i="4"/>
  <c r="AM572" i="4"/>
  <c r="AL572" i="4"/>
  <c r="AJ572" i="4"/>
  <c r="AI572" i="4"/>
  <c r="AV571" i="4"/>
  <c r="AU571" i="4"/>
  <c r="AT571" i="4"/>
  <c r="AS571" i="4"/>
  <c r="AR571" i="4"/>
  <c r="AQ571" i="4"/>
  <c r="AP571" i="4"/>
  <c r="AO571" i="4"/>
  <c r="AN571" i="4"/>
  <c r="AM571" i="4"/>
  <c r="AL571" i="4"/>
  <c r="AJ571" i="4"/>
  <c r="AI571" i="4"/>
  <c r="AV570" i="4"/>
  <c r="AU570" i="4"/>
  <c r="AT570" i="4"/>
  <c r="AS570" i="4"/>
  <c r="AR570" i="4"/>
  <c r="AQ570" i="4"/>
  <c r="AP570" i="4"/>
  <c r="AO570" i="4"/>
  <c r="AN570" i="4"/>
  <c r="AM570" i="4"/>
  <c r="AL570" i="4"/>
  <c r="AJ570" i="4"/>
  <c r="AI570" i="4"/>
  <c r="AV569" i="4"/>
  <c r="AU569" i="4"/>
  <c r="AT569" i="4"/>
  <c r="AS569" i="4"/>
  <c r="AR569" i="4"/>
  <c r="AQ569" i="4"/>
  <c r="AP569" i="4"/>
  <c r="AO569" i="4"/>
  <c r="AN569" i="4"/>
  <c r="AM569" i="4"/>
  <c r="AL569" i="4"/>
  <c r="AJ569" i="4"/>
  <c r="AI569" i="4"/>
  <c r="AV568" i="4"/>
  <c r="AU568" i="4"/>
  <c r="AT568" i="4"/>
  <c r="AS568" i="4"/>
  <c r="AR568" i="4"/>
  <c r="AQ568" i="4"/>
  <c r="AP568" i="4"/>
  <c r="AO568" i="4"/>
  <c r="AN568" i="4"/>
  <c r="AM568" i="4"/>
  <c r="AL568" i="4"/>
  <c r="AJ568" i="4"/>
  <c r="AI568" i="4"/>
  <c r="AV567" i="4"/>
  <c r="AU567" i="4"/>
  <c r="AT567" i="4"/>
  <c r="AS567" i="4"/>
  <c r="AR567" i="4"/>
  <c r="AQ567" i="4"/>
  <c r="AP567" i="4"/>
  <c r="AO567" i="4"/>
  <c r="AN567" i="4"/>
  <c r="AM567" i="4"/>
  <c r="AL567" i="4"/>
  <c r="AJ567" i="4"/>
  <c r="AI567" i="4"/>
  <c r="AV566" i="4"/>
  <c r="AU566" i="4"/>
  <c r="AT566" i="4"/>
  <c r="AS566" i="4"/>
  <c r="AR566" i="4"/>
  <c r="AQ566" i="4"/>
  <c r="AP566" i="4"/>
  <c r="AO566" i="4"/>
  <c r="AN566" i="4"/>
  <c r="AM566" i="4"/>
  <c r="AL566" i="4"/>
  <c r="AJ566" i="4"/>
  <c r="AI566" i="4"/>
  <c r="AV565" i="4"/>
  <c r="AU565" i="4"/>
  <c r="AT565" i="4"/>
  <c r="AS565" i="4"/>
  <c r="AR565" i="4"/>
  <c r="AQ565" i="4"/>
  <c r="AP565" i="4"/>
  <c r="AO565" i="4"/>
  <c r="AN565" i="4"/>
  <c r="AM565" i="4"/>
  <c r="AL565" i="4"/>
  <c r="AJ565" i="4"/>
  <c r="AI565" i="4"/>
  <c r="AV564" i="4"/>
  <c r="AU564" i="4"/>
  <c r="AT564" i="4"/>
  <c r="AS564" i="4"/>
  <c r="AR564" i="4"/>
  <c r="AQ564" i="4"/>
  <c r="AP564" i="4"/>
  <c r="AO564" i="4"/>
  <c r="AN564" i="4"/>
  <c r="AM564" i="4"/>
  <c r="AL564" i="4"/>
  <c r="AJ564" i="4"/>
  <c r="AI564" i="4"/>
  <c r="AV563" i="4"/>
  <c r="AU563" i="4"/>
  <c r="AT563" i="4"/>
  <c r="AS563" i="4"/>
  <c r="AR563" i="4"/>
  <c r="AQ563" i="4"/>
  <c r="AP563" i="4"/>
  <c r="AO563" i="4"/>
  <c r="AN563" i="4"/>
  <c r="AM563" i="4"/>
  <c r="AL563" i="4"/>
  <c r="AJ563" i="4"/>
  <c r="AI563" i="4"/>
  <c r="AV562" i="4"/>
  <c r="AU562" i="4"/>
  <c r="AT562" i="4"/>
  <c r="AS562" i="4"/>
  <c r="AR562" i="4"/>
  <c r="AQ562" i="4"/>
  <c r="AP562" i="4"/>
  <c r="AO562" i="4"/>
  <c r="AN562" i="4"/>
  <c r="AM562" i="4"/>
  <c r="AL562" i="4"/>
  <c r="AJ562" i="4"/>
  <c r="AI562" i="4"/>
  <c r="AV561" i="4"/>
  <c r="AU561" i="4"/>
  <c r="AT561" i="4"/>
  <c r="AS561" i="4"/>
  <c r="AR561" i="4"/>
  <c r="AQ561" i="4"/>
  <c r="AP561" i="4"/>
  <c r="AO561" i="4"/>
  <c r="AN561" i="4"/>
  <c r="AM561" i="4"/>
  <c r="AL561" i="4"/>
  <c r="AJ561" i="4"/>
  <c r="AI561" i="4"/>
  <c r="AV560" i="4"/>
  <c r="AU560" i="4"/>
  <c r="AT560" i="4"/>
  <c r="AS560" i="4"/>
  <c r="AR560" i="4"/>
  <c r="AQ560" i="4"/>
  <c r="AP560" i="4"/>
  <c r="AO560" i="4"/>
  <c r="AN560" i="4"/>
  <c r="AM560" i="4"/>
  <c r="AL560" i="4"/>
  <c r="AJ560" i="4"/>
  <c r="AI560" i="4"/>
  <c r="AV559" i="4"/>
  <c r="AU559" i="4"/>
  <c r="AT559" i="4"/>
  <c r="AS559" i="4"/>
  <c r="AR559" i="4"/>
  <c r="AQ559" i="4"/>
  <c r="AP559" i="4"/>
  <c r="AO559" i="4"/>
  <c r="AN559" i="4"/>
  <c r="AM559" i="4"/>
  <c r="AL559" i="4"/>
  <c r="AJ559" i="4"/>
  <c r="AI559" i="4"/>
  <c r="AV558" i="4"/>
  <c r="AU558" i="4"/>
  <c r="AT558" i="4"/>
  <c r="AS558" i="4"/>
  <c r="AR558" i="4"/>
  <c r="AQ558" i="4"/>
  <c r="AP558" i="4"/>
  <c r="AO558" i="4"/>
  <c r="AN558" i="4"/>
  <c r="AM558" i="4"/>
  <c r="AL558" i="4"/>
  <c r="AJ558" i="4"/>
  <c r="AI558" i="4"/>
  <c r="AV557" i="4"/>
  <c r="AU557" i="4"/>
  <c r="AT557" i="4"/>
  <c r="AS557" i="4"/>
  <c r="AR557" i="4"/>
  <c r="AQ557" i="4"/>
  <c r="AP557" i="4"/>
  <c r="AO557" i="4"/>
  <c r="AN557" i="4"/>
  <c r="AM557" i="4"/>
  <c r="AL557" i="4"/>
  <c r="AJ557" i="4"/>
  <c r="AI557" i="4"/>
  <c r="AV556" i="4"/>
  <c r="AU556" i="4"/>
  <c r="AT556" i="4"/>
  <c r="AS556" i="4"/>
  <c r="AR556" i="4"/>
  <c r="AQ556" i="4"/>
  <c r="AP556" i="4"/>
  <c r="AO556" i="4"/>
  <c r="AN556" i="4"/>
  <c r="AM556" i="4"/>
  <c r="AL556" i="4"/>
  <c r="AJ556" i="4"/>
  <c r="AI556" i="4"/>
  <c r="AV555" i="4"/>
  <c r="AU555" i="4"/>
  <c r="AT555" i="4"/>
  <c r="AS555" i="4"/>
  <c r="AR555" i="4"/>
  <c r="AQ555" i="4"/>
  <c r="AP555" i="4"/>
  <c r="AO555" i="4"/>
  <c r="AN555" i="4"/>
  <c r="AM555" i="4"/>
  <c r="AL555" i="4"/>
  <c r="AJ555" i="4"/>
  <c r="AI555" i="4"/>
  <c r="AV554" i="4"/>
  <c r="AU554" i="4"/>
  <c r="AT554" i="4"/>
  <c r="AS554" i="4"/>
  <c r="AR554" i="4"/>
  <c r="AQ554" i="4"/>
  <c r="AP554" i="4"/>
  <c r="AO554" i="4"/>
  <c r="AN554" i="4"/>
  <c r="AM554" i="4"/>
  <c r="AL554" i="4"/>
  <c r="AJ554" i="4"/>
  <c r="AI554" i="4"/>
  <c r="AV553" i="4"/>
  <c r="AU553" i="4"/>
  <c r="AT553" i="4"/>
  <c r="AS553" i="4"/>
  <c r="AR553" i="4"/>
  <c r="AQ553" i="4"/>
  <c r="AP553" i="4"/>
  <c r="AO553" i="4"/>
  <c r="AN553" i="4"/>
  <c r="AM553" i="4"/>
  <c r="AL553" i="4"/>
  <c r="AJ553" i="4"/>
  <c r="AI553" i="4"/>
  <c r="AV552" i="4"/>
  <c r="AU552" i="4"/>
  <c r="AT552" i="4"/>
  <c r="AS552" i="4"/>
  <c r="AR552" i="4"/>
  <c r="AQ552" i="4"/>
  <c r="AP552" i="4"/>
  <c r="AO552" i="4"/>
  <c r="AN552" i="4"/>
  <c r="AM552" i="4"/>
  <c r="AL552" i="4"/>
  <c r="AJ552" i="4"/>
  <c r="AI552" i="4"/>
  <c r="AV551" i="4"/>
  <c r="AU551" i="4"/>
  <c r="AT551" i="4"/>
  <c r="AS551" i="4"/>
  <c r="AR551" i="4"/>
  <c r="AQ551" i="4"/>
  <c r="AP551" i="4"/>
  <c r="AO551" i="4"/>
  <c r="AN551" i="4"/>
  <c r="AM551" i="4"/>
  <c r="AL551" i="4"/>
  <c r="AJ551" i="4"/>
  <c r="AI551" i="4"/>
  <c r="AV550" i="4"/>
  <c r="AU550" i="4"/>
  <c r="AT550" i="4"/>
  <c r="AS550" i="4"/>
  <c r="AR550" i="4"/>
  <c r="AQ550" i="4"/>
  <c r="AP550" i="4"/>
  <c r="AO550" i="4"/>
  <c r="AN550" i="4"/>
  <c r="AM550" i="4"/>
  <c r="AL550" i="4"/>
  <c r="AJ550" i="4"/>
  <c r="AI550" i="4"/>
  <c r="AV549" i="4"/>
  <c r="AU549" i="4"/>
  <c r="AT549" i="4"/>
  <c r="AS549" i="4"/>
  <c r="AR549" i="4"/>
  <c r="AQ549" i="4"/>
  <c r="AP549" i="4"/>
  <c r="AO549" i="4"/>
  <c r="AN549" i="4"/>
  <c r="AM549" i="4"/>
  <c r="AL549" i="4"/>
  <c r="AJ549" i="4"/>
  <c r="AI549" i="4"/>
  <c r="AV548" i="4"/>
  <c r="AU548" i="4"/>
  <c r="AT548" i="4"/>
  <c r="AS548" i="4"/>
  <c r="AR548" i="4"/>
  <c r="AQ548" i="4"/>
  <c r="AP548" i="4"/>
  <c r="AO548" i="4"/>
  <c r="AN548" i="4"/>
  <c r="AM548" i="4"/>
  <c r="AL548" i="4"/>
  <c r="AJ548" i="4"/>
  <c r="AI548" i="4"/>
  <c r="AV547" i="4"/>
  <c r="AU547" i="4"/>
  <c r="AT547" i="4"/>
  <c r="AS547" i="4"/>
  <c r="AR547" i="4"/>
  <c r="AQ547" i="4"/>
  <c r="AP547" i="4"/>
  <c r="AO547" i="4"/>
  <c r="AN547" i="4"/>
  <c r="AM547" i="4"/>
  <c r="AL547" i="4"/>
  <c r="AJ547" i="4"/>
  <c r="AI547" i="4"/>
  <c r="AV546" i="4"/>
  <c r="AU546" i="4"/>
  <c r="AT546" i="4"/>
  <c r="AS546" i="4"/>
  <c r="AR546" i="4"/>
  <c r="AQ546" i="4"/>
  <c r="AP546" i="4"/>
  <c r="AO546" i="4"/>
  <c r="AN546" i="4"/>
  <c r="AM546" i="4"/>
  <c r="AL546" i="4"/>
  <c r="AJ546" i="4"/>
  <c r="AI546" i="4"/>
  <c r="AV545" i="4"/>
  <c r="AU545" i="4"/>
  <c r="AT545" i="4"/>
  <c r="AS545" i="4"/>
  <c r="AR545" i="4"/>
  <c r="AQ545" i="4"/>
  <c r="AP545" i="4"/>
  <c r="AO545" i="4"/>
  <c r="AN545" i="4"/>
  <c r="AM545" i="4"/>
  <c r="AL545" i="4"/>
  <c r="AJ545" i="4"/>
  <c r="AI545" i="4"/>
  <c r="AV544" i="4"/>
  <c r="AU544" i="4"/>
  <c r="AT544" i="4"/>
  <c r="AS544" i="4"/>
  <c r="AR544" i="4"/>
  <c r="AQ544" i="4"/>
  <c r="AP544" i="4"/>
  <c r="AO544" i="4"/>
  <c r="AN544" i="4"/>
  <c r="AM544" i="4"/>
  <c r="AL544" i="4"/>
  <c r="AJ544" i="4"/>
  <c r="AI544" i="4"/>
  <c r="AV543" i="4"/>
  <c r="AU543" i="4"/>
  <c r="AT543" i="4"/>
  <c r="AS543" i="4"/>
  <c r="AR543" i="4"/>
  <c r="AQ543" i="4"/>
  <c r="AP543" i="4"/>
  <c r="AO543" i="4"/>
  <c r="AN543" i="4"/>
  <c r="AM543" i="4"/>
  <c r="AL543" i="4"/>
  <c r="AJ543" i="4"/>
  <c r="AI543" i="4"/>
  <c r="AV542" i="4"/>
  <c r="AU542" i="4"/>
  <c r="AT542" i="4"/>
  <c r="AS542" i="4"/>
  <c r="AR542" i="4"/>
  <c r="AQ542" i="4"/>
  <c r="AP542" i="4"/>
  <c r="AO542" i="4"/>
  <c r="AN542" i="4"/>
  <c r="AM542" i="4"/>
  <c r="AL542" i="4"/>
  <c r="AJ542" i="4"/>
  <c r="AI542" i="4"/>
  <c r="AV541" i="4"/>
  <c r="AU541" i="4"/>
  <c r="AT541" i="4"/>
  <c r="AS541" i="4"/>
  <c r="AR541" i="4"/>
  <c r="AQ541" i="4"/>
  <c r="AP541" i="4"/>
  <c r="AO541" i="4"/>
  <c r="AN541" i="4"/>
  <c r="AM541" i="4"/>
  <c r="AL541" i="4"/>
  <c r="AJ541" i="4"/>
  <c r="AI541" i="4"/>
  <c r="AV540" i="4"/>
  <c r="AU540" i="4"/>
  <c r="AT540" i="4"/>
  <c r="AS540" i="4"/>
  <c r="AR540" i="4"/>
  <c r="AQ540" i="4"/>
  <c r="AP540" i="4"/>
  <c r="AO540" i="4"/>
  <c r="AN540" i="4"/>
  <c r="AM540" i="4"/>
  <c r="AL540" i="4"/>
  <c r="AJ540" i="4"/>
  <c r="AI540" i="4"/>
  <c r="AV539" i="4"/>
  <c r="AU539" i="4"/>
  <c r="AT539" i="4"/>
  <c r="AS539" i="4"/>
  <c r="AR539" i="4"/>
  <c r="AQ539" i="4"/>
  <c r="AP539" i="4"/>
  <c r="AO539" i="4"/>
  <c r="AN539" i="4"/>
  <c r="AM539" i="4"/>
  <c r="AL539" i="4"/>
  <c r="AJ539" i="4"/>
  <c r="AI539" i="4"/>
  <c r="AV538" i="4"/>
  <c r="AU538" i="4"/>
  <c r="AT538" i="4"/>
  <c r="AS538" i="4"/>
  <c r="AR538" i="4"/>
  <c r="AQ538" i="4"/>
  <c r="AP538" i="4"/>
  <c r="AO538" i="4"/>
  <c r="AN538" i="4"/>
  <c r="AM538" i="4"/>
  <c r="AL538" i="4"/>
  <c r="AJ538" i="4"/>
  <c r="AI538" i="4"/>
  <c r="AV537" i="4"/>
  <c r="AU537" i="4"/>
  <c r="AT537" i="4"/>
  <c r="AS537" i="4"/>
  <c r="AR537" i="4"/>
  <c r="AQ537" i="4"/>
  <c r="AP537" i="4"/>
  <c r="AO537" i="4"/>
  <c r="AN537" i="4"/>
  <c r="AM537" i="4"/>
  <c r="AL537" i="4"/>
  <c r="AJ537" i="4"/>
  <c r="AI537" i="4"/>
  <c r="AV536" i="4"/>
  <c r="AU536" i="4"/>
  <c r="AT536" i="4"/>
  <c r="AS536" i="4"/>
  <c r="AR536" i="4"/>
  <c r="AQ536" i="4"/>
  <c r="AP536" i="4"/>
  <c r="AO536" i="4"/>
  <c r="AN536" i="4"/>
  <c r="AM536" i="4"/>
  <c r="AL536" i="4"/>
  <c r="AJ536" i="4"/>
  <c r="AI536" i="4"/>
  <c r="AV535" i="4"/>
  <c r="AU535" i="4"/>
  <c r="AT535" i="4"/>
  <c r="AS535" i="4"/>
  <c r="AR535" i="4"/>
  <c r="AQ535" i="4"/>
  <c r="AP535" i="4"/>
  <c r="AO535" i="4"/>
  <c r="AN535" i="4"/>
  <c r="AM535" i="4"/>
  <c r="AL535" i="4"/>
  <c r="AJ535" i="4"/>
  <c r="AI535" i="4"/>
  <c r="AV534" i="4"/>
  <c r="AU534" i="4"/>
  <c r="AT534" i="4"/>
  <c r="AS534" i="4"/>
  <c r="AR534" i="4"/>
  <c r="AQ534" i="4"/>
  <c r="AP534" i="4"/>
  <c r="AO534" i="4"/>
  <c r="AN534" i="4"/>
  <c r="AM534" i="4"/>
  <c r="AL534" i="4"/>
  <c r="AJ534" i="4"/>
  <c r="AI534" i="4"/>
  <c r="AV533" i="4"/>
  <c r="AU533" i="4"/>
  <c r="AT533" i="4"/>
  <c r="AS533" i="4"/>
  <c r="AR533" i="4"/>
  <c r="AQ533" i="4"/>
  <c r="AP533" i="4"/>
  <c r="AO533" i="4"/>
  <c r="AN533" i="4"/>
  <c r="AM533" i="4"/>
  <c r="AL533" i="4"/>
  <c r="AJ533" i="4"/>
  <c r="AI533" i="4"/>
  <c r="AV532" i="4"/>
  <c r="AU532" i="4"/>
  <c r="AT532" i="4"/>
  <c r="AS532" i="4"/>
  <c r="AR532" i="4"/>
  <c r="AQ532" i="4"/>
  <c r="AP532" i="4"/>
  <c r="AO532" i="4"/>
  <c r="AN532" i="4"/>
  <c r="AM532" i="4"/>
  <c r="AL532" i="4"/>
  <c r="AJ532" i="4"/>
  <c r="AI532" i="4"/>
  <c r="AV531" i="4"/>
  <c r="AU531" i="4"/>
  <c r="AT531" i="4"/>
  <c r="AS531" i="4"/>
  <c r="AR531" i="4"/>
  <c r="AQ531" i="4"/>
  <c r="AP531" i="4"/>
  <c r="AO531" i="4"/>
  <c r="AN531" i="4"/>
  <c r="AM531" i="4"/>
  <c r="AL531" i="4"/>
  <c r="AJ531" i="4"/>
  <c r="AI531" i="4"/>
  <c r="AV530" i="4"/>
  <c r="AU530" i="4"/>
  <c r="AT530" i="4"/>
  <c r="AS530" i="4"/>
  <c r="AR530" i="4"/>
  <c r="AQ530" i="4"/>
  <c r="AP530" i="4"/>
  <c r="AO530" i="4"/>
  <c r="AN530" i="4"/>
  <c r="AM530" i="4"/>
  <c r="AL530" i="4"/>
  <c r="AJ530" i="4"/>
  <c r="AI530" i="4"/>
  <c r="AV529" i="4"/>
  <c r="AU529" i="4"/>
  <c r="AT529" i="4"/>
  <c r="AS529" i="4"/>
  <c r="AR529" i="4"/>
  <c r="AQ529" i="4"/>
  <c r="AP529" i="4"/>
  <c r="AO529" i="4"/>
  <c r="AN529" i="4"/>
  <c r="AM529" i="4"/>
  <c r="AL529" i="4"/>
  <c r="AJ529" i="4"/>
  <c r="AI529" i="4"/>
  <c r="AV528" i="4"/>
  <c r="AU528" i="4"/>
  <c r="AT528" i="4"/>
  <c r="AS528" i="4"/>
  <c r="AR528" i="4"/>
  <c r="AQ528" i="4"/>
  <c r="AP528" i="4"/>
  <c r="AO528" i="4"/>
  <c r="AN528" i="4"/>
  <c r="AM528" i="4"/>
  <c r="AL528" i="4"/>
  <c r="AJ528" i="4"/>
  <c r="AI528" i="4"/>
  <c r="AV527" i="4"/>
  <c r="AU527" i="4"/>
  <c r="AT527" i="4"/>
  <c r="AS527" i="4"/>
  <c r="AR527" i="4"/>
  <c r="AQ527" i="4"/>
  <c r="AP527" i="4"/>
  <c r="AO527" i="4"/>
  <c r="AN527" i="4"/>
  <c r="AM527" i="4"/>
  <c r="AL527" i="4"/>
  <c r="AJ527" i="4"/>
  <c r="AI527" i="4"/>
  <c r="AV526" i="4"/>
  <c r="AU526" i="4"/>
  <c r="AT526" i="4"/>
  <c r="AS526" i="4"/>
  <c r="AR526" i="4"/>
  <c r="AQ526" i="4"/>
  <c r="AP526" i="4"/>
  <c r="AO526" i="4"/>
  <c r="AN526" i="4"/>
  <c r="AM526" i="4"/>
  <c r="AL526" i="4"/>
  <c r="AJ526" i="4"/>
  <c r="AI526" i="4"/>
  <c r="AV525" i="4"/>
  <c r="AU525" i="4"/>
  <c r="AT525" i="4"/>
  <c r="AS525" i="4"/>
  <c r="AR525" i="4"/>
  <c r="AQ525" i="4"/>
  <c r="AP525" i="4"/>
  <c r="AO525" i="4"/>
  <c r="AN525" i="4"/>
  <c r="AM525" i="4"/>
  <c r="AL525" i="4"/>
  <c r="AJ525" i="4"/>
  <c r="AI525" i="4"/>
  <c r="AV524" i="4"/>
  <c r="AU524" i="4"/>
  <c r="AT524" i="4"/>
  <c r="AS524" i="4"/>
  <c r="AR524" i="4"/>
  <c r="AQ524" i="4"/>
  <c r="AP524" i="4"/>
  <c r="AO524" i="4"/>
  <c r="AN524" i="4"/>
  <c r="AM524" i="4"/>
  <c r="AL524" i="4"/>
  <c r="AJ524" i="4"/>
  <c r="AI524" i="4"/>
  <c r="AV523" i="4"/>
  <c r="AU523" i="4"/>
  <c r="AT523" i="4"/>
  <c r="AS523" i="4"/>
  <c r="AR523" i="4"/>
  <c r="AQ523" i="4"/>
  <c r="AP523" i="4"/>
  <c r="AO523" i="4"/>
  <c r="AN523" i="4"/>
  <c r="AM523" i="4"/>
  <c r="AL523" i="4"/>
  <c r="AJ523" i="4"/>
  <c r="AI523" i="4"/>
  <c r="AV522" i="4"/>
  <c r="AU522" i="4"/>
  <c r="AT522" i="4"/>
  <c r="AS522" i="4"/>
  <c r="AR522" i="4"/>
  <c r="AQ522" i="4"/>
  <c r="AP522" i="4"/>
  <c r="AO522" i="4"/>
  <c r="AN522" i="4"/>
  <c r="AM522" i="4"/>
  <c r="AL522" i="4"/>
  <c r="AJ522" i="4"/>
  <c r="AI522" i="4"/>
  <c r="AV521" i="4"/>
  <c r="AU521" i="4"/>
  <c r="AT521" i="4"/>
  <c r="AS521" i="4"/>
  <c r="AR521" i="4"/>
  <c r="AQ521" i="4"/>
  <c r="AP521" i="4"/>
  <c r="AO521" i="4"/>
  <c r="AN521" i="4"/>
  <c r="AM521" i="4"/>
  <c r="AL521" i="4"/>
  <c r="AJ521" i="4"/>
  <c r="AI521" i="4"/>
  <c r="AV520" i="4"/>
  <c r="AU520" i="4"/>
  <c r="AT520" i="4"/>
  <c r="AS520" i="4"/>
  <c r="AR520" i="4"/>
  <c r="AQ520" i="4"/>
  <c r="AP520" i="4"/>
  <c r="AO520" i="4"/>
  <c r="AN520" i="4"/>
  <c r="AM520" i="4"/>
  <c r="AL520" i="4"/>
  <c r="AJ520" i="4"/>
  <c r="AI520" i="4"/>
  <c r="AV519" i="4"/>
  <c r="AU519" i="4"/>
  <c r="AT519" i="4"/>
  <c r="AS519" i="4"/>
  <c r="AR519" i="4"/>
  <c r="AQ519" i="4"/>
  <c r="AP519" i="4"/>
  <c r="AO519" i="4"/>
  <c r="AN519" i="4"/>
  <c r="AM519" i="4"/>
  <c r="AL519" i="4"/>
  <c r="AJ519" i="4"/>
  <c r="AI519" i="4"/>
  <c r="AV518" i="4"/>
  <c r="AU518" i="4"/>
  <c r="AT518" i="4"/>
  <c r="AS518" i="4"/>
  <c r="AR518" i="4"/>
  <c r="AQ518" i="4"/>
  <c r="AP518" i="4"/>
  <c r="AO518" i="4"/>
  <c r="AN518" i="4"/>
  <c r="AM518" i="4"/>
  <c r="AL518" i="4"/>
  <c r="AJ518" i="4"/>
  <c r="AI518" i="4"/>
  <c r="AV517" i="4"/>
  <c r="AU517" i="4"/>
  <c r="AT517" i="4"/>
  <c r="AS517" i="4"/>
  <c r="AR517" i="4"/>
  <c r="AQ517" i="4"/>
  <c r="AP517" i="4"/>
  <c r="AO517" i="4"/>
  <c r="AN517" i="4"/>
  <c r="AM517" i="4"/>
  <c r="AL517" i="4"/>
  <c r="AJ517" i="4"/>
  <c r="AI517" i="4"/>
  <c r="AV516" i="4"/>
  <c r="AU516" i="4"/>
  <c r="AT516" i="4"/>
  <c r="AS516" i="4"/>
  <c r="AR516" i="4"/>
  <c r="AQ516" i="4"/>
  <c r="AP516" i="4"/>
  <c r="AO516" i="4"/>
  <c r="AN516" i="4"/>
  <c r="AM516" i="4"/>
  <c r="AL516" i="4"/>
  <c r="AJ516" i="4"/>
  <c r="AI516" i="4"/>
  <c r="AV515" i="4"/>
  <c r="AU515" i="4"/>
  <c r="AT515" i="4"/>
  <c r="AS515" i="4"/>
  <c r="AR515" i="4"/>
  <c r="AQ515" i="4"/>
  <c r="AP515" i="4"/>
  <c r="AO515" i="4"/>
  <c r="AN515" i="4"/>
  <c r="AM515" i="4"/>
  <c r="AL515" i="4"/>
  <c r="AJ515" i="4"/>
  <c r="AI515" i="4"/>
  <c r="AV514" i="4"/>
  <c r="AU514" i="4"/>
  <c r="AT514" i="4"/>
  <c r="AS514" i="4"/>
  <c r="AR514" i="4"/>
  <c r="AQ514" i="4"/>
  <c r="AP514" i="4"/>
  <c r="AO514" i="4"/>
  <c r="AN514" i="4"/>
  <c r="AM514" i="4"/>
  <c r="AL514" i="4"/>
  <c r="AJ514" i="4"/>
  <c r="AI514" i="4"/>
  <c r="AV513" i="4"/>
  <c r="AU513" i="4"/>
  <c r="AT513" i="4"/>
  <c r="AS513" i="4"/>
  <c r="AR513" i="4"/>
  <c r="AQ513" i="4"/>
  <c r="AP513" i="4"/>
  <c r="AO513" i="4"/>
  <c r="AN513" i="4"/>
  <c r="AM513" i="4"/>
  <c r="AL513" i="4"/>
  <c r="AJ513" i="4"/>
  <c r="AI513" i="4"/>
  <c r="AV512" i="4"/>
  <c r="AU512" i="4"/>
  <c r="AT512" i="4"/>
  <c r="AS512" i="4"/>
  <c r="AR512" i="4"/>
  <c r="AQ512" i="4"/>
  <c r="AP512" i="4"/>
  <c r="AO512" i="4"/>
  <c r="AN512" i="4"/>
  <c r="AM512" i="4"/>
  <c r="AL512" i="4"/>
  <c r="AJ512" i="4"/>
  <c r="AI512" i="4"/>
  <c r="AV511" i="4"/>
  <c r="AU511" i="4"/>
  <c r="AT511" i="4"/>
  <c r="AS511" i="4"/>
  <c r="AR511" i="4"/>
  <c r="AQ511" i="4"/>
  <c r="AP511" i="4"/>
  <c r="AO511" i="4"/>
  <c r="AN511" i="4"/>
  <c r="AM511" i="4"/>
  <c r="AL511" i="4"/>
  <c r="AJ511" i="4"/>
  <c r="AI511" i="4"/>
  <c r="AV510" i="4"/>
  <c r="AU510" i="4"/>
  <c r="AT510" i="4"/>
  <c r="AS510" i="4"/>
  <c r="AR510" i="4"/>
  <c r="AQ510" i="4"/>
  <c r="AP510" i="4"/>
  <c r="AO510" i="4"/>
  <c r="AN510" i="4"/>
  <c r="AM510" i="4"/>
  <c r="AL510" i="4"/>
  <c r="AJ510" i="4"/>
  <c r="AI510" i="4"/>
  <c r="AV509" i="4"/>
  <c r="AU509" i="4"/>
  <c r="AT509" i="4"/>
  <c r="AS509" i="4"/>
  <c r="AR509" i="4"/>
  <c r="AQ509" i="4"/>
  <c r="AP509" i="4"/>
  <c r="AO509" i="4"/>
  <c r="AN509" i="4"/>
  <c r="AM509" i="4"/>
  <c r="AL509" i="4"/>
  <c r="AJ509" i="4"/>
  <c r="AI509" i="4"/>
  <c r="AV508" i="4"/>
  <c r="AU508" i="4"/>
  <c r="AT508" i="4"/>
  <c r="AS508" i="4"/>
  <c r="AR508" i="4"/>
  <c r="AQ508" i="4"/>
  <c r="AP508" i="4"/>
  <c r="AO508" i="4"/>
  <c r="AN508" i="4"/>
  <c r="AM508" i="4"/>
  <c r="AL508" i="4"/>
  <c r="AJ508" i="4"/>
  <c r="AI508" i="4"/>
  <c r="AV507" i="4"/>
  <c r="AU507" i="4"/>
  <c r="AT507" i="4"/>
  <c r="AS507" i="4"/>
  <c r="AR507" i="4"/>
  <c r="AQ507" i="4"/>
  <c r="AP507" i="4"/>
  <c r="AO507" i="4"/>
  <c r="AN507" i="4"/>
  <c r="AM507" i="4"/>
  <c r="AL507" i="4"/>
  <c r="AJ507" i="4"/>
  <c r="AI507" i="4"/>
  <c r="AV506" i="4"/>
  <c r="AU506" i="4"/>
  <c r="AT506" i="4"/>
  <c r="AS506" i="4"/>
  <c r="AR506" i="4"/>
  <c r="AQ506" i="4"/>
  <c r="AP506" i="4"/>
  <c r="AO506" i="4"/>
  <c r="AN506" i="4"/>
  <c r="AM506" i="4"/>
  <c r="AL506" i="4"/>
  <c r="AJ506" i="4"/>
  <c r="AI506" i="4"/>
  <c r="AV505" i="4"/>
  <c r="AU505" i="4"/>
  <c r="AT505" i="4"/>
  <c r="AS505" i="4"/>
  <c r="AR505" i="4"/>
  <c r="AQ505" i="4"/>
  <c r="AP505" i="4"/>
  <c r="AO505" i="4"/>
  <c r="AN505" i="4"/>
  <c r="AM505" i="4"/>
  <c r="AL505" i="4"/>
  <c r="AJ505" i="4"/>
  <c r="AI505" i="4"/>
  <c r="AV504" i="4"/>
  <c r="AU504" i="4"/>
  <c r="AT504" i="4"/>
  <c r="AS504" i="4"/>
  <c r="AR504" i="4"/>
  <c r="AQ504" i="4"/>
  <c r="AP504" i="4"/>
  <c r="AO504" i="4"/>
  <c r="AN504" i="4"/>
  <c r="AM504" i="4"/>
  <c r="AL504" i="4"/>
  <c r="AJ504" i="4"/>
  <c r="AI504" i="4"/>
  <c r="AV503" i="4"/>
  <c r="AU503" i="4"/>
  <c r="AT503" i="4"/>
  <c r="AS503" i="4"/>
  <c r="AR503" i="4"/>
  <c r="AQ503" i="4"/>
  <c r="AP503" i="4"/>
  <c r="AO503" i="4"/>
  <c r="AN503" i="4"/>
  <c r="AM503" i="4"/>
  <c r="AL503" i="4"/>
  <c r="AJ503" i="4"/>
  <c r="AI503" i="4"/>
  <c r="AV502" i="4"/>
  <c r="AU502" i="4"/>
  <c r="AT502" i="4"/>
  <c r="AS502" i="4"/>
  <c r="AR502" i="4"/>
  <c r="AQ502" i="4"/>
  <c r="AP502" i="4"/>
  <c r="AO502" i="4"/>
  <c r="AN502" i="4"/>
  <c r="AM502" i="4"/>
  <c r="AL502" i="4"/>
  <c r="AJ502" i="4"/>
  <c r="AI502" i="4"/>
  <c r="AV501" i="4"/>
  <c r="AU501" i="4"/>
  <c r="AT501" i="4"/>
  <c r="AS501" i="4"/>
  <c r="AR501" i="4"/>
  <c r="AQ501" i="4"/>
  <c r="AP501" i="4"/>
  <c r="AO501" i="4"/>
  <c r="AN501" i="4"/>
  <c r="AM501" i="4"/>
  <c r="AL501" i="4"/>
  <c r="AJ501" i="4"/>
  <c r="AI501" i="4"/>
  <c r="AV500" i="4"/>
  <c r="AU500" i="4"/>
  <c r="AT500" i="4"/>
  <c r="AS500" i="4"/>
  <c r="AR500" i="4"/>
  <c r="AQ500" i="4"/>
  <c r="AP500" i="4"/>
  <c r="AO500" i="4"/>
  <c r="AN500" i="4"/>
  <c r="AM500" i="4"/>
  <c r="AL500" i="4"/>
  <c r="AJ500" i="4"/>
  <c r="AI500" i="4"/>
  <c r="AV499" i="4"/>
  <c r="AU499" i="4"/>
  <c r="AT499" i="4"/>
  <c r="AS499" i="4"/>
  <c r="AR499" i="4"/>
  <c r="AQ499" i="4"/>
  <c r="AP499" i="4"/>
  <c r="AO499" i="4"/>
  <c r="AN499" i="4"/>
  <c r="AM499" i="4"/>
  <c r="AL499" i="4"/>
  <c r="AJ499" i="4"/>
  <c r="AI499" i="4"/>
  <c r="AV498" i="4"/>
  <c r="AU498" i="4"/>
  <c r="AT498" i="4"/>
  <c r="AS498" i="4"/>
  <c r="AR498" i="4"/>
  <c r="AQ498" i="4"/>
  <c r="AP498" i="4"/>
  <c r="AO498" i="4"/>
  <c r="AN498" i="4"/>
  <c r="AM498" i="4"/>
  <c r="AL498" i="4"/>
  <c r="AJ498" i="4"/>
  <c r="AI498" i="4"/>
  <c r="AV497" i="4"/>
  <c r="AU497" i="4"/>
  <c r="AT497" i="4"/>
  <c r="AS497" i="4"/>
  <c r="AR497" i="4"/>
  <c r="AQ497" i="4"/>
  <c r="AP497" i="4"/>
  <c r="AO497" i="4"/>
  <c r="AN497" i="4"/>
  <c r="AM497" i="4"/>
  <c r="AL497" i="4"/>
  <c r="AJ497" i="4"/>
  <c r="AI497" i="4"/>
  <c r="AV496" i="4"/>
  <c r="AU496" i="4"/>
  <c r="AT496" i="4"/>
  <c r="AS496" i="4"/>
  <c r="AR496" i="4"/>
  <c r="AQ496" i="4"/>
  <c r="AP496" i="4"/>
  <c r="AO496" i="4"/>
  <c r="AN496" i="4"/>
  <c r="AM496" i="4"/>
  <c r="AL496" i="4"/>
  <c r="AJ496" i="4"/>
  <c r="AI496" i="4"/>
  <c r="AV495" i="4"/>
  <c r="AU495" i="4"/>
  <c r="AT495" i="4"/>
  <c r="AS495" i="4"/>
  <c r="AR495" i="4"/>
  <c r="AQ495" i="4"/>
  <c r="AP495" i="4"/>
  <c r="AO495" i="4"/>
  <c r="AN495" i="4"/>
  <c r="AM495" i="4"/>
  <c r="AL495" i="4"/>
  <c r="AJ495" i="4"/>
  <c r="AI495" i="4"/>
  <c r="AV494" i="4"/>
  <c r="AU494" i="4"/>
  <c r="AT494" i="4"/>
  <c r="AS494" i="4"/>
  <c r="AR494" i="4"/>
  <c r="AQ494" i="4"/>
  <c r="AP494" i="4"/>
  <c r="AO494" i="4"/>
  <c r="AN494" i="4"/>
  <c r="AM494" i="4"/>
  <c r="AL494" i="4"/>
  <c r="AJ494" i="4"/>
  <c r="AI494" i="4"/>
  <c r="AV493" i="4"/>
  <c r="AU493" i="4"/>
  <c r="AT493" i="4"/>
  <c r="AS493" i="4"/>
  <c r="AR493" i="4"/>
  <c r="AQ493" i="4"/>
  <c r="AP493" i="4"/>
  <c r="AO493" i="4"/>
  <c r="AN493" i="4"/>
  <c r="AM493" i="4"/>
  <c r="AL493" i="4"/>
  <c r="AJ493" i="4"/>
  <c r="AI493" i="4"/>
  <c r="AV492" i="4"/>
  <c r="AU492" i="4"/>
  <c r="AT492" i="4"/>
  <c r="AS492" i="4"/>
  <c r="AR492" i="4"/>
  <c r="AQ492" i="4"/>
  <c r="AP492" i="4"/>
  <c r="AO492" i="4"/>
  <c r="AN492" i="4"/>
  <c r="AM492" i="4"/>
  <c r="AL492" i="4"/>
  <c r="AJ492" i="4"/>
  <c r="AI492" i="4"/>
  <c r="AV491" i="4"/>
  <c r="AU491" i="4"/>
  <c r="AT491" i="4"/>
  <c r="AS491" i="4"/>
  <c r="AR491" i="4"/>
  <c r="AQ491" i="4"/>
  <c r="AP491" i="4"/>
  <c r="AO491" i="4"/>
  <c r="AN491" i="4"/>
  <c r="AM491" i="4"/>
  <c r="AL491" i="4"/>
  <c r="AJ491" i="4"/>
  <c r="AI491" i="4"/>
  <c r="AV490" i="4"/>
  <c r="AU490" i="4"/>
  <c r="AT490" i="4"/>
  <c r="AS490" i="4"/>
  <c r="AR490" i="4"/>
  <c r="AQ490" i="4"/>
  <c r="AP490" i="4"/>
  <c r="AO490" i="4"/>
  <c r="AN490" i="4"/>
  <c r="AM490" i="4"/>
  <c r="AL490" i="4"/>
  <c r="AJ490" i="4"/>
  <c r="AI490" i="4"/>
  <c r="AV489" i="4"/>
  <c r="AU489" i="4"/>
  <c r="AT489" i="4"/>
  <c r="AS489" i="4"/>
  <c r="AR489" i="4"/>
  <c r="AQ489" i="4"/>
  <c r="AP489" i="4"/>
  <c r="AO489" i="4"/>
  <c r="AN489" i="4"/>
  <c r="AM489" i="4"/>
  <c r="AL489" i="4"/>
  <c r="AJ489" i="4"/>
  <c r="AI489" i="4"/>
  <c r="AV488" i="4"/>
  <c r="AU488" i="4"/>
  <c r="AT488" i="4"/>
  <c r="AS488" i="4"/>
  <c r="AR488" i="4"/>
  <c r="AQ488" i="4"/>
  <c r="AP488" i="4"/>
  <c r="AO488" i="4"/>
  <c r="AN488" i="4"/>
  <c r="AM488" i="4"/>
  <c r="AL488" i="4"/>
  <c r="AJ488" i="4"/>
  <c r="AI488" i="4"/>
  <c r="AV487" i="4"/>
  <c r="AU487" i="4"/>
  <c r="AT487" i="4"/>
  <c r="AS487" i="4"/>
  <c r="AR487" i="4"/>
  <c r="AQ487" i="4"/>
  <c r="AP487" i="4"/>
  <c r="AO487" i="4"/>
  <c r="AN487" i="4"/>
  <c r="AM487" i="4"/>
  <c r="AL487" i="4"/>
  <c r="AJ487" i="4"/>
  <c r="AI487" i="4"/>
  <c r="AV486" i="4"/>
  <c r="AU486" i="4"/>
  <c r="AT486" i="4"/>
  <c r="AS486" i="4"/>
  <c r="AR486" i="4"/>
  <c r="AQ486" i="4"/>
  <c r="AP486" i="4"/>
  <c r="AO486" i="4"/>
  <c r="AN486" i="4"/>
  <c r="AM486" i="4"/>
  <c r="AL486" i="4"/>
  <c r="AJ486" i="4"/>
  <c r="AI486" i="4"/>
  <c r="AV485" i="4"/>
  <c r="AU485" i="4"/>
  <c r="AT485" i="4"/>
  <c r="AS485" i="4"/>
  <c r="AR485" i="4"/>
  <c r="AQ485" i="4"/>
  <c r="AP485" i="4"/>
  <c r="AO485" i="4"/>
  <c r="AN485" i="4"/>
  <c r="AM485" i="4"/>
  <c r="AL485" i="4"/>
  <c r="AJ485" i="4"/>
  <c r="AI485" i="4"/>
  <c r="AV484" i="4"/>
  <c r="AU484" i="4"/>
  <c r="AT484" i="4"/>
  <c r="AS484" i="4"/>
  <c r="AR484" i="4"/>
  <c r="AQ484" i="4"/>
  <c r="AP484" i="4"/>
  <c r="AO484" i="4"/>
  <c r="AN484" i="4"/>
  <c r="AM484" i="4"/>
  <c r="AL484" i="4"/>
  <c r="AJ484" i="4"/>
  <c r="AI484" i="4"/>
  <c r="AV483" i="4"/>
  <c r="AU483" i="4"/>
  <c r="AT483" i="4"/>
  <c r="AS483" i="4"/>
  <c r="AR483" i="4"/>
  <c r="AQ483" i="4"/>
  <c r="AP483" i="4"/>
  <c r="AO483" i="4"/>
  <c r="AN483" i="4"/>
  <c r="AM483" i="4"/>
  <c r="AL483" i="4"/>
  <c r="AJ483" i="4"/>
  <c r="AI483" i="4"/>
  <c r="AV482" i="4"/>
  <c r="AU482" i="4"/>
  <c r="AT482" i="4"/>
  <c r="AS482" i="4"/>
  <c r="AR482" i="4"/>
  <c r="AQ482" i="4"/>
  <c r="AP482" i="4"/>
  <c r="AO482" i="4"/>
  <c r="AN482" i="4"/>
  <c r="AM482" i="4"/>
  <c r="AL482" i="4"/>
  <c r="AJ482" i="4"/>
  <c r="AI482" i="4"/>
  <c r="AV481" i="4"/>
  <c r="AU481" i="4"/>
  <c r="AT481" i="4"/>
  <c r="AS481" i="4"/>
  <c r="AR481" i="4"/>
  <c r="AQ481" i="4"/>
  <c r="AP481" i="4"/>
  <c r="AO481" i="4"/>
  <c r="AN481" i="4"/>
  <c r="AM481" i="4"/>
  <c r="AL481" i="4"/>
  <c r="AJ481" i="4"/>
  <c r="AI481" i="4"/>
  <c r="AV480" i="4"/>
  <c r="AU480" i="4"/>
  <c r="AT480" i="4"/>
  <c r="AS480" i="4"/>
  <c r="AR480" i="4"/>
  <c r="AQ480" i="4"/>
  <c r="AP480" i="4"/>
  <c r="AO480" i="4"/>
  <c r="AN480" i="4"/>
  <c r="AM480" i="4"/>
  <c r="AL480" i="4"/>
  <c r="AJ480" i="4"/>
  <c r="AI480" i="4"/>
  <c r="AV479" i="4"/>
  <c r="AU479" i="4"/>
  <c r="AT479" i="4"/>
  <c r="AS479" i="4"/>
  <c r="AR479" i="4"/>
  <c r="AQ479" i="4"/>
  <c r="AP479" i="4"/>
  <c r="AO479" i="4"/>
  <c r="AN479" i="4"/>
  <c r="AM479" i="4"/>
  <c r="AL479" i="4"/>
  <c r="AJ479" i="4"/>
  <c r="AI479" i="4"/>
  <c r="AV478" i="4"/>
  <c r="AU478" i="4"/>
  <c r="AT478" i="4"/>
  <c r="AS478" i="4"/>
  <c r="AR478" i="4"/>
  <c r="AQ478" i="4"/>
  <c r="AP478" i="4"/>
  <c r="AO478" i="4"/>
  <c r="AN478" i="4"/>
  <c r="AM478" i="4"/>
  <c r="AL478" i="4"/>
  <c r="AJ478" i="4"/>
  <c r="AI478" i="4"/>
  <c r="AV477" i="4"/>
  <c r="AU477" i="4"/>
  <c r="AT477" i="4"/>
  <c r="AS477" i="4"/>
  <c r="AR477" i="4"/>
  <c r="AQ477" i="4"/>
  <c r="AP477" i="4"/>
  <c r="AO477" i="4"/>
  <c r="AN477" i="4"/>
  <c r="AM477" i="4"/>
  <c r="AL477" i="4"/>
  <c r="AJ477" i="4"/>
  <c r="AI477" i="4"/>
  <c r="AV476" i="4"/>
  <c r="AU476" i="4"/>
  <c r="AT476" i="4"/>
  <c r="AS476" i="4"/>
  <c r="AR476" i="4"/>
  <c r="AQ476" i="4"/>
  <c r="AP476" i="4"/>
  <c r="AO476" i="4"/>
  <c r="AN476" i="4"/>
  <c r="AM476" i="4"/>
  <c r="AL476" i="4"/>
  <c r="AJ476" i="4"/>
  <c r="AI476" i="4"/>
  <c r="AV475" i="4"/>
  <c r="AU475" i="4"/>
  <c r="AT475" i="4"/>
  <c r="AS475" i="4"/>
  <c r="AR475" i="4"/>
  <c r="AQ475" i="4"/>
  <c r="AP475" i="4"/>
  <c r="AO475" i="4"/>
  <c r="AN475" i="4"/>
  <c r="AM475" i="4"/>
  <c r="AL475" i="4"/>
  <c r="AJ475" i="4"/>
  <c r="AI475" i="4"/>
  <c r="AV474" i="4"/>
  <c r="AU474" i="4"/>
  <c r="AT474" i="4"/>
  <c r="AS474" i="4"/>
  <c r="AR474" i="4"/>
  <c r="AQ474" i="4"/>
  <c r="AP474" i="4"/>
  <c r="AO474" i="4"/>
  <c r="AN474" i="4"/>
  <c r="AM474" i="4"/>
  <c r="AL474" i="4"/>
  <c r="AJ474" i="4"/>
  <c r="AI474" i="4"/>
  <c r="AV473" i="4"/>
  <c r="AU473" i="4"/>
  <c r="AT473" i="4"/>
  <c r="AS473" i="4"/>
  <c r="AR473" i="4"/>
  <c r="AQ473" i="4"/>
  <c r="AP473" i="4"/>
  <c r="AO473" i="4"/>
  <c r="AN473" i="4"/>
  <c r="AM473" i="4"/>
  <c r="AL473" i="4"/>
  <c r="AJ473" i="4"/>
  <c r="AI473" i="4"/>
  <c r="AV472" i="4"/>
  <c r="AU472" i="4"/>
  <c r="AT472" i="4"/>
  <c r="AS472" i="4"/>
  <c r="AR472" i="4"/>
  <c r="AQ472" i="4"/>
  <c r="AP472" i="4"/>
  <c r="AO472" i="4"/>
  <c r="AN472" i="4"/>
  <c r="AM472" i="4"/>
  <c r="AL472" i="4"/>
  <c r="AJ472" i="4"/>
  <c r="AI472" i="4"/>
  <c r="AV471" i="4"/>
  <c r="AU471" i="4"/>
  <c r="AT471" i="4"/>
  <c r="AS471" i="4"/>
  <c r="AR471" i="4"/>
  <c r="AQ471" i="4"/>
  <c r="AP471" i="4"/>
  <c r="AO471" i="4"/>
  <c r="AN471" i="4"/>
  <c r="AM471" i="4"/>
  <c r="AL471" i="4"/>
  <c r="AJ471" i="4"/>
  <c r="AI471" i="4"/>
  <c r="AV470" i="4"/>
  <c r="AU470" i="4"/>
  <c r="AT470" i="4"/>
  <c r="AS470" i="4"/>
  <c r="AR470" i="4"/>
  <c r="AQ470" i="4"/>
  <c r="AP470" i="4"/>
  <c r="AO470" i="4"/>
  <c r="AN470" i="4"/>
  <c r="AM470" i="4"/>
  <c r="AL470" i="4"/>
  <c r="AJ470" i="4"/>
  <c r="AI470" i="4"/>
  <c r="AV469" i="4"/>
  <c r="AU469" i="4"/>
  <c r="AT469" i="4"/>
  <c r="AS469" i="4"/>
  <c r="AR469" i="4"/>
  <c r="AQ469" i="4"/>
  <c r="AP469" i="4"/>
  <c r="AO469" i="4"/>
  <c r="AN469" i="4"/>
  <c r="AM469" i="4"/>
  <c r="AL469" i="4"/>
  <c r="AJ469" i="4"/>
  <c r="AI469" i="4"/>
  <c r="AV468" i="4"/>
  <c r="AU468" i="4"/>
  <c r="AT468" i="4"/>
  <c r="AS468" i="4"/>
  <c r="AR468" i="4"/>
  <c r="AQ468" i="4"/>
  <c r="AP468" i="4"/>
  <c r="AO468" i="4"/>
  <c r="AN468" i="4"/>
  <c r="AM468" i="4"/>
  <c r="AL468" i="4"/>
  <c r="AJ468" i="4"/>
  <c r="AI468" i="4"/>
  <c r="AV467" i="4"/>
  <c r="AU467" i="4"/>
  <c r="AT467" i="4"/>
  <c r="AS467" i="4"/>
  <c r="AR467" i="4"/>
  <c r="AQ467" i="4"/>
  <c r="AP467" i="4"/>
  <c r="AO467" i="4"/>
  <c r="AN467" i="4"/>
  <c r="AM467" i="4"/>
  <c r="AL467" i="4"/>
  <c r="AJ467" i="4"/>
  <c r="AI467" i="4"/>
  <c r="AV466" i="4"/>
  <c r="AU466" i="4"/>
  <c r="AT466" i="4"/>
  <c r="AS466" i="4"/>
  <c r="AR466" i="4"/>
  <c r="AQ466" i="4"/>
  <c r="AP466" i="4"/>
  <c r="AO466" i="4"/>
  <c r="AN466" i="4"/>
  <c r="AM466" i="4"/>
  <c r="AL466" i="4"/>
  <c r="AJ466" i="4"/>
  <c r="AI466" i="4"/>
  <c r="AV465" i="4"/>
  <c r="AU465" i="4"/>
  <c r="AT465" i="4"/>
  <c r="AS465" i="4"/>
  <c r="AR465" i="4"/>
  <c r="AQ465" i="4"/>
  <c r="AP465" i="4"/>
  <c r="AO465" i="4"/>
  <c r="AN465" i="4"/>
  <c r="AM465" i="4"/>
  <c r="AL465" i="4"/>
  <c r="AJ465" i="4"/>
  <c r="AI465" i="4"/>
  <c r="AV464" i="4"/>
  <c r="AU464" i="4"/>
  <c r="AT464" i="4"/>
  <c r="AS464" i="4"/>
  <c r="AR464" i="4"/>
  <c r="AQ464" i="4"/>
  <c r="AP464" i="4"/>
  <c r="AO464" i="4"/>
  <c r="AN464" i="4"/>
  <c r="AM464" i="4"/>
  <c r="AL464" i="4"/>
  <c r="AJ464" i="4"/>
  <c r="AI464" i="4"/>
  <c r="AV463" i="4"/>
  <c r="AU463" i="4"/>
  <c r="AT463" i="4"/>
  <c r="AS463" i="4"/>
  <c r="AR463" i="4"/>
  <c r="AQ463" i="4"/>
  <c r="AP463" i="4"/>
  <c r="AO463" i="4"/>
  <c r="AN463" i="4"/>
  <c r="AM463" i="4"/>
  <c r="AL463" i="4"/>
  <c r="AJ463" i="4"/>
  <c r="AI463" i="4"/>
  <c r="AV462" i="4"/>
  <c r="AU462" i="4"/>
  <c r="AT462" i="4"/>
  <c r="AS462" i="4"/>
  <c r="AR462" i="4"/>
  <c r="AQ462" i="4"/>
  <c r="AP462" i="4"/>
  <c r="AO462" i="4"/>
  <c r="AN462" i="4"/>
  <c r="AM462" i="4"/>
  <c r="AL462" i="4"/>
  <c r="AJ462" i="4"/>
  <c r="AI462" i="4"/>
  <c r="AV461" i="4"/>
  <c r="AU461" i="4"/>
  <c r="AT461" i="4"/>
  <c r="AS461" i="4"/>
  <c r="AR461" i="4"/>
  <c r="AQ461" i="4"/>
  <c r="AP461" i="4"/>
  <c r="AO461" i="4"/>
  <c r="AN461" i="4"/>
  <c r="AM461" i="4"/>
  <c r="AL461" i="4"/>
  <c r="AJ461" i="4"/>
  <c r="AI461" i="4"/>
  <c r="AV460" i="4"/>
  <c r="AU460" i="4"/>
  <c r="AT460" i="4"/>
  <c r="AS460" i="4"/>
  <c r="AR460" i="4"/>
  <c r="AQ460" i="4"/>
  <c r="AP460" i="4"/>
  <c r="AO460" i="4"/>
  <c r="AN460" i="4"/>
  <c r="AM460" i="4"/>
  <c r="AL460" i="4"/>
  <c r="AJ460" i="4"/>
  <c r="AI460" i="4"/>
  <c r="AV459" i="4"/>
  <c r="AU459" i="4"/>
  <c r="AT459" i="4"/>
  <c r="AS459" i="4"/>
  <c r="AR459" i="4"/>
  <c r="AQ459" i="4"/>
  <c r="AP459" i="4"/>
  <c r="AO459" i="4"/>
  <c r="AN459" i="4"/>
  <c r="AM459" i="4"/>
  <c r="AL459" i="4"/>
  <c r="AJ459" i="4"/>
  <c r="AI459" i="4"/>
  <c r="AV458" i="4"/>
  <c r="AU458" i="4"/>
  <c r="AT458" i="4"/>
  <c r="AS458" i="4"/>
  <c r="AR458" i="4"/>
  <c r="AQ458" i="4"/>
  <c r="AP458" i="4"/>
  <c r="AO458" i="4"/>
  <c r="AN458" i="4"/>
  <c r="AM458" i="4"/>
  <c r="AL458" i="4"/>
  <c r="AJ458" i="4"/>
  <c r="AI458" i="4"/>
  <c r="AV457" i="4"/>
  <c r="AU457" i="4"/>
  <c r="AT457" i="4"/>
  <c r="AS457" i="4"/>
  <c r="AR457" i="4"/>
  <c r="AQ457" i="4"/>
  <c r="AP457" i="4"/>
  <c r="AO457" i="4"/>
  <c r="AN457" i="4"/>
  <c r="AM457" i="4"/>
  <c r="AL457" i="4"/>
  <c r="AJ457" i="4"/>
  <c r="AI457" i="4"/>
  <c r="AV456" i="4"/>
  <c r="AU456" i="4"/>
  <c r="AT456" i="4"/>
  <c r="AS456" i="4"/>
  <c r="AR456" i="4"/>
  <c r="AQ456" i="4"/>
  <c r="AP456" i="4"/>
  <c r="AO456" i="4"/>
  <c r="AN456" i="4"/>
  <c r="AM456" i="4"/>
  <c r="AL456" i="4"/>
  <c r="AJ456" i="4"/>
  <c r="AI456" i="4"/>
  <c r="AV455" i="4"/>
  <c r="AU455" i="4"/>
  <c r="AT455" i="4"/>
  <c r="AS455" i="4"/>
  <c r="AR455" i="4"/>
  <c r="AQ455" i="4"/>
  <c r="AP455" i="4"/>
  <c r="AO455" i="4"/>
  <c r="AN455" i="4"/>
  <c r="AM455" i="4"/>
  <c r="AL455" i="4"/>
  <c r="AJ455" i="4"/>
  <c r="AI455" i="4"/>
  <c r="AV454" i="4"/>
  <c r="AU454" i="4"/>
  <c r="AT454" i="4"/>
  <c r="AS454" i="4"/>
  <c r="AR454" i="4"/>
  <c r="AQ454" i="4"/>
  <c r="AP454" i="4"/>
  <c r="AO454" i="4"/>
  <c r="AN454" i="4"/>
  <c r="AM454" i="4"/>
  <c r="AL454" i="4"/>
  <c r="AJ454" i="4"/>
  <c r="AI454" i="4"/>
  <c r="AV453" i="4"/>
  <c r="AU453" i="4"/>
  <c r="AT453" i="4"/>
  <c r="AS453" i="4"/>
  <c r="AR453" i="4"/>
  <c r="AQ453" i="4"/>
  <c r="AP453" i="4"/>
  <c r="AO453" i="4"/>
  <c r="AN453" i="4"/>
  <c r="AM453" i="4"/>
  <c r="AL453" i="4"/>
  <c r="AJ453" i="4"/>
  <c r="AI453" i="4"/>
  <c r="AV452" i="4"/>
  <c r="AU452" i="4"/>
  <c r="AT452" i="4"/>
  <c r="AS452" i="4"/>
  <c r="AR452" i="4"/>
  <c r="AQ452" i="4"/>
  <c r="AP452" i="4"/>
  <c r="AO452" i="4"/>
  <c r="AN452" i="4"/>
  <c r="AM452" i="4"/>
  <c r="AL452" i="4"/>
  <c r="AJ452" i="4"/>
  <c r="AI452" i="4"/>
  <c r="AV451" i="4"/>
  <c r="AU451" i="4"/>
  <c r="AT451" i="4"/>
  <c r="AS451" i="4"/>
  <c r="AR451" i="4"/>
  <c r="AQ451" i="4"/>
  <c r="AP451" i="4"/>
  <c r="AO451" i="4"/>
  <c r="AN451" i="4"/>
  <c r="AM451" i="4"/>
  <c r="AL451" i="4"/>
  <c r="AJ451" i="4"/>
  <c r="AI451" i="4"/>
  <c r="AV450" i="4"/>
  <c r="AU450" i="4"/>
  <c r="AT450" i="4"/>
  <c r="AS450" i="4"/>
  <c r="AR450" i="4"/>
  <c r="AQ450" i="4"/>
  <c r="AP450" i="4"/>
  <c r="AO450" i="4"/>
  <c r="AN450" i="4"/>
  <c r="AM450" i="4"/>
  <c r="AL450" i="4"/>
  <c r="AJ450" i="4"/>
  <c r="AI450" i="4"/>
  <c r="AV449" i="4"/>
  <c r="AU449" i="4"/>
  <c r="AT449" i="4"/>
  <c r="AS449" i="4"/>
  <c r="AR449" i="4"/>
  <c r="AQ449" i="4"/>
  <c r="AP449" i="4"/>
  <c r="AO449" i="4"/>
  <c r="AN449" i="4"/>
  <c r="AM449" i="4"/>
  <c r="AL449" i="4"/>
  <c r="AJ449" i="4"/>
  <c r="AI449" i="4"/>
  <c r="AV448" i="4"/>
  <c r="AU448" i="4"/>
  <c r="AT448" i="4"/>
  <c r="AS448" i="4"/>
  <c r="AR448" i="4"/>
  <c r="AQ448" i="4"/>
  <c r="AP448" i="4"/>
  <c r="AO448" i="4"/>
  <c r="AN448" i="4"/>
  <c r="AM448" i="4"/>
  <c r="AL448" i="4"/>
  <c r="AJ448" i="4"/>
  <c r="AI448" i="4"/>
  <c r="AV447" i="4"/>
  <c r="AU447" i="4"/>
  <c r="AT447" i="4"/>
  <c r="AS447" i="4"/>
  <c r="AR447" i="4"/>
  <c r="AQ447" i="4"/>
  <c r="AP447" i="4"/>
  <c r="AO447" i="4"/>
  <c r="AN447" i="4"/>
  <c r="AM447" i="4"/>
  <c r="AL447" i="4"/>
  <c r="AJ447" i="4"/>
  <c r="AI447" i="4"/>
  <c r="AV446" i="4"/>
  <c r="AU446" i="4"/>
  <c r="AT446" i="4"/>
  <c r="AS446" i="4"/>
  <c r="AR446" i="4"/>
  <c r="AQ446" i="4"/>
  <c r="AP446" i="4"/>
  <c r="AO446" i="4"/>
  <c r="AN446" i="4"/>
  <c r="AM446" i="4"/>
  <c r="AL446" i="4"/>
  <c r="AJ446" i="4"/>
  <c r="AI446" i="4"/>
  <c r="AV445" i="4"/>
  <c r="AU445" i="4"/>
  <c r="AT445" i="4"/>
  <c r="AS445" i="4"/>
  <c r="AR445" i="4"/>
  <c r="AQ445" i="4"/>
  <c r="AP445" i="4"/>
  <c r="AO445" i="4"/>
  <c r="AN445" i="4"/>
  <c r="AM445" i="4"/>
  <c r="AL445" i="4"/>
  <c r="AJ445" i="4"/>
  <c r="AI445" i="4"/>
  <c r="AV444" i="4"/>
  <c r="AU444" i="4"/>
  <c r="AT444" i="4"/>
  <c r="AS444" i="4"/>
  <c r="AR444" i="4"/>
  <c r="AQ444" i="4"/>
  <c r="AP444" i="4"/>
  <c r="AO444" i="4"/>
  <c r="AN444" i="4"/>
  <c r="AM444" i="4"/>
  <c r="AL444" i="4"/>
  <c r="AJ444" i="4"/>
  <c r="AI444" i="4"/>
  <c r="AV443" i="4"/>
  <c r="AU443" i="4"/>
  <c r="AT443" i="4"/>
  <c r="AS443" i="4"/>
  <c r="AR443" i="4"/>
  <c r="AQ443" i="4"/>
  <c r="AP443" i="4"/>
  <c r="AO443" i="4"/>
  <c r="AN443" i="4"/>
  <c r="AM443" i="4"/>
  <c r="AL443" i="4"/>
  <c r="AJ443" i="4"/>
  <c r="AI443" i="4"/>
  <c r="AV442" i="4"/>
  <c r="AU442" i="4"/>
  <c r="AT442" i="4"/>
  <c r="AS442" i="4"/>
  <c r="AR442" i="4"/>
  <c r="AQ442" i="4"/>
  <c r="AP442" i="4"/>
  <c r="AO442" i="4"/>
  <c r="AN442" i="4"/>
  <c r="AM442" i="4"/>
  <c r="AL442" i="4"/>
  <c r="AJ442" i="4"/>
  <c r="AI442" i="4"/>
  <c r="AV441" i="4"/>
  <c r="AU441" i="4"/>
  <c r="AT441" i="4"/>
  <c r="AS441" i="4"/>
  <c r="AR441" i="4"/>
  <c r="AQ441" i="4"/>
  <c r="AP441" i="4"/>
  <c r="AO441" i="4"/>
  <c r="AN441" i="4"/>
  <c r="AM441" i="4"/>
  <c r="AL441" i="4"/>
  <c r="AJ441" i="4"/>
  <c r="AI441" i="4"/>
  <c r="AV440" i="4"/>
  <c r="AU440" i="4"/>
  <c r="AT440" i="4"/>
  <c r="AS440" i="4"/>
  <c r="AR440" i="4"/>
  <c r="AQ440" i="4"/>
  <c r="AP440" i="4"/>
  <c r="AO440" i="4"/>
  <c r="AN440" i="4"/>
  <c r="AM440" i="4"/>
  <c r="AL440" i="4"/>
  <c r="AJ440" i="4"/>
  <c r="AI440" i="4"/>
  <c r="AV439" i="4"/>
  <c r="AU439" i="4"/>
  <c r="AT439" i="4"/>
  <c r="AS439" i="4"/>
  <c r="AR439" i="4"/>
  <c r="AQ439" i="4"/>
  <c r="AP439" i="4"/>
  <c r="AO439" i="4"/>
  <c r="AN439" i="4"/>
  <c r="AM439" i="4"/>
  <c r="AL439" i="4"/>
  <c r="AJ439" i="4"/>
  <c r="AI439" i="4"/>
  <c r="AV438" i="4"/>
  <c r="AU438" i="4"/>
  <c r="AT438" i="4"/>
  <c r="AS438" i="4"/>
  <c r="AR438" i="4"/>
  <c r="AQ438" i="4"/>
  <c r="AP438" i="4"/>
  <c r="AO438" i="4"/>
  <c r="AN438" i="4"/>
  <c r="AM438" i="4"/>
  <c r="AL438" i="4"/>
  <c r="AJ438" i="4"/>
  <c r="AI438" i="4"/>
  <c r="AV437" i="4"/>
  <c r="AU437" i="4"/>
  <c r="AT437" i="4"/>
  <c r="AS437" i="4"/>
  <c r="AR437" i="4"/>
  <c r="AQ437" i="4"/>
  <c r="AP437" i="4"/>
  <c r="AO437" i="4"/>
  <c r="AN437" i="4"/>
  <c r="AM437" i="4"/>
  <c r="AL437" i="4"/>
  <c r="AJ437" i="4"/>
  <c r="AI437" i="4"/>
  <c r="AV436" i="4"/>
  <c r="AU436" i="4"/>
  <c r="AT436" i="4"/>
  <c r="AS436" i="4"/>
  <c r="AR436" i="4"/>
  <c r="AQ436" i="4"/>
  <c r="AP436" i="4"/>
  <c r="AO436" i="4"/>
  <c r="AN436" i="4"/>
  <c r="AM436" i="4"/>
  <c r="AL436" i="4"/>
  <c r="AJ436" i="4"/>
  <c r="AI436" i="4"/>
  <c r="AV435" i="4"/>
  <c r="AU435" i="4"/>
  <c r="AT435" i="4"/>
  <c r="AS435" i="4"/>
  <c r="AR435" i="4"/>
  <c r="AQ435" i="4"/>
  <c r="AP435" i="4"/>
  <c r="AO435" i="4"/>
  <c r="AN435" i="4"/>
  <c r="AM435" i="4"/>
  <c r="AL435" i="4"/>
  <c r="AJ435" i="4"/>
  <c r="AI435" i="4"/>
  <c r="AV434" i="4"/>
  <c r="AU434" i="4"/>
  <c r="AT434" i="4"/>
  <c r="AS434" i="4"/>
  <c r="AR434" i="4"/>
  <c r="AQ434" i="4"/>
  <c r="AP434" i="4"/>
  <c r="AO434" i="4"/>
  <c r="AN434" i="4"/>
  <c r="AM434" i="4"/>
  <c r="AL434" i="4"/>
  <c r="AJ434" i="4"/>
  <c r="AI434" i="4"/>
  <c r="AV433" i="4"/>
  <c r="AU433" i="4"/>
  <c r="AT433" i="4"/>
  <c r="AS433" i="4"/>
  <c r="AR433" i="4"/>
  <c r="AQ433" i="4"/>
  <c r="AP433" i="4"/>
  <c r="AO433" i="4"/>
  <c r="AN433" i="4"/>
  <c r="AM433" i="4"/>
  <c r="AL433" i="4"/>
  <c r="AJ433" i="4"/>
  <c r="AI433" i="4"/>
  <c r="AV432" i="4"/>
  <c r="AU432" i="4"/>
  <c r="AT432" i="4"/>
  <c r="AS432" i="4"/>
  <c r="AR432" i="4"/>
  <c r="AQ432" i="4"/>
  <c r="AP432" i="4"/>
  <c r="AO432" i="4"/>
  <c r="AN432" i="4"/>
  <c r="AM432" i="4"/>
  <c r="AL432" i="4"/>
  <c r="AJ432" i="4"/>
  <c r="AI432" i="4"/>
  <c r="AV431" i="4"/>
  <c r="AU431" i="4"/>
  <c r="AT431" i="4"/>
  <c r="AS431" i="4"/>
  <c r="AR431" i="4"/>
  <c r="AQ431" i="4"/>
  <c r="AP431" i="4"/>
  <c r="AO431" i="4"/>
  <c r="AN431" i="4"/>
  <c r="AM431" i="4"/>
  <c r="AL431" i="4"/>
  <c r="AJ431" i="4"/>
  <c r="AI431" i="4"/>
  <c r="AV430" i="4"/>
  <c r="AU430" i="4"/>
  <c r="AT430" i="4"/>
  <c r="AS430" i="4"/>
  <c r="AR430" i="4"/>
  <c r="AQ430" i="4"/>
  <c r="AP430" i="4"/>
  <c r="AO430" i="4"/>
  <c r="AN430" i="4"/>
  <c r="AM430" i="4"/>
  <c r="AL430" i="4"/>
  <c r="AJ430" i="4"/>
  <c r="AI430" i="4"/>
  <c r="AV429" i="4"/>
  <c r="AU429" i="4"/>
  <c r="AT429" i="4"/>
  <c r="AS429" i="4"/>
  <c r="AR429" i="4"/>
  <c r="AQ429" i="4"/>
  <c r="AP429" i="4"/>
  <c r="AO429" i="4"/>
  <c r="AN429" i="4"/>
  <c r="AM429" i="4"/>
  <c r="AL429" i="4"/>
  <c r="AJ429" i="4"/>
  <c r="AI429" i="4"/>
  <c r="AV428" i="4"/>
  <c r="AU428" i="4"/>
  <c r="AT428" i="4"/>
  <c r="AS428" i="4"/>
  <c r="AR428" i="4"/>
  <c r="AQ428" i="4"/>
  <c r="AP428" i="4"/>
  <c r="AO428" i="4"/>
  <c r="AN428" i="4"/>
  <c r="AM428" i="4"/>
  <c r="AL428" i="4"/>
  <c r="AJ428" i="4"/>
  <c r="AI428" i="4"/>
  <c r="AV427" i="4"/>
  <c r="AU427" i="4"/>
  <c r="AT427" i="4"/>
  <c r="AS427" i="4"/>
  <c r="AR427" i="4"/>
  <c r="AQ427" i="4"/>
  <c r="AP427" i="4"/>
  <c r="AO427" i="4"/>
  <c r="AN427" i="4"/>
  <c r="AM427" i="4"/>
  <c r="AL427" i="4"/>
  <c r="AJ427" i="4"/>
  <c r="AI427" i="4"/>
  <c r="AV426" i="4"/>
  <c r="AU426" i="4"/>
  <c r="AT426" i="4"/>
  <c r="AS426" i="4"/>
  <c r="AR426" i="4"/>
  <c r="AQ426" i="4"/>
  <c r="AP426" i="4"/>
  <c r="AO426" i="4"/>
  <c r="AN426" i="4"/>
  <c r="AM426" i="4"/>
  <c r="AL426" i="4"/>
  <c r="AJ426" i="4"/>
  <c r="AI426" i="4"/>
  <c r="AV425" i="4"/>
  <c r="AU425" i="4"/>
  <c r="AT425" i="4"/>
  <c r="AS425" i="4"/>
  <c r="AR425" i="4"/>
  <c r="AQ425" i="4"/>
  <c r="AP425" i="4"/>
  <c r="AO425" i="4"/>
  <c r="AN425" i="4"/>
  <c r="AM425" i="4"/>
  <c r="AL425" i="4"/>
  <c r="AJ425" i="4"/>
  <c r="AI425" i="4"/>
  <c r="AV424" i="4"/>
  <c r="AU424" i="4"/>
  <c r="AT424" i="4"/>
  <c r="AS424" i="4"/>
  <c r="AR424" i="4"/>
  <c r="AQ424" i="4"/>
  <c r="AP424" i="4"/>
  <c r="AO424" i="4"/>
  <c r="AN424" i="4"/>
  <c r="AM424" i="4"/>
  <c r="AL424" i="4"/>
  <c r="AJ424" i="4"/>
  <c r="AI424" i="4"/>
  <c r="AV423" i="4"/>
  <c r="AU423" i="4"/>
  <c r="AT423" i="4"/>
  <c r="AS423" i="4"/>
  <c r="AR423" i="4"/>
  <c r="AQ423" i="4"/>
  <c r="AP423" i="4"/>
  <c r="AO423" i="4"/>
  <c r="AN423" i="4"/>
  <c r="AM423" i="4"/>
  <c r="AL423" i="4"/>
  <c r="AJ423" i="4"/>
  <c r="AI423" i="4"/>
  <c r="AV422" i="4"/>
  <c r="AU422" i="4"/>
  <c r="AT422" i="4"/>
  <c r="AS422" i="4"/>
  <c r="AR422" i="4"/>
  <c r="AQ422" i="4"/>
  <c r="AP422" i="4"/>
  <c r="AO422" i="4"/>
  <c r="AN422" i="4"/>
  <c r="AM422" i="4"/>
  <c r="AL422" i="4"/>
  <c r="AJ422" i="4"/>
  <c r="AI422" i="4"/>
  <c r="AV421" i="4"/>
  <c r="AU421" i="4"/>
  <c r="AT421" i="4"/>
  <c r="AS421" i="4"/>
  <c r="AR421" i="4"/>
  <c r="AQ421" i="4"/>
  <c r="AP421" i="4"/>
  <c r="AO421" i="4"/>
  <c r="AN421" i="4"/>
  <c r="AM421" i="4"/>
  <c r="AL421" i="4"/>
  <c r="AJ421" i="4"/>
  <c r="AI421" i="4"/>
  <c r="AV420" i="4"/>
  <c r="AU420" i="4"/>
  <c r="AT420" i="4"/>
  <c r="AS420" i="4"/>
  <c r="AR420" i="4"/>
  <c r="AQ420" i="4"/>
  <c r="AP420" i="4"/>
  <c r="AO420" i="4"/>
  <c r="AN420" i="4"/>
  <c r="AM420" i="4"/>
  <c r="AL420" i="4"/>
  <c r="AJ420" i="4"/>
  <c r="AI420" i="4"/>
  <c r="AV419" i="4"/>
  <c r="AU419" i="4"/>
  <c r="AT419" i="4"/>
  <c r="AS419" i="4"/>
  <c r="AR419" i="4"/>
  <c r="AQ419" i="4"/>
  <c r="AP419" i="4"/>
  <c r="AO419" i="4"/>
  <c r="AN419" i="4"/>
  <c r="AM419" i="4"/>
  <c r="AL419" i="4"/>
  <c r="AJ419" i="4"/>
  <c r="AI419" i="4"/>
  <c r="AV418" i="4"/>
  <c r="AU418" i="4"/>
  <c r="AT418" i="4"/>
  <c r="AS418" i="4"/>
  <c r="AR418" i="4"/>
  <c r="AQ418" i="4"/>
  <c r="AP418" i="4"/>
  <c r="AO418" i="4"/>
  <c r="AN418" i="4"/>
  <c r="AM418" i="4"/>
  <c r="AL418" i="4"/>
  <c r="AJ418" i="4"/>
  <c r="AI418" i="4"/>
  <c r="AV417" i="4"/>
  <c r="AU417" i="4"/>
  <c r="AT417" i="4"/>
  <c r="AS417" i="4"/>
  <c r="AR417" i="4"/>
  <c r="AQ417" i="4"/>
  <c r="AP417" i="4"/>
  <c r="AO417" i="4"/>
  <c r="AN417" i="4"/>
  <c r="AM417" i="4"/>
  <c r="AL417" i="4"/>
  <c r="AJ417" i="4"/>
  <c r="AI417" i="4"/>
  <c r="AV416" i="4"/>
  <c r="AU416" i="4"/>
  <c r="AT416" i="4"/>
  <c r="AS416" i="4"/>
  <c r="AR416" i="4"/>
  <c r="AQ416" i="4"/>
  <c r="AP416" i="4"/>
  <c r="AO416" i="4"/>
  <c r="AN416" i="4"/>
  <c r="AM416" i="4"/>
  <c r="AL416" i="4"/>
  <c r="AJ416" i="4"/>
  <c r="AI416" i="4"/>
  <c r="AV415" i="4"/>
  <c r="AU415" i="4"/>
  <c r="AT415" i="4"/>
  <c r="AS415" i="4"/>
  <c r="AR415" i="4"/>
  <c r="AQ415" i="4"/>
  <c r="AP415" i="4"/>
  <c r="AO415" i="4"/>
  <c r="AN415" i="4"/>
  <c r="AM415" i="4"/>
  <c r="AL415" i="4"/>
  <c r="AJ415" i="4"/>
  <c r="AI415" i="4"/>
  <c r="AV414" i="4"/>
  <c r="AU414" i="4"/>
  <c r="AT414" i="4"/>
  <c r="AS414" i="4"/>
  <c r="AR414" i="4"/>
  <c r="AQ414" i="4"/>
  <c r="AP414" i="4"/>
  <c r="AO414" i="4"/>
  <c r="AN414" i="4"/>
  <c r="AM414" i="4"/>
  <c r="AL414" i="4"/>
  <c r="AJ414" i="4"/>
  <c r="AI414" i="4"/>
  <c r="AV413" i="4"/>
  <c r="AU413" i="4"/>
  <c r="AT413" i="4"/>
  <c r="AS413" i="4"/>
  <c r="AR413" i="4"/>
  <c r="AQ413" i="4"/>
  <c r="AP413" i="4"/>
  <c r="AO413" i="4"/>
  <c r="AN413" i="4"/>
  <c r="AM413" i="4"/>
  <c r="AL413" i="4"/>
  <c r="AJ413" i="4"/>
  <c r="AI413" i="4"/>
  <c r="AV412" i="4"/>
  <c r="AU412" i="4"/>
  <c r="AT412" i="4"/>
  <c r="AS412" i="4"/>
  <c r="AR412" i="4"/>
  <c r="AQ412" i="4"/>
  <c r="AP412" i="4"/>
  <c r="AO412" i="4"/>
  <c r="AN412" i="4"/>
  <c r="AM412" i="4"/>
  <c r="AL412" i="4"/>
  <c r="AJ412" i="4"/>
  <c r="AI412" i="4"/>
  <c r="AV411" i="4"/>
  <c r="AU411" i="4"/>
  <c r="AT411" i="4"/>
  <c r="AS411" i="4"/>
  <c r="AR411" i="4"/>
  <c r="AQ411" i="4"/>
  <c r="AP411" i="4"/>
  <c r="AO411" i="4"/>
  <c r="AN411" i="4"/>
  <c r="AM411" i="4"/>
  <c r="AL411" i="4"/>
  <c r="AJ411" i="4"/>
  <c r="AI411" i="4"/>
  <c r="AV410" i="4"/>
  <c r="AU410" i="4"/>
  <c r="AT410" i="4"/>
  <c r="AS410" i="4"/>
  <c r="AR410" i="4"/>
  <c r="AQ410" i="4"/>
  <c r="AP410" i="4"/>
  <c r="AO410" i="4"/>
  <c r="AN410" i="4"/>
  <c r="AM410" i="4"/>
  <c r="AL410" i="4"/>
  <c r="AJ410" i="4"/>
  <c r="AI410" i="4"/>
  <c r="AV409" i="4"/>
  <c r="AU409" i="4"/>
  <c r="AT409" i="4"/>
  <c r="AS409" i="4"/>
  <c r="AR409" i="4"/>
  <c r="AQ409" i="4"/>
  <c r="AP409" i="4"/>
  <c r="AO409" i="4"/>
  <c r="AN409" i="4"/>
  <c r="AM409" i="4"/>
  <c r="AL409" i="4"/>
  <c r="AJ409" i="4"/>
  <c r="AI409" i="4"/>
  <c r="AV408" i="4"/>
  <c r="AU408" i="4"/>
  <c r="AT408" i="4"/>
  <c r="AS408" i="4"/>
  <c r="AR408" i="4"/>
  <c r="AQ408" i="4"/>
  <c r="AP408" i="4"/>
  <c r="AO408" i="4"/>
  <c r="AN408" i="4"/>
  <c r="AM408" i="4"/>
  <c r="AL408" i="4"/>
  <c r="AJ408" i="4"/>
  <c r="AI408" i="4"/>
  <c r="AV407" i="4"/>
  <c r="AU407" i="4"/>
  <c r="AT407" i="4"/>
  <c r="AS407" i="4"/>
  <c r="AR407" i="4"/>
  <c r="AQ407" i="4"/>
  <c r="AP407" i="4"/>
  <c r="AO407" i="4"/>
  <c r="AN407" i="4"/>
  <c r="AM407" i="4"/>
  <c r="AL407" i="4"/>
  <c r="AJ407" i="4"/>
  <c r="AI407" i="4"/>
  <c r="AV406" i="4"/>
  <c r="AU406" i="4"/>
  <c r="AT406" i="4"/>
  <c r="AS406" i="4"/>
  <c r="AR406" i="4"/>
  <c r="AQ406" i="4"/>
  <c r="AP406" i="4"/>
  <c r="AO406" i="4"/>
  <c r="AN406" i="4"/>
  <c r="AM406" i="4"/>
  <c r="AL406" i="4"/>
  <c r="AJ406" i="4"/>
  <c r="AI406" i="4"/>
  <c r="AV405" i="4"/>
  <c r="AU405" i="4"/>
  <c r="AT405" i="4"/>
  <c r="AS405" i="4"/>
  <c r="AR405" i="4"/>
  <c r="AQ405" i="4"/>
  <c r="AP405" i="4"/>
  <c r="AO405" i="4"/>
  <c r="AN405" i="4"/>
  <c r="AM405" i="4"/>
  <c r="AL405" i="4"/>
  <c r="AJ405" i="4"/>
  <c r="AI405" i="4"/>
  <c r="AV404" i="4"/>
  <c r="AU404" i="4"/>
  <c r="AT404" i="4"/>
  <c r="AS404" i="4"/>
  <c r="AR404" i="4"/>
  <c r="AQ404" i="4"/>
  <c r="AP404" i="4"/>
  <c r="AO404" i="4"/>
  <c r="AN404" i="4"/>
  <c r="AM404" i="4"/>
  <c r="AL404" i="4"/>
  <c r="AJ404" i="4"/>
  <c r="AI404" i="4"/>
  <c r="AV403" i="4"/>
  <c r="AU403" i="4"/>
  <c r="AT403" i="4"/>
  <c r="AS403" i="4"/>
  <c r="AR403" i="4"/>
  <c r="AQ403" i="4"/>
  <c r="AP403" i="4"/>
  <c r="AO403" i="4"/>
  <c r="AN403" i="4"/>
  <c r="AM403" i="4"/>
  <c r="AL403" i="4"/>
  <c r="AJ403" i="4"/>
  <c r="AI403" i="4"/>
  <c r="AV402" i="4"/>
  <c r="AU402" i="4"/>
  <c r="AT402" i="4"/>
  <c r="AS402" i="4"/>
  <c r="AR402" i="4"/>
  <c r="AQ402" i="4"/>
  <c r="AP402" i="4"/>
  <c r="AO402" i="4"/>
  <c r="AN402" i="4"/>
  <c r="AM402" i="4"/>
  <c r="AL402" i="4"/>
  <c r="AJ402" i="4"/>
  <c r="AI402" i="4"/>
  <c r="AV401" i="4"/>
  <c r="AU401" i="4"/>
  <c r="AT401" i="4"/>
  <c r="AS401" i="4"/>
  <c r="AR401" i="4"/>
  <c r="AQ401" i="4"/>
  <c r="AP401" i="4"/>
  <c r="AO401" i="4"/>
  <c r="AN401" i="4"/>
  <c r="AM401" i="4"/>
  <c r="AL401" i="4"/>
  <c r="AJ401" i="4"/>
  <c r="AI401" i="4"/>
  <c r="AV400" i="4"/>
  <c r="AU400" i="4"/>
  <c r="AT400" i="4"/>
  <c r="AS400" i="4"/>
  <c r="AR400" i="4"/>
  <c r="AQ400" i="4"/>
  <c r="AP400" i="4"/>
  <c r="AO400" i="4"/>
  <c r="AN400" i="4"/>
  <c r="AM400" i="4"/>
  <c r="AL400" i="4"/>
  <c r="AJ400" i="4"/>
  <c r="AI400" i="4"/>
  <c r="AV399" i="4"/>
  <c r="AU399" i="4"/>
  <c r="AT399" i="4"/>
  <c r="AS399" i="4"/>
  <c r="AR399" i="4"/>
  <c r="AQ399" i="4"/>
  <c r="AP399" i="4"/>
  <c r="AO399" i="4"/>
  <c r="AN399" i="4"/>
  <c r="AM399" i="4"/>
  <c r="AL399" i="4"/>
  <c r="AJ399" i="4"/>
  <c r="AI399" i="4"/>
  <c r="AV398" i="4"/>
  <c r="AU398" i="4"/>
  <c r="AT398" i="4"/>
  <c r="AS398" i="4"/>
  <c r="AR398" i="4"/>
  <c r="AQ398" i="4"/>
  <c r="AP398" i="4"/>
  <c r="AO398" i="4"/>
  <c r="AN398" i="4"/>
  <c r="AM398" i="4"/>
  <c r="AL398" i="4"/>
  <c r="AJ398" i="4"/>
  <c r="AI398" i="4"/>
  <c r="AV397" i="4"/>
  <c r="AU397" i="4"/>
  <c r="AT397" i="4"/>
  <c r="AS397" i="4"/>
  <c r="AR397" i="4"/>
  <c r="AQ397" i="4"/>
  <c r="AP397" i="4"/>
  <c r="AO397" i="4"/>
  <c r="AN397" i="4"/>
  <c r="AM397" i="4"/>
  <c r="AL397" i="4"/>
  <c r="AJ397" i="4"/>
  <c r="AI397" i="4"/>
  <c r="AV396" i="4"/>
  <c r="AU396" i="4"/>
  <c r="AT396" i="4"/>
  <c r="AS396" i="4"/>
  <c r="AR396" i="4"/>
  <c r="AQ396" i="4"/>
  <c r="AP396" i="4"/>
  <c r="AO396" i="4"/>
  <c r="AN396" i="4"/>
  <c r="AM396" i="4"/>
  <c r="AL396" i="4"/>
  <c r="AJ396" i="4"/>
  <c r="AI396" i="4"/>
  <c r="AV395" i="4"/>
  <c r="AU395" i="4"/>
  <c r="AT395" i="4"/>
  <c r="AS395" i="4"/>
  <c r="AR395" i="4"/>
  <c r="AQ395" i="4"/>
  <c r="AP395" i="4"/>
  <c r="AO395" i="4"/>
  <c r="AN395" i="4"/>
  <c r="AM395" i="4"/>
  <c r="AL395" i="4"/>
  <c r="AJ395" i="4"/>
  <c r="AI395" i="4"/>
  <c r="AV394" i="4"/>
  <c r="AU394" i="4"/>
  <c r="AT394" i="4"/>
  <c r="AS394" i="4"/>
  <c r="AR394" i="4"/>
  <c r="AQ394" i="4"/>
  <c r="AP394" i="4"/>
  <c r="AO394" i="4"/>
  <c r="AN394" i="4"/>
  <c r="AM394" i="4"/>
  <c r="AL394" i="4"/>
  <c r="AJ394" i="4"/>
  <c r="AI394" i="4"/>
  <c r="AV393" i="4"/>
  <c r="AU393" i="4"/>
  <c r="AT393" i="4"/>
  <c r="AS393" i="4"/>
  <c r="AR393" i="4"/>
  <c r="AQ393" i="4"/>
  <c r="AP393" i="4"/>
  <c r="AO393" i="4"/>
  <c r="AN393" i="4"/>
  <c r="AM393" i="4"/>
  <c r="AL393" i="4"/>
  <c r="AJ393" i="4"/>
  <c r="AI393" i="4"/>
  <c r="AV392" i="4"/>
  <c r="AU392" i="4"/>
  <c r="AT392" i="4"/>
  <c r="AS392" i="4"/>
  <c r="AR392" i="4"/>
  <c r="AQ392" i="4"/>
  <c r="AP392" i="4"/>
  <c r="AO392" i="4"/>
  <c r="AN392" i="4"/>
  <c r="AM392" i="4"/>
  <c r="AL392" i="4"/>
  <c r="AJ392" i="4"/>
  <c r="AI392" i="4"/>
  <c r="AV391" i="4"/>
  <c r="AU391" i="4"/>
  <c r="AT391" i="4"/>
  <c r="AS391" i="4"/>
  <c r="AR391" i="4"/>
  <c r="AQ391" i="4"/>
  <c r="AP391" i="4"/>
  <c r="AO391" i="4"/>
  <c r="AN391" i="4"/>
  <c r="AM391" i="4"/>
  <c r="AL391" i="4"/>
  <c r="AJ391" i="4"/>
  <c r="AI391" i="4"/>
  <c r="AV390" i="4"/>
  <c r="AU390" i="4"/>
  <c r="AT390" i="4"/>
  <c r="AS390" i="4"/>
  <c r="AR390" i="4"/>
  <c r="AQ390" i="4"/>
  <c r="AP390" i="4"/>
  <c r="AO390" i="4"/>
  <c r="AN390" i="4"/>
  <c r="AM390" i="4"/>
  <c r="AL390" i="4"/>
  <c r="AJ390" i="4"/>
  <c r="AI390" i="4"/>
  <c r="AV389" i="4"/>
  <c r="AU389" i="4"/>
  <c r="AT389" i="4"/>
  <c r="AS389" i="4"/>
  <c r="AR389" i="4"/>
  <c r="AQ389" i="4"/>
  <c r="AP389" i="4"/>
  <c r="AO389" i="4"/>
  <c r="AN389" i="4"/>
  <c r="AM389" i="4"/>
  <c r="AL389" i="4"/>
  <c r="AJ389" i="4"/>
  <c r="AI389" i="4"/>
  <c r="AV388" i="4"/>
  <c r="AU388" i="4"/>
  <c r="AT388" i="4"/>
  <c r="AS388" i="4"/>
  <c r="AR388" i="4"/>
  <c r="AQ388" i="4"/>
  <c r="AP388" i="4"/>
  <c r="AO388" i="4"/>
  <c r="AN388" i="4"/>
  <c r="AM388" i="4"/>
  <c r="AL388" i="4"/>
  <c r="AJ388" i="4"/>
  <c r="AI388" i="4"/>
  <c r="AV387" i="4"/>
  <c r="AU387" i="4"/>
  <c r="AT387" i="4"/>
  <c r="AS387" i="4"/>
  <c r="AR387" i="4"/>
  <c r="AQ387" i="4"/>
  <c r="AP387" i="4"/>
  <c r="AO387" i="4"/>
  <c r="AN387" i="4"/>
  <c r="AM387" i="4"/>
  <c r="AL387" i="4"/>
  <c r="AJ387" i="4"/>
  <c r="AI387" i="4"/>
  <c r="AV386" i="4"/>
  <c r="AU386" i="4"/>
  <c r="AT386" i="4"/>
  <c r="AS386" i="4"/>
  <c r="AR386" i="4"/>
  <c r="AQ386" i="4"/>
  <c r="AP386" i="4"/>
  <c r="AO386" i="4"/>
  <c r="AN386" i="4"/>
  <c r="AM386" i="4"/>
  <c r="AL386" i="4"/>
  <c r="AJ386" i="4"/>
  <c r="AI386" i="4"/>
  <c r="AV385" i="4"/>
  <c r="AU385" i="4"/>
  <c r="AT385" i="4"/>
  <c r="AS385" i="4"/>
  <c r="AR385" i="4"/>
  <c r="AQ385" i="4"/>
  <c r="AP385" i="4"/>
  <c r="AO385" i="4"/>
  <c r="AN385" i="4"/>
  <c r="AM385" i="4"/>
  <c r="AL385" i="4"/>
  <c r="AJ385" i="4"/>
  <c r="AI385" i="4"/>
  <c r="AV384" i="4"/>
  <c r="AU384" i="4"/>
  <c r="AT384" i="4"/>
  <c r="AS384" i="4"/>
  <c r="AR384" i="4"/>
  <c r="AQ384" i="4"/>
  <c r="AP384" i="4"/>
  <c r="AO384" i="4"/>
  <c r="AN384" i="4"/>
  <c r="AM384" i="4"/>
  <c r="AL384" i="4"/>
  <c r="AJ384" i="4"/>
  <c r="AI384" i="4"/>
  <c r="AV383" i="4"/>
  <c r="AU383" i="4"/>
  <c r="AT383" i="4"/>
  <c r="AS383" i="4"/>
  <c r="AR383" i="4"/>
  <c r="AQ383" i="4"/>
  <c r="AP383" i="4"/>
  <c r="AO383" i="4"/>
  <c r="AN383" i="4"/>
  <c r="AM383" i="4"/>
  <c r="AL383" i="4"/>
  <c r="AJ383" i="4"/>
  <c r="AI383" i="4"/>
  <c r="AV382" i="4"/>
  <c r="AU382" i="4"/>
  <c r="AT382" i="4"/>
  <c r="AS382" i="4"/>
  <c r="AR382" i="4"/>
  <c r="AQ382" i="4"/>
  <c r="AP382" i="4"/>
  <c r="AO382" i="4"/>
  <c r="AN382" i="4"/>
  <c r="AM382" i="4"/>
  <c r="AL382" i="4"/>
  <c r="AJ382" i="4"/>
  <c r="AI382" i="4"/>
  <c r="AV381" i="4"/>
  <c r="AU381" i="4"/>
  <c r="AT381" i="4"/>
  <c r="AS381" i="4"/>
  <c r="AR381" i="4"/>
  <c r="AQ381" i="4"/>
  <c r="AP381" i="4"/>
  <c r="AO381" i="4"/>
  <c r="AN381" i="4"/>
  <c r="AM381" i="4"/>
  <c r="AL381" i="4"/>
  <c r="AJ381" i="4"/>
  <c r="AI381" i="4"/>
  <c r="AV380" i="4"/>
  <c r="AU380" i="4"/>
  <c r="AT380" i="4"/>
  <c r="AS380" i="4"/>
  <c r="AR380" i="4"/>
  <c r="AQ380" i="4"/>
  <c r="AP380" i="4"/>
  <c r="AO380" i="4"/>
  <c r="AN380" i="4"/>
  <c r="AM380" i="4"/>
  <c r="AL380" i="4"/>
  <c r="AJ380" i="4"/>
  <c r="AI380" i="4"/>
  <c r="AV379" i="4"/>
  <c r="AU379" i="4"/>
  <c r="AT379" i="4"/>
  <c r="AS379" i="4"/>
  <c r="AR379" i="4"/>
  <c r="AQ379" i="4"/>
  <c r="AP379" i="4"/>
  <c r="AO379" i="4"/>
  <c r="AN379" i="4"/>
  <c r="AM379" i="4"/>
  <c r="AL379" i="4"/>
  <c r="AJ379" i="4"/>
  <c r="AI379" i="4"/>
  <c r="AV378" i="4"/>
  <c r="AU378" i="4"/>
  <c r="AT378" i="4"/>
  <c r="AS378" i="4"/>
  <c r="AR378" i="4"/>
  <c r="AQ378" i="4"/>
  <c r="AP378" i="4"/>
  <c r="AO378" i="4"/>
  <c r="AN378" i="4"/>
  <c r="AM378" i="4"/>
  <c r="AL378" i="4"/>
  <c r="AJ378" i="4"/>
  <c r="AI378" i="4"/>
  <c r="AV377" i="4"/>
  <c r="AU377" i="4"/>
  <c r="AT377" i="4"/>
  <c r="AS377" i="4"/>
  <c r="AR377" i="4"/>
  <c r="AQ377" i="4"/>
  <c r="AP377" i="4"/>
  <c r="AO377" i="4"/>
  <c r="AN377" i="4"/>
  <c r="AM377" i="4"/>
  <c r="AL377" i="4"/>
  <c r="AJ377" i="4"/>
  <c r="AI377" i="4"/>
  <c r="AV376" i="4"/>
  <c r="AU376" i="4"/>
  <c r="AT376" i="4"/>
  <c r="AS376" i="4"/>
  <c r="AR376" i="4"/>
  <c r="AQ376" i="4"/>
  <c r="AP376" i="4"/>
  <c r="AO376" i="4"/>
  <c r="AN376" i="4"/>
  <c r="AM376" i="4"/>
  <c r="AL376" i="4"/>
  <c r="AJ376" i="4"/>
  <c r="AI376" i="4"/>
  <c r="AV375" i="4"/>
  <c r="AU375" i="4"/>
  <c r="AT375" i="4"/>
  <c r="AS375" i="4"/>
  <c r="AR375" i="4"/>
  <c r="AQ375" i="4"/>
  <c r="AP375" i="4"/>
  <c r="AO375" i="4"/>
  <c r="AN375" i="4"/>
  <c r="AM375" i="4"/>
  <c r="AL375" i="4"/>
  <c r="AJ375" i="4"/>
  <c r="AI375" i="4"/>
  <c r="AV374" i="4"/>
  <c r="AU374" i="4"/>
  <c r="AT374" i="4"/>
  <c r="AS374" i="4"/>
  <c r="AR374" i="4"/>
  <c r="AQ374" i="4"/>
  <c r="AP374" i="4"/>
  <c r="AO374" i="4"/>
  <c r="AN374" i="4"/>
  <c r="AM374" i="4"/>
  <c r="AL374" i="4"/>
  <c r="AJ374" i="4"/>
  <c r="AI374" i="4"/>
  <c r="AV373" i="4"/>
  <c r="AU373" i="4"/>
  <c r="AT373" i="4"/>
  <c r="AS373" i="4"/>
  <c r="AR373" i="4"/>
  <c r="AQ373" i="4"/>
  <c r="AP373" i="4"/>
  <c r="AO373" i="4"/>
  <c r="AN373" i="4"/>
  <c r="AM373" i="4"/>
  <c r="AL373" i="4"/>
  <c r="AJ373" i="4"/>
  <c r="AI373" i="4"/>
  <c r="AV372" i="4"/>
  <c r="AU372" i="4"/>
  <c r="AT372" i="4"/>
  <c r="AS372" i="4"/>
  <c r="AR372" i="4"/>
  <c r="AQ372" i="4"/>
  <c r="AP372" i="4"/>
  <c r="AO372" i="4"/>
  <c r="AN372" i="4"/>
  <c r="AM372" i="4"/>
  <c r="AL372" i="4"/>
  <c r="AJ372" i="4"/>
  <c r="AI372" i="4"/>
  <c r="AV371" i="4"/>
  <c r="AU371" i="4"/>
  <c r="AT371" i="4"/>
  <c r="AS371" i="4"/>
  <c r="AR371" i="4"/>
  <c r="AQ371" i="4"/>
  <c r="AP371" i="4"/>
  <c r="AO371" i="4"/>
  <c r="AN371" i="4"/>
  <c r="AM371" i="4"/>
  <c r="AL371" i="4"/>
  <c r="AJ371" i="4"/>
  <c r="AI371" i="4"/>
  <c r="AV370" i="4"/>
  <c r="AU370" i="4"/>
  <c r="AT370" i="4"/>
  <c r="AS370" i="4"/>
  <c r="AR370" i="4"/>
  <c r="AQ370" i="4"/>
  <c r="AP370" i="4"/>
  <c r="AO370" i="4"/>
  <c r="AN370" i="4"/>
  <c r="AM370" i="4"/>
  <c r="AL370" i="4"/>
  <c r="AJ370" i="4"/>
  <c r="AI370" i="4"/>
  <c r="AV369" i="4"/>
  <c r="AU369" i="4"/>
  <c r="AT369" i="4"/>
  <c r="AS369" i="4"/>
  <c r="AR369" i="4"/>
  <c r="AQ369" i="4"/>
  <c r="AP369" i="4"/>
  <c r="AO369" i="4"/>
  <c r="AN369" i="4"/>
  <c r="AM369" i="4"/>
  <c r="AL369" i="4"/>
  <c r="AJ369" i="4"/>
  <c r="AI369" i="4"/>
  <c r="AV368" i="4"/>
  <c r="AU368" i="4"/>
  <c r="AT368" i="4"/>
  <c r="AS368" i="4"/>
  <c r="AR368" i="4"/>
  <c r="AQ368" i="4"/>
  <c r="AP368" i="4"/>
  <c r="AO368" i="4"/>
  <c r="AN368" i="4"/>
  <c r="AM368" i="4"/>
  <c r="AL368" i="4"/>
  <c r="AJ368" i="4"/>
  <c r="AI368" i="4"/>
  <c r="AV367" i="4"/>
  <c r="AU367" i="4"/>
  <c r="AT367" i="4"/>
  <c r="AS367" i="4"/>
  <c r="AR367" i="4"/>
  <c r="AQ367" i="4"/>
  <c r="AP367" i="4"/>
  <c r="AO367" i="4"/>
  <c r="AN367" i="4"/>
  <c r="AM367" i="4"/>
  <c r="AL367" i="4"/>
  <c r="AJ367" i="4"/>
  <c r="AI367" i="4"/>
  <c r="AV366" i="4"/>
  <c r="AU366" i="4"/>
  <c r="AT366" i="4"/>
  <c r="AS366" i="4"/>
  <c r="AR366" i="4"/>
  <c r="AQ366" i="4"/>
  <c r="AP366" i="4"/>
  <c r="AO366" i="4"/>
  <c r="AN366" i="4"/>
  <c r="AM366" i="4"/>
  <c r="AL366" i="4"/>
  <c r="AJ366" i="4"/>
  <c r="AI366" i="4"/>
  <c r="AV365" i="4"/>
  <c r="AU365" i="4"/>
  <c r="AT365" i="4"/>
  <c r="AS365" i="4"/>
  <c r="AR365" i="4"/>
  <c r="AQ365" i="4"/>
  <c r="AP365" i="4"/>
  <c r="AO365" i="4"/>
  <c r="AN365" i="4"/>
  <c r="AM365" i="4"/>
  <c r="AL365" i="4"/>
  <c r="AJ365" i="4"/>
  <c r="AI365" i="4"/>
  <c r="AV364" i="4"/>
  <c r="AU364" i="4"/>
  <c r="AT364" i="4"/>
  <c r="AS364" i="4"/>
  <c r="AR364" i="4"/>
  <c r="AQ364" i="4"/>
  <c r="AP364" i="4"/>
  <c r="AO364" i="4"/>
  <c r="AN364" i="4"/>
  <c r="AM364" i="4"/>
  <c r="AL364" i="4"/>
  <c r="AJ364" i="4"/>
  <c r="AI364" i="4"/>
  <c r="AV363" i="4"/>
  <c r="AU363" i="4"/>
  <c r="AT363" i="4"/>
  <c r="AS363" i="4"/>
  <c r="AR363" i="4"/>
  <c r="AQ363" i="4"/>
  <c r="AP363" i="4"/>
  <c r="AO363" i="4"/>
  <c r="AN363" i="4"/>
  <c r="AM363" i="4"/>
  <c r="AL363" i="4"/>
  <c r="AJ363" i="4"/>
  <c r="AI363" i="4"/>
  <c r="AV362" i="4"/>
  <c r="AU362" i="4"/>
  <c r="AT362" i="4"/>
  <c r="AS362" i="4"/>
  <c r="AR362" i="4"/>
  <c r="AQ362" i="4"/>
  <c r="AP362" i="4"/>
  <c r="AO362" i="4"/>
  <c r="AN362" i="4"/>
  <c r="AM362" i="4"/>
  <c r="AL362" i="4"/>
  <c r="AJ362" i="4"/>
  <c r="AI362" i="4"/>
  <c r="AV361" i="4"/>
  <c r="AU361" i="4"/>
  <c r="AT361" i="4"/>
  <c r="AS361" i="4"/>
  <c r="AR361" i="4"/>
  <c r="AQ361" i="4"/>
  <c r="AP361" i="4"/>
  <c r="AO361" i="4"/>
  <c r="AN361" i="4"/>
  <c r="AM361" i="4"/>
  <c r="AL361" i="4"/>
  <c r="AJ361" i="4"/>
  <c r="AI361" i="4"/>
  <c r="AV360" i="4"/>
  <c r="AU360" i="4"/>
  <c r="AT360" i="4"/>
  <c r="AS360" i="4"/>
  <c r="AR360" i="4"/>
  <c r="AQ360" i="4"/>
  <c r="AP360" i="4"/>
  <c r="AO360" i="4"/>
  <c r="AN360" i="4"/>
  <c r="AM360" i="4"/>
  <c r="AL360" i="4"/>
  <c r="AJ360" i="4"/>
  <c r="AI360" i="4"/>
  <c r="AV359" i="4"/>
  <c r="AU359" i="4"/>
  <c r="AT359" i="4"/>
  <c r="AS359" i="4"/>
  <c r="AR359" i="4"/>
  <c r="AQ359" i="4"/>
  <c r="AP359" i="4"/>
  <c r="AO359" i="4"/>
  <c r="AN359" i="4"/>
  <c r="AM359" i="4"/>
  <c r="AL359" i="4"/>
  <c r="AJ359" i="4"/>
  <c r="AI359" i="4"/>
  <c r="AV358" i="4"/>
  <c r="AU358" i="4"/>
  <c r="AT358" i="4"/>
  <c r="AS358" i="4"/>
  <c r="AR358" i="4"/>
  <c r="AQ358" i="4"/>
  <c r="AP358" i="4"/>
  <c r="AO358" i="4"/>
  <c r="AN358" i="4"/>
  <c r="AM358" i="4"/>
  <c r="AL358" i="4"/>
  <c r="AJ358" i="4"/>
  <c r="AI358" i="4"/>
  <c r="AV357" i="4"/>
  <c r="AU357" i="4"/>
  <c r="AT357" i="4"/>
  <c r="AS357" i="4"/>
  <c r="AR357" i="4"/>
  <c r="AQ357" i="4"/>
  <c r="AP357" i="4"/>
  <c r="AO357" i="4"/>
  <c r="AN357" i="4"/>
  <c r="AM357" i="4"/>
  <c r="AL357" i="4"/>
  <c r="AJ357" i="4"/>
  <c r="AI357" i="4"/>
  <c r="AV356" i="4"/>
  <c r="AU356" i="4"/>
  <c r="AT356" i="4"/>
  <c r="AS356" i="4"/>
  <c r="AR356" i="4"/>
  <c r="AQ356" i="4"/>
  <c r="AP356" i="4"/>
  <c r="AO356" i="4"/>
  <c r="AN356" i="4"/>
  <c r="AM356" i="4"/>
  <c r="AL356" i="4"/>
  <c r="AJ356" i="4"/>
  <c r="AI356" i="4"/>
  <c r="AV355" i="4"/>
  <c r="AU355" i="4"/>
  <c r="AT355" i="4"/>
  <c r="AS355" i="4"/>
  <c r="AR355" i="4"/>
  <c r="AQ355" i="4"/>
  <c r="AP355" i="4"/>
  <c r="AO355" i="4"/>
  <c r="AN355" i="4"/>
  <c r="AM355" i="4"/>
  <c r="AL355" i="4"/>
  <c r="AJ355" i="4"/>
  <c r="AI355" i="4"/>
  <c r="AV354" i="4"/>
  <c r="AU354" i="4"/>
  <c r="AT354" i="4"/>
  <c r="AS354" i="4"/>
  <c r="AR354" i="4"/>
  <c r="AQ354" i="4"/>
  <c r="AP354" i="4"/>
  <c r="AO354" i="4"/>
  <c r="AN354" i="4"/>
  <c r="AM354" i="4"/>
  <c r="AL354" i="4"/>
  <c r="AJ354" i="4"/>
  <c r="AI354" i="4"/>
  <c r="AV353" i="4"/>
  <c r="AU353" i="4"/>
  <c r="AT353" i="4"/>
  <c r="AS353" i="4"/>
  <c r="AR353" i="4"/>
  <c r="AQ353" i="4"/>
  <c r="AP353" i="4"/>
  <c r="AO353" i="4"/>
  <c r="AN353" i="4"/>
  <c r="AM353" i="4"/>
  <c r="AL353" i="4"/>
  <c r="AJ353" i="4"/>
  <c r="AI353" i="4"/>
  <c r="AV352" i="4"/>
  <c r="AU352" i="4"/>
  <c r="AT352" i="4"/>
  <c r="AS352" i="4"/>
  <c r="AR352" i="4"/>
  <c r="AQ352" i="4"/>
  <c r="AP352" i="4"/>
  <c r="AO352" i="4"/>
  <c r="AN352" i="4"/>
  <c r="AM352" i="4"/>
  <c r="AL352" i="4"/>
  <c r="AJ352" i="4"/>
  <c r="AI352" i="4"/>
  <c r="AV351" i="4"/>
  <c r="AU351" i="4"/>
  <c r="AT351" i="4"/>
  <c r="AS351" i="4"/>
  <c r="AR351" i="4"/>
  <c r="AQ351" i="4"/>
  <c r="AP351" i="4"/>
  <c r="AO351" i="4"/>
  <c r="AN351" i="4"/>
  <c r="AM351" i="4"/>
  <c r="AL351" i="4"/>
  <c r="AJ351" i="4"/>
  <c r="AI351" i="4"/>
  <c r="AV350" i="4"/>
  <c r="AU350" i="4"/>
  <c r="AT350" i="4"/>
  <c r="AS350" i="4"/>
  <c r="AR350" i="4"/>
  <c r="AQ350" i="4"/>
  <c r="AP350" i="4"/>
  <c r="AO350" i="4"/>
  <c r="AN350" i="4"/>
  <c r="AM350" i="4"/>
  <c r="AL350" i="4"/>
  <c r="AJ350" i="4"/>
  <c r="AI350" i="4"/>
  <c r="AV349" i="4"/>
  <c r="AU349" i="4"/>
  <c r="AT349" i="4"/>
  <c r="AS349" i="4"/>
  <c r="AR349" i="4"/>
  <c r="AQ349" i="4"/>
  <c r="AP349" i="4"/>
  <c r="AO349" i="4"/>
  <c r="AN349" i="4"/>
  <c r="AM349" i="4"/>
  <c r="AL349" i="4"/>
  <c r="AJ349" i="4"/>
  <c r="AI349" i="4"/>
  <c r="AV348" i="4"/>
  <c r="AU348" i="4"/>
  <c r="AT348" i="4"/>
  <c r="AS348" i="4"/>
  <c r="AR348" i="4"/>
  <c r="AQ348" i="4"/>
  <c r="AP348" i="4"/>
  <c r="AO348" i="4"/>
  <c r="AN348" i="4"/>
  <c r="AM348" i="4"/>
  <c r="AL348" i="4"/>
  <c r="AJ348" i="4"/>
  <c r="AI348" i="4"/>
  <c r="AV347" i="4"/>
  <c r="AU347" i="4"/>
  <c r="AT347" i="4"/>
  <c r="AS347" i="4"/>
  <c r="AR347" i="4"/>
  <c r="AQ347" i="4"/>
  <c r="AP347" i="4"/>
  <c r="AO347" i="4"/>
  <c r="AN347" i="4"/>
  <c r="AM347" i="4"/>
  <c r="AL347" i="4"/>
  <c r="AJ347" i="4"/>
  <c r="AI347" i="4"/>
  <c r="AV346" i="4"/>
  <c r="AU346" i="4"/>
  <c r="AT346" i="4"/>
  <c r="AS346" i="4"/>
  <c r="AR346" i="4"/>
  <c r="AQ346" i="4"/>
  <c r="AP346" i="4"/>
  <c r="AO346" i="4"/>
  <c r="AN346" i="4"/>
  <c r="AM346" i="4"/>
  <c r="AL346" i="4"/>
  <c r="AJ346" i="4"/>
  <c r="AI346" i="4"/>
  <c r="AV345" i="4"/>
  <c r="AU345" i="4"/>
  <c r="AT345" i="4"/>
  <c r="AS345" i="4"/>
  <c r="AR345" i="4"/>
  <c r="AQ345" i="4"/>
  <c r="AP345" i="4"/>
  <c r="AO345" i="4"/>
  <c r="AN345" i="4"/>
  <c r="AM345" i="4"/>
  <c r="AL345" i="4"/>
  <c r="AJ345" i="4"/>
  <c r="AI345" i="4"/>
  <c r="AV344" i="4"/>
  <c r="AU344" i="4"/>
  <c r="AT344" i="4"/>
  <c r="AS344" i="4"/>
  <c r="AR344" i="4"/>
  <c r="AQ344" i="4"/>
  <c r="AP344" i="4"/>
  <c r="AO344" i="4"/>
  <c r="AN344" i="4"/>
  <c r="AM344" i="4"/>
  <c r="AL344" i="4"/>
  <c r="AJ344" i="4"/>
  <c r="AI344" i="4"/>
  <c r="AV343" i="4"/>
  <c r="AU343" i="4"/>
  <c r="AT343" i="4"/>
  <c r="AS343" i="4"/>
  <c r="AR343" i="4"/>
  <c r="AQ343" i="4"/>
  <c r="AP343" i="4"/>
  <c r="AO343" i="4"/>
  <c r="AN343" i="4"/>
  <c r="AM343" i="4"/>
  <c r="AL343" i="4"/>
  <c r="AJ343" i="4"/>
  <c r="AI343" i="4"/>
  <c r="AV342" i="4"/>
  <c r="AU342" i="4"/>
  <c r="AT342" i="4"/>
  <c r="AS342" i="4"/>
  <c r="AR342" i="4"/>
  <c r="AQ342" i="4"/>
  <c r="AP342" i="4"/>
  <c r="AO342" i="4"/>
  <c r="AN342" i="4"/>
  <c r="AM342" i="4"/>
  <c r="AL342" i="4"/>
  <c r="AJ342" i="4"/>
  <c r="AI342" i="4"/>
  <c r="AV341" i="4"/>
  <c r="AU341" i="4"/>
  <c r="AT341" i="4"/>
  <c r="AS341" i="4"/>
  <c r="AR341" i="4"/>
  <c r="AQ341" i="4"/>
  <c r="AP341" i="4"/>
  <c r="AO341" i="4"/>
  <c r="AN341" i="4"/>
  <c r="AM341" i="4"/>
  <c r="AL341" i="4"/>
  <c r="AJ341" i="4"/>
  <c r="AI341" i="4"/>
  <c r="AV340" i="4"/>
  <c r="AU340" i="4"/>
  <c r="AT340" i="4"/>
  <c r="AS340" i="4"/>
  <c r="AR340" i="4"/>
  <c r="AQ340" i="4"/>
  <c r="AP340" i="4"/>
  <c r="AO340" i="4"/>
  <c r="AN340" i="4"/>
  <c r="AM340" i="4"/>
  <c r="AL340" i="4"/>
  <c r="AJ340" i="4"/>
  <c r="AI340" i="4"/>
  <c r="AV339" i="4"/>
  <c r="AU339" i="4"/>
  <c r="AT339" i="4"/>
  <c r="AS339" i="4"/>
  <c r="AR339" i="4"/>
  <c r="AQ339" i="4"/>
  <c r="AP339" i="4"/>
  <c r="AO339" i="4"/>
  <c r="AN339" i="4"/>
  <c r="AM339" i="4"/>
  <c r="AL339" i="4"/>
  <c r="AJ339" i="4"/>
  <c r="AI339" i="4"/>
  <c r="AV338" i="4"/>
  <c r="AU338" i="4"/>
  <c r="AT338" i="4"/>
  <c r="AS338" i="4"/>
  <c r="AR338" i="4"/>
  <c r="AQ338" i="4"/>
  <c r="AP338" i="4"/>
  <c r="AO338" i="4"/>
  <c r="AN338" i="4"/>
  <c r="AM338" i="4"/>
  <c r="AL338" i="4"/>
  <c r="AJ338" i="4"/>
  <c r="AI338" i="4"/>
  <c r="AV337" i="4"/>
  <c r="AU337" i="4"/>
  <c r="AT337" i="4"/>
  <c r="AS337" i="4"/>
  <c r="AR337" i="4"/>
  <c r="AQ337" i="4"/>
  <c r="AP337" i="4"/>
  <c r="AO337" i="4"/>
  <c r="AN337" i="4"/>
  <c r="AM337" i="4"/>
  <c r="AL337" i="4"/>
  <c r="AJ337" i="4"/>
  <c r="AI337" i="4"/>
  <c r="AV336" i="4"/>
  <c r="AU336" i="4"/>
  <c r="AT336" i="4"/>
  <c r="AS336" i="4"/>
  <c r="AR336" i="4"/>
  <c r="AQ336" i="4"/>
  <c r="AP336" i="4"/>
  <c r="AO336" i="4"/>
  <c r="AN336" i="4"/>
  <c r="AM336" i="4"/>
  <c r="AL336" i="4"/>
  <c r="AJ336" i="4"/>
  <c r="AI336" i="4"/>
  <c r="AV335" i="4"/>
  <c r="AU335" i="4"/>
  <c r="AT335" i="4"/>
  <c r="AS335" i="4"/>
  <c r="AR335" i="4"/>
  <c r="AQ335" i="4"/>
  <c r="AP335" i="4"/>
  <c r="AO335" i="4"/>
  <c r="AN335" i="4"/>
  <c r="AM335" i="4"/>
  <c r="AL335" i="4"/>
  <c r="AJ335" i="4"/>
  <c r="AI335" i="4"/>
  <c r="AV334" i="4"/>
  <c r="AU334" i="4"/>
  <c r="AT334" i="4"/>
  <c r="AS334" i="4"/>
  <c r="AR334" i="4"/>
  <c r="AQ334" i="4"/>
  <c r="AP334" i="4"/>
  <c r="AO334" i="4"/>
  <c r="AN334" i="4"/>
  <c r="AM334" i="4"/>
  <c r="AL334" i="4"/>
  <c r="AJ334" i="4"/>
  <c r="AI334" i="4"/>
  <c r="AV333" i="4"/>
  <c r="AU333" i="4"/>
  <c r="AT333" i="4"/>
  <c r="AS333" i="4"/>
  <c r="AR333" i="4"/>
  <c r="AQ333" i="4"/>
  <c r="AP333" i="4"/>
  <c r="AO333" i="4"/>
  <c r="AN333" i="4"/>
  <c r="AM333" i="4"/>
  <c r="AL333" i="4"/>
  <c r="AJ333" i="4"/>
  <c r="AI333" i="4"/>
  <c r="AV332" i="4"/>
  <c r="AU332" i="4"/>
  <c r="AT332" i="4"/>
  <c r="AS332" i="4"/>
  <c r="AR332" i="4"/>
  <c r="AQ332" i="4"/>
  <c r="AP332" i="4"/>
  <c r="AO332" i="4"/>
  <c r="AN332" i="4"/>
  <c r="AM332" i="4"/>
  <c r="AL332" i="4"/>
  <c r="AJ332" i="4"/>
  <c r="AI332" i="4"/>
  <c r="AV331" i="4"/>
  <c r="AU331" i="4"/>
  <c r="AT331" i="4"/>
  <c r="AS331" i="4"/>
  <c r="AR331" i="4"/>
  <c r="AQ331" i="4"/>
  <c r="AP331" i="4"/>
  <c r="AO331" i="4"/>
  <c r="AN331" i="4"/>
  <c r="AM331" i="4"/>
  <c r="AL331" i="4"/>
  <c r="AJ331" i="4"/>
  <c r="AI331" i="4"/>
  <c r="AV330" i="4"/>
  <c r="AU330" i="4"/>
  <c r="AT330" i="4"/>
  <c r="AS330" i="4"/>
  <c r="AR330" i="4"/>
  <c r="AQ330" i="4"/>
  <c r="AP330" i="4"/>
  <c r="AO330" i="4"/>
  <c r="AN330" i="4"/>
  <c r="AM330" i="4"/>
  <c r="AL330" i="4"/>
  <c r="AJ330" i="4"/>
  <c r="AI330" i="4"/>
  <c r="AV329" i="4"/>
  <c r="AU329" i="4"/>
  <c r="AT329" i="4"/>
  <c r="AS329" i="4"/>
  <c r="AR329" i="4"/>
  <c r="AQ329" i="4"/>
  <c r="AP329" i="4"/>
  <c r="AO329" i="4"/>
  <c r="AN329" i="4"/>
  <c r="AM329" i="4"/>
  <c r="AL329" i="4"/>
  <c r="AJ329" i="4"/>
  <c r="AI329" i="4"/>
  <c r="AV328" i="4"/>
  <c r="AU328" i="4"/>
  <c r="AT328" i="4"/>
  <c r="AS328" i="4"/>
  <c r="AR328" i="4"/>
  <c r="AQ328" i="4"/>
  <c r="AP328" i="4"/>
  <c r="AO328" i="4"/>
  <c r="AN328" i="4"/>
  <c r="AM328" i="4"/>
  <c r="AL328" i="4"/>
  <c r="AJ328" i="4"/>
  <c r="AI328" i="4"/>
  <c r="AV327" i="4"/>
  <c r="AU327" i="4"/>
  <c r="AT327" i="4"/>
  <c r="AS327" i="4"/>
  <c r="AR327" i="4"/>
  <c r="AQ327" i="4"/>
  <c r="AP327" i="4"/>
  <c r="AO327" i="4"/>
  <c r="AN327" i="4"/>
  <c r="AM327" i="4"/>
  <c r="AL327" i="4"/>
  <c r="AJ327" i="4"/>
  <c r="AI327" i="4"/>
  <c r="AV326" i="4"/>
  <c r="AU326" i="4"/>
  <c r="AT326" i="4"/>
  <c r="AS326" i="4"/>
  <c r="AR326" i="4"/>
  <c r="AQ326" i="4"/>
  <c r="AP326" i="4"/>
  <c r="AO326" i="4"/>
  <c r="AN326" i="4"/>
  <c r="AM326" i="4"/>
  <c r="AL326" i="4"/>
  <c r="AJ326" i="4"/>
  <c r="AI326" i="4"/>
  <c r="AV325" i="4"/>
  <c r="AU325" i="4"/>
  <c r="AT325" i="4"/>
  <c r="AS325" i="4"/>
  <c r="AR325" i="4"/>
  <c r="AQ325" i="4"/>
  <c r="AP325" i="4"/>
  <c r="AO325" i="4"/>
  <c r="AN325" i="4"/>
  <c r="AM325" i="4"/>
  <c r="AL325" i="4"/>
  <c r="AJ325" i="4"/>
  <c r="AI325" i="4"/>
  <c r="AV324" i="4"/>
  <c r="AU324" i="4"/>
  <c r="AT324" i="4"/>
  <c r="AS324" i="4"/>
  <c r="AR324" i="4"/>
  <c r="AQ324" i="4"/>
  <c r="AP324" i="4"/>
  <c r="AO324" i="4"/>
  <c r="AN324" i="4"/>
  <c r="AM324" i="4"/>
  <c r="AL324" i="4"/>
  <c r="AJ324" i="4"/>
  <c r="AI324" i="4"/>
  <c r="AV323" i="4"/>
  <c r="AU323" i="4"/>
  <c r="AT323" i="4"/>
  <c r="AS323" i="4"/>
  <c r="AR323" i="4"/>
  <c r="AQ323" i="4"/>
  <c r="AP323" i="4"/>
  <c r="AO323" i="4"/>
  <c r="AN323" i="4"/>
  <c r="AM323" i="4"/>
  <c r="AL323" i="4"/>
  <c r="AJ323" i="4"/>
  <c r="AI323" i="4"/>
  <c r="AV322" i="4"/>
  <c r="AU322" i="4"/>
  <c r="AT322" i="4"/>
  <c r="AS322" i="4"/>
  <c r="AR322" i="4"/>
  <c r="AQ322" i="4"/>
  <c r="AP322" i="4"/>
  <c r="AO322" i="4"/>
  <c r="AN322" i="4"/>
  <c r="AM322" i="4"/>
  <c r="AL322" i="4"/>
  <c r="AJ322" i="4"/>
  <c r="AI322" i="4"/>
  <c r="AV321" i="4"/>
  <c r="AU321" i="4"/>
  <c r="AT321" i="4"/>
  <c r="AS321" i="4"/>
  <c r="AR321" i="4"/>
  <c r="AQ321" i="4"/>
  <c r="AP321" i="4"/>
  <c r="AO321" i="4"/>
  <c r="AN321" i="4"/>
  <c r="AM321" i="4"/>
  <c r="AL321" i="4"/>
  <c r="AJ321" i="4"/>
  <c r="AI321" i="4"/>
  <c r="AV320" i="4"/>
  <c r="AU320" i="4"/>
  <c r="AT320" i="4"/>
  <c r="AS320" i="4"/>
  <c r="AR320" i="4"/>
  <c r="AQ320" i="4"/>
  <c r="AP320" i="4"/>
  <c r="AO320" i="4"/>
  <c r="AN320" i="4"/>
  <c r="AM320" i="4"/>
  <c r="AL320" i="4"/>
  <c r="AJ320" i="4"/>
  <c r="AI320" i="4"/>
  <c r="AV319" i="4"/>
  <c r="AU319" i="4"/>
  <c r="AT319" i="4"/>
  <c r="AS319" i="4"/>
  <c r="AR319" i="4"/>
  <c r="AQ319" i="4"/>
  <c r="AP319" i="4"/>
  <c r="AO319" i="4"/>
  <c r="AN319" i="4"/>
  <c r="AM319" i="4"/>
  <c r="AL319" i="4"/>
  <c r="AJ319" i="4"/>
  <c r="AI319" i="4"/>
  <c r="AV318" i="4"/>
  <c r="AU318" i="4"/>
  <c r="AT318" i="4"/>
  <c r="AS318" i="4"/>
  <c r="AR318" i="4"/>
  <c r="AQ318" i="4"/>
  <c r="AP318" i="4"/>
  <c r="AO318" i="4"/>
  <c r="AN318" i="4"/>
  <c r="AM318" i="4"/>
  <c r="AL318" i="4"/>
  <c r="AJ318" i="4"/>
  <c r="AI318" i="4"/>
  <c r="AV317" i="4"/>
  <c r="AU317" i="4"/>
  <c r="AT317" i="4"/>
  <c r="AS317" i="4"/>
  <c r="AR317" i="4"/>
  <c r="AQ317" i="4"/>
  <c r="AP317" i="4"/>
  <c r="AO317" i="4"/>
  <c r="AN317" i="4"/>
  <c r="AM317" i="4"/>
  <c r="AL317" i="4"/>
  <c r="AJ317" i="4"/>
  <c r="AI317" i="4"/>
  <c r="AV316" i="4"/>
  <c r="AU316" i="4"/>
  <c r="AT316" i="4"/>
  <c r="AS316" i="4"/>
  <c r="AR316" i="4"/>
  <c r="AQ316" i="4"/>
  <c r="AP316" i="4"/>
  <c r="AO316" i="4"/>
  <c r="AN316" i="4"/>
  <c r="AM316" i="4"/>
  <c r="AL316" i="4"/>
  <c r="AJ316" i="4"/>
  <c r="AI316" i="4"/>
  <c r="AV315" i="4"/>
  <c r="AU315" i="4"/>
  <c r="AT315" i="4"/>
  <c r="AS315" i="4"/>
  <c r="AR315" i="4"/>
  <c r="AQ315" i="4"/>
  <c r="AP315" i="4"/>
  <c r="AO315" i="4"/>
  <c r="AN315" i="4"/>
  <c r="AM315" i="4"/>
  <c r="AL315" i="4"/>
  <c r="AJ315" i="4"/>
  <c r="AI315" i="4"/>
  <c r="AV314" i="4"/>
  <c r="AU314" i="4"/>
  <c r="AT314" i="4"/>
  <c r="AS314" i="4"/>
  <c r="AR314" i="4"/>
  <c r="AQ314" i="4"/>
  <c r="AP314" i="4"/>
  <c r="AO314" i="4"/>
  <c r="AN314" i="4"/>
  <c r="AM314" i="4"/>
  <c r="AL314" i="4"/>
  <c r="AJ314" i="4"/>
  <c r="AI314" i="4"/>
  <c r="AV313" i="4"/>
  <c r="AU313" i="4"/>
  <c r="AT313" i="4"/>
  <c r="AS313" i="4"/>
  <c r="AR313" i="4"/>
  <c r="AQ313" i="4"/>
  <c r="AP313" i="4"/>
  <c r="AO313" i="4"/>
  <c r="AN313" i="4"/>
  <c r="AM313" i="4"/>
  <c r="AL313" i="4"/>
  <c r="AJ313" i="4"/>
  <c r="AI313" i="4"/>
  <c r="AV312" i="4"/>
  <c r="AU312" i="4"/>
  <c r="AT312" i="4"/>
  <c r="AS312" i="4"/>
  <c r="AR312" i="4"/>
  <c r="AQ312" i="4"/>
  <c r="AP312" i="4"/>
  <c r="AO312" i="4"/>
  <c r="AN312" i="4"/>
  <c r="AM312" i="4"/>
  <c r="AL312" i="4"/>
  <c r="AJ312" i="4"/>
  <c r="AI312" i="4"/>
  <c r="AV311" i="4"/>
  <c r="AU311" i="4"/>
  <c r="AT311" i="4"/>
  <c r="AS311" i="4"/>
  <c r="AR311" i="4"/>
  <c r="AQ311" i="4"/>
  <c r="AP311" i="4"/>
  <c r="AO311" i="4"/>
  <c r="AN311" i="4"/>
  <c r="AM311" i="4"/>
  <c r="AL311" i="4"/>
  <c r="AJ311" i="4"/>
  <c r="AI311" i="4"/>
  <c r="AV310" i="4"/>
  <c r="AU310" i="4"/>
  <c r="AT310" i="4"/>
  <c r="AS310" i="4"/>
  <c r="AR310" i="4"/>
  <c r="AQ310" i="4"/>
  <c r="AP310" i="4"/>
  <c r="AO310" i="4"/>
  <c r="AN310" i="4"/>
  <c r="AM310" i="4"/>
  <c r="AL310" i="4"/>
  <c r="AJ310" i="4"/>
  <c r="AI310" i="4"/>
  <c r="AV309" i="4"/>
  <c r="AU309" i="4"/>
  <c r="AT309" i="4"/>
  <c r="AS309" i="4"/>
  <c r="AR309" i="4"/>
  <c r="AQ309" i="4"/>
  <c r="AP309" i="4"/>
  <c r="AO309" i="4"/>
  <c r="AN309" i="4"/>
  <c r="AM309" i="4"/>
  <c r="AL309" i="4"/>
  <c r="AJ309" i="4"/>
  <c r="AI309" i="4"/>
  <c r="AV308" i="4"/>
  <c r="AU308" i="4"/>
  <c r="AT308" i="4"/>
  <c r="AS308" i="4"/>
  <c r="AR308" i="4"/>
  <c r="AQ308" i="4"/>
  <c r="AP308" i="4"/>
  <c r="AO308" i="4"/>
  <c r="AN308" i="4"/>
  <c r="AM308" i="4"/>
  <c r="AL308" i="4"/>
  <c r="AJ308" i="4"/>
  <c r="AI308" i="4"/>
  <c r="AV307" i="4"/>
  <c r="AU307" i="4"/>
  <c r="AT307" i="4"/>
  <c r="AS307" i="4"/>
  <c r="AR307" i="4"/>
  <c r="AQ307" i="4"/>
  <c r="AP307" i="4"/>
  <c r="AO307" i="4"/>
  <c r="AN307" i="4"/>
  <c r="AM307" i="4"/>
  <c r="AL307" i="4"/>
  <c r="AJ307" i="4"/>
  <c r="AI307" i="4"/>
  <c r="AV306" i="4"/>
  <c r="AU306" i="4"/>
  <c r="AT306" i="4"/>
  <c r="AS306" i="4"/>
  <c r="AR306" i="4"/>
  <c r="AQ306" i="4"/>
  <c r="AP306" i="4"/>
  <c r="AO306" i="4"/>
  <c r="AN306" i="4"/>
  <c r="AM306" i="4"/>
  <c r="AL306" i="4"/>
  <c r="AJ306" i="4"/>
  <c r="AI306" i="4"/>
  <c r="AV305" i="4"/>
  <c r="AU305" i="4"/>
  <c r="AT305" i="4"/>
  <c r="AS305" i="4"/>
  <c r="AR305" i="4"/>
  <c r="AQ305" i="4"/>
  <c r="AP305" i="4"/>
  <c r="AO305" i="4"/>
  <c r="AN305" i="4"/>
  <c r="AM305" i="4"/>
  <c r="AL305" i="4"/>
  <c r="AJ305" i="4"/>
  <c r="AI305" i="4"/>
  <c r="AV304" i="4"/>
  <c r="AU304" i="4"/>
  <c r="AT304" i="4"/>
  <c r="AS304" i="4"/>
  <c r="AR304" i="4"/>
  <c r="AQ304" i="4"/>
  <c r="AP304" i="4"/>
  <c r="AO304" i="4"/>
  <c r="AN304" i="4"/>
  <c r="AM304" i="4"/>
  <c r="AL304" i="4"/>
  <c r="AJ304" i="4"/>
  <c r="AI304" i="4"/>
  <c r="AV303" i="4"/>
  <c r="AU303" i="4"/>
  <c r="AT303" i="4"/>
  <c r="AS303" i="4"/>
  <c r="AR303" i="4"/>
  <c r="AQ303" i="4"/>
  <c r="AP303" i="4"/>
  <c r="AO303" i="4"/>
  <c r="AN303" i="4"/>
  <c r="AM303" i="4"/>
  <c r="AL303" i="4"/>
  <c r="AJ303" i="4"/>
  <c r="AI303" i="4"/>
  <c r="AV302" i="4"/>
  <c r="AU302" i="4"/>
  <c r="AT302" i="4"/>
  <c r="AS302" i="4"/>
  <c r="AR302" i="4"/>
  <c r="AQ302" i="4"/>
  <c r="AP302" i="4"/>
  <c r="AO302" i="4"/>
  <c r="AN302" i="4"/>
  <c r="AM302" i="4"/>
  <c r="AL302" i="4"/>
  <c r="AJ302" i="4"/>
  <c r="AI302" i="4"/>
  <c r="AV301" i="4"/>
  <c r="AU301" i="4"/>
  <c r="AT301" i="4"/>
  <c r="AS301" i="4"/>
  <c r="AR301" i="4"/>
  <c r="AQ301" i="4"/>
  <c r="AP301" i="4"/>
  <c r="AO301" i="4"/>
  <c r="AN301" i="4"/>
  <c r="AM301" i="4"/>
  <c r="AL301" i="4"/>
  <c r="AJ301" i="4"/>
  <c r="AI301" i="4"/>
  <c r="AV300" i="4"/>
  <c r="AU300" i="4"/>
  <c r="AT300" i="4"/>
  <c r="AS300" i="4"/>
  <c r="AR300" i="4"/>
  <c r="AQ300" i="4"/>
  <c r="AP300" i="4"/>
  <c r="AO300" i="4"/>
  <c r="AN300" i="4"/>
  <c r="AM300" i="4"/>
  <c r="AL300" i="4"/>
  <c r="AJ300" i="4"/>
  <c r="AI300" i="4"/>
  <c r="AV299" i="4"/>
  <c r="AU299" i="4"/>
  <c r="AT299" i="4"/>
  <c r="AS299" i="4"/>
  <c r="AR299" i="4"/>
  <c r="AQ299" i="4"/>
  <c r="AP299" i="4"/>
  <c r="AO299" i="4"/>
  <c r="AN299" i="4"/>
  <c r="AM299" i="4"/>
  <c r="AL299" i="4"/>
  <c r="AJ299" i="4"/>
  <c r="AI299" i="4"/>
  <c r="AV298" i="4"/>
  <c r="AU298" i="4"/>
  <c r="AT298" i="4"/>
  <c r="AS298" i="4"/>
  <c r="AR298" i="4"/>
  <c r="AQ298" i="4"/>
  <c r="AP298" i="4"/>
  <c r="AO298" i="4"/>
  <c r="AN298" i="4"/>
  <c r="AM298" i="4"/>
  <c r="AL298" i="4"/>
  <c r="AJ298" i="4"/>
  <c r="AI298" i="4"/>
  <c r="AV297" i="4"/>
  <c r="AU297" i="4"/>
  <c r="AT297" i="4"/>
  <c r="AS297" i="4"/>
  <c r="AR297" i="4"/>
  <c r="AQ297" i="4"/>
  <c r="AP297" i="4"/>
  <c r="AO297" i="4"/>
  <c r="AN297" i="4"/>
  <c r="AM297" i="4"/>
  <c r="AL297" i="4"/>
  <c r="AJ297" i="4"/>
  <c r="AI297" i="4"/>
  <c r="AV296" i="4"/>
  <c r="AU296" i="4"/>
  <c r="AT296" i="4"/>
  <c r="AS296" i="4"/>
  <c r="AR296" i="4"/>
  <c r="AQ296" i="4"/>
  <c r="AP296" i="4"/>
  <c r="AO296" i="4"/>
  <c r="AN296" i="4"/>
  <c r="AM296" i="4"/>
  <c r="AL296" i="4"/>
  <c r="AJ296" i="4"/>
  <c r="AI296" i="4"/>
  <c r="AV295" i="4"/>
  <c r="AU295" i="4"/>
  <c r="AT295" i="4"/>
  <c r="AS295" i="4"/>
  <c r="AR295" i="4"/>
  <c r="AQ295" i="4"/>
  <c r="AP295" i="4"/>
  <c r="AO295" i="4"/>
  <c r="AN295" i="4"/>
  <c r="AM295" i="4"/>
  <c r="AL295" i="4"/>
  <c r="AJ295" i="4"/>
  <c r="AI295" i="4"/>
  <c r="AV294" i="4"/>
  <c r="AU294" i="4"/>
  <c r="AT294" i="4"/>
  <c r="AS294" i="4"/>
  <c r="AR294" i="4"/>
  <c r="AQ294" i="4"/>
  <c r="AP294" i="4"/>
  <c r="AO294" i="4"/>
  <c r="AN294" i="4"/>
  <c r="AM294" i="4"/>
  <c r="AL294" i="4"/>
  <c r="AJ294" i="4"/>
  <c r="AI294" i="4"/>
  <c r="AV293" i="4"/>
  <c r="AU293" i="4"/>
  <c r="AT293" i="4"/>
  <c r="AS293" i="4"/>
  <c r="AR293" i="4"/>
  <c r="AQ293" i="4"/>
  <c r="AP293" i="4"/>
  <c r="AO293" i="4"/>
  <c r="AN293" i="4"/>
  <c r="AM293" i="4"/>
  <c r="AL293" i="4"/>
  <c r="AJ293" i="4"/>
  <c r="AI293" i="4"/>
  <c r="AV292" i="4"/>
  <c r="AU292" i="4"/>
  <c r="AT292" i="4"/>
  <c r="AS292" i="4"/>
  <c r="AR292" i="4"/>
  <c r="AQ292" i="4"/>
  <c r="AP292" i="4"/>
  <c r="AO292" i="4"/>
  <c r="AN292" i="4"/>
  <c r="AM292" i="4"/>
  <c r="AL292" i="4"/>
  <c r="AJ292" i="4"/>
  <c r="AI292" i="4"/>
  <c r="AV291" i="4"/>
  <c r="AU291" i="4"/>
  <c r="AT291" i="4"/>
  <c r="AS291" i="4"/>
  <c r="AR291" i="4"/>
  <c r="AQ291" i="4"/>
  <c r="AP291" i="4"/>
  <c r="AO291" i="4"/>
  <c r="AN291" i="4"/>
  <c r="AM291" i="4"/>
  <c r="AL291" i="4"/>
  <c r="AJ291" i="4"/>
  <c r="AI291" i="4"/>
  <c r="AV290" i="4"/>
  <c r="AU290" i="4"/>
  <c r="AT290" i="4"/>
  <c r="AS290" i="4"/>
  <c r="AR290" i="4"/>
  <c r="AQ290" i="4"/>
  <c r="AP290" i="4"/>
  <c r="AO290" i="4"/>
  <c r="AN290" i="4"/>
  <c r="AM290" i="4"/>
  <c r="AL290" i="4"/>
  <c r="AJ290" i="4"/>
  <c r="AI290" i="4"/>
  <c r="AV289" i="4"/>
  <c r="AU289" i="4"/>
  <c r="AT289" i="4"/>
  <c r="AS289" i="4"/>
  <c r="AR289" i="4"/>
  <c r="AQ289" i="4"/>
  <c r="AP289" i="4"/>
  <c r="AO289" i="4"/>
  <c r="AN289" i="4"/>
  <c r="AM289" i="4"/>
  <c r="AL289" i="4"/>
  <c r="AJ289" i="4"/>
  <c r="AI289" i="4"/>
  <c r="AV288" i="4"/>
  <c r="AU288" i="4"/>
  <c r="AT288" i="4"/>
  <c r="AS288" i="4"/>
  <c r="AR288" i="4"/>
  <c r="AQ288" i="4"/>
  <c r="AP288" i="4"/>
  <c r="AO288" i="4"/>
  <c r="AN288" i="4"/>
  <c r="AM288" i="4"/>
  <c r="AL288" i="4"/>
  <c r="AJ288" i="4"/>
  <c r="AI288" i="4"/>
  <c r="AV287" i="4"/>
  <c r="AU287" i="4"/>
  <c r="AT287" i="4"/>
  <c r="AS287" i="4"/>
  <c r="AR287" i="4"/>
  <c r="AQ287" i="4"/>
  <c r="AP287" i="4"/>
  <c r="AO287" i="4"/>
  <c r="AN287" i="4"/>
  <c r="AM287" i="4"/>
  <c r="AL287" i="4"/>
  <c r="AJ287" i="4"/>
  <c r="AI287" i="4"/>
  <c r="AV286" i="4"/>
  <c r="AU286" i="4"/>
  <c r="AT286" i="4"/>
  <c r="AS286" i="4"/>
  <c r="AR286" i="4"/>
  <c r="AQ286" i="4"/>
  <c r="AP286" i="4"/>
  <c r="AO286" i="4"/>
  <c r="AN286" i="4"/>
  <c r="AM286" i="4"/>
  <c r="AL286" i="4"/>
  <c r="AJ286" i="4"/>
  <c r="AI286" i="4"/>
  <c r="AV285" i="4"/>
  <c r="AU285" i="4"/>
  <c r="AT285" i="4"/>
  <c r="AS285" i="4"/>
  <c r="AR285" i="4"/>
  <c r="AQ285" i="4"/>
  <c r="AP285" i="4"/>
  <c r="AO285" i="4"/>
  <c r="AN285" i="4"/>
  <c r="AM285" i="4"/>
  <c r="AL285" i="4"/>
  <c r="AJ285" i="4"/>
  <c r="AI285" i="4"/>
  <c r="AV284" i="4"/>
  <c r="AU284" i="4"/>
  <c r="AT284" i="4"/>
  <c r="AS284" i="4"/>
  <c r="AR284" i="4"/>
  <c r="AQ284" i="4"/>
  <c r="AP284" i="4"/>
  <c r="AO284" i="4"/>
  <c r="AN284" i="4"/>
  <c r="AM284" i="4"/>
  <c r="AL284" i="4"/>
  <c r="AJ284" i="4"/>
  <c r="AI284" i="4"/>
  <c r="AV283" i="4"/>
  <c r="AU283" i="4"/>
  <c r="AT283" i="4"/>
  <c r="AS283" i="4"/>
  <c r="AR283" i="4"/>
  <c r="AQ283" i="4"/>
  <c r="AP283" i="4"/>
  <c r="AO283" i="4"/>
  <c r="AN283" i="4"/>
  <c r="AM283" i="4"/>
  <c r="AL283" i="4"/>
  <c r="AJ283" i="4"/>
  <c r="AI283" i="4"/>
  <c r="AV282" i="4"/>
  <c r="AU282" i="4"/>
  <c r="AT282" i="4"/>
  <c r="AS282" i="4"/>
  <c r="AR282" i="4"/>
  <c r="AQ282" i="4"/>
  <c r="AP282" i="4"/>
  <c r="AO282" i="4"/>
  <c r="AN282" i="4"/>
  <c r="AM282" i="4"/>
  <c r="AL282" i="4"/>
  <c r="AJ282" i="4"/>
  <c r="AI282" i="4"/>
  <c r="AV281" i="4"/>
  <c r="AU281" i="4"/>
  <c r="AT281" i="4"/>
  <c r="AS281" i="4"/>
  <c r="AR281" i="4"/>
  <c r="AQ281" i="4"/>
  <c r="AP281" i="4"/>
  <c r="AO281" i="4"/>
  <c r="AN281" i="4"/>
  <c r="AM281" i="4"/>
  <c r="AL281" i="4"/>
  <c r="AJ281" i="4"/>
  <c r="AI281" i="4"/>
  <c r="AV280" i="4"/>
  <c r="AU280" i="4"/>
  <c r="AT280" i="4"/>
  <c r="AS280" i="4"/>
  <c r="AR280" i="4"/>
  <c r="AQ280" i="4"/>
  <c r="AP280" i="4"/>
  <c r="AO280" i="4"/>
  <c r="AN280" i="4"/>
  <c r="AM280" i="4"/>
  <c r="AL280" i="4"/>
  <c r="AJ280" i="4"/>
  <c r="AI280" i="4"/>
  <c r="AV279" i="4"/>
  <c r="AU279" i="4"/>
  <c r="AT279" i="4"/>
  <c r="AS279" i="4"/>
  <c r="AR279" i="4"/>
  <c r="AQ279" i="4"/>
  <c r="AP279" i="4"/>
  <c r="AO279" i="4"/>
  <c r="AN279" i="4"/>
  <c r="AM279" i="4"/>
  <c r="AL279" i="4"/>
  <c r="AJ279" i="4"/>
  <c r="AI279" i="4"/>
  <c r="AV278" i="4"/>
  <c r="AU278" i="4"/>
  <c r="AT278" i="4"/>
  <c r="AS278" i="4"/>
  <c r="AR278" i="4"/>
  <c r="AQ278" i="4"/>
  <c r="AP278" i="4"/>
  <c r="AO278" i="4"/>
  <c r="AN278" i="4"/>
  <c r="AM278" i="4"/>
  <c r="AL278" i="4"/>
  <c r="AJ278" i="4"/>
  <c r="AI278" i="4"/>
  <c r="AV277" i="4"/>
  <c r="AU277" i="4"/>
  <c r="AT277" i="4"/>
  <c r="AS277" i="4"/>
  <c r="AR277" i="4"/>
  <c r="AQ277" i="4"/>
  <c r="AP277" i="4"/>
  <c r="AO277" i="4"/>
  <c r="AN277" i="4"/>
  <c r="AM277" i="4"/>
  <c r="AL277" i="4"/>
  <c r="AJ277" i="4"/>
  <c r="AI277" i="4"/>
  <c r="AV276" i="4"/>
  <c r="AU276" i="4"/>
  <c r="AT276" i="4"/>
  <c r="AS276" i="4"/>
  <c r="AR276" i="4"/>
  <c r="AQ276" i="4"/>
  <c r="AP276" i="4"/>
  <c r="AO276" i="4"/>
  <c r="AN276" i="4"/>
  <c r="AM276" i="4"/>
  <c r="AL276" i="4"/>
  <c r="AJ276" i="4"/>
  <c r="AI276" i="4"/>
  <c r="AV275" i="4"/>
  <c r="AU275" i="4"/>
  <c r="AT275" i="4"/>
  <c r="AS275" i="4"/>
  <c r="AR275" i="4"/>
  <c r="AQ275" i="4"/>
  <c r="AP275" i="4"/>
  <c r="AO275" i="4"/>
  <c r="AN275" i="4"/>
  <c r="AM275" i="4"/>
  <c r="AL275" i="4"/>
  <c r="AJ275" i="4"/>
  <c r="AI275" i="4"/>
  <c r="AV274" i="4"/>
  <c r="AU274" i="4"/>
  <c r="AT274" i="4"/>
  <c r="AS274" i="4"/>
  <c r="AR274" i="4"/>
  <c r="AQ274" i="4"/>
  <c r="AP274" i="4"/>
  <c r="AO274" i="4"/>
  <c r="AN274" i="4"/>
  <c r="AM274" i="4"/>
  <c r="AL274" i="4"/>
  <c r="AJ274" i="4"/>
  <c r="AI274" i="4"/>
  <c r="AV273" i="4"/>
  <c r="AU273" i="4"/>
  <c r="AT273" i="4"/>
  <c r="AS273" i="4"/>
  <c r="AR273" i="4"/>
  <c r="AQ273" i="4"/>
  <c r="AP273" i="4"/>
  <c r="AO273" i="4"/>
  <c r="AN273" i="4"/>
  <c r="AM273" i="4"/>
  <c r="AL273" i="4"/>
  <c r="AJ273" i="4"/>
  <c r="AI273" i="4"/>
  <c r="AV272" i="4"/>
  <c r="AU272" i="4"/>
  <c r="AT272" i="4"/>
  <c r="AS272" i="4"/>
  <c r="AR272" i="4"/>
  <c r="AQ272" i="4"/>
  <c r="AP272" i="4"/>
  <c r="AO272" i="4"/>
  <c r="AN272" i="4"/>
  <c r="AM272" i="4"/>
  <c r="AL272" i="4"/>
  <c r="AJ272" i="4"/>
  <c r="AI272" i="4"/>
  <c r="AV271" i="4"/>
  <c r="AU271" i="4"/>
  <c r="AT271" i="4"/>
  <c r="AS271" i="4"/>
  <c r="AR271" i="4"/>
  <c r="AQ271" i="4"/>
  <c r="AP271" i="4"/>
  <c r="AO271" i="4"/>
  <c r="AN271" i="4"/>
  <c r="AM271" i="4"/>
  <c r="AL271" i="4"/>
  <c r="AJ271" i="4"/>
  <c r="AI271" i="4"/>
  <c r="AV270" i="4"/>
  <c r="AU270" i="4"/>
  <c r="AT270" i="4"/>
  <c r="AS270" i="4"/>
  <c r="AR270" i="4"/>
  <c r="AQ270" i="4"/>
  <c r="AP270" i="4"/>
  <c r="AO270" i="4"/>
  <c r="AN270" i="4"/>
  <c r="AM270" i="4"/>
  <c r="AL270" i="4"/>
  <c r="AJ270" i="4"/>
  <c r="AI270" i="4"/>
  <c r="AV269" i="4"/>
  <c r="AU269" i="4"/>
  <c r="AT269" i="4"/>
  <c r="AS269" i="4"/>
  <c r="AR269" i="4"/>
  <c r="AQ269" i="4"/>
  <c r="AP269" i="4"/>
  <c r="AO269" i="4"/>
  <c r="AN269" i="4"/>
  <c r="AM269" i="4"/>
  <c r="AL269" i="4"/>
  <c r="AJ269" i="4"/>
  <c r="AI269" i="4"/>
  <c r="AV268" i="4"/>
  <c r="AU268" i="4"/>
  <c r="AT268" i="4"/>
  <c r="AS268" i="4"/>
  <c r="AR268" i="4"/>
  <c r="AQ268" i="4"/>
  <c r="AP268" i="4"/>
  <c r="AO268" i="4"/>
  <c r="AN268" i="4"/>
  <c r="AM268" i="4"/>
  <c r="AL268" i="4"/>
  <c r="AJ268" i="4"/>
  <c r="AI268" i="4"/>
  <c r="AV267" i="4"/>
  <c r="AU267" i="4"/>
  <c r="AT267" i="4"/>
  <c r="AS267" i="4"/>
  <c r="AR267" i="4"/>
  <c r="AQ267" i="4"/>
  <c r="AP267" i="4"/>
  <c r="AO267" i="4"/>
  <c r="AN267" i="4"/>
  <c r="AM267" i="4"/>
  <c r="AL267" i="4"/>
  <c r="AJ267" i="4"/>
  <c r="AI267" i="4"/>
  <c r="AV266" i="4"/>
  <c r="AU266" i="4"/>
  <c r="AT266" i="4"/>
  <c r="AS266" i="4"/>
  <c r="AR266" i="4"/>
  <c r="AQ266" i="4"/>
  <c r="AP266" i="4"/>
  <c r="AO266" i="4"/>
  <c r="AN266" i="4"/>
  <c r="AM266" i="4"/>
  <c r="AL266" i="4"/>
  <c r="AJ266" i="4"/>
  <c r="AI266" i="4"/>
  <c r="AV265" i="4"/>
  <c r="AU265" i="4"/>
  <c r="AT265" i="4"/>
  <c r="AS265" i="4"/>
  <c r="AR265" i="4"/>
  <c r="AQ265" i="4"/>
  <c r="AP265" i="4"/>
  <c r="AO265" i="4"/>
  <c r="AN265" i="4"/>
  <c r="AM265" i="4"/>
  <c r="AL265" i="4"/>
  <c r="AJ265" i="4"/>
  <c r="AI265" i="4"/>
  <c r="AV264" i="4"/>
  <c r="AU264" i="4"/>
  <c r="AT264" i="4"/>
  <c r="AS264" i="4"/>
  <c r="AR264" i="4"/>
  <c r="AQ264" i="4"/>
  <c r="AP264" i="4"/>
  <c r="AO264" i="4"/>
  <c r="AN264" i="4"/>
  <c r="AM264" i="4"/>
  <c r="AL264" i="4"/>
  <c r="AJ264" i="4"/>
  <c r="AI264" i="4"/>
  <c r="AV263" i="4"/>
  <c r="AU263" i="4"/>
  <c r="AT263" i="4"/>
  <c r="AS263" i="4"/>
  <c r="AR263" i="4"/>
  <c r="AQ263" i="4"/>
  <c r="AP263" i="4"/>
  <c r="AO263" i="4"/>
  <c r="AN263" i="4"/>
  <c r="AM263" i="4"/>
  <c r="AL263" i="4"/>
  <c r="AJ263" i="4"/>
  <c r="AI263" i="4"/>
  <c r="AV262" i="4"/>
  <c r="AU262" i="4"/>
  <c r="AT262" i="4"/>
  <c r="AS262" i="4"/>
  <c r="AR262" i="4"/>
  <c r="AQ262" i="4"/>
  <c r="AP262" i="4"/>
  <c r="AO262" i="4"/>
  <c r="AN262" i="4"/>
  <c r="AM262" i="4"/>
  <c r="AL262" i="4"/>
  <c r="AJ262" i="4"/>
  <c r="AI262" i="4"/>
  <c r="AV261" i="4"/>
  <c r="AU261" i="4"/>
  <c r="AT261" i="4"/>
  <c r="AS261" i="4"/>
  <c r="AR261" i="4"/>
  <c r="AQ261" i="4"/>
  <c r="AP261" i="4"/>
  <c r="AO261" i="4"/>
  <c r="AN261" i="4"/>
  <c r="AM261" i="4"/>
  <c r="AL261" i="4"/>
  <c r="AJ261" i="4"/>
  <c r="AI261" i="4"/>
  <c r="AV260" i="4"/>
  <c r="AU260" i="4"/>
  <c r="AT260" i="4"/>
  <c r="AS260" i="4"/>
  <c r="AR260" i="4"/>
  <c r="AQ260" i="4"/>
  <c r="AP260" i="4"/>
  <c r="AO260" i="4"/>
  <c r="AN260" i="4"/>
  <c r="AM260" i="4"/>
  <c r="AL260" i="4"/>
  <c r="AJ260" i="4"/>
  <c r="AI260" i="4"/>
  <c r="AV259" i="4"/>
  <c r="AU259" i="4"/>
  <c r="AT259" i="4"/>
  <c r="AS259" i="4"/>
  <c r="AR259" i="4"/>
  <c r="AQ259" i="4"/>
  <c r="AP259" i="4"/>
  <c r="AO259" i="4"/>
  <c r="AN259" i="4"/>
  <c r="AM259" i="4"/>
  <c r="AL259" i="4"/>
  <c r="AJ259" i="4"/>
  <c r="AI259" i="4"/>
  <c r="AV258" i="4"/>
  <c r="AU258" i="4"/>
  <c r="AT258" i="4"/>
  <c r="AS258" i="4"/>
  <c r="AR258" i="4"/>
  <c r="AQ258" i="4"/>
  <c r="AP258" i="4"/>
  <c r="AO258" i="4"/>
  <c r="AN258" i="4"/>
  <c r="AM258" i="4"/>
  <c r="AL258" i="4"/>
  <c r="AJ258" i="4"/>
  <c r="AI258" i="4"/>
  <c r="AV257" i="4"/>
  <c r="AU257" i="4"/>
  <c r="AT257" i="4"/>
  <c r="AS257" i="4"/>
  <c r="AR257" i="4"/>
  <c r="AQ257" i="4"/>
  <c r="AP257" i="4"/>
  <c r="AO257" i="4"/>
  <c r="AN257" i="4"/>
  <c r="AM257" i="4"/>
  <c r="AL257" i="4"/>
  <c r="AJ257" i="4"/>
  <c r="AI257" i="4"/>
  <c r="AV256" i="4"/>
  <c r="AU256" i="4"/>
  <c r="AT256" i="4"/>
  <c r="AS256" i="4"/>
  <c r="AR256" i="4"/>
  <c r="AQ256" i="4"/>
  <c r="AP256" i="4"/>
  <c r="AO256" i="4"/>
  <c r="AN256" i="4"/>
  <c r="AM256" i="4"/>
  <c r="AL256" i="4"/>
  <c r="AJ256" i="4"/>
  <c r="AI256" i="4"/>
  <c r="AV255" i="4"/>
  <c r="AU255" i="4"/>
  <c r="AT255" i="4"/>
  <c r="AS255" i="4"/>
  <c r="AR255" i="4"/>
  <c r="AQ255" i="4"/>
  <c r="AP255" i="4"/>
  <c r="AO255" i="4"/>
  <c r="AN255" i="4"/>
  <c r="AM255" i="4"/>
  <c r="AL255" i="4"/>
  <c r="AJ255" i="4"/>
  <c r="AI255" i="4"/>
  <c r="AV254" i="4"/>
  <c r="AU254" i="4"/>
  <c r="AT254" i="4"/>
  <c r="AS254" i="4"/>
  <c r="AR254" i="4"/>
  <c r="AQ254" i="4"/>
  <c r="AP254" i="4"/>
  <c r="AO254" i="4"/>
  <c r="AN254" i="4"/>
  <c r="AM254" i="4"/>
  <c r="AL254" i="4"/>
  <c r="AJ254" i="4"/>
  <c r="AI254" i="4"/>
  <c r="AV253" i="4"/>
  <c r="AU253" i="4"/>
  <c r="AT253" i="4"/>
  <c r="AS253" i="4"/>
  <c r="AR253" i="4"/>
  <c r="AQ253" i="4"/>
  <c r="AP253" i="4"/>
  <c r="AO253" i="4"/>
  <c r="AN253" i="4"/>
  <c r="AM253" i="4"/>
  <c r="AL253" i="4"/>
  <c r="AJ253" i="4"/>
  <c r="AI253" i="4"/>
  <c r="AV252" i="4"/>
  <c r="AU252" i="4"/>
  <c r="AT252" i="4"/>
  <c r="AS252" i="4"/>
  <c r="AR252" i="4"/>
  <c r="AQ252" i="4"/>
  <c r="AP252" i="4"/>
  <c r="AO252" i="4"/>
  <c r="AN252" i="4"/>
  <c r="AM252" i="4"/>
  <c r="AL252" i="4"/>
  <c r="AJ252" i="4"/>
  <c r="AI252" i="4"/>
  <c r="AV251" i="4"/>
  <c r="AU251" i="4"/>
  <c r="AT251" i="4"/>
  <c r="AS251" i="4"/>
  <c r="AR251" i="4"/>
  <c r="AQ251" i="4"/>
  <c r="AP251" i="4"/>
  <c r="AO251" i="4"/>
  <c r="AN251" i="4"/>
  <c r="AM251" i="4"/>
  <c r="AL251" i="4"/>
  <c r="AJ251" i="4"/>
  <c r="AI251" i="4"/>
  <c r="AV250" i="4"/>
  <c r="AU250" i="4"/>
  <c r="AT250" i="4"/>
  <c r="AS250" i="4"/>
  <c r="AR250" i="4"/>
  <c r="AQ250" i="4"/>
  <c r="AP250" i="4"/>
  <c r="AO250" i="4"/>
  <c r="AN250" i="4"/>
  <c r="AM250" i="4"/>
  <c r="AL250" i="4"/>
  <c r="AJ250" i="4"/>
  <c r="AI250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V248" i="4"/>
  <c r="AU248" i="4"/>
  <c r="AT248" i="4"/>
  <c r="AS248" i="4"/>
  <c r="AR248" i="4"/>
  <c r="AQ248" i="4"/>
  <c r="AP248" i="4"/>
  <c r="AO248" i="4"/>
  <c r="AN248" i="4"/>
  <c r="AM248" i="4"/>
  <c r="AL248" i="4"/>
  <c r="AJ248" i="4"/>
  <c r="AI248" i="4"/>
  <c r="AV247" i="4"/>
  <c r="AU247" i="4"/>
  <c r="AT247" i="4"/>
  <c r="AS247" i="4"/>
  <c r="AR247" i="4"/>
  <c r="AQ247" i="4"/>
  <c r="AP247" i="4"/>
  <c r="AO247" i="4"/>
  <c r="AN247" i="4"/>
  <c r="AM247" i="4"/>
  <c r="AL247" i="4"/>
  <c r="AJ247" i="4"/>
  <c r="AI247" i="4"/>
  <c r="AV246" i="4"/>
  <c r="AU246" i="4"/>
  <c r="AT246" i="4"/>
  <c r="AS246" i="4"/>
  <c r="AR246" i="4"/>
  <c r="AQ246" i="4"/>
  <c r="AP246" i="4"/>
  <c r="AO246" i="4"/>
  <c r="AN246" i="4"/>
  <c r="AM246" i="4"/>
  <c r="AL246" i="4"/>
  <c r="AJ246" i="4"/>
  <c r="AI246" i="4"/>
  <c r="AV245" i="4"/>
  <c r="AU245" i="4"/>
  <c r="AT245" i="4"/>
  <c r="AS245" i="4"/>
  <c r="AR245" i="4"/>
  <c r="AQ245" i="4"/>
  <c r="AP245" i="4"/>
  <c r="AO245" i="4"/>
  <c r="AN245" i="4"/>
  <c r="AM245" i="4"/>
  <c r="AL245" i="4"/>
  <c r="AJ245" i="4"/>
  <c r="AI245" i="4"/>
  <c r="AV244" i="4"/>
  <c r="AU244" i="4"/>
  <c r="AT244" i="4"/>
  <c r="AS244" i="4"/>
  <c r="AR244" i="4"/>
  <c r="AQ244" i="4"/>
  <c r="AP244" i="4"/>
  <c r="AO244" i="4"/>
  <c r="AN244" i="4"/>
  <c r="AM244" i="4"/>
  <c r="AL244" i="4"/>
  <c r="AJ244" i="4"/>
  <c r="AI244" i="4"/>
  <c r="AV243" i="4"/>
  <c r="AU243" i="4"/>
  <c r="AT243" i="4"/>
  <c r="AS243" i="4"/>
  <c r="AR243" i="4"/>
  <c r="AQ243" i="4"/>
  <c r="AP243" i="4"/>
  <c r="AO243" i="4"/>
  <c r="AN243" i="4"/>
  <c r="AM243" i="4"/>
  <c r="AL243" i="4"/>
  <c r="AJ243" i="4"/>
  <c r="AI243" i="4"/>
  <c r="AV242" i="4"/>
  <c r="AU242" i="4"/>
  <c r="AT242" i="4"/>
  <c r="AS242" i="4"/>
  <c r="AR242" i="4"/>
  <c r="AQ242" i="4"/>
  <c r="AP242" i="4"/>
  <c r="AO242" i="4"/>
  <c r="AN242" i="4"/>
  <c r="AM242" i="4"/>
  <c r="AL242" i="4"/>
  <c r="AJ242" i="4"/>
  <c r="AI242" i="4"/>
  <c r="AV241" i="4"/>
  <c r="AU241" i="4"/>
  <c r="AT241" i="4"/>
  <c r="AS241" i="4"/>
  <c r="AR241" i="4"/>
  <c r="AQ241" i="4"/>
  <c r="AP241" i="4"/>
  <c r="AO241" i="4"/>
  <c r="AN241" i="4"/>
  <c r="AM241" i="4"/>
  <c r="AL241" i="4"/>
  <c r="AJ241" i="4"/>
  <c r="AI241" i="4"/>
  <c r="AV240" i="4"/>
  <c r="AU240" i="4"/>
  <c r="AT240" i="4"/>
  <c r="AS240" i="4"/>
  <c r="AR240" i="4"/>
  <c r="AQ240" i="4"/>
  <c r="AP240" i="4"/>
  <c r="AO240" i="4"/>
  <c r="AN240" i="4"/>
  <c r="AM240" i="4"/>
  <c r="AL240" i="4"/>
  <c r="AJ240" i="4"/>
  <c r="AI240" i="4"/>
  <c r="AV239" i="4"/>
  <c r="AU239" i="4"/>
  <c r="AT239" i="4"/>
  <c r="AS239" i="4"/>
  <c r="AR239" i="4"/>
  <c r="AQ239" i="4"/>
  <c r="AP239" i="4"/>
  <c r="AO239" i="4"/>
  <c r="AN239" i="4"/>
  <c r="AM239" i="4"/>
  <c r="AL239" i="4"/>
  <c r="AJ239" i="4"/>
  <c r="AI239" i="4"/>
  <c r="AV238" i="4"/>
  <c r="AU238" i="4"/>
  <c r="AT238" i="4"/>
  <c r="AS238" i="4"/>
  <c r="AR238" i="4"/>
  <c r="AQ238" i="4"/>
  <c r="AP238" i="4"/>
  <c r="AO238" i="4"/>
  <c r="AN238" i="4"/>
  <c r="AM238" i="4"/>
  <c r="AL238" i="4"/>
  <c r="AJ238" i="4"/>
  <c r="AI238" i="4"/>
  <c r="AV237" i="4"/>
  <c r="AU237" i="4"/>
  <c r="AT237" i="4"/>
  <c r="AS237" i="4"/>
  <c r="AR237" i="4"/>
  <c r="AQ237" i="4"/>
  <c r="AP237" i="4"/>
  <c r="AO237" i="4"/>
  <c r="AN237" i="4"/>
  <c r="AM237" i="4"/>
  <c r="AL237" i="4"/>
  <c r="AJ237" i="4"/>
  <c r="AI237" i="4"/>
  <c r="AV236" i="4"/>
  <c r="AU236" i="4"/>
  <c r="AT236" i="4"/>
  <c r="AS236" i="4"/>
  <c r="AR236" i="4"/>
  <c r="AQ236" i="4"/>
  <c r="AP236" i="4"/>
  <c r="AO236" i="4"/>
  <c r="AN236" i="4"/>
  <c r="AM236" i="4"/>
  <c r="AL236" i="4"/>
  <c r="AJ236" i="4"/>
  <c r="AI236" i="4"/>
  <c r="AV235" i="4"/>
  <c r="AU235" i="4"/>
  <c r="AT235" i="4"/>
  <c r="AS235" i="4"/>
  <c r="AR235" i="4"/>
  <c r="AQ235" i="4"/>
  <c r="AP235" i="4"/>
  <c r="AO235" i="4"/>
  <c r="AN235" i="4"/>
  <c r="AM235" i="4"/>
  <c r="AL235" i="4"/>
  <c r="AJ235" i="4"/>
  <c r="AI235" i="4"/>
  <c r="AV234" i="4"/>
  <c r="AU234" i="4"/>
  <c r="AT234" i="4"/>
  <c r="AS234" i="4"/>
  <c r="AR234" i="4"/>
  <c r="AQ234" i="4"/>
  <c r="AP234" i="4"/>
  <c r="AO234" i="4"/>
  <c r="AN234" i="4"/>
  <c r="AM234" i="4"/>
  <c r="AL234" i="4"/>
  <c r="AJ234" i="4"/>
  <c r="AI234" i="4"/>
  <c r="AV233" i="4"/>
  <c r="AU233" i="4"/>
  <c r="AT233" i="4"/>
  <c r="AS233" i="4"/>
  <c r="AR233" i="4"/>
  <c r="AQ233" i="4"/>
  <c r="AP233" i="4"/>
  <c r="AO233" i="4"/>
  <c r="AN233" i="4"/>
  <c r="AM233" i="4"/>
  <c r="AL233" i="4"/>
  <c r="AJ233" i="4"/>
  <c r="AI233" i="4"/>
  <c r="AV232" i="4"/>
  <c r="AU232" i="4"/>
  <c r="AT232" i="4"/>
  <c r="AS232" i="4"/>
  <c r="AR232" i="4"/>
  <c r="AQ232" i="4"/>
  <c r="AP232" i="4"/>
  <c r="AO232" i="4"/>
  <c r="AN232" i="4"/>
  <c r="AM232" i="4"/>
  <c r="AL232" i="4"/>
  <c r="AJ232" i="4"/>
  <c r="AI232" i="4"/>
  <c r="AV231" i="4"/>
  <c r="AU231" i="4"/>
  <c r="AT231" i="4"/>
  <c r="AS231" i="4"/>
  <c r="AR231" i="4"/>
  <c r="AQ231" i="4"/>
  <c r="AP231" i="4"/>
  <c r="AO231" i="4"/>
  <c r="AN231" i="4"/>
  <c r="AM231" i="4"/>
  <c r="AL231" i="4"/>
  <c r="AJ231" i="4"/>
  <c r="AI231" i="4"/>
  <c r="AV230" i="4"/>
  <c r="AU230" i="4"/>
  <c r="AT230" i="4"/>
  <c r="AS230" i="4"/>
  <c r="AR230" i="4"/>
  <c r="AQ230" i="4"/>
  <c r="AP230" i="4"/>
  <c r="AO230" i="4"/>
  <c r="AN230" i="4"/>
  <c r="AM230" i="4"/>
  <c r="AL230" i="4"/>
  <c r="AJ230" i="4"/>
  <c r="AI230" i="4"/>
  <c r="AV229" i="4"/>
  <c r="AU229" i="4"/>
  <c r="AT229" i="4"/>
  <c r="AS229" i="4"/>
  <c r="AR229" i="4"/>
  <c r="AQ229" i="4"/>
  <c r="AP229" i="4"/>
  <c r="AO229" i="4"/>
  <c r="AN229" i="4"/>
  <c r="AM229" i="4"/>
  <c r="AL229" i="4"/>
  <c r="AJ229" i="4"/>
  <c r="AI229" i="4"/>
  <c r="AV228" i="4"/>
  <c r="AU228" i="4"/>
  <c r="AT228" i="4"/>
  <c r="AS228" i="4"/>
  <c r="AR228" i="4"/>
  <c r="AQ228" i="4"/>
  <c r="AP228" i="4"/>
  <c r="AO228" i="4"/>
  <c r="AN228" i="4"/>
  <c r="AM228" i="4"/>
  <c r="AL228" i="4"/>
  <c r="AJ228" i="4"/>
  <c r="AI228" i="4"/>
  <c r="AV227" i="4"/>
  <c r="AU227" i="4"/>
  <c r="AT227" i="4"/>
  <c r="AS227" i="4"/>
  <c r="AR227" i="4"/>
  <c r="AQ227" i="4"/>
  <c r="AP227" i="4"/>
  <c r="AO227" i="4"/>
  <c r="AN227" i="4"/>
  <c r="AM227" i="4"/>
  <c r="AL227" i="4"/>
  <c r="AJ227" i="4"/>
  <c r="AI227" i="4"/>
  <c r="AV226" i="4"/>
  <c r="AU226" i="4"/>
  <c r="AT226" i="4"/>
  <c r="AS226" i="4"/>
  <c r="AR226" i="4"/>
  <c r="AQ226" i="4"/>
  <c r="AP226" i="4"/>
  <c r="AO226" i="4"/>
  <c r="AN226" i="4"/>
  <c r="AM226" i="4"/>
  <c r="AL226" i="4"/>
  <c r="AJ226" i="4"/>
  <c r="AI226" i="4"/>
  <c r="AV225" i="4"/>
  <c r="AU225" i="4"/>
  <c r="AT225" i="4"/>
  <c r="AS225" i="4"/>
  <c r="AR225" i="4"/>
  <c r="AQ225" i="4"/>
  <c r="AP225" i="4"/>
  <c r="AO225" i="4"/>
  <c r="AN225" i="4"/>
  <c r="AM225" i="4"/>
  <c r="AL225" i="4"/>
  <c r="AJ225" i="4"/>
  <c r="AI225" i="4"/>
  <c r="AV224" i="4"/>
  <c r="AU224" i="4"/>
  <c r="AT224" i="4"/>
  <c r="AS224" i="4"/>
  <c r="AR224" i="4"/>
  <c r="AQ224" i="4"/>
  <c r="AP224" i="4"/>
  <c r="AO224" i="4"/>
  <c r="AN224" i="4"/>
  <c r="AM224" i="4"/>
  <c r="AL224" i="4"/>
  <c r="AJ224" i="4"/>
  <c r="AI224" i="4"/>
  <c r="AV223" i="4"/>
  <c r="AU223" i="4"/>
  <c r="AT223" i="4"/>
  <c r="AS223" i="4"/>
  <c r="AR223" i="4"/>
  <c r="AQ223" i="4"/>
  <c r="AP223" i="4"/>
  <c r="AO223" i="4"/>
  <c r="AN223" i="4"/>
  <c r="AM223" i="4"/>
  <c r="AL223" i="4"/>
  <c r="AJ223" i="4"/>
  <c r="AI223" i="4"/>
  <c r="AV222" i="4"/>
  <c r="AU222" i="4"/>
  <c r="AT222" i="4"/>
  <c r="AS222" i="4"/>
  <c r="AR222" i="4"/>
  <c r="AQ222" i="4"/>
  <c r="AP222" i="4"/>
  <c r="AO222" i="4"/>
  <c r="AN222" i="4"/>
  <c r="AM222" i="4"/>
  <c r="AL222" i="4"/>
  <c r="AJ222" i="4"/>
  <c r="AI222" i="4"/>
  <c r="AV221" i="4"/>
  <c r="AU221" i="4"/>
  <c r="AT221" i="4"/>
  <c r="AS221" i="4"/>
  <c r="AR221" i="4"/>
  <c r="AQ221" i="4"/>
  <c r="AP221" i="4"/>
  <c r="AO221" i="4"/>
  <c r="AN221" i="4"/>
  <c r="AM221" i="4"/>
  <c r="AL221" i="4"/>
  <c r="AJ221" i="4"/>
  <c r="AI221" i="4"/>
  <c r="AV220" i="4"/>
  <c r="AU220" i="4"/>
  <c r="AT220" i="4"/>
  <c r="AS220" i="4"/>
  <c r="AR220" i="4"/>
  <c r="AQ220" i="4"/>
  <c r="AP220" i="4"/>
  <c r="AO220" i="4"/>
  <c r="AN220" i="4"/>
  <c r="AM220" i="4"/>
  <c r="AL220" i="4"/>
  <c r="AJ220" i="4"/>
  <c r="AI220" i="4"/>
  <c r="AV219" i="4"/>
  <c r="AU219" i="4"/>
  <c r="AT219" i="4"/>
  <c r="AS219" i="4"/>
  <c r="AR219" i="4"/>
  <c r="AQ219" i="4"/>
  <c r="AP219" i="4"/>
  <c r="AO219" i="4"/>
  <c r="AN219" i="4"/>
  <c r="AM219" i="4"/>
  <c r="AL219" i="4"/>
  <c r="AJ219" i="4"/>
  <c r="AI219" i="4"/>
  <c r="AV218" i="4"/>
  <c r="AU218" i="4"/>
  <c r="AT218" i="4"/>
  <c r="AS218" i="4"/>
  <c r="AR218" i="4"/>
  <c r="AQ218" i="4"/>
  <c r="AP218" i="4"/>
  <c r="AO218" i="4"/>
  <c r="AN218" i="4"/>
  <c r="AM218" i="4"/>
  <c r="AL218" i="4"/>
  <c r="AJ218" i="4"/>
  <c r="AI218" i="4"/>
  <c r="AV217" i="4"/>
  <c r="AU217" i="4"/>
  <c r="AT217" i="4"/>
  <c r="AS217" i="4"/>
  <c r="AR217" i="4"/>
  <c r="AQ217" i="4"/>
  <c r="AP217" i="4"/>
  <c r="AO217" i="4"/>
  <c r="AN217" i="4"/>
  <c r="AM217" i="4"/>
  <c r="AL217" i="4"/>
  <c r="AJ217" i="4"/>
  <c r="AI217" i="4"/>
  <c r="AV216" i="4"/>
  <c r="AU216" i="4"/>
  <c r="AT216" i="4"/>
  <c r="AS216" i="4"/>
  <c r="AR216" i="4"/>
  <c r="AQ216" i="4"/>
  <c r="AP216" i="4"/>
  <c r="AO216" i="4"/>
  <c r="AN216" i="4"/>
  <c r="AM216" i="4"/>
  <c r="AL216" i="4"/>
  <c r="AJ216" i="4"/>
  <c r="AI216" i="4"/>
  <c r="AV215" i="4"/>
  <c r="AU215" i="4"/>
  <c r="AT215" i="4"/>
  <c r="AS215" i="4"/>
  <c r="AR215" i="4"/>
  <c r="AQ215" i="4"/>
  <c r="AP215" i="4"/>
  <c r="AO215" i="4"/>
  <c r="AN215" i="4"/>
  <c r="AM215" i="4"/>
  <c r="AL215" i="4"/>
  <c r="AJ215" i="4"/>
  <c r="AI215" i="4"/>
  <c r="AV214" i="4"/>
  <c r="AU214" i="4"/>
  <c r="AT214" i="4"/>
  <c r="AS214" i="4"/>
  <c r="AR214" i="4"/>
  <c r="AQ214" i="4"/>
  <c r="AP214" i="4"/>
  <c r="AO214" i="4"/>
  <c r="AN214" i="4"/>
  <c r="AM214" i="4"/>
  <c r="AL214" i="4"/>
  <c r="AJ214" i="4"/>
  <c r="AI214" i="4"/>
  <c r="AV213" i="4"/>
  <c r="AU213" i="4"/>
  <c r="AT213" i="4"/>
  <c r="AS213" i="4"/>
  <c r="AR213" i="4"/>
  <c r="AQ213" i="4"/>
  <c r="AP213" i="4"/>
  <c r="AO213" i="4"/>
  <c r="AN213" i="4"/>
  <c r="AM213" i="4"/>
  <c r="AL213" i="4"/>
  <c r="AJ213" i="4"/>
  <c r="AI213" i="4"/>
  <c r="AV212" i="4"/>
  <c r="AU212" i="4"/>
  <c r="AT212" i="4"/>
  <c r="AS212" i="4"/>
  <c r="AR212" i="4"/>
  <c r="AQ212" i="4"/>
  <c r="AP212" i="4"/>
  <c r="AO212" i="4"/>
  <c r="AN212" i="4"/>
  <c r="AM212" i="4"/>
  <c r="AL212" i="4"/>
  <c r="AJ212" i="4"/>
  <c r="AI212" i="4"/>
  <c r="AV211" i="4"/>
  <c r="AU211" i="4"/>
  <c r="AT211" i="4"/>
  <c r="AS211" i="4"/>
  <c r="AR211" i="4"/>
  <c r="AQ211" i="4"/>
  <c r="AP211" i="4"/>
  <c r="AO211" i="4"/>
  <c r="AN211" i="4"/>
  <c r="AM211" i="4"/>
  <c r="AL211" i="4"/>
  <c r="AJ211" i="4"/>
  <c r="AI211" i="4"/>
  <c r="AV210" i="4"/>
  <c r="AU210" i="4"/>
  <c r="AT210" i="4"/>
  <c r="AS210" i="4"/>
  <c r="AR210" i="4"/>
  <c r="AQ210" i="4"/>
  <c r="AP210" i="4"/>
  <c r="AO210" i="4"/>
  <c r="AN210" i="4"/>
  <c r="AM210" i="4"/>
  <c r="AL210" i="4"/>
  <c r="AJ210" i="4"/>
  <c r="AI210" i="4"/>
  <c r="AV209" i="4"/>
  <c r="AU209" i="4"/>
  <c r="AT209" i="4"/>
  <c r="AS209" i="4"/>
  <c r="AR209" i="4"/>
  <c r="AQ209" i="4"/>
  <c r="AP209" i="4"/>
  <c r="AO209" i="4"/>
  <c r="AN209" i="4"/>
  <c r="AM209" i="4"/>
  <c r="AL209" i="4"/>
  <c r="AJ209" i="4"/>
  <c r="AI209" i="4"/>
  <c r="AV208" i="4"/>
  <c r="AU208" i="4"/>
  <c r="AT208" i="4"/>
  <c r="AS208" i="4"/>
  <c r="AR208" i="4"/>
  <c r="AQ208" i="4"/>
  <c r="AP208" i="4"/>
  <c r="AO208" i="4"/>
  <c r="AN208" i="4"/>
  <c r="AM208" i="4"/>
  <c r="AL208" i="4"/>
  <c r="AJ208" i="4"/>
  <c r="AI208" i="4"/>
  <c r="AV207" i="4"/>
  <c r="AU207" i="4"/>
  <c r="AT207" i="4"/>
  <c r="AS207" i="4"/>
  <c r="AR207" i="4"/>
  <c r="AQ207" i="4"/>
  <c r="AP207" i="4"/>
  <c r="AO207" i="4"/>
  <c r="AN207" i="4"/>
  <c r="AM207" i="4"/>
  <c r="AL207" i="4"/>
  <c r="AJ207" i="4"/>
  <c r="AI207" i="4"/>
  <c r="AV206" i="4"/>
  <c r="AU206" i="4"/>
  <c r="AT206" i="4"/>
  <c r="AS206" i="4"/>
  <c r="AR206" i="4"/>
  <c r="AQ206" i="4"/>
  <c r="AP206" i="4"/>
  <c r="AO206" i="4"/>
  <c r="AN206" i="4"/>
  <c r="AM206" i="4"/>
  <c r="AL206" i="4"/>
  <c r="AJ206" i="4"/>
  <c r="AI206" i="4"/>
  <c r="AV205" i="4"/>
  <c r="AU205" i="4"/>
  <c r="AT205" i="4"/>
  <c r="AS205" i="4"/>
  <c r="AR205" i="4"/>
  <c r="AQ205" i="4"/>
  <c r="AP205" i="4"/>
  <c r="AO205" i="4"/>
  <c r="AN205" i="4"/>
  <c r="AM205" i="4"/>
  <c r="AL205" i="4"/>
  <c r="AJ205" i="4"/>
  <c r="AI205" i="4"/>
  <c r="AV204" i="4"/>
  <c r="AU204" i="4"/>
  <c r="AT204" i="4"/>
  <c r="AS204" i="4"/>
  <c r="AR204" i="4"/>
  <c r="AQ204" i="4"/>
  <c r="AP204" i="4"/>
  <c r="AO204" i="4"/>
  <c r="AN204" i="4"/>
  <c r="AM204" i="4"/>
  <c r="AL204" i="4"/>
  <c r="AJ204" i="4"/>
  <c r="AI204" i="4"/>
  <c r="AV203" i="4"/>
  <c r="AU203" i="4"/>
  <c r="AT203" i="4"/>
  <c r="AS203" i="4"/>
  <c r="AR203" i="4"/>
  <c r="AQ203" i="4"/>
  <c r="AP203" i="4"/>
  <c r="AO203" i="4"/>
  <c r="AN203" i="4"/>
  <c r="AM203" i="4"/>
  <c r="AL203" i="4"/>
  <c r="AJ203" i="4"/>
  <c r="AI203" i="4"/>
  <c r="AV202" i="4"/>
  <c r="AU202" i="4"/>
  <c r="AT202" i="4"/>
  <c r="AS202" i="4"/>
  <c r="AR202" i="4"/>
  <c r="AQ202" i="4"/>
  <c r="AP202" i="4"/>
  <c r="AO202" i="4"/>
  <c r="AN202" i="4"/>
  <c r="AM202" i="4"/>
  <c r="AL202" i="4"/>
  <c r="AJ202" i="4"/>
  <c r="AI202" i="4"/>
  <c r="AV201" i="4"/>
  <c r="AU201" i="4"/>
  <c r="AT201" i="4"/>
  <c r="AS201" i="4"/>
  <c r="AR201" i="4"/>
  <c r="AQ201" i="4"/>
  <c r="AP201" i="4"/>
  <c r="AO201" i="4"/>
  <c r="AN201" i="4"/>
  <c r="AM201" i="4"/>
  <c r="AL201" i="4"/>
  <c r="AJ201" i="4"/>
  <c r="AI201" i="4"/>
  <c r="AV200" i="4"/>
  <c r="AU200" i="4"/>
  <c r="AT200" i="4"/>
  <c r="AS200" i="4"/>
  <c r="AR200" i="4"/>
  <c r="AQ200" i="4"/>
  <c r="AP200" i="4"/>
  <c r="AO200" i="4"/>
  <c r="AN200" i="4"/>
  <c r="AM200" i="4"/>
  <c r="AL200" i="4"/>
  <c r="AJ200" i="4"/>
  <c r="AI200" i="4"/>
  <c r="AV199" i="4"/>
  <c r="AU199" i="4"/>
  <c r="AT199" i="4"/>
  <c r="AS199" i="4"/>
  <c r="AR199" i="4"/>
  <c r="AQ199" i="4"/>
  <c r="AP199" i="4"/>
  <c r="AO199" i="4"/>
  <c r="AN199" i="4"/>
  <c r="AM199" i="4"/>
  <c r="AL199" i="4"/>
  <c r="AJ199" i="4"/>
  <c r="AI199" i="4"/>
  <c r="AV198" i="4"/>
  <c r="AU198" i="4"/>
  <c r="AT198" i="4"/>
  <c r="AS198" i="4"/>
  <c r="AR198" i="4"/>
  <c r="AQ198" i="4"/>
  <c r="AP198" i="4"/>
  <c r="AO198" i="4"/>
  <c r="AN198" i="4"/>
  <c r="AM198" i="4"/>
  <c r="AL198" i="4"/>
  <c r="AJ198" i="4"/>
  <c r="AI198" i="4"/>
  <c r="AV197" i="4"/>
  <c r="AU197" i="4"/>
  <c r="AT197" i="4"/>
  <c r="AS197" i="4"/>
  <c r="AR197" i="4"/>
  <c r="AQ197" i="4"/>
  <c r="AP197" i="4"/>
  <c r="AO197" i="4"/>
  <c r="AN197" i="4"/>
  <c r="AM197" i="4"/>
  <c r="AL197" i="4"/>
  <c r="AJ197" i="4"/>
  <c r="AI197" i="4"/>
  <c r="AV196" i="4"/>
  <c r="AU196" i="4"/>
  <c r="AT196" i="4"/>
  <c r="AS196" i="4"/>
  <c r="AR196" i="4"/>
  <c r="AQ196" i="4"/>
  <c r="AP196" i="4"/>
  <c r="AO196" i="4"/>
  <c r="AN196" i="4"/>
  <c r="AM196" i="4"/>
  <c r="AL196" i="4"/>
  <c r="AJ196" i="4"/>
  <c r="AI196" i="4"/>
  <c r="AV195" i="4"/>
  <c r="AU195" i="4"/>
  <c r="AT195" i="4"/>
  <c r="AS195" i="4"/>
  <c r="AR195" i="4"/>
  <c r="AQ195" i="4"/>
  <c r="AP195" i="4"/>
  <c r="AO195" i="4"/>
  <c r="AN195" i="4"/>
  <c r="AM195" i="4"/>
  <c r="AL195" i="4"/>
  <c r="AJ195" i="4"/>
  <c r="AI195" i="4"/>
  <c r="AV194" i="4"/>
  <c r="AU194" i="4"/>
  <c r="AT194" i="4"/>
  <c r="AS194" i="4"/>
  <c r="AR194" i="4"/>
  <c r="AQ194" i="4"/>
  <c r="AP194" i="4"/>
  <c r="AO194" i="4"/>
  <c r="AN194" i="4"/>
  <c r="AM194" i="4"/>
  <c r="AL194" i="4"/>
  <c r="AJ194" i="4"/>
  <c r="AI194" i="4"/>
  <c r="AV193" i="4"/>
  <c r="AU193" i="4"/>
  <c r="AT193" i="4"/>
  <c r="AS193" i="4"/>
  <c r="AR193" i="4"/>
  <c r="AQ193" i="4"/>
  <c r="AP193" i="4"/>
  <c r="AO193" i="4"/>
  <c r="AN193" i="4"/>
  <c r="AM193" i="4"/>
  <c r="AL193" i="4"/>
  <c r="AJ193" i="4"/>
  <c r="AI193" i="4"/>
  <c r="AV192" i="4"/>
  <c r="AU192" i="4"/>
  <c r="AT192" i="4"/>
  <c r="AS192" i="4"/>
  <c r="AR192" i="4"/>
  <c r="AQ192" i="4"/>
  <c r="AP192" i="4"/>
  <c r="AO192" i="4"/>
  <c r="AN192" i="4"/>
  <c r="AM192" i="4"/>
  <c r="AL192" i="4"/>
  <c r="AJ192" i="4"/>
  <c r="AI192" i="4"/>
  <c r="AV191" i="4"/>
  <c r="AU191" i="4"/>
  <c r="AT191" i="4"/>
  <c r="AS191" i="4"/>
  <c r="AR191" i="4"/>
  <c r="AQ191" i="4"/>
  <c r="AP191" i="4"/>
  <c r="AO191" i="4"/>
  <c r="AN191" i="4"/>
  <c r="AM191" i="4"/>
  <c r="AL191" i="4"/>
  <c r="AJ191" i="4"/>
  <c r="AI191" i="4"/>
  <c r="AV190" i="4"/>
  <c r="AU190" i="4"/>
  <c r="AT190" i="4"/>
  <c r="AS190" i="4"/>
  <c r="AR190" i="4"/>
  <c r="AQ190" i="4"/>
  <c r="AP190" i="4"/>
  <c r="AO190" i="4"/>
  <c r="AN190" i="4"/>
  <c r="AM190" i="4"/>
  <c r="AL190" i="4"/>
  <c r="AJ190" i="4"/>
  <c r="AI190" i="4"/>
  <c r="AV189" i="4"/>
  <c r="AU189" i="4"/>
  <c r="AT189" i="4"/>
  <c r="AS189" i="4"/>
  <c r="AR189" i="4"/>
  <c r="AQ189" i="4"/>
  <c r="AP189" i="4"/>
  <c r="AO189" i="4"/>
  <c r="AN189" i="4"/>
  <c r="AM189" i="4"/>
  <c r="AL189" i="4"/>
  <c r="AJ189" i="4"/>
  <c r="AI189" i="4"/>
  <c r="AV188" i="4"/>
  <c r="AU188" i="4"/>
  <c r="AT188" i="4"/>
  <c r="AS188" i="4"/>
  <c r="AR188" i="4"/>
  <c r="AQ188" i="4"/>
  <c r="AP188" i="4"/>
  <c r="AO188" i="4"/>
  <c r="AN188" i="4"/>
  <c r="AM188" i="4"/>
  <c r="AL188" i="4"/>
  <c r="AJ188" i="4"/>
  <c r="AI188" i="4"/>
  <c r="AV187" i="4"/>
  <c r="AU187" i="4"/>
  <c r="AT187" i="4"/>
  <c r="AS187" i="4"/>
  <c r="AR187" i="4"/>
  <c r="AQ187" i="4"/>
  <c r="AP187" i="4"/>
  <c r="AO187" i="4"/>
  <c r="AN187" i="4"/>
  <c r="AM187" i="4"/>
  <c r="AL187" i="4"/>
  <c r="AJ187" i="4"/>
  <c r="AI187" i="4"/>
  <c r="AV186" i="4"/>
  <c r="AU186" i="4"/>
  <c r="AT186" i="4"/>
  <c r="AS186" i="4"/>
  <c r="AR186" i="4"/>
  <c r="AQ186" i="4"/>
  <c r="AP186" i="4"/>
  <c r="AO186" i="4"/>
  <c r="AN186" i="4"/>
  <c r="AM186" i="4"/>
  <c r="AL186" i="4"/>
  <c r="AJ186" i="4"/>
  <c r="AI186" i="4"/>
  <c r="AV185" i="4"/>
  <c r="AU185" i="4"/>
  <c r="AT185" i="4"/>
  <c r="AS185" i="4"/>
  <c r="AR185" i="4"/>
  <c r="AQ185" i="4"/>
  <c r="AP185" i="4"/>
  <c r="AO185" i="4"/>
  <c r="AN185" i="4"/>
  <c r="AM185" i="4"/>
  <c r="AL185" i="4"/>
  <c r="AJ185" i="4"/>
  <c r="AI185" i="4"/>
  <c r="AV184" i="4"/>
  <c r="AU184" i="4"/>
  <c r="AT184" i="4"/>
  <c r="AS184" i="4"/>
  <c r="AR184" i="4"/>
  <c r="AQ184" i="4"/>
  <c r="AP184" i="4"/>
  <c r="AO184" i="4"/>
  <c r="AN184" i="4"/>
  <c r="AM184" i="4"/>
  <c r="AL184" i="4"/>
  <c r="AJ184" i="4"/>
  <c r="AI184" i="4"/>
  <c r="AV183" i="4"/>
  <c r="AU183" i="4"/>
  <c r="AT183" i="4"/>
  <c r="AS183" i="4"/>
  <c r="AR183" i="4"/>
  <c r="AQ183" i="4"/>
  <c r="AP183" i="4"/>
  <c r="AO183" i="4"/>
  <c r="AN183" i="4"/>
  <c r="AM183" i="4"/>
  <c r="AL183" i="4"/>
  <c r="AJ183" i="4"/>
  <c r="AI183" i="4"/>
  <c r="AV182" i="4"/>
  <c r="AU182" i="4"/>
  <c r="AT182" i="4"/>
  <c r="AS182" i="4"/>
  <c r="AR182" i="4"/>
  <c r="AQ182" i="4"/>
  <c r="AP182" i="4"/>
  <c r="AO182" i="4"/>
  <c r="AN182" i="4"/>
  <c r="AM182" i="4"/>
  <c r="AL182" i="4"/>
  <c r="AJ182" i="4"/>
  <c r="AI182" i="4"/>
  <c r="AV181" i="4"/>
  <c r="AU181" i="4"/>
  <c r="AT181" i="4"/>
  <c r="AS181" i="4"/>
  <c r="AR181" i="4"/>
  <c r="AQ181" i="4"/>
  <c r="AP181" i="4"/>
  <c r="AO181" i="4"/>
  <c r="AN181" i="4"/>
  <c r="AM181" i="4"/>
  <c r="AL181" i="4"/>
  <c r="AJ181" i="4"/>
  <c r="AI181" i="4"/>
  <c r="AV180" i="4"/>
  <c r="AU180" i="4"/>
  <c r="AT180" i="4"/>
  <c r="AS180" i="4"/>
  <c r="AR180" i="4"/>
  <c r="AQ180" i="4"/>
  <c r="AP180" i="4"/>
  <c r="AO180" i="4"/>
  <c r="AN180" i="4"/>
  <c r="AM180" i="4"/>
  <c r="AL180" i="4"/>
  <c r="AJ180" i="4"/>
  <c r="AI180" i="4"/>
  <c r="AV179" i="4"/>
  <c r="AU179" i="4"/>
  <c r="AT179" i="4"/>
  <c r="AS179" i="4"/>
  <c r="AR179" i="4"/>
  <c r="AQ179" i="4"/>
  <c r="AP179" i="4"/>
  <c r="AO179" i="4"/>
  <c r="AN179" i="4"/>
  <c r="AM179" i="4"/>
  <c r="AL179" i="4"/>
  <c r="AJ179" i="4"/>
  <c r="AI179" i="4"/>
  <c r="AV178" i="4"/>
  <c r="AU178" i="4"/>
  <c r="AT178" i="4"/>
  <c r="AS178" i="4"/>
  <c r="AR178" i="4"/>
  <c r="AQ178" i="4"/>
  <c r="AP178" i="4"/>
  <c r="AO178" i="4"/>
  <c r="AN178" i="4"/>
  <c r="AM178" i="4"/>
  <c r="AL178" i="4"/>
  <c r="AJ178" i="4"/>
  <c r="AI178" i="4"/>
  <c r="AV177" i="4"/>
  <c r="AU177" i="4"/>
  <c r="AT177" i="4"/>
  <c r="AS177" i="4"/>
  <c r="AR177" i="4"/>
  <c r="AQ177" i="4"/>
  <c r="AP177" i="4"/>
  <c r="AO177" i="4"/>
  <c r="AN177" i="4"/>
  <c r="AM177" i="4"/>
  <c r="AL177" i="4"/>
  <c r="AJ177" i="4"/>
  <c r="AI177" i="4"/>
  <c r="AV176" i="4"/>
  <c r="AU176" i="4"/>
  <c r="AT176" i="4"/>
  <c r="AS176" i="4"/>
  <c r="AR176" i="4"/>
  <c r="AQ176" i="4"/>
  <c r="AP176" i="4"/>
  <c r="AO176" i="4"/>
  <c r="AN176" i="4"/>
  <c r="AM176" i="4"/>
  <c r="AL176" i="4"/>
  <c r="AJ176" i="4"/>
  <c r="AI176" i="4"/>
  <c r="AV175" i="4"/>
  <c r="AU175" i="4"/>
  <c r="AT175" i="4"/>
  <c r="AS175" i="4"/>
  <c r="AR175" i="4"/>
  <c r="AQ175" i="4"/>
  <c r="AP175" i="4"/>
  <c r="AO175" i="4"/>
  <c r="AN175" i="4"/>
  <c r="AM175" i="4"/>
  <c r="AL175" i="4"/>
  <c r="AJ175" i="4"/>
  <c r="AI175" i="4"/>
  <c r="AV174" i="4"/>
  <c r="AU174" i="4"/>
  <c r="AT174" i="4"/>
  <c r="AS174" i="4"/>
  <c r="AR174" i="4"/>
  <c r="AQ174" i="4"/>
  <c r="AP174" i="4"/>
  <c r="AO174" i="4"/>
  <c r="AN174" i="4"/>
  <c r="AM174" i="4"/>
  <c r="AL174" i="4"/>
  <c r="AJ174" i="4"/>
  <c r="AI174" i="4"/>
  <c r="AV173" i="4"/>
  <c r="AU173" i="4"/>
  <c r="AT173" i="4"/>
  <c r="AS173" i="4"/>
  <c r="AR173" i="4"/>
  <c r="AQ173" i="4"/>
  <c r="AP173" i="4"/>
  <c r="AO173" i="4"/>
  <c r="AN173" i="4"/>
  <c r="AM173" i="4"/>
  <c r="AL173" i="4"/>
  <c r="AJ173" i="4"/>
  <c r="AI173" i="4"/>
  <c r="AV172" i="4"/>
  <c r="AU172" i="4"/>
  <c r="AT172" i="4"/>
  <c r="AS172" i="4"/>
  <c r="AR172" i="4"/>
  <c r="AQ172" i="4"/>
  <c r="AP172" i="4"/>
  <c r="AO172" i="4"/>
  <c r="AN172" i="4"/>
  <c r="AM172" i="4"/>
  <c r="AL172" i="4"/>
  <c r="AJ172" i="4"/>
  <c r="AI172" i="4"/>
  <c r="AV171" i="4"/>
  <c r="AU171" i="4"/>
  <c r="AT171" i="4"/>
  <c r="AS171" i="4"/>
  <c r="AR171" i="4"/>
  <c r="AQ171" i="4"/>
  <c r="AP171" i="4"/>
  <c r="AO171" i="4"/>
  <c r="AN171" i="4"/>
  <c r="AM171" i="4"/>
  <c r="AL171" i="4"/>
  <c r="AJ171" i="4"/>
  <c r="AI171" i="4"/>
  <c r="AV170" i="4"/>
  <c r="AU170" i="4"/>
  <c r="AT170" i="4"/>
  <c r="AS170" i="4"/>
  <c r="AR170" i="4"/>
  <c r="AQ170" i="4"/>
  <c r="AP170" i="4"/>
  <c r="AO170" i="4"/>
  <c r="AN170" i="4"/>
  <c r="AM170" i="4"/>
  <c r="AL170" i="4"/>
  <c r="AJ170" i="4"/>
  <c r="AI170" i="4"/>
  <c r="AV169" i="4"/>
  <c r="AU169" i="4"/>
  <c r="AT169" i="4"/>
  <c r="AS169" i="4"/>
  <c r="AR169" i="4"/>
  <c r="AQ169" i="4"/>
  <c r="AP169" i="4"/>
  <c r="AO169" i="4"/>
  <c r="AN169" i="4"/>
  <c r="AM169" i="4"/>
  <c r="AL169" i="4"/>
  <c r="AJ169" i="4"/>
  <c r="AI169" i="4"/>
  <c r="AV168" i="4"/>
  <c r="AU168" i="4"/>
  <c r="AT168" i="4"/>
  <c r="AS168" i="4"/>
  <c r="AR168" i="4"/>
  <c r="AQ168" i="4"/>
  <c r="AP168" i="4"/>
  <c r="AO168" i="4"/>
  <c r="AN168" i="4"/>
  <c r="AM168" i="4"/>
  <c r="AL168" i="4"/>
  <c r="AJ168" i="4"/>
  <c r="AI168" i="4"/>
  <c r="AV167" i="4"/>
  <c r="AU167" i="4"/>
  <c r="AT167" i="4"/>
  <c r="AS167" i="4"/>
  <c r="AR167" i="4"/>
  <c r="AQ167" i="4"/>
  <c r="AP167" i="4"/>
  <c r="AO167" i="4"/>
  <c r="AN167" i="4"/>
  <c r="AM167" i="4"/>
  <c r="AL167" i="4"/>
  <c r="AJ167" i="4"/>
  <c r="AI167" i="4"/>
  <c r="AV166" i="4"/>
  <c r="AU166" i="4"/>
  <c r="AT166" i="4"/>
  <c r="AS166" i="4"/>
  <c r="AR166" i="4"/>
  <c r="AQ166" i="4"/>
  <c r="AP166" i="4"/>
  <c r="AO166" i="4"/>
  <c r="AN166" i="4"/>
  <c r="AM166" i="4"/>
  <c r="AL166" i="4"/>
  <c r="AJ166" i="4"/>
  <c r="AI166" i="4"/>
  <c r="AV165" i="4"/>
  <c r="AU165" i="4"/>
  <c r="AT165" i="4"/>
  <c r="AS165" i="4"/>
  <c r="AR165" i="4"/>
  <c r="AQ165" i="4"/>
  <c r="AP165" i="4"/>
  <c r="AO165" i="4"/>
  <c r="AN165" i="4"/>
  <c r="AM165" i="4"/>
  <c r="AL165" i="4"/>
  <c r="AJ165" i="4"/>
  <c r="AI165" i="4"/>
  <c r="AV164" i="4"/>
  <c r="AU164" i="4"/>
  <c r="AT164" i="4"/>
  <c r="AS164" i="4"/>
  <c r="AR164" i="4"/>
  <c r="AQ164" i="4"/>
  <c r="AP164" i="4"/>
  <c r="AO164" i="4"/>
  <c r="AN164" i="4"/>
  <c r="AM164" i="4"/>
  <c r="AL164" i="4"/>
  <c r="AJ164" i="4"/>
  <c r="AI164" i="4"/>
  <c r="AV163" i="4"/>
  <c r="AU163" i="4"/>
  <c r="AT163" i="4"/>
  <c r="AS163" i="4"/>
  <c r="AR163" i="4"/>
  <c r="AQ163" i="4"/>
  <c r="AP163" i="4"/>
  <c r="AO163" i="4"/>
  <c r="AN163" i="4"/>
  <c r="AM163" i="4"/>
  <c r="AL163" i="4"/>
  <c r="AJ163" i="4"/>
  <c r="AI163" i="4"/>
  <c r="AV162" i="4"/>
  <c r="AU162" i="4"/>
  <c r="AT162" i="4"/>
  <c r="AS162" i="4"/>
  <c r="AR162" i="4"/>
  <c r="AQ162" i="4"/>
  <c r="AP162" i="4"/>
  <c r="AO162" i="4"/>
  <c r="AN162" i="4"/>
  <c r="AM162" i="4"/>
  <c r="AL162" i="4"/>
  <c r="AJ162" i="4"/>
  <c r="AI162" i="4"/>
  <c r="AV161" i="4"/>
  <c r="AU161" i="4"/>
  <c r="AT161" i="4"/>
  <c r="AS161" i="4"/>
  <c r="AR161" i="4"/>
  <c r="AQ161" i="4"/>
  <c r="AP161" i="4"/>
  <c r="AO161" i="4"/>
  <c r="AN161" i="4"/>
  <c r="AM161" i="4"/>
  <c r="AL161" i="4"/>
  <c r="AJ161" i="4"/>
  <c r="AI161" i="4"/>
  <c r="AV160" i="4"/>
  <c r="AU160" i="4"/>
  <c r="AT160" i="4"/>
  <c r="AS160" i="4"/>
  <c r="AR160" i="4"/>
  <c r="AQ160" i="4"/>
  <c r="AP160" i="4"/>
  <c r="AO160" i="4"/>
  <c r="AN160" i="4"/>
  <c r="AM160" i="4"/>
  <c r="AL160" i="4"/>
  <c r="AJ160" i="4"/>
  <c r="AI160" i="4"/>
  <c r="AV159" i="4"/>
  <c r="AU159" i="4"/>
  <c r="AT159" i="4"/>
  <c r="AS159" i="4"/>
  <c r="AR159" i="4"/>
  <c r="AQ159" i="4"/>
  <c r="AP159" i="4"/>
  <c r="AO159" i="4"/>
  <c r="AN159" i="4"/>
  <c r="AM159" i="4"/>
  <c r="AL159" i="4"/>
  <c r="AJ159" i="4"/>
  <c r="AI159" i="4"/>
  <c r="AV158" i="4"/>
  <c r="AU158" i="4"/>
  <c r="AT158" i="4"/>
  <c r="AS158" i="4"/>
  <c r="AR158" i="4"/>
  <c r="AQ158" i="4"/>
  <c r="AP158" i="4"/>
  <c r="AO158" i="4"/>
  <c r="AN158" i="4"/>
  <c r="AM158" i="4"/>
  <c r="AL158" i="4"/>
  <c r="AJ158" i="4"/>
  <c r="AI158" i="4"/>
  <c r="AV157" i="4"/>
  <c r="AU157" i="4"/>
  <c r="AT157" i="4"/>
  <c r="AS157" i="4"/>
  <c r="AR157" i="4"/>
  <c r="AQ157" i="4"/>
  <c r="AP157" i="4"/>
  <c r="AO157" i="4"/>
  <c r="AN157" i="4"/>
  <c r="AM157" i="4"/>
  <c r="AL157" i="4"/>
  <c r="AJ157" i="4"/>
  <c r="AI157" i="4"/>
  <c r="AV156" i="4"/>
  <c r="AU156" i="4"/>
  <c r="AT156" i="4"/>
  <c r="AS156" i="4"/>
  <c r="AR156" i="4"/>
  <c r="AQ156" i="4"/>
  <c r="AP156" i="4"/>
  <c r="AO156" i="4"/>
  <c r="AN156" i="4"/>
  <c r="AM156" i="4"/>
  <c r="AL156" i="4"/>
  <c r="AJ156" i="4"/>
  <c r="AI156" i="4"/>
  <c r="AV155" i="4"/>
  <c r="AU155" i="4"/>
  <c r="AT155" i="4"/>
  <c r="AS155" i="4"/>
  <c r="AR155" i="4"/>
  <c r="AQ155" i="4"/>
  <c r="AP155" i="4"/>
  <c r="AO155" i="4"/>
  <c r="AN155" i="4"/>
  <c r="AM155" i="4"/>
  <c r="AL155" i="4"/>
  <c r="AJ155" i="4"/>
  <c r="AI155" i="4"/>
  <c r="AV154" i="4"/>
  <c r="AU154" i="4"/>
  <c r="AT154" i="4"/>
  <c r="AS154" i="4"/>
  <c r="AR154" i="4"/>
  <c r="AQ154" i="4"/>
  <c r="AP154" i="4"/>
  <c r="AO154" i="4"/>
  <c r="AN154" i="4"/>
  <c r="AM154" i="4"/>
  <c r="AL154" i="4"/>
  <c r="AJ154" i="4"/>
  <c r="AI154" i="4"/>
  <c r="AV153" i="4"/>
  <c r="AU153" i="4"/>
  <c r="AT153" i="4"/>
  <c r="AS153" i="4"/>
  <c r="AR153" i="4"/>
  <c r="AQ153" i="4"/>
  <c r="AP153" i="4"/>
  <c r="AO153" i="4"/>
  <c r="AN153" i="4"/>
  <c r="AM153" i="4"/>
  <c r="AL153" i="4"/>
  <c r="AJ153" i="4"/>
  <c r="AI153" i="4"/>
  <c r="AV152" i="4"/>
  <c r="AU152" i="4"/>
  <c r="AT152" i="4"/>
  <c r="AS152" i="4"/>
  <c r="AR152" i="4"/>
  <c r="AQ152" i="4"/>
  <c r="AP152" i="4"/>
  <c r="AO152" i="4"/>
  <c r="AN152" i="4"/>
  <c r="AM152" i="4"/>
  <c r="AL152" i="4"/>
  <c r="AJ152" i="4"/>
  <c r="AI152" i="4"/>
  <c r="AV151" i="4"/>
  <c r="AU151" i="4"/>
  <c r="AT151" i="4"/>
  <c r="AS151" i="4"/>
  <c r="AR151" i="4"/>
  <c r="AQ151" i="4"/>
  <c r="AP151" i="4"/>
  <c r="AO151" i="4"/>
  <c r="AN151" i="4"/>
  <c r="AM151" i="4"/>
  <c r="AL151" i="4"/>
  <c r="AJ151" i="4"/>
  <c r="AI151" i="4"/>
  <c r="AV150" i="4"/>
  <c r="AU150" i="4"/>
  <c r="AT150" i="4"/>
  <c r="AS150" i="4"/>
  <c r="AR150" i="4"/>
  <c r="AQ150" i="4"/>
  <c r="AP150" i="4"/>
  <c r="AO150" i="4"/>
  <c r="AN150" i="4"/>
  <c r="AM150" i="4"/>
  <c r="AL150" i="4"/>
  <c r="AJ150" i="4"/>
  <c r="AI150" i="4"/>
  <c r="AV149" i="4"/>
  <c r="AU149" i="4"/>
  <c r="AT149" i="4"/>
  <c r="AS149" i="4"/>
  <c r="AR149" i="4"/>
  <c r="AQ149" i="4"/>
  <c r="AP149" i="4"/>
  <c r="AO149" i="4"/>
  <c r="AN149" i="4"/>
  <c r="AM149" i="4"/>
  <c r="AL149" i="4"/>
  <c r="AJ149" i="4"/>
  <c r="AI149" i="4"/>
  <c r="AV148" i="4"/>
  <c r="AU148" i="4"/>
  <c r="AT148" i="4"/>
  <c r="AS148" i="4"/>
  <c r="AR148" i="4"/>
  <c r="AQ148" i="4"/>
  <c r="AP148" i="4"/>
  <c r="AO148" i="4"/>
  <c r="AN148" i="4"/>
  <c r="AM148" i="4"/>
  <c r="AL148" i="4"/>
  <c r="AJ148" i="4"/>
  <c r="AI148" i="4"/>
  <c r="AV147" i="4"/>
  <c r="AU147" i="4"/>
  <c r="AT147" i="4"/>
  <c r="AS147" i="4"/>
  <c r="AR147" i="4"/>
  <c r="AQ147" i="4"/>
  <c r="AP147" i="4"/>
  <c r="AO147" i="4"/>
  <c r="AN147" i="4"/>
  <c r="AM147" i="4"/>
  <c r="AL147" i="4"/>
  <c r="AJ147" i="4"/>
  <c r="AI147" i="4"/>
  <c r="AV146" i="4"/>
  <c r="AU146" i="4"/>
  <c r="AT146" i="4"/>
  <c r="AS146" i="4"/>
  <c r="AR146" i="4"/>
  <c r="AQ146" i="4"/>
  <c r="AP146" i="4"/>
  <c r="AO146" i="4"/>
  <c r="AN146" i="4"/>
  <c r="AM146" i="4"/>
  <c r="AL146" i="4"/>
  <c r="AJ146" i="4"/>
  <c r="AI146" i="4"/>
  <c r="AV145" i="4"/>
  <c r="AU145" i="4"/>
  <c r="AT145" i="4"/>
  <c r="AS145" i="4"/>
  <c r="AR145" i="4"/>
  <c r="AQ145" i="4"/>
  <c r="AP145" i="4"/>
  <c r="AO145" i="4"/>
  <c r="AN145" i="4"/>
  <c r="AM145" i="4"/>
  <c r="AL145" i="4"/>
  <c r="AJ145" i="4"/>
  <c r="AI145" i="4"/>
  <c r="AV144" i="4"/>
  <c r="AU144" i="4"/>
  <c r="AT144" i="4"/>
  <c r="AS144" i="4"/>
  <c r="AR144" i="4"/>
  <c r="AQ144" i="4"/>
  <c r="AP144" i="4"/>
  <c r="AO144" i="4"/>
  <c r="AN144" i="4"/>
  <c r="AM144" i="4"/>
  <c r="AL144" i="4"/>
  <c r="AJ144" i="4"/>
  <c r="AI144" i="4"/>
  <c r="AV143" i="4"/>
  <c r="AU143" i="4"/>
  <c r="AT143" i="4"/>
  <c r="AS143" i="4"/>
  <c r="AR143" i="4"/>
  <c r="AQ143" i="4"/>
  <c r="AP143" i="4"/>
  <c r="AO143" i="4"/>
  <c r="AN143" i="4"/>
  <c r="AM143" i="4"/>
  <c r="AL143" i="4"/>
  <c r="AJ143" i="4"/>
  <c r="AI143" i="4"/>
  <c r="AV142" i="4"/>
  <c r="AU142" i="4"/>
  <c r="AT142" i="4"/>
  <c r="AS142" i="4"/>
  <c r="AR142" i="4"/>
  <c r="AQ142" i="4"/>
  <c r="AP142" i="4"/>
  <c r="AO142" i="4"/>
  <c r="AN142" i="4"/>
  <c r="AM142" i="4"/>
  <c r="AL142" i="4"/>
  <c r="AJ142" i="4"/>
  <c r="AI142" i="4"/>
  <c r="AV141" i="4"/>
  <c r="AU141" i="4"/>
  <c r="AT141" i="4"/>
  <c r="AS141" i="4"/>
  <c r="AR141" i="4"/>
  <c r="AQ141" i="4"/>
  <c r="AP141" i="4"/>
  <c r="AO141" i="4"/>
  <c r="AN141" i="4"/>
  <c r="AM141" i="4"/>
  <c r="AL141" i="4"/>
  <c r="AJ141" i="4"/>
  <c r="AI141" i="4"/>
  <c r="AV140" i="4"/>
  <c r="AU140" i="4"/>
  <c r="AT140" i="4"/>
  <c r="AS140" i="4"/>
  <c r="AR140" i="4"/>
  <c r="AQ140" i="4"/>
  <c r="AP140" i="4"/>
  <c r="AO140" i="4"/>
  <c r="AN140" i="4"/>
  <c r="AM140" i="4"/>
  <c r="AL140" i="4"/>
  <c r="AJ140" i="4"/>
  <c r="AI140" i="4"/>
  <c r="AV139" i="4"/>
  <c r="AU139" i="4"/>
  <c r="AT139" i="4"/>
  <c r="AS139" i="4"/>
  <c r="AR139" i="4"/>
  <c r="AQ139" i="4"/>
  <c r="AP139" i="4"/>
  <c r="AO139" i="4"/>
  <c r="AN139" i="4"/>
  <c r="AM139" i="4"/>
  <c r="AL139" i="4"/>
  <c r="AJ139" i="4"/>
  <c r="AI139" i="4"/>
  <c r="AV138" i="4"/>
  <c r="AU138" i="4"/>
  <c r="AT138" i="4"/>
  <c r="AS138" i="4"/>
  <c r="AR138" i="4"/>
  <c r="AQ138" i="4"/>
  <c r="AP138" i="4"/>
  <c r="AO138" i="4"/>
  <c r="AN138" i="4"/>
  <c r="AM138" i="4"/>
  <c r="AL138" i="4"/>
  <c r="AJ138" i="4"/>
  <c r="AI138" i="4"/>
  <c r="AV137" i="4"/>
  <c r="AU137" i="4"/>
  <c r="AT137" i="4"/>
  <c r="AS137" i="4"/>
  <c r="AR137" i="4"/>
  <c r="AQ137" i="4"/>
  <c r="AP137" i="4"/>
  <c r="AO137" i="4"/>
  <c r="AN137" i="4"/>
  <c r="AM137" i="4"/>
  <c r="AL137" i="4"/>
  <c r="AJ137" i="4"/>
  <c r="AI137" i="4"/>
  <c r="AV136" i="4"/>
  <c r="AU136" i="4"/>
  <c r="AT136" i="4"/>
  <c r="AS136" i="4"/>
  <c r="AR136" i="4"/>
  <c r="AQ136" i="4"/>
  <c r="AP136" i="4"/>
  <c r="AO136" i="4"/>
  <c r="AN136" i="4"/>
  <c r="AM136" i="4"/>
  <c r="AL136" i="4"/>
  <c r="AJ136" i="4"/>
  <c r="AI136" i="4"/>
  <c r="AV135" i="4"/>
  <c r="AU135" i="4"/>
  <c r="AT135" i="4"/>
  <c r="AS135" i="4"/>
  <c r="AR135" i="4"/>
  <c r="AQ135" i="4"/>
  <c r="AP135" i="4"/>
  <c r="AO135" i="4"/>
  <c r="AN135" i="4"/>
  <c r="AM135" i="4"/>
  <c r="AL135" i="4"/>
  <c r="AJ135" i="4"/>
  <c r="AI135" i="4"/>
  <c r="AV134" i="4"/>
  <c r="AU134" i="4"/>
  <c r="AT134" i="4"/>
  <c r="AS134" i="4"/>
  <c r="AR134" i="4"/>
  <c r="AQ134" i="4"/>
  <c r="AP134" i="4"/>
  <c r="AO134" i="4"/>
  <c r="AN134" i="4"/>
  <c r="AM134" i="4"/>
  <c r="AL134" i="4"/>
  <c r="AJ134" i="4"/>
  <c r="AI134" i="4"/>
  <c r="AV133" i="4"/>
  <c r="AU133" i="4"/>
  <c r="AT133" i="4"/>
  <c r="AS133" i="4"/>
  <c r="AR133" i="4"/>
  <c r="AQ133" i="4"/>
  <c r="AP133" i="4"/>
  <c r="AO133" i="4"/>
  <c r="AN133" i="4"/>
  <c r="AM133" i="4"/>
  <c r="AL133" i="4"/>
  <c r="AJ133" i="4"/>
  <c r="AI133" i="4"/>
  <c r="AV132" i="4"/>
  <c r="AU132" i="4"/>
  <c r="AT132" i="4"/>
  <c r="AS132" i="4"/>
  <c r="AR132" i="4"/>
  <c r="AQ132" i="4"/>
  <c r="AP132" i="4"/>
  <c r="AO132" i="4"/>
  <c r="AN132" i="4"/>
  <c r="AM132" i="4"/>
  <c r="AL132" i="4"/>
  <c r="AJ132" i="4"/>
  <c r="AI132" i="4"/>
  <c r="AV131" i="4"/>
  <c r="AU131" i="4"/>
  <c r="AT131" i="4"/>
  <c r="AS131" i="4"/>
  <c r="AR131" i="4"/>
  <c r="AQ131" i="4"/>
  <c r="AP131" i="4"/>
  <c r="AO131" i="4"/>
  <c r="AN131" i="4"/>
  <c r="AM131" i="4"/>
  <c r="AL131" i="4"/>
  <c r="AJ131" i="4"/>
  <c r="AI131" i="4"/>
  <c r="AV130" i="4"/>
  <c r="AU130" i="4"/>
  <c r="AT130" i="4"/>
  <c r="AS130" i="4"/>
  <c r="AR130" i="4"/>
  <c r="AQ130" i="4"/>
  <c r="AP130" i="4"/>
  <c r="AO130" i="4"/>
  <c r="AN130" i="4"/>
  <c r="AM130" i="4"/>
  <c r="AL130" i="4"/>
  <c r="AJ130" i="4"/>
  <c r="AI130" i="4"/>
  <c r="AV129" i="4"/>
  <c r="AU129" i="4"/>
  <c r="AT129" i="4"/>
  <c r="AS129" i="4"/>
  <c r="AR129" i="4"/>
  <c r="AQ129" i="4"/>
  <c r="AP129" i="4"/>
  <c r="AO129" i="4"/>
  <c r="AN129" i="4"/>
  <c r="AM129" i="4"/>
  <c r="AL129" i="4"/>
  <c r="AJ129" i="4"/>
  <c r="AI129" i="4"/>
  <c r="AV128" i="4"/>
  <c r="AU128" i="4"/>
  <c r="AT128" i="4"/>
  <c r="AS128" i="4"/>
  <c r="AR128" i="4"/>
  <c r="AQ128" i="4"/>
  <c r="AP128" i="4"/>
  <c r="AO128" i="4"/>
  <c r="AN128" i="4"/>
  <c r="AM128" i="4"/>
  <c r="AL128" i="4"/>
  <c r="AJ128" i="4"/>
  <c r="AI128" i="4"/>
  <c r="AV127" i="4"/>
  <c r="AU127" i="4"/>
  <c r="AT127" i="4"/>
  <c r="AS127" i="4"/>
  <c r="AR127" i="4"/>
  <c r="AQ127" i="4"/>
  <c r="AP127" i="4"/>
  <c r="AO127" i="4"/>
  <c r="AN127" i="4"/>
  <c r="AM127" i="4"/>
  <c r="AL127" i="4"/>
  <c r="AJ127" i="4"/>
  <c r="AI127" i="4"/>
  <c r="AV126" i="4"/>
  <c r="AU126" i="4"/>
  <c r="AT126" i="4"/>
  <c r="AS126" i="4"/>
  <c r="AR126" i="4"/>
  <c r="AQ126" i="4"/>
  <c r="AP126" i="4"/>
  <c r="AO126" i="4"/>
  <c r="AN126" i="4"/>
  <c r="AM126" i="4"/>
  <c r="AL126" i="4"/>
  <c r="AJ126" i="4"/>
  <c r="AI126" i="4"/>
  <c r="AV125" i="4"/>
  <c r="AU125" i="4"/>
  <c r="AT125" i="4"/>
  <c r="AS125" i="4"/>
  <c r="AR125" i="4"/>
  <c r="AQ125" i="4"/>
  <c r="AP125" i="4"/>
  <c r="AO125" i="4"/>
  <c r="AN125" i="4"/>
  <c r="AM125" i="4"/>
  <c r="AL125" i="4"/>
  <c r="AJ125" i="4"/>
  <c r="AI125" i="4"/>
  <c r="AV124" i="4"/>
  <c r="AU124" i="4"/>
  <c r="AT124" i="4"/>
  <c r="AS124" i="4"/>
  <c r="AR124" i="4"/>
  <c r="AQ124" i="4"/>
  <c r="AP124" i="4"/>
  <c r="AO124" i="4"/>
  <c r="AN124" i="4"/>
  <c r="AM124" i="4"/>
  <c r="AL124" i="4"/>
  <c r="AJ124" i="4"/>
  <c r="AI124" i="4"/>
  <c r="AV123" i="4"/>
  <c r="AU123" i="4"/>
  <c r="AT123" i="4"/>
  <c r="AS123" i="4"/>
  <c r="AR123" i="4"/>
  <c r="AQ123" i="4"/>
  <c r="AP123" i="4"/>
  <c r="AO123" i="4"/>
  <c r="AN123" i="4"/>
  <c r="AM123" i="4"/>
  <c r="AL123" i="4"/>
  <c r="AJ123" i="4"/>
  <c r="AI123" i="4"/>
  <c r="AV122" i="4"/>
  <c r="AU122" i="4"/>
  <c r="AT122" i="4"/>
  <c r="AS122" i="4"/>
  <c r="AR122" i="4"/>
  <c r="AQ122" i="4"/>
  <c r="AP122" i="4"/>
  <c r="AO122" i="4"/>
  <c r="AN122" i="4"/>
  <c r="AM122" i="4"/>
  <c r="AL122" i="4"/>
  <c r="AJ122" i="4"/>
  <c r="AI122" i="4"/>
  <c r="AV121" i="4"/>
  <c r="AU121" i="4"/>
  <c r="AT121" i="4"/>
  <c r="AS121" i="4"/>
  <c r="AR121" i="4"/>
  <c r="AQ121" i="4"/>
  <c r="AP121" i="4"/>
  <c r="AO121" i="4"/>
  <c r="AN121" i="4"/>
  <c r="AM121" i="4"/>
  <c r="AL121" i="4"/>
  <c r="AJ121" i="4"/>
  <c r="AI121" i="4"/>
  <c r="AV120" i="4"/>
  <c r="AU120" i="4"/>
  <c r="AT120" i="4"/>
  <c r="AS120" i="4"/>
  <c r="AR120" i="4"/>
  <c r="AQ120" i="4"/>
  <c r="AP120" i="4"/>
  <c r="AO120" i="4"/>
  <c r="AN120" i="4"/>
  <c r="AM120" i="4"/>
  <c r="AL120" i="4"/>
  <c r="AJ120" i="4"/>
  <c r="AI120" i="4"/>
  <c r="AV119" i="4"/>
  <c r="AU119" i="4"/>
  <c r="AT119" i="4"/>
  <c r="AS119" i="4"/>
  <c r="AR119" i="4"/>
  <c r="AQ119" i="4"/>
  <c r="AP119" i="4"/>
  <c r="AO119" i="4"/>
  <c r="AN119" i="4"/>
  <c r="AM119" i="4"/>
  <c r="AL119" i="4"/>
  <c r="AJ119" i="4"/>
  <c r="AI119" i="4"/>
  <c r="AV118" i="4"/>
  <c r="AU118" i="4"/>
  <c r="AT118" i="4"/>
  <c r="AS118" i="4"/>
  <c r="AR118" i="4"/>
  <c r="AQ118" i="4"/>
  <c r="AP118" i="4"/>
  <c r="AO118" i="4"/>
  <c r="AN118" i="4"/>
  <c r="AM118" i="4"/>
  <c r="AL118" i="4"/>
  <c r="AJ118" i="4"/>
  <c r="AI118" i="4"/>
  <c r="AV117" i="4"/>
  <c r="AU117" i="4"/>
  <c r="AT117" i="4"/>
  <c r="AS117" i="4"/>
  <c r="AR117" i="4"/>
  <c r="AQ117" i="4"/>
  <c r="AP117" i="4"/>
  <c r="AO117" i="4"/>
  <c r="AN117" i="4"/>
  <c r="AM117" i="4"/>
  <c r="AL117" i="4"/>
  <c r="AJ117" i="4"/>
  <c r="AI117" i="4"/>
  <c r="AV116" i="4"/>
  <c r="AU116" i="4"/>
  <c r="AT116" i="4"/>
  <c r="AS116" i="4"/>
  <c r="AR116" i="4"/>
  <c r="AQ116" i="4"/>
  <c r="AP116" i="4"/>
  <c r="AO116" i="4"/>
  <c r="AN116" i="4"/>
  <c r="AM116" i="4"/>
  <c r="AL116" i="4"/>
  <c r="AJ116" i="4"/>
  <c r="AI116" i="4"/>
  <c r="AV115" i="4"/>
  <c r="AU115" i="4"/>
  <c r="AT115" i="4"/>
  <c r="AS115" i="4"/>
  <c r="AR115" i="4"/>
  <c r="AQ115" i="4"/>
  <c r="AP115" i="4"/>
  <c r="AO115" i="4"/>
  <c r="AN115" i="4"/>
  <c r="AM115" i="4"/>
  <c r="AL115" i="4"/>
  <c r="AJ115" i="4"/>
  <c r="AI115" i="4"/>
  <c r="AV114" i="4"/>
  <c r="AU114" i="4"/>
  <c r="AT114" i="4"/>
  <c r="AS114" i="4"/>
  <c r="AR114" i="4"/>
  <c r="AQ114" i="4"/>
  <c r="AP114" i="4"/>
  <c r="AO114" i="4"/>
  <c r="AN114" i="4"/>
  <c r="AM114" i="4"/>
  <c r="AL114" i="4"/>
  <c r="AJ114" i="4"/>
  <c r="AI114" i="4"/>
  <c r="AV113" i="4"/>
  <c r="AU113" i="4"/>
  <c r="AT113" i="4"/>
  <c r="AS113" i="4"/>
  <c r="AR113" i="4"/>
  <c r="AQ113" i="4"/>
  <c r="AP113" i="4"/>
  <c r="AO113" i="4"/>
  <c r="AN113" i="4"/>
  <c r="AM113" i="4"/>
  <c r="AL113" i="4"/>
  <c r="AJ113" i="4"/>
  <c r="AI113" i="4"/>
  <c r="AV112" i="4"/>
  <c r="AU112" i="4"/>
  <c r="AT112" i="4"/>
  <c r="AS112" i="4"/>
  <c r="AR112" i="4"/>
  <c r="AQ112" i="4"/>
  <c r="AP112" i="4"/>
  <c r="AO112" i="4"/>
  <c r="AN112" i="4"/>
  <c r="AM112" i="4"/>
  <c r="AL112" i="4"/>
  <c r="AJ112" i="4"/>
  <c r="AI112" i="4"/>
  <c r="AV111" i="4"/>
  <c r="AU111" i="4"/>
  <c r="AT111" i="4"/>
  <c r="AS111" i="4"/>
  <c r="AR111" i="4"/>
  <c r="AQ111" i="4"/>
  <c r="AP111" i="4"/>
  <c r="AO111" i="4"/>
  <c r="AN111" i="4"/>
  <c r="AM111" i="4"/>
  <c r="AL111" i="4"/>
  <c r="AJ111" i="4"/>
  <c r="AI111" i="4"/>
  <c r="AV110" i="4"/>
  <c r="AU110" i="4"/>
  <c r="AT110" i="4"/>
  <c r="AS110" i="4"/>
  <c r="AR110" i="4"/>
  <c r="AQ110" i="4"/>
  <c r="AP110" i="4"/>
  <c r="AO110" i="4"/>
  <c r="AN110" i="4"/>
  <c r="AM110" i="4"/>
  <c r="AL110" i="4"/>
  <c r="AJ110" i="4"/>
  <c r="AI110" i="4"/>
  <c r="AV109" i="4"/>
  <c r="AU109" i="4"/>
  <c r="AT109" i="4"/>
  <c r="AS109" i="4"/>
  <c r="AR109" i="4"/>
  <c r="AQ109" i="4"/>
  <c r="AP109" i="4"/>
  <c r="AO109" i="4"/>
  <c r="AN109" i="4"/>
  <c r="AM109" i="4"/>
  <c r="AL109" i="4"/>
  <c r="AJ109" i="4"/>
  <c r="AI109" i="4"/>
  <c r="AV108" i="4"/>
  <c r="AU108" i="4"/>
  <c r="AT108" i="4"/>
  <c r="AS108" i="4"/>
  <c r="AR108" i="4"/>
  <c r="AQ108" i="4"/>
  <c r="AP108" i="4"/>
  <c r="AO108" i="4"/>
  <c r="AN108" i="4"/>
  <c r="AM108" i="4"/>
  <c r="AL108" i="4"/>
  <c r="AJ108" i="4"/>
  <c r="AI108" i="4"/>
  <c r="AV107" i="4"/>
  <c r="AU107" i="4"/>
  <c r="AT107" i="4"/>
  <c r="AS107" i="4"/>
  <c r="AR107" i="4"/>
  <c r="AQ107" i="4"/>
  <c r="AP107" i="4"/>
  <c r="AO107" i="4"/>
  <c r="AN107" i="4"/>
  <c r="AM107" i="4"/>
  <c r="AL107" i="4"/>
  <c r="AJ107" i="4"/>
  <c r="AI107" i="4"/>
  <c r="AV106" i="4"/>
  <c r="AU106" i="4"/>
  <c r="AT106" i="4"/>
  <c r="AS106" i="4"/>
  <c r="AR106" i="4"/>
  <c r="AQ106" i="4"/>
  <c r="AP106" i="4"/>
  <c r="AO106" i="4"/>
  <c r="AN106" i="4"/>
  <c r="AM106" i="4"/>
  <c r="AL106" i="4"/>
  <c r="AJ106" i="4"/>
  <c r="AI106" i="4"/>
  <c r="AV105" i="4"/>
  <c r="AU105" i="4"/>
  <c r="AT105" i="4"/>
  <c r="AS105" i="4"/>
  <c r="AR105" i="4"/>
  <c r="AQ105" i="4"/>
  <c r="AP105" i="4"/>
  <c r="AO105" i="4"/>
  <c r="AN105" i="4"/>
  <c r="AM105" i="4"/>
  <c r="AL105" i="4"/>
  <c r="AJ105" i="4"/>
  <c r="AI105" i="4"/>
  <c r="AV104" i="4"/>
  <c r="AU104" i="4"/>
  <c r="AT104" i="4"/>
  <c r="AS104" i="4"/>
  <c r="AR104" i="4"/>
  <c r="AQ104" i="4"/>
  <c r="AP104" i="4"/>
  <c r="AO104" i="4"/>
  <c r="AN104" i="4"/>
  <c r="AM104" i="4"/>
  <c r="AL104" i="4"/>
  <c r="AJ104" i="4"/>
  <c r="AI104" i="4"/>
  <c r="AV103" i="4"/>
  <c r="AU103" i="4"/>
  <c r="AT103" i="4"/>
  <c r="AS103" i="4"/>
  <c r="AR103" i="4"/>
  <c r="AQ103" i="4"/>
  <c r="AP103" i="4"/>
  <c r="AO103" i="4"/>
  <c r="AN103" i="4"/>
  <c r="AM103" i="4"/>
  <c r="AL103" i="4"/>
  <c r="AJ103" i="4"/>
  <c r="AI103" i="4"/>
  <c r="AV102" i="4"/>
  <c r="AU102" i="4"/>
  <c r="AT102" i="4"/>
  <c r="AS102" i="4"/>
  <c r="AR102" i="4"/>
  <c r="AQ102" i="4"/>
  <c r="AP102" i="4"/>
  <c r="AO102" i="4"/>
  <c r="AN102" i="4"/>
  <c r="AM102" i="4"/>
  <c r="AL102" i="4"/>
  <c r="AJ102" i="4"/>
  <c r="AI102" i="4"/>
  <c r="AV101" i="4"/>
  <c r="AU101" i="4"/>
  <c r="AT101" i="4"/>
  <c r="AS101" i="4"/>
  <c r="AR101" i="4"/>
  <c r="AQ101" i="4"/>
  <c r="AP101" i="4"/>
  <c r="AO101" i="4"/>
  <c r="AN101" i="4"/>
  <c r="AM101" i="4"/>
  <c r="AL101" i="4"/>
  <c r="AJ101" i="4"/>
  <c r="AI101" i="4"/>
  <c r="AV100" i="4"/>
  <c r="AU100" i="4"/>
  <c r="AT100" i="4"/>
  <c r="AS100" i="4"/>
  <c r="AR100" i="4"/>
  <c r="AQ100" i="4"/>
  <c r="AP100" i="4"/>
  <c r="AO100" i="4"/>
  <c r="AN100" i="4"/>
  <c r="AM100" i="4"/>
  <c r="AL100" i="4"/>
  <c r="AJ100" i="4"/>
  <c r="AI100" i="4"/>
  <c r="AV99" i="4"/>
  <c r="AU99" i="4"/>
  <c r="AT99" i="4"/>
  <c r="AS99" i="4"/>
  <c r="AR99" i="4"/>
  <c r="AQ99" i="4"/>
  <c r="AP99" i="4"/>
  <c r="AO99" i="4"/>
  <c r="AN99" i="4"/>
  <c r="AM99" i="4"/>
  <c r="AL99" i="4"/>
  <c r="AJ99" i="4"/>
  <c r="AI99" i="4"/>
  <c r="AV98" i="4"/>
  <c r="AU98" i="4"/>
  <c r="AT98" i="4"/>
  <c r="AS98" i="4"/>
  <c r="AR98" i="4"/>
  <c r="AQ98" i="4"/>
  <c r="AP98" i="4"/>
  <c r="AO98" i="4"/>
  <c r="AN98" i="4"/>
  <c r="AM98" i="4"/>
  <c r="AL98" i="4"/>
  <c r="AJ98" i="4"/>
  <c r="AI98" i="4"/>
  <c r="AV97" i="4"/>
  <c r="AU97" i="4"/>
  <c r="AT97" i="4"/>
  <c r="AS97" i="4"/>
  <c r="AR97" i="4"/>
  <c r="AQ97" i="4"/>
  <c r="AP97" i="4"/>
  <c r="AO97" i="4"/>
  <c r="AN97" i="4"/>
  <c r="AM97" i="4"/>
  <c r="AL97" i="4"/>
  <c r="AJ97" i="4"/>
  <c r="AI97" i="4"/>
  <c r="AV96" i="4"/>
  <c r="AU96" i="4"/>
  <c r="AT96" i="4"/>
  <c r="AS96" i="4"/>
  <c r="AR96" i="4"/>
  <c r="AQ96" i="4"/>
  <c r="AP96" i="4"/>
  <c r="AO96" i="4"/>
  <c r="AN96" i="4"/>
  <c r="AM96" i="4"/>
  <c r="AL96" i="4"/>
  <c r="AJ96" i="4"/>
  <c r="AI96" i="4"/>
  <c r="AV95" i="4"/>
  <c r="AU95" i="4"/>
  <c r="AT95" i="4"/>
  <c r="AS95" i="4"/>
  <c r="AR95" i="4"/>
  <c r="AQ95" i="4"/>
  <c r="AP95" i="4"/>
  <c r="AO95" i="4"/>
  <c r="AN95" i="4"/>
  <c r="AM95" i="4"/>
  <c r="AL95" i="4"/>
  <c r="AJ95" i="4"/>
  <c r="AI95" i="4"/>
  <c r="AV94" i="4"/>
  <c r="AU94" i="4"/>
  <c r="AT94" i="4"/>
  <c r="AS94" i="4"/>
  <c r="AR94" i="4"/>
  <c r="AQ94" i="4"/>
  <c r="AP94" i="4"/>
  <c r="AO94" i="4"/>
  <c r="AN94" i="4"/>
  <c r="AM94" i="4"/>
  <c r="AL94" i="4"/>
  <c r="AJ94" i="4"/>
  <c r="AI94" i="4"/>
  <c r="AV93" i="4"/>
  <c r="AU93" i="4"/>
  <c r="AT93" i="4"/>
  <c r="AS93" i="4"/>
  <c r="AR93" i="4"/>
  <c r="AQ93" i="4"/>
  <c r="AP93" i="4"/>
  <c r="AO93" i="4"/>
  <c r="AN93" i="4"/>
  <c r="AM93" i="4"/>
  <c r="AL93" i="4"/>
  <c r="AJ93" i="4"/>
  <c r="AI93" i="4"/>
  <c r="AV92" i="4"/>
  <c r="AU92" i="4"/>
  <c r="AT92" i="4"/>
  <c r="AS92" i="4"/>
  <c r="AR92" i="4"/>
  <c r="AQ92" i="4"/>
  <c r="AP92" i="4"/>
  <c r="AO92" i="4"/>
  <c r="AN92" i="4"/>
  <c r="AM92" i="4"/>
  <c r="AL92" i="4"/>
  <c r="AJ92" i="4"/>
  <c r="AI92" i="4"/>
  <c r="AV91" i="4"/>
  <c r="AU91" i="4"/>
  <c r="AT91" i="4"/>
  <c r="AS91" i="4"/>
  <c r="AR91" i="4"/>
  <c r="AQ91" i="4"/>
  <c r="AP91" i="4"/>
  <c r="AO91" i="4"/>
  <c r="AN91" i="4"/>
  <c r="AM91" i="4"/>
  <c r="AL91" i="4"/>
  <c r="AJ91" i="4"/>
  <c r="AI91" i="4"/>
  <c r="AV90" i="4"/>
  <c r="AU90" i="4"/>
  <c r="AT90" i="4"/>
  <c r="AS90" i="4"/>
  <c r="AR90" i="4"/>
  <c r="AQ90" i="4"/>
  <c r="AP90" i="4"/>
  <c r="AO90" i="4"/>
  <c r="AN90" i="4"/>
  <c r="AM90" i="4"/>
  <c r="AL90" i="4"/>
  <c r="AJ90" i="4"/>
  <c r="AI90" i="4"/>
  <c r="AV89" i="4"/>
  <c r="AU89" i="4"/>
  <c r="AT89" i="4"/>
  <c r="AS89" i="4"/>
  <c r="AR89" i="4"/>
  <c r="AQ89" i="4"/>
  <c r="AP89" i="4"/>
  <c r="AO89" i="4"/>
  <c r="AN89" i="4"/>
  <c r="AM89" i="4"/>
  <c r="AL89" i="4"/>
  <c r="AJ89" i="4"/>
  <c r="AI89" i="4"/>
  <c r="AV88" i="4"/>
  <c r="AU88" i="4"/>
  <c r="AT88" i="4"/>
  <c r="AS88" i="4"/>
  <c r="AR88" i="4"/>
  <c r="AQ88" i="4"/>
  <c r="AP88" i="4"/>
  <c r="AO88" i="4"/>
  <c r="AN88" i="4"/>
  <c r="AM88" i="4"/>
  <c r="AL88" i="4"/>
  <c r="AJ88" i="4"/>
  <c r="AI88" i="4"/>
  <c r="AV87" i="4"/>
  <c r="AU87" i="4"/>
  <c r="AT87" i="4"/>
  <c r="AS87" i="4"/>
  <c r="AR87" i="4"/>
  <c r="AQ87" i="4"/>
  <c r="AP87" i="4"/>
  <c r="AO87" i="4"/>
  <c r="AN87" i="4"/>
  <c r="AM87" i="4"/>
  <c r="AL87" i="4"/>
  <c r="AJ87" i="4"/>
  <c r="AI87" i="4"/>
  <c r="AV86" i="4"/>
  <c r="AU86" i="4"/>
  <c r="AT86" i="4"/>
  <c r="AS86" i="4"/>
  <c r="AR86" i="4"/>
  <c r="AQ86" i="4"/>
  <c r="AP86" i="4"/>
  <c r="AO86" i="4"/>
  <c r="AN86" i="4"/>
  <c r="AM86" i="4"/>
  <c r="AL86" i="4"/>
  <c r="AJ86" i="4"/>
  <c r="AI86" i="4"/>
  <c r="AV85" i="4"/>
  <c r="AU85" i="4"/>
  <c r="AT85" i="4"/>
  <c r="AS85" i="4"/>
  <c r="AR85" i="4"/>
  <c r="AQ85" i="4"/>
  <c r="AP85" i="4"/>
  <c r="AO85" i="4"/>
  <c r="AN85" i="4"/>
  <c r="AM85" i="4"/>
  <c r="AL85" i="4"/>
  <c r="AJ85" i="4"/>
  <c r="AI85" i="4"/>
  <c r="AV84" i="4"/>
  <c r="AU84" i="4"/>
  <c r="AT84" i="4"/>
  <c r="AS84" i="4"/>
  <c r="AR84" i="4"/>
  <c r="AQ84" i="4"/>
  <c r="AP84" i="4"/>
  <c r="AO84" i="4"/>
  <c r="AN84" i="4"/>
  <c r="AM84" i="4"/>
  <c r="AL84" i="4"/>
  <c r="AJ84" i="4"/>
  <c r="AI84" i="4"/>
  <c r="AV83" i="4"/>
  <c r="AU83" i="4"/>
  <c r="AT83" i="4"/>
  <c r="AS83" i="4"/>
  <c r="AR83" i="4"/>
  <c r="AQ83" i="4"/>
  <c r="AP83" i="4"/>
  <c r="AO83" i="4"/>
  <c r="AN83" i="4"/>
  <c r="AM83" i="4"/>
  <c r="AL83" i="4"/>
  <c r="AJ83" i="4"/>
  <c r="AI83" i="4"/>
  <c r="AV82" i="4"/>
  <c r="AU82" i="4"/>
  <c r="AT82" i="4"/>
  <c r="AS82" i="4"/>
  <c r="AR82" i="4"/>
  <c r="AQ82" i="4"/>
  <c r="AP82" i="4"/>
  <c r="AO82" i="4"/>
  <c r="AN82" i="4"/>
  <c r="AM82" i="4"/>
  <c r="AL82" i="4"/>
  <c r="AJ82" i="4"/>
  <c r="AI82" i="4"/>
  <c r="AV81" i="4"/>
  <c r="AU81" i="4"/>
  <c r="AT81" i="4"/>
  <c r="AS81" i="4"/>
  <c r="AR81" i="4"/>
  <c r="AQ81" i="4"/>
  <c r="AP81" i="4"/>
  <c r="AO81" i="4"/>
  <c r="AN81" i="4"/>
  <c r="AM81" i="4"/>
  <c r="AL81" i="4"/>
  <c r="AJ81" i="4"/>
  <c r="AI81" i="4"/>
  <c r="AV80" i="4"/>
  <c r="AU80" i="4"/>
  <c r="AT80" i="4"/>
  <c r="AS80" i="4"/>
  <c r="AR80" i="4"/>
  <c r="AQ80" i="4"/>
  <c r="AP80" i="4"/>
  <c r="AO80" i="4"/>
  <c r="AN80" i="4"/>
  <c r="AM80" i="4"/>
  <c r="AL80" i="4"/>
  <c r="AJ80" i="4"/>
  <c r="AI80" i="4"/>
  <c r="AV79" i="4"/>
  <c r="AU79" i="4"/>
  <c r="AT79" i="4"/>
  <c r="AS79" i="4"/>
  <c r="AR79" i="4"/>
  <c r="AQ79" i="4"/>
  <c r="AP79" i="4"/>
  <c r="AO79" i="4"/>
  <c r="AN79" i="4"/>
  <c r="AM79" i="4"/>
  <c r="AL79" i="4"/>
  <c r="AJ79" i="4"/>
  <c r="AI79" i="4"/>
  <c r="AV78" i="4"/>
  <c r="AU78" i="4"/>
  <c r="AT78" i="4"/>
  <c r="AS78" i="4"/>
  <c r="AR78" i="4"/>
  <c r="AQ78" i="4"/>
  <c r="AP78" i="4"/>
  <c r="AO78" i="4"/>
  <c r="AN78" i="4"/>
  <c r="AM78" i="4"/>
  <c r="AL78" i="4"/>
  <c r="AJ78" i="4"/>
  <c r="AI78" i="4"/>
  <c r="AV77" i="4"/>
  <c r="AU77" i="4"/>
  <c r="AT77" i="4"/>
  <c r="AS77" i="4"/>
  <c r="AR77" i="4"/>
  <c r="AQ77" i="4"/>
  <c r="AP77" i="4"/>
  <c r="AO77" i="4"/>
  <c r="AN77" i="4"/>
  <c r="AM77" i="4"/>
  <c r="AL77" i="4"/>
  <c r="AJ77" i="4"/>
  <c r="AI77" i="4"/>
  <c r="AV76" i="4"/>
  <c r="AU76" i="4"/>
  <c r="AT76" i="4"/>
  <c r="AS76" i="4"/>
  <c r="AR76" i="4"/>
  <c r="AQ76" i="4"/>
  <c r="AP76" i="4"/>
  <c r="AO76" i="4"/>
  <c r="AN76" i="4"/>
  <c r="AM76" i="4"/>
  <c r="AL76" i="4"/>
  <c r="AJ76" i="4"/>
  <c r="AI76" i="4"/>
  <c r="AV75" i="4"/>
  <c r="AU75" i="4"/>
  <c r="AT75" i="4"/>
  <c r="AS75" i="4"/>
  <c r="AR75" i="4"/>
  <c r="AQ75" i="4"/>
  <c r="AP75" i="4"/>
  <c r="AO75" i="4"/>
  <c r="AN75" i="4"/>
  <c r="AM75" i="4"/>
  <c r="AL75" i="4"/>
  <c r="AJ75" i="4"/>
  <c r="AI75" i="4"/>
  <c r="AV74" i="4"/>
  <c r="AU74" i="4"/>
  <c r="AT74" i="4"/>
  <c r="AS74" i="4"/>
  <c r="AR74" i="4"/>
  <c r="AQ74" i="4"/>
  <c r="AP74" i="4"/>
  <c r="AO74" i="4"/>
  <c r="AN74" i="4"/>
  <c r="AM74" i="4"/>
  <c r="AL74" i="4"/>
  <c r="AJ74" i="4"/>
  <c r="AI74" i="4"/>
  <c r="AV73" i="4"/>
  <c r="AU73" i="4"/>
  <c r="AT73" i="4"/>
  <c r="AS73" i="4"/>
  <c r="AR73" i="4"/>
  <c r="AQ73" i="4"/>
  <c r="AP73" i="4"/>
  <c r="AO73" i="4"/>
  <c r="AN73" i="4"/>
  <c r="AM73" i="4"/>
  <c r="AL73" i="4"/>
  <c r="AJ73" i="4"/>
  <c r="AI73" i="4"/>
  <c r="AV72" i="4"/>
  <c r="AU72" i="4"/>
  <c r="AT72" i="4"/>
  <c r="AS72" i="4"/>
  <c r="AR72" i="4"/>
  <c r="AQ72" i="4"/>
  <c r="AP72" i="4"/>
  <c r="AO72" i="4"/>
  <c r="AN72" i="4"/>
  <c r="AM72" i="4"/>
  <c r="AL72" i="4"/>
  <c r="AJ72" i="4"/>
  <c r="AI72" i="4"/>
  <c r="AV71" i="4"/>
  <c r="AU71" i="4"/>
  <c r="AT71" i="4"/>
  <c r="AS71" i="4"/>
  <c r="AR71" i="4"/>
  <c r="AQ71" i="4"/>
  <c r="AP71" i="4"/>
  <c r="AO71" i="4"/>
  <c r="AN71" i="4"/>
  <c r="AM71" i="4"/>
  <c r="AL71" i="4"/>
  <c r="AJ71" i="4"/>
  <c r="AI71" i="4"/>
  <c r="AV70" i="4"/>
  <c r="AU70" i="4"/>
  <c r="AT70" i="4"/>
  <c r="AS70" i="4"/>
  <c r="AR70" i="4"/>
  <c r="AQ70" i="4"/>
  <c r="AP70" i="4"/>
  <c r="AO70" i="4"/>
  <c r="AN70" i="4"/>
  <c r="AM70" i="4"/>
  <c r="AL70" i="4"/>
  <c r="AJ70" i="4"/>
  <c r="AI70" i="4"/>
  <c r="AV69" i="4"/>
  <c r="AU69" i="4"/>
  <c r="AT69" i="4"/>
  <c r="AS69" i="4"/>
  <c r="AR69" i="4"/>
  <c r="AQ69" i="4"/>
  <c r="AP69" i="4"/>
  <c r="AO69" i="4"/>
  <c r="AN69" i="4"/>
  <c r="AM69" i="4"/>
  <c r="AL69" i="4"/>
  <c r="AJ69" i="4"/>
  <c r="AI69" i="4"/>
  <c r="AV68" i="4"/>
  <c r="AU68" i="4"/>
  <c r="AT68" i="4"/>
  <c r="AS68" i="4"/>
  <c r="AR68" i="4"/>
  <c r="AQ68" i="4"/>
  <c r="AP68" i="4"/>
  <c r="AO68" i="4"/>
  <c r="AN68" i="4"/>
  <c r="AM68" i="4"/>
  <c r="AL68" i="4"/>
  <c r="AJ68" i="4"/>
  <c r="AI68" i="4"/>
  <c r="AV67" i="4"/>
  <c r="AU67" i="4"/>
  <c r="AT67" i="4"/>
  <c r="AS67" i="4"/>
  <c r="AR67" i="4"/>
  <c r="AQ67" i="4"/>
  <c r="AP67" i="4"/>
  <c r="AO67" i="4"/>
  <c r="AN67" i="4"/>
  <c r="AM67" i="4"/>
  <c r="AL67" i="4"/>
  <c r="AJ67" i="4"/>
  <c r="AI67" i="4"/>
  <c r="AV66" i="4"/>
  <c r="AU66" i="4"/>
  <c r="AT66" i="4"/>
  <c r="AS66" i="4"/>
  <c r="AR66" i="4"/>
  <c r="AQ66" i="4"/>
  <c r="AP66" i="4"/>
  <c r="AO66" i="4"/>
  <c r="AN66" i="4"/>
  <c r="AM66" i="4"/>
  <c r="AL66" i="4"/>
  <c r="AJ66" i="4"/>
  <c r="AI66" i="4"/>
  <c r="AV65" i="4"/>
  <c r="AU65" i="4"/>
  <c r="AT65" i="4"/>
  <c r="AS65" i="4"/>
  <c r="AR65" i="4"/>
  <c r="AQ65" i="4"/>
  <c r="AP65" i="4"/>
  <c r="AO65" i="4"/>
  <c r="AN65" i="4"/>
  <c r="AM65" i="4"/>
  <c r="AL65" i="4"/>
  <c r="AJ65" i="4"/>
  <c r="AI65" i="4"/>
  <c r="AV64" i="4"/>
  <c r="AU64" i="4"/>
  <c r="AT64" i="4"/>
  <c r="AS64" i="4"/>
  <c r="AR64" i="4"/>
  <c r="AQ64" i="4"/>
  <c r="AP64" i="4"/>
  <c r="AO64" i="4"/>
  <c r="AN64" i="4"/>
  <c r="AM64" i="4"/>
  <c r="AL64" i="4"/>
  <c r="AJ64" i="4"/>
  <c r="AI64" i="4"/>
  <c r="AV63" i="4"/>
  <c r="AU63" i="4"/>
  <c r="AT63" i="4"/>
  <c r="AS63" i="4"/>
  <c r="AR63" i="4"/>
  <c r="AQ63" i="4"/>
  <c r="AP63" i="4"/>
  <c r="AO63" i="4"/>
  <c r="AN63" i="4"/>
  <c r="AM63" i="4"/>
  <c r="AL63" i="4"/>
  <c r="AJ63" i="4"/>
  <c r="AI63" i="4"/>
  <c r="AV62" i="4"/>
  <c r="AU62" i="4"/>
  <c r="AT62" i="4"/>
  <c r="AS62" i="4"/>
  <c r="AR62" i="4"/>
  <c r="AQ62" i="4"/>
  <c r="AP62" i="4"/>
  <c r="AO62" i="4"/>
  <c r="AN62" i="4"/>
  <c r="AM62" i="4"/>
  <c r="AL62" i="4"/>
  <c r="AJ62" i="4"/>
  <c r="AI62" i="4"/>
  <c r="AV61" i="4"/>
  <c r="AU61" i="4"/>
  <c r="AT61" i="4"/>
  <c r="AS61" i="4"/>
  <c r="AR61" i="4"/>
  <c r="AQ61" i="4"/>
  <c r="AP61" i="4"/>
  <c r="AO61" i="4"/>
  <c r="AN61" i="4"/>
  <c r="AM61" i="4"/>
  <c r="AL61" i="4"/>
  <c r="AJ61" i="4"/>
  <c r="AI61" i="4"/>
  <c r="AV60" i="4"/>
  <c r="AU60" i="4"/>
  <c r="AT60" i="4"/>
  <c r="AS60" i="4"/>
  <c r="AR60" i="4"/>
  <c r="AQ60" i="4"/>
  <c r="AP60" i="4"/>
  <c r="AO60" i="4"/>
  <c r="AN60" i="4"/>
  <c r="AM60" i="4"/>
  <c r="AL60" i="4"/>
  <c r="AJ60" i="4"/>
  <c r="AI60" i="4"/>
  <c r="AV59" i="4"/>
  <c r="AU59" i="4"/>
  <c r="AT59" i="4"/>
  <c r="AS59" i="4"/>
  <c r="AR59" i="4"/>
  <c r="AQ59" i="4"/>
  <c r="AP59" i="4"/>
  <c r="AO59" i="4"/>
  <c r="AN59" i="4"/>
  <c r="AM59" i="4"/>
  <c r="AL59" i="4"/>
  <c r="AJ59" i="4"/>
  <c r="AI59" i="4"/>
  <c r="AV58" i="4"/>
  <c r="AU58" i="4"/>
  <c r="AT58" i="4"/>
  <c r="AS58" i="4"/>
  <c r="AR58" i="4"/>
  <c r="AQ58" i="4"/>
  <c r="AP58" i="4"/>
  <c r="AO58" i="4"/>
  <c r="AN58" i="4"/>
  <c r="AM58" i="4"/>
  <c r="AL58" i="4"/>
  <c r="AJ58" i="4"/>
  <c r="AI58" i="4"/>
  <c r="AV57" i="4"/>
  <c r="AU57" i="4"/>
  <c r="AT57" i="4"/>
  <c r="AS57" i="4"/>
  <c r="AR57" i="4"/>
  <c r="AQ57" i="4"/>
  <c r="AP57" i="4"/>
  <c r="AO57" i="4"/>
  <c r="AN57" i="4"/>
  <c r="AM57" i="4"/>
  <c r="AL57" i="4"/>
  <c r="AJ57" i="4"/>
  <c r="AI57" i="4"/>
  <c r="AV56" i="4"/>
  <c r="AU56" i="4"/>
  <c r="AT56" i="4"/>
  <c r="AS56" i="4"/>
  <c r="AR56" i="4"/>
  <c r="AQ56" i="4"/>
  <c r="AP56" i="4"/>
  <c r="AO56" i="4"/>
  <c r="AN56" i="4"/>
  <c r="AM56" i="4"/>
  <c r="AL56" i="4"/>
  <c r="AJ56" i="4"/>
  <c r="AI56" i="4"/>
  <c r="AV55" i="4"/>
  <c r="AU55" i="4"/>
  <c r="AT55" i="4"/>
  <c r="AS55" i="4"/>
  <c r="AR55" i="4"/>
  <c r="AQ55" i="4"/>
  <c r="AP55" i="4"/>
  <c r="AO55" i="4"/>
  <c r="AN55" i="4"/>
  <c r="AM55" i="4"/>
  <c r="AL55" i="4"/>
  <c r="AJ55" i="4"/>
  <c r="AI55" i="4"/>
  <c r="AV54" i="4"/>
  <c r="AU54" i="4"/>
  <c r="AT54" i="4"/>
  <c r="AS54" i="4"/>
  <c r="AR54" i="4"/>
  <c r="AQ54" i="4"/>
  <c r="AP54" i="4"/>
  <c r="AO54" i="4"/>
  <c r="AN54" i="4"/>
  <c r="AM54" i="4"/>
  <c r="AL54" i="4"/>
  <c r="AJ54" i="4"/>
  <c r="AI54" i="4"/>
  <c r="AV53" i="4"/>
  <c r="AU53" i="4"/>
  <c r="AT53" i="4"/>
  <c r="AS53" i="4"/>
  <c r="AR53" i="4"/>
  <c r="AQ53" i="4"/>
  <c r="AP53" i="4"/>
  <c r="AO53" i="4"/>
  <c r="AN53" i="4"/>
  <c r="AM53" i="4"/>
  <c r="AL53" i="4"/>
  <c r="AJ53" i="4"/>
  <c r="AI53" i="4"/>
  <c r="AV52" i="4"/>
  <c r="AU52" i="4"/>
  <c r="AT52" i="4"/>
  <c r="AS52" i="4"/>
  <c r="AR52" i="4"/>
  <c r="AQ52" i="4"/>
  <c r="AP52" i="4"/>
  <c r="AO52" i="4"/>
  <c r="AN52" i="4"/>
  <c r="AM52" i="4"/>
  <c r="AL52" i="4"/>
  <c r="AJ52" i="4"/>
  <c r="AI52" i="4"/>
  <c r="AV51" i="4"/>
  <c r="AU51" i="4"/>
  <c r="AT51" i="4"/>
  <c r="AS51" i="4"/>
  <c r="AR51" i="4"/>
  <c r="AQ51" i="4"/>
  <c r="AP51" i="4"/>
  <c r="AO51" i="4"/>
  <c r="AN51" i="4"/>
  <c r="AM51" i="4"/>
  <c r="AL51" i="4"/>
  <c r="AJ51" i="4"/>
  <c r="AI51" i="4"/>
  <c r="AV50" i="4"/>
  <c r="AU50" i="4"/>
  <c r="AT50" i="4"/>
  <c r="AS50" i="4"/>
  <c r="AR50" i="4"/>
  <c r="AQ50" i="4"/>
  <c r="AP50" i="4"/>
  <c r="AO50" i="4"/>
  <c r="AN50" i="4"/>
  <c r="AM50" i="4"/>
  <c r="AL50" i="4"/>
  <c r="AJ50" i="4"/>
  <c r="AI50" i="4"/>
  <c r="AV49" i="4"/>
  <c r="AU49" i="4"/>
  <c r="AT49" i="4"/>
  <c r="AS49" i="4"/>
  <c r="AR49" i="4"/>
  <c r="AQ49" i="4"/>
  <c r="AP49" i="4"/>
  <c r="AO49" i="4"/>
  <c r="AN49" i="4"/>
  <c r="AM49" i="4"/>
  <c r="AL49" i="4"/>
  <c r="AJ49" i="4"/>
  <c r="AI49" i="4"/>
  <c r="AV48" i="4"/>
  <c r="AU48" i="4"/>
  <c r="AT48" i="4"/>
  <c r="AS48" i="4"/>
  <c r="AR48" i="4"/>
  <c r="AQ48" i="4"/>
  <c r="AP48" i="4"/>
  <c r="AO48" i="4"/>
  <c r="AN48" i="4"/>
  <c r="AM48" i="4"/>
  <c r="AL48" i="4"/>
  <c r="AJ48" i="4"/>
  <c r="AI48" i="4"/>
  <c r="AV47" i="4"/>
  <c r="AU47" i="4"/>
  <c r="AT47" i="4"/>
  <c r="AS47" i="4"/>
  <c r="AR47" i="4"/>
  <c r="AQ47" i="4"/>
  <c r="AP47" i="4"/>
  <c r="AO47" i="4"/>
  <c r="AN47" i="4"/>
  <c r="AM47" i="4"/>
  <c r="AL47" i="4"/>
  <c r="AJ47" i="4"/>
  <c r="AI47" i="4"/>
  <c r="AV46" i="4"/>
  <c r="AU46" i="4"/>
  <c r="AT46" i="4"/>
  <c r="AS46" i="4"/>
  <c r="AR46" i="4"/>
  <c r="AQ46" i="4"/>
  <c r="AP46" i="4"/>
  <c r="AO46" i="4"/>
  <c r="AN46" i="4"/>
  <c r="AM46" i="4"/>
  <c r="AL46" i="4"/>
  <c r="AJ46" i="4"/>
  <c r="AI46" i="4"/>
  <c r="AV45" i="4"/>
  <c r="AU45" i="4"/>
  <c r="AT45" i="4"/>
  <c r="AS45" i="4"/>
  <c r="AR45" i="4"/>
  <c r="AQ45" i="4"/>
  <c r="AP45" i="4"/>
  <c r="AO45" i="4"/>
  <c r="AN45" i="4"/>
  <c r="AM45" i="4"/>
  <c r="AL45" i="4"/>
  <c r="AJ45" i="4"/>
  <c r="AI45" i="4"/>
  <c r="AV44" i="4"/>
  <c r="AU44" i="4"/>
  <c r="AT44" i="4"/>
  <c r="AS44" i="4"/>
  <c r="AR44" i="4"/>
  <c r="AQ44" i="4"/>
  <c r="AP44" i="4"/>
  <c r="AO44" i="4"/>
  <c r="AN44" i="4"/>
  <c r="AM44" i="4"/>
  <c r="AL44" i="4"/>
  <c r="AJ44" i="4"/>
  <c r="AI44" i="4"/>
  <c r="AV43" i="4"/>
  <c r="AU43" i="4"/>
  <c r="AT43" i="4"/>
  <c r="AS43" i="4"/>
  <c r="AR43" i="4"/>
  <c r="AQ43" i="4"/>
  <c r="AP43" i="4"/>
  <c r="AO43" i="4"/>
  <c r="AN43" i="4"/>
  <c r="AM43" i="4"/>
  <c r="AL43" i="4"/>
  <c r="AJ43" i="4"/>
  <c r="AI43" i="4"/>
  <c r="AV42" i="4"/>
  <c r="AU42" i="4"/>
  <c r="AT42" i="4"/>
  <c r="AS42" i="4"/>
  <c r="AR42" i="4"/>
  <c r="AQ42" i="4"/>
  <c r="AP42" i="4"/>
  <c r="AO42" i="4"/>
  <c r="AN42" i="4"/>
  <c r="AM42" i="4"/>
  <c r="AL42" i="4"/>
  <c r="AJ42" i="4"/>
  <c r="AI42" i="4"/>
  <c r="AV41" i="4"/>
  <c r="AU41" i="4"/>
  <c r="AT41" i="4"/>
  <c r="AS41" i="4"/>
  <c r="AR41" i="4"/>
  <c r="AQ41" i="4"/>
  <c r="AP41" i="4"/>
  <c r="AO41" i="4"/>
  <c r="AN41" i="4"/>
  <c r="AM41" i="4"/>
  <c r="AL41" i="4"/>
  <c r="AJ41" i="4"/>
  <c r="AI41" i="4"/>
  <c r="AV40" i="4"/>
  <c r="AU40" i="4"/>
  <c r="AT40" i="4"/>
  <c r="AS40" i="4"/>
  <c r="AR40" i="4"/>
  <c r="AQ40" i="4"/>
  <c r="AP40" i="4"/>
  <c r="AO40" i="4"/>
  <c r="AN40" i="4"/>
  <c r="AM40" i="4"/>
  <c r="AL40" i="4"/>
  <c r="AJ40" i="4"/>
  <c r="AI40" i="4"/>
  <c r="AV39" i="4"/>
  <c r="AU39" i="4"/>
  <c r="AT39" i="4"/>
  <c r="AS39" i="4"/>
  <c r="AR39" i="4"/>
  <c r="AQ39" i="4"/>
  <c r="AP39" i="4"/>
  <c r="AO39" i="4"/>
  <c r="AN39" i="4"/>
  <c r="AM39" i="4"/>
  <c r="AL39" i="4"/>
  <c r="AJ39" i="4"/>
  <c r="AI39" i="4"/>
  <c r="AV38" i="4"/>
  <c r="AU38" i="4"/>
  <c r="AT38" i="4"/>
  <c r="AS38" i="4"/>
  <c r="AR38" i="4"/>
  <c r="AQ38" i="4"/>
  <c r="AP38" i="4"/>
  <c r="AO38" i="4"/>
  <c r="AN38" i="4"/>
  <c r="AM38" i="4"/>
  <c r="AL38" i="4"/>
  <c r="AJ38" i="4"/>
  <c r="AI38" i="4"/>
  <c r="AV37" i="4"/>
  <c r="AU37" i="4"/>
  <c r="AT37" i="4"/>
  <c r="AS37" i="4"/>
  <c r="AR37" i="4"/>
  <c r="AQ37" i="4"/>
  <c r="AP37" i="4"/>
  <c r="AO37" i="4"/>
  <c r="AN37" i="4"/>
  <c r="AM37" i="4"/>
  <c r="AL37" i="4"/>
  <c r="AJ37" i="4"/>
  <c r="AI37" i="4"/>
  <c r="AV36" i="4"/>
  <c r="AU36" i="4"/>
  <c r="AT36" i="4"/>
  <c r="AS36" i="4"/>
  <c r="AR36" i="4"/>
  <c r="AQ36" i="4"/>
  <c r="AP36" i="4"/>
  <c r="AO36" i="4"/>
  <c r="AN36" i="4"/>
  <c r="AM36" i="4"/>
  <c r="AL36" i="4"/>
  <c r="AJ36" i="4"/>
  <c r="AI36" i="4"/>
  <c r="AV35" i="4"/>
  <c r="AU35" i="4"/>
  <c r="AT35" i="4"/>
  <c r="AS35" i="4"/>
  <c r="AR35" i="4"/>
  <c r="AQ35" i="4"/>
  <c r="AP35" i="4"/>
  <c r="AO35" i="4"/>
  <c r="AN35" i="4"/>
  <c r="AM35" i="4"/>
  <c r="AL35" i="4"/>
  <c r="AJ35" i="4"/>
  <c r="AI35" i="4"/>
  <c r="AV34" i="4"/>
  <c r="AU34" i="4"/>
  <c r="AT34" i="4"/>
  <c r="AS34" i="4"/>
  <c r="AR34" i="4"/>
  <c r="AQ34" i="4"/>
  <c r="AP34" i="4"/>
  <c r="AO34" i="4"/>
  <c r="AN34" i="4"/>
  <c r="AM34" i="4"/>
  <c r="AL34" i="4"/>
  <c r="AJ34" i="4"/>
  <c r="AI34" i="4"/>
  <c r="AV33" i="4"/>
  <c r="AU33" i="4"/>
  <c r="AT33" i="4"/>
  <c r="AS33" i="4"/>
  <c r="AR33" i="4"/>
  <c r="AQ33" i="4"/>
  <c r="AP33" i="4"/>
  <c r="AO33" i="4"/>
  <c r="AN33" i="4"/>
  <c r="AM33" i="4"/>
  <c r="AL33" i="4"/>
  <c r="AJ33" i="4"/>
  <c r="AI33" i="4"/>
  <c r="AV32" i="4"/>
  <c r="AU32" i="4"/>
  <c r="AT32" i="4"/>
  <c r="AS32" i="4"/>
  <c r="AR32" i="4"/>
  <c r="AQ32" i="4"/>
  <c r="AP32" i="4"/>
  <c r="AO32" i="4"/>
  <c r="AN32" i="4"/>
  <c r="AM32" i="4"/>
  <c r="AL32" i="4"/>
  <c r="AJ32" i="4"/>
  <c r="AI32" i="4"/>
  <c r="AV31" i="4"/>
  <c r="AU31" i="4"/>
  <c r="AT31" i="4"/>
  <c r="AS31" i="4"/>
  <c r="AR31" i="4"/>
  <c r="AQ31" i="4"/>
  <c r="AP31" i="4"/>
  <c r="AO31" i="4"/>
  <c r="AN31" i="4"/>
  <c r="AM31" i="4"/>
  <c r="AL31" i="4"/>
  <c r="AJ31" i="4"/>
  <c r="AI31" i="4"/>
  <c r="AV30" i="4"/>
  <c r="AU30" i="4"/>
  <c r="AT30" i="4"/>
  <c r="AS30" i="4"/>
  <c r="AR30" i="4"/>
  <c r="AQ30" i="4"/>
  <c r="AP30" i="4"/>
  <c r="AO30" i="4"/>
  <c r="AN30" i="4"/>
  <c r="AM30" i="4"/>
  <c r="AL30" i="4"/>
  <c r="AJ30" i="4"/>
  <c r="AI30" i="4"/>
  <c r="AV29" i="4"/>
  <c r="AU29" i="4"/>
  <c r="AT29" i="4"/>
  <c r="AS29" i="4"/>
  <c r="AR29" i="4"/>
  <c r="AQ29" i="4"/>
  <c r="AP29" i="4"/>
  <c r="AO29" i="4"/>
  <c r="AN29" i="4"/>
  <c r="AM29" i="4"/>
  <c r="AL29" i="4"/>
  <c r="AJ29" i="4"/>
  <c r="AI29" i="4"/>
  <c r="AV28" i="4"/>
  <c r="AU28" i="4"/>
  <c r="AT28" i="4"/>
  <c r="AS28" i="4"/>
  <c r="AR28" i="4"/>
  <c r="AQ28" i="4"/>
  <c r="AP28" i="4"/>
  <c r="AO28" i="4"/>
  <c r="AN28" i="4"/>
  <c r="AM28" i="4"/>
  <c r="AL28" i="4"/>
  <c r="AJ28" i="4"/>
  <c r="AI28" i="4"/>
  <c r="AV27" i="4"/>
  <c r="AU27" i="4"/>
  <c r="AT27" i="4"/>
  <c r="AS27" i="4"/>
  <c r="AR27" i="4"/>
  <c r="AQ27" i="4"/>
  <c r="AP27" i="4"/>
  <c r="AO27" i="4"/>
  <c r="AN27" i="4"/>
  <c r="AM27" i="4"/>
  <c r="AL27" i="4"/>
  <c r="AJ27" i="4"/>
  <c r="AI27" i="4"/>
  <c r="AV26" i="4"/>
  <c r="AU26" i="4"/>
  <c r="AT26" i="4"/>
  <c r="AS26" i="4"/>
  <c r="AR26" i="4"/>
  <c r="AQ26" i="4"/>
  <c r="AP26" i="4"/>
  <c r="AO26" i="4"/>
  <c r="AN26" i="4"/>
  <c r="AM26" i="4"/>
  <c r="AL26" i="4"/>
  <c r="AJ26" i="4"/>
  <c r="AI26" i="4"/>
  <c r="AV25" i="4"/>
  <c r="AU25" i="4"/>
  <c r="AT25" i="4"/>
  <c r="AS25" i="4"/>
  <c r="AR25" i="4"/>
  <c r="AQ25" i="4"/>
  <c r="AP25" i="4"/>
  <c r="AO25" i="4"/>
  <c r="AN25" i="4"/>
  <c r="AM25" i="4"/>
  <c r="AL25" i="4"/>
  <c r="AJ25" i="4"/>
  <c r="AI25" i="4"/>
  <c r="AV24" i="4"/>
  <c r="AU24" i="4"/>
  <c r="AT24" i="4"/>
  <c r="AS24" i="4"/>
  <c r="AR24" i="4"/>
  <c r="AQ24" i="4"/>
  <c r="AP24" i="4"/>
  <c r="AO24" i="4"/>
  <c r="AN24" i="4"/>
  <c r="AM24" i="4"/>
  <c r="AL24" i="4"/>
  <c r="AJ24" i="4"/>
  <c r="AI24" i="4"/>
  <c r="AV23" i="4"/>
  <c r="AU23" i="4"/>
  <c r="AT23" i="4"/>
  <c r="AS23" i="4"/>
  <c r="AR23" i="4"/>
  <c r="AQ23" i="4"/>
  <c r="AP23" i="4"/>
  <c r="AO23" i="4"/>
  <c r="AN23" i="4"/>
  <c r="AM23" i="4"/>
  <c r="AL23" i="4"/>
  <c r="AJ23" i="4"/>
  <c r="AI23" i="4"/>
  <c r="AV22" i="4"/>
  <c r="AU22" i="4"/>
  <c r="AT22" i="4"/>
  <c r="AS22" i="4"/>
  <c r="AR22" i="4"/>
  <c r="AQ22" i="4"/>
  <c r="AP22" i="4"/>
  <c r="AO22" i="4"/>
  <c r="AN22" i="4"/>
  <c r="AM22" i="4"/>
  <c r="AL22" i="4"/>
  <c r="AJ22" i="4"/>
  <c r="AI22" i="4"/>
  <c r="AV21" i="4"/>
  <c r="AU21" i="4"/>
  <c r="AT21" i="4"/>
  <c r="AS21" i="4"/>
  <c r="AR21" i="4"/>
  <c r="AQ21" i="4"/>
  <c r="AP21" i="4"/>
  <c r="AO21" i="4"/>
  <c r="AN21" i="4"/>
  <c r="AM21" i="4"/>
  <c r="AL21" i="4"/>
  <c r="AJ21" i="4"/>
  <c r="AI21" i="4"/>
  <c r="AV20" i="4"/>
  <c r="AU20" i="4"/>
  <c r="AT20" i="4"/>
  <c r="AS20" i="4"/>
  <c r="AR20" i="4"/>
  <c r="AQ20" i="4"/>
  <c r="AP20" i="4"/>
  <c r="AO20" i="4"/>
  <c r="AN20" i="4"/>
  <c r="AM20" i="4"/>
  <c r="AL20" i="4"/>
  <c r="AJ20" i="4"/>
  <c r="AI20" i="4"/>
  <c r="AV19" i="4"/>
  <c r="AU19" i="4"/>
  <c r="AT19" i="4"/>
  <c r="AS19" i="4"/>
  <c r="AR19" i="4"/>
  <c r="AQ19" i="4"/>
  <c r="AP19" i="4"/>
  <c r="AO19" i="4"/>
  <c r="AN19" i="4"/>
  <c r="AM19" i="4"/>
  <c r="AL19" i="4"/>
  <c r="AJ19" i="4"/>
  <c r="AI19" i="4"/>
  <c r="AV18" i="4"/>
  <c r="AU18" i="4"/>
  <c r="AT18" i="4"/>
  <c r="AS18" i="4"/>
  <c r="AR18" i="4"/>
  <c r="AQ18" i="4"/>
  <c r="AP18" i="4"/>
  <c r="AO18" i="4"/>
  <c r="AN18" i="4"/>
  <c r="AM18" i="4"/>
  <c r="AL18" i="4"/>
  <c r="AJ18" i="4"/>
  <c r="AI18" i="4"/>
  <c r="AV17" i="4"/>
  <c r="AU17" i="4"/>
  <c r="AT17" i="4"/>
  <c r="AS17" i="4"/>
  <c r="AR17" i="4"/>
  <c r="AQ17" i="4"/>
  <c r="AP17" i="4"/>
  <c r="AO17" i="4"/>
  <c r="AN17" i="4"/>
  <c r="AM17" i="4"/>
  <c r="AL17" i="4"/>
  <c r="AJ17" i="4"/>
  <c r="AI17" i="4"/>
  <c r="AV16" i="4"/>
  <c r="AU16" i="4"/>
  <c r="AT16" i="4"/>
  <c r="AS16" i="4"/>
  <c r="AR16" i="4"/>
  <c r="AQ16" i="4"/>
  <c r="AP16" i="4"/>
  <c r="AO16" i="4"/>
  <c r="AN16" i="4"/>
  <c r="AM16" i="4"/>
  <c r="AL16" i="4"/>
  <c r="AJ16" i="4"/>
  <c r="AI16" i="4"/>
  <c r="AV15" i="4"/>
  <c r="AU15" i="4"/>
  <c r="AT15" i="4"/>
  <c r="AS15" i="4"/>
  <c r="AR15" i="4"/>
  <c r="AQ15" i="4"/>
  <c r="AP15" i="4"/>
  <c r="AO15" i="4"/>
  <c r="AN15" i="4"/>
  <c r="AM15" i="4"/>
  <c r="AL15" i="4"/>
  <c r="AJ15" i="4"/>
  <c r="AI15" i="4"/>
  <c r="AV14" i="4"/>
  <c r="AU14" i="4"/>
  <c r="AT14" i="4"/>
  <c r="AS14" i="4"/>
  <c r="AR14" i="4"/>
  <c r="AQ14" i="4"/>
  <c r="AP14" i="4"/>
  <c r="AO14" i="4"/>
  <c r="AN14" i="4"/>
  <c r="AM14" i="4"/>
  <c r="AL14" i="4"/>
  <c r="AJ14" i="4"/>
  <c r="AI14" i="4"/>
  <c r="AV13" i="4"/>
  <c r="AU13" i="4"/>
  <c r="AT13" i="4"/>
  <c r="AS13" i="4"/>
  <c r="AR13" i="4"/>
  <c r="AQ13" i="4"/>
  <c r="AP13" i="4"/>
  <c r="AO13" i="4"/>
  <c r="AN13" i="4"/>
  <c r="AM13" i="4"/>
  <c r="AL13" i="4"/>
  <c r="AJ13" i="4"/>
  <c r="AI13" i="4"/>
  <c r="AV12" i="4"/>
  <c r="AU12" i="4"/>
  <c r="AT12" i="4"/>
  <c r="AS12" i="4"/>
  <c r="AR12" i="4"/>
  <c r="AQ12" i="4"/>
  <c r="AP12" i="4"/>
  <c r="AO12" i="4"/>
  <c r="AN12" i="4"/>
  <c r="AM12" i="4"/>
  <c r="AL12" i="4"/>
  <c r="AJ12" i="4"/>
  <c r="AI12" i="4"/>
  <c r="AV11" i="4"/>
  <c r="AU11" i="4"/>
  <c r="AT11" i="4"/>
  <c r="AS11" i="4"/>
  <c r="AR11" i="4"/>
  <c r="AQ11" i="4"/>
  <c r="AP11" i="4"/>
  <c r="AO11" i="4"/>
  <c r="AN11" i="4"/>
  <c r="AM11" i="4"/>
  <c r="AL11" i="4"/>
  <c r="AJ11" i="4"/>
  <c r="AI11" i="4"/>
  <c r="AV10" i="4"/>
  <c r="AU10" i="4"/>
  <c r="AT10" i="4"/>
  <c r="AS10" i="4"/>
  <c r="AR10" i="4"/>
  <c r="AQ10" i="4"/>
  <c r="AP10" i="4"/>
  <c r="AO10" i="4"/>
  <c r="AN10" i="4"/>
  <c r="AM10" i="4"/>
  <c r="AL10" i="4"/>
  <c r="AJ10" i="4"/>
  <c r="AI10" i="4"/>
  <c r="AV9" i="4"/>
  <c r="AU9" i="4"/>
  <c r="AT9" i="4"/>
  <c r="AS9" i="4"/>
  <c r="AR9" i="4"/>
  <c r="AQ9" i="4"/>
  <c r="AP9" i="4"/>
  <c r="AO9" i="4"/>
  <c r="AN9" i="4"/>
  <c r="AM9" i="4"/>
  <c r="AL9" i="4"/>
  <c r="AJ9" i="4"/>
  <c r="AI9" i="4"/>
  <c r="AV8" i="4"/>
  <c r="AU8" i="4"/>
  <c r="AT8" i="4"/>
  <c r="AS8" i="4"/>
  <c r="AR8" i="4"/>
  <c r="AQ8" i="4"/>
  <c r="AP8" i="4"/>
  <c r="AO8" i="4"/>
  <c r="AN8" i="4"/>
  <c r="AM8" i="4"/>
  <c r="AL8" i="4"/>
  <c r="AJ8" i="4"/>
  <c r="AI8" i="4"/>
  <c r="AV7" i="4"/>
  <c r="AU7" i="4"/>
  <c r="AT7" i="4"/>
  <c r="AS7" i="4"/>
  <c r="AR7" i="4"/>
  <c r="AQ7" i="4"/>
  <c r="AP7" i="4"/>
  <c r="AO7" i="4"/>
  <c r="AN7" i="4"/>
  <c r="AM7" i="4"/>
  <c r="AL7" i="4"/>
  <c r="AJ7" i="4"/>
  <c r="AI7" i="4"/>
  <c r="AV6" i="4"/>
  <c r="AU6" i="4"/>
  <c r="AT6" i="4"/>
  <c r="AS6" i="4"/>
  <c r="AR6" i="4"/>
  <c r="AQ6" i="4"/>
  <c r="AP6" i="4"/>
  <c r="AO6" i="4"/>
  <c r="AN6" i="4"/>
  <c r="AM6" i="4"/>
  <c r="AL6" i="4"/>
  <c r="AJ6" i="4"/>
  <c r="AI6" i="4"/>
  <c r="AV5" i="4"/>
  <c r="AU5" i="4"/>
  <c r="AT5" i="4"/>
  <c r="AS5" i="4"/>
  <c r="AR5" i="4"/>
  <c r="AQ5" i="4"/>
  <c r="AP5" i="4"/>
  <c r="AO5" i="4"/>
  <c r="AN5" i="4"/>
  <c r="AM5" i="4"/>
  <c r="AL5" i="4"/>
  <c r="AJ5" i="4"/>
  <c r="AI5" i="4"/>
  <c r="Z6" i="1"/>
  <c r="Y6" i="1"/>
  <c r="X6" i="1"/>
  <c r="V6" i="1"/>
  <c r="U6" i="1"/>
  <c r="T6" i="1"/>
  <c r="R6" i="1"/>
  <c r="Q6" i="1"/>
  <c r="P6" i="1"/>
  <c r="N6" i="1"/>
  <c r="M6" i="1"/>
  <c r="L6" i="1"/>
  <c r="J6" i="1"/>
  <c r="I6" i="1"/>
  <c r="H6" i="1"/>
  <c r="D2" i="9"/>
  <c r="E4" i="4"/>
  <c r="E6" i="1" s="1"/>
  <c r="B4" i="4"/>
  <c r="B6" i="1" s="1"/>
  <c r="AV1000" i="3"/>
  <c r="AU1000" i="3"/>
  <c r="AT1000" i="3"/>
  <c r="AS1000" i="3"/>
  <c r="AR1000" i="3"/>
  <c r="AQ1000" i="3"/>
  <c r="AP1000" i="3"/>
  <c r="AO1000" i="3"/>
  <c r="AN1000" i="3"/>
  <c r="AM1000" i="3"/>
  <c r="AL1000" i="3"/>
  <c r="AJ1000" i="3"/>
  <c r="AI1000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V998" i="3"/>
  <c r="AU998" i="3"/>
  <c r="AT998" i="3"/>
  <c r="AS998" i="3"/>
  <c r="AR998" i="3"/>
  <c r="AQ998" i="3"/>
  <c r="AP998" i="3"/>
  <c r="AO998" i="3"/>
  <c r="AN998" i="3"/>
  <c r="AM998" i="3"/>
  <c r="AL998" i="3"/>
  <c r="AJ998" i="3"/>
  <c r="AI998" i="3"/>
  <c r="AV997" i="3"/>
  <c r="AU997" i="3"/>
  <c r="AT997" i="3"/>
  <c r="AS997" i="3"/>
  <c r="AR997" i="3"/>
  <c r="AQ997" i="3"/>
  <c r="AP997" i="3"/>
  <c r="AO997" i="3"/>
  <c r="AN997" i="3"/>
  <c r="AM997" i="3"/>
  <c r="AL997" i="3"/>
  <c r="AJ997" i="3"/>
  <c r="AI997" i="3"/>
  <c r="AV996" i="3"/>
  <c r="AU996" i="3"/>
  <c r="AT996" i="3"/>
  <c r="AS996" i="3"/>
  <c r="AR996" i="3"/>
  <c r="AQ996" i="3"/>
  <c r="AP996" i="3"/>
  <c r="AO996" i="3"/>
  <c r="AN996" i="3"/>
  <c r="AM996" i="3"/>
  <c r="AL996" i="3"/>
  <c r="AJ996" i="3"/>
  <c r="AI996" i="3"/>
  <c r="AV995" i="3"/>
  <c r="AU995" i="3"/>
  <c r="AT995" i="3"/>
  <c r="AS995" i="3"/>
  <c r="AR995" i="3"/>
  <c r="AQ995" i="3"/>
  <c r="AP995" i="3"/>
  <c r="AO995" i="3"/>
  <c r="AN995" i="3"/>
  <c r="AM995" i="3"/>
  <c r="AL995" i="3"/>
  <c r="AJ995" i="3"/>
  <c r="AI995" i="3"/>
  <c r="AV994" i="3"/>
  <c r="AU994" i="3"/>
  <c r="AT994" i="3"/>
  <c r="AS994" i="3"/>
  <c r="AR994" i="3"/>
  <c r="AQ994" i="3"/>
  <c r="AP994" i="3"/>
  <c r="AO994" i="3"/>
  <c r="AN994" i="3"/>
  <c r="AM994" i="3"/>
  <c r="AL994" i="3"/>
  <c r="AJ994" i="3"/>
  <c r="AI994" i="3"/>
  <c r="AV993" i="3"/>
  <c r="AU993" i="3"/>
  <c r="AT993" i="3"/>
  <c r="AS993" i="3"/>
  <c r="AR993" i="3"/>
  <c r="AQ993" i="3"/>
  <c r="AP993" i="3"/>
  <c r="AO993" i="3"/>
  <c r="AN993" i="3"/>
  <c r="AM993" i="3"/>
  <c r="AL993" i="3"/>
  <c r="AJ993" i="3"/>
  <c r="AI993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V986" i="3"/>
  <c r="AU986" i="3"/>
  <c r="AT986" i="3"/>
  <c r="AS986" i="3"/>
  <c r="AR986" i="3"/>
  <c r="AQ986" i="3"/>
  <c r="AP986" i="3"/>
  <c r="AO986" i="3"/>
  <c r="AN986" i="3"/>
  <c r="AM986" i="3"/>
  <c r="AL986" i="3"/>
  <c r="AJ986" i="3"/>
  <c r="AI986" i="3"/>
  <c r="AV985" i="3"/>
  <c r="AU985" i="3"/>
  <c r="AT985" i="3"/>
  <c r="AS985" i="3"/>
  <c r="AR985" i="3"/>
  <c r="AQ985" i="3"/>
  <c r="AP985" i="3"/>
  <c r="AO985" i="3"/>
  <c r="AN985" i="3"/>
  <c r="AM985" i="3"/>
  <c r="AL985" i="3"/>
  <c r="AJ985" i="3"/>
  <c r="AI985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V983" i="3"/>
  <c r="AU983" i="3"/>
  <c r="AT983" i="3"/>
  <c r="AS983" i="3"/>
  <c r="AR983" i="3"/>
  <c r="AQ983" i="3"/>
  <c r="AP983" i="3"/>
  <c r="AO983" i="3"/>
  <c r="AN983" i="3"/>
  <c r="AM983" i="3"/>
  <c r="AL983" i="3"/>
  <c r="AJ983" i="3"/>
  <c r="AI983" i="3"/>
  <c r="AV982" i="3"/>
  <c r="AU982" i="3"/>
  <c r="AT982" i="3"/>
  <c r="AS982" i="3"/>
  <c r="AR982" i="3"/>
  <c r="AQ982" i="3"/>
  <c r="AP982" i="3"/>
  <c r="AO982" i="3"/>
  <c r="AN982" i="3"/>
  <c r="AM982" i="3"/>
  <c r="AL982" i="3"/>
  <c r="AJ982" i="3"/>
  <c r="AI982" i="3"/>
  <c r="AV981" i="3"/>
  <c r="AU981" i="3"/>
  <c r="AT981" i="3"/>
  <c r="AS981" i="3"/>
  <c r="AR981" i="3"/>
  <c r="AQ981" i="3"/>
  <c r="AP981" i="3"/>
  <c r="AO981" i="3"/>
  <c r="AN981" i="3"/>
  <c r="AM981" i="3"/>
  <c r="AL981" i="3"/>
  <c r="AJ981" i="3"/>
  <c r="AI981" i="3"/>
  <c r="AV980" i="3"/>
  <c r="AU980" i="3"/>
  <c r="AT980" i="3"/>
  <c r="AS980" i="3"/>
  <c r="AR980" i="3"/>
  <c r="AQ980" i="3"/>
  <c r="AP980" i="3"/>
  <c r="AO980" i="3"/>
  <c r="AN980" i="3"/>
  <c r="AM980" i="3"/>
  <c r="AL980" i="3"/>
  <c r="AJ980" i="3"/>
  <c r="AI980" i="3"/>
  <c r="AV979" i="3"/>
  <c r="AU979" i="3"/>
  <c r="AT979" i="3"/>
  <c r="AS979" i="3"/>
  <c r="AR979" i="3"/>
  <c r="AQ979" i="3"/>
  <c r="AP979" i="3"/>
  <c r="AO979" i="3"/>
  <c r="AN979" i="3"/>
  <c r="AM979" i="3"/>
  <c r="AL979" i="3"/>
  <c r="AJ979" i="3"/>
  <c r="AI979" i="3"/>
  <c r="AV978" i="3"/>
  <c r="AU978" i="3"/>
  <c r="AT978" i="3"/>
  <c r="AS978" i="3"/>
  <c r="AR978" i="3"/>
  <c r="AQ978" i="3"/>
  <c r="AP978" i="3"/>
  <c r="AO978" i="3"/>
  <c r="AN978" i="3"/>
  <c r="AM978" i="3"/>
  <c r="AL978" i="3"/>
  <c r="AJ978" i="3"/>
  <c r="AI978" i="3"/>
  <c r="AV977" i="3"/>
  <c r="AU977" i="3"/>
  <c r="AT977" i="3"/>
  <c r="AS977" i="3"/>
  <c r="AR977" i="3"/>
  <c r="AQ977" i="3"/>
  <c r="AP977" i="3"/>
  <c r="AO977" i="3"/>
  <c r="AN977" i="3"/>
  <c r="AM977" i="3"/>
  <c r="AL977" i="3"/>
  <c r="AJ977" i="3"/>
  <c r="AI977" i="3"/>
  <c r="AV976" i="3"/>
  <c r="AU976" i="3"/>
  <c r="AT976" i="3"/>
  <c r="AS976" i="3"/>
  <c r="AR976" i="3"/>
  <c r="AQ976" i="3"/>
  <c r="AP976" i="3"/>
  <c r="AO976" i="3"/>
  <c r="AN976" i="3"/>
  <c r="AM976" i="3"/>
  <c r="AL976" i="3"/>
  <c r="AJ976" i="3"/>
  <c r="AI976" i="3"/>
  <c r="AV975" i="3"/>
  <c r="AU975" i="3"/>
  <c r="AT975" i="3"/>
  <c r="AS975" i="3"/>
  <c r="AR975" i="3"/>
  <c r="AQ975" i="3"/>
  <c r="AP975" i="3"/>
  <c r="AO975" i="3"/>
  <c r="AN975" i="3"/>
  <c r="AM975" i="3"/>
  <c r="AL975" i="3"/>
  <c r="AJ975" i="3"/>
  <c r="AI975" i="3"/>
  <c r="AV974" i="3"/>
  <c r="AU974" i="3"/>
  <c r="AT974" i="3"/>
  <c r="AS974" i="3"/>
  <c r="AR974" i="3"/>
  <c r="AQ974" i="3"/>
  <c r="AP974" i="3"/>
  <c r="AO974" i="3"/>
  <c r="AN974" i="3"/>
  <c r="AM974" i="3"/>
  <c r="AL974" i="3"/>
  <c r="AJ974" i="3"/>
  <c r="AI974" i="3"/>
  <c r="AV973" i="3"/>
  <c r="AU973" i="3"/>
  <c r="AT973" i="3"/>
  <c r="AS973" i="3"/>
  <c r="AR973" i="3"/>
  <c r="AQ973" i="3"/>
  <c r="AP973" i="3"/>
  <c r="AO973" i="3"/>
  <c r="AN973" i="3"/>
  <c r="AM973" i="3"/>
  <c r="AL973" i="3"/>
  <c r="AJ973" i="3"/>
  <c r="AI973" i="3"/>
  <c r="AV972" i="3"/>
  <c r="AU972" i="3"/>
  <c r="AT972" i="3"/>
  <c r="AS972" i="3"/>
  <c r="AR972" i="3"/>
  <c r="AQ972" i="3"/>
  <c r="AP972" i="3"/>
  <c r="AO972" i="3"/>
  <c r="AN972" i="3"/>
  <c r="AM972" i="3"/>
  <c r="AL972" i="3"/>
  <c r="AJ972" i="3"/>
  <c r="AI972" i="3"/>
  <c r="AV971" i="3"/>
  <c r="AU971" i="3"/>
  <c r="AT971" i="3"/>
  <c r="AS971" i="3"/>
  <c r="AR971" i="3"/>
  <c r="AQ971" i="3"/>
  <c r="AP971" i="3"/>
  <c r="AO971" i="3"/>
  <c r="AN971" i="3"/>
  <c r="AM971" i="3"/>
  <c r="AL971" i="3"/>
  <c r="AJ971" i="3"/>
  <c r="AI971" i="3"/>
  <c r="AV970" i="3"/>
  <c r="AU970" i="3"/>
  <c r="AT970" i="3"/>
  <c r="AS970" i="3"/>
  <c r="AR970" i="3"/>
  <c r="AQ970" i="3"/>
  <c r="AP970" i="3"/>
  <c r="AO970" i="3"/>
  <c r="AN970" i="3"/>
  <c r="AM970" i="3"/>
  <c r="AL970" i="3"/>
  <c r="AJ970" i="3"/>
  <c r="AI970" i="3"/>
  <c r="AV969" i="3"/>
  <c r="AU969" i="3"/>
  <c r="AT969" i="3"/>
  <c r="AS969" i="3"/>
  <c r="AR969" i="3"/>
  <c r="AQ969" i="3"/>
  <c r="AP969" i="3"/>
  <c r="AO969" i="3"/>
  <c r="AN969" i="3"/>
  <c r="AM969" i="3"/>
  <c r="AL969" i="3"/>
  <c r="AJ969" i="3"/>
  <c r="AI969" i="3"/>
  <c r="AV968" i="3"/>
  <c r="AU968" i="3"/>
  <c r="AT968" i="3"/>
  <c r="AS968" i="3"/>
  <c r="AR968" i="3"/>
  <c r="AQ968" i="3"/>
  <c r="AP968" i="3"/>
  <c r="AO968" i="3"/>
  <c r="AN968" i="3"/>
  <c r="AM968" i="3"/>
  <c r="AL968" i="3"/>
  <c r="AJ968" i="3"/>
  <c r="AI968" i="3"/>
  <c r="AV967" i="3"/>
  <c r="AU967" i="3"/>
  <c r="AT967" i="3"/>
  <c r="AS967" i="3"/>
  <c r="AR967" i="3"/>
  <c r="AQ967" i="3"/>
  <c r="AP967" i="3"/>
  <c r="AO967" i="3"/>
  <c r="AN967" i="3"/>
  <c r="AM967" i="3"/>
  <c r="AL967" i="3"/>
  <c r="AJ967" i="3"/>
  <c r="AI967" i="3"/>
  <c r="AV966" i="3"/>
  <c r="AU966" i="3"/>
  <c r="AT966" i="3"/>
  <c r="AS966" i="3"/>
  <c r="AR966" i="3"/>
  <c r="AQ966" i="3"/>
  <c r="AP966" i="3"/>
  <c r="AO966" i="3"/>
  <c r="AN966" i="3"/>
  <c r="AM966" i="3"/>
  <c r="AL966" i="3"/>
  <c r="AJ966" i="3"/>
  <c r="AI966" i="3"/>
  <c r="AV965" i="3"/>
  <c r="AU965" i="3"/>
  <c r="AT965" i="3"/>
  <c r="AS965" i="3"/>
  <c r="AR965" i="3"/>
  <c r="AQ965" i="3"/>
  <c r="AP965" i="3"/>
  <c r="AO965" i="3"/>
  <c r="AN965" i="3"/>
  <c r="AM965" i="3"/>
  <c r="AL965" i="3"/>
  <c r="AJ965" i="3"/>
  <c r="AI965" i="3"/>
  <c r="AV964" i="3"/>
  <c r="AU964" i="3"/>
  <c r="AT964" i="3"/>
  <c r="AS964" i="3"/>
  <c r="AR964" i="3"/>
  <c r="AQ964" i="3"/>
  <c r="AP964" i="3"/>
  <c r="AO964" i="3"/>
  <c r="AN964" i="3"/>
  <c r="AM964" i="3"/>
  <c r="AL964" i="3"/>
  <c r="AJ964" i="3"/>
  <c r="AI964" i="3"/>
  <c r="AV963" i="3"/>
  <c r="AU963" i="3"/>
  <c r="AT963" i="3"/>
  <c r="AS963" i="3"/>
  <c r="AR963" i="3"/>
  <c r="AQ963" i="3"/>
  <c r="AP963" i="3"/>
  <c r="AO963" i="3"/>
  <c r="AN963" i="3"/>
  <c r="AM963" i="3"/>
  <c r="AL963" i="3"/>
  <c r="AJ963" i="3"/>
  <c r="AI963" i="3"/>
  <c r="AV962" i="3"/>
  <c r="AU962" i="3"/>
  <c r="AT962" i="3"/>
  <c r="AS962" i="3"/>
  <c r="AR962" i="3"/>
  <c r="AQ962" i="3"/>
  <c r="AP962" i="3"/>
  <c r="AO962" i="3"/>
  <c r="AN962" i="3"/>
  <c r="AM962" i="3"/>
  <c r="AL962" i="3"/>
  <c r="AJ962" i="3"/>
  <c r="AI962" i="3"/>
  <c r="AV961" i="3"/>
  <c r="AU961" i="3"/>
  <c r="AT961" i="3"/>
  <c r="AS961" i="3"/>
  <c r="AR961" i="3"/>
  <c r="AQ961" i="3"/>
  <c r="AP961" i="3"/>
  <c r="AO961" i="3"/>
  <c r="AN961" i="3"/>
  <c r="AM961" i="3"/>
  <c r="AL961" i="3"/>
  <c r="AJ961" i="3"/>
  <c r="AI961" i="3"/>
  <c r="AV960" i="3"/>
  <c r="AU960" i="3"/>
  <c r="AT960" i="3"/>
  <c r="AS960" i="3"/>
  <c r="AR960" i="3"/>
  <c r="AQ960" i="3"/>
  <c r="AP960" i="3"/>
  <c r="AO960" i="3"/>
  <c r="AN960" i="3"/>
  <c r="AM960" i="3"/>
  <c r="AL960" i="3"/>
  <c r="AJ960" i="3"/>
  <c r="AI960" i="3"/>
  <c r="AV959" i="3"/>
  <c r="AU959" i="3"/>
  <c r="AT959" i="3"/>
  <c r="AS959" i="3"/>
  <c r="AR959" i="3"/>
  <c r="AQ959" i="3"/>
  <c r="AP959" i="3"/>
  <c r="AO959" i="3"/>
  <c r="AN959" i="3"/>
  <c r="AM959" i="3"/>
  <c r="AL959" i="3"/>
  <c r="AJ959" i="3"/>
  <c r="AI959" i="3"/>
  <c r="AV958" i="3"/>
  <c r="AU958" i="3"/>
  <c r="AT958" i="3"/>
  <c r="AS958" i="3"/>
  <c r="AR958" i="3"/>
  <c r="AQ958" i="3"/>
  <c r="AP958" i="3"/>
  <c r="AO958" i="3"/>
  <c r="AN958" i="3"/>
  <c r="AM958" i="3"/>
  <c r="AL958" i="3"/>
  <c r="AJ958" i="3"/>
  <c r="AI958" i="3"/>
  <c r="AV957" i="3"/>
  <c r="AU957" i="3"/>
  <c r="AT957" i="3"/>
  <c r="AS957" i="3"/>
  <c r="AR957" i="3"/>
  <c r="AQ957" i="3"/>
  <c r="AP957" i="3"/>
  <c r="AO957" i="3"/>
  <c r="AN957" i="3"/>
  <c r="AM957" i="3"/>
  <c r="AL957" i="3"/>
  <c r="AJ957" i="3"/>
  <c r="AI957" i="3"/>
  <c r="AV956" i="3"/>
  <c r="AU956" i="3"/>
  <c r="AT956" i="3"/>
  <c r="AS956" i="3"/>
  <c r="AR956" i="3"/>
  <c r="AQ956" i="3"/>
  <c r="AP956" i="3"/>
  <c r="AO956" i="3"/>
  <c r="AN956" i="3"/>
  <c r="AM956" i="3"/>
  <c r="AL956" i="3"/>
  <c r="AJ956" i="3"/>
  <c r="AI956" i="3"/>
  <c r="AV955" i="3"/>
  <c r="AU955" i="3"/>
  <c r="AT955" i="3"/>
  <c r="AS955" i="3"/>
  <c r="AR955" i="3"/>
  <c r="AQ955" i="3"/>
  <c r="AP955" i="3"/>
  <c r="AO955" i="3"/>
  <c r="AN955" i="3"/>
  <c r="AM955" i="3"/>
  <c r="AL955" i="3"/>
  <c r="AJ955" i="3"/>
  <c r="AI955" i="3"/>
  <c r="AV954" i="3"/>
  <c r="AU954" i="3"/>
  <c r="AT954" i="3"/>
  <c r="AS954" i="3"/>
  <c r="AR954" i="3"/>
  <c r="AQ954" i="3"/>
  <c r="AP954" i="3"/>
  <c r="AO954" i="3"/>
  <c r="AN954" i="3"/>
  <c r="AM954" i="3"/>
  <c r="AL954" i="3"/>
  <c r="AJ954" i="3"/>
  <c r="AI954" i="3"/>
  <c r="AV953" i="3"/>
  <c r="AU953" i="3"/>
  <c r="AT953" i="3"/>
  <c r="AS953" i="3"/>
  <c r="AR953" i="3"/>
  <c r="AQ953" i="3"/>
  <c r="AP953" i="3"/>
  <c r="AO953" i="3"/>
  <c r="AN953" i="3"/>
  <c r="AM953" i="3"/>
  <c r="AL953" i="3"/>
  <c r="AJ953" i="3"/>
  <c r="AI953" i="3"/>
  <c r="AV952" i="3"/>
  <c r="AU952" i="3"/>
  <c r="AT952" i="3"/>
  <c r="AS952" i="3"/>
  <c r="AR952" i="3"/>
  <c r="AQ952" i="3"/>
  <c r="AP952" i="3"/>
  <c r="AO952" i="3"/>
  <c r="AN952" i="3"/>
  <c r="AM952" i="3"/>
  <c r="AL952" i="3"/>
  <c r="AJ952" i="3"/>
  <c r="AI952" i="3"/>
  <c r="AV951" i="3"/>
  <c r="AU951" i="3"/>
  <c r="AT951" i="3"/>
  <c r="AS951" i="3"/>
  <c r="AR951" i="3"/>
  <c r="AQ951" i="3"/>
  <c r="AP951" i="3"/>
  <c r="AO951" i="3"/>
  <c r="AN951" i="3"/>
  <c r="AM951" i="3"/>
  <c r="AL951" i="3"/>
  <c r="AJ951" i="3"/>
  <c r="AI951" i="3"/>
  <c r="AV950" i="3"/>
  <c r="AU950" i="3"/>
  <c r="AT950" i="3"/>
  <c r="AS950" i="3"/>
  <c r="AR950" i="3"/>
  <c r="AQ950" i="3"/>
  <c r="AP950" i="3"/>
  <c r="AO950" i="3"/>
  <c r="AN950" i="3"/>
  <c r="AM950" i="3"/>
  <c r="AL950" i="3"/>
  <c r="AJ950" i="3"/>
  <c r="AI950" i="3"/>
  <c r="AV949" i="3"/>
  <c r="AU949" i="3"/>
  <c r="AT949" i="3"/>
  <c r="AS949" i="3"/>
  <c r="AR949" i="3"/>
  <c r="AQ949" i="3"/>
  <c r="AP949" i="3"/>
  <c r="AO949" i="3"/>
  <c r="AN949" i="3"/>
  <c r="AM949" i="3"/>
  <c r="AL949" i="3"/>
  <c r="AJ949" i="3"/>
  <c r="AI949" i="3"/>
  <c r="AV948" i="3"/>
  <c r="AU948" i="3"/>
  <c r="AT948" i="3"/>
  <c r="AS948" i="3"/>
  <c r="AR948" i="3"/>
  <c r="AQ948" i="3"/>
  <c r="AP948" i="3"/>
  <c r="AO948" i="3"/>
  <c r="AN948" i="3"/>
  <c r="AM948" i="3"/>
  <c r="AL948" i="3"/>
  <c r="AJ948" i="3"/>
  <c r="AI948" i="3"/>
  <c r="AV947" i="3"/>
  <c r="AU947" i="3"/>
  <c r="AT947" i="3"/>
  <c r="AS947" i="3"/>
  <c r="AR947" i="3"/>
  <c r="AQ947" i="3"/>
  <c r="AP947" i="3"/>
  <c r="AO947" i="3"/>
  <c r="AN947" i="3"/>
  <c r="AM947" i="3"/>
  <c r="AL947" i="3"/>
  <c r="AJ947" i="3"/>
  <c r="AI947" i="3"/>
  <c r="AV946" i="3"/>
  <c r="AU946" i="3"/>
  <c r="AT946" i="3"/>
  <c r="AS946" i="3"/>
  <c r="AR946" i="3"/>
  <c r="AQ946" i="3"/>
  <c r="AP946" i="3"/>
  <c r="AO946" i="3"/>
  <c r="AN946" i="3"/>
  <c r="AM946" i="3"/>
  <c r="AL946" i="3"/>
  <c r="AJ946" i="3"/>
  <c r="AI946" i="3"/>
  <c r="AV945" i="3"/>
  <c r="AU945" i="3"/>
  <c r="AT945" i="3"/>
  <c r="AS945" i="3"/>
  <c r="AR945" i="3"/>
  <c r="AQ945" i="3"/>
  <c r="AP945" i="3"/>
  <c r="AO945" i="3"/>
  <c r="AN945" i="3"/>
  <c r="AM945" i="3"/>
  <c r="AL945" i="3"/>
  <c r="AJ945" i="3"/>
  <c r="AI945" i="3"/>
  <c r="AV944" i="3"/>
  <c r="AU944" i="3"/>
  <c r="AT944" i="3"/>
  <c r="AS944" i="3"/>
  <c r="AR944" i="3"/>
  <c r="AQ944" i="3"/>
  <c r="AP944" i="3"/>
  <c r="AO944" i="3"/>
  <c r="AN944" i="3"/>
  <c r="AM944" i="3"/>
  <c r="AL944" i="3"/>
  <c r="AJ944" i="3"/>
  <c r="AI944" i="3"/>
  <c r="AV943" i="3"/>
  <c r="AU943" i="3"/>
  <c r="AT943" i="3"/>
  <c r="AS943" i="3"/>
  <c r="AR943" i="3"/>
  <c r="AQ943" i="3"/>
  <c r="AP943" i="3"/>
  <c r="AO943" i="3"/>
  <c r="AN943" i="3"/>
  <c r="AM943" i="3"/>
  <c r="AL943" i="3"/>
  <c r="AJ943" i="3"/>
  <c r="AI943" i="3"/>
  <c r="AV942" i="3"/>
  <c r="AU942" i="3"/>
  <c r="AT942" i="3"/>
  <c r="AS942" i="3"/>
  <c r="AR942" i="3"/>
  <c r="AQ942" i="3"/>
  <c r="AP942" i="3"/>
  <c r="AO942" i="3"/>
  <c r="AN942" i="3"/>
  <c r="AM942" i="3"/>
  <c r="AL942" i="3"/>
  <c r="AJ942" i="3"/>
  <c r="AI942" i="3"/>
  <c r="AV941" i="3"/>
  <c r="AU941" i="3"/>
  <c r="AT941" i="3"/>
  <c r="AS941" i="3"/>
  <c r="AR941" i="3"/>
  <c r="AQ941" i="3"/>
  <c r="AP941" i="3"/>
  <c r="AO941" i="3"/>
  <c r="AN941" i="3"/>
  <c r="AM941" i="3"/>
  <c r="AL941" i="3"/>
  <c r="AJ941" i="3"/>
  <c r="AI941" i="3"/>
  <c r="AV940" i="3"/>
  <c r="AU940" i="3"/>
  <c r="AT940" i="3"/>
  <c r="AS940" i="3"/>
  <c r="AR940" i="3"/>
  <c r="AQ940" i="3"/>
  <c r="AP940" i="3"/>
  <c r="AO940" i="3"/>
  <c r="AN940" i="3"/>
  <c r="AM940" i="3"/>
  <c r="AL940" i="3"/>
  <c r="AJ940" i="3"/>
  <c r="AI940" i="3"/>
  <c r="AV939" i="3"/>
  <c r="AU939" i="3"/>
  <c r="AT939" i="3"/>
  <c r="AS939" i="3"/>
  <c r="AR939" i="3"/>
  <c r="AQ939" i="3"/>
  <c r="AP939" i="3"/>
  <c r="AO939" i="3"/>
  <c r="AN939" i="3"/>
  <c r="AM939" i="3"/>
  <c r="AL939" i="3"/>
  <c r="AJ939" i="3"/>
  <c r="AI939" i="3"/>
  <c r="AV938" i="3"/>
  <c r="AU938" i="3"/>
  <c r="AT938" i="3"/>
  <c r="AS938" i="3"/>
  <c r="AR938" i="3"/>
  <c r="AQ938" i="3"/>
  <c r="AP938" i="3"/>
  <c r="AO938" i="3"/>
  <c r="AN938" i="3"/>
  <c r="AM938" i="3"/>
  <c r="AL938" i="3"/>
  <c r="AJ938" i="3"/>
  <c r="AI938" i="3"/>
  <c r="AV937" i="3"/>
  <c r="AU937" i="3"/>
  <c r="AT937" i="3"/>
  <c r="AS937" i="3"/>
  <c r="AR937" i="3"/>
  <c r="AQ937" i="3"/>
  <c r="AP937" i="3"/>
  <c r="AO937" i="3"/>
  <c r="AN937" i="3"/>
  <c r="AM937" i="3"/>
  <c r="AL937" i="3"/>
  <c r="AJ937" i="3"/>
  <c r="AI937" i="3"/>
  <c r="AV936" i="3"/>
  <c r="AU936" i="3"/>
  <c r="AT936" i="3"/>
  <c r="AS936" i="3"/>
  <c r="AR936" i="3"/>
  <c r="AQ936" i="3"/>
  <c r="AP936" i="3"/>
  <c r="AO936" i="3"/>
  <c r="AN936" i="3"/>
  <c r="AM936" i="3"/>
  <c r="AL936" i="3"/>
  <c r="AJ936" i="3"/>
  <c r="AI936" i="3"/>
  <c r="AV935" i="3"/>
  <c r="AU935" i="3"/>
  <c r="AT935" i="3"/>
  <c r="AS935" i="3"/>
  <c r="AR935" i="3"/>
  <c r="AQ935" i="3"/>
  <c r="AP935" i="3"/>
  <c r="AO935" i="3"/>
  <c r="AN935" i="3"/>
  <c r="AM935" i="3"/>
  <c r="AL935" i="3"/>
  <c r="AJ935" i="3"/>
  <c r="AI935" i="3"/>
  <c r="AV934" i="3"/>
  <c r="AU934" i="3"/>
  <c r="AT934" i="3"/>
  <c r="AS934" i="3"/>
  <c r="AR934" i="3"/>
  <c r="AQ934" i="3"/>
  <c r="AP934" i="3"/>
  <c r="AO934" i="3"/>
  <c r="AN934" i="3"/>
  <c r="AM934" i="3"/>
  <c r="AL934" i="3"/>
  <c r="AJ934" i="3"/>
  <c r="AI934" i="3"/>
  <c r="AV933" i="3"/>
  <c r="AU933" i="3"/>
  <c r="AT933" i="3"/>
  <c r="AS933" i="3"/>
  <c r="AR933" i="3"/>
  <c r="AQ933" i="3"/>
  <c r="AP933" i="3"/>
  <c r="AO933" i="3"/>
  <c r="AN933" i="3"/>
  <c r="AM933" i="3"/>
  <c r="AL933" i="3"/>
  <c r="AJ933" i="3"/>
  <c r="AI933" i="3"/>
  <c r="AV932" i="3"/>
  <c r="AU932" i="3"/>
  <c r="AT932" i="3"/>
  <c r="AS932" i="3"/>
  <c r="AR932" i="3"/>
  <c r="AQ932" i="3"/>
  <c r="AP932" i="3"/>
  <c r="AO932" i="3"/>
  <c r="AN932" i="3"/>
  <c r="AM932" i="3"/>
  <c r="AL932" i="3"/>
  <c r="AJ932" i="3"/>
  <c r="AI932" i="3"/>
  <c r="AV931" i="3"/>
  <c r="AU931" i="3"/>
  <c r="AT931" i="3"/>
  <c r="AS931" i="3"/>
  <c r="AR931" i="3"/>
  <c r="AQ931" i="3"/>
  <c r="AP931" i="3"/>
  <c r="AO931" i="3"/>
  <c r="AN931" i="3"/>
  <c r="AM931" i="3"/>
  <c r="AL931" i="3"/>
  <c r="AJ931" i="3"/>
  <c r="AI931" i="3"/>
  <c r="AV930" i="3"/>
  <c r="AU930" i="3"/>
  <c r="AT930" i="3"/>
  <c r="AS930" i="3"/>
  <c r="AR930" i="3"/>
  <c r="AQ930" i="3"/>
  <c r="AP930" i="3"/>
  <c r="AO930" i="3"/>
  <c r="AN930" i="3"/>
  <c r="AM930" i="3"/>
  <c r="AL930" i="3"/>
  <c r="AJ930" i="3"/>
  <c r="AI930" i="3"/>
  <c r="AV929" i="3"/>
  <c r="AU929" i="3"/>
  <c r="AT929" i="3"/>
  <c r="AS929" i="3"/>
  <c r="AR929" i="3"/>
  <c r="AQ929" i="3"/>
  <c r="AP929" i="3"/>
  <c r="AO929" i="3"/>
  <c r="AN929" i="3"/>
  <c r="AM929" i="3"/>
  <c r="AL929" i="3"/>
  <c r="AJ929" i="3"/>
  <c r="AI929" i="3"/>
  <c r="AV928" i="3"/>
  <c r="AU928" i="3"/>
  <c r="AT928" i="3"/>
  <c r="AS928" i="3"/>
  <c r="AR928" i="3"/>
  <c r="AQ928" i="3"/>
  <c r="AP928" i="3"/>
  <c r="AO928" i="3"/>
  <c r="AN928" i="3"/>
  <c r="AM928" i="3"/>
  <c r="AL928" i="3"/>
  <c r="AJ928" i="3"/>
  <c r="AI928" i="3"/>
  <c r="AV927" i="3"/>
  <c r="AU927" i="3"/>
  <c r="AT927" i="3"/>
  <c r="AS927" i="3"/>
  <c r="AR927" i="3"/>
  <c r="AQ927" i="3"/>
  <c r="AP927" i="3"/>
  <c r="AO927" i="3"/>
  <c r="AN927" i="3"/>
  <c r="AM927" i="3"/>
  <c r="AL927" i="3"/>
  <c r="AJ927" i="3"/>
  <c r="AI927" i="3"/>
  <c r="AV926" i="3"/>
  <c r="AU926" i="3"/>
  <c r="AT926" i="3"/>
  <c r="AS926" i="3"/>
  <c r="AR926" i="3"/>
  <c r="AQ926" i="3"/>
  <c r="AP926" i="3"/>
  <c r="AO926" i="3"/>
  <c r="AN926" i="3"/>
  <c r="AM926" i="3"/>
  <c r="AL926" i="3"/>
  <c r="AJ926" i="3"/>
  <c r="AI926" i="3"/>
  <c r="AV925" i="3"/>
  <c r="AU925" i="3"/>
  <c r="AT925" i="3"/>
  <c r="AS925" i="3"/>
  <c r="AR925" i="3"/>
  <c r="AQ925" i="3"/>
  <c r="AP925" i="3"/>
  <c r="AO925" i="3"/>
  <c r="AN925" i="3"/>
  <c r="AM925" i="3"/>
  <c r="AL925" i="3"/>
  <c r="AJ925" i="3"/>
  <c r="AI925" i="3"/>
  <c r="AV924" i="3"/>
  <c r="AU924" i="3"/>
  <c r="AT924" i="3"/>
  <c r="AS924" i="3"/>
  <c r="AR924" i="3"/>
  <c r="AQ924" i="3"/>
  <c r="AP924" i="3"/>
  <c r="AO924" i="3"/>
  <c r="AN924" i="3"/>
  <c r="AM924" i="3"/>
  <c r="AL924" i="3"/>
  <c r="AJ924" i="3"/>
  <c r="AI924" i="3"/>
  <c r="AV923" i="3"/>
  <c r="AU923" i="3"/>
  <c r="AT923" i="3"/>
  <c r="AS923" i="3"/>
  <c r="AR923" i="3"/>
  <c r="AQ923" i="3"/>
  <c r="AP923" i="3"/>
  <c r="AO923" i="3"/>
  <c r="AN923" i="3"/>
  <c r="AM923" i="3"/>
  <c r="AL923" i="3"/>
  <c r="AJ923" i="3"/>
  <c r="AI923" i="3"/>
  <c r="AV922" i="3"/>
  <c r="AU922" i="3"/>
  <c r="AT922" i="3"/>
  <c r="AS922" i="3"/>
  <c r="AR922" i="3"/>
  <c r="AQ922" i="3"/>
  <c r="AP922" i="3"/>
  <c r="AO922" i="3"/>
  <c r="AN922" i="3"/>
  <c r="AM922" i="3"/>
  <c r="AL922" i="3"/>
  <c r="AJ922" i="3"/>
  <c r="AI922" i="3"/>
  <c r="AV921" i="3"/>
  <c r="AU921" i="3"/>
  <c r="AT921" i="3"/>
  <c r="AS921" i="3"/>
  <c r="AR921" i="3"/>
  <c r="AQ921" i="3"/>
  <c r="AP921" i="3"/>
  <c r="AO921" i="3"/>
  <c r="AN921" i="3"/>
  <c r="AM921" i="3"/>
  <c r="AL921" i="3"/>
  <c r="AJ921" i="3"/>
  <c r="AI921" i="3"/>
  <c r="AV920" i="3"/>
  <c r="AU920" i="3"/>
  <c r="AT920" i="3"/>
  <c r="AS920" i="3"/>
  <c r="AR920" i="3"/>
  <c r="AQ920" i="3"/>
  <c r="AP920" i="3"/>
  <c r="AO920" i="3"/>
  <c r="AN920" i="3"/>
  <c r="AM920" i="3"/>
  <c r="AL920" i="3"/>
  <c r="AJ920" i="3"/>
  <c r="AI920" i="3"/>
  <c r="AV919" i="3"/>
  <c r="AU919" i="3"/>
  <c r="AT919" i="3"/>
  <c r="AS919" i="3"/>
  <c r="AR919" i="3"/>
  <c r="AQ919" i="3"/>
  <c r="AP919" i="3"/>
  <c r="AO919" i="3"/>
  <c r="AN919" i="3"/>
  <c r="AM919" i="3"/>
  <c r="AL919" i="3"/>
  <c r="AJ919" i="3"/>
  <c r="AI919" i="3"/>
  <c r="AV918" i="3"/>
  <c r="AU918" i="3"/>
  <c r="AT918" i="3"/>
  <c r="AS918" i="3"/>
  <c r="AR918" i="3"/>
  <c r="AQ918" i="3"/>
  <c r="AP918" i="3"/>
  <c r="AO918" i="3"/>
  <c r="AN918" i="3"/>
  <c r="AM918" i="3"/>
  <c r="AL918" i="3"/>
  <c r="AJ918" i="3"/>
  <c r="AI918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V915" i="3"/>
  <c r="AU915" i="3"/>
  <c r="AT915" i="3"/>
  <c r="AS915" i="3"/>
  <c r="AR915" i="3"/>
  <c r="AQ915" i="3"/>
  <c r="AP915" i="3"/>
  <c r="AO915" i="3"/>
  <c r="AN915" i="3"/>
  <c r="AM915" i="3"/>
  <c r="AL915" i="3"/>
  <c r="AJ915" i="3"/>
  <c r="AI915" i="3"/>
  <c r="AV914" i="3"/>
  <c r="AU914" i="3"/>
  <c r="AT914" i="3"/>
  <c r="AS914" i="3"/>
  <c r="AR914" i="3"/>
  <c r="AQ914" i="3"/>
  <c r="AP914" i="3"/>
  <c r="AO914" i="3"/>
  <c r="AN914" i="3"/>
  <c r="AM914" i="3"/>
  <c r="AL914" i="3"/>
  <c r="AJ914" i="3"/>
  <c r="AI914" i="3"/>
  <c r="AV913" i="3"/>
  <c r="AU913" i="3"/>
  <c r="AT913" i="3"/>
  <c r="AS913" i="3"/>
  <c r="AR913" i="3"/>
  <c r="AQ913" i="3"/>
  <c r="AP913" i="3"/>
  <c r="AO913" i="3"/>
  <c r="AN913" i="3"/>
  <c r="AM913" i="3"/>
  <c r="AL913" i="3"/>
  <c r="AJ913" i="3"/>
  <c r="AI913" i="3"/>
  <c r="AV912" i="3"/>
  <c r="AU912" i="3"/>
  <c r="AT912" i="3"/>
  <c r="AS912" i="3"/>
  <c r="AR912" i="3"/>
  <c r="AQ912" i="3"/>
  <c r="AP912" i="3"/>
  <c r="AO912" i="3"/>
  <c r="AN912" i="3"/>
  <c r="AM912" i="3"/>
  <c r="AL912" i="3"/>
  <c r="AJ912" i="3"/>
  <c r="AI912" i="3"/>
  <c r="AV911" i="3"/>
  <c r="AU911" i="3"/>
  <c r="AT911" i="3"/>
  <c r="AS911" i="3"/>
  <c r="AR911" i="3"/>
  <c r="AQ911" i="3"/>
  <c r="AP911" i="3"/>
  <c r="AO911" i="3"/>
  <c r="AN911" i="3"/>
  <c r="AM911" i="3"/>
  <c r="AL911" i="3"/>
  <c r="AJ911" i="3"/>
  <c r="AI911" i="3"/>
  <c r="AV910" i="3"/>
  <c r="AU910" i="3"/>
  <c r="AT910" i="3"/>
  <c r="AS910" i="3"/>
  <c r="AR910" i="3"/>
  <c r="AQ910" i="3"/>
  <c r="AP910" i="3"/>
  <c r="AO910" i="3"/>
  <c r="AN910" i="3"/>
  <c r="AM910" i="3"/>
  <c r="AL910" i="3"/>
  <c r="AJ910" i="3"/>
  <c r="AI910" i="3"/>
  <c r="AV909" i="3"/>
  <c r="AU909" i="3"/>
  <c r="AT909" i="3"/>
  <c r="AS909" i="3"/>
  <c r="AR909" i="3"/>
  <c r="AQ909" i="3"/>
  <c r="AP909" i="3"/>
  <c r="AO909" i="3"/>
  <c r="AN909" i="3"/>
  <c r="AM909" i="3"/>
  <c r="AL909" i="3"/>
  <c r="AJ909" i="3"/>
  <c r="AI909" i="3"/>
  <c r="AV908" i="3"/>
  <c r="AU908" i="3"/>
  <c r="AT908" i="3"/>
  <c r="AS908" i="3"/>
  <c r="AR908" i="3"/>
  <c r="AQ908" i="3"/>
  <c r="AP908" i="3"/>
  <c r="AO908" i="3"/>
  <c r="AN908" i="3"/>
  <c r="AM908" i="3"/>
  <c r="AL908" i="3"/>
  <c r="AJ908" i="3"/>
  <c r="AI908" i="3"/>
  <c r="AV907" i="3"/>
  <c r="AU907" i="3"/>
  <c r="AT907" i="3"/>
  <c r="AS907" i="3"/>
  <c r="AR907" i="3"/>
  <c r="AQ907" i="3"/>
  <c r="AP907" i="3"/>
  <c r="AO907" i="3"/>
  <c r="AN907" i="3"/>
  <c r="AM907" i="3"/>
  <c r="AL907" i="3"/>
  <c r="AJ907" i="3"/>
  <c r="AI907" i="3"/>
  <c r="AV906" i="3"/>
  <c r="AU906" i="3"/>
  <c r="AT906" i="3"/>
  <c r="AS906" i="3"/>
  <c r="AR906" i="3"/>
  <c r="AQ906" i="3"/>
  <c r="AP906" i="3"/>
  <c r="AO906" i="3"/>
  <c r="AN906" i="3"/>
  <c r="AM906" i="3"/>
  <c r="AL906" i="3"/>
  <c r="AJ906" i="3"/>
  <c r="AI906" i="3"/>
  <c r="AV905" i="3"/>
  <c r="AU905" i="3"/>
  <c r="AT905" i="3"/>
  <c r="AS905" i="3"/>
  <c r="AR905" i="3"/>
  <c r="AQ905" i="3"/>
  <c r="AP905" i="3"/>
  <c r="AO905" i="3"/>
  <c r="AN905" i="3"/>
  <c r="AM905" i="3"/>
  <c r="AL905" i="3"/>
  <c r="AJ905" i="3"/>
  <c r="AI905" i="3"/>
  <c r="AV904" i="3"/>
  <c r="AU904" i="3"/>
  <c r="AT904" i="3"/>
  <c r="AS904" i="3"/>
  <c r="AR904" i="3"/>
  <c r="AQ904" i="3"/>
  <c r="AP904" i="3"/>
  <c r="AO904" i="3"/>
  <c r="AN904" i="3"/>
  <c r="AM904" i="3"/>
  <c r="AL904" i="3"/>
  <c r="AJ904" i="3"/>
  <c r="AI904" i="3"/>
  <c r="AV903" i="3"/>
  <c r="AU903" i="3"/>
  <c r="AT903" i="3"/>
  <c r="AS903" i="3"/>
  <c r="AR903" i="3"/>
  <c r="AQ903" i="3"/>
  <c r="AP903" i="3"/>
  <c r="AO903" i="3"/>
  <c r="AN903" i="3"/>
  <c r="AM903" i="3"/>
  <c r="AL903" i="3"/>
  <c r="AJ903" i="3"/>
  <c r="AI903" i="3"/>
  <c r="AV902" i="3"/>
  <c r="AU902" i="3"/>
  <c r="AT902" i="3"/>
  <c r="AS902" i="3"/>
  <c r="AR902" i="3"/>
  <c r="AQ902" i="3"/>
  <c r="AP902" i="3"/>
  <c r="AO902" i="3"/>
  <c r="AN902" i="3"/>
  <c r="AM902" i="3"/>
  <c r="AL902" i="3"/>
  <c r="AJ902" i="3"/>
  <c r="AI902" i="3"/>
  <c r="AV901" i="3"/>
  <c r="AU901" i="3"/>
  <c r="AT901" i="3"/>
  <c r="AS901" i="3"/>
  <c r="AR901" i="3"/>
  <c r="AQ901" i="3"/>
  <c r="AP901" i="3"/>
  <c r="AO901" i="3"/>
  <c r="AN901" i="3"/>
  <c r="AM901" i="3"/>
  <c r="AL901" i="3"/>
  <c r="AJ901" i="3"/>
  <c r="AI901" i="3"/>
  <c r="AV900" i="3"/>
  <c r="AU900" i="3"/>
  <c r="AT900" i="3"/>
  <c r="AS900" i="3"/>
  <c r="AR900" i="3"/>
  <c r="AQ900" i="3"/>
  <c r="AP900" i="3"/>
  <c r="AO900" i="3"/>
  <c r="AN900" i="3"/>
  <c r="AM900" i="3"/>
  <c r="AL900" i="3"/>
  <c r="AJ900" i="3"/>
  <c r="AI900" i="3"/>
  <c r="AV899" i="3"/>
  <c r="AU899" i="3"/>
  <c r="AT899" i="3"/>
  <c r="AS899" i="3"/>
  <c r="AR899" i="3"/>
  <c r="AQ899" i="3"/>
  <c r="AP899" i="3"/>
  <c r="AO899" i="3"/>
  <c r="AN899" i="3"/>
  <c r="AM899" i="3"/>
  <c r="AL899" i="3"/>
  <c r="AJ899" i="3"/>
  <c r="AI899" i="3"/>
  <c r="AV898" i="3"/>
  <c r="AU898" i="3"/>
  <c r="AT898" i="3"/>
  <c r="AS898" i="3"/>
  <c r="AR898" i="3"/>
  <c r="AQ898" i="3"/>
  <c r="AP898" i="3"/>
  <c r="AO898" i="3"/>
  <c r="AN898" i="3"/>
  <c r="AM898" i="3"/>
  <c r="AL898" i="3"/>
  <c r="AJ898" i="3"/>
  <c r="AI898" i="3"/>
  <c r="AV897" i="3"/>
  <c r="AU897" i="3"/>
  <c r="AT897" i="3"/>
  <c r="AS897" i="3"/>
  <c r="AR897" i="3"/>
  <c r="AQ897" i="3"/>
  <c r="AP897" i="3"/>
  <c r="AO897" i="3"/>
  <c r="AN897" i="3"/>
  <c r="AM897" i="3"/>
  <c r="AL897" i="3"/>
  <c r="AJ897" i="3"/>
  <c r="AI897" i="3"/>
  <c r="AV896" i="3"/>
  <c r="AU896" i="3"/>
  <c r="AT896" i="3"/>
  <c r="AS896" i="3"/>
  <c r="AR896" i="3"/>
  <c r="AQ896" i="3"/>
  <c r="AP896" i="3"/>
  <c r="AO896" i="3"/>
  <c r="AN896" i="3"/>
  <c r="AM896" i="3"/>
  <c r="AL896" i="3"/>
  <c r="AJ896" i="3"/>
  <c r="AI896" i="3"/>
  <c r="AV895" i="3"/>
  <c r="AU895" i="3"/>
  <c r="AT895" i="3"/>
  <c r="AS895" i="3"/>
  <c r="AR895" i="3"/>
  <c r="AQ895" i="3"/>
  <c r="AP895" i="3"/>
  <c r="AO895" i="3"/>
  <c r="AN895" i="3"/>
  <c r="AM895" i="3"/>
  <c r="AL895" i="3"/>
  <c r="AJ895" i="3"/>
  <c r="AI895" i="3"/>
  <c r="AV894" i="3"/>
  <c r="AU894" i="3"/>
  <c r="AT894" i="3"/>
  <c r="AS894" i="3"/>
  <c r="AR894" i="3"/>
  <c r="AQ894" i="3"/>
  <c r="AP894" i="3"/>
  <c r="AO894" i="3"/>
  <c r="AN894" i="3"/>
  <c r="AM894" i="3"/>
  <c r="AL894" i="3"/>
  <c r="AJ894" i="3"/>
  <c r="AI894" i="3"/>
  <c r="AV893" i="3"/>
  <c r="AU893" i="3"/>
  <c r="AT893" i="3"/>
  <c r="AS893" i="3"/>
  <c r="AR893" i="3"/>
  <c r="AQ893" i="3"/>
  <c r="AP893" i="3"/>
  <c r="AO893" i="3"/>
  <c r="AN893" i="3"/>
  <c r="AM893" i="3"/>
  <c r="AL893" i="3"/>
  <c r="AJ893" i="3"/>
  <c r="AI893" i="3"/>
  <c r="AV892" i="3"/>
  <c r="AU892" i="3"/>
  <c r="AT892" i="3"/>
  <c r="AS892" i="3"/>
  <c r="AR892" i="3"/>
  <c r="AQ892" i="3"/>
  <c r="AP892" i="3"/>
  <c r="AO892" i="3"/>
  <c r="AN892" i="3"/>
  <c r="AM892" i="3"/>
  <c r="AL892" i="3"/>
  <c r="AJ892" i="3"/>
  <c r="AI892" i="3"/>
  <c r="AV891" i="3"/>
  <c r="AU891" i="3"/>
  <c r="AT891" i="3"/>
  <c r="AS891" i="3"/>
  <c r="AR891" i="3"/>
  <c r="AQ891" i="3"/>
  <c r="AP891" i="3"/>
  <c r="AO891" i="3"/>
  <c r="AN891" i="3"/>
  <c r="AM891" i="3"/>
  <c r="AL891" i="3"/>
  <c r="AJ891" i="3"/>
  <c r="AI891" i="3"/>
  <c r="AV890" i="3"/>
  <c r="AU890" i="3"/>
  <c r="AT890" i="3"/>
  <c r="AS890" i="3"/>
  <c r="AR890" i="3"/>
  <c r="AQ890" i="3"/>
  <c r="AP890" i="3"/>
  <c r="AO890" i="3"/>
  <c r="AN890" i="3"/>
  <c r="AM890" i="3"/>
  <c r="AL890" i="3"/>
  <c r="AJ890" i="3"/>
  <c r="AI890" i="3"/>
  <c r="AV889" i="3"/>
  <c r="AU889" i="3"/>
  <c r="AT889" i="3"/>
  <c r="AS889" i="3"/>
  <c r="AR889" i="3"/>
  <c r="AQ889" i="3"/>
  <c r="AP889" i="3"/>
  <c r="AO889" i="3"/>
  <c r="AN889" i="3"/>
  <c r="AM889" i="3"/>
  <c r="AL889" i="3"/>
  <c r="AJ889" i="3"/>
  <c r="AI889" i="3"/>
  <c r="AV888" i="3"/>
  <c r="AU888" i="3"/>
  <c r="AT888" i="3"/>
  <c r="AS888" i="3"/>
  <c r="AR888" i="3"/>
  <c r="AQ888" i="3"/>
  <c r="AP888" i="3"/>
  <c r="AO888" i="3"/>
  <c r="AN888" i="3"/>
  <c r="AM888" i="3"/>
  <c r="AL888" i="3"/>
  <c r="AJ888" i="3"/>
  <c r="AI888" i="3"/>
  <c r="AV887" i="3"/>
  <c r="AU887" i="3"/>
  <c r="AT887" i="3"/>
  <c r="AS887" i="3"/>
  <c r="AR887" i="3"/>
  <c r="AQ887" i="3"/>
  <c r="AP887" i="3"/>
  <c r="AO887" i="3"/>
  <c r="AN887" i="3"/>
  <c r="AM887" i="3"/>
  <c r="AL887" i="3"/>
  <c r="AJ887" i="3"/>
  <c r="AI887" i="3"/>
  <c r="AV886" i="3"/>
  <c r="AU886" i="3"/>
  <c r="AT886" i="3"/>
  <c r="AS886" i="3"/>
  <c r="AR886" i="3"/>
  <c r="AQ886" i="3"/>
  <c r="AP886" i="3"/>
  <c r="AO886" i="3"/>
  <c r="AN886" i="3"/>
  <c r="AM886" i="3"/>
  <c r="AL886" i="3"/>
  <c r="AJ886" i="3"/>
  <c r="AI886" i="3"/>
  <c r="AV885" i="3"/>
  <c r="AU885" i="3"/>
  <c r="AT885" i="3"/>
  <c r="AS885" i="3"/>
  <c r="AR885" i="3"/>
  <c r="AQ885" i="3"/>
  <c r="AP885" i="3"/>
  <c r="AO885" i="3"/>
  <c r="AN885" i="3"/>
  <c r="AM885" i="3"/>
  <c r="AL885" i="3"/>
  <c r="AJ885" i="3"/>
  <c r="AI885" i="3"/>
  <c r="AV884" i="3"/>
  <c r="AU884" i="3"/>
  <c r="AT884" i="3"/>
  <c r="AS884" i="3"/>
  <c r="AR884" i="3"/>
  <c r="AQ884" i="3"/>
  <c r="AP884" i="3"/>
  <c r="AO884" i="3"/>
  <c r="AN884" i="3"/>
  <c r="AM884" i="3"/>
  <c r="AL884" i="3"/>
  <c r="AJ884" i="3"/>
  <c r="AI884" i="3"/>
  <c r="AV883" i="3"/>
  <c r="AU883" i="3"/>
  <c r="AT883" i="3"/>
  <c r="AS883" i="3"/>
  <c r="AR883" i="3"/>
  <c r="AQ883" i="3"/>
  <c r="AP883" i="3"/>
  <c r="AO883" i="3"/>
  <c r="AN883" i="3"/>
  <c r="AM883" i="3"/>
  <c r="AL883" i="3"/>
  <c r="AJ883" i="3"/>
  <c r="AI883" i="3"/>
  <c r="AV882" i="3"/>
  <c r="AU882" i="3"/>
  <c r="AT882" i="3"/>
  <c r="AS882" i="3"/>
  <c r="AR882" i="3"/>
  <c r="AQ882" i="3"/>
  <c r="AP882" i="3"/>
  <c r="AO882" i="3"/>
  <c r="AN882" i="3"/>
  <c r="AM882" i="3"/>
  <c r="AL882" i="3"/>
  <c r="AJ882" i="3"/>
  <c r="AI882" i="3"/>
  <c r="AV881" i="3"/>
  <c r="AU881" i="3"/>
  <c r="AT881" i="3"/>
  <c r="AS881" i="3"/>
  <c r="AR881" i="3"/>
  <c r="AQ881" i="3"/>
  <c r="AP881" i="3"/>
  <c r="AO881" i="3"/>
  <c r="AN881" i="3"/>
  <c r="AM881" i="3"/>
  <c r="AL881" i="3"/>
  <c r="AJ881" i="3"/>
  <c r="AI881" i="3"/>
  <c r="AV880" i="3"/>
  <c r="AU880" i="3"/>
  <c r="AT880" i="3"/>
  <c r="AS880" i="3"/>
  <c r="AR880" i="3"/>
  <c r="AQ880" i="3"/>
  <c r="AP880" i="3"/>
  <c r="AO880" i="3"/>
  <c r="AN880" i="3"/>
  <c r="AM880" i="3"/>
  <c r="AL880" i="3"/>
  <c r="AJ880" i="3"/>
  <c r="AI880" i="3"/>
  <c r="AV879" i="3"/>
  <c r="AU879" i="3"/>
  <c r="AT879" i="3"/>
  <c r="AS879" i="3"/>
  <c r="AR879" i="3"/>
  <c r="AQ879" i="3"/>
  <c r="AP879" i="3"/>
  <c r="AO879" i="3"/>
  <c r="AN879" i="3"/>
  <c r="AM879" i="3"/>
  <c r="AL879" i="3"/>
  <c r="AJ879" i="3"/>
  <c r="AI879" i="3"/>
  <c r="AV878" i="3"/>
  <c r="AU878" i="3"/>
  <c r="AT878" i="3"/>
  <c r="AS878" i="3"/>
  <c r="AR878" i="3"/>
  <c r="AQ878" i="3"/>
  <c r="AP878" i="3"/>
  <c r="AO878" i="3"/>
  <c r="AN878" i="3"/>
  <c r="AM878" i="3"/>
  <c r="AL878" i="3"/>
  <c r="AJ878" i="3"/>
  <c r="AI878" i="3"/>
  <c r="AV877" i="3"/>
  <c r="AU877" i="3"/>
  <c r="AT877" i="3"/>
  <c r="AS877" i="3"/>
  <c r="AR877" i="3"/>
  <c r="AQ877" i="3"/>
  <c r="AP877" i="3"/>
  <c r="AO877" i="3"/>
  <c r="AN877" i="3"/>
  <c r="AM877" i="3"/>
  <c r="AL877" i="3"/>
  <c r="AJ877" i="3"/>
  <c r="AI877" i="3"/>
  <c r="AV876" i="3"/>
  <c r="AU876" i="3"/>
  <c r="AT876" i="3"/>
  <c r="AS876" i="3"/>
  <c r="AR876" i="3"/>
  <c r="AQ876" i="3"/>
  <c r="AP876" i="3"/>
  <c r="AO876" i="3"/>
  <c r="AN876" i="3"/>
  <c r="AM876" i="3"/>
  <c r="AL876" i="3"/>
  <c r="AJ876" i="3"/>
  <c r="AI876" i="3"/>
  <c r="AV875" i="3"/>
  <c r="AU875" i="3"/>
  <c r="AT875" i="3"/>
  <c r="AS875" i="3"/>
  <c r="AR875" i="3"/>
  <c r="AQ875" i="3"/>
  <c r="AP875" i="3"/>
  <c r="AO875" i="3"/>
  <c r="AN875" i="3"/>
  <c r="AM875" i="3"/>
  <c r="AL875" i="3"/>
  <c r="AJ875" i="3"/>
  <c r="AI875" i="3"/>
  <c r="AV874" i="3"/>
  <c r="AU874" i="3"/>
  <c r="AT874" i="3"/>
  <c r="AS874" i="3"/>
  <c r="AR874" i="3"/>
  <c r="AQ874" i="3"/>
  <c r="AP874" i="3"/>
  <c r="AO874" i="3"/>
  <c r="AN874" i="3"/>
  <c r="AM874" i="3"/>
  <c r="AL874" i="3"/>
  <c r="AJ874" i="3"/>
  <c r="AI874" i="3"/>
  <c r="AV873" i="3"/>
  <c r="AU873" i="3"/>
  <c r="AT873" i="3"/>
  <c r="AS873" i="3"/>
  <c r="AR873" i="3"/>
  <c r="AQ873" i="3"/>
  <c r="AP873" i="3"/>
  <c r="AO873" i="3"/>
  <c r="AN873" i="3"/>
  <c r="AM873" i="3"/>
  <c r="AL873" i="3"/>
  <c r="AJ873" i="3"/>
  <c r="AI873" i="3"/>
  <c r="AV872" i="3"/>
  <c r="AU872" i="3"/>
  <c r="AT872" i="3"/>
  <c r="AS872" i="3"/>
  <c r="AR872" i="3"/>
  <c r="AQ872" i="3"/>
  <c r="AP872" i="3"/>
  <c r="AO872" i="3"/>
  <c r="AN872" i="3"/>
  <c r="AM872" i="3"/>
  <c r="AL872" i="3"/>
  <c r="AJ872" i="3"/>
  <c r="AI872" i="3"/>
  <c r="AV871" i="3"/>
  <c r="AU871" i="3"/>
  <c r="AT871" i="3"/>
  <c r="AS871" i="3"/>
  <c r="AR871" i="3"/>
  <c r="AQ871" i="3"/>
  <c r="AP871" i="3"/>
  <c r="AO871" i="3"/>
  <c r="AN871" i="3"/>
  <c r="AM871" i="3"/>
  <c r="AL871" i="3"/>
  <c r="AJ871" i="3"/>
  <c r="AI871" i="3"/>
  <c r="AV870" i="3"/>
  <c r="AU870" i="3"/>
  <c r="AT870" i="3"/>
  <c r="AS870" i="3"/>
  <c r="AR870" i="3"/>
  <c r="AQ870" i="3"/>
  <c r="AP870" i="3"/>
  <c r="AO870" i="3"/>
  <c r="AN870" i="3"/>
  <c r="AM870" i="3"/>
  <c r="AL870" i="3"/>
  <c r="AJ870" i="3"/>
  <c r="AI870" i="3"/>
  <c r="AV869" i="3"/>
  <c r="AU869" i="3"/>
  <c r="AT869" i="3"/>
  <c r="AS869" i="3"/>
  <c r="AR869" i="3"/>
  <c r="AQ869" i="3"/>
  <c r="AP869" i="3"/>
  <c r="AO869" i="3"/>
  <c r="AN869" i="3"/>
  <c r="AM869" i="3"/>
  <c r="AL869" i="3"/>
  <c r="AJ869" i="3"/>
  <c r="AI869" i="3"/>
  <c r="AV868" i="3"/>
  <c r="AU868" i="3"/>
  <c r="AT868" i="3"/>
  <c r="AS868" i="3"/>
  <c r="AR868" i="3"/>
  <c r="AQ868" i="3"/>
  <c r="AP868" i="3"/>
  <c r="AO868" i="3"/>
  <c r="AN868" i="3"/>
  <c r="AM868" i="3"/>
  <c r="AL868" i="3"/>
  <c r="AJ868" i="3"/>
  <c r="AI868" i="3"/>
  <c r="AV867" i="3"/>
  <c r="AU867" i="3"/>
  <c r="AT867" i="3"/>
  <c r="AS867" i="3"/>
  <c r="AR867" i="3"/>
  <c r="AQ867" i="3"/>
  <c r="AP867" i="3"/>
  <c r="AO867" i="3"/>
  <c r="AN867" i="3"/>
  <c r="AM867" i="3"/>
  <c r="AL867" i="3"/>
  <c r="AJ867" i="3"/>
  <c r="AI867" i="3"/>
  <c r="AV866" i="3"/>
  <c r="AU866" i="3"/>
  <c r="AT866" i="3"/>
  <c r="AS866" i="3"/>
  <c r="AR866" i="3"/>
  <c r="AQ866" i="3"/>
  <c r="AP866" i="3"/>
  <c r="AO866" i="3"/>
  <c r="AN866" i="3"/>
  <c r="AM866" i="3"/>
  <c r="AL866" i="3"/>
  <c r="AJ866" i="3"/>
  <c r="AI866" i="3"/>
  <c r="AV865" i="3"/>
  <c r="AU865" i="3"/>
  <c r="AT865" i="3"/>
  <c r="AS865" i="3"/>
  <c r="AR865" i="3"/>
  <c r="AQ865" i="3"/>
  <c r="AP865" i="3"/>
  <c r="AO865" i="3"/>
  <c r="AN865" i="3"/>
  <c r="AM865" i="3"/>
  <c r="AL865" i="3"/>
  <c r="AJ865" i="3"/>
  <c r="AI865" i="3"/>
  <c r="AV864" i="3"/>
  <c r="AU864" i="3"/>
  <c r="AT864" i="3"/>
  <c r="AS864" i="3"/>
  <c r="AR864" i="3"/>
  <c r="AQ864" i="3"/>
  <c r="AP864" i="3"/>
  <c r="AO864" i="3"/>
  <c r="AN864" i="3"/>
  <c r="AM864" i="3"/>
  <c r="AL864" i="3"/>
  <c r="AJ864" i="3"/>
  <c r="AI864" i="3"/>
  <c r="AV863" i="3"/>
  <c r="AU863" i="3"/>
  <c r="AT863" i="3"/>
  <c r="AS863" i="3"/>
  <c r="AR863" i="3"/>
  <c r="AQ863" i="3"/>
  <c r="AP863" i="3"/>
  <c r="AO863" i="3"/>
  <c r="AN863" i="3"/>
  <c r="AM863" i="3"/>
  <c r="AL863" i="3"/>
  <c r="AJ863" i="3"/>
  <c r="AI863" i="3"/>
  <c r="AV862" i="3"/>
  <c r="AU862" i="3"/>
  <c r="AT862" i="3"/>
  <c r="AS862" i="3"/>
  <c r="AR862" i="3"/>
  <c r="AQ862" i="3"/>
  <c r="AP862" i="3"/>
  <c r="AO862" i="3"/>
  <c r="AN862" i="3"/>
  <c r="AM862" i="3"/>
  <c r="AL862" i="3"/>
  <c r="AJ862" i="3"/>
  <c r="AI862" i="3"/>
  <c r="AV861" i="3"/>
  <c r="AU861" i="3"/>
  <c r="AT861" i="3"/>
  <c r="AS861" i="3"/>
  <c r="AR861" i="3"/>
  <c r="AQ861" i="3"/>
  <c r="AP861" i="3"/>
  <c r="AO861" i="3"/>
  <c r="AN861" i="3"/>
  <c r="AM861" i="3"/>
  <c r="AL861" i="3"/>
  <c r="AJ861" i="3"/>
  <c r="AI861" i="3"/>
  <c r="AV860" i="3"/>
  <c r="AU860" i="3"/>
  <c r="AT860" i="3"/>
  <c r="AS860" i="3"/>
  <c r="AR860" i="3"/>
  <c r="AQ860" i="3"/>
  <c r="AP860" i="3"/>
  <c r="AO860" i="3"/>
  <c r="AN860" i="3"/>
  <c r="AM860" i="3"/>
  <c r="AL860" i="3"/>
  <c r="AJ860" i="3"/>
  <c r="AI860" i="3"/>
  <c r="AV859" i="3"/>
  <c r="AU859" i="3"/>
  <c r="AT859" i="3"/>
  <c r="AS859" i="3"/>
  <c r="AR859" i="3"/>
  <c r="AQ859" i="3"/>
  <c r="AP859" i="3"/>
  <c r="AO859" i="3"/>
  <c r="AN859" i="3"/>
  <c r="AM859" i="3"/>
  <c r="AL859" i="3"/>
  <c r="AJ859" i="3"/>
  <c r="AI859" i="3"/>
  <c r="AV858" i="3"/>
  <c r="AU858" i="3"/>
  <c r="AT858" i="3"/>
  <c r="AS858" i="3"/>
  <c r="AR858" i="3"/>
  <c r="AQ858" i="3"/>
  <c r="AP858" i="3"/>
  <c r="AO858" i="3"/>
  <c r="AN858" i="3"/>
  <c r="AM858" i="3"/>
  <c r="AL858" i="3"/>
  <c r="AJ858" i="3"/>
  <c r="AI858" i="3"/>
  <c r="AV857" i="3"/>
  <c r="AU857" i="3"/>
  <c r="AT857" i="3"/>
  <c r="AS857" i="3"/>
  <c r="AR857" i="3"/>
  <c r="AQ857" i="3"/>
  <c r="AP857" i="3"/>
  <c r="AO857" i="3"/>
  <c r="AN857" i="3"/>
  <c r="AM857" i="3"/>
  <c r="AL857" i="3"/>
  <c r="AJ857" i="3"/>
  <c r="AI857" i="3"/>
  <c r="AV856" i="3"/>
  <c r="AU856" i="3"/>
  <c r="AT856" i="3"/>
  <c r="AS856" i="3"/>
  <c r="AR856" i="3"/>
  <c r="AQ856" i="3"/>
  <c r="AP856" i="3"/>
  <c r="AO856" i="3"/>
  <c r="AN856" i="3"/>
  <c r="AM856" i="3"/>
  <c r="AL856" i="3"/>
  <c r="AJ856" i="3"/>
  <c r="AI856" i="3"/>
  <c r="AV855" i="3"/>
  <c r="AU855" i="3"/>
  <c r="AT855" i="3"/>
  <c r="AS855" i="3"/>
  <c r="AR855" i="3"/>
  <c r="AQ855" i="3"/>
  <c r="AP855" i="3"/>
  <c r="AO855" i="3"/>
  <c r="AN855" i="3"/>
  <c r="AM855" i="3"/>
  <c r="AL855" i="3"/>
  <c r="AJ855" i="3"/>
  <c r="AI855" i="3"/>
  <c r="AV854" i="3"/>
  <c r="AU854" i="3"/>
  <c r="AT854" i="3"/>
  <c r="AS854" i="3"/>
  <c r="AR854" i="3"/>
  <c r="AQ854" i="3"/>
  <c r="AP854" i="3"/>
  <c r="AO854" i="3"/>
  <c r="AN854" i="3"/>
  <c r="AM854" i="3"/>
  <c r="AL854" i="3"/>
  <c r="AJ854" i="3"/>
  <c r="AI854" i="3"/>
  <c r="AV853" i="3"/>
  <c r="AU853" i="3"/>
  <c r="AT853" i="3"/>
  <c r="AS853" i="3"/>
  <c r="AR853" i="3"/>
  <c r="AQ853" i="3"/>
  <c r="AP853" i="3"/>
  <c r="AO853" i="3"/>
  <c r="AN853" i="3"/>
  <c r="AM853" i="3"/>
  <c r="AL853" i="3"/>
  <c r="AJ853" i="3"/>
  <c r="AI853" i="3"/>
  <c r="AV852" i="3"/>
  <c r="AU852" i="3"/>
  <c r="AT852" i="3"/>
  <c r="AS852" i="3"/>
  <c r="AR852" i="3"/>
  <c r="AQ852" i="3"/>
  <c r="AP852" i="3"/>
  <c r="AO852" i="3"/>
  <c r="AN852" i="3"/>
  <c r="AM852" i="3"/>
  <c r="AL852" i="3"/>
  <c r="AJ852" i="3"/>
  <c r="AI852" i="3"/>
  <c r="AV851" i="3"/>
  <c r="AU851" i="3"/>
  <c r="AT851" i="3"/>
  <c r="AS851" i="3"/>
  <c r="AR851" i="3"/>
  <c r="AQ851" i="3"/>
  <c r="AP851" i="3"/>
  <c r="AO851" i="3"/>
  <c r="AN851" i="3"/>
  <c r="AM851" i="3"/>
  <c r="AL851" i="3"/>
  <c r="AJ851" i="3"/>
  <c r="AI851" i="3"/>
  <c r="AV850" i="3"/>
  <c r="AU850" i="3"/>
  <c r="AT850" i="3"/>
  <c r="AS850" i="3"/>
  <c r="AR850" i="3"/>
  <c r="AQ850" i="3"/>
  <c r="AP850" i="3"/>
  <c r="AO850" i="3"/>
  <c r="AN850" i="3"/>
  <c r="AM850" i="3"/>
  <c r="AL850" i="3"/>
  <c r="AJ850" i="3"/>
  <c r="AI850" i="3"/>
  <c r="AV849" i="3"/>
  <c r="AU849" i="3"/>
  <c r="AT849" i="3"/>
  <c r="AS849" i="3"/>
  <c r="AR849" i="3"/>
  <c r="AQ849" i="3"/>
  <c r="AP849" i="3"/>
  <c r="AO849" i="3"/>
  <c r="AN849" i="3"/>
  <c r="AM849" i="3"/>
  <c r="AL849" i="3"/>
  <c r="AJ849" i="3"/>
  <c r="AI849" i="3"/>
  <c r="AV848" i="3"/>
  <c r="AU848" i="3"/>
  <c r="AT848" i="3"/>
  <c r="AS848" i="3"/>
  <c r="AR848" i="3"/>
  <c r="AQ848" i="3"/>
  <c r="AP848" i="3"/>
  <c r="AO848" i="3"/>
  <c r="AN848" i="3"/>
  <c r="AM848" i="3"/>
  <c r="AL848" i="3"/>
  <c r="AJ848" i="3"/>
  <c r="AI848" i="3"/>
  <c r="AV847" i="3"/>
  <c r="AU847" i="3"/>
  <c r="AT847" i="3"/>
  <c r="AS847" i="3"/>
  <c r="AR847" i="3"/>
  <c r="AQ847" i="3"/>
  <c r="AP847" i="3"/>
  <c r="AO847" i="3"/>
  <c r="AN847" i="3"/>
  <c r="AM847" i="3"/>
  <c r="AL847" i="3"/>
  <c r="AJ847" i="3"/>
  <c r="AI847" i="3"/>
  <c r="AV846" i="3"/>
  <c r="AU846" i="3"/>
  <c r="AT846" i="3"/>
  <c r="AS846" i="3"/>
  <c r="AR846" i="3"/>
  <c r="AQ846" i="3"/>
  <c r="AP846" i="3"/>
  <c r="AO846" i="3"/>
  <c r="AN846" i="3"/>
  <c r="AM846" i="3"/>
  <c r="AL846" i="3"/>
  <c r="AJ846" i="3"/>
  <c r="AI846" i="3"/>
  <c r="AV845" i="3"/>
  <c r="AU845" i="3"/>
  <c r="AT845" i="3"/>
  <c r="AS845" i="3"/>
  <c r="AR845" i="3"/>
  <c r="AQ845" i="3"/>
  <c r="AP845" i="3"/>
  <c r="AO845" i="3"/>
  <c r="AN845" i="3"/>
  <c r="AM845" i="3"/>
  <c r="AL845" i="3"/>
  <c r="AJ845" i="3"/>
  <c r="AI845" i="3"/>
  <c r="AV844" i="3"/>
  <c r="AU844" i="3"/>
  <c r="AT844" i="3"/>
  <c r="AS844" i="3"/>
  <c r="AR844" i="3"/>
  <c r="AQ844" i="3"/>
  <c r="AP844" i="3"/>
  <c r="AO844" i="3"/>
  <c r="AN844" i="3"/>
  <c r="AM844" i="3"/>
  <c r="AL844" i="3"/>
  <c r="AJ844" i="3"/>
  <c r="AI844" i="3"/>
  <c r="AV843" i="3"/>
  <c r="AU843" i="3"/>
  <c r="AT843" i="3"/>
  <c r="AS843" i="3"/>
  <c r="AR843" i="3"/>
  <c r="AQ843" i="3"/>
  <c r="AP843" i="3"/>
  <c r="AO843" i="3"/>
  <c r="AN843" i="3"/>
  <c r="AM843" i="3"/>
  <c r="AL843" i="3"/>
  <c r="AJ843" i="3"/>
  <c r="AI843" i="3"/>
  <c r="AV842" i="3"/>
  <c r="AU842" i="3"/>
  <c r="AT842" i="3"/>
  <c r="AS842" i="3"/>
  <c r="AR842" i="3"/>
  <c r="AQ842" i="3"/>
  <c r="AP842" i="3"/>
  <c r="AO842" i="3"/>
  <c r="AN842" i="3"/>
  <c r="AM842" i="3"/>
  <c r="AL842" i="3"/>
  <c r="AJ842" i="3"/>
  <c r="AI842" i="3"/>
  <c r="AV841" i="3"/>
  <c r="AU841" i="3"/>
  <c r="AT841" i="3"/>
  <c r="AS841" i="3"/>
  <c r="AR841" i="3"/>
  <c r="AQ841" i="3"/>
  <c r="AP841" i="3"/>
  <c r="AO841" i="3"/>
  <c r="AN841" i="3"/>
  <c r="AM841" i="3"/>
  <c r="AL841" i="3"/>
  <c r="AJ841" i="3"/>
  <c r="AI841" i="3"/>
  <c r="AV840" i="3"/>
  <c r="AU840" i="3"/>
  <c r="AT840" i="3"/>
  <c r="AS840" i="3"/>
  <c r="AR840" i="3"/>
  <c r="AQ840" i="3"/>
  <c r="AP840" i="3"/>
  <c r="AO840" i="3"/>
  <c r="AN840" i="3"/>
  <c r="AM840" i="3"/>
  <c r="AL840" i="3"/>
  <c r="AJ840" i="3"/>
  <c r="AI840" i="3"/>
  <c r="AV839" i="3"/>
  <c r="AU839" i="3"/>
  <c r="AT839" i="3"/>
  <c r="AS839" i="3"/>
  <c r="AR839" i="3"/>
  <c r="AQ839" i="3"/>
  <c r="AP839" i="3"/>
  <c r="AO839" i="3"/>
  <c r="AN839" i="3"/>
  <c r="AM839" i="3"/>
  <c r="AL839" i="3"/>
  <c r="AJ839" i="3"/>
  <c r="AI839" i="3"/>
  <c r="AV838" i="3"/>
  <c r="AU838" i="3"/>
  <c r="AT838" i="3"/>
  <c r="AS838" i="3"/>
  <c r="AR838" i="3"/>
  <c r="AQ838" i="3"/>
  <c r="AP838" i="3"/>
  <c r="AO838" i="3"/>
  <c r="AN838" i="3"/>
  <c r="AM838" i="3"/>
  <c r="AL838" i="3"/>
  <c r="AJ838" i="3"/>
  <c r="AI838" i="3"/>
  <c r="AV837" i="3"/>
  <c r="AU837" i="3"/>
  <c r="AT837" i="3"/>
  <c r="AS837" i="3"/>
  <c r="AR837" i="3"/>
  <c r="AQ837" i="3"/>
  <c r="AP837" i="3"/>
  <c r="AO837" i="3"/>
  <c r="AN837" i="3"/>
  <c r="AM837" i="3"/>
  <c r="AL837" i="3"/>
  <c r="AJ837" i="3"/>
  <c r="AI837" i="3"/>
  <c r="AV836" i="3"/>
  <c r="AU836" i="3"/>
  <c r="AT836" i="3"/>
  <c r="AS836" i="3"/>
  <c r="AR836" i="3"/>
  <c r="AQ836" i="3"/>
  <c r="AP836" i="3"/>
  <c r="AO836" i="3"/>
  <c r="AN836" i="3"/>
  <c r="AM836" i="3"/>
  <c r="AL836" i="3"/>
  <c r="AJ836" i="3"/>
  <c r="AI836" i="3"/>
  <c r="AV835" i="3"/>
  <c r="AU835" i="3"/>
  <c r="AT835" i="3"/>
  <c r="AS835" i="3"/>
  <c r="AR835" i="3"/>
  <c r="AQ835" i="3"/>
  <c r="AP835" i="3"/>
  <c r="AO835" i="3"/>
  <c r="AN835" i="3"/>
  <c r="AM835" i="3"/>
  <c r="AL835" i="3"/>
  <c r="AJ835" i="3"/>
  <c r="AI835" i="3"/>
  <c r="AV834" i="3"/>
  <c r="AU834" i="3"/>
  <c r="AT834" i="3"/>
  <c r="AS834" i="3"/>
  <c r="AR834" i="3"/>
  <c r="AQ834" i="3"/>
  <c r="AP834" i="3"/>
  <c r="AO834" i="3"/>
  <c r="AN834" i="3"/>
  <c r="AM834" i="3"/>
  <c r="AL834" i="3"/>
  <c r="AJ834" i="3"/>
  <c r="AI834" i="3"/>
  <c r="AV833" i="3"/>
  <c r="AU833" i="3"/>
  <c r="AT833" i="3"/>
  <c r="AS833" i="3"/>
  <c r="AR833" i="3"/>
  <c r="AQ833" i="3"/>
  <c r="AP833" i="3"/>
  <c r="AO833" i="3"/>
  <c r="AN833" i="3"/>
  <c r="AM833" i="3"/>
  <c r="AL833" i="3"/>
  <c r="AJ833" i="3"/>
  <c r="AI833" i="3"/>
  <c r="AV832" i="3"/>
  <c r="AU832" i="3"/>
  <c r="AT832" i="3"/>
  <c r="AS832" i="3"/>
  <c r="AR832" i="3"/>
  <c r="AQ832" i="3"/>
  <c r="AP832" i="3"/>
  <c r="AO832" i="3"/>
  <c r="AN832" i="3"/>
  <c r="AM832" i="3"/>
  <c r="AL832" i="3"/>
  <c r="AJ832" i="3"/>
  <c r="AI832" i="3"/>
  <c r="AV831" i="3"/>
  <c r="AU831" i="3"/>
  <c r="AT831" i="3"/>
  <c r="AS831" i="3"/>
  <c r="AR831" i="3"/>
  <c r="AQ831" i="3"/>
  <c r="AP831" i="3"/>
  <c r="AO831" i="3"/>
  <c r="AN831" i="3"/>
  <c r="AM831" i="3"/>
  <c r="AL831" i="3"/>
  <c r="AJ831" i="3"/>
  <c r="AI831" i="3"/>
  <c r="AV830" i="3"/>
  <c r="AU830" i="3"/>
  <c r="AT830" i="3"/>
  <c r="AS830" i="3"/>
  <c r="AR830" i="3"/>
  <c r="AQ830" i="3"/>
  <c r="AP830" i="3"/>
  <c r="AO830" i="3"/>
  <c r="AN830" i="3"/>
  <c r="AM830" i="3"/>
  <c r="AL830" i="3"/>
  <c r="AJ830" i="3"/>
  <c r="AI830" i="3"/>
  <c r="AV829" i="3"/>
  <c r="AU829" i="3"/>
  <c r="AT829" i="3"/>
  <c r="AS829" i="3"/>
  <c r="AR829" i="3"/>
  <c r="AQ829" i="3"/>
  <c r="AP829" i="3"/>
  <c r="AO829" i="3"/>
  <c r="AN829" i="3"/>
  <c r="AM829" i="3"/>
  <c r="AL829" i="3"/>
  <c r="AJ829" i="3"/>
  <c r="AI829" i="3"/>
  <c r="AV828" i="3"/>
  <c r="AU828" i="3"/>
  <c r="AT828" i="3"/>
  <c r="AS828" i="3"/>
  <c r="AR828" i="3"/>
  <c r="AQ828" i="3"/>
  <c r="AP828" i="3"/>
  <c r="AO828" i="3"/>
  <c r="AN828" i="3"/>
  <c r="AM828" i="3"/>
  <c r="AL828" i="3"/>
  <c r="AJ828" i="3"/>
  <c r="AI828" i="3"/>
  <c r="AV827" i="3"/>
  <c r="AU827" i="3"/>
  <c r="AT827" i="3"/>
  <c r="AS827" i="3"/>
  <c r="AR827" i="3"/>
  <c r="AQ827" i="3"/>
  <c r="AP827" i="3"/>
  <c r="AO827" i="3"/>
  <c r="AN827" i="3"/>
  <c r="AM827" i="3"/>
  <c r="AL827" i="3"/>
  <c r="AJ827" i="3"/>
  <c r="AI827" i="3"/>
  <c r="AV826" i="3"/>
  <c r="AU826" i="3"/>
  <c r="AT826" i="3"/>
  <c r="AS826" i="3"/>
  <c r="AR826" i="3"/>
  <c r="AQ826" i="3"/>
  <c r="AP826" i="3"/>
  <c r="AO826" i="3"/>
  <c r="AN826" i="3"/>
  <c r="AM826" i="3"/>
  <c r="AL826" i="3"/>
  <c r="AJ826" i="3"/>
  <c r="AI826" i="3"/>
  <c r="AV825" i="3"/>
  <c r="AU825" i="3"/>
  <c r="AT825" i="3"/>
  <c r="AS825" i="3"/>
  <c r="AR825" i="3"/>
  <c r="AQ825" i="3"/>
  <c r="AP825" i="3"/>
  <c r="AO825" i="3"/>
  <c r="AN825" i="3"/>
  <c r="AM825" i="3"/>
  <c r="AL825" i="3"/>
  <c r="AJ825" i="3"/>
  <c r="AI825" i="3"/>
  <c r="AV824" i="3"/>
  <c r="AU824" i="3"/>
  <c r="AT824" i="3"/>
  <c r="AS824" i="3"/>
  <c r="AR824" i="3"/>
  <c r="AQ824" i="3"/>
  <c r="AP824" i="3"/>
  <c r="AO824" i="3"/>
  <c r="AN824" i="3"/>
  <c r="AM824" i="3"/>
  <c r="AL824" i="3"/>
  <c r="AJ824" i="3"/>
  <c r="AI824" i="3"/>
  <c r="AV823" i="3"/>
  <c r="AU823" i="3"/>
  <c r="AT823" i="3"/>
  <c r="AS823" i="3"/>
  <c r="AR823" i="3"/>
  <c r="AQ823" i="3"/>
  <c r="AP823" i="3"/>
  <c r="AO823" i="3"/>
  <c r="AN823" i="3"/>
  <c r="AM823" i="3"/>
  <c r="AL823" i="3"/>
  <c r="AJ823" i="3"/>
  <c r="AI823" i="3"/>
  <c r="AV822" i="3"/>
  <c r="AU822" i="3"/>
  <c r="AT822" i="3"/>
  <c r="AS822" i="3"/>
  <c r="AR822" i="3"/>
  <c r="AQ822" i="3"/>
  <c r="AP822" i="3"/>
  <c r="AO822" i="3"/>
  <c r="AN822" i="3"/>
  <c r="AM822" i="3"/>
  <c r="AL822" i="3"/>
  <c r="AJ822" i="3"/>
  <c r="AI822" i="3"/>
  <c r="AV821" i="3"/>
  <c r="AU821" i="3"/>
  <c r="AT821" i="3"/>
  <c r="AS821" i="3"/>
  <c r="AR821" i="3"/>
  <c r="AQ821" i="3"/>
  <c r="AP821" i="3"/>
  <c r="AO821" i="3"/>
  <c r="AN821" i="3"/>
  <c r="AM821" i="3"/>
  <c r="AL821" i="3"/>
  <c r="AJ821" i="3"/>
  <c r="AI821" i="3"/>
  <c r="AV820" i="3"/>
  <c r="AU820" i="3"/>
  <c r="AT820" i="3"/>
  <c r="AS820" i="3"/>
  <c r="AR820" i="3"/>
  <c r="AQ820" i="3"/>
  <c r="AP820" i="3"/>
  <c r="AO820" i="3"/>
  <c r="AN820" i="3"/>
  <c r="AM820" i="3"/>
  <c r="AL820" i="3"/>
  <c r="AJ820" i="3"/>
  <c r="AI820" i="3"/>
  <c r="AV819" i="3"/>
  <c r="AU819" i="3"/>
  <c r="AT819" i="3"/>
  <c r="AS819" i="3"/>
  <c r="AR819" i="3"/>
  <c r="AQ819" i="3"/>
  <c r="AP819" i="3"/>
  <c r="AO819" i="3"/>
  <c r="AN819" i="3"/>
  <c r="AM819" i="3"/>
  <c r="AL819" i="3"/>
  <c r="AJ819" i="3"/>
  <c r="AI819" i="3"/>
  <c r="AV818" i="3"/>
  <c r="AU818" i="3"/>
  <c r="AT818" i="3"/>
  <c r="AS818" i="3"/>
  <c r="AR818" i="3"/>
  <c r="AQ818" i="3"/>
  <c r="AP818" i="3"/>
  <c r="AO818" i="3"/>
  <c r="AN818" i="3"/>
  <c r="AM818" i="3"/>
  <c r="AL818" i="3"/>
  <c r="AJ818" i="3"/>
  <c r="AI818" i="3"/>
  <c r="AV817" i="3"/>
  <c r="AU817" i="3"/>
  <c r="AT817" i="3"/>
  <c r="AS817" i="3"/>
  <c r="AR817" i="3"/>
  <c r="AQ817" i="3"/>
  <c r="AP817" i="3"/>
  <c r="AO817" i="3"/>
  <c r="AN817" i="3"/>
  <c r="AM817" i="3"/>
  <c r="AL817" i="3"/>
  <c r="AJ817" i="3"/>
  <c r="AI817" i="3"/>
  <c r="AV816" i="3"/>
  <c r="AU816" i="3"/>
  <c r="AT816" i="3"/>
  <c r="AS816" i="3"/>
  <c r="AR816" i="3"/>
  <c r="AQ816" i="3"/>
  <c r="AP816" i="3"/>
  <c r="AO816" i="3"/>
  <c r="AN816" i="3"/>
  <c r="AM816" i="3"/>
  <c r="AL816" i="3"/>
  <c r="AJ816" i="3"/>
  <c r="AI816" i="3"/>
  <c r="AV815" i="3"/>
  <c r="AU815" i="3"/>
  <c r="AT815" i="3"/>
  <c r="AS815" i="3"/>
  <c r="AR815" i="3"/>
  <c r="AQ815" i="3"/>
  <c r="AP815" i="3"/>
  <c r="AO815" i="3"/>
  <c r="AN815" i="3"/>
  <c r="AM815" i="3"/>
  <c r="AL815" i="3"/>
  <c r="AJ815" i="3"/>
  <c r="AI815" i="3"/>
  <c r="AV814" i="3"/>
  <c r="AU814" i="3"/>
  <c r="AT814" i="3"/>
  <c r="AS814" i="3"/>
  <c r="AR814" i="3"/>
  <c r="AQ814" i="3"/>
  <c r="AP814" i="3"/>
  <c r="AO814" i="3"/>
  <c r="AN814" i="3"/>
  <c r="AM814" i="3"/>
  <c r="AL814" i="3"/>
  <c r="AJ814" i="3"/>
  <c r="AI814" i="3"/>
  <c r="AV813" i="3"/>
  <c r="AU813" i="3"/>
  <c r="AT813" i="3"/>
  <c r="AS813" i="3"/>
  <c r="AR813" i="3"/>
  <c r="AQ813" i="3"/>
  <c r="AP813" i="3"/>
  <c r="AO813" i="3"/>
  <c r="AN813" i="3"/>
  <c r="AM813" i="3"/>
  <c r="AL813" i="3"/>
  <c r="AJ813" i="3"/>
  <c r="AI813" i="3"/>
  <c r="AV812" i="3"/>
  <c r="AU812" i="3"/>
  <c r="AT812" i="3"/>
  <c r="AS812" i="3"/>
  <c r="AR812" i="3"/>
  <c r="AQ812" i="3"/>
  <c r="AP812" i="3"/>
  <c r="AO812" i="3"/>
  <c r="AN812" i="3"/>
  <c r="AM812" i="3"/>
  <c r="AL812" i="3"/>
  <c r="AJ812" i="3"/>
  <c r="AI812" i="3"/>
  <c r="AV811" i="3"/>
  <c r="AU811" i="3"/>
  <c r="AT811" i="3"/>
  <c r="AS811" i="3"/>
  <c r="AR811" i="3"/>
  <c r="AQ811" i="3"/>
  <c r="AP811" i="3"/>
  <c r="AO811" i="3"/>
  <c r="AN811" i="3"/>
  <c r="AM811" i="3"/>
  <c r="AL811" i="3"/>
  <c r="AJ811" i="3"/>
  <c r="AI811" i="3"/>
  <c r="AV810" i="3"/>
  <c r="AU810" i="3"/>
  <c r="AT810" i="3"/>
  <c r="AS810" i="3"/>
  <c r="AR810" i="3"/>
  <c r="AQ810" i="3"/>
  <c r="AP810" i="3"/>
  <c r="AO810" i="3"/>
  <c r="AN810" i="3"/>
  <c r="AM810" i="3"/>
  <c r="AL810" i="3"/>
  <c r="AJ810" i="3"/>
  <c r="AI810" i="3"/>
  <c r="AV809" i="3"/>
  <c r="AU809" i="3"/>
  <c r="AT809" i="3"/>
  <c r="AS809" i="3"/>
  <c r="AR809" i="3"/>
  <c r="AQ809" i="3"/>
  <c r="AP809" i="3"/>
  <c r="AO809" i="3"/>
  <c r="AN809" i="3"/>
  <c r="AM809" i="3"/>
  <c r="AL809" i="3"/>
  <c r="AJ809" i="3"/>
  <c r="AI809" i="3"/>
  <c r="AV808" i="3"/>
  <c r="AU808" i="3"/>
  <c r="AT808" i="3"/>
  <c r="AS808" i="3"/>
  <c r="AR808" i="3"/>
  <c r="AQ808" i="3"/>
  <c r="AP808" i="3"/>
  <c r="AO808" i="3"/>
  <c r="AN808" i="3"/>
  <c r="AM808" i="3"/>
  <c r="AL808" i="3"/>
  <c r="AJ808" i="3"/>
  <c r="AI808" i="3"/>
  <c r="AV807" i="3"/>
  <c r="AU807" i="3"/>
  <c r="AT807" i="3"/>
  <c r="AS807" i="3"/>
  <c r="AR807" i="3"/>
  <c r="AQ807" i="3"/>
  <c r="AP807" i="3"/>
  <c r="AO807" i="3"/>
  <c r="AN807" i="3"/>
  <c r="AM807" i="3"/>
  <c r="AL807" i="3"/>
  <c r="AJ807" i="3"/>
  <c r="AI807" i="3"/>
  <c r="AV806" i="3"/>
  <c r="AU806" i="3"/>
  <c r="AT806" i="3"/>
  <c r="AS806" i="3"/>
  <c r="AR806" i="3"/>
  <c r="AQ806" i="3"/>
  <c r="AP806" i="3"/>
  <c r="AO806" i="3"/>
  <c r="AN806" i="3"/>
  <c r="AM806" i="3"/>
  <c r="AL806" i="3"/>
  <c r="AJ806" i="3"/>
  <c r="AI806" i="3"/>
  <c r="AV805" i="3"/>
  <c r="AU805" i="3"/>
  <c r="AT805" i="3"/>
  <c r="AS805" i="3"/>
  <c r="AR805" i="3"/>
  <c r="AQ805" i="3"/>
  <c r="AP805" i="3"/>
  <c r="AO805" i="3"/>
  <c r="AN805" i="3"/>
  <c r="AM805" i="3"/>
  <c r="AL805" i="3"/>
  <c r="AJ805" i="3"/>
  <c r="AI805" i="3"/>
  <c r="AV804" i="3"/>
  <c r="AU804" i="3"/>
  <c r="AT804" i="3"/>
  <c r="AS804" i="3"/>
  <c r="AR804" i="3"/>
  <c r="AQ804" i="3"/>
  <c r="AP804" i="3"/>
  <c r="AO804" i="3"/>
  <c r="AN804" i="3"/>
  <c r="AM804" i="3"/>
  <c r="AL804" i="3"/>
  <c r="AJ804" i="3"/>
  <c r="AI804" i="3"/>
  <c r="AV803" i="3"/>
  <c r="AU803" i="3"/>
  <c r="AT803" i="3"/>
  <c r="AS803" i="3"/>
  <c r="AR803" i="3"/>
  <c r="AQ803" i="3"/>
  <c r="AP803" i="3"/>
  <c r="AO803" i="3"/>
  <c r="AN803" i="3"/>
  <c r="AM803" i="3"/>
  <c r="AL803" i="3"/>
  <c r="AJ803" i="3"/>
  <c r="AI803" i="3"/>
  <c r="AV802" i="3"/>
  <c r="AU802" i="3"/>
  <c r="AT802" i="3"/>
  <c r="AS802" i="3"/>
  <c r="AR802" i="3"/>
  <c r="AQ802" i="3"/>
  <c r="AP802" i="3"/>
  <c r="AO802" i="3"/>
  <c r="AN802" i="3"/>
  <c r="AM802" i="3"/>
  <c r="AL802" i="3"/>
  <c r="AJ802" i="3"/>
  <c r="AI802" i="3"/>
  <c r="AV801" i="3"/>
  <c r="AU801" i="3"/>
  <c r="AT801" i="3"/>
  <c r="AS801" i="3"/>
  <c r="AR801" i="3"/>
  <c r="AQ801" i="3"/>
  <c r="AP801" i="3"/>
  <c r="AO801" i="3"/>
  <c r="AN801" i="3"/>
  <c r="AM801" i="3"/>
  <c r="AL801" i="3"/>
  <c r="AJ801" i="3"/>
  <c r="AI801" i="3"/>
  <c r="AV800" i="3"/>
  <c r="AU800" i="3"/>
  <c r="AT800" i="3"/>
  <c r="AS800" i="3"/>
  <c r="AR800" i="3"/>
  <c r="AQ800" i="3"/>
  <c r="AP800" i="3"/>
  <c r="AO800" i="3"/>
  <c r="AN800" i="3"/>
  <c r="AM800" i="3"/>
  <c r="AL800" i="3"/>
  <c r="AJ800" i="3"/>
  <c r="AI800" i="3"/>
  <c r="AV799" i="3"/>
  <c r="AU799" i="3"/>
  <c r="AT799" i="3"/>
  <c r="AS799" i="3"/>
  <c r="AR799" i="3"/>
  <c r="AQ799" i="3"/>
  <c r="AP799" i="3"/>
  <c r="AO799" i="3"/>
  <c r="AN799" i="3"/>
  <c r="AM799" i="3"/>
  <c r="AL799" i="3"/>
  <c r="AJ799" i="3"/>
  <c r="AI799" i="3"/>
  <c r="AV798" i="3"/>
  <c r="AU798" i="3"/>
  <c r="AT798" i="3"/>
  <c r="AS798" i="3"/>
  <c r="AR798" i="3"/>
  <c r="AQ798" i="3"/>
  <c r="AP798" i="3"/>
  <c r="AO798" i="3"/>
  <c r="AN798" i="3"/>
  <c r="AM798" i="3"/>
  <c r="AL798" i="3"/>
  <c r="AJ798" i="3"/>
  <c r="AI798" i="3"/>
  <c r="AV797" i="3"/>
  <c r="AU797" i="3"/>
  <c r="AT797" i="3"/>
  <c r="AS797" i="3"/>
  <c r="AR797" i="3"/>
  <c r="AQ797" i="3"/>
  <c r="AP797" i="3"/>
  <c r="AO797" i="3"/>
  <c r="AN797" i="3"/>
  <c r="AM797" i="3"/>
  <c r="AL797" i="3"/>
  <c r="AJ797" i="3"/>
  <c r="AI797" i="3"/>
  <c r="AV796" i="3"/>
  <c r="AU796" i="3"/>
  <c r="AT796" i="3"/>
  <c r="AS796" i="3"/>
  <c r="AR796" i="3"/>
  <c r="AQ796" i="3"/>
  <c r="AP796" i="3"/>
  <c r="AO796" i="3"/>
  <c r="AN796" i="3"/>
  <c r="AM796" i="3"/>
  <c r="AL796" i="3"/>
  <c r="AJ796" i="3"/>
  <c r="AI796" i="3"/>
  <c r="AV795" i="3"/>
  <c r="AU795" i="3"/>
  <c r="AT795" i="3"/>
  <c r="AS795" i="3"/>
  <c r="AR795" i="3"/>
  <c r="AQ795" i="3"/>
  <c r="AP795" i="3"/>
  <c r="AO795" i="3"/>
  <c r="AN795" i="3"/>
  <c r="AM795" i="3"/>
  <c r="AL795" i="3"/>
  <c r="AJ795" i="3"/>
  <c r="AI795" i="3"/>
  <c r="AV794" i="3"/>
  <c r="AU794" i="3"/>
  <c r="AT794" i="3"/>
  <c r="AS794" i="3"/>
  <c r="AR794" i="3"/>
  <c r="AQ794" i="3"/>
  <c r="AP794" i="3"/>
  <c r="AO794" i="3"/>
  <c r="AN794" i="3"/>
  <c r="AM794" i="3"/>
  <c r="AL794" i="3"/>
  <c r="AJ794" i="3"/>
  <c r="AI794" i="3"/>
  <c r="AV793" i="3"/>
  <c r="AU793" i="3"/>
  <c r="AT793" i="3"/>
  <c r="AS793" i="3"/>
  <c r="AR793" i="3"/>
  <c r="AQ793" i="3"/>
  <c r="AP793" i="3"/>
  <c r="AO793" i="3"/>
  <c r="AN793" i="3"/>
  <c r="AM793" i="3"/>
  <c r="AL793" i="3"/>
  <c r="AJ793" i="3"/>
  <c r="AI793" i="3"/>
  <c r="AV792" i="3"/>
  <c r="AU792" i="3"/>
  <c r="AT792" i="3"/>
  <c r="AS792" i="3"/>
  <c r="AR792" i="3"/>
  <c r="AQ792" i="3"/>
  <c r="AP792" i="3"/>
  <c r="AO792" i="3"/>
  <c r="AN792" i="3"/>
  <c r="AM792" i="3"/>
  <c r="AL792" i="3"/>
  <c r="AJ792" i="3"/>
  <c r="AI792" i="3"/>
  <c r="AV791" i="3"/>
  <c r="AU791" i="3"/>
  <c r="AT791" i="3"/>
  <c r="AS791" i="3"/>
  <c r="AR791" i="3"/>
  <c r="AQ791" i="3"/>
  <c r="AP791" i="3"/>
  <c r="AO791" i="3"/>
  <c r="AN791" i="3"/>
  <c r="AM791" i="3"/>
  <c r="AL791" i="3"/>
  <c r="AJ791" i="3"/>
  <c r="AI791" i="3"/>
  <c r="AV790" i="3"/>
  <c r="AU790" i="3"/>
  <c r="AT790" i="3"/>
  <c r="AS790" i="3"/>
  <c r="AR790" i="3"/>
  <c r="AQ790" i="3"/>
  <c r="AP790" i="3"/>
  <c r="AO790" i="3"/>
  <c r="AN790" i="3"/>
  <c r="AM790" i="3"/>
  <c r="AL790" i="3"/>
  <c r="AJ790" i="3"/>
  <c r="AI790" i="3"/>
  <c r="AV789" i="3"/>
  <c r="AU789" i="3"/>
  <c r="AT789" i="3"/>
  <c r="AS789" i="3"/>
  <c r="AR789" i="3"/>
  <c r="AQ789" i="3"/>
  <c r="AP789" i="3"/>
  <c r="AO789" i="3"/>
  <c r="AN789" i="3"/>
  <c r="AM789" i="3"/>
  <c r="AL789" i="3"/>
  <c r="AJ789" i="3"/>
  <c r="AI789" i="3"/>
  <c r="AV788" i="3"/>
  <c r="AU788" i="3"/>
  <c r="AT788" i="3"/>
  <c r="AS788" i="3"/>
  <c r="AR788" i="3"/>
  <c r="AQ788" i="3"/>
  <c r="AP788" i="3"/>
  <c r="AO788" i="3"/>
  <c r="AN788" i="3"/>
  <c r="AM788" i="3"/>
  <c r="AL788" i="3"/>
  <c r="AJ788" i="3"/>
  <c r="AI788" i="3"/>
  <c r="AV787" i="3"/>
  <c r="AU787" i="3"/>
  <c r="AT787" i="3"/>
  <c r="AS787" i="3"/>
  <c r="AR787" i="3"/>
  <c r="AQ787" i="3"/>
  <c r="AP787" i="3"/>
  <c r="AO787" i="3"/>
  <c r="AN787" i="3"/>
  <c r="AM787" i="3"/>
  <c r="AL787" i="3"/>
  <c r="AJ787" i="3"/>
  <c r="AI787" i="3"/>
  <c r="AV786" i="3"/>
  <c r="AU786" i="3"/>
  <c r="AT786" i="3"/>
  <c r="AS786" i="3"/>
  <c r="AR786" i="3"/>
  <c r="AQ786" i="3"/>
  <c r="AP786" i="3"/>
  <c r="AO786" i="3"/>
  <c r="AN786" i="3"/>
  <c r="AM786" i="3"/>
  <c r="AL786" i="3"/>
  <c r="AJ786" i="3"/>
  <c r="AI786" i="3"/>
  <c r="AV785" i="3"/>
  <c r="AU785" i="3"/>
  <c r="AT785" i="3"/>
  <c r="AS785" i="3"/>
  <c r="AR785" i="3"/>
  <c r="AQ785" i="3"/>
  <c r="AP785" i="3"/>
  <c r="AO785" i="3"/>
  <c r="AN785" i="3"/>
  <c r="AM785" i="3"/>
  <c r="AL785" i="3"/>
  <c r="AJ785" i="3"/>
  <c r="AI785" i="3"/>
  <c r="AV784" i="3"/>
  <c r="AU784" i="3"/>
  <c r="AT784" i="3"/>
  <c r="AS784" i="3"/>
  <c r="AR784" i="3"/>
  <c r="AQ784" i="3"/>
  <c r="AP784" i="3"/>
  <c r="AO784" i="3"/>
  <c r="AN784" i="3"/>
  <c r="AM784" i="3"/>
  <c r="AL784" i="3"/>
  <c r="AJ784" i="3"/>
  <c r="AI784" i="3"/>
  <c r="AV783" i="3"/>
  <c r="AU783" i="3"/>
  <c r="AT783" i="3"/>
  <c r="AS783" i="3"/>
  <c r="AR783" i="3"/>
  <c r="AQ783" i="3"/>
  <c r="AP783" i="3"/>
  <c r="AO783" i="3"/>
  <c r="AN783" i="3"/>
  <c r="AM783" i="3"/>
  <c r="AL783" i="3"/>
  <c r="AJ783" i="3"/>
  <c r="AI783" i="3"/>
  <c r="AV782" i="3"/>
  <c r="AU782" i="3"/>
  <c r="AT782" i="3"/>
  <c r="AS782" i="3"/>
  <c r="AR782" i="3"/>
  <c r="AQ782" i="3"/>
  <c r="AP782" i="3"/>
  <c r="AO782" i="3"/>
  <c r="AN782" i="3"/>
  <c r="AM782" i="3"/>
  <c r="AL782" i="3"/>
  <c r="AJ782" i="3"/>
  <c r="AI782" i="3"/>
  <c r="AV781" i="3"/>
  <c r="AU781" i="3"/>
  <c r="AT781" i="3"/>
  <c r="AS781" i="3"/>
  <c r="AR781" i="3"/>
  <c r="AQ781" i="3"/>
  <c r="AP781" i="3"/>
  <c r="AO781" i="3"/>
  <c r="AN781" i="3"/>
  <c r="AM781" i="3"/>
  <c r="AL781" i="3"/>
  <c r="AJ781" i="3"/>
  <c r="AI781" i="3"/>
  <c r="AV780" i="3"/>
  <c r="AU780" i="3"/>
  <c r="AT780" i="3"/>
  <c r="AS780" i="3"/>
  <c r="AR780" i="3"/>
  <c r="AQ780" i="3"/>
  <c r="AP780" i="3"/>
  <c r="AO780" i="3"/>
  <c r="AN780" i="3"/>
  <c r="AM780" i="3"/>
  <c r="AL780" i="3"/>
  <c r="AJ780" i="3"/>
  <c r="AI780" i="3"/>
  <c r="AV779" i="3"/>
  <c r="AU779" i="3"/>
  <c r="AT779" i="3"/>
  <c r="AS779" i="3"/>
  <c r="AR779" i="3"/>
  <c r="AQ779" i="3"/>
  <c r="AP779" i="3"/>
  <c r="AO779" i="3"/>
  <c r="AN779" i="3"/>
  <c r="AM779" i="3"/>
  <c r="AL779" i="3"/>
  <c r="AJ779" i="3"/>
  <c r="AI779" i="3"/>
  <c r="AV778" i="3"/>
  <c r="AU778" i="3"/>
  <c r="AT778" i="3"/>
  <c r="AS778" i="3"/>
  <c r="AR778" i="3"/>
  <c r="AQ778" i="3"/>
  <c r="AP778" i="3"/>
  <c r="AO778" i="3"/>
  <c r="AN778" i="3"/>
  <c r="AM778" i="3"/>
  <c r="AL778" i="3"/>
  <c r="AJ778" i="3"/>
  <c r="AI778" i="3"/>
  <c r="AV777" i="3"/>
  <c r="AU777" i="3"/>
  <c r="AT777" i="3"/>
  <c r="AS777" i="3"/>
  <c r="AR777" i="3"/>
  <c r="AQ777" i="3"/>
  <c r="AP777" i="3"/>
  <c r="AO777" i="3"/>
  <c r="AN777" i="3"/>
  <c r="AM777" i="3"/>
  <c r="AL777" i="3"/>
  <c r="AJ777" i="3"/>
  <c r="AI777" i="3"/>
  <c r="AV776" i="3"/>
  <c r="AU776" i="3"/>
  <c r="AT776" i="3"/>
  <c r="AS776" i="3"/>
  <c r="AR776" i="3"/>
  <c r="AQ776" i="3"/>
  <c r="AP776" i="3"/>
  <c r="AO776" i="3"/>
  <c r="AN776" i="3"/>
  <c r="AM776" i="3"/>
  <c r="AL776" i="3"/>
  <c r="AJ776" i="3"/>
  <c r="AI776" i="3"/>
  <c r="AV775" i="3"/>
  <c r="AU775" i="3"/>
  <c r="AT775" i="3"/>
  <c r="AS775" i="3"/>
  <c r="AR775" i="3"/>
  <c r="AQ775" i="3"/>
  <c r="AP775" i="3"/>
  <c r="AO775" i="3"/>
  <c r="AN775" i="3"/>
  <c r="AM775" i="3"/>
  <c r="AL775" i="3"/>
  <c r="AJ775" i="3"/>
  <c r="AI775" i="3"/>
  <c r="AV774" i="3"/>
  <c r="AU774" i="3"/>
  <c r="AT774" i="3"/>
  <c r="AS774" i="3"/>
  <c r="AR774" i="3"/>
  <c r="AQ774" i="3"/>
  <c r="AP774" i="3"/>
  <c r="AO774" i="3"/>
  <c r="AN774" i="3"/>
  <c r="AM774" i="3"/>
  <c r="AL774" i="3"/>
  <c r="AJ774" i="3"/>
  <c r="AI774" i="3"/>
  <c r="AV773" i="3"/>
  <c r="AU773" i="3"/>
  <c r="AT773" i="3"/>
  <c r="AS773" i="3"/>
  <c r="AR773" i="3"/>
  <c r="AQ773" i="3"/>
  <c r="AP773" i="3"/>
  <c r="AO773" i="3"/>
  <c r="AN773" i="3"/>
  <c r="AM773" i="3"/>
  <c r="AL773" i="3"/>
  <c r="AJ773" i="3"/>
  <c r="AI773" i="3"/>
  <c r="AV772" i="3"/>
  <c r="AU772" i="3"/>
  <c r="AT772" i="3"/>
  <c r="AS772" i="3"/>
  <c r="AR772" i="3"/>
  <c r="AQ772" i="3"/>
  <c r="AP772" i="3"/>
  <c r="AO772" i="3"/>
  <c r="AN772" i="3"/>
  <c r="AM772" i="3"/>
  <c r="AL772" i="3"/>
  <c r="AJ772" i="3"/>
  <c r="AI772" i="3"/>
  <c r="AV771" i="3"/>
  <c r="AU771" i="3"/>
  <c r="AT771" i="3"/>
  <c r="AS771" i="3"/>
  <c r="AR771" i="3"/>
  <c r="AQ771" i="3"/>
  <c r="AP771" i="3"/>
  <c r="AO771" i="3"/>
  <c r="AN771" i="3"/>
  <c r="AM771" i="3"/>
  <c r="AL771" i="3"/>
  <c r="AJ771" i="3"/>
  <c r="AI771" i="3"/>
  <c r="AV770" i="3"/>
  <c r="AU770" i="3"/>
  <c r="AT770" i="3"/>
  <c r="AS770" i="3"/>
  <c r="AR770" i="3"/>
  <c r="AQ770" i="3"/>
  <c r="AP770" i="3"/>
  <c r="AO770" i="3"/>
  <c r="AN770" i="3"/>
  <c r="AM770" i="3"/>
  <c r="AL770" i="3"/>
  <c r="AJ770" i="3"/>
  <c r="AI770" i="3"/>
  <c r="AV769" i="3"/>
  <c r="AU769" i="3"/>
  <c r="AT769" i="3"/>
  <c r="AS769" i="3"/>
  <c r="AR769" i="3"/>
  <c r="AQ769" i="3"/>
  <c r="AP769" i="3"/>
  <c r="AO769" i="3"/>
  <c r="AN769" i="3"/>
  <c r="AM769" i="3"/>
  <c r="AL769" i="3"/>
  <c r="AJ769" i="3"/>
  <c r="AI769" i="3"/>
  <c r="AV768" i="3"/>
  <c r="AU768" i="3"/>
  <c r="AT768" i="3"/>
  <c r="AS768" i="3"/>
  <c r="AR768" i="3"/>
  <c r="AQ768" i="3"/>
  <c r="AP768" i="3"/>
  <c r="AO768" i="3"/>
  <c r="AN768" i="3"/>
  <c r="AM768" i="3"/>
  <c r="AL768" i="3"/>
  <c r="AJ768" i="3"/>
  <c r="AI768" i="3"/>
  <c r="AV767" i="3"/>
  <c r="AU767" i="3"/>
  <c r="AT767" i="3"/>
  <c r="AS767" i="3"/>
  <c r="AR767" i="3"/>
  <c r="AQ767" i="3"/>
  <c r="AP767" i="3"/>
  <c r="AO767" i="3"/>
  <c r="AN767" i="3"/>
  <c r="AM767" i="3"/>
  <c r="AL767" i="3"/>
  <c r="AJ767" i="3"/>
  <c r="AI767" i="3"/>
  <c r="AV766" i="3"/>
  <c r="AU766" i="3"/>
  <c r="AT766" i="3"/>
  <c r="AS766" i="3"/>
  <c r="AR766" i="3"/>
  <c r="AQ766" i="3"/>
  <c r="AP766" i="3"/>
  <c r="AO766" i="3"/>
  <c r="AN766" i="3"/>
  <c r="AM766" i="3"/>
  <c r="AL766" i="3"/>
  <c r="AJ766" i="3"/>
  <c r="AI766" i="3"/>
  <c r="AV765" i="3"/>
  <c r="AU765" i="3"/>
  <c r="AT765" i="3"/>
  <c r="AS765" i="3"/>
  <c r="AR765" i="3"/>
  <c r="AQ765" i="3"/>
  <c r="AP765" i="3"/>
  <c r="AO765" i="3"/>
  <c r="AN765" i="3"/>
  <c r="AM765" i="3"/>
  <c r="AL765" i="3"/>
  <c r="AJ765" i="3"/>
  <c r="AI765" i="3"/>
  <c r="AV764" i="3"/>
  <c r="AU764" i="3"/>
  <c r="AT764" i="3"/>
  <c r="AS764" i="3"/>
  <c r="AR764" i="3"/>
  <c r="AQ764" i="3"/>
  <c r="AP764" i="3"/>
  <c r="AO764" i="3"/>
  <c r="AN764" i="3"/>
  <c r="AM764" i="3"/>
  <c r="AL764" i="3"/>
  <c r="AJ764" i="3"/>
  <c r="AI764" i="3"/>
  <c r="AV763" i="3"/>
  <c r="AU763" i="3"/>
  <c r="AT763" i="3"/>
  <c r="AS763" i="3"/>
  <c r="AR763" i="3"/>
  <c r="AQ763" i="3"/>
  <c r="AP763" i="3"/>
  <c r="AO763" i="3"/>
  <c r="AN763" i="3"/>
  <c r="AM763" i="3"/>
  <c r="AL763" i="3"/>
  <c r="AJ763" i="3"/>
  <c r="AI763" i="3"/>
  <c r="AV762" i="3"/>
  <c r="AU762" i="3"/>
  <c r="AT762" i="3"/>
  <c r="AS762" i="3"/>
  <c r="AR762" i="3"/>
  <c r="AQ762" i="3"/>
  <c r="AP762" i="3"/>
  <c r="AO762" i="3"/>
  <c r="AN762" i="3"/>
  <c r="AM762" i="3"/>
  <c r="AL762" i="3"/>
  <c r="AJ762" i="3"/>
  <c r="AI762" i="3"/>
  <c r="AV761" i="3"/>
  <c r="AU761" i="3"/>
  <c r="AT761" i="3"/>
  <c r="AS761" i="3"/>
  <c r="AR761" i="3"/>
  <c r="AQ761" i="3"/>
  <c r="AP761" i="3"/>
  <c r="AO761" i="3"/>
  <c r="AN761" i="3"/>
  <c r="AM761" i="3"/>
  <c r="AL761" i="3"/>
  <c r="AJ761" i="3"/>
  <c r="AI761" i="3"/>
  <c r="AV760" i="3"/>
  <c r="AU760" i="3"/>
  <c r="AT760" i="3"/>
  <c r="AS760" i="3"/>
  <c r="AR760" i="3"/>
  <c r="AQ760" i="3"/>
  <c r="AP760" i="3"/>
  <c r="AO760" i="3"/>
  <c r="AN760" i="3"/>
  <c r="AM760" i="3"/>
  <c r="AL760" i="3"/>
  <c r="AJ760" i="3"/>
  <c r="AI760" i="3"/>
  <c r="AV759" i="3"/>
  <c r="AU759" i="3"/>
  <c r="AT759" i="3"/>
  <c r="AS759" i="3"/>
  <c r="AR759" i="3"/>
  <c r="AQ759" i="3"/>
  <c r="AP759" i="3"/>
  <c r="AO759" i="3"/>
  <c r="AN759" i="3"/>
  <c r="AM759" i="3"/>
  <c r="AL759" i="3"/>
  <c r="AJ759" i="3"/>
  <c r="AI759" i="3"/>
  <c r="AV758" i="3"/>
  <c r="AU758" i="3"/>
  <c r="AT758" i="3"/>
  <c r="AS758" i="3"/>
  <c r="AR758" i="3"/>
  <c r="AQ758" i="3"/>
  <c r="AP758" i="3"/>
  <c r="AO758" i="3"/>
  <c r="AN758" i="3"/>
  <c r="AM758" i="3"/>
  <c r="AL758" i="3"/>
  <c r="AJ758" i="3"/>
  <c r="AI758" i="3"/>
  <c r="AV757" i="3"/>
  <c r="AU757" i="3"/>
  <c r="AT757" i="3"/>
  <c r="AS757" i="3"/>
  <c r="AR757" i="3"/>
  <c r="AQ757" i="3"/>
  <c r="AP757" i="3"/>
  <c r="AO757" i="3"/>
  <c r="AN757" i="3"/>
  <c r="AM757" i="3"/>
  <c r="AL757" i="3"/>
  <c r="AJ757" i="3"/>
  <c r="AI757" i="3"/>
  <c r="AV756" i="3"/>
  <c r="AU756" i="3"/>
  <c r="AT756" i="3"/>
  <c r="AS756" i="3"/>
  <c r="AR756" i="3"/>
  <c r="AQ756" i="3"/>
  <c r="AP756" i="3"/>
  <c r="AO756" i="3"/>
  <c r="AN756" i="3"/>
  <c r="AM756" i="3"/>
  <c r="AL756" i="3"/>
  <c r="AJ756" i="3"/>
  <c r="AI756" i="3"/>
  <c r="AV755" i="3"/>
  <c r="AU755" i="3"/>
  <c r="AT755" i="3"/>
  <c r="AS755" i="3"/>
  <c r="AR755" i="3"/>
  <c r="AQ755" i="3"/>
  <c r="AP755" i="3"/>
  <c r="AO755" i="3"/>
  <c r="AN755" i="3"/>
  <c r="AM755" i="3"/>
  <c r="AL755" i="3"/>
  <c r="AJ755" i="3"/>
  <c r="AI755" i="3"/>
  <c r="AV754" i="3"/>
  <c r="AU754" i="3"/>
  <c r="AT754" i="3"/>
  <c r="AS754" i="3"/>
  <c r="AR754" i="3"/>
  <c r="AQ754" i="3"/>
  <c r="AP754" i="3"/>
  <c r="AO754" i="3"/>
  <c r="AN754" i="3"/>
  <c r="AM754" i="3"/>
  <c r="AL754" i="3"/>
  <c r="AJ754" i="3"/>
  <c r="AI754" i="3"/>
  <c r="AV753" i="3"/>
  <c r="AU753" i="3"/>
  <c r="AT753" i="3"/>
  <c r="AS753" i="3"/>
  <c r="AR753" i="3"/>
  <c r="AQ753" i="3"/>
  <c r="AP753" i="3"/>
  <c r="AO753" i="3"/>
  <c r="AN753" i="3"/>
  <c r="AM753" i="3"/>
  <c r="AL753" i="3"/>
  <c r="AJ753" i="3"/>
  <c r="AI753" i="3"/>
  <c r="AV752" i="3"/>
  <c r="AU752" i="3"/>
  <c r="AT752" i="3"/>
  <c r="AS752" i="3"/>
  <c r="AR752" i="3"/>
  <c r="AQ752" i="3"/>
  <c r="AP752" i="3"/>
  <c r="AO752" i="3"/>
  <c r="AN752" i="3"/>
  <c r="AM752" i="3"/>
  <c r="AL752" i="3"/>
  <c r="AJ752" i="3"/>
  <c r="AI752" i="3"/>
  <c r="AV751" i="3"/>
  <c r="AU751" i="3"/>
  <c r="AT751" i="3"/>
  <c r="AS751" i="3"/>
  <c r="AR751" i="3"/>
  <c r="AQ751" i="3"/>
  <c r="AP751" i="3"/>
  <c r="AO751" i="3"/>
  <c r="AN751" i="3"/>
  <c r="AM751" i="3"/>
  <c r="AL751" i="3"/>
  <c r="AJ751" i="3"/>
  <c r="AI751" i="3"/>
  <c r="AV750" i="3"/>
  <c r="AU750" i="3"/>
  <c r="AT750" i="3"/>
  <c r="AS750" i="3"/>
  <c r="AR750" i="3"/>
  <c r="AQ750" i="3"/>
  <c r="AP750" i="3"/>
  <c r="AO750" i="3"/>
  <c r="AN750" i="3"/>
  <c r="AM750" i="3"/>
  <c r="AL750" i="3"/>
  <c r="AJ750" i="3"/>
  <c r="AI750" i="3"/>
  <c r="AV749" i="3"/>
  <c r="AU749" i="3"/>
  <c r="AT749" i="3"/>
  <c r="AS749" i="3"/>
  <c r="AR749" i="3"/>
  <c r="AQ749" i="3"/>
  <c r="AP749" i="3"/>
  <c r="AO749" i="3"/>
  <c r="AN749" i="3"/>
  <c r="AM749" i="3"/>
  <c r="AL749" i="3"/>
  <c r="AJ749" i="3"/>
  <c r="AI749" i="3"/>
  <c r="AV748" i="3"/>
  <c r="AU748" i="3"/>
  <c r="AT748" i="3"/>
  <c r="AS748" i="3"/>
  <c r="AR748" i="3"/>
  <c r="AQ748" i="3"/>
  <c r="AP748" i="3"/>
  <c r="AO748" i="3"/>
  <c r="AN748" i="3"/>
  <c r="AM748" i="3"/>
  <c r="AL748" i="3"/>
  <c r="AJ748" i="3"/>
  <c r="AI748" i="3"/>
  <c r="AV747" i="3"/>
  <c r="AU747" i="3"/>
  <c r="AT747" i="3"/>
  <c r="AS747" i="3"/>
  <c r="AR747" i="3"/>
  <c r="AQ747" i="3"/>
  <c r="AP747" i="3"/>
  <c r="AO747" i="3"/>
  <c r="AN747" i="3"/>
  <c r="AM747" i="3"/>
  <c r="AL747" i="3"/>
  <c r="AJ747" i="3"/>
  <c r="AI747" i="3"/>
  <c r="AV746" i="3"/>
  <c r="AU746" i="3"/>
  <c r="AT746" i="3"/>
  <c r="AS746" i="3"/>
  <c r="AR746" i="3"/>
  <c r="AQ746" i="3"/>
  <c r="AP746" i="3"/>
  <c r="AO746" i="3"/>
  <c r="AN746" i="3"/>
  <c r="AM746" i="3"/>
  <c r="AL746" i="3"/>
  <c r="AJ746" i="3"/>
  <c r="AI746" i="3"/>
  <c r="AV745" i="3"/>
  <c r="AU745" i="3"/>
  <c r="AT745" i="3"/>
  <c r="AS745" i="3"/>
  <c r="AR745" i="3"/>
  <c r="AQ745" i="3"/>
  <c r="AP745" i="3"/>
  <c r="AO745" i="3"/>
  <c r="AN745" i="3"/>
  <c r="AM745" i="3"/>
  <c r="AL745" i="3"/>
  <c r="AJ745" i="3"/>
  <c r="AI745" i="3"/>
  <c r="AV744" i="3"/>
  <c r="AU744" i="3"/>
  <c r="AT744" i="3"/>
  <c r="AS744" i="3"/>
  <c r="AR744" i="3"/>
  <c r="AQ744" i="3"/>
  <c r="AP744" i="3"/>
  <c r="AO744" i="3"/>
  <c r="AN744" i="3"/>
  <c r="AM744" i="3"/>
  <c r="AL744" i="3"/>
  <c r="AJ744" i="3"/>
  <c r="AI744" i="3"/>
  <c r="AV743" i="3"/>
  <c r="AU743" i="3"/>
  <c r="AT743" i="3"/>
  <c r="AS743" i="3"/>
  <c r="AR743" i="3"/>
  <c r="AQ743" i="3"/>
  <c r="AP743" i="3"/>
  <c r="AO743" i="3"/>
  <c r="AN743" i="3"/>
  <c r="AM743" i="3"/>
  <c r="AL743" i="3"/>
  <c r="AJ743" i="3"/>
  <c r="AI743" i="3"/>
  <c r="AV742" i="3"/>
  <c r="AU742" i="3"/>
  <c r="AT742" i="3"/>
  <c r="AS742" i="3"/>
  <c r="AR742" i="3"/>
  <c r="AQ742" i="3"/>
  <c r="AP742" i="3"/>
  <c r="AO742" i="3"/>
  <c r="AN742" i="3"/>
  <c r="AM742" i="3"/>
  <c r="AL742" i="3"/>
  <c r="AJ742" i="3"/>
  <c r="AI742" i="3"/>
  <c r="AV741" i="3"/>
  <c r="AU741" i="3"/>
  <c r="AT741" i="3"/>
  <c r="AS741" i="3"/>
  <c r="AR741" i="3"/>
  <c r="AQ741" i="3"/>
  <c r="AP741" i="3"/>
  <c r="AO741" i="3"/>
  <c r="AN741" i="3"/>
  <c r="AM741" i="3"/>
  <c r="AL741" i="3"/>
  <c r="AJ741" i="3"/>
  <c r="AI741" i="3"/>
  <c r="AV740" i="3"/>
  <c r="AU740" i="3"/>
  <c r="AT740" i="3"/>
  <c r="AS740" i="3"/>
  <c r="AR740" i="3"/>
  <c r="AQ740" i="3"/>
  <c r="AP740" i="3"/>
  <c r="AO740" i="3"/>
  <c r="AN740" i="3"/>
  <c r="AM740" i="3"/>
  <c r="AL740" i="3"/>
  <c r="AJ740" i="3"/>
  <c r="AI740" i="3"/>
  <c r="AV739" i="3"/>
  <c r="AU739" i="3"/>
  <c r="AT739" i="3"/>
  <c r="AS739" i="3"/>
  <c r="AR739" i="3"/>
  <c r="AQ739" i="3"/>
  <c r="AP739" i="3"/>
  <c r="AO739" i="3"/>
  <c r="AN739" i="3"/>
  <c r="AM739" i="3"/>
  <c r="AL739" i="3"/>
  <c r="AJ739" i="3"/>
  <c r="AI739" i="3"/>
  <c r="AV738" i="3"/>
  <c r="AU738" i="3"/>
  <c r="AT738" i="3"/>
  <c r="AS738" i="3"/>
  <c r="AR738" i="3"/>
  <c r="AQ738" i="3"/>
  <c r="AP738" i="3"/>
  <c r="AO738" i="3"/>
  <c r="AN738" i="3"/>
  <c r="AM738" i="3"/>
  <c r="AL738" i="3"/>
  <c r="AJ738" i="3"/>
  <c r="AI738" i="3"/>
  <c r="AV737" i="3"/>
  <c r="AU737" i="3"/>
  <c r="AT737" i="3"/>
  <c r="AS737" i="3"/>
  <c r="AR737" i="3"/>
  <c r="AQ737" i="3"/>
  <c r="AP737" i="3"/>
  <c r="AO737" i="3"/>
  <c r="AN737" i="3"/>
  <c r="AM737" i="3"/>
  <c r="AL737" i="3"/>
  <c r="AJ737" i="3"/>
  <c r="AI737" i="3"/>
  <c r="AV736" i="3"/>
  <c r="AU736" i="3"/>
  <c r="AT736" i="3"/>
  <c r="AS736" i="3"/>
  <c r="AR736" i="3"/>
  <c r="AQ736" i="3"/>
  <c r="AP736" i="3"/>
  <c r="AO736" i="3"/>
  <c r="AN736" i="3"/>
  <c r="AM736" i="3"/>
  <c r="AL736" i="3"/>
  <c r="AJ736" i="3"/>
  <c r="AI736" i="3"/>
  <c r="AV735" i="3"/>
  <c r="AU735" i="3"/>
  <c r="AT735" i="3"/>
  <c r="AS735" i="3"/>
  <c r="AR735" i="3"/>
  <c r="AQ735" i="3"/>
  <c r="AP735" i="3"/>
  <c r="AO735" i="3"/>
  <c r="AN735" i="3"/>
  <c r="AM735" i="3"/>
  <c r="AL735" i="3"/>
  <c r="AJ735" i="3"/>
  <c r="AI735" i="3"/>
  <c r="AV734" i="3"/>
  <c r="AU734" i="3"/>
  <c r="AT734" i="3"/>
  <c r="AS734" i="3"/>
  <c r="AR734" i="3"/>
  <c r="AQ734" i="3"/>
  <c r="AP734" i="3"/>
  <c r="AO734" i="3"/>
  <c r="AN734" i="3"/>
  <c r="AM734" i="3"/>
  <c r="AL734" i="3"/>
  <c r="AJ734" i="3"/>
  <c r="AI734" i="3"/>
  <c r="AV733" i="3"/>
  <c r="AU733" i="3"/>
  <c r="AT733" i="3"/>
  <c r="AS733" i="3"/>
  <c r="AR733" i="3"/>
  <c r="AQ733" i="3"/>
  <c r="AP733" i="3"/>
  <c r="AO733" i="3"/>
  <c r="AN733" i="3"/>
  <c r="AM733" i="3"/>
  <c r="AL733" i="3"/>
  <c r="AJ733" i="3"/>
  <c r="AI733" i="3"/>
  <c r="AV732" i="3"/>
  <c r="AU732" i="3"/>
  <c r="AT732" i="3"/>
  <c r="AS732" i="3"/>
  <c r="AR732" i="3"/>
  <c r="AQ732" i="3"/>
  <c r="AP732" i="3"/>
  <c r="AO732" i="3"/>
  <c r="AN732" i="3"/>
  <c r="AM732" i="3"/>
  <c r="AL732" i="3"/>
  <c r="AJ732" i="3"/>
  <c r="AI732" i="3"/>
  <c r="AV731" i="3"/>
  <c r="AU731" i="3"/>
  <c r="AT731" i="3"/>
  <c r="AS731" i="3"/>
  <c r="AR731" i="3"/>
  <c r="AQ731" i="3"/>
  <c r="AP731" i="3"/>
  <c r="AO731" i="3"/>
  <c r="AN731" i="3"/>
  <c r="AM731" i="3"/>
  <c r="AL731" i="3"/>
  <c r="AJ731" i="3"/>
  <c r="AI731" i="3"/>
  <c r="AV730" i="3"/>
  <c r="AU730" i="3"/>
  <c r="AT730" i="3"/>
  <c r="AS730" i="3"/>
  <c r="AR730" i="3"/>
  <c r="AQ730" i="3"/>
  <c r="AP730" i="3"/>
  <c r="AO730" i="3"/>
  <c r="AN730" i="3"/>
  <c r="AM730" i="3"/>
  <c r="AL730" i="3"/>
  <c r="AJ730" i="3"/>
  <c r="AI730" i="3"/>
  <c r="AV729" i="3"/>
  <c r="AU729" i="3"/>
  <c r="AT729" i="3"/>
  <c r="AS729" i="3"/>
  <c r="AR729" i="3"/>
  <c r="AQ729" i="3"/>
  <c r="AP729" i="3"/>
  <c r="AO729" i="3"/>
  <c r="AN729" i="3"/>
  <c r="AM729" i="3"/>
  <c r="AL729" i="3"/>
  <c r="AJ729" i="3"/>
  <c r="AI729" i="3"/>
  <c r="AV728" i="3"/>
  <c r="AU728" i="3"/>
  <c r="AT728" i="3"/>
  <c r="AS728" i="3"/>
  <c r="AR728" i="3"/>
  <c r="AQ728" i="3"/>
  <c r="AP728" i="3"/>
  <c r="AO728" i="3"/>
  <c r="AN728" i="3"/>
  <c r="AM728" i="3"/>
  <c r="AL728" i="3"/>
  <c r="AJ728" i="3"/>
  <c r="AI728" i="3"/>
  <c r="AV727" i="3"/>
  <c r="AU727" i="3"/>
  <c r="AT727" i="3"/>
  <c r="AS727" i="3"/>
  <c r="AR727" i="3"/>
  <c r="AQ727" i="3"/>
  <c r="AP727" i="3"/>
  <c r="AO727" i="3"/>
  <c r="AN727" i="3"/>
  <c r="AM727" i="3"/>
  <c r="AL727" i="3"/>
  <c r="AJ727" i="3"/>
  <c r="AI727" i="3"/>
  <c r="AV726" i="3"/>
  <c r="AU726" i="3"/>
  <c r="AT726" i="3"/>
  <c r="AS726" i="3"/>
  <c r="AR726" i="3"/>
  <c r="AQ726" i="3"/>
  <c r="AP726" i="3"/>
  <c r="AO726" i="3"/>
  <c r="AN726" i="3"/>
  <c r="AM726" i="3"/>
  <c r="AL726" i="3"/>
  <c r="AJ726" i="3"/>
  <c r="AI726" i="3"/>
  <c r="AV725" i="3"/>
  <c r="AU725" i="3"/>
  <c r="AT725" i="3"/>
  <c r="AS725" i="3"/>
  <c r="AR725" i="3"/>
  <c r="AQ725" i="3"/>
  <c r="AP725" i="3"/>
  <c r="AO725" i="3"/>
  <c r="AN725" i="3"/>
  <c r="AM725" i="3"/>
  <c r="AL725" i="3"/>
  <c r="AJ725" i="3"/>
  <c r="AI725" i="3"/>
  <c r="AV724" i="3"/>
  <c r="AU724" i="3"/>
  <c r="AT724" i="3"/>
  <c r="AS724" i="3"/>
  <c r="AR724" i="3"/>
  <c r="AQ724" i="3"/>
  <c r="AP724" i="3"/>
  <c r="AO724" i="3"/>
  <c r="AN724" i="3"/>
  <c r="AM724" i="3"/>
  <c r="AL724" i="3"/>
  <c r="AJ724" i="3"/>
  <c r="AI724" i="3"/>
  <c r="AV723" i="3"/>
  <c r="AU723" i="3"/>
  <c r="AT723" i="3"/>
  <c r="AS723" i="3"/>
  <c r="AR723" i="3"/>
  <c r="AQ723" i="3"/>
  <c r="AP723" i="3"/>
  <c r="AO723" i="3"/>
  <c r="AN723" i="3"/>
  <c r="AM723" i="3"/>
  <c r="AL723" i="3"/>
  <c r="AJ723" i="3"/>
  <c r="AI723" i="3"/>
  <c r="AV722" i="3"/>
  <c r="AU722" i="3"/>
  <c r="AT722" i="3"/>
  <c r="AS722" i="3"/>
  <c r="AR722" i="3"/>
  <c r="AQ722" i="3"/>
  <c r="AP722" i="3"/>
  <c r="AO722" i="3"/>
  <c r="AN722" i="3"/>
  <c r="AM722" i="3"/>
  <c r="AL722" i="3"/>
  <c r="AJ722" i="3"/>
  <c r="AI722" i="3"/>
  <c r="AV721" i="3"/>
  <c r="AU721" i="3"/>
  <c r="AT721" i="3"/>
  <c r="AS721" i="3"/>
  <c r="AR721" i="3"/>
  <c r="AQ721" i="3"/>
  <c r="AP721" i="3"/>
  <c r="AO721" i="3"/>
  <c r="AN721" i="3"/>
  <c r="AM721" i="3"/>
  <c r="AL721" i="3"/>
  <c r="AJ721" i="3"/>
  <c r="AI721" i="3"/>
  <c r="AV720" i="3"/>
  <c r="AU720" i="3"/>
  <c r="AT720" i="3"/>
  <c r="AS720" i="3"/>
  <c r="AR720" i="3"/>
  <c r="AQ720" i="3"/>
  <c r="AP720" i="3"/>
  <c r="AO720" i="3"/>
  <c r="AN720" i="3"/>
  <c r="AM720" i="3"/>
  <c r="AL720" i="3"/>
  <c r="AJ720" i="3"/>
  <c r="AI720" i="3"/>
  <c r="AV719" i="3"/>
  <c r="AU719" i="3"/>
  <c r="AT719" i="3"/>
  <c r="AS719" i="3"/>
  <c r="AR719" i="3"/>
  <c r="AQ719" i="3"/>
  <c r="AP719" i="3"/>
  <c r="AO719" i="3"/>
  <c r="AN719" i="3"/>
  <c r="AM719" i="3"/>
  <c r="AL719" i="3"/>
  <c r="AJ719" i="3"/>
  <c r="AI719" i="3"/>
  <c r="AV718" i="3"/>
  <c r="AU718" i="3"/>
  <c r="AT718" i="3"/>
  <c r="AS718" i="3"/>
  <c r="AR718" i="3"/>
  <c r="AQ718" i="3"/>
  <c r="AP718" i="3"/>
  <c r="AO718" i="3"/>
  <c r="AN718" i="3"/>
  <c r="AM718" i="3"/>
  <c r="AL718" i="3"/>
  <c r="AJ718" i="3"/>
  <c r="AI718" i="3"/>
  <c r="AV717" i="3"/>
  <c r="AU717" i="3"/>
  <c r="AT717" i="3"/>
  <c r="AS717" i="3"/>
  <c r="AR717" i="3"/>
  <c r="AQ717" i="3"/>
  <c r="AP717" i="3"/>
  <c r="AO717" i="3"/>
  <c r="AN717" i="3"/>
  <c r="AM717" i="3"/>
  <c r="AL717" i="3"/>
  <c r="AJ717" i="3"/>
  <c r="AI717" i="3"/>
  <c r="AV716" i="3"/>
  <c r="AU716" i="3"/>
  <c r="AT716" i="3"/>
  <c r="AS716" i="3"/>
  <c r="AR716" i="3"/>
  <c r="AQ716" i="3"/>
  <c r="AP716" i="3"/>
  <c r="AO716" i="3"/>
  <c r="AN716" i="3"/>
  <c r="AM716" i="3"/>
  <c r="AL716" i="3"/>
  <c r="AJ716" i="3"/>
  <c r="AI716" i="3"/>
  <c r="AV715" i="3"/>
  <c r="AU715" i="3"/>
  <c r="AT715" i="3"/>
  <c r="AS715" i="3"/>
  <c r="AR715" i="3"/>
  <c r="AQ715" i="3"/>
  <c r="AP715" i="3"/>
  <c r="AO715" i="3"/>
  <c r="AN715" i="3"/>
  <c r="AM715" i="3"/>
  <c r="AL715" i="3"/>
  <c r="AJ715" i="3"/>
  <c r="AI715" i="3"/>
  <c r="AV714" i="3"/>
  <c r="AU714" i="3"/>
  <c r="AT714" i="3"/>
  <c r="AS714" i="3"/>
  <c r="AR714" i="3"/>
  <c r="AQ714" i="3"/>
  <c r="AP714" i="3"/>
  <c r="AO714" i="3"/>
  <c r="AN714" i="3"/>
  <c r="AM714" i="3"/>
  <c r="AL714" i="3"/>
  <c r="AJ714" i="3"/>
  <c r="AI714" i="3"/>
  <c r="AV713" i="3"/>
  <c r="AU713" i="3"/>
  <c r="AT713" i="3"/>
  <c r="AS713" i="3"/>
  <c r="AR713" i="3"/>
  <c r="AQ713" i="3"/>
  <c r="AP713" i="3"/>
  <c r="AO713" i="3"/>
  <c r="AN713" i="3"/>
  <c r="AM713" i="3"/>
  <c r="AL713" i="3"/>
  <c r="AJ713" i="3"/>
  <c r="AI713" i="3"/>
  <c r="AV712" i="3"/>
  <c r="AU712" i="3"/>
  <c r="AT712" i="3"/>
  <c r="AS712" i="3"/>
  <c r="AR712" i="3"/>
  <c r="AQ712" i="3"/>
  <c r="AP712" i="3"/>
  <c r="AO712" i="3"/>
  <c r="AN712" i="3"/>
  <c r="AM712" i="3"/>
  <c r="AL712" i="3"/>
  <c r="AJ712" i="3"/>
  <c r="AI712" i="3"/>
  <c r="AV711" i="3"/>
  <c r="AU711" i="3"/>
  <c r="AT711" i="3"/>
  <c r="AS711" i="3"/>
  <c r="AR711" i="3"/>
  <c r="AQ711" i="3"/>
  <c r="AP711" i="3"/>
  <c r="AO711" i="3"/>
  <c r="AN711" i="3"/>
  <c r="AM711" i="3"/>
  <c r="AL711" i="3"/>
  <c r="AJ711" i="3"/>
  <c r="AI711" i="3"/>
  <c r="AV710" i="3"/>
  <c r="AU710" i="3"/>
  <c r="AT710" i="3"/>
  <c r="AS710" i="3"/>
  <c r="AR710" i="3"/>
  <c r="AQ710" i="3"/>
  <c r="AP710" i="3"/>
  <c r="AO710" i="3"/>
  <c r="AN710" i="3"/>
  <c r="AM710" i="3"/>
  <c r="AL710" i="3"/>
  <c r="AJ710" i="3"/>
  <c r="AI710" i="3"/>
  <c r="AV709" i="3"/>
  <c r="AU709" i="3"/>
  <c r="AT709" i="3"/>
  <c r="AS709" i="3"/>
  <c r="AR709" i="3"/>
  <c r="AQ709" i="3"/>
  <c r="AP709" i="3"/>
  <c r="AO709" i="3"/>
  <c r="AN709" i="3"/>
  <c r="AM709" i="3"/>
  <c r="AL709" i="3"/>
  <c r="AJ709" i="3"/>
  <c r="AI709" i="3"/>
  <c r="AV708" i="3"/>
  <c r="AU708" i="3"/>
  <c r="AT708" i="3"/>
  <c r="AS708" i="3"/>
  <c r="AR708" i="3"/>
  <c r="AQ708" i="3"/>
  <c r="AP708" i="3"/>
  <c r="AO708" i="3"/>
  <c r="AN708" i="3"/>
  <c r="AM708" i="3"/>
  <c r="AL708" i="3"/>
  <c r="AJ708" i="3"/>
  <c r="AI708" i="3"/>
  <c r="AV707" i="3"/>
  <c r="AU707" i="3"/>
  <c r="AT707" i="3"/>
  <c r="AS707" i="3"/>
  <c r="AR707" i="3"/>
  <c r="AQ707" i="3"/>
  <c r="AP707" i="3"/>
  <c r="AO707" i="3"/>
  <c r="AN707" i="3"/>
  <c r="AM707" i="3"/>
  <c r="AL707" i="3"/>
  <c r="AJ707" i="3"/>
  <c r="AI707" i="3"/>
  <c r="AV706" i="3"/>
  <c r="AU706" i="3"/>
  <c r="AT706" i="3"/>
  <c r="AS706" i="3"/>
  <c r="AR706" i="3"/>
  <c r="AQ706" i="3"/>
  <c r="AP706" i="3"/>
  <c r="AO706" i="3"/>
  <c r="AN706" i="3"/>
  <c r="AM706" i="3"/>
  <c r="AL706" i="3"/>
  <c r="AJ706" i="3"/>
  <c r="AI706" i="3"/>
  <c r="AV705" i="3"/>
  <c r="AU705" i="3"/>
  <c r="AT705" i="3"/>
  <c r="AS705" i="3"/>
  <c r="AR705" i="3"/>
  <c r="AQ705" i="3"/>
  <c r="AP705" i="3"/>
  <c r="AO705" i="3"/>
  <c r="AN705" i="3"/>
  <c r="AM705" i="3"/>
  <c r="AL705" i="3"/>
  <c r="AJ705" i="3"/>
  <c r="AI705" i="3"/>
  <c r="AV704" i="3"/>
  <c r="AU704" i="3"/>
  <c r="AT704" i="3"/>
  <c r="AS704" i="3"/>
  <c r="AR704" i="3"/>
  <c r="AQ704" i="3"/>
  <c r="AP704" i="3"/>
  <c r="AO704" i="3"/>
  <c r="AN704" i="3"/>
  <c r="AM704" i="3"/>
  <c r="AL704" i="3"/>
  <c r="AJ704" i="3"/>
  <c r="AI704" i="3"/>
  <c r="AV703" i="3"/>
  <c r="AU703" i="3"/>
  <c r="AT703" i="3"/>
  <c r="AS703" i="3"/>
  <c r="AR703" i="3"/>
  <c r="AQ703" i="3"/>
  <c r="AP703" i="3"/>
  <c r="AO703" i="3"/>
  <c r="AN703" i="3"/>
  <c r="AM703" i="3"/>
  <c r="AL703" i="3"/>
  <c r="AJ703" i="3"/>
  <c r="AI703" i="3"/>
  <c r="AV702" i="3"/>
  <c r="AU702" i="3"/>
  <c r="AT702" i="3"/>
  <c r="AS702" i="3"/>
  <c r="AR702" i="3"/>
  <c r="AQ702" i="3"/>
  <c r="AP702" i="3"/>
  <c r="AO702" i="3"/>
  <c r="AN702" i="3"/>
  <c r="AM702" i="3"/>
  <c r="AL702" i="3"/>
  <c r="AJ702" i="3"/>
  <c r="AI702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V700" i="3"/>
  <c r="AU700" i="3"/>
  <c r="AT700" i="3"/>
  <c r="AS700" i="3"/>
  <c r="AR700" i="3"/>
  <c r="AQ700" i="3"/>
  <c r="AP700" i="3"/>
  <c r="AO700" i="3"/>
  <c r="AN700" i="3"/>
  <c r="AM700" i="3"/>
  <c r="AL700" i="3"/>
  <c r="AJ700" i="3"/>
  <c r="AI700" i="3"/>
  <c r="AV699" i="3"/>
  <c r="AU699" i="3"/>
  <c r="AT699" i="3"/>
  <c r="AS699" i="3"/>
  <c r="AR699" i="3"/>
  <c r="AQ699" i="3"/>
  <c r="AP699" i="3"/>
  <c r="AO699" i="3"/>
  <c r="AN699" i="3"/>
  <c r="AM699" i="3"/>
  <c r="AL699" i="3"/>
  <c r="AJ699" i="3"/>
  <c r="AI699" i="3"/>
  <c r="AV698" i="3"/>
  <c r="AU698" i="3"/>
  <c r="AT698" i="3"/>
  <c r="AS698" i="3"/>
  <c r="AR698" i="3"/>
  <c r="AQ698" i="3"/>
  <c r="AP698" i="3"/>
  <c r="AO698" i="3"/>
  <c r="AN698" i="3"/>
  <c r="AM698" i="3"/>
  <c r="AL698" i="3"/>
  <c r="AJ698" i="3"/>
  <c r="AI698" i="3"/>
  <c r="AV697" i="3"/>
  <c r="AU697" i="3"/>
  <c r="AT697" i="3"/>
  <c r="AS697" i="3"/>
  <c r="AR697" i="3"/>
  <c r="AQ697" i="3"/>
  <c r="AP697" i="3"/>
  <c r="AO697" i="3"/>
  <c r="AN697" i="3"/>
  <c r="AM697" i="3"/>
  <c r="AL697" i="3"/>
  <c r="AJ697" i="3"/>
  <c r="AI697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V693" i="3"/>
  <c r="AU693" i="3"/>
  <c r="AT693" i="3"/>
  <c r="AS693" i="3"/>
  <c r="AR693" i="3"/>
  <c r="AQ693" i="3"/>
  <c r="AP693" i="3"/>
  <c r="AO693" i="3"/>
  <c r="AN693" i="3"/>
  <c r="AM693" i="3"/>
  <c r="AL693" i="3"/>
  <c r="AJ693" i="3"/>
  <c r="AI693" i="3"/>
  <c r="AV692" i="3"/>
  <c r="AU692" i="3"/>
  <c r="AT692" i="3"/>
  <c r="AS692" i="3"/>
  <c r="AR692" i="3"/>
  <c r="AQ692" i="3"/>
  <c r="AP692" i="3"/>
  <c r="AO692" i="3"/>
  <c r="AN692" i="3"/>
  <c r="AM692" i="3"/>
  <c r="AL692" i="3"/>
  <c r="AJ692" i="3"/>
  <c r="AI692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V688" i="3"/>
  <c r="AU688" i="3"/>
  <c r="AT688" i="3"/>
  <c r="AS688" i="3"/>
  <c r="AR688" i="3"/>
  <c r="AQ688" i="3"/>
  <c r="AP688" i="3"/>
  <c r="AO688" i="3"/>
  <c r="AN688" i="3"/>
  <c r="AM688" i="3"/>
  <c r="AL688" i="3"/>
  <c r="AJ688" i="3"/>
  <c r="AI688" i="3"/>
  <c r="AV687" i="3"/>
  <c r="AU687" i="3"/>
  <c r="AT687" i="3"/>
  <c r="AS687" i="3"/>
  <c r="AR687" i="3"/>
  <c r="AQ687" i="3"/>
  <c r="AP687" i="3"/>
  <c r="AO687" i="3"/>
  <c r="AN687" i="3"/>
  <c r="AM687" i="3"/>
  <c r="AL687" i="3"/>
  <c r="AJ687" i="3"/>
  <c r="AI687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V684" i="3"/>
  <c r="AU684" i="3"/>
  <c r="AT684" i="3"/>
  <c r="AS684" i="3"/>
  <c r="AR684" i="3"/>
  <c r="AQ684" i="3"/>
  <c r="AP684" i="3"/>
  <c r="AO684" i="3"/>
  <c r="AN684" i="3"/>
  <c r="AM684" i="3"/>
  <c r="AL684" i="3"/>
  <c r="AJ684" i="3"/>
  <c r="AI684" i="3"/>
  <c r="AV683" i="3"/>
  <c r="AU683" i="3"/>
  <c r="AT683" i="3"/>
  <c r="AS683" i="3"/>
  <c r="AR683" i="3"/>
  <c r="AQ683" i="3"/>
  <c r="AP683" i="3"/>
  <c r="AO683" i="3"/>
  <c r="AN683" i="3"/>
  <c r="AM683" i="3"/>
  <c r="AL683" i="3"/>
  <c r="AJ683" i="3"/>
  <c r="AI683" i="3"/>
  <c r="AV682" i="3"/>
  <c r="AU682" i="3"/>
  <c r="AT682" i="3"/>
  <c r="AS682" i="3"/>
  <c r="AR682" i="3"/>
  <c r="AQ682" i="3"/>
  <c r="AP682" i="3"/>
  <c r="AO682" i="3"/>
  <c r="AN682" i="3"/>
  <c r="AM682" i="3"/>
  <c r="AL682" i="3"/>
  <c r="AJ682" i="3"/>
  <c r="AI682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V679" i="3"/>
  <c r="AU679" i="3"/>
  <c r="AT679" i="3"/>
  <c r="AS679" i="3"/>
  <c r="AR679" i="3"/>
  <c r="AQ679" i="3"/>
  <c r="AP679" i="3"/>
  <c r="AO679" i="3"/>
  <c r="AN679" i="3"/>
  <c r="AM679" i="3"/>
  <c r="AL679" i="3"/>
  <c r="AJ679" i="3"/>
  <c r="AI679" i="3"/>
  <c r="AV678" i="3"/>
  <c r="AU678" i="3"/>
  <c r="AT678" i="3"/>
  <c r="AS678" i="3"/>
  <c r="AR678" i="3"/>
  <c r="AQ678" i="3"/>
  <c r="AP678" i="3"/>
  <c r="AO678" i="3"/>
  <c r="AN678" i="3"/>
  <c r="AM678" i="3"/>
  <c r="AL678" i="3"/>
  <c r="AJ678" i="3"/>
  <c r="AI678" i="3"/>
  <c r="AV677" i="3"/>
  <c r="AU677" i="3"/>
  <c r="AT677" i="3"/>
  <c r="AS677" i="3"/>
  <c r="AR677" i="3"/>
  <c r="AQ677" i="3"/>
  <c r="AP677" i="3"/>
  <c r="AO677" i="3"/>
  <c r="AN677" i="3"/>
  <c r="AM677" i="3"/>
  <c r="AL677" i="3"/>
  <c r="AJ677" i="3"/>
  <c r="AI677" i="3"/>
  <c r="AV676" i="3"/>
  <c r="AU676" i="3"/>
  <c r="AT676" i="3"/>
  <c r="AS676" i="3"/>
  <c r="AR676" i="3"/>
  <c r="AQ676" i="3"/>
  <c r="AP676" i="3"/>
  <c r="AO676" i="3"/>
  <c r="AN676" i="3"/>
  <c r="AM676" i="3"/>
  <c r="AL676" i="3"/>
  <c r="AJ676" i="3"/>
  <c r="AI676" i="3"/>
  <c r="AV675" i="3"/>
  <c r="AU675" i="3"/>
  <c r="AT675" i="3"/>
  <c r="AS675" i="3"/>
  <c r="AR675" i="3"/>
  <c r="AQ675" i="3"/>
  <c r="AP675" i="3"/>
  <c r="AO675" i="3"/>
  <c r="AN675" i="3"/>
  <c r="AM675" i="3"/>
  <c r="AL675" i="3"/>
  <c r="AJ675" i="3"/>
  <c r="AI675" i="3"/>
  <c r="AV674" i="3"/>
  <c r="AU674" i="3"/>
  <c r="AT674" i="3"/>
  <c r="AS674" i="3"/>
  <c r="AR674" i="3"/>
  <c r="AQ674" i="3"/>
  <c r="AP674" i="3"/>
  <c r="AO674" i="3"/>
  <c r="AN674" i="3"/>
  <c r="AM674" i="3"/>
  <c r="AL674" i="3"/>
  <c r="AJ674" i="3"/>
  <c r="AI674" i="3"/>
  <c r="AV673" i="3"/>
  <c r="AU673" i="3"/>
  <c r="AT673" i="3"/>
  <c r="AS673" i="3"/>
  <c r="AR673" i="3"/>
  <c r="AQ673" i="3"/>
  <c r="AP673" i="3"/>
  <c r="AO673" i="3"/>
  <c r="AN673" i="3"/>
  <c r="AM673" i="3"/>
  <c r="AL673" i="3"/>
  <c r="AJ673" i="3"/>
  <c r="AI673" i="3"/>
  <c r="AV672" i="3"/>
  <c r="AU672" i="3"/>
  <c r="AT672" i="3"/>
  <c r="AS672" i="3"/>
  <c r="AR672" i="3"/>
  <c r="AQ672" i="3"/>
  <c r="AP672" i="3"/>
  <c r="AO672" i="3"/>
  <c r="AN672" i="3"/>
  <c r="AM672" i="3"/>
  <c r="AL672" i="3"/>
  <c r="AJ672" i="3"/>
  <c r="AI672" i="3"/>
  <c r="AV671" i="3"/>
  <c r="AU671" i="3"/>
  <c r="AT671" i="3"/>
  <c r="AS671" i="3"/>
  <c r="AR671" i="3"/>
  <c r="AQ671" i="3"/>
  <c r="AP671" i="3"/>
  <c r="AO671" i="3"/>
  <c r="AN671" i="3"/>
  <c r="AM671" i="3"/>
  <c r="AL671" i="3"/>
  <c r="AJ671" i="3"/>
  <c r="AI671" i="3"/>
  <c r="AV670" i="3"/>
  <c r="AU670" i="3"/>
  <c r="AT670" i="3"/>
  <c r="AS670" i="3"/>
  <c r="AR670" i="3"/>
  <c r="AQ670" i="3"/>
  <c r="AP670" i="3"/>
  <c r="AO670" i="3"/>
  <c r="AN670" i="3"/>
  <c r="AM670" i="3"/>
  <c r="AL670" i="3"/>
  <c r="AJ670" i="3"/>
  <c r="AI670" i="3"/>
  <c r="AV669" i="3"/>
  <c r="AU669" i="3"/>
  <c r="AT669" i="3"/>
  <c r="AS669" i="3"/>
  <c r="AR669" i="3"/>
  <c r="AQ669" i="3"/>
  <c r="AP669" i="3"/>
  <c r="AO669" i="3"/>
  <c r="AN669" i="3"/>
  <c r="AM669" i="3"/>
  <c r="AL669" i="3"/>
  <c r="AJ669" i="3"/>
  <c r="AI669" i="3"/>
  <c r="AV668" i="3"/>
  <c r="AU668" i="3"/>
  <c r="AT668" i="3"/>
  <c r="AS668" i="3"/>
  <c r="AR668" i="3"/>
  <c r="AQ668" i="3"/>
  <c r="AP668" i="3"/>
  <c r="AO668" i="3"/>
  <c r="AN668" i="3"/>
  <c r="AM668" i="3"/>
  <c r="AL668" i="3"/>
  <c r="AJ668" i="3"/>
  <c r="AI668" i="3"/>
  <c r="AV667" i="3"/>
  <c r="AU667" i="3"/>
  <c r="AT667" i="3"/>
  <c r="AS667" i="3"/>
  <c r="AR667" i="3"/>
  <c r="AQ667" i="3"/>
  <c r="AP667" i="3"/>
  <c r="AO667" i="3"/>
  <c r="AN667" i="3"/>
  <c r="AM667" i="3"/>
  <c r="AL667" i="3"/>
  <c r="AJ667" i="3"/>
  <c r="AI667" i="3"/>
  <c r="AV666" i="3"/>
  <c r="AU666" i="3"/>
  <c r="AT666" i="3"/>
  <c r="AS666" i="3"/>
  <c r="AR666" i="3"/>
  <c r="AQ666" i="3"/>
  <c r="AP666" i="3"/>
  <c r="AO666" i="3"/>
  <c r="AN666" i="3"/>
  <c r="AM666" i="3"/>
  <c r="AL666" i="3"/>
  <c r="AJ666" i="3"/>
  <c r="AI666" i="3"/>
  <c r="AV665" i="3"/>
  <c r="AU665" i="3"/>
  <c r="AT665" i="3"/>
  <c r="AS665" i="3"/>
  <c r="AR665" i="3"/>
  <c r="AQ665" i="3"/>
  <c r="AP665" i="3"/>
  <c r="AO665" i="3"/>
  <c r="AN665" i="3"/>
  <c r="AM665" i="3"/>
  <c r="AL665" i="3"/>
  <c r="AJ665" i="3"/>
  <c r="AI665" i="3"/>
  <c r="AV664" i="3"/>
  <c r="AU664" i="3"/>
  <c r="AT664" i="3"/>
  <c r="AS664" i="3"/>
  <c r="AR664" i="3"/>
  <c r="AQ664" i="3"/>
  <c r="AP664" i="3"/>
  <c r="AO664" i="3"/>
  <c r="AN664" i="3"/>
  <c r="AM664" i="3"/>
  <c r="AL664" i="3"/>
  <c r="AJ664" i="3"/>
  <c r="AI664" i="3"/>
  <c r="AV663" i="3"/>
  <c r="AU663" i="3"/>
  <c r="AT663" i="3"/>
  <c r="AS663" i="3"/>
  <c r="AR663" i="3"/>
  <c r="AQ663" i="3"/>
  <c r="AP663" i="3"/>
  <c r="AO663" i="3"/>
  <c r="AN663" i="3"/>
  <c r="AM663" i="3"/>
  <c r="AL663" i="3"/>
  <c r="AJ663" i="3"/>
  <c r="AI663" i="3"/>
  <c r="AV662" i="3"/>
  <c r="AU662" i="3"/>
  <c r="AT662" i="3"/>
  <c r="AS662" i="3"/>
  <c r="AR662" i="3"/>
  <c r="AQ662" i="3"/>
  <c r="AP662" i="3"/>
  <c r="AO662" i="3"/>
  <c r="AN662" i="3"/>
  <c r="AM662" i="3"/>
  <c r="AL662" i="3"/>
  <c r="AJ662" i="3"/>
  <c r="AI662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V659" i="3"/>
  <c r="AU659" i="3"/>
  <c r="AT659" i="3"/>
  <c r="AS659" i="3"/>
  <c r="AR659" i="3"/>
  <c r="AQ659" i="3"/>
  <c r="AP659" i="3"/>
  <c r="AO659" i="3"/>
  <c r="AN659" i="3"/>
  <c r="AM659" i="3"/>
  <c r="AL659" i="3"/>
  <c r="AJ659" i="3"/>
  <c r="AI659" i="3"/>
  <c r="AV658" i="3"/>
  <c r="AU658" i="3"/>
  <c r="AT658" i="3"/>
  <c r="AS658" i="3"/>
  <c r="AR658" i="3"/>
  <c r="AQ658" i="3"/>
  <c r="AP658" i="3"/>
  <c r="AO658" i="3"/>
  <c r="AN658" i="3"/>
  <c r="AM658" i="3"/>
  <c r="AL658" i="3"/>
  <c r="AJ658" i="3"/>
  <c r="AI658" i="3"/>
  <c r="AV657" i="3"/>
  <c r="AU657" i="3"/>
  <c r="AT657" i="3"/>
  <c r="AS657" i="3"/>
  <c r="AR657" i="3"/>
  <c r="AQ657" i="3"/>
  <c r="AP657" i="3"/>
  <c r="AO657" i="3"/>
  <c r="AN657" i="3"/>
  <c r="AM657" i="3"/>
  <c r="AL657" i="3"/>
  <c r="AJ657" i="3"/>
  <c r="AI657" i="3"/>
  <c r="AV656" i="3"/>
  <c r="AU656" i="3"/>
  <c r="AT656" i="3"/>
  <c r="AS656" i="3"/>
  <c r="AR656" i="3"/>
  <c r="AQ656" i="3"/>
  <c r="AP656" i="3"/>
  <c r="AO656" i="3"/>
  <c r="AN656" i="3"/>
  <c r="AM656" i="3"/>
  <c r="AL656" i="3"/>
  <c r="AJ656" i="3"/>
  <c r="AI656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V653" i="3"/>
  <c r="AU653" i="3"/>
  <c r="AT653" i="3"/>
  <c r="AS653" i="3"/>
  <c r="AR653" i="3"/>
  <c r="AQ653" i="3"/>
  <c r="AP653" i="3"/>
  <c r="AO653" i="3"/>
  <c r="AN653" i="3"/>
  <c r="AM653" i="3"/>
  <c r="AL653" i="3"/>
  <c r="AJ653" i="3"/>
  <c r="AI653" i="3"/>
  <c r="AV652" i="3"/>
  <c r="AU652" i="3"/>
  <c r="AT652" i="3"/>
  <c r="AS652" i="3"/>
  <c r="AR652" i="3"/>
  <c r="AQ652" i="3"/>
  <c r="AP652" i="3"/>
  <c r="AO652" i="3"/>
  <c r="AN652" i="3"/>
  <c r="AM652" i="3"/>
  <c r="AL652" i="3"/>
  <c r="AJ652" i="3"/>
  <c r="AI652" i="3"/>
  <c r="AV651" i="3"/>
  <c r="AU651" i="3"/>
  <c r="AT651" i="3"/>
  <c r="AS651" i="3"/>
  <c r="AR651" i="3"/>
  <c r="AQ651" i="3"/>
  <c r="AP651" i="3"/>
  <c r="AO651" i="3"/>
  <c r="AN651" i="3"/>
  <c r="AM651" i="3"/>
  <c r="AL651" i="3"/>
  <c r="AJ651" i="3"/>
  <c r="AI651" i="3"/>
  <c r="AV650" i="3"/>
  <c r="AU650" i="3"/>
  <c r="AT650" i="3"/>
  <c r="AS650" i="3"/>
  <c r="AR650" i="3"/>
  <c r="AQ650" i="3"/>
  <c r="AP650" i="3"/>
  <c r="AO650" i="3"/>
  <c r="AN650" i="3"/>
  <c r="AM650" i="3"/>
  <c r="AL650" i="3"/>
  <c r="AJ650" i="3"/>
  <c r="AI650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V647" i="3"/>
  <c r="AU647" i="3"/>
  <c r="AT647" i="3"/>
  <c r="AS647" i="3"/>
  <c r="AR647" i="3"/>
  <c r="AQ647" i="3"/>
  <c r="AP647" i="3"/>
  <c r="AO647" i="3"/>
  <c r="AN647" i="3"/>
  <c r="AM647" i="3"/>
  <c r="AL647" i="3"/>
  <c r="AJ647" i="3"/>
  <c r="AI647" i="3"/>
  <c r="AV646" i="3"/>
  <c r="AU646" i="3"/>
  <c r="AT646" i="3"/>
  <c r="AS646" i="3"/>
  <c r="AR646" i="3"/>
  <c r="AQ646" i="3"/>
  <c r="AP646" i="3"/>
  <c r="AO646" i="3"/>
  <c r="AN646" i="3"/>
  <c r="AM646" i="3"/>
  <c r="AL646" i="3"/>
  <c r="AJ646" i="3"/>
  <c r="AI646" i="3"/>
  <c r="AV645" i="3"/>
  <c r="AU645" i="3"/>
  <c r="AT645" i="3"/>
  <c r="AS645" i="3"/>
  <c r="AR645" i="3"/>
  <c r="AQ645" i="3"/>
  <c r="AP645" i="3"/>
  <c r="AO645" i="3"/>
  <c r="AN645" i="3"/>
  <c r="AM645" i="3"/>
  <c r="AL645" i="3"/>
  <c r="AJ645" i="3"/>
  <c r="AI645" i="3"/>
  <c r="AV644" i="3"/>
  <c r="AU644" i="3"/>
  <c r="AT644" i="3"/>
  <c r="AS644" i="3"/>
  <c r="AR644" i="3"/>
  <c r="AQ644" i="3"/>
  <c r="AP644" i="3"/>
  <c r="AO644" i="3"/>
  <c r="AN644" i="3"/>
  <c r="AM644" i="3"/>
  <c r="AL644" i="3"/>
  <c r="AJ644" i="3"/>
  <c r="AI644" i="3"/>
  <c r="AV643" i="3"/>
  <c r="AU643" i="3"/>
  <c r="AT643" i="3"/>
  <c r="AS643" i="3"/>
  <c r="AR643" i="3"/>
  <c r="AQ643" i="3"/>
  <c r="AP643" i="3"/>
  <c r="AO643" i="3"/>
  <c r="AN643" i="3"/>
  <c r="AM643" i="3"/>
  <c r="AL643" i="3"/>
  <c r="AJ643" i="3"/>
  <c r="AI643" i="3"/>
  <c r="AV642" i="3"/>
  <c r="AU642" i="3"/>
  <c r="AT642" i="3"/>
  <c r="AS642" i="3"/>
  <c r="AR642" i="3"/>
  <c r="AQ642" i="3"/>
  <c r="AP642" i="3"/>
  <c r="AO642" i="3"/>
  <c r="AN642" i="3"/>
  <c r="AM642" i="3"/>
  <c r="AL642" i="3"/>
  <c r="AJ642" i="3"/>
  <c r="AI642" i="3"/>
  <c r="AV641" i="3"/>
  <c r="AU641" i="3"/>
  <c r="AT641" i="3"/>
  <c r="AS641" i="3"/>
  <c r="AR641" i="3"/>
  <c r="AQ641" i="3"/>
  <c r="AP641" i="3"/>
  <c r="AO641" i="3"/>
  <c r="AN641" i="3"/>
  <c r="AM641" i="3"/>
  <c r="AL641" i="3"/>
  <c r="AJ641" i="3"/>
  <c r="AI641" i="3"/>
  <c r="AV640" i="3"/>
  <c r="AU640" i="3"/>
  <c r="AT640" i="3"/>
  <c r="AS640" i="3"/>
  <c r="AR640" i="3"/>
  <c r="AQ640" i="3"/>
  <c r="AP640" i="3"/>
  <c r="AO640" i="3"/>
  <c r="AN640" i="3"/>
  <c r="AM640" i="3"/>
  <c r="AL640" i="3"/>
  <c r="AJ640" i="3"/>
  <c r="AI640" i="3"/>
  <c r="AV639" i="3"/>
  <c r="AU639" i="3"/>
  <c r="AT639" i="3"/>
  <c r="AS639" i="3"/>
  <c r="AR639" i="3"/>
  <c r="AQ639" i="3"/>
  <c r="AP639" i="3"/>
  <c r="AO639" i="3"/>
  <c r="AN639" i="3"/>
  <c r="AM639" i="3"/>
  <c r="AL639" i="3"/>
  <c r="AJ639" i="3"/>
  <c r="AI639" i="3"/>
  <c r="AV638" i="3"/>
  <c r="AU638" i="3"/>
  <c r="AT638" i="3"/>
  <c r="AS638" i="3"/>
  <c r="AR638" i="3"/>
  <c r="AQ638" i="3"/>
  <c r="AP638" i="3"/>
  <c r="AO638" i="3"/>
  <c r="AN638" i="3"/>
  <c r="AM638" i="3"/>
  <c r="AL638" i="3"/>
  <c r="AJ638" i="3"/>
  <c r="AI638" i="3"/>
  <c r="AV637" i="3"/>
  <c r="AU637" i="3"/>
  <c r="AT637" i="3"/>
  <c r="AS637" i="3"/>
  <c r="AR637" i="3"/>
  <c r="AQ637" i="3"/>
  <c r="AP637" i="3"/>
  <c r="AO637" i="3"/>
  <c r="AN637" i="3"/>
  <c r="AM637" i="3"/>
  <c r="AL637" i="3"/>
  <c r="AJ637" i="3"/>
  <c r="AI637" i="3"/>
  <c r="AV636" i="3"/>
  <c r="AU636" i="3"/>
  <c r="AT636" i="3"/>
  <c r="AS636" i="3"/>
  <c r="AR636" i="3"/>
  <c r="AQ636" i="3"/>
  <c r="AP636" i="3"/>
  <c r="AO636" i="3"/>
  <c r="AN636" i="3"/>
  <c r="AM636" i="3"/>
  <c r="AL636" i="3"/>
  <c r="AJ636" i="3"/>
  <c r="AI636" i="3"/>
  <c r="AV635" i="3"/>
  <c r="AU635" i="3"/>
  <c r="AT635" i="3"/>
  <c r="AS635" i="3"/>
  <c r="AR635" i="3"/>
  <c r="AQ635" i="3"/>
  <c r="AP635" i="3"/>
  <c r="AO635" i="3"/>
  <c r="AN635" i="3"/>
  <c r="AM635" i="3"/>
  <c r="AL635" i="3"/>
  <c r="AJ635" i="3"/>
  <c r="AI635" i="3"/>
  <c r="AV634" i="3"/>
  <c r="AU634" i="3"/>
  <c r="AT634" i="3"/>
  <c r="AS634" i="3"/>
  <c r="AR634" i="3"/>
  <c r="AQ634" i="3"/>
  <c r="AP634" i="3"/>
  <c r="AO634" i="3"/>
  <c r="AN634" i="3"/>
  <c r="AM634" i="3"/>
  <c r="AL634" i="3"/>
  <c r="AJ634" i="3"/>
  <c r="AI634" i="3"/>
  <c r="AV633" i="3"/>
  <c r="AU633" i="3"/>
  <c r="AT633" i="3"/>
  <c r="AS633" i="3"/>
  <c r="AR633" i="3"/>
  <c r="AQ633" i="3"/>
  <c r="AP633" i="3"/>
  <c r="AO633" i="3"/>
  <c r="AN633" i="3"/>
  <c r="AM633" i="3"/>
  <c r="AL633" i="3"/>
  <c r="AJ633" i="3"/>
  <c r="AI633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V630" i="3"/>
  <c r="AU630" i="3"/>
  <c r="AT630" i="3"/>
  <c r="AS630" i="3"/>
  <c r="AR630" i="3"/>
  <c r="AQ630" i="3"/>
  <c r="AP630" i="3"/>
  <c r="AO630" i="3"/>
  <c r="AN630" i="3"/>
  <c r="AM630" i="3"/>
  <c r="AL630" i="3"/>
  <c r="AJ630" i="3"/>
  <c r="AI630" i="3"/>
  <c r="AV629" i="3"/>
  <c r="AU629" i="3"/>
  <c r="AT629" i="3"/>
  <c r="AS629" i="3"/>
  <c r="AR629" i="3"/>
  <c r="AQ629" i="3"/>
  <c r="AP629" i="3"/>
  <c r="AO629" i="3"/>
  <c r="AN629" i="3"/>
  <c r="AM629" i="3"/>
  <c r="AL629" i="3"/>
  <c r="AJ629" i="3"/>
  <c r="AI629" i="3"/>
  <c r="AV628" i="3"/>
  <c r="AU628" i="3"/>
  <c r="AT628" i="3"/>
  <c r="AS628" i="3"/>
  <c r="AR628" i="3"/>
  <c r="AQ628" i="3"/>
  <c r="AP628" i="3"/>
  <c r="AO628" i="3"/>
  <c r="AN628" i="3"/>
  <c r="AM628" i="3"/>
  <c r="AL628" i="3"/>
  <c r="AJ628" i="3"/>
  <c r="AI628" i="3"/>
  <c r="AV627" i="3"/>
  <c r="AU627" i="3"/>
  <c r="AT627" i="3"/>
  <c r="AS627" i="3"/>
  <c r="AR627" i="3"/>
  <c r="AQ627" i="3"/>
  <c r="AP627" i="3"/>
  <c r="AO627" i="3"/>
  <c r="AN627" i="3"/>
  <c r="AM627" i="3"/>
  <c r="AL627" i="3"/>
  <c r="AJ627" i="3"/>
  <c r="AI627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V625" i="3"/>
  <c r="AU625" i="3"/>
  <c r="AT625" i="3"/>
  <c r="AS625" i="3"/>
  <c r="AR625" i="3"/>
  <c r="AQ625" i="3"/>
  <c r="AP625" i="3"/>
  <c r="AO625" i="3"/>
  <c r="AN625" i="3"/>
  <c r="AM625" i="3"/>
  <c r="AL625" i="3"/>
  <c r="AJ625" i="3"/>
  <c r="AI625" i="3"/>
  <c r="AV624" i="3"/>
  <c r="AU624" i="3"/>
  <c r="AT624" i="3"/>
  <c r="AS624" i="3"/>
  <c r="AR624" i="3"/>
  <c r="AQ624" i="3"/>
  <c r="AP624" i="3"/>
  <c r="AO624" i="3"/>
  <c r="AN624" i="3"/>
  <c r="AM624" i="3"/>
  <c r="AL624" i="3"/>
  <c r="AJ624" i="3"/>
  <c r="AI624" i="3"/>
  <c r="AV623" i="3"/>
  <c r="AU623" i="3"/>
  <c r="AT623" i="3"/>
  <c r="AS623" i="3"/>
  <c r="AR623" i="3"/>
  <c r="AQ623" i="3"/>
  <c r="AP623" i="3"/>
  <c r="AO623" i="3"/>
  <c r="AN623" i="3"/>
  <c r="AM623" i="3"/>
  <c r="AL623" i="3"/>
  <c r="AJ623" i="3"/>
  <c r="AI623" i="3"/>
  <c r="AV622" i="3"/>
  <c r="AU622" i="3"/>
  <c r="AT622" i="3"/>
  <c r="AS622" i="3"/>
  <c r="AR622" i="3"/>
  <c r="AQ622" i="3"/>
  <c r="AP622" i="3"/>
  <c r="AO622" i="3"/>
  <c r="AN622" i="3"/>
  <c r="AM622" i="3"/>
  <c r="AL622" i="3"/>
  <c r="AJ622" i="3"/>
  <c r="AI622" i="3"/>
  <c r="AV621" i="3"/>
  <c r="AU621" i="3"/>
  <c r="AT621" i="3"/>
  <c r="AS621" i="3"/>
  <c r="AR621" i="3"/>
  <c r="AQ621" i="3"/>
  <c r="AP621" i="3"/>
  <c r="AO621" i="3"/>
  <c r="AN621" i="3"/>
  <c r="AM621" i="3"/>
  <c r="AL621" i="3"/>
  <c r="AJ621" i="3"/>
  <c r="AI621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V618" i="3"/>
  <c r="AU618" i="3"/>
  <c r="AT618" i="3"/>
  <c r="AS618" i="3"/>
  <c r="AR618" i="3"/>
  <c r="AQ618" i="3"/>
  <c r="AP618" i="3"/>
  <c r="AO618" i="3"/>
  <c r="AN618" i="3"/>
  <c r="AM618" i="3"/>
  <c r="AL618" i="3"/>
  <c r="AJ618" i="3"/>
  <c r="AI618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V612" i="3"/>
  <c r="AU612" i="3"/>
  <c r="AT612" i="3"/>
  <c r="AS612" i="3"/>
  <c r="AR612" i="3"/>
  <c r="AQ612" i="3"/>
  <c r="AP612" i="3"/>
  <c r="AO612" i="3"/>
  <c r="AN612" i="3"/>
  <c r="AM612" i="3"/>
  <c r="AL612" i="3"/>
  <c r="AJ612" i="3"/>
  <c r="AI612" i="3"/>
  <c r="AV611" i="3"/>
  <c r="AU611" i="3"/>
  <c r="AT611" i="3"/>
  <c r="AS611" i="3"/>
  <c r="AR611" i="3"/>
  <c r="AQ611" i="3"/>
  <c r="AP611" i="3"/>
  <c r="AO611" i="3"/>
  <c r="AN611" i="3"/>
  <c r="AM611" i="3"/>
  <c r="AL611" i="3"/>
  <c r="AJ611" i="3"/>
  <c r="AI611" i="3"/>
  <c r="AV610" i="3"/>
  <c r="AU610" i="3"/>
  <c r="AT610" i="3"/>
  <c r="AS610" i="3"/>
  <c r="AR610" i="3"/>
  <c r="AQ610" i="3"/>
  <c r="AP610" i="3"/>
  <c r="AO610" i="3"/>
  <c r="AN610" i="3"/>
  <c r="AM610" i="3"/>
  <c r="AL610" i="3"/>
  <c r="AJ610" i="3"/>
  <c r="AI610" i="3"/>
  <c r="AV609" i="3"/>
  <c r="AU609" i="3"/>
  <c r="AT609" i="3"/>
  <c r="AS609" i="3"/>
  <c r="AR609" i="3"/>
  <c r="AQ609" i="3"/>
  <c r="AP609" i="3"/>
  <c r="AO609" i="3"/>
  <c r="AN609" i="3"/>
  <c r="AM609" i="3"/>
  <c r="AL609" i="3"/>
  <c r="AJ609" i="3"/>
  <c r="AI609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V607" i="3"/>
  <c r="AU607" i="3"/>
  <c r="AT607" i="3"/>
  <c r="AS607" i="3"/>
  <c r="AR607" i="3"/>
  <c r="AQ607" i="3"/>
  <c r="AP607" i="3"/>
  <c r="AO607" i="3"/>
  <c r="AN607" i="3"/>
  <c r="AM607" i="3"/>
  <c r="AL607" i="3"/>
  <c r="AJ607" i="3"/>
  <c r="AI607" i="3"/>
  <c r="AV606" i="3"/>
  <c r="AU606" i="3"/>
  <c r="AT606" i="3"/>
  <c r="AS606" i="3"/>
  <c r="AR606" i="3"/>
  <c r="AQ606" i="3"/>
  <c r="AP606" i="3"/>
  <c r="AO606" i="3"/>
  <c r="AN606" i="3"/>
  <c r="AM606" i="3"/>
  <c r="AL606" i="3"/>
  <c r="AJ606" i="3"/>
  <c r="AI606" i="3"/>
  <c r="AV605" i="3"/>
  <c r="AU605" i="3"/>
  <c r="AT605" i="3"/>
  <c r="AS605" i="3"/>
  <c r="AR605" i="3"/>
  <c r="AQ605" i="3"/>
  <c r="AP605" i="3"/>
  <c r="AO605" i="3"/>
  <c r="AN605" i="3"/>
  <c r="AM605" i="3"/>
  <c r="AL605" i="3"/>
  <c r="AJ605" i="3"/>
  <c r="AI605" i="3"/>
  <c r="AV604" i="3"/>
  <c r="AU604" i="3"/>
  <c r="AT604" i="3"/>
  <c r="AS604" i="3"/>
  <c r="AR604" i="3"/>
  <c r="AQ604" i="3"/>
  <c r="AP604" i="3"/>
  <c r="AO604" i="3"/>
  <c r="AN604" i="3"/>
  <c r="AM604" i="3"/>
  <c r="AL604" i="3"/>
  <c r="AJ604" i="3"/>
  <c r="AI604" i="3"/>
  <c r="AV603" i="3"/>
  <c r="AU603" i="3"/>
  <c r="AT603" i="3"/>
  <c r="AS603" i="3"/>
  <c r="AR603" i="3"/>
  <c r="AQ603" i="3"/>
  <c r="AP603" i="3"/>
  <c r="AO603" i="3"/>
  <c r="AN603" i="3"/>
  <c r="AM603" i="3"/>
  <c r="AL603" i="3"/>
  <c r="AJ603" i="3"/>
  <c r="AI603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V600" i="3"/>
  <c r="AU600" i="3"/>
  <c r="AT600" i="3"/>
  <c r="AS600" i="3"/>
  <c r="AR600" i="3"/>
  <c r="AQ600" i="3"/>
  <c r="AP600" i="3"/>
  <c r="AO600" i="3"/>
  <c r="AN600" i="3"/>
  <c r="AM600" i="3"/>
  <c r="AL600" i="3"/>
  <c r="AJ600" i="3"/>
  <c r="AI600" i="3"/>
  <c r="AV599" i="3"/>
  <c r="AU599" i="3"/>
  <c r="AT599" i="3"/>
  <c r="AS599" i="3"/>
  <c r="AR599" i="3"/>
  <c r="AQ599" i="3"/>
  <c r="AP599" i="3"/>
  <c r="AO599" i="3"/>
  <c r="AN599" i="3"/>
  <c r="AM599" i="3"/>
  <c r="AL599" i="3"/>
  <c r="AJ599" i="3"/>
  <c r="AI599" i="3"/>
  <c r="AV598" i="3"/>
  <c r="AU598" i="3"/>
  <c r="AT598" i="3"/>
  <c r="AS598" i="3"/>
  <c r="AR598" i="3"/>
  <c r="AQ598" i="3"/>
  <c r="AP598" i="3"/>
  <c r="AO598" i="3"/>
  <c r="AN598" i="3"/>
  <c r="AM598" i="3"/>
  <c r="AL598" i="3"/>
  <c r="AJ598" i="3"/>
  <c r="AI598" i="3"/>
  <c r="AV597" i="3"/>
  <c r="AU597" i="3"/>
  <c r="AT597" i="3"/>
  <c r="AS597" i="3"/>
  <c r="AR597" i="3"/>
  <c r="AQ597" i="3"/>
  <c r="AP597" i="3"/>
  <c r="AO597" i="3"/>
  <c r="AN597" i="3"/>
  <c r="AM597" i="3"/>
  <c r="AL597" i="3"/>
  <c r="AJ597" i="3"/>
  <c r="AI597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V594" i="3"/>
  <c r="AU594" i="3"/>
  <c r="AT594" i="3"/>
  <c r="AS594" i="3"/>
  <c r="AR594" i="3"/>
  <c r="AQ594" i="3"/>
  <c r="AP594" i="3"/>
  <c r="AO594" i="3"/>
  <c r="AN594" i="3"/>
  <c r="AM594" i="3"/>
  <c r="AL594" i="3"/>
  <c r="AJ594" i="3"/>
  <c r="AI594" i="3"/>
  <c r="AV593" i="3"/>
  <c r="AU593" i="3"/>
  <c r="AT593" i="3"/>
  <c r="AS593" i="3"/>
  <c r="AR593" i="3"/>
  <c r="AQ593" i="3"/>
  <c r="AP593" i="3"/>
  <c r="AO593" i="3"/>
  <c r="AN593" i="3"/>
  <c r="AM593" i="3"/>
  <c r="AL593" i="3"/>
  <c r="AJ593" i="3"/>
  <c r="AI593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V590" i="3"/>
  <c r="AU590" i="3"/>
  <c r="AT590" i="3"/>
  <c r="AS590" i="3"/>
  <c r="AR590" i="3"/>
  <c r="AQ590" i="3"/>
  <c r="AP590" i="3"/>
  <c r="AO590" i="3"/>
  <c r="AN590" i="3"/>
  <c r="AM590" i="3"/>
  <c r="AL590" i="3"/>
  <c r="AJ590" i="3"/>
  <c r="AI590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V587" i="3"/>
  <c r="AU587" i="3"/>
  <c r="AT587" i="3"/>
  <c r="AS587" i="3"/>
  <c r="AR587" i="3"/>
  <c r="AQ587" i="3"/>
  <c r="AP587" i="3"/>
  <c r="AO587" i="3"/>
  <c r="AN587" i="3"/>
  <c r="AM587" i="3"/>
  <c r="AL587" i="3"/>
  <c r="AJ587" i="3"/>
  <c r="AI587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V584" i="3"/>
  <c r="AU584" i="3"/>
  <c r="AT584" i="3"/>
  <c r="AS584" i="3"/>
  <c r="AR584" i="3"/>
  <c r="AQ584" i="3"/>
  <c r="AP584" i="3"/>
  <c r="AO584" i="3"/>
  <c r="AN584" i="3"/>
  <c r="AM584" i="3"/>
  <c r="AL584" i="3"/>
  <c r="AJ584" i="3"/>
  <c r="AI584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V581" i="3"/>
  <c r="AU581" i="3"/>
  <c r="AT581" i="3"/>
  <c r="AS581" i="3"/>
  <c r="AR581" i="3"/>
  <c r="AQ581" i="3"/>
  <c r="AP581" i="3"/>
  <c r="AO581" i="3"/>
  <c r="AN581" i="3"/>
  <c r="AM581" i="3"/>
  <c r="AL581" i="3"/>
  <c r="AJ581" i="3"/>
  <c r="AI581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V575" i="3"/>
  <c r="AU575" i="3"/>
  <c r="AT575" i="3"/>
  <c r="AS575" i="3"/>
  <c r="AR575" i="3"/>
  <c r="AQ575" i="3"/>
  <c r="AP575" i="3"/>
  <c r="AO575" i="3"/>
  <c r="AN575" i="3"/>
  <c r="AM575" i="3"/>
  <c r="AL575" i="3"/>
  <c r="AJ575" i="3"/>
  <c r="AI575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V573" i="3"/>
  <c r="AU573" i="3"/>
  <c r="AT573" i="3"/>
  <c r="AS573" i="3"/>
  <c r="AR573" i="3"/>
  <c r="AQ573" i="3"/>
  <c r="AP573" i="3"/>
  <c r="AO573" i="3"/>
  <c r="AN573" i="3"/>
  <c r="AM573" i="3"/>
  <c r="AL573" i="3"/>
  <c r="AJ573" i="3"/>
  <c r="AI573" i="3"/>
  <c r="AV572" i="3"/>
  <c r="AU572" i="3"/>
  <c r="AT572" i="3"/>
  <c r="AS572" i="3"/>
  <c r="AR572" i="3"/>
  <c r="AQ572" i="3"/>
  <c r="AP572" i="3"/>
  <c r="AO572" i="3"/>
  <c r="AN572" i="3"/>
  <c r="AM572" i="3"/>
  <c r="AL572" i="3"/>
  <c r="AJ572" i="3"/>
  <c r="AI572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V569" i="3"/>
  <c r="AU569" i="3"/>
  <c r="AT569" i="3"/>
  <c r="AS569" i="3"/>
  <c r="AR569" i="3"/>
  <c r="AQ569" i="3"/>
  <c r="AP569" i="3"/>
  <c r="AO569" i="3"/>
  <c r="AN569" i="3"/>
  <c r="AM569" i="3"/>
  <c r="AL569" i="3"/>
  <c r="AJ569" i="3"/>
  <c r="AI569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V567" i="3"/>
  <c r="AU567" i="3"/>
  <c r="AT567" i="3"/>
  <c r="AS567" i="3"/>
  <c r="AR567" i="3"/>
  <c r="AQ567" i="3"/>
  <c r="AP567" i="3"/>
  <c r="AO567" i="3"/>
  <c r="AN567" i="3"/>
  <c r="AM567" i="3"/>
  <c r="AL567" i="3"/>
  <c r="AJ567" i="3"/>
  <c r="AI567" i="3"/>
  <c r="AV566" i="3"/>
  <c r="AU566" i="3"/>
  <c r="AT566" i="3"/>
  <c r="AS566" i="3"/>
  <c r="AR566" i="3"/>
  <c r="AQ566" i="3"/>
  <c r="AP566" i="3"/>
  <c r="AO566" i="3"/>
  <c r="AN566" i="3"/>
  <c r="AM566" i="3"/>
  <c r="AL566" i="3"/>
  <c r="AJ566" i="3"/>
  <c r="AI566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V563" i="3"/>
  <c r="AU563" i="3"/>
  <c r="AT563" i="3"/>
  <c r="AS563" i="3"/>
  <c r="AR563" i="3"/>
  <c r="AQ563" i="3"/>
  <c r="AP563" i="3"/>
  <c r="AO563" i="3"/>
  <c r="AN563" i="3"/>
  <c r="AM563" i="3"/>
  <c r="AL563" i="3"/>
  <c r="AJ563" i="3"/>
  <c r="AI563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V561" i="3"/>
  <c r="AU561" i="3"/>
  <c r="AT561" i="3"/>
  <c r="AS561" i="3"/>
  <c r="AR561" i="3"/>
  <c r="AQ561" i="3"/>
  <c r="AP561" i="3"/>
  <c r="AO561" i="3"/>
  <c r="AN561" i="3"/>
  <c r="AM561" i="3"/>
  <c r="AL561" i="3"/>
  <c r="AJ561" i="3"/>
  <c r="AI561" i="3"/>
  <c r="AV560" i="3"/>
  <c r="AU560" i="3"/>
  <c r="AT560" i="3"/>
  <c r="AS560" i="3"/>
  <c r="AR560" i="3"/>
  <c r="AQ560" i="3"/>
  <c r="AP560" i="3"/>
  <c r="AO560" i="3"/>
  <c r="AN560" i="3"/>
  <c r="AM560" i="3"/>
  <c r="AL560" i="3"/>
  <c r="AJ560" i="3"/>
  <c r="AI560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V557" i="3"/>
  <c r="AU557" i="3"/>
  <c r="AT557" i="3"/>
  <c r="AS557" i="3"/>
  <c r="AR557" i="3"/>
  <c r="AQ557" i="3"/>
  <c r="AP557" i="3"/>
  <c r="AO557" i="3"/>
  <c r="AN557" i="3"/>
  <c r="AM557" i="3"/>
  <c r="AL557" i="3"/>
  <c r="AJ557" i="3"/>
  <c r="AI557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V555" i="3"/>
  <c r="AU555" i="3"/>
  <c r="AT555" i="3"/>
  <c r="AS555" i="3"/>
  <c r="AR555" i="3"/>
  <c r="AQ555" i="3"/>
  <c r="AP555" i="3"/>
  <c r="AO555" i="3"/>
  <c r="AN555" i="3"/>
  <c r="AM555" i="3"/>
  <c r="AL555" i="3"/>
  <c r="AJ555" i="3"/>
  <c r="AI555" i="3"/>
  <c r="AV554" i="3"/>
  <c r="AU554" i="3"/>
  <c r="AT554" i="3"/>
  <c r="AS554" i="3"/>
  <c r="AR554" i="3"/>
  <c r="AQ554" i="3"/>
  <c r="AP554" i="3"/>
  <c r="AO554" i="3"/>
  <c r="AN554" i="3"/>
  <c r="AM554" i="3"/>
  <c r="AL554" i="3"/>
  <c r="AJ554" i="3"/>
  <c r="AI554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V551" i="3"/>
  <c r="AU551" i="3"/>
  <c r="AT551" i="3"/>
  <c r="AS551" i="3"/>
  <c r="AR551" i="3"/>
  <c r="AQ551" i="3"/>
  <c r="AP551" i="3"/>
  <c r="AO551" i="3"/>
  <c r="AN551" i="3"/>
  <c r="AM551" i="3"/>
  <c r="AL551" i="3"/>
  <c r="AJ551" i="3"/>
  <c r="AI551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V549" i="3"/>
  <c r="AU549" i="3"/>
  <c r="AT549" i="3"/>
  <c r="AS549" i="3"/>
  <c r="AR549" i="3"/>
  <c r="AQ549" i="3"/>
  <c r="AP549" i="3"/>
  <c r="AO549" i="3"/>
  <c r="AN549" i="3"/>
  <c r="AM549" i="3"/>
  <c r="AL549" i="3"/>
  <c r="AJ549" i="3"/>
  <c r="AI549" i="3"/>
  <c r="AV548" i="3"/>
  <c r="AU548" i="3"/>
  <c r="AT548" i="3"/>
  <c r="AS548" i="3"/>
  <c r="AR548" i="3"/>
  <c r="AQ548" i="3"/>
  <c r="AP548" i="3"/>
  <c r="AO548" i="3"/>
  <c r="AN548" i="3"/>
  <c r="AM548" i="3"/>
  <c r="AL548" i="3"/>
  <c r="AJ548" i="3"/>
  <c r="AI548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V545" i="3"/>
  <c r="AU545" i="3"/>
  <c r="AT545" i="3"/>
  <c r="AS545" i="3"/>
  <c r="AR545" i="3"/>
  <c r="AQ545" i="3"/>
  <c r="AP545" i="3"/>
  <c r="AO545" i="3"/>
  <c r="AN545" i="3"/>
  <c r="AM545" i="3"/>
  <c r="AL545" i="3"/>
  <c r="AJ545" i="3"/>
  <c r="AI545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V543" i="3"/>
  <c r="AU543" i="3"/>
  <c r="AT543" i="3"/>
  <c r="AS543" i="3"/>
  <c r="AR543" i="3"/>
  <c r="AQ543" i="3"/>
  <c r="AP543" i="3"/>
  <c r="AO543" i="3"/>
  <c r="AN543" i="3"/>
  <c r="AM543" i="3"/>
  <c r="AL543" i="3"/>
  <c r="AJ543" i="3"/>
  <c r="AI543" i="3"/>
  <c r="AV542" i="3"/>
  <c r="AU542" i="3"/>
  <c r="AT542" i="3"/>
  <c r="AS542" i="3"/>
  <c r="AR542" i="3"/>
  <c r="AQ542" i="3"/>
  <c r="AP542" i="3"/>
  <c r="AO542" i="3"/>
  <c r="AN542" i="3"/>
  <c r="AM542" i="3"/>
  <c r="AL542" i="3"/>
  <c r="AJ542" i="3"/>
  <c r="AI542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V539" i="3"/>
  <c r="AU539" i="3"/>
  <c r="AT539" i="3"/>
  <c r="AS539" i="3"/>
  <c r="AR539" i="3"/>
  <c r="AQ539" i="3"/>
  <c r="AP539" i="3"/>
  <c r="AO539" i="3"/>
  <c r="AN539" i="3"/>
  <c r="AM539" i="3"/>
  <c r="AL539" i="3"/>
  <c r="AJ539" i="3"/>
  <c r="AI539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V537" i="3"/>
  <c r="AU537" i="3"/>
  <c r="AT537" i="3"/>
  <c r="AS537" i="3"/>
  <c r="AR537" i="3"/>
  <c r="AQ537" i="3"/>
  <c r="AP537" i="3"/>
  <c r="AO537" i="3"/>
  <c r="AN537" i="3"/>
  <c r="AM537" i="3"/>
  <c r="AL537" i="3"/>
  <c r="AJ537" i="3"/>
  <c r="AI537" i="3"/>
  <c r="AV536" i="3"/>
  <c r="AU536" i="3"/>
  <c r="AT536" i="3"/>
  <c r="AS536" i="3"/>
  <c r="AR536" i="3"/>
  <c r="AQ536" i="3"/>
  <c r="AP536" i="3"/>
  <c r="AO536" i="3"/>
  <c r="AN536" i="3"/>
  <c r="AM536" i="3"/>
  <c r="AL536" i="3"/>
  <c r="AJ536" i="3"/>
  <c r="AI536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V533" i="3"/>
  <c r="AU533" i="3"/>
  <c r="AT533" i="3"/>
  <c r="AS533" i="3"/>
  <c r="AR533" i="3"/>
  <c r="AQ533" i="3"/>
  <c r="AP533" i="3"/>
  <c r="AO533" i="3"/>
  <c r="AN533" i="3"/>
  <c r="AM533" i="3"/>
  <c r="AL533" i="3"/>
  <c r="AJ533" i="3"/>
  <c r="AI533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V531" i="3"/>
  <c r="AU531" i="3"/>
  <c r="AT531" i="3"/>
  <c r="AS531" i="3"/>
  <c r="AR531" i="3"/>
  <c r="AQ531" i="3"/>
  <c r="AP531" i="3"/>
  <c r="AO531" i="3"/>
  <c r="AN531" i="3"/>
  <c r="AM531" i="3"/>
  <c r="AL531" i="3"/>
  <c r="AJ531" i="3"/>
  <c r="AI531" i="3"/>
  <c r="AV530" i="3"/>
  <c r="AU530" i="3"/>
  <c r="AT530" i="3"/>
  <c r="AS530" i="3"/>
  <c r="AR530" i="3"/>
  <c r="AQ530" i="3"/>
  <c r="AP530" i="3"/>
  <c r="AO530" i="3"/>
  <c r="AN530" i="3"/>
  <c r="AM530" i="3"/>
  <c r="AL530" i="3"/>
  <c r="AJ530" i="3"/>
  <c r="AI530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V527" i="3"/>
  <c r="AU527" i="3"/>
  <c r="AT527" i="3"/>
  <c r="AS527" i="3"/>
  <c r="AR527" i="3"/>
  <c r="AQ527" i="3"/>
  <c r="AP527" i="3"/>
  <c r="AO527" i="3"/>
  <c r="AN527" i="3"/>
  <c r="AM527" i="3"/>
  <c r="AL527" i="3"/>
  <c r="AJ527" i="3"/>
  <c r="AI527" i="3"/>
  <c r="AV526" i="3"/>
  <c r="AU526" i="3"/>
  <c r="AT526" i="3"/>
  <c r="AS526" i="3"/>
  <c r="AR526" i="3"/>
  <c r="AQ526" i="3"/>
  <c r="AP526" i="3"/>
  <c r="AO526" i="3"/>
  <c r="AN526" i="3"/>
  <c r="AM526" i="3"/>
  <c r="AL526" i="3"/>
  <c r="AJ526" i="3"/>
  <c r="AI526" i="3"/>
  <c r="AV525" i="3"/>
  <c r="AU525" i="3"/>
  <c r="AT525" i="3"/>
  <c r="AS525" i="3"/>
  <c r="AR525" i="3"/>
  <c r="AQ525" i="3"/>
  <c r="AP525" i="3"/>
  <c r="AO525" i="3"/>
  <c r="AN525" i="3"/>
  <c r="AM525" i="3"/>
  <c r="AL525" i="3"/>
  <c r="AJ525" i="3"/>
  <c r="AI525" i="3"/>
  <c r="AV524" i="3"/>
  <c r="AU524" i="3"/>
  <c r="AT524" i="3"/>
  <c r="AS524" i="3"/>
  <c r="AR524" i="3"/>
  <c r="AQ524" i="3"/>
  <c r="AP524" i="3"/>
  <c r="AO524" i="3"/>
  <c r="AN524" i="3"/>
  <c r="AM524" i="3"/>
  <c r="AL524" i="3"/>
  <c r="AJ524" i="3"/>
  <c r="AI524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V521" i="3"/>
  <c r="AU521" i="3"/>
  <c r="AT521" i="3"/>
  <c r="AS521" i="3"/>
  <c r="AR521" i="3"/>
  <c r="AQ521" i="3"/>
  <c r="AP521" i="3"/>
  <c r="AO521" i="3"/>
  <c r="AN521" i="3"/>
  <c r="AM521" i="3"/>
  <c r="AL521" i="3"/>
  <c r="AJ521" i="3"/>
  <c r="AI521" i="3"/>
  <c r="AV520" i="3"/>
  <c r="AU520" i="3"/>
  <c r="AT520" i="3"/>
  <c r="AS520" i="3"/>
  <c r="AR520" i="3"/>
  <c r="AQ520" i="3"/>
  <c r="AP520" i="3"/>
  <c r="AO520" i="3"/>
  <c r="AN520" i="3"/>
  <c r="AM520" i="3"/>
  <c r="AL520" i="3"/>
  <c r="AJ520" i="3"/>
  <c r="AI520" i="3"/>
  <c r="AV519" i="3"/>
  <c r="AU519" i="3"/>
  <c r="AT519" i="3"/>
  <c r="AS519" i="3"/>
  <c r="AR519" i="3"/>
  <c r="AQ519" i="3"/>
  <c r="AP519" i="3"/>
  <c r="AO519" i="3"/>
  <c r="AN519" i="3"/>
  <c r="AM519" i="3"/>
  <c r="AL519" i="3"/>
  <c r="AJ519" i="3"/>
  <c r="AI519" i="3"/>
  <c r="AV518" i="3"/>
  <c r="AU518" i="3"/>
  <c r="AT518" i="3"/>
  <c r="AS518" i="3"/>
  <c r="AR518" i="3"/>
  <c r="AQ518" i="3"/>
  <c r="AP518" i="3"/>
  <c r="AO518" i="3"/>
  <c r="AN518" i="3"/>
  <c r="AM518" i="3"/>
  <c r="AL518" i="3"/>
  <c r="AJ518" i="3"/>
  <c r="AI518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V515" i="3"/>
  <c r="AU515" i="3"/>
  <c r="AT515" i="3"/>
  <c r="AS515" i="3"/>
  <c r="AR515" i="3"/>
  <c r="AQ515" i="3"/>
  <c r="AP515" i="3"/>
  <c r="AO515" i="3"/>
  <c r="AN515" i="3"/>
  <c r="AM515" i="3"/>
  <c r="AL515" i="3"/>
  <c r="AJ515" i="3"/>
  <c r="AI515" i="3"/>
  <c r="AV514" i="3"/>
  <c r="AU514" i="3"/>
  <c r="AT514" i="3"/>
  <c r="AS514" i="3"/>
  <c r="AR514" i="3"/>
  <c r="AQ514" i="3"/>
  <c r="AP514" i="3"/>
  <c r="AO514" i="3"/>
  <c r="AN514" i="3"/>
  <c r="AM514" i="3"/>
  <c r="AL514" i="3"/>
  <c r="AJ514" i="3"/>
  <c r="AI514" i="3"/>
  <c r="AV513" i="3"/>
  <c r="AU513" i="3"/>
  <c r="AT513" i="3"/>
  <c r="AS513" i="3"/>
  <c r="AR513" i="3"/>
  <c r="AQ513" i="3"/>
  <c r="AP513" i="3"/>
  <c r="AO513" i="3"/>
  <c r="AN513" i="3"/>
  <c r="AM513" i="3"/>
  <c r="AL513" i="3"/>
  <c r="AJ513" i="3"/>
  <c r="AI513" i="3"/>
  <c r="AV512" i="3"/>
  <c r="AU512" i="3"/>
  <c r="AT512" i="3"/>
  <c r="AS512" i="3"/>
  <c r="AR512" i="3"/>
  <c r="AQ512" i="3"/>
  <c r="AP512" i="3"/>
  <c r="AO512" i="3"/>
  <c r="AN512" i="3"/>
  <c r="AM512" i="3"/>
  <c r="AL512" i="3"/>
  <c r="AJ512" i="3"/>
  <c r="AI512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V509" i="3"/>
  <c r="AU509" i="3"/>
  <c r="AT509" i="3"/>
  <c r="AS509" i="3"/>
  <c r="AR509" i="3"/>
  <c r="AQ509" i="3"/>
  <c r="AP509" i="3"/>
  <c r="AO509" i="3"/>
  <c r="AN509" i="3"/>
  <c r="AM509" i="3"/>
  <c r="AL509" i="3"/>
  <c r="AJ509" i="3"/>
  <c r="AI509" i="3"/>
  <c r="AV508" i="3"/>
  <c r="AU508" i="3"/>
  <c r="AT508" i="3"/>
  <c r="AS508" i="3"/>
  <c r="AR508" i="3"/>
  <c r="AQ508" i="3"/>
  <c r="AP508" i="3"/>
  <c r="AO508" i="3"/>
  <c r="AN508" i="3"/>
  <c r="AM508" i="3"/>
  <c r="AL508" i="3"/>
  <c r="AJ508" i="3"/>
  <c r="AI508" i="3"/>
  <c r="AV507" i="3"/>
  <c r="AU507" i="3"/>
  <c r="AT507" i="3"/>
  <c r="AS507" i="3"/>
  <c r="AR507" i="3"/>
  <c r="AQ507" i="3"/>
  <c r="AP507" i="3"/>
  <c r="AO507" i="3"/>
  <c r="AN507" i="3"/>
  <c r="AM507" i="3"/>
  <c r="AL507" i="3"/>
  <c r="AJ507" i="3"/>
  <c r="AI507" i="3"/>
  <c r="AV506" i="3"/>
  <c r="AU506" i="3"/>
  <c r="AT506" i="3"/>
  <c r="AS506" i="3"/>
  <c r="AR506" i="3"/>
  <c r="AQ506" i="3"/>
  <c r="AP506" i="3"/>
  <c r="AO506" i="3"/>
  <c r="AN506" i="3"/>
  <c r="AM506" i="3"/>
  <c r="AL506" i="3"/>
  <c r="AJ506" i="3"/>
  <c r="AI506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V503" i="3"/>
  <c r="AU503" i="3"/>
  <c r="AT503" i="3"/>
  <c r="AS503" i="3"/>
  <c r="AR503" i="3"/>
  <c r="AQ503" i="3"/>
  <c r="AP503" i="3"/>
  <c r="AO503" i="3"/>
  <c r="AN503" i="3"/>
  <c r="AM503" i="3"/>
  <c r="AL503" i="3"/>
  <c r="AJ503" i="3"/>
  <c r="AI503" i="3"/>
  <c r="AV502" i="3"/>
  <c r="AU502" i="3"/>
  <c r="AT502" i="3"/>
  <c r="AS502" i="3"/>
  <c r="AR502" i="3"/>
  <c r="AQ502" i="3"/>
  <c r="AP502" i="3"/>
  <c r="AO502" i="3"/>
  <c r="AN502" i="3"/>
  <c r="AM502" i="3"/>
  <c r="AL502" i="3"/>
  <c r="AJ502" i="3"/>
  <c r="AI502" i="3"/>
  <c r="AV501" i="3"/>
  <c r="AU501" i="3"/>
  <c r="AT501" i="3"/>
  <c r="AS501" i="3"/>
  <c r="AR501" i="3"/>
  <c r="AQ501" i="3"/>
  <c r="AP501" i="3"/>
  <c r="AO501" i="3"/>
  <c r="AN501" i="3"/>
  <c r="AM501" i="3"/>
  <c r="AL501" i="3"/>
  <c r="AJ501" i="3"/>
  <c r="AI501" i="3"/>
  <c r="AV500" i="3"/>
  <c r="AU500" i="3"/>
  <c r="AT500" i="3"/>
  <c r="AS500" i="3"/>
  <c r="AR500" i="3"/>
  <c r="AQ500" i="3"/>
  <c r="AP500" i="3"/>
  <c r="AO500" i="3"/>
  <c r="AN500" i="3"/>
  <c r="AM500" i="3"/>
  <c r="AL500" i="3"/>
  <c r="AJ500" i="3"/>
  <c r="AI500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V497" i="3"/>
  <c r="AU497" i="3"/>
  <c r="AT497" i="3"/>
  <c r="AS497" i="3"/>
  <c r="AR497" i="3"/>
  <c r="AQ497" i="3"/>
  <c r="AP497" i="3"/>
  <c r="AO497" i="3"/>
  <c r="AN497" i="3"/>
  <c r="AM497" i="3"/>
  <c r="AL497" i="3"/>
  <c r="AJ497" i="3"/>
  <c r="AI497" i="3"/>
  <c r="AV496" i="3"/>
  <c r="AU496" i="3"/>
  <c r="AT496" i="3"/>
  <c r="AS496" i="3"/>
  <c r="AR496" i="3"/>
  <c r="AQ496" i="3"/>
  <c r="AP496" i="3"/>
  <c r="AO496" i="3"/>
  <c r="AN496" i="3"/>
  <c r="AM496" i="3"/>
  <c r="AL496" i="3"/>
  <c r="AJ496" i="3"/>
  <c r="AI496" i="3"/>
  <c r="AV495" i="3"/>
  <c r="AU495" i="3"/>
  <c r="AT495" i="3"/>
  <c r="AS495" i="3"/>
  <c r="AR495" i="3"/>
  <c r="AQ495" i="3"/>
  <c r="AP495" i="3"/>
  <c r="AO495" i="3"/>
  <c r="AN495" i="3"/>
  <c r="AM495" i="3"/>
  <c r="AL495" i="3"/>
  <c r="AJ495" i="3"/>
  <c r="AI495" i="3"/>
  <c r="AV494" i="3"/>
  <c r="AU494" i="3"/>
  <c r="AT494" i="3"/>
  <c r="AS494" i="3"/>
  <c r="AR494" i="3"/>
  <c r="AQ494" i="3"/>
  <c r="AP494" i="3"/>
  <c r="AO494" i="3"/>
  <c r="AN494" i="3"/>
  <c r="AM494" i="3"/>
  <c r="AL494" i="3"/>
  <c r="AJ494" i="3"/>
  <c r="AI494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V491" i="3"/>
  <c r="AU491" i="3"/>
  <c r="AT491" i="3"/>
  <c r="AS491" i="3"/>
  <c r="AR491" i="3"/>
  <c r="AQ491" i="3"/>
  <c r="AP491" i="3"/>
  <c r="AO491" i="3"/>
  <c r="AN491" i="3"/>
  <c r="AM491" i="3"/>
  <c r="AL491" i="3"/>
  <c r="AJ491" i="3"/>
  <c r="AI491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V488" i="3"/>
  <c r="AU488" i="3"/>
  <c r="AT488" i="3"/>
  <c r="AS488" i="3"/>
  <c r="AR488" i="3"/>
  <c r="AQ488" i="3"/>
  <c r="AP488" i="3"/>
  <c r="AO488" i="3"/>
  <c r="AN488" i="3"/>
  <c r="AM488" i="3"/>
  <c r="AL488" i="3"/>
  <c r="AJ488" i="3"/>
  <c r="AI488" i="3"/>
  <c r="AV487" i="3"/>
  <c r="AU487" i="3"/>
  <c r="AT487" i="3"/>
  <c r="AS487" i="3"/>
  <c r="AR487" i="3"/>
  <c r="AQ487" i="3"/>
  <c r="AP487" i="3"/>
  <c r="AO487" i="3"/>
  <c r="AN487" i="3"/>
  <c r="AM487" i="3"/>
  <c r="AL487" i="3"/>
  <c r="AJ487" i="3"/>
  <c r="AI487" i="3"/>
  <c r="AV486" i="3"/>
  <c r="AU486" i="3"/>
  <c r="AT486" i="3"/>
  <c r="AS486" i="3"/>
  <c r="AR486" i="3"/>
  <c r="AQ486" i="3"/>
  <c r="AP486" i="3"/>
  <c r="AO486" i="3"/>
  <c r="AN486" i="3"/>
  <c r="AM486" i="3"/>
  <c r="AL486" i="3"/>
  <c r="AJ486" i="3"/>
  <c r="AI486" i="3"/>
  <c r="AV485" i="3"/>
  <c r="AU485" i="3"/>
  <c r="AT485" i="3"/>
  <c r="AS485" i="3"/>
  <c r="AR485" i="3"/>
  <c r="AQ485" i="3"/>
  <c r="AP485" i="3"/>
  <c r="AO485" i="3"/>
  <c r="AN485" i="3"/>
  <c r="AM485" i="3"/>
  <c r="AL485" i="3"/>
  <c r="AJ485" i="3"/>
  <c r="AI485" i="3"/>
  <c r="AV484" i="3"/>
  <c r="AU484" i="3"/>
  <c r="AT484" i="3"/>
  <c r="AS484" i="3"/>
  <c r="AR484" i="3"/>
  <c r="AQ484" i="3"/>
  <c r="AP484" i="3"/>
  <c r="AO484" i="3"/>
  <c r="AN484" i="3"/>
  <c r="AM484" i="3"/>
  <c r="AL484" i="3"/>
  <c r="AJ484" i="3"/>
  <c r="AI484" i="3"/>
  <c r="AV483" i="3"/>
  <c r="AU483" i="3"/>
  <c r="AT483" i="3"/>
  <c r="AS483" i="3"/>
  <c r="AR483" i="3"/>
  <c r="AQ483" i="3"/>
  <c r="AP483" i="3"/>
  <c r="AO483" i="3"/>
  <c r="AN483" i="3"/>
  <c r="AM483" i="3"/>
  <c r="AL483" i="3"/>
  <c r="AJ483" i="3"/>
  <c r="AI483" i="3"/>
  <c r="AV482" i="3"/>
  <c r="AU482" i="3"/>
  <c r="AT482" i="3"/>
  <c r="AS482" i="3"/>
  <c r="AR482" i="3"/>
  <c r="AQ482" i="3"/>
  <c r="AP482" i="3"/>
  <c r="AO482" i="3"/>
  <c r="AN482" i="3"/>
  <c r="AM482" i="3"/>
  <c r="AL482" i="3"/>
  <c r="AJ482" i="3"/>
  <c r="AI482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V479" i="3"/>
  <c r="AU479" i="3"/>
  <c r="AT479" i="3"/>
  <c r="AS479" i="3"/>
  <c r="AR479" i="3"/>
  <c r="AQ479" i="3"/>
  <c r="AP479" i="3"/>
  <c r="AO479" i="3"/>
  <c r="AN479" i="3"/>
  <c r="AM479" i="3"/>
  <c r="AL479" i="3"/>
  <c r="AJ479" i="3"/>
  <c r="AI479" i="3"/>
  <c r="AV478" i="3"/>
  <c r="AU478" i="3"/>
  <c r="AT478" i="3"/>
  <c r="AS478" i="3"/>
  <c r="AR478" i="3"/>
  <c r="AQ478" i="3"/>
  <c r="AP478" i="3"/>
  <c r="AO478" i="3"/>
  <c r="AN478" i="3"/>
  <c r="AM478" i="3"/>
  <c r="AL478" i="3"/>
  <c r="AJ478" i="3"/>
  <c r="AI478" i="3"/>
  <c r="AV477" i="3"/>
  <c r="AU477" i="3"/>
  <c r="AT477" i="3"/>
  <c r="AS477" i="3"/>
  <c r="AR477" i="3"/>
  <c r="AQ477" i="3"/>
  <c r="AP477" i="3"/>
  <c r="AO477" i="3"/>
  <c r="AN477" i="3"/>
  <c r="AM477" i="3"/>
  <c r="AL477" i="3"/>
  <c r="AJ477" i="3"/>
  <c r="AI477" i="3"/>
  <c r="AV476" i="3"/>
  <c r="AU476" i="3"/>
  <c r="AT476" i="3"/>
  <c r="AS476" i="3"/>
  <c r="AR476" i="3"/>
  <c r="AQ476" i="3"/>
  <c r="AP476" i="3"/>
  <c r="AO476" i="3"/>
  <c r="AN476" i="3"/>
  <c r="AM476" i="3"/>
  <c r="AL476" i="3"/>
  <c r="AJ476" i="3"/>
  <c r="AI476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V474" i="3"/>
  <c r="AU474" i="3"/>
  <c r="AT474" i="3"/>
  <c r="AS474" i="3"/>
  <c r="AR474" i="3"/>
  <c r="AQ474" i="3"/>
  <c r="AP474" i="3"/>
  <c r="AO474" i="3"/>
  <c r="AN474" i="3"/>
  <c r="AM474" i="3"/>
  <c r="AL474" i="3"/>
  <c r="AJ474" i="3"/>
  <c r="AI474" i="3"/>
  <c r="AV473" i="3"/>
  <c r="AU473" i="3"/>
  <c r="AT473" i="3"/>
  <c r="AS473" i="3"/>
  <c r="AR473" i="3"/>
  <c r="AQ473" i="3"/>
  <c r="AP473" i="3"/>
  <c r="AO473" i="3"/>
  <c r="AN473" i="3"/>
  <c r="AM473" i="3"/>
  <c r="AL473" i="3"/>
  <c r="AJ473" i="3"/>
  <c r="AI473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V470" i="3"/>
  <c r="AU470" i="3"/>
  <c r="AT470" i="3"/>
  <c r="AS470" i="3"/>
  <c r="AR470" i="3"/>
  <c r="AQ470" i="3"/>
  <c r="AP470" i="3"/>
  <c r="AO470" i="3"/>
  <c r="AN470" i="3"/>
  <c r="AM470" i="3"/>
  <c r="AL470" i="3"/>
  <c r="AJ470" i="3"/>
  <c r="AI470" i="3"/>
  <c r="AV469" i="3"/>
  <c r="AU469" i="3"/>
  <c r="AT469" i="3"/>
  <c r="AS469" i="3"/>
  <c r="AR469" i="3"/>
  <c r="AQ469" i="3"/>
  <c r="AP469" i="3"/>
  <c r="AO469" i="3"/>
  <c r="AN469" i="3"/>
  <c r="AM469" i="3"/>
  <c r="AL469" i="3"/>
  <c r="AJ469" i="3"/>
  <c r="AI469" i="3"/>
  <c r="AV468" i="3"/>
  <c r="AU468" i="3"/>
  <c r="AT468" i="3"/>
  <c r="AS468" i="3"/>
  <c r="AR468" i="3"/>
  <c r="AQ468" i="3"/>
  <c r="AP468" i="3"/>
  <c r="AO468" i="3"/>
  <c r="AN468" i="3"/>
  <c r="AM468" i="3"/>
  <c r="AL468" i="3"/>
  <c r="AJ468" i="3"/>
  <c r="AI468" i="3"/>
  <c r="AV467" i="3"/>
  <c r="AU467" i="3"/>
  <c r="AT467" i="3"/>
  <c r="AS467" i="3"/>
  <c r="AR467" i="3"/>
  <c r="AQ467" i="3"/>
  <c r="AP467" i="3"/>
  <c r="AO467" i="3"/>
  <c r="AN467" i="3"/>
  <c r="AM467" i="3"/>
  <c r="AL467" i="3"/>
  <c r="AJ467" i="3"/>
  <c r="AI467" i="3"/>
  <c r="AV466" i="3"/>
  <c r="AU466" i="3"/>
  <c r="AT466" i="3"/>
  <c r="AS466" i="3"/>
  <c r="AR466" i="3"/>
  <c r="AQ466" i="3"/>
  <c r="AP466" i="3"/>
  <c r="AO466" i="3"/>
  <c r="AN466" i="3"/>
  <c r="AM466" i="3"/>
  <c r="AL466" i="3"/>
  <c r="AJ466" i="3"/>
  <c r="AI466" i="3"/>
  <c r="AV465" i="3"/>
  <c r="AU465" i="3"/>
  <c r="AT465" i="3"/>
  <c r="AS465" i="3"/>
  <c r="AR465" i="3"/>
  <c r="AQ465" i="3"/>
  <c r="AP465" i="3"/>
  <c r="AO465" i="3"/>
  <c r="AN465" i="3"/>
  <c r="AM465" i="3"/>
  <c r="AL465" i="3"/>
  <c r="AJ465" i="3"/>
  <c r="AI465" i="3"/>
  <c r="AV464" i="3"/>
  <c r="AU464" i="3"/>
  <c r="AT464" i="3"/>
  <c r="AS464" i="3"/>
  <c r="AR464" i="3"/>
  <c r="AQ464" i="3"/>
  <c r="AP464" i="3"/>
  <c r="AO464" i="3"/>
  <c r="AN464" i="3"/>
  <c r="AM464" i="3"/>
  <c r="AL464" i="3"/>
  <c r="AJ464" i="3"/>
  <c r="AI464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V461" i="3"/>
  <c r="AU461" i="3"/>
  <c r="AT461" i="3"/>
  <c r="AS461" i="3"/>
  <c r="AR461" i="3"/>
  <c r="AQ461" i="3"/>
  <c r="AP461" i="3"/>
  <c r="AO461" i="3"/>
  <c r="AN461" i="3"/>
  <c r="AM461" i="3"/>
  <c r="AL461" i="3"/>
  <c r="AJ461" i="3"/>
  <c r="AI461" i="3"/>
  <c r="AV460" i="3"/>
  <c r="AU460" i="3"/>
  <c r="AT460" i="3"/>
  <c r="AS460" i="3"/>
  <c r="AR460" i="3"/>
  <c r="AQ460" i="3"/>
  <c r="AP460" i="3"/>
  <c r="AO460" i="3"/>
  <c r="AN460" i="3"/>
  <c r="AM460" i="3"/>
  <c r="AL460" i="3"/>
  <c r="AJ460" i="3"/>
  <c r="AI460" i="3"/>
  <c r="AV459" i="3"/>
  <c r="AU459" i="3"/>
  <c r="AT459" i="3"/>
  <c r="AS459" i="3"/>
  <c r="AR459" i="3"/>
  <c r="AQ459" i="3"/>
  <c r="AP459" i="3"/>
  <c r="AO459" i="3"/>
  <c r="AN459" i="3"/>
  <c r="AM459" i="3"/>
  <c r="AL459" i="3"/>
  <c r="AJ459" i="3"/>
  <c r="AI459" i="3"/>
  <c r="AV458" i="3"/>
  <c r="AU458" i="3"/>
  <c r="AT458" i="3"/>
  <c r="AS458" i="3"/>
  <c r="AR458" i="3"/>
  <c r="AQ458" i="3"/>
  <c r="AP458" i="3"/>
  <c r="AO458" i="3"/>
  <c r="AN458" i="3"/>
  <c r="AM458" i="3"/>
  <c r="AL458" i="3"/>
  <c r="AJ458" i="3"/>
  <c r="AI458" i="3"/>
  <c r="AV457" i="3"/>
  <c r="AU457" i="3"/>
  <c r="AT457" i="3"/>
  <c r="AS457" i="3"/>
  <c r="AR457" i="3"/>
  <c r="AQ457" i="3"/>
  <c r="AP457" i="3"/>
  <c r="AO457" i="3"/>
  <c r="AN457" i="3"/>
  <c r="AM457" i="3"/>
  <c r="AL457" i="3"/>
  <c r="AJ457" i="3"/>
  <c r="AI457" i="3"/>
  <c r="AV456" i="3"/>
  <c r="AU456" i="3"/>
  <c r="AT456" i="3"/>
  <c r="AS456" i="3"/>
  <c r="AR456" i="3"/>
  <c r="AQ456" i="3"/>
  <c r="AP456" i="3"/>
  <c r="AO456" i="3"/>
  <c r="AN456" i="3"/>
  <c r="AM456" i="3"/>
  <c r="AL456" i="3"/>
  <c r="AJ456" i="3"/>
  <c r="AI456" i="3"/>
  <c r="AV455" i="3"/>
  <c r="AU455" i="3"/>
  <c r="AT455" i="3"/>
  <c r="AS455" i="3"/>
  <c r="AR455" i="3"/>
  <c r="AQ455" i="3"/>
  <c r="AP455" i="3"/>
  <c r="AO455" i="3"/>
  <c r="AN455" i="3"/>
  <c r="AM455" i="3"/>
  <c r="AL455" i="3"/>
  <c r="AJ455" i="3"/>
  <c r="AI455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V452" i="3"/>
  <c r="AU452" i="3"/>
  <c r="AT452" i="3"/>
  <c r="AS452" i="3"/>
  <c r="AR452" i="3"/>
  <c r="AQ452" i="3"/>
  <c r="AP452" i="3"/>
  <c r="AO452" i="3"/>
  <c r="AN452" i="3"/>
  <c r="AM452" i="3"/>
  <c r="AL452" i="3"/>
  <c r="AJ452" i="3"/>
  <c r="AI452" i="3"/>
  <c r="AV451" i="3"/>
  <c r="AU451" i="3"/>
  <c r="AT451" i="3"/>
  <c r="AS451" i="3"/>
  <c r="AR451" i="3"/>
  <c r="AQ451" i="3"/>
  <c r="AP451" i="3"/>
  <c r="AO451" i="3"/>
  <c r="AN451" i="3"/>
  <c r="AM451" i="3"/>
  <c r="AL451" i="3"/>
  <c r="AJ451" i="3"/>
  <c r="AI451" i="3"/>
  <c r="AV450" i="3"/>
  <c r="AU450" i="3"/>
  <c r="AT450" i="3"/>
  <c r="AS450" i="3"/>
  <c r="AR450" i="3"/>
  <c r="AQ450" i="3"/>
  <c r="AP450" i="3"/>
  <c r="AO450" i="3"/>
  <c r="AN450" i="3"/>
  <c r="AM450" i="3"/>
  <c r="AL450" i="3"/>
  <c r="AJ450" i="3"/>
  <c r="AI450" i="3"/>
  <c r="AV449" i="3"/>
  <c r="AU449" i="3"/>
  <c r="AT449" i="3"/>
  <c r="AS449" i="3"/>
  <c r="AR449" i="3"/>
  <c r="AQ449" i="3"/>
  <c r="AP449" i="3"/>
  <c r="AO449" i="3"/>
  <c r="AN449" i="3"/>
  <c r="AM449" i="3"/>
  <c r="AL449" i="3"/>
  <c r="AJ449" i="3"/>
  <c r="AI449" i="3"/>
  <c r="AV448" i="3"/>
  <c r="AU448" i="3"/>
  <c r="AT448" i="3"/>
  <c r="AS448" i="3"/>
  <c r="AR448" i="3"/>
  <c r="AQ448" i="3"/>
  <c r="AP448" i="3"/>
  <c r="AO448" i="3"/>
  <c r="AN448" i="3"/>
  <c r="AM448" i="3"/>
  <c r="AL448" i="3"/>
  <c r="AJ448" i="3"/>
  <c r="AI448" i="3"/>
  <c r="AV447" i="3"/>
  <c r="AU447" i="3"/>
  <c r="AT447" i="3"/>
  <c r="AS447" i="3"/>
  <c r="AR447" i="3"/>
  <c r="AQ447" i="3"/>
  <c r="AP447" i="3"/>
  <c r="AO447" i="3"/>
  <c r="AN447" i="3"/>
  <c r="AM447" i="3"/>
  <c r="AL447" i="3"/>
  <c r="AJ447" i="3"/>
  <c r="AI447" i="3"/>
  <c r="AV446" i="3"/>
  <c r="AU446" i="3"/>
  <c r="AT446" i="3"/>
  <c r="AS446" i="3"/>
  <c r="AR446" i="3"/>
  <c r="AQ446" i="3"/>
  <c r="AP446" i="3"/>
  <c r="AO446" i="3"/>
  <c r="AN446" i="3"/>
  <c r="AM446" i="3"/>
  <c r="AL446" i="3"/>
  <c r="AJ446" i="3"/>
  <c r="AI446" i="3"/>
  <c r="AV445" i="3"/>
  <c r="AU445" i="3"/>
  <c r="AT445" i="3"/>
  <c r="AS445" i="3"/>
  <c r="AR445" i="3"/>
  <c r="AQ445" i="3"/>
  <c r="AP445" i="3"/>
  <c r="AO445" i="3"/>
  <c r="AN445" i="3"/>
  <c r="AM445" i="3"/>
  <c r="AL445" i="3"/>
  <c r="AJ445" i="3"/>
  <c r="AI445" i="3"/>
  <c r="AV444" i="3"/>
  <c r="AU444" i="3"/>
  <c r="AT444" i="3"/>
  <c r="AS444" i="3"/>
  <c r="AR444" i="3"/>
  <c r="AQ444" i="3"/>
  <c r="AP444" i="3"/>
  <c r="AO444" i="3"/>
  <c r="AN444" i="3"/>
  <c r="AM444" i="3"/>
  <c r="AL444" i="3"/>
  <c r="AJ444" i="3"/>
  <c r="AI444" i="3"/>
  <c r="AV443" i="3"/>
  <c r="AU443" i="3"/>
  <c r="AT443" i="3"/>
  <c r="AS443" i="3"/>
  <c r="AR443" i="3"/>
  <c r="AQ443" i="3"/>
  <c r="AP443" i="3"/>
  <c r="AO443" i="3"/>
  <c r="AN443" i="3"/>
  <c r="AM443" i="3"/>
  <c r="AL443" i="3"/>
  <c r="AJ443" i="3"/>
  <c r="AI443" i="3"/>
  <c r="AV442" i="3"/>
  <c r="AU442" i="3"/>
  <c r="AT442" i="3"/>
  <c r="AS442" i="3"/>
  <c r="AR442" i="3"/>
  <c r="AQ442" i="3"/>
  <c r="AP442" i="3"/>
  <c r="AO442" i="3"/>
  <c r="AN442" i="3"/>
  <c r="AM442" i="3"/>
  <c r="AL442" i="3"/>
  <c r="AJ442" i="3"/>
  <c r="AI442" i="3"/>
  <c r="AV441" i="3"/>
  <c r="AU441" i="3"/>
  <c r="AT441" i="3"/>
  <c r="AS441" i="3"/>
  <c r="AR441" i="3"/>
  <c r="AQ441" i="3"/>
  <c r="AP441" i="3"/>
  <c r="AO441" i="3"/>
  <c r="AN441" i="3"/>
  <c r="AM441" i="3"/>
  <c r="AL441" i="3"/>
  <c r="AJ441" i="3"/>
  <c r="AI441" i="3"/>
  <c r="AV440" i="3"/>
  <c r="AU440" i="3"/>
  <c r="AT440" i="3"/>
  <c r="AS440" i="3"/>
  <c r="AR440" i="3"/>
  <c r="AQ440" i="3"/>
  <c r="AP440" i="3"/>
  <c r="AO440" i="3"/>
  <c r="AN440" i="3"/>
  <c r="AM440" i="3"/>
  <c r="AL440" i="3"/>
  <c r="AJ440" i="3"/>
  <c r="AI440" i="3"/>
  <c r="AV439" i="3"/>
  <c r="AU439" i="3"/>
  <c r="AT439" i="3"/>
  <c r="AS439" i="3"/>
  <c r="AR439" i="3"/>
  <c r="AQ439" i="3"/>
  <c r="AP439" i="3"/>
  <c r="AO439" i="3"/>
  <c r="AN439" i="3"/>
  <c r="AM439" i="3"/>
  <c r="AL439" i="3"/>
  <c r="AJ439" i="3"/>
  <c r="AI439" i="3"/>
  <c r="AV438" i="3"/>
  <c r="AU438" i="3"/>
  <c r="AT438" i="3"/>
  <c r="AS438" i="3"/>
  <c r="AR438" i="3"/>
  <c r="AQ438" i="3"/>
  <c r="AP438" i="3"/>
  <c r="AO438" i="3"/>
  <c r="AN438" i="3"/>
  <c r="AM438" i="3"/>
  <c r="AL438" i="3"/>
  <c r="AJ438" i="3"/>
  <c r="AI438" i="3"/>
  <c r="AV437" i="3"/>
  <c r="AU437" i="3"/>
  <c r="AT437" i="3"/>
  <c r="AS437" i="3"/>
  <c r="AR437" i="3"/>
  <c r="AQ437" i="3"/>
  <c r="AP437" i="3"/>
  <c r="AO437" i="3"/>
  <c r="AN437" i="3"/>
  <c r="AM437" i="3"/>
  <c r="AL437" i="3"/>
  <c r="AJ437" i="3"/>
  <c r="AI437" i="3"/>
  <c r="AV436" i="3"/>
  <c r="AU436" i="3"/>
  <c r="AT436" i="3"/>
  <c r="AS436" i="3"/>
  <c r="AR436" i="3"/>
  <c r="AQ436" i="3"/>
  <c r="AP436" i="3"/>
  <c r="AO436" i="3"/>
  <c r="AN436" i="3"/>
  <c r="AM436" i="3"/>
  <c r="AL436" i="3"/>
  <c r="AJ436" i="3"/>
  <c r="AI436" i="3"/>
  <c r="AV435" i="3"/>
  <c r="AU435" i="3"/>
  <c r="AT435" i="3"/>
  <c r="AS435" i="3"/>
  <c r="AR435" i="3"/>
  <c r="AQ435" i="3"/>
  <c r="AP435" i="3"/>
  <c r="AO435" i="3"/>
  <c r="AN435" i="3"/>
  <c r="AM435" i="3"/>
  <c r="AL435" i="3"/>
  <c r="AJ435" i="3"/>
  <c r="AI435" i="3"/>
  <c r="AV434" i="3"/>
  <c r="AU434" i="3"/>
  <c r="AT434" i="3"/>
  <c r="AS434" i="3"/>
  <c r="AR434" i="3"/>
  <c r="AQ434" i="3"/>
  <c r="AP434" i="3"/>
  <c r="AO434" i="3"/>
  <c r="AN434" i="3"/>
  <c r="AM434" i="3"/>
  <c r="AL434" i="3"/>
  <c r="AJ434" i="3"/>
  <c r="AI434" i="3"/>
  <c r="AV433" i="3"/>
  <c r="AU433" i="3"/>
  <c r="AT433" i="3"/>
  <c r="AS433" i="3"/>
  <c r="AR433" i="3"/>
  <c r="AQ433" i="3"/>
  <c r="AP433" i="3"/>
  <c r="AO433" i="3"/>
  <c r="AN433" i="3"/>
  <c r="AM433" i="3"/>
  <c r="AL433" i="3"/>
  <c r="AJ433" i="3"/>
  <c r="AI433" i="3"/>
  <c r="AV432" i="3"/>
  <c r="AU432" i="3"/>
  <c r="AT432" i="3"/>
  <c r="AS432" i="3"/>
  <c r="AR432" i="3"/>
  <c r="AQ432" i="3"/>
  <c r="AP432" i="3"/>
  <c r="AO432" i="3"/>
  <c r="AN432" i="3"/>
  <c r="AM432" i="3"/>
  <c r="AL432" i="3"/>
  <c r="AJ432" i="3"/>
  <c r="AI432" i="3"/>
  <c r="AV431" i="3"/>
  <c r="AU431" i="3"/>
  <c r="AT431" i="3"/>
  <c r="AS431" i="3"/>
  <c r="AR431" i="3"/>
  <c r="AQ431" i="3"/>
  <c r="AP431" i="3"/>
  <c r="AO431" i="3"/>
  <c r="AN431" i="3"/>
  <c r="AM431" i="3"/>
  <c r="AL431" i="3"/>
  <c r="AJ431" i="3"/>
  <c r="AI431" i="3"/>
  <c r="AV430" i="3"/>
  <c r="AU430" i="3"/>
  <c r="AT430" i="3"/>
  <c r="AS430" i="3"/>
  <c r="AR430" i="3"/>
  <c r="AQ430" i="3"/>
  <c r="AP430" i="3"/>
  <c r="AO430" i="3"/>
  <c r="AN430" i="3"/>
  <c r="AM430" i="3"/>
  <c r="AL430" i="3"/>
  <c r="AJ430" i="3"/>
  <c r="AI430" i="3"/>
  <c r="AV429" i="3"/>
  <c r="AU429" i="3"/>
  <c r="AT429" i="3"/>
  <c r="AS429" i="3"/>
  <c r="AR429" i="3"/>
  <c r="AQ429" i="3"/>
  <c r="AP429" i="3"/>
  <c r="AO429" i="3"/>
  <c r="AN429" i="3"/>
  <c r="AM429" i="3"/>
  <c r="AL429" i="3"/>
  <c r="AJ429" i="3"/>
  <c r="AI429" i="3"/>
  <c r="AV428" i="3"/>
  <c r="AU428" i="3"/>
  <c r="AT428" i="3"/>
  <c r="AS428" i="3"/>
  <c r="AR428" i="3"/>
  <c r="AQ428" i="3"/>
  <c r="AP428" i="3"/>
  <c r="AO428" i="3"/>
  <c r="AN428" i="3"/>
  <c r="AM428" i="3"/>
  <c r="AL428" i="3"/>
  <c r="AJ428" i="3"/>
  <c r="AI428" i="3"/>
  <c r="AV427" i="3"/>
  <c r="AU427" i="3"/>
  <c r="AT427" i="3"/>
  <c r="AS427" i="3"/>
  <c r="AR427" i="3"/>
  <c r="AQ427" i="3"/>
  <c r="AP427" i="3"/>
  <c r="AO427" i="3"/>
  <c r="AN427" i="3"/>
  <c r="AM427" i="3"/>
  <c r="AL427" i="3"/>
  <c r="AJ427" i="3"/>
  <c r="AI427" i="3"/>
  <c r="AV426" i="3"/>
  <c r="AU426" i="3"/>
  <c r="AT426" i="3"/>
  <c r="AS426" i="3"/>
  <c r="AR426" i="3"/>
  <c r="AQ426" i="3"/>
  <c r="AP426" i="3"/>
  <c r="AO426" i="3"/>
  <c r="AN426" i="3"/>
  <c r="AM426" i="3"/>
  <c r="AL426" i="3"/>
  <c r="AJ426" i="3"/>
  <c r="AI426" i="3"/>
  <c r="AV425" i="3"/>
  <c r="AU425" i="3"/>
  <c r="AT425" i="3"/>
  <c r="AS425" i="3"/>
  <c r="AR425" i="3"/>
  <c r="AQ425" i="3"/>
  <c r="AP425" i="3"/>
  <c r="AO425" i="3"/>
  <c r="AN425" i="3"/>
  <c r="AM425" i="3"/>
  <c r="AL425" i="3"/>
  <c r="AJ425" i="3"/>
  <c r="AI425" i="3"/>
  <c r="AV424" i="3"/>
  <c r="AU424" i="3"/>
  <c r="AT424" i="3"/>
  <c r="AS424" i="3"/>
  <c r="AR424" i="3"/>
  <c r="AQ424" i="3"/>
  <c r="AP424" i="3"/>
  <c r="AO424" i="3"/>
  <c r="AN424" i="3"/>
  <c r="AM424" i="3"/>
  <c r="AL424" i="3"/>
  <c r="AJ424" i="3"/>
  <c r="AI424" i="3"/>
  <c r="AV423" i="3"/>
  <c r="AU423" i="3"/>
  <c r="AT423" i="3"/>
  <c r="AS423" i="3"/>
  <c r="AR423" i="3"/>
  <c r="AQ423" i="3"/>
  <c r="AP423" i="3"/>
  <c r="AO423" i="3"/>
  <c r="AN423" i="3"/>
  <c r="AM423" i="3"/>
  <c r="AL423" i="3"/>
  <c r="AJ423" i="3"/>
  <c r="AI423" i="3"/>
  <c r="AV422" i="3"/>
  <c r="AU422" i="3"/>
  <c r="AT422" i="3"/>
  <c r="AS422" i="3"/>
  <c r="AR422" i="3"/>
  <c r="AQ422" i="3"/>
  <c r="AP422" i="3"/>
  <c r="AO422" i="3"/>
  <c r="AN422" i="3"/>
  <c r="AM422" i="3"/>
  <c r="AL422" i="3"/>
  <c r="AJ422" i="3"/>
  <c r="AI422" i="3"/>
  <c r="AV421" i="3"/>
  <c r="AU421" i="3"/>
  <c r="AT421" i="3"/>
  <c r="AS421" i="3"/>
  <c r="AR421" i="3"/>
  <c r="AQ421" i="3"/>
  <c r="AP421" i="3"/>
  <c r="AO421" i="3"/>
  <c r="AN421" i="3"/>
  <c r="AM421" i="3"/>
  <c r="AL421" i="3"/>
  <c r="AJ421" i="3"/>
  <c r="AI421" i="3"/>
  <c r="AV420" i="3"/>
  <c r="AU420" i="3"/>
  <c r="AT420" i="3"/>
  <c r="AS420" i="3"/>
  <c r="AR420" i="3"/>
  <c r="AQ420" i="3"/>
  <c r="AP420" i="3"/>
  <c r="AO420" i="3"/>
  <c r="AN420" i="3"/>
  <c r="AM420" i="3"/>
  <c r="AL420" i="3"/>
  <c r="AJ420" i="3"/>
  <c r="AI420" i="3"/>
  <c r="AV419" i="3"/>
  <c r="AU419" i="3"/>
  <c r="AT419" i="3"/>
  <c r="AS419" i="3"/>
  <c r="AR419" i="3"/>
  <c r="AQ419" i="3"/>
  <c r="AP419" i="3"/>
  <c r="AO419" i="3"/>
  <c r="AN419" i="3"/>
  <c r="AM419" i="3"/>
  <c r="AL419" i="3"/>
  <c r="AJ419" i="3"/>
  <c r="AI419" i="3"/>
  <c r="AV418" i="3"/>
  <c r="AU418" i="3"/>
  <c r="AT418" i="3"/>
  <c r="AS418" i="3"/>
  <c r="AR418" i="3"/>
  <c r="AQ418" i="3"/>
  <c r="AP418" i="3"/>
  <c r="AO418" i="3"/>
  <c r="AN418" i="3"/>
  <c r="AM418" i="3"/>
  <c r="AL418" i="3"/>
  <c r="AJ418" i="3"/>
  <c r="AI418" i="3"/>
  <c r="AV417" i="3"/>
  <c r="AU417" i="3"/>
  <c r="AT417" i="3"/>
  <c r="AS417" i="3"/>
  <c r="AR417" i="3"/>
  <c r="AQ417" i="3"/>
  <c r="AP417" i="3"/>
  <c r="AO417" i="3"/>
  <c r="AN417" i="3"/>
  <c r="AM417" i="3"/>
  <c r="AL417" i="3"/>
  <c r="AJ417" i="3"/>
  <c r="AI417" i="3"/>
  <c r="AV416" i="3"/>
  <c r="AU416" i="3"/>
  <c r="AT416" i="3"/>
  <c r="AS416" i="3"/>
  <c r="AR416" i="3"/>
  <c r="AQ416" i="3"/>
  <c r="AP416" i="3"/>
  <c r="AO416" i="3"/>
  <c r="AN416" i="3"/>
  <c r="AM416" i="3"/>
  <c r="AL416" i="3"/>
  <c r="AJ416" i="3"/>
  <c r="AI416" i="3"/>
  <c r="AV415" i="3"/>
  <c r="AU415" i="3"/>
  <c r="AT415" i="3"/>
  <c r="AS415" i="3"/>
  <c r="AR415" i="3"/>
  <c r="AQ415" i="3"/>
  <c r="AP415" i="3"/>
  <c r="AO415" i="3"/>
  <c r="AN415" i="3"/>
  <c r="AM415" i="3"/>
  <c r="AL415" i="3"/>
  <c r="AJ415" i="3"/>
  <c r="AI415" i="3"/>
  <c r="AV414" i="3"/>
  <c r="AU414" i="3"/>
  <c r="AT414" i="3"/>
  <c r="AS414" i="3"/>
  <c r="AR414" i="3"/>
  <c r="AQ414" i="3"/>
  <c r="AP414" i="3"/>
  <c r="AO414" i="3"/>
  <c r="AN414" i="3"/>
  <c r="AM414" i="3"/>
  <c r="AL414" i="3"/>
  <c r="AJ414" i="3"/>
  <c r="AI414" i="3"/>
  <c r="AV413" i="3"/>
  <c r="AU413" i="3"/>
  <c r="AT413" i="3"/>
  <c r="AS413" i="3"/>
  <c r="AR413" i="3"/>
  <c r="AQ413" i="3"/>
  <c r="AP413" i="3"/>
  <c r="AO413" i="3"/>
  <c r="AN413" i="3"/>
  <c r="AM413" i="3"/>
  <c r="AL413" i="3"/>
  <c r="AJ413" i="3"/>
  <c r="AI413" i="3"/>
  <c r="AV412" i="3"/>
  <c r="AU412" i="3"/>
  <c r="AT412" i="3"/>
  <c r="AS412" i="3"/>
  <c r="AR412" i="3"/>
  <c r="AQ412" i="3"/>
  <c r="AP412" i="3"/>
  <c r="AO412" i="3"/>
  <c r="AN412" i="3"/>
  <c r="AM412" i="3"/>
  <c r="AL412" i="3"/>
  <c r="AJ412" i="3"/>
  <c r="AI412" i="3"/>
  <c r="AV411" i="3"/>
  <c r="AU411" i="3"/>
  <c r="AT411" i="3"/>
  <c r="AS411" i="3"/>
  <c r="AR411" i="3"/>
  <c r="AQ411" i="3"/>
  <c r="AP411" i="3"/>
  <c r="AO411" i="3"/>
  <c r="AN411" i="3"/>
  <c r="AM411" i="3"/>
  <c r="AL411" i="3"/>
  <c r="AJ411" i="3"/>
  <c r="AI411" i="3"/>
  <c r="AV410" i="3"/>
  <c r="AU410" i="3"/>
  <c r="AT410" i="3"/>
  <c r="AS410" i="3"/>
  <c r="AR410" i="3"/>
  <c r="AQ410" i="3"/>
  <c r="AP410" i="3"/>
  <c r="AO410" i="3"/>
  <c r="AN410" i="3"/>
  <c r="AM410" i="3"/>
  <c r="AL410" i="3"/>
  <c r="AJ410" i="3"/>
  <c r="AI410" i="3"/>
  <c r="AV409" i="3"/>
  <c r="AU409" i="3"/>
  <c r="AT409" i="3"/>
  <c r="AS409" i="3"/>
  <c r="AR409" i="3"/>
  <c r="AQ409" i="3"/>
  <c r="AP409" i="3"/>
  <c r="AO409" i="3"/>
  <c r="AN409" i="3"/>
  <c r="AM409" i="3"/>
  <c r="AL409" i="3"/>
  <c r="AJ409" i="3"/>
  <c r="AI409" i="3"/>
  <c r="AV408" i="3"/>
  <c r="AU408" i="3"/>
  <c r="AT408" i="3"/>
  <c r="AS408" i="3"/>
  <c r="AR408" i="3"/>
  <c r="AQ408" i="3"/>
  <c r="AP408" i="3"/>
  <c r="AO408" i="3"/>
  <c r="AN408" i="3"/>
  <c r="AM408" i="3"/>
  <c r="AL408" i="3"/>
  <c r="AJ408" i="3"/>
  <c r="AI408" i="3"/>
  <c r="AV407" i="3"/>
  <c r="AU407" i="3"/>
  <c r="AT407" i="3"/>
  <c r="AS407" i="3"/>
  <c r="AR407" i="3"/>
  <c r="AQ407" i="3"/>
  <c r="AP407" i="3"/>
  <c r="AO407" i="3"/>
  <c r="AN407" i="3"/>
  <c r="AM407" i="3"/>
  <c r="AL407" i="3"/>
  <c r="AJ407" i="3"/>
  <c r="AI407" i="3"/>
  <c r="AV406" i="3"/>
  <c r="AU406" i="3"/>
  <c r="AT406" i="3"/>
  <c r="AS406" i="3"/>
  <c r="AR406" i="3"/>
  <c r="AQ406" i="3"/>
  <c r="AP406" i="3"/>
  <c r="AO406" i="3"/>
  <c r="AN406" i="3"/>
  <c r="AM406" i="3"/>
  <c r="AL406" i="3"/>
  <c r="AJ406" i="3"/>
  <c r="AI406" i="3"/>
  <c r="AV405" i="3"/>
  <c r="AU405" i="3"/>
  <c r="AT405" i="3"/>
  <c r="AS405" i="3"/>
  <c r="AR405" i="3"/>
  <c r="AQ405" i="3"/>
  <c r="AP405" i="3"/>
  <c r="AO405" i="3"/>
  <c r="AN405" i="3"/>
  <c r="AM405" i="3"/>
  <c r="AL405" i="3"/>
  <c r="AJ405" i="3"/>
  <c r="AI405" i="3"/>
  <c r="AV404" i="3"/>
  <c r="AU404" i="3"/>
  <c r="AT404" i="3"/>
  <c r="AS404" i="3"/>
  <c r="AR404" i="3"/>
  <c r="AQ404" i="3"/>
  <c r="AP404" i="3"/>
  <c r="AO404" i="3"/>
  <c r="AN404" i="3"/>
  <c r="AM404" i="3"/>
  <c r="AL404" i="3"/>
  <c r="AJ404" i="3"/>
  <c r="AI404" i="3"/>
  <c r="AV403" i="3"/>
  <c r="AU403" i="3"/>
  <c r="AT403" i="3"/>
  <c r="AS403" i="3"/>
  <c r="AR403" i="3"/>
  <c r="AQ403" i="3"/>
  <c r="AP403" i="3"/>
  <c r="AO403" i="3"/>
  <c r="AN403" i="3"/>
  <c r="AM403" i="3"/>
  <c r="AL403" i="3"/>
  <c r="AJ403" i="3"/>
  <c r="AI403" i="3"/>
  <c r="AV402" i="3"/>
  <c r="AU402" i="3"/>
  <c r="AT402" i="3"/>
  <c r="AS402" i="3"/>
  <c r="AR402" i="3"/>
  <c r="AQ402" i="3"/>
  <c r="AP402" i="3"/>
  <c r="AO402" i="3"/>
  <c r="AN402" i="3"/>
  <c r="AM402" i="3"/>
  <c r="AL402" i="3"/>
  <c r="AJ402" i="3"/>
  <c r="AI402" i="3"/>
  <c r="AV401" i="3"/>
  <c r="AU401" i="3"/>
  <c r="AT401" i="3"/>
  <c r="AS401" i="3"/>
  <c r="AR401" i="3"/>
  <c r="AQ401" i="3"/>
  <c r="AP401" i="3"/>
  <c r="AO401" i="3"/>
  <c r="AN401" i="3"/>
  <c r="AM401" i="3"/>
  <c r="AL401" i="3"/>
  <c r="AJ401" i="3"/>
  <c r="AI401" i="3"/>
  <c r="AV400" i="3"/>
  <c r="AU400" i="3"/>
  <c r="AT400" i="3"/>
  <c r="AS400" i="3"/>
  <c r="AR400" i="3"/>
  <c r="AQ400" i="3"/>
  <c r="AP400" i="3"/>
  <c r="AO400" i="3"/>
  <c r="AN400" i="3"/>
  <c r="AM400" i="3"/>
  <c r="AL400" i="3"/>
  <c r="AJ400" i="3"/>
  <c r="AI400" i="3"/>
  <c r="AV399" i="3"/>
  <c r="AU399" i="3"/>
  <c r="AT399" i="3"/>
  <c r="AS399" i="3"/>
  <c r="AR399" i="3"/>
  <c r="AQ399" i="3"/>
  <c r="AP399" i="3"/>
  <c r="AO399" i="3"/>
  <c r="AN399" i="3"/>
  <c r="AM399" i="3"/>
  <c r="AL399" i="3"/>
  <c r="AJ399" i="3"/>
  <c r="AI399" i="3"/>
  <c r="AV398" i="3"/>
  <c r="AU398" i="3"/>
  <c r="AT398" i="3"/>
  <c r="AS398" i="3"/>
  <c r="AR398" i="3"/>
  <c r="AQ398" i="3"/>
  <c r="AP398" i="3"/>
  <c r="AO398" i="3"/>
  <c r="AN398" i="3"/>
  <c r="AM398" i="3"/>
  <c r="AL398" i="3"/>
  <c r="AJ398" i="3"/>
  <c r="AI398" i="3"/>
  <c r="AV397" i="3"/>
  <c r="AU397" i="3"/>
  <c r="AT397" i="3"/>
  <c r="AS397" i="3"/>
  <c r="AR397" i="3"/>
  <c r="AQ397" i="3"/>
  <c r="AP397" i="3"/>
  <c r="AO397" i="3"/>
  <c r="AN397" i="3"/>
  <c r="AM397" i="3"/>
  <c r="AL397" i="3"/>
  <c r="AJ397" i="3"/>
  <c r="AI397" i="3"/>
  <c r="AV396" i="3"/>
  <c r="AU396" i="3"/>
  <c r="AT396" i="3"/>
  <c r="AS396" i="3"/>
  <c r="AR396" i="3"/>
  <c r="AQ396" i="3"/>
  <c r="AP396" i="3"/>
  <c r="AO396" i="3"/>
  <c r="AN396" i="3"/>
  <c r="AM396" i="3"/>
  <c r="AL396" i="3"/>
  <c r="AJ396" i="3"/>
  <c r="AI396" i="3"/>
  <c r="AV395" i="3"/>
  <c r="AU395" i="3"/>
  <c r="AT395" i="3"/>
  <c r="AS395" i="3"/>
  <c r="AR395" i="3"/>
  <c r="AQ395" i="3"/>
  <c r="AP395" i="3"/>
  <c r="AO395" i="3"/>
  <c r="AN395" i="3"/>
  <c r="AM395" i="3"/>
  <c r="AL395" i="3"/>
  <c r="AJ395" i="3"/>
  <c r="AI395" i="3"/>
  <c r="AV394" i="3"/>
  <c r="AU394" i="3"/>
  <c r="AT394" i="3"/>
  <c r="AS394" i="3"/>
  <c r="AR394" i="3"/>
  <c r="AQ394" i="3"/>
  <c r="AP394" i="3"/>
  <c r="AO394" i="3"/>
  <c r="AN394" i="3"/>
  <c r="AM394" i="3"/>
  <c r="AL394" i="3"/>
  <c r="AJ394" i="3"/>
  <c r="AI394" i="3"/>
  <c r="AV393" i="3"/>
  <c r="AU393" i="3"/>
  <c r="AT393" i="3"/>
  <c r="AS393" i="3"/>
  <c r="AR393" i="3"/>
  <c r="AQ393" i="3"/>
  <c r="AP393" i="3"/>
  <c r="AO393" i="3"/>
  <c r="AN393" i="3"/>
  <c r="AM393" i="3"/>
  <c r="AL393" i="3"/>
  <c r="AJ393" i="3"/>
  <c r="AI393" i="3"/>
  <c r="AV392" i="3"/>
  <c r="AU392" i="3"/>
  <c r="AT392" i="3"/>
  <c r="AS392" i="3"/>
  <c r="AR392" i="3"/>
  <c r="AQ392" i="3"/>
  <c r="AP392" i="3"/>
  <c r="AO392" i="3"/>
  <c r="AN392" i="3"/>
  <c r="AM392" i="3"/>
  <c r="AL392" i="3"/>
  <c r="AJ392" i="3"/>
  <c r="AI392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V390" i="3"/>
  <c r="AU390" i="3"/>
  <c r="AT390" i="3"/>
  <c r="AS390" i="3"/>
  <c r="AR390" i="3"/>
  <c r="AQ390" i="3"/>
  <c r="AP390" i="3"/>
  <c r="AO390" i="3"/>
  <c r="AN390" i="3"/>
  <c r="AM390" i="3"/>
  <c r="AL390" i="3"/>
  <c r="AJ390" i="3"/>
  <c r="AI390" i="3"/>
  <c r="AV389" i="3"/>
  <c r="AU389" i="3"/>
  <c r="AT389" i="3"/>
  <c r="AS389" i="3"/>
  <c r="AR389" i="3"/>
  <c r="AQ389" i="3"/>
  <c r="AP389" i="3"/>
  <c r="AO389" i="3"/>
  <c r="AN389" i="3"/>
  <c r="AM389" i="3"/>
  <c r="AL389" i="3"/>
  <c r="AJ389" i="3"/>
  <c r="AI389" i="3"/>
  <c r="AV388" i="3"/>
  <c r="AU388" i="3"/>
  <c r="AT388" i="3"/>
  <c r="AS388" i="3"/>
  <c r="AR388" i="3"/>
  <c r="AQ388" i="3"/>
  <c r="AP388" i="3"/>
  <c r="AO388" i="3"/>
  <c r="AN388" i="3"/>
  <c r="AM388" i="3"/>
  <c r="AL388" i="3"/>
  <c r="AJ388" i="3"/>
  <c r="AI388" i="3"/>
  <c r="AV387" i="3"/>
  <c r="AU387" i="3"/>
  <c r="AT387" i="3"/>
  <c r="AS387" i="3"/>
  <c r="AR387" i="3"/>
  <c r="AQ387" i="3"/>
  <c r="AP387" i="3"/>
  <c r="AO387" i="3"/>
  <c r="AN387" i="3"/>
  <c r="AM387" i="3"/>
  <c r="AL387" i="3"/>
  <c r="AJ387" i="3"/>
  <c r="AI387" i="3"/>
  <c r="AV386" i="3"/>
  <c r="AU386" i="3"/>
  <c r="AT386" i="3"/>
  <c r="AS386" i="3"/>
  <c r="AR386" i="3"/>
  <c r="AQ386" i="3"/>
  <c r="AP386" i="3"/>
  <c r="AO386" i="3"/>
  <c r="AN386" i="3"/>
  <c r="AM386" i="3"/>
  <c r="AL386" i="3"/>
  <c r="AJ386" i="3"/>
  <c r="AI386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V383" i="3"/>
  <c r="AU383" i="3"/>
  <c r="AT383" i="3"/>
  <c r="AS383" i="3"/>
  <c r="AR383" i="3"/>
  <c r="AQ383" i="3"/>
  <c r="AP383" i="3"/>
  <c r="AO383" i="3"/>
  <c r="AN383" i="3"/>
  <c r="AM383" i="3"/>
  <c r="AL383" i="3"/>
  <c r="AJ383" i="3"/>
  <c r="AI383" i="3"/>
  <c r="AV382" i="3"/>
  <c r="AU382" i="3"/>
  <c r="AT382" i="3"/>
  <c r="AS382" i="3"/>
  <c r="AR382" i="3"/>
  <c r="AQ382" i="3"/>
  <c r="AP382" i="3"/>
  <c r="AO382" i="3"/>
  <c r="AN382" i="3"/>
  <c r="AM382" i="3"/>
  <c r="AL382" i="3"/>
  <c r="AJ382" i="3"/>
  <c r="AI382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V380" i="3"/>
  <c r="AU380" i="3"/>
  <c r="AT380" i="3"/>
  <c r="AS380" i="3"/>
  <c r="AR380" i="3"/>
  <c r="AQ380" i="3"/>
  <c r="AP380" i="3"/>
  <c r="AO380" i="3"/>
  <c r="AN380" i="3"/>
  <c r="AM380" i="3"/>
  <c r="AL380" i="3"/>
  <c r="AJ380" i="3"/>
  <c r="AI380" i="3"/>
  <c r="AV379" i="3"/>
  <c r="AU379" i="3"/>
  <c r="AT379" i="3"/>
  <c r="AS379" i="3"/>
  <c r="AR379" i="3"/>
  <c r="AQ379" i="3"/>
  <c r="AP379" i="3"/>
  <c r="AO379" i="3"/>
  <c r="AN379" i="3"/>
  <c r="AM379" i="3"/>
  <c r="AL379" i="3"/>
  <c r="AJ379" i="3"/>
  <c r="AI379" i="3"/>
  <c r="AV378" i="3"/>
  <c r="AU378" i="3"/>
  <c r="AT378" i="3"/>
  <c r="AS378" i="3"/>
  <c r="AR378" i="3"/>
  <c r="AQ378" i="3"/>
  <c r="AP378" i="3"/>
  <c r="AO378" i="3"/>
  <c r="AN378" i="3"/>
  <c r="AM378" i="3"/>
  <c r="AL378" i="3"/>
  <c r="AJ378" i="3"/>
  <c r="AI378" i="3"/>
  <c r="AV377" i="3"/>
  <c r="AU377" i="3"/>
  <c r="AT377" i="3"/>
  <c r="AS377" i="3"/>
  <c r="AR377" i="3"/>
  <c r="AQ377" i="3"/>
  <c r="AP377" i="3"/>
  <c r="AO377" i="3"/>
  <c r="AN377" i="3"/>
  <c r="AM377" i="3"/>
  <c r="AL377" i="3"/>
  <c r="AJ377" i="3"/>
  <c r="AI377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V373" i="3"/>
  <c r="AU373" i="3"/>
  <c r="AT373" i="3"/>
  <c r="AS373" i="3"/>
  <c r="AR373" i="3"/>
  <c r="AQ373" i="3"/>
  <c r="AP373" i="3"/>
  <c r="AO373" i="3"/>
  <c r="AN373" i="3"/>
  <c r="AM373" i="3"/>
  <c r="AL373" i="3"/>
  <c r="AJ373" i="3"/>
  <c r="AI373" i="3"/>
  <c r="AV372" i="3"/>
  <c r="AU372" i="3"/>
  <c r="AT372" i="3"/>
  <c r="AS372" i="3"/>
  <c r="AR372" i="3"/>
  <c r="AQ372" i="3"/>
  <c r="AP372" i="3"/>
  <c r="AO372" i="3"/>
  <c r="AN372" i="3"/>
  <c r="AM372" i="3"/>
  <c r="AL372" i="3"/>
  <c r="AJ372" i="3"/>
  <c r="AI372" i="3"/>
  <c r="AV371" i="3"/>
  <c r="AU371" i="3"/>
  <c r="AT371" i="3"/>
  <c r="AS371" i="3"/>
  <c r="AR371" i="3"/>
  <c r="AQ371" i="3"/>
  <c r="AP371" i="3"/>
  <c r="AO371" i="3"/>
  <c r="AN371" i="3"/>
  <c r="AM371" i="3"/>
  <c r="AL371" i="3"/>
  <c r="AJ371" i="3"/>
  <c r="AI371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V369" i="3"/>
  <c r="AU369" i="3"/>
  <c r="AT369" i="3"/>
  <c r="AS369" i="3"/>
  <c r="AR369" i="3"/>
  <c r="AQ369" i="3"/>
  <c r="AP369" i="3"/>
  <c r="AO369" i="3"/>
  <c r="AN369" i="3"/>
  <c r="AM369" i="3"/>
  <c r="AL369" i="3"/>
  <c r="AJ369" i="3"/>
  <c r="AI369" i="3"/>
  <c r="AV368" i="3"/>
  <c r="AU368" i="3"/>
  <c r="AT368" i="3"/>
  <c r="AS368" i="3"/>
  <c r="AR368" i="3"/>
  <c r="AQ368" i="3"/>
  <c r="AP368" i="3"/>
  <c r="AO368" i="3"/>
  <c r="AN368" i="3"/>
  <c r="AM368" i="3"/>
  <c r="AL368" i="3"/>
  <c r="AJ368" i="3"/>
  <c r="AI368" i="3"/>
  <c r="AV367" i="3"/>
  <c r="AU367" i="3"/>
  <c r="AT367" i="3"/>
  <c r="AS367" i="3"/>
  <c r="AR367" i="3"/>
  <c r="AQ367" i="3"/>
  <c r="AP367" i="3"/>
  <c r="AO367" i="3"/>
  <c r="AN367" i="3"/>
  <c r="AM367" i="3"/>
  <c r="AL367" i="3"/>
  <c r="AJ367" i="3"/>
  <c r="AI367" i="3"/>
  <c r="AV366" i="3"/>
  <c r="AU366" i="3"/>
  <c r="AT366" i="3"/>
  <c r="AS366" i="3"/>
  <c r="AR366" i="3"/>
  <c r="AQ366" i="3"/>
  <c r="AP366" i="3"/>
  <c r="AO366" i="3"/>
  <c r="AN366" i="3"/>
  <c r="AM366" i="3"/>
  <c r="AL366" i="3"/>
  <c r="AJ366" i="3"/>
  <c r="AI366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V362" i="3"/>
  <c r="AU362" i="3"/>
  <c r="AT362" i="3"/>
  <c r="AS362" i="3"/>
  <c r="AR362" i="3"/>
  <c r="AQ362" i="3"/>
  <c r="AP362" i="3"/>
  <c r="AO362" i="3"/>
  <c r="AN362" i="3"/>
  <c r="AM362" i="3"/>
  <c r="AL362" i="3"/>
  <c r="AJ362" i="3"/>
  <c r="AI362" i="3"/>
  <c r="AV361" i="3"/>
  <c r="AU361" i="3"/>
  <c r="AT361" i="3"/>
  <c r="AS361" i="3"/>
  <c r="AR361" i="3"/>
  <c r="AQ361" i="3"/>
  <c r="AP361" i="3"/>
  <c r="AO361" i="3"/>
  <c r="AN361" i="3"/>
  <c r="AM361" i="3"/>
  <c r="AL361" i="3"/>
  <c r="AJ361" i="3"/>
  <c r="AI361" i="3"/>
  <c r="AV360" i="3"/>
  <c r="AU360" i="3"/>
  <c r="AT360" i="3"/>
  <c r="AS360" i="3"/>
  <c r="AR360" i="3"/>
  <c r="AQ360" i="3"/>
  <c r="AP360" i="3"/>
  <c r="AO360" i="3"/>
  <c r="AN360" i="3"/>
  <c r="AM360" i="3"/>
  <c r="AL360" i="3"/>
  <c r="AJ360" i="3"/>
  <c r="AI360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V358" i="3"/>
  <c r="AU358" i="3"/>
  <c r="AT358" i="3"/>
  <c r="AS358" i="3"/>
  <c r="AR358" i="3"/>
  <c r="AQ358" i="3"/>
  <c r="AP358" i="3"/>
  <c r="AO358" i="3"/>
  <c r="AN358" i="3"/>
  <c r="AM358" i="3"/>
  <c r="AL358" i="3"/>
  <c r="AJ358" i="3"/>
  <c r="AI358" i="3"/>
  <c r="AV357" i="3"/>
  <c r="AU357" i="3"/>
  <c r="AT357" i="3"/>
  <c r="AS357" i="3"/>
  <c r="AR357" i="3"/>
  <c r="AQ357" i="3"/>
  <c r="AP357" i="3"/>
  <c r="AO357" i="3"/>
  <c r="AN357" i="3"/>
  <c r="AM357" i="3"/>
  <c r="AL357" i="3"/>
  <c r="AJ357" i="3"/>
  <c r="AI357" i="3"/>
  <c r="AV356" i="3"/>
  <c r="AU356" i="3"/>
  <c r="AT356" i="3"/>
  <c r="AS356" i="3"/>
  <c r="AR356" i="3"/>
  <c r="AQ356" i="3"/>
  <c r="AP356" i="3"/>
  <c r="AO356" i="3"/>
  <c r="AN356" i="3"/>
  <c r="AM356" i="3"/>
  <c r="AL356" i="3"/>
  <c r="AJ356" i="3"/>
  <c r="AI356" i="3"/>
  <c r="AV355" i="3"/>
  <c r="AU355" i="3"/>
  <c r="AT355" i="3"/>
  <c r="AS355" i="3"/>
  <c r="AR355" i="3"/>
  <c r="AQ355" i="3"/>
  <c r="AP355" i="3"/>
  <c r="AO355" i="3"/>
  <c r="AN355" i="3"/>
  <c r="AM355" i="3"/>
  <c r="AL355" i="3"/>
  <c r="AJ355" i="3"/>
  <c r="AI355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V351" i="3"/>
  <c r="AU351" i="3"/>
  <c r="AT351" i="3"/>
  <c r="AS351" i="3"/>
  <c r="AR351" i="3"/>
  <c r="AQ351" i="3"/>
  <c r="AP351" i="3"/>
  <c r="AO351" i="3"/>
  <c r="AN351" i="3"/>
  <c r="AM351" i="3"/>
  <c r="AL351" i="3"/>
  <c r="AJ351" i="3"/>
  <c r="AI351" i="3"/>
  <c r="AV350" i="3"/>
  <c r="AU350" i="3"/>
  <c r="AT350" i="3"/>
  <c r="AS350" i="3"/>
  <c r="AR350" i="3"/>
  <c r="AQ350" i="3"/>
  <c r="AP350" i="3"/>
  <c r="AO350" i="3"/>
  <c r="AN350" i="3"/>
  <c r="AM350" i="3"/>
  <c r="AL350" i="3"/>
  <c r="AJ350" i="3"/>
  <c r="AI350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V348" i="3"/>
  <c r="AU348" i="3"/>
  <c r="AT348" i="3"/>
  <c r="AS348" i="3"/>
  <c r="AR348" i="3"/>
  <c r="AQ348" i="3"/>
  <c r="AP348" i="3"/>
  <c r="AO348" i="3"/>
  <c r="AN348" i="3"/>
  <c r="AM348" i="3"/>
  <c r="AL348" i="3"/>
  <c r="AJ348" i="3"/>
  <c r="AI348" i="3"/>
  <c r="AV347" i="3"/>
  <c r="AU347" i="3"/>
  <c r="AT347" i="3"/>
  <c r="AS347" i="3"/>
  <c r="AR347" i="3"/>
  <c r="AQ347" i="3"/>
  <c r="AP347" i="3"/>
  <c r="AO347" i="3"/>
  <c r="AN347" i="3"/>
  <c r="AM347" i="3"/>
  <c r="AL347" i="3"/>
  <c r="AJ347" i="3"/>
  <c r="AI347" i="3"/>
  <c r="AV346" i="3"/>
  <c r="AU346" i="3"/>
  <c r="AT346" i="3"/>
  <c r="AS346" i="3"/>
  <c r="AR346" i="3"/>
  <c r="AQ346" i="3"/>
  <c r="AP346" i="3"/>
  <c r="AO346" i="3"/>
  <c r="AN346" i="3"/>
  <c r="AM346" i="3"/>
  <c r="AL346" i="3"/>
  <c r="AJ346" i="3"/>
  <c r="AI346" i="3"/>
  <c r="AV345" i="3"/>
  <c r="AU345" i="3"/>
  <c r="AT345" i="3"/>
  <c r="AS345" i="3"/>
  <c r="AR345" i="3"/>
  <c r="AQ345" i="3"/>
  <c r="AP345" i="3"/>
  <c r="AO345" i="3"/>
  <c r="AN345" i="3"/>
  <c r="AM345" i="3"/>
  <c r="AL345" i="3"/>
  <c r="AJ345" i="3"/>
  <c r="AI345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V341" i="3"/>
  <c r="AU341" i="3"/>
  <c r="AT341" i="3"/>
  <c r="AS341" i="3"/>
  <c r="AR341" i="3"/>
  <c r="AQ341" i="3"/>
  <c r="AP341" i="3"/>
  <c r="AO341" i="3"/>
  <c r="AN341" i="3"/>
  <c r="AM341" i="3"/>
  <c r="AL341" i="3"/>
  <c r="AJ341" i="3"/>
  <c r="AI341" i="3"/>
  <c r="AV340" i="3"/>
  <c r="AU340" i="3"/>
  <c r="AT340" i="3"/>
  <c r="AS340" i="3"/>
  <c r="AR340" i="3"/>
  <c r="AQ340" i="3"/>
  <c r="AP340" i="3"/>
  <c r="AO340" i="3"/>
  <c r="AN340" i="3"/>
  <c r="AM340" i="3"/>
  <c r="AL340" i="3"/>
  <c r="AJ340" i="3"/>
  <c r="AI340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V338" i="3"/>
  <c r="AU338" i="3"/>
  <c r="AT338" i="3"/>
  <c r="AS338" i="3"/>
  <c r="AR338" i="3"/>
  <c r="AQ338" i="3"/>
  <c r="AP338" i="3"/>
  <c r="AO338" i="3"/>
  <c r="AN338" i="3"/>
  <c r="AM338" i="3"/>
  <c r="AL338" i="3"/>
  <c r="AJ338" i="3"/>
  <c r="AI338" i="3"/>
  <c r="AV337" i="3"/>
  <c r="AU337" i="3"/>
  <c r="AT337" i="3"/>
  <c r="AS337" i="3"/>
  <c r="AR337" i="3"/>
  <c r="AQ337" i="3"/>
  <c r="AP337" i="3"/>
  <c r="AO337" i="3"/>
  <c r="AN337" i="3"/>
  <c r="AM337" i="3"/>
  <c r="AL337" i="3"/>
  <c r="AJ337" i="3"/>
  <c r="AI337" i="3"/>
  <c r="AV336" i="3"/>
  <c r="AU336" i="3"/>
  <c r="AT336" i="3"/>
  <c r="AS336" i="3"/>
  <c r="AR336" i="3"/>
  <c r="AQ336" i="3"/>
  <c r="AP336" i="3"/>
  <c r="AO336" i="3"/>
  <c r="AN336" i="3"/>
  <c r="AM336" i="3"/>
  <c r="AL336" i="3"/>
  <c r="AJ336" i="3"/>
  <c r="AI336" i="3"/>
  <c r="AV335" i="3"/>
  <c r="AU335" i="3"/>
  <c r="AT335" i="3"/>
  <c r="AS335" i="3"/>
  <c r="AR335" i="3"/>
  <c r="AQ335" i="3"/>
  <c r="AP335" i="3"/>
  <c r="AO335" i="3"/>
  <c r="AN335" i="3"/>
  <c r="AM335" i="3"/>
  <c r="AL335" i="3"/>
  <c r="AJ335" i="3"/>
  <c r="AI335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V331" i="3"/>
  <c r="AU331" i="3"/>
  <c r="AT331" i="3"/>
  <c r="AS331" i="3"/>
  <c r="AR331" i="3"/>
  <c r="AQ331" i="3"/>
  <c r="AP331" i="3"/>
  <c r="AO331" i="3"/>
  <c r="AN331" i="3"/>
  <c r="AM331" i="3"/>
  <c r="AL331" i="3"/>
  <c r="AJ331" i="3"/>
  <c r="AI331" i="3"/>
  <c r="AV330" i="3"/>
  <c r="AU330" i="3"/>
  <c r="AT330" i="3"/>
  <c r="AS330" i="3"/>
  <c r="AR330" i="3"/>
  <c r="AQ330" i="3"/>
  <c r="AP330" i="3"/>
  <c r="AO330" i="3"/>
  <c r="AN330" i="3"/>
  <c r="AM330" i="3"/>
  <c r="AL330" i="3"/>
  <c r="AJ330" i="3"/>
  <c r="AI330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V328" i="3"/>
  <c r="AU328" i="3"/>
  <c r="AT328" i="3"/>
  <c r="AS328" i="3"/>
  <c r="AR328" i="3"/>
  <c r="AQ328" i="3"/>
  <c r="AP328" i="3"/>
  <c r="AO328" i="3"/>
  <c r="AN328" i="3"/>
  <c r="AM328" i="3"/>
  <c r="AL328" i="3"/>
  <c r="AJ328" i="3"/>
  <c r="AI328" i="3"/>
  <c r="AV327" i="3"/>
  <c r="AU327" i="3"/>
  <c r="AT327" i="3"/>
  <c r="AS327" i="3"/>
  <c r="AR327" i="3"/>
  <c r="AQ327" i="3"/>
  <c r="AP327" i="3"/>
  <c r="AO327" i="3"/>
  <c r="AN327" i="3"/>
  <c r="AM327" i="3"/>
  <c r="AL327" i="3"/>
  <c r="AJ327" i="3"/>
  <c r="AI327" i="3"/>
  <c r="AV326" i="3"/>
  <c r="AU326" i="3"/>
  <c r="AT326" i="3"/>
  <c r="AS326" i="3"/>
  <c r="AR326" i="3"/>
  <c r="AQ326" i="3"/>
  <c r="AP326" i="3"/>
  <c r="AO326" i="3"/>
  <c r="AN326" i="3"/>
  <c r="AM326" i="3"/>
  <c r="AL326" i="3"/>
  <c r="AJ326" i="3"/>
  <c r="AI326" i="3"/>
  <c r="AV325" i="3"/>
  <c r="AU325" i="3"/>
  <c r="AT325" i="3"/>
  <c r="AS325" i="3"/>
  <c r="AR325" i="3"/>
  <c r="AQ325" i="3"/>
  <c r="AP325" i="3"/>
  <c r="AO325" i="3"/>
  <c r="AN325" i="3"/>
  <c r="AM325" i="3"/>
  <c r="AL325" i="3"/>
  <c r="AJ325" i="3"/>
  <c r="AI325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V321" i="3"/>
  <c r="AU321" i="3"/>
  <c r="AT321" i="3"/>
  <c r="AS321" i="3"/>
  <c r="AR321" i="3"/>
  <c r="AQ321" i="3"/>
  <c r="AP321" i="3"/>
  <c r="AO321" i="3"/>
  <c r="AN321" i="3"/>
  <c r="AM321" i="3"/>
  <c r="AL321" i="3"/>
  <c r="AJ321" i="3"/>
  <c r="AI321" i="3"/>
  <c r="AV320" i="3"/>
  <c r="AU320" i="3"/>
  <c r="AT320" i="3"/>
  <c r="AS320" i="3"/>
  <c r="AR320" i="3"/>
  <c r="AQ320" i="3"/>
  <c r="AP320" i="3"/>
  <c r="AO320" i="3"/>
  <c r="AN320" i="3"/>
  <c r="AM320" i="3"/>
  <c r="AL320" i="3"/>
  <c r="AJ320" i="3"/>
  <c r="AI320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V318" i="3"/>
  <c r="AU318" i="3"/>
  <c r="AT318" i="3"/>
  <c r="AS318" i="3"/>
  <c r="AR318" i="3"/>
  <c r="AQ318" i="3"/>
  <c r="AP318" i="3"/>
  <c r="AO318" i="3"/>
  <c r="AN318" i="3"/>
  <c r="AM318" i="3"/>
  <c r="AL318" i="3"/>
  <c r="AJ318" i="3"/>
  <c r="AI318" i="3"/>
  <c r="AV317" i="3"/>
  <c r="AU317" i="3"/>
  <c r="AT317" i="3"/>
  <c r="AS317" i="3"/>
  <c r="AR317" i="3"/>
  <c r="AQ317" i="3"/>
  <c r="AP317" i="3"/>
  <c r="AO317" i="3"/>
  <c r="AN317" i="3"/>
  <c r="AM317" i="3"/>
  <c r="AL317" i="3"/>
  <c r="AJ317" i="3"/>
  <c r="AI317" i="3"/>
  <c r="AV316" i="3"/>
  <c r="AU316" i="3"/>
  <c r="AT316" i="3"/>
  <c r="AS316" i="3"/>
  <c r="AR316" i="3"/>
  <c r="AQ316" i="3"/>
  <c r="AP316" i="3"/>
  <c r="AO316" i="3"/>
  <c r="AN316" i="3"/>
  <c r="AM316" i="3"/>
  <c r="AL316" i="3"/>
  <c r="AJ316" i="3"/>
  <c r="AI316" i="3"/>
  <c r="AV315" i="3"/>
  <c r="AU315" i="3"/>
  <c r="AT315" i="3"/>
  <c r="AS315" i="3"/>
  <c r="AR315" i="3"/>
  <c r="AQ315" i="3"/>
  <c r="AP315" i="3"/>
  <c r="AO315" i="3"/>
  <c r="AN315" i="3"/>
  <c r="AM315" i="3"/>
  <c r="AL315" i="3"/>
  <c r="AJ315" i="3"/>
  <c r="AI315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V311" i="3"/>
  <c r="AU311" i="3"/>
  <c r="AT311" i="3"/>
  <c r="AS311" i="3"/>
  <c r="AR311" i="3"/>
  <c r="AQ311" i="3"/>
  <c r="AP311" i="3"/>
  <c r="AO311" i="3"/>
  <c r="AN311" i="3"/>
  <c r="AM311" i="3"/>
  <c r="AL311" i="3"/>
  <c r="AJ311" i="3"/>
  <c r="AI311" i="3"/>
  <c r="AV310" i="3"/>
  <c r="AU310" i="3"/>
  <c r="AT310" i="3"/>
  <c r="AS310" i="3"/>
  <c r="AR310" i="3"/>
  <c r="AQ310" i="3"/>
  <c r="AP310" i="3"/>
  <c r="AO310" i="3"/>
  <c r="AN310" i="3"/>
  <c r="AM310" i="3"/>
  <c r="AL310" i="3"/>
  <c r="AJ310" i="3"/>
  <c r="AI310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V308" i="3"/>
  <c r="AU308" i="3"/>
  <c r="AT308" i="3"/>
  <c r="AS308" i="3"/>
  <c r="AR308" i="3"/>
  <c r="AQ308" i="3"/>
  <c r="AP308" i="3"/>
  <c r="AO308" i="3"/>
  <c r="AN308" i="3"/>
  <c r="AM308" i="3"/>
  <c r="AL308" i="3"/>
  <c r="AJ308" i="3"/>
  <c r="AI308" i="3"/>
  <c r="AV307" i="3"/>
  <c r="AU307" i="3"/>
  <c r="AT307" i="3"/>
  <c r="AS307" i="3"/>
  <c r="AR307" i="3"/>
  <c r="AQ307" i="3"/>
  <c r="AP307" i="3"/>
  <c r="AO307" i="3"/>
  <c r="AN307" i="3"/>
  <c r="AM307" i="3"/>
  <c r="AL307" i="3"/>
  <c r="AJ307" i="3"/>
  <c r="AI307" i="3"/>
  <c r="AV306" i="3"/>
  <c r="AU306" i="3"/>
  <c r="AT306" i="3"/>
  <c r="AS306" i="3"/>
  <c r="AR306" i="3"/>
  <c r="AQ306" i="3"/>
  <c r="AP306" i="3"/>
  <c r="AO306" i="3"/>
  <c r="AN306" i="3"/>
  <c r="AM306" i="3"/>
  <c r="AL306" i="3"/>
  <c r="AJ306" i="3"/>
  <c r="AI306" i="3"/>
  <c r="AV305" i="3"/>
  <c r="AU305" i="3"/>
  <c r="AT305" i="3"/>
  <c r="AS305" i="3"/>
  <c r="AR305" i="3"/>
  <c r="AQ305" i="3"/>
  <c r="AP305" i="3"/>
  <c r="AO305" i="3"/>
  <c r="AN305" i="3"/>
  <c r="AM305" i="3"/>
  <c r="AL305" i="3"/>
  <c r="AJ305" i="3"/>
  <c r="AI305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V303" i="3"/>
  <c r="AU303" i="3"/>
  <c r="AT303" i="3"/>
  <c r="AS303" i="3"/>
  <c r="AR303" i="3"/>
  <c r="AQ303" i="3"/>
  <c r="AP303" i="3"/>
  <c r="AO303" i="3"/>
  <c r="AN303" i="3"/>
  <c r="AM303" i="3"/>
  <c r="AL303" i="3"/>
  <c r="AJ303" i="3"/>
  <c r="AI303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V301" i="3"/>
  <c r="AU301" i="3"/>
  <c r="AT301" i="3"/>
  <c r="AS301" i="3"/>
  <c r="AR301" i="3"/>
  <c r="AQ301" i="3"/>
  <c r="AP301" i="3"/>
  <c r="AO301" i="3"/>
  <c r="AN301" i="3"/>
  <c r="AM301" i="3"/>
  <c r="AL301" i="3"/>
  <c r="AJ301" i="3"/>
  <c r="AI301" i="3"/>
  <c r="AV300" i="3"/>
  <c r="AU300" i="3"/>
  <c r="AT300" i="3"/>
  <c r="AS300" i="3"/>
  <c r="AR300" i="3"/>
  <c r="AQ300" i="3"/>
  <c r="AP300" i="3"/>
  <c r="AO300" i="3"/>
  <c r="AN300" i="3"/>
  <c r="AM300" i="3"/>
  <c r="AL300" i="3"/>
  <c r="AJ300" i="3"/>
  <c r="AI300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V297" i="3"/>
  <c r="AU297" i="3"/>
  <c r="AT297" i="3"/>
  <c r="AS297" i="3"/>
  <c r="AR297" i="3"/>
  <c r="AQ297" i="3"/>
  <c r="AP297" i="3"/>
  <c r="AO297" i="3"/>
  <c r="AN297" i="3"/>
  <c r="AM297" i="3"/>
  <c r="AL297" i="3"/>
  <c r="AJ297" i="3"/>
  <c r="AI297" i="3"/>
  <c r="AV296" i="3"/>
  <c r="AU296" i="3"/>
  <c r="AT296" i="3"/>
  <c r="AS296" i="3"/>
  <c r="AR296" i="3"/>
  <c r="AQ296" i="3"/>
  <c r="AP296" i="3"/>
  <c r="AO296" i="3"/>
  <c r="AN296" i="3"/>
  <c r="AM296" i="3"/>
  <c r="AL296" i="3"/>
  <c r="AJ296" i="3"/>
  <c r="AI296" i="3"/>
  <c r="AV295" i="3"/>
  <c r="AU295" i="3"/>
  <c r="AT295" i="3"/>
  <c r="AS295" i="3"/>
  <c r="AR295" i="3"/>
  <c r="AQ295" i="3"/>
  <c r="AP295" i="3"/>
  <c r="AO295" i="3"/>
  <c r="AN295" i="3"/>
  <c r="AM295" i="3"/>
  <c r="AL295" i="3"/>
  <c r="AJ295" i="3"/>
  <c r="AI295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V290" i="3"/>
  <c r="AU290" i="3"/>
  <c r="AT290" i="3"/>
  <c r="AS290" i="3"/>
  <c r="AR290" i="3"/>
  <c r="AQ290" i="3"/>
  <c r="AP290" i="3"/>
  <c r="AO290" i="3"/>
  <c r="AN290" i="3"/>
  <c r="AM290" i="3"/>
  <c r="AL290" i="3"/>
  <c r="AJ290" i="3"/>
  <c r="AI290" i="3"/>
  <c r="AV289" i="3"/>
  <c r="AU289" i="3"/>
  <c r="AT289" i="3"/>
  <c r="AS289" i="3"/>
  <c r="AR289" i="3"/>
  <c r="AQ289" i="3"/>
  <c r="AP289" i="3"/>
  <c r="AO289" i="3"/>
  <c r="AN289" i="3"/>
  <c r="AM289" i="3"/>
  <c r="AL289" i="3"/>
  <c r="AJ289" i="3"/>
  <c r="AI289" i="3"/>
  <c r="AV288" i="3"/>
  <c r="AU288" i="3"/>
  <c r="AT288" i="3"/>
  <c r="AS288" i="3"/>
  <c r="AR288" i="3"/>
  <c r="AQ288" i="3"/>
  <c r="AP288" i="3"/>
  <c r="AO288" i="3"/>
  <c r="AN288" i="3"/>
  <c r="AM288" i="3"/>
  <c r="AL288" i="3"/>
  <c r="AJ288" i="3"/>
  <c r="AI288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V283" i="3"/>
  <c r="AU283" i="3"/>
  <c r="AT283" i="3"/>
  <c r="AS283" i="3"/>
  <c r="AR283" i="3"/>
  <c r="AQ283" i="3"/>
  <c r="AP283" i="3"/>
  <c r="AO283" i="3"/>
  <c r="AN283" i="3"/>
  <c r="AM283" i="3"/>
  <c r="AL283" i="3"/>
  <c r="AJ283" i="3"/>
  <c r="AI283" i="3"/>
  <c r="AV282" i="3"/>
  <c r="AU282" i="3"/>
  <c r="AT282" i="3"/>
  <c r="AS282" i="3"/>
  <c r="AR282" i="3"/>
  <c r="AQ282" i="3"/>
  <c r="AP282" i="3"/>
  <c r="AO282" i="3"/>
  <c r="AN282" i="3"/>
  <c r="AM282" i="3"/>
  <c r="AL282" i="3"/>
  <c r="AJ282" i="3"/>
  <c r="AI282" i="3"/>
  <c r="AV281" i="3"/>
  <c r="AU281" i="3"/>
  <c r="AT281" i="3"/>
  <c r="AS281" i="3"/>
  <c r="AR281" i="3"/>
  <c r="AQ281" i="3"/>
  <c r="AP281" i="3"/>
  <c r="AO281" i="3"/>
  <c r="AN281" i="3"/>
  <c r="AM281" i="3"/>
  <c r="AL281" i="3"/>
  <c r="AJ281" i="3"/>
  <c r="AI281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V276" i="3"/>
  <c r="AU276" i="3"/>
  <c r="AT276" i="3"/>
  <c r="AS276" i="3"/>
  <c r="AR276" i="3"/>
  <c r="AQ276" i="3"/>
  <c r="AP276" i="3"/>
  <c r="AO276" i="3"/>
  <c r="AN276" i="3"/>
  <c r="AM276" i="3"/>
  <c r="AL276" i="3"/>
  <c r="AJ276" i="3"/>
  <c r="AI276" i="3"/>
  <c r="AV275" i="3"/>
  <c r="AU275" i="3"/>
  <c r="AT275" i="3"/>
  <c r="AS275" i="3"/>
  <c r="AR275" i="3"/>
  <c r="AQ275" i="3"/>
  <c r="AP275" i="3"/>
  <c r="AO275" i="3"/>
  <c r="AN275" i="3"/>
  <c r="AM275" i="3"/>
  <c r="AL275" i="3"/>
  <c r="AJ275" i="3"/>
  <c r="AI275" i="3"/>
  <c r="AV274" i="3"/>
  <c r="AU274" i="3"/>
  <c r="AT274" i="3"/>
  <c r="AS274" i="3"/>
  <c r="AR274" i="3"/>
  <c r="AQ274" i="3"/>
  <c r="AP274" i="3"/>
  <c r="AO274" i="3"/>
  <c r="AN274" i="3"/>
  <c r="AM274" i="3"/>
  <c r="AL274" i="3"/>
  <c r="AJ274" i="3"/>
  <c r="AI274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V269" i="3"/>
  <c r="AU269" i="3"/>
  <c r="AT269" i="3"/>
  <c r="AS269" i="3"/>
  <c r="AR269" i="3"/>
  <c r="AQ269" i="3"/>
  <c r="AP269" i="3"/>
  <c r="AO269" i="3"/>
  <c r="AN269" i="3"/>
  <c r="AM269" i="3"/>
  <c r="AL269" i="3"/>
  <c r="AJ269" i="3"/>
  <c r="AI269" i="3"/>
  <c r="AV268" i="3"/>
  <c r="AU268" i="3"/>
  <c r="AT268" i="3"/>
  <c r="AS268" i="3"/>
  <c r="AR268" i="3"/>
  <c r="AQ268" i="3"/>
  <c r="AP268" i="3"/>
  <c r="AO268" i="3"/>
  <c r="AN268" i="3"/>
  <c r="AM268" i="3"/>
  <c r="AL268" i="3"/>
  <c r="AJ268" i="3"/>
  <c r="AI268" i="3"/>
  <c r="AV267" i="3"/>
  <c r="AU267" i="3"/>
  <c r="AT267" i="3"/>
  <c r="AS267" i="3"/>
  <c r="AR267" i="3"/>
  <c r="AQ267" i="3"/>
  <c r="AP267" i="3"/>
  <c r="AO267" i="3"/>
  <c r="AN267" i="3"/>
  <c r="AM267" i="3"/>
  <c r="AL267" i="3"/>
  <c r="AJ267" i="3"/>
  <c r="AI267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V262" i="3"/>
  <c r="AU262" i="3"/>
  <c r="AT262" i="3"/>
  <c r="AS262" i="3"/>
  <c r="AR262" i="3"/>
  <c r="AQ262" i="3"/>
  <c r="AP262" i="3"/>
  <c r="AO262" i="3"/>
  <c r="AN262" i="3"/>
  <c r="AM262" i="3"/>
  <c r="AL262" i="3"/>
  <c r="AJ262" i="3"/>
  <c r="AI262" i="3"/>
  <c r="AV261" i="3"/>
  <c r="AU261" i="3"/>
  <c r="AT261" i="3"/>
  <c r="AS261" i="3"/>
  <c r="AR261" i="3"/>
  <c r="AQ261" i="3"/>
  <c r="AP261" i="3"/>
  <c r="AO261" i="3"/>
  <c r="AN261" i="3"/>
  <c r="AM261" i="3"/>
  <c r="AL261" i="3"/>
  <c r="AJ261" i="3"/>
  <c r="AI261" i="3"/>
  <c r="AV260" i="3"/>
  <c r="AU260" i="3"/>
  <c r="AT260" i="3"/>
  <c r="AS260" i="3"/>
  <c r="AR260" i="3"/>
  <c r="AQ260" i="3"/>
  <c r="AP260" i="3"/>
  <c r="AO260" i="3"/>
  <c r="AN260" i="3"/>
  <c r="AM260" i="3"/>
  <c r="AL260" i="3"/>
  <c r="AJ260" i="3"/>
  <c r="AI260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V255" i="3"/>
  <c r="AU255" i="3"/>
  <c r="AT255" i="3"/>
  <c r="AS255" i="3"/>
  <c r="AR255" i="3"/>
  <c r="AQ255" i="3"/>
  <c r="AP255" i="3"/>
  <c r="AO255" i="3"/>
  <c r="AN255" i="3"/>
  <c r="AM255" i="3"/>
  <c r="AL255" i="3"/>
  <c r="AJ255" i="3"/>
  <c r="AI255" i="3"/>
  <c r="AV254" i="3"/>
  <c r="AU254" i="3"/>
  <c r="AT254" i="3"/>
  <c r="AS254" i="3"/>
  <c r="AR254" i="3"/>
  <c r="AQ254" i="3"/>
  <c r="AP254" i="3"/>
  <c r="AO254" i="3"/>
  <c r="AN254" i="3"/>
  <c r="AM254" i="3"/>
  <c r="AL254" i="3"/>
  <c r="AJ254" i="3"/>
  <c r="AI254" i="3"/>
  <c r="AV253" i="3"/>
  <c r="AU253" i="3"/>
  <c r="AT253" i="3"/>
  <c r="AS253" i="3"/>
  <c r="AR253" i="3"/>
  <c r="AQ253" i="3"/>
  <c r="AP253" i="3"/>
  <c r="AO253" i="3"/>
  <c r="AN253" i="3"/>
  <c r="AM253" i="3"/>
  <c r="AL253" i="3"/>
  <c r="AJ253" i="3"/>
  <c r="AI253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V248" i="3"/>
  <c r="AU248" i="3"/>
  <c r="AT248" i="3"/>
  <c r="AS248" i="3"/>
  <c r="AR248" i="3"/>
  <c r="AQ248" i="3"/>
  <c r="AP248" i="3"/>
  <c r="AO248" i="3"/>
  <c r="AN248" i="3"/>
  <c r="AM248" i="3"/>
  <c r="AL248" i="3"/>
  <c r="AJ248" i="3"/>
  <c r="AI248" i="3"/>
  <c r="AV247" i="3"/>
  <c r="AU247" i="3"/>
  <c r="AT247" i="3"/>
  <c r="AS247" i="3"/>
  <c r="AR247" i="3"/>
  <c r="AQ247" i="3"/>
  <c r="AP247" i="3"/>
  <c r="AO247" i="3"/>
  <c r="AN247" i="3"/>
  <c r="AM247" i="3"/>
  <c r="AL247" i="3"/>
  <c r="AJ247" i="3"/>
  <c r="AI247" i="3"/>
  <c r="AV246" i="3"/>
  <c r="AU246" i="3"/>
  <c r="AT246" i="3"/>
  <c r="AS246" i="3"/>
  <c r="AR246" i="3"/>
  <c r="AQ246" i="3"/>
  <c r="AP246" i="3"/>
  <c r="AO246" i="3"/>
  <c r="AN246" i="3"/>
  <c r="AM246" i="3"/>
  <c r="AL246" i="3"/>
  <c r="AJ246" i="3"/>
  <c r="AI246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V241" i="3"/>
  <c r="AU241" i="3"/>
  <c r="AT241" i="3"/>
  <c r="AS241" i="3"/>
  <c r="AR241" i="3"/>
  <c r="AQ241" i="3"/>
  <c r="AP241" i="3"/>
  <c r="AO241" i="3"/>
  <c r="AN241" i="3"/>
  <c r="AM241" i="3"/>
  <c r="AL241" i="3"/>
  <c r="AJ241" i="3"/>
  <c r="AI241" i="3"/>
  <c r="AV240" i="3"/>
  <c r="AU240" i="3"/>
  <c r="AT240" i="3"/>
  <c r="AS240" i="3"/>
  <c r="AR240" i="3"/>
  <c r="AQ240" i="3"/>
  <c r="AP240" i="3"/>
  <c r="AO240" i="3"/>
  <c r="AN240" i="3"/>
  <c r="AM240" i="3"/>
  <c r="AL240" i="3"/>
  <c r="AJ240" i="3"/>
  <c r="AI240" i="3"/>
  <c r="AV239" i="3"/>
  <c r="AU239" i="3"/>
  <c r="AT239" i="3"/>
  <c r="AS239" i="3"/>
  <c r="AR239" i="3"/>
  <c r="AQ239" i="3"/>
  <c r="AP239" i="3"/>
  <c r="AO239" i="3"/>
  <c r="AN239" i="3"/>
  <c r="AM239" i="3"/>
  <c r="AL239" i="3"/>
  <c r="AJ239" i="3"/>
  <c r="AI239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V237" i="3"/>
  <c r="AU237" i="3"/>
  <c r="AT237" i="3"/>
  <c r="AS237" i="3"/>
  <c r="AR237" i="3"/>
  <c r="AQ237" i="3"/>
  <c r="AP237" i="3"/>
  <c r="AO237" i="3"/>
  <c r="AN237" i="3"/>
  <c r="AM237" i="3"/>
  <c r="AL237" i="3"/>
  <c r="AJ237" i="3"/>
  <c r="AI237" i="3"/>
  <c r="AV236" i="3"/>
  <c r="AU236" i="3"/>
  <c r="AT236" i="3"/>
  <c r="AS236" i="3"/>
  <c r="AR236" i="3"/>
  <c r="AQ236" i="3"/>
  <c r="AP236" i="3"/>
  <c r="AO236" i="3"/>
  <c r="AN236" i="3"/>
  <c r="AM236" i="3"/>
  <c r="AL236" i="3"/>
  <c r="AJ236" i="3"/>
  <c r="AI236" i="3"/>
  <c r="AV235" i="3"/>
  <c r="AU235" i="3"/>
  <c r="AT235" i="3"/>
  <c r="AS235" i="3"/>
  <c r="AR235" i="3"/>
  <c r="AQ235" i="3"/>
  <c r="AP235" i="3"/>
  <c r="AO235" i="3"/>
  <c r="AN235" i="3"/>
  <c r="AM235" i="3"/>
  <c r="AL235" i="3"/>
  <c r="AJ235" i="3"/>
  <c r="AI235" i="3"/>
  <c r="AV234" i="3"/>
  <c r="AU234" i="3"/>
  <c r="AT234" i="3"/>
  <c r="AS234" i="3"/>
  <c r="AR234" i="3"/>
  <c r="AQ234" i="3"/>
  <c r="AP234" i="3"/>
  <c r="AO234" i="3"/>
  <c r="AN234" i="3"/>
  <c r="AM234" i="3"/>
  <c r="AL234" i="3"/>
  <c r="AJ234" i="3"/>
  <c r="AI234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V231" i="3"/>
  <c r="AU231" i="3"/>
  <c r="AT231" i="3"/>
  <c r="AS231" i="3"/>
  <c r="AR231" i="3"/>
  <c r="AQ231" i="3"/>
  <c r="AP231" i="3"/>
  <c r="AO231" i="3"/>
  <c r="AN231" i="3"/>
  <c r="AM231" i="3"/>
  <c r="AL231" i="3"/>
  <c r="AJ231" i="3"/>
  <c r="AI231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V228" i="3"/>
  <c r="AU228" i="3"/>
  <c r="AT228" i="3"/>
  <c r="AS228" i="3"/>
  <c r="AR228" i="3"/>
  <c r="AQ228" i="3"/>
  <c r="AP228" i="3"/>
  <c r="AO228" i="3"/>
  <c r="AN228" i="3"/>
  <c r="AM228" i="3"/>
  <c r="AL228" i="3"/>
  <c r="AJ228" i="3"/>
  <c r="AI228" i="3"/>
  <c r="AV227" i="3"/>
  <c r="AU227" i="3"/>
  <c r="AT227" i="3"/>
  <c r="AS227" i="3"/>
  <c r="AR227" i="3"/>
  <c r="AQ227" i="3"/>
  <c r="AP227" i="3"/>
  <c r="AO227" i="3"/>
  <c r="AN227" i="3"/>
  <c r="AM227" i="3"/>
  <c r="AL227" i="3"/>
  <c r="AJ227" i="3"/>
  <c r="AI227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V224" i="3"/>
  <c r="AU224" i="3"/>
  <c r="AT224" i="3"/>
  <c r="AS224" i="3"/>
  <c r="AR224" i="3"/>
  <c r="AQ224" i="3"/>
  <c r="AP224" i="3"/>
  <c r="AO224" i="3"/>
  <c r="AN224" i="3"/>
  <c r="AM224" i="3"/>
  <c r="AL224" i="3"/>
  <c r="AJ224" i="3"/>
  <c r="AI224" i="3"/>
  <c r="AV223" i="3"/>
  <c r="AU223" i="3"/>
  <c r="AT223" i="3"/>
  <c r="AS223" i="3"/>
  <c r="AR223" i="3"/>
  <c r="AQ223" i="3"/>
  <c r="AP223" i="3"/>
  <c r="AO223" i="3"/>
  <c r="AN223" i="3"/>
  <c r="AM223" i="3"/>
  <c r="AL223" i="3"/>
  <c r="AJ223" i="3"/>
  <c r="AI223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V221" i="3"/>
  <c r="AU221" i="3"/>
  <c r="AT221" i="3"/>
  <c r="AS221" i="3"/>
  <c r="AR221" i="3"/>
  <c r="AQ221" i="3"/>
  <c r="AP221" i="3"/>
  <c r="AO221" i="3"/>
  <c r="AN221" i="3"/>
  <c r="AM221" i="3"/>
  <c r="AL221" i="3"/>
  <c r="AJ221" i="3"/>
  <c r="AI221" i="3"/>
  <c r="AV220" i="3"/>
  <c r="AU220" i="3"/>
  <c r="AT220" i="3"/>
  <c r="AS220" i="3"/>
  <c r="AR220" i="3"/>
  <c r="AQ220" i="3"/>
  <c r="AP220" i="3"/>
  <c r="AO220" i="3"/>
  <c r="AN220" i="3"/>
  <c r="AM220" i="3"/>
  <c r="AL220" i="3"/>
  <c r="AJ220" i="3"/>
  <c r="AI220" i="3"/>
  <c r="AV219" i="3"/>
  <c r="AU219" i="3"/>
  <c r="AT219" i="3"/>
  <c r="AS219" i="3"/>
  <c r="AR219" i="3"/>
  <c r="AQ219" i="3"/>
  <c r="AP219" i="3"/>
  <c r="AO219" i="3"/>
  <c r="AN219" i="3"/>
  <c r="AM219" i="3"/>
  <c r="AL219" i="3"/>
  <c r="AJ219" i="3"/>
  <c r="AI219" i="3"/>
  <c r="AV218" i="3"/>
  <c r="AU218" i="3"/>
  <c r="AT218" i="3"/>
  <c r="AS218" i="3"/>
  <c r="AR218" i="3"/>
  <c r="AQ218" i="3"/>
  <c r="AP218" i="3"/>
  <c r="AO218" i="3"/>
  <c r="AN218" i="3"/>
  <c r="AM218" i="3"/>
  <c r="AL218" i="3"/>
  <c r="AJ218" i="3"/>
  <c r="AI218" i="3"/>
  <c r="AV217" i="3"/>
  <c r="AU217" i="3"/>
  <c r="AT217" i="3"/>
  <c r="AS217" i="3"/>
  <c r="AR217" i="3"/>
  <c r="AQ217" i="3"/>
  <c r="AP217" i="3"/>
  <c r="AO217" i="3"/>
  <c r="AN217" i="3"/>
  <c r="AM217" i="3"/>
  <c r="AL217" i="3"/>
  <c r="AJ217" i="3"/>
  <c r="AI217" i="3"/>
  <c r="AV216" i="3"/>
  <c r="AU216" i="3"/>
  <c r="AT216" i="3"/>
  <c r="AS216" i="3"/>
  <c r="AR216" i="3"/>
  <c r="AQ216" i="3"/>
  <c r="AP216" i="3"/>
  <c r="AO216" i="3"/>
  <c r="AN216" i="3"/>
  <c r="AM216" i="3"/>
  <c r="AL216" i="3"/>
  <c r="AJ216" i="3"/>
  <c r="AI216" i="3"/>
  <c r="AV215" i="3"/>
  <c r="AU215" i="3"/>
  <c r="AT215" i="3"/>
  <c r="AS215" i="3"/>
  <c r="AR215" i="3"/>
  <c r="AQ215" i="3"/>
  <c r="AP215" i="3"/>
  <c r="AO215" i="3"/>
  <c r="AN215" i="3"/>
  <c r="AM215" i="3"/>
  <c r="AL215" i="3"/>
  <c r="AJ215" i="3"/>
  <c r="AI215" i="3"/>
  <c r="AV214" i="3"/>
  <c r="AU214" i="3"/>
  <c r="AT214" i="3"/>
  <c r="AS214" i="3"/>
  <c r="AR214" i="3"/>
  <c r="AQ214" i="3"/>
  <c r="AP214" i="3"/>
  <c r="AO214" i="3"/>
  <c r="AN214" i="3"/>
  <c r="AM214" i="3"/>
  <c r="AL214" i="3"/>
  <c r="AJ214" i="3"/>
  <c r="AI214" i="3"/>
  <c r="AV213" i="3"/>
  <c r="AU213" i="3"/>
  <c r="AT213" i="3"/>
  <c r="AS213" i="3"/>
  <c r="AR213" i="3"/>
  <c r="AQ213" i="3"/>
  <c r="AP213" i="3"/>
  <c r="AO213" i="3"/>
  <c r="AN213" i="3"/>
  <c r="AM213" i="3"/>
  <c r="AL213" i="3"/>
  <c r="AJ213" i="3"/>
  <c r="AI213" i="3"/>
  <c r="AV212" i="3"/>
  <c r="AU212" i="3"/>
  <c r="AT212" i="3"/>
  <c r="AS212" i="3"/>
  <c r="AR212" i="3"/>
  <c r="AQ212" i="3"/>
  <c r="AP212" i="3"/>
  <c r="AO212" i="3"/>
  <c r="AN212" i="3"/>
  <c r="AM212" i="3"/>
  <c r="AL212" i="3"/>
  <c r="AJ212" i="3"/>
  <c r="AI212" i="3"/>
  <c r="AV211" i="3"/>
  <c r="AU211" i="3"/>
  <c r="AT211" i="3"/>
  <c r="AS211" i="3"/>
  <c r="AR211" i="3"/>
  <c r="AQ211" i="3"/>
  <c r="AP211" i="3"/>
  <c r="AO211" i="3"/>
  <c r="AN211" i="3"/>
  <c r="AM211" i="3"/>
  <c r="AL211" i="3"/>
  <c r="AJ211" i="3"/>
  <c r="AI211" i="3"/>
  <c r="AV210" i="3"/>
  <c r="AU210" i="3"/>
  <c r="AT210" i="3"/>
  <c r="AS210" i="3"/>
  <c r="AR210" i="3"/>
  <c r="AQ210" i="3"/>
  <c r="AP210" i="3"/>
  <c r="AO210" i="3"/>
  <c r="AN210" i="3"/>
  <c r="AM210" i="3"/>
  <c r="AL210" i="3"/>
  <c r="AJ210" i="3"/>
  <c r="AI210" i="3"/>
  <c r="AV209" i="3"/>
  <c r="AU209" i="3"/>
  <c r="AT209" i="3"/>
  <c r="AS209" i="3"/>
  <c r="AR209" i="3"/>
  <c r="AQ209" i="3"/>
  <c r="AP209" i="3"/>
  <c r="AO209" i="3"/>
  <c r="AN209" i="3"/>
  <c r="AM209" i="3"/>
  <c r="AL209" i="3"/>
  <c r="AJ209" i="3"/>
  <c r="AI209" i="3"/>
  <c r="AV208" i="3"/>
  <c r="AU208" i="3"/>
  <c r="AT208" i="3"/>
  <c r="AS208" i="3"/>
  <c r="AR208" i="3"/>
  <c r="AQ208" i="3"/>
  <c r="AP208" i="3"/>
  <c r="AO208" i="3"/>
  <c r="AN208" i="3"/>
  <c r="AM208" i="3"/>
  <c r="AL208" i="3"/>
  <c r="AJ208" i="3"/>
  <c r="AI208" i="3"/>
  <c r="AV207" i="3"/>
  <c r="AU207" i="3"/>
  <c r="AT207" i="3"/>
  <c r="AS207" i="3"/>
  <c r="AR207" i="3"/>
  <c r="AQ207" i="3"/>
  <c r="AP207" i="3"/>
  <c r="AO207" i="3"/>
  <c r="AN207" i="3"/>
  <c r="AM207" i="3"/>
  <c r="AL207" i="3"/>
  <c r="AJ207" i="3"/>
  <c r="AI207" i="3"/>
  <c r="AV206" i="3"/>
  <c r="AU206" i="3"/>
  <c r="AT206" i="3"/>
  <c r="AS206" i="3"/>
  <c r="AR206" i="3"/>
  <c r="AQ206" i="3"/>
  <c r="AP206" i="3"/>
  <c r="AO206" i="3"/>
  <c r="AN206" i="3"/>
  <c r="AM206" i="3"/>
  <c r="AL206" i="3"/>
  <c r="AJ206" i="3"/>
  <c r="AI206" i="3"/>
  <c r="AV205" i="3"/>
  <c r="AU205" i="3"/>
  <c r="AT205" i="3"/>
  <c r="AS205" i="3"/>
  <c r="AR205" i="3"/>
  <c r="AQ205" i="3"/>
  <c r="AP205" i="3"/>
  <c r="AO205" i="3"/>
  <c r="AN205" i="3"/>
  <c r="AM205" i="3"/>
  <c r="AL205" i="3"/>
  <c r="AJ205" i="3"/>
  <c r="AI205" i="3"/>
  <c r="AV204" i="3"/>
  <c r="AU204" i="3"/>
  <c r="AT204" i="3"/>
  <c r="AS204" i="3"/>
  <c r="AR204" i="3"/>
  <c r="AQ204" i="3"/>
  <c r="AP204" i="3"/>
  <c r="AO204" i="3"/>
  <c r="AN204" i="3"/>
  <c r="AM204" i="3"/>
  <c r="AL204" i="3"/>
  <c r="AJ204" i="3"/>
  <c r="AI204" i="3"/>
  <c r="AV203" i="3"/>
  <c r="AU203" i="3"/>
  <c r="AT203" i="3"/>
  <c r="AS203" i="3"/>
  <c r="AR203" i="3"/>
  <c r="AQ203" i="3"/>
  <c r="AP203" i="3"/>
  <c r="AO203" i="3"/>
  <c r="AN203" i="3"/>
  <c r="AM203" i="3"/>
  <c r="AL203" i="3"/>
  <c r="AJ203" i="3"/>
  <c r="AI203" i="3"/>
  <c r="AV202" i="3"/>
  <c r="AU202" i="3"/>
  <c r="AT202" i="3"/>
  <c r="AS202" i="3"/>
  <c r="AR202" i="3"/>
  <c r="AQ202" i="3"/>
  <c r="AP202" i="3"/>
  <c r="AO202" i="3"/>
  <c r="AN202" i="3"/>
  <c r="AM202" i="3"/>
  <c r="AL202" i="3"/>
  <c r="AJ202" i="3"/>
  <c r="AI202" i="3"/>
  <c r="AV201" i="3"/>
  <c r="AU201" i="3"/>
  <c r="AT201" i="3"/>
  <c r="AS201" i="3"/>
  <c r="AR201" i="3"/>
  <c r="AQ201" i="3"/>
  <c r="AP201" i="3"/>
  <c r="AO201" i="3"/>
  <c r="AN201" i="3"/>
  <c r="AM201" i="3"/>
  <c r="AL201" i="3"/>
  <c r="AJ201" i="3"/>
  <c r="AI201" i="3"/>
  <c r="AV200" i="3"/>
  <c r="AU200" i="3"/>
  <c r="AT200" i="3"/>
  <c r="AS200" i="3"/>
  <c r="AR200" i="3"/>
  <c r="AQ200" i="3"/>
  <c r="AP200" i="3"/>
  <c r="AO200" i="3"/>
  <c r="AN200" i="3"/>
  <c r="AM200" i="3"/>
  <c r="AL200" i="3"/>
  <c r="AJ200" i="3"/>
  <c r="AI200" i="3"/>
  <c r="AV199" i="3"/>
  <c r="AU199" i="3"/>
  <c r="AT199" i="3"/>
  <c r="AS199" i="3"/>
  <c r="AR199" i="3"/>
  <c r="AQ199" i="3"/>
  <c r="AP199" i="3"/>
  <c r="AO199" i="3"/>
  <c r="AN199" i="3"/>
  <c r="AM199" i="3"/>
  <c r="AL199" i="3"/>
  <c r="AJ199" i="3"/>
  <c r="AI199" i="3"/>
  <c r="AV198" i="3"/>
  <c r="AU198" i="3"/>
  <c r="AT198" i="3"/>
  <c r="AS198" i="3"/>
  <c r="AR198" i="3"/>
  <c r="AQ198" i="3"/>
  <c r="AP198" i="3"/>
  <c r="AO198" i="3"/>
  <c r="AN198" i="3"/>
  <c r="AM198" i="3"/>
  <c r="AL198" i="3"/>
  <c r="AJ198" i="3"/>
  <c r="AI198" i="3"/>
  <c r="AV197" i="3"/>
  <c r="AU197" i="3"/>
  <c r="AT197" i="3"/>
  <c r="AS197" i="3"/>
  <c r="AR197" i="3"/>
  <c r="AQ197" i="3"/>
  <c r="AP197" i="3"/>
  <c r="AO197" i="3"/>
  <c r="AN197" i="3"/>
  <c r="AM197" i="3"/>
  <c r="AL197" i="3"/>
  <c r="AJ197" i="3"/>
  <c r="AI197" i="3"/>
  <c r="AV196" i="3"/>
  <c r="AU196" i="3"/>
  <c r="AT196" i="3"/>
  <c r="AS196" i="3"/>
  <c r="AR196" i="3"/>
  <c r="AQ196" i="3"/>
  <c r="AP196" i="3"/>
  <c r="AO196" i="3"/>
  <c r="AN196" i="3"/>
  <c r="AM196" i="3"/>
  <c r="AL196" i="3"/>
  <c r="AJ196" i="3"/>
  <c r="AI196" i="3"/>
  <c r="AV195" i="3"/>
  <c r="AU195" i="3"/>
  <c r="AT195" i="3"/>
  <c r="AS195" i="3"/>
  <c r="AR195" i="3"/>
  <c r="AQ195" i="3"/>
  <c r="AP195" i="3"/>
  <c r="AO195" i="3"/>
  <c r="AN195" i="3"/>
  <c r="AM195" i="3"/>
  <c r="AL195" i="3"/>
  <c r="AJ195" i="3"/>
  <c r="AI195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V193" i="3"/>
  <c r="AU193" i="3"/>
  <c r="AT193" i="3"/>
  <c r="AS193" i="3"/>
  <c r="AR193" i="3"/>
  <c r="AQ193" i="3"/>
  <c r="AP193" i="3"/>
  <c r="AO193" i="3"/>
  <c r="AN193" i="3"/>
  <c r="AM193" i="3"/>
  <c r="AL193" i="3"/>
  <c r="AJ193" i="3"/>
  <c r="AI193" i="3"/>
  <c r="AV192" i="3"/>
  <c r="AU192" i="3"/>
  <c r="AT192" i="3"/>
  <c r="AS192" i="3"/>
  <c r="AR192" i="3"/>
  <c r="AQ192" i="3"/>
  <c r="AP192" i="3"/>
  <c r="AO192" i="3"/>
  <c r="AN192" i="3"/>
  <c r="AM192" i="3"/>
  <c r="AL192" i="3"/>
  <c r="AJ192" i="3"/>
  <c r="AI192" i="3"/>
  <c r="AV191" i="3"/>
  <c r="AU191" i="3"/>
  <c r="AT191" i="3"/>
  <c r="AS191" i="3"/>
  <c r="AR191" i="3"/>
  <c r="AQ191" i="3"/>
  <c r="AP191" i="3"/>
  <c r="AO191" i="3"/>
  <c r="AN191" i="3"/>
  <c r="AM191" i="3"/>
  <c r="AL191" i="3"/>
  <c r="AJ191" i="3"/>
  <c r="AI191" i="3"/>
  <c r="AV190" i="3"/>
  <c r="AU190" i="3"/>
  <c r="AT190" i="3"/>
  <c r="AS190" i="3"/>
  <c r="AR190" i="3"/>
  <c r="AQ190" i="3"/>
  <c r="AP190" i="3"/>
  <c r="AO190" i="3"/>
  <c r="AN190" i="3"/>
  <c r="AM190" i="3"/>
  <c r="AL190" i="3"/>
  <c r="AJ190" i="3"/>
  <c r="AI190" i="3"/>
  <c r="AV189" i="3"/>
  <c r="AU189" i="3"/>
  <c r="AT189" i="3"/>
  <c r="AS189" i="3"/>
  <c r="AR189" i="3"/>
  <c r="AQ189" i="3"/>
  <c r="AP189" i="3"/>
  <c r="AO189" i="3"/>
  <c r="AN189" i="3"/>
  <c r="AM189" i="3"/>
  <c r="AL189" i="3"/>
  <c r="AJ189" i="3"/>
  <c r="AI189" i="3"/>
  <c r="AV188" i="3"/>
  <c r="AU188" i="3"/>
  <c r="AT188" i="3"/>
  <c r="AS188" i="3"/>
  <c r="AR188" i="3"/>
  <c r="AQ188" i="3"/>
  <c r="AP188" i="3"/>
  <c r="AO188" i="3"/>
  <c r="AN188" i="3"/>
  <c r="AM188" i="3"/>
  <c r="AL188" i="3"/>
  <c r="AJ188" i="3"/>
  <c r="AI188" i="3"/>
  <c r="AV187" i="3"/>
  <c r="AU187" i="3"/>
  <c r="AT187" i="3"/>
  <c r="AS187" i="3"/>
  <c r="AR187" i="3"/>
  <c r="AQ187" i="3"/>
  <c r="AP187" i="3"/>
  <c r="AO187" i="3"/>
  <c r="AN187" i="3"/>
  <c r="AM187" i="3"/>
  <c r="AL187" i="3"/>
  <c r="AJ187" i="3"/>
  <c r="AI187" i="3"/>
  <c r="AV186" i="3"/>
  <c r="AU186" i="3"/>
  <c r="AT186" i="3"/>
  <c r="AS186" i="3"/>
  <c r="AR186" i="3"/>
  <c r="AQ186" i="3"/>
  <c r="AP186" i="3"/>
  <c r="AO186" i="3"/>
  <c r="AN186" i="3"/>
  <c r="AM186" i="3"/>
  <c r="AL186" i="3"/>
  <c r="AJ186" i="3"/>
  <c r="AI186" i="3"/>
  <c r="AV185" i="3"/>
  <c r="AU185" i="3"/>
  <c r="AT185" i="3"/>
  <c r="AS185" i="3"/>
  <c r="AR185" i="3"/>
  <c r="AQ185" i="3"/>
  <c r="AP185" i="3"/>
  <c r="AO185" i="3"/>
  <c r="AN185" i="3"/>
  <c r="AM185" i="3"/>
  <c r="AL185" i="3"/>
  <c r="AJ185" i="3"/>
  <c r="AI185" i="3"/>
  <c r="AV184" i="3"/>
  <c r="AU184" i="3"/>
  <c r="AT184" i="3"/>
  <c r="AS184" i="3"/>
  <c r="AR184" i="3"/>
  <c r="AQ184" i="3"/>
  <c r="AP184" i="3"/>
  <c r="AO184" i="3"/>
  <c r="AN184" i="3"/>
  <c r="AM184" i="3"/>
  <c r="AL184" i="3"/>
  <c r="AJ184" i="3"/>
  <c r="AI184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V182" i="3"/>
  <c r="AU182" i="3"/>
  <c r="AT182" i="3"/>
  <c r="AS182" i="3"/>
  <c r="AR182" i="3"/>
  <c r="AQ182" i="3"/>
  <c r="AP182" i="3"/>
  <c r="AO182" i="3"/>
  <c r="AN182" i="3"/>
  <c r="AM182" i="3"/>
  <c r="AL182" i="3"/>
  <c r="AJ182" i="3"/>
  <c r="AI182" i="3"/>
  <c r="AV181" i="3"/>
  <c r="AU181" i="3"/>
  <c r="AT181" i="3"/>
  <c r="AS181" i="3"/>
  <c r="AR181" i="3"/>
  <c r="AQ181" i="3"/>
  <c r="AP181" i="3"/>
  <c r="AO181" i="3"/>
  <c r="AN181" i="3"/>
  <c r="AM181" i="3"/>
  <c r="AL181" i="3"/>
  <c r="AJ181" i="3"/>
  <c r="AI181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V179" i="3"/>
  <c r="AU179" i="3"/>
  <c r="AT179" i="3"/>
  <c r="AS179" i="3"/>
  <c r="AR179" i="3"/>
  <c r="AQ179" i="3"/>
  <c r="AP179" i="3"/>
  <c r="AO179" i="3"/>
  <c r="AN179" i="3"/>
  <c r="AM179" i="3"/>
  <c r="AL179" i="3"/>
  <c r="AJ179" i="3"/>
  <c r="AI179" i="3"/>
  <c r="AV178" i="3"/>
  <c r="AU178" i="3"/>
  <c r="AT178" i="3"/>
  <c r="AS178" i="3"/>
  <c r="AR178" i="3"/>
  <c r="AQ178" i="3"/>
  <c r="AP178" i="3"/>
  <c r="AO178" i="3"/>
  <c r="AN178" i="3"/>
  <c r="AM178" i="3"/>
  <c r="AL178" i="3"/>
  <c r="AJ178" i="3"/>
  <c r="AI178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V176" i="3"/>
  <c r="AU176" i="3"/>
  <c r="AT176" i="3"/>
  <c r="AS176" i="3"/>
  <c r="AR176" i="3"/>
  <c r="AQ176" i="3"/>
  <c r="AP176" i="3"/>
  <c r="AO176" i="3"/>
  <c r="AN176" i="3"/>
  <c r="AM176" i="3"/>
  <c r="AL176" i="3"/>
  <c r="AJ176" i="3"/>
  <c r="AI176" i="3"/>
  <c r="AV175" i="3"/>
  <c r="AU175" i="3"/>
  <c r="AT175" i="3"/>
  <c r="AS175" i="3"/>
  <c r="AR175" i="3"/>
  <c r="AQ175" i="3"/>
  <c r="AP175" i="3"/>
  <c r="AO175" i="3"/>
  <c r="AN175" i="3"/>
  <c r="AM175" i="3"/>
  <c r="AL175" i="3"/>
  <c r="AJ175" i="3"/>
  <c r="AI175" i="3"/>
  <c r="AV174" i="3"/>
  <c r="AU174" i="3"/>
  <c r="AT174" i="3"/>
  <c r="AS174" i="3"/>
  <c r="AR174" i="3"/>
  <c r="AQ174" i="3"/>
  <c r="AP174" i="3"/>
  <c r="AO174" i="3"/>
  <c r="AN174" i="3"/>
  <c r="AM174" i="3"/>
  <c r="AL174" i="3"/>
  <c r="AJ174" i="3"/>
  <c r="AI174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V171" i="3"/>
  <c r="AU171" i="3"/>
  <c r="AT171" i="3"/>
  <c r="AS171" i="3"/>
  <c r="AR171" i="3"/>
  <c r="AQ171" i="3"/>
  <c r="AP171" i="3"/>
  <c r="AO171" i="3"/>
  <c r="AN171" i="3"/>
  <c r="AM171" i="3"/>
  <c r="AL171" i="3"/>
  <c r="AJ171" i="3"/>
  <c r="AI171" i="3"/>
  <c r="AV170" i="3"/>
  <c r="AU170" i="3"/>
  <c r="AT170" i="3"/>
  <c r="AS170" i="3"/>
  <c r="AR170" i="3"/>
  <c r="AQ170" i="3"/>
  <c r="AP170" i="3"/>
  <c r="AO170" i="3"/>
  <c r="AN170" i="3"/>
  <c r="AM170" i="3"/>
  <c r="AL170" i="3"/>
  <c r="AJ170" i="3"/>
  <c r="AI170" i="3"/>
  <c r="AV169" i="3"/>
  <c r="AU169" i="3"/>
  <c r="AT169" i="3"/>
  <c r="AS169" i="3"/>
  <c r="AR169" i="3"/>
  <c r="AQ169" i="3"/>
  <c r="AP169" i="3"/>
  <c r="AO169" i="3"/>
  <c r="AN169" i="3"/>
  <c r="AM169" i="3"/>
  <c r="AL169" i="3"/>
  <c r="AJ169" i="3"/>
  <c r="AI169" i="3"/>
  <c r="AV168" i="3"/>
  <c r="AU168" i="3"/>
  <c r="AT168" i="3"/>
  <c r="AS168" i="3"/>
  <c r="AR168" i="3"/>
  <c r="AQ168" i="3"/>
  <c r="AP168" i="3"/>
  <c r="AO168" i="3"/>
  <c r="AN168" i="3"/>
  <c r="AM168" i="3"/>
  <c r="AL168" i="3"/>
  <c r="AJ168" i="3"/>
  <c r="AI168" i="3"/>
  <c r="AV167" i="3"/>
  <c r="AU167" i="3"/>
  <c r="AT167" i="3"/>
  <c r="AS167" i="3"/>
  <c r="AR167" i="3"/>
  <c r="AQ167" i="3"/>
  <c r="AP167" i="3"/>
  <c r="AO167" i="3"/>
  <c r="AN167" i="3"/>
  <c r="AM167" i="3"/>
  <c r="AL167" i="3"/>
  <c r="AJ167" i="3"/>
  <c r="AI167" i="3"/>
  <c r="AV166" i="3"/>
  <c r="AU166" i="3"/>
  <c r="AT166" i="3"/>
  <c r="AS166" i="3"/>
  <c r="AR166" i="3"/>
  <c r="AQ166" i="3"/>
  <c r="AP166" i="3"/>
  <c r="AO166" i="3"/>
  <c r="AN166" i="3"/>
  <c r="AM166" i="3"/>
  <c r="AL166" i="3"/>
  <c r="AJ166" i="3"/>
  <c r="AI166" i="3"/>
  <c r="AV165" i="3"/>
  <c r="AU165" i="3"/>
  <c r="AT165" i="3"/>
  <c r="AS165" i="3"/>
  <c r="AR165" i="3"/>
  <c r="AQ165" i="3"/>
  <c r="AP165" i="3"/>
  <c r="AO165" i="3"/>
  <c r="AN165" i="3"/>
  <c r="AM165" i="3"/>
  <c r="AL165" i="3"/>
  <c r="AJ165" i="3"/>
  <c r="AI165" i="3"/>
  <c r="AV164" i="3"/>
  <c r="AU164" i="3"/>
  <c r="AT164" i="3"/>
  <c r="AS164" i="3"/>
  <c r="AR164" i="3"/>
  <c r="AQ164" i="3"/>
  <c r="AP164" i="3"/>
  <c r="AO164" i="3"/>
  <c r="AN164" i="3"/>
  <c r="AM164" i="3"/>
  <c r="AL164" i="3"/>
  <c r="AJ164" i="3"/>
  <c r="AI164" i="3"/>
  <c r="AV163" i="3"/>
  <c r="AU163" i="3"/>
  <c r="AT163" i="3"/>
  <c r="AS163" i="3"/>
  <c r="AR163" i="3"/>
  <c r="AQ163" i="3"/>
  <c r="AP163" i="3"/>
  <c r="AO163" i="3"/>
  <c r="AN163" i="3"/>
  <c r="AM163" i="3"/>
  <c r="AL163" i="3"/>
  <c r="AJ163" i="3"/>
  <c r="AI163" i="3"/>
  <c r="AV162" i="3"/>
  <c r="AU162" i="3"/>
  <c r="AT162" i="3"/>
  <c r="AS162" i="3"/>
  <c r="AR162" i="3"/>
  <c r="AQ162" i="3"/>
  <c r="AP162" i="3"/>
  <c r="AO162" i="3"/>
  <c r="AN162" i="3"/>
  <c r="AM162" i="3"/>
  <c r="AL162" i="3"/>
  <c r="AJ162" i="3"/>
  <c r="AI162" i="3"/>
  <c r="AV161" i="3"/>
  <c r="AU161" i="3"/>
  <c r="AT161" i="3"/>
  <c r="AS161" i="3"/>
  <c r="AR161" i="3"/>
  <c r="AQ161" i="3"/>
  <c r="AP161" i="3"/>
  <c r="AO161" i="3"/>
  <c r="AN161" i="3"/>
  <c r="AM161" i="3"/>
  <c r="AL161" i="3"/>
  <c r="AJ161" i="3"/>
  <c r="AI161" i="3"/>
  <c r="AV160" i="3"/>
  <c r="AU160" i="3"/>
  <c r="AT160" i="3"/>
  <c r="AS160" i="3"/>
  <c r="AR160" i="3"/>
  <c r="AQ160" i="3"/>
  <c r="AP160" i="3"/>
  <c r="AO160" i="3"/>
  <c r="AN160" i="3"/>
  <c r="AM160" i="3"/>
  <c r="AL160" i="3"/>
  <c r="AJ160" i="3"/>
  <c r="AI160" i="3"/>
  <c r="AV159" i="3"/>
  <c r="AU159" i="3"/>
  <c r="AT159" i="3"/>
  <c r="AS159" i="3"/>
  <c r="AR159" i="3"/>
  <c r="AQ159" i="3"/>
  <c r="AP159" i="3"/>
  <c r="AO159" i="3"/>
  <c r="AN159" i="3"/>
  <c r="AM159" i="3"/>
  <c r="AL159" i="3"/>
  <c r="AJ159" i="3"/>
  <c r="AI159" i="3"/>
  <c r="AV158" i="3"/>
  <c r="AU158" i="3"/>
  <c r="AT158" i="3"/>
  <c r="AS158" i="3"/>
  <c r="AR158" i="3"/>
  <c r="AQ158" i="3"/>
  <c r="AP158" i="3"/>
  <c r="AO158" i="3"/>
  <c r="AN158" i="3"/>
  <c r="AM158" i="3"/>
  <c r="AL158" i="3"/>
  <c r="AJ158" i="3"/>
  <c r="AI158" i="3"/>
  <c r="AV157" i="3"/>
  <c r="AU157" i="3"/>
  <c r="AT157" i="3"/>
  <c r="AS157" i="3"/>
  <c r="AR157" i="3"/>
  <c r="AQ157" i="3"/>
  <c r="AP157" i="3"/>
  <c r="AO157" i="3"/>
  <c r="AN157" i="3"/>
  <c r="AM157" i="3"/>
  <c r="AL157" i="3"/>
  <c r="AJ157" i="3"/>
  <c r="AI157" i="3"/>
  <c r="AV156" i="3"/>
  <c r="AU156" i="3"/>
  <c r="AT156" i="3"/>
  <c r="AS156" i="3"/>
  <c r="AR156" i="3"/>
  <c r="AQ156" i="3"/>
  <c r="AP156" i="3"/>
  <c r="AO156" i="3"/>
  <c r="AN156" i="3"/>
  <c r="AM156" i="3"/>
  <c r="AL156" i="3"/>
  <c r="AJ156" i="3"/>
  <c r="AI156" i="3"/>
  <c r="AV155" i="3"/>
  <c r="AU155" i="3"/>
  <c r="AT155" i="3"/>
  <c r="AS155" i="3"/>
  <c r="AR155" i="3"/>
  <c r="AQ155" i="3"/>
  <c r="AP155" i="3"/>
  <c r="AO155" i="3"/>
  <c r="AN155" i="3"/>
  <c r="AM155" i="3"/>
  <c r="AL155" i="3"/>
  <c r="AJ155" i="3"/>
  <c r="AI155" i="3"/>
  <c r="AV154" i="3"/>
  <c r="AU154" i="3"/>
  <c r="AT154" i="3"/>
  <c r="AS154" i="3"/>
  <c r="AR154" i="3"/>
  <c r="AQ154" i="3"/>
  <c r="AP154" i="3"/>
  <c r="AO154" i="3"/>
  <c r="AN154" i="3"/>
  <c r="AM154" i="3"/>
  <c r="AL154" i="3"/>
  <c r="AJ154" i="3"/>
  <c r="AI154" i="3"/>
  <c r="AV153" i="3"/>
  <c r="AU153" i="3"/>
  <c r="AT153" i="3"/>
  <c r="AS153" i="3"/>
  <c r="AR153" i="3"/>
  <c r="AQ153" i="3"/>
  <c r="AP153" i="3"/>
  <c r="AO153" i="3"/>
  <c r="AN153" i="3"/>
  <c r="AM153" i="3"/>
  <c r="AL153" i="3"/>
  <c r="AJ153" i="3"/>
  <c r="AI153" i="3"/>
  <c r="AV152" i="3"/>
  <c r="AU152" i="3"/>
  <c r="AT152" i="3"/>
  <c r="AS152" i="3"/>
  <c r="AR152" i="3"/>
  <c r="AQ152" i="3"/>
  <c r="AP152" i="3"/>
  <c r="AO152" i="3"/>
  <c r="AN152" i="3"/>
  <c r="AM152" i="3"/>
  <c r="AL152" i="3"/>
  <c r="AJ152" i="3"/>
  <c r="AI152" i="3"/>
  <c r="AV151" i="3"/>
  <c r="AU151" i="3"/>
  <c r="AT151" i="3"/>
  <c r="AS151" i="3"/>
  <c r="AR151" i="3"/>
  <c r="AQ151" i="3"/>
  <c r="AP151" i="3"/>
  <c r="AO151" i="3"/>
  <c r="AN151" i="3"/>
  <c r="AM151" i="3"/>
  <c r="AL151" i="3"/>
  <c r="AJ151" i="3"/>
  <c r="AI151" i="3"/>
  <c r="AV150" i="3"/>
  <c r="AU150" i="3"/>
  <c r="AT150" i="3"/>
  <c r="AS150" i="3"/>
  <c r="AR150" i="3"/>
  <c r="AQ150" i="3"/>
  <c r="AP150" i="3"/>
  <c r="AO150" i="3"/>
  <c r="AN150" i="3"/>
  <c r="AM150" i="3"/>
  <c r="AL150" i="3"/>
  <c r="AJ150" i="3"/>
  <c r="AI150" i="3"/>
  <c r="AV149" i="3"/>
  <c r="AU149" i="3"/>
  <c r="AT149" i="3"/>
  <c r="AS149" i="3"/>
  <c r="AR149" i="3"/>
  <c r="AQ149" i="3"/>
  <c r="AP149" i="3"/>
  <c r="AO149" i="3"/>
  <c r="AN149" i="3"/>
  <c r="AM149" i="3"/>
  <c r="AL149" i="3"/>
  <c r="AJ149" i="3"/>
  <c r="AI149" i="3"/>
  <c r="AV148" i="3"/>
  <c r="AU148" i="3"/>
  <c r="AT148" i="3"/>
  <c r="AS148" i="3"/>
  <c r="AR148" i="3"/>
  <c r="AQ148" i="3"/>
  <c r="AP148" i="3"/>
  <c r="AO148" i="3"/>
  <c r="AN148" i="3"/>
  <c r="AM148" i="3"/>
  <c r="AL148" i="3"/>
  <c r="AJ148" i="3"/>
  <c r="AI148" i="3"/>
  <c r="AV147" i="3"/>
  <c r="AU147" i="3"/>
  <c r="AT147" i="3"/>
  <c r="AS147" i="3"/>
  <c r="AR147" i="3"/>
  <c r="AQ147" i="3"/>
  <c r="AP147" i="3"/>
  <c r="AO147" i="3"/>
  <c r="AN147" i="3"/>
  <c r="AM147" i="3"/>
  <c r="AL147" i="3"/>
  <c r="AJ147" i="3"/>
  <c r="AI147" i="3"/>
  <c r="AV146" i="3"/>
  <c r="AU146" i="3"/>
  <c r="AT146" i="3"/>
  <c r="AS146" i="3"/>
  <c r="AR146" i="3"/>
  <c r="AQ146" i="3"/>
  <c r="AP146" i="3"/>
  <c r="AO146" i="3"/>
  <c r="AN146" i="3"/>
  <c r="AM146" i="3"/>
  <c r="AL146" i="3"/>
  <c r="AJ146" i="3"/>
  <c r="AI146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V143" i="3"/>
  <c r="AU143" i="3"/>
  <c r="AT143" i="3"/>
  <c r="AS143" i="3"/>
  <c r="AR143" i="3"/>
  <c r="AQ143" i="3"/>
  <c r="AP143" i="3"/>
  <c r="AO143" i="3"/>
  <c r="AN143" i="3"/>
  <c r="AM143" i="3"/>
  <c r="AL143" i="3"/>
  <c r="AJ143" i="3"/>
  <c r="AI143" i="3"/>
  <c r="AV142" i="3"/>
  <c r="AU142" i="3"/>
  <c r="AT142" i="3"/>
  <c r="AS142" i="3"/>
  <c r="AR142" i="3"/>
  <c r="AQ142" i="3"/>
  <c r="AP142" i="3"/>
  <c r="AO142" i="3"/>
  <c r="AN142" i="3"/>
  <c r="AM142" i="3"/>
  <c r="AL142" i="3"/>
  <c r="AJ142" i="3"/>
  <c r="AI142" i="3"/>
  <c r="AV141" i="3"/>
  <c r="AU141" i="3"/>
  <c r="AT141" i="3"/>
  <c r="AS141" i="3"/>
  <c r="AR141" i="3"/>
  <c r="AQ141" i="3"/>
  <c r="AP141" i="3"/>
  <c r="AO141" i="3"/>
  <c r="AN141" i="3"/>
  <c r="AM141" i="3"/>
  <c r="AL141" i="3"/>
  <c r="AJ141" i="3"/>
  <c r="AI141" i="3"/>
  <c r="AV140" i="3"/>
  <c r="AU140" i="3"/>
  <c r="AT140" i="3"/>
  <c r="AS140" i="3"/>
  <c r="AR140" i="3"/>
  <c r="AQ140" i="3"/>
  <c r="AP140" i="3"/>
  <c r="AO140" i="3"/>
  <c r="AN140" i="3"/>
  <c r="AM140" i="3"/>
  <c r="AL140" i="3"/>
  <c r="AJ140" i="3"/>
  <c r="AI140" i="3"/>
  <c r="AV139" i="3"/>
  <c r="AU139" i="3"/>
  <c r="AT139" i="3"/>
  <c r="AS139" i="3"/>
  <c r="AR139" i="3"/>
  <c r="AQ139" i="3"/>
  <c r="AP139" i="3"/>
  <c r="AO139" i="3"/>
  <c r="AN139" i="3"/>
  <c r="AM139" i="3"/>
  <c r="AL139" i="3"/>
  <c r="AJ139" i="3"/>
  <c r="AI139" i="3"/>
  <c r="AV138" i="3"/>
  <c r="AU138" i="3"/>
  <c r="AT138" i="3"/>
  <c r="AS138" i="3"/>
  <c r="AR138" i="3"/>
  <c r="AQ138" i="3"/>
  <c r="AP138" i="3"/>
  <c r="AO138" i="3"/>
  <c r="AN138" i="3"/>
  <c r="AM138" i="3"/>
  <c r="AL138" i="3"/>
  <c r="AJ138" i="3"/>
  <c r="AI138" i="3"/>
  <c r="AV137" i="3"/>
  <c r="AU137" i="3"/>
  <c r="AT137" i="3"/>
  <c r="AS137" i="3"/>
  <c r="AR137" i="3"/>
  <c r="AQ137" i="3"/>
  <c r="AP137" i="3"/>
  <c r="AO137" i="3"/>
  <c r="AN137" i="3"/>
  <c r="AM137" i="3"/>
  <c r="AL137" i="3"/>
  <c r="AJ137" i="3"/>
  <c r="AI137" i="3"/>
  <c r="AV136" i="3"/>
  <c r="AU136" i="3"/>
  <c r="AT136" i="3"/>
  <c r="AS136" i="3"/>
  <c r="AR136" i="3"/>
  <c r="AQ136" i="3"/>
  <c r="AP136" i="3"/>
  <c r="AO136" i="3"/>
  <c r="AN136" i="3"/>
  <c r="AM136" i="3"/>
  <c r="AL136" i="3"/>
  <c r="AJ136" i="3"/>
  <c r="AI136" i="3"/>
  <c r="AV135" i="3"/>
  <c r="AU135" i="3"/>
  <c r="AT135" i="3"/>
  <c r="AS135" i="3"/>
  <c r="AR135" i="3"/>
  <c r="AQ135" i="3"/>
  <c r="AP135" i="3"/>
  <c r="AO135" i="3"/>
  <c r="AN135" i="3"/>
  <c r="AM135" i="3"/>
  <c r="AL135" i="3"/>
  <c r="AJ135" i="3"/>
  <c r="AI135" i="3"/>
  <c r="AV134" i="3"/>
  <c r="AU134" i="3"/>
  <c r="AT134" i="3"/>
  <c r="AS134" i="3"/>
  <c r="AR134" i="3"/>
  <c r="AQ134" i="3"/>
  <c r="AP134" i="3"/>
  <c r="AO134" i="3"/>
  <c r="AN134" i="3"/>
  <c r="AM134" i="3"/>
  <c r="AL134" i="3"/>
  <c r="AJ134" i="3"/>
  <c r="AI134" i="3"/>
  <c r="AV133" i="3"/>
  <c r="AU133" i="3"/>
  <c r="AT133" i="3"/>
  <c r="AS133" i="3"/>
  <c r="AR133" i="3"/>
  <c r="AQ133" i="3"/>
  <c r="AP133" i="3"/>
  <c r="AO133" i="3"/>
  <c r="AN133" i="3"/>
  <c r="AM133" i="3"/>
  <c r="AL133" i="3"/>
  <c r="AJ133" i="3"/>
  <c r="AI133" i="3"/>
  <c r="AV132" i="3"/>
  <c r="AU132" i="3"/>
  <c r="AT132" i="3"/>
  <c r="AS132" i="3"/>
  <c r="AR132" i="3"/>
  <c r="AQ132" i="3"/>
  <c r="AP132" i="3"/>
  <c r="AO132" i="3"/>
  <c r="AN132" i="3"/>
  <c r="AM132" i="3"/>
  <c r="AL132" i="3"/>
  <c r="AJ132" i="3"/>
  <c r="AI132" i="3"/>
  <c r="AV131" i="3"/>
  <c r="AU131" i="3"/>
  <c r="AT131" i="3"/>
  <c r="AS131" i="3"/>
  <c r="AR131" i="3"/>
  <c r="AQ131" i="3"/>
  <c r="AP131" i="3"/>
  <c r="AO131" i="3"/>
  <c r="AN131" i="3"/>
  <c r="AM131" i="3"/>
  <c r="AL131" i="3"/>
  <c r="AJ131" i="3"/>
  <c r="AI131" i="3"/>
  <c r="AV130" i="3"/>
  <c r="AU130" i="3"/>
  <c r="AT130" i="3"/>
  <c r="AS130" i="3"/>
  <c r="AR130" i="3"/>
  <c r="AQ130" i="3"/>
  <c r="AP130" i="3"/>
  <c r="AO130" i="3"/>
  <c r="AN130" i="3"/>
  <c r="AM130" i="3"/>
  <c r="AL130" i="3"/>
  <c r="AJ130" i="3"/>
  <c r="AI130" i="3"/>
  <c r="AV129" i="3"/>
  <c r="AU129" i="3"/>
  <c r="AT129" i="3"/>
  <c r="AS129" i="3"/>
  <c r="AR129" i="3"/>
  <c r="AQ129" i="3"/>
  <c r="AP129" i="3"/>
  <c r="AO129" i="3"/>
  <c r="AN129" i="3"/>
  <c r="AM129" i="3"/>
  <c r="AL129" i="3"/>
  <c r="AJ129" i="3"/>
  <c r="AI129" i="3"/>
  <c r="AV128" i="3"/>
  <c r="AU128" i="3"/>
  <c r="AT128" i="3"/>
  <c r="AS128" i="3"/>
  <c r="AR128" i="3"/>
  <c r="AQ128" i="3"/>
  <c r="AP128" i="3"/>
  <c r="AO128" i="3"/>
  <c r="AN128" i="3"/>
  <c r="AM128" i="3"/>
  <c r="AL128" i="3"/>
  <c r="AJ128" i="3"/>
  <c r="AI128" i="3"/>
  <c r="AV127" i="3"/>
  <c r="AU127" i="3"/>
  <c r="AT127" i="3"/>
  <c r="AS127" i="3"/>
  <c r="AR127" i="3"/>
  <c r="AQ127" i="3"/>
  <c r="AP127" i="3"/>
  <c r="AO127" i="3"/>
  <c r="AN127" i="3"/>
  <c r="AM127" i="3"/>
  <c r="AL127" i="3"/>
  <c r="AJ127" i="3"/>
  <c r="AI127" i="3"/>
  <c r="AV126" i="3"/>
  <c r="AU126" i="3"/>
  <c r="AT126" i="3"/>
  <c r="AS126" i="3"/>
  <c r="AR126" i="3"/>
  <c r="AQ126" i="3"/>
  <c r="AP126" i="3"/>
  <c r="AO126" i="3"/>
  <c r="AN126" i="3"/>
  <c r="AM126" i="3"/>
  <c r="AL126" i="3"/>
  <c r="AJ126" i="3"/>
  <c r="AI126" i="3"/>
  <c r="AV125" i="3"/>
  <c r="AU125" i="3"/>
  <c r="AT125" i="3"/>
  <c r="AS125" i="3"/>
  <c r="AR125" i="3"/>
  <c r="AQ125" i="3"/>
  <c r="AP125" i="3"/>
  <c r="AO125" i="3"/>
  <c r="AN125" i="3"/>
  <c r="AM125" i="3"/>
  <c r="AL125" i="3"/>
  <c r="AJ125" i="3"/>
  <c r="AI125" i="3"/>
  <c r="AV124" i="3"/>
  <c r="AU124" i="3"/>
  <c r="AT124" i="3"/>
  <c r="AS124" i="3"/>
  <c r="AR124" i="3"/>
  <c r="AQ124" i="3"/>
  <c r="AP124" i="3"/>
  <c r="AO124" i="3"/>
  <c r="AN124" i="3"/>
  <c r="AM124" i="3"/>
  <c r="AL124" i="3"/>
  <c r="AJ124" i="3"/>
  <c r="AI124" i="3"/>
  <c r="AV123" i="3"/>
  <c r="AU123" i="3"/>
  <c r="AT123" i="3"/>
  <c r="AS123" i="3"/>
  <c r="AR123" i="3"/>
  <c r="AQ123" i="3"/>
  <c r="AP123" i="3"/>
  <c r="AO123" i="3"/>
  <c r="AN123" i="3"/>
  <c r="AM123" i="3"/>
  <c r="AL123" i="3"/>
  <c r="AJ123" i="3"/>
  <c r="AI123" i="3"/>
  <c r="AV122" i="3"/>
  <c r="AU122" i="3"/>
  <c r="AT122" i="3"/>
  <c r="AS122" i="3"/>
  <c r="AR122" i="3"/>
  <c r="AQ122" i="3"/>
  <c r="AP122" i="3"/>
  <c r="AO122" i="3"/>
  <c r="AN122" i="3"/>
  <c r="AM122" i="3"/>
  <c r="AL122" i="3"/>
  <c r="AJ122" i="3"/>
  <c r="AI122" i="3"/>
  <c r="AV121" i="3"/>
  <c r="AU121" i="3"/>
  <c r="AT121" i="3"/>
  <c r="AS121" i="3"/>
  <c r="AR121" i="3"/>
  <c r="AQ121" i="3"/>
  <c r="AP121" i="3"/>
  <c r="AO121" i="3"/>
  <c r="AN121" i="3"/>
  <c r="AM121" i="3"/>
  <c r="AL121" i="3"/>
  <c r="AJ121" i="3"/>
  <c r="AI121" i="3"/>
  <c r="AV120" i="3"/>
  <c r="AU120" i="3"/>
  <c r="AT120" i="3"/>
  <c r="AS120" i="3"/>
  <c r="AR120" i="3"/>
  <c r="AQ120" i="3"/>
  <c r="AP120" i="3"/>
  <c r="AO120" i="3"/>
  <c r="AN120" i="3"/>
  <c r="AM120" i="3"/>
  <c r="AL120" i="3"/>
  <c r="AJ120" i="3"/>
  <c r="AI120" i="3"/>
  <c r="AV119" i="3"/>
  <c r="AU119" i="3"/>
  <c r="AT119" i="3"/>
  <c r="AS119" i="3"/>
  <c r="AR119" i="3"/>
  <c r="AQ119" i="3"/>
  <c r="AP119" i="3"/>
  <c r="AO119" i="3"/>
  <c r="AN119" i="3"/>
  <c r="AM119" i="3"/>
  <c r="AL119" i="3"/>
  <c r="AJ119" i="3"/>
  <c r="AI119" i="3"/>
  <c r="AV118" i="3"/>
  <c r="AU118" i="3"/>
  <c r="AT118" i="3"/>
  <c r="AS118" i="3"/>
  <c r="AR118" i="3"/>
  <c r="AQ118" i="3"/>
  <c r="AP118" i="3"/>
  <c r="AO118" i="3"/>
  <c r="AN118" i="3"/>
  <c r="AM118" i="3"/>
  <c r="AL118" i="3"/>
  <c r="AJ118" i="3"/>
  <c r="AI118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V115" i="3"/>
  <c r="AU115" i="3"/>
  <c r="AT115" i="3"/>
  <c r="AS115" i="3"/>
  <c r="AR115" i="3"/>
  <c r="AQ115" i="3"/>
  <c r="AP115" i="3"/>
  <c r="AO115" i="3"/>
  <c r="AN115" i="3"/>
  <c r="AM115" i="3"/>
  <c r="AL115" i="3"/>
  <c r="AJ115" i="3"/>
  <c r="AI115" i="3"/>
  <c r="AV114" i="3"/>
  <c r="AU114" i="3"/>
  <c r="AT114" i="3"/>
  <c r="AS114" i="3"/>
  <c r="AR114" i="3"/>
  <c r="AQ114" i="3"/>
  <c r="AP114" i="3"/>
  <c r="AO114" i="3"/>
  <c r="AN114" i="3"/>
  <c r="AM114" i="3"/>
  <c r="AL114" i="3"/>
  <c r="AJ114" i="3"/>
  <c r="AI114" i="3"/>
  <c r="AV113" i="3"/>
  <c r="AU113" i="3"/>
  <c r="AT113" i="3"/>
  <c r="AS113" i="3"/>
  <c r="AR113" i="3"/>
  <c r="AQ113" i="3"/>
  <c r="AP113" i="3"/>
  <c r="AO113" i="3"/>
  <c r="AN113" i="3"/>
  <c r="AM113" i="3"/>
  <c r="AL113" i="3"/>
  <c r="AJ113" i="3"/>
  <c r="AI113" i="3"/>
  <c r="AV112" i="3"/>
  <c r="AU112" i="3"/>
  <c r="AT112" i="3"/>
  <c r="AS112" i="3"/>
  <c r="AR112" i="3"/>
  <c r="AQ112" i="3"/>
  <c r="AP112" i="3"/>
  <c r="AO112" i="3"/>
  <c r="AN112" i="3"/>
  <c r="AM112" i="3"/>
  <c r="AL112" i="3"/>
  <c r="AJ112" i="3"/>
  <c r="AI112" i="3"/>
  <c r="AV111" i="3"/>
  <c r="AU111" i="3"/>
  <c r="AT111" i="3"/>
  <c r="AS111" i="3"/>
  <c r="AR111" i="3"/>
  <c r="AQ111" i="3"/>
  <c r="AP111" i="3"/>
  <c r="AO111" i="3"/>
  <c r="AN111" i="3"/>
  <c r="AM111" i="3"/>
  <c r="AL111" i="3"/>
  <c r="AJ111" i="3"/>
  <c r="AI111" i="3"/>
  <c r="AV110" i="3"/>
  <c r="AU110" i="3"/>
  <c r="AT110" i="3"/>
  <c r="AS110" i="3"/>
  <c r="AR110" i="3"/>
  <c r="AQ110" i="3"/>
  <c r="AP110" i="3"/>
  <c r="AO110" i="3"/>
  <c r="AN110" i="3"/>
  <c r="AM110" i="3"/>
  <c r="AL110" i="3"/>
  <c r="AJ110" i="3"/>
  <c r="AI110" i="3"/>
  <c r="AV109" i="3"/>
  <c r="AU109" i="3"/>
  <c r="AT109" i="3"/>
  <c r="AS109" i="3"/>
  <c r="AR109" i="3"/>
  <c r="AQ109" i="3"/>
  <c r="AP109" i="3"/>
  <c r="AO109" i="3"/>
  <c r="AN109" i="3"/>
  <c r="AM109" i="3"/>
  <c r="AL109" i="3"/>
  <c r="AJ109" i="3"/>
  <c r="AI109" i="3"/>
  <c r="AV108" i="3"/>
  <c r="AU108" i="3"/>
  <c r="AT108" i="3"/>
  <c r="AS108" i="3"/>
  <c r="AR108" i="3"/>
  <c r="AQ108" i="3"/>
  <c r="AP108" i="3"/>
  <c r="AO108" i="3"/>
  <c r="AN108" i="3"/>
  <c r="AM108" i="3"/>
  <c r="AL108" i="3"/>
  <c r="AJ108" i="3"/>
  <c r="AI108" i="3"/>
  <c r="AV107" i="3"/>
  <c r="AU107" i="3"/>
  <c r="AT107" i="3"/>
  <c r="AS107" i="3"/>
  <c r="AR107" i="3"/>
  <c r="AQ107" i="3"/>
  <c r="AP107" i="3"/>
  <c r="AO107" i="3"/>
  <c r="AN107" i="3"/>
  <c r="AM107" i="3"/>
  <c r="AL107" i="3"/>
  <c r="AJ107" i="3"/>
  <c r="AI107" i="3"/>
  <c r="AV106" i="3"/>
  <c r="AU106" i="3"/>
  <c r="AT106" i="3"/>
  <c r="AS106" i="3"/>
  <c r="AR106" i="3"/>
  <c r="AQ106" i="3"/>
  <c r="AP106" i="3"/>
  <c r="AO106" i="3"/>
  <c r="AN106" i="3"/>
  <c r="AM106" i="3"/>
  <c r="AL106" i="3"/>
  <c r="AJ106" i="3"/>
  <c r="AI106" i="3"/>
  <c r="AV105" i="3"/>
  <c r="AU105" i="3"/>
  <c r="AT105" i="3"/>
  <c r="AS105" i="3"/>
  <c r="AR105" i="3"/>
  <c r="AQ105" i="3"/>
  <c r="AP105" i="3"/>
  <c r="AO105" i="3"/>
  <c r="AN105" i="3"/>
  <c r="AM105" i="3"/>
  <c r="AL105" i="3"/>
  <c r="AJ105" i="3"/>
  <c r="AI105" i="3"/>
  <c r="AV104" i="3"/>
  <c r="AU104" i="3"/>
  <c r="AT104" i="3"/>
  <c r="AS104" i="3"/>
  <c r="AR104" i="3"/>
  <c r="AQ104" i="3"/>
  <c r="AP104" i="3"/>
  <c r="AO104" i="3"/>
  <c r="AN104" i="3"/>
  <c r="AM104" i="3"/>
  <c r="AL104" i="3"/>
  <c r="AJ104" i="3"/>
  <c r="AI104" i="3"/>
  <c r="AV103" i="3"/>
  <c r="AU103" i="3"/>
  <c r="AT103" i="3"/>
  <c r="AS103" i="3"/>
  <c r="AR103" i="3"/>
  <c r="AQ103" i="3"/>
  <c r="AP103" i="3"/>
  <c r="AO103" i="3"/>
  <c r="AN103" i="3"/>
  <c r="AM103" i="3"/>
  <c r="AL103" i="3"/>
  <c r="AJ103" i="3"/>
  <c r="AI103" i="3"/>
  <c r="AV102" i="3"/>
  <c r="AU102" i="3"/>
  <c r="AT102" i="3"/>
  <c r="AS102" i="3"/>
  <c r="AR102" i="3"/>
  <c r="AQ102" i="3"/>
  <c r="AP102" i="3"/>
  <c r="AO102" i="3"/>
  <c r="AN102" i="3"/>
  <c r="AM102" i="3"/>
  <c r="AL102" i="3"/>
  <c r="AJ102" i="3"/>
  <c r="AI102" i="3"/>
  <c r="AV101" i="3"/>
  <c r="AU101" i="3"/>
  <c r="AT101" i="3"/>
  <c r="AS101" i="3"/>
  <c r="AR101" i="3"/>
  <c r="AQ101" i="3"/>
  <c r="AP101" i="3"/>
  <c r="AO101" i="3"/>
  <c r="AN101" i="3"/>
  <c r="AM101" i="3"/>
  <c r="AL101" i="3"/>
  <c r="AJ101" i="3"/>
  <c r="AI101" i="3"/>
  <c r="AV100" i="3"/>
  <c r="AU100" i="3"/>
  <c r="AT100" i="3"/>
  <c r="AS100" i="3"/>
  <c r="AR100" i="3"/>
  <c r="AQ100" i="3"/>
  <c r="AP100" i="3"/>
  <c r="AO100" i="3"/>
  <c r="AN100" i="3"/>
  <c r="AM100" i="3"/>
  <c r="AL100" i="3"/>
  <c r="AJ100" i="3"/>
  <c r="AI100" i="3"/>
  <c r="AV99" i="3"/>
  <c r="AU99" i="3"/>
  <c r="AT99" i="3"/>
  <c r="AS99" i="3"/>
  <c r="AR99" i="3"/>
  <c r="AQ99" i="3"/>
  <c r="AP99" i="3"/>
  <c r="AO99" i="3"/>
  <c r="AN99" i="3"/>
  <c r="AM99" i="3"/>
  <c r="AL99" i="3"/>
  <c r="AJ99" i="3"/>
  <c r="AI99" i="3"/>
  <c r="AV98" i="3"/>
  <c r="AU98" i="3"/>
  <c r="AT98" i="3"/>
  <c r="AS98" i="3"/>
  <c r="AR98" i="3"/>
  <c r="AQ98" i="3"/>
  <c r="AP98" i="3"/>
  <c r="AO98" i="3"/>
  <c r="AN98" i="3"/>
  <c r="AM98" i="3"/>
  <c r="AL98" i="3"/>
  <c r="AJ98" i="3"/>
  <c r="AI98" i="3"/>
  <c r="AV97" i="3"/>
  <c r="AU97" i="3"/>
  <c r="AT97" i="3"/>
  <c r="AS97" i="3"/>
  <c r="AR97" i="3"/>
  <c r="AQ97" i="3"/>
  <c r="AP97" i="3"/>
  <c r="AO97" i="3"/>
  <c r="AN97" i="3"/>
  <c r="AM97" i="3"/>
  <c r="AL97" i="3"/>
  <c r="AJ97" i="3"/>
  <c r="AI97" i="3"/>
  <c r="AV96" i="3"/>
  <c r="AU96" i="3"/>
  <c r="AT96" i="3"/>
  <c r="AS96" i="3"/>
  <c r="AR96" i="3"/>
  <c r="AQ96" i="3"/>
  <c r="AP96" i="3"/>
  <c r="AO96" i="3"/>
  <c r="AN96" i="3"/>
  <c r="AM96" i="3"/>
  <c r="AL96" i="3"/>
  <c r="AJ96" i="3"/>
  <c r="AI96" i="3"/>
  <c r="AV95" i="3"/>
  <c r="AU95" i="3"/>
  <c r="AT95" i="3"/>
  <c r="AS95" i="3"/>
  <c r="AR95" i="3"/>
  <c r="AQ95" i="3"/>
  <c r="AP95" i="3"/>
  <c r="AO95" i="3"/>
  <c r="AN95" i="3"/>
  <c r="AM95" i="3"/>
  <c r="AL95" i="3"/>
  <c r="AJ95" i="3"/>
  <c r="AI95" i="3"/>
  <c r="AV94" i="3"/>
  <c r="AU94" i="3"/>
  <c r="AT94" i="3"/>
  <c r="AS94" i="3"/>
  <c r="AR94" i="3"/>
  <c r="AQ94" i="3"/>
  <c r="AP94" i="3"/>
  <c r="AO94" i="3"/>
  <c r="AN94" i="3"/>
  <c r="AM94" i="3"/>
  <c r="AL94" i="3"/>
  <c r="AJ94" i="3"/>
  <c r="AI94" i="3"/>
  <c r="AV93" i="3"/>
  <c r="AU93" i="3"/>
  <c r="AT93" i="3"/>
  <c r="AS93" i="3"/>
  <c r="AR93" i="3"/>
  <c r="AQ93" i="3"/>
  <c r="AP93" i="3"/>
  <c r="AO93" i="3"/>
  <c r="AN93" i="3"/>
  <c r="AM93" i="3"/>
  <c r="AL93" i="3"/>
  <c r="AJ93" i="3"/>
  <c r="AI93" i="3"/>
  <c r="AV92" i="3"/>
  <c r="AU92" i="3"/>
  <c r="AT92" i="3"/>
  <c r="AS92" i="3"/>
  <c r="AR92" i="3"/>
  <c r="AQ92" i="3"/>
  <c r="AP92" i="3"/>
  <c r="AO92" i="3"/>
  <c r="AN92" i="3"/>
  <c r="AM92" i="3"/>
  <c r="AL92" i="3"/>
  <c r="AJ92" i="3"/>
  <c r="AI92" i="3"/>
  <c r="AV91" i="3"/>
  <c r="AU91" i="3"/>
  <c r="AT91" i="3"/>
  <c r="AS91" i="3"/>
  <c r="AR91" i="3"/>
  <c r="AQ91" i="3"/>
  <c r="AP91" i="3"/>
  <c r="AO91" i="3"/>
  <c r="AN91" i="3"/>
  <c r="AM91" i="3"/>
  <c r="AL91" i="3"/>
  <c r="AJ91" i="3"/>
  <c r="AI91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V88" i="3"/>
  <c r="AU88" i="3"/>
  <c r="AT88" i="3"/>
  <c r="AS88" i="3"/>
  <c r="AR88" i="3"/>
  <c r="AQ88" i="3"/>
  <c r="AP88" i="3"/>
  <c r="AO88" i="3"/>
  <c r="AN88" i="3"/>
  <c r="AM88" i="3"/>
  <c r="AL88" i="3"/>
  <c r="AJ88" i="3"/>
  <c r="AI88" i="3"/>
  <c r="AV87" i="3"/>
  <c r="AU87" i="3"/>
  <c r="AT87" i="3"/>
  <c r="AS87" i="3"/>
  <c r="AR87" i="3"/>
  <c r="AQ87" i="3"/>
  <c r="AP87" i="3"/>
  <c r="AO87" i="3"/>
  <c r="AN87" i="3"/>
  <c r="AM87" i="3"/>
  <c r="AL87" i="3"/>
  <c r="AJ87" i="3"/>
  <c r="AI87" i="3"/>
  <c r="AV86" i="3"/>
  <c r="AU86" i="3"/>
  <c r="AT86" i="3"/>
  <c r="AS86" i="3"/>
  <c r="AR86" i="3"/>
  <c r="AQ86" i="3"/>
  <c r="AP86" i="3"/>
  <c r="AO86" i="3"/>
  <c r="AN86" i="3"/>
  <c r="AM86" i="3"/>
  <c r="AL86" i="3"/>
  <c r="AJ86" i="3"/>
  <c r="AI86" i="3"/>
  <c r="AV85" i="3"/>
  <c r="AU85" i="3"/>
  <c r="AT85" i="3"/>
  <c r="AS85" i="3"/>
  <c r="AR85" i="3"/>
  <c r="AQ85" i="3"/>
  <c r="AP85" i="3"/>
  <c r="AO85" i="3"/>
  <c r="AN85" i="3"/>
  <c r="AM85" i="3"/>
  <c r="AL85" i="3"/>
  <c r="AJ85" i="3"/>
  <c r="AI85" i="3"/>
  <c r="AV84" i="3"/>
  <c r="AU84" i="3"/>
  <c r="AT84" i="3"/>
  <c r="AS84" i="3"/>
  <c r="AR84" i="3"/>
  <c r="AQ84" i="3"/>
  <c r="AP84" i="3"/>
  <c r="AO84" i="3"/>
  <c r="AN84" i="3"/>
  <c r="AM84" i="3"/>
  <c r="AL84" i="3"/>
  <c r="AJ84" i="3"/>
  <c r="AI84" i="3"/>
  <c r="AV83" i="3"/>
  <c r="AU83" i="3"/>
  <c r="AT83" i="3"/>
  <c r="AS83" i="3"/>
  <c r="AR83" i="3"/>
  <c r="AQ83" i="3"/>
  <c r="AP83" i="3"/>
  <c r="AO83" i="3"/>
  <c r="AN83" i="3"/>
  <c r="AM83" i="3"/>
  <c r="AL83" i="3"/>
  <c r="AJ83" i="3"/>
  <c r="AI83" i="3"/>
  <c r="AV82" i="3"/>
  <c r="AU82" i="3"/>
  <c r="AT82" i="3"/>
  <c r="AS82" i="3"/>
  <c r="AR82" i="3"/>
  <c r="AQ82" i="3"/>
  <c r="AP82" i="3"/>
  <c r="AO82" i="3"/>
  <c r="AN82" i="3"/>
  <c r="AM82" i="3"/>
  <c r="AL82" i="3"/>
  <c r="AJ82" i="3"/>
  <c r="AI82" i="3"/>
  <c r="AV81" i="3"/>
  <c r="AU81" i="3"/>
  <c r="AT81" i="3"/>
  <c r="AS81" i="3"/>
  <c r="AR81" i="3"/>
  <c r="AQ81" i="3"/>
  <c r="AP81" i="3"/>
  <c r="AO81" i="3"/>
  <c r="AN81" i="3"/>
  <c r="AM81" i="3"/>
  <c r="AL81" i="3"/>
  <c r="AJ81" i="3"/>
  <c r="AI81" i="3"/>
  <c r="AV80" i="3"/>
  <c r="AU80" i="3"/>
  <c r="AT80" i="3"/>
  <c r="AS80" i="3"/>
  <c r="AR80" i="3"/>
  <c r="AQ80" i="3"/>
  <c r="AP80" i="3"/>
  <c r="AO80" i="3"/>
  <c r="AN80" i="3"/>
  <c r="AM80" i="3"/>
  <c r="AL80" i="3"/>
  <c r="AJ80" i="3"/>
  <c r="AI80" i="3"/>
  <c r="AV79" i="3"/>
  <c r="AU79" i="3"/>
  <c r="AT79" i="3"/>
  <c r="AS79" i="3"/>
  <c r="AR79" i="3"/>
  <c r="AQ79" i="3"/>
  <c r="AP79" i="3"/>
  <c r="AO79" i="3"/>
  <c r="AN79" i="3"/>
  <c r="AM79" i="3"/>
  <c r="AL79" i="3"/>
  <c r="AJ79" i="3"/>
  <c r="AI79" i="3"/>
  <c r="AV78" i="3"/>
  <c r="AU78" i="3"/>
  <c r="AT78" i="3"/>
  <c r="AS78" i="3"/>
  <c r="AR78" i="3"/>
  <c r="AQ78" i="3"/>
  <c r="AP78" i="3"/>
  <c r="AO78" i="3"/>
  <c r="AN78" i="3"/>
  <c r="AM78" i="3"/>
  <c r="AL78" i="3"/>
  <c r="AJ78" i="3"/>
  <c r="AI78" i="3"/>
  <c r="AV77" i="3"/>
  <c r="AU77" i="3"/>
  <c r="AT77" i="3"/>
  <c r="AS77" i="3"/>
  <c r="AR77" i="3"/>
  <c r="AQ77" i="3"/>
  <c r="AP77" i="3"/>
  <c r="AO77" i="3"/>
  <c r="AN77" i="3"/>
  <c r="AM77" i="3"/>
  <c r="AL77" i="3"/>
  <c r="AJ77" i="3"/>
  <c r="AI77" i="3"/>
  <c r="AV76" i="3"/>
  <c r="AU76" i="3"/>
  <c r="AT76" i="3"/>
  <c r="AS76" i="3"/>
  <c r="AR76" i="3"/>
  <c r="AQ76" i="3"/>
  <c r="AP76" i="3"/>
  <c r="AO76" i="3"/>
  <c r="AN76" i="3"/>
  <c r="AM76" i="3"/>
  <c r="AL76" i="3"/>
  <c r="AJ76" i="3"/>
  <c r="AI76" i="3"/>
  <c r="AV75" i="3"/>
  <c r="AU75" i="3"/>
  <c r="AT75" i="3"/>
  <c r="AS75" i="3"/>
  <c r="AR75" i="3"/>
  <c r="AQ75" i="3"/>
  <c r="AP75" i="3"/>
  <c r="AO75" i="3"/>
  <c r="AN75" i="3"/>
  <c r="AM75" i="3"/>
  <c r="AL75" i="3"/>
  <c r="AJ75" i="3"/>
  <c r="AI75" i="3"/>
  <c r="AV74" i="3"/>
  <c r="AU74" i="3"/>
  <c r="AT74" i="3"/>
  <c r="AS74" i="3"/>
  <c r="AR74" i="3"/>
  <c r="AQ74" i="3"/>
  <c r="AP74" i="3"/>
  <c r="AO74" i="3"/>
  <c r="AN74" i="3"/>
  <c r="AM74" i="3"/>
  <c r="AL74" i="3"/>
  <c r="AJ74" i="3"/>
  <c r="AI74" i="3"/>
  <c r="AV73" i="3"/>
  <c r="AU73" i="3"/>
  <c r="AT73" i="3"/>
  <c r="AS73" i="3"/>
  <c r="AR73" i="3"/>
  <c r="AQ73" i="3"/>
  <c r="AP73" i="3"/>
  <c r="AO73" i="3"/>
  <c r="AN73" i="3"/>
  <c r="AM73" i="3"/>
  <c r="AL73" i="3"/>
  <c r="AJ73" i="3"/>
  <c r="AI73" i="3"/>
  <c r="AV72" i="3"/>
  <c r="AU72" i="3"/>
  <c r="AT72" i="3"/>
  <c r="AS72" i="3"/>
  <c r="AR72" i="3"/>
  <c r="AQ72" i="3"/>
  <c r="AP72" i="3"/>
  <c r="AO72" i="3"/>
  <c r="AN72" i="3"/>
  <c r="AM72" i="3"/>
  <c r="AL72" i="3"/>
  <c r="AJ72" i="3"/>
  <c r="AI72" i="3"/>
  <c r="AV71" i="3"/>
  <c r="AU71" i="3"/>
  <c r="AT71" i="3"/>
  <c r="AS71" i="3"/>
  <c r="AR71" i="3"/>
  <c r="AQ71" i="3"/>
  <c r="AP71" i="3"/>
  <c r="AO71" i="3"/>
  <c r="AN71" i="3"/>
  <c r="AM71" i="3"/>
  <c r="AL71" i="3"/>
  <c r="AJ71" i="3"/>
  <c r="AI71" i="3"/>
  <c r="AV70" i="3"/>
  <c r="AU70" i="3"/>
  <c r="AT70" i="3"/>
  <c r="AS70" i="3"/>
  <c r="AR70" i="3"/>
  <c r="AQ70" i="3"/>
  <c r="AP70" i="3"/>
  <c r="AO70" i="3"/>
  <c r="AN70" i="3"/>
  <c r="AM70" i="3"/>
  <c r="AL70" i="3"/>
  <c r="AJ70" i="3"/>
  <c r="AI70" i="3"/>
  <c r="AV69" i="3"/>
  <c r="AU69" i="3"/>
  <c r="AT69" i="3"/>
  <c r="AS69" i="3"/>
  <c r="AR69" i="3"/>
  <c r="AQ69" i="3"/>
  <c r="AP69" i="3"/>
  <c r="AO69" i="3"/>
  <c r="AN69" i="3"/>
  <c r="AM69" i="3"/>
  <c r="AL69" i="3"/>
  <c r="AJ69" i="3"/>
  <c r="AI69" i="3"/>
  <c r="AV68" i="3"/>
  <c r="AU68" i="3"/>
  <c r="AT68" i="3"/>
  <c r="AS68" i="3"/>
  <c r="AR68" i="3"/>
  <c r="AQ68" i="3"/>
  <c r="AP68" i="3"/>
  <c r="AO68" i="3"/>
  <c r="AN68" i="3"/>
  <c r="AM68" i="3"/>
  <c r="AL68" i="3"/>
  <c r="AJ68" i="3"/>
  <c r="AI68" i="3"/>
  <c r="AV67" i="3"/>
  <c r="AU67" i="3"/>
  <c r="AT67" i="3"/>
  <c r="AS67" i="3"/>
  <c r="AR67" i="3"/>
  <c r="AQ67" i="3"/>
  <c r="AP67" i="3"/>
  <c r="AO67" i="3"/>
  <c r="AN67" i="3"/>
  <c r="AM67" i="3"/>
  <c r="AL67" i="3"/>
  <c r="AJ67" i="3"/>
  <c r="AI67" i="3"/>
  <c r="AV66" i="3"/>
  <c r="AU66" i="3"/>
  <c r="AT66" i="3"/>
  <c r="AS66" i="3"/>
  <c r="AR66" i="3"/>
  <c r="AQ66" i="3"/>
  <c r="AP66" i="3"/>
  <c r="AO66" i="3"/>
  <c r="AN66" i="3"/>
  <c r="AM66" i="3"/>
  <c r="AL66" i="3"/>
  <c r="AJ66" i="3"/>
  <c r="AI66" i="3"/>
  <c r="AV65" i="3"/>
  <c r="AU65" i="3"/>
  <c r="AT65" i="3"/>
  <c r="AS65" i="3"/>
  <c r="AR65" i="3"/>
  <c r="AQ65" i="3"/>
  <c r="AP65" i="3"/>
  <c r="AO65" i="3"/>
  <c r="AN65" i="3"/>
  <c r="AM65" i="3"/>
  <c r="AL65" i="3"/>
  <c r="AJ65" i="3"/>
  <c r="AI65" i="3"/>
  <c r="AV64" i="3"/>
  <c r="AU64" i="3"/>
  <c r="AT64" i="3"/>
  <c r="AS64" i="3"/>
  <c r="AR64" i="3"/>
  <c r="AQ64" i="3"/>
  <c r="AP64" i="3"/>
  <c r="AO64" i="3"/>
  <c r="AN64" i="3"/>
  <c r="AM64" i="3"/>
  <c r="AL64" i="3"/>
  <c r="AJ64" i="3"/>
  <c r="AI64" i="3"/>
  <c r="AV63" i="3"/>
  <c r="AU63" i="3"/>
  <c r="AT63" i="3"/>
  <c r="AS63" i="3"/>
  <c r="AR63" i="3"/>
  <c r="AQ63" i="3"/>
  <c r="AP63" i="3"/>
  <c r="AO63" i="3"/>
  <c r="AN63" i="3"/>
  <c r="AM63" i="3"/>
  <c r="AL63" i="3"/>
  <c r="AJ63" i="3"/>
  <c r="AI63" i="3"/>
  <c r="AV62" i="3"/>
  <c r="AU62" i="3"/>
  <c r="AT62" i="3"/>
  <c r="AS62" i="3"/>
  <c r="AR62" i="3"/>
  <c r="AQ62" i="3"/>
  <c r="AP62" i="3"/>
  <c r="AO62" i="3"/>
  <c r="AN62" i="3"/>
  <c r="AM62" i="3"/>
  <c r="AL62" i="3"/>
  <c r="AJ62" i="3"/>
  <c r="AI62" i="3"/>
  <c r="AV61" i="3"/>
  <c r="AU61" i="3"/>
  <c r="AT61" i="3"/>
  <c r="AS61" i="3"/>
  <c r="AR61" i="3"/>
  <c r="AQ61" i="3"/>
  <c r="AP61" i="3"/>
  <c r="AO61" i="3"/>
  <c r="AN61" i="3"/>
  <c r="AM61" i="3"/>
  <c r="AL61" i="3"/>
  <c r="AJ61" i="3"/>
  <c r="AI61" i="3"/>
  <c r="AV60" i="3"/>
  <c r="AU60" i="3"/>
  <c r="AT60" i="3"/>
  <c r="AS60" i="3"/>
  <c r="AR60" i="3"/>
  <c r="AQ60" i="3"/>
  <c r="AP60" i="3"/>
  <c r="AO60" i="3"/>
  <c r="AN60" i="3"/>
  <c r="AM60" i="3"/>
  <c r="AL60" i="3"/>
  <c r="AJ60" i="3"/>
  <c r="AI60" i="3"/>
  <c r="AV59" i="3"/>
  <c r="AU59" i="3"/>
  <c r="AT59" i="3"/>
  <c r="AS59" i="3"/>
  <c r="AR59" i="3"/>
  <c r="AQ59" i="3"/>
  <c r="AP59" i="3"/>
  <c r="AO59" i="3"/>
  <c r="AN59" i="3"/>
  <c r="AM59" i="3"/>
  <c r="AL59" i="3"/>
  <c r="AJ59" i="3"/>
  <c r="AI59" i="3"/>
  <c r="AV58" i="3"/>
  <c r="AU58" i="3"/>
  <c r="AT58" i="3"/>
  <c r="AS58" i="3"/>
  <c r="AR58" i="3"/>
  <c r="AQ58" i="3"/>
  <c r="AP58" i="3"/>
  <c r="AO58" i="3"/>
  <c r="AN58" i="3"/>
  <c r="AM58" i="3"/>
  <c r="AL58" i="3"/>
  <c r="AJ58" i="3"/>
  <c r="AI58" i="3"/>
  <c r="AV57" i="3"/>
  <c r="AU57" i="3"/>
  <c r="AT57" i="3"/>
  <c r="AS57" i="3"/>
  <c r="AR57" i="3"/>
  <c r="AQ57" i="3"/>
  <c r="AP57" i="3"/>
  <c r="AO57" i="3"/>
  <c r="AN57" i="3"/>
  <c r="AM57" i="3"/>
  <c r="AL57" i="3"/>
  <c r="AJ57" i="3"/>
  <c r="AI57" i="3"/>
  <c r="AV56" i="3"/>
  <c r="AU56" i="3"/>
  <c r="AT56" i="3"/>
  <c r="AS56" i="3"/>
  <c r="AR56" i="3"/>
  <c r="AQ56" i="3"/>
  <c r="AP56" i="3"/>
  <c r="AO56" i="3"/>
  <c r="AN56" i="3"/>
  <c r="AM56" i="3"/>
  <c r="AL56" i="3"/>
  <c r="AJ56" i="3"/>
  <c r="AI56" i="3"/>
  <c r="AV55" i="3"/>
  <c r="AU55" i="3"/>
  <c r="AT55" i="3"/>
  <c r="AS55" i="3"/>
  <c r="AR55" i="3"/>
  <c r="AQ55" i="3"/>
  <c r="AP55" i="3"/>
  <c r="AO55" i="3"/>
  <c r="AN55" i="3"/>
  <c r="AM55" i="3"/>
  <c r="AL55" i="3"/>
  <c r="AJ55" i="3"/>
  <c r="AI55" i="3"/>
  <c r="AV54" i="3"/>
  <c r="AU54" i="3"/>
  <c r="AT54" i="3"/>
  <c r="AS54" i="3"/>
  <c r="AR54" i="3"/>
  <c r="AQ54" i="3"/>
  <c r="AP54" i="3"/>
  <c r="AO54" i="3"/>
  <c r="AN54" i="3"/>
  <c r="AM54" i="3"/>
  <c r="AL54" i="3"/>
  <c r="AJ54" i="3"/>
  <c r="AI54" i="3"/>
  <c r="AV53" i="3"/>
  <c r="AU53" i="3"/>
  <c r="AT53" i="3"/>
  <c r="AS53" i="3"/>
  <c r="AR53" i="3"/>
  <c r="AQ53" i="3"/>
  <c r="AP53" i="3"/>
  <c r="AO53" i="3"/>
  <c r="AN53" i="3"/>
  <c r="AM53" i="3"/>
  <c r="AL53" i="3"/>
  <c r="AJ53" i="3"/>
  <c r="AI53" i="3"/>
  <c r="AV52" i="3"/>
  <c r="AU52" i="3"/>
  <c r="AT52" i="3"/>
  <c r="AS52" i="3"/>
  <c r="AR52" i="3"/>
  <c r="AQ52" i="3"/>
  <c r="AP52" i="3"/>
  <c r="AO52" i="3"/>
  <c r="AN52" i="3"/>
  <c r="AM52" i="3"/>
  <c r="AL52" i="3"/>
  <c r="AJ52" i="3"/>
  <c r="AI52" i="3"/>
  <c r="AV51" i="3"/>
  <c r="AU51" i="3"/>
  <c r="AT51" i="3"/>
  <c r="AS51" i="3"/>
  <c r="AR51" i="3"/>
  <c r="AQ51" i="3"/>
  <c r="AP51" i="3"/>
  <c r="AO51" i="3"/>
  <c r="AN51" i="3"/>
  <c r="AM51" i="3"/>
  <c r="AL51" i="3"/>
  <c r="AJ51" i="3"/>
  <c r="AI51" i="3"/>
  <c r="AV50" i="3"/>
  <c r="AU50" i="3"/>
  <c r="AT50" i="3"/>
  <c r="AS50" i="3"/>
  <c r="AR50" i="3"/>
  <c r="AQ50" i="3"/>
  <c r="AP50" i="3"/>
  <c r="AO50" i="3"/>
  <c r="AN50" i="3"/>
  <c r="AM50" i="3"/>
  <c r="AL50" i="3"/>
  <c r="AJ50" i="3"/>
  <c r="AI50" i="3"/>
  <c r="AV49" i="3"/>
  <c r="AU49" i="3"/>
  <c r="AT49" i="3"/>
  <c r="AS49" i="3"/>
  <c r="AR49" i="3"/>
  <c r="AQ49" i="3"/>
  <c r="AP49" i="3"/>
  <c r="AO49" i="3"/>
  <c r="AN49" i="3"/>
  <c r="AM49" i="3"/>
  <c r="AL49" i="3"/>
  <c r="AJ49" i="3"/>
  <c r="AI49" i="3"/>
  <c r="AV48" i="3"/>
  <c r="AU48" i="3"/>
  <c r="AT48" i="3"/>
  <c r="AS48" i="3"/>
  <c r="AR48" i="3"/>
  <c r="AQ48" i="3"/>
  <c r="AP48" i="3"/>
  <c r="AO48" i="3"/>
  <c r="AN48" i="3"/>
  <c r="AM48" i="3"/>
  <c r="AL48" i="3"/>
  <c r="AJ48" i="3"/>
  <c r="AI48" i="3"/>
  <c r="AV47" i="3"/>
  <c r="AU47" i="3"/>
  <c r="AT47" i="3"/>
  <c r="AS47" i="3"/>
  <c r="AR47" i="3"/>
  <c r="AQ47" i="3"/>
  <c r="AP47" i="3"/>
  <c r="AO47" i="3"/>
  <c r="AN47" i="3"/>
  <c r="AM47" i="3"/>
  <c r="AL47" i="3"/>
  <c r="AJ47" i="3"/>
  <c r="AI47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V45" i="3"/>
  <c r="AU45" i="3"/>
  <c r="AT45" i="3"/>
  <c r="AS45" i="3"/>
  <c r="AR45" i="3"/>
  <c r="AQ45" i="3"/>
  <c r="AP45" i="3"/>
  <c r="AO45" i="3"/>
  <c r="AN45" i="3"/>
  <c r="AM45" i="3"/>
  <c r="AL45" i="3"/>
  <c r="AJ45" i="3"/>
  <c r="AI45" i="3"/>
  <c r="AV44" i="3"/>
  <c r="AU44" i="3"/>
  <c r="AT44" i="3"/>
  <c r="AS44" i="3"/>
  <c r="AR44" i="3"/>
  <c r="AQ44" i="3"/>
  <c r="AP44" i="3"/>
  <c r="AO44" i="3"/>
  <c r="AN44" i="3"/>
  <c r="AM44" i="3"/>
  <c r="AL44" i="3"/>
  <c r="AJ44" i="3"/>
  <c r="AI44" i="3"/>
  <c r="AV43" i="3"/>
  <c r="AU43" i="3"/>
  <c r="AT43" i="3"/>
  <c r="AS43" i="3"/>
  <c r="AR43" i="3"/>
  <c r="AQ43" i="3"/>
  <c r="AP43" i="3"/>
  <c r="AO43" i="3"/>
  <c r="AN43" i="3"/>
  <c r="AM43" i="3"/>
  <c r="AL43" i="3"/>
  <c r="AJ43" i="3"/>
  <c r="AI43" i="3"/>
  <c r="AV42" i="3"/>
  <c r="AU42" i="3"/>
  <c r="AT42" i="3"/>
  <c r="AS42" i="3"/>
  <c r="AR42" i="3"/>
  <c r="AQ42" i="3"/>
  <c r="AP42" i="3"/>
  <c r="AO42" i="3"/>
  <c r="AN42" i="3"/>
  <c r="AM42" i="3"/>
  <c r="AL42" i="3"/>
  <c r="AJ42" i="3"/>
  <c r="AI42" i="3"/>
  <c r="AV41" i="3"/>
  <c r="AU41" i="3"/>
  <c r="AT41" i="3"/>
  <c r="AS41" i="3"/>
  <c r="AR41" i="3"/>
  <c r="AQ41" i="3"/>
  <c r="AP41" i="3"/>
  <c r="AO41" i="3"/>
  <c r="AN41" i="3"/>
  <c r="AM41" i="3"/>
  <c r="AL41" i="3"/>
  <c r="AJ41" i="3"/>
  <c r="AI41" i="3"/>
  <c r="AV40" i="3"/>
  <c r="AU40" i="3"/>
  <c r="AT40" i="3"/>
  <c r="AS40" i="3"/>
  <c r="AR40" i="3"/>
  <c r="AQ40" i="3"/>
  <c r="AP40" i="3"/>
  <c r="AO40" i="3"/>
  <c r="AN40" i="3"/>
  <c r="AM40" i="3"/>
  <c r="AL40" i="3"/>
  <c r="AJ40" i="3"/>
  <c r="AI40" i="3"/>
  <c r="AV39" i="3"/>
  <c r="AU39" i="3"/>
  <c r="AT39" i="3"/>
  <c r="AS39" i="3"/>
  <c r="AR39" i="3"/>
  <c r="AQ39" i="3"/>
  <c r="AP39" i="3"/>
  <c r="AO39" i="3"/>
  <c r="AN39" i="3"/>
  <c r="AM39" i="3"/>
  <c r="AL39" i="3"/>
  <c r="AJ39" i="3"/>
  <c r="AI39" i="3"/>
  <c r="AV38" i="3"/>
  <c r="AU38" i="3"/>
  <c r="AT38" i="3"/>
  <c r="AS38" i="3"/>
  <c r="AR38" i="3"/>
  <c r="AQ38" i="3"/>
  <c r="AP38" i="3"/>
  <c r="AO38" i="3"/>
  <c r="AN38" i="3"/>
  <c r="AM38" i="3"/>
  <c r="AL38" i="3"/>
  <c r="AJ38" i="3"/>
  <c r="AI38" i="3"/>
  <c r="AV37" i="3"/>
  <c r="AU37" i="3"/>
  <c r="AT37" i="3"/>
  <c r="AS37" i="3"/>
  <c r="AR37" i="3"/>
  <c r="AQ37" i="3"/>
  <c r="AP37" i="3"/>
  <c r="AO37" i="3"/>
  <c r="AN37" i="3"/>
  <c r="AM37" i="3"/>
  <c r="AL37" i="3"/>
  <c r="AJ37" i="3"/>
  <c r="AI37" i="3"/>
  <c r="AV36" i="3"/>
  <c r="AU36" i="3"/>
  <c r="AT36" i="3"/>
  <c r="AS36" i="3"/>
  <c r="AR36" i="3"/>
  <c r="AQ36" i="3"/>
  <c r="AP36" i="3"/>
  <c r="AO36" i="3"/>
  <c r="AN36" i="3"/>
  <c r="AM36" i="3"/>
  <c r="AL36" i="3"/>
  <c r="AJ36" i="3"/>
  <c r="AI36" i="3"/>
  <c r="AV35" i="3"/>
  <c r="AU35" i="3"/>
  <c r="AT35" i="3"/>
  <c r="AS35" i="3"/>
  <c r="AR35" i="3"/>
  <c r="AQ35" i="3"/>
  <c r="AP35" i="3"/>
  <c r="AO35" i="3"/>
  <c r="AN35" i="3"/>
  <c r="AM35" i="3"/>
  <c r="AL35" i="3"/>
  <c r="AJ35" i="3"/>
  <c r="AI35" i="3"/>
  <c r="AV34" i="3"/>
  <c r="AU34" i="3"/>
  <c r="AT34" i="3"/>
  <c r="AS34" i="3"/>
  <c r="AR34" i="3"/>
  <c r="AQ34" i="3"/>
  <c r="AP34" i="3"/>
  <c r="AO34" i="3"/>
  <c r="AN34" i="3"/>
  <c r="AM34" i="3"/>
  <c r="AL34" i="3"/>
  <c r="AJ34" i="3"/>
  <c r="AI34" i="3"/>
  <c r="AV33" i="3"/>
  <c r="AU33" i="3"/>
  <c r="AT33" i="3"/>
  <c r="AS33" i="3"/>
  <c r="AR33" i="3"/>
  <c r="AQ33" i="3"/>
  <c r="AP33" i="3"/>
  <c r="AO33" i="3"/>
  <c r="AN33" i="3"/>
  <c r="AM33" i="3"/>
  <c r="AL33" i="3"/>
  <c r="AJ33" i="3"/>
  <c r="AI33" i="3"/>
  <c r="AV32" i="3"/>
  <c r="AU32" i="3"/>
  <c r="AT32" i="3"/>
  <c r="AS32" i="3"/>
  <c r="AR32" i="3"/>
  <c r="AQ32" i="3"/>
  <c r="AP32" i="3"/>
  <c r="AO32" i="3"/>
  <c r="AN32" i="3"/>
  <c r="AM32" i="3"/>
  <c r="AL32" i="3"/>
  <c r="AJ32" i="3"/>
  <c r="AI32" i="3"/>
  <c r="AV31" i="3"/>
  <c r="AU31" i="3"/>
  <c r="AT31" i="3"/>
  <c r="AS31" i="3"/>
  <c r="AR31" i="3"/>
  <c r="AQ31" i="3"/>
  <c r="AP31" i="3"/>
  <c r="AO31" i="3"/>
  <c r="AN31" i="3"/>
  <c r="AM31" i="3"/>
  <c r="AL31" i="3"/>
  <c r="AJ31" i="3"/>
  <c r="AI31" i="3"/>
  <c r="AV30" i="3"/>
  <c r="AU30" i="3"/>
  <c r="AT30" i="3"/>
  <c r="AS30" i="3"/>
  <c r="AR30" i="3"/>
  <c r="AQ30" i="3"/>
  <c r="AP30" i="3"/>
  <c r="AO30" i="3"/>
  <c r="AN30" i="3"/>
  <c r="AM30" i="3"/>
  <c r="AL30" i="3"/>
  <c r="AJ30" i="3"/>
  <c r="AI30" i="3"/>
  <c r="AV29" i="3"/>
  <c r="AU29" i="3"/>
  <c r="AT29" i="3"/>
  <c r="AS29" i="3"/>
  <c r="AR29" i="3"/>
  <c r="AQ29" i="3"/>
  <c r="AP29" i="3"/>
  <c r="AO29" i="3"/>
  <c r="AN29" i="3"/>
  <c r="AM29" i="3"/>
  <c r="AL29" i="3"/>
  <c r="AJ29" i="3"/>
  <c r="AI29" i="3"/>
  <c r="AV28" i="3"/>
  <c r="AU28" i="3"/>
  <c r="AT28" i="3"/>
  <c r="AS28" i="3"/>
  <c r="AR28" i="3"/>
  <c r="AQ28" i="3"/>
  <c r="AP28" i="3"/>
  <c r="AO28" i="3"/>
  <c r="AN28" i="3"/>
  <c r="AM28" i="3"/>
  <c r="AL28" i="3"/>
  <c r="AJ28" i="3"/>
  <c r="AI28" i="3"/>
  <c r="AV27" i="3"/>
  <c r="AU27" i="3"/>
  <c r="AT27" i="3"/>
  <c r="AS27" i="3"/>
  <c r="AR27" i="3"/>
  <c r="AQ27" i="3"/>
  <c r="AP27" i="3"/>
  <c r="AO27" i="3"/>
  <c r="AN27" i="3"/>
  <c r="AM27" i="3"/>
  <c r="AL27" i="3"/>
  <c r="AJ27" i="3"/>
  <c r="AI27" i="3"/>
  <c r="AV26" i="3"/>
  <c r="AU26" i="3"/>
  <c r="AT26" i="3"/>
  <c r="AS26" i="3"/>
  <c r="AR26" i="3"/>
  <c r="AQ26" i="3"/>
  <c r="AP26" i="3"/>
  <c r="AO26" i="3"/>
  <c r="AN26" i="3"/>
  <c r="AM26" i="3"/>
  <c r="AL26" i="3"/>
  <c r="AJ26" i="3"/>
  <c r="AI26" i="3"/>
  <c r="AV25" i="3"/>
  <c r="AU25" i="3"/>
  <c r="AT25" i="3"/>
  <c r="AS25" i="3"/>
  <c r="AR25" i="3"/>
  <c r="AQ25" i="3"/>
  <c r="AP25" i="3"/>
  <c r="AO25" i="3"/>
  <c r="AN25" i="3"/>
  <c r="AM25" i="3"/>
  <c r="AL25" i="3"/>
  <c r="AJ25" i="3"/>
  <c r="AI25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V23" i="3"/>
  <c r="AU23" i="3"/>
  <c r="AT23" i="3"/>
  <c r="AS23" i="3"/>
  <c r="AR23" i="3"/>
  <c r="AQ23" i="3"/>
  <c r="AP23" i="3"/>
  <c r="AO23" i="3"/>
  <c r="AN23" i="3"/>
  <c r="AM23" i="3"/>
  <c r="AL23" i="3"/>
  <c r="AJ23" i="3"/>
  <c r="AI23" i="3"/>
  <c r="AV22" i="3"/>
  <c r="AU22" i="3"/>
  <c r="AT22" i="3"/>
  <c r="AS22" i="3"/>
  <c r="AR22" i="3"/>
  <c r="AQ22" i="3"/>
  <c r="AP22" i="3"/>
  <c r="AO22" i="3"/>
  <c r="AN22" i="3"/>
  <c r="AM22" i="3"/>
  <c r="AL22" i="3"/>
  <c r="AJ22" i="3"/>
  <c r="AI22" i="3"/>
  <c r="AV21" i="3"/>
  <c r="AU21" i="3"/>
  <c r="AT21" i="3"/>
  <c r="AS21" i="3"/>
  <c r="AR21" i="3"/>
  <c r="AQ21" i="3"/>
  <c r="AP21" i="3"/>
  <c r="AO21" i="3"/>
  <c r="AN21" i="3"/>
  <c r="AM21" i="3"/>
  <c r="AL21" i="3"/>
  <c r="AJ21" i="3"/>
  <c r="AI21" i="3"/>
  <c r="AV2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V19" i="3"/>
  <c r="AU19" i="3"/>
  <c r="AT19" i="3"/>
  <c r="AS19" i="3"/>
  <c r="AR19" i="3"/>
  <c r="AQ19" i="3"/>
  <c r="AP19" i="3"/>
  <c r="AO19" i="3"/>
  <c r="AN19" i="3"/>
  <c r="AM19" i="3"/>
  <c r="AL19" i="3"/>
  <c r="AJ19" i="3"/>
  <c r="AI19" i="3"/>
  <c r="AV18" i="3"/>
  <c r="AU18" i="3"/>
  <c r="AT18" i="3"/>
  <c r="AS18" i="3"/>
  <c r="AR18" i="3"/>
  <c r="AQ18" i="3"/>
  <c r="AP18" i="3"/>
  <c r="AO18" i="3"/>
  <c r="AN18" i="3"/>
  <c r="AM18" i="3"/>
  <c r="AL18" i="3"/>
  <c r="AJ18" i="3"/>
  <c r="AI18" i="3"/>
  <c r="AV17" i="3"/>
  <c r="AU17" i="3"/>
  <c r="AT17" i="3"/>
  <c r="AS17" i="3"/>
  <c r="AR17" i="3"/>
  <c r="AQ17" i="3"/>
  <c r="AP17" i="3"/>
  <c r="AO17" i="3"/>
  <c r="AN17" i="3"/>
  <c r="AM17" i="3"/>
  <c r="AL17" i="3"/>
  <c r="AJ17" i="3"/>
  <c r="AI17" i="3"/>
  <c r="AV16" i="3"/>
  <c r="AU16" i="3"/>
  <c r="AT16" i="3"/>
  <c r="AS16" i="3"/>
  <c r="AR16" i="3"/>
  <c r="AQ16" i="3"/>
  <c r="AP16" i="3"/>
  <c r="AO16" i="3"/>
  <c r="AN16" i="3"/>
  <c r="AM16" i="3"/>
  <c r="AL16" i="3"/>
  <c r="AJ16" i="3"/>
  <c r="AI16" i="3"/>
  <c r="AV15" i="3"/>
  <c r="AU15" i="3"/>
  <c r="AT15" i="3"/>
  <c r="AS15" i="3"/>
  <c r="AR15" i="3"/>
  <c r="AQ15" i="3"/>
  <c r="AP15" i="3"/>
  <c r="AO15" i="3"/>
  <c r="AN15" i="3"/>
  <c r="AM15" i="3"/>
  <c r="AL15" i="3"/>
  <c r="AJ15" i="3"/>
  <c r="AI15" i="3"/>
  <c r="AV14" i="3"/>
  <c r="AU14" i="3"/>
  <c r="AT14" i="3"/>
  <c r="AS14" i="3"/>
  <c r="AR14" i="3"/>
  <c r="AQ14" i="3"/>
  <c r="AP14" i="3"/>
  <c r="AO14" i="3"/>
  <c r="AN14" i="3"/>
  <c r="AM14" i="3"/>
  <c r="AL14" i="3"/>
  <c r="AJ14" i="3"/>
  <c r="AI14" i="3"/>
  <c r="AV13" i="3"/>
  <c r="AU13" i="3"/>
  <c r="AT13" i="3"/>
  <c r="AS13" i="3"/>
  <c r="AR13" i="3"/>
  <c r="AQ13" i="3"/>
  <c r="AP13" i="3"/>
  <c r="AO13" i="3"/>
  <c r="AN13" i="3"/>
  <c r="AM13" i="3"/>
  <c r="AL13" i="3"/>
  <c r="AJ13" i="3"/>
  <c r="AI13" i="3"/>
  <c r="AV12" i="3"/>
  <c r="AU12" i="3"/>
  <c r="AT12" i="3"/>
  <c r="AS12" i="3"/>
  <c r="AR12" i="3"/>
  <c r="AQ12" i="3"/>
  <c r="AP12" i="3"/>
  <c r="AO12" i="3"/>
  <c r="AN12" i="3"/>
  <c r="AM12" i="3"/>
  <c r="AL12" i="3"/>
  <c r="AJ12" i="3"/>
  <c r="AI12" i="3"/>
  <c r="AV11" i="3"/>
  <c r="AU11" i="3"/>
  <c r="AT11" i="3"/>
  <c r="AS11" i="3"/>
  <c r="AR11" i="3"/>
  <c r="AQ11" i="3"/>
  <c r="AP11" i="3"/>
  <c r="AO11" i="3"/>
  <c r="AN11" i="3"/>
  <c r="AM11" i="3"/>
  <c r="AL11" i="3"/>
  <c r="AJ11" i="3"/>
  <c r="AI11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V9" i="3"/>
  <c r="AU9" i="3"/>
  <c r="AT9" i="3"/>
  <c r="AS9" i="3"/>
  <c r="AR9" i="3"/>
  <c r="AQ9" i="3"/>
  <c r="AP9" i="3"/>
  <c r="AO9" i="3"/>
  <c r="AN9" i="3"/>
  <c r="AM9" i="3"/>
  <c r="AL9" i="3"/>
  <c r="AJ9" i="3"/>
  <c r="AI9" i="3"/>
  <c r="AV8" i="3"/>
  <c r="AU8" i="3"/>
  <c r="AT8" i="3"/>
  <c r="AS8" i="3"/>
  <c r="AR8" i="3"/>
  <c r="AQ8" i="3"/>
  <c r="AP8" i="3"/>
  <c r="AO8" i="3"/>
  <c r="AN8" i="3"/>
  <c r="AM8" i="3"/>
  <c r="AL8" i="3"/>
  <c r="AJ8" i="3"/>
  <c r="AI8" i="3"/>
  <c r="AV7" i="3"/>
  <c r="AU7" i="3"/>
  <c r="AT7" i="3"/>
  <c r="AS7" i="3"/>
  <c r="AR7" i="3"/>
  <c r="AQ7" i="3"/>
  <c r="AP7" i="3"/>
  <c r="AO7" i="3"/>
  <c r="AN7" i="3"/>
  <c r="AM7" i="3"/>
  <c r="AL7" i="3"/>
  <c r="AJ7" i="3"/>
  <c r="AI7" i="3"/>
  <c r="AV6" i="3"/>
  <c r="AU6" i="3"/>
  <c r="AT6" i="3"/>
  <c r="AS6" i="3"/>
  <c r="AR6" i="3"/>
  <c r="AQ6" i="3"/>
  <c r="AP6" i="3"/>
  <c r="AO6" i="3"/>
  <c r="AN6" i="3"/>
  <c r="AM6" i="3"/>
  <c r="AL6" i="3"/>
  <c r="AJ6" i="3"/>
  <c r="AI6" i="3"/>
  <c r="AV5" i="3"/>
  <c r="AU5" i="3"/>
  <c r="AT5" i="3"/>
  <c r="AS5" i="3"/>
  <c r="AR5" i="3"/>
  <c r="AQ5" i="3"/>
  <c r="AP5" i="3"/>
  <c r="AO5" i="3"/>
  <c r="AN5" i="3"/>
  <c r="AM5" i="3"/>
  <c r="AL5" i="3"/>
  <c r="AJ5" i="3"/>
  <c r="AI5" i="3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4" i="3"/>
  <c r="C2" i="9" s="1"/>
  <c r="E4" i="3"/>
  <c r="E5" i="1" s="1"/>
  <c r="B4" i="3"/>
  <c r="AX1000" i="2"/>
  <c r="AW1000" i="2"/>
  <c r="AV1000" i="2"/>
  <c r="AU1000" i="2"/>
  <c r="AT1000" i="2"/>
  <c r="AS1000" i="2"/>
  <c r="AR1000" i="2"/>
  <c r="AQ1000" i="2"/>
  <c r="AP1000" i="2"/>
  <c r="AO1000" i="2"/>
  <c r="AN1000" i="2"/>
  <c r="AM1000" i="2"/>
  <c r="AK1000" i="2"/>
  <c r="AJ1000" i="2"/>
  <c r="AI1000" i="2"/>
  <c r="AX999" i="2"/>
  <c r="AW999" i="2"/>
  <c r="AV999" i="2"/>
  <c r="AU999" i="2"/>
  <c r="AT999" i="2"/>
  <c r="AS999" i="2"/>
  <c r="AR999" i="2"/>
  <c r="AQ999" i="2"/>
  <c r="AP999" i="2"/>
  <c r="AO999" i="2"/>
  <c r="AN999" i="2"/>
  <c r="AM999" i="2"/>
  <c r="AK999" i="2"/>
  <c r="AJ999" i="2"/>
  <c r="AI999" i="2"/>
  <c r="AX998" i="2"/>
  <c r="AW998" i="2"/>
  <c r="AV998" i="2"/>
  <c r="AU998" i="2"/>
  <c r="AT998" i="2"/>
  <c r="AS998" i="2"/>
  <c r="AR998" i="2"/>
  <c r="AQ998" i="2"/>
  <c r="AP998" i="2"/>
  <c r="AO998" i="2"/>
  <c r="AN998" i="2"/>
  <c r="AM998" i="2"/>
  <c r="AK998" i="2"/>
  <c r="AJ998" i="2"/>
  <c r="AI998" i="2"/>
  <c r="AX997" i="2"/>
  <c r="AW997" i="2"/>
  <c r="AV997" i="2"/>
  <c r="AU997" i="2"/>
  <c r="AT997" i="2"/>
  <c r="AS997" i="2"/>
  <c r="AR997" i="2"/>
  <c r="AQ997" i="2"/>
  <c r="AP997" i="2"/>
  <c r="AO997" i="2"/>
  <c r="AN997" i="2"/>
  <c r="AM997" i="2"/>
  <c r="AK997" i="2"/>
  <c r="AJ997" i="2"/>
  <c r="AI997" i="2"/>
  <c r="AX996" i="2"/>
  <c r="AW996" i="2"/>
  <c r="AV996" i="2"/>
  <c r="AU996" i="2"/>
  <c r="AT996" i="2"/>
  <c r="AS996" i="2"/>
  <c r="AR996" i="2"/>
  <c r="AQ996" i="2"/>
  <c r="AP996" i="2"/>
  <c r="AO996" i="2"/>
  <c r="AN996" i="2"/>
  <c r="AM996" i="2"/>
  <c r="AK996" i="2"/>
  <c r="AJ996" i="2"/>
  <c r="AI996" i="2"/>
  <c r="AX995" i="2"/>
  <c r="AW995" i="2"/>
  <c r="AV995" i="2"/>
  <c r="AU995" i="2"/>
  <c r="AT995" i="2"/>
  <c r="AS995" i="2"/>
  <c r="AR995" i="2"/>
  <c r="AQ995" i="2"/>
  <c r="AP995" i="2"/>
  <c r="AO995" i="2"/>
  <c r="AN995" i="2"/>
  <c r="AM995" i="2"/>
  <c r="AK995" i="2"/>
  <c r="AJ995" i="2"/>
  <c r="AI995" i="2"/>
  <c r="AX994" i="2"/>
  <c r="AW994" i="2"/>
  <c r="AV994" i="2"/>
  <c r="AU994" i="2"/>
  <c r="AT994" i="2"/>
  <c r="AS994" i="2"/>
  <c r="AR994" i="2"/>
  <c r="AQ994" i="2"/>
  <c r="AP994" i="2"/>
  <c r="AO994" i="2"/>
  <c r="AN994" i="2"/>
  <c r="AM994" i="2"/>
  <c r="AK994" i="2"/>
  <c r="AJ994" i="2"/>
  <c r="AI994" i="2"/>
  <c r="AX993" i="2"/>
  <c r="AW993" i="2"/>
  <c r="AV993" i="2"/>
  <c r="AU993" i="2"/>
  <c r="AT993" i="2"/>
  <c r="AS993" i="2"/>
  <c r="AR993" i="2"/>
  <c r="AQ993" i="2"/>
  <c r="AP993" i="2"/>
  <c r="AO993" i="2"/>
  <c r="AN993" i="2"/>
  <c r="AM993" i="2"/>
  <c r="AK993" i="2"/>
  <c r="AJ993" i="2"/>
  <c r="AI993" i="2"/>
  <c r="AX992" i="2"/>
  <c r="AW992" i="2"/>
  <c r="AV992" i="2"/>
  <c r="AU992" i="2"/>
  <c r="AT992" i="2"/>
  <c r="AS992" i="2"/>
  <c r="AR992" i="2"/>
  <c r="AQ992" i="2"/>
  <c r="AP992" i="2"/>
  <c r="AO992" i="2"/>
  <c r="AN992" i="2"/>
  <c r="AM992" i="2"/>
  <c r="AK992" i="2"/>
  <c r="AJ992" i="2"/>
  <c r="AI992" i="2"/>
  <c r="AX991" i="2"/>
  <c r="AW991" i="2"/>
  <c r="AV991" i="2"/>
  <c r="AU991" i="2"/>
  <c r="AT991" i="2"/>
  <c r="AS991" i="2"/>
  <c r="AR991" i="2"/>
  <c r="AQ991" i="2"/>
  <c r="AP991" i="2"/>
  <c r="AO991" i="2"/>
  <c r="AN991" i="2"/>
  <c r="AM991" i="2"/>
  <c r="AK991" i="2"/>
  <c r="AJ991" i="2"/>
  <c r="AI991" i="2"/>
  <c r="AX990" i="2"/>
  <c r="AW990" i="2"/>
  <c r="AV990" i="2"/>
  <c r="AU990" i="2"/>
  <c r="AT990" i="2"/>
  <c r="AS990" i="2"/>
  <c r="AR990" i="2"/>
  <c r="AQ990" i="2"/>
  <c r="AP990" i="2"/>
  <c r="AO990" i="2"/>
  <c r="AN990" i="2"/>
  <c r="AM990" i="2"/>
  <c r="AK990" i="2"/>
  <c r="AJ990" i="2"/>
  <c r="AI990" i="2"/>
  <c r="AX989" i="2"/>
  <c r="AW989" i="2"/>
  <c r="AV989" i="2"/>
  <c r="AU989" i="2"/>
  <c r="AT989" i="2"/>
  <c r="AS989" i="2"/>
  <c r="AR989" i="2"/>
  <c r="AQ989" i="2"/>
  <c r="AP989" i="2"/>
  <c r="AO989" i="2"/>
  <c r="AN989" i="2"/>
  <c r="AM989" i="2"/>
  <c r="AK989" i="2"/>
  <c r="AJ989" i="2"/>
  <c r="AI989" i="2"/>
  <c r="AX988" i="2"/>
  <c r="AW988" i="2"/>
  <c r="AV988" i="2"/>
  <c r="AU988" i="2"/>
  <c r="AT988" i="2"/>
  <c r="AS988" i="2"/>
  <c r="AR988" i="2"/>
  <c r="AQ988" i="2"/>
  <c r="AP988" i="2"/>
  <c r="AO988" i="2"/>
  <c r="AN988" i="2"/>
  <c r="AM988" i="2"/>
  <c r="AK988" i="2"/>
  <c r="AJ988" i="2"/>
  <c r="AI988" i="2"/>
  <c r="AX987" i="2"/>
  <c r="AW987" i="2"/>
  <c r="AV987" i="2"/>
  <c r="AU987" i="2"/>
  <c r="AT987" i="2"/>
  <c r="AS987" i="2"/>
  <c r="AR987" i="2"/>
  <c r="AQ987" i="2"/>
  <c r="AP987" i="2"/>
  <c r="AO987" i="2"/>
  <c r="AN987" i="2"/>
  <c r="AM987" i="2"/>
  <c r="AK987" i="2"/>
  <c r="AJ987" i="2"/>
  <c r="AI987" i="2"/>
  <c r="AX986" i="2"/>
  <c r="AW986" i="2"/>
  <c r="AV986" i="2"/>
  <c r="AU986" i="2"/>
  <c r="AT986" i="2"/>
  <c r="AS986" i="2"/>
  <c r="AR986" i="2"/>
  <c r="AQ986" i="2"/>
  <c r="AP986" i="2"/>
  <c r="AO986" i="2"/>
  <c r="AN986" i="2"/>
  <c r="AM986" i="2"/>
  <c r="AK986" i="2"/>
  <c r="AJ986" i="2"/>
  <c r="AI986" i="2"/>
  <c r="AX985" i="2"/>
  <c r="AW985" i="2"/>
  <c r="AV985" i="2"/>
  <c r="AU985" i="2"/>
  <c r="AT985" i="2"/>
  <c r="AS985" i="2"/>
  <c r="AR985" i="2"/>
  <c r="AQ985" i="2"/>
  <c r="AP985" i="2"/>
  <c r="AO985" i="2"/>
  <c r="AN985" i="2"/>
  <c r="AM985" i="2"/>
  <c r="AK985" i="2"/>
  <c r="AJ985" i="2"/>
  <c r="AI985" i="2"/>
  <c r="AX984" i="2"/>
  <c r="AW984" i="2"/>
  <c r="AV984" i="2"/>
  <c r="AU984" i="2"/>
  <c r="AT984" i="2"/>
  <c r="AS984" i="2"/>
  <c r="AR984" i="2"/>
  <c r="AQ984" i="2"/>
  <c r="AP984" i="2"/>
  <c r="AO984" i="2"/>
  <c r="AN984" i="2"/>
  <c r="AM984" i="2"/>
  <c r="AK984" i="2"/>
  <c r="AJ984" i="2"/>
  <c r="AI984" i="2"/>
  <c r="AX983" i="2"/>
  <c r="AW983" i="2"/>
  <c r="AV983" i="2"/>
  <c r="AU983" i="2"/>
  <c r="AT983" i="2"/>
  <c r="AS983" i="2"/>
  <c r="AR983" i="2"/>
  <c r="AQ983" i="2"/>
  <c r="AP983" i="2"/>
  <c r="AO983" i="2"/>
  <c r="AN983" i="2"/>
  <c r="AM983" i="2"/>
  <c r="AK983" i="2"/>
  <c r="AJ983" i="2"/>
  <c r="AI983" i="2"/>
  <c r="AX982" i="2"/>
  <c r="AW982" i="2"/>
  <c r="AV982" i="2"/>
  <c r="AU982" i="2"/>
  <c r="AT982" i="2"/>
  <c r="AS982" i="2"/>
  <c r="AR982" i="2"/>
  <c r="AQ982" i="2"/>
  <c r="AP982" i="2"/>
  <c r="AO982" i="2"/>
  <c r="AN982" i="2"/>
  <c r="AM982" i="2"/>
  <c r="AK982" i="2"/>
  <c r="AJ982" i="2"/>
  <c r="AI982" i="2"/>
  <c r="AX981" i="2"/>
  <c r="AW981" i="2"/>
  <c r="AV981" i="2"/>
  <c r="AU981" i="2"/>
  <c r="AT981" i="2"/>
  <c r="AS981" i="2"/>
  <c r="AR981" i="2"/>
  <c r="AQ981" i="2"/>
  <c r="AP981" i="2"/>
  <c r="AO981" i="2"/>
  <c r="AN981" i="2"/>
  <c r="AM981" i="2"/>
  <c r="AK981" i="2"/>
  <c r="AJ981" i="2"/>
  <c r="AI981" i="2"/>
  <c r="AX980" i="2"/>
  <c r="AW980" i="2"/>
  <c r="AV980" i="2"/>
  <c r="AU980" i="2"/>
  <c r="AT980" i="2"/>
  <c r="AS980" i="2"/>
  <c r="AR980" i="2"/>
  <c r="AQ980" i="2"/>
  <c r="AP980" i="2"/>
  <c r="AO980" i="2"/>
  <c r="AN980" i="2"/>
  <c r="AM980" i="2"/>
  <c r="AK980" i="2"/>
  <c r="AJ980" i="2"/>
  <c r="AI980" i="2"/>
  <c r="AX979" i="2"/>
  <c r="AW979" i="2"/>
  <c r="AV979" i="2"/>
  <c r="AU979" i="2"/>
  <c r="AT979" i="2"/>
  <c r="AS979" i="2"/>
  <c r="AR979" i="2"/>
  <c r="AQ979" i="2"/>
  <c r="AP979" i="2"/>
  <c r="AO979" i="2"/>
  <c r="AN979" i="2"/>
  <c r="AM979" i="2"/>
  <c r="AK979" i="2"/>
  <c r="AJ979" i="2"/>
  <c r="AI979" i="2"/>
  <c r="AX978" i="2"/>
  <c r="AW978" i="2"/>
  <c r="AV978" i="2"/>
  <c r="AU978" i="2"/>
  <c r="AT978" i="2"/>
  <c r="AS978" i="2"/>
  <c r="AR978" i="2"/>
  <c r="AQ978" i="2"/>
  <c r="AP978" i="2"/>
  <c r="AO978" i="2"/>
  <c r="AN978" i="2"/>
  <c r="AM978" i="2"/>
  <c r="AK978" i="2"/>
  <c r="AJ978" i="2"/>
  <c r="AI978" i="2"/>
  <c r="AX977" i="2"/>
  <c r="AW977" i="2"/>
  <c r="AV977" i="2"/>
  <c r="AU977" i="2"/>
  <c r="AT977" i="2"/>
  <c r="AS977" i="2"/>
  <c r="AR977" i="2"/>
  <c r="AQ977" i="2"/>
  <c r="AP977" i="2"/>
  <c r="AO977" i="2"/>
  <c r="AN977" i="2"/>
  <c r="AM977" i="2"/>
  <c r="AK977" i="2"/>
  <c r="AJ977" i="2"/>
  <c r="AI977" i="2"/>
  <c r="AX976" i="2"/>
  <c r="AW976" i="2"/>
  <c r="AV976" i="2"/>
  <c r="AU976" i="2"/>
  <c r="AT976" i="2"/>
  <c r="AS976" i="2"/>
  <c r="AR976" i="2"/>
  <c r="AQ976" i="2"/>
  <c r="AP976" i="2"/>
  <c r="AO976" i="2"/>
  <c r="AN976" i="2"/>
  <c r="AM976" i="2"/>
  <c r="AK976" i="2"/>
  <c r="AJ976" i="2"/>
  <c r="AI976" i="2"/>
  <c r="AX975" i="2"/>
  <c r="AW975" i="2"/>
  <c r="AV975" i="2"/>
  <c r="AU975" i="2"/>
  <c r="AT975" i="2"/>
  <c r="AS975" i="2"/>
  <c r="AR975" i="2"/>
  <c r="AQ975" i="2"/>
  <c r="AP975" i="2"/>
  <c r="AO975" i="2"/>
  <c r="AN975" i="2"/>
  <c r="AM975" i="2"/>
  <c r="AK975" i="2"/>
  <c r="AJ975" i="2"/>
  <c r="AI975" i="2"/>
  <c r="AX974" i="2"/>
  <c r="AW974" i="2"/>
  <c r="AV974" i="2"/>
  <c r="AU974" i="2"/>
  <c r="AT974" i="2"/>
  <c r="AS974" i="2"/>
  <c r="AR974" i="2"/>
  <c r="AQ974" i="2"/>
  <c r="AP974" i="2"/>
  <c r="AO974" i="2"/>
  <c r="AN974" i="2"/>
  <c r="AM974" i="2"/>
  <c r="AK974" i="2"/>
  <c r="AJ974" i="2"/>
  <c r="AI974" i="2"/>
  <c r="AX973" i="2"/>
  <c r="AW973" i="2"/>
  <c r="AV973" i="2"/>
  <c r="AU973" i="2"/>
  <c r="AT973" i="2"/>
  <c r="AS973" i="2"/>
  <c r="AR973" i="2"/>
  <c r="AQ973" i="2"/>
  <c r="AP973" i="2"/>
  <c r="AO973" i="2"/>
  <c r="AN973" i="2"/>
  <c r="AM973" i="2"/>
  <c r="AK973" i="2"/>
  <c r="AJ973" i="2"/>
  <c r="AI973" i="2"/>
  <c r="AX972" i="2"/>
  <c r="AW972" i="2"/>
  <c r="AV972" i="2"/>
  <c r="AU972" i="2"/>
  <c r="AT972" i="2"/>
  <c r="AS972" i="2"/>
  <c r="AR972" i="2"/>
  <c r="AQ972" i="2"/>
  <c r="AP972" i="2"/>
  <c r="AO972" i="2"/>
  <c r="AN972" i="2"/>
  <c r="AM972" i="2"/>
  <c r="AK972" i="2"/>
  <c r="AJ972" i="2"/>
  <c r="AI972" i="2"/>
  <c r="AX971" i="2"/>
  <c r="AW971" i="2"/>
  <c r="AV971" i="2"/>
  <c r="AU971" i="2"/>
  <c r="AT971" i="2"/>
  <c r="AS971" i="2"/>
  <c r="AR971" i="2"/>
  <c r="AQ971" i="2"/>
  <c r="AP971" i="2"/>
  <c r="AO971" i="2"/>
  <c r="AN971" i="2"/>
  <c r="AM971" i="2"/>
  <c r="AK971" i="2"/>
  <c r="AJ971" i="2"/>
  <c r="AI971" i="2"/>
  <c r="AX970" i="2"/>
  <c r="AW970" i="2"/>
  <c r="AV970" i="2"/>
  <c r="AU970" i="2"/>
  <c r="AT970" i="2"/>
  <c r="AS970" i="2"/>
  <c r="AR970" i="2"/>
  <c r="AQ970" i="2"/>
  <c r="AP970" i="2"/>
  <c r="AO970" i="2"/>
  <c r="AN970" i="2"/>
  <c r="AM970" i="2"/>
  <c r="AK970" i="2"/>
  <c r="AJ970" i="2"/>
  <c r="AI970" i="2"/>
  <c r="AX969" i="2"/>
  <c r="AW969" i="2"/>
  <c r="AV969" i="2"/>
  <c r="AU969" i="2"/>
  <c r="AT969" i="2"/>
  <c r="AS969" i="2"/>
  <c r="AR969" i="2"/>
  <c r="AQ969" i="2"/>
  <c r="AP969" i="2"/>
  <c r="AO969" i="2"/>
  <c r="AN969" i="2"/>
  <c r="AM969" i="2"/>
  <c r="AK969" i="2"/>
  <c r="AJ969" i="2"/>
  <c r="AI969" i="2"/>
  <c r="AX968" i="2"/>
  <c r="AW968" i="2"/>
  <c r="AV968" i="2"/>
  <c r="AU968" i="2"/>
  <c r="AT968" i="2"/>
  <c r="AS968" i="2"/>
  <c r="AR968" i="2"/>
  <c r="AQ968" i="2"/>
  <c r="AP968" i="2"/>
  <c r="AO968" i="2"/>
  <c r="AN968" i="2"/>
  <c r="AM968" i="2"/>
  <c r="AK968" i="2"/>
  <c r="AJ968" i="2"/>
  <c r="AI968" i="2"/>
  <c r="AX967" i="2"/>
  <c r="AW967" i="2"/>
  <c r="AV967" i="2"/>
  <c r="AU967" i="2"/>
  <c r="AT967" i="2"/>
  <c r="AS967" i="2"/>
  <c r="AR967" i="2"/>
  <c r="AQ967" i="2"/>
  <c r="AP967" i="2"/>
  <c r="AO967" i="2"/>
  <c r="AN967" i="2"/>
  <c r="AM967" i="2"/>
  <c r="AK967" i="2"/>
  <c r="AJ967" i="2"/>
  <c r="AI967" i="2"/>
  <c r="AX966" i="2"/>
  <c r="AW966" i="2"/>
  <c r="AV966" i="2"/>
  <c r="AU966" i="2"/>
  <c r="AT966" i="2"/>
  <c r="AS966" i="2"/>
  <c r="AR966" i="2"/>
  <c r="AQ966" i="2"/>
  <c r="AP966" i="2"/>
  <c r="AO966" i="2"/>
  <c r="AN966" i="2"/>
  <c r="AM966" i="2"/>
  <c r="AK966" i="2"/>
  <c r="AJ966" i="2"/>
  <c r="AI966" i="2"/>
  <c r="AX965" i="2"/>
  <c r="AW965" i="2"/>
  <c r="AV965" i="2"/>
  <c r="AU965" i="2"/>
  <c r="AT965" i="2"/>
  <c r="AS965" i="2"/>
  <c r="AR965" i="2"/>
  <c r="AQ965" i="2"/>
  <c r="AP965" i="2"/>
  <c r="AO965" i="2"/>
  <c r="AN965" i="2"/>
  <c r="AM965" i="2"/>
  <c r="AK965" i="2"/>
  <c r="AJ965" i="2"/>
  <c r="AI965" i="2"/>
  <c r="AX964" i="2"/>
  <c r="AW964" i="2"/>
  <c r="AV964" i="2"/>
  <c r="AU964" i="2"/>
  <c r="AT964" i="2"/>
  <c r="AS964" i="2"/>
  <c r="AR964" i="2"/>
  <c r="AQ964" i="2"/>
  <c r="AP964" i="2"/>
  <c r="AO964" i="2"/>
  <c r="AN964" i="2"/>
  <c r="AM964" i="2"/>
  <c r="AK964" i="2"/>
  <c r="AJ964" i="2"/>
  <c r="AI964" i="2"/>
  <c r="AX963" i="2"/>
  <c r="AW963" i="2"/>
  <c r="AV963" i="2"/>
  <c r="AU963" i="2"/>
  <c r="AT963" i="2"/>
  <c r="AS963" i="2"/>
  <c r="AR963" i="2"/>
  <c r="AQ963" i="2"/>
  <c r="AP963" i="2"/>
  <c r="AO963" i="2"/>
  <c r="AN963" i="2"/>
  <c r="AM963" i="2"/>
  <c r="AK963" i="2"/>
  <c r="AJ963" i="2"/>
  <c r="AI963" i="2"/>
  <c r="AX962" i="2"/>
  <c r="AW962" i="2"/>
  <c r="AV962" i="2"/>
  <c r="AU962" i="2"/>
  <c r="AT962" i="2"/>
  <c r="AS962" i="2"/>
  <c r="AR962" i="2"/>
  <c r="AQ962" i="2"/>
  <c r="AP962" i="2"/>
  <c r="AO962" i="2"/>
  <c r="AN962" i="2"/>
  <c r="AM962" i="2"/>
  <c r="AK962" i="2"/>
  <c r="AJ962" i="2"/>
  <c r="AI962" i="2"/>
  <c r="AX961" i="2"/>
  <c r="AW961" i="2"/>
  <c r="AV961" i="2"/>
  <c r="AU961" i="2"/>
  <c r="AT961" i="2"/>
  <c r="AS961" i="2"/>
  <c r="AR961" i="2"/>
  <c r="AQ961" i="2"/>
  <c r="AP961" i="2"/>
  <c r="AO961" i="2"/>
  <c r="AN961" i="2"/>
  <c r="AM961" i="2"/>
  <c r="AK961" i="2"/>
  <c r="AJ961" i="2"/>
  <c r="AI961" i="2"/>
  <c r="AX960" i="2"/>
  <c r="AW960" i="2"/>
  <c r="AV960" i="2"/>
  <c r="AU960" i="2"/>
  <c r="AT960" i="2"/>
  <c r="AS960" i="2"/>
  <c r="AR960" i="2"/>
  <c r="AQ960" i="2"/>
  <c r="AP960" i="2"/>
  <c r="AO960" i="2"/>
  <c r="AN960" i="2"/>
  <c r="AM960" i="2"/>
  <c r="AK960" i="2"/>
  <c r="AJ960" i="2"/>
  <c r="AI960" i="2"/>
  <c r="AX959" i="2"/>
  <c r="AW959" i="2"/>
  <c r="AV959" i="2"/>
  <c r="AU959" i="2"/>
  <c r="AT959" i="2"/>
  <c r="AS959" i="2"/>
  <c r="AR959" i="2"/>
  <c r="AQ959" i="2"/>
  <c r="AP959" i="2"/>
  <c r="AO959" i="2"/>
  <c r="AN959" i="2"/>
  <c r="AM959" i="2"/>
  <c r="AK959" i="2"/>
  <c r="AJ959" i="2"/>
  <c r="AI959" i="2"/>
  <c r="AX958" i="2"/>
  <c r="AW958" i="2"/>
  <c r="AV958" i="2"/>
  <c r="AU958" i="2"/>
  <c r="AT958" i="2"/>
  <c r="AS958" i="2"/>
  <c r="AR958" i="2"/>
  <c r="AQ958" i="2"/>
  <c r="AP958" i="2"/>
  <c r="AO958" i="2"/>
  <c r="AN958" i="2"/>
  <c r="AM958" i="2"/>
  <c r="AK958" i="2"/>
  <c r="AJ958" i="2"/>
  <c r="AI958" i="2"/>
  <c r="AX957" i="2"/>
  <c r="AW957" i="2"/>
  <c r="AV957" i="2"/>
  <c r="AU957" i="2"/>
  <c r="AT957" i="2"/>
  <c r="AS957" i="2"/>
  <c r="AR957" i="2"/>
  <c r="AQ957" i="2"/>
  <c r="AP957" i="2"/>
  <c r="AO957" i="2"/>
  <c r="AN957" i="2"/>
  <c r="AM957" i="2"/>
  <c r="AK957" i="2"/>
  <c r="AJ957" i="2"/>
  <c r="AI957" i="2"/>
  <c r="AX956" i="2"/>
  <c r="AW956" i="2"/>
  <c r="AV956" i="2"/>
  <c r="AU956" i="2"/>
  <c r="AT956" i="2"/>
  <c r="AS956" i="2"/>
  <c r="AR956" i="2"/>
  <c r="AQ956" i="2"/>
  <c r="AP956" i="2"/>
  <c r="AO956" i="2"/>
  <c r="AN956" i="2"/>
  <c r="AM956" i="2"/>
  <c r="AK956" i="2"/>
  <c r="AJ956" i="2"/>
  <c r="AI956" i="2"/>
  <c r="AX955" i="2"/>
  <c r="AW955" i="2"/>
  <c r="AV955" i="2"/>
  <c r="AU955" i="2"/>
  <c r="AT955" i="2"/>
  <c r="AS955" i="2"/>
  <c r="AR955" i="2"/>
  <c r="AQ955" i="2"/>
  <c r="AP955" i="2"/>
  <c r="AO955" i="2"/>
  <c r="AN955" i="2"/>
  <c r="AM955" i="2"/>
  <c r="AK955" i="2"/>
  <c r="AJ955" i="2"/>
  <c r="AI955" i="2"/>
  <c r="AX954" i="2"/>
  <c r="AW954" i="2"/>
  <c r="AV954" i="2"/>
  <c r="AU954" i="2"/>
  <c r="AT954" i="2"/>
  <c r="AS954" i="2"/>
  <c r="AR954" i="2"/>
  <c r="AQ954" i="2"/>
  <c r="AP954" i="2"/>
  <c r="AO954" i="2"/>
  <c r="AN954" i="2"/>
  <c r="AM954" i="2"/>
  <c r="AK954" i="2"/>
  <c r="AJ954" i="2"/>
  <c r="AI954" i="2"/>
  <c r="AX953" i="2"/>
  <c r="AW953" i="2"/>
  <c r="AV953" i="2"/>
  <c r="AU953" i="2"/>
  <c r="AT953" i="2"/>
  <c r="AS953" i="2"/>
  <c r="AR953" i="2"/>
  <c r="AQ953" i="2"/>
  <c r="AP953" i="2"/>
  <c r="AO953" i="2"/>
  <c r="AN953" i="2"/>
  <c r="AM953" i="2"/>
  <c r="AK953" i="2"/>
  <c r="AJ953" i="2"/>
  <c r="AI953" i="2"/>
  <c r="AX952" i="2"/>
  <c r="AW952" i="2"/>
  <c r="AV952" i="2"/>
  <c r="AU952" i="2"/>
  <c r="AT952" i="2"/>
  <c r="AS952" i="2"/>
  <c r="AR952" i="2"/>
  <c r="AQ952" i="2"/>
  <c r="AP952" i="2"/>
  <c r="AO952" i="2"/>
  <c r="AN952" i="2"/>
  <c r="AM952" i="2"/>
  <c r="AK952" i="2"/>
  <c r="AJ952" i="2"/>
  <c r="AI952" i="2"/>
  <c r="AX951" i="2"/>
  <c r="AW951" i="2"/>
  <c r="AV951" i="2"/>
  <c r="AU951" i="2"/>
  <c r="AT951" i="2"/>
  <c r="AS951" i="2"/>
  <c r="AR951" i="2"/>
  <c r="AQ951" i="2"/>
  <c r="AP951" i="2"/>
  <c r="AO951" i="2"/>
  <c r="AN951" i="2"/>
  <c r="AM951" i="2"/>
  <c r="AK951" i="2"/>
  <c r="AJ951" i="2"/>
  <c r="AI951" i="2"/>
  <c r="AX950" i="2"/>
  <c r="AW950" i="2"/>
  <c r="AV950" i="2"/>
  <c r="AU950" i="2"/>
  <c r="AT950" i="2"/>
  <c r="AS950" i="2"/>
  <c r="AR950" i="2"/>
  <c r="AQ950" i="2"/>
  <c r="AP950" i="2"/>
  <c r="AO950" i="2"/>
  <c r="AN950" i="2"/>
  <c r="AM950" i="2"/>
  <c r="AK950" i="2"/>
  <c r="AJ950" i="2"/>
  <c r="AI950" i="2"/>
  <c r="AX949" i="2"/>
  <c r="AW949" i="2"/>
  <c r="AV949" i="2"/>
  <c r="AU949" i="2"/>
  <c r="AT949" i="2"/>
  <c r="AS949" i="2"/>
  <c r="AR949" i="2"/>
  <c r="AQ949" i="2"/>
  <c r="AP949" i="2"/>
  <c r="AO949" i="2"/>
  <c r="AN949" i="2"/>
  <c r="AM949" i="2"/>
  <c r="AK949" i="2"/>
  <c r="AJ949" i="2"/>
  <c r="AI949" i="2"/>
  <c r="AX948" i="2"/>
  <c r="AW948" i="2"/>
  <c r="AV948" i="2"/>
  <c r="AU948" i="2"/>
  <c r="AT948" i="2"/>
  <c r="AS948" i="2"/>
  <c r="AR948" i="2"/>
  <c r="AQ948" i="2"/>
  <c r="AP948" i="2"/>
  <c r="AO948" i="2"/>
  <c r="AN948" i="2"/>
  <c r="AM948" i="2"/>
  <c r="AK948" i="2"/>
  <c r="AJ948" i="2"/>
  <c r="AI948" i="2"/>
  <c r="AX947" i="2"/>
  <c r="AW947" i="2"/>
  <c r="AV947" i="2"/>
  <c r="AU947" i="2"/>
  <c r="AT947" i="2"/>
  <c r="AS947" i="2"/>
  <c r="AR947" i="2"/>
  <c r="AQ947" i="2"/>
  <c r="AP947" i="2"/>
  <c r="AO947" i="2"/>
  <c r="AN947" i="2"/>
  <c r="AM947" i="2"/>
  <c r="AK947" i="2"/>
  <c r="AJ947" i="2"/>
  <c r="AI947" i="2"/>
  <c r="AX946" i="2"/>
  <c r="AW946" i="2"/>
  <c r="AV946" i="2"/>
  <c r="AU946" i="2"/>
  <c r="AT946" i="2"/>
  <c r="AS946" i="2"/>
  <c r="AR946" i="2"/>
  <c r="AQ946" i="2"/>
  <c r="AP946" i="2"/>
  <c r="AO946" i="2"/>
  <c r="AN946" i="2"/>
  <c r="AM946" i="2"/>
  <c r="AK946" i="2"/>
  <c r="AJ946" i="2"/>
  <c r="AI946" i="2"/>
  <c r="AX945" i="2"/>
  <c r="AW945" i="2"/>
  <c r="AV945" i="2"/>
  <c r="AU945" i="2"/>
  <c r="AT945" i="2"/>
  <c r="AS945" i="2"/>
  <c r="AR945" i="2"/>
  <c r="AQ945" i="2"/>
  <c r="AP945" i="2"/>
  <c r="AO945" i="2"/>
  <c r="AN945" i="2"/>
  <c r="AM945" i="2"/>
  <c r="AK945" i="2"/>
  <c r="AJ945" i="2"/>
  <c r="AI945" i="2"/>
  <c r="AX944" i="2"/>
  <c r="AW944" i="2"/>
  <c r="AV944" i="2"/>
  <c r="AU944" i="2"/>
  <c r="AT944" i="2"/>
  <c r="AS944" i="2"/>
  <c r="AR944" i="2"/>
  <c r="AQ944" i="2"/>
  <c r="AP944" i="2"/>
  <c r="AO944" i="2"/>
  <c r="AN944" i="2"/>
  <c r="AM944" i="2"/>
  <c r="AK944" i="2"/>
  <c r="AJ944" i="2"/>
  <c r="AI944" i="2"/>
  <c r="AX943" i="2"/>
  <c r="AW943" i="2"/>
  <c r="AV943" i="2"/>
  <c r="AU943" i="2"/>
  <c r="AT943" i="2"/>
  <c r="AS943" i="2"/>
  <c r="AR943" i="2"/>
  <c r="AQ943" i="2"/>
  <c r="AP943" i="2"/>
  <c r="AO943" i="2"/>
  <c r="AN943" i="2"/>
  <c r="AM943" i="2"/>
  <c r="AK943" i="2"/>
  <c r="AJ943" i="2"/>
  <c r="AI943" i="2"/>
  <c r="AX942" i="2"/>
  <c r="AW942" i="2"/>
  <c r="AV942" i="2"/>
  <c r="AU942" i="2"/>
  <c r="AT942" i="2"/>
  <c r="AS942" i="2"/>
  <c r="AR942" i="2"/>
  <c r="AQ942" i="2"/>
  <c r="AP942" i="2"/>
  <c r="AO942" i="2"/>
  <c r="AN942" i="2"/>
  <c r="AM942" i="2"/>
  <c r="AK942" i="2"/>
  <c r="AJ942" i="2"/>
  <c r="AI942" i="2"/>
  <c r="AX941" i="2"/>
  <c r="AW941" i="2"/>
  <c r="AV941" i="2"/>
  <c r="AU941" i="2"/>
  <c r="AT941" i="2"/>
  <c r="AS941" i="2"/>
  <c r="AR941" i="2"/>
  <c r="AQ941" i="2"/>
  <c r="AP941" i="2"/>
  <c r="AO941" i="2"/>
  <c r="AN941" i="2"/>
  <c r="AM941" i="2"/>
  <c r="AK941" i="2"/>
  <c r="AJ941" i="2"/>
  <c r="AI941" i="2"/>
  <c r="AX940" i="2"/>
  <c r="AW940" i="2"/>
  <c r="AV940" i="2"/>
  <c r="AU940" i="2"/>
  <c r="AT940" i="2"/>
  <c r="AS940" i="2"/>
  <c r="AR940" i="2"/>
  <c r="AQ940" i="2"/>
  <c r="AP940" i="2"/>
  <c r="AO940" i="2"/>
  <c r="AN940" i="2"/>
  <c r="AM940" i="2"/>
  <c r="AK940" i="2"/>
  <c r="AJ940" i="2"/>
  <c r="AI940" i="2"/>
  <c r="AX939" i="2"/>
  <c r="AW939" i="2"/>
  <c r="AV939" i="2"/>
  <c r="AU939" i="2"/>
  <c r="AT939" i="2"/>
  <c r="AS939" i="2"/>
  <c r="AR939" i="2"/>
  <c r="AQ939" i="2"/>
  <c r="AP939" i="2"/>
  <c r="AO939" i="2"/>
  <c r="AN939" i="2"/>
  <c r="AM939" i="2"/>
  <c r="AK939" i="2"/>
  <c r="AJ939" i="2"/>
  <c r="AI939" i="2"/>
  <c r="AX938" i="2"/>
  <c r="AW938" i="2"/>
  <c r="AV938" i="2"/>
  <c r="AU938" i="2"/>
  <c r="AT938" i="2"/>
  <c r="AS938" i="2"/>
  <c r="AR938" i="2"/>
  <c r="AQ938" i="2"/>
  <c r="AP938" i="2"/>
  <c r="AO938" i="2"/>
  <c r="AN938" i="2"/>
  <c r="AM938" i="2"/>
  <c r="AK938" i="2"/>
  <c r="AJ938" i="2"/>
  <c r="AI938" i="2"/>
  <c r="AX937" i="2"/>
  <c r="AW937" i="2"/>
  <c r="AV937" i="2"/>
  <c r="AU937" i="2"/>
  <c r="AT937" i="2"/>
  <c r="AS937" i="2"/>
  <c r="AR937" i="2"/>
  <c r="AQ937" i="2"/>
  <c r="AP937" i="2"/>
  <c r="AO937" i="2"/>
  <c r="AN937" i="2"/>
  <c r="AM937" i="2"/>
  <c r="AK937" i="2"/>
  <c r="AJ937" i="2"/>
  <c r="AI937" i="2"/>
  <c r="AX936" i="2"/>
  <c r="AW936" i="2"/>
  <c r="AV936" i="2"/>
  <c r="AU936" i="2"/>
  <c r="AT936" i="2"/>
  <c r="AS936" i="2"/>
  <c r="AR936" i="2"/>
  <c r="AQ936" i="2"/>
  <c r="AP936" i="2"/>
  <c r="AO936" i="2"/>
  <c r="AN936" i="2"/>
  <c r="AM936" i="2"/>
  <c r="AK936" i="2"/>
  <c r="AJ936" i="2"/>
  <c r="AI936" i="2"/>
  <c r="AX935" i="2"/>
  <c r="AW935" i="2"/>
  <c r="AV935" i="2"/>
  <c r="AU935" i="2"/>
  <c r="AT935" i="2"/>
  <c r="AS935" i="2"/>
  <c r="AR935" i="2"/>
  <c r="AQ935" i="2"/>
  <c r="AP935" i="2"/>
  <c r="AO935" i="2"/>
  <c r="AN935" i="2"/>
  <c r="AM935" i="2"/>
  <c r="AK935" i="2"/>
  <c r="AJ935" i="2"/>
  <c r="AI935" i="2"/>
  <c r="AX934" i="2"/>
  <c r="AW934" i="2"/>
  <c r="AV934" i="2"/>
  <c r="AU934" i="2"/>
  <c r="AT934" i="2"/>
  <c r="AS934" i="2"/>
  <c r="AR934" i="2"/>
  <c r="AQ934" i="2"/>
  <c r="AP934" i="2"/>
  <c r="AO934" i="2"/>
  <c r="AN934" i="2"/>
  <c r="AM934" i="2"/>
  <c r="AK934" i="2"/>
  <c r="AJ934" i="2"/>
  <c r="AI934" i="2"/>
  <c r="AX933" i="2"/>
  <c r="AW933" i="2"/>
  <c r="AV933" i="2"/>
  <c r="AU933" i="2"/>
  <c r="AT933" i="2"/>
  <c r="AS933" i="2"/>
  <c r="AR933" i="2"/>
  <c r="AQ933" i="2"/>
  <c r="AP933" i="2"/>
  <c r="AO933" i="2"/>
  <c r="AN933" i="2"/>
  <c r="AM933" i="2"/>
  <c r="AK933" i="2"/>
  <c r="AJ933" i="2"/>
  <c r="AI933" i="2"/>
  <c r="AX932" i="2"/>
  <c r="AW932" i="2"/>
  <c r="AV932" i="2"/>
  <c r="AU932" i="2"/>
  <c r="AT932" i="2"/>
  <c r="AS932" i="2"/>
  <c r="AR932" i="2"/>
  <c r="AQ932" i="2"/>
  <c r="AP932" i="2"/>
  <c r="AO932" i="2"/>
  <c r="AN932" i="2"/>
  <c r="AM932" i="2"/>
  <c r="AK932" i="2"/>
  <c r="AJ932" i="2"/>
  <c r="AI932" i="2"/>
  <c r="AX931" i="2"/>
  <c r="AW931" i="2"/>
  <c r="AV931" i="2"/>
  <c r="AU931" i="2"/>
  <c r="AT931" i="2"/>
  <c r="AS931" i="2"/>
  <c r="AR931" i="2"/>
  <c r="AQ931" i="2"/>
  <c r="AP931" i="2"/>
  <c r="AO931" i="2"/>
  <c r="AN931" i="2"/>
  <c r="AM931" i="2"/>
  <c r="AK931" i="2"/>
  <c r="AJ931" i="2"/>
  <c r="AI931" i="2"/>
  <c r="AX930" i="2"/>
  <c r="AW930" i="2"/>
  <c r="AV930" i="2"/>
  <c r="AU930" i="2"/>
  <c r="AT930" i="2"/>
  <c r="AS930" i="2"/>
  <c r="AR930" i="2"/>
  <c r="AQ930" i="2"/>
  <c r="AP930" i="2"/>
  <c r="AO930" i="2"/>
  <c r="AN930" i="2"/>
  <c r="AM930" i="2"/>
  <c r="AK930" i="2"/>
  <c r="AJ930" i="2"/>
  <c r="AI930" i="2"/>
  <c r="AX929" i="2"/>
  <c r="AW929" i="2"/>
  <c r="AV929" i="2"/>
  <c r="AU929" i="2"/>
  <c r="AT929" i="2"/>
  <c r="AS929" i="2"/>
  <c r="AR929" i="2"/>
  <c r="AQ929" i="2"/>
  <c r="AP929" i="2"/>
  <c r="AO929" i="2"/>
  <c r="AN929" i="2"/>
  <c r="AM929" i="2"/>
  <c r="AK929" i="2"/>
  <c r="AJ929" i="2"/>
  <c r="AI929" i="2"/>
  <c r="AX928" i="2"/>
  <c r="AW928" i="2"/>
  <c r="AV928" i="2"/>
  <c r="AU928" i="2"/>
  <c r="AT928" i="2"/>
  <c r="AS928" i="2"/>
  <c r="AR928" i="2"/>
  <c r="AQ928" i="2"/>
  <c r="AP928" i="2"/>
  <c r="AO928" i="2"/>
  <c r="AN928" i="2"/>
  <c r="AM928" i="2"/>
  <c r="AK928" i="2"/>
  <c r="AJ928" i="2"/>
  <c r="AI928" i="2"/>
  <c r="AX927" i="2"/>
  <c r="AW927" i="2"/>
  <c r="AV927" i="2"/>
  <c r="AU927" i="2"/>
  <c r="AT927" i="2"/>
  <c r="AS927" i="2"/>
  <c r="AR927" i="2"/>
  <c r="AQ927" i="2"/>
  <c r="AP927" i="2"/>
  <c r="AO927" i="2"/>
  <c r="AN927" i="2"/>
  <c r="AM927" i="2"/>
  <c r="AK927" i="2"/>
  <c r="AJ927" i="2"/>
  <c r="AI927" i="2"/>
  <c r="AX926" i="2"/>
  <c r="AW926" i="2"/>
  <c r="AV926" i="2"/>
  <c r="AU926" i="2"/>
  <c r="AT926" i="2"/>
  <c r="AS926" i="2"/>
  <c r="AR926" i="2"/>
  <c r="AQ926" i="2"/>
  <c r="AP926" i="2"/>
  <c r="AO926" i="2"/>
  <c r="AN926" i="2"/>
  <c r="AM926" i="2"/>
  <c r="AK926" i="2"/>
  <c r="AJ926" i="2"/>
  <c r="AI926" i="2"/>
  <c r="AX925" i="2"/>
  <c r="AW925" i="2"/>
  <c r="AV925" i="2"/>
  <c r="AU925" i="2"/>
  <c r="AT925" i="2"/>
  <c r="AS925" i="2"/>
  <c r="AR925" i="2"/>
  <c r="AQ925" i="2"/>
  <c r="AP925" i="2"/>
  <c r="AO925" i="2"/>
  <c r="AN925" i="2"/>
  <c r="AM925" i="2"/>
  <c r="AK925" i="2"/>
  <c r="AJ925" i="2"/>
  <c r="AI925" i="2"/>
  <c r="AX924" i="2"/>
  <c r="AW924" i="2"/>
  <c r="AV924" i="2"/>
  <c r="AU924" i="2"/>
  <c r="AT924" i="2"/>
  <c r="AS924" i="2"/>
  <c r="AR924" i="2"/>
  <c r="AQ924" i="2"/>
  <c r="AP924" i="2"/>
  <c r="AO924" i="2"/>
  <c r="AN924" i="2"/>
  <c r="AM924" i="2"/>
  <c r="AK924" i="2"/>
  <c r="AJ924" i="2"/>
  <c r="AI924" i="2"/>
  <c r="AX923" i="2"/>
  <c r="AW923" i="2"/>
  <c r="AV923" i="2"/>
  <c r="AU923" i="2"/>
  <c r="AT923" i="2"/>
  <c r="AS923" i="2"/>
  <c r="AR923" i="2"/>
  <c r="AQ923" i="2"/>
  <c r="AP923" i="2"/>
  <c r="AO923" i="2"/>
  <c r="AN923" i="2"/>
  <c r="AM923" i="2"/>
  <c r="AK923" i="2"/>
  <c r="AJ923" i="2"/>
  <c r="AI923" i="2"/>
  <c r="AX922" i="2"/>
  <c r="AW922" i="2"/>
  <c r="AV922" i="2"/>
  <c r="AU922" i="2"/>
  <c r="AT922" i="2"/>
  <c r="AS922" i="2"/>
  <c r="AR922" i="2"/>
  <c r="AQ922" i="2"/>
  <c r="AP922" i="2"/>
  <c r="AO922" i="2"/>
  <c r="AN922" i="2"/>
  <c r="AM922" i="2"/>
  <c r="AK922" i="2"/>
  <c r="AJ922" i="2"/>
  <c r="AI922" i="2"/>
  <c r="AX921" i="2"/>
  <c r="AW921" i="2"/>
  <c r="AV921" i="2"/>
  <c r="AU921" i="2"/>
  <c r="AT921" i="2"/>
  <c r="AS921" i="2"/>
  <c r="AR921" i="2"/>
  <c r="AQ921" i="2"/>
  <c r="AP921" i="2"/>
  <c r="AO921" i="2"/>
  <c r="AN921" i="2"/>
  <c r="AM921" i="2"/>
  <c r="AK921" i="2"/>
  <c r="AJ921" i="2"/>
  <c r="AI921" i="2"/>
  <c r="AX920" i="2"/>
  <c r="AW920" i="2"/>
  <c r="AV920" i="2"/>
  <c r="AU920" i="2"/>
  <c r="AT920" i="2"/>
  <c r="AS920" i="2"/>
  <c r="AR920" i="2"/>
  <c r="AQ920" i="2"/>
  <c r="AP920" i="2"/>
  <c r="AO920" i="2"/>
  <c r="AN920" i="2"/>
  <c r="AM920" i="2"/>
  <c r="AK920" i="2"/>
  <c r="AJ920" i="2"/>
  <c r="AI920" i="2"/>
  <c r="AX919" i="2"/>
  <c r="AW919" i="2"/>
  <c r="AV919" i="2"/>
  <c r="AU919" i="2"/>
  <c r="AT919" i="2"/>
  <c r="AS919" i="2"/>
  <c r="AR919" i="2"/>
  <c r="AQ919" i="2"/>
  <c r="AP919" i="2"/>
  <c r="AO919" i="2"/>
  <c r="AN919" i="2"/>
  <c r="AM919" i="2"/>
  <c r="AK919" i="2"/>
  <c r="AJ919" i="2"/>
  <c r="AI919" i="2"/>
  <c r="AX918" i="2"/>
  <c r="AW918" i="2"/>
  <c r="AV918" i="2"/>
  <c r="AU918" i="2"/>
  <c r="AT918" i="2"/>
  <c r="AS918" i="2"/>
  <c r="AR918" i="2"/>
  <c r="AQ918" i="2"/>
  <c r="AP918" i="2"/>
  <c r="AO918" i="2"/>
  <c r="AN918" i="2"/>
  <c r="AM918" i="2"/>
  <c r="AK918" i="2"/>
  <c r="AJ918" i="2"/>
  <c r="AI918" i="2"/>
  <c r="AX917" i="2"/>
  <c r="AW917" i="2"/>
  <c r="AV917" i="2"/>
  <c r="AU917" i="2"/>
  <c r="AT917" i="2"/>
  <c r="AS917" i="2"/>
  <c r="AR917" i="2"/>
  <c r="AQ917" i="2"/>
  <c r="AP917" i="2"/>
  <c r="AO917" i="2"/>
  <c r="AN917" i="2"/>
  <c r="AM917" i="2"/>
  <c r="AK917" i="2"/>
  <c r="AJ917" i="2"/>
  <c r="AI917" i="2"/>
  <c r="AX916" i="2"/>
  <c r="AW916" i="2"/>
  <c r="AV916" i="2"/>
  <c r="AU916" i="2"/>
  <c r="AT916" i="2"/>
  <c r="AS916" i="2"/>
  <c r="AR916" i="2"/>
  <c r="AQ916" i="2"/>
  <c r="AP916" i="2"/>
  <c r="AO916" i="2"/>
  <c r="AN916" i="2"/>
  <c r="AM916" i="2"/>
  <c r="AK916" i="2"/>
  <c r="AJ916" i="2"/>
  <c r="AI916" i="2"/>
  <c r="AX915" i="2"/>
  <c r="AW915" i="2"/>
  <c r="AV915" i="2"/>
  <c r="AU915" i="2"/>
  <c r="AT915" i="2"/>
  <c r="AS915" i="2"/>
  <c r="AR915" i="2"/>
  <c r="AQ915" i="2"/>
  <c r="AP915" i="2"/>
  <c r="AO915" i="2"/>
  <c r="AN915" i="2"/>
  <c r="AM915" i="2"/>
  <c r="AK915" i="2"/>
  <c r="AJ915" i="2"/>
  <c r="AI915" i="2"/>
  <c r="AX914" i="2"/>
  <c r="AW914" i="2"/>
  <c r="AV914" i="2"/>
  <c r="AU914" i="2"/>
  <c r="AT914" i="2"/>
  <c r="AS914" i="2"/>
  <c r="AR914" i="2"/>
  <c r="AQ914" i="2"/>
  <c r="AP914" i="2"/>
  <c r="AO914" i="2"/>
  <c r="AN914" i="2"/>
  <c r="AM914" i="2"/>
  <c r="AK914" i="2"/>
  <c r="AJ914" i="2"/>
  <c r="AI914" i="2"/>
  <c r="AX913" i="2"/>
  <c r="AW913" i="2"/>
  <c r="AV913" i="2"/>
  <c r="AU913" i="2"/>
  <c r="AT913" i="2"/>
  <c r="AS913" i="2"/>
  <c r="AR913" i="2"/>
  <c r="AQ913" i="2"/>
  <c r="AP913" i="2"/>
  <c r="AO913" i="2"/>
  <c r="AN913" i="2"/>
  <c r="AM913" i="2"/>
  <c r="AK913" i="2"/>
  <c r="AJ913" i="2"/>
  <c r="AI913" i="2"/>
  <c r="AX912" i="2"/>
  <c r="AW912" i="2"/>
  <c r="AV912" i="2"/>
  <c r="AU912" i="2"/>
  <c r="AT912" i="2"/>
  <c r="AS912" i="2"/>
  <c r="AR912" i="2"/>
  <c r="AQ912" i="2"/>
  <c r="AP912" i="2"/>
  <c r="AO912" i="2"/>
  <c r="AN912" i="2"/>
  <c r="AM912" i="2"/>
  <c r="AK912" i="2"/>
  <c r="AJ912" i="2"/>
  <c r="AI912" i="2"/>
  <c r="AX911" i="2"/>
  <c r="AW911" i="2"/>
  <c r="AV911" i="2"/>
  <c r="AU911" i="2"/>
  <c r="AT911" i="2"/>
  <c r="AS911" i="2"/>
  <c r="AR911" i="2"/>
  <c r="AQ911" i="2"/>
  <c r="AP911" i="2"/>
  <c r="AO911" i="2"/>
  <c r="AN911" i="2"/>
  <c r="AM911" i="2"/>
  <c r="AK911" i="2"/>
  <c r="AJ911" i="2"/>
  <c r="AI911" i="2"/>
  <c r="AX910" i="2"/>
  <c r="AW910" i="2"/>
  <c r="AV910" i="2"/>
  <c r="AU910" i="2"/>
  <c r="AT910" i="2"/>
  <c r="AS910" i="2"/>
  <c r="AR910" i="2"/>
  <c r="AQ910" i="2"/>
  <c r="AP910" i="2"/>
  <c r="AO910" i="2"/>
  <c r="AN910" i="2"/>
  <c r="AM910" i="2"/>
  <c r="AK910" i="2"/>
  <c r="AJ910" i="2"/>
  <c r="AI910" i="2"/>
  <c r="AX909" i="2"/>
  <c r="AW909" i="2"/>
  <c r="AV909" i="2"/>
  <c r="AU909" i="2"/>
  <c r="AT909" i="2"/>
  <c r="AS909" i="2"/>
  <c r="AR909" i="2"/>
  <c r="AQ909" i="2"/>
  <c r="AP909" i="2"/>
  <c r="AO909" i="2"/>
  <c r="AN909" i="2"/>
  <c r="AM909" i="2"/>
  <c r="AK909" i="2"/>
  <c r="AJ909" i="2"/>
  <c r="AI909" i="2"/>
  <c r="AX908" i="2"/>
  <c r="AW908" i="2"/>
  <c r="AV908" i="2"/>
  <c r="AU908" i="2"/>
  <c r="AT908" i="2"/>
  <c r="AS908" i="2"/>
  <c r="AR908" i="2"/>
  <c r="AQ908" i="2"/>
  <c r="AP908" i="2"/>
  <c r="AO908" i="2"/>
  <c r="AN908" i="2"/>
  <c r="AM908" i="2"/>
  <c r="AK908" i="2"/>
  <c r="AJ908" i="2"/>
  <c r="AI908" i="2"/>
  <c r="AX907" i="2"/>
  <c r="AW907" i="2"/>
  <c r="AV907" i="2"/>
  <c r="AU907" i="2"/>
  <c r="AT907" i="2"/>
  <c r="AS907" i="2"/>
  <c r="AR907" i="2"/>
  <c r="AQ907" i="2"/>
  <c r="AP907" i="2"/>
  <c r="AO907" i="2"/>
  <c r="AN907" i="2"/>
  <c r="AM907" i="2"/>
  <c r="AK907" i="2"/>
  <c r="AJ907" i="2"/>
  <c r="AI907" i="2"/>
  <c r="AX906" i="2"/>
  <c r="AW906" i="2"/>
  <c r="AV906" i="2"/>
  <c r="AU906" i="2"/>
  <c r="AT906" i="2"/>
  <c r="AS906" i="2"/>
  <c r="AR906" i="2"/>
  <c r="AQ906" i="2"/>
  <c r="AP906" i="2"/>
  <c r="AO906" i="2"/>
  <c r="AN906" i="2"/>
  <c r="AM906" i="2"/>
  <c r="AK906" i="2"/>
  <c r="AJ906" i="2"/>
  <c r="AI906" i="2"/>
  <c r="AX905" i="2"/>
  <c r="AW905" i="2"/>
  <c r="AV905" i="2"/>
  <c r="AU905" i="2"/>
  <c r="AT905" i="2"/>
  <c r="AS905" i="2"/>
  <c r="AR905" i="2"/>
  <c r="AQ905" i="2"/>
  <c r="AP905" i="2"/>
  <c r="AO905" i="2"/>
  <c r="AN905" i="2"/>
  <c r="AM905" i="2"/>
  <c r="AK905" i="2"/>
  <c r="AJ905" i="2"/>
  <c r="AI905" i="2"/>
  <c r="AX904" i="2"/>
  <c r="AW904" i="2"/>
  <c r="AV904" i="2"/>
  <c r="AU904" i="2"/>
  <c r="AT904" i="2"/>
  <c r="AS904" i="2"/>
  <c r="AR904" i="2"/>
  <c r="AQ904" i="2"/>
  <c r="AP904" i="2"/>
  <c r="AO904" i="2"/>
  <c r="AN904" i="2"/>
  <c r="AM904" i="2"/>
  <c r="AK904" i="2"/>
  <c r="AJ904" i="2"/>
  <c r="AI904" i="2"/>
  <c r="AX903" i="2"/>
  <c r="AW903" i="2"/>
  <c r="AV903" i="2"/>
  <c r="AU903" i="2"/>
  <c r="AT903" i="2"/>
  <c r="AS903" i="2"/>
  <c r="AR903" i="2"/>
  <c r="AQ903" i="2"/>
  <c r="AP903" i="2"/>
  <c r="AO903" i="2"/>
  <c r="AN903" i="2"/>
  <c r="AM903" i="2"/>
  <c r="AK903" i="2"/>
  <c r="AJ903" i="2"/>
  <c r="AI903" i="2"/>
  <c r="AX902" i="2"/>
  <c r="AW902" i="2"/>
  <c r="AV902" i="2"/>
  <c r="AU902" i="2"/>
  <c r="AT902" i="2"/>
  <c r="AS902" i="2"/>
  <c r="AR902" i="2"/>
  <c r="AQ902" i="2"/>
  <c r="AP902" i="2"/>
  <c r="AO902" i="2"/>
  <c r="AN902" i="2"/>
  <c r="AM902" i="2"/>
  <c r="AK902" i="2"/>
  <c r="AJ902" i="2"/>
  <c r="AI902" i="2"/>
  <c r="AX901" i="2"/>
  <c r="AW901" i="2"/>
  <c r="AV901" i="2"/>
  <c r="AU901" i="2"/>
  <c r="AT901" i="2"/>
  <c r="AS901" i="2"/>
  <c r="AR901" i="2"/>
  <c r="AQ901" i="2"/>
  <c r="AP901" i="2"/>
  <c r="AO901" i="2"/>
  <c r="AN901" i="2"/>
  <c r="AM901" i="2"/>
  <c r="AK901" i="2"/>
  <c r="AJ901" i="2"/>
  <c r="AI901" i="2"/>
  <c r="AX900" i="2"/>
  <c r="AW900" i="2"/>
  <c r="AV900" i="2"/>
  <c r="AU900" i="2"/>
  <c r="AT900" i="2"/>
  <c r="AS900" i="2"/>
  <c r="AR900" i="2"/>
  <c r="AQ900" i="2"/>
  <c r="AP900" i="2"/>
  <c r="AO900" i="2"/>
  <c r="AN900" i="2"/>
  <c r="AM900" i="2"/>
  <c r="AK900" i="2"/>
  <c r="AJ900" i="2"/>
  <c r="AI900" i="2"/>
  <c r="AX899" i="2"/>
  <c r="AW899" i="2"/>
  <c r="AV899" i="2"/>
  <c r="AU899" i="2"/>
  <c r="AT899" i="2"/>
  <c r="AS899" i="2"/>
  <c r="AR899" i="2"/>
  <c r="AQ899" i="2"/>
  <c r="AP899" i="2"/>
  <c r="AO899" i="2"/>
  <c r="AN899" i="2"/>
  <c r="AM899" i="2"/>
  <c r="AK899" i="2"/>
  <c r="AJ899" i="2"/>
  <c r="AI899" i="2"/>
  <c r="AX898" i="2"/>
  <c r="AW898" i="2"/>
  <c r="AV898" i="2"/>
  <c r="AU898" i="2"/>
  <c r="AT898" i="2"/>
  <c r="AS898" i="2"/>
  <c r="AR898" i="2"/>
  <c r="AQ898" i="2"/>
  <c r="AP898" i="2"/>
  <c r="AO898" i="2"/>
  <c r="AN898" i="2"/>
  <c r="AM898" i="2"/>
  <c r="AK898" i="2"/>
  <c r="AJ898" i="2"/>
  <c r="AI898" i="2"/>
  <c r="AX897" i="2"/>
  <c r="AW897" i="2"/>
  <c r="AV897" i="2"/>
  <c r="AU897" i="2"/>
  <c r="AT897" i="2"/>
  <c r="AS897" i="2"/>
  <c r="AR897" i="2"/>
  <c r="AQ897" i="2"/>
  <c r="AP897" i="2"/>
  <c r="AO897" i="2"/>
  <c r="AN897" i="2"/>
  <c r="AM897" i="2"/>
  <c r="AK897" i="2"/>
  <c r="AJ897" i="2"/>
  <c r="AI897" i="2"/>
  <c r="AX896" i="2"/>
  <c r="AW896" i="2"/>
  <c r="AV896" i="2"/>
  <c r="AU896" i="2"/>
  <c r="AT896" i="2"/>
  <c r="AS896" i="2"/>
  <c r="AR896" i="2"/>
  <c r="AQ896" i="2"/>
  <c r="AP896" i="2"/>
  <c r="AO896" i="2"/>
  <c r="AN896" i="2"/>
  <c r="AM896" i="2"/>
  <c r="AK896" i="2"/>
  <c r="AJ896" i="2"/>
  <c r="AI896" i="2"/>
  <c r="AX895" i="2"/>
  <c r="AW895" i="2"/>
  <c r="AV895" i="2"/>
  <c r="AU895" i="2"/>
  <c r="AT895" i="2"/>
  <c r="AS895" i="2"/>
  <c r="AR895" i="2"/>
  <c r="AQ895" i="2"/>
  <c r="AP895" i="2"/>
  <c r="AO895" i="2"/>
  <c r="AN895" i="2"/>
  <c r="AM895" i="2"/>
  <c r="AK895" i="2"/>
  <c r="AJ895" i="2"/>
  <c r="AI895" i="2"/>
  <c r="AX894" i="2"/>
  <c r="AW894" i="2"/>
  <c r="AV894" i="2"/>
  <c r="AU894" i="2"/>
  <c r="AT894" i="2"/>
  <c r="AS894" i="2"/>
  <c r="AR894" i="2"/>
  <c r="AQ894" i="2"/>
  <c r="AP894" i="2"/>
  <c r="AO894" i="2"/>
  <c r="AN894" i="2"/>
  <c r="AM894" i="2"/>
  <c r="AK894" i="2"/>
  <c r="AJ894" i="2"/>
  <c r="AI894" i="2"/>
  <c r="AX893" i="2"/>
  <c r="AW893" i="2"/>
  <c r="AV893" i="2"/>
  <c r="AU893" i="2"/>
  <c r="AT893" i="2"/>
  <c r="AS893" i="2"/>
  <c r="AR893" i="2"/>
  <c r="AQ893" i="2"/>
  <c r="AP893" i="2"/>
  <c r="AO893" i="2"/>
  <c r="AN893" i="2"/>
  <c r="AM893" i="2"/>
  <c r="AK893" i="2"/>
  <c r="AJ893" i="2"/>
  <c r="AI893" i="2"/>
  <c r="AX892" i="2"/>
  <c r="AW892" i="2"/>
  <c r="AV892" i="2"/>
  <c r="AU892" i="2"/>
  <c r="AT892" i="2"/>
  <c r="AS892" i="2"/>
  <c r="AR892" i="2"/>
  <c r="AQ892" i="2"/>
  <c r="AP892" i="2"/>
  <c r="AO892" i="2"/>
  <c r="AN892" i="2"/>
  <c r="AM892" i="2"/>
  <c r="AK892" i="2"/>
  <c r="AJ892" i="2"/>
  <c r="AI892" i="2"/>
  <c r="AX891" i="2"/>
  <c r="AW891" i="2"/>
  <c r="AV891" i="2"/>
  <c r="AU891" i="2"/>
  <c r="AT891" i="2"/>
  <c r="AS891" i="2"/>
  <c r="AR891" i="2"/>
  <c r="AQ891" i="2"/>
  <c r="AP891" i="2"/>
  <c r="AO891" i="2"/>
  <c r="AN891" i="2"/>
  <c r="AM891" i="2"/>
  <c r="AK891" i="2"/>
  <c r="AJ891" i="2"/>
  <c r="AI891" i="2"/>
  <c r="AX890" i="2"/>
  <c r="AW890" i="2"/>
  <c r="AV890" i="2"/>
  <c r="AU890" i="2"/>
  <c r="AT890" i="2"/>
  <c r="AS890" i="2"/>
  <c r="AR890" i="2"/>
  <c r="AQ890" i="2"/>
  <c r="AP890" i="2"/>
  <c r="AO890" i="2"/>
  <c r="AN890" i="2"/>
  <c r="AM890" i="2"/>
  <c r="AK890" i="2"/>
  <c r="AJ890" i="2"/>
  <c r="AI890" i="2"/>
  <c r="AX889" i="2"/>
  <c r="AW889" i="2"/>
  <c r="AV889" i="2"/>
  <c r="AU889" i="2"/>
  <c r="AT889" i="2"/>
  <c r="AS889" i="2"/>
  <c r="AR889" i="2"/>
  <c r="AQ889" i="2"/>
  <c r="AP889" i="2"/>
  <c r="AO889" i="2"/>
  <c r="AN889" i="2"/>
  <c r="AM889" i="2"/>
  <c r="AK889" i="2"/>
  <c r="AJ889" i="2"/>
  <c r="AI889" i="2"/>
  <c r="AX888" i="2"/>
  <c r="AW888" i="2"/>
  <c r="AV888" i="2"/>
  <c r="AU888" i="2"/>
  <c r="AT888" i="2"/>
  <c r="AS888" i="2"/>
  <c r="AR888" i="2"/>
  <c r="AQ888" i="2"/>
  <c r="AP888" i="2"/>
  <c r="AO888" i="2"/>
  <c r="AN888" i="2"/>
  <c r="AM888" i="2"/>
  <c r="AK888" i="2"/>
  <c r="AJ888" i="2"/>
  <c r="AI888" i="2"/>
  <c r="AX887" i="2"/>
  <c r="AW887" i="2"/>
  <c r="AV887" i="2"/>
  <c r="AU887" i="2"/>
  <c r="AT887" i="2"/>
  <c r="AS887" i="2"/>
  <c r="AR887" i="2"/>
  <c r="AQ887" i="2"/>
  <c r="AP887" i="2"/>
  <c r="AO887" i="2"/>
  <c r="AN887" i="2"/>
  <c r="AM887" i="2"/>
  <c r="AK887" i="2"/>
  <c r="AJ887" i="2"/>
  <c r="AI887" i="2"/>
  <c r="AX886" i="2"/>
  <c r="AW886" i="2"/>
  <c r="AV886" i="2"/>
  <c r="AU886" i="2"/>
  <c r="AT886" i="2"/>
  <c r="AS886" i="2"/>
  <c r="AR886" i="2"/>
  <c r="AQ886" i="2"/>
  <c r="AP886" i="2"/>
  <c r="AO886" i="2"/>
  <c r="AN886" i="2"/>
  <c r="AM886" i="2"/>
  <c r="AK886" i="2"/>
  <c r="AJ886" i="2"/>
  <c r="AI886" i="2"/>
  <c r="AX885" i="2"/>
  <c r="AW885" i="2"/>
  <c r="AV885" i="2"/>
  <c r="AU885" i="2"/>
  <c r="AT885" i="2"/>
  <c r="AS885" i="2"/>
  <c r="AR885" i="2"/>
  <c r="AQ885" i="2"/>
  <c r="AP885" i="2"/>
  <c r="AO885" i="2"/>
  <c r="AN885" i="2"/>
  <c r="AM885" i="2"/>
  <c r="AK885" i="2"/>
  <c r="AJ885" i="2"/>
  <c r="AI885" i="2"/>
  <c r="AX884" i="2"/>
  <c r="AW884" i="2"/>
  <c r="AV884" i="2"/>
  <c r="AU884" i="2"/>
  <c r="AT884" i="2"/>
  <c r="AS884" i="2"/>
  <c r="AR884" i="2"/>
  <c r="AQ884" i="2"/>
  <c r="AP884" i="2"/>
  <c r="AO884" i="2"/>
  <c r="AN884" i="2"/>
  <c r="AM884" i="2"/>
  <c r="AK884" i="2"/>
  <c r="AJ884" i="2"/>
  <c r="AI884" i="2"/>
  <c r="AX883" i="2"/>
  <c r="AW883" i="2"/>
  <c r="AV883" i="2"/>
  <c r="AU883" i="2"/>
  <c r="AT883" i="2"/>
  <c r="AS883" i="2"/>
  <c r="AR883" i="2"/>
  <c r="AQ883" i="2"/>
  <c r="AP883" i="2"/>
  <c r="AO883" i="2"/>
  <c r="AN883" i="2"/>
  <c r="AM883" i="2"/>
  <c r="AK883" i="2"/>
  <c r="AJ883" i="2"/>
  <c r="AI883" i="2"/>
  <c r="AX882" i="2"/>
  <c r="AW882" i="2"/>
  <c r="AV882" i="2"/>
  <c r="AU882" i="2"/>
  <c r="AT882" i="2"/>
  <c r="AS882" i="2"/>
  <c r="AR882" i="2"/>
  <c r="AQ882" i="2"/>
  <c r="AP882" i="2"/>
  <c r="AO882" i="2"/>
  <c r="AN882" i="2"/>
  <c r="AM882" i="2"/>
  <c r="AK882" i="2"/>
  <c r="AJ882" i="2"/>
  <c r="AI882" i="2"/>
  <c r="AX881" i="2"/>
  <c r="AW881" i="2"/>
  <c r="AV881" i="2"/>
  <c r="AU881" i="2"/>
  <c r="AT881" i="2"/>
  <c r="AS881" i="2"/>
  <c r="AR881" i="2"/>
  <c r="AQ881" i="2"/>
  <c r="AP881" i="2"/>
  <c r="AO881" i="2"/>
  <c r="AN881" i="2"/>
  <c r="AM881" i="2"/>
  <c r="AK881" i="2"/>
  <c r="AJ881" i="2"/>
  <c r="AI881" i="2"/>
  <c r="AX880" i="2"/>
  <c r="AW880" i="2"/>
  <c r="AV880" i="2"/>
  <c r="AU880" i="2"/>
  <c r="AT880" i="2"/>
  <c r="AS880" i="2"/>
  <c r="AR880" i="2"/>
  <c r="AQ880" i="2"/>
  <c r="AP880" i="2"/>
  <c r="AO880" i="2"/>
  <c r="AN880" i="2"/>
  <c r="AM880" i="2"/>
  <c r="AK880" i="2"/>
  <c r="AJ880" i="2"/>
  <c r="AI880" i="2"/>
  <c r="AX879" i="2"/>
  <c r="AW879" i="2"/>
  <c r="AV879" i="2"/>
  <c r="AU879" i="2"/>
  <c r="AT879" i="2"/>
  <c r="AS879" i="2"/>
  <c r="AR879" i="2"/>
  <c r="AQ879" i="2"/>
  <c r="AP879" i="2"/>
  <c r="AO879" i="2"/>
  <c r="AN879" i="2"/>
  <c r="AM879" i="2"/>
  <c r="AK879" i="2"/>
  <c r="AJ879" i="2"/>
  <c r="AI879" i="2"/>
  <c r="AX878" i="2"/>
  <c r="AW878" i="2"/>
  <c r="AV878" i="2"/>
  <c r="AU878" i="2"/>
  <c r="AT878" i="2"/>
  <c r="AS878" i="2"/>
  <c r="AR878" i="2"/>
  <c r="AQ878" i="2"/>
  <c r="AP878" i="2"/>
  <c r="AO878" i="2"/>
  <c r="AN878" i="2"/>
  <c r="AM878" i="2"/>
  <c r="AK878" i="2"/>
  <c r="AJ878" i="2"/>
  <c r="AI878" i="2"/>
  <c r="AX877" i="2"/>
  <c r="AW877" i="2"/>
  <c r="AV877" i="2"/>
  <c r="AU877" i="2"/>
  <c r="AT877" i="2"/>
  <c r="AS877" i="2"/>
  <c r="AR877" i="2"/>
  <c r="AQ877" i="2"/>
  <c r="AP877" i="2"/>
  <c r="AO877" i="2"/>
  <c r="AN877" i="2"/>
  <c r="AM877" i="2"/>
  <c r="AK877" i="2"/>
  <c r="AJ877" i="2"/>
  <c r="AI877" i="2"/>
  <c r="AX876" i="2"/>
  <c r="AW876" i="2"/>
  <c r="AV876" i="2"/>
  <c r="AU876" i="2"/>
  <c r="AT876" i="2"/>
  <c r="AS876" i="2"/>
  <c r="AR876" i="2"/>
  <c r="AQ876" i="2"/>
  <c r="AP876" i="2"/>
  <c r="AO876" i="2"/>
  <c r="AN876" i="2"/>
  <c r="AM876" i="2"/>
  <c r="AK876" i="2"/>
  <c r="AJ876" i="2"/>
  <c r="AI876" i="2"/>
  <c r="AX875" i="2"/>
  <c r="AW875" i="2"/>
  <c r="AV875" i="2"/>
  <c r="AU875" i="2"/>
  <c r="AT875" i="2"/>
  <c r="AS875" i="2"/>
  <c r="AR875" i="2"/>
  <c r="AQ875" i="2"/>
  <c r="AP875" i="2"/>
  <c r="AO875" i="2"/>
  <c r="AN875" i="2"/>
  <c r="AM875" i="2"/>
  <c r="AK875" i="2"/>
  <c r="AJ875" i="2"/>
  <c r="AI875" i="2"/>
  <c r="AX874" i="2"/>
  <c r="AW874" i="2"/>
  <c r="AV874" i="2"/>
  <c r="AU874" i="2"/>
  <c r="AT874" i="2"/>
  <c r="AS874" i="2"/>
  <c r="AR874" i="2"/>
  <c r="AQ874" i="2"/>
  <c r="AP874" i="2"/>
  <c r="AO874" i="2"/>
  <c r="AN874" i="2"/>
  <c r="AM874" i="2"/>
  <c r="AK874" i="2"/>
  <c r="AJ874" i="2"/>
  <c r="AI874" i="2"/>
  <c r="AX873" i="2"/>
  <c r="AW873" i="2"/>
  <c r="AV873" i="2"/>
  <c r="AU873" i="2"/>
  <c r="AT873" i="2"/>
  <c r="AS873" i="2"/>
  <c r="AR873" i="2"/>
  <c r="AQ873" i="2"/>
  <c r="AP873" i="2"/>
  <c r="AO873" i="2"/>
  <c r="AN873" i="2"/>
  <c r="AM873" i="2"/>
  <c r="AK873" i="2"/>
  <c r="AJ873" i="2"/>
  <c r="AI873" i="2"/>
  <c r="AX872" i="2"/>
  <c r="AW872" i="2"/>
  <c r="AV872" i="2"/>
  <c r="AU872" i="2"/>
  <c r="AT872" i="2"/>
  <c r="AS872" i="2"/>
  <c r="AR872" i="2"/>
  <c r="AQ872" i="2"/>
  <c r="AP872" i="2"/>
  <c r="AO872" i="2"/>
  <c r="AN872" i="2"/>
  <c r="AM872" i="2"/>
  <c r="AK872" i="2"/>
  <c r="AJ872" i="2"/>
  <c r="AI872" i="2"/>
  <c r="AX871" i="2"/>
  <c r="AW871" i="2"/>
  <c r="AV871" i="2"/>
  <c r="AU871" i="2"/>
  <c r="AT871" i="2"/>
  <c r="AS871" i="2"/>
  <c r="AR871" i="2"/>
  <c r="AQ871" i="2"/>
  <c r="AP871" i="2"/>
  <c r="AO871" i="2"/>
  <c r="AN871" i="2"/>
  <c r="AM871" i="2"/>
  <c r="AK871" i="2"/>
  <c r="AJ871" i="2"/>
  <c r="AI871" i="2"/>
  <c r="AX870" i="2"/>
  <c r="AW870" i="2"/>
  <c r="AV870" i="2"/>
  <c r="AU870" i="2"/>
  <c r="AT870" i="2"/>
  <c r="AS870" i="2"/>
  <c r="AR870" i="2"/>
  <c r="AQ870" i="2"/>
  <c r="AP870" i="2"/>
  <c r="AO870" i="2"/>
  <c r="AN870" i="2"/>
  <c r="AM870" i="2"/>
  <c r="AK870" i="2"/>
  <c r="AJ870" i="2"/>
  <c r="AI870" i="2"/>
  <c r="AX869" i="2"/>
  <c r="AW869" i="2"/>
  <c r="AV869" i="2"/>
  <c r="AU869" i="2"/>
  <c r="AT869" i="2"/>
  <c r="AS869" i="2"/>
  <c r="AR869" i="2"/>
  <c r="AQ869" i="2"/>
  <c r="AP869" i="2"/>
  <c r="AO869" i="2"/>
  <c r="AN869" i="2"/>
  <c r="AM869" i="2"/>
  <c r="AK869" i="2"/>
  <c r="AJ869" i="2"/>
  <c r="AI869" i="2"/>
  <c r="AX868" i="2"/>
  <c r="AW868" i="2"/>
  <c r="AV868" i="2"/>
  <c r="AU868" i="2"/>
  <c r="AT868" i="2"/>
  <c r="AS868" i="2"/>
  <c r="AR868" i="2"/>
  <c r="AQ868" i="2"/>
  <c r="AP868" i="2"/>
  <c r="AO868" i="2"/>
  <c r="AN868" i="2"/>
  <c r="AM868" i="2"/>
  <c r="AK868" i="2"/>
  <c r="AJ868" i="2"/>
  <c r="AI868" i="2"/>
  <c r="AX867" i="2"/>
  <c r="AW867" i="2"/>
  <c r="AV867" i="2"/>
  <c r="AU867" i="2"/>
  <c r="AT867" i="2"/>
  <c r="AS867" i="2"/>
  <c r="AR867" i="2"/>
  <c r="AQ867" i="2"/>
  <c r="AP867" i="2"/>
  <c r="AO867" i="2"/>
  <c r="AN867" i="2"/>
  <c r="AM867" i="2"/>
  <c r="AK867" i="2"/>
  <c r="AJ867" i="2"/>
  <c r="AI867" i="2"/>
  <c r="AX866" i="2"/>
  <c r="AW866" i="2"/>
  <c r="AV866" i="2"/>
  <c r="AU866" i="2"/>
  <c r="AT866" i="2"/>
  <c r="AS866" i="2"/>
  <c r="AR866" i="2"/>
  <c r="AQ866" i="2"/>
  <c r="AP866" i="2"/>
  <c r="AO866" i="2"/>
  <c r="AN866" i="2"/>
  <c r="AM866" i="2"/>
  <c r="AK866" i="2"/>
  <c r="AJ866" i="2"/>
  <c r="AI866" i="2"/>
  <c r="AX865" i="2"/>
  <c r="AW865" i="2"/>
  <c r="AV865" i="2"/>
  <c r="AU865" i="2"/>
  <c r="AT865" i="2"/>
  <c r="AS865" i="2"/>
  <c r="AR865" i="2"/>
  <c r="AQ865" i="2"/>
  <c r="AP865" i="2"/>
  <c r="AO865" i="2"/>
  <c r="AN865" i="2"/>
  <c r="AM865" i="2"/>
  <c r="AK865" i="2"/>
  <c r="AJ865" i="2"/>
  <c r="AI865" i="2"/>
  <c r="AX864" i="2"/>
  <c r="AW864" i="2"/>
  <c r="AV864" i="2"/>
  <c r="AU864" i="2"/>
  <c r="AT864" i="2"/>
  <c r="AS864" i="2"/>
  <c r="AR864" i="2"/>
  <c r="AQ864" i="2"/>
  <c r="AP864" i="2"/>
  <c r="AO864" i="2"/>
  <c r="AN864" i="2"/>
  <c r="AM864" i="2"/>
  <c r="AK864" i="2"/>
  <c r="AJ864" i="2"/>
  <c r="AI864" i="2"/>
  <c r="AX863" i="2"/>
  <c r="AW863" i="2"/>
  <c r="AV863" i="2"/>
  <c r="AU863" i="2"/>
  <c r="AT863" i="2"/>
  <c r="AS863" i="2"/>
  <c r="AR863" i="2"/>
  <c r="AQ863" i="2"/>
  <c r="AP863" i="2"/>
  <c r="AO863" i="2"/>
  <c r="AN863" i="2"/>
  <c r="AM863" i="2"/>
  <c r="AK863" i="2"/>
  <c r="AJ863" i="2"/>
  <c r="AI863" i="2"/>
  <c r="AX862" i="2"/>
  <c r="AW862" i="2"/>
  <c r="AV862" i="2"/>
  <c r="AU862" i="2"/>
  <c r="AT862" i="2"/>
  <c r="AS862" i="2"/>
  <c r="AR862" i="2"/>
  <c r="AQ862" i="2"/>
  <c r="AP862" i="2"/>
  <c r="AO862" i="2"/>
  <c r="AN862" i="2"/>
  <c r="AM862" i="2"/>
  <c r="AK862" i="2"/>
  <c r="AJ862" i="2"/>
  <c r="AI862" i="2"/>
  <c r="AX861" i="2"/>
  <c r="AW861" i="2"/>
  <c r="AV861" i="2"/>
  <c r="AU861" i="2"/>
  <c r="AT861" i="2"/>
  <c r="AS861" i="2"/>
  <c r="AR861" i="2"/>
  <c r="AQ861" i="2"/>
  <c r="AP861" i="2"/>
  <c r="AO861" i="2"/>
  <c r="AN861" i="2"/>
  <c r="AM861" i="2"/>
  <c r="AK861" i="2"/>
  <c r="AJ861" i="2"/>
  <c r="AI861" i="2"/>
  <c r="AX860" i="2"/>
  <c r="AW860" i="2"/>
  <c r="AV860" i="2"/>
  <c r="AU860" i="2"/>
  <c r="AT860" i="2"/>
  <c r="AS860" i="2"/>
  <c r="AR860" i="2"/>
  <c r="AQ860" i="2"/>
  <c r="AP860" i="2"/>
  <c r="AO860" i="2"/>
  <c r="AN860" i="2"/>
  <c r="AM860" i="2"/>
  <c r="AK860" i="2"/>
  <c r="AJ860" i="2"/>
  <c r="AI860" i="2"/>
  <c r="AX859" i="2"/>
  <c r="AW859" i="2"/>
  <c r="AV859" i="2"/>
  <c r="AU859" i="2"/>
  <c r="AT859" i="2"/>
  <c r="AS859" i="2"/>
  <c r="AR859" i="2"/>
  <c r="AQ859" i="2"/>
  <c r="AP859" i="2"/>
  <c r="AO859" i="2"/>
  <c r="AN859" i="2"/>
  <c r="AM859" i="2"/>
  <c r="AK859" i="2"/>
  <c r="AJ859" i="2"/>
  <c r="AI859" i="2"/>
  <c r="AX858" i="2"/>
  <c r="AW858" i="2"/>
  <c r="AV858" i="2"/>
  <c r="AU858" i="2"/>
  <c r="AT858" i="2"/>
  <c r="AS858" i="2"/>
  <c r="AR858" i="2"/>
  <c r="AQ858" i="2"/>
  <c r="AP858" i="2"/>
  <c r="AO858" i="2"/>
  <c r="AN858" i="2"/>
  <c r="AM858" i="2"/>
  <c r="AK858" i="2"/>
  <c r="AJ858" i="2"/>
  <c r="AI858" i="2"/>
  <c r="AX857" i="2"/>
  <c r="AW857" i="2"/>
  <c r="AV857" i="2"/>
  <c r="AU857" i="2"/>
  <c r="AT857" i="2"/>
  <c r="AS857" i="2"/>
  <c r="AR857" i="2"/>
  <c r="AQ857" i="2"/>
  <c r="AP857" i="2"/>
  <c r="AO857" i="2"/>
  <c r="AN857" i="2"/>
  <c r="AM857" i="2"/>
  <c r="AK857" i="2"/>
  <c r="AJ857" i="2"/>
  <c r="AI857" i="2"/>
  <c r="AX856" i="2"/>
  <c r="AW856" i="2"/>
  <c r="AV856" i="2"/>
  <c r="AU856" i="2"/>
  <c r="AT856" i="2"/>
  <c r="AS856" i="2"/>
  <c r="AR856" i="2"/>
  <c r="AQ856" i="2"/>
  <c r="AP856" i="2"/>
  <c r="AO856" i="2"/>
  <c r="AN856" i="2"/>
  <c r="AM856" i="2"/>
  <c r="AK856" i="2"/>
  <c r="AJ856" i="2"/>
  <c r="AI856" i="2"/>
  <c r="AX855" i="2"/>
  <c r="AW855" i="2"/>
  <c r="AV855" i="2"/>
  <c r="AU855" i="2"/>
  <c r="AT855" i="2"/>
  <c r="AS855" i="2"/>
  <c r="AR855" i="2"/>
  <c r="AQ855" i="2"/>
  <c r="AP855" i="2"/>
  <c r="AO855" i="2"/>
  <c r="AN855" i="2"/>
  <c r="AM855" i="2"/>
  <c r="AK855" i="2"/>
  <c r="AJ855" i="2"/>
  <c r="AI855" i="2"/>
  <c r="AX854" i="2"/>
  <c r="AW854" i="2"/>
  <c r="AV854" i="2"/>
  <c r="AU854" i="2"/>
  <c r="AT854" i="2"/>
  <c r="AS854" i="2"/>
  <c r="AR854" i="2"/>
  <c r="AQ854" i="2"/>
  <c r="AP854" i="2"/>
  <c r="AO854" i="2"/>
  <c r="AN854" i="2"/>
  <c r="AM854" i="2"/>
  <c r="AK854" i="2"/>
  <c r="AJ854" i="2"/>
  <c r="AI854" i="2"/>
  <c r="AX853" i="2"/>
  <c r="AW853" i="2"/>
  <c r="AV853" i="2"/>
  <c r="AU853" i="2"/>
  <c r="AT853" i="2"/>
  <c r="AS853" i="2"/>
  <c r="AR853" i="2"/>
  <c r="AQ853" i="2"/>
  <c r="AP853" i="2"/>
  <c r="AO853" i="2"/>
  <c r="AN853" i="2"/>
  <c r="AM853" i="2"/>
  <c r="AK853" i="2"/>
  <c r="AJ853" i="2"/>
  <c r="AI853" i="2"/>
  <c r="AX852" i="2"/>
  <c r="AW852" i="2"/>
  <c r="AV852" i="2"/>
  <c r="AU852" i="2"/>
  <c r="AT852" i="2"/>
  <c r="AS852" i="2"/>
  <c r="AR852" i="2"/>
  <c r="AQ852" i="2"/>
  <c r="AP852" i="2"/>
  <c r="AO852" i="2"/>
  <c r="AN852" i="2"/>
  <c r="AM852" i="2"/>
  <c r="AK852" i="2"/>
  <c r="AJ852" i="2"/>
  <c r="AI852" i="2"/>
  <c r="AX851" i="2"/>
  <c r="AW851" i="2"/>
  <c r="AV851" i="2"/>
  <c r="AU851" i="2"/>
  <c r="AT851" i="2"/>
  <c r="AS851" i="2"/>
  <c r="AR851" i="2"/>
  <c r="AQ851" i="2"/>
  <c r="AP851" i="2"/>
  <c r="AO851" i="2"/>
  <c r="AN851" i="2"/>
  <c r="AM851" i="2"/>
  <c r="AK851" i="2"/>
  <c r="AJ851" i="2"/>
  <c r="AI851" i="2"/>
  <c r="AX850" i="2"/>
  <c r="AW850" i="2"/>
  <c r="AV850" i="2"/>
  <c r="AU850" i="2"/>
  <c r="AT850" i="2"/>
  <c r="AS850" i="2"/>
  <c r="AR850" i="2"/>
  <c r="AQ850" i="2"/>
  <c r="AP850" i="2"/>
  <c r="AO850" i="2"/>
  <c r="AN850" i="2"/>
  <c r="AM850" i="2"/>
  <c r="AK850" i="2"/>
  <c r="AJ850" i="2"/>
  <c r="AI850" i="2"/>
  <c r="AX849" i="2"/>
  <c r="AW849" i="2"/>
  <c r="AV849" i="2"/>
  <c r="AU849" i="2"/>
  <c r="AT849" i="2"/>
  <c r="AS849" i="2"/>
  <c r="AR849" i="2"/>
  <c r="AQ849" i="2"/>
  <c r="AP849" i="2"/>
  <c r="AO849" i="2"/>
  <c r="AN849" i="2"/>
  <c r="AM849" i="2"/>
  <c r="AK849" i="2"/>
  <c r="AJ849" i="2"/>
  <c r="AI849" i="2"/>
  <c r="AX848" i="2"/>
  <c r="AW848" i="2"/>
  <c r="AV848" i="2"/>
  <c r="AU848" i="2"/>
  <c r="AT848" i="2"/>
  <c r="AS848" i="2"/>
  <c r="AR848" i="2"/>
  <c r="AQ848" i="2"/>
  <c r="AP848" i="2"/>
  <c r="AO848" i="2"/>
  <c r="AN848" i="2"/>
  <c r="AM848" i="2"/>
  <c r="AK848" i="2"/>
  <c r="AJ848" i="2"/>
  <c r="AI848" i="2"/>
  <c r="AX847" i="2"/>
  <c r="AW847" i="2"/>
  <c r="AV847" i="2"/>
  <c r="AU847" i="2"/>
  <c r="AT847" i="2"/>
  <c r="AS847" i="2"/>
  <c r="AR847" i="2"/>
  <c r="AQ847" i="2"/>
  <c r="AP847" i="2"/>
  <c r="AO847" i="2"/>
  <c r="AN847" i="2"/>
  <c r="AM847" i="2"/>
  <c r="AK847" i="2"/>
  <c r="AJ847" i="2"/>
  <c r="AI847" i="2"/>
  <c r="AX846" i="2"/>
  <c r="AW846" i="2"/>
  <c r="AV846" i="2"/>
  <c r="AU846" i="2"/>
  <c r="AT846" i="2"/>
  <c r="AS846" i="2"/>
  <c r="AR846" i="2"/>
  <c r="AQ846" i="2"/>
  <c r="AP846" i="2"/>
  <c r="AO846" i="2"/>
  <c r="AN846" i="2"/>
  <c r="AM846" i="2"/>
  <c r="AK846" i="2"/>
  <c r="AJ846" i="2"/>
  <c r="AI846" i="2"/>
  <c r="AX845" i="2"/>
  <c r="AW845" i="2"/>
  <c r="AV845" i="2"/>
  <c r="AU845" i="2"/>
  <c r="AT845" i="2"/>
  <c r="AS845" i="2"/>
  <c r="AR845" i="2"/>
  <c r="AQ845" i="2"/>
  <c r="AP845" i="2"/>
  <c r="AO845" i="2"/>
  <c r="AN845" i="2"/>
  <c r="AM845" i="2"/>
  <c r="AK845" i="2"/>
  <c r="AJ845" i="2"/>
  <c r="AI845" i="2"/>
  <c r="AX844" i="2"/>
  <c r="AW844" i="2"/>
  <c r="AV844" i="2"/>
  <c r="AU844" i="2"/>
  <c r="AT844" i="2"/>
  <c r="AS844" i="2"/>
  <c r="AR844" i="2"/>
  <c r="AQ844" i="2"/>
  <c r="AP844" i="2"/>
  <c r="AO844" i="2"/>
  <c r="AN844" i="2"/>
  <c r="AM844" i="2"/>
  <c r="AK844" i="2"/>
  <c r="AJ844" i="2"/>
  <c r="AI844" i="2"/>
  <c r="AX843" i="2"/>
  <c r="AW843" i="2"/>
  <c r="AV843" i="2"/>
  <c r="AU843" i="2"/>
  <c r="AT843" i="2"/>
  <c r="AS843" i="2"/>
  <c r="AR843" i="2"/>
  <c r="AQ843" i="2"/>
  <c r="AP843" i="2"/>
  <c r="AO843" i="2"/>
  <c r="AN843" i="2"/>
  <c r="AM843" i="2"/>
  <c r="AK843" i="2"/>
  <c r="AJ843" i="2"/>
  <c r="AI843" i="2"/>
  <c r="AX842" i="2"/>
  <c r="AW842" i="2"/>
  <c r="AV842" i="2"/>
  <c r="AU842" i="2"/>
  <c r="AT842" i="2"/>
  <c r="AS842" i="2"/>
  <c r="AR842" i="2"/>
  <c r="AQ842" i="2"/>
  <c r="AP842" i="2"/>
  <c r="AO842" i="2"/>
  <c r="AN842" i="2"/>
  <c r="AM842" i="2"/>
  <c r="AK842" i="2"/>
  <c r="AJ842" i="2"/>
  <c r="AI842" i="2"/>
  <c r="AX841" i="2"/>
  <c r="AW841" i="2"/>
  <c r="AV841" i="2"/>
  <c r="AU841" i="2"/>
  <c r="AT841" i="2"/>
  <c r="AS841" i="2"/>
  <c r="AR841" i="2"/>
  <c r="AQ841" i="2"/>
  <c r="AP841" i="2"/>
  <c r="AO841" i="2"/>
  <c r="AN841" i="2"/>
  <c r="AM841" i="2"/>
  <c r="AK841" i="2"/>
  <c r="AJ841" i="2"/>
  <c r="AI841" i="2"/>
  <c r="AX840" i="2"/>
  <c r="AW840" i="2"/>
  <c r="AV840" i="2"/>
  <c r="AU840" i="2"/>
  <c r="AT840" i="2"/>
  <c r="AS840" i="2"/>
  <c r="AR840" i="2"/>
  <c r="AQ840" i="2"/>
  <c r="AP840" i="2"/>
  <c r="AO840" i="2"/>
  <c r="AN840" i="2"/>
  <c r="AM840" i="2"/>
  <c r="AK840" i="2"/>
  <c r="AJ840" i="2"/>
  <c r="AI840" i="2"/>
  <c r="AX839" i="2"/>
  <c r="AW839" i="2"/>
  <c r="AV839" i="2"/>
  <c r="AU839" i="2"/>
  <c r="AT839" i="2"/>
  <c r="AS839" i="2"/>
  <c r="AR839" i="2"/>
  <c r="AQ839" i="2"/>
  <c r="AP839" i="2"/>
  <c r="AO839" i="2"/>
  <c r="AN839" i="2"/>
  <c r="AM839" i="2"/>
  <c r="AK839" i="2"/>
  <c r="AJ839" i="2"/>
  <c r="AI839" i="2"/>
  <c r="AX838" i="2"/>
  <c r="AW838" i="2"/>
  <c r="AV838" i="2"/>
  <c r="AU838" i="2"/>
  <c r="AT838" i="2"/>
  <c r="AS838" i="2"/>
  <c r="AR838" i="2"/>
  <c r="AQ838" i="2"/>
  <c r="AP838" i="2"/>
  <c r="AO838" i="2"/>
  <c r="AN838" i="2"/>
  <c r="AM838" i="2"/>
  <c r="AK838" i="2"/>
  <c r="AJ838" i="2"/>
  <c r="AI838" i="2"/>
  <c r="AX837" i="2"/>
  <c r="AW837" i="2"/>
  <c r="AV837" i="2"/>
  <c r="AU837" i="2"/>
  <c r="AT837" i="2"/>
  <c r="AS837" i="2"/>
  <c r="AR837" i="2"/>
  <c r="AQ837" i="2"/>
  <c r="AP837" i="2"/>
  <c r="AO837" i="2"/>
  <c r="AN837" i="2"/>
  <c r="AM837" i="2"/>
  <c r="AK837" i="2"/>
  <c r="AJ837" i="2"/>
  <c r="AI837" i="2"/>
  <c r="AX836" i="2"/>
  <c r="AW836" i="2"/>
  <c r="AV836" i="2"/>
  <c r="AU836" i="2"/>
  <c r="AT836" i="2"/>
  <c r="AS836" i="2"/>
  <c r="AR836" i="2"/>
  <c r="AQ836" i="2"/>
  <c r="AP836" i="2"/>
  <c r="AO836" i="2"/>
  <c r="AN836" i="2"/>
  <c r="AM836" i="2"/>
  <c r="AK836" i="2"/>
  <c r="AJ836" i="2"/>
  <c r="AI836" i="2"/>
  <c r="AX835" i="2"/>
  <c r="AW835" i="2"/>
  <c r="AV835" i="2"/>
  <c r="AU835" i="2"/>
  <c r="AT835" i="2"/>
  <c r="AS835" i="2"/>
  <c r="AR835" i="2"/>
  <c r="AQ835" i="2"/>
  <c r="AP835" i="2"/>
  <c r="AO835" i="2"/>
  <c r="AN835" i="2"/>
  <c r="AM835" i="2"/>
  <c r="AK835" i="2"/>
  <c r="AJ835" i="2"/>
  <c r="AI835" i="2"/>
  <c r="AX834" i="2"/>
  <c r="AW834" i="2"/>
  <c r="AV834" i="2"/>
  <c r="AU834" i="2"/>
  <c r="AT834" i="2"/>
  <c r="AS834" i="2"/>
  <c r="AR834" i="2"/>
  <c r="AQ834" i="2"/>
  <c r="AP834" i="2"/>
  <c r="AO834" i="2"/>
  <c r="AN834" i="2"/>
  <c r="AM834" i="2"/>
  <c r="AK834" i="2"/>
  <c r="AJ834" i="2"/>
  <c r="AI834" i="2"/>
  <c r="AX833" i="2"/>
  <c r="AW833" i="2"/>
  <c r="AV833" i="2"/>
  <c r="AU833" i="2"/>
  <c r="AT833" i="2"/>
  <c r="AS833" i="2"/>
  <c r="AR833" i="2"/>
  <c r="AQ833" i="2"/>
  <c r="AP833" i="2"/>
  <c r="AO833" i="2"/>
  <c r="AN833" i="2"/>
  <c r="AM833" i="2"/>
  <c r="AK833" i="2"/>
  <c r="AJ833" i="2"/>
  <c r="AI833" i="2"/>
  <c r="AX832" i="2"/>
  <c r="AW832" i="2"/>
  <c r="AV832" i="2"/>
  <c r="AU832" i="2"/>
  <c r="AT832" i="2"/>
  <c r="AS832" i="2"/>
  <c r="AR832" i="2"/>
  <c r="AQ832" i="2"/>
  <c r="AP832" i="2"/>
  <c r="AO832" i="2"/>
  <c r="AN832" i="2"/>
  <c r="AM832" i="2"/>
  <c r="AK832" i="2"/>
  <c r="AJ832" i="2"/>
  <c r="AI832" i="2"/>
  <c r="AX831" i="2"/>
  <c r="AW831" i="2"/>
  <c r="AV831" i="2"/>
  <c r="AU831" i="2"/>
  <c r="AT831" i="2"/>
  <c r="AS831" i="2"/>
  <c r="AR831" i="2"/>
  <c r="AQ831" i="2"/>
  <c r="AP831" i="2"/>
  <c r="AO831" i="2"/>
  <c r="AN831" i="2"/>
  <c r="AM831" i="2"/>
  <c r="AK831" i="2"/>
  <c r="AJ831" i="2"/>
  <c r="AI831" i="2"/>
  <c r="AX830" i="2"/>
  <c r="AW830" i="2"/>
  <c r="AV830" i="2"/>
  <c r="AU830" i="2"/>
  <c r="AT830" i="2"/>
  <c r="AS830" i="2"/>
  <c r="AR830" i="2"/>
  <c r="AQ830" i="2"/>
  <c r="AP830" i="2"/>
  <c r="AO830" i="2"/>
  <c r="AN830" i="2"/>
  <c r="AM830" i="2"/>
  <c r="AK830" i="2"/>
  <c r="AJ830" i="2"/>
  <c r="AI830" i="2"/>
  <c r="AX829" i="2"/>
  <c r="AW829" i="2"/>
  <c r="AV829" i="2"/>
  <c r="AU829" i="2"/>
  <c r="AT829" i="2"/>
  <c r="AS829" i="2"/>
  <c r="AR829" i="2"/>
  <c r="AQ829" i="2"/>
  <c r="AP829" i="2"/>
  <c r="AO829" i="2"/>
  <c r="AN829" i="2"/>
  <c r="AM829" i="2"/>
  <c r="AK829" i="2"/>
  <c r="AJ829" i="2"/>
  <c r="AI829" i="2"/>
  <c r="AX828" i="2"/>
  <c r="AW828" i="2"/>
  <c r="AV828" i="2"/>
  <c r="AU828" i="2"/>
  <c r="AT828" i="2"/>
  <c r="AS828" i="2"/>
  <c r="AR828" i="2"/>
  <c r="AQ828" i="2"/>
  <c r="AP828" i="2"/>
  <c r="AO828" i="2"/>
  <c r="AN828" i="2"/>
  <c r="AM828" i="2"/>
  <c r="AK828" i="2"/>
  <c r="AJ828" i="2"/>
  <c r="AI828" i="2"/>
  <c r="AX827" i="2"/>
  <c r="AW827" i="2"/>
  <c r="AV827" i="2"/>
  <c r="AU827" i="2"/>
  <c r="AT827" i="2"/>
  <c r="AS827" i="2"/>
  <c r="AR827" i="2"/>
  <c r="AQ827" i="2"/>
  <c r="AP827" i="2"/>
  <c r="AO827" i="2"/>
  <c r="AN827" i="2"/>
  <c r="AM827" i="2"/>
  <c r="AK827" i="2"/>
  <c r="AJ827" i="2"/>
  <c r="AI827" i="2"/>
  <c r="AX826" i="2"/>
  <c r="AW826" i="2"/>
  <c r="AV826" i="2"/>
  <c r="AU826" i="2"/>
  <c r="AT826" i="2"/>
  <c r="AS826" i="2"/>
  <c r="AR826" i="2"/>
  <c r="AQ826" i="2"/>
  <c r="AP826" i="2"/>
  <c r="AO826" i="2"/>
  <c r="AN826" i="2"/>
  <c r="AM826" i="2"/>
  <c r="AK826" i="2"/>
  <c r="AJ826" i="2"/>
  <c r="AI826" i="2"/>
  <c r="AX825" i="2"/>
  <c r="AW825" i="2"/>
  <c r="AV825" i="2"/>
  <c r="AU825" i="2"/>
  <c r="AT825" i="2"/>
  <c r="AS825" i="2"/>
  <c r="AR825" i="2"/>
  <c r="AQ825" i="2"/>
  <c r="AP825" i="2"/>
  <c r="AO825" i="2"/>
  <c r="AN825" i="2"/>
  <c r="AM825" i="2"/>
  <c r="AK825" i="2"/>
  <c r="AJ825" i="2"/>
  <c r="AI825" i="2"/>
  <c r="AX824" i="2"/>
  <c r="AW824" i="2"/>
  <c r="AV824" i="2"/>
  <c r="AU824" i="2"/>
  <c r="AT824" i="2"/>
  <c r="AS824" i="2"/>
  <c r="AR824" i="2"/>
  <c r="AQ824" i="2"/>
  <c r="AP824" i="2"/>
  <c r="AO824" i="2"/>
  <c r="AN824" i="2"/>
  <c r="AM824" i="2"/>
  <c r="AK824" i="2"/>
  <c r="AJ824" i="2"/>
  <c r="AI824" i="2"/>
  <c r="AX823" i="2"/>
  <c r="AW823" i="2"/>
  <c r="AV823" i="2"/>
  <c r="AU823" i="2"/>
  <c r="AT823" i="2"/>
  <c r="AS823" i="2"/>
  <c r="AR823" i="2"/>
  <c r="AQ823" i="2"/>
  <c r="AP823" i="2"/>
  <c r="AO823" i="2"/>
  <c r="AN823" i="2"/>
  <c r="AM823" i="2"/>
  <c r="AK823" i="2"/>
  <c r="AJ823" i="2"/>
  <c r="AI823" i="2"/>
  <c r="AX822" i="2"/>
  <c r="AW822" i="2"/>
  <c r="AV822" i="2"/>
  <c r="AU822" i="2"/>
  <c r="AT822" i="2"/>
  <c r="AS822" i="2"/>
  <c r="AR822" i="2"/>
  <c r="AQ822" i="2"/>
  <c r="AP822" i="2"/>
  <c r="AO822" i="2"/>
  <c r="AN822" i="2"/>
  <c r="AM822" i="2"/>
  <c r="AK822" i="2"/>
  <c r="AJ822" i="2"/>
  <c r="AI822" i="2"/>
  <c r="AX821" i="2"/>
  <c r="AW821" i="2"/>
  <c r="AV821" i="2"/>
  <c r="AU821" i="2"/>
  <c r="AT821" i="2"/>
  <c r="AS821" i="2"/>
  <c r="AR821" i="2"/>
  <c r="AQ821" i="2"/>
  <c r="AP821" i="2"/>
  <c r="AO821" i="2"/>
  <c r="AN821" i="2"/>
  <c r="AM821" i="2"/>
  <c r="AK821" i="2"/>
  <c r="AJ821" i="2"/>
  <c r="AI821" i="2"/>
  <c r="AX820" i="2"/>
  <c r="AW820" i="2"/>
  <c r="AV820" i="2"/>
  <c r="AU820" i="2"/>
  <c r="AT820" i="2"/>
  <c r="AS820" i="2"/>
  <c r="AR820" i="2"/>
  <c r="AQ820" i="2"/>
  <c r="AP820" i="2"/>
  <c r="AO820" i="2"/>
  <c r="AN820" i="2"/>
  <c r="AM820" i="2"/>
  <c r="AK820" i="2"/>
  <c r="AJ820" i="2"/>
  <c r="AI820" i="2"/>
  <c r="AX819" i="2"/>
  <c r="AW819" i="2"/>
  <c r="AV819" i="2"/>
  <c r="AU819" i="2"/>
  <c r="AT819" i="2"/>
  <c r="AS819" i="2"/>
  <c r="AR819" i="2"/>
  <c r="AQ819" i="2"/>
  <c r="AP819" i="2"/>
  <c r="AO819" i="2"/>
  <c r="AN819" i="2"/>
  <c r="AM819" i="2"/>
  <c r="AK819" i="2"/>
  <c r="AJ819" i="2"/>
  <c r="AI819" i="2"/>
  <c r="AX818" i="2"/>
  <c r="AW818" i="2"/>
  <c r="AV818" i="2"/>
  <c r="AU818" i="2"/>
  <c r="AT818" i="2"/>
  <c r="AS818" i="2"/>
  <c r="AR818" i="2"/>
  <c r="AQ818" i="2"/>
  <c r="AP818" i="2"/>
  <c r="AO818" i="2"/>
  <c r="AN818" i="2"/>
  <c r="AM818" i="2"/>
  <c r="AK818" i="2"/>
  <c r="AJ818" i="2"/>
  <c r="AI818" i="2"/>
  <c r="AX817" i="2"/>
  <c r="AW817" i="2"/>
  <c r="AV817" i="2"/>
  <c r="AU817" i="2"/>
  <c r="AT817" i="2"/>
  <c r="AS817" i="2"/>
  <c r="AR817" i="2"/>
  <c r="AQ817" i="2"/>
  <c r="AP817" i="2"/>
  <c r="AO817" i="2"/>
  <c r="AN817" i="2"/>
  <c r="AM817" i="2"/>
  <c r="AK817" i="2"/>
  <c r="AJ817" i="2"/>
  <c r="AI817" i="2"/>
  <c r="AX816" i="2"/>
  <c r="AW816" i="2"/>
  <c r="AV816" i="2"/>
  <c r="AU816" i="2"/>
  <c r="AT816" i="2"/>
  <c r="AS816" i="2"/>
  <c r="AR816" i="2"/>
  <c r="AQ816" i="2"/>
  <c r="AP816" i="2"/>
  <c r="AO816" i="2"/>
  <c r="AN816" i="2"/>
  <c r="AM816" i="2"/>
  <c r="AK816" i="2"/>
  <c r="AJ816" i="2"/>
  <c r="AI816" i="2"/>
  <c r="AX815" i="2"/>
  <c r="AW815" i="2"/>
  <c r="AV815" i="2"/>
  <c r="AU815" i="2"/>
  <c r="AT815" i="2"/>
  <c r="AS815" i="2"/>
  <c r="AR815" i="2"/>
  <c r="AQ815" i="2"/>
  <c r="AP815" i="2"/>
  <c r="AO815" i="2"/>
  <c r="AN815" i="2"/>
  <c r="AM815" i="2"/>
  <c r="AK815" i="2"/>
  <c r="AJ815" i="2"/>
  <c r="AI815" i="2"/>
  <c r="AX814" i="2"/>
  <c r="AW814" i="2"/>
  <c r="AV814" i="2"/>
  <c r="AU814" i="2"/>
  <c r="AT814" i="2"/>
  <c r="AS814" i="2"/>
  <c r="AR814" i="2"/>
  <c r="AQ814" i="2"/>
  <c r="AP814" i="2"/>
  <c r="AO814" i="2"/>
  <c r="AN814" i="2"/>
  <c r="AM814" i="2"/>
  <c r="AK814" i="2"/>
  <c r="AJ814" i="2"/>
  <c r="AI814" i="2"/>
  <c r="AX813" i="2"/>
  <c r="AW813" i="2"/>
  <c r="AV813" i="2"/>
  <c r="AU813" i="2"/>
  <c r="AT813" i="2"/>
  <c r="AS813" i="2"/>
  <c r="AR813" i="2"/>
  <c r="AQ813" i="2"/>
  <c r="AP813" i="2"/>
  <c r="AO813" i="2"/>
  <c r="AN813" i="2"/>
  <c r="AM813" i="2"/>
  <c r="AK813" i="2"/>
  <c r="AJ813" i="2"/>
  <c r="AI813" i="2"/>
  <c r="AX812" i="2"/>
  <c r="AW812" i="2"/>
  <c r="AV812" i="2"/>
  <c r="AU812" i="2"/>
  <c r="AT812" i="2"/>
  <c r="AS812" i="2"/>
  <c r="AR812" i="2"/>
  <c r="AQ812" i="2"/>
  <c r="AP812" i="2"/>
  <c r="AO812" i="2"/>
  <c r="AN812" i="2"/>
  <c r="AM812" i="2"/>
  <c r="AK812" i="2"/>
  <c r="AJ812" i="2"/>
  <c r="AI812" i="2"/>
  <c r="AX811" i="2"/>
  <c r="AW811" i="2"/>
  <c r="AV811" i="2"/>
  <c r="AU811" i="2"/>
  <c r="AT811" i="2"/>
  <c r="AS811" i="2"/>
  <c r="AR811" i="2"/>
  <c r="AQ811" i="2"/>
  <c r="AP811" i="2"/>
  <c r="AO811" i="2"/>
  <c r="AN811" i="2"/>
  <c r="AM811" i="2"/>
  <c r="AK811" i="2"/>
  <c r="AJ811" i="2"/>
  <c r="AI811" i="2"/>
  <c r="AX810" i="2"/>
  <c r="AW810" i="2"/>
  <c r="AV810" i="2"/>
  <c r="AU810" i="2"/>
  <c r="AT810" i="2"/>
  <c r="AS810" i="2"/>
  <c r="AR810" i="2"/>
  <c r="AQ810" i="2"/>
  <c r="AP810" i="2"/>
  <c r="AO810" i="2"/>
  <c r="AN810" i="2"/>
  <c r="AM810" i="2"/>
  <c r="AK810" i="2"/>
  <c r="AJ810" i="2"/>
  <c r="AI810" i="2"/>
  <c r="AX809" i="2"/>
  <c r="AW809" i="2"/>
  <c r="AV809" i="2"/>
  <c r="AU809" i="2"/>
  <c r="AT809" i="2"/>
  <c r="AS809" i="2"/>
  <c r="AR809" i="2"/>
  <c r="AQ809" i="2"/>
  <c r="AP809" i="2"/>
  <c r="AO809" i="2"/>
  <c r="AN809" i="2"/>
  <c r="AM809" i="2"/>
  <c r="AK809" i="2"/>
  <c r="AJ809" i="2"/>
  <c r="AI809" i="2"/>
  <c r="AX808" i="2"/>
  <c r="AW808" i="2"/>
  <c r="AV808" i="2"/>
  <c r="AU808" i="2"/>
  <c r="AT808" i="2"/>
  <c r="AS808" i="2"/>
  <c r="AR808" i="2"/>
  <c r="AQ808" i="2"/>
  <c r="AP808" i="2"/>
  <c r="AO808" i="2"/>
  <c r="AN808" i="2"/>
  <c r="AM808" i="2"/>
  <c r="AK808" i="2"/>
  <c r="AJ808" i="2"/>
  <c r="AI808" i="2"/>
  <c r="AX807" i="2"/>
  <c r="AW807" i="2"/>
  <c r="AV807" i="2"/>
  <c r="AU807" i="2"/>
  <c r="AT807" i="2"/>
  <c r="AS807" i="2"/>
  <c r="AR807" i="2"/>
  <c r="AQ807" i="2"/>
  <c r="AP807" i="2"/>
  <c r="AO807" i="2"/>
  <c r="AN807" i="2"/>
  <c r="AM807" i="2"/>
  <c r="AK807" i="2"/>
  <c r="AJ807" i="2"/>
  <c r="AI807" i="2"/>
  <c r="AX806" i="2"/>
  <c r="AW806" i="2"/>
  <c r="AV806" i="2"/>
  <c r="AU806" i="2"/>
  <c r="AT806" i="2"/>
  <c r="AS806" i="2"/>
  <c r="AR806" i="2"/>
  <c r="AQ806" i="2"/>
  <c r="AP806" i="2"/>
  <c r="AO806" i="2"/>
  <c r="AN806" i="2"/>
  <c r="AM806" i="2"/>
  <c r="AK806" i="2"/>
  <c r="AJ806" i="2"/>
  <c r="AI806" i="2"/>
  <c r="AX805" i="2"/>
  <c r="AW805" i="2"/>
  <c r="AV805" i="2"/>
  <c r="AU805" i="2"/>
  <c r="AT805" i="2"/>
  <c r="AS805" i="2"/>
  <c r="AR805" i="2"/>
  <c r="AQ805" i="2"/>
  <c r="AP805" i="2"/>
  <c r="AO805" i="2"/>
  <c r="AN805" i="2"/>
  <c r="AM805" i="2"/>
  <c r="AK805" i="2"/>
  <c r="AJ805" i="2"/>
  <c r="AI805" i="2"/>
  <c r="AX804" i="2"/>
  <c r="AW804" i="2"/>
  <c r="AV804" i="2"/>
  <c r="AU804" i="2"/>
  <c r="AT804" i="2"/>
  <c r="AS804" i="2"/>
  <c r="AR804" i="2"/>
  <c r="AQ804" i="2"/>
  <c r="AP804" i="2"/>
  <c r="AO804" i="2"/>
  <c r="AN804" i="2"/>
  <c r="AM804" i="2"/>
  <c r="AK804" i="2"/>
  <c r="AJ804" i="2"/>
  <c r="AI804" i="2"/>
  <c r="AX803" i="2"/>
  <c r="AW803" i="2"/>
  <c r="AV803" i="2"/>
  <c r="AU803" i="2"/>
  <c r="AT803" i="2"/>
  <c r="AS803" i="2"/>
  <c r="AR803" i="2"/>
  <c r="AQ803" i="2"/>
  <c r="AP803" i="2"/>
  <c r="AO803" i="2"/>
  <c r="AN803" i="2"/>
  <c r="AM803" i="2"/>
  <c r="AK803" i="2"/>
  <c r="AJ803" i="2"/>
  <c r="AI803" i="2"/>
  <c r="AX802" i="2"/>
  <c r="AW802" i="2"/>
  <c r="AV802" i="2"/>
  <c r="AU802" i="2"/>
  <c r="AT802" i="2"/>
  <c r="AS802" i="2"/>
  <c r="AR802" i="2"/>
  <c r="AQ802" i="2"/>
  <c r="AP802" i="2"/>
  <c r="AO802" i="2"/>
  <c r="AN802" i="2"/>
  <c r="AM802" i="2"/>
  <c r="AK802" i="2"/>
  <c r="AJ802" i="2"/>
  <c r="AI802" i="2"/>
  <c r="AX801" i="2"/>
  <c r="AW801" i="2"/>
  <c r="AV801" i="2"/>
  <c r="AU801" i="2"/>
  <c r="AT801" i="2"/>
  <c r="AS801" i="2"/>
  <c r="AR801" i="2"/>
  <c r="AQ801" i="2"/>
  <c r="AP801" i="2"/>
  <c r="AO801" i="2"/>
  <c r="AN801" i="2"/>
  <c r="AM801" i="2"/>
  <c r="AK801" i="2"/>
  <c r="AJ801" i="2"/>
  <c r="AI801" i="2"/>
  <c r="AX800" i="2"/>
  <c r="AW800" i="2"/>
  <c r="AV800" i="2"/>
  <c r="AU800" i="2"/>
  <c r="AT800" i="2"/>
  <c r="AS800" i="2"/>
  <c r="AR800" i="2"/>
  <c r="AQ800" i="2"/>
  <c r="AP800" i="2"/>
  <c r="AO800" i="2"/>
  <c r="AN800" i="2"/>
  <c r="AM800" i="2"/>
  <c r="AK800" i="2"/>
  <c r="AJ800" i="2"/>
  <c r="AI800" i="2"/>
  <c r="AX799" i="2"/>
  <c r="AW799" i="2"/>
  <c r="AV799" i="2"/>
  <c r="AU799" i="2"/>
  <c r="AT799" i="2"/>
  <c r="AS799" i="2"/>
  <c r="AR799" i="2"/>
  <c r="AQ799" i="2"/>
  <c r="AP799" i="2"/>
  <c r="AO799" i="2"/>
  <c r="AN799" i="2"/>
  <c r="AM799" i="2"/>
  <c r="AK799" i="2"/>
  <c r="AJ799" i="2"/>
  <c r="AI799" i="2"/>
  <c r="AX798" i="2"/>
  <c r="AW798" i="2"/>
  <c r="AV798" i="2"/>
  <c r="AU798" i="2"/>
  <c r="AT798" i="2"/>
  <c r="AS798" i="2"/>
  <c r="AR798" i="2"/>
  <c r="AQ798" i="2"/>
  <c r="AP798" i="2"/>
  <c r="AO798" i="2"/>
  <c r="AN798" i="2"/>
  <c r="AM798" i="2"/>
  <c r="AK798" i="2"/>
  <c r="AJ798" i="2"/>
  <c r="AI798" i="2"/>
  <c r="AX797" i="2"/>
  <c r="AW797" i="2"/>
  <c r="AV797" i="2"/>
  <c r="AU797" i="2"/>
  <c r="AT797" i="2"/>
  <c r="AS797" i="2"/>
  <c r="AR797" i="2"/>
  <c r="AQ797" i="2"/>
  <c r="AP797" i="2"/>
  <c r="AO797" i="2"/>
  <c r="AN797" i="2"/>
  <c r="AM797" i="2"/>
  <c r="AK797" i="2"/>
  <c r="AJ797" i="2"/>
  <c r="AI797" i="2"/>
  <c r="AX796" i="2"/>
  <c r="AW796" i="2"/>
  <c r="AV796" i="2"/>
  <c r="AU796" i="2"/>
  <c r="AT796" i="2"/>
  <c r="AS796" i="2"/>
  <c r="AR796" i="2"/>
  <c r="AQ796" i="2"/>
  <c r="AP796" i="2"/>
  <c r="AO796" i="2"/>
  <c r="AN796" i="2"/>
  <c r="AM796" i="2"/>
  <c r="AK796" i="2"/>
  <c r="AJ796" i="2"/>
  <c r="AI796" i="2"/>
  <c r="AX795" i="2"/>
  <c r="AW795" i="2"/>
  <c r="AV795" i="2"/>
  <c r="AU795" i="2"/>
  <c r="AT795" i="2"/>
  <c r="AS795" i="2"/>
  <c r="AR795" i="2"/>
  <c r="AQ795" i="2"/>
  <c r="AP795" i="2"/>
  <c r="AO795" i="2"/>
  <c r="AN795" i="2"/>
  <c r="AM795" i="2"/>
  <c r="AK795" i="2"/>
  <c r="AJ795" i="2"/>
  <c r="AI795" i="2"/>
  <c r="AX794" i="2"/>
  <c r="AW794" i="2"/>
  <c r="AV794" i="2"/>
  <c r="AU794" i="2"/>
  <c r="AT794" i="2"/>
  <c r="AS794" i="2"/>
  <c r="AR794" i="2"/>
  <c r="AQ794" i="2"/>
  <c r="AP794" i="2"/>
  <c r="AO794" i="2"/>
  <c r="AN794" i="2"/>
  <c r="AM794" i="2"/>
  <c r="AK794" i="2"/>
  <c r="AJ794" i="2"/>
  <c r="AI794" i="2"/>
  <c r="AX793" i="2"/>
  <c r="AW793" i="2"/>
  <c r="AV793" i="2"/>
  <c r="AU793" i="2"/>
  <c r="AT793" i="2"/>
  <c r="AS793" i="2"/>
  <c r="AR793" i="2"/>
  <c r="AQ793" i="2"/>
  <c r="AP793" i="2"/>
  <c r="AO793" i="2"/>
  <c r="AN793" i="2"/>
  <c r="AM793" i="2"/>
  <c r="AK793" i="2"/>
  <c r="AJ793" i="2"/>
  <c r="AI793" i="2"/>
  <c r="AX792" i="2"/>
  <c r="AW792" i="2"/>
  <c r="AV792" i="2"/>
  <c r="AU792" i="2"/>
  <c r="AT792" i="2"/>
  <c r="AS792" i="2"/>
  <c r="AR792" i="2"/>
  <c r="AQ792" i="2"/>
  <c r="AP792" i="2"/>
  <c r="AO792" i="2"/>
  <c r="AN792" i="2"/>
  <c r="AM792" i="2"/>
  <c r="AK792" i="2"/>
  <c r="AJ792" i="2"/>
  <c r="AI792" i="2"/>
  <c r="AX791" i="2"/>
  <c r="AW791" i="2"/>
  <c r="AV791" i="2"/>
  <c r="AU791" i="2"/>
  <c r="AT791" i="2"/>
  <c r="AS791" i="2"/>
  <c r="AR791" i="2"/>
  <c r="AQ791" i="2"/>
  <c r="AP791" i="2"/>
  <c r="AO791" i="2"/>
  <c r="AN791" i="2"/>
  <c r="AM791" i="2"/>
  <c r="AK791" i="2"/>
  <c r="AJ791" i="2"/>
  <c r="AI791" i="2"/>
  <c r="AX790" i="2"/>
  <c r="AW790" i="2"/>
  <c r="AV790" i="2"/>
  <c r="AU790" i="2"/>
  <c r="AT790" i="2"/>
  <c r="AS790" i="2"/>
  <c r="AR790" i="2"/>
  <c r="AQ790" i="2"/>
  <c r="AP790" i="2"/>
  <c r="AO790" i="2"/>
  <c r="AN790" i="2"/>
  <c r="AM790" i="2"/>
  <c r="AK790" i="2"/>
  <c r="AJ790" i="2"/>
  <c r="AI790" i="2"/>
  <c r="AX789" i="2"/>
  <c r="AW789" i="2"/>
  <c r="AV789" i="2"/>
  <c r="AU789" i="2"/>
  <c r="AT789" i="2"/>
  <c r="AS789" i="2"/>
  <c r="AR789" i="2"/>
  <c r="AQ789" i="2"/>
  <c r="AP789" i="2"/>
  <c r="AO789" i="2"/>
  <c r="AN789" i="2"/>
  <c r="AM789" i="2"/>
  <c r="AK789" i="2"/>
  <c r="AJ789" i="2"/>
  <c r="AI789" i="2"/>
  <c r="AX788" i="2"/>
  <c r="AW788" i="2"/>
  <c r="AV788" i="2"/>
  <c r="AU788" i="2"/>
  <c r="AT788" i="2"/>
  <c r="AS788" i="2"/>
  <c r="AR788" i="2"/>
  <c r="AQ788" i="2"/>
  <c r="AP788" i="2"/>
  <c r="AO788" i="2"/>
  <c r="AN788" i="2"/>
  <c r="AM788" i="2"/>
  <c r="AK788" i="2"/>
  <c r="AJ788" i="2"/>
  <c r="AI788" i="2"/>
  <c r="AX787" i="2"/>
  <c r="AW787" i="2"/>
  <c r="AV787" i="2"/>
  <c r="AU787" i="2"/>
  <c r="AT787" i="2"/>
  <c r="AS787" i="2"/>
  <c r="AR787" i="2"/>
  <c r="AQ787" i="2"/>
  <c r="AP787" i="2"/>
  <c r="AO787" i="2"/>
  <c r="AN787" i="2"/>
  <c r="AM787" i="2"/>
  <c r="AK787" i="2"/>
  <c r="AJ787" i="2"/>
  <c r="AI787" i="2"/>
  <c r="AX786" i="2"/>
  <c r="AW786" i="2"/>
  <c r="AV786" i="2"/>
  <c r="AU786" i="2"/>
  <c r="AT786" i="2"/>
  <c r="AS786" i="2"/>
  <c r="AR786" i="2"/>
  <c r="AQ786" i="2"/>
  <c r="AP786" i="2"/>
  <c r="AO786" i="2"/>
  <c r="AN786" i="2"/>
  <c r="AM786" i="2"/>
  <c r="AK786" i="2"/>
  <c r="AJ786" i="2"/>
  <c r="AI786" i="2"/>
  <c r="AX785" i="2"/>
  <c r="AW785" i="2"/>
  <c r="AV785" i="2"/>
  <c r="AU785" i="2"/>
  <c r="AT785" i="2"/>
  <c r="AS785" i="2"/>
  <c r="AR785" i="2"/>
  <c r="AQ785" i="2"/>
  <c r="AP785" i="2"/>
  <c r="AO785" i="2"/>
  <c r="AN785" i="2"/>
  <c r="AM785" i="2"/>
  <c r="AK785" i="2"/>
  <c r="AJ785" i="2"/>
  <c r="AI785" i="2"/>
  <c r="AX784" i="2"/>
  <c r="AW784" i="2"/>
  <c r="AV784" i="2"/>
  <c r="AU784" i="2"/>
  <c r="AT784" i="2"/>
  <c r="AS784" i="2"/>
  <c r="AR784" i="2"/>
  <c r="AQ784" i="2"/>
  <c r="AP784" i="2"/>
  <c r="AO784" i="2"/>
  <c r="AN784" i="2"/>
  <c r="AM784" i="2"/>
  <c r="AK784" i="2"/>
  <c r="AJ784" i="2"/>
  <c r="AI784" i="2"/>
  <c r="AX783" i="2"/>
  <c r="AW783" i="2"/>
  <c r="AV783" i="2"/>
  <c r="AU783" i="2"/>
  <c r="AT783" i="2"/>
  <c r="AS783" i="2"/>
  <c r="AR783" i="2"/>
  <c r="AQ783" i="2"/>
  <c r="AP783" i="2"/>
  <c r="AO783" i="2"/>
  <c r="AN783" i="2"/>
  <c r="AM783" i="2"/>
  <c r="AK783" i="2"/>
  <c r="AJ783" i="2"/>
  <c r="AI783" i="2"/>
  <c r="AX782" i="2"/>
  <c r="AW782" i="2"/>
  <c r="AV782" i="2"/>
  <c r="AU782" i="2"/>
  <c r="AT782" i="2"/>
  <c r="AS782" i="2"/>
  <c r="AR782" i="2"/>
  <c r="AQ782" i="2"/>
  <c r="AP782" i="2"/>
  <c r="AO782" i="2"/>
  <c r="AN782" i="2"/>
  <c r="AM782" i="2"/>
  <c r="AK782" i="2"/>
  <c r="AJ782" i="2"/>
  <c r="AI782" i="2"/>
  <c r="AX781" i="2"/>
  <c r="AW781" i="2"/>
  <c r="AV781" i="2"/>
  <c r="AU781" i="2"/>
  <c r="AT781" i="2"/>
  <c r="AS781" i="2"/>
  <c r="AR781" i="2"/>
  <c r="AQ781" i="2"/>
  <c r="AP781" i="2"/>
  <c r="AO781" i="2"/>
  <c r="AN781" i="2"/>
  <c r="AM781" i="2"/>
  <c r="AK781" i="2"/>
  <c r="AJ781" i="2"/>
  <c r="AI781" i="2"/>
  <c r="AX780" i="2"/>
  <c r="AW780" i="2"/>
  <c r="AV780" i="2"/>
  <c r="AU780" i="2"/>
  <c r="AT780" i="2"/>
  <c r="AS780" i="2"/>
  <c r="AR780" i="2"/>
  <c r="AQ780" i="2"/>
  <c r="AP780" i="2"/>
  <c r="AO780" i="2"/>
  <c r="AN780" i="2"/>
  <c r="AM780" i="2"/>
  <c r="AK780" i="2"/>
  <c r="AJ780" i="2"/>
  <c r="AI780" i="2"/>
  <c r="AX779" i="2"/>
  <c r="AW779" i="2"/>
  <c r="AV779" i="2"/>
  <c r="AU779" i="2"/>
  <c r="AT779" i="2"/>
  <c r="AS779" i="2"/>
  <c r="AR779" i="2"/>
  <c r="AQ779" i="2"/>
  <c r="AP779" i="2"/>
  <c r="AO779" i="2"/>
  <c r="AN779" i="2"/>
  <c r="AM779" i="2"/>
  <c r="AK779" i="2"/>
  <c r="AJ779" i="2"/>
  <c r="AI779" i="2"/>
  <c r="AX778" i="2"/>
  <c r="AW778" i="2"/>
  <c r="AV778" i="2"/>
  <c r="AU778" i="2"/>
  <c r="AT778" i="2"/>
  <c r="AS778" i="2"/>
  <c r="AR778" i="2"/>
  <c r="AQ778" i="2"/>
  <c r="AP778" i="2"/>
  <c r="AO778" i="2"/>
  <c r="AN778" i="2"/>
  <c r="AM778" i="2"/>
  <c r="AK778" i="2"/>
  <c r="AJ778" i="2"/>
  <c r="AI778" i="2"/>
  <c r="AX777" i="2"/>
  <c r="AW777" i="2"/>
  <c r="AV777" i="2"/>
  <c r="AU777" i="2"/>
  <c r="AT777" i="2"/>
  <c r="AS777" i="2"/>
  <c r="AR777" i="2"/>
  <c r="AQ777" i="2"/>
  <c r="AP777" i="2"/>
  <c r="AO777" i="2"/>
  <c r="AN777" i="2"/>
  <c r="AM777" i="2"/>
  <c r="AK777" i="2"/>
  <c r="AJ777" i="2"/>
  <c r="AI777" i="2"/>
  <c r="AX776" i="2"/>
  <c r="AW776" i="2"/>
  <c r="AV776" i="2"/>
  <c r="AU776" i="2"/>
  <c r="AT776" i="2"/>
  <c r="AS776" i="2"/>
  <c r="AR776" i="2"/>
  <c r="AQ776" i="2"/>
  <c r="AP776" i="2"/>
  <c r="AO776" i="2"/>
  <c r="AN776" i="2"/>
  <c r="AM776" i="2"/>
  <c r="AK776" i="2"/>
  <c r="AJ776" i="2"/>
  <c r="AI776" i="2"/>
  <c r="AX775" i="2"/>
  <c r="AW775" i="2"/>
  <c r="AV775" i="2"/>
  <c r="AU775" i="2"/>
  <c r="AT775" i="2"/>
  <c r="AS775" i="2"/>
  <c r="AR775" i="2"/>
  <c r="AQ775" i="2"/>
  <c r="AP775" i="2"/>
  <c r="AO775" i="2"/>
  <c r="AN775" i="2"/>
  <c r="AM775" i="2"/>
  <c r="AK775" i="2"/>
  <c r="AJ775" i="2"/>
  <c r="AI775" i="2"/>
  <c r="AX774" i="2"/>
  <c r="AW774" i="2"/>
  <c r="AV774" i="2"/>
  <c r="AU774" i="2"/>
  <c r="AT774" i="2"/>
  <c r="AS774" i="2"/>
  <c r="AR774" i="2"/>
  <c r="AQ774" i="2"/>
  <c r="AP774" i="2"/>
  <c r="AO774" i="2"/>
  <c r="AN774" i="2"/>
  <c r="AM774" i="2"/>
  <c r="AK774" i="2"/>
  <c r="AJ774" i="2"/>
  <c r="AI774" i="2"/>
  <c r="AX773" i="2"/>
  <c r="AW773" i="2"/>
  <c r="AV773" i="2"/>
  <c r="AU773" i="2"/>
  <c r="AT773" i="2"/>
  <c r="AS773" i="2"/>
  <c r="AR773" i="2"/>
  <c r="AQ773" i="2"/>
  <c r="AP773" i="2"/>
  <c r="AO773" i="2"/>
  <c r="AN773" i="2"/>
  <c r="AM773" i="2"/>
  <c r="AK773" i="2"/>
  <c r="AJ773" i="2"/>
  <c r="AI773" i="2"/>
  <c r="AX772" i="2"/>
  <c r="AW772" i="2"/>
  <c r="AV772" i="2"/>
  <c r="AU772" i="2"/>
  <c r="AT772" i="2"/>
  <c r="AS772" i="2"/>
  <c r="AR772" i="2"/>
  <c r="AQ772" i="2"/>
  <c r="AP772" i="2"/>
  <c r="AO772" i="2"/>
  <c r="AN772" i="2"/>
  <c r="AM772" i="2"/>
  <c r="AK772" i="2"/>
  <c r="AJ772" i="2"/>
  <c r="AI772" i="2"/>
  <c r="AX771" i="2"/>
  <c r="AW771" i="2"/>
  <c r="AV771" i="2"/>
  <c r="AU771" i="2"/>
  <c r="AT771" i="2"/>
  <c r="AS771" i="2"/>
  <c r="AR771" i="2"/>
  <c r="AQ771" i="2"/>
  <c r="AP771" i="2"/>
  <c r="AO771" i="2"/>
  <c r="AN771" i="2"/>
  <c r="AM771" i="2"/>
  <c r="AK771" i="2"/>
  <c r="AJ771" i="2"/>
  <c r="AI771" i="2"/>
  <c r="AX770" i="2"/>
  <c r="AW770" i="2"/>
  <c r="AV770" i="2"/>
  <c r="AU770" i="2"/>
  <c r="AT770" i="2"/>
  <c r="AS770" i="2"/>
  <c r="AR770" i="2"/>
  <c r="AQ770" i="2"/>
  <c r="AP770" i="2"/>
  <c r="AO770" i="2"/>
  <c r="AN770" i="2"/>
  <c r="AM770" i="2"/>
  <c r="AK770" i="2"/>
  <c r="AJ770" i="2"/>
  <c r="AI770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K769" i="2"/>
  <c r="AJ769" i="2"/>
  <c r="AI769" i="2"/>
  <c r="AX768" i="2"/>
  <c r="AW768" i="2"/>
  <c r="AV768" i="2"/>
  <c r="AU768" i="2"/>
  <c r="AT768" i="2"/>
  <c r="AS768" i="2"/>
  <c r="AR768" i="2"/>
  <c r="AQ768" i="2"/>
  <c r="AP768" i="2"/>
  <c r="AO768" i="2"/>
  <c r="AN768" i="2"/>
  <c r="AM768" i="2"/>
  <c r="AK768" i="2"/>
  <c r="AJ768" i="2"/>
  <c r="AI768" i="2"/>
  <c r="AX767" i="2"/>
  <c r="AW767" i="2"/>
  <c r="AV767" i="2"/>
  <c r="AU767" i="2"/>
  <c r="AT767" i="2"/>
  <c r="AS767" i="2"/>
  <c r="AR767" i="2"/>
  <c r="AQ767" i="2"/>
  <c r="AP767" i="2"/>
  <c r="AO767" i="2"/>
  <c r="AN767" i="2"/>
  <c r="AM767" i="2"/>
  <c r="AK767" i="2"/>
  <c r="AJ767" i="2"/>
  <c r="AI767" i="2"/>
  <c r="AX766" i="2"/>
  <c r="AW766" i="2"/>
  <c r="AV766" i="2"/>
  <c r="AU766" i="2"/>
  <c r="AT766" i="2"/>
  <c r="AS766" i="2"/>
  <c r="AR766" i="2"/>
  <c r="AQ766" i="2"/>
  <c r="AP766" i="2"/>
  <c r="AO766" i="2"/>
  <c r="AN766" i="2"/>
  <c r="AM766" i="2"/>
  <c r="AK766" i="2"/>
  <c r="AJ766" i="2"/>
  <c r="AI766" i="2"/>
  <c r="AX765" i="2"/>
  <c r="AW765" i="2"/>
  <c r="AV765" i="2"/>
  <c r="AU765" i="2"/>
  <c r="AT765" i="2"/>
  <c r="AS765" i="2"/>
  <c r="AR765" i="2"/>
  <c r="AQ765" i="2"/>
  <c r="AP765" i="2"/>
  <c r="AO765" i="2"/>
  <c r="AN765" i="2"/>
  <c r="AM765" i="2"/>
  <c r="AK765" i="2"/>
  <c r="AJ765" i="2"/>
  <c r="AI765" i="2"/>
  <c r="AX764" i="2"/>
  <c r="AW764" i="2"/>
  <c r="AV764" i="2"/>
  <c r="AU764" i="2"/>
  <c r="AT764" i="2"/>
  <c r="AS764" i="2"/>
  <c r="AR764" i="2"/>
  <c r="AQ764" i="2"/>
  <c r="AP764" i="2"/>
  <c r="AO764" i="2"/>
  <c r="AN764" i="2"/>
  <c r="AM764" i="2"/>
  <c r="AK764" i="2"/>
  <c r="AJ764" i="2"/>
  <c r="AI764" i="2"/>
  <c r="AX763" i="2"/>
  <c r="AW763" i="2"/>
  <c r="AV763" i="2"/>
  <c r="AU763" i="2"/>
  <c r="AT763" i="2"/>
  <c r="AS763" i="2"/>
  <c r="AR763" i="2"/>
  <c r="AQ763" i="2"/>
  <c r="AP763" i="2"/>
  <c r="AO763" i="2"/>
  <c r="AN763" i="2"/>
  <c r="AM763" i="2"/>
  <c r="AK763" i="2"/>
  <c r="AJ763" i="2"/>
  <c r="AI763" i="2"/>
  <c r="AX762" i="2"/>
  <c r="AW762" i="2"/>
  <c r="AV762" i="2"/>
  <c r="AU762" i="2"/>
  <c r="AT762" i="2"/>
  <c r="AS762" i="2"/>
  <c r="AR762" i="2"/>
  <c r="AQ762" i="2"/>
  <c r="AP762" i="2"/>
  <c r="AO762" i="2"/>
  <c r="AN762" i="2"/>
  <c r="AM762" i="2"/>
  <c r="AK762" i="2"/>
  <c r="AJ762" i="2"/>
  <c r="AI762" i="2"/>
  <c r="AX761" i="2"/>
  <c r="AW761" i="2"/>
  <c r="AV761" i="2"/>
  <c r="AU761" i="2"/>
  <c r="AT761" i="2"/>
  <c r="AS761" i="2"/>
  <c r="AR761" i="2"/>
  <c r="AQ761" i="2"/>
  <c r="AP761" i="2"/>
  <c r="AO761" i="2"/>
  <c r="AN761" i="2"/>
  <c r="AM761" i="2"/>
  <c r="AK761" i="2"/>
  <c r="AJ761" i="2"/>
  <c r="AI761" i="2"/>
  <c r="AX760" i="2"/>
  <c r="AW760" i="2"/>
  <c r="AV760" i="2"/>
  <c r="AU760" i="2"/>
  <c r="AT760" i="2"/>
  <c r="AS760" i="2"/>
  <c r="AR760" i="2"/>
  <c r="AQ760" i="2"/>
  <c r="AP760" i="2"/>
  <c r="AO760" i="2"/>
  <c r="AN760" i="2"/>
  <c r="AM760" i="2"/>
  <c r="AK760" i="2"/>
  <c r="AJ760" i="2"/>
  <c r="AI760" i="2"/>
  <c r="AX759" i="2"/>
  <c r="AW759" i="2"/>
  <c r="AV759" i="2"/>
  <c r="AU759" i="2"/>
  <c r="AT759" i="2"/>
  <c r="AS759" i="2"/>
  <c r="AR759" i="2"/>
  <c r="AQ759" i="2"/>
  <c r="AP759" i="2"/>
  <c r="AO759" i="2"/>
  <c r="AN759" i="2"/>
  <c r="AM759" i="2"/>
  <c r="AK759" i="2"/>
  <c r="AJ759" i="2"/>
  <c r="AI759" i="2"/>
  <c r="AX758" i="2"/>
  <c r="AW758" i="2"/>
  <c r="AV758" i="2"/>
  <c r="AU758" i="2"/>
  <c r="AT758" i="2"/>
  <c r="AS758" i="2"/>
  <c r="AR758" i="2"/>
  <c r="AQ758" i="2"/>
  <c r="AP758" i="2"/>
  <c r="AO758" i="2"/>
  <c r="AN758" i="2"/>
  <c r="AM758" i="2"/>
  <c r="AK758" i="2"/>
  <c r="AJ758" i="2"/>
  <c r="AI758" i="2"/>
  <c r="AX757" i="2"/>
  <c r="AW757" i="2"/>
  <c r="AV757" i="2"/>
  <c r="AU757" i="2"/>
  <c r="AT757" i="2"/>
  <c r="AS757" i="2"/>
  <c r="AR757" i="2"/>
  <c r="AQ757" i="2"/>
  <c r="AP757" i="2"/>
  <c r="AO757" i="2"/>
  <c r="AN757" i="2"/>
  <c r="AM757" i="2"/>
  <c r="AK757" i="2"/>
  <c r="AJ757" i="2"/>
  <c r="AI757" i="2"/>
  <c r="AX756" i="2"/>
  <c r="AW756" i="2"/>
  <c r="AV756" i="2"/>
  <c r="AU756" i="2"/>
  <c r="AT756" i="2"/>
  <c r="AS756" i="2"/>
  <c r="AR756" i="2"/>
  <c r="AQ756" i="2"/>
  <c r="AP756" i="2"/>
  <c r="AO756" i="2"/>
  <c r="AN756" i="2"/>
  <c r="AM756" i="2"/>
  <c r="AK756" i="2"/>
  <c r="AJ756" i="2"/>
  <c r="AI756" i="2"/>
  <c r="AX755" i="2"/>
  <c r="AW755" i="2"/>
  <c r="AV755" i="2"/>
  <c r="AU755" i="2"/>
  <c r="AT755" i="2"/>
  <c r="AS755" i="2"/>
  <c r="AR755" i="2"/>
  <c r="AQ755" i="2"/>
  <c r="AP755" i="2"/>
  <c r="AO755" i="2"/>
  <c r="AN755" i="2"/>
  <c r="AM755" i="2"/>
  <c r="AK755" i="2"/>
  <c r="AJ755" i="2"/>
  <c r="AI755" i="2"/>
  <c r="AX754" i="2"/>
  <c r="AW754" i="2"/>
  <c r="AV754" i="2"/>
  <c r="AU754" i="2"/>
  <c r="AT754" i="2"/>
  <c r="AS754" i="2"/>
  <c r="AR754" i="2"/>
  <c r="AQ754" i="2"/>
  <c r="AP754" i="2"/>
  <c r="AO754" i="2"/>
  <c r="AN754" i="2"/>
  <c r="AM754" i="2"/>
  <c r="AK754" i="2"/>
  <c r="AJ754" i="2"/>
  <c r="AI754" i="2"/>
  <c r="AX753" i="2"/>
  <c r="AW753" i="2"/>
  <c r="AV753" i="2"/>
  <c r="AU753" i="2"/>
  <c r="AT753" i="2"/>
  <c r="AS753" i="2"/>
  <c r="AR753" i="2"/>
  <c r="AQ753" i="2"/>
  <c r="AP753" i="2"/>
  <c r="AO753" i="2"/>
  <c r="AN753" i="2"/>
  <c r="AM753" i="2"/>
  <c r="AK753" i="2"/>
  <c r="AJ753" i="2"/>
  <c r="AI753" i="2"/>
  <c r="AX752" i="2"/>
  <c r="AW752" i="2"/>
  <c r="AV752" i="2"/>
  <c r="AU752" i="2"/>
  <c r="AT752" i="2"/>
  <c r="AS752" i="2"/>
  <c r="AR752" i="2"/>
  <c r="AQ752" i="2"/>
  <c r="AP752" i="2"/>
  <c r="AO752" i="2"/>
  <c r="AN752" i="2"/>
  <c r="AM752" i="2"/>
  <c r="AK752" i="2"/>
  <c r="AJ752" i="2"/>
  <c r="AI752" i="2"/>
  <c r="AX751" i="2"/>
  <c r="AW751" i="2"/>
  <c r="AV751" i="2"/>
  <c r="AU751" i="2"/>
  <c r="AT751" i="2"/>
  <c r="AS751" i="2"/>
  <c r="AR751" i="2"/>
  <c r="AQ751" i="2"/>
  <c r="AP751" i="2"/>
  <c r="AO751" i="2"/>
  <c r="AN751" i="2"/>
  <c r="AM751" i="2"/>
  <c r="AK751" i="2"/>
  <c r="AJ751" i="2"/>
  <c r="AI751" i="2"/>
  <c r="AX750" i="2"/>
  <c r="AW750" i="2"/>
  <c r="AV750" i="2"/>
  <c r="AU750" i="2"/>
  <c r="AT750" i="2"/>
  <c r="AS750" i="2"/>
  <c r="AR750" i="2"/>
  <c r="AQ750" i="2"/>
  <c r="AP750" i="2"/>
  <c r="AO750" i="2"/>
  <c r="AN750" i="2"/>
  <c r="AM750" i="2"/>
  <c r="AK750" i="2"/>
  <c r="AJ750" i="2"/>
  <c r="AI750" i="2"/>
  <c r="AX749" i="2"/>
  <c r="AW749" i="2"/>
  <c r="AV749" i="2"/>
  <c r="AU749" i="2"/>
  <c r="AT749" i="2"/>
  <c r="AS749" i="2"/>
  <c r="AR749" i="2"/>
  <c r="AQ749" i="2"/>
  <c r="AP749" i="2"/>
  <c r="AO749" i="2"/>
  <c r="AN749" i="2"/>
  <c r="AM749" i="2"/>
  <c r="AK749" i="2"/>
  <c r="AJ749" i="2"/>
  <c r="AI749" i="2"/>
  <c r="AX748" i="2"/>
  <c r="AW748" i="2"/>
  <c r="AV748" i="2"/>
  <c r="AU748" i="2"/>
  <c r="AT748" i="2"/>
  <c r="AS748" i="2"/>
  <c r="AR748" i="2"/>
  <c r="AQ748" i="2"/>
  <c r="AP748" i="2"/>
  <c r="AO748" i="2"/>
  <c r="AN748" i="2"/>
  <c r="AM748" i="2"/>
  <c r="AK748" i="2"/>
  <c r="AJ748" i="2"/>
  <c r="AI748" i="2"/>
  <c r="AX747" i="2"/>
  <c r="AW747" i="2"/>
  <c r="AV747" i="2"/>
  <c r="AU747" i="2"/>
  <c r="AT747" i="2"/>
  <c r="AS747" i="2"/>
  <c r="AR747" i="2"/>
  <c r="AQ747" i="2"/>
  <c r="AP747" i="2"/>
  <c r="AO747" i="2"/>
  <c r="AN747" i="2"/>
  <c r="AM747" i="2"/>
  <c r="AK747" i="2"/>
  <c r="AJ747" i="2"/>
  <c r="AI747" i="2"/>
  <c r="AX746" i="2"/>
  <c r="AW746" i="2"/>
  <c r="AV746" i="2"/>
  <c r="AU746" i="2"/>
  <c r="AT746" i="2"/>
  <c r="AS746" i="2"/>
  <c r="AR746" i="2"/>
  <c r="AQ746" i="2"/>
  <c r="AP746" i="2"/>
  <c r="AO746" i="2"/>
  <c r="AN746" i="2"/>
  <c r="AM746" i="2"/>
  <c r="AK746" i="2"/>
  <c r="AJ746" i="2"/>
  <c r="AI746" i="2"/>
  <c r="AX745" i="2"/>
  <c r="AW745" i="2"/>
  <c r="AV745" i="2"/>
  <c r="AU745" i="2"/>
  <c r="AT745" i="2"/>
  <c r="AS745" i="2"/>
  <c r="AR745" i="2"/>
  <c r="AQ745" i="2"/>
  <c r="AP745" i="2"/>
  <c r="AO745" i="2"/>
  <c r="AN745" i="2"/>
  <c r="AM745" i="2"/>
  <c r="AK745" i="2"/>
  <c r="AJ745" i="2"/>
  <c r="AI745" i="2"/>
  <c r="AX744" i="2"/>
  <c r="AW744" i="2"/>
  <c r="AV744" i="2"/>
  <c r="AU744" i="2"/>
  <c r="AT744" i="2"/>
  <c r="AS744" i="2"/>
  <c r="AR744" i="2"/>
  <c r="AQ744" i="2"/>
  <c r="AP744" i="2"/>
  <c r="AO744" i="2"/>
  <c r="AN744" i="2"/>
  <c r="AM744" i="2"/>
  <c r="AK744" i="2"/>
  <c r="AJ744" i="2"/>
  <c r="AI744" i="2"/>
  <c r="AX743" i="2"/>
  <c r="AW743" i="2"/>
  <c r="AV743" i="2"/>
  <c r="AU743" i="2"/>
  <c r="AT743" i="2"/>
  <c r="AS743" i="2"/>
  <c r="AR743" i="2"/>
  <c r="AQ743" i="2"/>
  <c r="AP743" i="2"/>
  <c r="AO743" i="2"/>
  <c r="AN743" i="2"/>
  <c r="AM743" i="2"/>
  <c r="AK743" i="2"/>
  <c r="AJ743" i="2"/>
  <c r="AI743" i="2"/>
  <c r="AX742" i="2"/>
  <c r="AW742" i="2"/>
  <c r="AV742" i="2"/>
  <c r="AU742" i="2"/>
  <c r="AT742" i="2"/>
  <c r="AS742" i="2"/>
  <c r="AR742" i="2"/>
  <c r="AQ742" i="2"/>
  <c r="AP742" i="2"/>
  <c r="AO742" i="2"/>
  <c r="AN742" i="2"/>
  <c r="AM742" i="2"/>
  <c r="AK742" i="2"/>
  <c r="AJ742" i="2"/>
  <c r="AI742" i="2"/>
  <c r="AX741" i="2"/>
  <c r="AW741" i="2"/>
  <c r="AV741" i="2"/>
  <c r="AU741" i="2"/>
  <c r="AT741" i="2"/>
  <c r="AS741" i="2"/>
  <c r="AR741" i="2"/>
  <c r="AQ741" i="2"/>
  <c r="AP741" i="2"/>
  <c r="AO741" i="2"/>
  <c r="AN741" i="2"/>
  <c r="AM741" i="2"/>
  <c r="AK741" i="2"/>
  <c r="AJ741" i="2"/>
  <c r="AI741" i="2"/>
  <c r="AX740" i="2"/>
  <c r="AW740" i="2"/>
  <c r="AV740" i="2"/>
  <c r="AU740" i="2"/>
  <c r="AT740" i="2"/>
  <c r="AS740" i="2"/>
  <c r="AR740" i="2"/>
  <c r="AQ740" i="2"/>
  <c r="AP740" i="2"/>
  <c r="AO740" i="2"/>
  <c r="AN740" i="2"/>
  <c r="AM740" i="2"/>
  <c r="AK740" i="2"/>
  <c r="AJ740" i="2"/>
  <c r="AI740" i="2"/>
  <c r="AX739" i="2"/>
  <c r="AW739" i="2"/>
  <c r="AV739" i="2"/>
  <c r="AU739" i="2"/>
  <c r="AT739" i="2"/>
  <c r="AS739" i="2"/>
  <c r="AR739" i="2"/>
  <c r="AQ739" i="2"/>
  <c r="AP739" i="2"/>
  <c r="AO739" i="2"/>
  <c r="AN739" i="2"/>
  <c r="AM739" i="2"/>
  <c r="AK739" i="2"/>
  <c r="AJ739" i="2"/>
  <c r="AI739" i="2"/>
  <c r="AX738" i="2"/>
  <c r="AW738" i="2"/>
  <c r="AV738" i="2"/>
  <c r="AU738" i="2"/>
  <c r="AT738" i="2"/>
  <c r="AS738" i="2"/>
  <c r="AR738" i="2"/>
  <c r="AQ738" i="2"/>
  <c r="AP738" i="2"/>
  <c r="AO738" i="2"/>
  <c r="AN738" i="2"/>
  <c r="AM738" i="2"/>
  <c r="AK738" i="2"/>
  <c r="AJ738" i="2"/>
  <c r="AI738" i="2"/>
  <c r="AX737" i="2"/>
  <c r="AW737" i="2"/>
  <c r="AV737" i="2"/>
  <c r="AU737" i="2"/>
  <c r="AT737" i="2"/>
  <c r="AS737" i="2"/>
  <c r="AR737" i="2"/>
  <c r="AQ737" i="2"/>
  <c r="AP737" i="2"/>
  <c r="AO737" i="2"/>
  <c r="AN737" i="2"/>
  <c r="AM737" i="2"/>
  <c r="AK737" i="2"/>
  <c r="AJ737" i="2"/>
  <c r="AI737" i="2"/>
  <c r="AX736" i="2"/>
  <c r="AW736" i="2"/>
  <c r="AV736" i="2"/>
  <c r="AU736" i="2"/>
  <c r="AT736" i="2"/>
  <c r="AS736" i="2"/>
  <c r="AR736" i="2"/>
  <c r="AQ736" i="2"/>
  <c r="AP736" i="2"/>
  <c r="AO736" i="2"/>
  <c r="AN736" i="2"/>
  <c r="AM736" i="2"/>
  <c r="AK736" i="2"/>
  <c r="AJ736" i="2"/>
  <c r="AI736" i="2"/>
  <c r="AX735" i="2"/>
  <c r="AW735" i="2"/>
  <c r="AV735" i="2"/>
  <c r="AU735" i="2"/>
  <c r="AT735" i="2"/>
  <c r="AS735" i="2"/>
  <c r="AR735" i="2"/>
  <c r="AQ735" i="2"/>
  <c r="AP735" i="2"/>
  <c r="AO735" i="2"/>
  <c r="AN735" i="2"/>
  <c r="AM735" i="2"/>
  <c r="AK735" i="2"/>
  <c r="AJ735" i="2"/>
  <c r="AI735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K734" i="2"/>
  <c r="AJ734" i="2"/>
  <c r="AI734" i="2"/>
  <c r="AX733" i="2"/>
  <c r="AW733" i="2"/>
  <c r="AV733" i="2"/>
  <c r="AU733" i="2"/>
  <c r="AT733" i="2"/>
  <c r="AS733" i="2"/>
  <c r="AR733" i="2"/>
  <c r="AQ733" i="2"/>
  <c r="AP733" i="2"/>
  <c r="AO733" i="2"/>
  <c r="AN733" i="2"/>
  <c r="AM733" i="2"/>
  <c r="AK733" i="2"/>
  <c r="AJ733" i="2"/>
  <c r="AI733" i="2"/>
  <c r="AX732" i="2"/>
  <c r="AW732" i="2"/>
  <c r="AV732" i="2"/>
  <c r="AU732" i="2"/>
  <c r="AT732" i="2"/>
  <c r="AS732" i="2"/>
  <c r="AR732" i="2"/>
  <c r="AQ732" i="2"/>
  <c r="AP732" i="2"/>
  <c r="AO732" i="2"/>
  <c r="AN732" i="2"/>
  <c r="AM732" i="2"/>
  <c r="AK732" i="2"/>
  <c r="AJ732" i="2"/>
  <c r="AI732" i="2"/>
  <c r="AX731" i="2"/>
  <c r="AW731" i="2"/>
  <c r="AV731" i="2"/>
  <c r="AU731" i="2"/>
  <c r="AT731" i="2"/>
  <c r="AS731" i="2"/>
  <c r="AR731" i="2"/>
  <c r="AQ731" i="2"/>
  <c r="AP731" i="2"/>
  <c r="AO731" i="2"/>
  <c r="AN731" i="2"/>
  <c r="AM731" i="2"/>
  <c r="AK731" i="2"/>
  <c r="AJ731" i="2"/>
  <c r="AI731" i="2"/>
  <c r="AX730" i="2"/>
  <c r="AW730" i="2"/>
  <c r="AV730" i="2"/>
  <c r="AU730" i="2"/>
  <c r="AT730" i="2"/>
  <c r="AS730" i="2"/>
  <c r="AR730" i="2"/>
  <c r="AQ730" i="2"/>
  <c r="AP730" i="2"/>
  <c r="AO730" i="2"/>
  <c r="AN730" i="2"/>
  <c r="AM730" i="2"/>
  <c r="AK730" i="2"/>
  <c r="AJ730" i="2"/>
  <c r="AI730" i="2"/>
  <c r="AX729" i="2"/>
  <c r="AW729" i="2"/>
  <c r="AV729" i="2"/>
  <c r="AU729" i="2"/>
  <c r="AT729" i="2"/>
  <c r="AS729" i="2"/>
  <c r="AR729" i="2"/>
  <c r="AQ729" i="2"/>
  <c r="AP729" i="2"/>
  <c r="AO729" i="2"/>
  <c r="AN729" i="2"/>
  <c r="AM729" i="2"/>
  <c r="AK729" i="2"/>
  <c r="AJ729" i="2"/>
  <c r="AI729" i="2"/>
  <c r="AX728" i="2"/>
  <c r="AW728" i="2"/>
  <c r="AV728" i="2"/>
  <c r="AU728" i="2"/>
  <c r="AT728" i="2"/>
  <c r="AS728" i="2"/>
  <c r="AR728" i="2"/>
  <c r="AQ728" i="2"/>
  <c r="AP728" i="2"/>
  <c r="AO728" i="2"/>
  <c r="AN728" i="2"/>
  <c r="AM728" i="2"/>
  <c r="AK728" i="2"/>
  <c r="AJ728" i="2"/>
  <c r="AI728" i="2"/>
  <c r="AX727" i="2"/>
  <c r="AW727" i="2"/>
  <c r="AV727" i="2"/>
  <c r="AU727" i="2"/>
  <c r="AT727" i="2"/>
  <c r="AS727" i="2"/>
  <c r="AR727" i="2"/>
  <c r="AQ727" i="2"/>
  <c r="AP727" i="2"/>
  <c r="AO727" i="2"/>
  <c r="AN727" i="2"/>
  <c r="AM727" i="2"/>
  <c r="AK727" i="2"/>
  <c r="AJ727" i="2"/>
  <c r="AI727" i="2"/>
  <c r="AX726" i="2"/>
  <c r="AW726" i="2"/>
  <c r="AV726" i="2"/>
  <c r="AU726" i="2"/>
  <c r="AT726" i="2"/>
  <c r="AS726" i="2"/>
  <c r="AR726" i="2"/>
  <c r="AQ726" i="2"/>
  <c r="AP726" i="2"/>
  <c r="AO726" i="2"/>
  <c r="AN726" i="2"/>
  <c r="AM726" i="2"/>
  <c r="AK726" i="2"/>
  <c r="AJ726" i="2"/>
  <c r="AI726" i="2"/>
  <c r="AX725" i="2"/>
  <c r="AW725" i="2"/>
  <c r="AV725" i="2"/>
  <c r="AU725" i="2"/>
  <c r="AT725" i="2"/>
  <c r="AS725" i="2"/>
  <c r="AR725" i="2"/>
  <c r="AQ725" i="2"/>
  <c r="AP725" i="2"/>
  <c r="AO725" i="2"/>
  <c r="AN725" i="2"/>
  <c r="AM725" i="2"/>
  <c r="AK725" i="2"/>
  <c r="AJ725" i="2"/>
  <c r="AI725" i="2"/>
  <c r="AX724" i="2"/>
  <c r="AW724" i="2"/>
  <c r="AV724" i="2"/>
  <c r="AU724" i="2"/>
  <c r="AT724" i="2"/>
  <c r="AS724" i="2"/>
  <c r="AR724" i="2"/>
  <c r="AQ724" i="2"/>
  <c r="AP724" i="2"/>
  <c r="AO724" i="2"/>
  <c r="AN724" i="2"/>
  <c r="AM724" i="2"/>
  <c r="AK724" i="2"/>
  <c r="AJ724" i="2"/>
  <c r="AI724" i="2"/>
  <c r="AX723" i="2"/>
  <c r="AW723" i="2"/>
  <c r="AV723" i="2"/>
  <c r="AU723" i="2"/>
  <c r="AT723" i="2"/>
  <c r="AS723" i="2"/>
  <c r="AR723" i="2"/>
  <c r="AQ723" i="2"/>
  <c r="AP723" i="2"/>
  <c r="AO723" i="2"/>
  <c r="AN723" i="2"/>
  <c r="AM723" i="2"/>
  <c r="AK723" i="2"/>
  <c r="AJ723" i="2"/>
  <c r="AI723" i="2"/>
  <c r="AX722" i="2"/>
  <c r="AW722" i="2"/>
  <c r="AV722" i="2"/>
  <c r="AU722" i="2"/>
  <c r="AT722" i="2"/>
  <c r="AS722" i="2"/>
  <c r="AR722" i="2"/>
  <c r="AQ722" i="2"/>
  <c r="AP722" i="2"/>
  <c r="AO722" i="2"/>
  <c r="AN722" i="2"/>
  <c r="AM722" i="2"/>
  <c r="AK722" i="2"/>
  <c r="AJ722" i="2"/>
  <c r="AI722" i="2"/>
  <c r="AX721" i="2"/>
  <c r="AW721" i="2"/>
  <c r="AV721" i="2"/>
  <c r="AU721" i="2"/>
  <c r="AT721" i="2"/>
  <c r="AS721" i="2"/>
  <c r="AR721" i="2"/>
  <c r="AQ721" i="2"/>
  <c r="AP721" i="2"/>
  <c r="AO721" i="2"/>
  <c r="AN721" i="2"/>
  <c r="AM721" i="2"/>
  <c r="AK721" i="2"/>
  <c r="AJ721" i="2"/>
  <c r="AI721" i="2"/>
  <c r="AX720" i="2"/>
  <c r="AW720" i="2"/>
  <c r="AV720" i="2"/>
  <c r="AU720" i="2"/>
  <c r="AT720" i="2"/>
  <c r="AS720" i="2"/>
  <c r="AR720" i="2"/>
  <c r="AQ720" i="2"/>
  <c r="AP720" i="2"/>
  <c r="AO720" i="2"/>
  <c r="AN720" i="2"/>
  <c r="AM720" i="2"/>
  <c r="AK720" i="2"/>
  <c r="AJ720" i="2"/>
  <c r="AI720" i="2"/>
  <c r="AX719" i="2"/>
  <c r="AW719" i="2"/>
  <c r="AV719" i="2"/>
  <c r="AU719" i="2"/>
  <c r="AT719" i="2"/>
  <c r="AS719" i="2"/>
  <c r="AR719" i="2"/>
  <c r="AQ719" i="2"/>
  <c r="AP719" i="2"/>
  <c r="AO719" i="2"/>
  <c r="AN719" i="2"/>
  <c r="AM719" i="2"/>
  <c r="AK719" i="2"/>
  <c r="AJ719" i="2"/>
  <c r="AI719" i="2"/>
  <c r="AX718" i="2"/>
  <c r="AW718" i="2"/>
  <c r="AV718" i="2"/>
  <c r="AU718" i="2"/>
  <c r="AT718" i="2"/>
  <c r="AS718" i="2"/>
  <c r="AR718" i="2"/>
  <c r="AQ718" i="2"/>
  <c r="AP718" i="2"/>
  <c r="AO718" i="2"/>
  <c r="AN718" i="2"/>
  <c r="AM718" i="2"/>
  <c r="AK718" i="2"/>
  <c r="AJ718" i="2"/>
  <c r="AI718" i="2"/>
  <c r="AX717" i="2"/>
  <c r="AW717" i="2"/>
  <c r="AV717" i="2"/>
  <c r="AU717" i="2"/>
  <c r="AT717" i="2"/>
  <c r="AS717" i="2"/>
  <c r="AR717" i="2"/>
  <c r="AQ717" i="2"/>
  <c r="AP717" i="2"/>
  <c r="AO717" i="2"/>
  <c r="AN717" i="2"/>
  <c r="AM717" i="2"/>
  <c r="AK717" i="2"/>
  <c r="AJ717" i="2"/>
  <c r="AI717" i="2"/>
  <c r="AX716" i="2"/>
  <c r="AW716" i="2"/>
  <c r="AV716" i="2"/>
  <c r="AU716" i="2"/>
  <c r="AT716" i="2"/>
  <c r="AS716" i="2"/>
  <c r="AR716" i="2"/>
  <c r="AQ716" i="2"/>
  <c r="AP716" i="2"/>
  <c r="AO716" i="2"/>
  <c r="AN716" i="2"/>
  <c r="AM716" i="2"/>
  <c r="AK716" i="2"/>
  <c r="AJ716" i="2"/>
  <c r="AI716" i="2"/>
  <c r="AX715" i="2"/>
  <c r="AW715" i="2"/>
  <c r="AV715" i="2"/>
  <c r="AU715" i="2"/>
  <c r="AT715" i="2"/>
  <c r="AS715" i="2"/>
  <c r="AR715" i="2"/>
  <c r="AQ715" i="2"/>
  <c r="AP715" i="2"/>
  <c r="AO715" i="2"/>
  <c r="AN715" i="2"/>
  <c r="AM715" i="2"/>
  <c r="AK715" i="2"/>
  <c r="AJ715" i="2"/>
  <c r="AI715" i="2"/>
  <c r="AX714" i="2"/>
  <c r="AW714" i="2"/>
  <c r="AV714" i="2"/>
  <c r="AU714" i="2"/>
  <c r="AT714" i="2"/>
  <c r="AS714" i="2"/>
  <c r="AR714" i="2"/>
  <c r="AQ714" i="2"/>
  <c r="AP714" i="2"/>
  <c r="AO714" i="2"/>
  <c r="AN714" i="2"/>
  <c r="AM714" i="2"/>
  <c r="AK714" i="2"/>
  <c r="AJ714" i="2"/>
  <c r="AI714" i="2"/>
  <c r="AX713" i="2"/>
  <c r="AW713" i="2"/>
  <c r="AV713" i="2"/>
  <c r="AU713" i="2"/>
  <c r="AT713" i="2"/>
  <c r="AS713" i="2"/>
  <c r="AR713" i="2"/>
  <c r="AQ713" i="2"/>
  <c r="AP713" i="2"/>
  <c r="AO713" i="2"/>
  <c r="AN713" i="2"/>
  <c r="AM713" i="2"/>
  <c r="AK713" i="2"/>
  <c r="AJ713" i="2"/>
  <c r="AI713" i="2"/>
  <c r="AX712" i="2"/>
  <c r="AW712" i="2"/>
  <c r="AV712" i="2"/>
  <c r="AU712" i="2"/>
  <c r="AT712" i="2"/>
  <c r="AS712" i="2"/>
  <c r="AR712" i="2"/>
  <c r="AQ712" i="2"/>
  <c r="AP712" i="2"/>
  <c r="AO712" i="2"/>
  <c r="AN712" i="2"/>
  <c r="AM712" i="2"/>
  <c r="AK712" i="2"/>
  <c r="AJ712" i="2"/>
  <c r="AI712" i="2"/>
  <c r="AX711" i="2"/>
  <c r="AW711" i="2"/>
  <c r="AV711" i="2"/>
  <c r="AU711" i="2"/>
  <c r="AT711" i="2"/>
  <c r="AS711" i="2"/>
  <c r="AR711" i="2"/>
  <c r="AQ711" i="2"/>
  <c r="AP711" i="2"/>
  <c r="AO711" i="2"/>
  <c r="AN711" i="2"/>
  <c r="AM711" i="2"/>
  <c r="AK711" i="2"/>
  <c r="AJ711" i="2"/>
  <c r="AI711" i="2"/>
  <c r="AX710" i="2"/>
  <c r="AW710" i="2"/>
  <c r="AV710" i="2"/>
  <c r="AU710" i="2"/>
  <c r="AT710" i="2"/>
  <c r="AS710" i="2"/>
  <c r="AR710" i="2"/>
  <c r="AQ710" i="2"/>
  <c r="AP710" i="2"/>
  <c r="AO710" i="2"/>
  <c r="AN710" i="2"/>
  <c r="AM710" i="2"/>
  <c r="AK710" i="2"/>
  <c r="AJ710" i="2"/>
  <c r="AI710" i="2"/>
  <c r="AX709" i="2"/>
  <c r="AW709" i="2"/>
  <c r="AV709" i="2"/>
  <c r="AU709" i="2"/>
  <c r="AT709" i="2"/>
  <c r="AS709" i="2"/>
  <c r="AR709" i="2"/>
  <c r="AQ709" i="2"/>
  <c r="AP709" i="2"/>
  <c r="AO709" i="2"/>
  <c r="AN709" i="2"/>
  <c r="AM709" i="2"/>
  <c r="AK709" i="2"/>
  <c r="AJ709" i="2"/>
  <c r="AI709" i="2"/>
  <c r="AX708" i="2"/>
  <c r="AW708" i="2"/>
  <c r="AV708" i="2"/>
  <c r="AU708" i="2"/>
  <c r="AT708" i="2"/>
  <c r="AS708" i="2"/>
  <c r="AR708" i="2"/>
  <c r="AQ708" i="2"/>
  <c r="AP708" i="2"/>
  <c r="AO708" i="2"/>
  <c r="AN708" i="2"/>
  <c r="AM708" i="2"/>
  <c r="AK708" i="2"/>
  <c r="AJ708" i="2"/>
  <c r="AI708" i="2"/>
  <c r="AX707" i="2"/>
  <c r="AW707" i="2"/>
  <c r="AV707" i="2"/>
  <c r="AU707" i="2"/>
  <c r="AT707" i="2"/>
  <c r="AS707" i="2"/>
  <c r="AR707" i="2"/>
  <c r="AQ707" i="2"/>
  <c r="AP707" i="2"/>
  <c r="AO707" i="2"/>
  <c r="AN707" i="2"/>
  <c r="AM707" i="2"/>
  <c r="AK707" i="2"/>
  <c r="AJ707" i="2"/>
  <c r="AI707" i="2"/>
  <c r="AX706" i="2"/>
  <c r="AW706" i="2"/>
  <c r="AV706" i="2"/>
  <c r="AU706" i="2"/>
  <c r="AT706" i="2"/>
  <c r="AS706" i="2"/>
  <c r="AR706" i="2"/>
  <c r="AQ706" i="2"/>
  <c r="AP706" i="2"/>
  <c r="AO706" i="2"/>
  <c r="AN706" i="2"/>
  <c r="AM706" i="2"/>
  <c r="AK706" i="2"/>
  <c r="AJ706" i="2"/>
  <c r="AI706" i="2"/>
  <c r="AX705" i="2"/>
  <c r="AW705" i="2"/>
  <c r="AV705" i="2"/>
  <c r="AU705" i="2"/>
  <c r="AT705" i="2"/>
  <c r="AS705" i="2"/>
  <c r="AR705" i="2"/>
  <c r="AQ705" i="2"/>
  <c r="AP705" i="2"/>
  <c r="AO705" i="2"/>
  <c r="AN705" i="2"/>
  <c r="AM705" i="2"/>
  <c r="AK705" i="2"/>
  <c r="AJ705" i="2"/>
  <c r="AI705" i="2"/>
  <c r="AX704" i="2"/>
  <c r="AW704" i="2"/>
  <c r="AV704" i="2"/>
  <c r="AU704" i="2"/>
  <c r="AT704" i="2"/>
  <c r="AS704" i="2"/>
  <c r="AR704" i="2"/>
  <c r="AQ704" i="2"/>
  <c r="AP704" i="2"/>
  <c r="AO704" i="2"/>
  <c r="AN704" i="2"/>
  <c r="AM704" i="2"/>
  <c r="AK704" i="2"/>
  <c r="AJ704" i="2"/>
  <c r="AI704" i="2"/>
  <c r="AX703" i="2"/>
  <c r="AW703" i="2"/>
  <c r="AV703" i="2"/>
  <c r="AU703" i="2"/>
  <c r="AT703" i="2"/>
  <c r="AS703" i="2"/>
  <c r="AR703" i="2"/>
  <c r="AQ703" i="2"/>
  <c r="AP703" i="2"/>
  <c r="AO703" i="2"/>
  <c r="AN703" i="2"/>
  <c r="AM703" i="2"/>
  <c r="AK703" i="2"/>
  <c r="AJ703" i="2"/>
  <c r="AI703" i="2"/>
  <c r="AX702" i="2"/>
  <c r="AW702" i="2"/>
  <c r="AV702" i="2"/>
  <c r="AU702" i="2"/>
  <c r="AT702" i="2"/>
  <c r="AS702" i="2"/>
  <c r="AR702" i="2"/>
  <c r="AQ702" i="2"/>
  <c r="AP702" i="2"/>
  <c r="AO702" i="2"/>
  <c r="AN702" i="2"/>
  <c r="AM702" i="2"/>
  <c r="AK702" i="2"/>
  <c r="AJ702" i="2"/>
  <c r="AI702" i="2"/>
  <c r="AX701" i="2"/>
  <c r="AW701" i="2"/>
  <c r="AV701" i="2"/>
  <c r="AU701" i="2"/>
  <c r="AT701" i="2"/>
  <c r="AS701" i="2"/>
  <c r="AR701" i="2"/>
  <c r="AQ701" i="2"/>
  <c r="AP701" i="2"/>
  <c r="AO701" i="2"/>
  <c r="AN701" i="2"/>
  <c r="AM701" i="2"/>
  <c r="AK701" i="2"/>
  <c r="AJ701" i="2"/>
  <c r="AI701" i="2"/>
  <c r="AX700" i="2"/>
  <c r="AW700" i="2"/>
  <c r="AV700" i="2"/>
  <c r="AU700" i="2"/>
  <c r="AT700" i="2"/>
  <c r="AS700" i="2"/>
  <c r="AR700" i="2"/>
  <c r="AQ700" i="2"/>
  <c r="AP700" i="2"/>
  <c r="AO700" i="2"/>
  <c r="AN700" i="2"/>
  <c r="AM700" i="2"/>
  <c r="AK700" i="2"/>
  <c r="AJ700" i="2"/>
  <c r="AI700" i="2"/>
  <c r="AX699" i="2"/>
  <c r="AW699" i="2"/>
  <c r="AV699" i="2"/>
  <c r="AU699" i="2"/>
  <c r="AT699" i="2"/>
  <c r="AS699" i="2"/>
  <c r="AR699" i="2"/>
  <c r="AQ699" i="2"/>
  <c r="AP699" i="2"/>
  <c r="AO699" i="2"/>
  <c r="AN699" i="2"/>
  <c r="AM699" i="2"/>
  <c r="AK699" i="2"/>
  <c r="AJ699" i="2"/>
  <c r="AI699" i="2"/>
  <c r="AX698" i="2"/>
  <c r="AW698" i="2"/>
  <c r="AV698" i="2"/>
  <c r="AU698" i="2"/>
  <c r="AT698" i="2"/>
  <c r="AS698" i="2"/>
  <c r="AR698" i="2"/>
  <c r="AQ698" i="2"/>
  <c r="AP698" i="2"/>
  <c r="AO698" i="2"/>
  <c r="AN698" i="2"/>
  <c r="AM698" i="2"/>
  <c r="AK698" i="2"/>
  <c r="AJ698" i="2"/>
  <c r="AI698" i="2"/>
  <c r="AX697" i="2"/>
  <c r="AW697" i="2"/>
  <c r="AV697" i="2"/>
  <c r="AU697" i="2"/>
  <c r="AT697" i="2"/>
  <c r="AS697" i="2"/>
  <c r="AR697" i="2"/>
  <c r="AQ697" i="2"/>
  <c r="AP697" i="2"/>
  <c r="AO697" i="2"/>
  <c r="AN697" i="2"/>
  <c r="AM697" i="2"/>
  <c r="AK697" i="2"/>
  <c r="AJ697" i="2"/>
  <c r="AI697" i="2"/>
  <c r="AX696" i="2"/>
  <c r="AW696" i="2"/>
  <c r="AV696" i="2"/>
  <c r="AU696" i="2"/>
  <c r="AT696" i="2"/>
  <c r="AS696" i="2"/>
  <c r="AR696" i="2"/>
  <c r="AQ696" i="2"/>
  <c r="AP696" i="2"/>
  <c r="AO696" i="2"/>
  <c r="AN696" i="2"/>
  <c r="AM696" i="2"/>
  <c r="AK696" i="2"/>
  <c r="AJ696" i="2"/>
  <c r="AI696" i="2"/>
  <c r="AX695" i="2"/>
  <c r="AW695" i="2"/>
  <c r="AV695" i="2"/>
  <c r="AU695" i="2"/>
  <c r="AT695" i="2"/>
  <c r="AS695" i="2"/>
  <c r="AR695" i="2"/>
  <c r="AQ695" i="2"/>
  <c r="AP695" i="2"/>
  <c r="AO695" i="2"/>
  <c r="AN695" i="2"/>
  <c r="AM695" i="2"/>
  <c r="AK695" i="2"/>
  <c r="AJ695" i="2"/>
  <c r="AI695" i="2"/>
  <c r="AX694" i="2"/>
  <c r="AW694" i="2"/>
  <c r="AV694" i="2"/>
  <c r="AU694" i="2"/>
  <c r="AT694" i="2"/>
  <c r="AS694" i="2"/>
  <c r="AR694" i="2"/>
  <c r="AQ694" i="2"/>
  <c r="AP694" i="2"/>
  <c r="AO694" i="2"/>
  <c r="AN694" i="2"/>
  <c r="AM694" i="2"/>
  <c r="AK694" i="2"/>
  <c r="AJ694" i="2"/>
  <c r="AI694" i="2"/>
  <c r="AX693" i="2"/>
  <c r="AW693" i="2"/>
  <c r="AV693" i="2"/>
  <c r="AU693" i="2"/>
  <c r="AT693" i="2"/>
  <c r="AS693" i="2"/>
  <c r="AR693" i="2"/>
  <c r="AQ693" i="2"/>
  <c r="AP693" i="2"/>
  <c r="AO693" i="2"/>
  <c r="AN693" i="2"/>
  <c r="AM693" i="2"/>
  <c r="AK693" i="2"/>
  <c r="AJ693" i="2"/>
  <c r="AI693" i="2"/>
  <c r="AX692" i="2"/>
  <c r="AW692" i="2"/>
  <c r="AV692" i="2"/>
  <c r="AU692" i="2"/>
  <c r="AT692" i="2"/>
  <c r="AS692" i="2"/>
  <c r="AR692" i="2"/>
  <c r="AQ692" i="2"/>
  <c r="AP692" i="2"/>
  <c r="AO692" i="2"/>
  <c r="AN692" i="2"/>
  <c r="AM692" i="2"/>
  <c r="AK692" i="2"/>
  <c r="AJ692" i="2"/>
  <c r="AI692" i="2"/>
  <c r="AX691" i="2"/>
  <c r="AW691" i="2"/>
  <c r="AV691" i="2"/>
  <c r="AU691" i="2"/>
  <c r="AT691" i="2"/>
  <c r="AS691" i="2"/>
  <c r="AR691" i="2"/>
  <c r="AQ691" i="2"/>
  <c r="AP691" i="2"/>
  <c r="AO691" i="2"/>
  <c r="AN691" i="2"/>
  <c r="AM691" i="2"/>
  <c r="AK691" i="2"/>
  <c r="AJ691" i="2"/>
  <c r="AI691" i="2"/>
  <c r="AX690" i="2"/>
  <c r="AW690" i="2"/>
  <c r="AV690" i="2"/>
  <c r="AU690" i="2"/>
  <c r="AT690" i="2"/>
  <c r="AS690" i="2"/>
  <c r="AR690" i="2"/>
  <c r="AQ690" i="2"/>
  <c r="AP690" i="2"/>
  <c r="AO690" i="2"/>
  <c r="AN690" i="2"/>
  <c r="AM690" i="2"/>
  <c r="AK690" i="2"/>
  <c r="AJ690" i="2"/>
  <c r="AI690" i="2"/>
  <c r="AX689" i="2"/>
  <c r="AW689" i="2"/>
  <c r="AV689" i="2"/>
  <c r="AU689" i="2"/>
  <c r="AT689" i="2"/>
  <c r="AS689" i="2"/>
  <c r="AR689" i="2"/>
  <c r="AQ689" i="2"/>
  <c r="AP689" i="2"/>
  <c r="AO689" i="2"/>
  <c r="AN689" i="2"/>
  <c r="AM689" i="2"/>
  <c r="AK689" i="2"/>
  <c r="AJ689" i="2"/>
  <c r="AI689" i="2"/>
  <c r="AX688" i="2"/>
  <c r="AW688" i="2"/>
  <c r="AV688" i="2"/>
  <c r="AU688" i="2"/>
  <c r="AT688" i="2"/>
  <c r="AS688" i="2"/>
  <c r="AR688" i="2"/>
  <c r="AQ688" i="2"/>
  <c r="AP688" i="2"/>
  <c r="AO688" i="2"/>
  <c r="AN688" i="2"/>
  <c r="AM688" i="2"/>
  <c r="AK688" i="2"/>
  <c r="AJ688" i="2"/>
  <c r="AI688" i="2"/>
  <c r="AX687" i="2"/>
  <c r="AW687" i="2"/>
  <c r="AV687" i="2"/>
  <c r="AU687" i="2"/>
  <c r="AT687" i="2"/>
  <c r="AS687" i="2"/>
  <c r="AR687" i="2"/>
  <c r="AQ687" i="2"/>
  <c r="AP687" i="2"/>
  <c r="AO687" i="2"/>
  <c r="AN687" i="2"/>
  <c r="AM687" i="2"/>
  <c r="AK687" i="2"/>
  <c r="AJ687" i="2"/>
  <c r="AI687" i="2"/>
  <c r="AX686" i="2"/>
  <c r="AW686" i="2"/>
  <c r="AV686" i="2"/>
  <c r="AU686" i="2"/>
  <c r="AT686" i="2"/>
  <c r="AS686" i="2"/>
  <c r="AR686" i="2"/>
  <c r="AQ686" i="2"/>
  <c r="AP686" i="2"/>
  <c r="AO686" i="2"/>
  <c r="AN686" i="2"/>
  <c r="AM686" i="2"/>
  <c r="AK686" i="2"/>
  <c r="AJ686" i="2"/>
  <c r="AI686" i="2"/>
  <c r="AX685" i="2"/>
  <c r="AW685" i="2"/>
  <c r="AV685" i="2"/>
  <c r="AU685" i="2"/>
  <c r="AT685" i="2"/>
  <c r="AS685" i="2"/>
  <c r="AR685" i="2"/>
  <c r="AQ685" i="2"/>
  <c r="AP685" i="2"/>
  <c r="AO685" i="2"/>
  <c r="AN685" i="2"/>
  <c r="AM685" i="2"/>
  <c r="AK685" i="2"/>
  <c r="AJ685" i="2"/>
  <c r="AI685" i="2"/>
  <c r="AX684" i="2"/>
  <c r="AW684" i="2"/>
  <c r="AV684" i="2"/>
  <c r="AU684" i="2"/>
  <c r="AT684" i="2"/>
  <c r="AS684" i="2"/>
  <c r="AR684" i="2"/>
  <c r="AQ684" i="2"/>
  <c r="AP684" i="2"/>
  <c r="AO684" i="2"/>
  <c r="AN684" i="2"/>
  <c r="AM684" i="2"/>
  <c r="AK684" i="2"/>
  <c r="AJ684" i="2"/>
  <c r="AI684" i="2"/>
  <c r="AX683" i="2"/>
  <c r="AW683" i="2"/>
  <c r="AV683" i="2"/>
  <c r="AU683" i="2"/>
  <c r="AT683" i="2"/>
  <c r="AS683" i="2"/>
  <c r="AR683" i="2"/>
  <c r="AQ683" i="2"/>
  <c r="AP683" i="2"/>
  <c r="AO683" i="2"/>
  <c r="AN683" i="2"/>
  <c r="AM683" i="2"/>
  <c r="AK683" i="2"/>
  <c r="AJ683" i="2"/>
  <c r="AI683" i="2"/>
  <c r="AX682" i="2"/>
  <c r="AW682" i="2"/>
  <c r="AV682" i="2"/>
  <c r="AU682" i="2"/>
  <c r="AT682" i="2"/>
  <c r="AS682" i="2"/>
  <c r="AR682" i="2"/>
  <c r="AQ682" i="2"/>
  <c r="AP682" i="2"/>
  <c r="AO682" i="2"/>
  <c r="AN682" i="2"/>
  <c r="AM682" i="2"/>
  <c r="AK682" i="2"/>
  <c r="AJ682" i="2"/>
  <c r="AI682" i="2"/>
  <c r="AX681" i="2"/>
  <c r="AW681" i="2"/>
  <c r="AV681" i="2"/>
  <c r="AU681" i="2"/>
  <c r="AT681" i="2"/>
  <c r="AS681" i="2"/>
  <c r="AR681" i="2"/>
  <c r="AQ681" i="2"/>
  <c r="AP681" i="2"/>
  <c r="AO681" i="2"/>
  <c r="AN681" i="2"/>
  <c r="AM681" i="2"/>
  <c r="AK681" i="2"/>
  <c r="AJ681" i="2"/>
  <c r="AI681" i="2"/>
  <c r="AX680" i="2"/>
  <c r="AW680" i="2"/>
  <c r="AV680" i="2"/>
  <c r="AU680" i="2"/>
  <c r="AT680" i="2"/>
  <c r="AS680" i="2"/>
  <c r="AR680" i="2"/>
  <c r="AQ680" i="2"/>
  <c r="AP680" i="2"/>
  <c r="AO680" i="2"/>
  <c r="AN680" i="2"/>
  <c r="AM680" i="2"/>
  <c r="AK680" i="2"/>
  <c r="AJ680" i="2"/>
  <c r="AI680" i="2"/>
  <c r="AX679" i="2"/>
  <c r="AW679" i="2"/>
  <c r="AV679" i="2"/>
  <c r="AU679" i="2"/>
  <c r="AT679" i="2"/>
  <c r="AS679" i="2"/>
  <c r="AR679" i="2"/>
  <c r="AQ679" i="2"/>
  <c r="AP679" i="2"/>
  <c r="AO679" i="2"/>
  <c r="AN679" i="2"/>
  <c r="AM679" i="2"/>
  <c r="AK679" i="2"/>
  <c r="AJ679" i="2"/>
  <c r="AI679" i="2"/>
  <c r="AX678" i="2"/>
  <c r="AW678" i="2"/>
  <c r="AV678" i="2"/>
  <c r="AU678" i="2"/>
  <c r="AT678" i="2"/>
  <c r="AS678" i="2"/>
  <c r="AR678" i="2"/>
  <c r="AQ678" i="2"/>
  <c r="AP678" i="2"/>
  <c r="AO678" i="2"/>
  <c r="AN678" i="2"/>
  <c r="AM678" i="2"/>
  <c r="AK678" i="2"/>
  <c r="AJ678" i="2"/>
  <c r="AI678" i="2"/>
  <c r="AX677" i="2"/>
  <c r="AW677" i="2"/>
  <c r="AV677" i="2"/>
  <c r="AU677" i="2"/>
  <c r="AT677" i="2"/>
  <c r="AS677" i="2"/>
  <c r="AR677" i="2"/>
  <c r="AQ677" i="2"/>
  <c r="AP677" i="2"/>
  <c r="AO677" i="2"/>
  <c r="AN677" i="2"/>
  <c r="AM677" i="2"/>
  <c r="AK677" i="2"/>
  <c r="AJ677" i="2"/>
  <c r="AI677" i="2"/>
  <c r="AX676" i="2"/>
  <c r="AW676" i="2"/>
  <c r="AV676" i="2"/>
  <c r="AU676" i="2"/>
  <c r="AT676" i="2"/>
  <c r="AS676" i="2"/>
  <c r="AR676" i="2"/>
  <c r="AQ676" i="2"/>
  <c r="AP676" i="2"/>
  <c r="AO676" i="2"/>
  <c r="AN676" i="2"/>
  <c r="AM676" i="2"/>
  <c r="AK676" i="2"/>
  <c r="AJ676" i="2"/>
  <c r="AI676" i="2"/>
  <c r="AX675" i="2"/>
  <c r="AW675" i="2"/>
  <c r="AV675" i="2"/>
  <c r="AU675" i="2"/>
  <c r="AT675" i="2"/>
  <c r="AS675" i="2"/>
  <c r="AR675" i="2"/>
  <c r="AQ675" i="2"/>
  <c r="AP675" i="2"/>
  <c r="AO675" i="2"/>
  <c r="AN675" i="2"/>
  <c r="AM675" i="2"/>
  <c r="AK675" i="2"/>
  <c r="AJ675" i="2"/>
  <c r="AI675" i="2"/>
  <c r="AX674" i="2"/>
  <c r="AW674" i="2"/>
  <c r="AV674" i="2"/>
  <c r="AU674" i="2"/>
  <c r="AT674" i="2"/>
  <c r="AS674" i="2"/>
  <c r="AR674" i="2"/>
  <c r="AQ674" i="2"/>
  <c r="AP674" i="2"/>
  <c r="AO674" i="2"/>
  <c r="AN674" i="2"/>
  <c r="AM674" i="2"/>
  <c r="AK674" i="2"/>
  <c r="AJ674" i="2"/>
  <c r="AI674" i="2"/>
  <c r="AX673" i="2"/>
  <c r="AW673" i="2"/>
  <c r="AV673" i="2"/>
  <c r="AU673" i="2"/>
  <c r="AT673" i="2"/>
  <c r="AS673" i="2"/>
  <c r="AR673" i="2"/>
  <c r="AQ673" i="2"/>
  <c r="AP673" i="2"/>
  <c r="AO673" i="2"/>
  <c r="AN673" i="2"/>
  <c r="AM673" i="2"/>
  <c r="AK673" i="2"/>
  <c r="AJ673" i="2"/>
  <c r="AI673" i="2"/>
  <c r="AX672" i="2"/>
  <c r="AW672" i="2"/>
  <c r="AV672" i="2"/>
  <c r="AU672" i="2"/>
  <c r="AT672" i="2"/>
  <c r="AS672" i="2"/>
  <c r="AR672" i="2"/>
  <c r="AQ672" i="2"/>
  <c r="AP672" i="2"/>
  <c r="AO672" i="2"/>
  <c r="AN672" i="2"/>
  <c r="AM672" i="2"/>
  <c r="AK672" i="2"/>
  <c r="AJ672" i="2"/>
  <c r="AI672" i="2"/>
  <c r="AX671" i="2"/>
  <c r="AW671" i="2"/>
  <c r="AV671" i="2"/>
  <c r="AU671" i="2"/>
  <c r="AT671" i="2"/>
  <c r="AS671" i="2"/>
  <c r="AR671" i="2"/>
  <c r="AQ671" i="2"/>
  <c r="AP671" i="2"/>
  <c r="AO671" i="2"/>
  <c r="AN671" i="2"/>
  <c r="AM671" i="2"/>
  <c r="AK671" i="2"/>
  <c r="AJ671" i="2"/>
  <c r="AI671" i="2"/>
  <c r="AX670" i="2"/>
  <c r="AW670" i="2"/>
  <c r="AV670" i="2"/>
  <c r="AU670" i="2"/>
  <c r="AT670" i="2"/>
  <c r="AS670" i="2"/>
  <c r="AR670" i="2"/>
  <c r="AQ670" i="2"/>
  <c r="AP670" i="2"/>
  <c r="AO670" i="2"/>
  <c r="AN670" i="2"/>
  <c r="AM670" i="2"/>
  <c r="AK670" i="2"/>
  <c r="AJ670" i="2"/>
  <c r="AI670" i="2"/>
  <c r="AX669" i="2"/>
  <c r="AW669" i="2"/>
  <c r="AV669" i="2"/>
  <c r="AU669" i="2"/>
  <c r="AT669" i="2"/>
  <c r="AS669" i="2"/>
  <c r="AR669" i="2"/>
  <c r="AQ669" i="2"/>
  <c r="AP669" i="2"/>
  <c r="AO669" i="2"/>
  <c r="AN669" i="2"/>
  <c r="AM669" i="2"/>
  <c r="AK669" i="2"/>
  <c r="AJ669" i="2"/>
  <c r="AI669" i="2"/>
  <c r="AX668" i="2"/>
  <c r="AW668" i="2"/>
  <c r="AV668" i="2"/>
  <c r="AU668" i="2"/>
  <c r="AT668" i="2"/>
  <c r="AS668" i="2"/>
  <c r="AR668" i="2"/>
  <c r="AQ668" i="2"/>
  <c r="AP668" i="2"/>
  <c r="AO668" i="2"/>
  <c r="AN668" i="2"/>
  <c r="AM668" i="2"/>
  <c r="AK668" i="2"/>
  <c r="AJ668" i="2"/>
  <c r="AI668" i="2"/>
  <c r="AX667" i="2"/>
  <c r="AW667" i="2"/>
  <c r="AV667" i="2"/>
  <c r="AU667" i="2"/>
  <c r="AT667" i="2"/>
  <c r="AS667" i="2"/>
  <c r="AR667" i="2"/>
  <c r="AQ667" i="2"/>
  <c r="AP667" i="2"/>
  <c r="AO667" i="2"/>
  <c r="AN667" i="2"/>
  <c r="AM667" i="2"/>
  <c r="AK667" i="2"/>
  <c r="AJ667" i="2"/>
  <c r="AI667" i="2"/>
  <c r="AX666" i="2"/>
  <c r="AW666" i="2"/>
  <c r="AV666" i="2"/>
  <c r="AU666" i="2"/>
  <c r="AT666" i="2"/>
  <c r="AS666" i="2"/>
  <c r="AR666" i="2"/>
  <c r="AQ666" i="2"/>
  <c r="AP666" i="2"/>
  <c r="AO666" i="2"/>
  <c r="AN666" i="2"/>
  <c r="AM666" i="2"/>
  <c r="AK666" i="2"/>
  <c r="AJ666" i="2"/>
  <c r="AI666" i="2"/>
  <c r="AX665" i="2"/>
  <c r="AW665" i="2"/>
  <c r="AV665" i="2"/>
  <c r="AU665" i="2"/>
  <c r="AT665" i="2"/>
  <c r="AS665" i="2"/>
  <c r="AR665" i="2"/>
  <c r="AQ665" i="2"/>
  <c r="AP665" i="2"/>
  <c r="AO665" i="2"/>
  <c r="AN665" i="2"/>
  <c r="AM665" i="2"/>
  <c r="AK665" i="2"/>
  <c r="AJ665" i="2"/>
  <c r="AI665" i="2"/>
  <c r="AX664" i="2"/>
  <c r="AW664" i="2"/>
  <c r="AV664" i="2"/>
  <c r="AU664" i="2"/>
  <c r="AT664" i="2"/>
  <c r="AS664" i="2"/>
  <c r="AR664" i="2"/>
  <c r="AQ664" i="2"/>
  <c r="AP664" i="2"/>
  <c r="AO664" i="2"/>
  <c r="AN664" i="2"/>
  <c r="AM664" i="2"/>
  <c r="AK664" i="2"/>
  <c r="AJ664" i="2"/>
  <c r="AI664" i="2"/>
  <c r="AX663" i="2"/>
  <c r="AW663" i="2"/>
  <c r="AV663" i="2"/>
  <c r="AU663" i="2"/>
  <c r="AT663" i="2"/>
  <c r="AS663" i="2"/>
  <c r="AR663" i="2"/>
  <c r="AQ663" i="2"/>
  <c r="AP663" i="2"/>
  <c r="AO663" i="2"/>
  <c r="AN663" i="2"/>
  <c r="AM663" i="2"/>
  <c r="AK663" i="2"/>
  <c r="AJ663" i="2"/>
  <c r="AI663" i="2"/>
  <c r="AX662" i="2"/>
  <c r="AW662" i="2"/>
  <c r="AV662" i="2"/>
  <c r="AU662" i="2"/>
  <c r="AT662" i="2"/>
  <c r="AS662" i="2"/>
  <c r="AR662" i="2"/>
  <c r="AQ662" i="2"/>
  <c r="AP662" i="2"/>
  <c r="AO662" i="2"/>
  <c r="AN662" i="2"/>
  <c r="AM662" i="2"/>
  <c r="AK662" i="2"/>
  <c r="AJ662" i="2"/>
  <c r="AI662" i="2"/>
  <c r="AX661" i="2"/>
  <c r="AW661" i="2"/>
  <c r="AV661" i="2"/>
  <c r="AU661" i="2"/>
  <c r="AT661" i="2"/>
  <c r="AS661" i="2"/>
  <c r="AR661" i="2"/>
  <c r="AQ661" i="2"/>
  <c r="AP661" i="2"/>
  <c r="AO661" i="2"/>
  <c r="AN661" i="2"/>
  <c r="AM661" i="2"/>
  <c r="AK661" i="2"/>
  <c r="AJ661" i="2"/>
  <c r="AI661" i="2"/>
  <c r="AX660" i="2"/>
  <c r="AW660" i="2"/>
  <c r="AV660" i="2"/>
  <c r="AU660" i="2"/>
  <c r="AT660" i="2"/>
  <c r="AS660" i="2"/>
  <c r="AR660" i="2"/>
  <c r="AQ660" i="2"/>
  <c r="AP660" i="2"/>
  <c r="AO660" i="2"/>
  <c r="AN660" i="2"/>
  <c r="AM660" i="2"/>
  <c r="AK660" i="2"/>
  <c r="AJ660" i="2"/>
  <c r="AI660" i="2"/>
  <c r="AX659" i="2"/>
  <c r="AW659" i="2"/>
  <c r="AV659" i="2"/>
  <c r="AU659" i="2"/>
  <c r="AT659" i="2"/>
  <c r="AS659" i="2"/>
  <c r="AR659" i="2"/>
  <c r="AQ659" i="2"/>
  <c r="AP659" i="2"/>
  <c r="AO659" i="2"/>
  <c r="AN659" i="2"/>
  <c r="AM659" i="2"/>
  <c r="AK659" i="2"/>
  <c r="AJ659" i="2"/>
  <c r="AI659" i="2"/>
  <c r="AX658" i="2"/>
  <c r="AW658" i="2"/>
  <c r="AV658" i="2"/>
  <c r="AU658" i="2"/>
  <c r="AT658" i="2"/>
  <c r="AS658" i="2"/>
  <c r="AR658" i="2"/>
  <c r="AQ658" i="2"/>
  <c r="AP658" i="2"/>
  <c r="AO658" i="2"/>
  <c r="AN658" i="2"/>
  <c r="AM658" i="2"/>
  <c r="AK658" i="2"/>
  <c r="AJ658" i="2"/>
  <c r="AI658" i="2"/>
  <c r="AX657" i="2"/>
  <c r="AW657" i="2"/>
  <c r="AV657" i="2"/>
  <c r="AU657" i="2"/>
  <c r="AT657" i="2"/>
  <c r="AS657" i="2"/>
  <c r="AR657" i="2"/>
  <c r="AQ657" i="2"/>
  <c r="AP657" i="2"/>
  <c r="AO657" i="2"/>
  <c r="AN657" i="2"/>
  <c r="AM657" i="2"/>
  <c r="AK657" i="2"/>
  <c r="AJ657" i="2"/>
  <c r="AI657" i="2"/>
  <c r="AX656" i="2"/>
  <c r="AW656" i="2"/>
  <c r="AV656" i="2"/>
  <c r="AU656" i="2"/>
  <c r="AT656" i="2"/>
  <c r="AS656" i="2"/>
  <c r="AR656" i="2"/>
  <c r="AQ656" i="2"/>
  <c r="AP656" i="2"/>
  <c r="AO656" i="2"/>
  <c r="AN656" i="2"/>
  <c r="AM656" i="2"/>
  <c r="AK656" i="2"/>
  <c r="AJ656" i="2"/>
  <c r="AI656" i="2"/>
  <c r="AX655" i="2"/>
  <c r="AW655" i="2"/>
  <c r="AV655" i="2"/>
  <c r="AU655" i="2"/>
  <c r="AT655" i="2"/>
  <c r="AS655" i="2"/>
  <c r="AR655" i="2"/>
  <c r="AQ655" i="2"/>
  <c r="AP655" i="2"/>
  <c r="AO655" i="2"/>
  <c r="AN655" i="2"/>
  <c r="AM655" i="2"/>
  <c r="AK655" i="2"/>
  <c r="AJ655" i="2"/>
  <c r="AI655" i="2"/>
  <c r="AX654" i="2"/>
  <c r="AW654" i="2"/>
  <c r="AV654" i="2"/>
  <c r="AU654" i="2"/>
  <c r="AT654" i="2"/>
  <c r="AS654" i="2"/>
  <c r="AR654" i="2"/>
  <c r="AQ654" i="2"/>
  <c r="AP654" i="2"/>
  <c r="AO654" i="2"/>
  <c r="AN654" i="2"/>
  <c r="AM654" i="2"/>
  <c r="AK654" i="2"/>
  <c r="AJ654" i="2"/>
  <c r="AI654" i="2"/>
  <c r="AX653" i="2"/>
  <c r="AW653" i="2"/>
  <c r="AV653" i="2"/>
  <c r="AU653" i="2"/>
  <c r="AT653" i="2"/>
  <c r="AS653" i="2"/>
  <c r="AR653" i="2"/>
  <c r="AQ653" i="2"/>
  <c r="AP653" i="2"/>
  <c r="AO653" i="2"/>
  <c r="AN653" i="2"/>
  <c r="AM653" i="2"/>
  <c r="AK653" i="2"/>
  <c r="AJ653" i="2"/>
  <c r="AI653" i="2"/>
  <c r="AX652" i="2"/>
  <c r="AW652" i="2"/>
  <c r="AV652" i="2"/>
  <c r="AU652" i="2"/>
  <c r="AT652" i="2"/>
  <c r="AS652" i="2"/>
  <c r="AR652" i="2"/>
  <c r="AQ652" i="2"/>
  <c r="AP652" i="2"/>
  <c r="AO652" i="2"/>
  <c r="AN652" i="2"/>
  <c r="AM652" i="2"/>
  <c r="AK652" i="2"/>
  <c r="AJ652" i="2"/>
  <c r="AI652" i="2"/>
  <c r="AX651" i="2"/>
  <c r="AW651" i="2"/>
  <c r="AV651" i="2"/>
  <c r="AU651" i="2"/>
  <c r="AT651" i="2"/>
  <c r="AS651" i="2"/>
  <c r="AR651" i="2"/>
  <c r="AQ651" i="2"/>
  <c r="AP651" i="2"/>
  <c r="AO651" i="2"/>
  <c r="AN651" i="2"/>
  <c r="AM651" i="2"/>
  <c r="AK651" i="2"/>
  <c r="AJ651" i="2"/>
  <c r="AI651" i="2"/>
  <c r="AX650" i="2"/>
  <c r="AW650" i="2"/>
  <c r="AV650" i="2"/>
  <c r="AU650" i="2"/>
  <c r="AT650" i="2"/>
  <c r="AS650" i="2"/>
  <c r="AR650" i="2"/>
  <c r="AQ650" i="2"/>
  <c r="AP650" i="2"/>
  <c r="AO650" i="2"/>
  <c r="AN650" i="2"/>
  <c r="AM650" i="2"/>
  <c r="AK650" i="2"/>
  <c r="AJ650" i="2"/>
  <c r="AI650" i="2"/>
  <c r="AX649" i="2"/>
  <c r="AW649" i="2"/>
  <c r="AV649" i="2"/>
  <c r="AU649" i="2"/>
  <c r="AT649" i="2"/>
  <c r="AS649" i="2"/>
  <c r="AR649" i="2"/>
  <c r="AQ649" i="2"/>
  <c r="AP649" i="2"/>
  <c r="AO649" i="2"/>
  <c r="AN649" i="2"/>
  <c r="AM649" i="2"/>
  <c r="AK649" i="2"/>
  <c r="AJ649" i="2"/>
  <c r="AI649" i="2"/>
  <c r="AX648" i="2"/>
  <c r="AW648" i="2"/>
  <c r="AV648" i="2"/>
  <c r="AU648" i="2"/>
  <c r="AT648" i="2"/>
  <c r="AS648" i="2"/>
  <c r="AR648" i="2"/>
  <c r="AQ648" i="2"/>
  <c r="AP648" i="2"/>
  <c r="AO648" i="2"/>
  <c r="AN648" i="2"/>
  <c r="AM648" i="2"/>
  <c r="AK648" i="2"/>
  <c r="AJ648" i="2"/>
  <c r="AI648" i="2"/>
  <c r="AX647" i="2"/>
  <c r="AW647" i="2"/>
  <c r="AV647" i="2"/>
  <c r="AU647" i="2"/>
  <c r="AT647" i="2"/>
  <c r="AS647" i="2"/>
  <c r="AR647" i="2"/>
  <c r="AQ647" i="2"/>
  <c r="AP647" i="2"/>
  <c r="AO647" i="2"/>
  <c r="AN647" i="2"/>
  <c r="AM647" i="2"/>
  <c r="AK647" i="2"/>
  <c r="AJ647" i="2"/>
  <c r="AI647" i="2"/>
  <c r="AX646" i="2"/>
  <c r="AW646" i="2"/>
  <c r="AV646" i="2"/>
  <c r="AU646" i="2"/>
  <c r="AT646" i="2"/>
  <c r="AS646" i="2"/>
  <c r="AR646" i="2"/>
  <c r="AQ646" i="2"/>
  <c r="AP646" i="2"/>
  <c r="AO646" i="2"/>
  <c r="AN646" i="2"/>
  <c r="AM646" i="2"/>
  <c r="AK646" i="2"/>
  <c r="AJ646" i="2"/>
  <c r="AI646" i="2"/>
  <c r="AX645" i="2"/>
  <c r="AW645" i="2"/>
  <c r="AV645" i="2"/>
  <c r="AU645" i="2"/>
  <c r="AT645" i="2"/>
  <c r="AS645" i="2"/>
  <c r="AR645" i="2"/>
  <c r="AQ645" i="2"/>
  <c r="AP645" i="2"/>
  <c r="AO645" i="2"/>
  <c r="AN645" i="2"/>
  <c r="AM645" i="2"/>
  <c r="AK645" i="2"/>
  <c r="AJ645" i="2"/>
  <c r="AI645" i="2"/>
  <c r="AX644" i="2"/>
  <c r="AW644" i="2"/>
  <c r="AV644" i="2"/>
  <c r="AU644" i="2"/>
  <c r="AT644" i="2"/>
  <c r="AS644" i="2"/>
  <c r="AR644" i="2"/>
  <c r="AQ644" i="2"/>
  <c r="AP644" i="2"/>
  <c r="AO644" i="2"/>
  <c r="AN644" i="2"/>
  <c r="AM644" i="2"/>
  <c r="AK644" i="2"/>
  <c r="AJ644" i="2"/>
  <c r="AI644" i="2"/>
  <c r="AX643" i="2"/>
  <c r="AW643" i="2"/>
  <c r="AV643" i="2"/>
  <c r="AU643" i="2"/>
  <c r="AT643" i="2"/>
  <c r="AS643" i="2"/>
  <c r="AR643" i="2"/>
  <c r="AQ643" i="2"/>
  <c r="AP643" i="2"/>
  <c r="AO643" i="2"/>
  <c r="AN643" i="2"/>
  <c r="AM643" i="2"/>
  <c r="AK643" i="2"/>
  <c r="AJ643" i="2"/>
  <c r="AI643" i="2"/>
  <c r="AX642" i="2"/>
  <c r="AW642" i="2"/>
  <c r="AV642" i="2"/>
  <c r="AU642" i="2"/>
  <c r="AT642" i="2"/>
  <c r="AS642" i="2"/>
  <c r="AR642" i="2"/>
  <c r="AQ642" i="2"/>
  <c r="AP642" i="2"/>
  <c r="AO642" i="2"/>
  <c r="AN642" i="2"/>
  <c r="AM642" i="2"/>
  <c r="AK642" i="2"/>
  <c r="AJ642" i="2"/>
  <c r="AI642" i="2"/>
  <c r="AX641" i="2"/>
  <c r="AW641" i="2"/>
  <c r="AV641" i="2"/>
  <c r="AU641" i="2"/>
  <c r="AT641" i="2"/>
  <c r="AS641" i="2"/>
  <c r="AR641" i="2"/>
  <c r="AQ641" i="2"/>
  <c r="AP641" i="2"/>
  <c r="AO641" i="2"/>
  <c r="AN641" i="2"/>
  <c r="AM641" i="2"/>
  <c r="AK641" i="2"/>
  <c r="AJ641" i="2"/>
  <c r="AI641" i="2"/>
  <c r="AX640" i="2"/>
  <c r="AW640" i="2"/>
  <c r="AV640" i="2"/>
  <c r="AU640" i="2"/>
  <c r="AT640" i="2"/>
  <c r="AS640" i="2"/>
  <c r="AR640" i="2"/>
  <c r="AQ640" i="2"/>
  <c r="AP640" i="2"/>
  <c r="AO640" i="2"/>
  <c r="AN640" i="2"/>
  <c r="AM640" i="2"/>
  <c r="AK640" i="2"/>
  <c r="AJ640" i="2"/>
  <c r="AI640" i="2"/>
  <c r="AX639" i="2"/>
  <c r="AW639" i="2"/>
  <c r="AV639" i="2"/>
  <c r="AU639" i="2"/>
  <c r="AT639" i="2"/>
  <c r="AS639" i="2"/>
  <c r="AR639" i="2"/>
  <c r="AQ639" i="2"/>
  <c r="AP639" i="2"/>
  <c r="AO639" i="2"/>
  <c r="AN639" i="2"/>
  <c r="AM639" i="2"/>
  <c r="AK639" i="2"/>
  <c r="AJ639" i="2"/>
  <c r="AI639" i="2"/>
  <c r="AX638" i="2"/>
  <c r="AW638" i="2"/>
  <c r="AV638" i="2"/>
  <c r="AU638" i="2"/>
  <c r="AT638" i="2"/>
  <c r="AS638" i="2"/>
  <c r="AR638" i="2"/>
  <c r="AQ638" i="2"/>
  <c r="AP638" i="2"/>
  <c r="AO638" i="2"/>
  <c r="AN638" i="2"/>
  <c r="AM638" i="2"/>
  <c r="AK638" i="2"/>
  <c r="AJ638" i="2"/>
  <c r="AI638" i="2"/>
  <c r="AX637" i="2"/>
  <c r="AW637" i="2"/>
  <c r="AV637" i="2"/>
  <c r="AU637" i="2"/>
  <c r="AT637" i="2"/>
  <c r="AS637" i="2"/>
  <c r="AR637" i="2"/>
  <c r="AQ637" i="2"/>
  <c r="AP637" i="2"/>
  <c r="AO637" i="2"/>
  <c r="AN637" i="2"/>
  <c r="AM637" i="2"/>
  <c r="AK637" i="2"/>
  <c r="AJ637" i="2"/>
  <c r="AI637" i="2"/>
  <c r="AX636" i="2"/>
  <c r="AW636" i="2"/>
  <c r="AV636" i="2"/>
  <c r="AU636" i="2"/>
  <c r="AT636" i="2"/>
  <c r="AS636" i="2"/>
  <c r="AR636" i="2"/>
  <c r="AQ636" i="2"/>
  <c r="AP636" i="2"/>
  <c r="AO636" i="2"/>
  <c r="AN636" i="2"/>
  <c r="AM636" i="2"/>
  <c r="AK636" i="2"/>
  <c r="AJ636" i="2"/>
  <c r="AI636" i="2"/>
  <c r="AX635" i="2"/>
  <c r="AW635" i="2"/>
  <c r="AV635" i="2"/>
  <c r="AU635" i="2"/>
  <c r="AT635" i="2"/>
  <c r="AS635" i="2"/>
  <c r="AR635" i="2"/>
  <c r="AQ635" i="2"/>
  <c r="AP635" i="2"/>
  <c r="AO635" i="2"/>
  <c r="AN635" i="2"/>
  <c r="AM635" i="2"/>
  <c r="AK635" i="2"/>
  <c r="AJ635" i="2"/>
  <c r="AI635" i="2"/>
  <c r="AX634" i="2"/>
  <c r="AW634" i="2"/>
  <c r="AV634" i="2"/>
  <c r="AU634" i="2"/>
  <c r="AT634" i="2"/>
  <c r="AS634" i="2"/>
  <c r="AR634" i="2"/>
  <c r="AQ634" i="2"/>
  <c r="AP634" i="2"/>
  <c r="AO634" i="2"/>
  <c r="AN634" i="2"/>
  <c r="AM634" i="2"/>
  <c r="AK634" i="2"/>
  <c r="AJ634" i="2"/>
  <c r="AI634" i="2"/>
  <c r="AX633" i="2"/>
  <c r="AW633" i="2"/>
  <c r="AV633" i="2"/>
  <c r="AU633" i="2"/>
  <c r="AT633" i="2"/>
  <c r="AS633" i="2"/>
  <c r="AR633" i="2"/>
  <c r="AQ633" i="2"/>
  <c r="AP633" i="2"/>
  <c r="AO633" i="2"/>
  <c r="AN633" i="2"/>
  <c r="AM633" i="2"/>
  <c r="AK633" i="2"/>
  <c r="AJ633" i="2"/>
  <c r="AI633" i="2"/>
  <c r="AX632" i="2"/>
  <c r="AW632" i="2"/>
  <c r="AV632" i="2"/>
  <c r="AU632" i="2"/>
  <c r="AT632" i="2"/>
  <c r="AS632" i="2"/>
  <c r="AR632" i="2"/>
  <c r="AQ632" i="2"/>
  <c r="AP632" i="2"/>
  <c r="AO632" i="2"/>
  <c r="AN632" i="2"/>
  <c r="AM632" i="2"/>
  <c r="AK632" i="2"/>
  <c r="AJ632" i="2"/>
  <c r="AI632" i="2"/>
  <c r="AX631" i="2"/>
  <c r="AW631" i="2"/>
  <c r="AV631" i="2"/>
  <c r="AU631" i="2"/>
  <c r="AT631" i="2"/>
  <c r="AS631" i="2"/>
  <c r="AR631" i="2"/>
  <c r="AQ631" i="2"/>
  <c r="AP631" i="2"/>
  <c r="AO631" i="2"/>
  <c r="AN631" i="2"/>
  <c r="AM631" i="2"/>
  <c r="AK631" i="2"/>
  <c r="AJ631" i="2"/>
  <c r="AI631" i="2"/>
  <c r="AX630" i="2"/>
  <c r="AW630" i="2"/>
  <c r="AV630" i="2"/>
  <c r="AU630" i="2"/>
  <c r="AT630" i="2"/>
  <c r="AS630" i="2"/>
  <c r="AR630" i="2"/>
  <c r="AQ630" i="2"/>
  <c r="AP630" i="2"/>
  <c r="AO630" i="2"/>
  <c r="AN630" i="2"/>
  <c r="AM630" i="2"/>
  <c r="AK630" i="2"/>
  <c r="AJ630" i="2"/>
  <c r="AI630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K629" i="2"/>
  <c r="AJ629" i="2"/>
  <c r="AI629" i="2"/>
  <c r="AX628" i="2"/>
  <c r="AW628" i="2"/>
  <c r="AV628" i="2"/>
  <c r="AU628" i="2"/>
  <c r="AT628" i="2"/>
  <c r="AS628" i="2"/>
  <c r="AR628" i="2"/>
  <c r="AQ628" i="2"/>
  <c r="AP628" i="2"/>
  <c r="AO628" i="2"/>
  <c r="AN628" i="2"/>
  <c r="AM628" i="2"/>
  <c r="AK628" i="2"/>
  <c r="AJ628" i="2"/>
  <c r="AI628" i="2"/>
  <c r="AX627" i="2"/>
  <c r="AW627" i="2"/>
  <c r="AV627" i="2"/>
  <c r="AU627" i="2"/>
  <c r="AT627" i="2"/>
  <c r="AS627" i="2"/>
  <c r="AR627" i="2"/>
  <c r="AQ627" i="2"/>
  <c r="AP627" i="2"/>
  <c r="AO627" i="2"/>
  <c r="AN627" i="2"/>
  <c r="AM627" i="2"/>
  <c r="AK627" i="2"/>
  <c r="AJ627" i="2"/>
  <c r="AI627" i="2"/>
  <c r="AX626" i="2"/>
  <c r="AW626" i="2"/>
  <c r="AV626" i="2"/>
  <c r="AU626" i="2"/>
  <c r="AT626" i="2"/>
  <c r="AS626" i="2"/>
  <c r="AR626" i="2"/>
  <c r="AQ626" i="2"/>
  <c r="AP626" i="2"/>
  <c r="AO626" i="2"/>
  <c r="AN626" i="2"/>
  <c r="AM626" i="2"/>
  <c r="AK626" i="2"/>
  <c r="AJ626" i="2"/>
  <c r="AI626" i="2"/>
  <c r="AX625" i="2"/>
  <c r="AW625" i="2"/>
  <c r="AV625" i="2"/>
  <c r="AU625" i="2"/>
  <c r="AT625" i="2"/>
  <c r="AS625" i="2"/>
  <c r="AR625" i="2"/>
  <c r="AQ625" i="2"/>
  <c r="AP625" i="2"/>
  <c r="AO625" i="2"/>
  <c r="AN625" i="2"/>
  <c r="AM625" i="2"/>
  <c r="AK625" i="2"/>
  <c r="AJ625" i="2"/>
  <c r="AI625" i="2"/>
  <c r="AX624" i="2"/>
  <c r="AW624" i="2"/>
  <c r="AV624" i="2"/>
  <c r="AU624" i="2"/>
  <c r="AT624" i="2"/>
  <c r="AS624" i="2"/>
  <c r="AR624" i="2"/>
  <c r="AQ624" i="2"/>
  <c r="AP624" i="2"/>
  <c r="AO624" i="2"/>
  <c r="AN624" i="2"/>
  <c r="AM624" i="2"/>
  <c r="AK624" i="2"/>
  <c r="AJ624" i="2"/>
  <c r="AI624" i="2"/>
  <c r="AX623" i="2"/>
  <c r="AW623" i="2"/>
  <c r="AV623" i="2"/>
  <c r="AU623" i="2"/>
  <c r="AT623" i="2"/>
  <c r="AS623" i="2"/>
  <c r="AR623" i="2"/>
  <c r="AQ623" i="2"/>
  <c r="AP623" i="2"/>
  <c r="AO623" i="2"/>
  <c r="AN623" i="2"/>
  <c r="AM623" i="2"/>
  <c r="AK623" i="2"/>
  <c r="AJ623" i="2"/>
  <c r="AI623" i="2"/>
  <c r="AX622" i="2"/>
  <c r="AW622" i="2"/>
  <c r="AV622" i="2"/>
  <c r="AU622" i="2"/>
  <c r="AT622" i="2"/>
  <c r="AS622" i="2"/>
  <c r="AR622" i="2"/>
  <c r="AQ622" i="2"/>
  <c r="AP622" i="2"/>
  <c r="AO622" i="2"/>
  <c r="AN622" i="2"/>
  <c r="AM622" i="2"/>
  <c r="AK622" i="2"/>
  <c r="AJ622" i="2"/>
  <c r="AI622" i="2"/>
  <c r="AX621" i="2"/>
  <c r="AW621" i="2"/>
  <c r="AV621" i="2"/>
  <c r="AU621" i="2"/>
  <c r="AT621" i="2"/>
  <c r="AS621" i="2"/>
  <c r="AR621" i="2"/>
  <c r="AQ621" i="2"/>
  <c r="AP621" i="2"/>
  <c r="AO621" i="2"/>
  <c r="AN621" i="2"/>
  <c r="AM621" i="2"/>
  <c r="AK621" i="2"/>
  <c r="AJ621" i="2"/>
  <c r="AI621" i="2"/>
  <c r="AX620" i="2"/>
  <c r="AW620" i="2"/>
  <c r="AV620" i="2"/>
  <c r="AU620" i="2"/>
  <c r="AT620" i="2"/>
  <c r="AS620" i="2"/>
  <c r="AR620" i="2"/>
  <c r="AQ620" i="2"/>
  <c r="AP620" i="2"/>
  <c r="AO620" i="2"/>
  <c r="AN620" i="2"/>
  <c r="AM620" i="2"/>
  <c r="AK620" i="2"/>
  <c r="AJ620" i="2"/>
  <c r="AI620" i="2"/>
  <c r="AX619" i="2"/>
  <c r="AW619" i="2"/>
  <c r="AV619" i="2"/>
  <c r="AU619" i="2"/>
  <c r="AT619" i="2"/>
  <c r="AS619" i="2"/>
  <c r="AR619" i="2"/>
  <c r="AQ619" i="2"/>
  <c r="AP619" i="2"/>
  <c r="AO619" i="2"/>
  <c r="AN619" i="2"/>
  <c r="AM619" i="2"/>
  <c r="AK619" i="2"/>
  <c r="AJ619" i="2"/>
  <c r="AI619" i="2"/>
  <c r="AX618" i="2"/>
  <c r="AW618" i="2"/>
  <c r="AV618" i="2"/>
  <c r="AU618" i="2"/>
  <c r="AT618" i="2"/>
  <c r="AS618" i="2"/>
  <c r="AR618" i="2"/>
  <c r="AQ618" i="2"/>
  <c r="AP618" i="2"/>
  <c r="AO618" i="2"/>
  <c r="AN618" i="2"/>
  <c r="AM618" i="2"/>
  <c r="AK618" i="2"/>
  <c r="AJ618" i="2"/>
  <c r="AI618" i="2"/>
  <c r="AX617" i="2"/>
  <c r="AW617" i="2"/>
  <c r="AV617" i="2"/>
  <c r="AU617" i="2"/>
  <c r="AT617" i="2"/>
  <c r="AS617" i="2"/>
  <c r="AR617" i="2"/>
  <c r="AQ617" i="2"/>
  <c r="AP617" i="2"/>
  <c r="AO617" i="2"/>
  <c r="AN617" i="2"/>
  <c r="AM617" i="2"/>
  <c r="AK617" i="2"/>
  <c r="AJ617" i="2"/>
  <c r="AI617" i="2"/>
  <c r="AX616" i="2"/>
  <c r="AW616" i="2"/>
  <c r="AV616" i="2"/>
  <c r="AU616" i="2"/>
  <c r="AT616" i="2"/>
  <c r="AS616" i="2"/>
  <c r="AR616" i="2"/>
  <c r="AQ616" i="2"/>
  <c r="AP616" i="2"/>
  <c r="AO616" i="2"/>
  <c r="AN616" i="2"/>
  <c r="AM616" i="2"/>
  <c r="AK616" i="2"/>
  <c r="AJ616" i="2"/>
  <c r="AI616" i="2"/>
  <c r="AX615" i="2"/>
  <c r="AW615" i="2"/>
  <c r="AV615" i="2"/>
  <c r="AU615" i="2"/>
  <c r="AT615" i="2"/>
  <c r="AS615" i="2"/>
  <c r="AR615" i="2"/>
  <c r="AQ615" i="2"/>
  <c r="AP615" i="2"/>
  <c r="AO615" i="2"/>
  <c r="AN615" i="2"/>
  <c r="AM615" i="2"/>
  <c r="AK615" i="2"/>
  <c r="AJ615" i="2"/>
  <c r="AI615" i="2"/>
  <c r="AX614" i="2"/>
  <c r="AW614" i="2"/>
  <c r="AV614" i="2"/>
  <c r="AU614" i="2"/>
  <c r="AT614" i="2"/>
  <c r="AS614" i="2"/>
  <c r="AR614" i="2"/>
  <c r="AQ614" i="2"/>
  <c r="AP614" i="2"/>
  <c r="AO614" i="2"/>
  <c r="AN614" i="2"/>
  <c r="AM614" i="2"/>
  <c r="AK614" i="2"/>
  <c r="AJ614" i="2"/>
  <c r="AI614" i="2"/>
  <c r="AX613" i="2"/>
  <c r="AW613" i="2"/>
  <c r="AV613" i="2"/>
  <c r="AU613" i="2"/>
  <c r="AT613" i="2"/>
  <c r="AS613" i="2"/>
  <c r="AR613" i="2"/>
  <c r="AQ613" i="2"/>
  <c r="AP613" i="2"/>
  <c r="AO613" i="2"/>
  <c r="AN613" i="2"/>
  <c r="AM613" i="2"/>
  <c r="AK613" i="2"/>
  <c r="AJ613" i="2"/>
  <c r="AI613" i="2"/>
  <c r="AX612" i="2"/>
  <c r="AW612" i="2"/>
  <c r="AV612" i="2"/>
  <c r="AU612" i="2"/>
  <c r="AT612" i="2"/>
  <c r="AS612" i="2"/>
  <c r="AR612" i="2"/>
  <c r="AQ612" i="2"/>
  <c r="AP612" i="2"/>
  <c r="AO612" i="2"/>
  <c r="AN612" i="2"/>
  <c r="AM612" i="2"/>
  <c r="AK612" i="2"/>
  <c r="AJ612" i="2"/>
  <c r="AI612" i="2"/>
  <c r="AX611" i="2"/>
  <c r="AW611" i="2"/>
  <c r="AV611" i="2"/>
  <c r="AU611" i="2"/>
  <c r="AT611" i="2"/>
  <c r="AS611" i="2"/>
  <c r="AR611" i="2"/>
  <c r="AQ611" i="2"/>
  <c r="AP611" i="2"/>
  <c r="AO611" i="2"/>
  <c r="AN611" i="2"/>
  <c r="AM611" i="2"/>
  <c r="AK611" i="2"/>
  <c r="AJ611" i="2"/>
  <c r="AI611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K610" i="2"/>
  <c r="AJ610" i="2"/>
  <c r="AI610" i="2"/>
  <c r="AX609" i="2"/>
  <c r="AW609" i="2"/>
  <c r="AV609" i="2"/>
  <c r="AU609" i="2"/>
  <c r="AT609" i="2"/>
  <c r="AS609" i="2"/>
  <c r="AR609" i="2"/>
  <c r="AQ609" i="2"/>
  <c r="AP609" i="2"/>
  <c r="AO609" i="2"/>
  <c r="AN609" i="2"/>
  <c r="AM609" i="2"/>
  <c r="AK609" i="2"/>
  <c r="AJ609" i="2"/>
  <c r="AI609" i="2"/>
  <c r="AX608" i="2"/>
  <c r="AW608" i="2"/>
  <c r="AV608" i="2"/>
  <c r="AU608" i="2"/>
  <c r="AT608" i="2"/>
  <c r="AS608" i="2"/>
  <c r="AR608" i="2"/>
  <c r="AQ608" i="2"/>
  <c r="AP608" i="2"/>
  <c r="AO608" i="2"/>
  <c r="AN608" i="2"/>
  <c r="AM608" i="2"/>
  <c r="AK608" i="2"/>
  <c r="AJ608" i="2"/>
  <c r="AI608" i="2"/>
  <c r="AX607" i="2"/>
  <c r="AW607" i="2"/>
  <c r="AV607" i="2"/>
  <c r="AU607" i="2"/>
  <c r="AT607" i="2"/>
  <c r="AS607" i="2"/>
  <c r="AR607" i="2"/>
  <c r="AQ607" i="2"/>
  <c r="AP607" i="2"/>
  <c r="AO607" i="2"/>
  <c r="AN607" i="2"/>
  <c r="AM607" i="2"/>
  <c r="AK607" i="2"/>
  <c r="AJ607" i="2"/>
  <c r="AI607" i="2"/>
  <c r="AX606" i="2"/>
  <c r="AW606" i="2"/>
  <c r="AV606" i="2"/>
  <c r="AU606" i="2"/>
  <c r="AT606" i="2"/>
  <c r="AS606" i="2"/>
  <c r="AR606" i="2"/>
  <c r="AQ606" i="2"/>
  <c r="AP606" i="2"/>
  <c r="AO606" i="2"/>
  <c r="AN606" i="2"/>
  <c r="AM606" i="2"/>
  <c r="AK606" i="2"/>
  <c r="AJ606" i="2"/>
  <c r="AI606" i="2"/>
  <c r="AX605" i="2"/>
  <c r="AW605" i="2"/>
  <c r="AV605" i="2"/>
  <c r="AU605" i="2"/>
  <c r="AT605" i="2"/>
  <c r="AS605" i="2"/>
  <c r="AR605" i="2"/>
  <c r="AQ605" i="2"/>
  <c r="AP605" i="2"/>
  <c r="AO605" i="2"/>
  <c r="AN605" i="2"/>
  <c r="AM605" i="2"/>
  <c r="AK605" i="2"/>
  <c r="AJ605" i="2"/>
  <c r="AI605" i="2"/>
  <c r="AX604" i="2"/>
  <c r="AW604" i="2"/>
  <c r="AV604" i="2"/>
  <c r="AU604" i="2"/>
  <c r="AT604" i="2"/>
  <c r="AS604" i="2"/>
  <c r="AR604" i="2"/>
  <c r="AQ604" i="2"/>
  <c r="AP604" i="2"/>
  <c r="AO604" i="2"/>
  <c r="AN604" i="2"/>
  <c r="AM604" i="2"/>
  <c r="AK604" i="2"/>
  <c r="AJ604" i="2"/>
  <c r="AI604" i="2"/>
  <c r="AX603" i="2"/>
  <c r="AW603" i="2"/>
  <c r="AV603" i="2"/>
  <c r="AU603" i="2"/>
  <c r="AT603" i="2"/>
  <c r="AS603" i="2"/>
  <c r="AR603" i="2"/>
  <c r="AQ603" i="2"/>
  <c r="AP603" i="2"/>
  <c r="AO603" i="2"/>
  <c r="AN603" i="2"/>
  <c r="AM603" i="2"/>
  <c r="AK603" i="2"/>
  <c r="AJ603" i="2"/>
  <c r="AI603" i="2"/>
  <c r="AX602" i="2"/>
  <c r="AW602" i="2"/>
  <c r="AV602" i="2"/>
  <c r="AU602" i="2"/>
  <c r="AT602" i="2"/>
  <c r="AS602" i="2"/>
  <c r="AR602" i="2"/>
  <c r="AQ602" i="2"/>
  <c r="AP602" i="2"/>
  <c r="AO602" i="2"/>
  <c r="AN602" i="2"/>
  <c r="AM602" i="2"/>
  <c r="AK602" i="2"/>
  <c r="AJ602" i="2"/>
  <c r="AI602" i="2"/>
  <c r="AX601" i="2"/>
  <c r="AW601" i="2"/>
  <c r="AV601" i="2"/>
  <c r="AU601" i="2"/>
  <c r="AT601" i="2"/>
  <c r="AS601" i="2"/>
  <c r="AR601" i="2"/>
  <c r="AQ601" i="2"/>
  <c r="AP601" i="2"/>
  <c r="AO601" i="2"/>
  <c r="AN601" i="2"/>
  <c r="AM601" i="2"/>
  <c r="AK601" i="2"/>
  <c r="AJ601" i="2"/>
  <c r="AI601" i="2"/>
  <c r="AX600" i="2"/>
  <c r="AW600" i="2"/>
  <c r="AV600" i="2"/>
  <c r="AU600" i="2"/>
  <c r="AT600" i="2"/>
  <c r="AS600" i="2"/>
  <c r="AR600" i="2"/>
  <c r="AQ600" i="2"/>
  <c r="AP600" i="2"/>
  <c r="AO600" i="2"/>
  <c r="AN600" i="2"/>
  <c r="AM600" i="2"/>
  <c r="AK600" i="2"/>
  <c r="AJ600" i="2"/>
  <c r="AI600" i="2"/>
  <c r="AX599" i="2"/>
  <c r="AW599" i="2"/>
  <c r="AV599" i="2"/>
  <c r="AU599" i="2"/>
  <c r="AT599" i="2"/>
  <c r="AS599" i="2"/>
  <c r="AR599" i="2"/>
  <c r="AQ599" i="2"/>
  <c r="AP599" i="2"/>
  <c r="AO599" i="2"/>
  <c r="AN599" i="2"/>
  <c r="AM599" i="2"/>
  <c r="AK599" i="2"/>
  <c r="AJ599" i="2"/>
  <c r="AI599" i="2"/>
  <c r="AX598" i="2"/>
  <c r="AW598" i="2"/>
  <c r="AV598" i="2"/>
  <c r="AU598" i="2"/>
  <c r="AT598" i="2"/>
  <c r="AS598" i="2"/>
  <c r="AR598" i="2"/>
  <c r="AQ598" i="2"/>
  <c r="AP598" i="2"/>
  <c r="AO598" i="2"/>
  <c r="AN598" i="2"/>
  <c r="AM598" i="2"/>
  <c r="AK598" i="2"/>
  <c r="AJ598" i="2"/>
  <c r="AI598" i="2"/>
  <c r="AX597" i="2"/>
  <c r="AW597" i="2"/>
  <c r="AV597" i="2"/>
  <c r="AU597" i="2"/>
  <c r="AT597" i="2"/>
  <c r="AS597" i="2"/>
  <c r="AR597" i="2"/>
  <c r="AQ597" i="2"/>
  <c r="AP597" i="2"/>
  <c r="AO597" i="2"/>
  <c r="AN597" i="2"/>
  <c r="AM597" i="2"/>
  <c r="AK597" i="2"/>
  <c r="AJ597" i="2"/>
  <c r="AI597" i="2"/>
  <c r="AX596" i="2"/>
  <c r="AW596" i="2"/>
  <c r="AV596" i="2"/>
  <c r="AU596" i="2"/>
  <c r="AT596" i="2"/>
  <c r="AS596" i="2"/>
  <c r="AR596" i="2"/>
  <c r="AQ596" i="2"/>
  <c r="AP596" i="2"/>
  <c r="AO596" i="2"/>
  <c r="AN596" i="2"/>
  <c r="AM596" i="2"/>
  <c r="AK596" i="2"/>
  <c r="AJ596" i="2"/>
  <c r="AI596" i="2"/>
  <c r="AX595" i="2"/>
  <c r="AW595" i="2"/>
  <c r="AV595" i="2"/>
  <c r="AU595" i="2"/>
  <c r="AT595" i="2"/>
  <c r="AS595" i="2"/>
  <c r="AR595" i="2"/>
  <c r="AQ595" i="2"/>
  <c r="AP595" i="2"/>
  <c r="AO595" i="2"/>
  <c r="AN595" i="2"/>
  <c r="AM595" i="2"/>
  <c r="AK595" i="2"/>
  <c r="AJ595" i="2"/>
  <c r="AI595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K594" i="2"/>
  <c r="AJ594" i="2"/>
  <c r="AI594" i="2"/>
  <c r="AX593" i="2"/>
  <c r="AW593" i="2"/>
  <c r="AV593" i="2"/>
  <c r="AU593" i="2"/>
  <c r="AT593" i="2"/>
  <c r="AS593" i="2"/>
  <c r="AR593" i="2"/>
  <c r="AQ593" i="2"/>
  <c r="AP593" i="2"/>
  <c r="AO593" i="2"/>
  <c r="AN593" i="2"/>
  <c r="AM593" i="2"/>
  <c r="AK593" i="2"/>
  <c r="AJ593" i="2"/>
  <c r="AI593" i="2"/>
  <c r="AX592" i="2"/>
  <c r="AW592" i="2"/>
  <c r="AV592" i="2"/>
  <c r="AU592" i="2"/>
  <c r="AT592" i="2"/>
  <c r="AS592" i="2"/>
  <c r="AR592" i="2"/>
  <c r="AQ592" i="2"/>
  <c r="AP592" i="2"/>
  <c r="AO592" i="2"/>
  <c r="AN592" i="2"/>
  <c r="AM592" i="2"/>
  <c r="AK592" i="2"/>
  <c r="AJ592" i="2"/>
  <c r="AI592" i="2"/>
  <c r="AX591" i="2"/>
  <c r="AW591" i="2"/>
  <c r="AV591" i="2"/>
  <c r="AU591" i="2"/>
  <c r="AT591" i="2"/>
  <c r="AS591" i="2"/>
  <c r="AR591" i="2"/>
  <c r="AQ591" i="2"/>
  <c r="AP591" i="2"/>
  <c r="AO591" i="2"/>
  <c r="AN591" i="2"/>
  <c r="AM591" i="2"/>
  <c r="AK591" i="2"/>
  <c r="AJ591" i="2"/>
  <c r="AI591" i="2"/>
  <c r="AX590" i="2"/>
  <c r="AW590" i="2"/>
  <c r="AV590" i="2"/>
  <c r="AU590" i="2"/>
  <c r="AT590" i="2"/>
  <c r="AS590" i="2"/>
  <c r="AR590" i="2"/>
  <c r="AQ590" i="2"/>
  <c r="AP590" i="2"/>
  <c r="AO590" i="2"/>
  <c r="AN590" i="2"/>
  <c r="AM590" i="2"/>
  <c r="AK590" i="2"/>
  <c r="AJ590" i="2"/>
  <c r="AI590" i="2"/>
  <c r="AX589" i="2"/>
  <c r="AW589" i="2"/>
  <c r="AV589" i="2"/>
  <c r="AU589" i="2"/>
  <c r="AT589" i="2"/>
  <c r="AS589" i="2"/>
  <c r="AR589" i="2"/>
  <c r="AQ589" i="2"/>
  <c r="AP589" i="2"/>
  <c r="AO589" i="2"/>
  <c r="AN589" i="2"/>
  <c r="AM589" i="2"/>
  <c r="AK589" i="2"/>
  <c r="AJ589" i="2"/>
  <c r="AI589" i="2"/>
  <c r="AX588" i="2"/>
  <c r="AW588" i="2"/>
  <c r="AV588" i="2"/>
  <c r="AU588" i="2"/>
  <c r="AT588" i="2"/>
  <c r="AS588" i="2"/>
  <c r="AR588" i="2"/>
  <c r="AQ588" i="2"/>
  <c r="AP588" i="2"/>
  <c r="AO588" i="2"/>
  <c r="AN588" i="2"/>
  <c r="AM588" i="2"/>
  <c r="AK588" i="2"/>
  <c r="AJ588" i="2"/>
  <c r="AI588" i="2"/>
  <c r="AX587" i="2"/>
  <c r="AW587" i="2"/>
  <c r="AV587" i="2"/>
  <c r="AU587" i="2"/>
  <c r="AT587" i="2"/>
  <c r="AS587" i="2"/>
  <c r="AR587" i="2"/>
  <c r="AQ587" i="2"/>
  <c r="AP587" i="2"/>
  <c r="AO587" i="2"/>
  <c r="AN587" i="2"/>
  <c r="AM587" i="2"/>
  <c r="AK587" i="2"/>
  <c r="AJ587" i="2"/>
  <c r="AI587" i="2"/>
  <c r="AX586" i="2"/>
  <c r="AW586" i="2"/>
  <c r="AV586" i="2"/>
  <c r="AU586" i="2"/>
  <c r="AT586" i="2"/>
  <c r="AS586" i="2"/>
  <c r="AR586" i="2"/>
  <c r="AQ586" i="2"/>
  <c r="AP586" i="2"/>
  <c r="AO586" i="2"/>
  <c r="AN586" i="2"/>
  <c r="AM586" i="2"/>
  <c r="AK586" i="2"/>
  <c r="AJ586" i="2"/>
  <c r="AI586" i="2"/>
  <c r="AX585" i="2"/>
  <c r="AW585" i="2"/>
  <c r="AV585" i="2"/>
  <c r="AU585" i="2"/>
  <c r="AT585" i="2"/>
  <c r="AS585" i="2"/>
  <c r="AR585" i="2"/>
  <c r="AQ585" i="2"/>
  <c r="AP585" i="2"/>
  <c r="AO585" i="2"/>
  <c r="AN585" i="2"/>
  <c r="AM585" i="2"/>
  <c r="AK585" i="2"/>
  <c r="AJ585" i="2"/>
  <c r="AI585" i="2"/>
  <c r="AX584" i="2"/>
  <c r="AW584" i="2"/>
  <c r="AV584" i="2"/>
  <c r="AU584" i="2"/>
  <c r="AT584" i="2"/>
  <c r="AS584" i="2"/>
  <c r="AR584" i="2"/>
  <c r="AQ584" i="2"/>
  <c r="AP584" i="2"/>
  <c r="AO584" i="2"/>
  <c r="AN584" i="2"/>
  <c r="AM584" i="2"/>
  <c r="AK584" i="2"/>
  <c r="AJ584" i="2"/>
  <c r="AI584" i="2"/>
  <c r="AX583" i="2"/>
  <c r="AW583" i="2"/>
  <c r="AV583" i="2"/>
  <c r="AU583" i="2"/>
  <c r="AT583" i="2"/>
  <c r="AS583" i="2"/>
  <c r="AR583" i="2"/>
  <c r="AQ583" i="2"/>
  <c r="AP583" i="2"/>
  <c r="AO583" i="2"/>
  <c r="AN583" i="2"/>
  <c r="AM583" i="2"/>
  <c r="AK583" i="2"/>
  <c r="AJ583" i="2"/>
  <c r="AI583" i="2"/>
  <c r="AX582" i="2"/>
  <c r="AW582" i="2"/>
  <c r="AV582" i="2"/>
  <c r="AU582" i="2"/>
  <c r="AT582" i="2"/>
  <c r="AS582" i="2"/>
  <c r="AR582" i="2"/>
  <c r="AQ582" i="2"/>
  <c r="AP582" i="2"/>
  <c r="AO582" i="2"/>
  <c r="AN582" i="2"/>
  <c r="AM582" i="2"/>
  <c r="AK582" i="2"/>
  <c r="AJ582" i="2"/>
  <c r="AI582" i="2"/>
  <c r="AX581" i="2"/>
  <c r="AW581" i="2"/>
  <c r="AV581" i="2"/>
  <c r="AU581" i="2"/>
  <c r="AT581" i="2"/>
  <c r="AS581" i="2"/>
  <c r="AR581" i="2"/>
  <c r="AQ581" i="2"/>
  <c r="AP581" i="2"/>
  <c r="AO581" i="2"/>
  <c r="AN581" i="2"/>
  <c r="AM581" i="2"/>
  <c r="AK581" i="2"/>
  <c r="AJ581" i="2"/>
  <c r="AI581" i="2"/>
  <c r="AX580" i="2"/>
  <c r="AW580" i="2"/>
  <c r="AV580" i="2"/>
  <c r="AU580" i="2"/>
  <c r="AT580" i="2"/>
  <c r="AS580" i="2"/>
  <c r="AR580" i="2"/>
  <c r="AQ580" i="2"/>
  <c r="AP580" i="2"/>
  <c r="AO580" i="2"/>
  <c r="AN580" i="2"/>
  <c r="AM580" i="2"/>
  <c r="AK580" i="2"/>
  <c r="AJ580" i="2"/>
  <c r="AI580" i="2"/>
  <c r="AX579" i="2"/>
  <c r="AW579" i="2"/>
  <c r="AV579" i="2"/>
  <c r="AU579" i="2"/>
  <c r="AT579" i="2"/>
  <c r="AS579" i="2"/>
  <c r="AR579" i="2"/>
  <c r="AQ579" i="2"/>
  <c r="AP579" i="2"/>
  <c r="AO579" i="2"/>
  <c r="AN579" i="2"/>
  <c r="AM579" i="2"/>
  <c r="AK579" i="2"/>
  <c r="AJ579" i="2"/>
  <c r="AI579" i="2"/>
  <c r="AX578" i="2"/>
  <c r="AW578" i="2"/>
  <c r="AV578" i="2"/>
  <c r="AU578" i="2"/>
  <c r="AT578" i="2"/>
  <c r="AS578" i="2"/>
  <c r="AR578" i="2"/>
  <c r="AQ578" i="2"/>
  <c r="AP578" i="2"/>
  <c r="AO578" i="2"/>
  <c r="AN578" i="2"/>
  <c r="AM578" i="2"/>
  <c r="AK578" i="2"/>
  <c r="AJ578" i="2"/>
  <c r="AI578" i="2"/>
  <c r="AX577" i="2"/>
  <c r="AW577" i="2"/>
  <c r="AV577" i="2"/>
  <c r="AU577" i="2"/>
  <c r="AT577" i="2"/>
  <c r="AS577" i="2"/>
  <c r="AR577" i="2"/>
  <c r="AQ577" i="2"/>
  <c r="AP577" i="2"/>
  <c r="AO577" i="2"/>
  <c r="AN577" i="2"/>
  <c r="AM577" i="2"/>
  <c r="AK577" i="2"/>
  <c r="AJ577" i="2"/>
  <c r="AI577" i="2"/>
  <c r="AX576" i="2"/>
  <c r="AW576" i="2"/>
  <c r="AV576" i="2"/>
  <c r="AU576" i="2"/>
  <c r="AT576" i="2"/>
  <c r="AS576" i="2"/>
  <c r="AR576" i="2"/>
  <c r="AQ576" i="2"/>
  <c r="AP576" i="2"/>
  <c r="AO576" i="2"/>
  <c r="AN576" i="2"/>
  <c r="AM576" i="2"/>
  <c r="AK576" i="2"/>
  <c r="AJ576" i="2"/>
  <c r="AI576" i="2"/>
  <c r="AX575" i="2"/>
  <c r="AW575" i="2"/>
  <c r="AV575" i="2"/>
  <c r="AU575" i="2"/>
  <c r="AT575" i="2"/>
  <c r="AS575" i="2"/>
  <c r="AR575" i="2"/>
  <c r="AQ575" i="2"/>
  <c r="AP575" i="2"/>
  <c r="AO575" i="2"/>
  <c r="AN575" i="2"/>
  <c r="AM575" i="2"/>
  <c r="AK575" i="2"/>
  <c r="AJ575" i="2"/>
  <c r="AI575" i="2"/>
  <c r="AX574" i="2"/>
  <c r="AW574" i="2"/>
  <c r="AV574" i="2"/>
  <c r="AU574" i="2"/>
  <c r="AT574" i="2"/>
  <c r="AS574" i="2"/>
  <c r="AR574" i="2"/>
  <c r="AQ574" i="2"/>
  <c r="AP574" i="2"/>
  <c r="AO574" i="2"/>
  <c r="AN574" i="2"/>
  <c r="AM574" i="2"/>
  <c r="AK574" i="2"/>
  <c r="AJ574" i="2"/>
  <c r="AI574" i="2"/>
  <c r="AX573" i="2"/>
  <c r="AW573" i="2"/>
  <c r="AV573" i="2"/>
  <c r="AU573" i="2"/>
  <c r="AT573" i="2"/>
  <c r="AS573" i="2"/>
  <c r="AR573" i="2"/>
  <c r="AQ573" i="2"/>
  <c r="AP573" i="2"/>
  <c r="AO573" i="2"/>
  <c r="AN573" i="2"/>
  <c r="AM573" i="2"/>
  <c r="AK573" i="2"/>
  <c r="AJ573" i="2"/>
  <c r="AI573" i="2"/>
  <c r="AX572" i="2"/>
  <c r="AW572" i="2"/>
  <c r="AV572" i="2"/>
  <c r="AU572" i="2"/>
  <c r="AT572" i="2"/>
  <c r="AS572" i="2"/>
  <c r="AR572" i="2"/>
  <c r="AQ572" i="2"/>
  <c r="AP572" i="2"/>
  <c r="AO572" i="2"/>
  <c r="AN572" i="2"/>
  <c r="AM572" i="2"/>
  <c r="AK572" i="2"/>
  <c r="AJ572" i="2"/>
  <c r="AI572" i="2"/>
  <c r="AX571" i="2"/>
  <c r="AW571" i="2"/>
  <c r="AV571" i="2"/>
  <c r="AU571" i="2"/>
  <c r="AT571" i="2"/>
  <c r="AS571" i="2"/>
  <c r="AR571" i="2"/>
  <c r="AQ571" i="2"/>
  <c r="AP571" i="2"/>
  <c r="AO571" i="2"/>
  <c r="AN571" i="2"/>
  <c r="AM571" i="2"/>
  <c r="AK571" i="2"/>
  <c r="AJ571" i="2"/>
  <c r="AI571" i="2"/>
  <c r="AX570" i="2"/>
  <c r="AW570" i="2"/>
  <c r="AV570" i="2"/>
  <c r="AU570" i="2"/>
  <c r="AT570" i="2"/>
  <c r="AS570" i="2"/>
  <c r="AR570" i="2"/>
  <c r="AQ570" i="2"/>
  <c r="AP570" i="2"/>
  <c r="AO570" i="2"/>
  <c r="AN570" i="2"/>
  <c r="AM570" i="2"/>
  <c r="AK570" i="2"/>
  <c r="AJ570" i="2"/>
  <c r="AI570" i="2"/>
  <c r="AX569" i="2"/>
  <c r="AW569" i="2"/>
  <c r="AV569" i="2"/>
  <c r="AU569" i="2"/>
  <c r="AT569" i="2"/>
  <c r="AS569" i="2"/>
  <c r="AR569" i="2"/>
  <c r="AQ569" i="2"/>
  <c r="AP569" i="2"/>
  <c r="AO569" i="2"/>
  <c r="AN569" i="2"/>
  <c r="AM569" i="2"/>
  <c r="AK569" i="2"/>
  <c r="AJ569" i="2"/>
  <c r="AI569" i="2"/>
  <c r="AX568" i="2"/>
  <c r="AW568" i="2"/>
  <c r="AV568" i="2"/>
  <c r="AU568" i="2"/>
  <c r="AT568" i="2"/>
  <c r="AS568" i="2"/>
  <c r="AR568" i="2"/>
  <c r="AQ568" i="2"/>
  <c r="AP568" i="2"/>
  <c r="AO568" i="2"/>
  <c r="AN568" i="2"/>
  <c r="AM568" i="2"/>
  <c r="AK568" i="2"/>
  <c r="AJ568" i="2"/>
  <c r="AI568" i="2"/>
  <c r="AX567" i="2"/>
  <c r="AW567" i="2"/>
  <c r="AV567" i="2"/>
  <c r="AU567" i="2"/>
  <c r="AT567" i="2"/>
  <c r="AS567" i="2"/>
  <c r="AR567" i="2"/>
  <c r="AQ567" i="2"/>
  <c r="AP567" i="2"/>
  <c r="AO567" i="2"/>
  <c r="AN567" i="2"/>
  <c r="AM567" i="2"/>
  <c r="AK567" i="2"/>
  <c r="AJ567" i="2"/>
  <c r="AI567" i="2"/>
  <c r="AX566" i="2"/>
  <c r="AW566" i="2"/>
  <c r="AV566" i="2"/>
  <c r="AU566" i="2"/>
  <c r="AT566" i="2"/>
  <c r="AS566" i="2"/>
  <c r="AR566" i="2"/>
  <c r="AQ566" i="2"/>
  <c r="AP566" i="2"/>
  <c r="AO566" i="2"/>
  <c r="AN566" i="2"/>
  <c r="AM566" i="2"/>
  <c r="AK566" i="2"/>
  <c r="AJ566" i="2"/>
  <c r="AI566" i="2"/>
  <c r="AX565" i="2"/>
  <c r="AW565" i="2"/>
  <c r="AV565" i="2"/>
  <c r="AU565" i="2"/>
  <c r="AT565" i="2"/>
  <c r="AS565" i="2"/>
  <c r="AR565" i="2"/>
  <c r="AQ565" i="2"/>
  <c r="AP565" i="2"/>
  <c r="AO565" i="2"/>
  <c r="AN565" i="2"/>
  <c r="AM565" i="2"/>
  <c r="AK565" i="2"/>
  <c r="AJ565" i="2"/>
  <c r="AI565" i="2"/>
  <c r="AX564" i="2"/>
  <c r="AW564" i="2"/>
  <c r="AV564" i="2"/>
  <c r="AU564" i="2"/>
  <c r="AT564" i="2"/>
  <c r="AS564" i="2"/>
  <c r="AR564" i="2"/>
  <c r="AQ564" i="2"/>
  <c r="AP564" i="2"/>
  <c r="AO564" i="2"/>
  <c r="AN564" i="2"/>
  <c r="AM564" i="2"/>
  <c r="AK564" i="2"/>
  <c r="AJ564" i="2"/>
  <c r="AI564" i="2"/>
  <c r="AX563" i="2"/>
  <c r="AW563" i="2"/>
  <c r="AV563" i="2"/>
  <c r="AU563" i="2"/>
  <c r="AT563" i="2"/>
  <c r="AS563" i="2"/>
  <c r="AR563" i="2"/>
  <c r="AQ563" i="2"/>
  <c r="AP563" i="2"/>
  <c r="AO563" i="2"/>
  <c r="AN563" i="2"/>
  <c r="AM563" i="2"/>
  <c r="AK563" i="2"/>
  <c r="AJ563" i="2"/>
  <c r="AI563" i="2"/>
  <c r="AX562" i="2"/>
  <c r="AW562" i="2"/>
  <c r="AV562" i="2"/>
  <c r="AU562" i="2"/>
  <c r="AT562" i="2"/>
  <c r="AS562" i="2"/>
  <c r="AR562" i="2"/>
  <c r="AQ562" i="2"/>
  <c r="AP562" i="2"/>
  <c r="AO562" i="2"/>
  <c r="AN562" i="2"/>
  <c r="AM562" i="2"/>
  <c r="AK562" i="2"/>
  <c r="AJ562" i="2"/>
  <c r="AI562" i="2"/>
  <c r="AX561" i="2"/>
  <c r="AW561" i="2"/>
  <c r="AV561" i="2"/>
  <c r="AU561" i="2"/>
  <c r="AT561" i="2"/>
  <c r="AS561" i="2"/>
  <c r="AR561" i="2"/>
  <c r="AQ561" i="2"/>
  <c r="AP561" i="2"/>
  <c r="AO561" i="2"/>
  <c r="AN561" i="2"/>
  <c r="AM561" i="2"/>
  <c r="AK561" i="2"/>
  <c r="AJ561" i="2"/>
  <c r="AI561" i="2"/>
  <c r="AX560" i="2"/>
  <c r="AW560" i="2"/>
  <c r="AV560" i="2"/>
  <c r="AU560" i="2"/>
  <c r="AT560" i="2"/>
  <c r="AS560" i="2"/>
  <c r="AR560" i="2"/>
  <c r="AQ560" i="2"/>
  <c r="AP560" i="2"/>
  <c r="AO560" i="2"/>
  <c r="AN560" i="2"/>
  <c r="AM560" i="2"/>
  <c r="AK560" i="2"/>
  <c r="AJ560" i="2"/>
  <c r="AI560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K559" i="2"/>
  <c r="AJ559" i="2"/>
  <c r="AI559" i="2"/>
  <c r="AX558" i="2"/>
  <c r="AW558" i="2"/>
  <c r="AV558" i="2"/>
  <c r="AU558" i="2"/>
  <c r="AT558" i="2"/>
  <c r="AS558" i="2"/>
  <c r="AR558" i="2"/>
  <c r="AQ558" i="2"/>
  <c r="AP558" i="2"/>
  <c r="AO558" i="2"/>
  <c r="AN558" i="2"/>
  <c r="AM558" i="2"/>
  <c r="AK558" i="2"/>
  <c r="AJ558" i="2"/>
  <c r="AI558" i="2"/>
  <c r="AX557" i="2"/>
  <c r="AW557" i="2"/>
  <c r="AV557" i="2"/>
  <c r="AU557" i="2"/>
  <c r="AT557" i="2"/>
  <c r="AS557" i="2"/>
  <c r="AR557" i="2"/>
  <c r="AQ557" i="2"/>
  <c r="AP557" i="2"/>
  <c r="AO557" i="2"/>
  <c r="AN557" i="2"/>
  <c r="AM557" i="2"/>
  <c r="AK557" i="2"/>
  <c r="AJ557" i="2"/>
  <c r="AI557" i="2"/>
  <c r="AX556" i="2"/>
  <c r="AW556" i="2"/>
  <c r="AV556" i="2"/>
  <c r="AU556" i="2"/>
  <c r="AT556" i="2"/>
  <c r="AS556" i="2"/>
  <c r="AR556" i="2"/>
  <c r="AQ556" i="2"/>
  <c r="AP556" i="2"/>
  <c r="AO556" i="2"/>
  <c r="AN556" i="2"/>
  <c r="AM556" i="2"/>
  <c r="AK556" i="2"/>
  <c r="AJ556" i="2"/>
  <c r="AI556" i="2"/>
  <c r="AX555" i="2"/>
  <c r="AW555" i="2"/>
  <c r="AV555" i="2"/>
  <c r="AU555" i="2"/>
  <c r="AT555" i="2"/>
  <c r="AS555" i="2"/>
  <c r="AR555" i="2"/>
  <c r="AQ555" i="2"/>
  <c r="AP555" i="2"/>
  <c r="AO555" i="2"/>
  <c r="AN555" i="2"/>
  <c r="AM555" i="2"/>
  <c r="AK555" i="2"/>
  <c r="AJ555" i="2"/>
  <c r="AI555" i="2"/>
  <c r="AX554" i="2"/>
  <c r="AW554" i="2"/>
  <c r="AV554" i="2"/>
  <c r="AU554" i="2"/>
  <c r="AT554" i="2"/>
  <c r="AS554" i="2"/>
  <c r="AR554" i="2"/>
  <c r="AQ554" i="2"/>
  <c r="AP554" i="2"/>
  <c r="AO554" i="2"/>
  <c r="AN554" i="2"/>
  <c r="AM554" i="2"/>
  <c r="AK554" i="2"/>
  <c r="AJ554" i="2"/>
  <c r="AI554" i="2"/>
  <c r="AX553" i="2"/>
  <c r="AW553" i="2"/>
  <c r="AV553" i="2"/>
  <c r="AU553" i="2"/>
  <c r="AT553" i="2"/>
  <c r="AS553" i="2"/>
  <c r="AR553" i="2"/>
  <c r="AQ553" i="2"/>
  <c r="AP553" i="2"/>
  <c r="AO553" i="2"/>
  <c r="AN553" i="2"/>
  <c r="AM553" i="2"/>
  <c r="AK553" i="2"/>
  <c r="AJ553" i="2"/>
  <c r="AI553" i="2"/>
  <c r="AX552" i="2"/>
  <c r="AW552" i="2"/>
  <c r="AV552" i="2"/>
  <c r="AU552" i="2"/>
  <c r="AT552" i="2"/>
  <c r="AS552" i="2"/>
  <c r="AR552" i="2"/>
  <c r="AQ552" i="2"/>
  <c r="AP552" i="2"/>
  <c r="AO552" i="2"/>
  <c r="AN552" i="2"/>
  <c r="AM552" i="2"/>
  <c r="AK552" i="2"/>
  <c r="AJ552" i="2"/>
  <c r="AI552" i="2"/>
  <c r="AX551" i="2"/>
  <c r="AW551" i="2"/>
  <c r="AV551" i="2"/>
  <c r="AU551" i="2"/>
  <c r="AT551" i="2"/>
  <c r="AS551" i="2"/>
  <c r="AR551" i="2"/>
  <c r="AQ551" i="2"/>
  <c r="AP551" i="2"/>
  <c r="AO551" i="2"/>
  <c r="AN551" i="2"/>
  <c r="AM551" i="2"/>
  <c r="AK551" i="2"/>
  <c r="AJ551" i="2"/>
  <c r="AI551" i="2"/>
  <c r="AX550" i="2"/>
  <c r="AW550" i="2"/>
  <c r="AV550" i="2"/>
  <c r="AU550" i="2"/>
  <c r="AT550" i="2"/>
  <c r="AS550" i="2"/>
  <c r="AR550" i="2"/>
  <c r="AQ550" i="2"/>
  <c r="AP550" i="2"/>
  <c r="AO550" i="2"/>
  <c r="AN550" i="2"/>
  <c r="AM550" i="2"/>
  <c r="AK550" i="2"/>
  <c r="AJ550" i="2"/>
  <c r="AI550" i="2"/>
  <c r="AX549" i="2"/>
  <c r="AW549" i="2"/>
  <c r="AV549" i="2"/>
  <c r="AU549" i="2"/>
  <c r="AT549" i="2"/>
  <c r="AS549" i="2"/>
  <c r="AR549" i="2"/>
  <c r="AQ549" i="2"/>
  <c r="AP549" i="2"/>
  <c r="AO549" i="2"/>
  <c r="AN549" i="2"/>
  <c r="AM549" i="2"/>
  <c r="AK549" i="2"/>
  <c r="AJ549" i="2"/>
  <c r="AI549" i="2"/>
  <c r="AX548" i="2"/>
  <c r="AW548" i="2"/>
  <c r="AV548" i="2"/>
  <c r="AU548" i="2"/>
  <c r="AT548" i="2"/>
  <c r="AS548" i="2"/>
  <c r="AR548" i="2"/>
  <c r="AQ548" i="2"/>
  <c r="AP548" i="2"/>
  <c r="AO548" i="2"/>
  <c r="AN548" i="2"/>
  <c r="AM548" i="2"/>
  <c r="AK548" i="2"/>
  <c r="AJ548" i="2"/>
  <c r="AI548" i="2"/>
  <c r="AX547" i="2"/>
  <c r="AW547" i="2"/>
  <c r="AV547" i="2"/>
  <c r="AU547" i="2"/>
  <c r="AT547" i="2"/>
  <c r="AS547" i="2"/>
  <c r="AR547" i="2"/>
  <c r="AQ547" i="2"/>
  <c r="AP547" i="2"/>
  <c r="AO547" i="2"/>
  <c r="AN547" i="2"/>
  <c r="AM547" i="2"/>
  <c r="AK547" i="2"/>
  <c r="AJ547" i="2"/>
  <c r="AI547" i="2"/>
  <c r="AX546" i="2"/>
  <c r="AW546" i="2"/>
  <c r="AV546" i="2"/>
  <c r="AU546" i="2"/>
  <c r="AT546" i="2"/>
  <c r="AS546" i="2"/>
  <c r="AR546" i="2"/>
  <c r="AQ546" i="2"/>
  <c r="AP546" i="2"/>
  <c r="AO546" i="2"/>
  <c r="AN546" i="2"/>
  <c r="AM546" i="2"/>
  <c r="AK546" i="2"/>
  <c r="AJ546" i="2"/>
  <c r="AI546" i="2"/>
  <c r="AX545" i="2"/>
  <c r="AW545" i="2"/>
  <c r="AV545" i="2"/>
  <c r="AU545" i="2"/>
  <c r="AT545" i="2"/>
  <c r="AS545" i="2"/>
  <c r="AR545" i="2"/>
  <c r="AQ545" i="2"/>
  <c r="AP545" i="2"/>
  <c r="AO545" i="2"/>
  <c r="AN545" i="2"/>
  <c r="AM545" i="2"/>
  <c r="AK545" i="2"/>
  <c r="AJ545" i="2"/>
  <c r="AI545" i="2"/>
  <c r="AX544" i="2"/>
  <c r="AW544" i="2"/>
  <c r="AV544" i="2"/>
  <c r="AU544" i="2"/>
  <c r="AT544" i="2"/>
  <c r="AS544" i="2"/>
  <c r="AR544" i="2"/>
  <c r="AQ544" i="2"/>
  <c r="AP544" i="2"/>
  <c r="AO544" i="2"/>
  <c r="AN544" i="2"/>
  <c r="AM544" i="2"/>
  <c r="AK544" i="2"/>
  <c r="AJ544" i="2"/>
  <c r="AI544" i="2"/>
  <c r="AX543" i="2"/>
  <c r="AW543" i="2"/>
  <c r="AV543" i="2"/>
  <c r="AU543" i="2"/>
  <c r="AT543" i="2"/>
  <c r="AS543" i="2"/>
  <c r="AR543" i="2"/>
  <c r="AQ543" i="2"/>
  <c r="AP543" i="2"/>
  <c r="AO543" i="2"/>
  <c r="AN543" i="2"/>
  <c r="AM543" i="2"/>
  <c r="AK543" i="2"/>
  <c r="AJ543" i="2"/>
  <c r="AI543" i="2"/>
  <c r="AX542" i="2"/>
  <c r="AW542" i="2"/>
  <c r="AV542" i="2"/>
  <c r="AU542" i="2"/>
  <c r="AT542" i="2"/>
  <c r="AS542" i="2"/>
  <c r="AR542" i="2"/>
  <c r="AQ542" i="2"/>
  <c r="AP542" i="2"/>
  <c r="AO542" i="2"/>
  <c r="AN542" i="2"/>
  <c r="AM542" i="2"/>
  <c r="AK542" i="2"/>
  <c r="AJ542" i="2"/>
  <c r="AI542" i="2"/>
  <c r="AX541" i="2"/>
  <c r="AW541" i="2"/>
  <c r="AV541" i="2"/>
  <c r="AU541" i="2"/>
  <c r="AT541" i="2"/>
  <c r="AS541" i="2"/>
  <c r="AR541" i="2"/>
  <c r="AQ541" i="2"/>
  <c r="AP541" i="2"/>
  <c r="AO541" i="2"/>
  <c r="AN541" i="2"/>
  <c r="AM541" i="2"/>
  <c r="AK541" i="2"/>
  <c r="AJ541" i="2"/>
  <c r="AI541" i="2"/>
  <c r="AX540" i="2"/>
  <c r="AW540" i="2"/>
  <c r="AV540" i="2"/>
  <c r="AU540" i="2"/>
  <c r="AT540" i="2"/>
  <c r="AS540" i="2"/>
  <c r="AR540" i="2"/>
  <c r="AQ540" i="2"/>
  <c r="AP540" i="2"/>
  <c r="AO540" i="2"/>
  <c r="AN540" i="2"/>
  <c r="AM540" i="2"/>
  <c r="AK540" i="2"/>
  <c r="AJ540" i="2"/>
  <c r="AI540" i="2"/>
  <c r="AX539" i="2"/>
  <c r="AW539" i="2"/>
  <c r="AV539" i="2"/>
  <c r="AU539" i="2"/>
  <c r="AT539" i="2"/>
  <c r="AS539" i="2"/>
  <c r="AR539" i="2"/>
  <c r="AQ539" i="2"/>
  <c r="AP539" i="2"/>
  <c r="AO539" i="2"/>
  <c r="AN539" i="2"/>
  <c r="AM539" i="2"/>
  <c r="AK539" i="2"/>
  <c r="AJ539" i="2"/>
  <c r="AI539" i="2"/>
  <c r="AX538" i="2"/>
  <c r="AW538" i="2"/>
  <c r="AV538" i="2"/>
  <c r="AU538" i="2"/>
  <c r="AT538" i="2"/>
  <c r="AS538" i="2"/>
  <c r="AR538" i="2"/>
  <c r="AQ538" i="2"/>
  <c r="AP538" i="2"/>
  <c r="AO538" i="2"/>
  <c r="AN538" i="2"/>
  <c r="AM538" i="2"/>
  <c r="AK538" i="2"/>
  <c r="AJ538" i="2"/>
  <c r="AI538" i="2"/>
  <c r="AX537" i="2"/>
  <c r="AW537" i="2"/>
  <c r="AV537" i="2"/>
  <c r="AU537" i="2"/>
  <c r="AT537" i="2"/>
  <c r="AS537" i="2"/>
  <c r="AR537" i="2"/>
  <c r="AQ537" i="2"/>
  <c r="AP537" i="2"/>
  <c r="AO537" i="2"/>
  <c r="AN537" i="2"/>
  <c r="AM537" i="2"/>
  <c r="AK537" i="2"/>
  <c r="AJ537" i="2"/>
  <c r="AI537" i="2"/>
  <c r="AX536" i="2"/>
  <c r="AW536" i="2"/>
  <c r="AV536" i="2"/>
  <c r="AU536" i="2"/>
  <c r="AT536" i="2"/>
  <c r="AS536" i="2"/>
  <c r="AR536" i="2"/>
  <c r="AQ536" i="2"/>
  <c r="AP536" i="2"/>
  <c r="AO536" i="2"/>
  <c r="AN536" i="2"/>
  <c r="AM536" i="2"/>
  <c r="AK536" i="2"/>
  <c r="AJ536" i="2"/>
  <c r="AI536" i="2"/>
  <c r="AX535" i="2"/>
  <c r="AW535" i="2"/>
  <c r="AV535" i="2"/>
  <c r="AU535" i="2"/>
  <c r="AT535" i="2"/>
  <c r="AS535" i="2"/>
  <c r="AR535" i="2"/>
  <c r="AQ535" i="2"/>
  <c r="AP535" i="2"/>
  <c r="AO535" i="2"/>
  <c r="AN535" i="2"/>
  <c r="AM535" i="2"/>
  <c r="AK535" i="2"/>
  <c r="AJ535" i="2"/>
  <c r="AI535" i="2"/>
  <c r="AX534" i="2"/>
  <c r="AW534" i="2"/>
  <c r="AV534" i="2"/>
  <c r="AU534" i="2"/>
  <c r="AT534" i="2"/>
  <c r="AS534" i="2"/>
  <c r="AR534" i="2"/>
  <c r="AQ534" i="2"/>
  <c r="AP534" i="2"/>
  <c r="AO534" i="2"/>
  <c r="AN534" i="2"/>
  <c r="AM534" i="2"/>
  <c r="AK534" i="2"/>
  <c r="AJ534" i="2"/>
  <c r="AI534" i="2"/>
  <c r="AX533" i="2"/>
  <c r="AW533" i="2"/>
  <c r="AV533" i="2"/>
  <c r="AU533" i="2"/>
  <c r="AT533" i="2"/>
  <c r="AS533" i="2"/>
  <c r="AR533" i="2"/>
  <c r="AQ533" i="2"/>
  <c r="AP533" i="2"/>
  <c r="AO533" i="2"/>
  <c r="AN533" i="2"/>
  <c r="AM533" i="2"/>
  <c r="AK533" i="2"/>
  <c r="AJ533" i="2"/>
  <c r="AI533" i="2"/>
  <c r="AX532" i="2"/>
  <c r="AW532" i="2"/>
  <c r="AV532" i="2"/>
  <c r="AU532" i="2"/>
  <c r="AT532" i="2"/>
  <c r="AS532" i="2"/>
  <c r="AR532" i="2"/>
  <c r="AQ532" i="2"/>
  <c r="AP532" i="2"/>
  <c r="AO532" i="2"/>
  <c r="AN532" i="2"/>
  <c r="AM532" i="2"/>
  <c r="AK532" i="2"/>
  <c r="AJ532" i="2"/>
  <c r="AI532" i="2"/>
  <c r="AX531" i="2"/>
  <c r="AW531" i="2"/>
  <c r="AV531" i="2"/>
  <c r="AU531" i="2"/>
  <c r="AT531" i="2"/>
  <c r="AS531" i="2"/>
  <c r="AR531" i="2"/>
  <c r="AQ531" i="2"/>
  <c r="AP531" i="2"/>
  <c r="AO531" i="2"/>
  <c r="AN531" i="2"/>
  <c r="AM531" i="2"/>
  <c r="AK531" i="2"/>
  <c r="AJ531" i="2"/>
  <c r="AI531" i="2"/>
  <c r="AX530" i="2"/>
  <c r="AW530" i="2"/>
  <c r="AV530" i="2"/>
  <c r="AU530" i="2"/>
  <c r="AT530" i="2"/>
  <c r="AS530" i="2"/>
  <c r="AR530" i="2"/>
  <c r="AQ530" i="2"/>
  <c r="AP530" i="2"/>
  <c r="AO530" i="2"/>
  <c r="AN530" i="2"/>
  <c r="AM530" i="2"/>
  <c r="AK530" i="2"/>
  <c r="AJ530" i="2"/>
  <c r="AI530" i="2"/>
  <c r="AX529" i="2"/>
  <c r="AW529" i="2"/>
  <c r="AV529" i="2"/>
  <c r="AU529" i="2"/>
  <c r="AT529" i="2"/>
  <c r="AS529" i="2"/>
  <c r="AR529" i="2"/>
  <c r="AQ529" i="2"/>
  <c r="AP529" i="2"/>
  <c r="AO529" i="2"/>
  <c r="AN529" i="2"/>
  <c r="AM529" i="2"/>
  <c r="AK529" i="2"/>
  <c r="AJ529" i="2"/>
  <c r="AI529" i="2"/>
  <c r="AX528" i="2"/>
  <c r="AW528" i="2"/>
  <c r="AV528" i="2"/>
  <c r="AU528" i="2"/>
  <c r="AT528" i="2"/>
  <c r="AS528" i="2"/>
  <c r="AR528" i="2"/>
  <c r="AQ528" i="2"/>
  <c r="AP528" i="2"/>
  <c r="AO528" i="2"/>
  <c r="AN528" i="2"/>
  <c r="AM528" i="2"/>
  <c r="AK528" i="2"/>
  <c r="AJ528" i="2"/>
  <c r="AI528" i="2"/>
  <c r="AX527" i="2"/>
  <c r="AW527" i="2"/>
  <c r="AV527" i="2"/>
  <c r="AU527" i="2"/>
  <c r="AT527" i="2"/>
  <c r="AS527" i="2"/>
  <c r="AR527" i="2"/>
  <c r="AQ527" i="2"/>
  <c r="AP527" i="2"/>
  <c r="AO527" i="2"/>
  <c r="AN527" i="2"/>
  <c r="AM527" i="2"/>
  <c r="AK527" i="2"/>
  <c r="AJ527" i="2"/>
  <c r="AI527" i="2"/>
  <c r="AX526" i="2"/>
  <c r="AW526" i="2"/>
  <c r="AV526" i="2"/>
  <c r="AU526" i="2"/>
  <c r="AT526" i="2"/>
  <c r="AS526" i="2"/>
  <c r="AR526" i="2"/>
  <c r="AQ526" i="2"/>
  <c r="AP526" i="2"/>
  <c r="AO526" i="2"/>
  <c r="AN526" i="2"/>
  <c r="AM526" i="2"/>
  <c r="AK526" i="2"/>
  <c r="AJ526" i="2"/>
  <c r="AI526" i="2"/>
  <c r="AX525" i="2"/>
  <c r="AW525" i="2"/>
  <c r="AV525" i="2"/>
  <c r="AU525" i="2"/>
  <c r="AT525" i="2"/>
  <c r="AS525" i="2"/>
  <c r="AR525" i="2"/>
  <c r="AQ525" i="2"/>
  <c r="AP525" i="2"/>
  <c r="AO525" i="2"/>
  <c r="AN525" i="2"/>
  <c r="AM525" i="2"/>
  <c r="AK525" i="2"/>
  <c r="AJ525" i="2"/>
  <c r="AI525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K524" i="2"/>
  <c r="AJ524" i="2"/>
  <c r="AI524" i="2"/>
  <c r="AX523" i="2"/>
  <c r="AW523" i="2"/>
  <c r="AV523" i="2"/>
  <c r="AU523" i="2"/>
  <c r="AT523" i="2"/>
  <c r="AS523" i="2"/>
  <c r="AR523" i="2"/>
  <c r="AQ523" i="2"/>
  <c r="AP523" i="2"/>
  <c r="AO523" i="2"/>
  <c r="AN523" i="2"/>
  <c r="AM523" i="2"/>
  <c r="AK523" i="2"/>
  <c r="AJ523" i="2"/>
  <c r="AI523" i="2"/>
  <c r="AX522" i="2"/>
  <c r="AW522" i="2"/>
  <c r="AV522" i="2"/>
  <c r="AU522" i="2"/>
  <c r="AT522" i="2"/>
  <c r="AS522" i="2"/>
  <c r="AR522" i="2"/>
  <c r="AQ522" i="2"/>
  <c r="AP522" i="2"/>
  <c r="AO522" i="2"/>
  <c r="AN522" i="2"/>
  <c r="AM522" i="2"/>
  <c r="AK522" i="2"/>
  <c r="AJ522" i="2"/>
  <c r="AI522" i="2"/>
  <c r="AX521" i="2"/>
  <c r="AW521" i="2"/>
  <c r="AV521" i="2"/>
  <c r="AU521" i="2"/>
  <c r="AT521" i="2"/>
  <c r="AS521" i="2"/>
  <c r="AR521" i="2"/>
  <c r="AQ521" i="2"/>
  <c r="AP521" i="2"/>
  <c r="AO521" i="2"/>
  <c r="AN521" i="2"/>
  <c r="AM521" i="2"/>
  <c r="AK521" i="2"/>
  <c r="AJ521" i="2"/>
  <c r="AI521" i="2"/>
  <c r="AX520" i="2"/>
  <c r="AW520" i="2"/>
  <c r="AV520" i="2"/>
  <c r="AU520" i="2"/>
  <c r="AT520" i="2"/>
  <c r="AS520" i="2"/>
  <c r="AR520" i="2"/>
  <c r="AQ520" i="2"/>
  <c r="AP520" i="2"/>
  <c r="AO520" i="2"/>
  <c r="AN520" i="2"/>
  <c r="AM520" i="2"/>
  <c r="AK520" i="2"/>
  <c r="AJ520" i="2"/>
  <c r="AI520" i="2"/>
  <c r="AX519" i="2"/>
  <c r="AW519" i="2"/>
  <c r="AV519" i="2"/>
  <c r="AU519" i="2"/>
  <c r="AT519" i="2"/>
  <c r="AS519" i="2"/>
  <c r="AR519" i="2"/>
  <c r="AQ519" i="2"/>
  <c r="AP519" i="2"/>
  <c r="AO519" i="2"/>
  <c r="AN519" i="2"/>
  <c r="AM519" i="2"/>
  <c r="AK519" i="2"/>
  <c r="AJ519" i="2"/>
  <c r="AI519" i="2"/>
  <c r="AX518" i="2"/>
  <c r="AW518" i="2"/>
  <c r="AV518" i="2"/>
  <c r="AU518" i="2"/>
  <c r="AT518" i="2"/>
  <c r="AS518" i="2"/>
  <c r="AR518" i="2"/>
  <c r="AQ518" i="2"/>
  <c r="AP518" i="2"/>
  <c r="AO518" i="2"/>
  <c r="AN518" i="2"/>
  <c r="AM518" i="2"/>
  <c r="AK518" i="2"/>
  <c r="AJ518" i="2"/>
  <c r="AI518" i="2"/>
  <c r="AX517" i="2"/>
  <c r="AW517" i="2"/>
  <c r="AV517" i="2"/>
  <c r="AU517" i="2"/>
  <c r="AT517" i="2"/>
  <c r="AS517" i="2"/>
  <c r="AR517" i="2"/>
  <c r="AQ517" i="2"/>
  <c r="AP517" i="2"/>
  <c r="AO517" i="2"/>
  <c r="AN517" i="2"/>
  <c r="AM517" i="2"/>
  <c r="AK517" i="2"/>
  <c r="AJ517" i="2"/>
  <c r="AI517" i="2"/>
  <c r="AX516" i="2"/>
  <c r="AW516" i="2"/>
  <c r="AV516" i="2"/>
  <c r="AU516" i="2"/>
  <c r="AT516" i="2"/>
  <c r="AS516" i="2"/>
  <c r="AR516" i="2"/>
  <c r="AQ516" i="2"/>
  <c r="AP516" i="2"/>
  <c r="AO516" i="2"/>
  <c r="AN516" i="2"/>
  <c r="AM516" i="2"/>
  <c r="AK516" i="2"/>
  <c r="AJ516" i="2"/>
  <c r="AI516" i="2"/>
  <c r="AX515" i="2"/>
  <c r="AW515" i="2"/>
  <c r="AV515" i="2"/>
  <c r="AU515" i="2"/>
  <c r="AT515" i="2"/>
  <c r="AS515" i="2"/>
  <c r="AR515" i="2"/>
  <c r="AQ515" i="2"/>
  <c r="AP515" i="2"/>
  <c r="AO515" i="2"/>
  <c r="AN515" i="2"/>
  <c r="AM515" i="2"/>
  <c r="AK515" i="2"/>
  <c r="AJ515" i="2"/>
  <c r="AI515" i="2"/>
  <c r="AX514" i="2"/>
  <c r="AW514" i="2"/>
  <c r="AV514" i="2"/>
  <c r="AU514" i="2"/>
  <c r="AT514" i="2"/>
  <c r="AS514" i="2"/>
  <c r="AR514" i="2"/>
  <c r="AQ514" i="2"/>
  <c r="AP514" i="2"/>
  <c r="AO514" i="2"/>
  <c r="AN514" i="2"/>
  <c r="AM514" i="2"/>
  <c r="AK514" i="2"/>
  <c r="AJ514" i="2"/>
  <c r="AI514" i="2"/>
  <c r="AX513" i="2"/>
  <c r="AW513" i="2"/>
  <c r="AV513" i="2"/>
  <c r="AU513" i="2"/>
  <c r="AT513" i="2"/>
  <c r="AS513" i="2"/>
  <c r="AR513" i="2"/>
  <c r="AQ513" i="2"/>
  <c r="AP513" i="2"/>
  <c r="AO513" i="2"/>
  <c r="AN513" i="2"/>
  <c r="AM513" i="2"/>
  <c r="AK513" i="2"/>
  <c r="AJ513" i="2"/>
  <c r="AI513" i="2"/>
  <c r="AX512" i="2"/>
  <c r="AW512" i="2"/>
  <c r="AV512" i="2"/>
  <c r="AU512" i="2"/>
  <c r="AT512" i="2"/>
  <c r="AS512" i="2"/>
  <c r="AR512" i="2"/>
  <c r="AQ512" i="2"/>
  <c r="AP512" i="2"/>
  <c r="AO512" i="2"/>
  <c r="AN512" i="2"/>
  <c r="AM512" i="2"/>
  <c r="AK512" i="2"/>
  <c r="AJ512" i="2"/>
  <c r="AI512" i="2"/>
  <c r="AX511" i="2"/>
  <c r="AW511" i="2"/>
  <c r="AV511" i="2"/>
  <c r="AU511" i="2"/>
  <c r="AT511" i="2"/>
  <c r="AS511" i="2"/>
  <c r="AR511" i="2"/>
  <c r="AQ511" i="2"/>
  <c r="AP511" i="2"/>
  <c r="AO511" i="2"/>
  <c r="AN511" i="2"/>
  <c r="AM511" i="2"/>
  <c r="AK511" i="2"/>
  <c r="AJ511" i="2"/>
  <c r="AI511" i="2"/>
  <c r="AX510" i="2"/>
  <c r="AW510" i="2"/>
  <c r="AV510" i="2"/>
  <c r="AU510" i="2"/>
  <c r="AT510" i="2"/>
  <c r="AS510" i="2"/>
  <c r="AR510" i="2"/>
  <c r="AQ510" i="2"/>
  <c r="AP510" i="2"/>
  <c r="AO510" i="2"/>
  <c r="AN510" i="2"/>
  <c r="AM510" i="2"/>
  <c r="AK510" i="2"/>
  <c r="AJ510" i="2"/>
  <c r="AI510" i="2"/>
  <c r="AX509" i="2"/>
  <c r="AW509" i="2"/>
  <c r="AV509" i="2"/>
  <c r="AU509" i="2"/>
  <c r="AT509" i="2"/>
  <c r="AS509" i="2"/>
  <c r="AR509" i="2"/>
  <c r="AQ509" i="2"/>
  <c r="AP509" i="2"/>
  <c r="AO509" i="2"/>
  <c r="AN509" i="2"/>
  <c r="AM509" i="2"/>
  <c r="AK509" i="2"/>
  <c r="AJ509" i="2"/>
  <c r="AI509" i="2"/>
  <c r="AX508" i="2"/>
  <c r="AW508" i="2"/>
  <c r="AV508" i="2"/>
  <c r="AU508" i="2"/>
  <c r="AT508" i="2"/>
  <c r="AS508" i="2"/>
  <c r="AR508" i="2"/>
  <c r="AQ508" i="2"/>
  <c r="AP508" i="2"/>
  <c r="AO508" i="2"/>
  <c r="AN508" i="2"/>
  <c r="AM508" i="2"/>
  <c r="AK508" i="2"/>
  <c r="AJ508" i="2"/>
  <c r="AI508" i="2"/>
  <c r="AX507" i="2"/>
  <c r="AW507" i="2"/>
  <c r="AV507" i="2"/>
  <c r="AU507" i="2"/>
  <c r="AT507" i="2"/>
  <c r="AS507" i="2"/>
  <c r="AR507" i="2"/>
  <c r="AQ507" i="2"/>
  <c r="AP507" i="2"/>
  <c r="AO507" i="2"/>
  <c r="AN507" i="2"/>
  <c r="AM507" i="2"/>
  <c r="AK507" i="2"/>
  <c r="AJ507" i="2"/>
  <c r="AI507" i="2"/>
  <c r="AX506" i="2"/>
  <c r="AW506" i="2"/>
  <c r="AV506" i="2"/>
  <c r="AU506" i="2"/>
  <c r="AT506" i="2"/>
  <c r="AS506" i="2"/>
  <c r="AR506" i="2"/>
  <c r="AQ506" i="2"/>
  <c r="AP506" i="2"/>
  <c r="AO506" i="2"/>
  <c r="AN506" i="2"/>
  <c r="AM506" i="2"/>
  <c r="AK506" i="2"/>
  <c r="AJ506" i="2"/>
  <c r="AI506" i="2"/>
  <c r="AX505" i="2"/>
  <c r="AW505" i="2"/>
  <c r="AV505" i="2"/>
  <c r="AU505" i="2"/>
  <c r="AT505" i="2"/>
  <c r="AS505" i="2"/>
  <c r="AR505" i="2"/>
  <c r="AQ505" i="2"/>
  <c r="AP505" i="2"/>
  <c r="AO505" i="2"/>
  <c r="AN505" i="2"/>
  <c r="AM505" i="2"/>
  <c r="AK505" i="2"/>
  <c r="AJ505" i="2"/>
  <c r="AI505" i="2"/>
  <c r="AX504" i="2"/>
  <c r="AW504" i="2"/>
  <c r="AV504" i="2"/>
  <c r="AU504" i="2"/>
  <c r="AT504" i="2"/>
  <c r="AS504" i="2"/>
  <c r="AR504" i="2"/>
  <c r="AQ504" i="2"/>
  <c r="AP504" i="2"/>
  <c r="AO504" i="2"/>
  <c r="AN504" i="2"/>
  <c r="AM504" i="2"/>
  <c r="AK504" i="2"/>
  <c r="AJ504" i="2"/>
  <c r="AI504" i="2"/>
  <c r="AX503" i="2"/>
  <c r="AW503" i="2"/>
  <c r="AV503" i="2"/>
  <c r="AU503" i="2"/>
  <c r="AT503" i="2"/>
  <c r="AS503" i="2"/>
  <c r="AR503" i="2"/>
  <c r="AQ503" i="2"/>
  <c r="AP503" i="2"/>
  <c r="AO503" i="2"/>
  <c r="AN503" i="2"/>
  <c r="AM503" i="2"/>
  <c r="AK503" i="2"/>
  <c r="AJ503" i="2"/>
  <c r="AI503" i="2"/>
  <c r="AX502" i="2"/>
  <c r="AW502" i="2"/>
  <c r="AV502" i="2"/>
  <c r="AU502" i="2"/>
  <c r="AT502" i="2"/>
  <c r="AS502" i="2"/>
  <c r="AR502" i="2"/>
  <c r="AQ502" i="2"/>
  <c r="AP502" i="2"/>
  <c r="AO502" i="2"/>
  <c r="AN502" i="2"/>
  <c r="AM502" i="2"/>
  <c r="AK502" i="2"/>
  <c r="AJ502" i="2"/>
  <c r="AI502" i="2"/>
  <c r="AX501" i="2"/>
  <c r="AW501" i="2"/>
  <c r="AV501" i="2"/>
  <c r="AU501" i="2"/>
  <c r="AT501" i="2"/>
  <c r="AS501" i="2"/>
  <c r="AR501" i="2"/>
  <c r="AQ501" i="2"/>
  <c r="AP501" i="2"/>
  <c r="AO501" i="2"/>
  <c r="AN501" i="2"/>
  <c r="AM501" i="2"/>
  <c r="AK501" i="2"/>
  <c r="AJ501" i="2"/>
  <c r="AI501" i="2"/>
  <c r="AX500" i="2"/>
  <c r="AW500" i="2"/>
  <c r="AV500" i="2"/>
  <c r="AU500" i="2"/>
  <c r="AT500" i="2"/>
  <c r="AS500" i="2"/>
  <c r="AR500" i="2"/>
  <c r="AQ500" i="2"/>
  <c r="AP500" i="2"/>
  <c r="AO500" i="2"/>
  <c r="AN500" i="2"/>
  <c r="AM500" i="2"/>
  <c r="AK500" i="2"/>
  <c r="AJ500" i="2"/>
  <c r="AI500" i="2"/>
  <c r="AX499" i="2"/>
  <c r="AW499" i="2"/>
  <c r="AV499" i="2"/>
  <c r="AU499" i="2"/>
  <c r="AT499" i="2"/>
  <c r="AS499" i="2"/>
  <c r="AR499" i="2"/>
  <c r="AQ499" i="2"/>
  <c r="AP499" i="2"/>
  <c r="AO499" i="2"/>
  <c r="AN499" i="2"/>
  <c r="AM499" i="2"/>
  <c r="AK499" i="2"/>
  <c r="AJ499" i="2"/>
  <c r="AI499" i="2"/>
  <c r="AX498" i="2"/>
  <c r="AW498" i="2"/>
  <c r="AV498" i="2"/>
  <c r="AU498" i="2"/>
  <c r="AT498" i="2"/>
  <c r="AS498" i="2"/>
  <c r="AR498" i="2"/>
  <c r="AQ498" i="2"/>
  <c r="AP498" i="2"/>
  <c r="AO498" i="2"/>
  <c r="AN498" i="2"/>
  <c r="AM498" i="2"/>
  <c r="AK498" i="2"/>
  <c r="AJ498" i="2"/>
  <c r="AI498" i="2"/>
  <c r="AX497" i="2"/>
  <c r="AW497" i="2"/>
  <c r="AV497" i="2"/>
  <c r="AU497" i="2"/>
  <c r="AT497" i="2"/>
  <c r="AS497" i="2"/>
  <c r="AR497" i="2"/>
  <c r="AQ497" i="2"/>
  <c r="AP497" i="2"/>
  <c r="AO497" i="2"/>
  <c r="AN497" i="2"/>
  <c r="AM497" i="2"/>
  <c r="AK497" i="2"/>
  <c r="AJ497" i="2"/>
  <c r="AI497" i="2"/>
  <c r="AX496" i="2"/>
  <c r="AW496" i="2"/>
  <c r="AV496" i="2"/>
  <c r="AU496" i="2"/>
  <c r="AT496" i="2"/>
  <c r="AS496" i="2"/>
  <c r="AR496" i="2"/>
  <c r="AQ496" i="2"/>
  <c r="AP496" i="2"/>
  <c r="AO496" i="2"/>
  <c r="AN496" i="2"/>
  <c r="AM496" i="2"/>
  <c r="AK496" i="2"/>
  <c r="AJ496" i="2"/>
  <c r="AI496" i="2"/>
  <c r="AX495" i="2"/>
  <c r="AW495" i="2"/>
  <c r="AV495" i="2"/>
  <c r="AU495" i="2"/>
  <c r="AT495" i="2"/>
  <c r="AS495" i="2"/>
  <c r="AR495" i="2"/>
  <c r="AQ495" i="2"/>
  <c r="AP495" i="2"/>
  <c r="AO495" i="2"/>
  <c r="AN495" i="2"/>
  <c r="AM495" i="2"/>
  <c r="AK495" i="2"/>
  <c r="AJ495" i="2"/>
  <c r="AI495" i="2"/>
  <c r="AX494" i="2"/>
  <c r="AW494" i="2"/>
  <c r="AV494" i="2"/>
  <c r="AU494" i="2"/>
  <c r="AT494" i="2"/>
  <c r="AS494" i="2"/>
  <c r="AR494" i="2"/>
  <c r="AQ494" i="2"/>
  <c r="AP494" i="2"/>
  <c r="AO494" i="2"/>
  <c r="AN494" i="2"/>
  <c r="AM494" i="2"/>
  <c r="AK494" i="2"/>
  <c r="AJ494" i="2"/>
  <c r="AI494" i="2"/>
  <c r="AX493" i="2"/>
  <c r="AW493" i="2"/>
  <c r="AV493" i="2"/>
  <c r="AU493" i="2"/>
  <c r="AT493" i="2"/>
  <c r="AS493" i="2"/>
  <c r="AR493" i="2"/>
  <c r="AQ493" i="2"/>
  <c r="AP493" i="2"/>
  <c r="AO493" i="2"/>
  <c r="AN493" i="2"/>
  <c r="AM493" i="2"/>
  <c r="AK493" i="2"/>
  <c r="AJ493" i="2"/>
  <c r="AI493" i="2"/>
  <c r="AX492" i="2"/>
  <c r="AW492" i="2"/>
  <c r="AV492" i="2"/>
  <c r="AU492" i="2"/>
  <c r="AT492" i="2"/>
  <c r="AS492" i="2"/>
  <c r="AR492" i="2"/>
  <c r="AQ492" i="2"/>
  <c r="AP492" i="2"/>
  <c r="AO492" i="2"/>
  <c r="AN492" i="2"/>
  <c r="AM492" i="2"/>
  <c r="AK492" i="2"/>
  <c r="AJ492" i="2"/>
  <c r="AI492" i="2"/>
  <c r="AX491" i="2"/>
  <c r="AW491" i="2"/>
  <c r="AV491" i="2"/>
  <c r="AU491" i="2"/>
  <c r="AT491" i="2"/>
  <c r="AS491" i="2"/>
  <c r="AR491" i="2"/>
  <c r="AQ491" i="2"/>
  <c r="AP491" i="2"/>
  <c r="AO491" i="2"/>
  <c r="AN491" i="2"/>
  <c r="AM491" i="2"/>
  <c r="AK491" i="2"/>
  <c r="AJ491" i="2"/>
  <c r="AI491" i="2"/>
  <c r="AX490" i="2"/>
  <c r="AW490" i="2"/>
  <c r="AV490" i="2"/>
  <c r="AU490" i="2"/>
  <c r="AT490" i="2"/>
  <c r="AS490" i="2"/>
  <c r="AR490" i="2"/>
  <c r="AQ490" i="2"/>
  <c r="AP490" i="2"/>
  <c r="AO490" i="2"/>
  <c r="AN490" i="2"/>
  <c r="AM490" i="2"/>
  <c r="AK490" i="2"/>
  <c r="AJ490" i="2"/>
  <c r="AI490" i="2"/>
  <c r="AX489" i="2"/>
  <c r="AW489" i="2"/>
  <c r="AV489" i="2"/>
  <c r="AU489" i="2"/>
  <c r="AT489" i="2"/>
  <c r="AS489" i="2"/>
  <c r="AR489" i="2"/>
  <c r="AQ489" i="2"/>
  <c r="AP489" i="2"/>
  <c r="AO489" i="2"/>
  <c r="AN489" i="2"/>
  <c r="AM489" i="2"/>
  <c r="AK489" i="2"/>
  <c r="AJ489" i="2"/>
  <c r="AI489" i="2"/>
  <c r="AX488" i="2"/>
  <c r="AW488" i="2"/>
  <c r="AV488" i="2"/>
  <c r="AU488" i="2"/>
  <c r="AT488" i="2"/>
  <c r="AS488" i="2"/>
  <c r="AR488" i="2"/>
  <c r="AQ488" i="2"/>
  <c r="AP488" i="2"/>
  <c r="AO488" i="2"/>
  <c r="AN488" i="2"/>
  <c r="AM488" i="2"/>
  <c r="AK488" i="2"/>
  <c r="AJ488" i="2"/>
  <c r="AI488" i="2"/>
  <c r="AX487" i="2"/>
  <c r="AW487" i="2"/>
  <c r="AV487" i="2"/>
  <c r="AU487" i="2"/>
  <c r="AT487" i="2"/>
  <c r="AS487" i="2"/>
  <c r="AR487" i="2"/>
  <c r="AQ487" i="2"/>
  <c r="AP487" i="2"/>
  <c r="AO487" i="2"/>
  <c r="AN487" i="2"/>
  <c r="AM487" i="2"/>
  <c r="AK487" i="2"/>
  <c r="AJ487" i="2"/>
  <c r="AI487" i="2"/>
  <c r="AX486" i="2"/>
  <c r="AW486" i="2"/>
  <c r="AV486" i="2"/>
  <c r="AU486" i="2"/>
  <c r="AT486" i="2"/>
  <c r="AS486" i="2"/>
  <c r="AR486" i="2"/>
  <c r="AQ486" i="2"/>
  <c r="AP486" i="2"/>
  <c r="AO486" i="2"/>
  <c r="AN486" i="2"/>
  <c r="AM486" i="2"/>
  <c r="AK486" i="2"/>
  <c r="AJ486" i="2"/>
  <c r="AI486" i="2"/>
  <c r="AX485" i="2"/>
  <c r="AW485" i="2"/>
  <c r="AV485" i="2"/>
  <c r="AU485" i="2"/>
  <c r="AT485" i="2"/>
  <c r="AS485" i="2"/>
  <c r="AR485" i="2"/>
  <c r="AQ485" i="2"/>
  <c r="AP485" i="2"/>
  <c r="AO485" i="2"/>
  <c r="AN485" i="2"/>
  <c r="AM485" i="2"/>
  <c r="AK485" i="2"/>
  <c r="AJ485" i="2"/>
  <c r="AI485" i="2"/>
  <c r="AX484" i="2"/>
  <c r="AW484" i="2"/>
  <c r="AV484" i="2"/>
  <c r="AU484" i="2"/>
  <c r="AT484" i="2"/>
  <c r="AS484" i="2"/>
  <c r="AR484" i="2"/>
  <c r="AQ484" i="2"/>
  <c r="AP484" i="2"/>
  <c r="AO484" i="2"/>
  <c r="AN484" i="2"/>
  <c r="AM484" i="2"/>
  <c r="AK484" i="2"/>
  <c r="AJ484" i="2"/>
  <c r="AI484" i="2"/>
  <c r="AX483" i="2"/>
  <c r="AW483" i="2"/>
  <c r="AV483" i="2"/>
  <c r="AU483" i="2"/>
  <c r="AT483" i="2"/>
  <c r="AS483" i="2"/>
  <c r="AR483" i="2"/>
  <c r="AQ483" i="2"/>
  <c r="AP483" i="2"/>
  <c r="AO483" i="2"/>
  <c r="AN483" i="2"/>
  <c r="AM483" i="2"/>
  <c r="AK483" i="2"/>
  <c r="AJ483" i="2"/>
  <c r="AI483" i="2"/>
  <c r="AX482" i="2"/>
  <c r="AW482" i="2"/>
  <c r="AV482" i="2"/>
  <c r="AU482" i="2"/>
  <c r="AT482" i="2"/>
  <c r="AS482" i="2"/>
  <c r="AR482" i="2"/>
  <c r="AQ482" i="2"/>
  <c r="AP482" i="2"/>
  <c r="AO482" i="2"/>
  <c r="AN482" i="2"/>
  <c r="AM482" i="2"/>
  <c r="AK482" i="2"/>
  <c r="AJ482" i="2"/>
  <c r="AI482" i="2"/>
  <c r="AX481" i="2"/>
  <c r="AW481" i="2"/>
  <c r="AV481" i="2"/>
  <c r="AU481" i="2"/>
  <c r="AT481" i="2"/>
  <c r="AS481" i="2"/>
  <c r="AR481" i="2"/>
  <c r="AQ481" i="2"/>
  <c r="AP481" i="2"/>
  <c r="AO481" i="2"/>
  <c r="AN481" i="2"/>
  <c r="AM481" i="2"/>
  <c r="AK481" i="2"/>
  <c r="AJ481" i="2"/>
  <c r="AI481" i="2"/>
  <c r="AX480" i="2"/>
  <c r="AW480" i="2"/>
  <c r="AV480" i="2"/>
  <c r="AU480" i="2"/>
  <c r="AT480" i="2"/>
  <c r="AS480" i="2"/>
  <c r="AR480" i="2"/>
  <c r="AQ480" i="2"/>
  <c r="AP480" i="2"/>
  <c r="AO480" i="2"/>
  <c r="AN480" i="2"/>
  <c r="AM480" i="2"/>
  <c r="AK480" i="2"/>
  <c r="AJ480" i="2"/>
  <c r="AI480" i="2"/>
  <c r="AX479" i="2"/>
  <c r="AW479" i="2"/>
  <c r="AV479" i="2"/>
  <c r="AU479" i="2"/>
  <c r="AT479" i="2"/>
  <c r="AS479" i="2"/>
  <c r="AR479" i="2"/>
  <c r="AQ479" i="2"/>
  <c r="AP479" i="2"/>
  <c r="AO479" i="2"/>
  <c r="AN479" i="2"/>
  <c r="AM479" i="2"/>
  <c r="AK479" i="2"/>
  <c r="AJ479" i="2"/>
  <c r="AI479" i="2"/>
  <c r="AX478" i="2"/>
  <c r="AW478" i="2"/>
  <c r="AV478" i="2"/>
  <c r="AU478" i="2"/>
  <c r="AT478" i="2"/>
  <c r="AS478" i="2"/>
  <c r="AR478" i="2"/>
  <c r="AQ478" i="2"/>
  <c r="AP478" i="2"/>
  <c r="AO478" i="2"/>
  <c r="AN478" i="2"/>
  <c r="AM478" i="2"/>
  <c r="AK478" i="2"/>
  <c r="AJ478" i="2"/>
  <c r="AI478" i="2"/>
  <c r="AX477" i="2"/>
  <c r="AW477" i="2"/>
  <c r="AV477" i="2"/>
  <c r="AU477" i="2"/>
  <c r="AT477" i="2"/>
  <c r="AS477" i="2"/>
  <c r="AR477" i="2"/>
  <c r="AQ477" i="2"/>
  <c r="AP477" i="2"/>
  <c r="AO477" i="2"/>
  <c r="AN477" i="2"/>
  <c r="AM477" i="2"/>
  <c r="AK477" i="2"/>
  <c r="AJ477" i="2"/>
  <c r="AI477" i="2"/>
  <c r="AX476" i="2"/>
  <c r="AW476" i="2"/>
  <c r="AV476" i="2"/>
  <c r="AU476" i="2"/>
  <c r="AT476" i="2"/>
  <c r="AS476" i="2"/>
  <c r="AR476" i="2"/>
  <c r="AQ476" i="2"/>
  <c r="AP476" i="2"/>
  <c r="AO476" i="2"/>
  <c r="AN476" i="2"/>
  <c r="AM476" i="2"/>
  <c r="AK476" i="2"/>
  <c r="AJ476" i="2"/>
  <c r="AI476" i="2"/>
  <c r="AX475" i="2"/>
  <c r="AW475" i="2"/>
  <c r="AV475" i="2"/>
  <c r="AU475" i="2"/>
  <c r="AT475" i="2"/>
  <c r="AS475" i="2"/>
  <c r="AR475" i="2"/>
  <c r="AQ475" i="2"/>
  <c r="AP475" i="2"/>
  <c r="AO475" i="2"/>
  <c r="AN475" i="2"/>
  <c r="AM475" i="2"/>
  <c r="AK475" i="2"/>
  <c r="AJ475" i="2"/>
  <c r="AI475" i="2"/>
  <c r="AX474" i="2"/>
  <c r="AW474" i="2"/>
  <c r="AV474" i="2"/>
  <c r="AU474" i="2"/>
  <c r="AT474" i="2"/>
  <c r="AS474" i="2"/>
  <c r="AR474" i="2"/>
  <c r="AQ474" i="2"/>
  <c r="AP474" i="2"/>
  <c r="AO474" i="2"/>
  <c r="AN474" i="2"/>
  <c r="AM474" i="2"/>
  <c r="AK474" i="2"/>
  <c r="AJ474" i="2"/>
  <c r="AI474" i="2"/>
  <c r="AX473" i="2"/>
  <c r="AW473" i="2"/>
  <c r="AV473" i="2"/>
  <c r="AU473" i="2"/>
  <c r="AT473" i="2"/>
  <c r="AS473" i="2"/>
  <c r="AR473" i="2"/>
  <c r="AQ473" i="2"/>
  <c r="AP473" i="2"/>
  <c r="AO473" i="2"/>
  <c r="AN473" i="2"/>
  <c r="AM473" i="2"/>
  <c r="AK473" i="2"/>
  <c r="AJ473" i="2"/>
  <c r="AI473" i="2"/>
  <c r="AX472" i="2"/>
  <c r="AW472" i="2"/>
  <c r="AV472" i="2"/>
  <c r="AU472" i="2"/>
  <c r="AT472" i="2"/>
  <c r="AS472" i="2"/>
  <c r="AR472" i="2"/>
  <c r="AQ472" i="2"/>
  <c r="AP472" i="2"/>
  <c r="AO472" i="2"/>
  <c r="AN472" i="2"/>
  <c r="AM472" i="2"/>
  <c r="AK472" i="2"/>
  <c r="AJ472" i="2"/>
  <c r="AI472" i="2"/>
  <c r="AX471" i="2"/>
  <c r="AW471" i="2"/>
  <c r="AV471" i="2"/>
  <c r="AU471" i="2"/>
  <c r="AT471" i="2"/>
  <c r="AS471" i="2"/>
  <c r="AR471" i="2"/>
  <c r="AQ471" i="2"/>
  <c r="AP471" i="2"/>
  <c r="AO471" i="2"/>
  <c r="AN471" i="2"/>
  <c r="AM471" i="2"/>
  <c r="AK471" i="2"/>
  <c r="AJ471" i="2"/>
  <c r="AI471" i="2"/>
  <c r="AX470" i="2"/>
  <c r="AW470" i="2"/>
  <c r="AV470" i="2"/>
  <c r="AU470" i="2"/>
  <c r="AT470" i="2"/>
  <c r="AS470" i="2"/>
  <c r="AR470" i="2"/>
  <c r="AQ470" i="2"/>
  <c r="AP470" i="2"/>
  <c r="AO470" i="2"/>
  <c r="AN470" i="2"/>
  <c r="AM470" i="2"/>
  <c r="AK470" i="2"/>
  <c r="AJ470" i="2"/>
  <c r="AI470" i="2"/>
  <c r="AX469" i="2"/>
  <c r="AW469" i="2"/>
  <c r="AV469" i="2"/>
  <c r="AU469" i="2"/>
  <c r="AT469" i="2"/>
  <c r="AS469" i="2"/>
  <c r="AR469" i="2"/>
  <c r="AQ469" i="2"/>
  <c r="AP469" i="2"/>
  <c r="AO469" i="2"/>
  <c r="AN469" i="2"/>
  <c r="AM469" i="2"/>
  <c r="AK469" i="2"/>
  <c r="AJ469" i="2"/>
  <c r="AI469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K468" i="2"/>
  <c r="AJ468" i="2"/>
  <c r="AI468" i="2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K467" i="2"/>
  <c r="AJ467" i="2"/>
  <c r="AI467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K466" i="2"/>
  <c r="AJ466" i="2"/>
  <c r="AI466" i="2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K465" i="2"/>
  <c r="AJ465" i="2"/>
  <c r="AI465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K464" i="2"/>
  <c r="AJ464" i="2"/>
  <c r="AI464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K463" i="2"/>
  <c r="AJ463" i="2"/>
  <c r="AI463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K462" i="2"/>
  <c r="AJ462" i="2"/>
  <c r="AI462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K461" i="2"/>
  <c r="AJ461" i="2"/>
  <c r="AI461" i="2"/>
  <c r="AX460" i="2"/>
  <c r="AW460" i="2"/>
  <c r="AV460" i="2"/>
  <c r="AU460" i="2"/>
  <c r="AT460" i="2"/>
  <c r="AS460" i="2"/>
  <c r="AR460" i="2"/>
  <c r="AQ460" i="2"/>
  <c r="AP460" i="2"/>
  <c r="AO460" i="2"/>
  <c r="AN460" i="2"/>
  <c r="AM460" i="2"/>
  <c r="AK460" i="2"/>
  <c r="AJ460" i="2"/>
  <c r="AI460" i="2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K459" i="2"/>
  <c r="AJ459" i="2"/>
  <c r="AI459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K458" i="2"/>
  <c r="AJ458" i="2"/>
  <c r="AI458" i="2"/>
  <c r="AX457" i="2"/>
  <c r="AW457" i="2"/>
  <c r="AV457" i="2"/>
  <c r="AU457" i="2"/>
  <c r="AT457" i="2"/>
  <c r="AS457" i="2"/>
  <c r="AR457" i="2"/>
  <c r="AQ457" i="2"/>
  <c r="AP457" i="2"/>
  <c r="AO457" i="2"/>
  <c r="AN457" i="2"/>
  <c r="AM457" i="2"/>
  <c r="AK457" i="2"/>
  <c r="AJ457" i="2"/>
  <c r="AI457" i="2"/>
  <c r="AX456" i="2"/>
  <c r="AW456" i="2"/>
  <c r="AV456" i="2"/>
  <c r="AU456" i="2"/>
  <c r="AT456" i="2"/>
  <c r="AS456" i="2"/>
  <c r="AR456" i="2"/>
  <c r="AQ456" i="2"/>
  <c r="AP456" i="2"/>
  <c r="AO456" i="2"/>
  <c r="AN456" i="2"/>
  <c r="AM456" i="2"/>
  <c r="AK456" i="2"/>
  <c r="AJ456" i="2"/>
  <c r="AI456" i="2"/>
  <c r="AX455" i="2"/>
  <c r="AW455" i="2"/>
  <c r="AV455" i="2"/>
  <c r="AU455" i="2"/>
  <c r="AT455" i="2"/>
  <c r="AS455" i="2"/>
  <c r="AR455" i="2"/>
  <c r="AQ455" i="2"/>
  <c r="AP455" i="2"/>
  <c r="AO455" i="2"/>
  <c r="AN455" i="2"/>
  <c r="AM455" i="2"/>
  <c r="AK455" i="2"/>
  <c r="AJ455" i="2"/>
  <c r="AI455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K454" i="2"/>
  <c r="AJ454" i="2"/>
  <c r="AI454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K453" i="2"/>
  <c r="AJ453" i="2"/>
  <c r="AI453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K452" i="2"/>
  <c r="AJ452" i="2"/>
  <c r="AI452" i="2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K451" i="2"/>
  <c r="AJ451" i="2"/>
  <c r="AI451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K450" i="2"/>
  <c r="AJ450" i="2"/>
  <c r="AI450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K449" i="2"/>
  <c r="AJ449" i="2"/>
  <c r="AI449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K448" i="2"/>
  <c r="AJ448" i="2"/>
  <c r="AI448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K447" i="2"/>
  <c r="AJ447" i="2"/>
  <c r="AI447" i="2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K446" i="2"/>
  <c r="AJ446" i="2"/>
  <c r="AI446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K445" i="2"/>
  <c r="AJ445" i="2"/>
  <c r="AI445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K444" i="2"/>
  <c r="AJ444" i="2"/>
  <c r="AI444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K443" i="2"/>
  <c r="AJ443" i="2"/>
  <c r="AI443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K442" i="2"/>
  <c r="AJ442" i="2"/>
  <c r="AI442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K441" i="2"/>
  <c r="AJ441" i="2"/>
  <c r="AI441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K440" i="2"/>
  <c r="AJ440" i="2"/>
  <c r="AI440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K439" i="2"/>
  <c r="AJ439" i="2"/>
  <c r="AI439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K438" i="2"/>
  <c r="AJ438" i="2"/>
  <c r="AI438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K437" i="2"/>
  <c r="AJ437" i="2"/>
  <c r="AI437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K436" i="2"/>
  <c r="AJ436" i="2"/>
  <c r="AI436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K435" i="2"/>
  <c r="AJ435" i="2"/>
  <c r="AI435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K434" i="2"/>
  <c r="AJ434" i="2"/>
  <c r="AI434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K433" i="2"/>
  <c r="AJ433" i="2"/>
  <c r="AI433" i="2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K432" i="2"/>
  <c r="AJ432" i="2"/>
  <c r="AI432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K431" i="2"/>
  <c r="AJ431" i="2"/>
  <c r="AI431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K430" i="2"/>
  <c r="AJ430" i="2"/>
  <c r="AI430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K429" i="2"/>
  <c r="AJ429" i="2"/>
  <c r="AI429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K428" i="2"/>
  <c r="AJ428" i="2"/>
  <c r="AI428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K427" i="2"/>
  <c r="AJ427" i="2"/>
  <c r="AI427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K426" i="2"/>
  <c r="AJ426" i="2"/>
  <c r="AI426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K425" i="2"/>
  <c r="AJ425" i="2"/>
  <c r="AI425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K424" i="2"/>
  <c r="AJ424" i="2"/>
  <c r="AI424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K423" i="2"/>
  <c r="AJ423" i="2"/>
  <c r="AI423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K422" i="2"/>
  <c r="AJ422" i="2"/>
  <c r="AI422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K421" i="2"/>
  <c r="AJ421" i="2"/>
  <c r="AI421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K420" i="2"/>
  <c r="AJ420" i="2"/>
  <c r="AI420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K419" i="2"/>
  <c r="AJ419" i="2"/>
  <c r="AI419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K418" i="2"/>
  <c r="AJ418" i="2"/>
  <c r="AI418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K417" i="2"/>
  <c r="AJ417" i="2"/>
  <c r="AI417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K416" i="2"/>
  <c r="AJ416" i="2"/>
  <c r="AI416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K415" i="2"/>
  <c r="AJ415" i="2"/>
  <c r="AI415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K414" i="2"/>
  <c r="AJ414" i="2"/>
  <c r="AI414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K413" i="2"/>
  <c r="AJ413" i="2"/>
  <c r="AI413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K412" i="2"/>
  <c r="AJ412" i="2"/>
  <c r="AI412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K411" i="2"/>
  <c r="AJ411" i="2"/>
  <c r="AI411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K410" i="2"/>
  <c r="AJ410" i="2"/>
  <c r="AI410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K409" i="2"/>
  <c r="AJ409" i="2"/>
  <c r="AI409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K408" i="2"/>
  <c r="AJ408" i="2"/>
  <c r="AI408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K407" i="2"/>
  <c r="AJ407" i="2"/>
  <c r="AI407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K406" i="2"/>
  <c r="AJ406" i="2"/>
  <c r="AI406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K405" i="2"/>
  <c r="AJ405" i="2"/>
  <c r="AI405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K404" i="2"/>
  <c r="AJ404" i="2"/>
  <c r="AI404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K403" i="2"/>
  <c r="AJ403" i="2"/>
  <c r="AI403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K402" i="2"/>
  <c r="AJ402" i="2"/>
  <c r="AI402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K401" i="2"/>
  <c r="AJ401" i="2"/>
  <c r="AI401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K400" i="2"/>
  <c r="AJ400" i="2"/>
  <c r="AI400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K399" i="2"/>
  <c r="AJ399" i="2"/>
  <c r="AI399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K398" i="2"/>
  <c r="AJ398" i="2"/>
  <c r="AI398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K397" i="2"/>
  <c r="AJ397" i="2"/>
  <c r="AI397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K396" i="2"/>
  <c r="AJ396" i="2"/>
  <c r="AI396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K395" i="2"/>
  <c r="AJ395" i="2"/>
  <c r="AI395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K394" i="2"/>
  <c r="AJ394" i="2"/>
  <c r="AI394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K393" i="2"/>
  <c r="AJ393" i="2"/>
  <c r="AI393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K392" i="2"/>
  <c r="AJ392" i="2"/>
  <c r="AI392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K391" i="2"/>
  <c r="AJ391" i="2"/>
  <c r="AI391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K390" i="2"/>
  <c r="AJ390" i="2"/>
  <c r="AI390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K389" i="2"/>
  <c r="AJ389" i="2"/>
  <c r="AI389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K388" i="2"/>
  <c r="AJ388" i="2"/>
  <c r="AI388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K387" i="2"/>
  <c r="AJ387" i="2"/>
  <c r="AI387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K386" i="2"/>
  <c r="AJ386" i="2"/>
  <c r="AI386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K385" i="2"/>
  <c r="AJ385" i="2"/>
  <c r="AI385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K384" i="2"/>
  <c r="AJ384" i="2"/>
  <c r="AI384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K383" i="2"/>
  <c r="AJ383" i="2"/>
  <c r="AI383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K382" i="2"/>
  <c r="AJ382" i="2"/>
  <c r="AI382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K381" i="2"/>
  <c r="AJ381" i="2"/>
  <c r="AI381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K380" i="2"/>
  <c r="AJ380" i="2"/>
  <c r="AI380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K379" i="2"/>
  <c r="AJ379" i="2"/>
  <c r="AI379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K378" i="2"/>
  <c r="AJ378" i="2"/>
  <c r="AI378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K377" i="2"/>
  <c r="AJ377" i="2"/>
  <c r="AI377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K376" i="2"/>
  <c r="AJ376" i="2"/>
  <c r="AI376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K375" i="2"/>
  <c r="AJ375" i="2"/>
  <c r="AI375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K374" i="2"/>
  <c r="AJ374" i="2"/>
  <c r="AI374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K373" i="2"/>
  <c r="AJ373" i="2"/>
  <c r="AI373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K372" i="2"/>
  <c r="AJ372" i="2"/>
  <c r="AI372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K371" i="2"/>
  <c r="AJ371" i="2"/>
  <c r="AI371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K370" i="2"/>
  <c r="AJ370" i="2"/>
  <c r="AI370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K369" i="2"/>
  <c r="AJ369" i="2"/>
  <c r="AI369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K368" i="2"/>
  <c r="AJ368" i="2"/>
  <c r="AI368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K367" i="2"/>
  <c r="AJ367" i="2"/>
  <c r="AI367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K366" i="2"/>
  <c r="AJ366" i="2"/>
  <c r="AI366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K365" i="2"/>
  <c r="AJ365" i="2"/>
  <c r="AI365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K364" i="2"/>
  <c r="AJ364" i="2"/>
  <c r="AI364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K363" i="2"/>
  <c r="AJ363" i="2"/>
  <c r="AI363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K362" i="2"/>
  <c r="AJ362" i="2"/>
  <c r="AI362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K361" i="2"/>
  <c r="AJ361" i="2"/>
  <c r="AI361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K360" i="2"/>
  <c r="AJ360" i="2"/>
  <c r="AI360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K359" i="2"/>
  <c r="AJ359" i="2"/>
  <c r="AI359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K358" i="2"/>
  <c r="AJ358" i="2"/>
  <c r="AI358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K357" i="2"/>
  <c r="AJ357" i="2"/>
  <c r="AI357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K356" i="2"/>
  <c r="AJ356" i="2"/>
  <c r="AI356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K355" i="2"/>
  <c r="AJ355" i="2"/>
  <c r="AI355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K354" i="2"/>
  <c r="AJ354" i="2"/>
  <c r="AI354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K353" i="2"/>
  <c r="AJ353" i="2"/>
  <c r="AI353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K352" i="2"/>
  <c r="AJ352" i="2"/>
  <c r="AI352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K351" i="2"/>
  <c r="AJ351" i="2"/>
  <c r="AI351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K350" i="2"/>
  <c r="AJ350" i="2"/>
  <c r="AI350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K349" i="2"/>
  <c r="AJ349" i="2"/>
  <c r="AI349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K348" i="2"/>
  <c r="AJ348" i="2"/>
  <c r="AI348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K347" i="2"/>
  <c r="AJ347" i="2"/>
  <c r="AI347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K346" i="2"/>
  <c r="AJ346" i="2"/>
  <c r="AI346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K345" i="2"/>
  <c r="AJ345" i="2"/>
  <c r="AI345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K344" i="2"/>
  <c r="AJ344" i="2"/>
  <c r="AI344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K343" i="2"/>
  <c r="AJ343" i="2"/>
  <c r="AI343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K342" i="2"/>
  <c r="AJ342" i="2"/>
  <c r="AI342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K341" i="2"/>
  <c r="AJ341" i="2"/>
  <c r="AI341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K340" i="2"/>
  <c r="AJ340" i="2"/>
  <c r="AI340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K339" i="2"/>
  <c r="AJ339" i="2"/>
  <c r="AI339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K338" i="2"/>
  <c r="AJ338" i="2"/>
  <c r="AI338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K337" i="2"/>
  <c r="AJ337" i="2"/>
  <c r="AI337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K336" i="2"/>
  <c r="AJ336" i="2"/>
  <c r="AI336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K335" i="2"/>
  <c r="AJ335" i="2"/>
  <c r="AI335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K334" i="2"/>
  <c r="AJ334" i="2"/>
  <c r="AI334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K333" i="2"/>
  <c r="AJ333" i="2"/>
  <c r="AI333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K332" i="2"/>
  <c r="AJ332" i="2"/>
  <c r="AI332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K331" i="2"/>
  <c r="AJ331" i="2"/>
  <c r="AI331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K330" i="2"/>
  <c r="AJ330" i="2"/>
  <c r="AI330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K329" i="2"/>
  <c r="AJ329" i="2"/>
  <c r="AI329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K328" i="2"/>
  <c r="AJ328" i="2"/>
  <c r="AI328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K327" i="2"/>
  <c r="AJ327" i="2"/>
  <c r="AI327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K326" i="2"/>
  <c r="AJ326" i="2"/>
  <c r="AI326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K325" i="2"/>
  <c r="AJ325" i="2"/>
  <c r="AI325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K324" i="2"/>
  <c r="AJ324" i="2"/>
  <c r="AI324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K323" i="2"/>
  <c r="AJ323" i="2"/>
  <c r="AI323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K322" i="2"/>
  <c r="AJ322" i="2"/>
  <c r="AI322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K321" i="2"/>
  <c r="AJ321" i="2"/>
  <c r="AI321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K320" i="2"/>
  <c r="AJ320" i="2"/>
  <c r="AI320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K319" i="2"/>
  <c r="AJ319" i="2"/>
  <c r="AI319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K318" i="2"/>
  <c r="AJ318" i="2"/>
  <c r="AI318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K317" i="2"/>
  <c r="AJ317" i="2"/>
  <c r="AI317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K316" i="2"/>
  <c r="AJ316" i="2"/>
  <c r="AI316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K315" i="2"/>
  <c r="AJ315" i="2"/>
  <c r="AI315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K314" i="2"/>
  <c r="AJ314" i="2"/>
  <c r="AI314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K313" i="2"/>
  <c r="AJ313" i="2"/>
  <c r="AI313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K312" i="2"/>
  <c r="AJ312" i="2"/>
  <c r="AI312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K311" i="2"/>
  <c r="AJ311" i="2"/>
  <c r="AI311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K310" i="2"/>
  <c r="AJ310" i="2"/>
  <c r="AI310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K309" i="2"/>
  <c r="AJ309" i="2"/>
  <c r="AI309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K308" i="2"/>
  <c r="AJ308" i="2"/>
  <c r="AI308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K307" i="2"/>
  <c r="AJ307" i="2"/>
  <c r="AI307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K306" i="2"/>
  <c r="AJ306" i="2"/>
  <c r="AI306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K305" i="2"/>
  <c r="AJ305" i="2"/>
  <c r="AI305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K304" i="2"/>
  <c r="AJ304" i="2"/>
  <c r="AI304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K303" i="2"/>
  <c r="AJ303" i="2"/>
  <c r="AI303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K302" i="2"/>
  <c r="AJ302" i="2"/>
  <c r="AI302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K301" i="2"/>
  <c r="AJ301" i="2"/>
  <c r="AI301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K300" i="2"/>
  <c r="AJ300" i="2"/>
  <c r="AI300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K299" i="2"/>
  <c r="AJ299" i="2"/>
  <c r="AI299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K298" i="2"/>
  <c r="AJ298" i="2"/>
  <c r="AI298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K297" i="2"/>
  <c r="AJ297" i="2"/>
  <c r="AI297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K296" i="2"/>
  <c r="AJ296" i="2"/>
  <c r="AI296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K295" i="2"/>
  <c r="AJ295" i="2"/>
  <c r="AI295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K294" i="2"/>
  <c r="AJ294" i="2"/>
  <c r="AI294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K293" i="2"/>
  <c r="AJ293" i="2"/>
  <c r="AI293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K292" i="2"/>
  <c r="AJ292" i="2"/>
  <c r="AI292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K291" i="2"/>
  <c r="AJ291" i="2"/>
  <c r="AI291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K290" i="2"/>
  <c r="AJ290" i="2"/>
  <c r="AI290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K289" i="2"/>
  <c r="AJ289" i="2"/>
  <c r="AI289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K288" i="2"/>
  <c r="AJ288" i="2"/>
  <c r="AI288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K287" i="2"/>
  <c r="AJ287" i="2"/>
  <c r="AI287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K286" i="2"/>
  <c r="AJ286" i="2"/>
  <c r="AI286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K285" i="2"/>
  <c r="AJ285" i="2"/>
  <c r="AI285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K284" i="2"/>
  <c r="AJ284" i="2"/>
  <c r="AI284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K283" i="2"/>
  <c r="AJ283" i="2"/>
  <c r="AI283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K282" i="2"/>
  <c r="AJ282" i="2"/>
  <c r="AI282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K281" i="2"/>
  <c r="AJ281" i="2"/>
  <c r="AI281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K280" i="2"/>
  <c r="AJ280" i="2"/>
  <c r="AI280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K279" i="2"/>
  <c r="AJ279" i="2"/>
  <c r="AI279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K278" i="2"/>
  <c r="AJ278" i="2"/>
  <c r="AI278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K277" i="2"/>
  <c r="AJ277" i="2"/>
  <c r="AI277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K276" i="2"/>
  <c r="AJ276" i="2"/>
  <c r="AI276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K275" i="2"/>
  <c r="AJ275" i="2"/>
  <c r="AI275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K274" i="2"/>
  <c r="AJ274" i="2"/>
  <c r="AI274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K273" i="2"/>
  <c r="AJ273" i="2"/>
  <c r="AI273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K272" i="2"/>
  <c r="AJ272" i="2"/>
  <c r="AI272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K271" i="2"/>
  <c r="AJ271" i="2"/>
  <c r="AI271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K270" i="2"/>
  <c r="AJ270" i="2"/>
  <c r="AI270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K269" i="2"/>
  <c r="AJ269" i="2"/>
  <c r="AI269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K268" i="2"/>
  <c r="AJ268" i="2"/>
  <c r="AI268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K267" i="2"/>
  <c r="AJ267" i="2"/>
  <c r="AI267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K266" i="2"/>
  <c r="AJ266" i="2"/>
  <c r="AI266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K265" i="2"/>
  <c r="AJ265" i="2"/>
  <c r="AI265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K264" i="2"/>
  <c r="AJ264" i="2"/>
  <c r="AI264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K263" i="2"/>
  <c r="AJ263" i="2"/>
  <c r="AI263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K262" i="2"/>
  <c r="AJ262" i="2"/>
  <c r="AI262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K261" i="2"/>
  <c r="AJ261" i="2"/>
  <c r="AI261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K260" i="2"/>
  <c r="AJ260" i="2"/>
  <c r="AI260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K259" i="2"/>
  <c r="AJ259" i="2"/>
  <c r="AI259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K258" i="2"/>
  <c r="AJ258" i="2"/>
  <c r="AI258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K257" i="2"/>
  <c r="AJ257" i="2"/>
  <c r="AI257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K256" i="2"/>
  <c r="AJ256" i="2"/>
  <c r="AI256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K255" i="2"/>
  <c r="AJ255" i="2"/>
  <c r="AI255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K254" i="2"/>
  <c r="AJ254" i="2"/>
  <c r="AI254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K253" i="2"/>
  <c r="AJ253" i="2"/>
  <c r="AI253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K252" i="2"/>
  <c r="AJ252" i="2"/>
  <c r="AI252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K251" i="2"/>
  <c r="AJ251" i="2"/>
  <c r="AI251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K250" i="2"/>
  <c r="AJ250" i="2"/>
  <c r="AI250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K249" i="2"/>
  <c r="AJ249" i="2"/>
  <c r="AI249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K248" i="2"/>
  <c r="AJ248" i="2"/>
  <c r="AI248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K247" i="2"/>
  <c r="AJ247" i="2"/>
  <c r="AI247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K246" i="2"/>
  <c r="AJ246" i="2"/>
  <c r="AI246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K245" i="2"/>
  <c r="AJ245" i="2"/>
  <c r="AI245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K244" i="2"/>
  <c r="AJ244" i="2"/>
  <c r="AI244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K243" i="2"/>
  <c r="AJ243" i="2"/>
  <c r="AI243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K242" i="2"/>
  <c r="AJ242" i="2"/>
  <c r="AI242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K241" i="2"/>
  <c r="AJ241" i="2"/>
  <c r="AI241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K240" i="2"/>
  <c r="AJ240" i="2"/>
  <c r="AI240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K239" i="2"/>
  <c r="AJ239" i="2"/>
  <c r="AI239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K238" i="2"/>
  <c r="AJ238" i="2"/>
  <c r="AI238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K237" i="2"/>
  <c r="AJ237" i="2"/>
  <c r="AI237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K236" i="2"/>
  <c r="AJ236" i="2"/>
  <c r="AI236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K235" i="2"/>
  <c r="AJ235" i="2"/>
  <c r="AI235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K234" i="2"/>
  <c r="AJ234" i="2"/>
  <c r="AI234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K233" i="2"/>
  <c r="AJ233" i="2"/>
  <c r="AI233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K232" i="2"/>
  <c r="AJ232" i="2"/>
  <c r="AI232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K231" i="2"/>
  <c r="AJ231" i="2"/>
  <c r="AI231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K230" i="2"/>
  <c r="AJ230" i="2"/>
  <c r="AI230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K229" i="2"/>
  <c r="AJ229" i="2"/>
  <c r="AI229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K228" i="2"/>
  <c r="AJ228" i="2"/>
  <c r="AI228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K227" i="2"/>
  <c r="AJ227" i="2"/>
  <c r="AI227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K226" i="2"/>
  <c r="AJ226" i="2"/>
  <c r="AI226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K225" i="2"/>
  <c r="AJ225" i="2"/>
  <c r="AI225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K224" i="2"/>
  <c r="AJ224" i="2"/>
  <c r="AI224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K223" i="2"/>
  <c r="AJ223" i="2"/>
  <c r="AI223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K222" i="2"/>
  <c r="AJ222" i="2"/>
  <c r="AI222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K221" i="2"/>
  <c r="AJ221" i="2"/>
  <c r="AI221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K220" i="2"/>
  <c r="AJ220" i="2"/>
  <c r="AI220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K219" i="2"/>
  <c r="AJ219" i="2"/>
  <c r="AI219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K218" i="2"/>
  <c r="AJ218" i="2"/>
  <c r="AI218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K217" i="2"/>
  <c r="AJ217" i="2"/>
  <c r="AI217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K216" i="2"/>
  <c r="AJ216" i="2"/>
  <c r="AI216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K215" i="2"/>
  <c r="AJ215" i="2"/>
  <c r="AI215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K214" i="2"/>
  <c r="AJ214" i="2"/>
  <c r="AI214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K213" i="2"/>
  <c r="AJ213" i="2"/>
  <c r="AI213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K212" i="2"/>
  <c r="AJ212" i="2"/>
  <c r="AI212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K211" i="2"/>
  <c r="AJ211" i="2"/>
  <c r="AI211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K210" i="2"/>
  <c r="AJ210" i="2"/>
  <c r="AI210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K209" i="2"/>
  <c r="AJ209" i="2"/>
  <c r="AI209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K208" i="2"/>
  <c r="AJ208" i="2"/>
  <c r="AI208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K207" i="2"/>
  <c r="AJ207" i="2"/>
  <c r="AI207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K206" i="2"/>
  <c r="AJ206" i="2"/>
  <c r="AI206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K205" i="2"/>
  <c r="AJ205" i="2"/>
  <c r="AI205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K204" i="2"/>
  <c r="AJ204" i="2"/>
  <c r="AI204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K203" i="2"/>
  <c r="AJ203" i="2"/>
  <c r="AI203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K202" i="2"/>
  <c r="AJ202" i="2"/>
  <c r="AI202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K201" i="2"/>
  <c r="AJ201" i="2"/>
  <c r="AI201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K200" i="2"/>
  <c r="AJ200" i="2"/>
  <c r="AI200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K199" i="2"/>
  <c r="AJ199" i="2"/>
  <c r="AI199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K198" i="2"/>
  <c r="AJ198" i="2"/>
  <c r="AI198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K197" i="2"/>
  <c r="AJ197" i="2"/>
  <c r="AI197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K196" i="2"/>
  <c r="AJ196" i="2"/>
  <c r="AI196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K195" i="2"/>
  <c r="AJ195" i="2"/>
  <c r="AI195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K194" i="2"/>
  <c r="AJ194" i="2"/>
  <c r="AI194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K193" i="2"/>
  <c r="AJ193" i="2"/>
  <c r="AI193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K192" i="2"/>
  <c r="AJ192" i="2"/>
  <c r="AI192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K191" i="2"/>
  <c r="AJ191" i="2"/>
  <c r="AI191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K190" i="2"/>
  <c r="AJ190" i="2"/>
  <c r="AI190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K189" i="2"/>
  <c r="AJ189" i="2"/>
  <c r="AI189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K188" i="2"/>
  <c r="AJ188" i="2"/>
  <c r="AI188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K187" i="2"/>
  <c r="AJ187" i="2"/>
  <c r="AI187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K186" i="2"/>
  <c r="AJ186" i="2"/>
  <c r="AI186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K185" i="2"/>
  <c r="AJ185" i="2"/>
  <c r="AI185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K184" i="2"/>
  <c r="AJ184" i="2"/>
  <c r="AI184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K183" i="2"/>
  <c r="AJ183" i="2"/>
  <c r="AI183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K182" i="2"/>
  <c r="AJ182" i="2"/>
  <c r="AI182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K181" i="2"/>
  <c r="AJ181" i="2"/>
  <c r="AI181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K180" i="2"/>
  <c r="AJ180" i="2"/>
  <c r="AI180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K179" i="2"/>
  <c r="AJ179" i="2"/>
  <c r="AI179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K178" i="2"/>
  <c r="AJ178" i="2"/>
  <c r="AI178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K177" i="2"/>
  <c r="AJ177" i="2"/>
  <c r="AI177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K176" i="2"/>
  <c r="AJ176" i="2"/>
  <c r="AI176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K175" i="2"/>
  <c r="AJ175" i="2"/>
  <c r="AI175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K174" i="2"/>
  <c r="AJ174" i="2"/>
  <c r="AI174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K173" i="2"/>
  <c r="AJ173" i="2"/>
  <c r="AI173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K172" i="2"/>
  <c r="AJ172" i="2"/>
  <c r="AI172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K171" i="2"/>
  <c r="AJ171" i="2"/>
  <c r="AI171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K170" i="2"/>
  <c r="AJ170" i="2"/>
  <c r="AI170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K169" i="2"/>
  <c r="AJ169" i="2"/>
  <c r="AI169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K168" i="2"/>
  <c r="AJ168" i="2"/>
  <c r="AI168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K167" i="2"/>
  <c r="AJ167" i="2"/>
  <c r="AI167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K166" i="2"/>
  <c r="AJ166" i="2"/>
  <c r="AI166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K165" i="2"/>
  <c r="AJ165" i="2"/>
  <c r="AI165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K164" i="2"/>
  <c r="AJ164" i="2"/>
  <c r="AI164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K163" i="2"/>
  <c r="AJ163" i="2"/>
  <c r="AI163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K162" i="2"/>
  <c r="AJ162" i="2"/>
  <c r="AI162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K161" i="2"/>
  <c r="AJ161" i="2"/>
  <c r="AI161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K160" i="2"/>
  <c r="AJ160" i="2"/>
  <c r="AI160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K159" i="2"/>
  <c r="AJ159" i="2"/>
  <c r="AI159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K158" i="2"/>
  <c r="AJ158" i="2"/>
  <c r="AI158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K157" i="2"/>
  <c r="AJ157" i="2"/>
  <c r="AI157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K156" i="2"/>
  <c r="AJ156" i="2"/>
  <c r="AI156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K155" i="2"/>
  <c r="AJ155" i="2"/>
  <c r="AI155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K154" i="2"/>
  <c r="AJ154" i="2"/>
  <c r="AI154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K153" i="2"/>
  <c r="AJ153" i="2"/>
  <c r="AI153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K152" i="2"/>
  <c r="AJ152" i="2"/>
  <c r="AI152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K151" i="2"/>
  <c r="AJ151" i="2"/>
  <c r="AI151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K150" i="2"/>
  <c r="AJ150" i="2"/>
  <c r="AI150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K149" i="2"/>
  <c r="AJ149" i="2"/>
  <c r="AI149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K148" i="2"/>
  <c r="AJ148" i="2"/>
  <c r="AI148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K147" i="2"/>
  <c r="AJ147" i="2"/>
  <c r="AI147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K146" i="2"/>
  <c r="AJ146" i="2"/>
  <c r="AI146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K145" i="2"/>
  <c r="AJ145" i="2"/>
  <c r="AI145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K144" i="2"/>
  <c r="AJ144" i="2"/>
  <c r="AI144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K143" i="2"/>
  <c r="AJ143" i="2"/>
  <c r="AI143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K142" i="2"/>
  <c r="AJ142" i="2"/>
  <c r="AI142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K141" i="2"/>
  <c r="AJ141" i="2"/>
  <c r="AI141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K140" i="2"/>
  <c r="AJ140" i="2"/>
  <c r="AI140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K139" i="2"/>
  <c r="AJ139" i="2"/>
  <c r="AI139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K138" i="2"/>
  <c r="AJ138" i="2"/>
  <c r="AI138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K137" i="2"/>
  <c r="AJ137" i="2"/>
  <c r="AI137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K136" i="2"/>
  <c r="AJ136" i="2"/>
  <c r="AI136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K135" i="2"/>
  <c r="AJ135" i="2"/>
  <c r="AI135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K134" i="2"/>
  <c r="AJ134" i="2"/>
  <c r="AI134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K133" i="2"/>
  <c r="AJ133" i="2"/>
  <c r="AI133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K132" i="2"/>
  <c r="AJ132" i="2"/>
  <c r="AI132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K131" i="2"/>
  <c r="AJ131" i="2"/>
  <c r="AI131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K130" i="2"/>
  <c r="AJ130" i="2"/>
  <c r="AI130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K129" i="2"/>
  <c r="AJ129" i="2"/>
  <c r="AI129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K128" i="2"/>
  <c r="AJ128" i="2"/>
  <c r="AI128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K127" i="2"/>
  <c r="AJ127" i="2"/>
  <c r="AI127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K126" i="2"/>
  <c r="AJ126" i="2"/>
  <c r="AI126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K125" i="2"/>
  <c r="AJ125" i="2"/>
  <c r="AI125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K124" i="2"/>
  <c r="AJ124" i="2"/>
  <c r="AI124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K123" i="2"/>
  <c r="AJ123" i="2"/>
  <c r="AI123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K122" i="2"/>
  <c r="AJ122" i="2"/>
  <c r="AI122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K121" i="2"/>
  <c r="AJ121" i="2"/>
  <c r="AI121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K120" i="2"/>
  <c r="AJ120" i="2"/>
  <c r="AI120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K119" i="2"/>
  <c r="AJ119" i="2"/>
  <c r="AI119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K118" i="2"/>
  <c r="AJ118" i="2"/>
  <c r="AI118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K117" i="2"/>
  <c r="AJ117" i="2"/>
  <c r="AI117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K116" i="2"/>
  <c r="AJ116" i="2"/>
  <c r="AI116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K115" i="2"/>
  <c r="AJ115" i="2"/>
  <c r="AI115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K114" i="2"/>
  <c r="AJ114" i="2"/>
  <c r="AI114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K113" i="2"/>
  <c r="AJ113" i="2"/>
  <c r="AI113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K112" i="2"/>
  <c r="AJ112" i="2"/>
  <c r="AI112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K111" i="2"/>
  <c r="AJ111" i="2"/>
  <c r="AI111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K110" i="2"/>
  <c r="AJ110" i="2"/>
  <c r="AI110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K109" i="2"/>
  <c r="AJ109" i="2"/>
  <c r="AI109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K108" i="2"/>
  <c r="AJ108" i="2"/>
  <c r="AI108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K107" i="2"/>
  <c r="AJ107" i="2"/>
  <c r="AI107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K106" i="2"/>
  <c r="AJ106" i="2"/>
  <c r="AI106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K105" i="2"/>
  <c r="AJ105" i="2"/>
  <c r="AI105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K104" i="2"/>
  <c r="AJ104" i="2"/>
  <c r="AI104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K103" i="2"/>
  <c r="AJ103" i="2"/>
  <c r="AI103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K102" i="2"/>
  <c r="AJ102" i="2"/>
  <c r="AI102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K101" i="2"/>
  <c r="AJ101" i="2"/>
  <c r="AI101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K100" i="2"/>
  <c r="AJ100" i="2"/>
  <c r="AI100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K99" i="2"/>
  <c r="AJ99" i="2"/>
  <c r="AI99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K98" i="2"/>
  <c r="AJ98" i="2"/>
  <c r="AI98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K97" i="2"/>
  <c r="AJ97" i="2"/>
  <c r="AI97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K96" i="2"/>
  <c r="AJ96" i="2"/>
  <c r="AI96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K95" i="2"/>
  <c r="AJ95" i="2"/>
  <c r="AI95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K94" i="2"/>
  <c r="AJ94" i="2"/>
  <c r="AI94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K93" i="2"/>
  <c r="AJ93" i="2"/>
  <c r="AI93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K92" i="2"/>
  <c r="AJ92" i="2"/>
  <c r="AI92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K91" i="2"/>
  <c r="AJ91" i="2"/>
  <c r="AI91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K90" i="2"/>
  <c r="AJ90" i="2"/>
  <c r="AI90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K89" i="2"/>
  <c r="AJ89" i="2"/>
  <c r="AI89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K88" i="2"/>
  <c r="AJ88" i="2"/>
  <c r="AI88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K87" i="2"/>
  <c r="AJ87" i="2"/>
  <c r="AI87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K86" i="2"/>
  <c r="AJ86" i="2"/>
  <c r="AI86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K85" i="2"/>
  <c r="AJ85" i="2"/>
  <c r="AI85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K84" i="2"/>
  <c r="AJ84" i="2"/>
  <c r="AI84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K83" i="2"/>
  <c r="AJ83" i="2"/>
  <c r="AI83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K82" i="2"/>
  <c r="AJ82" i="2"/>
  <c r="AI82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K81" i="2"/>
  <c r="AJ81" i="2"/>
  <c r="AI81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K80" i="2"/>
  <c r="AJ80" i="2"/>
  <c r="AI80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K79" i="2"/>
  <c r="AJ79" i="2"/>
  <c r="AI79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K78" i="2"/>
  <c r="AJ78" i="2"/>
  <c r="AI78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K77" i="2"/>
  <c r="AJ77" i="2"/>
  <c r="AI77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K76" i="2"/>
  <c r="AJ76" i="2"/>
  <c r="AI76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K75" i="2"/>
  <c r="AJ75" i="2"/>
  <c r="AI75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K74" i="2"/>
  <c r="AJ74" i="2"/>
  <c r="AI74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K73" i="2"/>
  <c r="AJ73" i="2"/>
  <c r="AI73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K72" i="2"/>
  <c r="AJ72" i="2"/>
  <c r="AI72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K71" i="2"/>
  <c r="AJ71" i="2"/>
  <c r="AI71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K70" i="2"/>
  <c r="AJ70" i="2"/>
  <c r="AI70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K69" i="2"/>
  <c r="AJ69" i="2"/>
  <c r="AI69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K68" i="2"/>
  <c r="AJ68" i="2"/>
  <c r="AI68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K67" i="2"/>
  <c r="AJ67" i="2"/>
  <c r="AI67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K66" i="2"/>
  <c r="AJ66" i="2"/>
  <c r="AI66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K65" i="2"/>
  <c r="AJ65" i="2"/>
  <c r="AI65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K64" i="2"/>
  <c r="AJ64" i="2"/>
  <c r="AI64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K63" i="2"/>
  <c r="AJ63" i="2"/>
  <c r="AI63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K62" i="2"/>
  <c r="AJ62" i="2"/>
  <c r="AI62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K61" i="2"/>
  <c r="AJ61" i="2"/>
  <c r="AI61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K60" i="2"/>
  <c r="AJ60" i="2"/>
  <c r="AI60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K59" i="2"/>
  <c r="AJ59" i="2"/>
  <c r="AI59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K58" i="2"/>
  <c r="AJ58" i="2"/>
  <c r="AI58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K57" i="2"/>
  <c r="AJ57" i="2"/>
  <c r="AI57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K56" i="2"/>
  <c r="AJ56" i="2"/>
  <c r="AI56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K55" i="2"/>
  <c r="AJ55" i="2"/>
  <c r="AI55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K54" i="2"/>
  <c r="AJ54" i="2"/>
  <c r="AI54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K53" i="2"/>
  <c r="AJ53" i="2"/>
  <c r="AI53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K52" i="2"/>
  <c r="AJ52" i="2"/>
  <c r="AI52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K51" i="2"/>
  <c r="AJ51" i="2"/>
  <c r="AI51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K50" i="2"/>
  <c r="AJ50" i="2"/>
  <c r="AI50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K49" i="2"/>
  <c r="AJ49" i="2"/>
  <c r="AI49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K48" i="2"/>
  <c r="AJ48" i="2"/>
  <c r="AI48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K47" i="2"/>
  <c r="AJ47" i="2"/>
  <c r="AI47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K46" i="2"/>
  <c r="AJ46" i="2"/>
  <c r="AI46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K45" i="2"/>
  <c r="AJ45" i="2"/>
  <c r="AI45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K44" i="2"/>
  <c r="AJ44" i="2"/>
  <c r="AI44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K43" i="2"/>
  <c r="AJ43" i="2"/>
  <c r="AI43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K42" i="2"/>
  <c r="AJ42" i="2"/>
  <c r="AI42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K41" i="2"/>
  <c r="AJ41" i="2"/>
  <c r="AI41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K40" i="2"/>
  <c r="AJ40" i="2"/>
  <c r="AI40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K39" i="2"/>
  <c r="AJ39" i="2"/>
  <c r="AI39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K38" i="2"/>
  <c r="AJ38" i="2"/>
  <c r="AI38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K37" i="2"/>
  <c r="AJ37" i="2"/>
  <c r="AI37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K36" i="2"/>
  <c r="AJ36" i="2"/>
  <c r="AI36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K35" i="2"/>
  <c r="AJ35" i="2"/>
  <c r="AI35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K34" i="2"/>
  <c r="AJ34" i="2"/>
  <c r="AI34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K33" i="2"/>
  <c r="AJ33" i="2"/>
  <c r="AI33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K32" i="2"/>
  <c r="AJ32" i="2"/>
  <c r="AI32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K31" i="2"/>
  <c r="AJ31" i="2"/>
  <c r="AI31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K30" i="2"/>
  <c r="AJ30" i="2"/>
  <c r="AI30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K29" i="2"/>
  <c r="AJ29" i="2"/>
  <c r="AI29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K28" i="2"/>
  <c r="AJ28" i="2"/>
  <c r="AI28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K27" i="2"/>
  <c r="AJ27" i="2"/>
  <c r="AI27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K26" i="2"/>
  <c r="AJ26" i="2"/>
  <c r="AI26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K25" i="2"/>
  <c r="AJ25" i="2"/>
  <c r="AI25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K24" i="2"/>
  <c r="AJ24" i="2"/>
  <c r="AI24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K23" i="2"/>
  <c r="AJ23" i="2"/>
  <c r="AI23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K22" i="2"/>
  <c r="AJ22" i="2"/>
  <c r="AI22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K21" i="2"/>
  <c r="AJ21" i="2"/>
  <c r="AI21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K20" i="2"/>
  <c r="AJ20" i="2"/>
  <c r="AI20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K19" i="2"/>
  <c r="AJ19" i="2"/>
  <c r="AI19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K18" i="2"/>
  <c r="AJ18" i="2"/>
  <c r="AI18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K17" i="2"/>
  <c r="AJ17" i="2"/>
  <c r="AI17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K16" i="2"/>
  <c r="AJ16" i="2"/>
  <c r="AI16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K15" i="2"/>
  <c r="AJ15" i="2"/>
  <c r="AI15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K14" i="2"/>
  <c r="AJ14" i="2"/>
  <c r="AI14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K13" i="2"/>
  <c r="AJ13" i="2"/>
  <c r="AI13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K12" i="2"/>
  <c r="AJ12" i="2"/>
  <c r="AI12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K11" i="2"/>
  <c r="AJ11" i="2"/>
  <c r="AI11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K10" i="2"/>
  <c r="AJ10" i="2"/>
  <c r="AI10" i="2"/>
  <c r="AX9" i="2"/>
  <c r="AW9" i="2"/>
  <c r="AV9" i="2"/>
  <c r="AU9" i="2"/>
  <c r="AT9" i="2"/>
  <c r="AS9" i="2"/>
  <c r="AR9" i="2"/>
  <c r="AQ9" i="2"/>
  <c r="AP9" i="2"/>
  <c r="AO9" i="2"/>
  <c r="AN9" i="2"/>
  <c r="AM9" i="2"/>
  <c r="AK9" i="2"/>
  <c r="AJ9" i="2"/>
  <c r="AI9" i="2"/>
  <c r="AX8" i="2"/>
  <c r="AW8" i="2"/>
  <c r="AV8" i="2"/>
  <c r="AU8" i="2"/>
  <c r="AT8" i="2"/>
  <c r="AS8" i="2"/>
  <c r="AR8" i="2"/>
  <c r="AQ8" i="2"/>
  <c r="AP8" i="2"/>
  <c r="AO8" i="2"/>
  <c r="AN8" i="2"/>
  <c r="AM8" i="2"/>
  <c r="AK8" i="2"/>
  <c r="AJ8" i="2"/>
  <c r="AI8" i="2"/>
  <c r="AX7" i="2"/>
  <c r="AW7" i="2"/>
  <c r="AV7" i="2"/>
  <c r="AU7" i="2"/>
  <c r="AT7" i="2"/>
  <c r="AS7" i="2"/>
  <c r="AR7" i="2"/>
  <c r="AQ7" i="2"/>
  <c r="AP7" i="2"/>
  <c r="AO7" i="2"/>
  <c r="AN7" i="2"/>
  <c r="AM7" i="2"/>
  <c r="AK7" i="2"/>
  <c r="AJ7" i="2"/>
  <c r="AI7" i="2"/>
  <c r="AX6" i="2"/>
  <c r="AW6" i="2"/>
  <c r="AV6" i="2"/>
  <c r="AU6" i="2"/>
  <c r="AT6" i="2"/>
  <c r="AS6" i="2"/>
  <c r="AR6" i="2"/>
  <c r="AQ6" i="2"/>
  <c r="AP6" i="2"/>
  <c r="AO6" i="2"/>
  <c r="AN6" i="2"/>
  <c r="AM6" i="2"/>
  <c r="AK6" i="2"/>
  <c r="AJ6" i="2"/>
  <c r="AI6" i="2"/>
  <c r="AX5" i="2"/>
  <c r="AW5" i="2"/>
  <c r="AU5" i="2"/>
  <c r="AT5" i="2"/>
  <c r="AS5" i="2"/>
  <c r="AR5" i="2"/>
  <c r="AQ5" i="2"/>
  <c r="AP5" i="2"/>
  <c r="AO5" i="2"/>
  <c r="AN5" i="2"/>
  <c r="AM5" i="2"/>
  <c r="AK5" i="2"/>
  <c r="AJ5" i="2"/>
  <c r="AI5" i="2"/>
  <c r="AB4" i="1"/>
  <c r="AB9" i="1" s="1"/>
  <c r="AD4" i="2"/>
  <c r="Z4" i="1" s="1"/>
  <c r="AC4" i="2"/>
  <c r="AB4" i="2"/>
  <c r="X4" i="1" s="1"/>
  <c r="AA4" i="2"/>
  <c r="W4" i="1" s="1"/>
  <c r="Z4" i="2"/>
  <c r="V4" i="1" s="1"/>
  <c r="Y4" i="2"/>
  <c r="U4" i="1" s="1"/>
  <c r="X4" i="2"/>
  <c r="T4" i="1" s="1"/>
  <c r="W4" i="2"/>
  <c r="V4" i="2"/>
  <c r="R4" i="1" s="1"/>
  <c r="R9" i="1" s="1"/>
  <c r="U4" i="2"/>
  <c r="Q4" i="1" s="1"/>
  <c r="T4" i="2"/>
  <c r="P4" i="1" s="1"/>
  <c r="S4" i="2"/>
  <c r="R4" i="2"/>
  <c r="N4" i="1" s="1"/>
  <c r="N9" i="1" s="1"/>
  <c r="Q4" i="2"/>
  <c r="M4" i="1" s="1"/>
  <c r="P4" i="2"/>
  <c r="L4" i="1" s="1"/>
  <c r="O4" i="2"/>
  <c r="N4" i="2"/>
  <c r="J4" i="1" s="1"/>
  <c r="M4" i="2"/>
  <c r="L4" i="2"/>
  <c r="H4" i="1" s="1"/>
  <c r="K4" i="2"/>
  <c r="G4" i="1" s="1"/>
  <c r="F4" i="2"/>
  <c r="B2" i="9" s="1"/>
  <c r="E4" i="2"/>
  <c r="D4" i="2"/>
  <c r="AM4" i="2" s="1"/>
  <c r="B4" i="2"/>
  <c r="B4" i="1" s="1"/>
  <c r="A6" i="1"/>
  <c r="B5" i="1"/>
  <c r="A5" i="1"/>
  <c r="A4" i="1"/>
  <c r="H9" i="1" l="1"/>
  <c r="L9" i="1"/>
  <c r="P9" i="1"/>
  <c r="T9" i="1"/>
  <c r="M9" i="1"/>
  <c r="Q9" i="1"/>
  <c r="U9" i="1"/>
  <c r="X9" i="1"/>
  <c r="J9" i="1"/>
  <c r="V9" i="1"/>
  <c r="Z9" i="1"/>
  <c r="F6" i="1"/>
  <c r="AQ4" i="2"/>
  <c r="AS4" i="2"/>
  <c r="AO4" i="4"/>
  <c r="AU4" i="4"/>
  <c r="AQ4" i="4"/>
  <c r="AW4" i="4"/>
  <c r="AU4" i="2"/>
  <c r="AJ4" i="3"/>
  <c r="AM4" i="4"/>
  <c r="AS4" i="4"/>
  <c r="Y4" i="1"/>
  <c r="Y9" i="1" s="1"/>
  <c r="AX4" i="2"/>
  <c r="E4" i="8"/>
  <c r="E5" i="8"/>
  <c r="E8" i="8"/>
  <c r="E9" i="8"/>
  <c r="E12" i="8"/>
  <c r="E13" i="8"/>
  <c r="E16" i="8"/>
  <c r="E17" i="8"/>
  <c r="E20" i="8"/>
  <c r="E21" i="8"/>
  <c r="E24" i="8"/>
  <c r="E25" i="8"/>
  <c r="E28" i="8"/>
  <c r="E29" i="8"/>
  <c r="E32" i="8"/>
  <c r="E33" i="8"/>
  <c r="E36" i="8"/>
  <c r="E37" i="8"/>
  <c r="E40" i="8"/>
  <c r="E41" i="8"/>
  <c r="E44" i="8"/>
  <c r="E45" i="8"/>
  <c r="E48" i="8"/>
  <c r="E49" i="8"/>
  <c r="E52" i="8"/>
  <c r="E53" i="8"/>
  <c r="AO4" i="2"/>
  <c r="AS4" i="3"/>
  <c r="K4" i="1"/>
  <c r="O4" i="1"/>
  <c r="O9" i="1" s="1"/>
  <c r="S4" i="1"/>
  <c r="D4" i="1"/>
  <c r="D9" i="1" s="1"/>
  <c r="AI4" i="3"/>
  <c r="J3" i="10"/>
  <c r="H3" i="10"/>
  <c r="Q26" i="1"/>
  <c r="I26" i="1"/>
  <c r="S26" i="1"/>
  <c r="K26" i="1"/>
  <c r="AO4" i="3"/>
  <c r="U26" i="1"/>
  <c r="M26" i="1"/>
  <c r="W26" i="1"/>
  <c r="O26" i="1"/>
  <c r="AE4" i="12"/>
  <c r="AC4" i="12"/>
  <c r="G26" i="1"/>
  <c r="AJ4" i="12"/>
  <c r="AF4" i="12"/>
  <c r="AH4" i="12"/>
  <c r="AD4" i="12"/>
  <c r="E6" i="8"/>
  <c r="K6" i="1"/>
  <c r="W6" i="1"/>
  <c r="W9" i="1" s="1"/>
  <c r="AJ4" i="4"/>
  <c r="G6" i="1"/>
  <c r="G9" i="1" s="1"/>
  <c r="O6" i="1"/>
  <c r="S6" i="1"/>
  <c r="AL4" i="4"/>
  <c r="AN4" i="4"/>
  <c r="AP4" i="4"/>
  <c r="AR4" i="4"/>
  <c r="AT4" i="4"/>
  <c r="AV4" i="4"/>
  <c r="AM4" i="3"/>
  <c r="AQ4" i="3"/>
  <c r="AU4" i="3"/>
  <c r="AN4" i="3"/>
  <c r="AP4" i="3"/>
  <c r="AR4" i="3"/>
  <c r="AT4" i="3"/>
  <c r="AV4" i="3"/>
  <c r="AK4" i="2"/>
  <c r="F4" i="1"/>
  <c r="F9" i="1" s="1"/>
  <c r="B9" i="1"/>
  <c r="AN4" i="2"/>
  <c r="AP4" i="2"/>
  <c r="AV4" i="2"/>
  <c r="AT4" i="2"/>
  <c r="AW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W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L4" i="3"/>
  <c r="AI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E9" i="1" s="1"/>
  <c r="E11" i="1" s="1"/>
  <c r="I4" i="1"/>
  <c r="I9" i="1" s="1"/>
  <c r="AY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J4" i="2"/>
  <c r="AI4" i="2"/>
  <c r="AR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K9" i="1" l="1"/>
  <c r="S9" i="1"/>
  <c r="U11" i="1"/>
  <c r="G11" i="1"/>
  <c r="M11" i="1"/>
  <c r="I11" i="1"/>
  <c r="W11" i="1"/>
  <c r="Q11" i="1"/>
  <c r="Y11" i="1"/>
  <c r="S11" i="1"/>
  <c r="O11" i="1"/>
  <c r="K11" i="1"/>
  <c r="G2" i="8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5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<sst xmlns="http://schemas.openxmlformats.org/spreadsheetml/2006/main" count="1778" uniqueCount="401">
  <si>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</si>
  <si>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</si>
  <si>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</si>
  <si>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</si>
  <si>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</si>
  <si>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</si>
  <si>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</si>
  <si>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</si>
  <si>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</si>
  <si>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</si>
  <si>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</si>
  <si>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</si>
  <si>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</si>
  <si>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</si>
  <si>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</si>
  <si>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</si>
  <si>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</si>
  <si>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</si>
  <si>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</si>
  <si>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</si>
  <si>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</si>
  <si>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</si>
  <si>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</si>
  <si>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</si>
  <si>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</si>
  <si>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</si>
  <si>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</si>
  <si>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</si>
  <si>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</si>
  <si>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</si>
  <si>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</si>
  <si>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</si>
  <si>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</si>
  <si>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</si>
  <si>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</si>
  <si>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</si>
  <si>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</si>
  <si>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</si>
  <si>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</si>
  <si>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</si>
  <si>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</si>
  <si>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</si>
  <si>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</si>
  <si>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</si>
  <si>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</si>
  <si>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</si>
  <si>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</si>
  <si>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</si>
  <si>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</si>
  <si>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</si>
  <si>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</si>
  <si>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</si>
  <si>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</si>
  <si>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</si>
  <si>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</si>
  <si>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</si>
  <si>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</si>
  <si>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</si>
  <si>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</si>
  <si>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</si>
  <si>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</si>
  <si>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</si>
  <si>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</si>
  <si>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</si>
  <si>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</si>
  <si>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</si>
  <si>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</si>
  <si>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</si>
  <si>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</si>
  <si>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</si>
  <si>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</si>
  <si>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</si>
  <si>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</si>
  <si>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</si>
  <si>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</si>
  <si>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</si>
  <si>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</si>
  <si>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</si>
  <si>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</si>
  <si>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</si>
  <si>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</si>
  <si>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</si>
  <si>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</si>
  <si>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</si>
  <si>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</si>
  <si>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</si>
  <si>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</si>
  <si>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</si>
  <si>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</si>
  <si>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</si>
  <si>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</si>
  <si>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</si>
  <si>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</si>
  <si>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</si>
  <si>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</si>
  <si>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</si>
  <si>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</si>
  <si>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</si>
  <si>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</si>
  <si>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</si>
  <si>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</si>
  <si>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</si>
  <si>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</si>
  <si>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</si>
  <si>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</si>
  <si>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</si>
  <si>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</si>
  <si>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</si>
  <si>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</si>
  <si>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</si>
  <si>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</si>
  <si>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</si>
  <si>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</si>
  <si>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</si>
  <si>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</si>
  <si>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</si>
  <si>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</si>
  <si>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</si>
  <si>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</si>
  <si>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</si>
  <si>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</si>
  <si>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</si>
  <si>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</si>
  <si>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</si>
  <si>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</si>
  <si>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</si>
  <si>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</si>
  <si>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</si>
  <si>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</si>
  <si>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</si>
  <si>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</si>
  <si>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</si>
  <si>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</si>
  <si>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</si>
  <si>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</si>
  <si>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</si>
  <si>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</si>
  <si>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</si>
  <si>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</si>
  <si>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</si>
  <si>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</si>
  <si>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</si>
  <si>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</si>
  <si>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</si>
  <si>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</si>
  <si>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</si>
  <si>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</si>
  <si>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</si>
  <si>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</si>
  <si>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</si>
  <si>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</si>
  <si>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</si>
  <si>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</si>
  <si>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</si>
  <si>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</si>
  <si>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</si>
  <si>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</si>
  <si>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</si>
  <si>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</si>
  <si>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</si>
  <si>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</si>
  <si>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</si>
  <si>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</si>
  <si>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</si>
  <si>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</si>
  <si>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</si>
  <si>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</si>
  <si>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</si>
  <si>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</si>
  <si>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</si>
  <si>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</si>
  <si>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</si>
  <si>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</si>
  <si>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</si>
  <si>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</si>
  <si>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</si>
  <si>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</si>
  <si>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</si>
  <si>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</si>
  <si>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</si>
  <si>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</si>
  <si>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</si>
  <si>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</si>
  <si>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</si>
  <si>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</si>
  <si>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</si>
  <si>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</si>
  <si>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</si>
  <si>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</si>
  <si>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</si>
  <si>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</si>
  <si>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</si>
  <si>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</si>
  <si>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</si>
  <si>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</si>
  <si>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</si>
  <si>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</si>
  <si>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</si>
  <si>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</si>
  <si>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</si>
  <si>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</si>
  <si>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</si>
  <si>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</si>
  <si>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</si>
  <si>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</si>
  <si>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</si>
  <si>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</si>
  <si>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</si>
  <si>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</si>
  <si>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</si>
  <si>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</si>
  <si>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</si>
  <si>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</si>
  <si>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</si>
  <si>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</si>
  <si>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</si>
  <si>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</si>
  <si>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</si>
  <si>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</si>
  <si>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</si>
  <si>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</si>
  <si>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</si>
  <si>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</si>
  <si>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</si>
  <si>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</si>
  <si>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</si>
  <si>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</si>
  <si>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</si>
  <si>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</si>
  <si>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</si>
  <si>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</si>
  <si>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</si>
  <si>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</si>
  <si>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</si>
  <si>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</si>
  <si>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</si>
  <si>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</si>
  <si>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</si>
  <si>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</si>
  <si>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</si>
  <si>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</si>
  <si>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</si>
  <si>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</si>
  <si>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</si>
  <si>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</si>
  <si>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</si>
  <si>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</si>
  <si>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</si>
  <si>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</si>
  <si>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</si>
  <si>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</si>
  <si>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</si>
  <si>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</si>
  <si>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</si>
  <si>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</si>
  <si>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</si>
  <si>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</si>
  <si>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</si>
  <si>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</si>
  <si>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</si>
  <si>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</si>
  <si>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</si>
  <si>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</si>
  <si>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</si>
  <si>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</si>
  <si>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</si>
  <si>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</si>
  <si>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</si>
  <si>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</si>
  <si>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</si>
  <si>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</si>
  <si>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</si>
  <si>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</si>
  <si>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</si>
  <si>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</si>
  <si>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</si>
  <si>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</si>
  <si>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</si>
  <si>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</si>
  <si>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</si>
  <si>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</si>
  <si>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</si>
  <si>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</si>
  <si>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</si>
  <si>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</si>
  <si>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</si>
  <si>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</si>
  <si>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</si>
  <si>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</si>
  <si>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</si>
  <si>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</si>
  <si>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</si>
  <si>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</si>
  <si>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</si>
  <si>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</si>
  <si>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</si>
  <si>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</si>
  <si>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</si>
  <si>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</si>
  <si>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</si>
  <si>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</si>
  <si>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</si>
  <si>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</si>
  <si>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</si>
  <si>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</si>
  <si>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</si>
  <si>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</si>
  <si>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</si>
  <si>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</si>
  <si>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</si>
  <si>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</si>
  <si>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</si>
  <si>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</si>
  <si>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</si>
  <si>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</si>
  <si>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</si>
  <si>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</si>
  <si>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</si>
  <si>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</si>
  <si>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</si>
  <si>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</si>
  <si>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</si>
  <si>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</si>
  <si>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</si>
  <si>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</si>
  <si>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</si>
  <si>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</si>
  <si>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</si>
  <si>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</si>
  <si>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</si>
  <si>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</si>
  <si>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</si>
  <si>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</si>
  <si>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</si>
  <si>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</si>
  <si>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</si>
  <si>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</si>
  <si>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</si>
  <si>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</si>
  <si>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</si>
  <si>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</si>
  <si>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</si>
  <si>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</si>
  <si>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</si>
  <si>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</si>
  <si>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</si>
  <si>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</si>
  <si>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</si>
  <si>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</si>
  <si>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</si>
  <si>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</si>
  <si>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</si>
  <si>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</si>
  <si>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</si>
  <si>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</si>
  <si>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</si>
  <si>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</si>
  <si>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</si>
  <si>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</si>
  <si>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</si>
  <si>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</si>
  <si>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</si>
  <si>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</si>
  <si>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</si>
  <si>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</si>
  <si>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</si>
  <si>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</si>
  <si>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</si>
  <si>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</si>
  <si>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</si>
  <si>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</si>
  <si>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</si>
  <si>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</si>
  <si>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</si>
  <si>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</si>
  <si>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</si>
  <si>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</si>
  <si>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</si>
  <si>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</si>
  <si>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</si>
  <si>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</si>
  <si>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</si>
  <si>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</si>
  <si>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</si>
  <si>
    <t>Вакцина на карантине</t>
  </si>
  <si>
    <t>Вакцина на карантине
(Спутник-V, Спутник Лайт - только V1,
КовиВак и ЭпиВак - V1+V2)</t>
  </si>
  <si>
    <t>Карантин</t>
  </si>
  <si>
    <t>Закуплено на средства районов            (количество доз)</t>
  </si>
  <si>
    <t>Закуплено на средства бюджета            (количество доз)</t>
  </si>
  <si>
    <t>Остаток вакцины КовиВак в МО общий (первая+вторая доза)
(расчетное)</t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</si>
  <si>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
 </t>
    </r>
    <r>
      <rPr>
        <b/>
        <sz val="12"/>
        <color indexed="10"/>
        <rFont val="Calibri"/>
        <family val="2"/>
        <charset val="204"/>
      </rPr>
      <t xml:space="preserve">«КовиВак»
</t>
    </r>
    <r>
      <rPr>
        <b/>
        <sz val="12"/>
        <rFont val="Calibri"/>
        <family val="2"/>
        <charset val="204"/>
      </rPr>
      <t>(рассчитан и по вакцинации и по ревакцинации)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</si>
  <si>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</t>
    </r>
    <r>
      <rPr>
        <b/>
        <sz val="12"/>
        <color indexed="10"/>
        <rFont val="Calibri"/>
        <family val="2"/>
        <charset val="204"/>
      </rPr>
      <t>«Спутник V»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</si>
  <si>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r>
      <rPr>
        <b/>
        <sz val="12"/>
        <color indexed="10"/>
        <rFont val="Calibri"/>
        <family val="2"/>
        <charset val="204"/>
      </rPr>
      <t xml:space="preserve">Остаток </t>
    </r>
    <r>
      <rPr>
        <b/>
        <sz val="12"/>
        <rFont val="Calibri"/>
        <family val="2"/>
        <charset val="204"/>
      </rPr>
      <t>вакцины</t>
    </r>
    <r>
      <rPr>
        <b/>
        <sz val="12"/>
        <color indexed="10"/>
        <rFont val="Calibri"/>
        <family val="2"/>
        <charset val="204"/>
      </rPr>
      <t xml:space="preserve"> ЭпиВакКорона</t>
    </r>
    <r>
      <rPr>
        <b/>
        <sz val="12"/>
        <rFont val="Calibri"/>
        <family val="2"/>
        <charset val="204"/>
      </rPr>
      <t xml:space="preserve"> в МО общий (</t>
    </r>
    <r>
      <rPr>
        <b/>
        <sz val="12"/>
        <color indexed="10"/>
        <rFont val="Calibri"/>
        <family val="2"/>
        <charset val="204"/>
      </rPr>
      <t>первая+вторая доза</t>
    </r>
    <r>
      <rPr>
        <b/>
        <sz val="12"/>
        <rFont val="Calibri"/>
        <family val="2"/>
        <charset val="204"/>
      </rPr>
      <t>)
(расчетное)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</si>
  <si>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
</t>
    </r>
    <r>
      <rPr>
        <b/>
        <sz val="12"/>
        <color indexed="10"/>
        <rFont val="Calibri"/>
        <family val="2"/>
        <charset val="204"/>
      </rPr>
      <t>«ЭпиВакКорона»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</si>
  <si>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r>
      <rPr>
        <b/>
        <sz val="12"/>
        <color indexed="10"/>
        <rFont val="Calibri"/>
        <family val="2"/>
        <charset val="204"/>
      </rPr>
      <t xml:space="preserve">Остаток </t>
    </r>
    <r>
      <rPr>
        <b/>
        <sz val="12"/>
        <rFont val="Calibri"/>
        <family val="2"/>
        <charset val="204"/>
      </rPr>
      <t>вакцины</t>
    </r>
    <r>
      <rPr>
        <b/>
        <sz val="12"/>
        <color indexed="10"/>
        <rFont val="Calibri"/>
        <family val="2"/>
        <charset val="204"/>
      </rPr>
      <t xml:space="preserve"> Конвасэл</t>
    </r>
    <r>
      <rPr>
        <b/>
        <sz val="12"/>
        <rFont val="Calibri"/>
        <family val="2"/>
        <charset val="204"/>
      </rPr>
      <t xml:space="preserve"> в МО общий (</t>
    </r>
    <r>
      <rPr>
        <b/>
        <sz val="12"/>
        <color indexed="10"/>
        <rFont val="Calibri"/>
        <family val="2"/>
        <charset val="204"/>
      </rPr>
      <t>первая+вторая доза</t>
    </r>
    <r>
      <rPr>
        <b/>
        <sz val="12"/>
        <rFont val="Calibri"/>
        <family val="2"/>
        <charset val="204"/>
      </rPr>
      <t>)
(расчетное)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</si>
  <si>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
</t>
    </r>
    <r>
      <rPr>
        <b/>
        <sz val="12"/>
        <color indexed="10"/>
        <rFont val="Calibri"/>
        <family val="2"/>
        <charset val="204"/>
      </rPr>
      <t>«Конвасэл»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</si>
  <si>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</t>
    </r>
    <r>
      <rPr>
        <b/>
        <sz val="12"/>
        <color indexed="10"/>
        <rFont val="Calibri"/>
        <family val="2"/>
        <charset val="204"/>
      </rPr>
      <t>«Спутник лайт»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</si>
  <si>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t>Закончили цикл вакцинации
Всего, чел.</t>
  </si>
  <si>
    <t>ИТОГО Конвасэл:</t>
  </si>
  <si>
    <t>Конвасэл</t>
  </si>
  <si>
    <t>Конвасэл'
"сегодня"
проверка МО и ПВ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</si>
</sst>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  <font>
      <b/>
      <sz val="12"/>
      <color indexed="10"/>
      <name val="Calibri"/>
      <family val="2"/>
      <charset val="204"/>
    </font>
  </fonts>
  <fills count="1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1" fillId="7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8" fillId="0" borderId="2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1" fillId="5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1" fillId="2" borderId="1" xfId="0" applyFont="1" applyFill="1" applyBorder="1" applyAlignment="1" applyProtection="1">
      <alignment horizontal="center" vertical="center" wrapText="1"/>
    </xf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0" fillId="0" borderId="16" xfId="0" applyBorder="1" applyProtection="1"/>
    <xf numFmtId="0" fontId="1" fillId="2" borderId="5" xfId="0" applyFont="1" applyFill="1" applyBorder="1" applyAlignment="1" applyProtection="1">
      <alignment horizontal="center" vertical="center" wrapText="1"/>
    </xf>
    <xf numFmtId="0" fontId="1" fillId="2" borderId="2" xfId="0" applyFont="1" applyFill="1" applyBorder="1" applyAlignment="1" applyProtection="1">
      <alignment horizontal="center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 applyProtection="1">
      <alignment horizontal="center" vertical="center" wrapText="1"/>
    </xf>
    <xf numFmtId="0" fontId="0" fillId="0" borderId="17" xfId="0" applyBorder="1" applyProtection="1"/>
    <xf numFmtId="0" fontId="13" fillId="2" borderId="2" xfId="0" applyFont="1" applyFill="1" applyBorder="1" applyAlignment="1" applyProtection="1">
      <alignment horizontal="center" vertical="center" wrapText="1"/>
    </xf>
    <xf numFmtId="3" fontId="0" fillId="0" borderId="12" xfId="0" applyNumberFormat="1" applyBorder="1" applyAlignment="1">
      <alignment horizontal="center" vertical="center"/>
    </xf>
    <xf numFmtId="0" fontId="8" fillId="5" borderId="5" xfId="0" quotePrefix="1" applyFont="1" applyFill="1" applyBorder="1" applyAlignment="1">
      <alignment horizontal="center" vertical="center" wrapText="1"/>
    </xf>
    <xf numFmtId="0" fontId="6" fillId="12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252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B28"/>
  <sheetViews>
    <sheetView tabSelected="1" zoomScale="55" zoomScaleNormal="55" workbookViewId="0">
      <selection activeCell="H9" sqref="H9"/>
    </sheetView>
  </sheetViews>
  <sheetFormatPr defaultRowHeight="15" x14ac:dyDescent="0.25"/>
  <cols>
    <col min="1" max="1" width="20.7109375" style="14" customWidth="1"/>
    <col min="2" max="2" width="7.42578125" style="14" bestFit="1" customWidth="1"/>
    <col min="3" max="4" width="17.7109375" style="14" customWidth="1"/>
    <col min="5" max="26" width="12.28515625" style="14" customWidth="1"/>
    <col min="27" max="27" width="35.140625" style="14" customWidth="1"/>
    <col min="28" max="28" width="32.140625" style="14" customWidth="1"/>
  </cols>
  <sheetData>
    <row r="1" spans="1:28" ht="60" customHeight="1" x14ac:dyDescent="0.25">
      <c r="A1" s="120" t="s">
        <v>0</v>
      </c>
      <c r="B1" s="120" t="s">
        <v>1</v>
      </c>
      <c r="C1" s="120" t="s">
        <v>2</v>
      </c>
      <c r="D1" s="120" t="s">
        <v>3</v>
      </c>
      <c r="E1" s="120" t="s">
        <v>4</v>
      </c>
      <c r="F1" s="121"/>
      <c r="G1" s="120" t="s">
        <v>5</v>
      </c>
      <c r="H1" s="121"/>
      <c r="I1" s="120" t="s">
        <v>6</v>
      </c>
      <c r="J1" s="121"/>
      <c r="K1" s="120" t="s">
        <v>7</v>
      </c>
      <c r="L1" s="121"/>
      <c r="M1" s="120" t="s">
        <v>8</v>
      </c>
      <c r="N1" s="121"/>
      <c r="O1" s="120" t="s">
        <v>9</v>
      </c>
      <c r="P1" s="121"/>
      <c r="Q1" s="120" t="s">
        <v>10</v>
      </c>
      <c r="R1" s="121"/>
      <c r="S1" s="120" t="s">
        <v>11</v>
      </c>
      <c r="T1" s="121"/>
      <c r="U1" s="123" t="s">
        <v>12</v>
      </c>
      <c r="V1" s="121"/>
      <c r="W1" s="118" t="s">
        <v>13</v>
      </c>
      <c r="X1" s="121"/>
      <c r="Y1" s="118" t="s">
        <v>14</v>
      </c>
      <c r="Z1" s="121"/>
      <c r="AA1" s="118" t="s">
        <v>385</v>
      </c>
      <c r="AB1" s="118" t="s">
        <v>383</v>
      </c>
    </row>
    <row r="2" spans="1:28" ht="30" customHeight="1" x14ac:dyDescent="0.25">
      <c r="A2" s="119"/>
      <c r="B2" s="119"/>
      <c r="C2" s="119"/>
      <c r="D2" s="119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9"/>
      <c r="AB2" s="119"/>
    </row>
    <row r="3" spans="1:28" s="73" customFormat="1" ht="12" customHeight="1" x14ac:dyDescent="0.25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  <c r="AB3" s="67">
        <v>27</v>
      </c>
    </row>
    <row r="4" spans="1:28" ht="31.5" customHeight="1" x14ac:dyDescent="0.25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'Спутник-V'!K4</f>
        <v>0</v>
      </c>
      <c r="H4" s="5">
        <f>'Спутник-V'!L4</f>
        <v>0</v>
      </c>
      <c r="I4" s="6">
        <f>'Спутник-V'!M4</f>
        <v>0</v>
      </c>
      <c r="J4" s="5">
        <f>'Спутник-V'!N4</f>
        <v>0</v>
      </c>
      <c r="K4" s="6">
        <f>'Спутник-V'!O4</f>
        <v>0</v>
      </c>
      <c r="L4" s="5">
        <f>'Спутник-V'!P4</f>
        <v>0</v>
      </c>
      <c r="M4" s="6">
        <f>'Спутник-V'!Q4</f>
        <v>0</v>
      </c>
      <c r="N4" s="5">
        <f>'Спутник-V'!R4</f>
        <v>0</v>
      </c>
      <c r="O4" s="6">
        <f>'Спутник-V'!S4</f>
        <v>0</v>
      </c>
      <c r="P4" s="5">
        <f>'Спутник-V'!T4</f>
        <v>0</v>
      </c>
      <c r="Q4" s="6">
        <f>'Спутник-V'!U4</f>
        <v>0</v>
      </c>
      <c r="R4" s="5">
        <f>'Спутник-V'!V4</f>
        <v>0</v>
      </c>
      <c r="S4" s="6">
        <f>'Спутник-V'!W4</f>
        <v>0</v>
      </c>
      <c r="T4" s="5">
        <f>'Спутник-V'!X4</f>
        <v>0</v>
      </c>
      <c r="U4" s="6">
        <f>'Спутник-V'!Y4</f>
        <v>0</v>
      </c>
      <c r="V4" s="5">
        <f>'Спутник-V'!Z4</f>
        <v>0</v>
      </c>
      <c r="W4" s="6">
        <f>'Спутник-V'!AA4</f>
        <v>0</v>
      </c>
      <c r="X4" s="5">
        <f>'Спутник-V'!AB4</f>
        <v>0</v>
      </c>
      <c r="Y4" s="6">
        <f>'Спутник-V'!AC4</f>
        <v>0</v>
      </c>
      <c r="Z4" s="5">
        <f>'Спутник-V'!AD4</f>
        <v>0</v>
      </c>
      <c r="AA4" s="5">
        <f>'Спутник-V'!AE4</f>
        <v>0</v>
      </c>
      <c r="AB4" s="5">
        <f>'Спутник-V'!AG4</f>
        <v>0</v>
      </c>
    </row>
    <row r="5" spans="1:28" ht="31.5" customHeight="1" x14ac:dyDescent="0.25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КовиВак!E4</f>
        <v>0</v>
      </c>
      <c r="F5" s="35">
        <f>КовиВак!F4</f>
        <v>0</v>
      </c>
      <c r="G5" s="6">
        <f>КовиВак!K4</f>
        <v>0</v>
      </c>
      <c r="H5" s="35">
        <f>КовиВак!L4</f>
        <v>0</v>
      </c>
      <c r="I5" s="6">
        <f>КовиВак!M4</f>
        <v>0</v>
      </c>
      <c r="J5" s="35">
        <f>КовиВак!N4</f>
        <v>0</v>
      </c>
      <c r="K5" s="6">
        <f>КовиВак!O4</f>
        <v>0</v>
      </c>
      <c r="L5" s="35">
        <f>КовиВак!P4</f>
        <v>0</v>
      </c>
      <c r="M5" s="6">
        <f>КовиВак!Q4</f>
        <v>0</v>
      </c>
      <c r="N5" s="35">
        <f>КовиВак!R4</f>
        <v>0</v>
      </c>
      <c r="O5" s="6">
        <f>КовиВак!S4</f>
        <v>0</v>
      </c>
      <c r="P5" s="35">
        <f>КовиВак!T4</f>
        <v>0</v>
      </c>
      <c r="Q5" s="6">
        <f>КовиВак!U4</f>
        <v>0</v>
      </c>
      <c r="R5" s="35">
        <f>КовиВак!V4</f>
        <v>0</v>
      </c>
      <c r="S5" s="6">
        <f>КовиВак!W4</f>
        <v>0</v>
      </c>
      <c r="T5" s="35">
        <f>КовиВак!X4</f>
        <v>0</v>
      </c>
      <c r="U5" s="6">
        <f>КовиВак!Y4</f>
        <v>0</v>
      </c>
      <c r="V5" s="35">
        <f>КовиВак!Z4</f>
        <v>0</v>
      </c>
      <c r="W5" s="6">
        <f>КовиВак!AA4</f>
        <v>0</v>
      </c>
      <c r="X5" s="35">
        <f>КовиВак!AB4</f>
        <v>0</v>
      </c>
      <c r="Y5" s="6">
        <f>КовиВак!AC4</f>
        <v>0</v>
      </c>
      <c r="Z5" s="35">
        <f>КовиВак!AD4</f>
        <v>0</v>
      </c>
      <c r="AA5" s="35">
        <f>КовиВак!AE4</f>
        <v>0</v>
      </c>
      <c r="AB5" s="35">
        <f>КовиВак!AG4</f>
        <v>0</v>
      </c>
    </row>
    <row r="6" spans="1:28" ht="31.5" customHeight="1" x14ac:dyDescent="0.25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ЭпиВакКорона!E4</f>
        <v>0</v>
      </c>
      <c r="F6" s="5">
        <f>ЭпиВакКорона!F4</f>
        <v>0</v>
      </c>
      <c r="G6" s="6">
        <f>ЭпиВакКорона!K4</f>
        <v>0</v>
      </c>
      <c r="H6" s="5">
        <f>ЭпиВакКорона!L4</f>
        <v>0</v>
      </c>
      <c r="I6" s="6">
        <f>ЭпиВакКорона!M4</f>
        <v>0</v>
      </c>
      <c r="J6" s="5">
        <f>ЭпиВакКорона!N4</f>
        <v>0</v>
      </c>
      <c r="K6" s="6">
        <f>ЭпиВакКорона!O4</f>
        <v>0</v>
      </c>
      <c r="L6" s="5">
        <f>ЭпиВакКорона!P4</f>
        <v>0</v>
      </c>
      <c r="M6" s="6">
        <f>ЭпиВакКорона!Q4</f>
        <v>0</v>
      </c>
      <c r="N6" s="5">
        <f>ЭпиВакКорона!R4</f>
        <v>0</v>
      </c>
      <c r="O6" s="6">
        <f>ЭпиВакКорона!S4</f>
        <v>0</v>
      </c>
      <c r="P6" s="5">
        <f>ЭпиВакКорона!T4</f>
        <v>0</v>
      </c>
      <c r="Q6" s="6">
        <f>ЭпиВакКорона!U4</f>
        <v>0</v>
      </c>
      <c r="R6" s="5">
        <f>ЭпиВакКорона!V4</f>
        <v>0</v>
      </c>
      <c r="S6" s="6">
        <f>ЭпиВакКорона!W4</f>
        <v>0</v>
      </c>
      <c r="T6" s="5">
        <f>ЭпиВакКорона!X4</f>
        <v>0</v>
      </c>
      <c r="U6" s="6">
        <f>ЭпиВакКорона!Y4</f>
        <v>0</v>
      </c>
      <c r="V6" s="5">
        <f>ЭпиВакКорона!Z4</f>
        <v>0</v>
      </c>
      <c r="W6" s="6">
        <f>ЭпиВакКорона!AA4</f>
        <v>0</v>
      </c>
      <c r="X6" s="5">
        <f>ЭпиВакКорона!AB4</f>
        <v>0</v>
      </c>
      <c r="Y6" s="6">
        <f>ЭпиВакКорона!AC4</f>
        <v>0</v>
      </c>
      <c r="Z6" s="5">
        <f>ЭпиВакКорона!AD4</f>
        <v>0</v>
      </c>
      <c r="AA6" s="5">
        <f>ЭпиВакКорона!AE4</f>
        <v>0</v>
      </c>
      <c r="AB6" s="5">
        <f>ЭпиВакКорона!AG4</f>
        <v>0</v>
      </c>
    </row>
    <row r="7" spans="1:28" s="14" customFormat="1" ht="31.5" customHeight="1" x14ac:dyDescent="0.25">
      <c r="A7" s="36" t="s">
        <v>31</v>
      </c>
      <c r="B7" s="36">
        <f>'Спутник Лайт'!B4</f>
        <v>0</v>
      </c>
      <c r="C7" s="36" t="s">
        <v>326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Лайт'!K4</f>
        <v>0</v>
      </c>
      <c r="H7" s="5">
        <f>'Спутник Лайт'!L4</f>
        <v>0</v>
      </c>
      <c r="I7" s="6">
        <f>'Спутник Лайт'!M4</f>
        <v>0</v>
      </c>
      <c r="J7" s="5">
        <f>'Спутник Лайт'!N4</f>
        <v>0</v>
      </c>
      <c r="K7" s="6">
        <f>'Спутник Лайт'!O4</f>
        <v>0</v>
      </c>
      <c r="L7" s="5">
        <f>'Спутник Лайт'!P4</f>
        <v>0</v>
      </c>
      <c r="M7" s="6">
        <f>'Спутник Лайт'!Q4</f>
        <v>0</v>
      </c>
      <c r="N7" s="5">
        <f>'Спутник Лайт'!R4</f>
        <v>0</v>
      </c>
      <c r="O7" s="6">
        <f>'Спутник Лайт'!S4</f>
        <v>0</v>
      </c>
      <c r="P7" s="5">
        <f>'Спутник Лайт'!T4</f>
        <v>0</v>
      </c>
      <c r="Q7" s="6">
        <f>'Спутник Лайт'!U4</f>
        <v>0</v>
      </c>
      <c r="R7" s="5">
        <f>'Спутник Лайт'!V4</f>
        <v>0</v>
      </c>
      <c r="S7" s="6">
        <f>'Спутник Лайт'!W4</f>
        <v>0</v>
      </c>
      <c r="T7" s="5">
        <f>'Спутник Лайт'!X4</f>
        <v>0</v>
      </c>
      <c r="U7" s="6" t="s">
        <v>345</v>
      </c>
      <c r="V7" s="5" t="s">
        <v>345</v>
      </c>
      <c r="W7" s="6">
        <f>'Спутник Лайт'!AA4</f>
        <v>0</v>
      </c>
      <c r="X7" s="5">
        <f>'Спутник Лайт'!AB4</f>
        <v>0</v>
      </c>
      <c r="Y7" s="6">
        <f>'Спутник Лайт'!AC4</f>
        <v>0</v>
      </c>
      <c r="Z7" s="5">
        <f>'Спутник Лайт'!AD4</f>
        <v>0</v>
      </c>
      <c r="AA7" s="5">
        <f>'Спутник Лайт'!AE4</f>
        <v>0</v>
      </c>
      <c r="AB7" s="5">
        <f>'Спутник Лайт'!AG4</f>
        <v>0</v>
      </c>
    </row>
    <row r="8" spans="1:28" s="14" customFormat="1" ht="31.5" customHeight="1" x14ac:dyDescent="0.25">
      <c r="A8" s="36" t="s">
        <v>31</v>
      </c>
      <c r="B8" s="36">
        <f>Конвасэл!B4</f>
        <v>0</v>
      </c>
      <c r="C8" s="36" t="s">
        <v>399</v>
      </c>
      <c r="D8" s="5" t="s">
        <v>20</v>
      </c>
      <c r="E8" s="6">
        <f>Конвасэл!E4</f>
        <v>0</v>
      </c>
      <c r="F8" s="5">
        <f>Конвасэл!F4</f>
        <v>0</v>
      </c>
      <c r="G8" s="6">
        <f>Конвасэл!K4</f>
        <v>0</v>
      </c>
      <c r="H8" s="5">
        <f>Конвасэл!L4</f>
        <v>0</v>
      </c>
      <c r="I8" s="6">
        <f>Конвасэл!M4</f>
        <v>0</v>
      </c>
      <c r="J8" s="5">
        <f>Конвасэл!N4</f>
        <v>0</v>
      </c>
      <c r="K8" s="6">
        <f>Конвасэл!O4</f>
        <v>0</v>
      </c>
      <c r="L8" s="5">
        <f>Конвасэл!P4</f>
        <v>0</v>
      </c>
      <c r="M8" s="6">
        <f>Конвасэл!Q4</f>
        <v>0</v>
      </c>
      <c r="N8" s="5">
        <f>Конвасэл!R4</f>
        <v>0</v>
      </c>
      <c r="O8" s="6">
        <f>Конвасэл!S4</f>
        <v>0</v>
      </c>
      <c r="P8" s="5">
        <f>Конвасэл!T4</f>
        <v>0</v>
      </c>
      <c r="Q8" s="6">
        <f>Конвасэл!U4</f>
        <v>0</v>
      </c>
      <c r="R8" s="5">
        <f>Конвасэл!V4</f>
        <v>0</v>
      </c>
      <c r="S8" s="6">
        <f>Конвасэл!W4</f>
        <v>0</v>
      </c>
      <c r="T8" s="5">
        <f>Конвасэл!X4</f>
        <v>0</v>
      </c>
      <c r="U8" s="6" t="s">
        <v>345</v>
      </c>
      <c r="V8" s="5" t="s">
        <v>345</v>
      </c>
      <c r="W8" s="6">
        <f>Конвасэл!AA4</f>
        <v>0</v>
      </c>
      <c r="X8" s="5">
        <f>Конвасэл!AB4</f>
        <v>0</v>
      </c>
      <c r="Y8" s="6">
        <f>Конвасэл!AC4</f>
        <v>0</v>
      </c>
      <c r="Z8" s="5">
        <f>Конвасэл!AD4</f>
        <v>0</v>
      </c>
      <c r="AA8" s="5">
        <f>Конвасэл!AE4</f>
        <v>0</v>
      </c>
      <c r="AB8" s="5">
        <f>Конвасэл!AG4</f>
        <v>0</v>
      </c>
    </row>
    <row r="9" spans="1:28" ht="31.5" customHeight="1" x14ac:dyDescent="0.25">
      <c r="A9" s="5" t="s">
        <v>321</v>
      </c>
      <c r="B9" s="5">
        <f>МО_ПВ!B4*COUNTIF(A4:A6, "Пунктов вакцинации")-SUM(B4:B6)</f>
        <v>477</v>
      </c>
      <c r="C9" s="5" t="s">
        <v>22</v>
      </c>
      <c r="D9" s="5">
        <f>SUM(D4:D6)</f>
        <v>0</v>
      </c>
      <c r="E9" s="6">
        <f>SUM(E4:E8)</f>
        <v>0</v>
      </c>
      <c r="F9" s="6">
        <f t="shared" ref="F9:AB9" si="0">SUM(F4:F8)</f>
        <v>0</v>
      </c>
      <c r="G9" s="6">
        <f t="shared" si="0"/>
        <v>0</v>
      </c>
      <c r="H9" s="6">
        <f t="shared" si="0"/>
        <v>0</v>
      </c>
      <c r="I9" s="6">
        <f t="shared" si="0"/>
        <v>0</v>
      </c>
      <c r="J9" s="6">
        <f t="shared" si="0"/>
        <v>0</v>
      </c>
      <c r="K9" s="6">
        <f t="shared" si="0"/>
        <v>0</v>
      </c>
      <c r="L9" s="6">
        <f t="shared" si="0"/>
        <v>0</v>
      </c>
      <c r="M9" s="6">
        <f t="shared" si="0"/>
        <v>0</v>
      </c>
      <c r="N9" s="6">
        <f t="shared" si="0"/>
        <v>0</v>
      </c>
      <c r="O9" s="6">
        <f t="shared" si="0"/>
        <v>0</v>
      </c>
      <c r="P9" s="6">
        <f t="shared" si="0"/>
        <v>0</v>
      </c>
      <c r="Q9" s="6">
        <f t="shared" si="0"/>
        <v>0</v>
      </c>
      <c r="R9" s="6">
        <f t="shared" si="0"/>
        <v>0</v>
      </c>
      <c r="S9" s="6">
        <f t="shared" si="0"/>
        <v>0</v>
      </c>
      <c r="T9" s="6">
        <f t="shared" si="0"/>
        <v>0</v>
      </c>
      <c r="U9" s="6">
        <f t="shared" si="0"/>
        <v>0</v>
      </c>
      <c r="V9" s="6">
        <f t="shared" si="0"/>
        <v>0</v>
      </c>
      <c r="W9" s="6">
        <f t="shared" si="0"/>
        <v>0</v>
      </c>
      <c r="X9" s="6">
        <f t="shared" si="0"/>
        <v>0</v>
      </c>
      <c r="Y9" s="6">
        <f t="shared" si="0"/>
        <v>0</v>
      </c>
      <c r="Z9" s="6">
        <f t="shared" si="0"/>
        <v>0</v>
      </c>
      <c r="AA9" s="6">
        <f t="shared" si="0"/>
        <v>0</v>
      </c>
      <c r="AB9" s="6">
        <f t="shared" si="0"/>
        <v>0</v>
      </c>
    </row>
    <row r="11" spans="1:28" s="14" customFormat="1" x14ac:dyDescent="0.25">
      <c r="E11" s="110">
        <f>E9-F9-E13</f>
        <v>0</v>
      </c>
      <c r="F11" s="110"/>
      <c r="G11" s="110">
        <f t="shared" ref="G11:Y11" si="1">G9-H9-G13</f>
        <v>0</v>
      </c>
      <c r="H11" s="110"/>
      <c r="I11" s="110">
        <f t="shared" si="1"/>
        <v>0</v>
      </c>
      <c r="J11" s="110"/>
      <c r="K11" s="110">
        <f t="shared" si="1"/>
        <v>0</v>
      </c>
      <c r="L11" s="110"/>
      <c r="M11" s="110">
        <f t="shared" si="1"/>
        <v>0</v>
      </c>
      <c r="N11" s="110"/>
      <c r="O11" s="110">
        <f t="shared" si="1"/>
        <v>0</v>
      </c>
      <c r="P11" s="110"/>
      <c r="Q11" s="110">
        <f t="shared" si="1"/>
        <v>0</v>
      </c>
      <c r="R11" s="110"/>
      <c r="S11" s="110">
        <f t="shared" si="1"/>
        <v>0</v>
      </c>
      <c r="T11" s="110"/>
      <c r="U11" s="110">
        <f t="shared" si="1"/>
        <v>0</v>
      </c>
      <c r="V11" s="110"/>
      <c r="W11" s="110">
        <f t="shared" si="1"/>
        <v>0</v>
      </c>
      <c r="X11" s="110"/>
      <c r="Y11" s="110">
        <f t="shared" si="1"/>
        <v>0</v>
      </c>
      <c r="Z11" s="110"/>
      <c r="AA11" s="110"/>
      <c r="AB11" s="110"/>
    </row>
    <row r="12" spans="1:28" s="14" customFormat="1" x14ac:dyDescent="0.25"/>
    <row r="13" spans="1:28" s="14" customFormat="1" x14ac:dyDescent="0.25">
      <c r="E13" s="111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08"/>
      <c r="Z13" s="109"/>
      <c r="AA13" s="113"/>
      <c r="AB13" s="109"/>
    </row>
    <row r="14" spans="1:28" s="14" customFormat="1" x14ac:dyDescent="0.25"/>
    <row r="15" spans="1:28" x14ac:dyDescent="0.25">
      <c r="A15" s="14" t="s">
        <v>350</v>
      </c>
    </row>
    <row r="16" spans="1:28" ht="60" customHeight="1" x14ac:dyDescent="0.25">
      <c r="A16" s="120" t="s">
        <v>347</v>
      </c>
      <c r="B16" s="120" t="s">
        <v>327</v>
      </c>
      <c r="C16" s="120" t="s">
        <v>2</v>
      </c>
      <c r="D16" s="120" t="s">
        <v>322</v>
      </c>
      <c r="E16" s="120" t="s">
        <v>349</v>
      </c>
      <c r="F16" s="121" t="s">
        <v>349</v>
      </c>
      <c r="G16" s="120" t="s">
        <v>5</v>
      </c>
      <c r="H16" s="121"/>
      <c r="I16" s="120" t="s">
        <v>6</v>
      </c>
      <c r="J16" s="121"/>
      <c r="K16" s="120" t="s">
        <v>7</v>
      </c>
      <c r="L16" s="121"/>
      <c r="M16" s="120" t="s">
        <v>8</v>
      </c>
      <c r="N16" s="121"/>
      <c r="O16" s="120" t="s">
        <v>323</v>
      </c>
      <c r="P16" s="121"/>
      <c r="Q16" s="120" t="s">
        <v>10</v>
      </c>
      <c r="R16" s="121"/>
      <c r="S16" s="120" t="s">
        <v>11</v>
      </c>
      <c r="T16" s="121"/>
      <c r="U16" s="120" t="s">
        <v>12</v>
      </c>
      <c r="V16" s="121"/>
      <c r="W16" s="120" t="s">
        <v>324</v>
      </c>
      <c r="X16" s="121"/>
      <c r="Y16" s="120" t="s">
        <v>349</v>
      </c>
      <c r="Z16" s="121"/>
      <c r="AA16" s="118" t="s">
        <v>383</v>
      </c>
      <c r="AB16"/>
    </row>
    <row r="17" spans="1:28" ht="30" customHeight="1" x14ac:dyDescent="0.25">
      <c r="A17" s="122"/>
      <c r="B17" s="122"/>
      <c r="C17" s="122"/>
      <c r="D17" s="122"/>
      <c r="E17" s="2" t="s">
        <v>349</v>
      </c>
      <c r="F17" s="2" t="s">
        <v>349</v>
      </c>
      <c r="G17" s="2" t="s">
        <v>16</v>
      </c>
      <c r="H17" s="2" t="s">
        <v>325</v>
      </c>
      <c r="I17" s="2" t="s">
        <v>16</v>
      </c>
      <c r="J17" s="2" t="s">
        <v>325</v>
      </c>
      <c r="K17" s="2" t="s">
        <v>16</v>
      </c>
      <c r="L17" s="2" t="s">
        <v>325</v>
      </c>
      <c r="M17" s="2" t="s">
        <v>16</v>
      </c>
      <c r="N17" s="2" t="s">
        <v>325</v>
      </c>
      <c r="O17" s="2" t="s">
        <v>16</v>
      </c>
      <c r="P17" s="2" t="s">
        <v>325</v>
      </c>
      <c r="Q17" s="2" t="s">
        <v>16</v>
      </c>
      <c r="R17" s="2" t="s">
        <v>325</v>
      </c>
      <c r="S17" s="2" t="s">
        <v>16</v>
      </c>
      <c r="T17" s="2" t="s">
        <v>325</v>
      </c>
      <c r="U17" s="2" t="s">
        <v>16</v>
      </c>
      <c r="V17" s="2" t="s">
        <v>17</v>
      </c>
      <c r="W17" s="2" t="s">
        <v>16</v>
      </c>
      <c r="X17" s="2" t="s">
        <v>325</v>
      </c>
      <c r="Y17" s="2" t="s">
        <v>349</v>
      </c>
      <c r="Z17" s="2" t="s">
        <v>349</v>
      </c>
      <c r="AA17" s="119"/>
      <c r="AB17"/>
    </row>
    <row r="18" spans="1:28" s="74" customFormat="1" ht="12" x14ac:dyDescent="0.2">
      <c r="A18" s="67">
        <v>0</v>
      </c>
      <c r="B18" s="67">
        <v>1</v>
      </c>
      <c r="C18" s="67">
        <v>2</v>
      </c>
      <c r="D18" s="67">
        <v>3</v>
      </c>
      <c r="E18" s="67">
        <v>4</v>
      </c>
      <c r="F18" s="67">
        <v>5</v>
      </c>
      <c r="G18" s="67">
        <v>6</v>
      </c>
      <c r="H18" s="67">
        <v>7</v>
      </c>
      <c r="I18" s="67">
        <v>8</v>
      </c>
      <c r="J18" s="67">
        <v>9</v>
      </c>
      <c r="K18" s="67">
        <v>10</v>
      </c>
      <c r="L18" s="67">
        <v>11</v>
      </c>
      <c r="M18" s="67">
        <v>12</v>
      </c>
      <c r="N18" s="67">
        <v>13</v>
      </c>
      <c r="O18" s="67">
        <v>14</v>
      </c>
      <c r="P18" s="67">
        <v>15</v>
      </c>
      <c r="Q18" s="67">
        <v>16</v>
      </c>
      <c r="R18" s="67">
        <v>17</v>
      </c>
      <c r="S18" s="67">
        <v>18</v>
      </c>
      <c r="T18" s="67">
        <v>19</v>
      </c>
      <c r="U18" s="67">
        <v>20</v>
      </c>
      <c r="V18" s="67">
        <v>21</v>
      </c>
      <c r="W18" s="67">
        <v>22</v>
      </c>
      <c r="X18" s="67">
        <v>23</v>
      </c>
      <c r="Y18" s="67">
        <v>24</v>
      </c>
      <c r="Z18" s="67">
        <v>25</v>
      </c>
      <c r="AA18" s="67">
        <v>26</v>
      </c>
    </row>
    <row r="19" spans="1:28" ht="31.5" customHeight="1" x14ac:dyDescent="0.25">
      <c r="A19" s="21" t="s">
        <v>349</v>
      </c>
      <c r="B19" s="21" t="s">
        <v>349</v>
      </c>
      <c r="C19" s="21" t="s">
        <v>349</v>
      </c>
      <c r="D19" s="20" t="s">
        <v>18</v>
      </c>
      <c r="E19" s="6" t="s">
        <v>349</v>
      </c>
      <c r="F19" s="20" t="s">
        <v>349</v>
      </c>
      <c r="G19" s="6">
        <f>Ревакцинация!F5</f>
        <v>0</v>
      </c>
      <c r="H19" s="69">
        <f>Ревакцинация!G5</f>
        <v>0</v>
      </c>
      <c r="I19" s="6">
        <f>Ревакцинация!H5</f>
        <v>0</v>
      </c>
      <c r="J19" s="69">
        <f>Ревакцинация!I5</f>
        <v>0</v>
      </c>
      <c r="K19" s="6">
        <f>Ревакцинация!J5</f>
        <v>0</v>
      </c>
      <c r="L19" s="69">
        <f>Ревакцинация!K5</f>
        <v>0</v>
      </c>
      <c r="M19" s="6">
        <f>Ревакцинация!L5</f>
        <v>0</v>
      </c>
      <c r="N19" s="69">
        <f>Ревакцинация!M5</f>
        <v>0</v>
      </c>
      <c r="O19" s="6">
        <f>Ревакцинация!N5</f>
        <v>0</v>
      </c>
      <c r="P19" s="69">
        <f>Ревакцинация!O5</f>
        <v>0</v>
      </c>
      <c r="Q19" s="6">
        <f>Ревакцинация!P5</f>
        <v>0</v>
      </c>
      <c r="R19" s="69">
        <f>Ревакцинация!Q5</f>
        <v>0</v>
      </c>
      <c r="S19" s="6">
        <f>Ревакцинация!R5</f>
        <v>0</v>
      </c>
      <c r="T19" s="69">
        <f>Ревакцинация!S5</f>
        <v>0</v>
      </c>
      <c r="U19" s="6">
        <f>Ревакцинация!T5</f>
        <v>0</v>
      </c>
      <c r="V19" s="69">
        <f>Ревакцинация!U5</f>
        <v>0</v>
      </c>
      <c r="W19" s="6">
        <f>Ревакцинация!V5</f>
        <v>0</v>
      </c>
      <c r="X19" s="69">
        <f>Ревакцинация!W5</f>
        <v>0</v>
      </c>
      <c r="Y19" s="68" t="s">
        <v>349</v>
      </c>
      <c r="Z19" s="20" t="s">
        <v>349</v>
      </c>
      <c r="AA19" s="68" t="s">
        <v>349</v>
      </c>
      <c r="AB19"/>
    </row>
    <row r="20" spans="1:28" ht="31.5" customHeight="1" x14ac:dyDescent="0.25">
      <c r="A20" s="21" t="s">
        <v>349</v>
      </c>
      <c r="B20" s="21" t="s">
        <v>349</v>
      </c>
      <c r="C20" s="21" t="s">
        <v>349</v>
      </c>
      <c r="D20" s="20" t="s">
        <v>19</v>
      </c>
      <c r="E20" s="6" t="s">
        <v>349</v>
      </c>
      <c r="F20" s="20" t="s">
        <v>349</v>
      </c>
      <c r="G20" s="6">
        <f>Ревакцинация!F6</f>
        <v>0</v>
      </c>
      <c r="H20" s="69">
        <f>Ревакцинация!G6</f>
        <v>0</v>
      </c>
      <c r="I20" s="6">
        <f>Ревакцинация!H6</f>
        <v>0</v>
      </c>
      <c r="J20" s="69">
        <f>Ревакцинация!I6</f>
        <v>0</v>
      </c>
      <c r="K20" s="6">
        <f>Ревакцинация!J6</f>
        <v>0</v>
      </c>
      <c r="L20" s="69">
        <f>Ревакцинация!K6</f>
        <v>0</v>
      </c>
      <c r="M20" s="6">
        <f>Ревакцинация!L6</f>
        <v>0</v>
      </c>
      <c r="N20" s="69">
        <f>Ревакцинация!M6</f>
        <v>0</v>
      </c>
      <c r="O20" s="6">
        <f>Ревакцинация!N6</f>
        <v>0</v>
      </c>
      <c r="P20" s="69">
        <f>Ревакцинация!O6</f>
        <v>0</v>
      </c>
      <c r="Q20" s="6">
        <f>Ревакцинация!P6</f>
        <v>0</v>
      </c>
      <c r="R20" s="69">
        <f>Ревакцинация!Q6</f>
        <v>0</v>
      </c>
      <c r="S20" s="6">
        <f>Ревакцинация!R6</f>
        <v>0</v>
      </c>
      <c r="T20" s="69">
        <f>Ревакцинация!S6</f>
        <v>0</v>
      </c>
      <c r="U20" s="6">
        <f>Ревакцинация!T6</f>
        <v>0</v>
      </c>
      <c r="V20" s="69">
        <f>Ревакцинация!U6</f>
        <v>0</v>
      </c>
      <c r="W20" s="6">
        <f>Ревакцинация!V6</f>
        <v>0</v>
      </c>
      <c r="X20" s="69">
        <f>Ревакцинация!W6</f>
        <v>0</v>
      </c>
      <c r="Y20" s="68" t="s">
        <v>349</v>
      </c>
      <c r="Z20" s="20" t="s">
        <v>349</v>
      </c>
      <c r="AA20" s="68" t="s">
        <v>349</v>
      </c>
      <c r="AB20"/>
    </row>
    <row r="21" spans="1:28" ht="31.5" customHeight="1" x14ac:dyDescent="0.25">
      <c r="A21" s="21" t="s">
        <v>349</v>
      </c>
      <c r="B21" s="21" t="s">
        <v>349</v>
      </c>
      <c r="C21" s="21" t="s">
        <v>349</v>
      </c>
      <c r="D21" s="20" t="s">
        <v>21</v>
      </c>
      <c r="E21" s="6" t="s">
        <v>349</v>
      </c>
      <c r="F21" s="20" t="s">
        <v>349</v>
      </c>
      <c r="G21" s="6">
        <f>Ревакцинация!F7</f>
        <v>0</v>
      </c>
      <c r="H21" s="69">
        <f>Ревакцинация!G7</f>
        <v>0</v>
      </c>
      <c r="I21" s="6">
        <f>Ревакцинация!H7</f>
        <v>0</v>
      </c>
      <c r="J21" s="69">
        <f>Ревакцинация!I7</f>
        <v>0</v>
      </c>
      <c r="K21" s="6">
        <f>Ревакцинация!J7</f>
        <v>0</v>
      </c>
      <c r="L21" s="69">
        <f>Ревакцинация!K7</f>
        <v>0</v>
      </c>
      <c r="M21" s="6">
        <f>Ревакцинация!L7</f>
        <v>0</v>
      </c>
      <c r="N21" s="69">
        <f>Ревакцинация!M7</f>
        <v>0</v>
      </c>
      <c r="O21" s="6">
        <f>Ревакцинация!N7</f>
        <v>0</v>
      </c>
      <c r="P21" s="69">
        <f>Ревакцинация!O7</f>
        <v>0</v>
      </c>
      <c r="Q21" s="6">
        <f>Ревакцинация!P7</f>
        <v>0</v>
      </c>
      <c r="R21" s="69">
        <f>Ревакцинация!Q7</f>
        <v>0</v>
      </c>
      <c r="S21" s="6">
        <f>Ревакцинация!R7</f>
        <v>0</v>
      </c>
      <c r="T21" s="69">
        <f>Ревакцинация!S7</f>
        <v>0</v>
      </c>
      <c r="U21" s="6">
        <f>Ревакцинация!T7</f>
        <v>0</v>
      </c>
      <c r="V21" s="69">
        <f>Ревакцинация!U7</f>
        <v>0</v>
      </c>
      <c r="W21" s="6">
        <f>Ревакцинация!V7</f>
        <v>0</v>
      </c>
      <c r="X21" s="69">
        <f>Ревакцинация!W7</f>
        <v>0</v>
      </c>
      <c r="Y21" s="68" t="s">
        <v>349</v>
      </c>
      <c r="Z21" s="20" t="s">
        <v>349</v>
      </c>
      <c r="AA21" s="68" t="s">
        <v>349</v>
      </c>
      <c r="AB21"/>
    </row>
    <row r="22" spans="1:28" ht="31.5" customHeight="1" x14ac:dyDescent="0.25">
      <c r="A22" s="21" t="s">
        <v>349</v>
      </c>
      <c r="B22" s="21" t="s">
        <v>349</v>
      </c>
      <c r="C22" s="21" t="s">
        <v>349</v>
      </c>
      <c r="D22" s="20" t="s">
        <v>326</v>
      </c>
      <c r="E22" s="6" t="s">
        <v>349</v>
      </c>
      <c r="F22" s="20" t="s">
        <v>349</v>
      </c>
      <c r="G22" s="6">
        <f>Ревакцинация!F8</f>
        <v>0</v>
      </c>
      <c r="H22" s="69">
        <f>Ревакцинация!G8</f>
        <v>0</v>
      </c>
      <c r="I22" s="6">
        <f>Ревакцинация!H8</f>
        <v>0</v>
      </c>
      <c r="J22" s="69">
        <f>Ревакцинация!I8</f>
        <v>0</v>
      </c>
      <c r="K22" s="6">
        <f>Ревакцинация!J8</f>
        <v>0</v>
      </c>
      <c r="L22" s="69">
        <f>Ревакцинация!K8</f>
        <v>0</v>
      </c>
      <c r="M22" s="6">
        <f>Ревакцинация!L8</f>
        <v>0</v>
      </c>
      <c r="N22" s="69">
        <f>Ревакцинация!M8</f>
        <v>0</v>
      </c>
      <c r="O22" s="6">
        <f>Ревакцинация!N8</f>
        <v>0</v>
      </c>
      <c r="P22" s="69">
        <f>Ревакцинация!O8</f>
        <v>0</v>
      </c>
      <c r="Q22" s="6">
        <f>Ревакцинация!P8</f>
        <v>0</v>
      </c>
      <c r="R22" s="69">
        <f>Ревакцинация!Q8</f>
        <v>0</v>
      </c>
      <c r="S22" s="6">
        <f>Ревакцинация!R8</f>
        <v>0</v>
      </c>
      <c r="T22" s="69">
        <f>Ревакцинация!S8</f>
        <v>0</v>
      </c>
      <c r="U22" s="6" t="str">
        <f>Ревакцинация!T8</f>
        <v>X</v>
      </c>
      <c r="V22" s="69" t="str">
        <f>Ревакцинация!U8</f>
        <v>X</v>
      </c>
      <c r="W22" s="6">
        <f>Ревакцинация!V8</f>
        <v>0</v>
      </c>
      <c r="X22" s="69">
        <f>Ревакцинация!W8</f>
        <v>0</v>
      </c>
      <c r="Y22" s="68" t="s">
        <v>349</v>
      </c>
      <c r="Z22" s="20" t="s">
        <v>349</v>
      </c>
      <c r="AA22" s="68" t="s">
        <v>349</v>
      </c>
      <c r="AB22"/>
    </row>
    <row r="23" spans="1:28" s="14" customFormat="1" ht="31.5" customHeight="1" x14ac:dyDescent="0.25">
      <c r="A23" s="21" t="s">
        <v>349</v>
      </c>
      <c r="B23" s="21" t="s">
        <v>349</v>
      </c>
      <c r="C23" s="21" t="s">
        <v>349</v>
      </c>
      <c r="D23" s="36" t="s">
        <v>399</v>
      </c>
      <c r="E23" s="6" t="s">
        <v>349</v>
      </c>
      <c r="F23" s="20" t="s">
        <v>349</v>
      </c>
      <c r="G23" s="6">
        <f>Ревакцинация!F9</f>
        <v>0</v>
      </c>
      <c r="H23" s="69">
        <f>Ревакцинация!G9</f>
        <v>0</v>
      </c>
      <c r="I23" s="6">
        <f>Ревакцинация!H9</f>
        <v>0</v>
      </c>
      <c r="J23" s="69">
        <f>Ревакцинация!I9</f>
        <v>0</v>
      </c>
      <c r="K23" s="6">
        <f>Ревакцинация!J9</f>
        <v>0</v>
      </c>
      <c r="L23" s="69">
        <f>Ревакцинация!K9</f>
        <v>0</v>
      </c>
      <c r="M23" s="6">
        <f>Ревакцинация!L9</f>
        <v>0</v>
      </c>
      <c r="N23" s="69">
        <f>Ревакцинация!M9</f>
        <v>0</v>
      </c>
      <c r="O23" s="6">
        <f>Ревакцинация!N9</f>
        <v>0</v>
      </c>
      <c r="P23" s="69">
        <f>Ревакцинация!O9</f>
        <v>0</v>
      </c>
      <c r="Q23" s="6">
        <f>Ревакцинация!P9</f>
        <v>0</v>
      </c>
      <c r="R23" s="69">
        <f>Ревакцинация!Q9</f>
        <v>0</v>
      </c>
      <c r="S23" s="6">
        <f>Ревакцинация!R9</f>
        <v>0</v>
      </c>
      <c r="T23" s="69">
        <f>Ревакцинация!S9</f>
        <v>0</v>
      </c>
      <c r="U23" s="6">
        <f>Ревакцинация!T9</f>
        <v>0</v>
      </c>
      <c r="V23" s="69">
        <f>Ревакцинация!U9</f>
        <v>0</v>
      </c>
      <c r="W23" s="6">
        <f>Ревакцинация!V9</f>
        <v>0</v>
      </c>
      <c r="X23" s="69">
        <f>Ревакцинация!W9</f>
        <v>0</v>
      </c>
      <c r="Y23" s="68" t="s">
        <v>349</v>
      </c>
      <c r="Z23" s="20" t="s">
        <v>349</v>
      </c>
      <c r="AA23" s="68" t="s">
        <v>349</v>
      </c>
    </row>
    <row r="24" spans="1:28" ht="31.5" customHeight="1" x14ac:dyDescent="0.25">
      <c r="A24" s="21"/>
      <c r="B24" s="21"/>
      <c r="C24" s="20"/>
      <c r="D24" s="20" t="s">
        <v>22</v>
      </c>
      <c r="E24" s="6" t="s">
        <v>349</v>
      </c>
      <c r="F24" s="6" t="s">
        <v>349</v>
      </c>
      <c r="G24" s="6">
        <f>SUM(G19:G23)</f>
        <v>0</v>
      </c>
      <c r="H24" s="6">
        <f t="shared" ref="H24:AA24" si="2">SUM(H19:H23)</f>
        <v>0</v>
      </c>
      <c r="I24" s="6">
        <f t="shared" si="2"/>
        <v>0</v>
      </c>
      <c r="J24" s="6">
        <f t="shared" si="2"/>
        <v>0</v>
      </c>
      <c r="K24" s="6">
        <f t="shared" si="2"/>
        <v>0</v>
      </c>
      <c r="L24" s="6">
        <f t="shared" si="2"/>
        <v>0</v>
      </c>
      <c r="M24" s="6">
        <f t="shared" si="2"/>
        <v>0</v>
      </c>
      <c r="N24" s="6">
        <f t="shared" si="2"/>
        <v>0</v>
      </c>
      <c r="O24" s="6">
        <f t="shared" si="2"/>
        <v>0</v>
      </c>
      <c r="P24" s="6">
        <f t="shared" si="2"/>
        <v>0</v>
      </c>
      <c r="Q24" s="6">
        <f t="shared" si="2"/>
        <v>0</v>
      </c>
      <c r="R24" s="6">
        <f t="shared" si="2"/>
        <v>0</v>
      </c>
      <c r="S24" s="6">
        <f t="shared" si="2"/>
        <v>0</v>
      </c>
      <c r="T24" s="6">
        <f t="shared" si="2"/>
        <v>0</v>
      </c>
      <c r="U24" s="6">
        <f t="shared" si="2"/>
        <v>0</v>
      </c>
      <c r="V24" s="6">
        <f t="shared" si="2"/>
        <v>0</v>
      </c>
      <c r="W24" s="6">
        <f t="shared" si="2"/>
        <v>0</v>
      </c>
      <c r="X24" s="6">
        <f t="shared" si="2"/>
        <v>0</v>
      </c>
      <c r="Y24" s="6">
        <f t="shared" si="2"/>
        <v>0</v>
      </c>
      <c r="Z24" s="6">
        <f t="shared" si="2"/>
        <v>0</v>
      </c>
      <c r="AA24" s="6">
        <f t="shared" si="2"/>
        <v>0</v>
      </c>
      <c r="AB24"/>
    </row>
    <row r="26" spans="1:28" x14ac:dyDescent="0.25">
      <c r="G26" s="110">
        <f>G24-H24-G28</f>
        <v>0</v>
      </c>
      <c r="I26" s="110">
        <f>I24-J24-I28</f>
        <v>0</v>
      </c>
      <c r="K26" s="110">
        <f>K24-L24-K28</f>
        <v>0</v>
      </c>
      <c r="M26" s="110">
        <f>M24-N24-M28</f>
        <v>0</v>
      </c>
      <c r="O26" s="110">
        <f>O24-P24-O28</f>
        <v>0</v>
      </c>
      <c r="Q26" s="110">
        <f>Q24-R24-Q28</f>
        <v>0</v>
      </c>
      <c r="S26" s="110">
        <f>S24-T24-S28</f>
        <v>0</v>
      </c>
      <c r="U26" s="110">
        <f>U24-V24-U28</f>
        <v>0</v>
      </c>
      <c r="W26" s="110">
        <f>W24-X24-W28</f>
        <v>0</v>
      </c>
    </row>
    <row r="28" spans="1:28" x14ac:dyDescent="0.25">
      <c r="G28" s="111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08"/>
    </row>
  </sheetData>
  <mergeCells count="33">
    <mergeCell ref="G1:H1"/>
    <mergeCell ref="I1:J1"/>
    <mergeCell ref="A1:A2"/>
    <mergeCell ref="B1:B2"/>
    <mergeCell ref="C1:C2"/>
    <mergeCell ref="D1:D2"/>
    <mergeCell ref="E1:F1"/>
    <mergeCell ref="W1:X1"/>
    <mergeCell ref="Y1:Z1"/>
    <mergeCell ref="AB1:AB2"/>
    <mergeCell ref="K1:L1"/>
    <mergeCell ref="M1:N1"/>
    <mergeCell ref="O1:P1"/>
    <mergeCell ref="Q1:R1"/>
    <mergeCell ref="S1:T1"/>
    <mergeCell ref="U1:V1"/>
    <mergeCell ref="AA1:AA2"/>
    <mergeCell ref="Q16:R16"/>
    <mergeCell ref="A16:A17"/>
    <mergeCell ref="B16:B17"/>
    <mergeCell ref="C16:C17"/>
    <mergeCell ref="D16:D17"/>
    <mergeCell ref="G16:H16"/>
    <mergeCell ref="E16:F16"/>
    <mergeCell ref="I16:J16"/>
    <mergeCell ref="K16:L16"/>
    <mergeCell ref="M16:N16"/>
    <mergeCell ref="O16:P16"/>
    <mergeCell ref="AA16:AA17"/>
    <mergeCell ref="S16:T16"/>
    <mergeCell ref="U16:V16"/>
    <mergeCell ref="W16:X16"/>
    <mergeCell ref="Y16:Z16"/>
  </mergeCells>
  <conditionalFormatting sqref="B9">
    <cfRule type="cellIs" dxfId="250" priority="10" operator="lessThan">
      <formula>0</formula>
    </cfRule>
    <cfRule type="cellIs" dxfId="249" priority="11" operator="greaterThan">
      <formula>0</formula>
    </cfRule>
  </conditionalFormatting>
  <conditionalFormatting sqref="A16:F16 AB16:XFD17 A17:Z17 A1:XFD15 A18:XFD1048576">
    <cfRule type="cellIs" dxfId="248" priority="9" operator="lessThan">
      <formula>0</formula>
    </cfRule>
  </conditionalFormatting>
  <conditionalFormatting sqref="P5">
    <cfRule type="cellIs" dxfId="247" priority="8" operator="greaterThan">
      <formula>0</formula>
    </cfRule>
  </conditionalFormatting>
  <conditionalFormatting sqref="Z17:AA1008 Z4:AA15 AB4:AB9 Z8:AB8">
    <cfRule type="cellIs" dxfId="246" priority="7" operator="greaterThan">
      <formula>10</formula>
    </cfRule>
  </conditionalFormatting>
  <conditionalFormatting sqref="G16:Z16">
    <cfRule type="cellIs" dxfId="245" priority="6" operator="lessThan">
      <formula>0</formula>
    </cfRule>
  </conditionalFormatting>
  <conditionalFormatting sqref="AA16:AA17">
    <cfRule type="cellIs" dxfId="244" priority="5" operator="lessThan">
      <formula>0</formula>
    </cfRule>
  </conditionalFormatting>
  <conditionalFormatting sqref="E11:AB11">
    <cfRule type="cellIs" dxfId="243" priority="4" operator="greaterThan">
      <formula>0</formula>
    </cfRule>
  </conditionalFormatting>
  <conditionalFormatting sqref="E11 G11 I11 K11 M11 O11 Q11 S11 U11 W11 Y11">
    <cfRule type="cellIs" dxfId="242" priority="3" operator="equal">
      <formula>0</formula>
    </cfRule>
  </conditionalFormatting>
  <conditionalFormatting sqref="G26 I26 K26 M26 O26 Q26 S26 U26 W26">
    <cfRule type="cellIs" dxfId="241" priority="1" operator="equal">
      <formula>0</formula>
    </cfRule>
    <cfRule type="cellIs" dxfId="24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BA1101"/>
  <sheetViews>
    <sheetView zoomScale="70" zoomScaleNormal="70" workbookViewId="0">
      <pane ySplit="4" topLeftCell="A5" activePane="bottomLeft" state="frozen"/>
      <selection activeCell="D1" sqref="D1"/>
      <selection pane="bottomLeft" activeCell="AF1" sqref="AF1:AG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31" width="12.28515625" style="37" customWidth="1"/>
    <col min="32" max="32" width="13.85546875" style="37" customWidth="1"/>
    <col min="33" max="33" width="20.28515625" style="37" customWidth="1"/>
    <col min="34" max="34" width="1.7109375" style="50" customWidth="1"/>
    <col min="35" max="37" width="12.7109375" style="54" customWidth="1"/>
    <col min="38" max="38" width="1.7109375" style="56" customWidth="1"/>
    <col min="39" max="52" width="8.7109375" style="54" customWidth="1"/>
    <col min="53" max="53" width="4.28515625" style="50" customWidth="1"/>
    <col min="54" max="240" width="9.140625" style="37" customWidth="1"/>
    <col min="241" max="241" width="25" style="37" customWidth="1"/>
    <col min="242" max="242" width="51.5703125" style="37" customWidth="1"/>
    <col min="243" max="243" width="15" style="37" bestFit="1" customWidth="1"/>
    <col min="244" max="244" width="14.140625" style="37" customWidth="1"/>
    <col min="245" max="245" width="13" style="37" customWidth="1"/>
    <col min="246" max="247" width="14.140625" style="37" customWidth="1"/>
    <col min="248" max="248" width="13" style="37" customWidth="1"/>
    <col min="249" max="249" width="14.140625" style="37" customWidth="1"/>
    <col min="250" max="269" width="13" style="37" customWidth="1"/>
    <col min="270" max="270" width="17.5703125" style="37" customWidth="1"/>
    <col min="271" max="271" width="13" style="37" customWidth="1"/>
    <col min="272" max="272" width="17.5703125" style="37" customWidth="1"/>
    <col min="273" max="273" width="21.140625" style="37" customWidth="1"/>
    <col min="274" max="274" width="13" style="37" customWidth="1"/>
    <col min="275" max="275" width="21.140625" style="37" customWidth="1"/>
    <col min="276" max="276" width="13" style="37" customWidth="1"/>
    <col min="277" max="277" width="21.140625" style="37" customWidth="1"/>
    <col min="278" max="496" width="9.140625" style="37" customWidth="1"/>
    <col min="497" max="497" width="25" style="37" customWidth="1"/>
    <col min="498" max="498" width="51.5703125" style="37" customWidth="1"/>
    <col min="499" max="499" width="15" style="37" bestFit="1" customWidth="1"/>
    <col min="500" max="500" width="14.140625" style="37" customWidth="1"/>
    <col min="501" max="501" width="13" style="37" customWidth="1"/>
    <col min="502" max="503" width="14.140625" style="37" customWidth="1"/>
    <col min="504" max="504" width="13" style="37" customWidth="1"/>
    <col min="505" max="505" width="14.140625" style="37" customWidth="1"/>
    <col min="506" max="525" width="13" style="37" customWidth="1"/>
    <col min="526" max="526" width="17.5703125" style="37" customWidth="1"/>
    <col min="527" max="527" width="13" style="37" customWidth="1"/>
    <col min="528" max="528" width="17.5703125" style="37" customWidth="1"/>
    <col min="529" max="529" width="21.140625" style="37" customWidth="1"/>
    <col min="530" max="530" width="13" style="37" customWidth="1"/>
    <col min="531" max="531" width="21.140625" style="37" customWidth="1"/>
    <col min="532" max="532" width="13" style="37" customWidth="1"/>
    <col min="533" max="533" width="21.140625" style="37" customWidth="1"/>
    <col min="534" max="752" width="9.140625" style="37" customWidth="1"/>
    <col min="753" max="753" width="25" style="37" customWidth="1"/>
    <col min="754" max="754" width="51.5703125" style="37" customWidth="1"/>
    <col min="755" max="755" width="15" style="37" bestFit="1" customWidth="1"/>
    <col min="756" max="756" width="14.140625" style="37" customWidth="1"/>
    <col min="757" max="757" width="13" style="37" customWidth="1"/>
    <col min="758" max="759" width="14.140625" style="37" customWidth="1"/>
    <col min="760" max="760" width="13" style="37" customWidth="1"/>
    <col min="761" max="761" width="14.140625" style="37" customWidth="1"/>
    <col min="762" max="781" width="13" style="37" customWidth="1"/>
    <col min="782" max="782" width="17.5703125" style="37" customWidth="1"/>
    <col min="783" max="783" width="13" style="37" customWidth="1"/>
    <col min="784" max="784" width="17.5703125" style="37" customWidth="1"/>
    <col min="785" max="785" width="21.140625" style="37" customWidth="1"/>
    <col min="786" max="786" width="13" style="37" customWidth="1"/>
    <col min="787" max="787" width="21.140625" style="37" customWidth="1"/>
    <col min="788" max="788" width="13" style="37" customWidth="1"/>
    <col min="789" max="789" width="21.140625" style="37" customWidth="1"/>
    <col min="790" max="1008" width="9.140625" style="37" customWidth="1"/>
    <col min="1009" max="1009" width="25" style="37" customWidth="1"/>
    <col min="1010" max="1010" width="51.5703125" style="37" customWidth="1"/>
    <col min="1011" max="1011" width="15" style="37" bestFit="1" customWidth="1"/>
    <col min="1012" max="1012" width="14.140625" style="37" customWidth="1"/>
    <col min="1013" max="1013" width="13" style="37" customWidth="1"/>
    <col min="1014" max="1015" width="14.140625" style="37" customWidth="1"/>
    <col min="1016" max="1016" width="13" style="37" customWidth="1"/>
    <col min="1017" max="1017" width="14.140625" style="37" customWidth="1"/>
    <col min="1018" max="1037" width="13" style="37" customWidth="1"/>
    <col min="1038" max="1038" width="17.5703125" style="37" customWidth="1"/>
    <col min="1039" max="1039" width="13" style="37" customWidth="1"/>
    <col min="1040" max="1040" width="17.5703125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044" width="13" style="37" customWidth="1"/>
    <col min="1045" max="1045" width="21.140625" style="37" customWidth="1"/>
    <col min="1046" max="1264" width="9.140625" style="37" customWidth="1"/>
    <col min="1265" max="1265" width="25" style="37" customWidth="1"/>
    <col min="1266" max="1266" width="51.5703125" style="37" customWidth="1"/>
    <col min="1267" max="1267" width="15" style="37" bestFit="1" customWidth="1"/>
    <col min="1268" max="1268" width="14.140625" style="37" customWidth="1"/>
    <col min="1269" max="1269" width="13" style="37" customWidth="1"/>
    <col min="1270" max="1271" width="14.140625" style="37" customWidth="1"/>
    <col min="1272" max="1272" width="13" style="37" customWidth="1"/>
    <col min="1273" max="1273" width="14.140625" style="37" customWidth="1"/>
    <col min="1274" max="1293" width="13" style="37" customWidth="1"/>
    <col min="1294" max="1294" width="17.5703125" style="37" customWidth="1"/>
    <col min="1295" max="1295" width="13" style="37" customWidth="1"/>
    <col min="1296" max="1296" width="17.5703125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300" width="13" style="37" customWidth="1"/>
    <col min="1301" max="1301" width="21.140625" style="37" customWidth="1"/>
    <col min="1302" max="1520" width="9.140625" style="37" customWidth="1"/>
    <col min="1521" max="1521" width="25" style="37" customWidth="1"/>
    <col min="1522" max="1522" width="51.5703125" style="37" customWidth="1"/>
    <col min="1523" max="1523" width="15" style="37" bestFit="1" customWidth="1"/>
    <col min="1524" max="1524" width="14.140625" style="37" customWidth="1"/>
    <col min="1525" max="1525" width="13" style="37" customWidth="1"/>
    <col min="1526" max="1527" width="14.140625" style="37" customWidth="1"/>
    <col min="1528" max="1528" width="13" style="37" customWidth="1"/>
    <col min="1529" max="1529" width="14.140625" style="37" customWidth="1"/>
    <col min="1530" max="1549" width="13" style="37" customWidth="1"/>
    <col min="1550" max="1550" width="17.5703125" style="37" customWidth="1"/>
    <col min="1551" max="1551" width="13" style="37" customWidth="1"/>
    <col min="1552" max="1552" width="17.5703125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556" width="13" style="37" customWidth="1"/>
    <col min="1557" max="1557" width="21.140625" style="37" customWidth="1"/>
    <col min="1558" max="1776" width="9.140625" style="37" customWidth="1"/>
    <col min="1777" max="1777" width="25" style="37" customWidth="1"/>
    <col min="1778" max="1778" width="51.5703125" style="37" customWidth="1"/>
    <col min="1779" max="1779" width="15" style="37" bestFit="1" customWidth="1"/>
    <col min="1780" max="1780" width="14.140625" style="37" customWidth="1"/>
    <col min="1781" max="1781" width="13" style="37" customWidth="1"/>
    <col min="1782" max="1783" width="14.140625" style="37" customWidth="1"/>
    <col min="1784" max="1784" width="13" style="37" customWidth="1"/>
    <col min="1785" max="1785" width="14.140625" style="37" customWidth="1"/>
    <col min="1786" max="1805" width="13" style="37" customWidth="1"/>
    <col min="1806" max="1806" width="17.5703125" style="37" customWidth="1"/>
    <col min="1807" max="1807" width="13" style="37" customWidth="1"/>
    <col min="1808" max="1808" width="17.5703125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1812" width="13" style="37" customWidth="1"/>
    <col min="1813" max="1813" width="21.140625" style="37" customWidth="1"/>
    <col min="1814" max="2032" width="9.140625" style="37" customWidth="1"/>
    <col min="2033" max="2033" width="25" style="37" customWidth="1"/>
    <col min="2034" max="2034" width="51.5703125" style="37" customWidth="1"/>
    <col min="2035" max="2035" width="15" style="37" bestFit="1" customWidth="1"/>
    <col min="2036" max="2036" width="14.140625" style="37" customWidth="1"/>
    <col min="2037" max="2037" width="13" style="37" customWidth="1"/>
    <col min="2038" max="2039" width="14.140625" style="37" customWidth="1"/>
    <col min="2040" max="2040" width="13" style="37" customWidth="1"/>
    <col min="2041" max="2041" width="14.140625" style="37" customWidth="1"/>
    <col min="2042" max="2061" width="13" style="37" customWidth="1"/>
    <col min="2062" max="2062" width="17.5703125" style="37" customWidth="1"/>
    <col min="2063" max="2063" width="13" style="37" customWidth="1"/>
    <col min="2064" max="2064" width="17.5703125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068" width="13" style="37" customWidth="1"/>
    <col min="2069" max="2069" width="21.140625" style="37" customWidth="1"/>
    <col min="2070" max="2288" width="9.140625" style="37" customWidth="1"/>
    <col min="2289" max="2289" width="25" style="37" customWidth="1"/>
    <col min="2290" max="2290" width="51.5703125" style="37" customWidth="1"/>
    <col min="2291" max="2291" width="15" style="37" bestFit="1" customWidth="1"/>
    <col min="2292" max="2292" width="14.140625" style="37" customWidth="1"/>
    <col min="2293" max="2293" width="13" style="37" customWidth="1"/>
    <col min="2294" max="2295" width="14.140625" style="37" customWidth="1"/>
    <col min="2296" max="2296" width="13" style="37" customWidth="1"/>
    <col min="2297" max="2297" width="14.140625" style="37" customWidth="1"/>
    <col min="2298" max="2317" width="13" style="37" customWidth="1"/>
    <col min="2318" max="2318" width="17.5703125" style="37" customWidth="1"/>
    <col min="2319" max="2319" width="13" style="37" customWidth="1"/>
    <col min="2320" max="2320" width="17.5703125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324" width="13" style="37" customWidth="1"/>
    <col min="2325" max="2325" width="21.140625" style="37" customWidth="1"/>
    <col min="2326" max="2544" width="9.140625" style="37" customWidth="1"/>
    <col min="2545" max="2545" width="25" style="37" customWidth="1"/>
    <col min="2546" max="2546" width="51.5703125" style="37" customWidth="1"/>
    <col min="2547" max="2547" width="15" style="37" bestFit="1" customWidth="1"/>
    <col min="2548" max="2548" width="14.140625" style="37" customWidth="1"/>
    <col min="2549" max="2549" width="13" style="37" customWidth="1"/>
    <col min="2550" max="2551" width="14.140625" style="37" customWidth="1"/>
    <col min="2552" max="2552" width="13" style="37" customWidth="1"/>
    <col min="2553" max="2553" width="14.140625" style="37" customWidth="1"/>
    <col min="2554" max="2573" width="13" style="37" customWidth="1"/>
    <col min="2574" max="2574" width="17.5703125" style="37" customWidth="1"/>
    <col min="2575" max="2575" width="13" style="37" customWidth="1"/>
    <col min="2576" max="2576" width="17.5703125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580" width="13" style="37" customWidth="1"/>
    <col min="2581" max="2581" width="21.140625" style="37" customWidth="1"/>
    <col min="2582" max="2800" width="9.140625" style="37" customWidth="1"/>
    <col min="2801" max="2801" width="25" style="37" customWidth="1"/>
    <col min="2802" max="2802" width="51.5703125" style="37" customWidth="1"/>
    <col min="2803" max="2803" width="15" style="37" bestFit="1" customWidth="1"/>
    <col min="2804" max="2804" width="14.140625" style="37" customWidth="1"/>
    <col min="2805" max="2805" width="13" style="37" customWidth="1"/>
    <col min="2806" max="2807" width="14.140625" style="37" customWidth="1"/>
    <col min="2808" max="2808" width="13" style="37" customWidth="1"/>
    <col min="2809" max="2809" width="14.140625" style="37" customWidth="1"/>
    <col min="2810" max="2829" width="13" style="37" customWidth="1"/>
    <col min="2830" max="2830" width="17.5703125" style="37" customWidth="1"/>
    <col min="2831" max="2831" width="13" style="37" customWidth="1"/>
    <col min="2832" max="2832" width="17.5703125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2836" width="13" style="37" customWidth="1"/>
    <col min="2837" max="2837" width="21.140625" style="37" customWidth="1"/>
    <col min="2838" max="3056" width="9.140625" style="37" customWidth="1"/>
    <col min="3057" max="3057" width="25" style="37" customWidth="1"/>
    <col min="3058" max="3058" width="51.5703125" style="37" customWidth="1"/>
    <col min="3059" max="3059" width="15" style="37" bestFit="1" customWidth="1"/>
    <col min="3060" max="3060" width="14.140625" style="37" customWidth="1"/>
    <col min="3061" max="3061" width="13" style="37" customWidth="1"/>
    <col min="3062" max="3063" width="14.140625" style="37" customWidth="1"/>
    <col min="3064" max="3064" width="13" style="37" customWidth="1"/>
    <col min="3065" max="3065" width="14.140625" style="37" customWidth="1"/>
    <col min="3066" max="3085" width="13" style="37" customWidth="1"/>
    <col min="3086" max="3086" width="17.5703125" style="37" customWidth="1"/>
    <col min="3087" max="3087" width="13" style="37" customWidth="1"/>
    <col min="3088" max="3088" width="17.5703125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092" width="13" style="37" customWidth="1"/>
    <col min="3093" max="3093" width="21.140625" style="37" customWidth="1"/>
    <col min="3094" max="3312" width="9.140625" style="37" customWidth="1"/>
    <col min="3313" max="3313" width="25" style="37" customWidth="1"/>
    <col min="3314" max="3314" width="51.5703125" style="37" customWidth="1"/>
    <col min="3315" max="3315" width="15" style="37" bestFit="1" customWidth="1"/>
    <col min="3316" max="3316" width="14.140625" style="37" customWidth="1"/>
    <col min="3317" max="3317" width="13" style="37" customWidth="1"/>
    <col min="3318" max="3319" width="14.140625" style="37" customWidth="1"/>
    <col min="3320" max="3320" width="13" style="37" customWidth="1"/>
    <col min="3321" max="3321" width="14.140625" style="37" customWidth="1"/>
    <col min="3322" max="3341" width="13" style="37" customWidth="1"/>
    <col min="3342" max="3342" width="17.5703125" style="37" customWidth="1"/>
    <col min="3343" max="3343" width="13" style="37" customWidth="1"/>
    <col min="3344" max="3344" width="17.5703125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348" width="13" style="37" customWidth="1"/>
    <col min="3349" max="3349" width="21.140625" style="37" customWidth="1"/>
    <col min="3350" max="3568" width="9.140625" style="37" customWidth="1"/>
    <col min="3569" max="3569" width="25" style="37" customWidth="1"/>
    <col min="3570" max="3570" width="51.5703125" style="37" customWidth="1"/>
    <col min="3571" max="3571" width="15" style="37" bestFit="1" customWidth="1"/>
    <col min="3572" max="3572" width="14.140625" style="37" customWidth="1"/>
    <col min="3573" max="3573" width="13" style="37" customWidth="1"/>
    <col min="3574" max="3575" width="14.140625" style="37" customWidth="1"/>
    <col min="3576" max="3576" width="13" style="37" customWidth="1"/>
    <col min="3577" max="3577" width="14.140625" style="37" customWidth="1"/>
    <col min="3578" max="3597" width="13" style="37" customWidth="1"/>
    <col min="3598" max="3598" width="17.5703125" style="37" customWidth="1"/>
    <col min="3599" max="3599" width="13" style="37" customWidth="1"/>
    <col min="3600" max="3600" width="17.5703125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604" width="13" style="37" customWidth="1"/>
    <col min="3605" max="3605" width="21.140625" style="37" customWidth="1"/>
    <col min="3606" max="3824" width="9.140625" style="37" customWidth="1"/>
    <col min="3825" max="3825" width="25" style="37" customWidth="1"/>
    <col min="3826" max="3826" width="51.5703125" style="37" customWidth="1"/>
    <col min="3827" max="3827" width="15" style="37" bestFit="1" customWidth="1"/>
    <col min="3828" max="3828" width="14.140625" style="37" customWidth="1"/>
    <col min="3829" max="3829" width="13" style="37" customWidth="1"/>
    <col min="3830" max="3831" width="14.140625" style="37" customWidth="1"/>
    <col min="3832" max="3832" width="13" style="37" customWidth="1"/>
    <col min="3833" max="3833" width="14.140625" style="37" customWidth="1"/>
    <col min="3834" max="3853" width="13" style="37" customWidth="1"/>
    <col min="3854" max="3854" width="17.5703125" style="37" customWidth="1"/>
    <col min="3855" max="3855" width="13" style="37" customWidth="1"/>
    <col min="3856" max="3856" width="17.5703125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3860" width="13" style="37" customWidth="1"/>
    <col min="3861" max="3861" width="21.140625" style="37" customWidth="1"/>
    <col min="3862" max="4080" width="9.140625" style="37" customWidth="1"/>
    <col min="4081" max="4081" width="25" style="37" customWidth="1"/>
    <col min="4082" max="4082" width="51.5703125" style="37" customWidth="1"/>
    <col min="4083" max="4083" width="15" style="37" bestFit="1" customWidth="1"/>
    <col min="4084" max="4084" width="14.140625" style="37" customWidth="1"/>
    <col min="4085" max="4085" width="13" style="37" customWidth="1"/>
    <col min="4086" max="4087" width="14.140625" style="37" customWidth="1"/>
    <col min="4088" max="4088" width="13" style="37" customWidth="1"/>
    <col min="4089" max="4089" width="14.140625" style="37" customWidth="1"/>
    <col min="4090" max="4109" width="13" style="37" customWidth="1"/>
    <col min="4110" max="4110" width="17.5703125" style="37" customWidth="1"/>
    <col min="4111" max="4111" width="13" style="37" customWidth="1"/>
    <col min="4112" max="4112" width="17.5703125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116" width="13" style="37" customWidth="1"/>
    <col min="4117" max="4117" width="21.140625" style="37" customWidth="1"/>
    <col min="4118" max="4336" width="9.140625" style="37" customWidth="1"/>
    <col min="4337" max="4337" width="25" style="37" customWidth="1"/>
    <col min="4338" max="4338" width="51.5703125" style="37" customWidth="1"/>
    <col min="4339" max="4339" width="15" style="37" bestFit="1" customWidth="1"/>
    <col min="4340" max="4340" width="14.140625" style="37" customWidth="1"/>
    <col min="4341" max="4341" width="13" style="37" customWidth="1"/>
    <col min="4342" max="4343" width="14.140625" style="37" customWidth="1"/>
    <col min="4344" max="4344" width="13" style="37" customWidth="1"/>
    <col min="4345" max="4345" width="14.140625" style="37" customWidth="1"/>
    <col min="4346" max="4365" width="13" style="37" customWidth="1"/>
    <col min="4366" max="4366" width="17.5703125" style="37" customWidth="1"/>
    <col min="4367" max="4367" width="13" style="37" customWidth="1"/>
    <col min="4368" max="4368" width="17.5703125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372" width="13" style="37" customWidth="1"/>
    <col min="4373" max="4373" width="21.140625" style="37" customWidth="1"/>
    <col min="4374" max="4592" width="9.140625" style="37" customWidth="1"/>
    <col min="4593" max="4593" width="25" style="37" customWidth="1"/>
    <col min="4594" max="4594" width="51.5703125" style="37" customWidth="1"/>
    <col min="4595" max="4595" width="15" style="37" bestFit="1" customWidth="1"/>
    <col min="4596" max="4596" width="14.140625" style="37" customWidth="1"/>
    <col min="4597" max="4597" width="13" style="37" customWidth="1"/>
    <col min="4598" max="4599" width="14.140625" style="37" customWidth="1"/>
    <col min="4600" max="4600" width="13" style="37" customWidth="1"/>
    <col min="4601" max="4601" width="14.140625" style="37" customWidth="1"/>
    <col min="4602" max="4621" width="13" style="37" customWidth="1"/>
    <col min="4622" max="4622" width="17.5703125" style="37" customWidth="1"/>
    <col min="4623" max="4623" width="13" style="37" customWidth="1"/>
    <col min="4624" max="4624" width="17.5703125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628" width="13" style="37" customWidth="1"/>
    <col min="4629" max="4629" width="21.140625" style="37" customWidth="1"/>
    <col min="4630" max="4848" width="9.140625" style="37" customWidth="1"/>
    <col min="4849" max="4849" width="25" style="37" customWidth="1"/>
    <col min="4850" max="4850" width="51.5703125" style="37" customWidth="1"/>
    <col min="4851" max="4851" width="15" style="37" bestFit="1" customWidth="1"/>
    <col min="4852" max="4852" width="14.140625" style="37" customWidth="1"/>
    <col min="4853" max="4853" width="13" style="37" customWidth="1"/>
    <col min="4854" max="4855" width="14.140625" style="37" customWidth="1"/>
    <col min="4856" max="4856" width="13" style="37" customWidth="1"/>
    <col min="4857" max="4857" width="14.140625" style="37" customWidth="1"/>
    <col min="4858" max="4877" width="13" style="37" customWidth="1"/>
    <col min="4878" max="4878" width="17.5703125" style="37" customWidth="1"/>
    <col min="4879" max="4879" width="13" style="37" customWidth="1"/>
    <col min="4880" max="4880" width="17.5703125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4884" width="13" style="37" customWidth="1"/>
    <col min="4885" max="4885" width="21.140625" style="37" customWidth="1"/>
    <col min="4886" max="5104" width="9.140625" style="37" customWidth="1"/>
    <col min="5105" max="5105" width="25" style="37" customWidth="1"/>
    <col min="5106" max="5106" width="51.5703125" style="37" customWidth="1"/>
    <col min="5107" max="5107" width="15" style="37" bestFit="1" customWidth="1"/>
    <col min="5108" max="5108" width="14.140625" style="37" customWidth="1"/>
    <col min="5109" max="5109" width="13" style="37" customWidth="1"/>
    <col min="5110" max="5111" width="14.140625" style="37" customWidth="1"/>
    <col min="5112" max="5112" width="13" style="37" customWidth="1"/>
    <col min="5113" max="5113" width="14.140625" style="37" customWidth="1"/>
    <col min="5114" max="5133" width="13" style="37" customWidth="1"/>
    <col min="5134" max="5134" width="17.5703125" style="37" customWidth="1"/>
    <col min="5135" max="5135" width="13" style="37" customWidth="1"/>
    <col min="5136" max="5136" width="17.5703125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140" width="13" style="37" customWidth="1"/>
    <col min="5141" max="5141" width="21.140625" style="37" customWidth="1"/>
    <col min="5142" max="5360" width="9.140625" style="37" customWidth="1"/>
    <col min="5361" max="5361" width="25" style="37" customWidth="1"/>
    <col min="5362" max="5362" width="51.5703125" style="37" customWidth="1"/>
    <col min="5363" max="5363" width="15" style="37" bestFit="1" customWidth="1"/>
    <col min="5364" max="5364" width="14.140625" style="37" customWidth="1"/>
    <col min="5365" max="5365" width="13" style="37" customWidth="1"/>
    <col min="5366" max="5367" width="14.140625" style="37" customWidth="1"/>
    <col min="5368" max="5368" width="13" style="37" customWidth="1"/>
    <col min="5369" max="5369" width="14.140625" style="37" customWidth="1"/>
    <col min="5370" max="5389" width="13" style="37" customWidth="1"/>
    <col min="5390" max="5390" width="17.5703125" style="37" customWidth="1"/>
    <col min="5391" max="5391" width="13" style="37" customWidth="1"/>
    <col min="5392" max="5392" width="17.5703125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396" width="13" style="37" customWidth="1"/>
    <col min="5397" max="5397" width="21.140625" style="37" customWidth="1"/>
    <col min="5398" max="5616" width="9.140625" style="37" customWidth="1"/>
    <col min="5617" max="5617" width="25" style="37" customWidth="1"/>
    <col min="5618" max="5618" width="51.5703125" style="37" customWidth="1"/>
    <col min="5619" max="5619" width="15" style="37" bestFit="1" customWidth="1"/>
    <col min="5620" max="5620" width="14.140625" style="37" customWidth="1"/>
    <col min="5621" max="5621" width="13" style="37" customWidth="1"/>
    <col min="5622" max="5623" width="14.140625" style="37" customWidth="1"/>
    <col min="5624" max="5624" width="13" style="37" customWidth="1"/>
    <col min="5625" max="5625" width="14.140625" style="37" customWidth="1"/>
    <col min="5626" max="5645" width="13" style="37" customWidth="1"/>
    <col min="5646" max="5646" width="17.5703125" style="37" customWidth="1"/>
    <col min="5647" max="5647" width="13" style="37" customWidth="1"/>
    <col min="5648" max="5648" width="17.5703125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652" width="13" style="37" customWidth="1"/>
    <col min="5653" max="5653" width="21.140625" style="37" customWidth="1"/>
    <col min="5654" max="5872" width="9.140625" style="37" customWidth="1"/>
    <col min="5873" max="5873" width="25" style="37" customWidth="1"/>
    <col min="5874" max="5874" width="51.5703125" style="37" customWidth="1"/>
    <col min="5875" max="5875" width="15" style="37" bestFit="1" customWidth="1"/>
    <col min="5876" max="5876" width="14.140625" style="37" customWidth="1"/>
    <col min="5877" max="5877" width="13" style="37" customWidth="1"/>
    <col min="5878" max="5879" width="14.140625" style="37" customWidth="1"/>
    <col min="5880" max="5880" width="13" style="37" customWidth="1"/>
    <col min="5881" max="5881" width="14.140625" style="37" customWidth="1"/>
    <col min="5882" max="5901" width="13" style="37" customWidth="1"/>
    <col min="5902" max="5902" width="17.5703125" style="37" customWidth="1"/>
    <col min="5903" max="5903" width="13" style="37" customWidth="1"/>
    <col min="5904" max="5904" width="17.5703125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5908" width="13" style="37" customWidth="1"/>
    <col min="5909" max="5909" width="21.140625" style="37" customWidth="1"/>
    <col min="5910" max="6128" width="9.140625" style="37" customWidth="1"/>
    <col min="6129" max="6129" width="25" style="37" customWidth="1"/>
    <col min="6130" max="6130" width="51.5703125" style="37" customWidth="1"/>
    <col min="6131" max="6131" width="15" style="37" bestFit="1" customWidth="1"/>
    <col min="6132" max="6132" width="14.140625" style="37" customWidth="1"/>
    <col min="6133" max="6133" width="13" style="37" customWidth="1"/>
    <col min="6134" max="6135" width="14.140625" style="37" customWidth="1"/>
    <col min="6136" max="6136" width="13" style="37" customWidth="1"/>
    <col min="6137" max="6137" width="14.140625" style="37" customWidth="1"/>
    <col min="6138" max="6157" width="13" style="37" customWidth="1"/>
    <col min="6158" max="6158" width="17.5703125" style="37" customWidth="1"/>
    <col min="6159" max="6159" width="13" style="37" customWidth="1"/>
    <col min="6160" max="6160" width="17.5703125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164" width="13" style="37" customWidth="1"/>
    <col min="6165" max="6165" width="21.140625" style="37" customWidth="1"/>
    <col min="6166" max="6384" width="9.140625" style="37" customWidth="1"/>
    <col min="6385" max="6385" width="25" style="37" customWidth="1"/>
    <col min="6386" max="6386" width="51.5703125" style="37" customWidth="1"/>
    <col min="6387" max="6387" width="15" style="37" bestFit="1" customWidth="1"/>
    <col min="6388" max="6388" width="14.140625" style="37" customWidth="1"/>
    <col min="6389" max="6389" width="13" style="37" customWidth="1"/>
    <col min="6390" max="6391" width="14.140625" style="37" customWidth="1"/>
    <col min="6392" max="6392" width="13" style="37" customWidth="1"/>
    <col min="6393" max="6393" width="14.140625" style="37" customWidth="1"/>
    <col min="6394" max="6413" width="13" style="37" customWidth="1"/>
    <col min="6414" max="6414" width="17.5703125" style="37" customWidth="1"/>
    <col min="6415" max="6415" width="13" style="37" customWidth="1"/>
    <col min="6416" max="6416" width="17.5703125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420" width="13" style="37" customWidth="1"/>
    <col min="6421" max="6421" width="21.140625" style="37" customWidth="1"/>
    <col min="6422" max="6640" width="9.140625" style="37" customWidth="1"/>
    <col min="6641" max="6641" width="25" style="37" customWidth="1"/>
    <col min="6642" max="6642" width="51.5703125" style="37" customWidth="1"/>
    <col min="6643" max="6643" width="15" style="37" bestFit="1" customWidth="1"/>
    <col min="6644" max="6644" width="14.140625" style="37" customWidth="1"/>
    <col min="6645" max="6645" width="13" style="37" customWidth="1"/>
    <col min="6646" max="6647" width="14.140625" style="37" customWidth="1"/>
    <col min="6648" max="6648" width="13" style="37" customWidth="1"/>
    <col min="6649" max="6649" width="14.140625" style="37" customWidth="1"/>
    <col min="6650" max="6669" width="13" style="37" customWidth="1"/>
    <col min="6670" max="6670" width="17.5703125" style="37" customWidth="1"/>
    <col min="6671" max="6671" width="13" style="37" customWidth="1"/>
    <col min="6672" max="6672" width="17.5703125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676" width="13" style="37" customWidth="1"/>
    <col min="6677" max="6677" width="21.140625" style="37" customWidth="1"/>
    <col min="6678" max="6896" width="9.140625" style="37" customWidth="1"/>
    <col min="6897" max="6897" width="25" style="37" customWidth="1"/>
    <col min="6898" max="6898" width="51.5703125" style="37" customWidth="1"/>
    <col min="6899" max="6899" width="15" style="37" bestFit="1" customWidth="1"/>
    <col min="6900" max="6900" width="14.140625" style="37" customWidth="1"/>
    <col min="6901" max="6901" width="13" style="37" customWidth="1"/>
    <col min="6902" max="6903" width="14.140625" style="37" customWidth="1"/>
    <col min="6904" max="6904" width="13" style="37" customWidth="1"/>
    <col min="6905" max="6905" width="14.140625" style="37" customWidth="1"/>
    <col min="6906" max="6925" width="13" style="37" customWidth="1"/>
    <col min="6926" max="6926" width="17.5703125" style="37" customWidth="1"/>
    <col min="6927" max="6927" width="13" style="37" customWidth="1"/>
    <col min="6928" max="6928" width="17.5703125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6932" width="13" style="37" customWidth="1"/>
    <col min="6933" max="6933" width="21.140625" style="37" customWidth="1"/>
    <col min="6934" max="7152" width="9.140625" style="37" customWidth="1"/>
    <col min="7153" max="7153" width="25" style="37" customWidth="1"/>
    <col min="7154" max="7154" width="51.5703125" style="37" customWidth="1"/>
    <col min="7155" max="7155" width="15" style="37" bestFit="1" customWidth="1"/>
    <col min="7156" max="7156" width="14.140625" style="37" customWidth="1"/>
    <col min="7157" max="7157" width="13" style="37" customWidth="1"/>
    <col min="7158" max="7159" width="14.140625" style="37" customWidth="1"/>
    <col min="7160" max="7160" width="13" style="37" customWidth="1"/>
    <col min="7161" max="7161" width="14.140625" style="37" customWidth="1"/>
    <col min="7162" max="7181" width="13" style="37" customWidth="1"/>
    <col min="7182" max="7182" width="17.5703125" style="37" customWidth="1"/>
    <col min="7183" max="7183" width="13" style="37" customWidth="1"/>
    <col min="7184" max="7184" width="17.5703125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188" width="13" style="37" customWidth="1"/>
    <col min="7189" max="7189" width="21.140625" style="37" customWidth="1"/>
    <col min="7190" max="7408" width="9.140625" style="37" customWidth="1"/>
    <col min="7409" max="7409" width="25" style="37" customWidth="1"/>
    <col min="7410" max="7410" width="51.5703125" style="37" customWidth="1"/>
    <col min="7411" max="7411" width="15" style="37" bestFit="1" customWidth="1"/>
    <col min="7412" max="7412" width="14.140625" style="37" customWidth="1"/>
    <col min="7413" max="7413" width="13" style="37" customWidth="1"/>
    <col min="7414" max="7415" width="14.140625" style="37" customWidth="1"/>
    <col min="7416" max="7416" width="13" style="37" customWidth="1"/>
    <col min="7417" max="7417" width="14.140625" style="37" customWidth="1"/>
    <col min="7418" max="7437" width="13" style="37" customWidth="1"/>
    <col min="7438" max="7438" width="17.5703125" style="37" customWidth="1"/>
    <col min="7439" max="7439" width="13" style="37" customWidth="1"/>
    <col min="7440" max="7440" width="17.5703125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444" width="13" style="37" customWidth="1"/>
    <col min="7445" max="7445" width="21.140625" style="37" customWidth="1"/>
    <col min="7446" max="7664" width="9.140625" style="37" customWidth="1"/>
    <col min="7665" max="7665" width="25" style="37" customWidth="1"/>
    <col min="7666" max="7666" width="51.5703125" style="37" customWidth="1"/>
    <col min="7667" max="7667" width="15" style="37" bestFit="1" customWidth="1"/>
    <col min="7668" max="7668" width="14.140625" style="37" customWidth="1"/>
    <col min="7669" max="7669" width="13" style="37" customWidth="1"/>
    <col min="7670" max="7671" width="14.140625" style="37" customWidth="1"/>
    <col min="7672" max="7672" width="13" style="37" customWidth="1"/>
    <col min="7673" max="7673" width="14.140625" style="37" customWidth="1"/>
    <col min="7674" max="7693" width="13" style="37" customWidth="1"/>
    <col min="7694" max="7694" width="17.5703125" style="37" customWidth="1"/>
    <col min="7695" max="7695" width="13" style="37" customWidth="1"/>
    <col min="7696" max="7696" width="17.5703125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700" width="13" style="37" customWidth="1"/>
    <col min="7701" max="7701" width="21.140625" style="37" customWidth="1"/>
    <col min="7702" max="7920" width="9.140625" style="37" customWidth="1"/>
    <col min="7921" max="7921" width="25" style="37" customWidth="1"/>
    <col min="7922" max="7922" width="51.5703125" style="37" customWidth="1"/>
    <col min="7923" max="7923" width="15" style="37" bestFit="1" customWidth="1"/>
    <col min="7924" max="7924" width="14.140625" style="37" customWidth="1"/>
    <col min="7925" max="7925" width="13" style="37" customWidth="1"/>
    <col min="7926" max="7927" width="14.140625" style="37" customWidth="1"/>
    <col min="7928" max="7928" width="13" style="37" customWidth="1"/>
    <col min="7929" max="7929" width="14.140625" style="37" customWidth="1"/>
    <col min="7930" max="7949" width="13" style="37" customWidth="1"/>
    <col min="7950" max="7950" width="17.5703125" style="37" customWidth="1"/>
    <col min="7951" max="7951" width="13" style="37" customWidth="1"/>
    <col min="7952" max="7952" width="17.5703125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7956" width="13" style="37" customWidth="1"/>
    <col min="7957" max="7957" width="21.140625" style="37" customWidth="1"/>
    <col min="7958" max="8176" width="9.140625" style="37" customWidth="1"/>
    <col min="8177" max="8177" width="25" style="37" customWidth="1"/>
    <col min="8178" max="8178" width="51.5703125" style="37" customWidth="1"/>
    <col min="8179" max="8179" width="15" style="37" bestFit="1" customWidth="1"/>
    <col min="8180" max="8180" width="14.140625" style="37" customWidth="1"/>
    <col min="8181" max="8181" width="13" style="37" customWidth="1"/>
    <col min="8182" max="8183" width="14.140625" style="37" customWidth="1"/>
    <col min="8184" max="8184" width="13" style="37" customWidth="1"/>
    <col min="8185" max="8185" width="14.140625" style="37" customWidth="1"/>
    <col min="8186" max="8205" width="13" style="37" customWidth="1"/>
    <col min="8206" max="8206" width="17.5703125" style="37" customWidth="1"/>
    <col min="8207" max="8207" width="13" style="37" customWidth="1"/>
    <col min="8208" max="8208" width="17.5703125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212" width="13" style="37" customWidth="1"/>
    <col min="8213" max="8213" width="21.140625" style="37" customWidth="1"/>
    <col min="8214" max="8432" width="9.140625" style="37" customWidth="1"/>
    <col min="8433" max="8433" width="25" style="37" customWidth="1"/>
    <col min="8434" max="8434" width="51.5703125" style="37" customWidth="1"/>
    <col min="8435" max="8435" width="15" style="37" bestFit="1" customWidth="1"/>
    <col min="8436" max="8436" width="14.140625" style="37" customWidth="1"/>
    <col min="8437" max="8437" width="13" style="37" customWidth="1"/>
    <col min="8438" max="8439" width="14.140625" style="37" customWidth="1"/>
    <col min="8440" max="8440" width="13" style="37" customWidth="1"/>
    <col min="8441" max="8441" width="14.140625" style="37" customWidth="1"/>
    <col min="8442" max="8461" width="13" style="37" customWidth="1"/>
    <col min="8462" max="8462" width="17.5703125" style="37" customWidth="1"/>
    <col min="8463" max="8463" width="13" style="37" customWidth="1"/>
    <col min="8464" max="8464" width="17.5703125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468" width="13" style="37" customWidth="1"/>
    <col min="8469" max="8469" width="21.140625" style="37" customWidth="1"/>
    <col min="8470" max="8688" width="9.140625" style="37" customWidth="1"/>
    <col min="8689" max="8689" width="25" style="37" customWidth="1"/>
    <col min="8690" max="8690" width="51.5703125" style="37" customWidth="1"/>
    <col min="8691" max="8691" width="15" style="37" bestFit="1" customWidth="1"/>
    <col min="8692" max="8692" width="14.140625" style="37" customWidth="1"/>
    <col min="8693" max="8693" width="13" style="37" customWidth="1"/>
    <col min="8694" max="8695" width="14.140625" style="37" customWidth="1"/>
    <col min="8696" max="8696" width="13" style="37" customWidth="1"/>
    <col min="8697" max="8697" width="14.140625" style="37" customWidth="1"/>
    <col min="8698" max="8717" width="13" style="37" customWidth="1"/>
    <col min="8718" max="8718" width="17.5703125" style="37" customWidth="1"/>
    <col min="8719" max="8719" width="13" style="37" customWidth="1"/>
    <col min="8720" max="8720" width="17.5703125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724" width="13" style="37" customWidth="1"/>
    <col min="8725" max="8725" width="21.140625" style="37" customWidth="1"/>
    <col min="8726" max="8944" width="9.140625" style="37" customWidth="1"/>
    <col min="8945" max="8945" width="25" style="37" customWidth="1"/>
    <col min="8946" max="8946" width="51.5703125" style="37" customWidth="1"/>
    <col min="8947" max="8947" width="15" style="37" bestFit="1" customWidth="1"/>
    <col min="8948" max="8948" width="14.140625" style="37" customWidth="1"/>
    <col min="8949" max="8949" width="13" style="37" customWidth="1"/>
    <col min="8950" max="8951" width="14.140625" style="37" customWidth="1"/>
    <col min="8952" max="8952" width="13" style="37" customWidth="1"/>
    <col min="8953" max="8953" width="14.140625" style="37" customWidth="1"/>
    <col min="8954" max="8973" width="13" style="37" customWidth="1"/>
    <col min="8974" max="8974" width="17.5703125" style="37" customWidth="1"/>
    <col min="8975" max="8975" width="13" style="37" customWidth="1"/>
    <col min="8976" max="8976" width="17.5703125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8980" width="13" style="37" customWidth="1"/>
    <col min="8981" max="8981" width="21.140625" style="37" customWidth="1"/>
    <col min="8982" max="9200" width="9.140625" style="37" customWidth="1"/>
    <col min="9201" max="9201" width="25" style="37" customWidth="1"/>
    <col min="9202" max="9202" width="51.5703125" style="37" customWidth="1"/>
    <col min="9203" max="9203" width="15" style="37" bestFit="1" customWidth="1"/>
    <col min="9204" max="9204" width="14.140625" style="37" customWidth="1"/>
    <col min="9205" max="9205" width="13" style="37" customWidth="1"/>
    <col min="9206" max="9207" width="14.140625" style="37" customWidth="1"/>
    <col min="9208" max="9208" width="13" style="37" customWidth="1"/>
    <col min="9209" max="9209" width="14.140625" style="37" customWidth="1"/>
    <col min="9210" max="9229" width="13" style="37" customWidth="1"/>
    <col min="9230" max="9230" width="17.5703125" style="37" customWidth="1"/>
    <col min="9231" max="9231" width="13" style="37" customWidth="1"/>
    <col min="9232" max="9232" width="17.5703125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236" width="13" style="37" customWidth="1"/>
    <col min="9237" max="9237" width="21.140625" style="37" customWidth="1"/>
    <col min="9238" max="9456" width="9.140625" style="37" customWidth="1"/>
    <col min="9457" max="9457" width="25" style="37" customWidth="1"/>
    <col min="9458" max="9458" width="51.5703125" style="37" customWidth="1"/>
    <col min="9459" max="9459" width="15" style="37" bestFit="1" customWidth="1"/>
    <col min="9460" max="9460" width="14.140625" style="37" customWidth="1"/>
    <col min="9461" max="9461" width="13" style="37" customWidth="1"/>
    <col min="9462" max="9463" width="14.140625" style="37" customWidth="1"/>
    <col min="9464" max="9464" width="13" style="37" customWidth="1"/>
    <col min="9465" max="9465" width="14.140625" style="37" customWidth="1"/>
    <col min="9466" max="9485" width="13" style="37" customWidth="1"/>
    <col min="9486" max="9486" width="17.5703125" style="37" customWidth="1"/>
    <col min="9487" max="9487" width="13" style="37" customWidth="1"/>
    <col min="9488" max="9488" width="17.5703125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492" width="13" style="37" customWidth="1"/>
    <col min="9493" max="9493" width="21.140625" style="37" customWidth="1"/>
    <col min="9494" max="9712" width="9.140625" style="37" customWidth="1"/>
    <col min="9713" max="9713" width="25" style="37" customWidth="1"/>
    <col min="9714" max="9714" width="51.5703125" style="37" customWidth="1"/>
    <col min="9715" max="9715" width="15" style="37" bestFit="1" customWidth="1"/>
    <col min="9716" max="9716" width="14.140625" style="37" customWidth="1"/>
    <col min="9717" max="9717" width="13" style="37" customWidth="1"/>
    <col min="9718" max="9719" width="14.140625" style="37" customWidth="1"/>
    <col min="9720" max="9720" width="13" style="37" customWidth="1"/>
    <col min="9721" max="9721" width="14.140625" style="37" customWidth="1"/>
    <col min="9722" max="9741" width="13" style="37" customWidth="1"/>
    <col min="9742" max="9742" width="17.5703125" style="37" customWidth="1"/>
    <col min="9743" max="9743" width="13" style="37" customWidth="1"/>
    <col min="9744" max="9744" width="17.5703125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748" width="13" style="37" customWidth="1"/>
    <col min="9749" max="9749" width="21.140625" style="37" customWidth="1"/>
    <col min="9750" max="9968" width="9.140625" style="37" customWidth="1"/>
    <col min="9969" max="9969" width="25" style="37" customWidth="1"/>
    <col min="9970" max="9970" width="51.5703125" style="37" customWidth="1"/>
    <col min="9971" max="9971" width="15" style="37" bestFit="1" customWidth="1"/>
    <col min="9972" max="9972" width="14.140625" style="37" customWidth="1"/>
    <col min="9973" max="9973" width="13" style="37" customWidth="1"/>
    <col min="9974" max="9975" width="14.140625" style="37" customWidth="1"/>
    <col min="9976" max="9976" width="13" style="37" customWidth="1"/>
    <col min="9977" max="9977" width="14.140625" style="37" customWidth="1"/>
    <col min="9978" max="9997" width="13" style="37" customWidth="1"/>
    <col min="9998" max="9998" width="17.5703125" style="37" customWidth="1"/>
    <col min="9999" max="9999" width="13" style="37" customWidth="1"/>
    <col min="10000" max="10000" width="17.5703125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004" width="13" style="37" customWidth="1"/>
    <col min="10005" max="10005" width="21.140625" style="37" customWidth="1"/>
    <col min="10006" max="10224" width="9.140625" style="37" customWidth="1"/>
    <col min="10225" max="10225" width="25" style="37" customWidth="1"/>
    <col min="10226" max="10226" width="51.5703125" style="37" customWidth="1"/>
    <col min="10227" max="10227" width="15" style="37" bestFit="1" customWidth="1"/>
    <col min="10228" max="10228" width="14.140625" style="37" customWidth="1"/>
    <col min="10229" max="10229" width="13" style="37" customWidth="1"/>
    <col min="10230" max="10231" width="14.140625" style="37" customWidth="1"/>
    <col min="10232" max="10232" width="13" style="37" customWidth="1"/>
    <col min="10233" max="10233" width="14.140625" style="37" customWidth="1"/>
    <col min="10234" max="10253" width="13" style="37" customWidth="1"/>
    <col min="10254" max="10254" width="17.5703125" style="37" customWidth="1"/>
    <col min="10255" max="10255" width="13" style="37" customWidth="1"/>
    <col min="10256" max="10256" width="17.5703125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260" width="13" style="37" customWidth="1"/>
    <col min="10261" max="10261" width="21.140625" style="37" customWidth="1"/>
    <col min="10262" max="10480" width="9.140625" style="37" customWidth="1"/>
    <col min="10481" max="10481" width="25" style="37" customWidth="1"/>
    <col min="10482" max="10482" width="51.5703125" style="37" customWidth="1"/>
    <col min="10483" max="10483" width="15" style="37" bestFit="1" customWidth="1"/>
    <col min="10484" max="10484" width="14.140625" style="37" customWidth="1"/>
    <col min="10485" max="10485" width="13" style="37" customWidth="1"/>
    <col min="10486" max="10487" width="14.140625" style="37" customWidth="1"/>
    <col min="10488" max="10488" width="13" style="37" customWidth="1"/>
    <col min="10489" max="10489" width="14.140625" style="37" customWidth="1"/>
    <col min="10490" max="10509" width="13" style="37" customWidth="1"/>
    <col min="10510" max="10510" width="17.5703125" style="37" customWidth="1"/>
    <col min="10511" max="10511" width="13" style="37" customWidth="1"/>
    <col min="10512" max="10512" width="17.5703125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516" width="13" style="37" customWidth="1"/>
    <col min="10517" max="10517" width="21.140625" style="37" customWidth="1"/>
    <col min="10518" max="10736" width="9.140625" style="37" customWidth="1"/>
    <col min="10737" max="10737" width="25" style="37" customWidth="1"/>
    <col min="10738" max="10738" width="51.5703125" style="37" customWidth="1"/>
    <col min="10739" max="10739" width="15" style="37" bestFit="1" customWidth="1"/>
    <col min="10740" max="10740" width="14.140625" style="37" customWidth="1"/>
    <col min="10741" max="10741" width="13" style="37" customWidth="1"/>
    <col min="10742" max="10743" width="14.140625" style="37" customWidth="1"/>
    <col min="10744" max="10744" width="13" style="37" customWidth="1"/>
    <col min="10745" max="10745" width="14.140625" style="37" customWidth="1"/>
    <col min="10746" max="10765" width="13" style="37" customWidth="1"/>
    <col min="10766" max="10766" width="17.5703125" style="37" customWidth="1"/>
    <col min="10767" max="10767" width="13" style="37" customWidth="1"/>
    <col min="10768" max="10768" width="17.5703125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772" width="13" style="37" customWidth="1"/>
    <col min="10773" max="10773" width="21.140625" style="37" customWidth="1"/>
    <col min="10774" max="10992" width="9.140625" style="37" customWidth="1"/>
    <col min="10993" max="10993" width="25" style="37" customWidth="1"/>
    <col min="10994" max="10994" width="51.5703125" style="37" customWidth="1"/>
    <col min="10995" max="10995" width="15" style="37" bestFit="1" customWidth="1"/>
    <col min="10996" max="10996" width="14.140625" style="37" customWidth="1"/>
    <col min="10997" max="10997" width="13" style="37" customWidth="1"/>
    <col min="10998" max="10999" width="14.140625" style="37" customWidth="1"/>
    <col min="11000" max="11000" width="13" style="37" customWidth="1"/>
    <col min="11001" max="11001" width="14.140625" style="37" customWidth="1"/>
    <col min="11002" max="11021" width="13" style="37" customWidth="1"/>
    <col min="11022" max="11022" width="17.5703125" style="37" customWidth="1"/>
    <col min="11023" max="11023" width="13" style="37" customWidth="1"/>
    <col min="11024" max="11024" width="17.5703125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028" width="13" style="37" customWidth="1"/>
    <col min="11029" max="11029" width="21.140625" style="37" customWidth="1"/>
    <col min="11030" max="11248" width="9.140625" style="37" customWidth="1"/>
    <col min="11249" max="11249" width="25" style="37" customWidth="1"/>
    <col min="11250" max="11250" width="51.5703125" style="37" customWidth="1"/>
    <col min="11251" max="11251" width="15" style="37" bestFit="1" customWidth="1"/>
    <col min="11252" max="11252" width="14.140625" style="37" customWidth="1"/>
    <col min="11253" max="11253" width="13" style="37" customWidth="1"/>
    <col min="11254" max="11255" width="14.140625" style="37" customWidth="1"/>
    <col min="11256" max="11256" width="13" style="37" customWidth="1"/>
    <col min="11257" max="11257" width="14.140625" style="37" customWidth="1"/>
    <col min="11258" max="11277" width="13" style="37" customWidth="1"/>
    <col min="11278" max="11278" width="17.5703125" style="37" customWidth="1"/>
    <col min="11279" max="11279" width="13" style="37" customWidth="1"/>
    <col min="11280" max="11280" width="17.5703125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284" width="13" style="37" customWidth="1"/>
    <col min="11285" max="11285" width="21.140625" style="37" customWidth="1"/>
    <col min="11286" max="11504" width="9.140625" style="37" customWidth="1"/>
    <col min="11505" max="11505" width="25" style="37" customWidth="1"/>
    <col min="11506" max="11506" width="51.5703125" style="37" customWidth="1"/>
    <col min="11507" max="11507" width="15" style="37" bestFit="1" customWidth="1"/>
    <col min="11508" max="11508" width="14.140625" style="37" customWidth="1"/>
    <col min="11509" max="11509" width="13" style="37" customWidth="1"/>
    <col min="11510" max="11511" width="14.140625" style="37" customWidth="1"/>
    <col min="11512" max="11512" width="13" style="37" customWidth="1"/>
    <col min="11513" max="11513" width="14.140625" style="37" customWidth="1"/>
    <col min="11514" max="11533" width="13" style="37" customWidth="1"/>
    <col min="11534" max="11534" width="17.5703125" style="37" customWidth="1"/>
    <col min="11535" max="11535" width="13" style="37" customWidth="1"/>
    <col min="11536" max="11536" width="17.5703125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540" width="13" style="37" customWidth="1"/>
    <col min="11541" max="11541" width="21.140625" style="37" customWidth="1"/>
    <col min="11542" max="11760" width="9.140625" style="37" customWidth="1"/>
    <col min="11761" max="11761" width="25" style="37" customWidth="1"/>
    <col min="11762" max="11762" width="51.5703125" style="37" customWidth="1"/>
    <col min="11763" max="11763" width="15" style="37" bestFit="1" customWidth="1"/>
    <col min="11764" max="11764" width="14.140625" style="37" customWidth="1"/>
    <col min="11765" max="11765" width="13" style="37" customWidth="1"/>
    <col min="11766" max="11767" width="14.140625" style="37" customWidth="1"/>
    <col min="11768" max="11768" width="13" style="37" customWidth="1"/>
    <col min="11769" max="11769" width="14.140625" style="37" customWidth="1"/>
    <col min="11770" max="11789" width="13" style="37" customWidth="1"/>
    <col min="11790" max="11790" width="17.5703125" style="37" customWidth="1"/>
    <col min="11791" max="11791" width="13" style="37" customWidth="1"/>
    <col min="11792" max="11792" width="17.5703125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1796" width="13" style="37" customWidth="1"/>
    <col min="11797" max="11797" width="21.140625" style="37" customWidth="1"/>
    <col min="11798" max="12016" width="9.140625" style="37" customWidth="1"/>
    <col min="12017" max="12017" width="25" style="37" customWidth="1"/>
    <col min="12018" max="12018" width="51.5703125" style="37" customWidth="1"/>
    <col min="12019" max="12019" width="15" style="37" bestFit="1" customWidth="1"/>
    <col min="12020" max="12020" width="14.140625" style="37" customWidth="1"/>
    <col min="12021" max="12021" width="13" style="37" customWidth="1"/>
    <col min="12022" max="12023" width="14.140625" style="37" customWidth="1"/>
    <col min="12024" max="12024" width="13" style="37" customWidth="1"/>
    <col min="12025" max="12025" width="14.140625" style="37" customWidth="1"/>
    <col min="12026" max="12045" width="13" style="37" customWidth="1"/>
    <col min="12046" max="12046" width="17.5703125" style="37" customWidth="1"/>
    <col min="12047" max="12047" width="13" style="37" customWidth="1"/>
    <col min="12048" max="12048" width="17.5703125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052" width="13" style="37" customWidth="1"/>
    <col min="12053" max="12053" width="21.140625" style="37" customWidth="1"/>
    <col min="12054" max="12272" width="9.140625" style="37" customWidth="1"/>
    <col min="12273" max="12273" width="25" style="37" customWidth="1"/>
    <col min="12274" max="12274" width="51.5703125" style="37" customWidth="1"/>
    <col min="12275" max="12275" width="15" style="37" bestFit="1" customWidth="1"/>
    <col min="12276" max="12276" width="14.140625" style="37" customWidth="1"/>
    <col min="12277" max="12277" width="13" style="37" customWidth="1"/>
    <col min="12278" max="12279" width="14.140625" style="37" customWidth="1"/>
    <col min="12280" max="12280" width="13" style="37" customWidth="1"/>
    <col min="12281" max="12281" width="14.140625" style="37" customWidth="1"/>
    <col min="12282" max="12301" width="13" style="37" customWidth="1"/>
    <col min="12302" max="12302" width="17.5703125" style="37" customWidth="1"/>
    <col min="12303" max="12303" width="13" style="37" customWidth="1"/>
    <col min="12304" max="12304" width="17.5703125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308" width="13" style="37" customWidth="1"/>
    <col min="12309" max="12309" width="21.140625" style="37" customWidth="1"/>
    <col min="12310" max="12528" width="9.140625" style="37" customWidth="1"/>
    <col min="12529" max="12529" width="25" style="37" customWidth="1"/>
    <col min="12530" max="12530" width="51.5703125" style="37" customWidth="1"/>
    <col min="12531" max="12531" width="15" style="37" bestFit="1" customWidth="1"/>
    <col min="12532" max="12532" width="14.140625" style="37" customWidth="1"/>
    <col min="12533" max="12533" width="13" style="37" customWidth="1"/>
    <col min="12534" max="12535" width="14.140625" style="37" customWidth="1"/>
    <col min="12536" max="12536" width="13" style="37" customWidth="1"/>
    <col min="12537" max="12537" width="14.140625" style="37" customWidth="1"/>
    <col min="12538" max="12557" width="13" style="37" customWidth="1"/>
    <col min="12558" max="12558" width="17.5703125" style="37" customWidth="1"/>
    <col min="12559" max="12559" width="13" style="37" customWidth="1"/>
    <col min="12560" max="12560" width="17.5703125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564" width="13" style="37" customWidth="1"/>
    <col min="12565" max="12565" width="21.140625" style="37" customWidth="1"/>
    <col min="12566" max="12784" width="9.140625" style="37" customWidth="1"/>
    <col min="12785" max="12785" width="25" style="37" customWidth="1"/>
    <col min="12786" max="12786" width="51.5703125" style="37" customWidth="1"/>
    <col min="12787" max="12787" width="15" style="37" bestFit="1" customWidth="1"/>
    <col min="12788" max="12788" width="14.140625" style="37" customWidth="1"/>
    <col min="12789" max="12789" width="13" style="37" customWidth="1"/>
    <col min="12790" max="12791" width="14.140625" style="37" customWidth="1"/>
    <col min="12792" max="12792" width="13" style="37" customWidth="1"/>
    <col min="12793" max="12793" width="14.140625" style="37" customWidth="1"/>
    <col min="12794" max="12813" width="13" style="37" customWidth="1"/>
    <col min="12814" max="12814" width="17.5703125" style="37" customWidth="1"/>
    <col min="12815" max="12815" width="13" style="37" customWidth="1"/>
    <col min="12816" max="12816" width="17.5703125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2820" width="13" style="37" customWidth="1"/>
    <col min="12821" max="12821" width="21.140625" style="37" customWidth="1"/>
    <col min="12822" max="13040" width="9.140625" style="37" customWidth="1"/>
    <col min="13041" max="13041" width="25" style="37" customWidth="1"/>
    <col min="13042" max="13042" width="51.5703125" style="37" customWidth="1"/>
    <col min="13043" max="13043" width="15" style="37" bestFit="1" customWidth="1"/>
    <col min="13044" max="13044" width="14.140625" style="37" customWidth="1"/>
    <col min="13045" max="13045" width="13" style="37" customWidth="1"/>
    <col min="13046" max="13047" width="14.140625" style="37" customWidth="1"/>
    <col min="13048" max="13048" width="13" style="37" customWidth="1"/>
    <col min="13049" max="13049" width="14.140625" style="37" customWidth="1"/>
    <col min="13050" max="13069" width="13" style="37" customWidth="1"/>
    <col min="13070" max="13070" width="17.5703125" style="37" customWidth="1"/>
    <col min="13071" max="13071" width="13" style="37" customWidth="1"/>
    <col min="13072" max="13072" width="17.5703125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076" width="13" style="37" customWidth="1"/>
    <col min="13077" max="13077" width="21.140625" style="37" customWidth="1"/>
    <col min="13078" max="13296" width="9.140625" style="37" customWidth="1"/>
    <col min="13297" max="13297" width="25" style="37" customWidth="1"/>
    <col min="13298" max="13298" width="51.5703125" style="37" customWidth="1"/>
    <col min="13299" max="13299" width="15" style="37" bestFit="1" customWidth="1"/>
    <col min="13300" max="13300" width="14.140625" style="37" customWidth="1"/>
    <col min="13301" max="13301" width="13" style="37" customWidth="1"/>
    <col min="13302" max="13303" width="14.140625" style="37" customWidth="1"/>
    <col min="13304" max="13304" width="13" style="37" customWidth="1"/>
    <col min="13305" max="13305" width="14.140625" style="37" customWidth="1"/>
    <col min="13306" max="13325" width="13" style="37" customWidth="1"/>
    <col min="13326" max="13326" width="17.5703125" style="37" customWidth="1"/>
    <col min="13327" max="13327" width="13" style="37" customWidth="1"/>
    <col min="13328" max="13328" width="17.5703125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332" width="13" style="37" customWidth="1"/>
    <col min="13333" max="13333" width="21.140625" style="37" customWidth="1"/>
    <col min="13334" max="13552" width="9.140625" style="37" customWidth="1"/>
    <col min="13553" max="13553" width="25" style="37" customWidth="1"/>
    <col min="13554" max="13554" width="51.5703125" style="37" customWidth="1"/>
    <col min="13555" max="13555" width="15" style="37" bestFit="1" customWidth="1"/>
    <col min="13556" max="13556" width="14.140625" style="37" customWidth="1"/>
    <col min="13557" max="13557" width="13" style="37" customWidth="1"/>
    <col min="13558" max="13559" width="14.140625" style="37" customWidth="1"/>
    <col min="13560" max="13560" width="13" style="37" customWidth="1"/>
    <col min="13561" max="13561" width="14.140625" style="37" customWidth="1"/>
    <col min="13562" max="13581" width="13" style="37" customWidth="1"/>
    <col min="13582" max="13582" width="17.5703125" style="37" customWidth="1"/>
    <col min="13583" max="13583" width="13" style="37" customWidth="1"/>
    <col min="13584" max="13584" width="17.5703125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588" width="13" style="37" customWidth="1"/>
    <col min="13589" max="13589" width="21.140625" style="37" customWidth="1"/>
    <col min="13590" max="13808" width="9.140625" style="37" customWidth="1"/>
    <col min="13809" max="13809" width="25" style="37" customWidth="1"/>
    <col min="13810" max="13810" width="51.5703125" style="37" customWidth="1"/>
    <col min="13811" max="13811" width="15" style="37" bestFit="1" customWidth="1"/>
    <col min="13812" max="13812" width="14.140625" style="37" customWidth="1"/>
    <col min="13813" max="13813" width="13" style="37" customWidth="1"/>
    <col min="13814" max="13815" width="14.140625" style="37" customWidth="1"/>
    <col min="13816" max="13816" width="13" style="37" customWidth="1"/>
    <col min="13817" max="13817" width="14.140625" style="37" customWidth="1"/>
    <col min="13818" max="13837" width="13" style="37" customWidth="1"/>
    <col min="13838" max="13838" width="17.5703125" style="37" customWidth="1"/>
    <col min="13839" max="13839" width="13" style="37" customWidth="1"/>
    <col min="13840" max="13840" width="17.5703125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3844" width="13" style="37" customWidth="1"/>
    <col min="13845" max="13845" width="21.140625" style="37" customWidth="1"/>
    <col min="13846" max="14064" width="9.140625" style="37" customWidth="1"/>
    <col min="14065" max="14065" width="25" style="37" customWidth="1"/>
    <col min="14066" max="14066" width="51.5703125" style="37" customWidth="1"/>
    <col min="14067" max="14067" width="15" style="37" bestFit="1" customWidth="1"/>
    <col min="14068" max="14068" width="14.140625" style="37" customWidth="1"/>
    <col min="14069" max="14069" width="13" style="37" customWidth="1"/>
    <col min="14070" max="14071" width="14.140625" style="37" customWidth="1"/>
    <col min="14072" max="14072" width="13" style="37" customWidth="1"/>
    <col min="14073" max="14073" width="14.140625" style="37" customWidth="1"/>
    <col min="14074" max="14093" width="13" style="37" customWidth="1"/>
    <col min="14094" max="14094" width="17.5703125" style="37" customWidth="1"/>
    <col min="14095" max="14095" width="13" style="37" customWidth="1"/>
    <col min="14096" max="14096" width="17.5703125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100" width="13" style="37" customWidth="1"/>
    <col min="14101" max="14101" width="21.140625" style="37" customWidth="1"/>
    <col min="14102" max="14320" width="9.140625" style="37" customWidth="1"/>
    <col min="14321" max="14321" width="25" style="37" customWidth="1"/>
    <col min="14322" max="14322" width="51.5703125" style="37" customWidth="1"/>
    <col min="14323" max="14323" width="15" style="37" bestFit="1" customWidth="1"/>
    <col min="14324" max="14324" width="14.140625" style="37" customWidth="1"/>
    <col min="14325" max="14325" width="13" style="37" customWidth="1"/>
    <col min="14326" max="14327" width="14.140625" style="37" customWidth="1"/>
    <col min="14328" max="14328" width="13" style="37" customWidth="1"/>
    <col min="14329" max="14329" width="14.140625" style="37" customWidth="1"/>
    <col min="14330" max="14349" width="13" style="37" customWidth="1"/>
    <col min="14350" max="14350" width="17.5703125" style="37" customWidth="1"/>
    <col min="14351" max="14351" width="13" style="37" customWidth="1"/>
    <col min="14352" max="14352" width="17.5703125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356" width="13" style="37" customWidth="1"/>
    <col min="14357" max="14357" width="21.140625" style="37" customWidth="1"/>
    <col min="14358" max="14576" width="9.140625" style="37" customWidth="1"/>
    <col min="14577" max="14577" width="25" style="37" customWidth="1"/>
    <col min="14578" max="14578" width="51.5703125" style="37" customWidth="1"/>
    <col min="14579" max="14579" width="15" style="37" bestFit="1" customWidth="1"/>
    <col min="14580" max="14580" width="14.140625" style="37" customWidth="1"/>
    <col min="14581" max="14581" width="13" style="37" customWidth="1"/>
    <col min="14582" max="14583" width="14.140625" style="37" customWidth="1"/>
    <col min="14584" max="14584" width="13" style="37" customWidth="1"/>
    <col min="14585" max="14585" width="14.140625" style="37" customWidth="1"/>
    <col min="14586" max="14605" width="13" style="37" customWidth="1"/>
    <col min="14606" max="14606" width="17.5703125" style="37" customWidth="1"/>
    <col min="14607" max="14607" width="13" style="37" customWidth="1"/>
    <col min="14608" max="14608" width="17.5703125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612" width="13" style="37" customWidth="1"/>
    <col min="14613" max="14613" width="21.140625" style="37" customWidth="1"/>
    <col min="14614" max="14832" width="9.140625" style="37" customWidth="1"/>
    <col min="14833" max="14833" width="25" style="37" customWidth="1"/>
    <col min="14834" max="14834" width="51.5703125" style="37" customWidth="1"/>
    <col min="14835" max="14835" width="15" style="37" bestFit="1" customWidth="1"/>
    <col min="14836" max="14836" width="14.140625" style="37" customWidth="1"/>
    <col min="14837" max="14837" width="13" style="37" customWidth="1"/>
    <col min="14838" max="14839" width="14.140625" style="37" customWidth="1"/>
    <col min="14840" max="14840" width="13" style="37" customWidth="1"/>
    <col min="14841" max="14841" width="14.140625" style="37" customWidth="1"/>
    <col min="14842" max="14861" width="13" style="37" customWidth="1"/>
    <col min="14862" max="14862" width="17.5703125" style="37" customWidth="1"/>
    <col min="14863" max="14863" width="13" style="37" customWidth="1"/>
    <col min="14864" max="14864" width="17.5703125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4868" width="13" style="37" customWidth="1"/>
    <col min="14869" max="14869" width="21.140625" style="37" customWidth="1"/>
    <col min="14870" max="15088" width="9.140625" style="37" customWidth="1"/>
    <col min="15089" max="15089" width="25" style="37" customWidth="1"/>
    <col min="15090" max="15090" width="51.5703125" style="37" customWidth="1"/>
    <col min="15091" max="15091" width="15" style="37" bestFit="1" customWidth="1"/>
    <col min="15092" max="15092" width="14.140625" style="37" customWidth="1"/>
    <col min="15093" max="15093" width="13" style="37" customWidth="1"/>
    <col min="15094" max="15095" width="14.140625" style="37" customWidth="1"/>
    <col min="15096" max="15096" width="13" style="37" customWidth="1"/>
    <col min="15097" max="15097" width="14.140625" style="37" customWidth="1"/>
    <col min="15098" max="15117" width="13" style="37" customWidth="1"/>
    <col min="15118" max="15118" width="17.5703125" style="37" customWidth="1"/>
    <col min="15119" max="15119" width="13" style="37" customWidth="1"/>
    <col min="15120" max="15120" width="17.5703125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124" width="13" style="37" customWidth="1"/>
    <col min="15125" max="15125" width="21.140625" style="37" customWidth="1"/>
    <col min="15126" max="15344" width="9.140625" style="37" customWidth="1"/>
    <col min="15345" max="15345" width="25" style="37" customWidth="1"/>
    <col min="15346" max="15346" width="51.5703125" style="37" customWidth="1"/>
    <col min="15347" max="15347" width="15" style="37" bestFit="1" customWidth="1"/>
    <col min="15348" max="15348" width="14.140625" style="37" customWidth="1"/>
    <col min="15349" max="15349" width="13" style="37" customWidth="1"/>
    <col min="15350" max="15351" width="14.140625" style="37" customWidth="1"/>
    <col min="15352" max="15352" width="13" style="37" customWidth="1"/>
    <col min="15353" max="15353" width="14.140625" style="37" customWidth="1"/>
    <col min="15354" max="15373" width="13" style="37" customWidth="1"/>
    <col min="15374" max="15374" width="17.5703125" style="37" customWidth="1"/>
    <col min="15375" max="15375" width="13" style="37" customWidth="1"/>
    <col min="15376" max="15376" width="17.5703125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380" width="13" style="37" customWidth="1"/>
    <col min="15381" max="15381" width="21.140625" style="37" customWidth="1"/>
    <col min="15382" max="15600" width="9.140625" style="37" customWidth="1"/>
    <col min="15601" max="15601" width="25" style="37" customWidth="1"/>
    <col min="15602" max="15602" width="51.5703125" style="37" customWidth="1"/>
    <col min="15603" max="15603" width="15" style="37" bestFit="1" customWidth="1"/>
    <col min="15604" max="15604" width="14.140625" style="37" customWidth="1"/>
    <col min="15605" max="15605" width="13" style="37" customWidth="1"/>
    <col min="15606" max="15607" width="14.140625" style="37" customWidth="1"/>
    <col min="15608" max="15608" width="13" style="37" customWidth="1"/>
    <col min="15609" max="15609" width="14.140625" style="37" customWidth="1"/>
    <col min="15610" max="15629" width="13" style="37" customWidth="1"/>
    <col min="15630" max="15630" width="17.5703125" style="37" customWidth="1"/>
    <col min="15631" max="15631" width="13" style="37" customWidth="1"/>
    <col min="15632" max="15632" width="17.5703125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636" width="13" style="37" customWidth="1"/>
    <col min="15637" max="15637" width="21.140625" style="37" customWidth="1"/>
    <col min="15638" max="15856" width="9.140625" style="37" customWidth="1"/>
    <col min="15857" max="15857" width="25" style="37" customWidth="1"/>
    <col min="15858" max="15858" width="51.5703125" style="37" customWidth="1"/>
    <col min="15859" max="15859" width="15" style="37" bestFit="1" customWidth="1"/>
    <col min="15860" max="15860" width="14.140625" style="37" customWidth="1"/>
    <col min="15861" max="15861" width="13" style="37" customWidth="1"/>
    <col min="15862" max="15863" width="14.140625" style="37" customWidth="1"/>
    <col min="15864" max="15864" width="13" style="37" customWidth="1"/>
    <col min="15865" max="15865" width="14.140625" style="37" customWidth="1"/>
    <col min="15866" max="15885" width="13" style="37" customWidth="1"/>
    <col min="15886" max="15886" width="17.5703125" style="37" customWidth="1"/>
    <col min="15887" max="15887" width="13" style="37" customWidth="1"/>
    <col min="15888" max="15888" width="17.5703125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5892" width="13" style="37" customWidth="1"/>
    <col min="15893" max="15893" width="21.140625" style="37" customWidth="1"/>
    <col min="15894" max="16112" width="9.140625" style="37" customWidth="1"/>
    <col min="16113" max="16113" width="25" style="37" customWidth="1"/>
    <col min="16114" max="16114" width="51.5703125" style="37" customWidth="1"/>
    <col min="16115" max="16115" width="15" style="37" bestFit="1" customWidth="1"/>
    <col min="16116" max="16116" width="14.140625" style="37" customWidth="1"/>
    <col min="16117" max="16117" width="13" style="37" customWidth="1"/>
    <col min="16118" max="16119" width="14.140625" style="37" customWidth="1"/>
    <col min="16120" max="16120" width="13" style="37" customWidth="1"/>
    <col min="16121" max="16121" width="14.140625" style="37" customWidth="1"/>
    <col min="16122" max="16141" width="13" style="37" customWidth="1"/>
    <col min="16142" max="16142" width="17.5703125" style="37" customWidth="1"/>
    <col min="16143" max="16143" width="13" style="37" customWidth="1"/>
    <col min="16144" max="16144" width="17.5703125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148" width="13" style="37" customWidth="1"/>
    <col min="16149" max="16149" width="21.140625" style="37" customWidth="1"/>
    <col min="16150" max="16384" width="9.140625" style="37" customWidth="1"/>
  </cols>
  <sheetData>
    <row r="1" spans="1:52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23</v>
      </c>
      <c r="F1" s="130"/>
      <c r="G1" s="124" t="s">
        <v>387</v>
      </c>
      <c r="H1" s="125"/>
      <c r="I1" s="124" t="s">
        <v>388</v>
      </c>
      <c r="J1" s="125"/>
      <c r="K1" s="124" t="s">
        <v>5</v>
      </c>
      <c r="L1" s="125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12</v>
      </c>
      <c r="Z1" s="130"/>
      <c r="AA1" s="126" t="s">
        <v>13</v>
      </c>
      <c r="AB1" s="130"/>
      <c r="AC1" s="126" t="s">
        <v>14</v>
      </c>
      <c r="AD1" s="130"/>
      <c r="AE1" s="126" t="s">
        <v>384</v>
      </c>
      <c r="AF1" s="126" t="s">
        <v>15</v>
      </c>
      <c r="AG1" s="126" t="s">
        <v>391</v>
      </c>
      <c r="AH1" s="133"/>
      <c r="AI1" s="134" t="s">
        <v>24</v>
      </c>
      <c r="AJ1" s="134" t="s">
        <v>25</v>
      </c>
      <c r="AK1" s="134" t="s">
        <v>26</v>
      </c>
      <c r="AL1" s="132"/>
      <c r="AM1" s="128" t="s">
        <v>3</v>
      </c>
      <c r="AN1" s="51" t="s">
        <v>4</v>
      </c>
      <c r="AO1" s="51" t="s">
        <v>5</v>
      </c>
      <c r="AP1" s="51" t="s">
        <v>6</v>
      </c>
      <c r="AQ1" s="51" t="s">
        <v>7</v>
      </c>
      <c r="AR1" s="51" t="s">
        <v>8</v>
      </c>
      <c r="AS1" s="51" t="s">
        <v>9</v>
      </c>
      <c r="AT1" s="51" t="s">
        <v>10</v>
      </c>
      <c r="AU1" s="51" t="s">
        <v>11</v>
      </c>
      <c r="AV1" s="51" t="s">
        <v>27</v>
      </c>
      <c r="AW1" s="59" t="s">
        <v>28</v>
      </c>
      <c r="AX1" s="59" t="s">
        <v>29</v>
      </c>
      <c r="AY1" s="59" t="s">
        <v>30</v>
      </c>
      <c r="AZ1" s="128" t="s">
        <v>386</v>
      </c>
    </row>
    <row r="2" spans="1:52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  <c r="AH2" s="127"/>
      <c r="AI2" s="127"/>
      <c r="AJ2" s="127"/>
      <c r="AK2" s="127"/>
      <c r="AL2" s="127"/>
      <c r="AM2" s="127"/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58" t="s">
        <v>16</v>
      </c>
      <c r="AZ2" s="127"/>
    </row>
    <row r="3" spans="1:5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2" t="s">
        <v>20</v>
      </c>
      <c r="AL3" s="71"/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 t="s">
        <v>20</v>
      </c>
      <c r="AZ3" s="72"/>
    </row>
    <row r="4" spans="1:52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2">
        <f t="shared" ref="AI4:AI67" si="1">E4-Y4-AC4</f>
        <v>0</v>
      </c>
      <c r="AJ4" s="52">
        <f t="shared" ref="AJ4:AJ67" si="2">E4-AA4</f>
        <v>0</v>
      </c>
      <c r="AK4" s="51">
        <f>B4-Вчера_Спутник!B4</f>
        <v>0</v>
      </c>
      <c r="AL4" s="48"/>
      <c r="AM4" s="57">
        <f>D4-Вчера_Спутник!D4</f>
        <v>0</v>
      </c>
      <c r="AN4" s="57">
        <f>E4-F4-Вчера_Спутник!E4</f>
        <v>0</v>
      </c>
      <c r="AO4" s="57">
        <f>K4-L4-Вчера_Спутник!K4</f>
        <v>0</v>
      </c>
      <c r="AP4" s="57">
        <f>M4-N4-Вчера_Спутник!M4</f>
        <v>0</v>
      </c>
      <c r="AQ4" s="57">
        <f>O4-P4-Вчера_Спутник!O4</f>
        <v>0</v>
      </c>
      <c r="AR4" s="57">
        <f>Q4-R4-Вчера_Спутник!Q4</f>
        <v>0</v>
      </c>
      <c r="AS4" s="57">
        <f>S4-T4-Вчера_Спутник!S4</f>
        <v>0</v>
      </c>
      <c r="AT4" s="57">
        <f>U4-V4-Вчера_Спутник!U4</f>
        <v>0</v>
      </c>
      <c r="AU4" s="57">
        <f>W4-X4-Вчера_Спутник!W4</f>
        <v>0</v>
      </c>
      <c r="AV4" s="57">
        <f>Q4-R4-Вчера_Спутник!Q4</f>
        <v>0</v>
      </c>
      <c r="AW4" s="57">
        <f>Y4-Z4-Вчера_Спутник!Y4</f>
        <v>0</v>
      </c>
      <c r="AX4" s="57">
        <f>AC4-AD4-Вчера_Спутник!AC4</f>
        <v>0</v>
      </c>
      <c r="AY4" s="57">
        <f>Вчера_Спутник!AF4+F4-Z4-AD4-AG4</f>
        <v>0</v>
      </c>
      <c r="AZ4" s="57">
        <f>AE4-Вчера_Спутник!AE4</f>
        <v>0</v>
      </c>
    </row>
    <row r="5" spans="1:52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40"/>
      <c r="AD5" s="39"/>
      <c r="AE5" s="39"/>
      <c r="AF5" s="39"/>
      <c r="AG5" s="40"/>
      <c r="AH5" s="48"/>
      <c r="AI5" s="53">
        <f t="shared" si="1"/>
        <v>0</v>
      </c>
      <c r="AJ5" s="53">
        <f t="shared" si="2"/>
        <v>0</v>
      </c>
      <c r="AK5" s="53" t="str">
        <f>IF(ISNA(VLOOKUP(C5,Вчера_Спутник!C:C, 1, FALSE)),"ошибка",0)</f>
        <v>ошибка</v>
      </c>
      <c r="AL5" s="55"/>
      <c r="AM5" s="53" t="e">
        <f>D5-VLOOKUP(C5, Вчера_Спутник!C:BL, 2, FALSE)</f>
        <v>#N/A</v>
      </c>
      <c r="AN5" s="53" t="e">
        <f>E5-F5-VLOOKUP(C5, Вчера_Спутник!C:BL, 3, FALSE)</f>
        <v>#N/A</v>
      </c>
      <c r="AO5" s="53" t="e">
        <f>K5-L5-VLOOKUP(C5, Вчера_Спутник!C:BL, 5, FALSE)</f>
        <v>#N/A</v>
      </c>
      <c r="AP5" s="53" t="e">
        <f>M5-N5-VLOOKUP(C5, Вчера_Спутник!C:BL, 7, FALSE)</f>
        <v>#N/A</v>
      </c>
      <c r="AQ5" s="53" t="e">
        <f>O5-P5-VLOOKUP(C5, Вчера_Спутник!C:BL, 9, FALSE)</f>
        <v>#N/A</v>
      </c>
      <c r="AR5" s="53" t="e">
        <f>Q5-R5-VLOOKUP(C5, Вчера_Спутник!C:BL, 11, FALSE)</f>
        <v>#N/A</v>
      </c>
      <c r="AS5" s="53" t="e">
        <f>S5-T5-VLOOKUP(C5, Вчера_Спутник!C:BL, 13, FALSE)</f>
        <v>#N/A</v>
      </c>
      <c r="AT5" s="53" t="e">
        <f>U5-V5-VLOOKUP(C5, Вчера_Спутник!C:BL, 15, FALSE)</f>
        <v>#N/A</v>
      </c>
      <c r="AU5" s="53" t="e">
        <f>W5-X5-VLOOKUP(C5, Вчера_Спутник!C:BL, 17, FALSE)</f>
        <v>#N/A</v>
      </c>
      <c r="AV5" s="53" t="e">
        <f>Y5-Z5-VLOOKUP(C5, Вчера_Спутник!C:BL, 19, FALSE)</f>
        <v>#N/A</v>
      </c>
      <c r="AW5" s="53" t="e">
        <f>AA5-AB5-VLOOKUP(C5, Вчера_Спутник!C:BL, 21, FALSE)</f>
        <v>#N/A</v>
      </c>
      <c r="AX5" s="53" t="e">
        <f>AC5-AD5-VLOOKUP(C5, Вчера_Спутник!C:BL, 23, FALSE)</f>
        <v>#N/A</v>
      </c>
      <c r="AY5" s="53" t="e">
        <f>VLOOKUP(C5, Вчера_Спутник!C:BL, 26, FALSE)+F5-Z5-AD5-AG5</f>
        <v>#N/A</v>
      </c>
      <c r="AZ5" s="53" t="e">
        <f>AE5-VLOOKUP(C5, Вчера_Спутник!C:BL, 25, FALSE)</f>
        <v>#N/A</v>
      </c>
    </row>
    <row r="6" spans="1:52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40"/>
      <c r="AD6" s="39"/>
      <c r="AE6" s="39"/>
      <c r="AF6" s="39"/>
      <c r="AG6" s="40"/>
      <c r="AH6" s="48"/>
      <c r="AI6" s="53">
        <f t="shared" si="1"/>
        <v>0</v>
      </c>
      <c r="AJ6" s="53">
        <f t="shared" si="2"/>
        <v>0</v>
      </c>
      <c r="AK6" s="53" t="str">
        <f>IF(ISNA(VLOOKUP(C6,Вчера_Спутник!C:C, 1, FALSE)),"ошибка",0)</f>
        <v>ошибка</v>
      </c>
      <c r="AL6" s="55"/>
      <c r="AM6" s="53" t="e">
        <f>D6-VLOOKUP(C6, Вчера_Спутник!C:BL, 2, FALSE)</f>
        <v>#N/A</v>
      </c>
      <c r="AN6" s="53" t="e">
        <f>E6-F6-VLOOKUP(C6, Вчера_Спутник!C:BL, 3, FALSE)</f>
        <v>#N/A</v>
      </c>
      <c r="AO6" s="53" t="e">
        <f>K6-L6-VLOOKUP(C6, Вчера_Спутник!C:BL, 5, FALSE)</f>
        <v>#N/A</v>
      </c>
      <c r="AP6" s="53" t="e">
        <f>M6-N6-VLOOKUP(C6, Вчера_Спутник!C:BL, 7, FALSE)</f>
        <v>#N/A</v>
      </c>
      <c r="AQ6" s="53" t="e">
        <f>O6-P6-VLOOKUP(C6, Вчера_Спутник!C:BL, 9, FALSE)</f>
        <v>#N/A</v>
      </c>
      <c r="AR6" s="53" t="e">
        <f>Q6-R6-VLOOKUP(C6, Вчера_Спутник!C:BL, 11, FALSE)</f>
        <v>#N/A</v>
      </c>
      <c r="AS6" s="53" t="e">
        <f>S6-T6-VLOOKUP(C6, Вчера_Спутник!C:BL, 13, FALSE)</f>
        <v>#N/A</v>
      </c>
      <c r="AT6" s="53" t="e">
        <f>U6-V6-VLOOKUP(C6, Вчера_Спутник!C:BL, 15, FALSE)</f>
        <v>#N/A</v>
      </c>
      <c r="AU6" s="53" t="e">
        <f>W6-X6-VLOOKUP(C6, Вчера_Спутник!C:BL, 17, FALSE)</f>
        <v>#N/A</v>
      </c>
      <c r="AV6" s="53" t="e">
        <f>Y6-Z6-VLOOKUP(C6, Вчера_Спутник!C:BL, 19, FALSE)</f>
        <v>#N/A</v>
      </c>
      <c r="AW6" s="53" t="e">
        <f>AA6-AB6-VLOOKUP(C6, Вчера_Спутник!C:BL, 21, FALSE)</f>
        <v>#N/A</v>
      </c>
      <c r="AX6" s="53" t="e">
        <f>AC6-AD6-VLOOKUP(C6, Вчера_Спутник!C:BL, 23, FALSE)</f>
        <v>#N/A</v>
      </c>
      <c r="AY6" s="53" t="e">
        <f>VLOOKUP(C6, Вчера_Спутник!C:BL, 26, FALSE)+F6-Z6-AD6-AG6</f>
        <v>#N/A</v>
      </c>
      <c r="AZ6" s="53" t="e">
        <f>AE6-VLOOKUP(C6, Вчера_Спутник!C:BL, 25, FALSE)</f>
        <v>#N/A</v>
      </c>
    </row>
    <row r="7" spans="1:52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40"/>
      <c r="AD7" s="39"/>
      <c r="AE7" s="39"/>
      <c r="AF7" s="39"/>
      <c r="AG7" s="40"/>
      <c r="AH7" s="48"/>
      <c r="AI7" s="53">
        <f t="shared" si="1"/>
        <v>0</v>
      </c>
      <c r="AJ7" s="53">
        <f t="shared" si="2"/>
        <v>0</v>
      </c>
      <c r="AK7" s="53" t="str">
        <f>IF(ISNA(VLOOKUP(C7,Вчера_Спутник!C:C, 1, FALSE)),"ошибка",0)</f>
        <v>ошибка</v>
      </c>
      <c r="AL7" s="55"/>
      <c r="AM7" s="53" t="e">
        <f>D7-VLOOKUP(C7, Вчера_Спутник!C:BL, 2, FALSE)</f>
        <v>#N/A</v>
      </c>
      <c r="AN7" s="53" t="e">
        <f>E7-F7-VLOOKUP(C7, Вчера_Спутник!C:BL, 3, FALSE)</f>
        <v>#N/A</v>
      </c>
      <c r="AO7" s="53" t="e">
        <f>K7-L7-VLOOKUP(C7, Вчера_Спутник!C:BL, 5, FALSE)</f>
        <v>#N/A</v>
      </c>
      <c r="AP7" s="53" t="e">
        <f>M7-N7-VLOOKUP(C7, Вчера_Спутник!C:BL, 7, FALSE)</f>
        <v>#N/A</v>
      </c>
      <c r="AQ7" s="53" t="e">
        <f>O7-P7-VLOOKUP(C7, Вчера_Спутник!C:BL, 9, FALSE)</f>
        <v>#N/A</v>
      </c>
      <c r="AR7" s="53" t="e">
        <f>Q7-R7-VLOOKUP(C7, Вчера_Спутник!C:BL, 11, FALSE)</f>
        <v>#N/A</v>
      </c>
      <c r="AS7" s="53" t="e">
        <f>S7-T7-VLOOKUP(C7, Вчера_Спутник!C:BL, 13, FALSE)</f>
        <v>#N/A</v>
      </c>
      <c r="AT7" s="53" t="e">
        <f>U7-V7-VLOOKUP(C7, Вчера_Спутник!C:BL, 15, FALSE)</f>
        <v>#N/A</v>
      </c>
      <c r="AU7" s="53" t="e">
        <f>W7-X7-VLOOKUP(C7, Вчера_Спутник!C:BL, 17, FALSE)</f>
        <v>#N/A</v>
      </c>
      <c r="AV7" s="53" t="e">
        <f>Y7-Z7-VLOOKUP(C7, Вчера_Спутник!C:BL, 19, FALSE)</f>
        <v>#N/A</v>
      </c>
      <c r="AW7" s="53" t="e">
        <f>AA7-AB7-VLOOKUP(C7, Вчера_Спутник!C:BL, 21, FALSE)</f>
        <v>#N/A</v>
      </c>
      <c r="AX7" s="53" t="e">
        <f>AC7-AD7-VLOOKUP(C7, Вчера_Спутник!C:BL, 23, FALSE)</f>
        <v>#N/A</v>
      </c>
      <c r="AY7" s="53" t="e">
        <f>VLOOKUP(C7, Вчера_Спутник!C:BL, 26, FALSE)+F7-Z7-AD7-AG7</f>
        <v>#N/A</v>
      </c>
      <c r="AZ7" s="53" t="e">
        <f>AE7-VLOOKUP(C7, Вчера_Спутник!C:BL, 25, FALSE)</f>
        <v>#N/A</v>
      </c>
    </row>
    <row r="8" spans="1:52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40"/>
      <c r="AD8" s="39"/>
      <c r="AE8" s="39"/>
      <c r="AF8" s="39"/>
      <c r="AG8" s="40"/>
      <c r="AH8" s="48"/>
      <c r="AI8" s="53">
        <f t="shared" si="1"/>
        <v>0</v>
      </c>
      <c r="AJ8" s="53">
        <f t="shared" si="2"/>
        <v>0</v>
      </c>
      <c r="AK8" s="53" t="str">
        <f>IF(ISNA(VLOOKUP(C8,Вчера_Спутник!C:C, 1, FALSE)),"ошибка",0)</f>
        <v>ошибка</v>
      </c>
      <c r="AL8" s="55"/>
      <c r="AM8" s="53" t="e">
        <f>D8-VLOOKUP(C8, Вчера_Спутник!C:BL, 2, FALSE)</f>
        <v>#N/A</v>
      </c>
      <c r="AN8" s="53" t="e">
        <f>E8-F8-VLOOKUP(C8, Вчера_Спутник!C:BL, 3, FALSE)</f>
        <v>#N/A</v>
      </c>
      <c r="AO8" s="53" t="e">
        <f>K8-L8-VLOOKUP(C8, Вчера_Спутник!C:BL, 5, FALSE)</f>
        <v>#N/A</v>
      </c>
      <c r="AP8" s="53" t="e">
        <f>M8-N8-VLOOKUP(C8, Вчера_Спутник!C:BL, 7, FALSE)</f>
        <v>#N/A</v>
      </c>
      <c r="AQ8" s="53" t="e">
        <f>O8-P8-VLOOKUP(C8, Вчера_Спутник!C:BL, 9, FALSE)</f>
        <v>#N/A</v>
      </c>
      <c r="AR8" s="53" t="e">
        <f>Q8-R8-VLOOKUP(C8, Вчера_Спутник!C:BL, 11, FALSE)</f>
        <v>#N/A</v>
      </c>
      <c r="AS8" s="53" t="e">
        <f>S8-T8-VLOOKUP(C8, Вчера_Спутник!C:BL, 13, FALSE)</f>
        <v>#N/A</v>
      </c>
      <c r="AT8" s="53" t="e">
        <f>U8-V8-VLOOKUP(C8, Вчера_Спутник!C:BL, 15, FALSE)</f>
        <v>#N/A</v>
      </c>
      <c r="AU8" s="53" t="e">
        <f>W8-X8-VLOOKUP(C8, Вчера_Спутник!C:BL, 17, FALSE)</f>
        <v>#N/A</v>
      </c>
      <c r="AV8" s="53" t="e">
        <f>Y8-Z8-VLOOKUP(C8, Вчера_Спутник!C:BL, 19, FALSE)</f>
        <v>#N/A</v>
      </c>
      <c r="AW8" s="53" t="e">
        <f>AA8-AB8-VLOOKUP(C8, Вчера_Спутник!C:BL, 21, FALSE)</f>
        <v>#N/A</v>
      </c>
      <c r="AX8" s="53" t="e">
        <f>AC8-AD8-VLOOKUP(C8, Вчера_Спутник!C:BL, 23, FALSE)</f>
        <v>#N/A</v>
      </c>
      <c r="AY8" s="53" t="e">
        <f>VLOOKUP(C8, Вчера_Спутник!C:BL, 26, FALSE)+F8-Z8-AD8-AG8</f>
        <v>#N/A</v>
      </c>
      <c r="AZ8" s="53" t="e">
        <f>AE8-VLOOKUP(C8, Вчера_Спутник!C:BL, 25, FALSE)</f>
        <v>#N/A</v>
      </c>
    </row>
    <row r="9" spans="1:52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40"/>
      <c r="AD9" s="39"/>
      <c r="AE9" s="39"/>
      <c r="AF9" s="39"/>
      <c r="AG9" s="40"/>
      <c r="AH9" s="48"/>
      <c r="AI9" s="53">
        <f t="shared" si="1"/>
        <v>0</v>
      </c>
      <c r="AJ9" s="53">
        <f t="shared" si="2"/>
        <v>0</v>
      </c>
      <c r="AK9" s="53" t="str">
        <f>IF(ISNA(VLOOKUP(C9,Вчера_Спутник!C:C, 1, FALSE)),"ошибка",0)</f>
        <v>ошибка</v>
      </c>
      <c r="AL9" s="55"/>
      <c r="AM9" s="53" t="e">
        <f>D9-VLOOKUP(C9, Вчера_Спутник!C:BL, 2, FALSE)</f>
        <v>#N/A</v>
      </c>
      <c r="AN9" s="53" t="e">
        <f>E9-F9-VLOOKUP(C9, Вчера_Спутник!C:BL, 3, FALSE)</f>
        <v>#N/A</v>
      </c>
      <c r="AO9" s="53" t="e">
        <f>K9-L9-VLOOKUP(C9, Вчера_Спутник!C:BL, 5, FALSE)</f>
        <v>#N/A</v>
      </c>
      <c r="AP9" s="53" t="e">
        <f>M9-N9-VLOOKUP(C9, Вчера_Спутник!C:BL, 7, FALSE)</f>
        <v>#N/A</v>
      </c>
      <c r="AQ9" s="53" t="e">
        <f>O9-P9-VLOOKUP(C9, Вчера_Спутник!C:BL, 9, FALSE)</f>
        <v>#N/A</v>
      </c>
      <c r="AR9" s="53" t="e">
        <f>Q9-R9-VLOOKUP(C9, Вчера_Спутник!C:BL, 11, FALSE)</f>
        <v>#N/A</v>
      </c>
      <c r="AS9" s="53" t="e">
        <f>S9-T9-VLOOKUP(C9, Вчера_Спутник!C:BL, 13, FALSE)</f>
        <v>#N/A</v>
      </c>
      <c r="AT9" s="53" t="e">
        <f>U9-V9-VLOOKUP(C9, Вчера_Спутник!C:BL, 15, FALSE)</f>
        <v>#N/A</v>
      </c>
      <c r="AU9" s="53" t="e">
        <f>W9-X9-VLOOKUP(C9, Вчера_Спутник!C:BL, 17, FALSE)</f>
        <v>#N/A</v>
      </c>
      <c r="AV9" s="53" t="e">
        <f>Y9-Z9-VLOOKUP(C9, Вчера_Спутник!C:BL, 19, FALSE)</f>
        <v>#N/A</v>
      </c>
      <c r="AW9" s="53" t="e">
        <f>AA9-AB9-VLOOKUP(C9, Вчера_Спутник!C:BL, 21, FALSE)</f>
        <v>#N/A</v>
      </c>
      <c r="AX9" s="53" t="e">
        <f>AC9-AD9-VLOOKUP(C9, Вчера_Спутник!C:BL, 23, FALSE)</f>
        <v>#N/A</v>
      </c>
      <c r="AY9" s="53" t="e">
        <f>VLOOKUP(C9, Вчера_Спутник!C:BL, 26, FALSE)+F9-Z9-AD9-AG9</f>
        <v>#N/A</v>
      </c>
      <c r="AZ9" s="53" t="e">
        <f>AE9-VLOOKUP(C9, Вчера_Спутник!C:BL, 25, FALSE)</f>
        <v>#N/A</v>
      </c>
    </row>
    <row r="10" spans="1:52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40"/>
      <c r="AD10" s="39"/>
      <c r="AE10" s="39"/>
      <c r="AF10" s="39"/>
      <c r="AG10" s="40"/>
      <c r="AH10" s="48"/>
      <c r="AI10" s="53">
        <f t="shared" si="1"/>
        <v>0</v>
      </c>
      <c r="AJ10" s="53">
        <f t="shared" si="2"/>
        <v>0</v>
      </c>
      <c r="AK10" s="53" t="str">
        <f>IF(ISNA(VLOOKUP(C10,Вчера_Спутник!C:C, 1, FALSE)),"ошибка",0)</f>
        <v>ошибка</v>
      </c>
      <c r="AL10" s="55"/>
      <c r="AM10" s="53" t="e">
        <f>D10-VLOOKUP(C10, Вчера_Спутник!C:BL, 2, FALSE)</f>
        <v>#N/A</v>
      </c>
      <c r="AN10" s="53" t="e">
        <f>E10-F10-VLOOKUP(C10, Вчера_Спутник!C:BL, 3, FALSE)</f>
        <v>#N/A</v>
      </c>
      <c r="AO10" s="53" t="e">
        <f>K10-L10-VLOOKUP(C10, Вчера_Спутник!C:BL, 5, FALSE)</f>
        <v>#N/A</v>
      </c>
      <c r="AP10" s="53" t="e">
        <f>M10-N10-VLOOKUP(C10, Вчера_Спутник!C:BL, 7, FALSE)</f>
        <v>#N/A</v>
      </c>
      <c r="AQ10" s="53" t="e">
        <f>O10-P10-VLOOKUP(C10, Вчера_Спутник!C:BL, 9, FALSE)</f>
        <v>#N/A</v>
      </c>
      <c r="AR10" s="53" t="e">
        <f>Q10-R10-VLOOKUP(C10, Вчера_Спутник!C:BL, 11, FALSE)</f>
        <v>#N/A</v>
      </c>
      <c r="AS10" s="53" t="e">
        <f>S10-T10-VLOOKUP(C10, Вчера_Спутник!C:BL, 13, FALSE)</f>
        <v>#N/A</v>
      </c>
      <c r="AT10" s="53" t="e">
        <f>U10-V10-VLOOKUP(C10, Вчера_Спутник!C:BL, 15, FALSE)</f>
        <v>#N/A</v>
      </c>
      <c r="AU10" s="53" t="e">
        <f>W10-X10-VLOOKUP(C10, Вчера_Спутник!C:BL, 17, FALSE)</f>
        <v>#N/A</v>
      </c>
      <c r="AV10" s="53" t="e">
        <f>Y10-Z10-VLOOKUP(C10, Вчера_Спутник!C:BL, 19, FALSE)</f>
        <v>#N/A</v>
      </c>
      <c r="AW10" s="53" t="e">
        <f>AA10-AB10-VLOOKUP(C10, Вчера_Спутник!C:BL, 21, FALSE)</f>
        <v>#N/A</v>
      </c>
      <c r="AX10" s="53" t="e">
        <f>AC10-AD10-VLOOKUP(C10, Вчера_Спутник!C:BL, 23, FALSE)</f>
        <v>#N/A</v>
      </c>
      <c r="AY10" s="53" t="e">
        <f>VLOOKUP(C10, Вчера_Спутник!C:BL, 26, FALSE)+F10-Z10-AD10-AG10</f>
        <v>#N/A</v>
      </c>
      <c r="AZ10" s="53" t="e">
        <f>AE10-VLOOKUP(C10, Вчера_Спутник!C:BL, 25, FALSE)</f>
        <v>#N/A</v>
      </c>
    </row>
    <row r="11" spans="1:52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40"/>
      <c r="AD11" s="39"/>
      <c r="AE11" s="39"/>
      <c r="AF11" s="39"/>
      <c r="AG11" s="40"/>
      <c r="AH11" s="48"/>
      <c r="AI11" s="53">
        <f t="shared" si="1"/>
        <v>0</v>
      </c>
      <c r="AJ11" s="53">
        <f t="shared" si="2"/>
        <v>0</v>
      </c>
      <c r="AK11" s="53" t="str">
        <f>IF(ISNA(VLOOKUP(C11,Вчера_Спутник!C:C, 1, FALSE)),"ошибка",0)</f>
        <v>ошибка</v>
      </c>
      <c r="AL11" s="55"/>
      <c r="AM11" s="53" t="e">
        <f>D11-VLOOKUP(C11, Вчера_Спутник!C:BL, 2, FALSE)</f>
        <v>#N/A</v>
      </c>
      <c r="AN11" s="53" t="e">
        <f>E11-F11-VLOOKUP(C11, Вчера_Спутник!C:BL, 3, FALSE)</f>
        <v>#N/A</v>
      </c>
      <c r="AO11" s="53" t="e">
        <f>K11-L11-VLOOKUP(C11, Вчера_Спутник!C:BL, 5, FALSE)</f>
        <v>#N/A</v>
      </c>
      <c r="AP11" s="53" t="e">
        <f>M11-N11-VLOOKUP(C11, Вчера_Спутник!C:BL, 7, FALSE)</f>
        <v>#N/A</v>
      </c>
      <c r="AQ11" s="53" t="e">
        <f>O11-P11-VLOOKUP(C11, Вчера_Спутник!C:BL, 9, FALSE)</f>
        <v>#N/A</v>
      </c>
      <c r="AR11" s="53" t="e">
        <f>Q11-R11-VLOOKUP(C11, Вчера_Спутник!C:BL, 11, FALSE)</f>
        <v>#N/A</v>
      </c>
      <c r="AS11" s="53" t="e">
        <f>S11-T11-VLOOKUP(C11, Вчера_Спутник!C:BL, 13, FALSE)</f>
        <v>#N/A</v>
      </c>
      <c r="AT11" s="53" t="e">
        <f>U11-V11-VLOOKUP(C11, Вчера_Спутник!C:BL, 15, FALSE)</f>
        <v>#N/A</v>
      </c>
      <c r="AU11" s="53" t="e">
        <f>W11-X11-VLOOKUP(C11, Вчера_Спутник!C:BL, 17, FALSE)</f>
        <v>#N/A</v>
      </c>
      <c r="AV11" s="53" t="e">
        <f>Y11-Z11-VLOOKUP(C11, Вчера_Спутник!C:BL, 19, FALSE)</f>
        <v>#N/A</v>
      </c>
      <c r="AW11" s="53" t="e">
        <f>AA11-AB11-VLOOKUP(C11, Вчера_Спутник!C:BL, 21, FALSE)</f>
        <v>#N/A</v>
      </c>
      <c r="AX11" s="53" t="e">
        <f>AC11-AD11-VLOOKUP(C11, Вчера_Спутник!C:BL, 23, FALSE)</f>
        <v>#N/A</v>
      </c>
      <c r="AY11" s="53" t="e">
        <f>VLOOKUP(C11, Вчера_Спутник!C:BL, 26, FALSE)+F11-Z11-AD11-AG11</f>
        <v>#N/A</v>
      </c>
      <c r="AZ11" s="53" t="e">
        <f>AE11-VLOOKUP(C11, Вчера_Спутник!C:BL, 25, FALSE)</f>
        <v>#N/A</v>
      </c>
    </row>
    <row r="12" spans="1:52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40"/>
      <c r="AD12" s="39"/>
      <c r="AE12" s="39"/>
      <c r="AF12" s="39"/>
      <c r="AG12" s="40"/>
      <c r="AH12" s="48"/>
      <c r="AI12" s="53">
        <f t="shared" si="1"/>
        <v>0</v>
      </c>
      <c r="AJ12" s="53">
        <f t="shared" si="2"/>
        <v>0</v>
      </c>
      <c r="AK12" s="53" t="str">
        <f>IF(ISNA(VLOOKUP(C12,Вчера_Спутник!C:C, 1, FALSE)),"ошибка",0)</f>
        <v>ошибка</v>
      </c>
      <c r="AL12" s="55"/>
      <c r="AM12" s="53" t="e">
        <f>D12-VLOOKUP(C12, Вчера_Спутник!C:BL, 2, FALSE)</f>
        <v>#N/A</v>
      </c>
      <c r="AN12" s="53" t="e">
        <f>E12-F12-VLOOKUP(C12, Вчера_Спутник!C:BL, 3, FALSE)</f>
        <v>#N/A</v>
      </c>
      <c r="AO12" s="53" t="e">
        <f>K12-L12-VLOOKUP(C12, Вчера_Спутник!C:BL, 5, FALSE)</f>
        <v>#N/A</v>
      </c>
      <c r="AP12" s="53" t="e">
        <f>M12-N12-VLOOKUP(C12, Вчера_Спутник!C:BL, 7, FALSE)</f>
        <v>#N/A</v>
      </c>
      <c r="AQ12" s="53" t="e">
        <f>O12-P12-VLOOKUP(C12, Вчера_Спутник!C:BL, 9, FALSE)</f>
        <v>#N/A</v>
      </c>
      <c r="AR12" s="53" t="e">
        <f>Q12-R12-VLOOKUP(C12, Вчера_Спутник!C:BL, 11, FALSE)</f>
        <v>#N/A</v>
      </c>
      <c r="AS12" s="53" t="e">
        <f>S12-T12-VLOOKUP(C12, Вчера_Спутник!C:BL, 13, FALSE)</f>
        <v>#N/A</v>
      </c>
      <c r="AT12" s="53" t="e">
        <f>U12-V12-VLOOKUP(C12, Вчера_Спутник!C:BL, 15, FALSE)</f>
        <v>#N/A</v>
      </c>
      <c r="AU12" s="53" t="e">
        <f>W12-X12-VLOOKUP(C12, Вчера_Спутник!C:BL, 17, FALSE)</f>
        <v>#N/A</v>
      </c>
      <c r="AV12" s="53" t="e">
        <f>Y12-Z12-VLOOKUP(C12, Вчера_Спутник!C:BL, 19, FALSE)</f>
        <v>#N/A</v>
      </c>
      <c r="AW12" s="53" t="e">
        <f>AA12-AB12-VLOOKUP(C12, Вчера_Спутник!C:BL, 21, FALSE)</f>
        <v>#N/A</v>
      </c>
      <c r="AX12" s="53" t="e">
        <f>AC12-AD12-VLOOKUP(C12, Вчера_Спутник!C:BL, 23, FALSE)</f>
        <v>#N/A</v>
      </c>
      <c r="AY12" s="53" t="e">
        <f>VLOOKUP(C12, Вчера_Спутник!C:BL, 26, FALSE)+F12-Z12-AD12-AG12</f>
        <v>#N/A</v>
      </c>
      <c r="AZ12" s="53" t="e">
        <f>AE12-VLOOKUP(C12, Вчера_Спутник!C:BL, 25, FALSE)</f>
        <v>#N/A</v>
      </c>
    </row>
    <row r="13" spans="1:52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40"/>
      <c r="AD13" s="39"/>
      <c r="AE13" s="39"/>
      <c r="AF13" s="39"/>
      <c r="AG13" s="40"/>
      <c r="AH13" s="48"/>
      <c r="AI13" s="53">
        <f t="shared" si="1"/>
        <v>0</v>
      </c>
      <c r="AJ13" s="53">
        <f t="shared" si="2"/>
        <v>0</v>
      </c>
      <c r="AK13" s="53" t="str">
        <f>IF(ISNA(VLOOKUP(C13,Вчера_Спутник!C:C, 1, FALSE)),"ошибка",0)</f>
        <v>ошибка</v>
      </c>
      <c r="AL13" s="55"/>
      <c r="AM13" s="53" t="e">
        <f>D13-VLOOKUP(C13, Вчера_Спутник!C:BL, 2, FALSE)</f>
        <v>#N/A</v>
      </c>
      <c r="AN13" s="53" t="e">
        <f>E13-F13-VLOOKUP(C13, Вчера_Спутник!C:BL, 3, FALSE)</f>
        <v>#N/A</v>
      </c>
      <c r="AO13" s="53" t="e">
        <f>K13-L13-VLOOKUP(C13, Вчера_Спутник!C:BL, 5, FALSE)</f>
        <v>#N/A</v>
      </c>
      <c r="AP13" s="53" t="e">
        <f>M13-N13-VLOOKUP(C13, Вчера_Спутник!C:BL, 7, FALSE)</f>
        <v>#N/A</v>
      </c>
      <c r="AQ13" s="53" t="e">
        <f>O13-P13-VLOOKUP(C13, Вчера_Спутник!C:BL, 9, FALSE)</f>
        <v>#N/A</v>
      </c>
      <c r="AR13" s="53" t="e">
        <f>Q13-R13-VLOOKUP(C13, Вчера_Спутник!C:BL, 11, FALSE)</f>
        <v>#N/A</v>
      </c>
      <c r="AS13" s="53" t="e">
        <f>S13-T13-VLOOKUP(C13, Вчера_Спутник!C:BL, 13, FALSE)</f>
        <v>#N/A</v>
      </c>
      <c r="AT13" s="53" t="e">
        <f>U13-V13-VLOOKUP(C13, Вчера_Спутник!C:BL, 15, FALSE)</f>
        <v>#N/A</v>
      </c>
      <c r="AU13" s="53" t="e">
        <f>W13-X13-VLOOKUP(C13, Вчера_Спутник!C:BL, 17, FALSE)</f>
        <v>#N/A</v>
      </c>
      <c r="AV13" s="53" t="e">
        <f>Y13-Z13-VLOOKUP(C13, Вчера_Спутник!C:BL, 19, FALSE)</f>
        <v>#N/A</v>
      </c>
      <c r="AW13" s="53" t="e">
        <f>AA13-AB13-VLOOKUP(C13, Вчера_Спутник!C:BL, 21, FALSE)</f>
        <v>#N/A</v>
      </c>
      <c r="AX13" s="53" t="e">
        <f>AC13-AD13-VLOOKUP(C13, Вчера_Спутник!C:BL, 23, FALSE)</f>
        <v>#N/A</v>
      </c>
      <c r="AY13" s="53" t="e">
        <f>VLOOKUP(C13, Вчера_Спутник!C:BL, 26, FALSE)+F13-Z13-AD13-AG13</f>
        <v>#N/A</v>
      </c>
      <c r="AZ13" s="53" t="e">
        <f>AE13-VLOOKUP(C13, Вчера_Спутник!C:BL, 25, FALSE)</f>
        <v>#N/A</v>
      </c>
    </row>
    <row r="14" spans="1:52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40"/>
      <c r="AD14" s="39"/>
      <c r="AE14" s="39"/>
      <c r="AF14" s="39"/>
      <c r="AG14" s="40"/>
      <c r="AH14" s="48"/>
      <c r="AI14" s="53">
        <f t="shared" si="1"/>
        <v>0</v>
      </c>
      <c r="AJ14" s="53">
        <f t="shared" si="2"/>
        <v>0</v>
      </c>
      <c r="AK14" s="53" t="str">
        <f>IF(ISNA(VLOOKUP(C14,Вчера_Спутник!C:C, 1, FALSE)),"ошибка",0)</f>
        <v>ошибка</v>
      </c>
      <c r="AL14" s="55"/>
      <c r="AM14" s="53" t="e">
        <f>D14-VLOOKUP(C14, Вчера_Спутник!C:BL, 2, FALSE)</f>
        <v>#N/A</v>
      </c>
      <c r="AN14" s="53" t="e">
        <f>E14-F14-VLOOKUP(C14, Вчера_Спутник!C:BL, 3, FALSE)</f>
        <v>#N/A</v>
      </c>
      <c r="AO14" s="53" t="e">
        <f>K14-L14-VLOOKUP(C14, Вчера_Спутник!C:BL, 5, FALSE)</f>
        <v>#N/A</v>
      </c>
      <c r="AP14" s="53" t="e">
        <f>M14-N14-VLOOKUP(C14, Вчера_Спутник!C:BL, 7, FALSE)</f>
        <v>#N/A</v>
      </c>
      <c r="AQ14" s="53" t="e">
        <f>O14-P14-VLOOKUP(C14, Вчера_Спутник!C:BL, 9, FALSE)</f>
        <v>#N/A</v>
      </c>
      <c r="AR14" s="53" t="e">
        <f>Q14-R14-VLOOKUP(C14, Вчера_Спутник!C:BL, 11, FALSE)</f>
        <v>#N/A</v>
      </c>
      <c r="AS14" s="53" t="e">
        <f>S14-T14-VLOOKUP(C14, Вчера_Спутник!C:BL, 13, FALSE)</f>
        <v>#N/A</v>
      </c>
      <c r="AT14" s="53" t="e">
        <f>U14-V14-VLOOKUP(C14, Вчера_Спутник!C:BL, 15, FALSE)</f>
        <v>#N/A</v>
      </c>
      <c r="AU14" s="53" t="e">
        <f>W14-X14-VLOOKUP(C14, Вчера_Спутник!C:BL, 17, FALSE)</f>
        <v>#N/A</v>
      </c>
      <c r="AV14" s="53" t="e">
        <f>Y14-Z14-VLOOKUP(C14, Вчера_Спутник!C:BL, 19, FALSE)</f>
        <v>#N/A</v>
      </c>
      <c r="AW14" s="53" t="e">
        <f>AA14-AB14-VLOOKUP(C14, Вчера_Спутник!C:BL, 21, FALSE)</f>
        <v>#N/A</v>
      </c>
      <c r="AX14" s="53" t="e">
        <f>AC14-AD14-VLOOKUP(C14, Вчера_Спутник!C:BL, 23, FALSE)</f>
        <v>#N/A</v>
      </c>
      <c r="AY14" s="53" t="e">
        <f>VLOOKUP(C14, Вчера_Спутник!C:BL, 26, FALSE)+F14-Z14-AD14-AG14</f>
        <v>#N/A</v>
      </c>
      <c r="AZ14" s="53" t="e">
        <f>AE14-VLOOKUP(C14, Вчера_Спутник!C:BL, 25, FALSE)</f>
        <v>#N/A</v>
      </c>
    </row>
    <row r="15" spans="1:52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40"/>
      <c r="AD15" s="39"/>
      <c r="AE15" s="39"/>
      <c r="AF15" s="39"/>
      <c r="AG15" s="40"/>
      <c r="AH15" s="48"/>
      <c r="AI15" s="53">
        <f t="shared" si="1"/>
        <v>0</v>
      </c>
      <c r="AJ15" s="53">
        <f t="shared" si="2"/>
        <v>0</v>
      </c>
      <c r="AK15" s="53" t="str">
        <f>IF(ISNA(VLOOKUP(C15,Вчера_Спутник!C:C, 1, FALSE)),"ошибка",0)</f>
        <v>ошибка</v>
      </c>
      <c r="AL15" s="55"/>
      <c r="AM15" s="53" t="e">
        <f>D15-VLOOKUP(C15, Вчера_Спутник!C:BL, 2, FALSE)</f>
        <v>#N/A</v>
      </c>
      <c r="AN15" s="53" t="e">
        <f>E15-F15-VLOOKUP(C15, Вчера_Спутник!C:BL, 3, FALSE)</f>
        <v>#N/A</v>
      </c>
      <c r="AO15" s="53" t="e">
        <f>K15-L15-VLOOKUP(C15, Вчера_Спутник!C:BL, 5, FALSE)</f>
        <v>#N/A</v>
      </c>
      <c r="AP15" s="53" t="e">
        <f>M15-N15-VLOOKUP(C15, Вчера_Спутник!C:BL, 7, FALSE)</f>
        <v>#N/A</v>
      </c>
      <c r="AQ15" s="53" t="e">
        <f>O15-P15-VLOOKUP(C15, Вчера_Спутник!C:BL, 9, FALSE)</f>
        <v>#N/A</v>
      </c>
      <c r="AR15" s="53" t="e">
        <f>Q15-R15-VLOOKUP(C15, Вчера_Спутник!C:BL, 11, FALSE)</f>
        <v>#N/A</v>
      </c>
      <c r="AS15" s="53" t="e">
        <f>S15-T15-VLOOKUP(C15, Вчера_Спутник!C:BL, 13, FALSE)</f>
        <v>#N/A</v>
      </c>
      <c r="AT15" s="53" t="e">
        <f>U15-V15-VLOOKUP(C15, Вчера_Спутник!C:BL, 15, FALSE)</f>
        <v>#N/A</v>
      </c>
      <c r="AU15" s="53" t="e">
        <f>W15-X15-VLOOKUP(C15, Вчера_Спутник!C:BL, 17, FALSE)</f>
        <v>#N/A</v>
      </c>
      <c r="AV15" s="53" t="e">
        <f>Y15-Z15-VLOOKUP(C15, Вчера_Спутник!C:BL, 19, FALSE)</f>
        <v>#N/A</v>
      </c>
      <c r="AW15" s="53" t="e">
        <f>AA15-AB15-VLOOKUP(C15, Вчера_Спутник!C:BL, 21, FALSE)</f>
        <v>#N/A</v>
      </c>
      <c r="AX15" s="53" t="e">
        <f>AC15-AD15-VLOOKUP(C15, Вчера_Спутник!C:BL, 23, FALSE)</f>
        <v>#N/A</v>
      </c>
      <c r="AY15" s="53" t="e">
        <f>VLOOKUP(C15, Вчера_Спутник!C:BL, 26, FALSE)+F15-Z15-AD15-AG15</f>
        <v>#N/A</v>
      </c>
      <c r="AZ15" s="53" t="e">
        <f>AE15-VLOOKUP(C15, Вчера_Спутник!C:BL, 25, FALSE)</f>
        <v>#N/A</v>
      </c>
    </row>
    <row r="16" spans="1:52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40"/>
      <c r="AD16" s="39"/>
      <c r="AE16" s="39"/>
      <c r="AF16" s="39"/>
      <c r="AG16" s="40"/>
      <c r="AH16" s="48"/>
      <c r="AI16" s="53">
        <f t="shared" si="1"/>
        <v>0</v>
      </c>
      <c r="AJ16" s="53">
        <f t="shared" si="2"/>
        <v>0</v>
      </c>
      <c r="AK16" s="53" t="str">
        <f>IF(ISNA(VLOOKUP(C16,Вчера_Спутник!C:C, 1, FALSE)),"ошибка",0)</f>
        <v>ошибка</v>
      </c>
      <c r="AL16" s="55"/>
      <c r="AM16" s="53" t="e">
        <f>D16-VLOOKUP(C16, Вчера_Спутник!C:BL, 2, FALSE)</f>
        <v>#N/A</v>
      </c>
      <c r="AN16" s="53" t="e">
        <f>E16-F16-VLOOKUP(C16, Вчера_Спутник!C:BL, 3, FALSE)</f>
        <v>#N/A</v>
      </c>
      <c r="AO16" s="53" t="e">
        <f>K16-L16-VLOOKUP(C16, Вчера_Спутник!C:BL, 5, FALSE)</f>
        <v>#N/A</v>
      </c>
      <c r="AP16" s="53" t="e">
        <f>M16-N16-VLOOKUP(C16, Вчера_Спутник!C:BL, 7, FALSE)</f>
        <v>#N/A</v>
      </c>
      <c r="AQ16" s="53" t="e">
        <f>O16-P16-VLOOKUP(C16, Вчера_Спутник!C:BL, 9, FALSE)</f>
        <v>#N/A</v>
      </c>
      <c r="AR16" s="53" t="e">
        <f>Q16-R16-VLOOKUP(C16, Вчера_Спутник!C:BL, 11, FALSE)</f>
        <v>#N/A</v>
      </c>
      <c r="AS16" s="53" t="e">
        <f>S16-T16-VLOOKUP(C16, Вчера_Спутник!C:BL, 13, FALSE)</f>
        <v>#N/A</v>
      </c>
      <c r="AT16" s="53" t="e">
        <f>U16-V16-VLOOKUP(C16, Вчера_Спутник!C:BL, 15, FALSE)</f>
        <v>#N/A</v>
      </c>
      <c r="AU16" s="53" t="e">
        <f>W16-X16-VLOOKUP(C16, Вчера_Спутник!C:BL, 17, FALSE)</f>
        <v>#N/A</v>
      </c>
      <c r="AV16" s="53" t="e">
        <f>Y16-Z16-VLOOKUP(C16, Вчера_Спутник!C:BL, 19, FALSE)</f>
        <v>#N/A</v>
      </c>
      <c r="AW16" s="53" t="e">
        <f>AA16-AB16-VLOOKUP(C16, Вчера_Спутник!C:BL, 21, FALSE)</f>
        <v>#N/A</v>
      </c>
      <c r="AX16" s="53" t="e">
        <f>AC16-AD16-VLOOKUP(C16, Вчера_Спутник!C:BL, 23, FALSE)</f>
        <v>#N/A</v>
      </c>
      <c r="AY16" s="53" t="e">
        <f>VLOOKUP(C16, Вчера_Спутник!C:BL, 26, FALSE)+F16-Z16-AD16-AG16</f>
        <v>#N/A</v>
      </c>
      <c r="AZ16" s="53" t="e">
        <f>AE16-VLOOKUP(C16, Вчера_Спутник!C:BL, 25, FALSE)</f>
        <v>#N/A</v>
      </c>
    </row>
    <row r="17" spans="1:52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40"/>
      <c r="AD17" s="39"/>
      <c r="AE17" s="39"/>
      <c r="AF17" s="39"/>
      <c r="AG17" s="40"/>
      <c r="AH17" s="48"/>
      <c r="AI17" s="53">
        <f t="shared" si="1"/>
        <v>0</v>
      </c>
      <c r="AJ17" s="53">
        <f t="shared" si="2"/>
        <v>0</v>
      </c>
      <c r="AK17" s="53" t="str">
        <f>IF(ISNA(VLOOKUP(C17,Вчера_Спутник!C:C, 1, FALSE)),"ошибка",0)</f>
        <v>ошибка</v>
      </c>
      <c r="AL17" s="55"/>
      <c r="AM17" s="53" t="e">
        <f>D17-VLOOKUP(C17, Вчера_Спутник!C:BL, 2, FALSE)</f>
        <v>#N/A</v>
      </c>
      <c r="AN17" s="53" t="e">
        <f>E17-F17-VLOOKUP(C17, Вчера_Спутник!C:BL, 3, FALSE)</f>
        <v>#N/A</v>
      </c>
      <c r="AO17" s="53" t="e">
        <f>K17-L17-VLOOKUP(C17, Вчера_Спутник!C:BL, 5, FALSE)</f>
        <v>#N/A</v>
      </c>
      <c r="AP17" s="53" t="e">
        <f>M17-N17-VLOOKUP(C17, Вчера_Спутник!C:BL, 7, FALSE)</f>
        <v>#N/A</v>
      </c>
      <c r="AQ17" s="53" t="e">
        <f>O17-P17-VLOOKUP(C17, Вчера_Спутник!C:BL, 9, FALSE)</f>
        <v>#N/A</v>
      </c>
      <c r="AR17" s="53" t="e">
        <f>Q17-R17-VLOOKUP(C17, Вчера_Спутник!C:BL, 11, FALSE)</f>
        <v>#N/A</v>
      </c>
      <c r="AS17" s="53" t="e">
        <f>S17-T17-VLOOKUP(C17, Вчера_Спутник!C:BL, 13, FALSE)</f>
        <v>#N/A</v>
      </c>
      <c r="AT17" s="53" t="e">
        <f>U17-V17-VLOOKUP(C17, Вчера_Спутник!C:BL, 15, FALSE)</f>
        <v>#N/A</v>
      </c>
      <c r="AU17" s="53" t="e">
        <f>W17-X17-VLOOKUP(C17, Вчера_Спутник!C:BL, 17, FALSE)</f>
        <v>#N/A</v>
      </c>
      <c r="AV17" s="53" t="e">
        <f>Y17-Z17-VLOOKUP(C17, Вчера_Спутник!C:BL, 19, FALSE)</f>
        <v>#N/A</v>
      </c>
      <c r="AW17" s="53" t="e">
        <f>AA17-AB17-VLOOKUP(C17, Вчера_Спутник!C:BL, 21, FALSE)</f>
        <v>#N/A</v>
      </c>
      <c r="AX17" s="53" t="e">
        <f>AC17-AD17-VLOOKUP(C17, Вчера_Спутник!C:BL, 23, FALSE)</f>
        <v>#N/A</v>
      </c>
      <c r="AY17" s="53" t="e">
        <f>VLOOKUP(C17, Вчера_Спутник!C:BL, 26, FALSE)+F17-Z17-AD17-AG17</f>
        <v>#N/A</v>
      </c>
      <c r="AZ17" s="53" t="e">
        <f>AE17-VLOOKUP(C17, Вчера_Спутник!C:BL, 25, FALSE)</f>
        <v>#N/A</v>
      </c>
    </row>
    <row r="18" spans="1:52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40"/>
      <c r="AD18" s="39"/>
      <c r="AE18" s="39"/>
      <c r="AF18" s="39"/>
      <c r="AG18" s="40"/>
      <c r="AH18" s="48"/>
      <c r="AI18" s="53">
        <f t="shared" si="1"/>
        <v>0</v>
      </c>
      <c r="AJ18" s="53">
        <f t="shared" si="2"/>
        <v>0</v>
      </c>
      <c r="AK18" s="53" t="str">
        <f>IF(ISNA(VLOOKUP(C18,Вчера_Спутник!C:C, 1, FALSE)),"ошибка",0)</f>
        <v>ошибка</v>
      </c>
      <c r="AL18" s="55"/>
      <c r="AM18" s="53" t="e">
        <f>D18-VLOOKUP(C18, Вчера_Спутник!C:BL, 2, FALSE)</f>
        <v>#N/A</v>
      </c>
      <c r="AN18" s="53" t="e">
        <f>E18-F18-VLOOKUP(C18, Вчера_Спутник!C:BL, 3, FALSE)</f>
        <v>#N/A</v>
      </c>
      <c r="AO18" s="53" t="e">
        <f>K18-L18-VLOOKUP(C18, Вчера_Спутник!C:BL, 5, FALSE)</f>
        <v>#N/A</v>
      </c>
      <c r="AP18" s="53" t="e">
        <f>M18-N18-VLOOKUP(C18, Вчера_Спутник!C:BL, 7, FALSE)</f>
        <v>#N/A</v>
      </c>
      <c r="AQ18" s="53" t="e">
        <f>O18-P18-VLOOKUP(C18, Вчера_Спутник!C:BL, 9, FALSE)</f>
        <v>#N/A</v>
      </c>
      <c r="AR18" s="53" t="e">
        <f>Q18-R18-VLOOKUP(C18, Вчера_Спутник!C:BL, 11, FALSE)</f>
        <v>#N/A</v>
      </c>
      <c r="AS18" s="53" t="e">
        <f>S18-T18-VLOOKUP(C18, Вчера_Спутник!C:BL, 13, FALSE)</f>
        <v>#N/A</v>
      </c>
      <c r="AT18" s="53" t="e">
        <f>U18-V18-VLOOKUP(C18, Вчера_Спутник!C:BL, 15, FALSE)</f>
        <v>#N/A</v>
      </c>
      <c r="AU18" s="53" t="e">
        <f>W18-X18-VLOOKUP(C18, Вчера_Спутник!C:BL, 17, FALSE)</f>
        <v>#N/A</v>
      </c>
      <c r="AV18" s="53" t="e">
        <f>Y18-Z18-VLOOKUP(C18, Вчера_Спутник!C:BL, 19, FALSE)</f>
        <v>#N/A</v>
      </c>
      <c r="AW18" s="53" t="e">
        <f>AA18-AB18-VLOOKUP(C18, Вчера_Спутник!C:BL, 21, FALSE)</f>
        <v>#N/A</v>
      </c>
      <c r="AX18" s="53" t="e">
        <f>AC18-AD18-VLOOKUP(C18, Вчера_Спутник!C:BL, 23, FALSE)</f>
        <v>#N/A</v>
      </c>
      <c r="AY18" s="53" t="e">
        <f>VLOOKUP(C18, Вчера_Спутник!C:BL, 26, FALSE)+F18-Z18-AD18-AG18</f>
        <v>#N/A</v>
      </c>
      <c r="AZ18" s="53" t="e">
        <f>AE18-VLOOKUP(C18, Вчера_Спутник!C:BL, 25, FALSE)</f>
        <v>#N/A</v>
      </c>
    </row>
    <row r="19" spans="1:52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40"/>
      <c r="AD19" s="39"/>
      <c r="AE19" s="39"/>
      <c r="AF19" s="39"/>
      <c r="AG19" s="40"/>
      <c r="AH19" s="48"/>
      <c r="AI19" s="53">
        <f t="shared" si="1"/>
        <v>0</v>
      </c>
      <c r="AJ19" s="53">
        <f t="shared" si="2"/>
        <v>0</v>
      </c>
      <c r="AK19" s="53" t="str">
        <f>IF(ISNA(VLOOKUP(C19,Вчера_Спутник!C:C, 1, FALSE)),"ошибка",0)</f>
        <v>ошибка</v>
      </c>
      <c r="AL19" s="55"/>
      <c r="AM19" s="53" t="e">
        <f>D19-VLOOKUP(C19, Вчера_Спутник!C:BL, 2, FALSE)</f>
        <v>#N/A</v>
      </c>
      <c r="AN19" s="53" t="e">
        <f>E19-F19-VLOOKUP(C19, Вчера_Спутник!C:BL, 3, FALSE)</f>
        <v>#N/A</v>
      </c>
      <c r="AO19" s="53" t="e">
        <f>K19-L19-VLOOKUP(C19, Вчера_Спутник!C:BL, 5, FALSE)</f>
        <v>#N/A</v>
      </c>
      <c r="AP19" s="53" t="e">
        <f>M19-N19-VLOOKUP(C19, Вчера_Спутник!C:BL, 7, FALSE)</f>
        <v>#N/A</v>
      </c>
      <c r="AQ19" s="53" t="e">
        <f>O19-P19-VLOOKUP(C19, Вчера_Спутник!C:BL, 9, FALSE)</f>
        <v>#N/A</v>
      </c>
      <c r="AR19" s="53" t="e">
        <f>Q19-R19-VLOOKUP(C19, Вчера_Спутник!C:BL, 11, FALSE)</f>
        <v>#N/A</v>
      </c>
      <c r="AS19" s="53" t="e">
        <f>S19-T19-VLOOKUP(C19, Вчера_Спутник!C:BL, 13, FALSE)</f>
        <v>#N/A</v>
      </c>
      <c r="AT19" s="53" t="e">
        <f>U19-V19-VLOOKUP(C19, Вчера_Спутник!C:BL, 15, FALSE)</f>
        <v>#N/A</v>
      </c>
      <c r="AU19" s="53" t="e">
        <f>W19-X19-VLOOKUP(C19, Вчера_Спутник!C:BL, 17, FALSE)</f>
        <v>#N/A</v>
      </c>
      <c r="AV19" s="53" t="e">
        <f>Y19-Z19-VLOOKUP(C19, Вчера_Спутник!C:BL, 19, FALSE)</f>
        <v>#N/A</v>
      </c>
      <c r="AW19" s="53" t="e">
        <f>AA19-AB19-VLOOKUP(C19, Вчера_Спутник!C:BL, 21, FALSE)</f>
        <v>#N/A</v>
      </c>
      <c r="AX19" s="53" t="e">
        <f>AC19-AD19-VLOOKUP(C19, Вчера_Спутник!C:BL, 23, FALSE)</f>
        <v>#N/A</v>
      </c>
      <c r="AY19" s="53" t="e">
        <f>VLOOKUP(C19, Вчера_Спутник!C:BL, 26, FALSE)+F19-Z19-AD19-AG19</f>
        <v>#N/A</v>
      </c>
      <c r="AZ19" s="53" t="e">
        <f>AE19-VLOOKUP(C19, Вчера_Спутник!C:BL, 25, FALSE)</f>
        <v>#N/A</v>
      </c>
    </row>
    <row r="20" spans="1:52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40"/>
      <c r="AD20" s="39"/>
      <c r="AE20" s="39"/>
      <c r="AF20" s="39"/>
      <c r="AG20" s="40"/>
      <c r="AH20" s="48"/>
      <c r="AI20" s="53">
        <f t="shared" si="1"/>
        <v>0</v>
      </c>
      <c r="AJ20" s="53">
        <f t="shared" si="2"/>
        <v>0</v>
      </c>
      <c r="AK20" s="53" t="str">
        <f>IF(ISNA(VLOOKUP(C20,Вчера_Спутник!C:C, 1, FALSE)),"ошибка",0)</f>
        <v>ошибка</v>
      </c>
      <c r="AL20" s="55"/>
      <c r="AM20" s="53" t="e">
        <f>D20-VLOOKUP(C20, Вчера_Спутник!C:BL, 2, FALSE)</f>
        <v>#N/A</v>
      </c>
      <c r="AN20" s="53" t="e">
        <f>E20-F20-VLOOKUP(C20, Вчера_Спутник!C:BL, 3, FALSE)</f>
        <v>#N/A</v>
      </c>
      <c r="AO20" s="53" t="e">
        <f>K20-L20-VLOOKUP(C20, Вчера_Спутник!C:BL, 5, FALSE)</f>
        <v>#N/A</v>
      </c>
      <c r="AP20" s="53" t="e">
        <f>M20-N20-VLOOKUP(C20, Вчера_Спутник!C:BL, 7, FALSE)</f>
        <v>#N/A</v>
      </c>
      <c r="AQ20" s="53" t="e">
        <f>O20-P20-VLOOKUP(C20, Вчера_Спутник!C:BL, 9, FALSE)</f>
        <v>#N/A</v>
      </c>
      <c r="AR20" s="53" t="e">
        <f>Q20-R20-VLOOKUP(C20, Вчера_Спутник!C:BL, 11, FALSE)</f>
        <v>#N/A</v>
      </c>
      <c r="AS20" s="53" t="e">
        <f>S20-T20-VLOOKUP(C20, Вчера_Спутник!C:BL, 13, FALSE)</f>
        <v>#N/A</v>
      </c>
      <c r="AT20" s="53" t="e">
        <f>U20-V20-VLOOKUP(C20, Вчера_Спутник!C:BL, 15, FALSE)</f>
        <v>#N/A</v>
      </c>
      <c r="AU20" s="53" t="e">
        <f>W20-X20-VLOOKUP(C20, Вчера_Спутник!C:BL, 17, FALSE)</f>
        <v>#N/A</v>
      </c>
      <c r="AV20" s="53" t="e">
        <f>Y20-Z20-VLOOKUP(C20, Вчера_Спутник!C:BL, 19, FALSE)</f>
        <v>#N/A</v>
      </c>
      <c r="AW20" s="53" t="e">
        <f>AA20-AB20-VLOOKUP(C20, Вчера_Спутник!C:BL, 21, FALSE)</f>
        <v>#N/A</v>
      </c>
      <c r="AX20" s="53" t="e">
        <f>AC20-AD20-VLOOKUP(C20, Вчера_Спутник!C:BL, 23, FALSE)</f>
        <v>#N/A</v>
      </c>
      <c r="AY20" s="53" t="e">
        <f>VLOOKUP(C20, Вчера_Спутник!C:BL, 26, FALSE)+F20-Z20-AD20-AG20</f>
        <v>#N/A</v>
      </c>
      <c r="AZ20" s="53" t="e">
        <f>AE20-VLOOKUP(C20, Вчера_Спутник!C:BL, 25, FALSE)</f>
        <v>#N/A</v>
      </c>
    </row>
    <row r="21" spans="1:52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40"/>
      <c r="AD21" s="39"/>
      <c r="AE21" s="39"/>
      <c r="AF21" s="39"/>
      <c r="AG21" s="40"/>
      <c r="AH21" s="48"/>
      <c r="AI21" s="53">
        <f t="shared" si="1"/>
        <v>0</v>
      </c>
      <c r="AJ21" s="53">
        <f t="shared" si="2"/>
        <v>0</v>
      </c>
      <c r="AK21" s="53" t="str">
        <f>IF(ISNA(VLOOKUP(C21,Вчера_Спутник!C:C, 1, FALSE)),"ошибка",0)</f>
        <v>ошибка</v>
      </c>
      <c r="AL21" s="55"/>
      <c r="AM21" s="53" t="e">
        <f>D21-VLOOKUP(C21, Вчера_Спутник!C:BL, 2, FALSE)</f>
        <v>#N/A</v>
      </c>
      <c r="AN21" s="53" t="e">
        <f>E21-F21-VLOOKUP(C21, Вчера_Спутник!C:BL, 3, FALSE)</f>
        <v>#N/A</v>
      </c>
      <c r="AO21" s="53" t="e">
        <f>K21-L21-VLOOKUP(C21, Вчера_Спутник!C:BL, 5, FALSE)</f>
        <v>#N/A</v>
      </c>
      <c r="AP21" s="53" t="e">
        <f>M21-N21-VLOOKUP(C21, Вчера_Спутник!C:BL, 7, FALSE)</f>
        <v>#N/A</v>
      </c>
      <c r="AQ21" s="53" t="e">
        <f>O21-P21-VLOOKUP(C21, Вчера_Спутник!C:BL, 9, FALSE)</f>
        <v>#N/A</v>
      </c>
      <c r="AR21" s="53" t="e">
        <f>Q21-R21-VLOOKUP(C21, Вчера_Спутник!C:BL, 11, FALSE)</f>
        <v>#N/A</v>
      </c>
      <c r="AS21" s="53" t="e">
        <f>S21-T21-VLOOKUP(C21, Вчера_Спутник!C:BL, 13, FALSE)</f>
        <v>#N/A</v>
      </c>
      <c r="AT21" s="53" t="e">
        <f>U21-V21-VLOOKUP(C21, Вчера_Спутник!C:BL, 15, FALSE)</f>
        <v>#N/A</v>
      </c>
      <c r="AU21" s="53" t="e">
        <f>W21-X21-VLOOKUP(C21, Вчера_Спутник!C:BL, 17, FALSE)</f>
        <v>#N/A</v>
      </c>
      <c r="AV21" s="53" t="e">
        <f>Y21-Z21-VLOOKUP(C21, Вчера_Спутник!C:BL, 19, FALSE)</f>
        <v>#N/A</v>
      </c>
      <c r="AW21" s="53" t="e">
        <f>AA21-AB21-VLOOKUP(C21, Вчера_Спутник!C:BL, 21, FALSE)</f>
        <v>#N/A</v>
      </c>
      <c r="AX21" s="53" t="e">
        <f>AC21-AD21-VLOOKUP(C21, Вчера_Спутник!C:BL, 23, FALSE)</f>
        <v>#N/A</v>
      </c>
      <c r="AY21" s="53" t="e">
        <f>VLOOKUP(C21, Вчера_Спутник!C:BL, 26, FALSE)+F21-Z21-AD21-AG21</f>
        <v>#N/A</v>
      </c>
      <c r="AZ21" s="53" t="e">
        <f>AE21-VLOOKUP(C21, Вчера_Спутник!C:BL, 25, FALSE)</f>
        <v>#N/A</v>
      </c>
    </row>
    <row r="22" spans="1:52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40"/>
      <c r="AD22" s="39"/>
      <c r="AE22" s="39"/>
      <c r="AF22" s="39"/>
      <c r="AG22" s="40"/>
      <c r="AH22" s="48"/>
      <c r="AI22" s="53">
        <f t="shared" si="1"/>
        <v>0</v>
      </c>
      <c r="AJ22" s="53">
        <f t="shared" si="2"/>
        <v>0</v>
      </c>
      <c r="AK22" s="53" t="str">
        <f>IF(ISNA(VLOOKUP(C22,Вчера_Спутник!C:C, 1, FALSE)),"ошибка",0)</f>
        <v>ошибка</v>
      </c>
      <c r="AL22" s="55"/>
      <c r="AM22" s="53" t="e">
        <f>D22-VLOOKUP(C22, Вчера_Спутник!C:BL, 2, FALSE)</f>
        <v>#N/A</v>
      </c>
      <c r="AN22" s="53" t="e">
        <f>E22-F22-VLOOKUP(C22, Вчера_Спутник!C:BL, 3, FALSE)</f>
        <v>#N/A</v>
      </c>
      <c r="AO22" s="53" t="e">
        <f>K22-L22-VLOOKUP(C22, Вчера_Спутник!C:BL, 5, FALSE)</f>
        <v>#N/A</v>
      </c>
      <c r="AP22" s="53" t="e">
        <f>M22-N22-VLOOKUP(C22, Вчера_Спутник!C:BL, 7, FALSE)</f>
        <v>#N/A</v>
      </c>
      <c r="AQ22" s="53" t="e">
        <f>O22-P22-VLOOKUP(C22, Вчера_Спутник!C:BL, 9, FALSE)</f>
        <v>#N/A</v>
      </c>
      <c r="AR22" s="53" t="e">
        <f>Q22-R22-VLOOKUP(C22, Вчера_Спутник!C:BL, 11, FALSE)</f>
        <v>#N/A</v>
      </c>
      <c r="AS22" s="53" t="e">
        <f>S22-T22-VLOOKUP(C22, Вчера_Спутник!C:BL, 13, FALSE)</f>
        <v>#N/A</v>
      </c>
      <c r="AT22" s="53" t="e">
        <f>U22-V22-VLOOKUP(C22, Вчера_Спутник!C:BL, 15, FALSE)</f>
        <v>#N/A</v>
      </c>
      <c r="AU22" s="53" t="e">
        <f>W22-X22-VLOOKUP(C22, Вчера_Спутник!C:BL, 17, FALSE)</f>
        <v>#N/A</v>
      </c>
      <c r="AV22" s="53" t="e">
        <f>Y22-Z22-VLOOKUP(C22, Вчера_Спутник!C:BL, 19, FALSE)</f>
        <v>#N/A</v>
      </c>
      <c r="AW22" s="53" t="e">
        <f>AA22-AB22-VLOOKUP(C22, Вчера_Спутник!C:BL, 21, FALSE)</f>
        <v>#N/A</v>
      </c>
      <c r="AX22" s="53" t="e">
        <f>AC22-AD22-VLOOKUP(C22, Вчера_Спутник!C:BL, 23, FALSE)</f>
        <v>#N/A</v>
      </c>
      <c r="AY22" s="53" t="e">
        <f>VLOOKUP(C22, Вчера_Спутник!C:BL, 26, FALSE)+F22-Z22-AD22-AG22</f>
        <v>#N/A</v>
      </c>
      <c r="AZ22" s="53" t="e">
        <f>AE22-VLOOKUP(C22, Вчера_Спутник!C:BL, 25, FALSE)</f>
        <v>#N/A</v>
      </c>
    </row>
    <row r="23" spans="1:52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40"/>
      <c r="AD23" s="39"/>
      <c r="AE23" s="39"/>
      <c r="AF23" s="39"/>
      <c r="AG23" s="40"/>
      <c r="AH23" s="48"/>
      <c r="AI23" s="53">
        <f t="shared" si="1"/>
        <v>0</v>
      </c>
      <c r="AJ23" s="53">
        <f t="shared" si="2"/>
        <v>0</v>
      </c>
      <c r="AK23" s="53" t="str">
        <f>IF(ISNA(VLOOKUP(C23,Вчера_Спутник!C:C, 1, FALSE)),"ошибка",0)</f>
        <v>ошибка</v>
      </c>
      <c r="AL23" s="55"/>
      <c r="AM23" s="53" t="e">
        <f>D23-VLOOKUP(C23, Вчера_Спутник!C:BL, 2, FALSE)</f>
        <v>#N/A</v>
      </c>
      <c r="AN23" s="53" t="e">
        <f>E23-F23-VLOOKUP(C23, Вчера_Спутник!C:BL, 3, FALSE)</f>
        <v>#N/A</v>
      </c>
      <c r="AO23" s="53" t="e">
        <f>K23-L23-VLOOKUP(C23, Вчера_Спутник!C:BL, 5, FALSE)</f>
        <v>#N/A</v>
      </c>
      <c r="AP23" s="53" t="e">
        <f>M23-N23-VLOOKUP(C23, Вчера_Спутник!C:BL, 7, FALSE)</f>
        <v>#N/A</v>
      </c>
      <c r="AQ23" s="53" t="e">
        <f>O23-P23-VLOOKUP(C23, Вчера_Спутник!C:BL, 9, FALSE)</f>
        <v>#N/A</v>
      </c>
      <c r="AR23" s="53" t="e">
        <f>Q23-R23-VLOOKUP(C23, Вчера_Спутник!C:BL, 11, FALSE)</f>
        <v>#N/A</v>
      </c>
      <c r="AS23" s="53" t="e">
        <f>S23-T23-VLOOKUP(C23, Вчера_Спутник!C:BL, 13, FALSE)</f>
        <v>#N/A</v>
      </c>
      <c r="AT23" s="53" t="e">
        <f>U23-V23-VLOOKUP(C23, Вчера_Спутник!C:BL, 15, FALSE)</f>
        <v>#N/A</v>
      </c>
      <c r="AU23" s="53" t="e">
        <f>W23-X23-VLOOKUP(C23, Вчера_Спутник!C:BL, 17, FALSE)</f>
        <v>#N/A</v>
      </c>
      <c r="AV23" s="53" t="e">
        <f>Y23-Z23-VLOOKUP(C23, Вчера_Спутник!C:BL, 19, FALSE)</f>
        <v>#N/A</v>
      </c>
      <c r="AW23" s="53" t="e">
        <f>AA23-AB23-VLOOKUP(C23, Вчера_Спутник!C:BL, 21, FALSE)</f>
        <v>#N/A</v>
      </c>
      <c r="AX23" s="53" t="e">
        <f>AC23-AD23-VLOOKUP(C23, Вчера_Спутник!C:BL, 23, FALSE)</f>
        <v>#N/A</v>
      </c>
      <c r="AY23" s="53" t="e">
        <f>VLOOKUP(C23, Вчера_Спутник!C:BL, 26, FALSE)+F23-Z23-AD23-AG23</f>
        <v>#N/A</v>
      </c>
      <c r="AZ23" s="53" t="e">
        <f>AE23-VLOOKUP(C23, Вчера_Спутник!C:BL, 25, FALSE)</f>
        <v>#N/A</v>
      </c>
    </row>
    <row r="24" spans="1:52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40"/>
      <c r="AD24" s="39"/>
      <c r="AE24" s="39"/>
      <c r="AF24" s="39"/>
      <c r="AG24" s="40"/>
      <c r="AH24" s="48"/>
      <c r="AI24" s="53">
        <f t="shared" si="1"/>
        <v>0</v>
      </c>
      <c r="AJ24" s="53">
        <f t="shared" si="2"/>
        <v>0</v>
      </c>
      <c r="AK24" s="53" t="str">
        <f>IF(ISNA(VLOOKUP(C24,Вчера_Спутник!C:C, 1, FALSE)),"ошибка",0)</f>
        <v>ошибка</v>
      </c>
      <c r="AL24" s="55"/>
      <c r="AM24" s="53" t="e">
        <f>D24-VLOOKUP(C24, Вчера_Спутник!C:BL, 2, FALSE)</f>
        <v>#N/A</v>
      </c>
      <c r="AN24" s="53" t="e">
        <f>E24-F24-VLOOKUP(C24, Вчера_Спутник!C:BL, 3, FALSE)</f>
        <v>#N/A</v>
      </c>
      <c r="AO24" s="53" t="e">
        <f>K24-L24-VLOOKUP(C24, Вчера_Спутник!C:BL, 5, FALSE)</f>
        <v>#N/A</v>
      </c>
      <c r="AP24" s="53" t="e">
        <f>M24-N24-VLOOKUP(C24, Вчера_Спутник!C:BL, 7, FALSE)</f>
        <v>#N/A</v>
      </c>
      <c r="AQ24" s="53" t="e">
        <f>O24-P24-VLOOKUP(C24, Вчера_Спутник!C:BL, 9, FALSE)</f>
        <v>#N/A</v>
      </c>
      <c r="AR24" s="53" t="e">
        <f>Q24-R24-VLOOKUP(C24, Вчера_Спутник!C:BL, 11, FALSE)</f>
        <v>#N/A</v>
      </c>
      <c r="AS24" s="53" t="e">
        <f>S24-T24-VLOOKUP(C24, Вчера_Спутник!C:BL, 13, FALSE)</f>
        <v>#N/A</v>
      </c>
      <c r="AT24" s="53" t="e">
        <f>U24-V24-VLOOKUP(C24, Вчера_Спутник!C:BL, 15, FALSE)</f>
        <v>#N/A</v>
      </c>
      <c r="AU24" s="53" t="e">
        <f>W24-X24-VLOOKUP(C24, Вчера_Спутник!C:BL, 17, FALSE)</f>
        <v>#N/A</v>
      </c>
      <c r="AV24" s="53" t="e">
        <f>Y24-Z24-VLOOKUP(C24, Вчера_Спутник!C:BL, 19, FALSE)</f>
        <v>#N/A</v>
      </c>
      <c r="AW24" s="53" t="e">
        <f>AA24-AB24-VLOOKUP(C24, Вчера_Спутник!C:BL, 21, FALSE)</f>
        <v>#N/A</v>
      </c>
      <c r="AX24" s="53" t="e">
        <f>AC24-AD24-VLOOKUP(C24, Вчера_Спутник!C:BL, 23, FALSE)</f>
        <v>#N/A</v>
      </c>
      <c r="AY24" s="53" t="e">
        <f>VLOOKUP(C24, Вчера_Спутник!C:BL, 26, FALSE)+F24-Z24-AD24-AG24</f>
        <v>#N/A</v>
      </c>
      <c r="AZ24" s="53" t="e">
        <f>AE24-VLOOKUP(C24, Вчера_Спутник!C:BL, 25, FALSE)</f>
        <v>#N/A</v>
      </c>
    </row>
    <row r="25" spans="1:52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40"/>
      <c r="AD25" s="39"/>
      <c r="AE25" s="39"/>
      <c r="AF25" s="39"/>
      <c r="AG25" s="40"/>
      <c r="AH25" s="48"/>
      <c r="AI25" s="53">
        <f t="shared" si="1"/>
        <v>0</v>
      </c>
      <c r="AJ25" s="53">
        <f t="shared" si="2"/>
        <v>0</v>
      </c>
      <c r="AK25" s="53" t="str">
        <f>IF(ISNA(VLOOKUP(C25,Вчера_Спутник!C:C, 1, FALSE)),"ошибка",0)</f>
        <v>ошибка</v>
      </c>
      <c r="AL25" s="55"/>
      <c r="AM25" s="53" t="e">
        <f>D25-VLOOKUP(C25, Вчера_Спутник!C:BL, 2, FALSE)</f>
        <v>#N/A</v>
      </c>
      <c r="AN25" s="53" t="e">
        <f>E25-F25-VLOOKUP(C25, Вчера_Спутник!C:BL, 3, FALSE)</f>
        <v>#N/A</v>
      </c>
      <c r="AO25" s="53" t="e">
        <f>K25-L25-VLOOKUP(C25, Вчера_Спутник!C:BL, 5, FALSE)</f>
        <v>#N/A</v>
      </c>
      <c r="AP25" s="53" t="e">
        <f>M25-N25-VLOOKUP(C25, Вчера_Спутник!C:BL, 7, FALSE)</f>
        <v>#N/A</v>
      </c>
      <c r="AQ25" s="53" t="e">
        <f>O25-P25-VLOOKUP(C25, Вчера_Спутник!C:BL, 9, FALSE)</f>
        <v>#N/A</v>
      </c>
      <c r="AR25" s="53" t="e">
        <f>Q25-R25-VLOOKUP(C25, Вчера_Спутник!C:BL, 11, FALSE)</f>
        <v>#N/A</v>
      </c>
      <c r="AS25" s="53" t="e">
        <f>S25-T25-VLOOKUP(C25, Вчера_Спутник!C:BL, 13, FALSE)</f>
        <v>#N/A</v>
      </c>
      <c r="AT25" s="53" t="e">
        <f>U25-V25-VLOOKUP(C25, Вчера_Спутник!C:BL, 15, FALSE)</f>
        <v>#N/A</v>
      </c>
      <c r="AU25" s="53" t="e">
        <f>W25-X25-VLOOKUP(C25, Вчера_Спутник!C:BL, 17, FALSE)</f>
        <v>#N/A</v>
      </c>
      <c r="AV25" s="53" t="e">
        <f>Y25-Z25-VLOOKUP(C25, Вчера_Спутник!C:BL, 19, FALSE)</f>
        <v>#N/A</v>
      </c>
      <c r="AW25" s="53" t="e">
        <f>AA25-AB25-VLOOKUP(C25, Вчера_Спутник!C:BL, 21, FALSE)</f>
        <v>#N/A</v>
      </c>
      <c r="AX25" s="53" t="e">
        <f>AC25-AD25-VLOOKUP(C25, Вчера_Спутник!C:BL, 23, FALSE)</f>
        <v>#N/A</v>
      </c>
      <c r="AY25" s="53" t="e">
        <f>VLOOKUP(C25, Вчера_Спутник!C:BL, 26, FALSE)+F25-Z25-AD25-AG25</f>
        <v>#N/A</v>
      </c>
      <c r="AZ25" s="53" t="e">
        <f>AE25-VLOOKUP(C25, Вчера_Спутник!C:BL, 25, FALSE)</f>
        <v>#N/A</v>
      </c>
    </row>
    <row r="26" spans="1:52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40"/>
      <c r="AD26" s="39"/>
      <c r="AE26" s="39"/>
      <c r="AF26" s="39"/>
      <c r="AG26" s="40"/>
      <c r="AH26" s="48"/>
      <c r="AI26" s="53">
        <f t="shared" si="1"/>
        <v>0</v>
      </c>
      <c r="AJ26" s="53">
        <f t="shared" si="2"/>
        <v>0</v>
      </c>
      <c r="AK26" s="53" t="str">
        <f>IF(ISNA(VLOOKUP(C26,Вчера_Спутник!C:C, 1, FALSE)),"ошибка",0)</f>
        <v>ошибка</v>
      </c>
      <c r="AL26" s="55"/>
      <c r="AM26" s="53" t="e">
        <f>D26-VLOOKUP(C26, Вчера_Спутник!C:BL, 2, FALSE)</f>
        <v>#N/A</v>
      </c>
      <c r="AN26" s="53" t="e">
        <f>E26-F26-VLOOKUP(C26, Вчера_Спутник!C:BL, 3, FALSE)</f>
        <v>#N/A</v>
      </c>
      <c r="AO26" s="53" t="e">
        <f>K26-L26-VLOOKUP(C26, Вчера_Спутник!C:BL, 5, FALSE)</f>
        <v>#N/A</v>
      </c>
      <c r="AP26" s="53" t="e">
        <f>M26-N26-VLOOKUP(C26, Вчера_Спутник!C:BL, 7, FALSE)</f>
        <v>#N/A</v>
      </c>
      <c r="AQ26" s="53" t="e">
        <f>O26-P26-VLOOKUP(C26, Вчера_Спутник!C:BL, 9, FALSE)</f>
        <v>#N/A</v>
      </c>
      <c r="AR26" s="53" t="e">
        <f>Q26-R26-VLOOKUP(C26, Вчера_Спутник!C:BL, 11, FALSE)</f>
        <v>#N/A</v>
      </c>
      <c r="AS26" s="53" t="e">
        <f>S26-T26-VLOOKUP(C26, Вчера_Спутник!C:BL, 13, FALSE)</f>
        <v>#N/A</v>
      </c>
      <c r="AT26" s="53" t="e">
        <f>U26-V26-VLOOKUP(C26, Вчера_Спутник!C:BL, 15, FALSE)</f>
        <v>#N/A</v>
      </c>
      <c r="AU26" s="53" t="e">
        <f>W26-X26-VLOOKUP(C26, Вчера_Спутник!C:BL, 17, FALSE)</f>
        <v>#N/A</v>
      </c>
      <c r="AV26" s="53" t="e">
        <f>Y26-Z26-VLOOKUP(C26, Вчера_Спутник!C:BL, 19, FALSE)</f>
        <v>#N/A</v>
      </c>
      <c r="AW26" s="53" t="e">
        <f>AA26-AB26-VLOOKUP(C26, Вчера_Спутник!C:BL, 21, FALSE)</f>
        <v>#N/A</v>
      </c>
      <c r="AX26" s="53" t="e">
        <f>AC26-AD26-VLOOKUP(C26, Вчера_Спутник!C:BL, 23, FALSE)</f>
        <v>#N/A</v>
      </c>
      <c r="AY26" s="53" t="e">
        <f>VLOOKUP(C26, Вчера_Спутник!C:BL, 26, FALSE)+F26-Z26-AD26-AG26</f>
        <v>#N/A</v>
      </c>
      <c r="AZ26" s="53" t="e">
        <f>AE26-VLOOKUP(C26, Вчера_Спутник!C:BL, 25, FALSE)</f>
        <v>#N/A</v>
      </c>
    </row>
    <row r="27" spans="1:52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40"/>
      <c r="AD27" s="39"/>
      <c r="AE27" s="39"/>
      <c r="AF27" s="39"/>
      <c r="AG27" s="40"/>
      <c r="AH27" s="48"/>
      <c r="AI27" s="53">
        <f t="shared" si="1"/>
        <v>0</v>
      </c>
      <c r="AJ27" s="53">
        <f t="shared" si="2"/>
        <v>0</v>
      </c>
      <c r="AK27" s="53" t="str">
        <f>IF(ISNA(VLOOKUP(C27,Вчера_Спутник!C:C, 1, FALSE)),"ошибка",0)</f>
        <v>ошибка</v>
      </c>
      <c r="AL27" s="55"/>
      <c r="AM27" s="53" t="e">
        <f>D27-VLOOKUP(C27, Вчера_Спутник!C:BL, 2, FALSE)</f>
        <v>#N/A</v>
      </c>
      <c r="AN27" s="53" t="e">
        <f>E27-F27-VLOOKUP(C27, Вчера_Спутник!C:BL, 3, FALSE)</f>
        <v>#N/A</v>
      </c>
      <c r="AO27" s="53" t="e">
        <f>K27-L27-VLOOKUP(C27, Вчера_Спутник!C:BL, 5, FALSE)</f>
        <v>#N/A</v>
      </c>
      <c r="AP27" s="53" t="e">
        <f>M27-N27-VLOOKUP(C27, Вчера_Спутник!C:BL, 7, FALSE)</f>
        <v>#N/A</v>
      </c>
      <c r="AQ27" s="53" t="e">
        <f>O27-P27-VLOOKUP(C27, Вчера_Спутник!C:BL, 9, FALSE)</f>
        <v>#N/A</v>
      </c>
      <c r="AR27" s="53" t="e">
        <f>Q27-R27-VLOOKUP(C27, Вчера_Спутник!C:BL, 11, FALSE)</f>
        <v>#N/A</v>
      </c>
      <c r="AS27" s="53" t="e">
        <f>S27-T27-VLOOKUP(C27, Вчера_Спутник!C:BL, 13, FALSE)</f>
        <v>#N/A</v>
      </c>
      <c r="AT27" s="53" t="e">
        <f>U27-V27-VLOOKUP(C27, Вчера_Спутник!C:BL, 15, FALSE)</f>
        <v>#N/A</v>
      </c>
      <c r="AU27" s="53" t="e">
        <f>W27-X27-VLOOKUP(C27, Вчера_Спутник!C:BL, 17, FALSE)</f>
        <v>#N/A</v>
      </c>
      <c r="AV27" s="53" t="e">
        <f>Y27-Z27-VLOOKUP(C27, Вчера_Спутник!C:BL, 19, FALSE)</f>
        <v>#N/A</v>
      </c>
      <c r="AW27" s="53" t="e">
        <f>AA27-AB27-VLOOKUP(C27, Вчера_Спутник!C:BL, 21, FALSE)</f>
        <v>#N/A</v>
      </c>
      <c r="AX27" s="53" t="e">
        <f>AC27-AD27-VLOOKUP(C27, Вчера_Спутник!C:BL, 23, FALSE)</f>
        <v>#N/A</v>
      </c>
      <c r="AY27" s="53" t="e">
        <f>VLOOKUP(C27, Вчера_Спутник!C:BL, 26, FALSE)+F27-Z27-AD27-AG27</f>
        <v>#N/A</v>
      </c>
      <c r="AZ27" s="53" t="e">
        <f>AE27-VLOOKUP(C27, Вчера_Спутник!C:BL, 25, FALSE)</f>
        <v>#N/A</v>
      </c>
    </row>
    <row r="28" spans="1:52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40"/>
      <c r="AD28" s="39"/>
      <c r="AE28" s="39"/>
      <c r="AF28" s="39"/>
      <c r="AG28" s="40"/>
      <c r="AH28" s="48"/>
      <c r="AI28" s="53">
        <f t="shared" si="1"/>
        <v>0</v>
      </c>
      <c r="AJ28" s="53">
        <f t="shared" si="2"/>
        <v>0</v>
      </c>
      <c r="AK28" s="53" t="str">
        <f>IF(ISNA(VLOOKUP(C28,Вчера_Спутник!C:C, 1, FALSE)),"ошибка",0)</f>
        <v>ошибка</v>
      </c>
      <c r="AL28" s="55"/>
      <c r="AM28" s="53" t="e">
        <f>D28-VLOOKUP(C28, Вчера_Спутник!C:BL, 2, FALSE)</f>
        <v>#N/A</v>
      </c>
      <c r="AN28" s="53" t="e">
        <f>E28-F28-VLOOKUP(C28, Вчера_Спутник!C:BL, 3, FALSE)</f>
        <v>#N/A</v>
      </c>
      <c r="AO28" s="53" t="e">
        <f>K28-L28-VLOOKUP(C28, Вчера_Спутник!C:BL, 5, FALSE)</f>
        <v>#N/A</v>
      </c>
      <c r="AP28" s="53" t="e">
        <f>M28-N28-VLOOKUP(C28, Вчера_Спутник!C:BL, 7, FALSE)</f>
        <v>#N/A</v>
      </c>
      <c r="AQ28" s="53" t="e">
        <f>O28-P28-VLOOKUP(C28, Вчера_Спутник!C:BL, 9, FALSE)</f>
        <v>#N/A</v>
      </c>
      <c r="AR28" s="53" t="e">
        <f>Q28-R28-VLOOKUP(C28, Вчера_Спутник!C:BL, 11, FALSE)</f>
        <v>#N/A</v>
      </c>
      <c r="AS28" s="53" t="e">
        <f>S28-T28-VLOOKUP(C28, Вчера_Спутник!C:BL, 13, FALSE)</f>
        <v>#N/A</v>
      </c>
      <c r="AT28" s="53" t="e">
        <f>U28-V28-VLOOKUP(C28, Вчера_Спутник!C:BL, 15, FALSE)</f>
        <v>#N/A</v>
      </c>
      <c r="AU28" s="53" t="e">
        <f>W28-X28-VLOOKUP(C28, Вчера_Спутник!C:BL, 17, FALSE)</f>
        <v>#N/A</v>
      </c>
      <c r="AV28" s="53" t="e">
        <f>Y28-Z28-VLOOKUP(C28, Вчера_Спутник!C:BL, 19, FALSE)</f>
        <v>#N/A</v>
      </c>
      <c r="AW28" s="53" t="e">
        <f>AA28-AB28-VLOOKUP(C28, Вчера_Спутник!C:BL, 21, FALSE)</f>
        <v>#N/A</v>
      </c>
      <c r="AX28" s="53" t="e">
        <f>AC28-AD28-VLOOKUP(C28, Вчера_Спутник!C:BL, 23, FALSE)</f>
        <v>#N/A</v>
      </c>
      <c r="AY28" s="53" t="e">
        <f>VLOOKUP(C28, Вчера_Спутник!C:BL, 26, FALSE)+F28-Z28-AD28-AG28</f>
        <v>#N/A</v>
      </c>
      <c r="AZ28" s="53" t="e">
        <f>AE28-VLOOKUP(C28, Вчера_Спутник!C:BL, 25, FALSE)</f>
        <v>#N/A</v>
      </c>
    </row>
    <row r="29" spans="1:52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40"/>
      <c r="AD29" s="39"/>
      <c r="AE29" s="39"/>
      <c r="AF29" s="39"/>
      <c r="AG29" s="40"/>
      <c r="AH29" s="48"/>
      <c r="AI29" s="53">
        <f t="shared" si="1"/>
        <v>0</v>
      </c>
      <c r="AJ29" s="53">
        <f t="shared" si="2"/>
        <v>0</v>
      </c>
      <c r="AK29" s="53" t="str">
        <f>IF(ISNA(VLOOKUP(C29,Вчера_Спутник!C:C, 1, FALSE)),"ошибка",0)</f>
        <v>ошибка</v>
      </c>
      <c r="AL29" s="55"/>
      <c r="AM29" s="53" t="e">
        <f>D29-VLOOKUP(C29, Вчера_Спутник!C:BL, 2, FALSE)</f>
        <v>#N/A</v>
      </c>
      <c r="AN29" s="53" t="e">
        <f>E29-F29-VLOOKUP(C29, Вчера_Спутник!C:BL, 3, FALSE)</f>
        <v>#N/A</v>
      </c>
      <c r="AO29" s="53" t="e">
        <f>K29-L29-VLOOKUP(C29, Вчера_Спутник!C:BL, 5, FALSE)</f>
        <v>#N/A</v>
      </c>
      <c r="AP29" s="53" t="e">
        <f>M29-N29-VLOOKUP(C29, Вчера_Спутник!C:BL, 7, FALSE)</f>
        <v>#N/A</v>
      </c>
      <c r="AQ29" s="53" t="e">
        <f>O29-P29-VLOOKUP(C29, Вчера_Спутник!C:BL, 9, FALSE)</f>
        <v>#N/A</v>
      </c>
      <c r="AR29" s="53" t="e">
        <f>Q29-R29-VLOOKUP(C29, Вчера_Спутник!C:BL, 11, FALSE)</f>
        <v>#N/A</v>
      </c>
      <c r="AS29" s="53" t="e">
        <f>S29-T29-VLOOKUP(C29, Вчера_Спутник!C:BL, 13, FALSE)</f>
        <v>#N/A</v>
      </c>
      <c r="AT29" s="53" t="e">
        <f>U29-V29-VLOOKUP(C29, Вчера_Спутник!C:BL, 15, FALSE)</f>
        <v>#N/A</v>
      </c>
      <c r="AU29" s="53" t="e">
        <f>W29-X29-VLOOKUP(C29, Вчера_Спутник!C:BL, 17, FALSE)</f>
        <v>#N/A</v>
      </c>
      <c r="AV29" s="53" t="e">
        <f>Y29-Z29-VLOOKUP(C29, Вчера_Спутник!C:BL, 19, FALSE)</f>
        <v>#N/A</v>
      </c>
      <c r="AW29" s="53" t="e">
        <f>AA29-AB29-VLOOKUP(C29, Вчера_Спутник!C:BL, 21, FALSE)</f>
        <v>#N/A</v>
      </c>
      <c r="AX29" s="53" t="e">
        <f>AC29-AD29-VLOOKUP(C29, Вчера_Спутник!C:BL, 23, FALSE)</f>
        <v>#N/A</v>
      </c>
      <c r="AY29" s="53" t="e">
        <f>VLOOKUP(C29, Вчера_Спутник!C:BL, 26, FALSE)+F29-Z29-AD29-AG29</f>
        <v>#N/A</v>
      </c>
      <c r="AZ29" s="53" t="e">
        <f>AE29-VLOOKUP(C29, Вчера_Спутник!C:BL, 25, FALSE)</f>
        <v>#N/A</v>
      </c>
    </row>
    <row r="30" spans="1:52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40"/>
      <c r="AD30" s="39"/>
      <c r="AE30" s="39"/>
      <c r="AF30" s="39"/>
      <c r="AG30" s="40"/>
      <c r="AH30" s="48"/>
      <c r="AI30" s="53">
        <f t="shared" si="1"/>
        <v>0</v>
      </c>
      <c r="AJ30" s="53">
        <f t="shared" si="2"/>
        <v>0</v>
      </c>
      <c r="AK30" s="53" t="str">
        <f>IF(ISNA(VLOOKUP(C30,Вчера_Спутник!C:C, 1, FALSE)),"ошибка",0)</f>
        <v>ошибка</v>
      </c>
      <c r="AL30" s="55"/>
      <c r="AM30" s="53" t="e">
        <f>D30-VLOOKUP(C30, Вчера_Спутник!C:BL, 2, FALSE)</f>
        <v>#N/A</v>
      </c>
      <c r="AN30" s="53" t="e">
        <f>E30-F30-VLOOKUP(C30, Вчера_Спутник!C:BL, 3, FALSE)</f>
        <v>#N/A</v>
      </c>
      <c r="AO30" s="53" t="e">
        <f>K30-L30-VLOOKUP(C30, Вчера_Спутник!C:BL, 5, FALSE)</f>
        <v>#N/A</v>
      </c>
      <c r="AP30" s="53" t="e">
        <f>M30-N30-VLOOKUP(C30, Вчера_Спутник!C:BL, 7, FALSE)</f>
        <v>#N/A</v>
      </c>
      <c r="AQ30" s="53" t="e">
        <f>O30-P30-VLOOKUP(C30, Вчера_Спутник!C:BL, 9, FALSE)</f>
        <v>#N/A</v>
      </c>
      <c r="AR30" s="53" t="e">
        <f>Q30-R30-VLOOKUP(C30, Вчера_Спутник!C:BL, 11, FALSE)</f>
        <v>#N/A</v>
      </c>
      <c r="AS30" s="53" t="e">
        <f>S30-T30-VLOOKUP(C30, Вчера_Спутник!C:BL, 13, FALSE)</f>
        <v>#N/A</v>
      </c>
      <c r="AT30" s="53" t="e">
        <f>U30-V30-VLOOKUP(C30, Вчера_Спутник!C:BL, 15, FALSE)</f>
        <v>#N/A</v>
      </c>
      <c r="AU30" s="53" t="e">
        <f>W30-X30-VLOOKUP(C30, Вчера_Спутник!C:BL, 17, FALSE)</f>
        <v>#N/A</v>
      </c>
      <c r="AV30" s="53" t="e">
        <f>Y30-Z30-VLOOKUP(C30, Вчера_Спутник!C:BL, 19, FALSE)</f>
        <v>#N/A</v>
      </c>
      <c r="AW30" s="53" t="e">
        <f>AA30-AB30-VLOOKUP(C30, Вчера_Спутник!C:BL, 21, FALSE)</f>
        <v>#N/A</v>
      </c>
      <c r="AX30" s="53" t="e">
        <f>AC30-AD30-VLOOKUP(C30, Вчера_Спутник!C:BL, 23, FALSE)</f>
        <v>#N/A</v>
      </c>
      <c r="AY30" s="53" t="e">
        <f>VLOOKUP(C30, Вчера_Спутник!C:BL, 26, FALSE)+F30-Z30-AD30-AG30</f>
        <v>#N/A</v>
      </c>
      <c r="AZ30" s="53" t="e">
        <f>AE30-VLOOKUP(C30, Вчера_Спутник!C:BL, 25, FALSE)</f>
        <v>#N/A</v>
      </c>
    </row>
    <row r="31" spans="1:52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40"/>
      <c r="AD31" s="39"/>
      <c r="AE31" s="39"/>
      <c r="AF31" s="39"/>
      <c r="AG31" s="40"/>
      <c r="AH31" s="48"/>
      <c r="AI31" s="53">
        <f t="shared" si="1"/>
        <v>0</v>
      </c>
      <c r="AJ31" s="53">
        <f t="shared" si="2"/>
        <v>0</v>
      </c>
      <c r="AK31" s="53" t="str">
        <f>IF(ISNA(VLOOKUP(C31,Вчера_Спутник!C:C, 1, FALSE)),"ошибка",0)</f>
        <v>ошибка</v>
      </c>
      <c r="AL31" s="55"/>
      <c r="AM31" s="53" t="e">
        <f>D31-VLOOKUP(C31, Вчера_Спутник!C:BL, 2, FALSE)</f>
        <v>#N/A</v>
      </c>
      <c r="AN31" s="53" t="e">
        <f>E31-F31-VLOOKUP(C31, Вчера_Спутник!C:BL, 3, FALSE)</f>
        <v>#N/A</v>
      </c>
      <c r="AO31" s="53" t="e">
        <f>K31-L31-VLOOKUP(C31, Вчера_Спутник!C:BL, 5, FALSE)</f>
        <v>#N/A</v>
      </c>
      <c r="AP31" s="53" t="e">
        <f>M31-N31-VLOOKUP(C31, Вчера_Спутник!C:BL, 7, FALSE)</f>
        <v>#N/A</v>
      </c>
      <c r="AQ31" s="53" t="e">
        <f>O31-P31-VLOOKUP(C31, Вчера_Спутник!C:BL, 9, FALSE)</f>
        <v>#N/A</v>
      </c>
      <c r="AR31" s="53" t="e">
        <f>Q31-R31-VLOOKUP(C31, Вчера_Спутник!C:BL, 11, FALSE)</f>
        <v>#N/A</v>
      </c>
      <c r="AS31" s="53" t="e">
        <f>S31-T31-VLOOKUP(C31, Вчера_Спутник!C:BL, 13, FALSE)</f>
        <v>#N/A</v>
      </c>
      <c r="AT31" s="53" t="e">
        <f>U31-V31-VLOOKUP(C31, Вчера_Спутник!C:BL, 15, FALSE)</f>
        <v>#N/A</v>
      </c>
      <c r="AU31" s="53" t="e">
        <f>W31-X31-VLOOKUP(C31, Вчера_Спутник!C:BL, 17, FALSE)</f>
        <v>#N/A</v>
      </c>
      <c r="AV31" s="53" t="e">
        <f>Y31-Z31-VLOOKUP(C31, Вчера_Спутник!C:BL, 19, FALSE)</f>
        <v>#N/A</v>
      </c>
      <c r="AW31" s="53" t="e">
        <f>AA31-AB31-VLOOKUP(C31, Вчера_Спутник!C:BL, 21, FALSE)</f>
        <v>#N/A</v>
      </c>
      <c r="AX31" s="53" t="e">
        <f>AC31-AD31-VLOOKUP(C31, Вчера_Спутник!C:BL, 23, FALSE)</f>
        <v>#N/A</v>
      </c>
      <c r="AY31" s="53" t="e">
        <f>VLOOKUP(C31, Вчера_Спутник!C:BL, 26, FALSE)+F31-Z31-AD31-AG31</f>
        <v>#N/A</v>
      </c>
      <c r="AZ31" s="53" t="e">
        <f>AE31-VLOOKUP(C31, Вчера_Спутник!C:BL, 25, FALSE)</f>
        <v>#N/A</v>
      </c>
    </row>
    <row r="32" spans="1:52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40"/>
      <c r="AD32" s="39"/>
      <c r="AE32" s="39"/>
      <c r="AF32" s="39"/>
      <c r="AG32" s="40"/>
      <c r="AH32" s="48"/>
      <c r="AI32" s="53">
        <f t="shared" si="1"/>
        <v>0</v>
      </c>
      <c r="AJ32" s="53">
        <f t="shared" si="2"/>
        <v>0</v>
      </c>
      <c r="AK32" s="53" t="str">
        <f>IF(ISNA(VLOOKUP(C32,Вчера_Спутник!C:C, 1, FALSE)),"ошибка",0)</f>
        <v>ошибка</v>
      </c>
      <c r="AL32" s="55"/>
      <c r="AM32" s="53" t="e">
        <f>D32-VLOOKUP(C32, Вчера_Спутник!C:BL, 2, FALSE)</f>
        <v>#N/A</v>
      </c>
      <c r="AN32" s="53" t="e">
        <f>E32-F32-VLOOKUP(C32, Вчера_Спутник!C:BL, 3, FALSE)</f>
        <v>#N/A</v>
      </c>
      <c r="AO32" s="53" t="e">
        <f>K32-L32-VLOOKUP(C32, Вчера_Спутник!C:BL, 5, FALSE)</f>
        <v>#N/A</v>
      </c>
      <c r="AP32" s="53" t="e">
        <f>M32-N32-VLOOKUP(C32, Вчера_Спутник!C:BL, 7, FALSE)</f>
        <v>#N/A</v>
      </c>
      <c r="AQ32" s="53" t="e">
        <f>O32-P32-VLOOKUP(C32, Вчера_Спутник!C:BL, 9, FALSE)</f>
        <v>#N/A</v>
      </c>
      <c r="AR32" s="53" t="e">
        <f>Q32-R32-VLOOKUP(C32, Вчера_Спутник!C:BL, 11, FALSE)</f>
        <v>#N/A</v>
      </c>
      <c r="AS32" s="53" t="e">
        <f>S32-T32-VLOOKUP(C32, Вчера_Спутник!C:BL, 13, FALSE)</f>
        <v>#N/A</v>
      </c>
      <c r="AT32" s="53" t="e">
        <f>U32-V32-VLOOKUP(C32, Вчера_Спутник!C:BL, 15, FALSE)</f>
        <v>#N/A</v>
      </c>
      <c r="AU32" s="53" t="e">
        <f>W32-X32-VLOOKUP(C32, Вчера_Спутник!C:BL, 17, FALSE)</f>
        <v>#N/A</v>
      </c>
      <c r="AV32" s="53" t="e">
        <f>Y32-Z32-VLOOKUP(C32, Вчера_Спутник!C:BL, 19, FALSE)</f>
        <v>#N/A</v>
      </c>
      <c r="AW32" s="53" t="e">
        <f>AA32-AB32-VLOOKUP(C32, Вчера_Спутник!C:BL, 21, FALSE)</f>
        <v>#N/A</v>
      </c>
      <c r="AX32" s="53" t="e">
        <f>AC32-AD32-VLOOKUP(C32, Вчера_Спутник!C:BL, 23, FALSE)</f>
        <v>#N/A</v>
      </c>
      <c r="AY32" s="53" t="e">
        <f>VLOOKUP(C32, Вчера_Спутник!C:BL, 26, FALSE)+F32-Z32-AD32-AG32</f>
        <v>#N/A</v>
      </c>
      <c r="AZ32" s="53" t="e">
        <f>AE32-VLOOKUP(C32, Вчера_Спутник!C:BL, 25, FALSE)</f>
        <v>#N/A</v>
      </c>
    </row>
    <row r="33" spans="1:52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40"/>
      <c r="AD33" s="39"/>
      <c r="AE33" s="39"/>
      <c r="AF33" s="39"/>
      <c r="AG33" s="40"/>
      <c r="AH33" s="48"/>
      <c r="AI33" s="53">
        <f t="shared" si="1"/>
        <v>0</v>
      </c>
      <c r="AJ33" s="53">
        <f t="shared" si="2"/>
        <v>0</v>
      </c>
      <c r="AK33" s="53" t="str">
        <f>IF(ISNA(VLOOKUP(C33,Вчера_Спутник!C:C, 1, FALSE)),"ошибка",0)</f>
        <v>ошибка</v>
      </c>
      <c r="AL33" s="55"/>
      <c r="AM33" s="53" t="e">
        <f>D33-VLOOKUP(C33, Вчера_Спутник!C:BL, 2, FALSE)</f>
        <v>#N/A</v>
      </c>
      <c r="AN33" s="53" t="e">
        <f>E33-F33-VLOOKUP(C33, Вчера_Спутник!C:BL, 3, FALSE)</f>
        <v>#N/A</v>
      </c>
      <c r="AO33" s="53" t="e">
        <f>K33-L33-VLOOKUP(C33, Вчера_Спутник!C:BL, 5, FALSE)</f>
        <v>#N/A</v>
      </c>
      <c r="AP33" s="53" t="e">
        <f>M33-N33-VLOOKUP(C33, Вчера_Спутник!C:BL, 7, FALSE)</f>
        <v>#N/A</v>
      </c>
      <c r="AQ33" s="53" t="e">
        <f>O33-P33-VLOOKUP(C33, Вчера_Спутник!C:BL, 9, FALSE)</f>
        <v>#N/A</v>
      </c>
      <c r="AR33" s="53" t="e">
        <f>Q33-R33-VLOOKUP(C33, Вчера_Спутник!C:BL, 11, FALSE)</f>
        <v>#N/A</v>
      </c>
      <c r="AS33" s="53" t="e">
        <f>S33-T33-VLOOKUP(C33, Вчера_Спутник!C:BL, 13, FALSE)</f>
        <v>#N/A</v>
      </c>
      <c r="AT33" s="53" t="e">
        <f>U33-V33-VLOOKUP(C33, Вчера_Спутник!C:BL, 15, FALSE)</f>
        <v>#N/A</v>
      </c>
      <c r="AU33" s="53" t="e">
        <f>W33-X33-VLOOKUP(C33, Вчера_Спутник!C:BL, 17, FALSE)</f>
        <v>#N/A</v>
      </c>
      <c r="AV33" s="53" t="e">
        <f>Y33-Z33-VLOOKUP(C33, Вчера_Спутник!C:BL, 19, FALSE)</f>
        <v>#N/A</v>
      </c>
      <c r="AW33" s="53" t="e">
        <f>AA33-AB33-VLOOKUP(C33, Вчера_Спутник!C:BL, 21, FALSE)</f>
        <v>#N/A</v>
      </c>
      <c r="AX33" s="53" t="e">
        <f>AC33-AD33-VLOOKUP(C33, Вчера_Спутник!C:BL, 23, FALSE)</f>
        <v>#N/A</v>
      </c>
      <c r="AY33" s="53" t="e">
        <f>VLOOKUP(C33, Вчера_Спутник!C:BL, 26, FALSE)+F33-Z33-AD33-AG33</f>
        <v>#N/A</v>
      </c>
      <c r="AZ33" s="53" t="e">
        <f>AE33-VLOOKUP(C33, Вчера_Спутник!C:BL, 25, FALSE)</f>
        <v>#N/A</v>
      </c>
    </row>
    <row r="34" spans="1:52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40"/>
      <c r="AD34" s="39"/>
      <c r="AE34" s="39"/>
      <c r="AF34" s="39"/>
      <c r="AG34" s="40"/>
      <c r="AH34" s="48"/>
      <c r="AI34" s="53">
        <f t="shared" si="1"/>
        <v>0</v>
      </c>
      <c r="AJ34" s="53">
        <f t="shared" si="2"/>
        <v>0</v>
      </c>
      <c r="AK34" s="53" t="str">
        <f>IF(ISNA(VLOOKUP(C34,Вчера_Спутник!C:C, 1, FALSE)),"ошибка",0)</f>
        <v>ошибка</v>
      </c>
      <c r="AL34" s="55"/>
      <c r="AM34" s="53" t="e">
        <f>D34-VLOOKUP(C34, Вчера_Спутник!C:BL, 2, FALSE)</f>
        <v>#N/A</v>
      </c>
      <c r="AN34" s="53" t="e">
        <f>E34-F34-VLOOKUP(C34, Вчера_Спутник!C:BL, 3, FALSE)</f>
        <v>#N/A</v>
      </c>
      <c r="AO34" s="53" t="e">
        <f>K34-L34-VLOOKUP(C34, Вчера_Спутник!C:BL, 5, FALSE)</f>
        <v>#N/A</v>
      </c>
      <c r="AP34" s="53" t="e">
        <f>M34-N34-VLOOKUP(C34, Вчера_Спутник!C:BL, 7, FALSE)</f>
        <v>#N/A</v>
      </c>
      <c r="AQ34" s="53" t="e">
        <f>O34-P34-VLOOKUP(C34, Вчера_Спутник!C:BL, 9, FALSE)</f>
        <v>#N/A</v>
      </c>
      <c r="AR34" s="53" t="e">
        <f>Q34-R34-VLOOKUP(C34, Вчера_Спутник!C:BL, 11, FALSE)</f>
        <v>#N/A</v>
      </c>
      <c r="AS34" s="53" t="e">
        <f>S34-T34-VLOOKUP(C34, Вчера_Спутник!C:BL, 13, FALSE)</f>
        <v>#N/A</v>
      </c>
      <c r="AT34" s="53" t="e">
        <f>U34-V34-VLOOKUP(C34, Вчера_Спутник!C:BL, 15, FALSE)</f>
        <v>#N/A</v>
      </c>
      <c r="AU34" s="53" t="e">
        <f>W34-X34-VLOOKUP(C34, Вчера_Спутник!C:BL, 17, FALSE)</f>
        <v>#N/A</v>
      </c>
      <c r="AV34" s="53" t="e">
        <f>Y34-Z34-VLOOKUP(C34, Вчера_Спутник!C:BL, 19, FALSE)</f>
        <v>#N/A</v>
      </c>
      <c r="AW34" s="53" t="e">
        <f>AA34-AB34-VLOOKUP(C34, Вчера_Спутник!C:BL, 21, FALSE)</f>
        <v>#N/A</v>
      </c>
      <c r="AX34" s="53" t="e">
        <f>AC34-AD34-VLOOKUP(C34, Вчера_Спутник!C:BL, 23, FALSE)</f>
        <v>#N/A</v>
      </c>
      <c r="AY34" s="53" t="e">
        <f>VLOOKUP(C34, Вчера_Спутник!C:BL, 26, FALSE)+F34-Z34-AD34-AG34</f>
        <v>#N/A</v>
      </c>
      <c r="AZ34" s="53" t="e">
        <f>AE34-VLOOKUP(C34, Вчера_Спутник!C:BL, 25, FALSE)</f>
        <v>#N/A</v>
      </c>
    </row>
    <row r="35" spans="1:52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40"/>
      <c r="AD35" s="39"/>
      <c r="AE35" s="39"/>
      <c r="AF35" s="39"/>
      <c r="AG35" s="40"/>
      <c r="AH35" s="48"/>
      <c r="AI35" s="53">
        <f t="shared" si="1"/>
        <v>0</v>
      </c>
      <c r="AJ35" s="53">
        <f t="shared" si="2"/>
        <v>0</v>
      </c>
      <c r="AK35" s="53" t="str">
        <f>IF(ISNA(VLOOKUP(C35,Вчера_Спутник!C:C, 1, FALSE)),"ошибка",0)</f>
        <v>ошибка</v>
      </c>
      <c r="AL35" s="55"/>
      <c r="AM35" s="53" t="e">
        <f>D35-VLOOKUP(C35, Вчера_Спутник!C:BL, 2, FALSE)</f>
        <v>#N/A</v>
      </c>
      <c r="AN35" s="53" t="e">
        <f>E35-F35-VLOOKUP(C35, Вчера_Спутник!C:BL, 3, FALSE)</f>
        <v>#N/A</v>
      </c>
      <c r="AO35" s="53" t="e">
        <f>K35-L35-VLOOKUP(C35, Вчера_Спутник!C:BL, 5, FALSE)</f>
        <v>#N/A</v>
      </c>
      <c r="AP35" s="53" t="e">
        <f>M35-N35-VLOOKUP(C35, Вчера_Спутник!C:BL, 7, FALSE)</f>
        <v>#N/A</v>
      </c>
      <c r="AQ35" s="53" t="e">
        <f>O35-P35-VLOOKUP(C35, Вчера_Спутник!C:BL, 9, FALSE)</f>
        <v>#N/A</v>
      </c>
      <c r="AR35" s="53" t="e">
        <f>Q35-R35-VLOOKUP(C35, Вчера_Спутник!C:BL, 11, FALSE)</f>
        <v>#N/A</v>
      </c>
      <c r="AS35" s="53" t="e">
        <f>S35-T35-VLOOKUP(C35, Вчера_Спутник!C:BL, 13, FALSE)</f>
        <v>#N/A</v>
      </c>
      <c r="AT35" s="53" t="e">
        <f>U35-V35-VLOOKUP(C35, Вчера_Спутник!C:BL, 15, FALSE)</f>
        <v>#N/A</v>
      </c>
      <c r="AU35" s="53" t="e">
        <f>W35-X35-VLOOKUP(C35, Вчера_Спутник!C:BL, 17, FALSE)</f>
        <v>#N/A</v>
      </c>
      <c r="AV35" s="53" t="e">
        <f>Y35-Z35-VLOOKUP(C35, Вчера_Спутник!C:BL, 19, FALSE)</f>
        <v>#N/A</v>
      </c>
      <c r="AW35" s="53" t="e">
        <f>AA35-AB35-VLOOKUP(C35, Вчера_Спутник!C:BL, 21, FALSE)</f>
        <v>#N/A</v>
      </c>
      <c r="AX35" s="53" t="e">
        <f>AC35-AD35-VLOOKUP(C35, Вчера_Спутник!C:BL, 23, FALSE)</f>
        <v>#N/A</v>
      </c>
      <c r="AY35" s="53" t="e">
        <f>VLOOKUP(C35, Вчера_Спутник!C:BL, 26, FALSE)+F35-Z35-AD35-AG35</f>
        <v>#N/A</v>
      </c>
      <c r="AZ35" s="53" t="e">
        <f>AE35-VLOOKUP(C35, Вчера_Спутник!C:BL, 25, FALSE)</f>
        <v>#N/A</v>
      </c>
    </row>
    <row r="36" spans="1:52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40"/>
      <c r="AD36" s="39"/>
      <c r="AE36" s="39"/>
      <c r="AF36" s="39"/>
      <c r="AG36" s="40"/>
      <c r="AH36" s="48"/>
      <c r="AI36" s="53">
        <f t="shared" si="1"/>
        <v>0</v>
      </c>
      <c r="AJ36" s="53">
        <f t="shared" si="2"/>
        <v>0</v>
      </c>
      <c r="AK36" s="53" t="str">
        <f>IF(ISNA(VLOOKUP(C36,Вчера_Спутник!C:C, 1, FALSE)),"ошибка",0)</f>
        <v>ошибка</v>
      </c>
      <c r="AL36" s="55"/>
      <c r="AM36" s="53" t="e">
        <f>D36-VLOOKUP(C36, Вчера_Спутник!C:BL, 2, FALSE)</f>
        <v>#N/A</v>
      </c>
      <c r="AN36" s="53" t="e">
        <f>E36-F36-VLOOKUP(C36, Вчера_Спутник!C:BL, 3, FALSE)</f>
        <v>#N/A</v>
      </c>
      <c r="AO36" s="53" t="e">
        <f>K36-L36-VLOOKUP(C36, Вчера_Спутник!C:BL, 5, FALSE)</f>
        <v>#N/A</v>
      </c>
      <c r="AP36" s="53" t="e">
        <f>M36-N36-VLOOKUP(C36, Вчера_Спутник!C:BL, 7, FALSE)</f>
        <v>#N/A</v>
      </c>
      <c r="AQ36" s="53" t="e">
        <f>O36-P36-VLOOKUP(C36, Вчера_Спутник!C:BL, 9, FALSE)</f>
        <v>#N/A</v>
      </c>
      <c r="AR36" s="53" t="e">
        <f>Q36-R36-VLOOKUP(C36, Вчера_Спутник!C:BL, 11, FALSE)</f>
        <v>#N/A</v>
      </c>
      <c r="AS36" s="53" t="e">
        <f>S36-T36-VLOOKUP(C36, Вчера_Спутник!C:BL, 13, FALSE)</f>
        <v>#N/A</v>
      </c>
      <c r="AT36" s="53" t="e">
        <f>U36-V36-VLOOKUP(C36, Вчера_Спутник!C:BL, 15, FALSE)</f>
        <v>#N/A</v>
      </c>
      <c r="AU36" s="53" t="e">
        <f>W36-X36-VLOOKUP(C36, Вчера_Спутник!C:BL, 17, FALSE)</f>
        <v>#N/A</v>
      </c>
      <c r="AV36" s="53" t="e">
        <f>Y36-Z36-VLOOKUP(C36, Вчера_Спутник!C:BL, 19, FALSE)</f>
        <v>#N/A</v>
      </c>
      <c r="AW36" s="53" t="e">
        <f>AA36-AB36-VLOOKUP(C36, Вчера_Спутник!C:BL, 21, FALSE)</f>
        <v>#N/A</v>
      </c>
      <c r="AX36" s="53" t="e">
        <f>AC36-AD36-VLOOKUP(C36, Вчера_Спутник!C:BL, 23, FALSE)</f>
        <v>#N/A</v>
      </c>
      <c r="AY36" s="53" t="e">
        <f>VLOOKUP(C36, Вчера_Спутник!C:BL, 26, FALSE)+F36-Z36-AD36-AG36</f>
        <v>#N/A</v>
      </c>
      <c r="AZ36" s="53" t="e">
        <f>AE36-VLOOKUP(C36, Вчера_Спутник!C:BL, 25, FALSE)</f>
        <v>#N/A</v>
      </c>
    </row>
    <row r="37" spans="1:52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40"/>
      <c r="AD37" s="39"/>
      <c r="AE37" s="39"/>
      <c r="AF37" s="39"/>
      <c r="AG37" s="40"/>
      <c r="AH37" s="48"/>
      <c r="AI37" s="53">
        <f t="shared" si="1"/>
        <v>0</v>
      </c>
      <c r="AJ37" s="53">
        <f t="shared" si="2"/>
        <v>0</v>
      </c>
      <c r="AK37" s="53" t="str">
        <f>IF(ISNA(VLOOKUP(C37,Вчера_Спутник!C:C, 1, FALSE)),"ошибка",0)</f>
        <v>ошибка</v>
      </c>
      <c r="AL37" s="55"/>
      <c r="AM37" s="53" t="e">
        <f>D37-VLOOKUP(C37, Вчера_Спутник!C:BL, 2, FALSE)</f>
        <v>#N/A</v>
      </c>
      <c r="AN37" s="53" t="e">
        <f>E37-F37-VLOOKUP(C37, Вчера_Спутник!C:BL, 3, FALSE)</f>
        <v>#N/A</v>
      </c>
      <c r="AO37" s="53" t="e">
        <f>K37-L37-VLOOKUP(C37, Вчера_Спутник!C:BL, 5, FALSE)</f>
        <v>#N/A</v>
      </c>
      <c r="AP37" s="53" t="e">
        <f>M37-N37-VLOOKUP(C37, Вчера_Спутник!C:BL, 7, FALSE)</f>
        <v>#N/A</v>
      </c>
      <c r="AQ37" s="53" t="e">
        <f>O37-P37-VLOOKUP(C37, Вчера_Спутник!C:BL, 9, FALSE)</f>
        <v>#N/A</v>
      </c>
      <c r="AR37" s="53" t="e">
        <f>Q37-R37-VLOOKUP(C37, Вчера_Спутник!C:BL, 11, FALSE)</f>
        <v>#N/A</v>
      </c>
      <c r="AS37" s="53" t="e">
        <f>S37-T37-VLOOKUP(C37, Вчера_Спутник!C:BL, 13, FALSE)</f>
        <v>#N/A</v>
      </c>
      <c r="AT37" s="53" t="e">
        <f>U37-V37-VLOOKUP(C37, Вчера_Спутник!C:BL, 15, FALSE)</f>
        <v>#N/A</v>
      </c>
      <c r="AU37" s="53" t="e">
        <f>W37-X37-VLOOKUP(C37, Вчера_Спутник!C:BL, 17, FALSE)</f>
        <v>#N/A</v>
      </c>
      <c r="AV37" s="53" t="e">
        <f>Y37-Z37-VLOOKUP(C37, Вчера_Спутник!C:BL, 19, FALSE)</f>
        <v>#N/A</v>
      </c>
      <c r="AW37" s="53" t="e">
        <f>AA37-AB37-VLOOKUP(C37, Вчера_Спутник!C:BL, 21, FALSE)</f>
        <v>#N/A</v>
      </c>
      <c r="AX37" s="53" t="e">
        <f>AC37-AD37-VLOOKUP(C37, Вчера_Спутник!C:BL, 23, FALSE)</f>
        <v>#N/A</v>
      </c>
      <c r="AY37" s="53" t="e">
        <f>VLOOKUP(C37, Вчера_Спутник!C:BL, 26, FALSE)+F37-Z37-AD37-AG37</f>
        <v>#N/A</v>
      </c>
      <c r="AZ37" s="53" t="e">
        <f>AE37-VLOOKUP(C37, Вчера_Спутник!C:BL, 25, FALSE)</f>
        <v>#N/A</v>
      </c>
    </row>
    <row r="38" spans="1:52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40"/>
      <c r="AD38" s="39"/>
      <c r="AE38" s="39"/>
      <c r="AF38" s="39"/>
      <c r="AG38" s="40"/>
      <c r="AH38" s="48"/>
      <c r="AI38" s="53">
        <f t="shared" si="1"/>
        <v>0</v>
      </c>
      <c r="AJ38" s="53">
        <f t="shared" si="2"/>
        <v>0</v>
      </c>
      <c r="AK38" s="53" t="str">
        <f>IF(ISNA(VLOOKUP(C38,Вчера_Спутник!C:C, 1, FALSE)),"ошибка",0)</f>
        <v>ошибка</v>
      </c>
      <c r="AL38" s="55"/>
      <c r="AM38" s="53" t="e">
        <f>D38-VLOOKUP(C38, Вчера_Спутник!C:BL, 2, FALSE)</f>
        <v>#N/A</v>
      </c>
      <c r="AN38" s="53" t="e">
        <f>E38-F38-VLOOKUP(C38, Вчера_Спутник!C:BL, 3, FALSE)</f>
        <v>#N/A</v>
      </c>
      <c r="AO38" s="53" t="e">
        <f>K38-L38-VLOOKUP(C38, Вчера_Спутник!C:BL, 5, FALSE)</f>
        <v>#N/A</v>
      </c>
      <c r="AP38" s="53" t="e">
        <f>M38-N38-VLOOKUP(C38, Вчера_Спутник!C:BL, 7, FALSE)</f>
        <v>#N/A</v>
      </c>
      <c r="AQ38" s="53" t="e">
        <f>O38-P38-VLOOKUP(C38, Вчера_Спутник!C:BL, 9, FALSE)</f>
        <v>#N/A</v>
      </c>
      <c r="AR38" s="53" t="e">
        <f>Q38-R38-VLOOKUP(C38, Вчера_Спутник!C:BL, 11, FALSE)</f>
        <v>#N/A</v>
      </c>
      <c r="AS38" s="53" t="e">
        <f>S38-T38-VLOOKUP(C38, Вчера_Спутник!C:BL, 13, FALSE)</f>
        <v>#N/A</v>
      </c>
      <c r="AT38" s="53" t="e">
        <f>U38-V38-VLOOKUP(C38, Вчера_Спутник!C:BL, 15, FALSE)</f>
        <v>#N/A</v>
      </c>
      <c r="AU38" s="53" t="e">
        <f>W38-X38-VLOOKUP(C38, Вчера_Спутник!C:BL, 17, FALSE)</f>
        <v>#N/A</v>
      </c>
      <c r="AV38" s="53" t="e">
        <f>Y38-Z38-VLOOKUP(C38, Вчера_Спутник!C:BL, 19, FALSE)</f>
        <v>#N/A</v>
      </c>
      <c r="AW38" s="53" t="e">
        <f>AA38-AB38-VLOOKUP(C38, Вчера_Спутник!C:BL, 21, FALSE)</f>
        <v>#N/A</v>
      </c>
      <c r="AX38" s="53" t="e">
        <f>AC38-AD38-VLOOKUP(C38, Вчера_Спутник!C:BL, 23, FALSE)</f>
        <v>#N/A</v>
      </c>
      <c r="AY38" s="53" t="e">
        <f>VLOOKUP(C38, Вчера_Спутник!C:BL, 26, FALSE)+F38-Z38-AD38-AG38</f>
        <v>#N/A</v>
      </c>
      <c r="AZ38" s="53" t="e">
        <f>AE38-VLOOKUP(C38, Вчера_Спутник!C:BL, 25, FALSE)</f>
        <v>#N/A</v>
      </c>
    </row>
    <row r="39" spans="1:52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40"/>
      <c r="AD39" s="39"/>
      <c r="AE39" s="39"/>
      <c r="AF39" s="39"/>
      <c r="AG39" s="40"/>
      <c r="AH39" s="48"/>
      <c r="AI39" s="53">
        <f t="shared" si="1"/>
        <v>0</v>
      </c>
      <c r="AJ39" s="53">
        <f t="shared" si="2"/>
        <v>0</v>
      </c>
      <c r="AK39" s="53" t="str">
        <f>IF(ISNA(VLOOKUP(C39,Вчера_Спутник!C:C, 1, FALSE)),"ошибка",0)</f>
        <v>ошибка</v>
      </c>
      <c r="AL39" s="55"/>
      <c r="AM39" s="53" t="e">
        <f>D39-VLOOKUP(C39, Вчера_Спутник!C:BL, 2, FALSE)</f>
        <v>#N/A</v>
      </c>
      <c r="AN39" s="53" t="e">
        <f>E39-F39-VLOOKUP(C39, Вчера_Спутник!C:BL, 3, FALSE)</f>
        <v>#N/A</v>
      </c>
      <c r="AO39" s="53" t="e">
        <f>K39-L39-VLOOKUP(C39, Вчера_Спутник!C:BL, 5, FALSE)</f>
        <v>#N/A</v>
      </c>
      <c r="AP39" s="53" t="e">
        <f>M39-N39-VLOOKUP(C39, Вчера_Спутник!C:BL, 7, FALSE)</f>
        <v>#N/A</v>
      </c>
      <c r="AQ39" s="53" t="e">
        <f>O39-P39-VLOOKUP(C39, Вчера_Спутник!C:BL, 9, FALSE)</f>
        <v>#N/A</v>
      </c>
      <c r="AR39" s="53" t="e">
        <f>Q39-R39-VLOOKUP(C39, Вчера_Спутник!C:BL, 11, FALSE)</f>
        <v>#N/A</v>
      </c>
      <c r="AS39" s="53" t="e">
        <f>S39-T39-VLOOKUP(C39, Вчера_Спутник!C:BL, 13, FALSE)</f>
        <v>#N/A</v>
      </c>
      <c r="AT39" s="53" t="e">
        <f>U39-V39-VLOOKUP(C39, Вчера_Спутник!C:BL, 15, FALSE)</f>
        <v>#N/A</v>
      </c>
      <c r="AU39" s="53" t="e">
        <f>W39-X39-VLOOKUP(C39, Вчера_Спутник!C:BL, 17, FALSE)</f>
        <v>#N/A</v>
      </c>
      <c r="AV39" s="53" t="e">
        <f>Y39-Z39-VLOOKUP(C39, Вчера_Спутник!C:BL, 19, FALSE)</f>
        <v>#N/A</v>
      </c>
      <c r="AW39" s="53" t="e">
        <f>AA39-AB39-VLOOKUP(C39, Вчера_Спутник!C:BL, 21, FALSE)</f>
        <v>#N/A</v>
      </c>
      <c r="AX39" s="53" t="e">
        <f>AC39-AD39-VLOOKUP(C39, Вчера_Спутник!C:BL, 23, FALSE)</f>
        <v>#N/A</v>
      </c>
      <c r="AY39" s="53" t="e">
        <f>VLOOKUP(C39, Вчера_Спутник!C:BL, 26, FALSE)+F39-Z39-AD39-AG39</f>
        <v>#N/A</v>
      </c>
      <c r="AZ39" s="53" t="e">
        <f>AE39-VLOOKUP(C39, Вчера_Спутник!C:BL, 25, FALSE)</f>
        <v>#N/A</v>
      </c>
    </row>
    <row r="40" spans="1:52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40"/>
      <c r="AD40" s="39"/>
      <c r="AE40" s="39"/>
      <c r="AF40" s="39"/>
      <c r="AG40" s="40"/>
      <c r="AH40" s="48"/>
      <c r="AI40" s="53">
        <f t="shared" si="1"/>
        <v>0</v>
      </c>
      <c r="AJ40" s="53">
        <f t="shared" si="2"/>
        <v>0</v>
      </c>
      <c r="AK40" s="53" t="str">
        <f>IF(ISNA(VLOOKUP(C40,Вчера_Спутник!C:C, 1, FALSE)),"ошибка",0)</f>
        <v>ошибка</v>
      </c>
      <c r="AL40" s="55"/>
      <c r="AM40" s="53" t="e">
        <f>D40-VLOOKUP(C40, Вчера_Спутник!C:BL, 2, FALSE)</f>
        <v>#N/A</v>
      </c>
      <c r="AN40" s="53" t="e">
        <f>E40-F40-VLOOKUP(C40, Вчера_Спутник!C:BL, 3, FALSE)</f>
        <v>#N/A</v>
      </c>
      <c r="AO40" s="53" t="e">
        <f>K40-L40-VLOOKUP(C40, Вчера_Спутник!C:BL, 5, FALSE)</f>
        <v>#N/A</v>
      </c>
      <c r="AP40" s="53" t="e">
        <f>M40-N40-VLOOKUP(C40, Вчера_Спутник!C:BL, 7, FALSE)</f>
        <v>#N/A</v>
      </c>
      <c r="AQ40" s="53" t="e">
        <f>O40-P40-VLOOKUP(C40, Вчера_Спутник!C:BL, 9, FALSE)</f>
        <v>#N/A</v>
      </c>
      <c r="AR40" s="53" t="e">
        <f>Q40-R40-VLOOKUP(C40, Вчера_Спутник!C:BL, 11, FALSE)</f>
        <v>#N/A</v>
      </c>
      <c r="AS40" s="53" t="e">
        <f>S40-T40-VLOOKUP(C40, Вчера_Спутник!C:BL, 13, FALSE)</f>
        <v>#N/A</v>
      </c>
      <c r="AT40" s="53" t="e">
        <f>U40-V40-VLOOKUP(C40, Вчера_Спутник!C:BL, 15, FALSE)</f>
        <v>#N/A</v>
      </c>
      <c r="AU40" s="53" t="e">
        <f>W40-X40-VLOOKUP(C40, Вчера_Спутник!C:BL, 17, FALSE)</f>
        <v>#N/A</v>
      </c>
      <c r="AV40" s="53" t="e">
        <f>Y40-Z40-VLOOKUP(C40, Вчера_Спутник!C:BL, 19, FALSE)</f>
        <v>#N/A</v>
      </c>
      <c r="AW40" s="53" t="e">
        <f>AA40-AB40-VLOOKUP(C40, Вчера_Спутник!C:BL, 21, FALSE)</f>
        <v>#N/A</v>
      </c>
      <c r="AX40" s="53" t="e">
        <f>AC40-AD40-VLOOKUP(C40, Вчера_Спутник!C:BL, 23, FALSE)</f>
        <v>#N/A</v>
      </c>
      <c r="AY40" s="53" t="e">
        <f>VLOOKUP(C40, Вчера_Спутник!C:BL, 26, FALSE)+F40-Z40-AD40-AG40</f>
        <v>#N/A</v>
      </c>
      <c r="AZ40" s="53" t="e">
        <f>AE40-VLOOKUP(C40, Вчера_Спутник!C:BL, 25, FALSE)</f>
        <v>#N/A</v>
      </c>
    </row>
    <row r="41" spans="1:52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40"/>
      <c r="AD41" s="39"/>
      <c r="AE41" s="39"/>
      <c r="AF41" s="39"/>
      <c r="AG41" s="40"/>
      <c r="AH41" s="48"/>
      <c r="AI41" s="53">
        <f t="shared" si="1"/>
        <v>0</v>
      </c>
      <c r="AJ41" s="53">
        <f t="shared" si="2"/>
        <v>0</v>
      </c>
      <c r="AK41" s="53" t="str">
        <f>IF(ISNA(VLOOKUP(C41,Вчера_Спутник!C:C, 1, FALSE)),"ошибка",0)</f>
        <v>ошибка</v>
      </c>
      <c r="AL41" s="55"/>
      <c r="AM41" s="53" t="e">
        <f>D41-VLOOKUP(C41, Вчера_Спутник!C:BL, 2, FALSE)</f>
        <v>#N/A</v>
      </c>
      <c r="AN41" s="53" t="e">
        <f>E41-F41-VLOOKUP(C41, Вчера_Спутник!C:BL, 3, FALSE)</f>
        <v>#N/A</v>
      </c>
      <c r="AO41" s="53" t="e">
        <f>K41-L41-VLOOKUP(C41, Вчера_Спутник!C:BL, 5, FALSE)</f>
        <v>#N/A</v>
      </c>
      <c r="AP41" s="53" t="e">
        <f>M41-N41-VLOOKUP(C41, Вчера_Спутник!C:BL, 7, FALSE)</f>
        <v>#N/A</v>
      </c>
      <c r="AQ41" s="53" t="e">
        <f>O41-P41-VLOOKUP(C41, Вчера_Спутник!C:BL, 9, FALSE)</f>
        <v>#N/A</v>
      </c>
      <c r="AR41" s="53" t="e">
        <f>Q41-R41-VLOOKUP(C41, Вчера_Спутник!C:BL, 11, FALSE)</f>
        <v>#N/A</v>
      </c>
      <c r="AS41" s="53" t="e">
        <f>S41-T41-VLOOKUP(C41, Вчера_Спутник!C:BL, 13, FALSE)</f>
        <v>#N/A</v>
      </c>
      <c r="AT41" s="53" t="e">
        <f>U41-V41-VLOOKUP(C41, Вчера_Спутник!C:BL, 15, FALSE)</f>
        <v>#N/A</v>
      </c>
      <c r="AU41" s="53" t="e">
        <f>W41-X41-VLOOKUP(C41, Вчера_Спутник!C:BL, 17, FALSE)</f>
        <v>#N/A</v>
      </c>
      <c r="AV41" s="53" t="e">
        <f>Y41-Z41-VLOOKUP(C41, Вчера_Спутник!C:BL, 19, FALSE)</f>
        <v>#N/A</v>
      </c>
      <c r="AW41" s="53" t="e">
        <f>AA41-AB41-VLOOKUP(C41, Вчера_Спутник!C:BL, 21, FALSE)</f>
        <v>#N/A</v>
      </c>
      <c r="AX41" s="53" t="e">
        <f>AC41-AD41-VLOOKUP(C41, Вчера_Спутник!C:BL, 23, FALSE)</f>
        <v>#N/A</v>
      </c>
      <c r="AY41" s="53" t="e">
        <f>VLOOKUP(C41, Вчера_Спутник!C:BL, 26, FALSE)+F41-Z41-AD41-AG41</f>
        <v>#N/A</v>
      </c>
      <c r="AZ41" s="53" t="e">
        <f>AE41-VLOOKUP(C41, Вчера_Спутник!C:BL, 25, FALSE)</f>
        <v>#N/A</v>
      </c>
    </row>
    <row r="42" spans="1:52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40"/>
      <c r="AD42" s="39"/>
      <c r="AE42" s="39"/>
      <c r="AF42" s="39"/>
      <c r="AG42" s="40"/>
      <c r="AH42" s="48"/>
      <c r="AI42" s="53">
        <f t="shared" si="1"/>
        <v>0</v>
      </c>
      <c r="AJ42" s="53">
        <f t="shared" si="2"/>
        <v>0</v>
      </c>
      <c r="AK42" s="53" t="str">
        <f>IF(ISNA(VLOOKUP(C42,Вчера_Спутник!C:C, 1, FALSE)),"ошибка",0)</f>
        <v>ошибка</v>
      </c>
      <c r="AL42" s="55"/>
      <c r="AM42" s="53" t="e">
        <f>D42-VLOOKUP(C42, Вчера_Спутник!C:BL, 2, FALSE)</f>
        <v>#N/A</v>
      </c>
      <c r="AN42" s="53" t="e">
        <f>E42-F42-VLOOKUP(C42, Вчера_Спутник!C:BL, 3, FALSE)</f>
        <v>#N/A</v>
      </c>
      <c r="AO42" s="53" t="e">
        <f>K42-L42-VLOOKUP(C42, Вчера_Спутник!C:BL, 5, FALSE)</f>
        <v>#N/A</v>
      </c>
      <c r="AP42" s="53" t="e">
        <f>M42-N42-VLOOKUP(C42, Вчера_Спутник!C:BL, 7, FALSE)</f>
        <v>#N/A</v>
      </c>
      <c r="AQ42" s="53" t="e">
        <f>O42-P42-VLOOKUP(C42, Вчера_Спутник!C:BL, 9, FALSE)</f>
        <v>#N/A</v>
      </c>
      <c r="AR42" s="53" t="e">
        <f>Q42-R42-VLOOKUP(C42, Вчера_Спутник!C:BL, 11, FALSE)</f>
        <v>#N/A</v>
      </c>
      <c r="AS42" s="53" t="e">
        <f>S42-T42-VLOOKUP(C42, Вчера_Спутник!C:BL, 13, FALSE)</f>
        <v>#N/A</v>
      </c>
      <c r="AT42" s="53" t="e">
        <f>U42-V42-VLOOKUP(C42, Вчера_Спутник!C:BL, 15, FALSE)</f>
        <v>#N/A</v>
      </c>
      <c r="AU42" s="53" t="e">
        <f>W42-X42-VLOOKUP(C42, Вчера_Спутник!C:BL, 17, FALSE)</f>
        <v>#N/A</v>
      </c>
      <c r="AV42" s="53" t="e">
        <f>Y42-Z42-VLOOKUP(C42, Вчера_Спутник!C:BL, 19, FALSE)</f>
        <v>#N/A</v>
      </c>
      <c r="AW42" s="53" t="e">
        <f>AA42-AB42-VLOOKUP(C42, Вчера_Спутник!C:BL, 21, FALSE)</f>
        <v>#N/A</v>
      </c>
      <c r="AX42" s="53" t="e">
        <f>AC42-AD42-VLOOKUP(C42, Вчера_Спутник!C:BL, 23, FALSE)</f>
        <v>#N/A</v>
      </c>
      <c r="AY42" s="53" t="e">
        <f>VLOOKUP(C42, Вчера_Спутник!C:BL, 26, FALSE)+F42-Z42-AD42-AG42</f>
        <v>#N/A</v>
      </c>
      <c r="AZ42" s="53" t="e">
        <f>AE42-VLOOKUP(C42, Вчера_Спутник!C:BL, 25, FALSE)</f>
        <v>#N/A</v>
      </c>
    </row>
    <row r="43" spans="1:52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40"/>
      <c r="AD43" s="39"/>
      <c r="AE43" s="39"/>
      <c r="AF43" s="39"/>
      <c r="AG43" s="40"/>
      <c r="AH43" s="48"/>
      <c r="AI43" s="53">
        <f t="shared" si="1"/>
        <v>0</v>
      </c>
      <c r="AJ43" s="53">
        <f t="shared" si="2"/>
        <v>0</v>
      </c>
      <c r="AK43" s="53" t="str">
        <f>IF(ISNA(VLOOKUP(C43,Вчера_Спутник!C:C, 1, FALSE)),"ошибка",0)</f>
        <v>ошибка</v>
      </c>
      <c r="AL43" s="55"/>
      <c r="AM43" s="53" t="e">
        <f>D43-VLOOKUP(C43, Вчера_Спутник!C:BL, 2, FALSE)</f>
        <v>#N/A</v>
      </c>
      <c r="AN43" s="53" t="e">
        <f>E43-F43-VLOOKUP(C43, Вчера_Спутник!C:BL, 3, FALSE)</f>
        <v>#N/A</v>
      </c>
      <c r="AO43" s="53" t="e">
        <f>K43-L43-VLOOKUP(C43, Вчера_Спутник!C:BL, 5, FALSE)</f>
        <v>#N/A</v>
      </c>
      <c r="AP43" s="53" t="e">
        <f>M43-N43-VLOOKUP(C43, Вчера_Спутник!C:BL, 7, FALSE)</f>
        <v>#N/A</v>
      </c>
      <c r="AQ43" s="53" t="e">
        <f>O43-P43-VLOOKUP(C43, Вчера_Спутник!C:BL, 9, FALSE)</f>
        <v>#N/A</v>
      </c>
      <c r="AR43" s="53" t="e">
        <f>Q43-R43-VLOOKUP(C43, Вчера_Спутник!C:BL, 11, FALSE)</f>
        <v>#N/A</v>
      </c>
      <c r="AS43" s="53" t="e">
        <f>S43-T43-VLOOKUP(C43, Вчера_Спутник!C:BL, 13, FALSE)</f>
        <v>#N/A</v>
      </c>
      <c r="AT43" s="53" t="e">
        <f>U43-V43-VLOOKUP(C43, Вчера_Спутник!C:BL, 15, FALSE)</f>
        <v>#N/A</v>
      </c>
      <c r="AU43" s="53" t="e">
        <f>W43-X43-VLOOKUP(C43, Вчера_Спутник!C:BL, 17, FALSE)</f>
        <v>#N/A</v>
      </c>
      <c r="AV43" s="53" t="e">
        <f>Y43-Z43-VLOOKUP(C43, Вчера_Спутник!C:BL, 19, FALSE)</f>
        <v>#N/A</v>
      </c>
      <c r="AW43" s="53" t="e">
        <f>AA43-AB43-VLOOKUP(C43, Вчера_Спутник!C:BL, 21, FALSE)</f>
        <v>#N/A</v>
      </c>
      <c r="AX43" s="53" t="e">
        <f>AC43-AD43-VLOOKUP(C43, Вчера_Спутник!C:BL, 23, FALSE)</f>
        <v>#N/A</v>
      </c>
      <c r="AY43" s="53" t="e">
        <f>VLOOKUP(C43, Вчера_Спутник!C:BL, 26, FALSE)+F43-Z43-AD43-AG43</f>
        <v>#N/A</v>
      </c>
      <c r="AZ43" s="53" t="e">
        <f>AE43-VLOOKUP(C43, Вчера_Спутник!C:BL, 25, FALSE)</f>
        <v>#N/A</v>
      </c>
    </row>
    <row r="44" spans="1:52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40"/>
      <c r="AD44" s="39"/>
      <c r="AE44" s="39"/>
      <c r="AF44" s="39"/>
      <c r="AG44" s="40"/>
      <c r="AH44" s="48"/>
      <c r="AI44" s="53">
        <f t="shared" si="1"/>
        <v>0</v>
      </c>
      <c r="AJ44" s="53">
        <f t="shared" si="2"/>
        <v>0</v>
      </c>
      <c r="AK44" s="53" t="str">
        <f>IF(ISNA(VLOOKUP(C44,Вчера_Спутник!C:C, 1, FALSE)),"ошибка",0)</f>
        <v>ошибка</v>
      </c>
      <c r="AL44" s="55"/>
      <c r="AM44" s="53" t="e">
        <f>D44-VLOOKUP(C44, Вчера_Спутник!C:BL, 2, FALSE)</f>
        <v>#N/A</v>
      </c>
      <c r="AN44" s="53" t="e">
        <f>E44-F44-VLOOKUP(C44, Вчера_Спутник!C:BL, 3, FALSE)</f>
        <v>#N/A</v>
      </c>
      <c r="AO44" s="53" t="e">
        <f>K44-L44-VLOOKUP(C44, Вчера_Спутник!C:BL, 5, FALSE)</f>
        <v>#N/A</v>
      </c>
      <c r="AP44" s="53" t="e">
        <f>M44-N44-VLOOKUP(C44, Вчера_Спутник!C:BL, 7, FALSE)</f>
        <v>#N/A</v>
      </c>
      <c r="AQ44" s="53" t="e">
        <f>O44-P44-VLOOKUP(C44, Вчера_Спутник!C:BL, 9, FALSE)</f>
        <v>#N/A</v>
      </c>
      <c r="AR44" s="53" t="e">
        <f>Q44-R44-VLOOKUP(C44, Вчера_Спутник!C:BL, 11, FALSE)</f>
        <v>#N/A</v>
      </c>
      <c r="AS44" s="53" t="e">
        <f>S44-T44-VLOOKUP(C44, Вчера_Спутник!C:BL, 13, FALSE)</f>
        <v>#N/A</v>
      </c>
      <c r="AT44" s="53" t="e">
        <f>U44-V44-VLOOKUP(C44, Вчера_Спутник!C:BL, 15, FALSE)</f>
        <v>#N/A</v>
      </c>
      <c r="AU44" s="53" t="e">
        <f>W44-X44-VLOOKUP(C44, Вчера_Спутник!C:BL, 17, FALSE)</f>
        <v>#N/A</v>
      </c>
      <c r="AV44" s="53" t="e">
        <f>Y44-Z44-VLOOKUP(C44, Вчера_Спутник!C:BL, 19, FALSE)</f>
        <v>#N/A</v>
      </c>
      <c r="AW44" s="53" t="e">
        <f>AA44-AB44-VLOOKUP(C44, Вчера_Спутник!C:BL, 21, FALSE)</f>
        <v>#N/A</v>
      </c>
      <c r="AX44" s="53" t="e">
        <f>AC44-AD44-VLOOKUP(C44, Вчера_Спутник!C:BL, 23, FALSE)</f>
        <v>#N/A</v>
      </c>
      <c r="AY44" s="53" t="e">
        <f>VLOOKUP(C44, Вчера_Спутник!C:BL, 26, FALSE)+F44-Z44-AD44-AG44</f>
        <v>#N/A</v>
      </c>
      <c r="AZ44" s="53" t="e">
        <f>AE44-VLOOKUP(C44, Вчера_Спутник!C:BL, 25, FALSE)</f>
        <v>#N/A</v>
      </c>
    </row>
    <row r="45" spans="1:52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40"/>
      <c r="AD45" s="39"/>
      <c r="AE45" s="39"/>
      <c r="AF45" s="39"/>
      <c r="AG45" s="40"/>
      <c r="AH45" s="48"/>
      <c r="AI45" s="53">
        <f t="shared" si="1"/>
        <v>0</v>
      </c>
      <c r="AJ45" s="53">
        <f t="shared" si="2"/>
        <v>0</v>
      </c>
      <c r="AK45" s="53" t="str">
        <f>IF(ISNA(VLOOKUP(C45,Вчера_Спутник!C:C, 1, FALSE)),"ошибка",0)</f>
        <v>ошибка</v>
      </c>
      <c r="AL45" s="55"/>
      <c r="AM45" s="53" t="e">
        <f>D45-VLOOKUP(C45, Вчера_Спутник!C:BL, 2, FALSE)</f>
        <v>#N/A</v>
      </c>
      <c r="AN45" s="53" t="e">
        <f>E45-F45-VLOOKUP(C45, Вчера_Спутник!C:BL, 3, FALSE)</f>
        <v>#N/A</v>
      </c>
      <c r="AO45" s="53" t="e">
        <f>K45-L45-VLOOKUP(C45, Вчера_Спутник!C:BL, 5, FALSE)</f>
        <v>#N/A</v>
      </c>
      <c r="AP45" s="53" t="e">
        <f>M45-N45-VLOOKUP(C45, Вчера_Спутник!C:BL, 7, FALSE)</f>
        <v>#N/A</v>
      </c>
      <c r="AQ45" s="53" t="e">
        <f>O45-P45-VLOOKUP(C45, Вчера_Спутник!C:BL, 9, FALSE)</f>
        <v>#N/A</v>
      </c>
      <c r="AR45" s="53" t="e">
        <f>Q45-R45-VLOOKUP(C45, Вчера_Спутник!C:BL, 11, FALSE)</f>
        <v>#N/A</v>
      </c>
      <c r="AS45" s="53" t="e">
        <f>S45-T45-VLOOKUP(C45, Вчера_Спутник!C:BL, 13, FALSE)</f>
        <v>#N/A</v>
      </c>
      <c r="AT45" s="53" t="e">
        <f>U45-V45-VLOOKUP(C45, Вчера_Спутник!C:BL, 15, FALSE)</f>
        <v>#N/A</v>
      </c>
      <c r="AU45" s="53" t="e">
        <f>W45-X45-VLOOKUP(C45, Вчера_Спутник!C:BL, 17, FALSE)</f>
        <v>#N/A</v>
      </c>
      <c r="AV45" s="53" t="e">
        <f>Y45-Z45-VLOOKUP(C45, Вчера_Спутник!C:BL, 19, FALSE)</f>
        <v>#N/A</v>
      </c>
      <c r="AW45" s="53" t="e">
        <f>AA45-AB45-VLOOKUP(C45, Вчера_Спутник!C:BL, 21, FALSE)</f>
        <v>#N/A</v>
      </c>
      <c r="AX45" s="53" t="e">
        <f>AC45-AD45-VLOOKUP(C45, Вчера_Спутник!C:BL, 23, FALSE)</f>
        <v>#N/A</v>
      </c>
      <c r="AY45" s="53" t="e">
        <f>VLOOKUP(C45, Вчера_Спутник!C:BL, 26, FALSE)+F45-Z45-AD45-AG45</f>
        <v>#N/A</v>
      </c>
      <c r="AZ45" s="53" t="e">
        <f>AE45-VLOOKUP(C45, Вчера_Спутник!C:BL, 25, FALSE)</f>
        <v>#N/A</v>
      </c>
    </row>
    <row r="46" spans="1:52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40"/>
      <c r="AD46" s="39"/>
      <c r="AE46" s="39"/>
      <c r="AF46" s="39"/>
      <c r="AG46" s="40"/>
      <c r="AH46" s="48"/>
      <c r="AI46" s="53">
        <f t="shared" si="1"/>
        <v>0</v>
      </c>
      <c r="AJ46" s="53">
        <f t="shared" si="2"/>
        <v>0</v>
      </c>
      <c r="AK46" s="53" t="str">
        <f>IF(ISNA(VLOOKUP(C46,Вчера_Спутник!C:C, 1, FALSE)),"ошибка",0)</f>
        <v>ошибка</v>
      </c>
      <c r="AL46" s="55"/>
      <c r="AM46" s="53" t="e">
        <f>D46-VLOOKUP(C46, Вчера_Спутник!C:BL, 2, FALSE)</f>
        <v>#N/A</v>
      </c>
      <c r="AN46" s="53" t="e">
        <f>E46-F46-VLOOKUP(C46, Вчера_Спутник!C:BL, 3, FALSE)</f>
        <v>#N/A</v>
      </c>
      <c r="AO46" s="53" t="e">
        <f>K46-L46-VLOOKUP(C46, Вчера_Спутник!C:BL, 5, FALSE)</f>
        <v>#N/A</v>
      </c>
      <c r="AP46" s="53" t="e">
        <f>M46-N46-VLOOKUP(C46, Вчера_Спутник!C:BL, 7, FALSE)</f>
        <v>#N/A</v>
      </c>
      <c r="AQ46" s="53" t="e">
        <f>O46-P46-VLOOKUP(C46, Вчера_Спутник!C:BL, 9, FALSE)</f>
        <v>#N/A</v>
      </c>
      <c r="AR46" s="53" t="e">
        <f>Q46-R46-VLOOKUP(C46, Вчера_Спутник!C:BL, 11, FALSE)</f>
        <v>#N/A</v>
      </c>
      <c r="AS46" s="53" t="e">
        <f>S46-T46-VLOOKUP(C46, Вчера_Спутник!C:BL, 13, FALSE)</f>
        <v>#N/A</v>
      </c>
      <c r="AT46" s="53" t="e">
        <f>U46-V46-VLOOKUP(C46, Вчера_Спутник!C:BL, 15, FALSE)</f>
        <v>#N/A</v>
      </c>
      <c r="AU46" s="53" t="e">
        <f>W46-X46-VLOOKUP(C46, Вчера_Спутник!C:BL, 17, FALSE)</f>
        <v>#N/A</v>
      </c>
      <c r="AV46" s="53" t="e">
        <f>Y46-Z46-VLOOKUP(C46, Вчера_Спутник!C:BL, 19, FALSE)</f>
        <v>#N/A</v>
      </c>
      <c r="AW46" s="53" t="e">
        <f>AA46-AB46-VLOOKUP(C46, Вчера_Спутник!C:BL, 21, FALSE)</f>
        <v>#N/A</v>
      </c>
      <c r="AX46" s="53" t="e">
        <f>AC46-AD46-VLOOKUP(C46, Вчера_Спутник!C:BL, 23, FALSE)</f>
        <v>#N/A</v>
      </c>
      <c r="AY46" s="53" t="e">
        <f>VLOOKUP(C46, Вчера_Спутник!C:BL, 26, FALSE)+F46-Z46-AD46-AG46</f>
        <v>#N/A</v>
      </c>
      <c r="AZ46" s="53" t="e">
        <f>AE46-VLOOKUP(C46, Вчера_Спутник!C:BL, 25, FALSE)</f>
        <v>#N/A</v>
      </c>
    </row>
    <row r="47" spans="1:52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40"/>
      <c r="AD47" s="39"/>
      <c r="AE47" s="39"/>
      <c r="AF47" s="39"/>
      <c r="AG47" s="40"/>
      <c r="AH47" s="48"/>
      <c r="AI47" s="53">
        <f t="shared" si="1"/>
        <v>0</v>
      </c>
      <c r="AJ47" s="53">
        <f t="shared" si="2"/>
        <v>0</v>
      </c>
      <c r="AK47" s="53" t="str">
        <f>IF(ISNA(VLOOKUP(C47,Вчера_Спутник!C:C, 1, FALSE)),"ошибка",0)</f>
        <v>ошибка</v>
      </c>
      <c r="AL47" s="55"/>
      <c r="AM47" s="53" t="e">
        <f>D47-VLOOKUP(C47, Вчера_Спутник!C:BL, 2, FALSE)</f>
        <v>#N/A</v>
      </c>
      <c r="AN47" s="53" t="e">
        <f>E47-F47-VLOOKUP(C47, Вчера_Спутник!C:BL, 3, FALSE)</f>
        <v>#N/A</v>
      </c>
      <c r="AO47" s="53" t="e">
        <f>K47-L47-VLOOKUP(C47, Вчера_Спутник!C:BL, 5, FALSE)</f>
        <v>#N/A</v>
      </c>
      <c r="AP47" s="53" t="e">
        <f>M47-N47-VLOOKUP(C47, Вчера_Спутник!C:BL, 7, FALSE)</f>
        <v>#N/A</v>
      </c>
      <c r="AQ47" s="53" t="e">
        <f>O47-P47-VLOOKUP(C47, Вчера_Спутник!C:BL, 9, FALSE)</f>
        <v>#N/A</v>
      </c>
      <c r="AR47" s="53" t="e">
        <f>Q47-R47-VLOOKUP(C47, Вчера_Спутник!C:BL, 11, FALSE)</f>
        <v>#N/A</v>
      </c>
      <c r="AS47" s="53" t="e">
        <f>S47-T47-VLOOKUP(C47, Вчера_Спутник!C:BL, 13, FALSE)</f>
        <v>#N/A</v>
      </c>
      <c r="AT47" s="53" t="e">
        <f>U47-V47-VLOOKUP(C47, Вчера_Спутник!C:BL, 15, FALSE)</f>
        <v>#N/A</v>
      </c>
      <c r="AU47" s="53" t="e">
        <f>W47-X47-VLOOKUP(C47, Вчера_Спутник!C:BL, 17, FALSE)</f>
        <v>#N/A</v>
      </c>
      <c r="AV47" s="53" t="e">
        <f>Y47-Z47-VLOOKUP(C47, Вчера_Спутник!C:BL, 19, FALSE)</f>
        <v>#N/A</v>
      </c>
      <c r="AW47" s="53" t="e">
        <f>AA47-AB47-VLOOKUP(C47, Вчера_Спутник!C:BL, 21, FALSE)</f>
        <v>#N/A</v>
      </c>
      <c r="AX47" s="53" t="e">
        <f>AC47-AD47-VLOOKUP(C47, Вчера_Спутник!C:BL, 23, FALSE)</f>
        <v>#N/A</v>
      </c>
      <c r="AY47" s="53" t="e">
        <f>VLOOKUP(C47, Вчера_Спутник!C:BL, 26, FALSE)+F47-Z47-AD47-AG47</f>
        <v>#N/A</v>
      </c>
      <c r="AZ47" s="53" t="e">
        <f>AE47-VLOOKUP(C47, Вчера_Спутник!C:BL, 25, FALSE)</f>
        <v>#N/A</v>
      </c>
    </row>
    <row r="48" spans="1:52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40"/>
      <c r="AD48" s="39"/>
      <c r="AE48" s="39"/>
      <c r="AF48" s="39"/>
      <c r="AG48" s="40"/>
      <c r="AH48" s="48"/>
      <c r="AI48" s="53">
        <f t="shared" si="1"/>
        <v>0</v>
      </c>
      <c r="AJ48" s="53">
        <f t="shared" si="2"/>
        <v>0</v>
      </c>
      <c r="AK48" s="53" t="str">
        <f>IF(ISNA(VLOOKUP(C48,Вчера_Спутник!C:C, 1, FALSE)),"ошибка",0)</f>
        <v>ошибка</v>
      </c>
      <c r="AL48" s="55"/>
      <c r="AM48" s="53" t="e">
        <f>D48-VLOOKUP(C48, Вчера_Спутник!C:BL, 2, FALSE)</f>
        <v>#N/A</v>
      </c>
      <c r="AN48" s="53" t="e">
        <f>E48-F48-VLOOKUP(C48, Вчера_Спутник!C:BL, 3, FALSE)</f>
        <v>#N/A</v>
      </c>
      <c r="AO48" s="53" t="e">
        <f>K48-L48-VLOOKUP(C48, Вчера_Спутник!C:BL, 5, FALSE)</f>
        <v>#N/A</v>
      </c>
      <c r="AP48" s="53" t="e">
        <f>M48-N48-VLOOKUP(C48, Вчера_Спутник!C:BL, 7, FALSE)</f>
        <v>#N/A</v>
      </c>
      <c r="AQ48" s="53" t="e">
        <f>O48-P48-VLOOKUP(C48, Вчера_Спутник!C:BL, 9, FALSE)</f>
        <v>#N/A</v>
      </c>
      <c r="AR48" s="53" t="e">
        <f>Q48-R48-VLOOKUP(C48, Вчера_Спутник!C:BL, 11, FALSE)</f>
        <v>#N/A</v>
      </c>
      <c r="AS48" s="53" t="e">
        <f>S48-T48-VLOOKUP(C48, Вчера_Спутник!C:BL, 13, FALSE)</f>
        <v>#N/A</v>
      </c>
      <c r="AT48" s="53" t="e">
        <f>U48-V48-VLOOKUP(C48, Вчера_Спутник!C:BL, 15, FALSE)</f>
        <v>#N/A</v>
      </c>
      <c r="AU48" s="53" t="e">
        <f>W48-X48-VLOOKUP(C48, Вчера_Спутник!C:BL, 17, FALSE)</f>
        <v>#N/A</v>
      </c>
      <c r="AV48" s="53" t="e">
        <f>Y48-Z48-VLOOKUP(C48, Вчера_Спутник!C:BL, 19, FALSE)</f>
        <v>#N/A</v>
      </c>
      <c r="AW48" s="53" t="e">
        <f>AA48-AB48-VLOOKUP(C48, Вчера_Спутник!C:BL, 21, FALSE)</f>
        <v>#N/A</v>
      </c>
      <c r="AX48" s="53" t="e">
        <f>AC48-AD48-VLOOKUP(C48, Вчера_Спутник!C:BL, 23, FALSE)</f>
        <v>#N/A</v>
      </c>
      <c r="AY48" s="53" t="e">
        <f>VLOOKUP(C48, Вчера_Спутник!C:BL, 26, FALSE)+F48-Z48-AD48-AG48</f>
        <v>#N/A</v>
      </c>
      <c r="AZ48" s="53" t="e">
        <f>AE48-VLOOKUP(C48, Вчера_Спутник!C:BL, 25, FALSE)</f>
        <v>#N/A</v>
      </c>
    </row>
    <row r="49" spans="1:52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40"/>
      <c r="AD49" s="39"/>
      <c r="AE49" s="39"/>
      <c r="AF49" s="39"/>
      <c r="AG49" s="40"/>
      <c r="AH49" s="48"/>
      <c r="AI49" s="53">
        <f t="shared" si="1"/>
        <v>0</v>
      </c>
      <c r="AJ49" s="53">
        <f t="shared" si="2"/>
        <v>0</v>
      </c>
      <c r="AK49" s="53" t="str">
        <f>IF(ISNA(VLOOKUP(C49,Вчера_Спутник!C:C, 1, FALSE)),"ошибка",0)</f>
        <v>ошибка</v>
      </c>
      <c r="AL49" s="55"/>
      <c r="AM49" s="53" t="e">
        <f>D49-VLOOKUP(C49, Вчера_Спутник!C:BL, 2, FALSE)</f>
        <v>#N/A</v>
      </c>
      <c r="AN49" s="53" t="e">
        <f>E49-F49-VLOOKUP(C49, Вчера_Спутник!C:BL, 3, FALSE)</f>
        <v>#N/A</v>
      </c>
      <c r="AO49" s="53" t="e">
        <f>K49-L49-VLOOKUP(C49, Вчера_Спутник!C:BL, 5, FALSE)</f>
        <v>#N/A</v>
      </c>
      <c r="AP49" s="53" t="e">
        <f>M49-N49-VLOOKUP(C49, Вчера_Спутник!C:BL, 7, FALSE)</f>
        <v>#N/A</v>
      </c>
      <c r="AQ49" s="53" t="e">
        <f>O49-P49-VLOOKUP(C49, Вчера_Спутник!C:BL, 9, FALSE)</f>
        <v>#N/A</v>
      </c>
      <c r="AR49" s="53" t="e">
        <f>Q49-R49-VLOOKUP(C49, Вчера_Спутник!C:BL, 11, FALSE)</f>
        <v>#N/A</v>
      </c>
      <c r="AS49" s="53" t="e">
        <f>S49-T49-VLOOKUP(C49, Вчера_Спутник!C:BL, 13, FALSE)</f>
        <v>#N/A</v>
      </c>
      <c r="AT49" s="53" t="e">
        <f>U49-V49-VLOOKUP(C49, Вчера_Спутник!C:BL, 15, FALSE)</f>
        <v>#N/A</v>
      </c>
      <c r="AU49" s="53" t="e">
        <f>W49-X49-VLOOKUP(C49, Вчера_Спутник!C:BL, 17, FALSE)</f>
        <v>#N/A</v>
      </c>
      <c r="AV49" s="53" t="e">
        <f>Y49-Z49-VLOOKUP(C49, Вчера_Спутник!C:BL, 19, FALSE)</f>
        <v>#N/A</v>
      </c>
      <c r="AW49" s="53" t="e">
        <f>AA49-AB49-VLOOKUP(C49, Вчера_Спутник!C:BL, 21, FALSE)</f>
        <v>#N/A</v>
      </c>
      <c r="AX49" s="53" t="e">
        <f>AC49-AD49-VLOOKUP(C49, Вчера_Спутник!C:BL, 23, FALSE)</f>
        <v>#N/A</v>
      </c>
      <c r="AY49" s="53" t="e">
        <f>VLOOKUP(C49, Вчера_Спутник!C:BL, 26, FALSE)+F49-Z49-AD49-AG49</f>
        <v>#N/A</v>
      </c>
      <c r="AZ49" s="53" t="e">
        <f>AE49-VLOOKUP(C49, Вчера_Спутник!C:BL, 25, FALSE)</f>
        <v>#N/A</v>
      </c>
    </row>
    <row r="50" spans="1:52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40"/>
      <c r="AD50" s="39"/>
      <c r="AE50" s="39"/>
      <c r="AF50" s="39"/>
      <c r="AG50" s="40"/>
      <c r="AH50" s="48"/>
      <c r="AI50" s="53">
        <f t="shared" si="1"/>
        <v>0</v>
      </c>
      <c r="AJ50" s="53">
        <f t="shared" si="2"/>
        <v>0</v>
      </c>
      <c r="AK50" s="53" t="str">
        <f>IF(ISNA(VLOOKUP(C50,Вчера_Спутник!C:C, 1, FALSE)),"ошибка",0)</f>
        <v>ошибка</v>
      </c>
      <c r="AL50" s="55"/>
      <c r="AM50" s="53" t="e">
        <f>D50-VLOOKUP(C50, Вчера_Спутник!C:BL, 2, FALSE)</f>
        <v>#N/A</v>
      </c>
      <c r="AN50" s="53" t="e">
        <f>E50-F50-VLOOKUP(C50, Вчера_Спутник!C:BL, 3, FALSE)</f>
        <v>#N/A</v>
      </c>
      <c r="AO50" s="53" t="e">
        <f>K50-L50-VLOOKUP(C50, Вчера_Спутник!C:BL, 5, FALSE)</f>
        <v>#N/A</v>
      </c>
      <c r="AP50" s="53" t="e">
        <f>M50-N50-VLOOKUP(C50, Вчера_Спутник!C:BL, 7, FALSE)</f>
        <v>#N/A</v>
      </c>
      <c r="AQ50" s="53" t="e">
        <f>O50-P50-VLOOKUP(C50, Вчера_Спутник!C:BL, 9, FALSE)</f>
        <v>#N/A</v>
      </c>
      <c r="AR50" s="53" t="e">
        <f>Q50-R50-VLOOKUP(C50, Вчера_Спутник!C:BL, 11, FALSE)</f>
        <v>#N/A</v>
      </c>
      <c r="AS50" s="53" t="e">
        <f>S50-T50-VLOOKUP(C50, Вчера_Спутник!C:BL, 13, FALSE)</f>
        <v>#N/A</v>
      </c>
      <c r="AT50" s="53" t="e">
        <f>U50-V50-VLOOKUP(C50, Вчера_Спутник!C:BL, 15, FALSE)</f>
        <v>#N/A</v>
      </c>
      <c r="AU50" s="53" t="e">
        <f>W50-X50-VLOOKUP(C50, Вчера_Спутник!C:BL, 17, FALSE)</f>
        <v>#N/A</v>
      </c>
      <c r="AV50" s="53" t="e">
        <f>Y50-Z50-VLOOKUP(C50, Вчера_Спутник!C:BL, 19, FALSE)</f>
        <v>#N/A</v>
      </c>
      <c r="AW50" s="53" t="e">
        <f>AA50-AB50-VLOOKUP(C50, Вчера_Спутник!C:BL, 21, FALSE)</f>
        <v>#N/A</v>
      </c>
      <c r="AX50" s="53" t="e">
        <f>AC50-AD50-VLOOKUP(C50, Вчера_Спутник!C:BL, 23, FALSE)</f>
        <v>#N/A</v>
      </c>
      <c r="AY50" s="53" t="e">
        <f>VLOOKUP(C50, Вчера_Спутник!C:BL, 26, FALSE)+F50-Z50-AD50-AG50</f>
        <v>#N/A</v>
      </c>
      <c r="AZ50" s="53" t="e">
        <f>AE50-VLOOKUP(C50, Вчера_Спутник!C:BL, 25, FALSE)</f>
        <v>#N/A</v>
      </c>
    </row>
    <row r="51" spans="1:52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40"/>
      <c r="AD51" s="39"/>
      <c r="AE51" s="39"/>
      <c r="AF51" s="39"/>
      <c r="AG51" s="40"/>
      <c r="AH51" s="48"/>
      <c r="AI51" s="53">
        <f t="shared" si="1"/>
        <v>0</v>
      </c>
      <c r="AJ51" s="53">
        <f t="shared" si="2"/>
        <v>0</v>
      </c>
      <c r="AK51" s="53" t="str">
        <f>IF(ISNA(VLOOKUP(C51,Вчера_Спутник!C:C, 1, FALSE)),"ошибка",0)</f>
        <v>ошибка</v>
      </c>
      <c r="AL51" s="55"/>
      <c r="AM51" s="53" t="e">
        <f>D51-VLOOKUP(C51, Вчера_Спутник!C:BL, 2, FALSE)</f>
        <v>#N/A</v>
      </c>
      <c r="AN51" s="53" t="e">
        <f>E51-F51-VLOOKUP(C51, Вчера_Спутник!C:BL, 3, FALSE)</f>
        <v>#N/A</v>
      </c>
      <c r="AO51" s="53" t="e">
        <f>K51-L51-VLOOKUP(C51, Вчера_Спутник!C:BL, 5, FALSE)</f>
        <v>#N/A</v>
      </c>
      <c r="AP51" s="53" t="e">
        <f>M51-N51-VLOOKUP(C51, Вчера_Спутник!C:BL, 7, FALSE)</f>
        <v>#N/A</v>
      </c>
      <c r="AQ51" s="53" t="e">
        <f>O51-P51-VLOOKUP(C51, Вчера_Спутник!C:BL, 9, FALSE)</f>
        <v>#N/A</v>
      </c>
      <c r="AR51" s="53" t="e">
        <f>Q51-R51-VLOOKUP(C51, Вчера_Спутник!C:BL, 11, FALSE)</f>
        <v>#N/A</v>
      </c>
      <c r="AS51" s="53" t="e">
        <f>S51-T51-VLOOKUP(C51, Вчера_Спутник!C:BL, 13, FALSE)</f>
        <v>#N/A</v>
      </c>
      <c r="AT51" s="53" t="e">
        <f>U51-V51-VLOOKUP(C51, Вчера_Спутник!C:BL, 15, FALSE)</f>
        <v>#N/A</v>
      </c>
      <c r="AU51" s="53" t="e">
        <f>W51-X51-VLOOKUP(C51, Вчера_Спутник!C:BL, 17, FALSE)</f>
        <v>#N/A</v>
      </c>
      <c r="AV51" s="53" t="e">
        <f>Y51-Z51-VLOOKUP(C51, Вчера_Спутник!C:BL, 19, FALSE)</f>
        <v>#N/A</v>
      </c>
      <c r="AW51" s="53" t="e">
        <f>AA51-AB51-VLOOKUP(C51, Вчера_Спутник!C:BL, 21, FALSE)</f>
        <v>#N/A</v>
      </c>
      <c r="AX51" s="53" t="e">
        <f>AC51-AD51-VLOOKUP(C51, Вчера_Спутник!C:BL, 23, FALSE)</f>
        <v>#N/A</v>
      </c>
      <c r="AY51" s="53" t="e">
        <f>VLOOKUP(C51, Вчера_Спутник!C:BL, 26, FALSE)+F51-Z51-AD51-AG51</f>
        <v>#N/A</v>
      </c>
      <c r="AZ51" s="53" t="e">
        <f>AE51-VLOOKUP(C51, Вчера_Спутник!C:BL, 25, FALSE)</f>
        <v>#N/A</v>
      </c>
    </row>
    <row r="52" spans="1:52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40"/>
      <c r="AD52" s="39"/>
      <c r="AE52" s="39"/>
      <c r="AF52" s="39"/>
      <c r="AG52" s="40"/>
      <c r="AH52" s="48"/>
      <c r="AI52" s="53">
        <f t="shared" si="1"/>
        <v>0</v>
      </c>
      <c r="AJ52" s="53">
        <f t="shared" si="2"/>
        <v>0</v>
      </c>
      <c r="AK52" s="53" t="str">
        <f>IF(ISNA(VLOOKUP(C52,Вчера_Спутник!C:C, 1, FALSE)),"ошибка",0)</f>
        <v>ошибка</v>
      </c>
      <c r="AL52" s="55"/>
      <c r="AM52" s="53" t="e">
        <f>D52-VLOOKUP(C52, Вчера_Спутник!C:BL, 2, FALSE)</f>
        <v>#N/A</v>
      </c>
      <c r="AN52" s="53" t="e">
        <f>E52-F52-VLOOKUP(C52, Вчера_Спутник!C:BL, 3, FALSE)</f>
        <v>#N/A</v>
      </c>
      <c r="AO52" s="53" t="e">
        <f>K52-L52-VLOOKUP(C52, Вчера_Спутник!C:BL, 5, FALSE)</f>
        <v>#N/A</v>
      </c>
      <c r="AP52" s="53" t="e">
        <f>M52-N52-VLOOKUP(C52, Вчера_Спутник!C:BL, 7, FALSE)</f>
        <v>#N/A</v>
      </c>
      <c r="AQ52" s="53" t="e">
        <f>O52-P52-VLOOKUP(C52, Вчера_Спутник!C:BL, 9, FALSE)</f>
        <v>#N/A</v>
      </c>
      <c r="AR52" s="53" t="e">
        <f>Q52-R52-VLOOKUP(C52, Вчера_Спутник!C:BL, 11, FALSE)</f>
        <v>#N/A</v>
      </c>
      <c r="AS52" s="53" t="e">
        <f>S52-T52-VLOOKUP(C52, Вчера_Спутник!C:BL, 13, FALSE)</f>
        <v>#N/A</v>
      </c>
      <c r="AT52" s="53" t="e">
        <f>U52-V52-VLOOKUP(C52, Вчера_Спутник!C:BL, 15, FALSE)</f>
        <v>#N/A</v>
      </c>
      <c r="AU52" s="53" t="e">
        <f>W52-X52-VLOOKUP(C52, Вчера_Спутник!C:BL, 17, FALSE)</f>
        <v>#N/A</v>
      </c>
      <c r="AV52" s="53" t="e">
        <f>Y52-Z52-VLOOKUP(C52, Вчера_Спутник!C:BL, 19, FALSE)</f>
        <v>#N/A</v>
      </c>
      <c r="AW52" s="53" t="e">
        <f>AA52-AB52-VLOOKUP(C52, Вчера_Спутник!C:BL, 21, FALSE)</f>
        <v>#N/A</v>
      </c>
      <c r="AX52" s="53" t="e">
        <f>AC52-AD52-VLOOKUP(C52, Вчера_Спутник!C:BL, 23, FALSE)</f>
        <v>#N/A</v>
      </c>
      <c r="AY52" s="53" t="e">
        <f>VLOOKUP(C52, Вчера_Спутник!C:BL, 26, FALSE)+F52-Z52-AD52-AG52</f>
        <v>#N/A</v>
      </c>
      <c r="AZ52" s="53" t="e">
        <f>AE52-VLOOKUP(C52, Вчера_Спутник!C:BL, 25, FALSE)</f>
        <v>#N/A</v>
      </c>
    </row>
    <row r="53" spans="1:52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40"/>
      <c r="AD53" s="39"/>
      <c r="AE53" s="39"/>
      <c r="AF53" s="39"/>
      <c r="AG53" s="40"/>
      <c r="AH53" s="48"/>
      <c r="AI53" s="53">
        <f t="shared" si="1"/>
        <v>0</v>
      </c>
      <c r="AJ53" s="53">
        <f t="shared" si="2"/>
        <v>0</v>
      </c>
      <c r="AK53" s="53" t="str">
        <f>IF(ISNA(VLOOKUP(C53,Вчера_Спутник!C:C, 1, FALSE)),"ошибка",0)</f>
        <v>ошибка</v>
      </c>
      <c r="AL53" s="55"/>
      <c r="AM53" s="53" t="e">
        <f>D53-VLOOKUP(C53, Вчера_Спутник!C:BL, 2, FALSE)</f>
        <v>#N/A</v>
      </c>
      <c r="AN53" s="53" t="e">
        <f>E53-F53-VLOOKUP(C53, Вчера_Спутник!C:BL, 3, FALSE)</f>
        <v>#N/A</v>
      </c>
      <c r="AO53" s="53" t="e">
        <f>K53-L53-VLOOKUP(C53, Вчера_Спутник!C:BL, 5, FALSE)</f>
        <v>#N/A</v>
      </c>
      <c r="AP53" s="53" t="e">
        <f>M53-N53-VLOOKUP(C53, Вчера_Спутник!C:BL, 7, FALSE)</f>
        <v>#N/A</v>
      </c>
      <c r="AQ53" s="53" t="e">
        <f>O53-P53-VLOOKUP(C53, Вчера_Спутник!C:BL, 9, FALSE)</f>
        <v>#N/A</v>
      </c>
      <c r="AR53" s="53" t="e">
        <f>Q53-R53-VLOOKUP(C53, Вчера_Спутник!C:BL, 11, FALSE)</f>
        <v>#N/A</v>
      </c>
      <c r="AS53" s="53" t="e">
        <f>S53-T53-VLOOKUP(C53, Вчера_Спутник!C:BL, 13, FALSE)</f>
        <v>#N/A</v>
      </c>
      <c r="AT53" s="53" t="e">
        <f>U53-V53-VLOOKUP(C53, Вчера_Спутник!C:BL, 15, FALSE)</f>
        <v>#N/A</v>
      </c>
      <c r="AU53" s="53" t="e">
        <f>W53-X53-VLOOKUP(C53, Вчера_Спутник!C:BL, 17, FALSE)</f>
        <v>#N/A</v>
      </c>
      <c r="AV53" s="53" t="e">
        <f>Y53-Z53-VLOOKUP(C53, Вчера_Спутник!C:BL, 19, FALSE)</f>
        <v>#N/A</v>
      </c>
      <c r="AW53" s="53" t="e">
        <f>AA53-AB53-VLOOKUP(C53, Вчера_Спутник!C:BL, 21, FALSE)</f>
        <v>#N/A</v>
      </c>
      <c r="AX53" s="53" t="e">
        <f>AC53-AD53-VLOOKUP(C53, Вчера_Спутник!C:BL, 23, FALSE)</f>
        <v>#N/A</v>
      </c>
      <c r="AY53" s="53" t="e">
        <f>VLOOKUP(C53, Вчера_Спутник!C:BL, 26, FALSE)+F53-Z53-AD53-AG53</f>
        <v>#N/A</v>
      </c>
      <c r="AZ53" s="53" t="e">
        <f>AE53-VLOOKUP(C53, Вчера_Спутник!C:BL, 25, FALSE)</f>
        <v>#N/A</v>
      </c>
    </row>
    <row r="54" spans="1:52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40"/>
      <c r="AD54" s="39"/>
      <c r="AE54" s="39"/>
      <c r="AF54" s="39"/>
      <c r="AG54" s="40"/>
      <c r="AH54" s="48"/>
      <c r="AI54" s="53">
        <f t="shared" si="1"/>
        <v>0</v>
      </c>
      <c r="AJ54" s="53">
        <f t="shared" si="2"/>
        <v>0</v>
      </c>
      <c r="AK54" s="53" t="str">
        <f>IF(ISNA(VLOOKUP(C54,Вчера_Спутник!C:C, 1, FALSE)),"ошибка",0)</f>
        <v>ошибка</v>
      </c>
      <c r="AL54" s="55"/>
      <c r="AM54" s="53" t="e">
        <f>D54-VLOOKUP(C54, Вчера_Спутник!C:BL, 2, FALSE)</f>
        <v>#N/A</v>
      </c>
      <c r="AN54" s="53" t="e">
        <f>E54-F54-VLOOKUP(C54, Вчера_Спутник!C:BL, 3, FALSE)</f>
        <v>#N/A</v>
      </c>
      <c r="AO54" s="53" t="e">
        <f>K54-L54-VLOOKUP(C54, Вчера_Спутник!C:BL, 5, FALSE)</f>
        <v>#N/A</v>
      </c>
      <c r="AP54" s="53" t="e">
        <f>M54-N54-VLOOKUP(C54, Вчера_Спутник!C:BL, 7, FALSE)</f>
        <v>#N/A</v>
      </c>
      <c r="AQ54" s="53" t="e">
        <f>O54-P54-VLOOKUP(C54, Вчера_Спутник!C:BL, 9, FALSE)</f>
        <v>#N/A</v>
      </c>
      <c r="AR54" s="53" t="e">
        <f>Q54-R54-VLOOKUP(C54, Вчера_Спутник!C:BL, 11, FALSE)</f>
        <v>#N/A</v>
      </c>
      <c r="AS54" s="53" t="e">
        <f>S54-T54-VLOOKUP(C54, Вчера_Спутник!C:BL, 13, FALSE)</f>
        <v>#N/A</v>
      </c>
      <c r="AT54" s="53" t="e">
        <f>U54-V54-VLOOKUP(C54, Вчера_Спутник!C:BL, 15, FALSE)</f>
        <v>#N/A</v>
      </c>
      <c r="AU54" s="53" t="e">
        <f>W54-X54-VLOOKUP(C54, Вчера_Спутник!C:BL, 17, FALSE)</f>
        <v>#N/A</v>
      </c>
      <c r="AV54" s="53" t="e">
        <f>Y54-Z54-VLOOKUP(C54, Вчера_Спутник!C:BL, 19, FALSE)</f>
        <v>#N/A</v>
      </c>
      <c r="AW54" s="53" t="e">
        <f>AA54-AB54-VLOOKUP(C54, Вчера_Спутник!C:BL, 21, FALSE)</f>
        <v>#N/A</v>
      </c>
      <c r="AX54" s="53" t="e">
        <f>AC54-AD54-VLOOKUP(C54, Вчера_Спутник!C:BL, 23, FALSE)</f>
        <v>#N/A</v>
      </c>
      <c r="AY54" s="53" t="e">
        <f>VLOOKUP(C54, Вчера_Спутник!C:BL, 26, FALSE)+F54-Z54-AD54-AG54</f>
        <v>#N/A</v>
      </c>
      <c r="AZ54" s="53" t="e">
        <f>AE54-VLOOKUP(C54, Вчера_Спутник!C:BL, 25, FALSE)</f>
        <v>#N/A</v>
      </c>
    </row>
    <row r="55" spans="1:52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40"/>
      <c r="AD55" s="39"/>
      <c r="AE55" s="39"/>
      <c r="AF55" s="39"/>
      <c r="AG55" s="40"/>
      <c r="AH55" s="48"/>
      <c r="AI55" s="53">
        <f t="shared" si="1"/>
        <v>0</v>
      </c>
      <c r="AJ55" s="53">
        <f t="shared" si="2"/>
        <v>0</v>
      </c>
      <c r="AK55" s="53" t="str">
        <f>IF(ISNA(VLOOKUP(C55,Вчера_Спутник!C:C, 1, FALSE)),"ошибка",0)</f>
        <v>ошибка</v>
      </c>
      <c r="AL55" s="55"/>
      <c r="AM55" s="53" t="e">
        <f>D55-VLOOKUP(C55, Вчера_Спутник!C:BL, 2, FALSE)</f>
        <v>#N/A</v>
      </c>
      <c r="AN55" s="53" t="e">
        <f>E55-F55-VLOOKUP(C55, Вчера_Спутник!C:BL, 3, FALSE)</f>
        <v>#N/A</v>
      </c>
      <c r="AO55" s="53" t="e">
        <f>K55-L55-VLOOKUP(C55, Вчера_Спутник!C:BL, 5, FALSE)</f>
        <v>#N/A</v>
      </c>
      <c r="AP55" s="53" t="e">
        <f>M55-N55-VLOOKUP(C55, Вчера_Спутник!C:BL, 7, FALSE)</f>
        <v>#N/A</v>
      </c>
      <c r="AQ55" s="53" t="e">
        <f>O55-P55-VLOOKUP(C55, Вчера_Спутник!C:BL, 9, FALSE)</f>
        <v>#N/A</v>
      </c>
      <c r="AR55" s="53" t="e">
        <f>Q55-R55-VLOOKUP(C55, Вчера_Спутник!C:BL, 11, FALSE)</f>
        <v>#N/A</v>
      </c>
      <c r="AS55" s="53" t="e">
        <f>S55-T55-VLOOKUP(C55, Вчера_Спутник!C:BL, 13, FALSE)</f>
        <v>#N/A</v>
      </c>
      <c r="AT55" s="53" t="e">
        <f>U55-V55-VLOOKUP(C55, Вчера_Спутник!C:BL, 15, FALSE)</f>
        <v>#N/A</v>
      </c>
      <c r="AU55" s="53" t="e">
        <f>W55-X55-VLOOKUP(C55, Вчера_Спутник!C:BL, 17, FALSE)</f>
        <v>#N/A</v>
      </c>
      <c r="AV55" s="53" t="e">
        <f>Y55-Z55-VLOOKUP(C55, Вчера_Спутник!C:BL, 19, FALSE)</f>
        <v>#N/A</v>
      </c>
      <c r="AW55" s="53" t="e">
        <f>AA55-AB55-VLOOKUP(C55, Вчера_Спутник!C:BL, 21, FALSE)</f>
        <v>#N/A</v>
      </c>
      <c r="AX55" s="53" t="e">
        <f>AC55-AD55-VLOOKUP(C55, Вчера_Спутник!C:BL, 23, FALSE)</f>
        <v>#N/A</v>
      </c>
      <c r="AY55" s="53" t="e">
        <f>VLOOKUP(C55, Вчера_Спутник!C:BL, 26, FALSE)+F55-Z55-AD55-AG55</f>
        <v>#N/A</v>
      </c>
      <c r="AZ55" s="53" t="e">
        <f>AE55-VLOOKUP(C55, Вчера_Спутник!C:BL, 25, FALSE)</f>
        <v>#N/A</v>
      </c>
    </row>
    <row r="56" spans="1:52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40"/>
      <c r="AD56" s="39"/>
      <c r="AE56" s="39"/>
      <c r="AF56" s="39"/>
      <c r="AG56" s="40"/>
      <c r="AH56" s="48"/>
      <c r="AI56" s="53">
        <f t="shared" si="1"/>
        <v>0</v>
      </c>
      <c r="AJ56" s="53">
        <f t="shared" si="2"/>
        <v>0</v>
      </c>
      <c r="AK56" s="53" t="str">
        <f>IF(ISNA(VLOOKUP(C56,Вчера_Спутник!C:C, 1, FALSE)),"ошибка",0)</f>
        <v>ошибка</v>
      </c>
      <c r="AL56" s="55"/>
      <c r="AM56" s="53" t="e">
        <f>D56-VLOOKUP(C56, Вчера_Спутник!C:BL, 2, FALSE)</f>
        <v>#N/A</v>
      </c>
      <c r="AN56" s="53" t="e">
        <f>E56-F56-VLOOKUP(C56, Вчера_Спутник!C:BL, 3, FALSE)</f>
        <v>#N/A</v>
      </c>
      <c r="AO56" s="53" t="e">
        <f>K56-L56-VLOOKUP(C56, Вчера_Спутник!C:BL, 5, FALSE)</f>
        <v>#N/A</v>
      </c>
      <c r="AP56" s="53" t="e">
        <f>M56-N56-VLOOKUP(C56, Вчера_Спутник!C:BL, 7, FALSE)</f>
        <v>#N/A</v>
      </c>
      <c r="AQ56" s="53" t="e">
        <f>O56-P56-VLOOKUP(C56, Вчера_Спутник!C:BL, 9, FALSE)</f>
        <v>#N/A</v>
      </c>
      <c r="AR56" s="53" t="e">
        <f>Q56-R56-VLOOKUP(C56, Вчера_Спутник!C:BL, 11, FALSE)</f>
        <v>#N/A</v>
      </c>
      <c r="AS56" s="53" t="e">
        <f>S56-T56-VLOOKUP(C56, Вчера_Спутник!C:BL, 13, FALSE)</f>
        <v>#N/A</v>
      </c>
      <c r="AT56" s="53" t="e">
        <f>U56-V56-VLOOKUP(C56, Вчера_Спутник!C:BL, 15, FALSE)</f>
        <v>#N/A</v>
      </c>
      <c r="AU56" s="53" t="e">
        <f>W56-X56-VLOOKUP(C56, Вчера_Спутник!C:BL, 17, FALSE)</f>
        <v>#N/A</v>
      </c>
      <c r="AV56" s="53" t="e">
        <f>Y56-Z56-VLOOKUP(C56, Вчера_Спутник!C:BL, 19, FALSE)</f>
        <v>#N/A</v>
      </c>
      <c r="AW56" s="53" t="e">
        <f>AA56-AB56-VLOOKUP(C56, Вчера_Спутник!C:BL, 21, FALSE)</f>
        <v>#N/A</v>
      </c>
      <c r="AX56" s="53" t="e">
        <f>AC56-AD56-VLOOKUP(C56, Вчера_Спутник!C:BL, 23, FALSE)</f>
        <v>#N/A</v>
      </c>
      <c r="AY56" s="53" t="e">
        <f>VLOOKUP(C56, Вчера_Спутник!C:BL, 26, FALSE)+F56-Z56-AD56-AG56</f>
        <v>#N/A</v>
      </c>
      <c r="AZ56" s="53" t="e">
        <f>AE56-VLOOKUP(C56, Вчера_Спутник!C:BL, 25, FALSE)</f>
        <v>#N/A</v>
      </c>
    </row>
    <row r="57" spans="1:52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40"/>
      <c r="AD57" s="39"/>
      <c r="AE57" s="39"/>
      <c r="AF57" s="39"/>
      <c r="AG57" s="40"/>
      <c r="AH57" s="48"/>
      <c r="AI57" s="53">
        <f t="shared" si="1"/>
        <v>0</v>
      </c>
      <c r="AJ57" s="53">
        <f t="shared" si="2"/>
        <v>0</v>
      </c>
      <c r="AK57" s="53" t="str">
        <f>IF(ISNA(VLOOKUP(C57,Вчера_Спутник!C:C, 1, FALSE)),"ошибка",0)</f>
        <v>ошибка</v>
      </c>
      <c r="AL57" s="55"/>
      <c r="AM57" s="53" t="e">
        <f>D57-VLOOKUP(C57, Вчера_Спутник!C:BL, 2, FALSE)</f>
        <v>#N/A</v>
      </c>
      <c r="AN57" s="53" t="e">
        <f>E57-F57-VLOOKUP(C57, Вчера_Спутник!C:BL, 3, FALSE)</f>
        <v>#N/A</v>
      </c>
      <c r="AO57" s="53" t="e">
        <f>K57-L57-VLOOKUP(C57, Вчера_Спутник!C:BL, 5, FALSE)</f>
        <v>#N/A</v>
      </c>
      <c r="AP57" s="53" t="e">
        <f>M57-N57-VLOOKUP(C57, Вчера_Спутник!C:BL, 7, FALSE)</f>
        <v>#N/A</v>
      </c>
      <c r="AQ57" s="53" t="e">
        <f>O57-P57-VLOOKUP(C57, Вчера_Спутник!C:BL, 9, FALSE)</f>
        <v>#N/A</v>
      </c>
      <c r="AR57" s="53" t="e">
        <f>Q57-R57-VLOOKUP(C57, Вчера_Спутник!C:BL, 11, FALSE)</f>
        <v>#N/A</v>
      </c>
      <c r="AS57" s="53" t="e">
        <f>S57-T57-VLOOKUP(C57, Вчера_Спутник!C:BL, 13, FALSE)</f>
        <v>#N/A</v>
      </c>
      <c r="AT57" s="53" t="e">
        <f>U57-V57-VLOOKUP(C57, Вчера_Спутник!C:BL, 15, FALSE)</f>
        <v>#N/A</v>
      </c>
      <c r="AU57" s="53" t="e">
        <f>W57-X57-VLOOKUP(C57, Вчера_Спутник!C:BL, 17, FALSE)</f>
        <v>#N/A</v>
      </c>
      <c r="AV57" s="53" t="e">
        <f>Y57-Z57-VLOOKUP(C57, Вчера_Спутник!C:BL, 19, FALSE)</f>
        <v>#N/A</v>
      </c>
      <c r="AW57" s="53" t="e">
        <f>AA57-AB57-VLOOKUP(C57, Вчера_Спутник!C:BL, 21, FALSE)</f>
        <v>#N/A</v>
      </c>
      <c r="AX57" s="53" t="e">
        <f>AC57-AD57-VLOOKUP(C57, Вчера_Спутник!C:BL, 23, FALSE)</f>
        <v>#N/A</v>
      </c>
      <c r="AY57" s="53" t="e">
        <f>VLOOKUP(C57, Вчера_Спутник!C:BL, 26, FALSE)+F57-Z57-AD57-AG57</f>
        <v>#N/A</v>
      </c>
      <c r="AZ57" s="53" t="e">
        <f>AE57-VLOOKUP(C57, Вчера_Спутник!C:BL, 25, FALSE)</f>
        <v>#N/A</v>
      </c>
    </row>
    <row r="58" spans="1:52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40"/>
      <c r="AD58" s="39"/>
      <c r="AE58" s="39"/>
      <c r="AF58" s="39"/>
      <c r="AG58" s="40"/>
      <c r="AH58" s="48"/>
      <c r="AI58" s="53">
        <f t="shared" si="1"/>
        <v>0</v>
      </c>
      <c r="AJ58" s="53">
        <f t="shared" si="2"/>
        <v>0</v>
      </c>
      <c r="AK58" s="53" t="str">
        <f>IF(ISNA(VLOOKUP(C58,Вчера_Спутник!C:C, 1, FALSE)),"ошибка",0)</f>
        <v>ошибка</v>
      </c>
      <c r="AL58" s="55"/>
      <c r="AM58" s="53" t="e">
        <f>D58-VLOOKUP(C58, Вчера_Спутник!C:BL, 2, FALSE)</f>
        <v>#N/A</v>
      </c>
      <c r="AN58" s="53" t="e">
        <f>E58-F58-VLOOKUP(C58, Вчера_Спутник!C:BL, 3, FALSE)</f>
        <v>#N/A</v>
      </c>
      <c r="AO58" s="53" t="e">
        <f>K58-L58-VLOOKUP(C58, Вчера_Спутник!C:BL, 5, FALSE)</f>
        <v>#N/A</v>
      </c>
      <c r="AP58" s="53" t="e">
        <f>M58-N58-VLOOKUP(C58, Вчера_Спутник!C:BL, 7, FALSE)</f>
        <v>#N/A</v>
      </c>
      <c r="AQ58" s="53" t="e">
        <f>O58-P58-VLOOKUP(C58, Вчера_Спутник!C:BL, 9, FALSE)</f>
        <v>#N/A</v>
      </c>
      <c r="AR58" s="53" t="e">
        <f>Q58-R58-VLOOKUP(C58, Вчера_Спутник!C:BL, 11, FALSE)</f>
        <v>#N/A</v>
      </c>
      <c r="AS58" s="53" t="e">
        <f>S58-T58-VLOOKUP(C58, Вчера_Спутник!C:BL, 13, FALSE)</f>
        <v>#N/A</v>
      </c>
      <c r="AT58" s="53" t="e">
        <f>U58-V58-VLOOKUP(C58, Вчера_Спутник!C:BL, 15, FALSE)</f>
        <v>#N/A</v>
      </c>
      <c r="AU58" s="53" t="e">
        <f>W58-X58-VLOOKUP(C58, Вчера_Спутник!C:BL, 17, FALSE)</f>
        <v>#N/A</v>
      </c>
      <c r="AV58" s="53" t="e">
        <f>Y58-Z58-VLOOKUP(C58, Вчера_Спутник!C:BL, 19, FALSE)</f>
        <v>#N/A</v>
      </c>
      <c r="AW58" s="53" t="e">
        <f>AA58-AB58-VLOOKUP(C58, Вчера_Спутник!C:BL, 21, FALSE)</f>
        <v>#N/A</v>
      </c>
      <c r="AX58" s="53" t="e">
        <f>AC58-AD58-VLOOKUP(C58, Вчера_Спутник!C:BL, 23, FALSE)</f>
        <v>#N/A</v>
      </c>
      <c r="AY58" s="53" t="e">
        <f>VLOOKUP(C58, Вчера_Спутник!C:BL, 26, FALSE)+F58-Z58-AD58-AG58</f>
        <v>#N/A</v>
      </c>
      <c r="AZ58" s="53" t="e">
        <f>AE58-VLOOKUP(C58, Вчера_Спутник!C:BL, 25, FALSE)</f>
        <v>#N/A</v>
      </c>
    </row>
    <row r="59" spans="1:52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40"/>
      <c r="AD59" s="39"/>
      <c r="AE59" s="39"/>
      <c r="AF59" s="39"/>
      <c r="AG59" s="40"/>
      <c r="AH59" s="48"/>
      <c r="AI59" s="53">
        <f t="shared" si="1"/>
        <v>0</v>
      </c>
      <c r="AJ59" s="53">
        <f t="shared" si="2"/>
        <v>0</v>
      </c>
      <c r="AK59" s="53" t="str">
        <f>IF(ISNA(VLOOKUP(C59,Вчера_Спутник!C:C, 1, FALSE)),"ошибка",0)</f>
        <v>ошибка</v>
      </c>
      <c r="AL59" s="55"/>
      <c r="AM59" s="53" t="e">
        <f>D59-VLOOKUP(C59, Вчера_Спутник!C:BL, 2, FALSE)</f>
        <v>#N/A</v>
      </c>
      <c r="AN59" s="53" t="e">
        <f>E59-F59-VLOOKUP(C59, Вчера_Спутник!C:BL, 3, FALSE)</f>
        <v>#N/A</v>
      </c>
      <c r="AO59" s="53" t="e">
        <f>K59-L59-VLOOKUP(C59, Вчера_Спутник!C:BL, 5, FALSE)</f>
        <v>#N/A</v>
      </c>
      <c r="AP59" s="53" t="e">
        <f>M59-N59-VLOOKUP(C59, Вчера_Спутник!C:BL, 7, FALSE)</f>
        <v>#N/A</v>
      </c>
      <c r="AQ59" s="53" t="e">
        <f>O59-P59-VLOOKUP(C59, Вчера_Спутник!C:BL, 9, FALSE)</f>
        <v>#N/A</v>
      </c>
      <c r="AR59" s="53" t="e">
        <f>Q59-R59-VLOOKUP(C59, Вчера_Спутник!C:BL, 11, FALSE)</f>
        <v>#N/A</v>
      </c>
      <c r="AS59" s="53" t="e">
        <f>S59-T59-VLOOKUP(C59, Вчера_Спутник!C:BL, 13, FALSE)</f>
        <v>#N/A</v>
      </c>
      <c r="AT59" s="53" t="e">
        <f>U59-V59-VLOOKUP(C59, Вчера_Спутник!C:BL, 15, FALSE)</f>
        <v>#N/A</v>
      </c>
      <c r="AU59" s="53" t="e">
        <f>W59-X59-VLOOKUP(C59, Вчера_Спутник!C:BL, 17, FALSE)</f>
        <v>#N/A</v>
      </c>
      <c r="AV59" s="53" t="e">
        <f>Y59-Z59-VLOOKUP(C59, Вчера_Спутник!C:BL, 19, FALSE)</f>
        <v>#N/A</v>
      </c>
      <c r="AW59" s="53" t="e">
        <f>AA59-AB59-VLOOKUP(C59, Вчера_Спутник!C:BL, 21, FALSE)</f>
        <v>#N/A</v>
      </c>
      <c r="AX59" s="53" t="e">
        <f>AC59-AD59-VLOOKUP(C59, Вчера_Спутник!C:BL, 23, FALSE)</f>
        <v>#N/A</v>
      </c>
      <c r="AY59" s="53" t="e">
        <f>VLOOKUP(C59, Вчера_Спутник!C:BL, 26, FALSE)+F59-Z59-AD59-AG59</f>
        <v>#N/A</v>
      </c>
      <c r="AZ59" s="53" t="e">
        <f>AE59-VLOOKUP(C59, Вчера_Спутник!C:BL, 25, FALSE)</f>
        <v>#N/A</v>
      </c>
    </row>
    <row r="60" spans="1:52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40"/>
      <c r="AD60" s="39"/>
      <c r="AE60" s="39"/>
      <c r="AF60" s="39"/>
      <c r="AG60" s="40"/>
      <c r="AH60" s="48"/>
      <c r="AI60" s="53">
        <f t="shared" si="1"/>
        <v>0</v>
      </c>
      <c r="AJ60" s="53">
        <f t="shared" si="2"/>
        <v>0</v>
      </c>
      <c r="AK60" s="53" t="str">
        <f>IF(ISNA(VLOOKUP(C60,Вчера_Спутник!C:C, 1, FALSE)),"ошибка",0)</f>
        <v>ошибка</v>
      </c>
      <c r="AL60" s="55"/>
      <c r="AM60" s="53" t="e">
        <f>D60-VLOOKUP(C60, Вчера_Спутник!C:BL, 2, FALSE)</f>
        <v>#N/A</v>
      </c>
      <c r="AN60" s="53" t="e">
        <f>E60-F60-VLOOKUP(C60, Вчера_Спутник!C:BL, 3, FALSE)</f>
        <v>#N/A</v>
      </c>
      <c r="AO60" s="53" t="e">
        <f>K60-L60-VLOOKUP(C60, Вчера_Спутник!C:BL, 5, FALSE)</f>
        <v>#N/A</v>
      </c>
      <c r="AP60" s="53" t="e">
        <f>M60-N60-VLOOKUP(C60, Вчера_Спутник!C:BL, 7, FALSE)</f>
        <v>#N/A</v>
      </c>
      <c r="AQ60" s="53" t="e">
        <f>O60-P60-VLOOKUP(C60, Вчера_Спутник!C:BL, 9, FALSE)</f>
        <v>#N/A</v>
      </c>
      <c r="AR60" s="53" t="e">
        <f>Q60-R60-VLOOKUP(C60, Вчера_Спутник!C:BL, 11, FALSE)</f>
        <v>#N/A</v>
      </c>
      <c r="AS60" s="53" t="e">
        <f>S60-T60-VLOOKUP(C60, Вчера_Спутник!C:BL, 13, FALSE)</f>
        <v>#N/A</v>
      </c>
      <c r="AT60" s="53" t="e">
        <f>U60-V60-VLOOKUP(C60, Вчера_Спутник!C:BL, 15, FALSE)</f>
        <v>#N/A</v>
      </c>
      <c r="AU60" s="53" t="e">
        <f>W60-X60-VLOOKUP(C60, Вчера_Спутник!C:BL, 17, FALSE)</f>
        <v>#N/A</v>
      </c>
      <c r="AV60" s="53" t="e">
        <f>Y60-Z60-VLOOKUP(C60, Вчера_Спутник!C:BL, 19, FALSE)</f>
        <v>#N/A</v>
      </c>
      <c r="AW60" s="53" t="e">
        <f>AA60-AB60-VLOOKUP(C60, Вчера_Спутник!C:BL, 21, FALSE)</f>
        <v>#N/A</v>
      </c>
      <c r="AX60" s="53" t="e">
        <f>AC60-AD60-VLOOKUP(C60, Вчера_Спутник!C:BL, 23, FALSE)</f>
        <v>#N/A</v>
      </c>
      <c r="AY60" s="53" t="e">
        <f>VLOOKUP(C60, Вчера_Спутник!C:BL, 26, FALSE)+F60-Z60-AD60-AG60</f>
        <v>#N/A</v>
      </c>
      <c r="AZ60" s="53" t="e">
        <f>AE60-VLOOKUP(C60, Вчера_Спутник!C:BL, 25, FALSE)</f>
        <v>#N/A</v>
      </c>
    </row>
    <row r="61" spans="1:52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40"/>
      <c r="AD61" s="39"/>
      <c r="AE61" s="39"/>
      <c r="AF61" s="39"/>
      <c r="AG61" s="40"/>
      <c r="AH61" s="48"/>
      <c r="AI61" s="53">
        <f t="shared" si="1"/>
        <v>0</v>
      </c>
      <c r="AJ61" s="53">
        <f t="shared" si="2"/>
        <v>0</v>
      </c>
      <c r="AK61" s="53" t="str">
        <f>IF(ISNA(VLOOKUP(C61,Вчера_Спутник!C:C, 1, FALSE)),"ошибка",0)</f>
        <v>ошибка</v>
      </c>
      <c r="AL61" s="55"/>
      <c r="AM61" s="53" t="e">
        <f>D61-VLOOKUP(C61, Вчера_Спутник!C:BL, 2, FALSE)</f>
        <v>#N/A</v>
      </c>
      <c r="AN61" s="53" t="e">
        <f>E61-F61-VLOOKUP(C61, Вчера_Спутник!C:BL, 3, FALSE)</f>
        <v>#N/A</v>
      </c>
      <c r="AO61" s="53" t="e">
        <f>K61-L61-VLOOKUP(C61, Вчера_Спутник!C:BL, 5, FALSE)</f>
        <v>#N/A</v>
      </c>
      <c r="AP61" s="53" t="e">
        <f>M61-N61-VLOOKUP(C61, Вчера_Спутник!C:BL, 7, FALSE)</f>
        <v>#N/A</v>
      </c>
      <c r="AQ61" s="53" t="e">
        <f>O61-P61-VLOOKUP(C61, Вчера_Спутник!C:BL, 9, FALSE)</f>
        <v>#N/A</v>
      </c>
      <c r="AR61" s="53" t="e">
        <f>Q61-R61-VLOOKUP(C61, Вчера_Спутник!C:BL, 11, FALSE)</f>
        <v>#N/A</v>
      </c>
      <c r="AS61" s="53" t="e">
        <f>S61-T61-VLOOKUP(C61, Вчера_Спутник!C:BL, 13, FALSE)</f>
        <v>#N/A</v>
      </c>
      <c r="AT61" s="53" t="e">
        <f>U61-V61-VLOOKUP(C61, Вчера_Спутник!C:BL, 15, FALSE)</f>
        <v>#N/A</v>
      </c>
      <c r="AU61" s="53" t="e">
        <f>W61-X61-VLOOKUP(C61, Вчера_Спутник!C:BL, 17, FALSE)</f>
        <v>#N/A</v>
      </c>
      <c r="AV61" s="53" t="e">
        <f>Y61-Z61-VLOOKUP(C61, Вчера_Спутник!C:BL, 19, FALSE)</f>
        <v>#N/A</v>
      </c>
      <c r="AW61" s="53" t="e">
        <f>AA61-AB61-VLOOKUP(C61, Вчера_Спутник!C:BL, 21, FALSE)</f>
        <v>#N/A</v>
      </c>
      <c r="AX61" s="53" t="e">
        <f>AC61-AD61-VLOOKUP(C61, Вчера_Спутник!C:BL, 23, FALSE)</f>
        <v>#N/A</v>
      </c>
      <c r="AY61" s="53" t="e">
        <f>VLOOKUP(C61, Вчера_Спутник!C:BL, 26, FALSE)+F61-Z61-AD61-AG61</f>
        <v>#N/A</v>
      </c>
      <c r="AZ61" s="53" t="e">
        <f>AE61-VLOOKUP(C61, Вчера_Спутник!C:BL, 25, FALSE)</f>
        <v>#N/A</v>
      </c>
    </row>
    <row r="62" spans="1:52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40"/>
      <c r="AD62" s="39"/>
      <c r="AE62" s="39"/>
      <c r="AF62" s="39"/>
      <c r="AG62" s="40"/>
      <c r="AH62" s="48"/>
      <c r="AI62" s="53">
        <f t="shared" si="1"/>
        <v>0</v>
      </c>
      <c r="AJ62" s="53">
        <f t="shared" si="2"/>
        <v>0</v>
      </c>
      <c r="AK62" s="53" t="str">
        <f>IF(ISNA(VLOOKUP(C62,Вчера_Спутник!C:C, 1, FALSE)),"ошибка",0)</f>
        <v>ошибка</v>
      </c>
      <c r="AL62" s="55"/>
      <c r="AM62" s="53" t="e">
        <f>D62-VLOOKUP(C62, Вчера_Спутник!C:BL, 2, FALSE)</f>
        <v>#N/A</v>
      </c>
      <c r="AN62" s="53" t="e">
        <f>E62-F62-VLOOKUP(C62, Вчера_Спутник!C:BL, 3, FALSE)</f>
        <v>#N/A</v>
      </c>
      <c r="AO62" s="53" t="e">
        <f>K62-L62-VLOOKUP(C62, Вчера_Спутник!C:BL, 5, FALSE)</f>
        <v>#N/A</v>
      </c>
      <c r="AP62" s="53" t="e">
        <f>M62-N62-VLOOKUP(C62, Вчера_Спутник!C:BL, 7, FALSE)</f>
        <v>#N/A</v>
      </c>
      <c r="AQ62" s="53" t="e">
        <f>O62-P62-VLOOKUP(C62, Вчера_Спутник!C:BL, 9, FALSE)</f>
        <v>#N/A</v>
      </c>
      <c r="AR62" s="53" t="e">
        <f>Q62-R62-VLOOKUP(C62, Вчера_Спутник!C:BL, 11, FALSE)</f>
        <v>#N/A</v>
      </c>
      <c r="AS62" s="53" t="e">
        <f>S62-T62-VLOOKUP(C62, Вчера_Спутник!C:BL, 13, FALSE)</f>
        <v>#N/A</v>
      </c>
      <c r="AT62" s="53" t="e">
        <f>U62-V62-VLOOKUP(C62, Вчера_Спутник!C:BL, 15, FALSE)</f>
        <v>#N/A</v>
      </c>
      <c r="AU62" s="53" t="e">
        <f>W62-X62-VLOOKUP(C62, Вчера_Спутник!C:BL, 17, FALSE)</f>
        <v>#N/A</v>
      </c>
      <c r="AV62" s="53" t="e">
        <f>Y62-Z62-VLOOKUP(C62, Вчера_Спутник!C:BL, 19, FALSE)</f>
        <v>#N/A</v>
      </c>
      <c r="AW62" s="53" t="e">
        <f>AA62-AB62-VLOOKUP(C62, Вчера_Спутник!C:BL, 21, FALSE)</f>
        <v>#N/A</v>
      </c>
      <c r="AX62" s="53" t="e">
        <f>AC62-AD62-VLOOKUP(C62, Вчера_Спутник!C:BL, 23, FALSE)</f>
        <v>#N/A</v>
      </c>
      <c r="AY62" s="53" t="e">
        <f>VLOOKUP(C62, Вчера_Спутник!C:BL, 26, FALSE)+F62-Z62-AD62-AG62</f>
        <v>#N/A</v>
      </c>
      <c r="AZ62" s="53" t="e">
        <f>AE62-VLOOKUP(C62, Вчера_Спутник!C:BL, 25, FALSE)</f>
        <v>#N/A</v>
      </c>
    </row>
    <row r="63" spans="1:52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40"/>
      <c r="AD63" s="39"/>
      <c r="AE63" s="39"/>
      <c r="AF63" s="39"/>
      <c r="AG63" s="40"/>
      <c r="AH63" s="48"/>
      <c r="AI63" s="53">
        <f t="shared" si="1"/>
        <v>0</v>
      </c>
      <c r="AJ63" s="53">
        <f t="shared" si="2"/>
        <v>0</v>
      </c>
      <c r="AK63" s="53" t="str">
        <f>IF(ISNA(VLOOKUP(C63,Вчера_Спутник!C:C, 1, FALSE)),"ошибка",0)</f>
        <v>ошибка</v>
      </c>
      <c r="AL63" s="55"/>
      <c r="AM63" s="53" t="e">
        <f>D63-VLOOKUP(C63, Вчера_Спутник!C:BL, 2, FALSE)</f>
        <v>#N/A</v>
      </c>
      <c r="AN63" s="53" t="e">
        <f>E63-F63-VLOOKUP(C63, Вчера_Спутник!C:BL, 3, FALSE)</f>
        <v>#N/A</v>
      </c>
      <c r="AO63" s="53" t="e">
        <f>K63-L63-VLOOKUP(C63, Вчера_Спутник!C:BL, 5, FALSE)</f>
        <v>#N/A</v>
      </c>
      <c r="AP63" s="53" t="e">
        <f>M63-N63-VLOOKUP(C63, Вчера_Спутник!C:BL, 7, FALSE)</f>
        <v>#N/A</v>
      </c>
      <c r="AQ63" s="53" t="e">
        <f>O63-P63-VLOOKUP(C63, Вчера_Спутник!C:BL, 9, FALSE)</f>
        <v>#N/A</v>
      </c>
      <c r="AR63" s="53" t="e">
        <f>Q63-R63-VLOOKUP(C63, Вчера_Спутник!C:BL, 11, FALSE)</f>
        <v>#N/A</v>
      </c>
      <c r="AS63" s="53" t="e">
        <f>S63-T63-VLOOKUP(C63, Вчера_Спутник!C:BL, 13, FALSE)</f>
        <v>#N/A</v>
      </c>
      <c r="AT63" s="53" t="e">
        <f>U63-V63-VLOOKUP(C63, Вчера_Спутник!C:BL, 15, FALSE)</f>
        <v>#N/A</v>
      </c>
      <c r="AU63" s="53" t="e">
        <f>W63-X63-VLOOKUP(C63, Вчера_Спутник!C:BL, 17, FALSE)</f>
        <v>#N/A</v>
      </c>
      <c r="AV63" s="53" t="e">
        <f>Y63-Z63-VLOOKUP(C63, Вчера_Спутник!C:BL, 19, FALSE)</f>
        <v>#N/A</v>
      </c>
      <c r="AW63" s="53" t="e">
        <f>AA63-AB63-VLOOKUP(C63, Вчера_Спутник!C:BL, 21, FALSE)</f>
        <v>#N/A</v>
      </c>
      <c r="AX63" s="53" t="e">
        <f>AC63-AD63-VLOOKUP(C63, Вчера_Спутник!C:BL, 23, FALSE)</f>
        <v>#N/A</v>
      </c>
      <c r="AY63" s="53" t="e">
        <f>VLOOKUP(C63, Вчера_Спутник!C:BL, 26, FALSE)+F63-Z63-AD63-AG63</f>
        <v>#N/A</v>
      </c>
      <c r="AZ63" s="53" t="e">
        <f>AE63-VLOOKUP(C63, Вчера_Спутник!C:BL, 25, FALSE)</f>
        <v>#N/A</v>
      </c>
    </row>
    <row r="64" spans="1:52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40"/>
      <c r="AD64" s="39"/>
      <c r="AE64" s="39"/>
      <c r="AF64" s="39"/>
      <c r="AG64" s="40"/>
      <c r="AH64" s="48"/>
      <c r="AI64" s="53">
        <f t="shared" si="1"/>
        <v>0</v>
      </c>
      <c r="AJ64" s="53">
        <f t="shared" si="2"/>
        <v>0</v>
      </c>
      <c r="AK64" s="53" t="str">
        <f>IF(ISNA(VLOOKUP(C64,Вчера_Спутник!C:C, 1, FALSE)),"ошибка",0)</f>
        <v>ошибка</v>
      </c>
      <c r="AL64" s="55"/>
      <c r="AM64" s="53" t="e">
        <f>D64-VLOOKUP(C64, Вчера_Спутник!C:BL, 2, FALSE)</f>
        <v>#N/A</v>
      </c>
      <c r="AN64" s="53" t="e">
        <f>E64-F64-VLOOKUP(C64, Вчера_Спутник!C:BL, 3, FALSE)</f>
        <v>#N/A</v>
      </c>
      <c r="AO64" s="53" t="e">
        <f>K64-L64-VLOOKUP(C64, Вчера_Спутник!C:BL, 5, FALSE)</f>
        <v>#N/A</v>
      </c>
      <c r="AP64" s="53" t="e">
        <f>M64-N64-VLOOKUP(C64, Вчера_Спутник!C:BL, 7, FALSE)</f>
        <v>#N/A</v>
      </c>
      <c r="AQ64" s="53" t="e">
        <f>O64-P64-VLOOKUP(C64, Вчера_Спутник!C:BL, 9, FALSE)</f>
        <v>#N/A</v>
      </c>
      <c r="AR64" s="53" t="e">
        <f>Q64-R64-VLOOKUP(C64, Вчера_Спутник!C:BL, 11, FALSE)</f>
        <v>#N/A</v>
      </c>
      <c r="AS64" s="53" t="e">
        <f>S64-T64-VLOOKUP(C64, Вчера_Спутник!C:BL, 13, FALSE)</f>
        <v>#N/A</v>
      </c>
      <c r="AT64" s="53" t="e">
        <f>U64-V64-VLOOKUP(C64, Вчера_Спутник!C:BL, 15, FALSE)</f>
        <v>#N/A</v>
      </c>
      <c r="AU64" s="53" t="e">
        <f>W64-X64-VLOOKUP(C64, Вчера_Спутник!C:BL, 17, FALSE)</f>
        <v>#N/A</v>
      </c>
      <c r="AV64" s="53" t="e">
        <f>Y64-Z64-VLOOKUP(C64, Вчера_Спутник!C:BL, 19, FALSE)</f>
        <v>#N/A</v>
      </c>
      <c r="AW64" s="53" t="e">
        <f>AA64-AB64-VLOOKUP(C64, Вчера_Спутник!C:BL, 21, FALSE)</f>
        <v>#N/A</v>
      </c>
      <c r="AX64" s="53" t="e">
        <f>AC64-AD64-VLOOKUP(C64, Вчера_Спутник!C:BL, 23, FALSE)</f>
        <v>#N/A</v>
      </c>
      <c r="AY64" s="53" t="e">
        <f>VLOOKUP(C64, Вчера_Спутник!C:BL, 26, FALSE)+F64-Z64-AD64-AG64</f>
        <v>#N/A</v>
      </c>
      <c r="AZ64" s="53" t="e">
        <f>AE64-VLOOKUP(C64, Вчера_Спутник!C:BL, 25, FALSE)</f>
        <v>#N/A</v>
      </c>
    </row>
    <row r="65" spans="1:52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40"/>
      <c r="AD65" s="39"/>
      <c r="AE65" s="39"/>
      <c r="AF65" s="39"/>
      <c r="AG65" s="40"/>
      <c r="AH65" s="48"/>
      <c r="AI65" s="53">
        <f t="shared" si="1"/>
        <v>0</v>
      </c>
      <c r="AJ65" s="53">
        <f t="shared" si="2"/>
        <v>0</v>
      </c>
      <c r="AK65" s="53" t="str">
        <f>IF(ISNA(VLOOKUP(C65,Вчера_Спутник!C:C, 1, FALSE)),"ошибка",0)</f>
        <v>ошибка</v>
      </c>
      <c r="AL65" s="55"/>
      <c r="AM65" s="53" t="e">
        <f>D65-VLOOKUP(C65, Вчера_Спутник!C:BL, 2, FALSE)</f>
        <v>#N/A</v>
      </c>
      <c r="AN65" s="53" t="e">
        <f>E65-F65-VLOOKUP(C65, Вчера_Спутник!C:BL, 3, FALSE)</f>
        <v>#N/A</v>
      </c>
      <c r="AO65" s="53" t="e">
        <f>K65-L65-VLOOKUP(C65, Вчера_Спутник!C:BL, 5, FALSE)</f>
        <v>#N/A</v>
      </c>
      <c r="AP65" s="53" t="e">
        <f>M65-N65-VLOOKUP(C65, Вчера_Спутник!C:BL, 7, FALSE)</f>
        <v>#N/A</v>
      </c>
      <c r="AQ65" s="53" t="e">
        <f>O65-P65-VLOOKUP(C65, Вчера_Спутник!C:BL, 9, FALSE)</f>
        <v>#N/A</v>
      </c>
      <c r="AR65" s="53" t="e">
        <f>Q65-R65-VLOOKUP(C65, Вчера_Спутник!C:BL, 11, FALSE)</f>
        <v>#N/A</v>
      </c>
      <c r="AS65" s="53" t="e">
        <f>S65-T65-VLOOKUP(C65, Вчера_Спутник!C:BL, 13, FALSE)</f>
        <v>#N/A</v>
      </c>
      <c r="AT65" s="53" t="e">
        <f>U65-V65-VLOOKUP(C65, Вчера_Спутник!C:BL, 15, FALSE)</f>
        <v>#N/A</v>
      </c>
      <c r="AU65" s="53" t="e">
        <f>W65-X65-VLOOKUP(C65, Вчера_Спутник!C:BL, 17, FALSE)</f>
        <v>#N/A</v>
      </c>
      <c r="AV65" s="53" t="e">
        <f>Y65-Z65-VLOOKUP(C65, Вчера_Спутник!C:BL, 19, FALSE)</f>
        <v>#N/A</v>
      </c>
      <c r="AW65" s="53" t="e">
        <f>AA65-AB65-VLOOKUP(C65, Вчера_Спутник!C:BL, 21, FALSE)</f>
        <v>#N/A</v>
      </c>
      <c r="AX65" s="53" t="e">
        <f>AC65-AD65-VLOOKUP(C65, Вчера_Спутник!C:BL, 23, FALSE)</f>
        <v>#N/A</v>
      </c>
      <c r="AY65" s="53" t="e">
        <f>VLOOKUP(C65, Вчера_Спутник!C:BL, 26, FALSE)+F65-Z65-AD65-AG65</f>
        <v>#N/A</v>
      </c>
      <c r="AZ65" s="53" t="e">
        <f>AE65-VLOOKUP(C65, Вчера_Спутник!C:BL, 25, FALSE)</f>
        <v>#N/A</v>
      </c>
    </row>
    <row r="66" spans="1:52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40"/>
      <c r="AD66" s="39"/>
      <c r="AE66" s="39"/>
      <c r="AF66" s="39"/>
      <c r="AG66" s="40"/>
      <c r="AH66" s="48"/>
      <c r="AI66" s="53">
        <f t="shared" si="1"/>
        <v>0</v>
      </c>
      <c r="AJ66" s="53">
        <f t="shared" si="2"/>
        <v>0</v>
      </c>
      <c r="AK66" s="53" t="str">
        <f>IF(ISNA(VLOOKUP(C66,Вчера_Спутник!C:C, 1, FALSE)),"ошибка",0)</f>
        <v>ошибка</v>
      </c>
      <c r="AL66" s="55"/>
      <c r="AM66" s="53" t="e">
        <f>D66-VLOOKUP(C66, Вчера_Спутник!C:BL, 2, FALSE)</f>
        <v>#N/A</v>
      </c>
      <c r="AN66" s="53" t="e">
        <f>E66-F66-VLOOKUP(C66, Вчера_Спутник!C:BL, 3, FALSE)</f>
        <v>#N/A</v>
      </c>
      <c r="AO66" s="53" t="e">
        <f>K66-L66-VLOOKUP(C66, Вчера_Спутник!C:BL, 5, FALSE)</f>
        <v>#N/A</v>
      </c>
      <c r="AP66" s="53" t="e">
        <f>M66-N66-VLOOKUP(C66, Вчера_Спутник!C:BL, 7, FALSE)</f>
        <v>#N/A</v>
      </c>
      <c r="AQ66" s="53" t="e">
        <f>O66-P66-VLOOKUP(C66, Вчера_Спутник!C:BL, 9, FALSE)</f>
        <v>#N/A</v>
      </c>
      <c r="AR66" s="53" t="e">
        <f>Q66-R66-VLOOKUP(C66, Вчера_Спутник!C:BL, 11, FALSE)</f>
        <v>#N/A</v>
      </c>
      <c r="AS66" s="53" t="e">
        <f>S66-T66-VLOOKUP(C66, Вчера_Спутник!C:BL, 13, FALSE)</f>
        <v>#N/A</v>
      </c>
      <c r="AT66" s="53" t="e">
        <f>U66-V66-VLOOKUP(C66, Вчера_Спутник!C:BL, 15, FALSE)</f>
        <v>#N/A</v>
      </c>
      <c r="AU66" s="53" t="e">
        <f>W66-X66-VLOOKUP(C66, Вчера_Спутник!C:BL, 17, FALSE)</f>
        <v>#N/A</v>
      </c>
      <c r="AV66" s="53" t="e">
        <f>Y66-Z66-VLOOKUP(C66, Вчера_Спутник!C:BL, 19, FALSE)</f>
        <v>#N/A</v>
      </c>
      <c r="AW66" s="53" t="e">
        <f>AA66-AB66-VLOOKUP(C66, Вчера_Спутник!C:BL, 21, FALSE)</f>
        <v>#N/A</v>
      </c>
      <c r="AX66" s="53" t="e">
        <f>AC66-AD66-VLOOKUP(C66, Вчера_Спутник!C:BL, 23, FALSE)</f>
        <v>#N/A</v>
      </c>
      <c r="AY66" s="53" t="e">
        <f>VLOOKUP(C66, Вчера_Спутник!C:BL, 26, FALSE)+F66-Z66-AD66-AG66</f>
        <v>#N/A</v>
      </c>
      <c r="AZ66" s="53" t="e">
        <f>AE66-VLOOKUP(C66, Вчера_Спутник!C:BL, 25, FALSE)</f>
        <v>#N/A</v>
      </c>
    </row>
    <row r="67" spans="1:52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40"/>
      <c r="AD67" s="39"/>
      <c r="AE67" s="39"/>
      <c r="AF67" s="39"/>
      <c r="AG67" s="40"/>
      <c r="AH67" s="48"/>
      <c r="AI67" s="53">
        <f t="shared" si="1"/>
        <v>0</v>
      </c>
      <c r="AJ67" s="53">
        <f t="shared" si="2"/>
        <v>0</v>
      </c>
      <c r="AK67" s="53" t="str">
        <f>IF(ISNA(VLOOKUP(C67,Вчера_Спутник!C:C, 1, FALSE)),"ошибка",0)</f>
        <v>ошибка</v>
      </c>
      <c r="AL67" s="55"/>
      <c r="AM67" s="53" t="e">
        <f>D67-VLOOKUP(C67, Вчера_Спутник!C:BL, 2, FALSE)</f>
        <v>#N/A</v>
      </c>
      <c r="AN67" s="53" t="e">
        <f>E67-F67-VLOOKUP(C67, Вчера_Спутник!C:BL, 3, FALSE)</f>
        <v>#N/A</v>
      </c>
      <c r="AO67" s="53" t="e">
        <f>K67-L67-VLOOKUP(C67, Вчера_Спутник!C:BL, 5, FALSE)</f>
        <v>#N/A</v>
      </c>
      <c r="AP67" s="53" t="e">
        <f>M67-N67-VLOOKUP(C67, Вчера_Спутник!C:BL, 7, FALSE)</f>
        <v>#N/A</v>
      </c>
      <c r="AQ67" s="53" t="e">
        <f>O67-P67-VLOOKUP(C67, Вчера_Спутник!C:BL, 9, FALSE)</f>
        <v>#N/A</v>
      </c>
      <c r="AR67" s="53" t="e">
        <f>Q67-R67-VLOOKUP(C67, Вчера_Спутник!C:BL, 11, FALSE)</f>
        <v>#N/A</v>
      </c>
      <c r="AS67" s="53" t="e">
        <f>S67-T67-VLOOKUP(C67, Вчера_Спутник!C:BL, 13, FALSE)</f>
        <v>#N/A</v>
      </c>
      <c r="AT67" s="53" t="e">
        <f>U67-V67-VLOOKUP(C67, Вчера_Спутник!C:BL, 15, FALSE)</f>
        <v>#N/A</v>
      </c>
      <c r="AU67" s="53" t="e">
        <f>W67-X67-VLOOKUP(C67, Вчера_Спутник!C:BL, 17, FALSE)</f>
        <v>#N/A</v>
      </c>
      <c r="AV67" s="53" t="e">
        <f>Y67-Z67-VLOOKUP(C67, Вчера_Спутник!C:BL, 19, FALSE)</f>
        <v>#N/A</v>
      </c>
      <c r="AW67" s="53" t="e">
        <f>AA67-AB67-VLOOKUP(C67, Вчера_Спутник!C:BL, 21, FALSE)</f>
        <v>#N/A</v>
      </c>
      <c r="AX67" s="53" t="e">
        <f>AC67-AD67-VLOOKUP(C67, Вчера_Спутник!C:BL, 23, FALSE)</f>
        <v>#N/A</v>
      </c>
      <c r="AY67" s="53" t="e">
        <f>VLOOKUP(C67, Вчера_Спутник!C:BL, 26, FALSE)+F67-Z67-AD67-AG67</f>
        <v>#N/A</v>
      </c>
      <c r="AZ67" s="53" t="e">
        <f>AE67-VLOOKUP(C67, Вчера_Спутник!C:BL, 25, FALSE)</f>
        <v>#N/A</v>
      </c>
    </row>
    <row r="68" spans="1:52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40"/>
      <c r="AD68" s="39"/>
      <c r="AE68" s="39"/>
      <c r="AF68" s="39"/>
      <c r="AG68" s="40"/>
      <c r="AH68" s="48"/>
      <c r="AI68" s="53">
        <f t="shared" ref="AI68:AI131" si="3">E68-Y68-AC68</f>
        <v>0</v>
      </c>
      <c r="AJ68" s="53">
        <f t="shared" ref="AJ68:AJ131" si="4">E68-AA68</f>
        <v>0</v>
      </c>
      <c r="AK68" s="53" t="str">
        <f>IF(ISNA(VLOOKUP(C68,Вчера_Спутник!C:C, 1, FALSE)),"ошибка",0)</f>
        <v>ошибка</v>
      </c>
      <c r="AL68" s="55"/>
      <c r="AM68" s="53" t="e">
        <f>D68-VLOOKUP(C68, Вчера_Спутник!C:BL, 2, FALSE)</f>
        <v>#N/A</v>
      </c>
      <c r="AN68" s="53" t="e">
        <f>E68-F68-VLOOKUP(C68, Вчера_Спутник!C:BL, 3, FALSE)</f>
        <v>#N/A</v>
      </c>
      <c r="AO68" s="53" t="e">
        <f>K68-L68-VLOOKUP(C68, Вчера_Спутник!C:BL, 5, FALSE)</f>
        <v>#N/A</v>
      </c>
      <c r="AP68" s="53" t="e">
        <f>M68-N68-VLOOKUP(C68, Вчера_Спутник!C:BL, 7, FALSE)</f>
        <v>#N/A</v>
      </c>
      <c r="AQ68" s="53" t="e">
        <f>O68-P68-VLOOKUP(C68, Вчера_Спутник!C:BL, 9, FALSE)</f>
        <v>#N/A</v>
      </c>
      <c r="AR68" s="53" t="e">
        <f>Q68-R68-VLOOKUP(C68, Вчера_Спутник!C:BL, 11, FALSE)</f>
        <v>#N/A</v>
      </c>
      <c r="AS68" s="53" t="e">
        <f>S68-T68-VLOOKUP(C68, Вчера_Спутник!C:BL, 13, FALSE)</f>
        <v>#N/A</v>
      </c>
      <c r="AT68" s="53" t="e">
        <f>U68-V68-VLOOKUP(C68, Вчера_Спутник!C:BL, 15, FALSE)</f>
        <v>#N/A</v>
      </c>
      <c r="AU68" s="53" t="e">
        <f>W68-X68-VLOOKUP(C68, Вчера_Спутник!C:BL, 17, FALSE)</f>
        <v>#N/A</v>
      </c>
      <c r="AV68" s="53" t="e">
        <f>Y68-Z68-VLOOKUP(C68, Вчера_Спутник!C:BL, 19, FALSE)</f>
        <v>#N/A</v>
      </c>
      <c r="AW68" s="53" t="e">
        <f>AA68-AB68-VLOOKUP(C68, Вчера_Спутник!C:BL, 21, FALSE)</f>
        <v>#N/A</v>
      </c>
      <c r="AX68" s="53" t="e">
        <f>AC68-AD68-VLOOKUP(C68, Вчера_Спутник!C:BL, 23, FALSE)</f>
        <v>#N/A</v>
      </c>
      <c r="AY68" s="53" t="e">
        <f>VLOOKUP(C68, Вчера_Спутник!C:BL, 26, FALSE)+F68-Z68-AD68-AG68</f>
        <v>#N/A</v>
      </c>
      <c r="AZ68" s="53" t="e">
        <f>AE68-VLOOKUP(C68, Вчера_Спутник!C:BL, 25, FALSE)</f>
        <v>#N/A</v>
      </c>
    </row>
    <row r="69" spans="1:52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40"/>
      <c r="AD69" s="39"/>
      <c r="AE69" s="39"/>
      <c r="AF69" s="39"/>
      <c r="AG69" s="40"/>
      <c r="AH69" s="48"/>
      <c r="AI69" s="53">
        <f t="shared" si="3"/>
        <v>0</v>
      </c>
      <c r="AJ69" s="53">
        <f t="shared" si="4"/>
        <v>0</v>
      </c>
      <c r="AK69" s="53" t="str">
        <f>IF(ISNA(VLOOKUP(C69,Вчера_Спутник!C:C, 1, FALSE)),"ошибка",0)</f>
        <v>ошибка</v>
      </c>
      <c r="AL69" s="55"/>
      <c r="AM69" s="53" t="e">
        <f>D69-VLOOKUP(C69, Вчера_Спутник!C:BL, 2, FALSE)</f>
        <v>#N/A</v>
      </c>
      <c r="AN69" s="53" t="e">
        <f>E69-F69-VLOOKUP(C69, Вчера_Спутник!C:BL, 3, FALSE)</f>
        <v>#N/A</v>
      </c>
      <c r="AO69" s="53" t="e">
        <f>K69-L69-VLOOKUP(C69, Вчера_Спутник!C:BL, 5, FALSE)</f>
        <v>#N/A</v>
      </c>
      <c r="AP69" s="53" t="e">
        <f>M69-N69-VLOOKUP(C69, Вчера_Спутник!C:BL, 7, FALSE)</f>
        <v>#N/A</v>
      </c>
      <c r="AQ69" s="53" t="e">
        <f>O69-P69-VLOOKUP(C69, Вчера_Спутник!C:BL, 9, FALSE)</f>
        <v>#N/A</v>
      </c>
      <c r="AR69" s="53" t="e">
        <f>Q69-R69-VLOOKUP(C69, Вчера_Спутник!C:BL, 11, FALSE)</f>
        <v>#N/A</v>
      </c>
      <c r="AS69" s="53" t="e">
        <f>S69-T69-VLOOKUP(C69, Вчера_Спутник!C:BL, 13, FALSE)</f>
        <v>#N/A</v>
      </c>
      <c r="AT69" s="53" t="e">
        <f>U69-V69-VLOOKUP(C69, Вчера_Спутник!C:BL, 15, FALSE)</f>
        <v>#N/A</v>
      </c>
      <c r="AU69" s="53" t="e">
        <f>W69-X69-VLOOKUP(C69, Вчера_Спутник!C:BL, 17, FALSE)</f>
        <v>#N/A</v>
      </c>
      <c r="AV69" s="53" t="e">
        <f>Y69-Z69-VLOOKUP(C69, Вчера_Спутник!C:BL, 19, FALSE)</f>
        <v>#N/A</v>
      </c>
      <c r="AW69" s="53" t="e">
        <f>AA69-AB69-VLOOKUP(C69, Вчера_Спутник!C:BL, 21, FALSE)</f>
        <v>#N/A</v>
      </c>
      <c r="AX69" s="53" t="e">
        <f>AC69-AD69-VLOOKUP(C69, Вчера_Спутник!C:BL, 23, FALSE)</f>
        <v>#N/A</v>
      </c>
      <c r="AY69" s="53" t="e">
        <f>VLOOKUP(C69, Вчера_Спутник!C:BL, 26, FALSE)+F69-Z69-AD69-AG69</f>
        <v>#N/A</v>
      </c>
      <c r="AZ69" s="53" t="e">
        <f>AE69-VLOOKUP(C69, Вчера_Спутник!C:BL, 25, FALSE)</f>
        <v>#N/A</v>
      </c>
    </row>
    <row r="70" spans="1:52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40"/>
      <c r="AD70" s="39"/>
      <c r="AE70" s="39"/>
      <c r="AF70" s="39"/>
      <c r="AG70" s="40"/>
      <c r="AH70" s="48"/>
      <c r="AI70" s="53">
        <f t="shared" si="3"/>
        <v>0</v>
      </c>
      <c r="AJ70" s="53">
        <f t="shared" si="4"/>
        <v>0</v>
      </c>
      <c r="AK70" s="53" t="str">
        <f>IF(ISNA(VLOOKUP(C70,Вчера_Спутник!C:C, 1, FALSE)),"ошибка",0)</f>
        <v>ошибка</v>
      </c>
      <c r="AL70" s="55"/>
      <c r="AM70" s="53" t="e">
        <f>D70-VLOOKUP(C70, Вчера_Спутник!C:BL, 2, FALSE)</f>
        <v>#N/A</v>
      </c>
      <c r="AN70" s="53" t="e">
        <f>E70-F70-VLOOKUP(C70, Вчера_Спутник!C:BL, 3, FALSE)</f>
        <v>#N/A</v>
      </c>
      <c r="AO70" s="53" t="e">
        <f>K70-L70-VLOOKUP(C70, Вчера_Спутник!C:BL, 5, FALSE)</f>
        <v>#N/A</v>
      </c>
      <c r="AP70" s="53" t="e">
        <f>M70-N70-VLOOKUP(C70, Вчера_Спутник!C:BL, 7, FALSE)</f>
        <v>#N/A</v>
      </c>
      <c r="AQ70" s="53" t="e">
        <f>O70-P70-VLOOKUP(C70, Вчера_Спутник!C:BL, 9, FALSE)</f>
        <v>#N/A</v>
      </c>
      <c r="AR70" s="53" t="e">
        <f>Q70-R70-VLOOKUP(C70, Вчера_Спутник!C:BL, 11, FALSE)</f>
        <v>#N/A</v>
      </c>
      <c r="AS70" s="53" t="e">
        <f>S70-T70-VLOOKUP(C70, Вчера_Спутник!C:BL, 13, FALSE)</f>
        <v>#N/A</v>
      </c>
      <c r="AT70" s="53" t="e">
        <f>U70-V70-VLOOKUP(C70, Вчера_Спутник!C:BL, 15, FALSE)</f>
        <v>#N/A</v>
      </c>
      <c r="AU70" s="53" t="e">
        <f>W70-X70-VLOOKUP(C70, Вчера_Спутник!C:BL, 17, FALSE)</f>
        <v>#N/A</v>
      </c>
      <c r="AV70" s="53" t="e">
        <f>Y70-Z70-VLOOKUP(C70, Вчера_Спутник!C:BL, 19, FALSE)</f>
        <v>#N/A</v>
      </c>
      <c r="AW70" s="53" t="e">
        <f>AA70-AB70-VLOOKUP(C70, Вчера_Спутник!C:BL, 21, FALSE)</f>
        <v>#N/A</v>
      </c>
      <c r="AX70" s="53" t="e">
        <f>AC70-AD70-VLOOKUP(C70, Вчера_Спутник!C:BL, 23, FALSE)</f>
        <v>#N/A</v>
      </c>
      <c r="AY70" s="53" t="e">
        <f>VLOOKUP(C70, Вчера_Спутник!C:BL, 26, FALSE)+F70-Z70-AD70-AG70</f>
        <v>#N/A</v>
      </c>
      <c r="AZ70" s="53" t="e">
        <f>AE70-VLOOKUP(C70, Вчера_Спутник!C:BL, 25, FALSE)</f>
        <v>#N/A</v>
      </c>
    </row>
    <row r="71" spans="1:52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40"/>
      <c r="AD71" s="39"/>
      <c r="AE71" s="39"/>
      <c r="AF71" s="39"/>
      <c r="AG71" s="40"/>
      <c r="AH71" s="48"/>
      <c r="AI71" s="53">
        <f t="shared" si="3"/>
        <v>0</v>
      </c>
      <c r="AJ71" s="53">
        <f t="shared" si="4"/>
        <v>0</v>
      </c>
      <c r="AK71" s="53" t="str">
        <f>IF(ISNA(VLOOKUP(C71,Вчера_Спутник!C:C, 1, FALSE)),"ошибка",0)</f>
        <v>ошибка</v>
      </c>
      <c r="AL71" s="55"/>
      <c r="AM71" s="53" t="e">
        <f>D71-VLOOKUP(C71, Вчера_Спутник!C:BL, 2, FALSE)</f>
        <v>#N/A</v>
      </c>
      <c r="AN71" s="53" t="e">
        <f>E71-F71-VLOOKUP(C71, Вчера_Спутник!C:BL, 3, FALSE)</f>
        <v>#N/A</v>
      </c>
      <c r="AO71" s="53" t="e">
        <f>K71-L71-VLOOKUP(C71, Вчера_Спутник!C:BL, 5, FALSE)</f>
        <v>#N/A</v>
      </c>
      <c r="AP71" s="53" t="e">
        <f>M71-N71-VLOOKUP(C71, Вчера_Спутник!C:BL, 7, FALSE)</f>
        <v>#N/A</v>
      </c>
      <c r="AQ71" s="53" t="e">
        <f>O71-P71-VLOOKUP(C71, Вчера_Спутник!C:BL, 9, FALSE)</f>
        <v>#N/A</v>
      </c>
      <c r="AR71" s="53" t="e">
        <f>Q71-R71-VLOOKUP(C71, Вчера_Спутник!C:BL, 11, FALSE)</f>
        <v>#N/A</v>
      </c>
      <c r="AS71" s="53" t="e">
        <f>S71-T71-VLOOKUP(C71, Вчера_Спутник!C:BL, 13, FALSE)</f>
        <v>#N/A</v>
      </c>
      <c r="AT71" s="53" t="e">
        <f>U71-V71-VLOOKUP(C71, Вчера_Спутник!C:BL, 15, FALSE)</f>
        <v>#N/A</v>
      </c>
      <c r="AU71" s="53" t="e">
        <f>W71-X71-VLOOKUP(C71, Вчера_Спутник!C:BL, 17, FALSE)</f>
        <v>#N/A</v>
      </c>
      <c r="AV71" s="53" t="e">
        <f>Y71-Z71-VLOOKUP(C71, Вчера_Спутник!C:BL, 19, FALSE)</f>
        <v>#N/A</v>
      </c>
      <c r="AW71" s="53" t="e">
        <f>AA71-AB71-VLOOKUP(C71, Вчера_Спутник!C:BL, 21, FALSE)</f>
        <v>#N/A</v>
      </c>
      <c r="AX71" s="53" t="e">
        <f>AC71-AD71-VLOOKUP(C71, Вчера_Спутник!C:BL, 23, FALSE)</f>
        <v>#N/A</v>
      </c>
      <c r="AY71" s="53" t="e">
        <f>VLOOKUP(C71, Вчера_Спутник!C:BL, 26, FALSE)+F71-Z71-AD71-AG71</f>
        <v>#N/A</v>
      </c>
      <c r="AZ71" s="53" t="e">
        <f>AE71-VLOOKUP(C71, Вчера_Спутник!C:BL, 25, FALSE)</f>
        <v>#N/A</v>
      </c>
    </row>
    <row r="72" spans="1:52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40"/>
      <c r="AD72" s="39"/>
      <c r="AE72" s="39"/>
      <c r="AF72" s="39"/>
      <c r="AG72" s="40"/>
      <c r="AH72" s="48"/>
      <c r="AI72" s="53">
        <f t="shared" si="3"/>
        <v>0</v>
      </c>
      <c r="AJ72" s="53">
        <f t="shared" si="4"/>
        <v>0</v>
      </c>
      <c r="AK72" s="53" t="str">
        <f>IF(ISNA(VLOOKUP(C72,Вчера_Спутник!C:C, 1, FALSE)),"ошибка",0)</f>
        <v>ошибка</v>
      </c>
      <c r="AL72" s="55"/>
      <c r="AM72" s="53" t="e">
        <f>D72-VLOOKUP(C72, Вчера_Спутник!C:BL, 2, FALSE)</f>
        <v>#N/A</v>
      </c>
      <c r="AN72" s="53" t="e">
        <f>E72-F72-VLOOKUP(C72, Вчера_Спутник!C:BL, 3, FALSE)</f>
        <v>#N/A</v>
      </c>
      <c r="AO72" s="53" t="e">
        <f>K72-L72-VLOOKUP(C72, Вчера_Спутник!C:BL, 5, FALSE)</f>
        <v>#N/A</v>
      </c>
      <c r="AP72" s="53" t="e">
        <f>M72-N72-VLOOKUP(C72, Вчера_Спутник!C:BL, 7, FALSE)</f>
        <v>#N/A</v>
      </c>
      <c r="AQ72" s="53" t="e">
        <f>O72-P72-VLOOKUP(C72, Вчера_Спутник!C:BL, 9, FALSE)</f>
        <v>#N/A</v>
      </c>
      <c r="AR72" s="53" t="e">
        <f>Q72-R72-VLOOKUP(C72, Вчера_Спутник!C:BL, 11, FALSE)</f>
        <v>#N/A</v>
      </c>
      <c r="AS72" s="53" t="e">
        <f>S72-T72-VLOOKUP(C72, Вчера_Спутник!C:BL, 13, FALSE)</f>
        <v>#N/A</v>
      </c>
      <c r="AT72" s="53" t="e">
        <f>U72-V72-VLOOKUP(C72, Вчера_Спутник!C:BL, 15, FALSE)</f>
        <v>#N/A</v>
      </c>
      <c r="AU72" s="53" t="e">
        <f>W72-X72-VLOOKUP(C72, Вчера_Спутник!C:BL, 17, FALSE)</f>
        <v>#N/A</v>
      </c>
      <c r="AV72" s="53" t="e">
        <f>Y72-Z72-VLOOKUP(C72, Вчера_Спутник!C:BL, 19, FALSE)</f>
        <v>#N/A</v>
      </c>
      <c r="AW72" s="53" t="e">
        <f>AA72-AB72-VLOOKUP(C72, Вчера_Спутник!C:BL, 21, FALSE)</f>
        <v>#N/A</v>
      </c>
      <c r="AX72" s="53" t="e">
        <f>AC72-AD72-VLOOKUP(C72, Вчера_Спутник!C:BL, 23, FALSE)</f>
        <v>#N/A</v>
      </c>
      <c r="AY72" s="53" t="e">
        <f>VLOOKUP(C72, Вчера_Спутник!C:BL, 26, FALSE)+F72-Z72-AD72-AG72</f>
        <v>#N/A</v>
      </c>
      <c r="AZ72" s="53" t="e">
        <f>AE72-VLOOKUP(C72, Вчера_Спутник!C:BL, 25, FALSE)</f>
        <v>#N/A</v>
      </c>
    </row>
    <row r="73" spans="1:52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40"/>
      <c r="AD73" s="39"/>
      <c r="AE73" s="39"/>
      <c r="AF73" s="39"/>
      <c r="AG73" s="40"/>
      <c r="AH73" s="48"/>
      <c r="AI73" s="53">
        <f t="shared" si="3"/>
        <v>0</v>
      </c>
      <c r="AJ73" s="53">
        <f t="shared" si="4"/>
        <v>0</v>
      </c>
      <c r="AK73" s="53" t="str">
        <f>IF(ISNA(VLOOKUP(C73,Вчера_Спутник!C:C, 1, FALSE)),"ошибка",0)</f>
        <v>ошибка</v>
      </c>
      <c r="AL73" s="55"/>
      <c r="AM73" s="53" t="e">
        <f>D73-VLOOKUP(C73, Вчера_Спутник!C:BL, 2, FALSE)</f>
        <v>#N/A</v>
      </c>
      <c r="AN73" s="53" t="e">
        <f>E73-F73-VLOOKUP(C73, Вчера_Спутник!C:BL, 3, FALSE)</f>
        <v>#N/A</v>
      </c>
      <c r="AO73" s="53" t="e">
        <f>K73-L73-VLOOKUP(C73, Вчера_Спутник!C:BL, 5, FALSE)</f>
        <v>#N/A</v>
      </c>
      <c r="AP73" s="53" t="e">
        <f>M73-N73-VLOOKUP(C73, Вчера_Спутник!C:BL, 7, FALSE)</f>
        <v>#N/A</v>
      </c>
      <c r="AQ73" s="53" t="e">
        <f>O73-P73-VLOOKUP(C73, Вчера_Спутник!C:BL, 9, FALSE)</f>
        <v>#N/A</v>
      </c>
      <c r="AR73" s="53" t="e">
        <f>Q73-R73-VLOOKUP(C73, Вчера_Спутник!C:BL, 11, FALSE)</f>
        <v>#N/A</v>
      </c>
      <c r="AS73" s="53" t="e">
        <f>S73-T73-VLOOKUP(C73, Вчера_Спутник!C:BL, 13, FALSE)</f>
        <v>#N/A</v>
      </c>
      <c r="AT73" s="53" t="e">
        <f>U73-V73-VLOOKUP(C73, Вчера_Спутник!C:BL, 15, FALSE)</f>
        <v>#N/A</v>
      </c>
      <c r="AU73" s="53" t="e">
        <f>W73-X73-VLOOKUP(C73, Вчера_Спутник!C:BL, 17, FALSE)</f>
        <v>#N/A</v>
      </c>
      <c r="AV73" s="53" t="e">
        <f>Y73-Z73-VLOOKUP(C73, Вчера_Спутник!C:BL, 19, FALSE)</f>
        <v>#N/A</v>
      </c>
      <c r="AW73" s="53" t="e">
        <f>AA73-AB73-VLOOKUP(C73, Вчера_Спутник!C:BL, 21, FALSE)</f>
        <v>#N/A</v>
      </c>
      <c r="AX73" s="53" t="e">
        <f>AC73-AD73-VLOOKUP(C73, Вчера_Спутник!C:BL, 23, FALSE)</f>
        <v>#N/A</v>
      </c>
      <c r="AY73" s="53" t="e">
        <f>VLOOKUP(C73, Вчера_Спутник!C:BL, 26, FALSE)+F73-Z73-AD73-AG73</f>
        <v>#N/A</v>
      </c>
      <c r="AZ73" s="53" t="e">
        <f>AE73-VLOOKUP(C73, Вчера_Спутник!C:BL, 25, FALSE)</f>
        <v>#N/A</v>
      </c>
    </row>
    <row r="74" spans="1:52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40"/>
      <c r="AD74" s="39"/>
      <c r="AE74" s="39"/>
      <c r="AF74" s="39"/>
      <c r="AG74" s="40"/>
      <c r="AH74" s="48"/>
      <c r="AI74" s="53">
        <f t="shared" si="3"/>
        <v>0</v>
      </c>
      <c r="AJ74" s="53">
        <f t="shared" si="4"/>
        <v>0</v>
      </c>
      <c r="AK74" s="53" t="str">
        <f>IF(ISNA(VLOOKUP(C74,Вчера_Спутник!C:C, 1, FALSE)),"ошибка",0)</f>
        <v>ошибка</v>
      </c>
      <c r="AL74" s="55"/>
      <c r="AM74" s="53" t="e">
        <f>D74-VLOOKUP(C74, Вчера_Спутник!C:BL, 2, FALSE)</f>
        <v>#N/A</v>
      </c>
      <c r="AN74" s="53" t="e">
        <f>E74-F74-VLOOKUP(C74, Вчера_Спутник!C:BL, 3, FALSE)</f>
        <v>#N/A</v>
      </c>
      <c r="AO74" s="53" t="e">
        <f>K74-L74-VLOOKUP(C74, Вчера_Спутник!C:BL, 5, FALSE)</f>
        <v>#N/A</v>
      </c>
      <c r="AP74" s="53" t="e">
        <f>M74-N74-VLOOKUP(C74, Вчера_Спутник!C:BL, 7, FALSE)</f>
        <v>#N/A</v>
      </c>
      <c r="AQ74" s="53" t="e">
        <f>O74-P74-VLOOKUP(C74, Вчера_Спутник!C:BL, 9, FALSE)</f>
        <v>#N/A</v>
      </c>
      <c r="AR74" s="53" t="e">
        <f>Q74-R74-VLOOKUP(C74, Вчера_Спутник!C:BL, 11, FALSE)</f>
        <v>#N/A</v>
      </c>
      <c r="AS74" s="53" t="e">
        <f>S74-T74-VLOOKUP(C74, Вчера_Спутник!C:BL, 13, FALSE)</f>
        <v>#N/A</v>
      </c>
      <c r="AT74" s="53" t="e">
        <f>U74-V74-VLOOKUP(C74, Вчера_Спутник!C:BL, 15, FALSE)</f>
        <v>#N/A</v>
      </c>
      <c r="AU74" s="53" t="e">
        <f>W74-X74-VLOOKUP(C74, Вчера_Спутник!C:BL, 17, FALSE)</f>
        <v>#N/A</v>
      </c>
      <c r="AV74" s="53" t="e">
        <f>Y74-Z74-VLOOKUP(C74, Вчера_Спутник!C:BL, 19, FALSE)</f>
        <v>#N/A</v>
      </c>
      <c r="AW74" s="53" t="e">
        <f>AA74-AB74-VLOOKUP(C74, Вчера_Спутник!C:BL, 21, FALSE)</f>
        <v>#N/A</v>
      </c>
      <c r="AX74" s="53" t="e">
        <f>AC74-AD74-VLOOKUP(C74, Вчера_Спутник!C:BL, 23, FALSE)</f>
        <v>#N/A</v>
      </c>
      <c r="AY74" s="53" t="e">
        <f>VLOOKUP(C74, Вчера_Спутник!C:BL, 26, FALSE)+F74-Z74-AD74-AG74</f>
        <v>#N/A</v>
      </c>
      <c r="AZ74" s="53" t="e">
        <f>AE74-VLOOKUP(C74, Вчера_Спутник!C:BL, 25, FALSE)</f>
        <v>#N/A</v>
      </c>
    </row>
    <row r="75" spans="1:52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40"/>
      <c r="AD75" s="39"/>
      <c r="AE75" s="39"/>
      <c r="AF75" s="39"/>
      <c r="AG75" s="40"/>
      <c r="AH75" s="48"/>
      <c r="AI75" s="53">
        <f t="shared" si="3"/>
        <v>0</v>
      </c>
      <c r="AJ75" s="53">
        <f t="shared" si="4"/>
        <v>0</v>
      </c>
      <c r="AK75" s="53" t="str">
        <f>IF(ISNA(VLOOKUP(C75,Вчера_Спутник!C:C, 1, FALSE)),"ошибка",0)</f>
        <v>ошибка</v>
      </c>
      <c r="AL75" s="55"/>
      <c r="AM75" s="53" t="e">
        <f>D75-VLOOKUP(C75, Вчера_Спутник!C:BL, 2, FALSE)</f>
        <v>#N/A</v>
      </c>
      <c r="AN75" s="53" t="e">
        <f>E75-F75-VLOOKUP(C75, Вчера_Спутник!C:BL, 3, FALSE)</f>
        <v>#N/A</v>
      </c>
      <c r="AO75" s="53" t="e">
        <f>K75-L75-VLOOKUP(C75, Вчера_Спутник!C:BL, 5, FALSE)</f>
        <v>#N/A</v>
      </c>
      <c r="AP75" s="53" t="e">
        <f>M75-N75-VLOOKUP(C75, Вчера_Спутник!C:BL, 7, FALSE)</f>
        <v>#N/A</v>
      </c>
      <c r="AQ75" s="53" t="e">
        <f>O75-P75-VLOOKUP(C75, Вчера_Спутник!C:BL, 9, FALSE)</f>
        <v>#N/A</v>
      </c>
      <c r="AR75" s="53" t="e">
        <f>Q75-R75-VLOOKUP(C75, Вчера_Спутник!C:BL, 11, FALSE)</f>
        <v>#N/A</v>
      </c>
      <c r="AS75" s="53" t="e">
        <f>S75-T75-VLOOKUP(C75, Вчера_Спутник!C:BL, 13, FALSE)</f>
        <v>#N/A</v>
      </c>
      <c r="AT75" s="53" t="e">
        <f>U75-V75-VLOOKUP(C75, Вчера_Спутник!C:BL, 15, FALSE)</f>
        <v>#N/A</v>
      </c>
      <c r="AU75" s="53" t="e">
        <f>W75-X75-VLOOKUP(C75, Вчера_Спутник!C:BL, 17, FALSE)</f>
        <v>#N/A</v>
      </c>
      <c r="AV75" s="53" t="e">
        <f>Y75-Z75-VLOOKUP(C75, Вчера_Спутник!C:BL, 19, FALSE)</f>
        <v>#N/A</v>
      </c>
      <c r="AW75" s="53" t="e">
        <f>AA75-AB75-VLOOKUP(C75, Вчера_Спутник!C:BL, 21, FALSE)</f>
        <v>#N/A</v>
      </c>
      <c r="AX75" s="53" t="e">
        <f>AC75-AD75-VLOOKUP(C75, Вчера_Спутник!C:BL, 23, FALSE)</f>
        <v>#N/A</v>
      </c>
      <c r="AY75" s="53" t="e">
        <f>VLOOKUP(C75, Вчера_Спутник!C:BL, 26, FALSE)+F75-Z75-AD75-AG75</f>
        <v>#N/A</v>
      </c>
      <c r="AZ75" s="53" t="e">
        <f>AE75-VLOOKUP(C75, Вчера_Спутник!C:BL, 25, FALSE)</f>
        <v>#N/A</v>
      </c>
    </row>
    <row r="76" spans="1:52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40"/>
      <c r="AD76" s="39"/>
      <c r="AE76" s="39"/>
      <c r="AF76" s="39"/>
      <c r="AG76" s="40"/>
      <c r="AH76" s="48"/>
      <c r="AI76" s="53">
        <f t="shared" si="3"/>
        <v>0</v>
      </c>
      <c r="AJ76" s="53">
        <f t="shared" si="4"/>
        <v>0</v>
      </c>
      <c r="AK76" s="53" t="str">
        <f>IF(ISNA(VLOOKUP(C76,Вчера_Спутник!C:C, 1, FALSE)),"ошибка",0)</f>
        <v>ошибка</v>
      </c>
      <c r="AL76" s="55"/>
      <c r="AM76" s="53" t="e">
        <f>D76-VLOOKUP(C76, Вчера_Спутник!C:BL, 2, FALSE)</f>
        <v>#N/A</v>
      </c>
      <c r="AN76" s="53" t="e">
        <f>E76-F76-VLOOKUP(C76, Вчера_Спутник!C:BL, 3, FALSE)</f>
        <v>#N/A</v>
      </c>
      <c r="AO76" s="53" t="e">
        <f>K76-L76-VLOOKUP(C76, Вчера_Спутник!C:BL, 5, FALSE)</f>
        <v>#N/A</v>
      </c>
      <c r="AP76" s="53" t="e">
        <f>M76-N76-VLOOKUP(C76, Вчера_Спутник!C:BL, 7, FALSE)</f>
        <v>#N/A</v>
      </c>
      <c r="AQ76" s="53" t="e">
        <f>O76-P76-VLOOKUP(C76, Вчера_Спутник!C:BL, 9, FALSE)</f>
        <v>#N/A</v>
      </c>
      <c r="AR76" s="53" t="e">
        <f>Q76-R76-VLOOKUP(C76, Вчера_Спутник!C:BL, 11, FALSE)</f>
        <v>#N/A</v>
      </c>
      <c r="AS76" s="53" t="e">
        <f>S76-T76-VLOOKUP(C76, Вчера_Спутник!C:BL, 13, FALSE)</f>
        <v>#N/A</v>
      </c>
      <c r="AT76" s="53" t="e">
        <f>U76-V76-VLOOKUP(C76, Вчера_Спутник!C:BL, 15, FALSE)</f>
        <v>#N/A</v>
      </c>
      <c r="AU76" s="53" t="e">
        <f>W76-X76-VLOOKUP(C76, Вчера_Спутник!C:BL, 17, FALSE)</f>
        <v>#N/A</v>
      </c>
      <c r="AV76" s="53" t="e">
        <f>Y76-Z76-VLOOKUP(C76, Вчера_Спутник!C:BL, 19, FALSE)</f>
        <v>#N/A</v>
      </c>
      <c r="AW76" s="53" t="e">
        <f>AA76-AB76-VLOOKUP(C76, Вчера_Спутник!C:BL, 21, FALSE)</f>
        <v>#N/A</v>
      </c>
      <c r="AX76" s="53" t="e">
        <f>AC76-AD76-VLOOKUP(C76, Вчера_Спутник!C:BL, 23, FALSE)</f>
        <v>#N/A</v>
      </c>
      <c r="AY76" s="53" t="e">
        <f>VLOOKUP(C76, Вчера_Спутник!C:BL, 26, FALSE)+F76-Z76-AD76-AG76</f>
        <v>#N/A</v>
      </c>
      <c r="AZ76" s="53" t="e">
        <f>AE76-VLOOKUP(C76, Вчера_Спутник!C:BL, 25, FALSE)</f>
        <v>#N/A</v>
      </c>
    </row>
    <row r="77" spans="1:52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40"/>
      <c r="AD77" s="39"/>
      <c r="AE77" s="39"/>
      <c r="AF77" s="39"/>
      <c r="AG77" s="40"/>
      <c r="AH77" s="48"/>
      <c r="AI77" s="53">
        <f t="shared" si="3"/>
        <v>0</v>
      </c>
      <c r="AJ77" s="53">
        <f t="shared" si="4"/>
        <v>0</v>
      </c>
      <c r="AK77" s="53" t="str">
        <f>IF(ISNA(VLOOKUP(C77,Вчера_Спутник!C:C, 1, FALSE)),"ошибка",0)</f>
        <v>ошибка</v>
      </c>
      <c r="AL77" s="55"/>
      <c r="AM77" s="53" t="e">
        <f>D77-VLOOKUP(C77, Вчера_Спутник!C:BL, 2, FALSE)</f>
        <v>#N/A</v>
      </c>
      <c r="AN77" s="53" t="e">
        <f>E77-F77-VLOOKUP(C77, Вчера_Спутник!C:BL, 3, FALSE)</f>
        <v>#N/A</v>
      </c>
      <c r="AO77" s="53" t="e">
        <f>K77-L77-VLOOKUP(C77, Вчера_Спутник!C:BL, 5, FALSE)</f>
        <v>#N/A</v>
      </c>
      <c r="AP77" s="53" t="e">
        <f>M77-N77-VLOOKUP(C77, Вчера_Спутник!C:BL, 7, FALSE)</f>
        <v>#N/A</v>
      </c>
      <c r="AQ77" s="53" t="e">
        <f>O77-P77-VLOOKUP(C77, Вчера_Спутник!C:BL, 9, FALSE)</f>
        <v>#N/A</v>
      </c>
      <c r="AR77" s="53" t="e">
        <f>Q77-R77-VLOOKUP(C77, Вчера_Спутник!C:BL, 11, FALSE)</f>
        <v>#N/A</v>
      </c>
      <c r="AS77" s="53" t="e">
        <f>S77-T77-VLOOKUP(C77, Вчера_Спутник!C:BL, 13, FALSE)</f>
        <v>#N/A</v>
      </c>
      <c r="AT77" s="53" t="e">
        <f>U77-V77-VLOOKUP(C77, Вчера_Спутник!C:BL, 15, FALSE)</f>
        <v>#N/A</v>
      </c>
      <c r="AU77" s="53" t="e">
        <f>W77-X77-VLOOKUP(C77, Вчера_Спутник!C:BL, 17, FALSE)</f>
        <v>#N/A</v>
      </c>
      <c r="AV77" s="53" t="e">
        <f>Y77-Z77-VLOOKUP(C77, Вчера_Спутник!C:BL, 19, FALSE)</f>
        <v>#N/A</v>
      </c>
      <c r="AW77" s="53" t="e">
        <f>AA77-AB77-VLOOKUP(C77, Вчера_Спутник!C:BL, 21, FALSE)</f>
        <v>#N/A</v>
      </c>
      <c r="AX77" s="53" t="e">
        <f>AC77-AD77-VLOOKUP(C77, Вчера_Спутник!C:BL, 23, FALSE)</f>
        <v>#N/A</v>
      </c>
      <c r="AY77" s="53" t="e">
        <f>VLOOKUP(C77, Вчера_Спутник!C:BL, 26, FALSE)+F77-Z77-AD77-AG77</f>
        <v>#N/A</v>
      </c>
      <c r="AZ77" s="53" t="e">
        <f>AE77-VLOOKUP(C77, Вчера_Спутник!C:BL, 25, FALSE)</f>
        <v>#N/A</v>
      </c>
    </row>
    <row r="78" spans="1:52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40"/>
      <c r="AD78" s="39"/>
      <c r="AE78" s="39"/>
      <c r="AF78" s="39"/>
      <c r="AG78" s="40"/>
      <c r="AH78" s="48"/>
      <c r="AI78" s="53">
        <f t="shared" si="3"/>
        <v>0</v>
      </c>
      <c r="AJ78" s="53">
        <f t="shared" si="4"/>
        <v>0</v>
      </c>
      <c r="AK78" s="53" t="str">
        <f>IF(ISNA(VLOOKUP(C78,Вчера_Спутник!C:C, 1, FALSE)),"ошибка",0)</f>
        <v>ошибка</v>
      </c>
      <c r="AL78" s="55"/>
      <c r="AM78" s="53" t="e">
        <f>D78-VLOOKUP(C78, Вчера_Спутник!C:BL, 2, FALSE)</f>
        <v>#N/A</v>
      </c>
      <c r="AN78" s="53" t="e">
        <f>E78-F78-VLOOKUP(C78, Вчера_Спутник!C:BL, 3, FALSE)</f>
        <v>#N/A</v>
      </c>
      <c r="AO78" s="53" t="e">
        <f>K78-L78-VLOOKUP(C78, Вчера_Спутник!C:BL, 5, FALSE)</f>
        <v>#N/A</v>
      </c>
      <c r="AP78" s="53" t="e">
        <f>M78-N78-VLOOKUP(C78, Вчера_Спутник!C:BL, 7, FALSE)</f>
        <v>#N/A</v>
      </c>
      <c r="AQ78" s="53" t="e">
        <f>O78-P78-VLOOKUP(C78, Вчера_Спутник!C:BL, 9, FALSE)</f>
        <v>#N/A</v>
      </c>
      <c r="AR78" s="53" t="e">
        <f>Q78-R78-VLOOKUP(C78, Вчера_Спутник!C:BL, 11, FALSE)</f>
        <v>#N/A</v>
      </c>
      <c r="AS78" s="53" t="e">
        <f>S78-T78-VLOOKUP(C78, Вчера_Спутник!C:BL, 13, FALSE)</f>
        <v>#N/A</v>
      </c>
      <c r="AT78" s="53" t="e">
        <f>U78-V78-VLOOKUP(C78, Вчера_Спутник!C:BL, 15, FALSE)</f>
        <v>#N/A</v>
      </c>
      <c r="AU78" s="53" t="e">
        <f>W78-X78-VLOOKUP(C78, Вчера_Спутник!C:BL, 17, FALSE)</f>
        <v>#N/A</v>
      </c>
      <c r="AV78" s="53" t="e">
        <f>Y78-Z78-VLOOKUP(C78, Вчера_Спутник!C:BL, 19, FALSE)</f>
        <v>#N/A</v>
      </c>
      <c r="AW78" s="53" t="e">
        <f>AA78-AB78-VLOOKUP(C78, Вчера_Спутник!C:BL, 21, FALSE)</f>
        <v>#N/A</v>
      </c>
      <c r="AX78" s="53" t="e">
        <f>AC78-AD78-VLOOKUP(C78, Вчера_Спутник!C:BL, 23, FALSE)</f>
        <v>#N/A</v>
      </c>
      <c r="AY78" s="53" t="e">
        <f>VLOOKUP(C78, Вчера_Спутник!C:BL, 26, FALSE)+F78-Z78-AD78-AG78</f>
        <v>#N/A</v>
      </c>
      <c r="AZ78" s="53" t="e">
        <f>AE78-VLOOKUP(C78, Вчера_Спутник!C:BL, 25, FALSE)</f>
        <v>#N/A</v>
      </c>
    </row>
    <row r="79" spans="1:52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40"/>
      <c r="AD79" s="39"/>
      <c r="AE79" s="39"/>
      <c r="AF79" s="39"/>
      <c r="AG79" s="40"/>
      <c r="AH79" s="48"/>
      <c r="AI79" s="53">
        <f t="shared" si="3"/>
        <v>0</v>
      </c>
      <c r="AJ79" s="53">
        <f t="shared" si="4"/>
        <v>0</v>
      </c>
      <c r="AK79" s="53" t="str">
        <f>IF(ISNA(VLOOKUP(C79,Вчера_Спутник!C:C, 1, FALSE)),"ошибка",0)</f>
        <v>ошибка</v>
      </c>
      <c r="AL79" s="55"/>
      <c r="AM79" s="53" t="e">
        <f>D79-VLOOKUP(C79, Вчера_Спутник!C:BL, 2, FALSE)</f>
        <v>#N/A</v>
      </c>
      <c r="AN79" s="53" t="e">
        <f>E79-F79-VLOOKUP(C79, Вчера_Спутник!C:BL, 3, FALSE)</f>
        <v>#N/A</v>
      </c>
      <c r="AO79" s="53" t="e">
        <f>K79-L79-VLOOKUP(C79, Вчера_Спутник!C:BL, 5, FALSE)</f>
        <v>#N/A</v>
      </c>
      <c r="AP79" s="53" t="e">
        <f>M79-N79-VLOOKUP(C79, Вчера_Спутник!C:BL, 7, FALSE)</f>
        <v>#N/A</v>
      </c>
      <c r="AQ79" s="53" t="e">
        <f>O79-P79-VLOOKUP(C79, Вчера_Спутник!C:BL, 9, FALSE)</f>
        <v>#N/A</v>
      </c>
      <c r="AR79" s="53" t="e">
        <f>Q79-R79-VLOOKUP(C79, Вчера_Спутник!C:BL, 11, FALSE)</f>
        <v>#N/A</v>
      </c>
      <c r="AS79" s="53" t="e">
        <f>S79-T79-VLOOKUP(C79, Вчера_Спутник!C:BL, 13, FALSE)</f>
        <v>#N/A</v>
      </c>
      <c r="AT79" s="53" t="e">
        <f>U79-V79-VLOOKUP(C79, Вчера_Спутник!C:BL, 15, FALSE)</f>
        <v>#N/A</v>
      </c>
      <c r="AU79" s="53" t="e">
        <f>W79-X79-VLOOKUP(C79, Вчера_Спутник!C:BL, 17, FALSE)</f>
        <v>#N/A</v>
      </c>
      <c r="AV79" s="53" t="e">
        <f>Y79-Z79-VLOOKUP(C79, Вчера_Спутник!C:BL, 19, FALSE)</f>
        <v>#N/A</v>
      </c>
      <c r="AW79" s="53" t="e">
        <f>AA79-AB79-VLOOKUP(C79, Вчера_Спутник!C:BL, 21, FALSE)</f>
        <v>#N/A</v>
      </c>
      <c r="AX79" s="53" t="e">
        <f>AC79-AD79-VLOOKUP(C79, Вчера_Спутник!C:BL, 23, FALSE)</f>
        <v>#N/A</v>
      </c>
      <c r="AY79" s="53" t="e">
        <f>VLOOKUP(C79, Вчера_Спутник!C:BL, 26, FALSE)+F79-Z79-AD79-AG79</f>
        <v>#N/A</v>
      </c>
      <c r="AZ79" s="53" t="e">
        <f>AE79-VLOOKUP(C79, Вчера_Спутник!C:BL, 25, FALSE)</f>
        <v>#N/A</v>
      </c>
    </row>
    <row r="80" spans="1:52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40"/>
      <c r="AD80" s="39"/>
      <c r="AE80" s="39"/>
      <c r="AF80" s="39"/>
      <c r="AG80" s="40"/>
      <c r="AH80" s="48"/>
      <c r="AI80" s="53">
        <f t="shared" si="3"/>
        <v>0</v>
      </c>
      <c r="AJ80" s="53">
        <f t="shared" si="4"/>
        <v>0</v>
      </c>
      <c r="AK80" s="53" t="str">
        <f>IF(ISNA(VLOOKUP(C80,Вчера_Спутник!C:C, 1, FALSE)),"ошибка",0)</f>
        <v>ошибка</v>
      </c>
      <c r="AL80" s="55"/>
      <c r="AM80" s="53" t="e">
        <f>D80-VLOOKUP(C80, Вчера_Спутник!C:BL, 2, FALSE)</f>
        <v>#N/A</v>
      </c>
      <c r="AN80" s="53" t="e">
        <f>E80-F80-VLOOKUP(C80, Вчера_Спутник!C:BL, 3, FALSE)</f>
        <v>#N/A</v>
      </c>
      <c r="AO80" s="53" t="e">
        <f>K80-L80-VLOOKUP(C80, Вчера_Спутник!C:BL, 5, FALSE)</f>
        <v>#N/A</v>
      </c>
      <c r="AP80" s="53" t="e">
        <f>M80-N80-VLOOKUP(C80, Вчера_Спутник!C:BL, 7, FALSE)</f>
        <v>#N/A</v>
      </c>
      <c r="AQ80" s="53" t="e">
        <f>O80-P80-VLOOKUP(C80, Вчера_Спутник!C:BL, 9, FALSE)</f>
        <v>#N/A</v>
      </c>
      <c r="AR80" s="53" t="e">
        <f>Q80-R80-VLOOKUP(C80, Вчера_Спутник!C:BL, 11, FALSE)</f>
        <v>#N/A</v>
      </c>
      <c r="AS80" s="53" t="e">
        <f>S80-T80-VLOOKUP(C80, Вчера_Спутник!C:BL, 13, FALSE)</f>
        <v>#N/A</v>
      </c>
      <c r="AT80" s="53" t="e">
        <f>U80-V80-VLOOKUP(C80, Вчера_Спутник!C:BL, 15, FALSE)</f>
        <v>#N/A</v>
      </c>
      <c r="AU80" s="53" t="e">
        <f>W80-X80-VLOOKUP(C80, Вчера_Спутник!C:BL, 17, FALSE)</f>
        <v>#N/A</v>
      </c>
      <c r="AV80" s="53" t="e">
        <f>Y80-Z80-VLOOKUP(C80, Вчера_Спутник!C:BL, 19, FALSE)</f>
        <v>#N/A</v>
      </c>
      <c r="AW80" s="53" t="e">
        <f>AA80-AB80-VLOOKUP(C80, Вчера_Спутник!C:BL, 21, FALSE)</f>
        <v>#N/A</v>
      </c>
      <c r="AX80" s="53" t="e">
        <f>AC80-AD80-VLOOKUP(C80, Вчера_Спутник!C:BL, 23, FALSE)</f>
        <v>#N/A</v>
      </c>
      <c r="AY80" s="53" t="e">
        <f>VLOOKUP(C80, Вчера_Спутник!C:BL, 26, FALSE)+F80-Z80-AD80-AG80</f>
        <v>#N/A</v>
      </c>
      <c r="AZ80" s="53" t="e">
        <f>AE80-VLOOKUP(C80, Вчера_Спутник!C:BL, 25, FALSE)</f>
        <v>#N/A</v>
      </c>
    </row>
    <row r="81" spans="1:52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40"/>
      <c r="AD81" s="39"/>
      <c r="AE81" s="39"/>
      <c r="AF81" s="39"/>
      <c r="AG81" s="40"/>
      <c r="AH81" s="48"/>
      <c r="AI81" s="53">
        <f t="shared" si="3"/>
        <v>0</v>
      </c>
      <c r="AJ81" s="53">
        <f t="shared" si="4"/>
        <v>0</v>
      </c>
      <c r="AK81" s="53" t="str">
        <f>IF(ISNA(VLOOKUP(C81,Вчера_Спутник!C:C, 1, FALSE)),"ошибка",0)</f>
        <v>ошибка</v>
      </c>
      <c r="AL81" s="55"/>
      <c r="AM81" s="53" t="e">
        <f>D81-VLOOKUP(C81, Вчера_Спутник!C:BL, 2, FALSE)</f>
        <v>#N/A</v>
      </c>
      <c r="AN81" s="53" t="e">
        <f>E81-F81-VLOOKUP(C81, Вчера_Спутник!C:BL, 3, FALSE)</f>
        <v>#N/A</v>
      </c>
      <c r="AO81" s="53" t="e">
        <f>K81-L81-VLOOKUP(C81, Вчера_Спутник!C:BL, 5, FALSE)</f>
        <v>#N/A</v>
      </c>
      <c r="AP81" s="53" t="e">
        <f>M81-N81-VLOOKUP(C81, Вчера_Спутник!C:BL, 7, FALSE)</f>
        <v>#N/A</v>
      </c>
      <c r="AQ81" s="53" t="e">
        <f>O81-P81-VLOOKUP(C81, Вчера_Спутник!C:BL, 9, FALSE)</f>
        <v>#N/A</v>
      </c>
      <c r="AR81" s="53" t="e">
        <f>Q81-R81-VLOOKUP(C81, Вчера_Спутник!C:BL, 11, FALSE)</f>
        <v>#N/A</v>
      </c>
      <c r="AS81" s="53" t="e">
        <f>S81-T81-VLOOKUP(C81, Вчера_Спутник!C:BL, 13, FALSE)</f>
        <v>#N/A</v>
      </c>
      <c r="AT81" s="53" t="e">
        <f>U81-V81-VLOOKUP(C81, Вчера_Спутник!C:BL, 15, FALSE)</f>
        <v>#N/A</v>
      </c>
      <c r="AU81" s="53" t="e">
        <f>W81-X81-VLOOKUP(C81, Вчера_Спутник!C:BL, 17, FALSE)</f>
        <v>#N/A</v>
      </c>
      <c r="AV81" s="53" t="e">
        <f>Y81-Z81-VLOOKUP(C81, Вчера_Спутник!C:BL, 19, FALSE)</f>
        <v>#N/A</v>
      </c>
      <c r="AW81" s="53" t="e">
        <f>AA81-AB81-VLOOKUP(C81, Вчера_Спутник!C:BL, 21, FALSE)</f>
        <v>#N/A</v>
      </c>
      <c r="AX81" s="53" t="e">
        <f>AC81-AD81-VLOOKUP(C81, Вчера_Спутник!C:BL, 23, FALSE)</f>
        <v>#N/A</v>
      </c>
      <c r="AY81" s="53" t="e">
        <f>VLOOKUP(C81, Вчера_Спутник!C:BL, 26, FALSE)+F81-Z81-AD81-AG81</f>
        <v>#N/A</v>
      </c>
      <c r="AZ81" s="53" t="e">
        <f>AE81-VLOOKUP(C81, Вчера_Спутник!C:BL, 25, FALSE)</f>
        <v>#N/A</v>
      </c>
    </row>
    <row r="82" spans="1:52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40"/>
      <c r="AD82" s="39"/>
      <c r="AE82" s="39"/>
      <c r="AF82" s="39"/>
      <c r="AG82" s="40"/>
      <c r="AH82" s="48"/>
      <c r="AI82" s="53">
        <f t="shared" si="3"/>
        <v>0</v>
      </c>
      <c r="AJ82" s="53">
        <f t="shared" si="4"/>
        <v>0</v>
      </c>
      <c r="AK82" s="53" t="str">
        <f>IF(ISNA(VLOOKUP(C82,Вчера_Спутник!C:C, 1, FALSE)),"ошибка",0)</f>
        <v>ошибка</v>
      </c>
      <c r="AL82" s="55"/>
      <c r="AM82" s="53" t="e">
        <f>D82-VLOOKUP(C82, Вчера_Спутник!C:BL, 2, FALSE)</f>
        <v>#N/A</v>
      </c>
      <c r="AN82" s="53" t="e">
        <f>E82-F82-VLOOKUP(C82, Вчера_Спутник!C:BL, 3, FALSE)</f>
        <v>#N/A</v>
      </c>
      <c r="AO82" s="53" t="e">
        <f>K82-L82-VLOOKUP(C82, Вчера_Спутник!C:BL, 5, FALSE)</f>
        <v>#N/A</v>
      </c>
      <c r="AP82" s="53" t="e">
        <f>M82-N82-VLOOKUP(C82, Вчера_Спутник!C:BL, 7, FALSE)</f>
        <v>#N/A</v>
      </c>
      <c r="AQ82" s="53" t="e">
        <f>O82-P82-VLOOKUP(C82, Вчера_Спутник!C:BL, 9, FALSE)</f>
        <v>#N/A</v>
      </c>
      <c r="AR82" s="53" t="e">
        <f>Q82-R82-VLOOKUP(C82, Вчера_Спутник!C:BL, 11, FALSE)</f>
        <v>#N/A</v>
      </c>
      <c r="AS82" s="53" t="e">
        <f>S82-T82-VLOOKUP(C82, Вчера_Спутник!C:BL, 13, FALSE)</f>
        <v>#N/A</v>
      </c>
      <c r="AT82" s="53" t="e">
        <f>U82-V82-VLOOKUP(C82, Вчера_Спутник!C:BL, 15, FALSE)</f>
        <v>#N/A</v>
      </c>
      <c r="AU82" s="53" t="e">
        <f>W82-X82-VLOOKUP(C82, Вчера_Спутник!C:BL, 17, FALSE)</f>
        <v>#N/A</v>
      </c>
      <c r="AV82" s="53" t="e">
        <f>Y82-Z82-VLOOKUP(C82, Вчера_Спутник!C:BL, 19, FALSE)</f>
        <v>#N/A</v>
      </c>
      <c r="AW82" s="53" t="e">
        <f>AA82-AB82-VLOOKUP(C82, Вчера_Спутник!C:BL, 21, FALSE)</f>
        <v>#N/A</v>
      </c>
      <c r="AX82" s="53" t="e">
        <f>AC82-AD82-VLOOKUP(C82, Вчера_Спутник!C:BL, 23, FALSE)</f>
        <v>#N/A</v>
      </c>
      <c r="AY82" s="53" t="e">
        <f>VLOOKUP(C82, Вчера_Спутник!C:BL, 26, FALSE)+F82-Z82-AD82-AG82</f>
        <v>#N/A</v>
      </c>
      <c r="AZ82" s="53" t="e">
        <f>AE82-VLOOKUP(C82, Вчера_Спутник!C:BL, 25, FALSE)</f>
        <v>#N/A</v>
      </c>
    </row>
    <row r="83" spans="1:52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40"/>
      <c r="AD83" s="39"/>
      <c r="AE83" s="39"/>
      <c r="AF83" s="39"/>
      <c r="AG83" s="40"/>
      <c r="AH83" s="48"/>
      <c r="AI83" s="53">
        <f t="shared" si="3"/>
        <v>0</v>
      </c>
      <c r="AJ83" s="53">
        <f t="shared" si="4"/>
        <v>0</v>
      </c>
      <c r="AK83" s="53" t="str">
        <f>IF(ISNA(VLOOKUP(C83,Вчера_Спутник!C:C, 1, FALSE)),"ошибка",0)</f>
        <v>ошибка</v>
      </c>
      <c r="AL83" s="55"/>
      <c r="AM83" s="53" t="e">
        <f>D83-VLOOKUP(C83, Вчера_Спутник!C:BL, 2, FALSE)</f>
        <v>#N/A</v>
      </c>
      <c r="AN83" s="53" t="e">
        <f>E83-F83-VLOOKUP(C83, Вчера_Спутник!C:BL, 3, FALSE)</f>
        <v>#N/A</v>
      </c>
      <c r="AO83" s="53" t="e">
        <f>K83-L83-VLOOKUP(C83, Вчера_Спутник!C:BL, 5, FALSE)</f>
        <v>#N/A</v>
      </c>
      <c r="AP83" s="53" t="e">
        <f>M83-N83-VLOOKUP(C83, Вчера_Спутник!C:BL, 7, FALSE)</f>
        <v>#N/A</v>
      </c>
      <c r="AQ83" s="53" t="e">
        <f>O83-P83-VLOOKUP(C83, Вчера_Спутник!C:BL, 9, FALSE)</f>
        <v>#N/A</v>
      </c>
      <c r="AR83" s="53" t="e">
        <f>Q83-R83-VLOOKUP(C83, Вчера_Спутник!C:BL, 11, FALSE)</f>
        <v>#N/A</v>
      </c>
      <c r="AS83" s="53" t="e">
        <f>S83-T83-VLOOKUP(C83, Вчера_Спутник!C:BL, 13, FALSE)</f>
        <v>#N/A</v>
      </c>
      <c r="AT83" s="53" t="e">
        <f>U83-V83-VLOOKUP(C83, Вчера_Спутник!C:BL, 15, FALSE)</f>
        <v>#N/A</v>
      </c>
      <c r="AU83" s="53" t="e">
        <f>W83-X83-VLOOKUP(C83, Вчера_Спутник!C:BL, 17, FALSE)</f>
        <v>#N/A</v>
      </c>
      <c r="AV83" s="53" t="e">
        <f>Y83-Z83-VLOOKUP(C83, Вчера_Спутник!C:BL, 19, FALSE)</f>
        <v>#N/A</v>
      </c>
      <c r="AW83" s="53" t="e">
        <f>AA83-AB83-VLOOKUP(C83, Вчера_Спутник!C:BL, 21, FALSE)</f>
        <v>#N/A</v>
      </c>
      <c r="AX83" s="53" t="e">
        <f>AC83-AD83-VLOOKUP(C83, Вчера_Спутник!C:BL, 23, FALSE)</f>
        <v>#N/A</v>
      </c>
      <c r="AY83" s="53" t="e">
        <f>VLOOKUP(C83, Вчера_Спутник!C:BL, 26, FALSE)+F83-Z83-AD83-AG83</f>
        <v>#N/A</v>
      </c>
      <c r="AZ83" s="53" t="e">
        <f>AE83-VLOOKUP(C83, Вчера_Спутник!C:BL, 25, FALSE)</f>
        <v>#N/A</v>
      </c>
    </row>
    <row r="84" spans="1:52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40"/>
      <c r="AD84" s="39"/>
      <c r="AE84" s="39"/>
      <c r="AF84" s="39"/>
      <c r="AG84" s="40"/>
      <c r="AH84" s="48"/>
      <c r="AI84" s="53">
        <f t="shared" si="3"/>
        <v>0</v>
      </c>
      <c r="AJ84" s="53">
        <f t="shared" si="4"/>
        <v>0</v>
      </c>
      <c r="AK84" s="53" t="str">
        <f>IF(ISNA(VLOOKUP(C84,Вчера_Спутник!C:C, 1, FALSE)),"ошибка",0)</f>
        <v>ошибка</v>
      </c>
      <c r="AL84" s="55"/>
      <c r="AM84" s="53" t="e">
        <f>D84-VLOOKUP(C84, Вчера_Спутник!C:BL, 2, FALSE)</f>
        <v>#N/A</v>
      </c>
      <c r="AN84" s="53" t="e">
        <f>E84-F84-VLOOKUP(C84, Вчера_Спутник!C:BL, 3, FALSE)</f>
        <v>#N/A</v>
      </c>
      <c r="AO84" s="53" t="e">
        <f>K84-L84-VLOOKUP(C84, Вчера_Спутник!C:BL, 5, FALSE)</f>
        <v>#N/A</v>
      </c>
      <c r="AP84" s="53" t="e">
        <f>M84-N84-VLOOKUP(C84, Вчера_Спутник!C:BL, 7, FALSE)</f>
        <v>#N/A</v>
      </c>
      <c r="AQ84" s="53" t="e">
        <f>O84-P84-VLOOKUP(C84, Вчера_Спутник!C:BL, 9, FALSE)</f>
        <v>#N/A</v>
      </c>
      <c r="AR84" s="53" t="e">
        <f>Q84-R84-VLOOKUP(C84, Вчера_Спутник!C:BL, 11, FALSE)</f>
        <v>#N/A</v>
      </c>
      <c r="AS84" s="53" t="e">
        <f>S84-T84-VLOOKUP(C84, Вчера_Спутник!C:BL, 13, FALSE)</f>
        <v>#N/A</v>
      </c>
      <c r="AT84" s="53" t="e">
        <f>U84-V84-VLOOKUP(C84, Вчера_Спутник!C:BL, 15, FALSE)</f>
        <v>#N/A</v>
      </c>
      <c r="AU84" s="53" t="e">
        <f>W84-X84-VLOOKUP(C84, Вчера_Спутник!C:BL, 17, FALSE)</f>
        <v>#N/A</v>
      </c>
      <c r="AV84" s="53" t="e">
        <f>Y84-Z84-VLOOKUP(C84, Вчера_Спутник!C:BL, 19, FALSE)</f>
        <v>#N/A</v>
      </c>
      <c r="AW84" s="53" t="e">
        <f>AA84-AB84-VLOOKUP(C84, Вчера_Спутник!C:BL, 21, FALSE)</f>
        <v>#N/A</v>
      </c>
      <c r="AX84" s="53" t="e">
        <f>AC84-AD84-VLOOKUP(C84, Вчера_Спутник!C:BL, 23, FALSE)</f>
        <v>#N/A</v>
      </c>
      <c r="AY84" s="53" t="e">
        <f>VLOOKUP(C84, Вчера_Спутник!C:BL, 26, FALSE)+F84-Z84-AD84-AG84</f>
        <v>#N/A</v>
      </c>
      <c r="AZ84" s="53" t="e">
        <f>AE84-VLOOKUP(C84, Вчера_Спутник!C:BL, 25, FALSE)</f>
        <v>#N/A</v>
      </c>
    </row>
    <row r="85" spans="1:52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40"/>
      <c r="AD85" s="39"/>
      <c r="AE85" s="39"/>
      <c r="AF85" s="39"/>
      <c r="AG85" s="40"/>
      <c r="AH85" s="48"/>
      <c r="AI85" s="53">
        <f t="shared" si="3"/>
        <v>0</v>
      </c>
      <c r="AJ85" s="53">
        <f t="shared" si="4"/>
        <v>0</v>
      </c>
      <c r="AK85" s="53" t="str">
        <f>IF(ISNA(VLOOKUP(C85,Вчера_Спутник!C:C, 1, FALSE)),"ошибка",0)</f>
        <v>ошибка</v>
      </c>
      <c r="AL85" s="55"/>
      <c r="AM85" s="53" t="e">
        <f>D85-VLOOKUP(C85, Вчера_Спутник!C:BL, 2, FALSE)</f>
        <v>#N/A</v>
      </c>
      <c r="AN85" s="53" t="e">
        <f>E85-F85-VLOOKUP(C85, Вчера_Спутник!C:BL, 3, FALSE)</f>
        <v>#N/A</v>
      </c>
      <c r="AO85" s="53" t="e">
        <f>K85-L85-VLOOKUP(C85, Вчера_Спутник!C:BL, 5, FALSE)</f>
        <v>#N/A</v>
      </c>
      <c r="AP85" s="53" t="e">
        <f>M85-N85-VLOOKUP(C85, Вчера_Спутник!C:BL, 7, FALSE)</f>
        <v>#N/A</v>
      </c>
      <c r="AQ85" s="53" t="e">
        <f>O85-P85-VLOOKUP(C85, Вчера_Спутник!C:BL, 9, FALSE)</f>
        <v>#N/A</v>
      </c>
      <c r="AR85" s="53" t="e">
        <f>Q85-R85-VLOOKUP(C85, Вчера_Спутник!C:BL, 11, FALSE)</f>
        <v>#N/A</v>
      </c>
      <c r="AS85" s="53" t="e">
        <f>S85-T85-VLOOKUP(C85, Вчера_Спутник!C:BL, 13, FALSE)</f>
        <v>#N/A</v>
      </c>
      <c r="AT85" s="53" t="e">
        <f>U85-V85-VLOOKUP(C85, Вчера_Спутник!C:BL, 15, FALSE)</f>
        <v>#N/A</v>
      </c>
      <c r="AU85" s="53" t="e">
        <f>W85-X85-VLOOKUP(C85, Вчера_Спутник!C:BL, 17, FALSE)</f>
        <v>#N/A</v>
      </c>
      <c r="AV85" s="53" t="e">
        <f>Y85-Z85-VLOOKUP(C85, Вчера_Спутник!C:BL, 19, FALSE)</f>
        <v>#N/A</v>
      </c>
      <c r="AW85" s="53" t="e">
        <f>AA85-AB85-VLOOKUP(C85, Вчера_Спутник!C:BL, 21, FALSE)</f>
        <v>#N/A</v>
      </c>
      <c r="AX85" s="53" t="e">
        <f>AC85-AD85-VLOOKUP(C85, Вчера_Спутник!C:BL, 23, FALSE)</f>
        <v>#N/A</v>
      </c>
      <c r="AY85" s="53" t="e">
        <f>VLOOKUP(C85, Вчера_Спутник!C:BL, 26, FALSE)+F85-Z85-AD85-AG85</f>
        <v>#N/A</v>
      </c>
      <c r="AZ85" s="53" t="e">
        <f>AE85-VLOOKUP(C85, Вчера_Спутник!C:BL, 25, FALSE)</f>
        <v>#N/A</v>
      </c>
    </row>
    <row r="86" spans="1:52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40"/>
      <c r="AD86" s="39"/>
      <c r="AE86" s="39"/>
      <c r="AF86" s="39"/>
      <c r="AG86" s="40"/>
      <c r="AH86" s="48"/>
      <c r="AI86" s="53">
        <f t="shared" si="3"/>
        <v>0</v>
      </c>
      <c r="AJ86" s="53">
        <f t="shared" si="4"/>
        <v>0</v>
      </c>
      <c r="AK86" s="53" t="str">
        <f>IF(ISNA(VLOOKUP(C86,Вчера_Спутник!C:C, 1, FALSE)),"ошибка",0)</f>
        <v>ошибка</v>
      </c>
      <c r="AL86" s="55"/>
      <c r="AM86" s="53" t="e">
        <f>D86-VLOOKUP(C86, Вчера_Спутник!C:BL, 2, FALSE)</f>
        <v>#N/A</v>
      </c>
      <c r="AN86" s="53" t="e">
        <f>E86-F86-VLOOKUP(C86, Вчера_Спутник!C:BL, 3, FALSE)</f>
        <v>#N/A</v>
      </c>
      <c r="AO86" s="53" t="e">
        <f>K86-L86-VLOOKUP(C86, Вчера_Спутник!C:BL, 5, FALSE)</f>
        <v>#N/A</v>
      </c>
      <c r="AP86" s="53" t="e">
        <f>M86-N86-VLOOKUP(C86, Вчера_Спутник!C:BL, 7, FALSE)</f>
        <v>#N/A</v>
      </c>
      <c r="AQ86" s="53" t="e">
        <f>O86-P86-VLOOKUP(C86, Вчера_Спутник!C:BL, 9, FALSE)</f>
        <v>#N/A</v>
      </c>
      <c r="AR86" s="53" t="e">
        <f>Q86-R86-VLOOKUP(C86, Вчера_Спутник!C:BL, 11, FALSE)</f>
        <v>#N/A</v>
      </c>
      <c r="AS86" s="53" t="e">
        <f>S86-T86-VLOOKUP(C86, Вчера_Спутник!C:BL, 13, FALSE)</f>
        <v>#N/A</v>
      </c>
      <c r="AT86" s="53" t="e">
        <f>U86-V86-VLOOKUP(C86, Вчера_Спутник!C:BL, 15, FALSE)</f>
        <v>#N/A</v>
      </c>
      <c r="AU86" s="53" t="e">
        <f>W86-X86-VLOOKUP(C86, Вчера_Спутник!C:BL, 17, FALSE)</f>
        <v>#N/A</v>
      </c>
      <c r="AV86" s="53" t="e">
        <f>Y86-Z86-VLOOKUP(C86, Вчера_Спутник!C:BL, 19, FALSE)</f>
        <v>#N/A</v>
      </c>
      <c r="AW86" s="53" t="e">
        <f>AA86-AB86-VLOOKUP(C86, Вчера_Спутник!C:BL, 21, FALSE)</f>
        <v>#N/A</v>
      </c>
      <c r="AX86" s="53" t="e">
        <f>AC86-AD86-VLOOKUP(C86, Вчера_Спутник!C:BL, 23, FALSE)</f>
        <v>#N/A</v>
      </c>
      <c r="AY86" s="53" t="e">
        <f>VLOOKUP(C86, Вчера_Спутник!C:BL, 26, FALSE)+F86-Z86-AD86-AG86</f>
        <v>#N/A</v>
      </c>
      <c r="AZ86" s="53" t="e">
        <f>AE86-VLOOKUP(C86, Вчера_Спутник!C:BL, 25, FALSE)</f>
        <v>#N/A</v>
      </c>
    </row>
    <row r="87" spans="1:52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40"/>
      <c r="AD87" s="39"/>
      <c r="AE87" s="39"/>
      <c r="AF87" s="39"/>
      <c r="AG87" s="40"/>
      <c r="AH87" s="48"/>
      <c r="AI87" s="53">
        <f t="shared" si="3"/>
        <v>0</v>
      </c>
      <c r="AJ87" s="53">
        <f t="shared" si="4"/>
        <v>0</v>
      </c>
      <c r="AK87" s="53" t="str">
        <f>IF(ISNA(VLOOKUP(C87,Вчера_Спутник!C:C, 1, FALSE)),"ошибка",0)</f>
        <v>ошибка</v>
      </c>
      <c r="AL87" s="55"/>
      <c r="AM87" s="53" t="e">
        <f>D87-VLOOKUP(C87, Вчера_Спутник!C:BL, 2, FALSE)</f>
        <v>#N/A</v>
      </c>
      <c r="AN87" s="53" t="e">
        <f>E87-F87-VLOOKUP(C87, Вчера_Спутник!C:BL, 3, FALSE)</f>
        <v>#N/A</v>
      </c>
      <c r="AO87" s="53" t="e">
        <f>K87-L87-VLOOKUP(C87, Вчера_Спутник!C:BL, 5, FALSE)</f>
        <v>#N/A</v>
      </c>
      <c r="AP87" s="53" t="e">
        <f>M87-N87-VLOOKUP(C87, Вчера_Спутник!C:BL, 7, FALSE)</f>
        <v>#N/A</v>
      </c>
      <c r="AQ87" s="53" t="e">
        <f>O87-P87-VLOOKUP(C87, Вчера_Спутник!C:BL, 9, FALSE)</f>
        <v>#N/A</v>
      </c>
      <c r="AR87" s="53" t="e">
        <f>Q87-R87-VLOOKUP(C87, Вчера_Спутник!C:BL, 11, FALSE)</f>
        <v>#N/A</v>
      </c>
      <c r="AS87" s="53" t="e">
        <f>S87-T87-VLOOKUP(C87, Вчера_Спутник!C:BL, 13, FALSE)</f>
        <v>#N/A</v>
      </c>
      <c r="AT87" s="53" t="e">
        <f>U87-V87-VLOOKUP(C87, Вчера_Спутник!C:BL, 15, FALSE)</f>
        <v>#N/A</v>
      </c>
      <c r="AU87" s="53" t="e">
        <f>W87-X87-VLOOKUP(C87, Вчера_Спутник!C:BL, 17, FALSE)</f>
        <v>#N/A</v>
      </c>
      <c r="AV87" s="53" t="e">
        <f>Y87-Z87-VLOOKUP(C87, Вчера_Спутник!C:BL, 19, FALSE)</f>
        <v>#N/A</v>
      </c>
      <c r="AW87" s="53" t="e">
        <f>AA87-AB87-VLOOKUP(C87, Вчера_Спутник!C:BL, 21, FALSE)</f>
        <v>#N/A</v>
      </c>
      <c r="AX87" s="53" t="e">
        <f>AC87-AD87-VLOOKUP(C87, Вчера_Спутник!C:BL, 23, FALSE)</f>
        <v>#N/A</v>
      </c>
      <c r="AY87" s="53" t="e">
        <f>VLOOKUP(C87, Вчера_Спутник!C:BL, 26, FALSE)+F87-Z87-AD87-AG87</f>
        <v>#N/A</v>
      </c>
      <c r="AZ87" s="53" t="e">
        <f>AE87-VLOOKUP(C87, Вчера_Спутник!C:BL, 25, FALSE)</f>
        <v>#N/A</v>
      </c>
    </row>
    <row r="88" spans="1:52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40"/>
      <c r="AD88" s="39"/>
      <c r="AE88" s="39"/>
      <c r="AF88" s="39"/>
      <c r="AG88" s="40"/>
      <c r="AH88" s="48"/>
      <c r="AI88" s="53">
        <f t="shared" si="3"/>
        <v>0</v>
      </c>
      <c r="AJ88" s="53">
        <f t="shared" si="4"/>
        <v>0</v>
      </c>
      <c r="AK88" s="53" t="str">
        <f>IF(ISNA(VLOOKUP(C88,Вчера_Спутник!C:C, 1, FALSE)),"ошибка",0)</f>
        <v>ошибка</v>
      </c>
      <c r="AL88" s="55"/>
      <c r="AM88" s="53" t="e">
        <f>D88-VLOOKUP(C88, Вчера_Спутник!C:BL, 2, FALSE)</f>
        <v>#N/A</v>
      </c>
      <c r="AN88" s="53" t="e">
        <f>E88-F88-VLOOKUP(C88, Вчера_Спутник!C:BL, 3, FALSE)</f>
        <v>#N/A</v>
      </c>
      <c r="AO88" s="53" t="e">
        <f>K88-L88-VLOOKUP(C88, Вчера_Спутник!C:BL, 5, FALSE)</f>
        <v>#N/A</v>
      </c>
      <c r="AP88" s="53" t="e">
        <f>M88-N88-VLOOKUP(C88, Вчера_Спутник!C:BL, 7, FALSE)</f>
        <v>#N/A</v>
      </c>
      <c r="AQ88" s="53" t="e">
        <f>O88-P88-VLOOKUP(C88, Вчера_Спутник!C:BL, 9, FALSE)</f>
        <v>#N/A</v>
      </c>
      <c r="AR88" s="53" t="e">
        <f>Q88-R88-VLOOKUP(C88, Вчера_Спутник!C:BL, 11, FALSE)</f>
        <v>#N/A</v>
      </c>
      <c r="AS88" s="53" t="e">
        <f>S88-T88-VLOOKUP(C88, Вчера_Спутник!C:BL, 13, FALSE)</f>
        <v>#N/A</v>
      </c>
      <c r="AT88" s="53" t="e">
        <f>U88-V88-VLOOKUP(C88, Вчера_Спутник!C:BL, 15, FALSE)</f>
        <v>#N/A</v>
      </c>
      <c r="AU88" s="53" t="e">
        <f>W88-X88-VLOOKUP(C88, Вчера_Спутник!C:BL, 17, FALSE)</f>
        <v>#N/A</v>
      </c>
      <c r="AV88" s="53" t="e">
        <f>Y88-Z88-VLOOKUP(C88, Вчера_Спутник!C:BL, 19, FALSE)</f>
        <v>#N/A</v>
      </c>
      <c r="AW88" s="53" t="e">
        <f>AA88-AB88-VLOOKUP(C88, Вчера_Спутник!C:BL, 21, FALSE)</f>
        <v>#N/A</v>
      </c>
      <c r="AX88" s="53" t="e">
        <f>AC88-AD88-VLOOKUP(C88, Вчера_Спутник!C:BL, 23, FALSE)</f>
        <v>#N/A</v>
      </c>
      <c r="AY88" s="53" t="e">
        <f>VLOOKUP(C88, Вчера_Спутник!C:BL, 26, FALSE)+F88-Z88-AD88-AG88</f>
        <v>#N/A</v>
      </c>
      <c r="AZ88" s="53" t="e">
        <f>AE88-VLOOKUP(C88, Вчера_Спутник!C:BL, 25, FALSE)</f>
        <v>#N/A</v>
      </c>
    </row>
    <row r="89" spans="1:52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40"/>
      <c r="AD89" s="39"/>
      <c r="AE89" s="39"/>
      <c r="AF89" s="39"/>
      <c r="AG89" s="40"/>
      <c r="AH89" s="48"/>
      <c r="AI89" s="53">
        <f t="shared" si="3"/>
        <v>0</v>
      </c>
      <c r="AJ89" s="53">
        <f t="shared" si="4"/>
        <v>0</v>
      </c>
      <c r="AK89" s="53" t="str">
        <f>IF(ISNA(VLOOKUP(C89,Вчера_Спутник!C:C, 1, FALSE)),"ошибка",0)</f>
        <v>ошибка</v>
      </c>
      <c r="AL89" s="55"/>
      <c r="AM89" s="53" t="e">
        <f>D89-VLOOKUP(C89, Вчера_Спутник!C:BL, 2, FALSE)</f>
        <v>#N/A</v>
      </c>
      <c r="AN89" s="53" t="e">
        <f>E89-F89-VLOOKUP(C89, Вчера_Спутник!C:BL, 3, FALSE)</f>
        <v>#N/A</v>
      </c>
      <c r="AO89" s="53" t="e">
        <f>K89-L89-VLOOKUP(C89, Вчера_Спутник!C:BL, 5, FALSE)</f>
        <v>#N/A</v>
      </c>
      <c r="AP89" s="53" t="e">
        <f>M89-N89-VLOOKUP(C89, Вчера_Спутник!C:BL, 7, FALSE)</f>
        <v>#N/A</v>
      </c>
      <c r="AQ89" s="53" t="e">
        <f>O89-P89-VLOOKUP(C89, Вчера_Спутник!C:BL, 9, FALSE)</f>
        <v>#N/A</v>
      </c>
      <c r="AR89" s="53" t="e">
        <f>Q89-R89-VLOOKUP(C89, Вчера_Спутник!C:BL, 11, FALSE)</f>
        <v>#N/A</v>
      </c>
      <c r="AS89" s="53" t="e">
        <f>S89-T89-VLOOKUP(C89, Вчера_Спутник!C:BL, 13, FALSE)</f>
        <v>#N/A</v>
      </c>
      <c r="AT89" s="53" t="e">
        <f>U89-V89-VLOOKUP(C89, Вчера_Спутник!C:BL, 15, FALSE)</f>
        <v>#N/A</v>
      </c>
      <c r="AU89" s="53" t="e">
        <f>W89-X89-VLOOKUP(C89, Вчера_Спутник!C:BL, 17, FALSE)</f>
        <v>#N/A</v>
      </c>
      <c r="AV89" s="53" t="e">
        <f>Y89-Z89-VLOOKUP(C89, Вчера_Спутник!C:BL, 19, FALSE)</f>
        <v>#N/A</v>
      </c>
      <c r="AW89" s="53" t="e">
        <f>AA89-AB89-VLOOKUP(C89, Вчера_Спутник!C:BL, 21, FALSE)</f>
        <v>#N/A</v>
      </c>
      <c r="AX89" s="53" t="e">
        <f>AC89-AD89-VLOOKUP(C89, Вчера_Спутник!C:BL, 23, FALSE)</f>
        <v>#N/A</v>
      </c>
      <c r="AY89" s="53" t="e">
        <f>VLOOKUP(C89, Вчера_Спутник!C:BL, 26, FALSE)+F89-Z89-AD89-AG89</f>
        <v>#N/A</v>
      </c>
      <c r="AZ89" s="53" t="e">
        <f>AE89-VLOOKUP(C89, Вчера_Спутник!C:BL, 25, FALSE)</f>
        <v>#N/A</v>
      </c>
    </row>
    <row r="90" spans="1:52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40"/>
      <c r="AD90" s="39"/>
      <c r="AE90" s="39"/>
      <c r="AF90" s="39"/>
      <c r="AG90" s="40"/>
      <c r="AH90" s="48"/>
      <c r="AI90" s="53">
        <f t="shared" si="3"/>
        <v>0</v>
      </c>
      <c r="AJ90" s="53">
        <f t="shared" si="4"/>
        <v>0</v>
      </c>
      <c r="AK90" s="53" t="str">
        <f>IF(ISNA(VLOOKUP(C90,Вчера_Спутник!C:C, 1, FALSE)),"ошибка",0)</f>
        <v>ошибка</v>
      </c>
      <c r="AL90" s="55"/>
      <c r="AM90" s="53" t="e">
        <f>D90-VLOOKUP(C90, Вчера_Спутник!C:BL, 2, FALSE)</f>
        <v>#N/A</v>
      </c>
      <c r="AN90" s="53" t="e">
        <f>E90-F90-VLOOKUP(C90, Вчера_Спутник!C:BL, 3, FALSE)</f>
        <v>#N/A</v>
      </c>
      <c r="AO90" s="53" t="e">
        <f>K90-L90-VLOOKUP(C90, Вчера_Спутник!C:BL, 5, FALSE)</f>
        <v>#N/A</v>
      </c>
      <c r="AP90" s="53" t="e">
        <f>M90-N90-VLOOKUP(C90, Вчера_Спутник!C:BL, 7, FALSE)</f>
        <v>#N/A</v>
      </c>
      <c r="AQ90" s="53" t="e">
        <f>O90-P90-VLOOKUP(C90, Вчера_Спутник!C:BL, 9, FALSE)</f>
        <v>#N/A</v>
      </c>
      <c r="AR90" s="53" t="e">
        <f>Q90-R90-VLOOKUP(C90, Вчера_Спутник!C:BL, 11, FALSE)</f>
        <v>#N/A</v>
      </c>
      <c r="AS90" s="53" t="e">
        <f>S90-T90-VLOOKUP(C90, Вчера_Спутник!C:BL, 13, FALSE)</f>
        <v>#N/A</v>
      </c>
      <c r="AT90" s="53" t="e">
        <f>U90-V90-VLOOKUP(C90, Вчера_Спутник!C:BL, 15, FALSE)</f>
        <v>#N/A</v>
      </c>
      <c r="AU90" s="53" t="e">
        <f>W90-X90-VLOOKUP(C90, Вчера_Спутник!C:BL, 17, FALSE)</f>
        <v>#N/A</v>
      </c>
      <c r="AV90" s="53" t="e">
        <f>Y90-Z90-VLOOKUP(C90, Вчера_Спутник!C:BL, 19, FALSE)</f>
        <v>#N/A</v>
      </c>
      <c r="AW90" s="53" t="e">
        <f>AA90-AB90-VLOOKUP(C90, Вчера_Спутник!C:BL, 21, FALSE)</f>
        <v>#N/A</v>
      </c>
      <c r="AX90" s="53" t="e">
        <f>AC90-AD90-VLOOKUP(C90, Вчера_Спутник!C:BL, 23, FALSE)</f>
        <v>#N/A</v>
      </c>
      <c r="AY90" s="53" t="e">
        <f>VLOOKUP(C90, Вчера_Спутник!C:BL, 26, FALSE)+F90-Z90-AD90-AG90</f>
        <v>#N/A</v>
      </c>
      <c r="AZ90" s="53" t="e">
        <f>AE90-VLOOKUP(C90, Вчера_Спутник!C:BL, 25, FALSE)</f>
        <v>#N/A</v>
      </c>
    </row>
    <row r="91" spans="1:52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40"/>
      <c r="AD91" s="39"/>
      <c r="AE91" s="39"/>
      <c r="AF91" s="39"/>
      <c r="AG91" s="40"/>
      <c r="AH91" s="48"/>
      <c r="AI91" s="53">
        <f t="shared" si="3"/>
        <v>0</v>
      </c>
      <c r="AJ91" s="53">
        <f t="shared" si="4"/>
        <v>0</v>
      </c>
      <c r="AK91" s="53" t="str">
        <f>IF(ISNA(VLOOKUP(C91,Вчера_Спутник!C:C, 1, FALSE)),"ошибка",0)</f>
        <v>ошибка</v>
      </c>
      <c r="AL91" s="55"/>
      <c r="AM91" s="53" t="e">
        <f>D91-VLOOKUP(C91, Вчера_Спутник!C:BL, 2, FALSE)</f>
        <v>#N/A</v>
      </c>
      <c r="AN91" s="53" t="e">
        <f>E91-F91-VLOOKUP(C91, Вчера_Спутник!C:BL, 3, FALSE)</f>
        <v>#N/A</v>
      </c>
      <c r="AO91" s="53" t="e">
        <f>K91-L91-VLOOKUP(C91, Вчера_Спутник!C:BL, 5, FALSE)</f>
        <v>#N/A</v>
      </c>
      <c r="AP91" s="53" t="e">
        <f>M91-N91-VLOOKUP(C91, Вчера_Спутник!C:BL, 7, FALSE)</f>
        <v>#N/A</v>
      </c>
      <c r="AQ91" s="53" t="e">
        <f>O91-P91-VLOOKUP(C91, Вчера_Спутник!C:BL, 9, FALSE)</f>
        <v>#N/A</v>
      </c>
      <c r="AR91" s="53" t="e">
        <f>Q91-R91-VLOOKUP(C91, Вчера_Спутник!C:BL, 11, FALSE)</f>
        <v>#N/A</v>
      </c>
      <c r="AS91" s="53" t="e">
        <f>S91-T91-VLOOKUP(C91, Вчера_Спутник!C:BL, 13, FALSE)</f>
        <v>#N/A</v>
      </c>
      <c r="AT91" s="53" t="e">
        <f>U91-V91-VLOOKUP(C91, Вчера_Спутник!C:BL, 15, FALSE)</f>
        <v>#N/A</v>
      </c>
      <c r="AU91" s="53" t="e">
        <f>W91-X91-VLOOKUP(C91, Вчера_Спутник!C:BL, 17, FALSE)</f>
        <v>#N/A</v>
      </c>
      <c r="AV91" s="53" t="e">
        <f>Y91-Z91-VLOOKUP(C91, Вчера_Спутник!C:BL, 19, FALSE)</f>
        <v>#N/A</v>
      </c>
      <c r="AW91" s="53" t="e">
        <f>AA91-AB91-VLOOKUP(C91, Вчера_Спутник!C:BL, 21, FALSE)</f>
        <v>#N/A</v>
      </c>
      <c r="AX91" s="53" t="e">
        <f>AC91-AD91-VLOOKUP(C91, Вчера_Спутник!C:BL, 23, FALSE)</f>
        <v>#N/A</v>
      </c>
      <c r="AY91" s="53" t="e">
        <f>VLOOKUP(C91, Вчера_Спутник!C:BL, 26, FALSE)+F91-Z91-AD91-AG91</f>
        <v>#N/A</v>
      </c>
      <c r="AZ91" s="53" t="e">
        <f>AE91-VLOOKUP(C91, Вчера_Спутник!C:BL, 25, FALSE)</f>
        <v>#N/A</v>
      </c>
    </row>
    <row r="92" spans="1:52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40"/>
      <c r="AD92" s="39"/>
      <c r="AE92" s="39"/>
      <c r="AF92" s="39"/>
      <c r="AG92" s="40"/>
      <c r="AH92" s="48"/>
      <c r="AI92" s="53">
        <f t="shared" si="3"/>
        <v>0</v>
      </c>
      <c r="AJ92" s="53">
        <f t="shared" si="4"/>
        <v>0</v>
      </c>
      <c r="AK92" s="53" t="str">
        <f>IF(ISNA(VLOOKUP(C92,Вчера_Спутник!C:C, 1, FALSE)),"ошибка",0)</f>
        <v>ошибка</v>
      </c>
      <c r="AL92" s="55"/>
      <c r="AM92" s="53" t="e">
        <f>D92-VLOOKUP(C92, Вчера_Спутник!C:BL, 2, FALSE)</f>
        <v>#N/A</v>
      </c>
      <c r="AN92" s="53" t="e">
        <f>E92-F92-VLOOKUP(C92, Вчера_Спутник!C:BL, 3, FALSE)</f>
        <v>#N/A</v>
      </c>
      <c r="AO92" s="53" t="e">
        <f>K92-L92-VLOOKUP(C92, Вчера_Спутник!C:BL, 5, FALSE)</f>
        <v>#N/A</v>
      </c>
      <c r="AP92" s="53" t="e">
        <f>M92-N92-VLOOKUP(C92, Вчера_Спутник!C:BL, 7, FALSE)</f>
        <v>#N/A</v>
      </c>
      <c r="AQ92" s="53" t="e">
        <f>O92-P92-VLOOKUP(C92, Вчера_Спутник!C:BL, 9, FALSE)</f>
        <v>#N/A</v>
      </c>
      <c r="AR92" s="53" t="e">
        <f>Q92-R92-VLOOKUP(C92, Вчера_Спутник!C:BL, 11, FALSE)</f>
        <v>#N/A</v>
      </c>
      <c r="AS92" s="53" t="e">
        <f>S92-T92-VLOOKUP(C92, Вчера_Спутник!C:BL, 13, FALSE)</f>
        <v>#N/A</v>
      </c>
      <c r="AT92" s="53" t="e">
        <f>U92-V92-VLOOKUP(C92, Вчера_Спутник!C:BL, 15, FALSE)</f>
        <v>#N/A</v>
      </c>
      <c r="AU92" s="53" t="e">
        <f>W92-X92-VLOOKUP(C92, Вчера_Спутник!C:BL, 17, FALSE)</f>
        <v>#N/A</v>
      </c>
      <c r="AV92" s="53" t="e">
        <f>Y92-Z92-VLOOKUP(C92, Вчера_Спутник!C:BL, 19, FALSE)</f>
        <v>#N/A</v>
      </c>
      <c r="AW92" s="53" t="e">
        <f>AA92-AB92-VLOOKUP(C92, Вчера_Спутник!C:BL, 21, FALSE)</f>
        <v>#N/A</v>
      </c>
      <c r="AX92" s="53" t="e">
        <f>AC92-AD92-VLOOKUP(C92, Вчера_Спутник!C:BL, 23, FALSE)</f>
        <v>#N/A</v>
      </c>
      <c r="AY92" s="53" t="e">
        <f>VLOOKUP(C92, Вчера_Спутник!C:BL, 26, FALSE)+F92-Z92-AD92-AG92</f>
        <v>#N/A</v>
      </c>
      <c r="AZ92" s="53" t="e">
        <f>AE92-VLOOKUP(C92, Вчера_Спутник!C:BL, 25, FALSE)</f>
        <v>#N/A</v>
      </c>
    </row>
    <row r="93" spans="1:52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40"/>
      <c r="AD93" s="39"/>
      <c r="AE93" s="39"/>
      <c r="AF93" s="39"/>
      <c r="AG93" s="40"/>
      <c r="AH93" s="48"/>
      <c r="AI93" s="53">
        <f t="shared" si="3"/>
        <v>0</v>
      </c>
      <c r="AJ93" s="53">
        <f t="shared" si="4"/>
        <v>0</v>
      </c>
      <c r="AK93" s="53" t="str">
        <f>IF(ISNA(VLOOKUP(C93,Вчера_Спутник!C:C, 1, FALSE)),"ошибка",0)</f>
        <v>ошибка</v>
      </c>
      <c r="AL93" s="55"/>
      <c r="AM93" s="53" t="e">
        <f>D93-VLOOKUP(C93, Вчера_Спутник!C:BL, 2, FALSE)</f>
        <v>#N/A</v>
      </c>
      <c r="AN93" s="53" t="e">
        <f>E93-F93-VLOOKUP(C93, Вчера_Спутник!C:BL, 3, FALSE)</f>
        <v>#N/A</v>
      </c>
      <c r="AO93" s="53" t="e">
        <f>K93-L93-VLOOKUP(C93, Вчера_Спутник!C:BL, 5, FALSE)</f>
        <v>#N/A</v>
      </c>
      <c r="AP93" s="53" t="e">
        <f>M93-N93-VLOOKUP(C93, Вчера_Спутник!C:BL, 7, FALSE)</f>
        <v>#N/A</v>
      </c>
      <c r="AQ93" s="53" t="e">
        <f>O93-P93-VLOOKUP(C93, Вчера_Спутник!C:BL, 9, FALSE)</f>
        <v>#N/A</v>
      </c>
      <c r="AR93" s="53" t="e">
        <f>Q93-R93-VLOOKUP(C93, Вчера_Спутник!C:BL, 11, FALSE)</f>
        <v>#N/A</v>
      </c>
      <c r="AS93" s="53" t="e">
        <f>S93-T93-VLOOKUP(C93, Вчера_Спутник!C:BL, 13, FALSE)</f>
        <v>#N/A</v>
      </c>
      <c r="AT93" s="53" t="e">
        <f>U93-V93-VLOOKUP(C93, Вчера_Спутник!C:BL, 15, FALSE)</f>
        <v>#N/A</v>
      </c>
      <c r="AU93" s="53" t="e">
        <f>W93-X93-VLOOKUP(C93, Вчера_Спутник!C:BL, 17, FALSE)</f>
        <v>#N/A</v>
      </c>
      <c r="AV93" s="53" t="e">
        <f>Y93-Z93-VLOOKUP(C93, Вчера_Спутник!C:BL, 19, FALSE)</f>
        <v>#N/A</v>
      </c>
      <c r="AW93" s="53" t="e">
        <f>AA93-AB93-VLOOKUP(C93, Вчера_Спутник!C:BL, 21, FALSE)</f>
        <v>#N/A</v>
      </c>
      <c r="AX93" s="53" t="e">
        <f>AC93-AD93-VLOOKUP(C93, Вчера_Спутник!C:BL, 23, FALSE)</f>
        <v>#N/A</v>
      </c>
      <c r="AY93" s="53" t="e">
        <f>VLOOKUP(C93, Вчера_Спутник!C:BL, 26, FALSE)+F93-Z93-AD93-AG93</f>
        <v>#N/A</v>
      </c>
      <c r="AZ93" s="53" t="e">
        <f>AE93-VLOOKUP(C93, Вчера_Спутник!C:BL, 25, FALSE)</f>
        <v>#N/A</v>
      </c>
    </row>
    <row r="94" spans="1:52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40"/>
      <c r="AD94" s="39"/>
      <c r="AE94" s="39"/>
      <c r="AF94" s="39"/>
      <c r="AG94" s="40"/>
      <c r="AH94" s="48"/>
      <c r="AI94" s="53">
        <f t="shared" si="3"/>
        <v>0</v>
      </c>
      <c r="AJ94" s="53">
        <f t="shared" si="4"/>
        <v>0</v>
      </c>
      <c r="AK94" s="53" t="str">
        <f>IF(ISNA(VLOOKUP(C94,Вчера_Спутник!C:C, 1, FALSE)),"ошибка",0)</f>
        <v>ошибка</v>
      </c>
      <c r="AL94" s="55"/>
      <c r="AM94" s="53" t="e">
        <f>D94-VLOOKUP(C94, Вчера_Спутник!C:BL, 2, FALSE)</f>
        <v>#N/A</v>
      </c>
      <c r="AN94" s="53" t="e">
        <f>E94-F94-VLOOKUP(C94, Вчера_Спутник!C:BL, 3, FALSE)</f>
        <v>#N/A</v>
      </c>
      <c r="AO94" s="53" t="e">
        <f>K94-L94-VLOOKUP(C94, Вчера_Спутник!C:BL, 5, FALSE)</f>
        <v>#N/A</v>
      </c>
      <c r="AP94" s="53" t="e">
        <f>M94-N94-VLOOKUP(C94, Вчера_Спутник!C:BL, 7, FALSE)</f>
        <v>#N/A</v>
      </c>
      <c r="AQ94" s="53" t="e">
        <f>O94-P94-VLOOKUP(C94, Вчера_Спутник!C:BL, 9, FALSE)</f>
        <v>#N/A</v>
      </c>
      <c r="AR94" s="53" t="e">
        <f>Q94-R94-VLOOKUP(C94, Вчера_Спутник!C:BL, 11, FALSE)</f>
        <v>#N/A</v>
      </c>
      <c r="AS94" s="53" t="e">
        <f>S94-T94-VLOOKUP(C94, Вчера_Спутник!C:BL, 13, FALSE)</f>
        <v>#N/A</v>
      </c>
      <c r="AT94" s="53" t="e">
        <f>U94-V94-VLOOKUP(C94, Вчера_Спутник!C:BL, 15, FALSE)</f>
        <v>#N/A</v>
      </c>
      <c r="AU94" s="53" t="e">
        <f>W94-X94-VLOOKUP(C94, Вчера_Спутник!C:BL, 17, FALSE)</f>
        <v>#N/A</v>
      </c>
      <c r="AV94" s="53" t="e">
        <f>Y94-Z94-VLOOKUP(C94, Вчера_Спутник!C:BL, 19, FALSE)</f>
        <v>#N/A</v>
      </c>
      <c r="AW94" s="53" t="e">
        <f>AA94-AB94-VLOOKUP(C94, Вчера_Спутник!C:BL, 21, FALSE)</f>
        <v>#N/A</v>
      </c>
      <c r="AX94" s="53" t="e">
        <f>AC94-AD94-VLOOKUP(C94, Вчера_Спутник!C:BL, 23, FALSE)</f>
        <v>#N/A</v>
      </c>
      <c r="AY94" s="53" t="e">
        <f>VLOOKUP(C94, Вчера_Спутник!C:BL, 26, FALSE)+F94-Z94-AD94-AG94</f>
        <v>#N/A</v>
      </c>
      <c r="AZ94" s="53" t="e">
        <f>AE94-VLOOKUP(C94, Вчера_Спутник!C:BL, 25, FALSE)</f>
        <v>#N/A</v>
      </c>
    </row>
    <row r="95" spans="1:52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40"/>
      <c r="AD95" s="39"/>
      <c r="AE95" s="39"/>
      <c r="AF95" s="39"/>
      <c r="AG95" s="40"/>
      <c r="AH95" s="48"/>
      <c r="AI95" s="53">
        <f t="shared" si="3"/>
        <v>0</v>
      </c>
      <c r="AJ95" s="53">
        <f t="shared" si="4"/>
        <v>0</v>
      </c>
      <c r="AK95" s="53" t="str">
        <f>IF(ISNA(VLOOKUP(C95,Вчера_Спутник!C:C, 1, FALSE)),"ошибка",0)</f>
        <v>ошибка</v>
      </c>
      <c r="AL95" s="55"/>
      <c r="AM95" s="53" t="e">
        <f>D95-VLOOKUP(C95, Вчера_Спутник!C:BL, 2, FALSE)</f>
        <v>#N/A</v>
      </c>
      <c r="AN95" s="53" t="e">
        <f>E95-F95-VLOOKUP(C95, Вчера_Спутник!C:BL, 3, FALSE)</f>
        <v>#N/A</v>
      </c>
      <c r="AO95" s="53" t="e">
        <f>K95-L95-VLOOKUP(C95, Вчера_Спутник!C:BL, 5, FALSE)</f>
        <v>#N/A</v>
      </c>
      <c r="AP95" s="53" t="e">
        <f>M95-N95-VLOOKUP(C95, Вчера_Спутник!C:BL, 7, FALSE)</f>
        <v>#N/A</v>
      </c>
      <c r="AQ95" s="53" t="e">
        <f>O95-P95-VLOOKUP(C95, Вчера_Спутник!C:BL, 9, FALSE)</f>
        <v>#N/A</v>
      </c>
      <c r="AR95" s="53" t="e">
        <f>Q95-R95-VLOOKUP(C95, Вчера_Спутник!C:BL, 11, FALSE)</f>
        <v>#N/A</v>
      </c>
      <c r="AS95" s="53" t="e">
        <f>S95-T95-VLOOKUP(C95, Вчера_Спутник!C:BL, 13, FALSE)</f>
        <v>#N/A</v>
      </c>
      <c r="AT95" s="53" t="e">
        <f>U95-V95-VLOOKUP(C95, Вчера_Спутник!C:BL, 15, FALSE)</f>
        <v>#N/A</v>
      </c>
      <c r="AU95" s="53" t="e">
        <f>W95-X95-VLOOKUP(C95, Вчера_Спутник!C:BL, 17, FALSE)</f>
        <v>#N/A</v>
      </c>
      <c r="AV95" s="53" t="e">
        <f>Y95-Z95-VLOOKUP(C95, Вчера_Спутник!C:BL, 19, FALSE)</f>
        <v>#N/A</v>
      </c>
      <c r="AW95" s="53" t="e">
        <f>AA95-AB95-VLOOKUP(C95, Вчера_Спутник!C:BL, 21, FALSE)</f>
        <v>#N/A</v>
      </c>
      <c r="AX95" s="53" t="e">
        <f>AC95-AD95-VLOOKUP(C95, Вчера_Спутник!C:BL, 23, FALSE)</f>
        <v>#N/A</v>
      </c>
      <c r="AY95" s="53" t="e">
        <f>VLOOKUP(C95, Вчера_Спутник!C:BL, 26, FALSE)+F95-Z95-AD95-AG95</f>
        <v>#N/A</v>
      </c>
      <c r="AZ95" s="53" t="e">
        <f>AE95-VLOOKUP(C95, Вчера_Спутник!C:BL, 25, FALSE)</f>
        <v>#N/A</v>
      </c>
    </row>
    <row r="96" spans="1:52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40"/>
      <c r="AD96" s="39"/>
      <c r="AE96" s="39"/>
      <c r="AF96" s="39"/>
      <c r="AG96" s="40"/>
      <c r="AH96" s="48"/>
      <c r="AI96" s="53">
        <f t="shared" si="3"/>
        <v>0</v>
      </c>
      <c r="AJ96" s="53">
        <f t="shared" si="4"/>
        <v>0</v>
      </c>
      <c r="AK96" s="53" t="str">
        <f>IF(ISNA(VLOOKUP(C96,Вчера_Спутник!C:C, 1, FALSE)),"ошибка",0)</f>
        <v>ошибка</v>
      </c>
      <c r="AL96" s="55"/>
      <c r="AM96" s="53" t="e">
        <f>D96-VLOOKUP(C96, Вчера_Спутник!C:BL, 2, FALSE)</f>
        <v>#N/A</v>
      </c>
      <c r="AN96" s="53" t="e">
        <f>E96-F96-VLOOKUP(C96, Вчера_Спутник!C:BL, 3, FALSE)</f>
        <v>#N/A</v>
      </c>
      <c r="AO96" s="53" t="e">
        <f>K96-L96-VLOOKUP(C96, Вчера_Спутник!C:BL, 5, FALSE)</f>
        <v>#N/A</v>
      </c>
      <c r="AP96" s="53" t="e">
        <f>M96-N96-VLOOKUP(C96, Вчера_Спутник!C:BL, 7, FALSE)</f>
        <v>#N/A</v>
      </c>
      <c r="AQ96" s="53" t="e">
        <f>O96-P96-VLOOKUP(C96, Вчера_Спутник!C:BL, 9, FALSE)</f>
        <v>#N/A</v>
      </c>
      <c r="AR96" s="53" t="e">
        <f>Q96-R96-VLOOKUP(C96, Вчера_Спутник!C:BL, 11, FALSE)</f>
        <v>#N/A</v>
      </c>
      <c r="AS96" s="53" t="e">
        <f>S96-T96-VLOOKUP(C96, Вчера_Спутник!C:BL, 13, FALSE)</f>
        <v>#N/A</v>
      </c>
      <c r="AT96" s="53" t="e">
        <f>U96-V96-VLOOKUP(C96, Вчера_Спутник!C:BL, 15, FALSE)</f>
        <v>#N/A</v>
      </c>
      <c r="AU96" s="53" t="e">
        <f>W96-X96-VLOOKUP(C96, Вчера_Спутник!C:BL, 17, FALSE)</f>
        <v>#N/A</v>
      </c>
      <c r="AV96" s="53" t="e">
        <f>Y96-Z96-VLOOKUP(C96, Вчера_Спутник!C:BL, 19, FALSE)</f>
        <v>#N/A</v>
      </c>
      <c r="AW96" s="53" t="e">
        <f>AA96-AB96-VLOOKUP(C96, Вчера_Спутник!C:BL, 21, FALSE)</f>
        <v>#N/A</v>
      </c>
      <c r="AX96" s="53" t="e">
        <f>AC96-AD96-VLOOKUP(C96, Вчера_Спутник!C:BL, 23, FALSE)</f>
        <v>#N/A</v>
      </c>
      <c r="AY96" s="53" t="e">
        <f>VLOOKUP(C96, Вчера_Спутник!C:BL, 26, FALSE)+F96-Z96-AD96-AG96</f>
        <v>#N/A</v>
      </c>
      <c r="AZ96" s="53" t="e">
        <f>AE96-VLOOKUP(C96, Вчера_Спутник!C:BL, 25, FALSE)</f>
        <v>#N/A</v>
      </c>
    </row>
    <row r="97" spans="1:52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40"/>
      <c r="AD97" s="39"/>
      <c r="AE97" s="39"/>
      <c r="AF97" s="39"/>
      <c r="AG97" s="40"/>
      <c r="AH97" s="48"/>
      <c r="AI97" s="53">
        <f t="shared" si="3"/>
        <v>0</v>
      </c>
      <c r="AJ97" s="53">
        <f t="shared" si="4"/>
        <v>0</v>
      </c>
      <c r="AK97" s="53" t="str">
        <f>IF(ISNA(VLOOKUP(C97,Вчера_Спутник!C:C, 1, FALSE)),"ошибка",0)</f>
        <v>ошибка</v>
      </c>
      <c r="AL97" s="55"/>
      <c r="AM97" s="53" t="e">
        <f>D97-VLOOKUP(C97, Вчера_Спутник!C:BL, 2, FALSE)</f>
        <v>#N/A</v>
      </c>
      <c r="AN97" s="53" t="e">
        <f>E97-F97-VLOOKUP(C97, Вчера_Спутник!C:BL, 3, FALSE)</f>
        <v>#N/A</v>
      </c>
      <c r="AO97" s="53" t="e">
        <f>K97-L97-VLOOKUP(C97, Вчера_Спутник!C:BL, 5, FALSE)</f>
        <v>#N/A</v>
      </c>
      <c r="AP97" s="53" t="e">
        <f>M97-N97-VLOOKUP(C97, Вчера_Спутник!C:BL, 7, FALSE)</f>
        <v>#N/A</v>
      </c>
      <c r="AQ97" s="53" t="e">
        <f>O97-P97-VLOOKUP(C97, Вчера_Спутник!C:BL, 9, FALSE)</f>
        <v>#N/A</v>
      </c>
      <c r="AR97" s="53" t="e">
        <f>Q97-R97-VLOOKUP(C97, Вчера_Спутник!C:BL, 11, FALSE)</f>
        <v>#N/A</v>
      </c>
      <c r="AS97" s="53" t="e">
        <f>S97-T97-VLOOKUP(C97, Вчера_Спутник!C:BL, 13, FALSE)</f>
        <v>#N/A</v>
      </c>
      <c r="AT97" s="53" t="e">
        <f>U97-V97-VLOOKUP(C97, Вчера_Спутник!C:BL, 15, FALSE)</f>
        <v>#N/A</v>
      </c>
      <c r="AU97" s="53" t="e">
        <f>W97-X97-VLOOKUP(C97, Вчера_Спутник!C:BL, 17, FALSE)</f>
        <v>#N/A</v>
      </c>
      <c r="AV97" s="53" t="e">
        <f>Y97-Z97-VLOOKUP(C97, Вчера_Спутник!C:BL, 19, FALSE)</f>
        <v>#N/A</v>
      </c>
      <c r="AW97" s="53" t="e">
        <f>AA97-AB97-VLOOKUP(C97, Вчера_Спутник!C:BL, 21, FALSE)</f>
        <v>#N/A</v>
      </c>
      <c r="AX97" s="53" t="e">
        <f>AC97-AD97-VLOOKUP(C97, Вчера_Спутник!C:BL, 23, FALSE)</f>
        <v>#N/A</v>
      </c>
      <c r="AY97" s="53" t="e">
        <f>VLOOKUP(C97, Вчера_Спутник!C:BL, 26, FALSE)+F97-Z97-AD97-AG97</f>
        <v>#N/A</v>
      </c>
      <c r="AZ97" s="53" t="e">
        <f>AE97-VLOOKUP(C97, Вчера_Спутник!C:BL, 25, FALSE)</f>
        <v>#N/A</v>
      </c>
    </row>
    <row r="98" spans="1:52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40"/>
      <c r="AD98" s="39"/>
      <c r="AE98" s="39"/>
      <c r="AF98" s="39"/>
      <c r="AG98" s="40"/>
      <c r="AH98" s="48"/>
      <c r="AI98" s="53">
        <f t="shared" si="3"/>
        <v>0</v>
      </c>
      <c r="AJ98" s="53">
        <f t="shared" si="4"/>
        <v>0</v>
      </c>
      <c r="AK98" s="53" t="str">
        <f>IF(ISNA(VLOOKUP(C98,Вчера_Спутник!C:C, 1, FALSE)),"ошибка",0)</f>
        <v>ошибка</v>
      </c>
      <c r="AL98" s="55"/>
      <c r="AM98" s="53" t="e">
        <f>D98-VLOOKUP(C98, Вчера_Спутник!C:BL, 2, FALSE)</f>
        <v>#N/A</v>
      </c>
      <c r="AN98" s="53" t="e">
        <f>E98-F98-VLOOKUP(C98, Вчера_Спутник!C:BL, 3, FALSE)</f>
        <v>#N/A</v>
      </c>
      <c r="AO98" s="53" t="e">
        <f>K98-L98-VLOOKUP(C98, Вчера_Спутник!C:BL, 5, FALSE)</f>
        <v>#N/A</v>
      </c>
      <c r="AP98" s="53" t="e">
        <f>M98-N98-VLOOKUP(C98, Вчера_Спутник!C:BL, 7, FALSE)</f>
        <v>#N/A</v>
      </c>
      <c r="AQ98" s="53" t="e">
        <f>O98-P98-VLOOKUP(C98, Вчера_Спутник!C:BL, 9, FALSE)</f>
        <v>#N/A</v>
      </c>
      <c r="AR98" s="53" t="e">
        <f>Q98-R98-VLOOKUP(C98, Вчера_Спутник!C:BL, 11, FALSE)</f>
        <v>#N/A</v>
      </c>
      <c r="AS98" s="53" t="e">
        <f>S98-T98-VLOOKUP(C98, Вчера_Спутник!C:BL, 13, FALSE)</f>
        <v>#N/A</v>
      </c>
      <c r="AT98" s="53" t="e">
        <f>U98-V98-VLOOKUP(C98, Вчера_Спутник!C:BL, 15, FALSE)</f>
        <v>#N/A</v>
      </c>
      <c r="AU98" s="53" t="e">
        <f>W98-X98-VLOOKUP(C98, Вчера_Спутник!C:BL, 17, FALSE)</f>
        <v>#N/A</v>
      </c>
      <c r="AV98" s="53" t="e">
        <f>Y98-Z98-VLOOKUP(C98, Вчера_Спутник!C:BL, 19, FALSE)</f>
        <v>#N/A</v>
      </c>
      <c r="AW98" s="53" t="e">
        <f>AA98-AB98-VLOOKUP(C98, Вчера_Спутник!C:BL, 21, FALSE)</f>
        <v>#N/A</v>
      </c>
      <c r="AX98" s="53" t="e">
        <f>AC98-AD98-VLOOKUP(C98, Вчера_Спутник!C:BL, 23, FALSE)</f>
        <v>#N/A</v>
      </c>
      <c r="AY98" s="53" t="e">
        <f>VLOOKUP(C98, Вчера_Спутник!C:BL, 26, FALSE)+F98-Z98-AD98-AG98</f>
        <v>#N/A</v>
      </c>
      <c r="AZ98" s="53" t="e">
        <f>AE98-VLOOKUP(C98, Вчера_Спутник!C:BL, 25, FALSE)</f>
        <v>#N/A</v>
      </c>
    </row>
    <row r="99" spans="1:52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40"/>
      <c r="AD99" s="39"/>
      <c r="AE99" s="39"/>
      <c r="AF99" s="39"/>
      <c r="AG99" s="40"/>
      <c r="AH99" s="48"/>
      <c r="AI99" s="53">
        <f t="shared" si="3"/>
        <v>0</v>
      </c>
      <c r="AJ99" s="53">
        <f t="shared" si="4"/>
        <v>0</v>
      </c>
      <c r="AK99" s="53" t="str">
        <f>IF(ISNA(VLOOKUP(C99,Вчера_Спутник!C:C, 1, FALSE)),"ошибка",0)</f>
        <v>ошибка</v>
      </c>
      <c r="AL99" s="55"/>
      <c r="AM99" s="53" t="e">
        <f>D99-VLOOKUP(C99, Вчера_Спутник!C:BL, 2, FALSE)</f>
        <v>#N/A</v>
      </c>
      <c r="AN99" s="53" t="e">
        <f>E99-F99-VLOOKUP(C99, Вчера_Спутник!C:BL, 3, FALSE)</f>
        <v>#N/A</v>
      </c>
      <c r="AO99" s="53" t="e">
        <f>K99-L99-VLOOKUP(C99, Вчера_Спутник!C:BL, 5, FALSE)</f>
        <v>#N/A</v>
      </c>
      <c r="AP99" s="53" t="e">
        <f>M99-N99-VLOOKUP(C99, Вчера_Спутник!C:BL, 7, FALSE)</f>
        <v>#N/A</v>
      </c>
      <c r="AQ99" s="53" t="e">
        <f>O99-P99-VLOOKUP(C99, Вчера_Спутник!C:BL, 9, FALSE)</f>
        <v>#N/A</v>
      </c>
      <c r="AR99" s="53" t="e">
        <f>Q99-R99-VLOOKUP(C99, Вчера_Спутник!C:BL, 11, FALSE)</f>
        <v>#N/A</v>
      </c>
      <c r="AS99" s="53" t="e">
        <f>S99-T99-VLOOKUP(C99, Вчера_Спутник!C:BL, 13, FALSE)</f>
        <v>#N/A</v>
      </c>
      <c r="AT99" s="53" t="e">
        <f>U99-V99-VLOOKUP(C99, Вчера_Спутник!C:BL, 15, FALSE)</f>
        <v>#N/A</v>
      </c>
      <c r="AU99" s="53" t="e">
        <f>W99-X99-VLOOKUP(C99, Вчера_Спутник!C:BL, 17, FALSE)</f>
        <v>#N/A</v>
      </c>
      <c r="AV99" s="53" t="e">
        <f>Y99-Z99-VLOOKUP(C99, Вчера_Спутник!C:BL, 19, FALSE)</f>
        <v>#N/A</v>
      </c>
      <c r="AW99" s="53" t="e">
        <f>AA99-AB99-VLOOKUP(C99, Вчера_Спутник!C:BL, 21, FALSE)</f>
        <v>#N/A</v>
      </c>
      <c r="AX99" s="53" t="e">
        <f>AC99-AD99-VLOOKUP(C99, Вчера_Спутник!C:BL, 23, FALSE)</f>
        <v>#N/A</v>
      </c>
      <c r="AY99" s="53" t="e">
        <f>VLOOKUP(C99, Вчера_Спутник!C:BL, 26, FALSE)+F99-Z99-AD99-AG99</f>
        <v>#N/A</v>
      </c>
      <c r="AZ99" s="53" t="e">
        <f>AE99-VLOOKUP(C99, Вчера_Спутник!C:BL, 25, FALSE)</f>
        <v>#N/A</v>
      </c>
    </row>
    <row r="100" spans="1:52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40"/>
      <c r="AD100" s="39"/>
      <c r="AE100" s="39"/>
      <c r="AF100" s="39"/>
      <c r="AG100" s="40"/>
      <c r="AH100" s="48"/>
      <c r="AI100" s="53">
        <f t="shared" si="3"/>
        <v>0</v>
      </c>
      <c r="AJ100" s="53">
        <f t="shared" si="4"/>
        <v>0</v>
      </c>
      <c r="AK100" s="53" t="str">
        <f>IF(ISNA(VLOOKUP(C100,Вчера_Спутник!C:C, 1, FALSE)),"ошибка",0)</f>
        <v>ошибка</v>
      </c>
      <c r="AL100" s="55"/>
      <c r="AM100" s="53" t="e">
        <f>D100-VLOOKUP(C100, Вчера_Спутник!C:BL, 2, FALSE)</f>
        <v>#N/A</v>
      </c>
      <c r="AN100" s="53" t="e">
        <f>E100-F100-VLOOKUP(C100, Вчера_Спутник!C:BL, 3, FALSE)</f>
        <v>#N/A</v>
      </c>
      <c r="AO100" s="53" t="e">
        <f>K100-L100-VLOOKUP(C100, Вчера_Спутник!C:BL, 5, FALSE)</f>
        <v>#N/A</v>
      </c>
      <c r="AP100" s="53" t="e">
        <f>M100-N100-VLOOKUP(C100, Вчера_Спутник!C:BL, 7, FALSE)</f>
        <v>#N/A</v>
      </c>
      <c r="AQ100" s="53" t="e">
        <f>O100-P100-VLOOKUP(C100, Вчера_Спутник!C:BL, 9, FALSE)</f>
        <v>#N/A</v>
      </c>
      <c r="AR100" s="53" t="e">
        <f>Q100-R100-VLOOKUP(C100, Вчера_Спутник!C:BL, 11, FALSE)</f>
        <v>#N/A</v>
      </c>
      <c r="AS100" s="53" t="e">
        <f>S100-T100-VLOOKUP(C100, Вчера_Спутник!C:BL, 13, FALSE)</f>
        <v>#N/A</v>
      </c>
      <c r="AT100" s="53" t="e">
        <f>U100-V100-VLOOKUP(C100, Вчера_Спутник!C:BL, 15, FALSE)</f>
        <v>#N/A</v>
      </c>
      <c r="AU100" s="53" t="e">
        <f>W100-X100-VLOOKUP(C100, Вчера_Спутник!C:BL, 17, FALSE)</f>
        <v>#N/A</v>
      </c>
      <c r="AV100" s="53" t="e">
        <f>Y100-Z100-VLOOKUP(C100, Вчера_Спутник!C:BL, 19, FALSE)</f>
        <v>#N/A</v>
      </c>
      <c r="AW100" s="53" t="e">
        <f>AA100-AB100-VLOOKUP(C100, Вчера_Спутник!C:BL, 21, FALSE)</f>
        <v>#N/A</v>
      </c>
      <c r="AX100" s="53" t="e">
        <f>AC100-AD100-VLOOKUP(C100, Вчера_Спутник!C:BL, 23, FALSE)</f>
        <v>#N/A</v>
      </c>
      <c r="AY100" s="53" t="e">
        <f>VLOOKUP(C100, Вчера_Спутник!C:BL, 26, FALSE)+F100-Z100-AD100-AG100</f>
        <v>#N/A</v>
      </c>
      <c r="AZ100" s="53" t="e">
        <f>AE100-VLOOKUP(C100, Вчера_Спутник!C:BL, 25, FALSE)</f>
        <v>#N/A</v>
      </c>
    </row>
    <row r="101" spans="1:52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40"/>
      <c r="AD101" s="39"/>
      <c r="AE101" s="39"/>
      <c r="AF101" s="39"/>
      <c r="AG101" s="40"/>
      <c r="AH101" s="48"/>
      <c r="AI101" s="53">
        <f t="shared" si="3"/>
        <v>0</v>
      </c>
      <c r="AJ101" s="53">
        <f t="shared" si="4"/>
        <v>0</v>
      </c>
      <c r="AK101" s="53" t="str">
        <f>IF(ISNA(VLOOKUP(C101,Вчера_Спутник!C:C, 1, FALSE)),"ошибка",0)</f>
        <v>ошибка</v>
      </c>
      <c r="AL101" s="55"/>
      <c r="AM101" s="53" t="e">
        <f>D101-VLOOKUP(C101, Вчера_Спутник!C:BL, 2, FALSE)</f>
        <v>#N/A</v>
      </c>
      <c r="AN101" s="53" t="e">
        <f>E101-F101-VLOOKUP(C101, Вчера_Спутник!C:BL, 3, FALSE)</f>
        <v>#N/A</v>
      </c>
      <c r="AO101" s="53" t="e">
        <f>K101-L101-VLOOKUP(C101, Вчера_Спутник!C:BL, 5, FALSE)</f>
        <v>#N/A</v>
      </c>
      <c r="AP101" s="53" t="e">
        <f>M101-N101-VLOOKUP(C101, Вчера_Спутник!C:BL, 7, FALSE)</f>
        <v>#N/A</v>
      </c>
      <c r="AQ101" s="53" t="e">
        <f>O101-P101-VLOOKUP(C101, Вчера_Спутник!C:BL, 9, FALSE)</f>
        <v>#N/A</v>
      </c>
      <c r="AR101" s="53" t="e">
        <f>Q101-R101-VLOOKUP(C101, Вчера_Спутник!C:BL, 11, FALSE)</f>
        <v>#N/A</v>
      </c>
      <c r="AS101" s="53" t="e">
        <f>S101-T101-VLOOKUP(C101, Вчера_Спутник!C:BL, 13, FALSE)</f>
        <v>#N/A</v>
      </c>
      <c r="AT101" s="53" t="e">
        <f>U101-V101-VLOOKUP(C101, Вчера_Спутник!C:BL, 15, FALSE)</f>
        <v>#N/A</v>
      </c>
      <c r="AU101" s="53" t="e">
        <f>W101-X101-VLOOKUP(C101, Вчера_Спутник!C:BL, 17, FALSE)</f>
        <v>#N/A</v>
      </c>
      <c r="AV101" s="53" t="e">
        <f>Y101-Z101-VLOOKUP(C101, Вчера_Спутник!C:BL, 19, FALSE)</f>
        <v>#N/A</v>
      </c>
      <c r="AW101" s="53" t="e">
        <f>AA101-AB101-VLOOKUP(C101, Вчера_Спутник!C:BL, 21, FALSE)</f>
        <v>#N/A</v>
      </c>
      <c r="AX101" s="53" t="e">
        <f>AC101-AD101-VLOOKUP(C101, Вчера_Спутник!C:BL, 23, FALSE)</f>
        <v>#N/A</v>
      </c>
      <c r="AY101" s="53" t="e">
        <f>VLOOKUP(C101, Вчера_Спутник!C:BL, 26, FALSE)+F101-Z101-AD101-AG101</f>
        <v>#N/A</v>
      </c>
      <c r="AZ101" s="53" t="e">
        <f>AE101-VLOOKUP(C101, Вчера_Спутник!C:BL, 25, FALSE)</f>
        <v>#N/A</v>
      </c>
    </row>
    <row r="102" spans="1:52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40"/>
      <c r="AD102" s="39"/>
      <c r="AE102" s="39"/>
      <c r="AF102" s="39"/>
      <c r="AG102" s="40"/>
      <c r="AH102" s="48"/>
      <c r="AI102" s="53">
        <f t="shared" si="3"/>
        <v>0</v>
      </c>
      <c r="AJ102" s="53">
        <f t="shared" si="4"/>
        <v>0</v>
      </c>
      <c r="AK102" s="53" t="str">
        <f>IF(ISNA(VLOOKUP(C102,Вчера_Спутник!C:C, 1, FALSE)),"ошибка",0)</f>
        <v>ошибка</v>
      </c>
      <c r="AL102" s="55"/>
      <c r="AM102" s="53" t="e">
        <f>D102-VLOOKUP(C102, Вчера_Спутник!C:BL, 2, FALSE)</f>
        <v>#N/A</v>
      </c>
      <c r="AN102" s="53" t="e">
        <f>E102-F102-VLOOKUP(C102, Вчера_Спутник!C:BL, 3, FALSE)</f>
        <v>#N/A</v>
      </c>
      <c r="AO102" s="53" t="e">
        <f>K102-L102-VLOOKUP(C102, Вчера_Спутник!C:BL, 5, FALSE)</f>
        <v>#N/A</v>
      </c>
      <c r="AP102" s="53" t="e">
        <f>M102-N102-VLOOKUP(C102, Вчера_Спутник!C:BL, 7, FALSE)</f>
        <v>#N/A</v>
      </c>
      <c r="AQ102" s="53" t="e">
        <f>O102-P102-VLOOKUP(C102, Вчера_Спутник!C:BL, 9, FALSE)</f>
        <v>#N/A</v>
      </c>
      <c r="AR102" s="53" t="e">
        <f>Q102-R102-VLOOKUP(C102, Вчера_Спутник!C:BL, 11, FALSE)</f>
        <v>#N/A</v>
      </c>
      <c r="AS102" s="53" t="e">
        <f>S102-T102-VLOOKUP(C102, Вчера_Спутник!C:BL, 13, FALSE)</f>
        <v>#N/A</v>
      </c>
      <c r="AT102" s="53" t="e">
        <f>U102-V102-VLOOKUP(C102, Вчера_Спутник!C:BL, 15, FALSE)</f>
        <v>#N/A</v>
      </c>
      <c r="AU102" s="53" t="e">
        <f>W102-X102-VLOOKUP(C102, Вчера_Спутник!C:BL, 17, FALSE)</f>
        <v>#N/A</v>
      </c>
      <c r="AV102" s="53" t="e">
        <f>Y102-Z102-VLOOKUP(C102, Вчера_Спутник!C:BL, 19, FALSE)</f>
        <v>#N/A</v>
      </c>
      <c r="AW102" s="53" t="e">
        <f>AA102-AB102-VLOOKUP(C102, Вчера_Спутник!C:BL, 21, FALSE)</f>
        <v>#N/A</v>
      </c>
      <c r="AX102" s="53" t="e">
        <f>AC102-AD102-VLOOKUP(C102, Вчера_Спутник!C:BL, 23, FALSE)</f>
        <v>#N/A</v>
      </c>
      <c r="AY102" s="53" t="e">
        <f>VLOOKUP(C102, Вчера_Спутник!C:BL, 26, FALSE)+F102-Z102-AD102-AG102</f>
        <v>#N/A</v>
      </c>
      <c r="AZ102" s="53" t="e">
        <f>AE102-VLOOKUP(C102, Вчера_Спутник!C:BL, 25, FALSE)</f>
        <v>#N/A</v>
      </c>
    </row>
    <row r="103" spans="1:52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40"/>
      <c r="AD103" s="39"/>
      <c r="AE103" s="39"/>
      <c r="AF103" s="39"/>
      <c r="AG103" s="40"/>
      <c r="AH103" s="48"/>
      <c r="AI103" s="53">
        <f t="shared" si="3"/>
        <v>0</v>
      </c>
      <c r="AJ103" s="53">
        <f t="shared" si="4"/>
        <v>0</v>
      </c>
      <c r="AK103" s="53" t="str">
        <f>IF(ISNA(VLOOKUP(C103,Вчера_Спутник!C:C, 1, FALSE)),"ошибка",0)</f>
        <v>ошибка</v>
      </c>
      <c r="AL103" s="55"/>
      <c r="AM103" s="53" t="e">
        <f>D103-VLOOKUP(C103, Вчера_Спутник!C:BL, 2, FALSE)</f>
        <v>#N/A</v>
      </c>
      <c r="AN103" s="53" t="e">
        <f>E103-F103-VLOOKUP(C103, Вчера_Спутник!C:BL, 3, FALSE)</f>
        <v>#N/A</v>
      </c>
      <c r="AO103" s="53" t="e">
        <f>K103-L103-VLOOKUP(C103, Вчера_Спутник!C:BL, 5, FALSE)</f>
        <v>#N/A</v>
      </c>
      <c r="AP103" s="53" t="e">
        <f>M103-N103-VLOOKUP(C103, Вчера_Спутник!C:BL, 7, FALSE)</f>
        <v>#N/A</v>
      </c>
      <c r="AQ103" s="53" t="e">
        <f>O103-P103-VLOOKUP(C103, Вчера_Спутник!C:BL, 9, FALSE)</f>
        <v>#N/A</v>
      </c>
      <c r="AR103" s="53" t="e">
        <f>Q103-R103-VLOOKUP(C103, Вчера_Спутник!C:BL, 11, FALSE)</f>
        <v>#N/A</v>
      </c>
      <c r="AS103" s="53" t="e">
        <f>S103-T103-VLOOKUP(C103, Вчера_Спутник!C:BL, 13, FALSE)</f>
        <v>#N/A</v>
      </c>
      <c r="AT103" s="53" t="e">
        <f>U103-V103-VLOOKUP(C103, Вчера_Спутник!C:BL, 15, FALSE)</f>
        <v>#N/A</v>
      </c>
      <c r="AU103" s="53" t="e">
        <f>W103-X103-VLOOKUP(C103, Вчера_Спутник!C:BL, 17, FALSE)</f>
        <v>#N/A</v>
      </c>
      <c r="AV103" s="53" t="e">
        <f>Y103-Z103-VLOOKUP(C103, Вчера_Спутник!C:BL, 19, FALSE)</f>
        <v>#N/A</v>
      </c>
      <c r="AW103" s="53" t="e">
        <f>AA103-AB103-VLOOKUP(C103, Вчера_Спутник!C:BL, 21, FALSE)</f>
        <v>#N/A</v>
      </c>
      <c r="AX103" s="53" t="e">
        <f>AC103-AD103-VLOOKUP(C103, Вчера_Спутник!C:BL, 23, FALSE)</f>
        <v>#N/A</v>
      </c>
      <c r="AY103" s="53" t="e">
        <f>VLOOKUP(C103, Вчера_Спутник!C:BL, 26, FALSE)+F103-Z103-AD103-AG103</f>
        <v>#N/A</v>
      </c>
      <c r="AZ103" s="53" t="e">
        <f>AE103-VLOOKUP(C103, Вчера_Спутник!C:BL, 25, FALSE)</f>
        <v>#N/A</v>
      </c>
    </row>
    <row r="104" spans="1:52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40"/>
      <c r="AD104" s="39"/>
      <c r="AE104" s="39"/>
      <c r="AF104" s="39"/>
      <c r="AG104" s="40"/>
      <c r="AH104" s="48"/>
      <c r="AI104" s="53">
        <f t="shared" si="3"/>
        <v>0</v>
      </c>
      <c r="AJ104" s="53">
        <f t="shared" si="4"/>
        <v>0</v>
      </c>
      <c r="AK104" s="53" t="str">
        <f>IF(ISNA(VLOOKUP(C104,Вчера_Спутник!C:C, 1, FALSE)),"ошибка",0)</f>
        <v>ошибка</v>
      </c>
      <c r="AL104" s="55"/>
      <c r="AM104" s="53" t="e">
        <f>D104-VLOOKUP(C104, Вчера_Спутник!C:BL, 2, FALSE)</f>
        <v>#N/A</v>
      </c>
      <c r="AN104" s="53" t="e">
        <f>E104-F104-VLOOKUP(C104, Вчера_Спутник!C:BL, 3, FALSE)</f>
        <v>#N/A</v>
      </c>
      <c r="AO104" s="53" t="e">
        <f>K104-L104-VLOOKUP(C104, Вчера_Спутник!C:BL, 5, FALSE)</f>
        <v>#N/A</v>
      </c>
      <c r="AP104" s="53" t="e">
        <f>M104-N104-VLOOKUP(C104, Вчера_Спутник!C:BL, 7, FALSE)</f>
        <v>#N/A</v>
      </c>
      <c r="AQ104" s="53" t="e">
        <f>O104-P104-VLOOKUP(C104, Вчера_Спутник!C:BL, 9, FALSE)</f>
        <v>#N/A</v>
      </c>
      <c r="AR104" s="53" t="e">
        <f>Q104-R104-VLOOKUP(C104, Вчера_Спутник!C:BL, 11, FALSE)</f>
        <v>#N/A</v>
      </c>
      <c r="AS104" s="53" t="e">
        <f>S104-T104-VLOOKUP(C104, Вчера_Спутник!C:BL, 13, FALSE)</f>
        <v>#N/A</v>
      </c>
      <c r="AT104" s="53" t="e">
        <f>U104-V104-VLOOKUP(C104, Вчера_Спутник!C:BL, 15, FALSE)</f>
        <v>#N/A</v>
      </c>
      <c r="AU104" s="53" t="e">
        <f>W104-X104-VLOOKUP(C104, Вчера_Спутник!C:BL, 17, FALSE)</f>
        <v>#N/A</v>
      </c>
      <c r="AV104" s="53" t="e">
        <f>Y104-Z104-VLOOKUP(C104, Вчера_Спутник!C:BL, 19, FALSE)</f>
        <v>#N/A</v>
      </c>
      <c r="AW104" s="53" t="e">
        <f>AA104-AB104-VLOOKUP(C104, Вчера_Спутник!C:BL, 21, FALSE)</f>
        <v>#N/A</v>
      </c>
      <c r="AX104" s="53" t="e">
        <f>AC104-AD104-VLOOKUP(C104, Вчера_Спутник!C:BL, 23, FALSE)</f>
        <v>#N/A</v>
      </c>
      <c r="AY104" s="53" t="e">
        <f>VLOOKUP(C104, Вчера_Спутник!C:BL, 26, FALSE)+F104-Z104-AD104-AG104</f>
        <v>#N/A</v>
      </c>
      <c r="AZ104" s="53" t="e">
        <f>AE104-VLOOKUP(C104, Вчера_Спутник!C:BL, 25, FALSE)</f>
        <v>#N/A</v>
      </c>
    </row>
    <row r="105" spans="1:52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40"/>
      <c r="AD105" s="39"/>
      <c r="AE105" s="39"/>
      <c r="AF105" s="39"/>
      <c r="AG105" s="40"/>
      <c r="AH105" s="48"/>
      <c r="AI105" s="53">
        <f t="shared" si="3"/>
        <v>0</v>
      </c>
      <c r="AJ105" s="53">
        <f t="shared" si="4"/>
        <v>0</v>
      </c>
      <c r="AK105" s="53" t="str">
        <f>IF(ISNA(VLOOKUP(C105,Вчера_Спутник!C:C, 1, FALSE)),"ошибка",0)</f>
        <v>ошибка</v>
      </c>
      <c r="AL105" s="55"/>
      <c r="AM105" s="53" t="e">
        <f>D105-VLOOKUP(C105, Вчера_Спутник!C:BL, 2, FALSE)</f>
        <v>#N/A</v>
      </c>
      <c r="AN105" s="53" t="e">
        <f>E105-F105-VLOOKUP(C105, Вчера_Спутник!C:BL, 3, FALSE)</f>
        <v>#N/A</v>
      </c>
      <c r="AO105" s="53" t="e">
        <f>K105-L105-VLOOKUP(C105, Вчера_Спутник!C:BL, 5, FALSE)</f>
        <v>#N/A</v>
      </c>
      <c r="AP105" s="53" t="e">
        <f>M105-N105-VLOOKUP(C105, Вчера_Спутник!C:BL, 7, FALSE)</f>
        <v>#N/A</v>
      </c>
      <c r="AQ105" s="53" t="e">
        <f>O105-P105-VLOOKUP(C105, Вчера_Спутник!C:BL, 9, FALSE)</f>
        <v>#N/A</v>
      </c>
      <c r="AR105" s="53" t="e">
        <f>Q105-R105-VLOOKUP(C105, Вчера_Спутник!C:BL, 11, FALSE)</f>
        <v>#N/A</v>
      </c>
      <c r="AS105" s="53" t="e">
        <f>S105-T105-VLOOKUP(C105, Вчера_Спутник!C:BL, 13, FALSE)</f>
        <v>#N/A</v>
      </c>
      <c r="AT105" s="53" t="e">
        <f>U105-V105-VLOOKUP(C105, Вчера_Спутник!C:BL, 15, FALSE)</f>
        <v>#N/A</v>
      </c>
      <c r="AU105" s="53" t="e">
        <f>W105-X105-VLOOKUP(C105, Вчера_Спутник!C:BL, 17, FALSE)</f>
        <v>#N/A</v>
      </c>
      <c r="AV105" s="53" t="e">
        <f>Y105-Z105-VLOOKUP(C105, Вчера_Спутник!C:BL, 19, FALSE)</f>
        <v>#N/A</v>
      </c>
      <c r="AW105" s="53" t="e">
        <f>AA105-AB105-VLOOKUP(C105, Вчера_Спутник!C:BL, 21, FALSE)</f>
        <v>#N/A</v>
      </c>
      <c r="AX105" s="53" t="e">
        <f>AC105-AD105-VLOOKUP(C105, Вчера_Спутник!C:BL, 23, FALSE)</f>
        <v>#N/A</v>
      </c>
      <c r="AY105" s="53" t="e">
        <f>VLOOKUP(C105, Вчера_Спутник!C:BL, 26, FALSE)+F105-Z105-AD105-AG105</f>
        <v>#N/A</v>
      </c>
      <c r="AZ105" s="53" t="e">
        <f>AE105-VLOOKUP(C105, Вчера_Спутник!C:BL, 25, FALSE)</f>
        <v>#N/A</v>
      </c>
    </row>
    <row r="106" spans="1:52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40"/>
      <c r="AD106" s="39"/>
      <c r="AE106" s="39"/>
      <c r="AF106" s="39"/>
      <c r="AG106" s="40"/>
      <c r="AH106" s="48"/>
      <c r="AI106" s="53">
        <f t="shared" si="3"/>
        <v>0</v>
      </c>
      <c r="AJ106" s="53">
        <f t="shared" si="4"/>
        <v>0</v>
      </c>
      <c r="AK106" s="53" t="str">
        <f>IF(ISNA(VLOOKUP(C106,Вчера_Спутник!C:C, 1, FALSE)),"ошибка",0)</f>
        <v>ошибка</v>
      </c>
      <c r="AL106" s="55"/>
      <c r="AM106" s="53" t="e">
        <f>D106-VLOOKUP(C106, Вчера_Спутник!C:BL, 2, FALSE)</f>
        <v>#N/A</v>
      </c>
      <c r="AN106" s="53" t="e">
        <f>E106-F106-VLOOKUP(C106, Вчера_Спутник!C:BL, 3, FALSE)</f>
        <v>#N/A</v>
      </c>
      <c r="AO106" s="53" t="e">
        <f>K106-L106-VLOOKUP(C106, Вчера_Спутник!C:BL, 5, FALSE)</f>
        <v>#N/A</v>
      </c>
      <c r="AP106" s="53" t="e">
        <f>M106-N106-VLOOKUP(C106, Вчера_Спутник!C:BL, 7, FALSE)</f>
        <v>#N/A</v>
      </c>
      <c r="AQ106" s="53" t="e">
        <f>O106-P106-VLOOKUP(C106, Вчера_Спутник!C:BL, 9, FALSE)</f>
        <v>#N/A</v>
      </c>
      <c r="AR106" s="53" t="e">
        <f>Q106-R106-VLOOKUP(C106, Вчера_Спутник!C:BL, 11, FALSE)</f>
        <v>#N/A</v>
      </c>
      <c r="AS106" s="53" t="e">
        <f>S106-T106-VLOOKUP(C106, Вчера_Спутник!C:BL, 13, FALSE)</f>
        <v>#N/A</v>
      </c>
      <c r="AT106" s="53" t="e">
        <f>U106-V106-VLOOKUP(C106, Вчера_Спутник!C:BL, 15, FALSE)</f>
        <v>#N/A</v>
      </c>
      <c r="AU106" s="53" t="e">
        <f>W106-X106-VLOOKUP(C106, Вчера_Спутник!C:BL, 17, FALSE)</f>
        <v>#N/A</v>
      </c>
      <c r="AV106" s="53" t="e">
        <f>Y106-Z106-VLOOKUP(C106, Вчера_Спутник!C:BL, 19, FALSE)</f>
        <v>#N/A</v>
      </c>
      <c r="AW106" s="53" t="e">
        <f>AA106-AB106-VLOOKUP(C106, Вчера_Спутник!C:BL, 21, FALSE)</f>
        <v>#N/A</v>
      </c>
      <c r="AX106" s="53" t="e">
        <f>AC106-AD106-VLOOKUP(C106, Вчера_Спутник!C:BL, 23, FALSE)</f>
        <v>#N/A</v>
      </c>
      <c r="AY106" s="53" t="e">
        <f>VLOOKUP(C106, Вчера_Спутник!C:BL, 26, FALSE)+F106-Z106-AD106-AG106</f>
        <v>#N/A</v>
      </c>
      <c r="AZ106" s="53" t="e">
        <f>AE106-VLOOKUP(C106, Вчера_Спутник!C:BL, 25, FALSE)</f>
        <v>#N/A</v>
      </c>
    </row>
    <row r="107" spans="1:52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40"/>
      <c r="AD107" s="39"/>
      <c r="AE107" s="39"/>
      <c r="AF107" s="39"/>
      <c r="AG107" s="40"/>
      <c r="AH107" s="48"/>
      <c r="AI107" s="53">
        <f t="shared" si="3"/>
        <v>0</v>
      </c>
      <c r="AJ107" s="53">
        <f t="shared" si="4"/>
        <v>0</v>
      </c>
      <c r="AK107" s="53" t="str">
        <f>IF(ISNA(VLOOKUP(C107,Вчера_Спутник!C:C, 1, FALSE)),"ошибка",0)</f>
        <v>ошибка</v>
      </c>
      <c r="AL107" s="55"/>
      <c r="AM107" s="53" t="e">
        <f>D107-VLOOKUP(C107, Вчера_Спутник!C:BL, 2, FALSE)</f>
        <v>#N/A</v>
      </c>
      <c r="AN107" s="53" t="e">
        <f>E107-F107-VLOOKUP(C107, Вчера_Спутник!C:BL, 3, FALSE)</f>
        <v>#N/A</v>
      </c>
      <c r="AO107" s="53" t="e">
        <f>K107-L107-VLOOKUP(C107, Вчера_Спутник!C:BL, 5, FALSE)</f>
        <v>#N/A</v>
      </c>
      <c r="AP107" s="53" t="e">
        <f>M107-N107-VLOOKUP(C107, Вчера_Спутник!C:BL, 7, FALSE)</f>
        <v>#N/A</v>
      </c>
      <c r="AQ107" s="53" t="e">
        <f>O107-P107-VLOOKUP(C107, Вчера_Спутник!C:BL, 9, FALSE)</f>
        <v>#N/A</v>
      </c>
      <c r="AR107" s="53" t="e">
        <f>Q107-R107-VLOOKUP(C107, Вчера_Спутник!C:BL, 11, FALSE)</f>
        <v>#N/A</v>
      </c>
      <c r="AS107" s="53" t="e">
        <f>S107-T107-VLOOKUP(C107, Вчера_Спутник!C:BL, 13, FALSE)</f>
        <v>#N/A</v>
      </c>
      <c r="AT107" s="53" t="e">
        <f>U107-V107-VLOOKUP(C107, Вчера_Спутник!C:BL, 15, FALSE)</f>
        <v>#N/A</v>
      </c>
      <c r="AU107" s="53" t="e">
        <f>W107-X107-VLOOKUP(C107, Вчера_Спутник!C:BL, 17, FALSE)</f>
        <v>#N/A</v>
      </c>
      <c r="AV107" s="53" t="e">
        <f>Y107-Z107-VLOOKUP(C107, Вчера_Спутник!C:BL, 19, FALSE)</f>
        <v>#N/A</v>
      </c>
      <c r="AW107" s="53" t="e">
        <f>AA107-AB107-VLOOKUP(C107, Вчера_Спутник!C:BL, 21, FALSE)</f>
        <v>#N/A</v>
      </c>
      <c r="AX107" s="53" t="e">
        <f>AC107-AD107-VLOOKUP(C107, Вчера_Спутник!C:BL, 23, FALSE)</f>
        <v>#N/A</v>
      </c>
      <c r="AY107" s="53" t="e">
        <f>VLOOKUP(C107, Вчера_Спутник!C:BL, 26, FALSE)+F107-Z107-AD107-AG107</f>
        <v>#N/A</v>
      </c>
      <c r="AZ107" s="53" t="e">
        <f>AE107-VLOOKUP(C107, Вчера_Спутник!C:BL, 25, FALSE)</f>
        <v>#N/A</v>
      </c>
    </row>
    <row r="108" spans="1:52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40"/>
      <c r="AD108" s="39"/>
      <c r="AE108" s="39"/>
      <c r="AF108" s="39"/>
      <c r="AG108" s="40"/>
      <c r="AH108" s="48"/>
      <c r="AI108" s="53">
        <f t="shared" si="3"/>
        <v>0</v>
      </c>
      <c r="AJ108" s="53">
        <f t="shared" si="4"/>
        <v>0</v>
      </c>
      <c r="AK108" s="53" t="str">
        <f>IF(ISNA(VLOOKUP(C108,Вчера_Спутник!C:C, 1, FALSE)),"ошибка",0)</f>
        <v>ошибка</v>
      </c>
      <c r="AL108" s="55"/>
      <c r="AM108" s="53" t="e">
        <f>D108-VLOOKUP(C108, Вчера_Спутник!C:BL, 2, FALSE)</f>
        <v>#N/A</v>
      </c>
      <c r="AN108" s="53" t="e">
        <f>E108-F108-VLOOKUP(C108, Вчера_Спутник!C:BL, 3, FALSE)</f>
        <v>#N/A</v>
      </c>
      <c r="AO108" s="53" t="e">
        <f>K108-L108-VLOOKUP(C108, Вчера_Спутник!C:BL, 5, FALSE)</f>
        <v>#N/A</v>
      </c>
      <c r="AP108" s="53" t="e">
        <f>M108-N108-VLOOKUP(C108, Вчера_Спутник!C:BL, 7, FALSE)</f>
        <v>#N/A</v>
      </c>
      <c r="AQ108" s="53" t="e">
        <f>O108-P108-VLOOKUP(C108, Вчера_Спутник!C:BL, 9, FALSE)</f>
        <v>#N/A</v>
      </c>
      <c r="AR108" s="53" t="e">
        <f>Q108-R108-VLOOKUP(C108, Вчера_Спутник!C:BL, 11, FALSE)</f>
        <v>#N/A</v>
      </c>
      <c r="AS108" s="53" t="e">
        <f>S108-T108-VLOOKUP(C108, Вчера_Спутник!C:BL, 13, FALSE)</f>
        <v>#N/A</v>
      </c>
      <c r="AT108" s="53" t="e">
        <f>U108-V108-VLOOKUP(C108, Вчера_Спутник!C:BL, 15, FALSE)</f>
        <v>#N/A</v>
      </c>
      <c r="AU108" s="53" t="e">
        <f>W108-X108-VLOOKUP(C108, Вчера_Спутник!C:BL, 17, FALSE)</f>
        <v>#N/A</v>
      </c>
      <c r="AV108" s="53" t="e">
        <f>Y108-Z108-VLOOKUP(C108, Вчера_Спутник!C:BL, 19, FALSE)</f>
        <v>#N/A</v>
      </c>
      <c r="AW108" s="53" t="e">
        <f>AA108-AB108-VLOOKUP(C108, Вчера_Спутник!C:BL, 21, FALSE)</f>
        <v>#N/A</v>
      </c>
      <c r="AX108" s="53" t="e">
        <f>AC108-AD108-VLOOKUP(C108, Вчера_Спутник!C:BL, 23, FALSE)</f>
        <v>#N/A</v>
      </c>
      <c r="AY108" s="53" t="e">
        <f>VLOOKUP(C108, Вчера_Спутник!C:BL, 26, FALSE)+F108-Z108-AD108-AG108</f>
        <v>#N/A</v>
      </c>
      <c r="AZ108" s="53" t="e">
        <f>AE108-VLOOKUP(C108, Вчера_Спутник!C:BL, 25, FALSE)</f>
        <v>#N/A</v>
      </c>
    </row>
    <row r="109" spans="1:52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40"/>
      <c r="AD109" s="39"/>
      <c r="AE109" s="39"/>
      <c r="AF109" s="39"/>
      <c r="AG109" s="40"/>
      <c r="AH109" s="48"/>
      <c r="AI109" s="53">
        <f t="shared" si="3"/>
        <v>0</v>
      </c>
      <c r="AJ109" s="53">
        <f t="shared" si="4"/>
        <v>0</v>
      </c>
      <c r="AK109" s="53" t="str">
        <f>IF(ISNA(VLOOKUP(C109,Вчера_Спутник!C:C, 1, FALSE)),"ошибка",0)</f>
        <v>ошибка</v>
      </c>
      <c r="AL109" s="55"/>
      <c r="AM109" s="53" t="e">
        <f>D109-VLOOKUP(C109, Вчера_Спутник!C:BL, 2, FALSE)</f>
        <v>#N/A</v>
      </c>
      <c r="AN109" s="53" t="e">
        <f>E109-F109-VLOOKUP(C109, Вчера_Спутник!C:BL, 3, FALSE)</f>
        <v>#N/A</v>
      </c>
      <c r="AO109" s="53" t="e">
        <f>K109-L109-VLOOKUP(C109, Вчера_Спутник!C:BL, 5, FALSE)</f>
        <v>#N/A</v>
      </c>
      <c r="AP109" s="53" t="e">
        <f>M109-N109-VLOOKUP(C109, Вчера_Спутник!C:BL, 7, FALSE)</f>
        <v>#N/A</v>
      </c>
      <c r="AQ109" s="53" t="e">
        <f>O109-P109-VLOOKUP(C109, Вчера_Спутник!C:BL, 9, FALSE)</f>
        <v>#N/A</v>
      </c>
      <c r="AR109" s="53" t="e">
        <f>Q109-R109-VLOOKUP(C109, Вчера_Спутник!C:BL, 11, FALSE)</f>
        <v>#N/A</v>
      </c>
      <c r="AS109" s="53" t="e">
        <f>S109-T109-VLOOKUP(C109, Вчера_Спутник!C:BL, 13, FALSE)</f>
        <v>#N/A</v>
      </c>
      <c r="AT109" s="53" t="e">
        <f>U109-V109-VLOOKUP(C109, Вчера_Спутник!C:BL, 15, FALSE)</f>
        <v>#N/A</v>
      </c>
      <c r="AU109" s="53" t="e">
        <f>W109-X109-VLOOKUP(C109, Вчера_Спутник!C:BL, 17, FALSE)</f>
        <v>#N/A</v>
      </c>
      <c r="AV109" s="53" t="e">
        <f>Y109-Z109-VLOOKUP(C109, Вчера_Спутник!C:BL, 19, FALSE)</f>
        <v>#N/A</v>
      </c>
      <c r="AW109" s="53" t="e">
        <f>AA109-AB109-VLOOKUP(C109, Вчера_Спутник!C:BL, 21, FALSE)</f>
        <v>#N/A</v>
      </c>
      <c r="AX109" s="53" t="e">
        <f>AC109-AD109-VLOOKUP(C109, Вчера_Спутник!C:BL, 23, FALSE)</f>
        <v>#N/A</v>
      </c>
      <c r="AY109" s="53" t="e">
        <f>VLOOKUP(C109, Вчера_Спутник!C:BL, 26, FALSE)+F109-Z109-AD109-AG109</f>
        <v>#N/A</v>
      </c>
      <c r="AZ109" s="53" t="e">
        <f>AE109-VLOOKUP(C109, Вчера_Спутник!C:BL, 25, FALSE)</f>
        <v>#N/A</v>
      </c>
    </row>
    <row r="110" spans="1:52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40"/>
      <c r="AD110" s="39"/>
      <c r="AE110" s="39"/>
      <c r="AF110" s="39"/>
      <c r="AG110" s="40"/>
      <c r="AH110" s="48"/>
      <c r="AI110" s="53">
        <f t="shared" si="3"/>
        <v>0</v>
      </c>
      <c r="AJ110" s="53">
        <f t="shared" si="4"/>
        <v>0</v>
      </c>
      <c r="AK110" s="53" t="str">
        <f>IF(ISNA(VLOOKUP(C110,Вчера_Спутник!C:C, 1, FALSE)),"ошибка",0)</f>
        <v>ошибка</v>
      </c>
      <c r="AL110" s="55"/>
      <c r="AM110" s="53" t="e">
        <f>D110-VLOOKUP(C110, Вчера_Спутник!C:BL, 2, FALSE)</f>
        <v>#N/A</v>
      </c>
      <c r="AN110" s="53" t="e">
        <f>E110-F110-VLOOKUP(C110, Вчера_Спутник!C:BL, 3, FALSE)</f>
        <v>#N/A</v>
      </c>
      <c r="AO110" s="53" t="e">
        <f>K110-L110-VLOOKUP(C110, Вчера_Спутник!C:BL, 5, FALSE)</f>
        <v>#N/A</v>
      </c>
      <c r="AP110" s="53" t="e">
        <f>M110-N110-VLOOKUP(C110, Вчера_Спутник!C:BL, 7, FALSE)</f>
        <v>#N/A</v>
      </c>
      <c r="AQ110" s="53" t="e">
        <f>O110-P110-VLOOKUP(C110, Вчера_Спутник!C:BL, 9, FALSE)</f>
        <v>#N/A</v>
      </c>
      <c r="AR110" s="53" t="e">
        <f>Q110-R110-VLOOKUP(C110, Вчера_Спутник!C:BL, 11, FALSE)</f>
        <v>#N/A</v>
      </c>
      <c r="AS110" s="53" t="e">
        <f>S110-T110-VLOOKUP(C110, Вчера_Спутник!C:BL, 13, FALSE)</f>
        <v>#N/A</v>
      </c>
      <c r="AT110" s="53" t="e">
        <f>U110-V110-VLOOKUP(C110, Вчера_Спутник!C:BL, 15, FALSE)</f>
        <v>#N/A</v>
      </c>
      <c r="AU110" s="53" t="e">
        <f>W110-X110-VLOOKUP(C110, Вчера_Спутник!C:BL, 17, FALSE)</f>
        <v>#N/A</v>
      </c>
      <c r="AV110" s="53" t="e">
        <f>Y110-Z110-VLOOKUP(C110, Вчера_Спутник!C:BL, 19, FALSE)</f>
        <v>#N/A</v>
      </c>
      <c r="AW110" s="53" t="e">
        <f>AA110-AB110-VLOOKUP(C110, Вчера_Спутник!C:BL, 21, FALSE)</f>
        <v>#N/A</v>
      </c>
      <c r="AX110" s="53" t="e">
        <f>AC110-AD110-VLOOKUP(C110, Вчера_Спутник!C:BL, 23, FALSE)</f>
        <v>#N/A</v>
      </c>
      <c r="AY110" s="53" t="e">
        <f>VLOOKUP(C110, Вчера_Спутник!C:BL, 26, FALSE)+F110-Z110-AD110-AG110</f>
        <v>#N/A</v>
      </c>
      <c r="AZ110" s="53" t="e">
        <f>AE110-VLOOKUP(C110, Вчера_Спутник!C:BL, 25, FALSE)</f>
        <v>#N/A</v>
      </c>
    </row>
    <row r="111" spans="1:52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40"/>
      <c r="AD111" s="39"/>
      <c r="AE111" s="39"/>
      <c r="AF111" s="39"/>
      <c r="AG111" s="40"/>
      <c r="AH111" s="48"/>
      <c r="AI111" s="53">
        <f t="shared" si="3"/>
        <v>0</v>
      </c>
      <c r="AJ111" s="53">
        <f t="shared" si="4"/>
        <v>0</v>
      </c>
      <c r="AK111" s="53" t="str">
        <f>IF(ISNA(VLOOKUP(C111,Вчера_Спутник!C:C, 1, FALSE)),"ошибка",0)</f>
        <v>ошибка</v>
      </c>
      <c r="AL111" s="55"/>
      <c r="AM111" s="53" t="e">
        <f>D111-VLOOKUP(C111, Вчера_Спутник!C:BL, 2, FALSE)</f>
        <v>#N/A</v>
      </c>
      <c r="AN111" s="53" t="e">
        <f>E111-F111-VLOOKUP(C111, Вчера_Спутник!C:BL, 3, FALSE)</f>
        <v>#N/A</v>
      </c>
      <c r="AO111" s="53" t="e">
        <f>K111-L111-VLOOKUP(C111, Вчера_Спутник!C:BL, 5, FALSE)</f>
        <v>#N/A</v>
      </c>
      <c r="AP111" s="53" t="e">
        <f>M111-N111-VLOOKUP(C111, Вчера_Спутник!C:BL, 7, FALSE)</f>
        <v>#N/A</v>
      </c>
      <c r="AQ111" s="53" t="e">
        <f>O111-P111-VLOOKUP(C111, Вчера_Спутник!C:BL, 9, FALSE)</f>
        <v>#N/A</v>
      </c>
      <c r="AR111" s="53" t="e">
        <f>Q111-R111-VLOOKUP(C111, Вчера_Спутник!C:BL, 11, FALSE)</f>
        <v>#N/A</v>
      </c>
      <c r="AS111" s="53" t="e">
        <f>S111-T111-VLOOKUP(C111, Вчера_Спутник!C:BL, 13, FALSE)</f>
        <v>#N/A</v>
      </c>
      <c r="AT111" s="53" t="e">
        <f>U111-V111-VLOOKUP(C111, Вчера_Спутник!C:BL, 15, FALSE)</f>
        <v>#N/A</v>
      </c>
      <c r="AU111" s="53" t="e">
        <f>W111-X111-VLOOKUP(C111, Вчера_Спутник!C:BL, 17, FALSE)</f>
        <v>#N/A</v>
      </c>
      <c r="AV111" s="53" t="e">
        <f>Y111-Z111-VLOOKUP(C111, Вчера_Спутник!C:BL, 19, FALSE)</f>
        <v>#N/A</v>
      </c>
      <c r="AW111" s="53" t="e">
        <f>AA111-AB111-VLOOKUP(C111, Вчера_Спутник!C:BL, 21, FALSE)</f>
        <v>#N/A</v>
      </c>
      <c r="AX111" s="53" t="e">
        <f>AC111-AD111-VLOOKUP(C111, Вчера_Спутник!C:BL, 23, FALSE)</f>
        <v>#N/A</v>
      </c>
      <c r="AY111" s="53" t="e">
        <f>VLOOKUP(C111, Вчера_Спутник!C:BL, 26, FALSE)+F111-Z111-AD111-AG111</f>
        <v>#N/A</v>
      </c>
      <c r="AZ111" s="53" t="e">
        <f>AE111-VLOOKUP(C111, Вчера_Спутник!C:BL, 25, FALSE)</f>
        <v>#N/A</v>
      </c>
    </row>
    <row r="112" spans="1:52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40"/>
      <c r="AD112" s="39"/>
      <c r="AE112" s="39"/>
      <c r="AF112" s="39"/>
      <c r="AG112" s="40"/>
      <c r="AH112" s="48"/>
      <c r="AI112" s="53">
        <f t="shared" si="3"/>
        <v>0</v>
      </c>
      <c r="AJ112" s="53">
        <f t="shared" si="4"/>
        <v>0</v>
      </c>
      <c r="AK112" s="53" t="str">
        <f>IF(ISNA(VLOOKUP(C112,Вчера_Спутник!C:C, 1, FALSE)),"ошибка",0)</f>
        <v>ошибка</v>
      </c>
      <c r="AL112" s="55"/>
      <c r="AM112" s="53" t="e">
        <f>D112-VLOOKUP(C112, Вчера_Спутник!C:BL, 2, FALSE)</f>
        <v>#N/A</v>
      </c>
      <c r="AN112" s="53" t="e">
        <f>E112-F112-VLOOKUP(C112, Вчера_Спутник!C:BL, 3, FALSE)</f>
        <v>#N/A</v>
      </c>
      <c r="AO112" s="53" t="e">
        <f>K112-L112-VLOOKUP(C112, Вчера_Спутник!C:BL, 5, FALSE)</f>
        <v>#N/A</v>
      </c>
      <c r="AP112" s="53" t="e">
        <f>M112-N112-VLOOKUP(C112, Вчера_Спутник!C:BL, 7, FALSE)</f>
        <v>#N/A</v>
      </c>
      <c r="AQ112" s="53" t="e">
        <f>O112-P112-VLOOKUP(C112, Вчера_Спутник!C:BL, 9, FALSE)</f>
        <v>#N/A</v>
      </c>
      <c r="AR112" s="53" t="e">
        <f>Q112-R112-VLOOKUP(C112, Вчера_Спутник!C:BL, 11, FALSE)</f>
        <v>#N/A</v>
      </c>
      <c r="AS112" s="53" t="e">
        <f>S112-T112-VLOOKUP(C112, Вчера_Спутник!C:BL, 13, FALSE)</f>
        <v>#N/A</v>
      </c>
      <c r="AT112" s="53" t="e">
        <f>U112-V112-VLOOKUP(C112, Вчера_Спутник!C:BL, 15, FALSE)</f>
        <v>#N/A</v>
      </c>
      <c r="AU112" s="53" t="e">
        <f>W112-X112-VLOOKUP(C112, Вчера_Спутник!C:BL, 17, FALSE)</f>
        <v>#N/A</v>
      </c>
      <c r="AV112" s="53" t="e">
        <f>Y112-Z112-VLOOKUP(C112, Вчера_Спутник!C:BL, 19, FALSE)</f>
        <v>#N/A</v>
      </c>
      <c r="AW112" s="53" t="e">
        <f>AA112-AB112-VLOOKUP(C112, Вчера_Спутник!C:BL, 21, FALSE)</f>
        <v>#N/A</v>
      </c>
      <c r="AX112" s="53" t="e">
        <f>AC112-AD112-VLOOKUP(C112, Вчера_Спутник!C:BL, 23, FALSE)</f>
        <v>#N/A</v>
      </c>
      <c r="AY112" s="53" t="e">
        <f>VLOOKUP(C112, Вчера_Спутник!C:BL, 26, FALSE)+F112-Z112-AD112-AG112</f>
        <v>#N/A</v>
      </c>
      <c r="AZ112" s="53" t="e">
        <f>AE112-VLOOKUP(C112, Вчера_Спутник!C:BL, 25, FALSE)</f>
        <v>#N/A</v>
      </c>
    </row>
    <row r="113" spans="1:52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40"/>
      <c r="AD113" s="39"/>
      <c r="AE113" s="39"/>
      <c r="AF113" s="39"/>
      <c r="AG113" s="40"/>
      <c r="AH113" s="48"/>
      <c r="AI113" s="53">
        <f t="shared" si="3"/>
        <v>0</v>
      </c>
      <c r="AJ113" s="53">
        <f t="shared" si="4"/>
        <v>0</v>
      </c>
      <c r="AK113" s="53" t="str">
        <f>IF(ISNA(VLOOKUP(C113,Вчера_Спутник!C:C, 1, FALSE)),"ошибка",0)</f>
        <v>ошибка</v>
      </c>
      <c r="AL113" s="55"/>
      <c r="AM113" s="53" t="e">
        <f>D113-VLOOKUP(C113, Вчера_Спутник!C:BL, 2, FALSE)</f>
        <v>#N/A</v>
      </c>
      <c r="AN113" s="53" t="e">
        <f>E113-F113-VLOOKUP(C113, Вчера_Спутник!C:BL, 3, FALSE)</f>
        <v>#N/A</v>
      </c>
      <c r="AO113" s="53" t="e">
        <f>K113-L113-VLOOKUP(C113, Вчера_Спутник!C:BL, 5, FALSE)</f>
        <v>#N/A</v>
      </c>
      <c r="AP113" s="53" t="e">
        <f>M113-N113-VLOOKUP(C113, Вчера_Спутник!C:BL, 7, FALSE)</f>
        <v>#N/A</v>
      </c>
      <c r="AQ113" s="53" t="e">
        <f>O113-P113-VLOOKUP(C113, Вчера_Спутник!C:BL, 9, FALSE)</f>
        <v>#N/A</v>
      </c>
      <c r="AR113" s="53" t="e">
        <f>Q113-R113-VLOOKUP(C113, Вчера_Спутник!C:BL, 11, FALSE)</f>
        <v>#N/A</v>
      </c>
      <c r="AS113" s="53" t="e">
        <f>S113-T113-VLOOKUP(C113, Вчера_Спутник!C:BL, 13, FALSE)</f>
        <v>#N/A</v>
      </c>
      <c r="AT113" s="53" t="e">
        <f>U113-V113-VLOOKUP(C113, Вчера_Спутник!C:BL, 15, FALSE)</f>
        <v>#N/A</v>
      </c>
      <c r="AU113" s="53" t="e">
        <f>W113-X113-VLOOKUP(C113, Вчера_Спутник!C:BL, 17, FALSE)</f>
        <v>#N/A</v>
      </c>
      <c r="AV113" s="53" t="e">
        <f>Y113-Z113-VLOOKUP(C113, Вчера_Спутник!C:BL, 19, FALSE)</f>
        <v>#N/A</v>
      </c>
      <c r="AW113" s="53" t="e">
        <f>AA113-AB113-VLOOKUP(C113, Вчера_Спутник!C:BL, 21, FALSE)</f>
        <v>#N/A</v>
      </c>
      <c r="AX113" s="53" t="e">
        <f>AC113-AD113-VLOOKUP(C113, Вчера_Спутник!C:BL, 23, FALSE)</f>
        <v>#N/A</v>
      </c>
      <c r="AY113" s="53" t="e">
        <f>VLOOKUP(C113, Вчера_Спутник!C:BL, 26, FALSE)+F113-Z113-AD113-AG113</f>
        <v>#N/A</v>
      </c>
      <c r="AZ113" s="53" t="e">
        <f>AE113-VLOOKUP(C113, Вчера_Спутник!C:BL, 25, FALSE)</f>
        <v>#N/A</v>
      </c>
    </row>
    <row r="114" spans="1:52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40"/>
      <c r="AD114" s="39"/>
      <c r="AE114" s="39"/>
      <c r="AF114" s="39"/>
      <c r="AG114" s="40"/>
      <c r="AH114" s="48"/>
      <c r="AI114" s="53">
        <f t="shared" si="3"/>
        <v>0</v>
      </c>
      <c r="AJ114" s="53">
        <f t="shared" si="4"/>
        <v>0</v>
      </c>
      <c r="AK114" s="53" t="str">
        <f>IF(ISNA(VLOOKUP(C114,Вчера_Спутник!C:C, 1, FALSE)),"ошибка",0)</f>
        <v>ошибка</v>
      </c>
      <c r="AL114" s="55"/>
      <c r="AM114" s="53" t="e">
        <f>D114-VLOOKUP(C114, Вчера_Спутник!C:BL, 2, FALSE)</f>
        <v>#N/A</v>
      </c>
      <c r="AN114" s="53" t="e">
        <f>E114-F114-VLOOKUP(C114, Вчера_Спутник!C:BL, 3, FALSE)</f>
        <v>#N/A</v>
      </c>
      <c r="AO114" s="53" t="e">
        <f>K114-L114-VLOOKUP(C114, Вчера_Спутник!C:BL, 5, FALSE)</f>
        <v>#N/A</v>
      </c>
      <c r="AP114" s="53" t="e">
        <f>M114-N114-VLOOKUP(C114, Вчера_Спутник!C:BL, 7, FALSE)</f>
        <v>#N/A</v>
      </c>
      <c r="AQ114" s="53" t="e">
        <f>O114-P114-VLOOKUP(C114, Вчера_Спутник!C:BL, 9, FALSE)</f>
        <v>#N/A</v>
      </c>
      <c r="AR114" s="53" t="e">
        <f>Q114-R114-VLOOKUP(C114, Вчера_Спутник!C:BL, 11, FALSE)</f>
        <v>#N/A</v>
      </c>
      <c r="AS114" s="53" t="e">
        <f>S114-T114-VLOOKUP(C114, Вчера_Спутник!C:BL, 13, FALSE)</f>
        <v>#N/A</v>
      </c>
      <c r="AT114" s="53" t="e">
        <f>U114-V114-VLOOKUP(C114, Вчера_Спутник!C:BL, 15, FALSE)</f>
        <v>#N/A</v>
      </c>
      <c r="AU114" s="53" t="e">
        <f>W114-X114-VLOOKUP(C114, Вчера_Спутник!C:BL, 17, FALSE)</f>
        <v>#N/A</v>
      </c>
      <c r="AV114" s="53" t="e">
        <f>Y114-Z114-VLOOKUP(C114, Вчера_Спутник!C:BL, 19, FALSE)</f>
        <v>#N/A</v>
      </c>
      <c r="AW114" s="53" t="e">
        <f>AA114-AB114-VLOOKUP(C114, Вчера_Спутник!C:BL, 21, FALSE)</f>
        <v>#N/A</v>
      </c>
      <c r="AX114" s="53" t="e">
        <f>AC114-AD114-VLOOKUP(C114, Вчера_Спутник!C:BL, 23, FALSE)</f>
        <v>#N/A</v>
      </c>
      <c r="AY114" s="53" t="e">
        <f>VLOOKUP(C114, Вчера_Спутник!C:BL, 26, FALSE)+F114-Z114-AD114-AG114</f>
        <v>#N/A</v>
      </c>
      <c r="AZ114" s="53" t="e">
        <f>AE114-VLOOKUP(C114, Вчера_Спутник!C:BL, 25, FALSE)</f>
        <v>#N/A</v>
      </c>
    </row>
    <row r="115" spans="1:52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40"/>
      <c r="AD115" s="39"/>
      <c r="AE115" s="39"/>
      <c r="AF115" s="39"/>
      <c r="AG115" s="40"/>
      <c r="AH115" s="48"/>
      <c r="AI115" s="53">
        <f t="shared" si="3"/>
        <v>0</v>
      </c>
      <c r="AJ115" s="53">
        <f t="shared" si="4"/>
        <v>0</v>
      </c>
      <c r="AK115" s="53" t="str">
        <f>IF(ISNA(VLOOKUP(C115,Вчера_Спутник!C:C, 1, FALSE)),"ошибка",0)</f>
        <v>ошибка</v>
      </c>
      <c r="AL115" s="55"/>
      <c r="AM115" s="53" t="e">
        <f>D115-VLOOKUP(C115, Вчера_Спутник!C:BL, 2, FALSE)</f>
        <v>#N/A</v>
      </c>
      <c r="AN115" s="53" t="e">
        <f>E115-F115-VLOOKUP(C115, Вчера_Спутник!C:BL, 3, FALSE)</f>
        <v>#N/A</v>
      </c>
      <c r="AO115" s="53" t="e">
        <f>K115-L115-VLOOKUP(C115, Вчера_Спутник!C:BL, 5, FALSE)</f>
        <v>#N/A</v>
      </c>
      <c r="AP115" s="53" t="e">
        <f>M115-N115-VLOOKUP(C115, Вчера_Спутник!C:BL, 7, FALSE)</f>
        <v>#N/A</v>
      </c>
      <c r="AQ115" s="53" t="e">
        <f>O115-P115-VLOOKUP(C115, Вчера_Спутник!C:BL, 9, FALSE)</f>
        <v>#N/A</v>
      </c>
      <c r="AR115" s="53" t="e">
        <f>Q115-R115-VLOOKUP(C115, Вчера_Спутник!C:BL, 11, FALSE)</f>
        <v>#N/A</v>
      </c>
      <c r="AS115" s="53" t="e">
        <f>S115-T115-VLOOKUP(C115, Вчера_Спутник!C:BL, 13, FALSE)</f>
        <v>#N/A</v>
      </c>
      <c r="AT115" s="53" t="e">
        <f>U115-V115-VLOOKUP(C115, Вчера_Спутник!C:BL, 15, FALSE)</f>
        <v>#N/A</v>
      </c>
      <c r="AU115" s="53" t="e">
        <f>W115-X115-VLOOKUP(C115, Вчера_Спутник!C:BL, 17, FALSE)</f>
        <v>#N/A</v>
      </c>
      <c r="AV115" s="53" t="e">
        <f>Y115-Z115-VLOOKUP(C115, Вчера_Спутник!C:BL, 19, FALSE)</f>
        <v>#N/A</v>
      </c>
      <c r="AW115" s="53" t="e">
        <f>AA115-AB115-VLOOKUP(C115, Вчера_Спутник!C:BL, 21, FALSE)</f>
        <v>#N/A</v>
      </c>
      <c r="AX115" s="53" t="e">
        <f>AC115-AD115-VLOOKUP(C115, Вчера_Спутник!C:BL, 23, FALSE)</f>
        <v>#N/A</v>
      </c>
      <c r="AY115" s="53" t="e">
        <f>VLOOKUP(C115, Вчера_Спутник!C:BL, 26, FALSE)+F115-Z115-AD115-AG115</f>
        <v>#N/A</v>
      </c>
      <c r="AZ115" s="53" t="e">
        <f>AE115-VLOOKUP(C115, Вчера_Спутник!C:BL, 25, FALSE)</f>
        <v>#N/A</v>
      </c>
    </row>
    <row r="116" spans="1:52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40"/>
      <c r="AD116" s="39"/>
      <c r="AE116" s="39"/>
      <c r="AF116" s="39"/>
      <c r="AG116" s="40"/>
      <c r="AH116" s="48"/>
      <c r="AI116" s="53">
        <f t="shared" si="3"/>
        <v>0</v>
      </c>
      <c r="AJ116" s="53">
        <f t="shared" si="4"/>
        <v>0</v>
      </c>
      <c r="AK116" s="53" t="str">
        <f>IF(ISNA(VLOOKUP(C116,Вчера_Спутник!C:C, 1, FALSE)),"ошибка",0)</f>
        <v>ошибка</v>
      </c>
      <c r="AL116" s="55"/>
      <c r="AM116" s="53" t="e">
        <f>D116-VLOOKUP(C116, Вчера_Спутник!C:BL, 2, FALSE)</f>
        <v>#N/A</v>
      </c>
      <c r="AN116" s="53" t="e">
        <f>E116-F116-VLOOKUP(C116, Вчера_Спутник!C:BL, 3, FALSE)</f>
        <v>#N/A</v>
      </c>
      <c r="AO116" s="53" t="e">
        <f>K116-L116-VLOOKUP(C116, Вчера_Спутник!C:BL, 5, FALSE)</f>
        <v>#N/A</v>
      </c>
      <c r="AP116" s="53" t="e">
        <f>M116-N116-VLOOKUP(C116, Вчера_Спутник!C:BL, 7, FALSE)</f>
        <v>#N/A</v>
      </c>
      <c r="AQ116" s="53" t="e">
        <f>O116-P116-VLOOKUP(C116, Вчера_Спутник!C:BL, 9, FALSE)</f>
        <v>#N/A</v>
      </c>
      <c r="AR116" s="53" t="e">
        <f>Q116-R116-VLOOKUP(C116, Вчера_Спутник!C:BL, 11, FALSE)</f>
        <v>#N/A</v>
      </c>
      <c r="AS116" s="53" t="e">
        <f>S116-T116-VLOOKUP(C116, Вчера_Спутник!C:BL, 13, FALSE)</f>
        <v>#N/A</v>
      </c>
      <c r="AT116" s="53" t="e">
        <f>U116-V116-VLOOKUP(C116, Вчера_Спутник!C:BL, 15, FALSE)</f>
        <v>#N/A</v>
      </c>
      <c r="AU116" s="53" t="e">
        <f>W116-X116-VLOOKUP(C116, Вчера_Спутник!C:BL, 17, FALSE)</f>
        <v>#N/A</v>
      </c>
      <c r="AV116" s="53" t="e">
        <f>Y116-Z116-VLOOKUP(C116, Вчера_Спутник!C:BL, 19, FALSE)</f>
        <v>#N/A</v>
      </c>
      <c r="AW116" s="53" t="e">
        <f>AA116-AB116-VLOOKUP(C116, Вчера_Спутник!C:BL, 21, FALSE)</f>
        <v>#N/A</v>
      </c>
      <c r="AX116" s="53" t="e">
        <f>AC116-AD116-VLOOKUP(C116, Вчера_Спутник!C:BL, 23, FALSE)</f>
        <v>#N/A</v>
      </c>
      <c r="AY116" s="53" t="e">
        <f>VLOOKUP(C116, Вчера_Спутник!C:BL, 26, FALSE)+F116-Z116-AD116-AG116</f>
        <v>#N/A</v>
      </c>
      <c r="AZ116" s="53" t="e">
        <f>AE116-VLOOKUP(C116, Вчера_Спутник!C:BL, 25, FALSE)</f>
        <v>#N/A</v>
      </c>
    </row>
    <row r="117" spans="1:52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40"/>
      <c r="AD117" s="39"/>
      <c r="AE117" s="39"/>
      <c r="AF117" s="39"/>
      <c r="AG117" s="40"/>
      <c r="AH117" s="48"/>
      <c r="AI117" s="53">
        <f t="shared" si="3"/>
        <v>0</v>
      </c>
      <c r="AJ117" s="53">
        <f t="shared" si="4"/>
        <v>0</v>
      </c>
      <c r="AK117" s="53" t="str">
        <f>IF(ISNA(VLOOKUP(C117,Вчера_Спутник!C:C, 1, FALSE)),"ошибка",0)</f>
        <v>ошибка</v>
      </c>
      <c r="AL117" s="55"/>
      <c r="AM117" s="53" t="e">
        <f>D117-VLOOKUP(C117, Вчера_Спутник!C:BL, 2, FALSE)</f>
        <v>#N/A</v>
      </c>
      <c r="AN117" s="53" t="e">
        <f>E117-F117-VLOOKUP(C117, Вчера_Спутник!C:BL, 3, FALSE)</f>
        <v>#N/A</v>
      </c>
      <c r="AO117" s="53" t="e">
        <f>K117-L117-VLOOKUP(C117, Вчера_Спутник!C:BL, 5, FALSE)</f>
        <v>#N/A</v>
      </c>
      <c r="AP117" s="53" t="e">
        <f>M117-N117-VLOOKUP(C117, Вчера_Спутник!C:BL, 7, FALSE)</f>
        <v>#N/A</v>
      </c>
      <c r="AQ117" s="53" t="e">
        <f>O117-P117-VLOOKUP(C117, Вчера_Спутник!C:BL, 9, FALSE)</f>
        <v>#N/A</v>
      </c>
      <c r="AR117" s="53" t="e">
        <f>Q117-R117-VLOOKUP(C117, Вчера_Спутник!C:BL, 11, FALSE)</f>
        <v>#N/A</v>
      </c>
      <c r="AS117" s="53" t="e">
        <f>S117-T117-VLOOKUP(C117, Вчера_Спутник!C:BL, 13, FALSE)</f>
        <v>#N/A</v>
      </c>
      <c r="AT117" s="53" t="e">
        <f>U117-V117-VLOOKUP(C117, Вчера_Спутник!C:BL, 15, FALSE)</f>
        <v>#N/A</v>
      </c>
      <c r="AU117" s="53" t="e">
        <f>W117-X117-VLOOKUP(C117, Вчера_Спутник!C:BL, 17, FALSE)</f>
        <v>#N/A</v>
      </c>
      <c r="AV117" s="53" t="e">
        <f>Y117-Z117-VLOOKUP(C117, Вчера_Спутник!C:BL, 19, FALSE)</f>
        <v>#N/A</v>
      </c>
      <c r="AW117" s="53" t="e">
        <f>AA117-AB117-VLOOKUP(C117, Вчера_Спутник!C:BL, 21, FALSE)</f>
        <v>#N/A</v>
      </c>
      <c r="AX117" s="53" t="e">
        <f>AC117-AD117-VLOOKUP(C117, Вчера_Спутник!C:BL, 23, FALSE)</f>
        <v>#N/A</v>
      </c>
      <c r="AY117" s="53" t="e">
        <f>VLOOKUP(C117, Вчера_Спутник!C:BL, 26, FALSE)+F117-Z117-AD117-AG117</f>
        <v>#N/A</v>
      </c>
      <c r="AZ117" s="53" t="e">
        <f>AE117-VLOOKUP(C117, Вчера_Спутник!C:BL, 25, FALSE)</f>
        <v>#N/A</v>
      </c>
    </row>
    <row r="118" spans="1:52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40"/>
      <c r="AD118" s="39"/>
      <c r="AE118" s="39"/>
      <c r="AF118" s="39"/>
      <c r="AG118" s="40"/>
      <c r="AH118" s="48"/>
      <c r="AI118" s="53">
        <f t="shared" si="3"/>
        <v>0</v>
      </c>
      <c r="AJ118" s="53">
        <f t="shared" si="4"/>
        <v>0</v>
      </c>
      <c r="AK118" s="53" t="str">
        <f>IF(ISNA(VLOOKUP(C118,Вчера_Спутник!C:C, 1, FALSE)),"ошибка",0)</f>
        <v>ошибка</v>
      </c>
      <c r="AL118" s="55"/>
      <c r="AM118" s="53" t="e">
        <f>D118-VLOOKUP(C118, Вчера_Спутник!C:BL, 2, FALSE)</f>
        <v>#N/A</v>
      </c>
      <c r="AN118" s="53" t="e">
        <f>E118-F118-VLOOKUP(C118, Вчера_Спутник!C:BL, 3, FALSE)</f>
        <v>#N/A</v>
      </c>
      <c r="AO118" s="53" t="e">
        <f>K118-L118-VLOOKUP(C118, Вчера_Спутник!C:BL, 5, FALSE)</f>
        <v>#N/A</v>
      </c>
      <c r="AP118" s="53" t="e">
        <f>M118-N118-VLOOKUP(C118, Вчера_Спутник!C:BL, 7, FALSE)</f>
        <v>#N/A</v>
      </c>
      <c r="AQ118" s="53" t="e">
        <f>O118-P118-VLOOKUP(C118, Вчера_Спутник!C:BL, 9, FALSE)</f>
        <v>#N/A</v>
      </c>
      <c r="AR118" s="53" t="e">
        <f>Q118-R118-VLOOKUP(C118, Вчера_Спутник!C:BL, 11, FALSE)</f>
        <v>#N/A</v>
      </c>
      <c r="AS118" s="53" t="e">
        <f>S118-T118-VLOOKUP(C118, Вчера_Спутник!C:BL, 13, FALSE)</f>
        <v>#N/A</v>
      </c>
      <c r="AT118" s="53" t="e">
        <f>U118-V118-VLOOKUP(C118, Вчера_Спутник!C:BL, 15, FALSE)</f>
        <v>#N/A</v>
      </c>
      <c r="AU118" s="53" t="e">
        <f>W118-X118-VLOOKUP(C118, Вчера_Спутник!C:BL, 17, FALSE)</f>
        <v>#N/A</v>
      </c>
      <c r="AV118" s="53" t="e">
        <f>Y118-Z118-VLOOKUP(C118, Вчера_Спутник!C:BL, 19, FALSE)</f>
        <v>#N/A</v>
      </c>
      <c r="AW118" s="53" t="e">
        <f>AA118-AB118-VLOOKUP(C118, Вчера_Спутник!C:BL, 21, FALSE)</f>
        <v>#N/A</v>
      </c>
      <c r="AX118" s="53" t="e">
        <f>AC118-AD118-VLOOKUP(C118, Вчера_Спутник!C:BL, 23, FALSE)</f>
        <v>#N/A</v>
      </c>
      <c r="AY118" s="53" t="e">
        <f>VLOOKUP(C118, Вчера_Спутник!C:BL, 26, FALSE)+F118-Z118-AD118-AG118</f>
        <v>#N/A</v>
      </c>
      <c r="AZ118" s="53" t="e">
        <f>AE118-VLOOKUP(C118, Вчера_Спутник!C:BL, 25, FALSE)</f>
        <v>#N/A</v>
      </c>
    </row>
    <row r="119" spans="1:52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40"/>
      <c r="AD119" s="39"/>
      <c r="AE119" s="39"/>
      <c r="AF119" s="39"/>
      <c r="AG119" s="40"/>
      <c r="AH119" s="48"/>
      <c r="AI119" s="53">
        <f t="shared" si="3"/>
        <v>0</v>
      </c>
      <c r="AJ119" s="53">
        <f t="shared" si="4"/>
        <v>0</v>
      </c>
      <c r="AK119" s="53" t="str">
        <f>IF(ISNA(VLOOKUP(C119,Вчера_Спутник!C:C, 1, FALSE)),"ошибка",0)</f>
        <v>ошибка</v>
      </c>
      <c r="AL119" s="55"/>
      <c r="AM119" s="53" t="e">
        <f>D119-VLOOKUP(C119, Вчера_Спутник!C:BL, 2, FALSE)</f>
        <v>#N/A</v>
      </c>
      <c r="AN119" s="53" t="e">
        <f>E119-F119-VLOOKUP(C119, Вчера_Спутник!C:BL, 3, FALSE)</f>
        <v>#N/A</v>
      </c>
      <c r="AO119" s="53" t="e">
        <f>K119-L119-VLOOKUP(C119, Вчера_Спутник!C:BL, 5, FALSE)</f>
        <v>#N/A</v>
      </c>
      <c r="AP119" s="53" t="e">
        <f>M119-N119-VLOOKUP(C119, Вчера_Спутник!C:BL, 7, FALSE)</f>
        <v>#N/A</v>
      </c>
      <c r="AQ119" s="53" t="e">
        <f>O119-P119-VLOOKUP(C119, Вчера_Спутник!C:BL, 9, FALSE)</f>
        <v>#N/A</v>
      </c>
      <c r="AR119" s="53" t="e">
        <f>Q119-R119-VLOOKUP(C119, Вчера_Спутник!C:BL, 11, FALSE)</f>
        <v>#N/A</v>
      </c>
      <c r="AS119" s="53" t="e">
        <f>S119-T119-VLOOKUP(C119, Вчера_Спутник!C:BL, 13, FALSE)</f>
        <v>#N/A</v>
      </c>
      <c r="AT119" s="53" t="e">
        <f>U119-V119-VLOOKUP(C119, Вчера_Спутник!C:BL, 15, FALSE)</f>
        <v>#N/A</v>
      </c>
      <c r="AU119" s="53" t="e">
        <f>W119-X119-VLOOKUP(C119, Вчера_Спутник!C:BL, 17, FALSE)</f>
        <v>#N/A</v>
      </c>
      <c r="AV119" s="53" t="e">
        <f>Y119-Z119-VLOOKUP(C119, Вчера_Спутник!C:BL, 19, FALSE)</f>
        <v>#N/A</v>
      </c>
      <c r="AW119" s="53" t="e">
        <f>AA119-AB119-VLOOKUP(C119, Вчера_Спутник!C:BL, 21, FALSE)</f>
        <v>#N/A</v>
      </c>
      <c r="AX119" s="53" t="e">
        <f>AC119-AD119-VLOOKUP(C119, Вчера_Спутник!C:BL, 23, FALSE)</f>
        <v>#N/A</v>
      </c>
      <c r="AY119" s="53" t="e">
        <f>VLOOKUP(C119, Вчера_Спутник!C:BL, 26, FALSE)+F119-Z119-AD119-AG119</f>
        <v>#N/A</v>
      </c>
      <c r="AZ119" s="53" t="e">
        <f>AE119-VLOOKUP(C119, Вчера_Спутник!C:BL, 25, FALSE)</f>
        <v>#N/A</v>
      </c>
    </row>
    <row r="120" spans="1:52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40"/>
      <c r="AD120" s="39"/>
      <c r="AE120" s="39"/>
      <c r="AF120" s="39"/>
      <c r="AG120" s="40"/>
      <c r="AH120" s="48"/>
      <c r="AI120" s="53">
        <f t="shared" si="3"/>
        <v>0</v>
      </c>
      <c r="AJ120" s="53">
        <f t="shared" si="4"/>
        <v>0</v>
      </c>
      <c r="AK120" s="53" t="str">
        <f>IF(ISNA(VLOOKUP(C120,Вчера_Спутник!C:C, 1, FALSE)),"ошибка",0)</f>
        <v>ошибка</v>
      </c>
      <c r="AL120" s="55"/>
      <c r="AM120" s="53" t="e">
        <f>D120-VLOOKUP(C120, Вчера_Спутник!C:BL, 2, FALSE)</f>
        <v>#N/A</v>
      </c>
      <c r="AN120" s="53" t="e">
        <f>E120-F120-VLOOKUP(C120, Вчера_Спутник!C:BL, 3, FALSE)</f>
        <v>#N/A</v>
      </c>
      <c r="AO120" s="53" t="e">
        <f>K120-L120-VLOOKUP(C120, Вчера_Спутник!C:BL, 5, FALSE)</f>
        <v>#N/A</v>
      </c>
      <c r="AP120" s="53" t="e">
        <f>M120-N120-VLOOKUP(C120, Вчера_Спутник!C:BL, 7, FALSE)</f>
        <v>#N/A</v>
      </c>
      <c r="AQ120" s="53" t="e">
        <f>O120-P120-VLOOKUP(C120, Вчера_Спутник!C:BL, 9, FALSE)</f>
        <v>#N/A</v>
      </c>
      <c r="AR120" s="53" t="e">
        <f>Q120-R120-VLOOKUP(C120, Вчера_Спутник!C:BL, 11, FALSE)</f>
        <v>#N/A</v>
      </c>
      <c r="AS120" s="53" t="e">
        <f>S120-T120-VLOOKUP(C120, Вчера_Спутник!C:BL, 13, FALSE)</f>
        <v>#N/A</v>
      </c>
      <c r="AT120" s="53" t="e">
        <f>U120-V120-VLOOKUP(C120, Вчера_Спутник!C:BL, 15, FALSE)</f>
        <v>#N/A</v>
      </c>
      <c r="AU120" s="53" t="e">
        <f>W120-X120-VLOOKUP(C120, Вчера_Спутник!C:BL, 17, FALSE)</f>
        <v>#N/A</v>
      </c>
      <c r="AV120" s="53" t="e">
        <f>Y120-Z120-VLOOKUP(C120, Вчера_Спутник!C:BL, 19, FALSE)</f>
        <v>#N/A</v>
      </c>
      <c r="AW120" s="53" t="e">
        <f>AA120-AB120-VLOOKUP(C120, Вчера_Спутник!C:BL, 21, FALSE)</f>
        <v>#N/A</v>
      </c>
      <c r="AX120" s="53" t="e">
        <f>AC120-AD120-VLOOKUP(C120, Вчера_Спутник!C:BL, 23, FALSE)</f>
        <v>#N/A</v>
      </c>
      <c r="AY120" s="53" t="e">
        <f>VLOOKUP(C120, Вчера_Спутник!C:BL, 26, FALSE)+F120-Z120-AD120-AG120</f>
        <v>#N/A</v>
      </c>
      <c r="AZ120" s="53" t="e">
        <f>AE120-VLOOKUP(C120, Вчера_Спутник!C:BL, 25, FALSE)</f>
        <v>#N/A</v>
      </c>
    </row>
    <row r="121" spans="1:52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40"/>
      <c r="AD121" s="39"/>
      <c r="AE121" s="39"/>
      <c r="AF121" s="39"/>
      <c r="AG121" s="40"/>
      <c r="AH121" s="48"/>
      <c r="AI121" s="53">
        <f t="shared" si="3"/>
        <v>0</v>
      </c>
      <c r="AJ121" s="53">
        <f t="shared" si="4"/>
        <v>0</v>
      </c>
      <c r="AK121" s="53" t="str">
        <f>IF(ISNA(VLOOKUP(C121,Вчера_Спутник!C:C, 1, FALSE)),"ошибка",0)</f>
        <v>ошибка</v>
      </c>
      <c r="AL121" s="55"/>
      <c r="AM121" s="53" t="e">
        <f>D121-VLOOKUP(C121, Вчера_Спутник!C:BL, 2, FALSE)</f>
        <v>#N/A</v>
      </c>
      <c r="AN121" s="53" t="e">
        <f>E121-F121-VLOOKUP(C121, Вчера_Спутник!C:BL, 3, FALSE)</f>
        <v>#N/A</v>
      </c>
      <c r="AO121" s="53" t="e">
        <f>K121-L121-VLOOKUP(C121, Вчера_Спутник!C:BL, 5, FALSE)</f>
        <v>#N/A</v>
      </c>
      <c r="AP121" s="53" t="e">
        <f>M121-N121-VLOOKUP(C121, Вчера_Спутник!C:BL, 7, FALSE)</f>
        <v>#N/A</v>
      </c>
      <c r="AQ121" s="53" t="e">
        <f>O121-P121-VLOOKUP(C121, Вчера_Спутник!C:BL, 9, FALSE)</f>
        <v>#N/A</v>
      </c>
      <c r="AR121" s="53" t="e">
        <f>Q121-R121-VLOOKUP(C121, Вчера_Спутник!C:BL, 11, FALSE)</f>
        <v>#N/A</v>
      </c>
      <c r="AS121" s="53" t="e">
        <f>S121-T121-VLOOKUP(C121, Вчера_Спутник!C:BL, 13, FALSE)</f>
        <v>#N/A</v>
      </c>
      <c r="AT121" s="53" t="e">
        <f>U121-V121-VLOOKUP(C121, Вчера_Спутник!C:BL, 15, FALSE)</f>
        <v>#N/A</v>
      </c>
      <c r="AU121" s="53" t="e">
        <f>W121-X121-VLOOKUP(C121, Вчера_Спутник!C:BL, 17, FALSE)</f>
        <v>#N/A</v>
      </c>
      <c r="AV121" s="53" t="e">
        <f>Y121-Z121-VLOOKUP(C121, Вчера_Спутник!C:BL, 19, FALSE)</f>
        <v>#N/A</v>
      </c>
      <c r="AW121" s="53" t="e">
        <f>AA121-AB121-VLOOKUP(C121, Вчера_Спутник!C:BL, 21, FALSE)</f>
        <v>#N/A</v>
      </c>
      <c r="AX121" s="53" t="e">
        <f>AC121-AD121-VLOOKUP(C121, Вчера_Спутник!C:BL, 23, FALSE)</f>
        <v>#N/A</v>
      </c>
      <c r="AY121" s="53" t="e">
        <f>VLOOKUP(C121, Вчера_Спутник!C:BL, 26, FALSE)+F121-Z121-AD121-AG121</f>
        <v>#N/A</v>
      </c>
      <c r="AZ121" s="53" t="e">
        <f>AE121-VLOOKUP(C121, Вчера_Спутник!C:BL, 25, FALSE)</f>
        <v>#N/A</v>
      </c>
    </row>
    <row r="122" spans="1:52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40"/>
      <c r="AD122" s="39"/>
      <c r="AE122" s="39"/>
      <c r="AF122" s="39"/>
      <c r="AG122" s="40"/>
      <c r="AH122" s="48"/>
      <c r="AI122" s="53">
        <f t="shared" si="3"/>
        <v>0</v>
      </c>
      <c r="AJ122" s="53">
        <f t="shared" si="4"/>
        <v>0</v>
      </c>
      <c r="AK122" s="53" t="str">
        <f>IF(ISNA(VLOOKUP(C122,Вчера_Спутник!C:C, 1, FALSE)),"ошибка",0)</f>
        <v>ошибка</v>
      </c>
      <c r="AL122" s="55"/>
      <c r="AM122" s="53" t="e">
        <f>D122-VLOOKUP(C122, Вчера_Спутник!C:BL, 2, FALSE)</f>
        <v>#N/A</v>
      </c>
      <c r="AN122" s="53" t="e">
        <f>E122-F122-VLOOKUP(C122, Вчера_Спутник!C:BL, 3, FALSE)</f>
        <v>#N/A</v>
      </c>
      <c r="AO122" s="53" t="e">
        <f>K122-L122-VLOOKUP(C122, Вчера_Спутник!C:BL, 5, FALSE)</f>
        <v>#N/A</v>
      </c>
      <c r="AP122" s="53" t="e">
        <f>M122-N122-VLOOKUP(C122, Вчера_Спутник!C:BL, 7, FALSE)</f>
        <v>#N/A</v>
      </c>
      <c r="AQ122" s="53" t="e">
        <f>O122-P122-VLOOKUP(C122, Вчера_Спутник!C:BL, 9, FALSE)</f>
        <v>#N/A</v>
      </c>
      <c r="AR122" s="53" t="e">
        <f>Q122-R122-VLOOKUP(C122, Вчера_Спутник!C:BL, 11, FALSE)</f>
        <v>#N/A</v>
      </c>
      <c r="AS122" s="53" t="e">
        <f>S122-T122-VLOOKUP(C122, Вчера_Спутник!C:BL, 13, FALSE)</f>
        <v>#N/A</v>
      </c>
      <c r="AT122" s="53" t="e">
        <f>U122-V122-VLOOKUP(C122, Вчера_Спутник!C:BL, 15, FALSE)</f>
        <v>#N/A</v>
      </c>
      <c r="AU122" s="53" t="e">
        <f>W122-X122-VLOOKUP(C122, Вчера_Спутник!C:BL, 17, FALSE)</f>
        <v>#N/A</v>
      </c>
      <c r="AV122" s="53" t="e">
        <f>Y122-Z122-VLOOKUP(C122, Вчера_Спутник!C:BL, 19, FALSE)</f>
        <v>#N/A</v>
      </c>
      <c r="AW122" s="53" t="e">
        <f>AA122-AB122-VLOOKUP(C122, Вчера_Спутник!C:BL, 21, FALSE)</f>
        <v>#N/A</v>
      </c>
      <c r="AX122" s="53" t="e">
        <f>AC122-AD122-VLOOKUP(C122, Вчера_Спутник!C:BL, 23, FALSE)</f>
        <v>#N/A</v>
      </c>
      <c r="AY122" s="53" t="e">
        <f>VLOOKUP(C122, Вчера_Спутник!C:BL, 26, FALSE)+F122-Z122-AD122-AG122</f>
        <v>#N/A</v>
      </c>
      <c r="AZ122" s="53" t="e">
        <f>AE122-VLOOKUP(C122, Вчера_Спутник!C:BL, 25, FALSE)</f>
        <v>#N/A</v>
      </c>
    </row>
    <row r="123" spans="1:52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40"/>
      <c r="AD123" s="39"/>
      <c r="AE123" s="39"/>
      <c r="AF123" s="39"/>
      <c r="AG123" s="40"/>
      <c r="AH123" s="48"/>
      <c r="AI123" s="53">
        <f t="shared" si="3"/>
        <v>0</v>
      </c>
      <c r="AJ123" s="53">
        <f t="shared" si="4"/>
        <v>0</v>
      </c>
      <c r="AK123" s="53" t="str">
        <f>IF(ISNA(VLOOKUP(C123,Вчера_Спутник!C:C, 1, FALSE)),"ошибка",0)</f>
        <v>ошибка</v>
      </c>
      <c r="AL123" s="55"/>
      <c r="AM123" s="53" t="e">
        <f>D123-VLOOKUP(C123, Вчера_Спутник!C:BL, 2, FALSE)</f>
        <v>#N/A</v>
      </c>
      <c r="AN123" s="53" t="e">
        <f>E123-F123-VLOOKUP(C123, Вчера_Спутник!C:BL, 3, FALSE)</f>
        <v>#N/A</v>
      </c>
      <c r="AO123" s="53" t="e">
        <f>K123-L123-VLOOKUP(C123, Вчера_Спутник!C:BL, 5, FALSE)</f>
        <v>#N/A</v>
      </c>
      <c r="AP123" s="53" t="e">
        <f>M123-N123-VLOOKUP(C123, Вчера_Спутник!C:BL, 7, FALSE)</f>
        <v>#N/A</v>
      </c>
      <c r="AQ123" s="53" t="e">
        <f>O123-P123-VLOOKUP(C123, Вчера_Спутник!C:BL, 9, FALSE)</f>
        <v>#N/A</v>
      </c>
      <c r="AR123" s="53" t="e">
        <f>Q123-R123-VLOOKUP(C123, Вчера_Спутник!C:BL, 11, FALSE)</f>
        <v>#N/A</v>
      </c>
      <c r="AS123" s="53" t="e">
        <f>S123-T123-VLOOKUP(C123, Вчера_Спутник!C:BL, 13, FALSE)</f>
        <v>#N/A</v>
      </c>
      <c r="AT123" s="53" t="e">
        <f>U123-V123-VLOOKUP(C123, Вчера_Спутник!C:BL, 15, FALSE)</f>
        <v>#N/A</v>
      </c>
      <c r="AU123" s="53" t="e">
        <f>W123-X123-VLOOKUP(C123, Вчера_Спутник!C:BL, 17, FALSE)</f>
        <v>#N/A</v>
      </c>
      <c r="AV123" s="53" t="e">
        <f>Y123-Z123-VLOOKUP(C123, Вчера_Спутник!C:BL, 19, FALSE)</f>
        <v>#N/A</v>
      </c>
      <c r="AW123" s="53" t="e">
        <f>AA123-AB123-VLOOKUP(C123, Вчера_Спутник!C:BL, 21, FALSE)</f>
        <v>#N/A</v>
      </c>
      <c r="AX123" s="53" t="e">
        <f>AC123-AD123-VLOOKUP(C123, Вчера_Спутник!C:BL, 23, FALSE)</f>
        <v>#N/A</v>
      </c>
      <c r="AY123" s="53" t="e">
        <f>VLOOKUP(C123, Вчера_Спутник!C:BL, 26, FALSE)+F123-Z123-AD123-AG123</f>
        <v>#N/A</v>
      </c>
      <c r="AZ123" s="53" t="e">
        <f>AE123-VLOOKUP(C123, Вчера_Спутник!C:BL, 25, FALSE)</f>
        <v>#N/A</v>
      </c>
    </row>
    <row r="124" spans="1:52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40"/>
      <c r="AD124" s="39"/>
      <c r="AE124" s="39"/>
      <c r="AF124" s="39"/>
      <c r="AG124" s="40"/>
      <c r="AH124" s="48"/>
      <c r="AI124" s="53">
        <f t="shared" si="3"/>
        <v>0</v>
      </c>
      <c r="AJ124" s="53">
        <f t="shared" si="4"/>
        <v>0</v>
      </c>
      <c r="AK124" s="53" t="str">
        <f>IF(ISNA(VLOOKUP(C124,Вчера_Спутник!C:C, 1, FALSE)),"ошибка",0)</f>
        <v>ошибка</v>
      </c>
      <c r="AL124" s="55"/>
      <c r="AM124" s="53" t="e">
        <f>D124-VLOOKUP(C124, Вчера_Спутник!C:BL, 2, FALSE)</f>
        <v>#N/A</v>
      </c>
      <c r="AN124" s="53" t="e">
        <f>E124-F124-VLOOKUP(C124, Вчера_Спутник!C:BL, 3, FALSE)</f>
        <v>#N/A</v>
      </c>
      <c r="AO124" s="53" t="e">
        <f>K124-L124-VLOOKUP(C124, Вчера_Спутник!C:BL, 5, FALSE)</f>
        <v>#N/A</v>
      </c>
      <c r="AP124" s="53" t="e">
        <f>M124-N124-VLOOKUP(C124, Вчера_Спутник!C:BL, 7, FALSE)</f>
        <v>#N/A</v>
      </c>
      <c r="AQ124" s="53" t="e">
        <f>O124-P124-VLOOKUP(C124, Вчера_Спутник!C:BL, 9, FALSE)</f>
        <v>#N/A</v>
      </c>
      <c r="AR124" s="53" t="e">
        <f>Q124-R124-VLOOKUP(C124, Вчера_Спутник!C:BL, 11, FALSE)</f>
        <v>#N/A</v>
      </c>
      <c r="AS124" s="53" t="e">
        <f>S124-T124-VLOOKUP(C124, Вчера_Спутник!C:BL, 13, FALSE)</f>
        <v>#N/A</v>
      </c>
      <c r="AT124" s="53" t="e">
        <f>U124-V124-VLOOKUP(C124, Вчера_Спутник!C:BL, 15, FALSE)</f>
        <v>#N/A</v>
      </c>
      <c r="AU124" s="53" t="e">
        <f>W124-X124-VLOOKUP(C124, Вчера_Спутник!C:BL, 17, FALSE)</f>
        <v>#N/A</v>
      </c>
      <c r="AV124" s="53" t="e">
        <f>Y124-Z124-VLOOKUP(C124, Вчера_Спутник!C:BL, 19, FALSE)</f>
        <v>#N/A</v>
      </c>
      <c r="AW124" s="53" t="e">
        <f>AA124-AB124-VLOOKUP(C124, Вчера_Спутник!C:BL, 21, FALSE)</f>
        <v>#N/A</v>
      </c>
      <c r="AX124" s="53" t="e">
        <f>AC124-AD124-VLOOKUP(C124, Вчера_Спутник!C:BL, 23, FALSE)</f>
        <v>#N/A</v>
      </c>
      <c r="AY124" s="53" t="e">
        <f>VLOOKUP(C124, Вчера_Спутник!C:BL, 26, FALSE)+F124-Z124-AD124-AG124</f>
        <v>#N/A</v>
      </c>
      <c r="AZ124" s="53" t="e">
        <f>AE124-VLOOKUP(C124, Вчера_Спутник!C:BL, 25, FALSE)</f>
        <v>#N/A</v>
      </c>
    </row>
    <row r="125" spans="1:52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40"/>
      <c r="AD125" s="39"/>
      <c r="AE125" s="39"/>
      <c r="AF125" s="39"/>
      <c r="AG125" s="40"/>
      <c r="AH125" s="48"/>
      <c r="AI125" s="53">
        <f t="shared" si="3"/>
        <v>0</v>
      </c>
      <c r="AJ125" s="53">
        <f t="shared" si="4"/>
        <v>0</v>
      </c>
      <c r="AK125" s="53" t="str">
        <f>IF(ISNA(VLOOKUP(C125,Вчера_Спутник!C:C, 1, FALSE)),"ошибка",0)</f>
        <v>ошибка</v>
      </c>
      <c r="AL125" s="55"/>
      <c r="AM125" s="53" t="e">
        <f>D125-VLOOKUP(C125, Вчера_Спутник!C:BL, 2, FALSE)</f>
        <v>#N/A</v>
      </c>
      <c r="AN125" s="53" t="e">
        <f>E125-F125-VLOOKUP(C125, Вчера_Спутник!C:BL, 3, FALSE)</f>
        <v>#N/A</v>
      </c>
      <c r="AO125" s="53" t="e">
        <f>K125-L125-VLOOKUP(C125, Вчера_Спутник!C:BL, 5, FALSE)</f>
        <v>#N/A</v>
      </c>
      <c r="AP125" s="53" t="e">
        <f>M125-N125-VLOOKUP(C125, Вчера_Спутник!C:BL, 7, FALSE)</f>
        <v>#N/A</v>
      </c>
      <c r="AQ125" s="53" t="e">
        <f>O125-P125-VLOOKUP(C125, Вчера_Спутник!C:BL, 9, FALSE)</f>
        <v>#N/A</v>
      </c>
      <c r="AR125" s="53" t="e">
        <f>Q125-R125-VLOOKUP(C125, Вчера_Спутник!C:BL, 11, FALSE)</f>
        <v>#N/A</v>
      </c>
      <c r="AS125" s="53" t="e">
        <f>S125-T125-VLOOKUP(C125, Вчера_Спутник!C:BL, 13, FALSE)</f>
        <v>#N/A</v>
      </c>
      <c r="AT125" s="53" t="e">
        <f>U125-V125-VLOOKUP(C125, Вчера_Спутник!C:BL, 15, FALSE)</f>
        <v>#N/A</v>
      </c>
      <c r="AU125" s="53" t="e">
        <f>W125-X125-VLOOKUP(C125, Вчера_Спутник!C:BL, 17, FALSE)</f>
        <v>#N/A</v>
      </c>
      <c r="AV125" s="53" t="e">
        <f>Y125-Z125-VLOOKUP(C125, Вчера_Спутник!C:BL, 19, FALSE)</f>
        <v>#N/A</v>
      </c>
      <c r="AW125" s="53" t="e">
        <f>AA125-AB125-VLOOKUP(C125, Вчера_Спутник!C:BL, 21, FALSE)</f>
        <v>#N/A</v>
      </c>
      <c r="AX125" s="53" t="e">
        <f>AC125-AD125-VLOOKUP(C125, Вчера_Спутник!C:BL, 23, FALSE)</f>
        <v>#N/A</v>
      </c>
      <c r="AY125" s="53" t="e">
        <f>VLOOKUP(C125, Вчера_Спутник!C:BL, 26, FALSE)+F125-Z125-AD125-AG125</f>
        <v>#N/A</v>
      </c>
      <c r="AZ125" s="53" t="e">
        <f>AE125-VLOOKUP(C125, Вчера_Спутник!C:BL, 25, FALSE)</f>
        <v>#N/A</v>
      </c>
    </row>
    <row r="126" spans="1:52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40"/>
      <c r="AD126" s="39"/>
      <c r="AE126" s="39"/>
      <c r="AF126" s="39"/>
      <c r="AG126" s="40"/>
      <c r="AH126" s="48"/>
      <c r="AI126" s="53">
        <f t="shared" si="3"/>
        <v>0</v>
      </c>
      <c r="AJ126" s="53">
        <f t="shared" si="4"/>
        <v>0</v>
      </c>
      <c r="AK126" s="53" t="str">
        <f>IF(ISNA(VLOOKUP(C126,Вчера_Спутник!C:C, 1, FALSE)),"ошибка",0)</f>
        <v>ошибка</v>
      </c>
      <c r="AL126" s="55"/>
      <c r="AM126" s="53" t="e">
        <f>D126-VLOOKUP(C126, Вчера_Спутник!C:BL, 2, FALSE)</f>
        <v>#N/A</v>
      </c>
      <c r="AN126" s="53" t="e">
        <f>E126-F126-VLOOKUP(C126, Вчера_Спутник!C:BL, 3, FALSE)</f>
        <v>#N/A</v>
      </c>
      <c r="AO126" s="53" t="e">
        <f>K126-L126-VLOOKUP(C126, Вчера_Спутник!C:BL, 5, FALSE)</f>
        <v>#N/A</v>
      </c>
      <c r="AP126" s="53" t="e">
        <f>M126-N126-VLOOKUP(C126, Вчера_Спутник!C:BL, 7, FALSE)</f>
        <v>#N/A</v>
      </c>
      <c r="AQ126" s="53" t="e">
        <f>O126-P126-VLOOKUP(C126, Вчера_Спутник!C:BL, 9, FALSE)</f>
        <v>#N/A</v>
      </c>
      <c r="AR126" s="53" t="e">
        <f>Q126-R126-VLOOKUP(C126, Вчера_Спутник!C:BL, 11, FALSE)</f>
        <v>#N/A</v>
      </c>
      <c r="AS126" s="53" t="e">
        <f>S126-T126-VLOOKUP(C126, Вчера_Спутник!C:BL, 13, FALSE)</f>
        <v>#N/A</v>
      </c>
      <c r="AT126" s="53" t="e">
        <f>U126-V126-VLOOKUP(C126, Вчера_Спутник!C:BL, 15, FALSE)</f>
        <v>#N/A</v>
      </c>
      <c r="AU126" s="53" t="e">
        <f>W126-X126-VLOOKUP(C126, Вчера_Спутник!C:BL, 17, FALSE)</f>
        <v>#N/A</v>
      </c>
      <c r="AV126" s="53" t="e">
        <f>Y126-Z126-VLOOKUP(C126, Вчера_Спутник!C:BL, 19, FALSE)</f>
        <v>#N/A</v>
      </c>
      <c r="AW126" s="53" t="e">
        <f>AA126-AB126-VLOOKUP(C126, Вчера_Спутник!C:BL, 21, FALSE)</f>
        <v>#N/A</v>
      </c>
      <c r="AX126" s="53" t="e">
        <f>AC126-AD126-VLOOKUP(C126, Вчера_Спутник!C:BL, 23, FALSE)</f>
        <v>#N/A</v>
      </c>
      <c r="AY126" s="53" t="e">
        <f>VLOOKUP(C126, Вчера_Спутник!C:BL, 26, FALSE)+F126-Z126-AD126-AG126</f>
        <v>#N/A</v>
      </c>
      <c r="AZ126" s="53" t="e">
        <f>AE126-VLOOKUP(C126, Вчера_Спутник!C:BL, 25, FALSE)</f>
        <v>#N/A</v>
      </c>
    </row>
    <row r="127" spans="1:52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40"/>
      <c r="AD127" s="39"/>
      <c r="AE127" s="39"/>
      <c r="AF127" s="39"/>
      <c r="AG127" s="40"/>
      <c r="AH127" s="48"/>
      <c r="AI127" s="53">
        <f t="shared" si="3"/>
        <v>0</v>
      </c>
      <c r="AJ127" s="53">
        <f t="shared" si="4"/>
        <v>0</v>
      </c>
      <c r="AK127" s="53" t="str">
        <f>IF(ISNA(VLOOKUP(C127,Вчера_Спутник!C:C, 1, FALSE)),"ошибка",0)</f>
        <v>ошибка</v>
      </c>
      <c r="AL127" s="55"/>
      <c r="AM127" s="53" t="e">
        <f>D127-VLOOKUP(C127, Вчера_Спутник!C:BL, 2, FALSE)</f>
        <v>#N/A</v>
      </c>
      <c r="AN127" s="53" t="e">
        <f>E127-F127-VLOOKUP(C127, Вчера_Спутник!C:BL, 3, FALSE)</f>
        <v>#N/A</v>
      </c>
      <c r="AO127" s="53" t="e">
        <f>K127-L127-VLOOKUP(C127, Вчера_Спутник!C:BL, 5, FALSE)</f>
        <v>#N/A</v>
      </c>
      <c r="AP127" s="53" t="e">
        <f>M127-N127-VLOOKUP(C127, Вчера_Спутник!C:BL, 7, FALSE)</f>
        <v>#N/A</v>
      </c>
      <c r="AQ127" s="53" t="e">
        <f>O127-P127-VLOOKUP(C127, Вчера_Спутник!C:BL, 9, FALSE)</f>
        <v>#N/A</v>
      </c>
      <c r="AR127" s="53" t="e">
        <f>Q127-R127-VLOOKUP(C127, Вчера_Спутник!C:BL, 11, FALSE)</f>
        <v>#N/A</v>
      </c>
      <c r="AS127" s="53" t="e">
        <f>S127-T127-VLOOKUP(C127, Вчера_Спутник!C:BL, 13, FALSE)</f>
        <v>#N/A</v>
      </c>
      <c r="AT127" s="53" t="e">
        <f>U127-V127-VLOOKUP(C127, Вчера_Спутник!C:BL, 15, FALSE)</f>
        <v>#N/A</v>
      </c>
      <c r="AU127" s="53" t="e">
        <f>W127-X127-VLOOKUP(C127, Вчера_Спутник!C:BL, 17, FALSE)</f>
        <v>#N/A</v>
      </c>
      <c r="AV127" s="53" t="e">
        <f>Y127-Z127-VLOOKUP(C127, Вчера_Спутник!C:BL, 19, FALSE)</f>
        <v>#N/A</v>
      </c>
      <c r="AW127" s="53" t="e">
        <f>AA127-AB127-VLOOKUP(C127, Вчера_Спутник!C:BL, 21, FALSE)</f>
        <v>#N/A</v>
      </c>
      <c r="AX127" s="53" t="e">
        <f>AC127-AD127-VLOOKUP(C127, Вчера_Спутник!C:BL, 23, FALSE)</f>
        <v>#N/A</v>
      </c>
      <c r="AY127" s="53" t="e">
        <f>VLOOKUP(C127, Вчера_Спутник!C:BL, 26, FALSE)+F127-Z127-AD127-AG127</f>
        <v>#N/A</v>
      </c>
      <c r="AZ127" s="53" t="e">
        <f>AE127-VLOOKUP(C127, Вчера_Спутник!C:BL, 25, FALSE)</f>
        <v>#N/A</v>
      </c>
    </row>
    <row r="128" spans="1:52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40"/>
      <c r="AD128" s="39"/>
      <c r="AE128" s="39"/>
      <c r="AF128" s="39"/>
      <c r="AG128" s="40"/>
      <c r="AH128" s="48"/>
      <c r="AI128" s="53">
        <f t="shared" si="3"/>
        <v>0</v>
      </c>
      <c r="AJ128" s="53">
        <f t="shared" si="4"/>
        <v>0</v>
      </c>
      <c r="AK128" s="53" t="str">
        <f>IF(ISNA(VLOOKUP(C128,Вчера_Спутник!C:C, 1, FALSE)),"ошибка",0)</f>
        <v>ошибка</v>
      </c>
      <c r="AL128" s="55"/>
      <c r="AM128" s="53" t="e">
        <f>D128-VLOOKUP(C128, Вчера_Спутник!C:BL, 2, FALSE)</f>
        <v>#N/A</v>
      </c>
      <c r="AN128" s="53" t="e">
        <f>E128-F128-VLOOKUP(C128, Вчера_Спутник!C:BL, 3, FALSE)</f>
        <v>#N/A</v>
      </c>
      <c r="AO128" s="53" t="e">
        <f>K128-L128-VLOOKUP(C128, Вчера_Спутник!C:BL, 5, FALSE)</f>
        <v>#N/A</v>
      </c>
      <c r="AP128" s="53" t="e">
        <f>M128-N128-VLOOKUP(C128, Вчера_Спутник!C:BL, 7, FALSE)</f>
        <v>#N/A</v>
      </c>
      <c r="AQ128" s="53" t="e">
        <f>O128-P128-VLOOKUP(C128, Вчера_Спутник!C:BL, 9, FALSE)</f>
        <v>#N/A</v>
      </c>
      <c r="AR128" s="53" t="e">
        <f>Q128-R128-VLOOKUP(C128, Вчера_Спутник!C:BL, 11, FALSE)</f>
        <v>#N/A</v>
      </c>
      <c r="AS128" s="53" t="e">
        <f>S128-T128-VLOOKUP(C128, Вчера_Спутник!C:BL, 13, FALSE)</f>
        <v>#N/A</v>
      </c>
      <c r="AT128" s="53" t="e">
        <f>U128-V128-VLOOKUP(C128, Вчера_Спутник!C:BL, 15, FALSE)</f>
        <v>#N/A</v>
      </c>
      <c r="AU128" s="53" t="e">
        <f>W128-X128-VLOOKUP(C128, Вчера_Спутник!C:BL, 17, FALSE)</f>
        <v>#N/A</v>
      </c>
      <c r="AV128" s="53" t="e">
        <f>Y128-Z128-VLOOKUP(C128, Вчера_Спутник!C:BL, 19, FALSE)</f>
        <v>#N/A</v>
      </c>
      <c r="AW128" s="53" t="e">
        <f>AA128-AB128-VLOOKUP(C128, Вчера_Спутник!C:BL, 21, FALSE)</f>
        <v>#N/A</v>
      </c>
      <c r="AX128" s="53" t="e">
        <f>AC128-AD128-VLOOKUP(C128, Вчера_Спутник!C:BL, 23, FALSE)</f>
        <v>#N/A</v>
      </c>
      <c r="AY128" s="53" t="e">
        <f>VLOOKUP(C128, Вчера_Спутник!C:BL, 26, FALSE)+F128-Z128-AD128-AG128</f>
        <v>#N/A</v>
      </c>
      <c r="AZ128" s="53" t="e">
        <f>AE128-VLOOKUP(C128, Вчера_Спутник!C:BL, 25, FALSE)</f>
        <v>#N/A</v>
      </c>
    </row>
    <row r="129" spans="1:52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40"/>
      <c r="AD129" s="39"/>
      <c r="AE129" s="39"/>
      <c r="AF129" s="39"/>
      <c r="AG129" s="40"/>
      <c r="AH129" s="48"/>
      <c r="AI129" s="53">
        <f t="shared" si="3"/>
        <v>0</v>
      </c>
      <c r="AJ129" s="53">
        <f t="shared" si="4"/>
        <v>0</v>
      </c>
      <c r="AK129" s="53" t="str">
        <f>IF(ISNA(VLOOKUP(C129,Вчера_Спутник!C:C, 1, FALSE)),"ошибка",0)</f>
        <v>ошибка</v>
      </c>
      <c r="AL129" s="55"/>
      <c r="AM129" s="53" t="e">
        <f>D129-VLOOKUP(C129, Вчера_Спутник!C:BL, 2, FALSE)</f>
        <v>#N/A</v>
      </c>
      <c r="AN129" s="53" t="e">
        <f>E129-F129-VLOOKUP(C129, Вчера_Спутник!C:BL, 3, FALSE)</f>
        <v>#N/A</v>
      </c>
      <c r="AO129" s="53" t="e">
        <f>K129-L129-VLOOKUP(C129, Вчера_Спутник!C:BL, 5, FALSE)</f>
        <v>#N/A</v>
      </c>
      <c r="AP129" s="53" t="e">
        <f>M129-N129-VLOOKUP(C129, Вчера_Спутник!C:BL, 7, FALSE)</f>
        <v>#N/A</v>
      </c>
      <c r="AQ129" s="53" t="e">
        <f>O129-P129-VLOOKUP(C129, Вчера_Спутник!C:BL, 9, FALSE)</f>
        <v>#N/A</v>
      </c>
      <c r="AR129" s="53" t="e">
        <f>Q129-R129-VLOOKUP(C129, Вчера_Спутник!C:BL, 11, FALSE)</f>
        <v>#N/A</v>
      </c>
      <c r="AS129" s="53" t="e">
        <f>S129-T129-VLOOKUP(C129, Вчера_Спутник!C:BL, 13, FALSE)</f>
        <v>#N/A</v>
      </c>
      <c r="AT129" s="53" t="e">
        <f>U129-V129-VLOOKUP(C129, Вчера_Спутник!C:BL, 15, FALSE)</f>
        <v>#N/A</v>
      </c>
      <c r="AU129" s="53" t="e">
        <f>W129-X129-VLOOKUP(C129, Вчера_Спутник!C:BL, 17, FALSE)</f>
        <v>#N/A</v>
      </c>
      <c r="AV129" s="53" t="e">
        <f>Y129-Z129-VLOOKUP(C129, Вчера_Спутник!C:BL, 19, FALSE)</f>
        <v>#N/A</v>
      </c>
      <c r="AW129" s="53" t="e">
        <f>AA129-AB129-VLOOKUP(C129, Вчера_Спутник!C:BL, 21, FALSE)</f>
        <v>#N/A</v>
      </c>
      <c r="AX129" s="53" t="e">
        <f>AC129-AD129-VLOOKUP(C129, Вчера_Спутник!C:BL, 23, FALSE)</f>
        <v>#N/A</v>
      </c>
      <c r="AY129" s="53" t="e">
        <f>VLOOKUP(C129, Вчера_Спутник!C:BL, 26, FALSE)+F129-Z129-AD129-AG129</f>
        <v>#N/A</v>
      </c>
      <c r="AZ129" s="53" t="e">
        <f>AE129-VLOOKUP(C129, Вчера_Спутник!C:BL, 25, FALSE)</f>
        <v>#N/A</v>
      </c>
    </row>
    <row r="130" spans="1:52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40"/>
      <c r="AD130" s="39"/>
      <c r="AE130" s="39"/>
      <c r="AF130" s="39"/>
      <c r="AG130" s="40"/>
      <c r="AH130" s="48"/>
      <c r="AI130" s="53">
        <f t="shared" si="3"/>
        <v>0</v>
      </c>
      <c r="AJ130" s="53">
        <f t="shared" si="4"/>
        <v>0</v>
      </c>
      <c r="AK130" s="53" t="str">
        <f>IF(ISNA(VLOOKUP(C130,Вчера_Спутник!C:C, 1, FALSE)),"ошибка",0)</f>
        <v>ошибка</v>
      </c>
      <c r="AL130" s="55"/>
      <c r="AM130" s="53" t="e">
        <f>D130-VLOOKUP(C130, Вчера_Спутник!C:BL, 2, FALSE)</f>
        <v>#N/A</v>
      </c>
      <c r="AN130" s="53" t="e">
        <f>E130-F130-VLOOKUP(C130, Вчера_Спутник!C:BL, 3, FALSE)</f>
        <v>#N/A</v>
      </c>
      <c r="AO130" s="53" t="e">
        <f>K130-L130-VLOOKUP(C130, Вчера_Спутник!C:BL, 5, FALSE)</f>
        <v>#N/A</v>
      </c>
      <c r="AP130" s="53" t="e">
        <f>M130-N130-VLOOKUP(C130, Вчера_Спутник!C:BL, 7, FALSE)</f>
        <v>#N/A</v>
      </c>
      <c r="AQ130" s="53" t="e">
        <f>O130-P130-VLOOKUP(C130, Вчера_Спутник!C:BL, 9, FALSE)</f>
        <v>#N/A</v>
      </c>
      <c r="AR130" s="53" t="e">
        <f>Q130-R130-VLOOKUP(C130, Вчера_Спутник!C:BL, 11, FALSE)</f>
        <v>#N/A</v>
      </c>
      <c r="AS130" s="53" t="e">
        <f>S130-T130-VLOOKUP(C130, Вчера_Спутник!C:BL, 13, FALSE)</f>
        <v>#N/A</v>
      </c>
      <c r="AT130" s="53" t="e">
        <f>U130-V130-VLOOKUP(C130, Вчера_Спутник!C:BL, 15, FALSE)</f>
        <v>#N/A</v>
      </c>
      <c r="AU130" s="53" t="e">
        <f>W130-X130-VLOOKUP(C130, Вчера_Спутник!C:BL, 17, FALSE)</f>
        <v>#N/A</v>
      </c>
      <c r="AV130" s="53" t="e">
        <f>Y130-Z130-VLOOKUP(C130, Вчера_Спутник!C:BL, 19, FALSE)</f>
        <v>#N/A</v>
      </c>
      <c r="AW130" s="53" t="e">
        <f>AA130-AB130-VLOOKUP(C130, Вчера_Спутник!C:BL, 21, FALSE)</f>
        <v>#N/A</v>
      </c>
      <c r="AX130" s="53" t="e">
        <f>AC130-AD130-VLOOKUP(C130, Вчера_Спутник!C:BL, 23, FALSE)</f>
        <v>#N/A</v>
      </c>
      <c r="AY130" s="53" t="e">
        <f>VLOOKUP(C130, Вчера_Спутник!C:BL, 26, FALSE)+F130-Z130-AD130-AG130</f>
        <v>#N/A</v>
      </c>
      <c r="AZ130" s="53" t="e">
        <f>AE130-VLOOKUP(C130, Вчера_Спутник!C:BL, 25, FALSE)</f>
        <v>#N/A</v>
      </c>
    </row>
    <row r="131" spans="1:52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40"/>
      <c r="AD131" s="39"/>
      <c r="AE131" s="39"/>
      <c r="AF131" s="39"/>
      <c r="AG131" s="40"/>
      <c r="AH131" s="48"/>
      <c r="AI131" s="53">
        <f t="shared" si="3"/>
        <v>0</v>
      </c>
      <c r="AJ131" s="53">
        <f t="shared" si="4"/>
        <v>0</v>
      </c>
      <c r="AK131" s="53" t="str">
        <f>IF(ISNA(VLOOKUP(C131,Вчера_Спутник!C:C, 1, FALSE)),"ошибка",0)</f>
        <v>ошибка</v>
      </c>
      <c r="AL131" s="55"/>
      <c r="AM131" s="53" t="e">
        <f>D131-VLOOKUP(C131, Вчера_Спутник!C:BL, 2, FALSE)</f>
        <v>#N/A</v>
      </c>
      <c r="AN131" s="53" t="e">
        <f>E131-F131-VLOOKUP(C131, Вчера_Спутник!C:BL, 3, FALSE)</f>
        <v>#N/A</v>
      </c>
      <c r="AO131" s="53" t="e">
        <f>K131-L131-VLOOKUP(C131, Вчера_Спутник!C:BL, 5, FALSE)</f>
        <v>#N/A</v>
      </c>
      <c r="AP131" s="53" t="e">
        <f>M131-N131-VLOOKUP(C131, Вчера_Спутник!C:BL, 7, FALSE)</f>
        <v>#N/A</v>
      </c>
      <c r="AQ131" s="53" t="e">
        <f>O131-P131-VLOOKUP(C131, Вчера_Спутник!C:BL, 9, FALSE)</f>
        <v>#N/A</v>
      </c>
      <c r="AR131" s="53" t="e">
        <f>Q131-R131-VLOOKUP(C131, Вчера_Спутник!C:BL, 11, FALSE)</f>
        <v>#N/A</v>
      </c>
      <c r="AS131" s="53" t="e">
        <f>S131-T131-VLOOKUP(C131, Вчера_Спутник!C:BL, 13, FALSE)</f>
        <v>#N/A</v>
      </c>
      <c r="AT131" s="53" t="e">
        <f>U131-V131-VLOOKUP(C131, Вчера_Спутник!C:BL, 15, FALSE)</f>
        <v>#N/A</v>
      </c>
      <c r="AU131" s="53" t="e">
        <f>W131-X131-VLOOKUP(C131, Вчера_Спутник!C:BL, 17, FALSE)</f>
        <v>#N/A</v>
      </c>
      <c r="AV131" s="53" t="e">
        <f>Y131-Z131-VLOOKUP(C131, Вчера_Спутник!C:BL, 19, FALSE)</f>
        <v>#N/A</v>
      </c>
      <c r="AW131" s="53" t="e">
        <f>AA131-AB131-VLOOKUP(C131, Вчера_Спутник!C:BL, 21, FALSE)</f>
        <v>#N/A</v>
      </c>
      <c r="AX131" s="53" t="e">
        <f>AC131-AD131-VLOOKUP(C131, Вчера_Спутник!C:BL, 23, FALSE)</f>
        <v>#N/A</v>
      </c>
      <c r="AY131" s="53" t="e">
        <f>VLOOKUP(C131, Вчера_Спутник!C:BL, 26, FALSE)+F131-Z131-AD131-AG131</f>
        <v>#N/A</v>
      </c>
      <c r="AZ131" s="53" t="e">
        <f>AE131-VLOOKUP(C131, Вчера_Спутник!C:BL, 25, FALSE)</f>
        <v>#N/A</v>
      </c>
    </row>
    <row r="132" spans="1:52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40"/>
      <c r="AD132" s="39"/>
      <c r="AE132" s="39"/>
      <c r="AF132" s="39"/>
      <c r="AG132" s="40"/>
      <c r="AH132" s="48"/>
      <c r="AI132" s="53">
        <f t="shared" ref="AI132:AI195" si="5">E132-Y132-AC132</f>
        <v>0</v>
      </c>
      <c r="AJ132" s="53">
        <f t="shared" ref="AJ132:AJ195" si="6">E132-AA132</f>
        <v>0</v>
      </c>
      <c r="AK132" s="53" t="str">
        <f>IF(ISNA(VLOOKUP(C132,Вчера_Спутник!C:C, 1, FALSE)),"ошибка",0)</f>
        <v>ошибка</v>
      </c>
      <c r="AL132" s="55"/>
      <c r="AM132" s="53" t="e">
        <f>D132-VLOOKUP(C132, Вчера_Спутник!C:BL, 2, FALSE)</f>
        <v>#N/A</v>
      </c>
      <c r="AN132" s="53" t="e">
        <f>E132-F132-VLOOKUP(C132, Вчера_Спутник!C:BL, 3, FALSE)</f>
        <v>#N/A</v>
      </c>
      <c r="AO132" s="53" t="e">
        <f>K132-L132-VLOOKUP(C132, Вчера_Спутник!C:BL, 5, FALSE)</f>
        <v>#N/A</v>
      </c>
      <c r="AP132" s="53" t="e">
        <f>M132-N132-VLOOKUP(C132, Вчера_Спутник!C:BL, 7, FALSE)</f>
        <v>#N/A</v>
      </c>
      <c r="AQ132" s="53" t="e">
        <f>O132-P132-VLOOKUP(C132, Вчера_Спутник!C:BL, 9, FALSE)</f>
        <v>#N/A</v>
      </c>
      <c r="AR132" s="53" t="e">
        <f>Q132-R132-VLOOKUP(C132, Вчера_Спутник!C:BL, 11, FALSE)</f>
        <v>#N/A</v>
      </c>
      <c r="AS132" s="53" t="e">
        <f>S132-T132-VLOOKUP(C132, Вчера_Спутник!C:BL, 13, FALSE)</f>
        <v>#N/A</v>
      </c>
      <c r="AT132" s="53" t="e">
        <f>U132-V132-VLOOKUP(C132, Вчера_Спутник!C:BL, 15, FALSE)</f>
        <v>#N/A</v>
      </c>
      <c r="AU132" s="53" t="e">
        <f>W132-X132-VLOOKUP(C132, Вчера_Спутник!C:BL, 17, FALSE)</f>
        <v>#N/A</v>
      </c>
      <c r="AV132" s="53" t="e">
        <f>Y132-Z132-VLOOKUP(C132, Вчера_Спутник!C:BL, 19, FALSE)</f>
        <v>#N/A</v>
      </c>
      <c r="AW132" s="53" t="e">
        <f>AA132-AB132-VLOOKUP(C132, Вчера_Спутник!C:BL, 21, FALSE)</f>
        <v>#N/A</v>
      </c>
      <c r="AX132" s="53" t="e">
        <f>AC132-AD132-VLOOKUP(C132, Вчера_Спутник!C:BL, 23, FALSE)</f>
        <v>#N/A</v>
      </c>
      <c r="AY132" s="53" t="e">
        <f>VLOOKUP(C132, Вчера_Спутник!C:BL, 26, FALSE)+F132-Z132-AD132-AG132</f>
        <v>#N/A</v>
      </c>
      <c r="AZ132" s="53" t="e">
        <f>AE132-VLOOKUP(C132, Вчера_Спутник!C:BL, 25, FALSE)</f>
        <v>#N/A</v>
      </c>
    </row>
    <row r="133" spans="1:52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40"/>
      <c r="AD133" s="39"/>
      <c r="AE133" s="39"/>
      <c r="AF133" s="39"/>
      <c r="AG133" s="40"/>
      <c r="AH133" s="48"/>
      <c r="AI133" s="53">
        <f t="shared" si="5"/>
        <v>0</v>
      </c>
      <c r="AJ133" s="53">
        <f t="shared" si="6"/>
        <v>0</v>
      </c>
      <c r="AK133" s="53" t="str">
        <f>IF(ISNA(VLOOKUP(C133,Вчера_Спутник!C:C, 1, FALSE)),"ошибка",0)</f>
        <v>ошибка</v>
      </c>
      <c r="AL133" s="55"/>
      <c r="AM133" s="53" t="e">
        <f>D133-VLOOKUP(C133, Вчера_Спутник!C:BL, 2, FALSE)</f>
        <v>#N/A</v>
      </c>
      <c r="AN133" s="53" t="e">
        <f>E133-F133-VLOOKUP(C133, Вчера_Спутник!C:BL, 3, FALSE)</f>
        <v>#N/A</v>
      </c>
      <c r="AO133" s="53" t="e">
        <f>K133-L133-VLOOKUP(C133, Вчера_Спутник!C:BL, 5, FALSE)</f>
        <v>#N/A</v>
      </c>
      <c r="AP133" s="53" t="e">
        <f>M133-N133-VLOOKUP(C133, Вчера_Спутник!C:BL, 7, FALSE)</f>
        <v>#N/A</v>
      </c>
      <c r="AQ133" s="53" t="e">
        <f>O133-P133-VLOOKUP(C133, Вчера_Спутник!C:BL, 9, FALSE)</f>
        <v>#N/A</v>
      </c>
      <c r="AR133" s="53" t="e">
        <f>Q133-R133-VLOOKUP(C133, Вчера_Спутник!C:BL, 11, FALSE)</f>
        <v>#N/A</v>
      </c>
      <c r="AS133" s="53" t="e">
        <f>S133-T133-VLOOKUP(C133, Вчера_Спутник!C:BL, 13, FALSE)</f>
        <v>#N/A</v>
      </c>
      <c r="AT133" s="53" t="e">
        <f>U133-V133-VLOOKUP(C133, Вчера_Спутник!C:BL, 15, FALSE)</f>
        <v>#N/A</v>
      </c>
      <c r="AU133" s="53" t="e">
        <f>W133-X133-VLOOKUP(C133, Вчера_Спутник!C:BL, 17, FALSE)</f>
        <v>#N/A</v>
      </c>
      <c r="AV133" s="53" t="e">
        <f>Y133-Z133-VLOOKUP(C133, Вчера_Спутник!C:BL, 19, FALSE)</f>
        <v>#N/A</v>
      </c>
      <c r="AW133" s="53" t="e">
        <f>AA133-AB133-VLOOKUP(C133, Вчера_Спутник!C:BL, 21, FALSE)</f>
        <v>#N/A</v>
      </c>
      <c r="AX133" s="53" t="e">
        <f>AC133-AD133-VLOOKUP(C133, Вчера_Спутник!C:BL, 23, FALSE)</f>
        <v>#N/A</v>
      </c>
      <c r="AY133" s="53" t="e">
        <f>VLOOKUP(C133, Вчера_Спутник!C:BL, 26, FALSE)+F133-Z133-AD133-AG133</f>
        <v>#N/A</v>
      </c>
      <c r="AZ133" s="53" t="e">
        <f>AE133-VLOOKUP(C133, Вчера_Спутник!C:BL, 25, FALSE)</f>
        <v>#N/A</v>
      </c>
    </row>
    <row r="134" spans="1:52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40"/>
      <c r="AD134" s="39"/>
      <c r="AE134" s="39"/>
      <c r="AF134" s="39"/>
      <c r="AG134" s="40"/>
      <c r="AH134" s="48"/>
      <c r="AI134" s="53">
        <f t="shared" si="5"/>
        <v>0</v>
      </c>
      <c r="AJ134" s="53">
        <f t="shared" si="6"/>
        <v>0</v>
      </c>
      <c r="AK134" s="53" t="str">
        <f>IF(ISNA(VLOOKUP(C134,Вчера_Спутник!C:C, 1, FALSE)),"ошибка",0)</f>
        <v>ошибка</v>
      </c>
      <c r="AL134" s="55"/>
      <c r="AM134" s="53" t="e">
        <f>D134-VLOOKUP(C134, Вчера_Спутник!C:BL, 2, FALSE)</f>
        <v>#N/A</v>
      </c>
      <c r="AN134" s="53" t="e">
        <f>E134-F134-VLOOKUP(C134, Вчера_Спутник!C:BL, 3, FALSE)</f>
        <v>#N/A</v>
      </c>
      <c r="AO134" s="53" t="e">
        <f>K134-L134-VLOOKUP(C134, Вчера_Спутник!C:BL, 5, FALSE)</f>
        <v>#N/A</v>
      </c>
      <c r="AP134" s="53" t="e">
        <f>M134-N134-VLOOKUP(C134, Вчера_Спутник!C:BL, 7, FALSE)</f>
        <v>#N/A</v>
      </c>
      <c r="AQ134" s="53" t="e">
        <f>O134-P134-VLOOKUP(C134, Вчера_Спутник!C:BL, 9, FALSE)</f>
        <v>#N/A</v>
      </c>
      <c r="AR134" s="53" t="e">
        <f>Q134-R134-VLOOKUP(C134, Вчера_Спутник!C:BL, 11, FALSE)</f>
        <v>#N/A</v>
      </c>
      <c r="AS134" s="53" t="e">
        <f>S134-T134-VLOOKUP(C134, Вчера_Спутник!C:BL, 13, FALSE)</f>
        <v>#N/A</v>
      </c>
      <c r="AT134" s="53" t="e">
        <f>U134-V134-VLOOKUP(C134, Вчера_Спутник!C:BL, 15, FALSE)</f>
        <v>#N/A</v>
      </c>
      <c r="AU134" s="53" t="e">
        <f>W134-X134-VLOOKUP(C134, Вчера_Спутник!C:BL, 17, FALSE)</f>
        <v>#N/A</v>
      </c>
      <c r="AV134" s="53" t="e">
        <f>Y134-Z134-VLOOKUP(C134, Вчера_Спутник!C:BL, 19, FALSE)</f>
        <v>#N/A</v>
      </c>
      <c r="AW134" s="53" t="e">
        <f>AA134-AB134-VLOOKUP(C134, Вчера_Спутник!C:BL, 21, FALSE)</f>
        <v>#N/A</v>
      </c>
      <c r="AX134" s="53" t="e">
        <f>AC134-AD134-VLOOKUP(C134, Вчера_Спутник!C:BL, 23, FALSE)</f>
        <v>#N/A</v>
      </c>
      <c r="AY134" s="53" t="e">
        <f>VLOOKUP(C134, Вчера_Спутник!C:BL, 26, FALSE)+F134-Z134-AD134-AG134</f>
        <v>#N/A</v>
      </c>
      <c r="AZ134" s="53" t="e">
        <f>AE134-VLOOKUP(C134, Вчера_Спутник!C:BL, 25, FALSE)</f>
        <v>#N/A</v>
      </c>
    </row>
    <row r="135" spans="1:52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40"/>
      <c r="AD135" s="39"/>
      <c r="AE135" s="39"/>
      <c r="AF135" s="39"/>
      <c r="AG135" s="40"/>
      <c r="AH135" s="48"/>
      <c r="AI135" s="53">
        <f t="shared" si="5"/>
        <v>0</v>
      </c>
      <c r="AJ135" s="53">
        <f t="shared" si="6"/>
        <v>0</v>
      </c>
      <c r="AK135" s="53" t="str">
        <f>IF(ISNA(VLOOKUP(C135,Вчера_Спутник!C:C, 1, FALSE)),"ошибка",0)</f>
        <v>ошибка</v>
      </c>
      <c r="AL135" s="55"/>
      <c r="AM135" s="53" t="e">
        <f>D135-VLOOKUP(C135, Вчера_Спутник!C:BL, 2, FALSE)</f>
        <v>#N/A</v>
      </c>
      <c r="AN135" s="53" t="e">
        <f>E135-F135-VLOOKUP(C135, Вчера_Спутник!C:BL, 3, FALSE)</f>
        <v>#N/A</v>
      </c>
      <c r="AO135" s="53" t="e">
        <f>K135-L135-VLOOKUP(C135, Вчера_Спутник!C:BL, 5, FALSE)</f>
        <v>#N/A</v>
      </c>
      <c r="AP135" s="53" t="e">
        <f>M135-N135-VLOOKUP(C135, Вчера_Спутник!C:BL, 7, FALSE)</f>
        <v>#N/A</v>
      </c>
      <c r="AQ135" s="53" t="e">
        <f>O135-P135-VLOOKUP(C135, Вчера_Спутник!C:BL, 9, FALSE)</f>
        <v>#N/A</v>
      </c>
      <c r="AR135" s="53" t="e">
        <f>Q135-R135-VLOOKUP(C135, Вчера_Спутник!C:BL, 11, FALSE)</f>
        <v>#N/A</v>
      </c>
      <c r="AS135" s="53" t="e">
        <f>S135-T135-VLOOKUP(C135, Вчера_Спутник!C:BL, 13, FALSE)</f>
        <v>#N/A</v>
      </c>
      <c r="AT135" s="53" t="e">
        <f>U135-V135-VLOOKUP(C135, Вчера_Спутник!C:BL, 15, FALSE)</f>
        <v>#N/A</v>
      </c>
      <c r="AU135" s="53" t="e">
        <f>W135-X135-VLOOKUP(C135, Вчера_Спутник!C:BL, 17, FALSE)</f>
        <v>#N/A</v>
      </c>
      <c r="AV135" s="53" t="e">
        <f>Y135-Z135-VLOOKUP(C135, Вчера_Спутник!C:BL, 19, FALSE)</f>
        <v>#N/A</v>
      </c>
      <c r="AW135" s="53" t="e">
        <f>AA135-AB135-VLOOKUP(C135, Вчера_Спутник!C:BL, 21, FALSE)</f>
        <v>#N/A</v>
      </c>
      <c r="AX135" s="53" t="e">
        <f>AC135-AD135-VLOOKUP(C135, Вчера_Спутник!C:BL, 23, FALSE)</f>
        <v>#N/A</v>
      </c>
      <c r="AY135" s="53" t="e">
        <f>VLOOKUP(C135, Вчера_Спутник!C:BL, 26, FALSE)+F135-Z135-AD135-AG135</f>
        <v>#N/A</v>
      </c>
      <c r="AZ135" s="53" t="e">
        <f>AE135-VLOOKUP(C135, Вчера_Спутник!C:BL, 25, FALSE)</f>
        <v>#N/A</v>
      </c>
    </row>
    <row r="136" spans="1:52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40"/>
      <c r="AD136" s="39"/>
      <c r="AE136" s="39"/>
      <c r="AF136" s="39"/>
      <c r="AG136" s="40"/>
      <c r="AH136" s="48"/>
      <c r="AI136" s="53">
        <f t="shared" si="5"/>
        <v>0</v>
      </c>
      <c r="AJ136" s="53">
        <f t="shared" si="6"/>
        <v>0</v>
      </c>
      <c r="AK136" s="53" t="str">
        <f>IF(ISNA(VLOOKUP(C136,Вчера_Спутник!C:C, 1, FALSE)),"ошибка",0)</f>
        <v>ошибка</v>
      </c>
      <c r="AL136" s="55"/>
      <c r="AM136" s="53" t="e">
        <f>D136-VLOOKUP(C136, Вчера_Спутник!C:BL, 2, FALSE)</f>
        <v>#N/A</v>
      </c>
      <c r="AN136" s="53" t="e">
        <f>E136-F136-VLOOKUP(C136, Вчера_Спутник!C:BL, 3, FALSE)</f>
        <v>#N/A</v>
      </c>
      <c r="AO136" s="53" t="e">
        <f>K136-L136-VLOOKUP(C136, Вчера_Спутник!C:BL, 5, FALSE)</f>
        <v>#N/A</v>
      </c>
      <c r="AP136" s="53" t="e">
        <f>M136-N136-VLOOKUP(C136, Вчера_Спутник!C:BL, 7, FALSE)</f>
        <v>#N/A</v>
      </c>
      <c r="AQ136" s="53" t="e">
        <f>O136-P136-VLOOKUP(C136, Вчера_Спутник!C:BL, 9, FALSE)</f>
        <v>#N/A</v>
      </c>
      <c r="AR136" s="53" t="e">
        <f>Q136-R136-VLOOKUP(C136, Вчера_Спутник!C:BL, 11, FALSE)</f>
        <v>#N/A</v>
      </c>
      <c r="AS136" s="53" t="e">
        <f>S136-T136-VLOOKUP(C136, Вчера_Спутник!C:BL, 13, FALSE)</f>
        <v>#N/A</v>
      </c>
      <c r="AT136" s="53" t="e">
        <f>U136-V136-VLOOKUP(C136, Вчера_Спутник!C:BL, 15, FALSE)</f>
        <v>#N/A</v>
      </c>
      <c r="AU136" s="53" t="e">
        <f>W136-X136-VLOOKUP(C136, Вчера_Спутник!C:BL, 17, FALSE)</f>
        <v>#N/A</v>
      </c>
      <c r="AV136" s="53" t="e">
        <f>Y136-Z136-VLOOKUP(C136, Вчера_Спутник!C:BL, 19, FALSE)</f>
        <v>#N/A</v>
      </c>
      <c r="AW136" s="53" t="e">
        <f>AA136-AB136-VLOOKUP(C136, Вчера_Спутник!C:BL, 21, FALSE)</f>
        <v>#N/A</v>
      </c>
      <c r="AX136" s="53" t="e">
        <f>AC136-AD136-VLOOKUP(C136, Вчера_Спутник!C:BL, 23, FALSE)</f>
        <v>#N/A</v>
      </c>
      <c r="AY136" s="53" t="e">
        <f>VLOOKUP(C136, Вчера_Спутник!C:BL, 26, FALSE)+F136-Z136-AD136-AG136</f>
        <v>#N/A</v>
      </c>
      <c r="AZ136" s="53" t="e">
        <f>AE136-VLOOKUP(C136, Вчера_Спутник!C:BL, 25, FALSE)</f>
        <v>#N/A</v>
      </c>
    </row>
    <row r="137" spans="1:52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40"/>
      <c r="AD137" s="39"/>
      <c r="AE137" s="39"/>
      <c r="AF137" s="39"/>
      <c r="AG137" s="40"/>
      <c r="AH137" s="48"/>
      <c r="AI137" s="53">
        <f t="shared" si="5"/>
        <v>0</v>
      </c>
      <c r="AJ137" s="53">
        <f t="shared" si="6"/>
        <v>0</v>
      </c>
      <c r="AK137" s="53" t="str">
        <f>IF(ISNA(VLOOKUP(C137,Вчера_Спутник!C:C, 1, FALSE)),"ошибка",0)</f>
        <v>ошибка</v>
      </c>
      <c r="AL137" s="55"/>
      <c r="AM137" s="53" t="e">
        <f>D137-VLOOKUP(C137, Вчера_Спутник!C:BL, 2, FALSE)</f>
        <v>#N/A</v>
      </c>
      <c r="AN137" s="53" t="e">
        <f>E137-F137-VLOOKUP(C137, Вчера_Спутник!C:BL, 3, FALSE)</f>
        <v>#N/A</v>
      </c>
      <c r="AO137" s="53" t="e">
        <f>K137-L137-VLOOKUP(C137, Вчера_Спутник!C:BL, 5, FALSE)</f>
        <v>#N/A</v>
      </c>
      <c r="AP137" s="53" t="e">
        <f>M137-N137-VLOOKUP(C137, Вчера_Спутник!C:BL, 7, FALSE)</f>
        <v>#N/A</v>
      </c>
      <c r="AQ137" s="53" t="e">
        <f>O137-P137-VLOOKUP(C137, Вчера_Спутник!C:BL, 9, FALSE)</f>
        <v>#N/A</v>
      </c>
      <c r="AR137" s="53" t="e">
        <f>Q137-R137-VLOOKUP(C137, Вчера_Спутник!C:BL, 11, FALSE)</f>
        <v>#N/A</v>
      </c>
      <c r="AS137" s="53" t="e">
        <f>S137-T137-VLOOKUP(C137, Вчера_Спутник!C:BL, 13, FALSE)</f>
        <v>#N/A</v>
      </c>
      <c r="AT137" s="53" t="e">
        <f>U137-V137-VLOOKUP(C137, Вчера_Спутник!C:BL, 15, FALSE)</f>
        <v>#N/A</v>
      </c>
      <c r="AU137" s="53" t="e">
        <f>W137-X137-VLOOKUP(C137, Вчера_Спутник!C:BL, 17, FALSE)</f>
        <v>#N/A</v>
      </c>
      <c r="AV137" s="53" t="e">
        <f>Y137-Z137-VLOOKUP(C137, Вчера_Спутник!C:BL, 19, FALSE)</f>
        <v>#N/A</v>
      </c>
      <c r="AW137" s="53" t="e">
        <f>AA137-AB137-VLOOKUP(C137, Вчера_Спутник!C:BL, 21, FALSE)</f>
        <v>#N/A</v>
      </c>
      <c r="AX137" s="53" t="e">
        <f>AC137-AD137-VLOOKUP(C137, Вчера_Спутник!C:BL, 23, FALSE)</f>
        <v>#N/A</v>
      </c>
      <c r="AY137" s="53" t="e">
        <f>VLOOKUP(C137, Вчера_Спутник!C:BL, 26, FALSE)+F137-Z137-AD137-AG137</f>
        <v>#N/A</v>
      </c>
      <c r="AZ137" s="53" t="e">
        <f>AE137-VLOOKUP(C137, Вчера_Спутник!C:BL, 25, FALSE)</f>
        <v>#N/A</v>
      </c>
    </row>
    <row r="138" spans="1:52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40"/>
      <c r="AD138" s="39"/>
      <c r="AE138" s="39"/>
      <c r="AF138" s="39"/>
      <c r="AG138" s="40"/>
      <c r="AH138" s="48"/>
      <c r="AI138" s="53">
        <f t="shared" si="5"/>
        <v>0</v>
      </c>
      <c r="AJ138" s="53">
        <f t="shared" si="6"/>
        <v>0</v>
      </c>
      <c r="AK138" s="53" t="str">
        <f>IF(ISNA(VLOOKUP(C138,Вчера_Спутник!C:C, 1, FALSE)),"ошибка",0)</f>
        <v>ошибка</v>
      </c>
      <c r="AL138" s="55"/>
      <c r="AM138" s="53" t="e">
        <f>D138-VLOOKUP(C138, Вчера_Спутник!C:BL, 2, FALSE)</f>
        <v>#N/A</v>
      </c>
      <c r="AN138" s="53" t="e">
        <f>E138-F138-VLOOKUP(C138, Вчера_Спутник!C:BL, 3, FALSE)</f>
        <v>#N/A</v>
      </c>
      <c r="AO138" s="53" t="e">
        <f>K138-L138-VLOOKUP(C138, Вчера_Спутник!C:BL, 5, FALSE)</f>
        <v>#N/A</v>
      </c>
      <c r="AP138" s="53" t="e">
        <f>M138-N138-VLOOKUP(C138, Вчера_Спутник!C:BL, 7, FALSE)</f>
        <v>#N/A</v>
      </c>
      <c r="AQ138" s="53" t="e">
        <f>O138-P138-VLOOKUP(C138, Вчера_Спутник!C:BL, 9, FALSE)</f>
        <v>#N/A</v>
      </c>
      <c r="AR138" s="53" t="e">
        <f>Q138-R138-VLOOKUP(C138, Вчера_Спутник!C:BL, 11, FALSE)</f>
        <v>#N/A</v>
      </c>
      <c r="AS138" s="53" t="e">
        <f>S138-T138-VLOOKUP(C138, Вчера_Спутник!C:BL, 13, FALSE)</f>
        <v>#N/A</v>
      </c>
      <c r="AT138" s="53" t="e">
        <f>U138-V138-VLOOKUP(C138, Вчера_Спутник!C:BL, 15, FALSE)</f>
        <v>#N/A</v>
      </c>
      <c r="AU138" s="53" t="e">
        <f>W138-X138-VLOOKUP(C138, Вчера_Спутник!C:BL, 17, FALSE)</f>
        <v>#N/A</v>
      </c>
      <c r="AV138" s="53" t="e">
        <f>Y138-Z138-VLOOKUP(C138, Вчера_Спутник!C:BL, 19, FALSE)</f>
        <v>#N/A</v>
      </c>
      <c r="AW138" s="53" t="e">
        <f>AA138-AB138-VLOOKUP(C138, Вчера_Спутник!C:BL, 21, FALSE)</f>
        <v>#N/A</v>
      </c>
      <c r="AX138" s="53" t="e">
        <f>AC138-AD138-VLOOKUP(C138, Вчера_Спутник!C:BL, 23, FALSE)</f>
        <v>#N/A</v>
      </c>
      <c r="AY138" s="53" t="e">
        <f>VLOOKUP(C138, Вчера_Спутник!C:BL, 26, FALSE)+F138-Z138-AD138-AG138</f>
        <v>#N/A</v>
      </c>
      <c r="AZ138" s="53" t="e">
        <f>AE138-VLOOKUP(C138, Вчера_Спутник!C:BL, 25, FALSE)</f>
        <v>#N/A</v>
      </c>
    </row>
    <row r="139" spans="1:52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40"/>
      <c r="AD139" s="39"/>
      <c r="AE139" s="39"/>
      <c r="AF139" s="39"/>
      <c r="AG139" s="40"/>
      <c r="AH139" s="48"/>
      <c r="AI139" s="53">
        <f t="shared" si="5"/>
        <v>0</v>
      </c>
      <c r="AJ139" s="53">
        <f t="shared" si="6"/>
        <v>0</v>
      </c>
      <c r="AK139" s="53" t="str">
        <f>IF(ISNA(VLOOKUP(C139,Вчера_Спутник!C:C, 1, FALSE)),"ошибка",0)</f>
        <v>ошибка</v>
      </c>
      <c r="AL139" s="55"/>
      <c r="AM139" s="53" t="e">
        <f>D139-VLOOKUP(C139, Вчера_Спутник!C:BL, 2, FALSE)</f>
        <v>#N/A</v>
      </c>
      <c r="AN139" s="53" t="e">
        <f>E139-F139-VLOOKUP(C139, Вчера_Спутник!C:BL, 3, FALSE)</f>
        <v>#N/A</v>
      </c>
      <c r="AO139" s="53" t="e">
        <f>K139-L139-VLOOKUP(C139, Вчера_Спутник!C:BL, 5, FALSE)</f>
        <v>#N/A</v>
      </c>
      <c r="AP139" s="53" t="e">
        <f>M139-N139-VLOOKUP(C139, Вчера_Спутник!C:BL, 7, FALSE)</f>
        <v>#N/A</v>
      </c>
      <c r="AQ139" s="53" t="e">
        <f>O139-P139-VLOOKUP(C139, Вчера_Спутник!C:BL, 9, FALSE)</f>
        <v>#N/A</v>
      </c>
      <c r="AR139" s="53" t="e">
        <f>Q139-R139-VLOOKUP(C139, Вчера_Спутник!C:BL, 11, FALSE)</f>
        <v>#N/A</v>
      </c>
      <c r="AS139" s="53" t="e">
        <f>S139-T139-VLOOKUP(C139, Вчера_Спутник!C:BL, 13, FALSE)</f>
        <v>#N/A</v>
      </c>
      <c r="AT139" s="53" t="e">
        <f>U139-V139-VLOOKUP(C139, Вчера_Спутник!C:BL, 15, FALSE)</f>
        <v>#N/A</v>
      </c>
      <c r="AU139" s="53" t="e">
        <f>W139-X139-VLOOKUP(C139, Вчера_Спутник!C:BL, 17, FALSE)</f>
        <v>#N/A</v>
      </c>
      <c r="AV139" s="53" t="e">
        <f>Y139-Z139-VLOOKUP(C139, Вчера_Спутник!C:BL, 19, FALSE)</f>
        <v>#N/A</v>
      </c>
      <c r="AW139" s="53" t="e">
        <f>AA139-AB139-VLOOKUP(C139, Вчера_Спутник!C:BL, 21, FALSE)</f>
        <v>#N/A</v>
      </c>
      <c r="AX139" s="53" t="e">
        <f>AC139-AD139-VLOOKUP(C139, Вчера_Спутник!C:BL, 23, FALSE)</f>
        <v>#N/A</v>
      </c>
      <c r="AY139" s="53" t="e">
        <f>VLOOKUP(C139, Вчера_Спутник!C:BL, 26, FALSE)+F139-Z139-AD139-AG139</f>
        <v>#N/A</v>
      </c>
      <c r="AZ139" s="53" t="e">
        <f>AE139-VLOOKUP(C139, Вчера_Спутник!C:BL, 25, FALSE)</f>
        <v>#N/A</v>
      </c>
    </row>
    <row r="140" spans="1:52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40"/>
      <c r="AD140" s="39"/>
      <c r="AE140" s="39"/>
      <c r="AF140" s="39"/>
      <c r="AG140" s="40"/>
      <c r="AH140" s="48"/>
      <c r="AI140" s="53">
        <f t="shared" si="5"/>
        <v>0</v>
      </c>
      <c r="AJ140" s="53">
        <f t="shared" si="6"/>
        <v>0</v>
      </c>
      <c r="AK140" s="53" t="str">
        <f>IF(ISNA(VLOOKUP(C140,Вчера_Спутник!C:C, 1, FALSE)),"ошибка",0)</f>
        <v>ошибка</v>
      </c>
      <c r="AL140" s="55"/>
      <c r="AM140" s="53" t="e">
        <f>D140-VLOOKUP(C140, Вчера_Спутник!C:BL, 2, FALSE)</f>
        <v>#N/A</v>
      </c>
      <c r="AN140" s="53" t="e">
        <f>E140-F140-VLOOKUP(C140, Вчера_Спутник!C:BL, 3, FALSE)</f>
        <v>#N/A</v>
      </c>
      <c r="AO140" s="53" t="e">
        <f>K140-L140-VLOOKUP(C140, Вчера_Спутник!C:BL, 5, FALSE)</f>
        <v>#N/A</v>
      </c>
      <c r="AP140" s="53" t="e">
        <f>M140-N140-VLOOKUP(C140, Вчера_Спутник!C:BL, 7, FALSE)</f>
        <v>#N/A</v>
      </c>
      <c r="AQ140" s="53" t="e">
        <f>O140-P140-VLOOKUP(C140, Вчера_Спутник!C:BL, 9, FALSE)</f>
        <v>#N/A</v>
      </c>
      <c r="AR140" s="53" t="e">
        <f>Q140-R140-VLOOKUP(C140, Вчера_Спутник!C:BL, 11, FALSE)</f>
        <v>#N/A</v>
      </c>
      <c r="AS140" s="53" t="e">
        <f>S140-T140-VLOOKUP(C140, Вчера_Спутник!C:BL, 13, FALSE)</f>
        <v>#N/A</v>
      </c>
      <c r="AT140" s="53" t="e">
        <f>U140-V140-VLOOKUP(C140, Вчера_Спутник!C:BL, 15, FALSE)</f>
        <v>#N/A</v>
      </c>
      <c r="AU140" s="53" t="e">
        <f>W140-X140-VLOOKUP(C140, Вчера_Спутник!C:BL, 17, FALSE)</f>
        <v>#N/A</v>
      </c>
      <c r="AV140" s="53" t="e">
        <f>Y140-Z140-VLOOKUP(C140, Вчера_Спутник!C:BL, 19, FALSE)</f>
        <v>#N/A</v>
      </c>
      <c r="AW140" s="53" t="e">
        <f>AA140-AB140-VLOOKUP(C140, Вчера_Спутник!C:BL, 21, FALSE)</f>
        <v>#N/A</v>
      </c>
      <c r="AX140" s="53" t="e">
        <f>AC140-AD140-VLOOKUP(C140, Вчера_Спутник!C:BL, 23, FALSE)</f>
        <v>#N/A</v>
      </c>
      <c r="AY140" s="53" t="e">
        <f>VLOOKUP(C140, Вчера_Спутник!C:BL, 26, FALSE)+F140-Z140-AD140-AG140</f>
        <v>#N/A</v>
      </c>
      <c r="AZ140" s="53" t="e">
        <f>AE140-VLOOKUP(C140, Вчера_Спутник!C:BL, 25, FALSE)</f>
        <v>#N/A</v>
      </c>
    </row>
    <row r="141" spans="1:52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40"/>
      <c r="AD141" s="39"/>
      <c r="AE141" s="39"/>
      <c r="AF141" s="39"/>
      <c r="AG141" s="40"/>
      <c r="AH141" s="48"/>
      <c r="AI141" s="53">
        <f t="shared" si="5"/>
        <v>0</v>
      </c>
      <c r="AJ141" s="53">
        <f t="shared" si="6"/>
        <v>0</v>
      </c>
      <c r="AK141" s="53" t="str">
        <f>IF(ISNA(VLOOKUP(C141,Вчера_Спутник!C:C, 1, FALSE)),"ошибка",0)</f>
        <v>ошибка</v>
      </c>
      <c r="AL141" s="55"/>
      <c r="AM141" s="53" t="e">
        <f>D141-VLOOKUP(C141, Вчера_Спутник!C:BL, 2, FALSE)</f>
        <v>#N/A</v>
      </c>
      <c r="AN141" s="53" t="e">
        <f>E141-F141-VLOOKUP(C141, Вчера_Спутник!C:BL, 3, FALSE)</f>
        <v>#N/A</v>
      </c>
      <c r="AO141" s="53" t="e">
        <f>K141-L141-VLOOKUP(C141, Вчера_Спутник!C:BL, 5, FALSE)</f>
        <v>#N/A</v>
      </c>
      <c r="AP141" s="53" t="e">
        <f>M141-N141-VLOOKUP(C141, Вчера_Спутник!C:BL, 7, FALSE)</f>
        <v>#N/A</v>
      </c>
      <c r="AQ141" s="53" t="e">
        <f>O141-P141-VLOOKUP(C141, Вчера_Спутник!C:BL, 9, FALSE)</f>
        <v>#N/A</v>
      </c>
      <c r="AR141" s="53" t="e">
        <f>Q141-R141-VLOOKUP(C141, Вчера_Спутник!C:BL, 11, FALSE)</f>
        <v>#N/A</v>
      </c>
      <c r="AS141" s="53" t="e">
        <f>S141-T141-VLOOKUP(C141, Вчера_Спутник!C:BL, 13, FALSE)</f>
        <v>#N/A</v>
      </c>
      <c r="AT141" s="53" t="e">
        <f>U141-V141-VLOOKUP(C141, Вчера_Спутник!C:BL, 15, FALSE)</f>
        <v>#N/A</v>
      </c>
      <c r="AU141" s="53" t="e">
        <f>W141-X141-VLOOKUP(C141, Вчера_Спутник!C:BL, 17, FALSE)</f>
        <v>#N/A</v>
      </c>
      <c r="AV141" s="53" t="e">
        <f>Y141-Z141-VLOOKUP(C141, Вчера_Спутник!C:BL, 19, FALSE)</f>
        <v>#N/A</v>
      </c>
      <c r="AW141" s="53" t="e">
        <f>AA141-AB141-VLOOKUP(C141, Вчера_Спутник!C:BL, 21, FALSE)</f>
        <v>#N/A</v>
      </c>
      <c r="AX141" s="53" t="e">
        <f>AC141-AD141-VLOOKUP(C141, Вчера_Спутник!C:BL, 23, FALSE)</f>
        <v>#N/A</v>
      </c>
      <c r="AY141" s="53" t="e">
        <f>VLOOKUP(C141, Вчера_Спутник!C:BL, 26, FALSE)+F141-Z141-AD141-AG141</f>
        <v>#N/A</v>
      </c>
      <c r="AZ141" s="53" t="e">
        <f>AE141-VLOOKUP(C141, Вчера_Спутник!C:BL, 25, FALSE)</f>
        <v>#N/A</v>
      </c>
    </row>
    <row r="142" spans="1:52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40"/>
      <c r="AD142" s="39"/>
      <c r="AE142" s="39"/>
      <c r="AF142" s="39"/>
      <c r="AG142" s="40"/>
      <c r="AH142" s="48"/>
      <c r="AI142" s="53">
        <f t="shared" si="5"/>
        <v>0</v>
      </c>
      <c r="AJ142" s="53">
        <f t="shared" si="6"/>
        <v>0</v>
      </c>
      <c r="AK142" s="53" t="str">
        <f>IF(ISNA(VLOOKUP(C142,Вчера_Спутник!C:C, 1, FALSE)),"ошибка",0)</f>
        <v>ошибка</v>
      </c>
      <c r="AL142" s="55"/>
      <c r="AM142" s="53" t="e">
        <f>D142-VLOOKUP(C142, Вчера_Спутник!C:BL, 2, FALSE)</f>
        <v>#N/A</v>
      </c>
      <c r="AN142" s="53" t="e">
        <f>E142-F142-VLOOKUP(C142, Вчера_Спутник!C:BL, 3, FALSE)</f>
        <v>#N/A</v>
      </c>
      <c r="AO142" s="53" t="e">
        <f>K142-L142-VLOOKUP(C142, Вчера_Спутник!C:BL, 5, FALSE)</f>
        <v>#N/A</v>
      </c>
      <c r="AP142" s="53" t="e">
        <f>M142-N142-VLOOKUP(C142, Вчера_Спутник!C:BL, 7, FALSE)</f>
        <v>#N/A</v>
      </c>
      <c r="AQ142" s="53" t="e">
        <f>O142-P142-VLOOKUP(C142, Вчера_Спутник!C:BL, 9, FALSE)</f>
        <v>#N/A</v>
      </c>
      <c r="AR142" s="53" t="e">
        <f>Q142-R142-VLOOKUP(C142, Вчера_Спутник!C:BL, 11, FALSE)</f>
        <v>#N/A</v>
      </c>
      <c r="AS142" s="53" t="e">
        <f>S142-T142-VLOOKUP(C142, Вчера_Спутник!C:BL, 13, FALSE)</f>
        <v>#N/A</v>
      </c>
      <c r="AT142" s="53" t="e">
        <f>U142-V142-VLOOKUP(C142, Вчера_Спутник!C:BL, 15, FALSE)</f>
        <v>#N/A</v>
      </c>
      <c r="AU142" s="53" t="e">
        <f>W142-X142-VLOOKUP(C142, Вчера_Спутник!C:BL, 17, FALSE)</f>
        <v>#N/A</v>
      </c>
      <c r="AV142" s="53" t="e">
        <f>Y142-Z142-VLOOKUP(C142, Вчера_Спутник!C:BL, 19, FALSE)</f>
        <v>#N/A</v>
      </c>
      <c r="AW142" s="53" t="e">
        <f>AA142-AB142-VLOOKUP(C142, Вчера_Спутник!C:BL, 21, FALSE)</f>
        <v>#N/A</v>
      </c>
      <c r="AX142" s="53" t="e">
        <f>AC142-AD142-VLOOKUP(C142, Вчера_Спутник!C:BL, 23, FALSE)</f>
        <v>#N/A</v>
      </c>
      <c r="AY142" s="53" t="e">
        <f>VLOOKUP(C142, Вчера_Спутник!C:BL, 26, FALSE)+F142-Z142-AD142-AG142</f>
        <v>#N/A</v>
      </c>
      <c r="AZ142" s="53" t="e">
        <f>AE142-VLOOKUP(C142, Вчера_Спутник!C:BL, 25, FALSE)</f>
        <v>#N/A</v>
      </c>
    </row>
    <row r="143" spans="1:52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40"/>
      <c r="AD143" s="39"/>
      <c r="AE143" s="39"/>
      <c r="AF143" s="39"/>
      <c r="AG143" s="40"/>
      <c r="AH143" s="48"/>
      <c r="AI143" s="53">
        <f t="shared" si="5"/>
        <v>0</v>
      </c>
      <c r="AJ143" s="53">
        <f t="shared" si="6"/>
        <v>0</v>
      </c>
      <c r="AK143" s="53" t="str">
        <f>IF(ISNA(VLOOKUP(C143,Вчера_Спутник!C:C, 1, FALSE)),"ошибка",0)</f>
        <v>ошибка</v>
      </c>
      <c r="AL143" s="55"/>
      <c r="AM143" s="53" t="e">
        <f>D143-VLOOKUP(C143, Вчера_Спутник!C:BL, 2, FALSE)</f>
        <v>#N/A</v>
      </c>
      <c r="AN143" s="53" t="e">
        <f>E143-F143-VLOOKUP(C143, Вчера_Спутник!C:BL, 3, FALSE)</f>
        <v>#N/A</v>
      </c>
      <c r="AO143" s="53" t="e">
        <f>K143-L143-VLOOKUP(C143, Вчера_Спутник!C:BL, 5, FALSE)</f>
        <v>#N/A</v>
      </c>
      <c r="AP143" s="53" t="e">
        <f>M143-N143-VLOOKUP(C143, Вчера_Спутник!C:BL, 7, FALSE)</f>
        <v>#N/A</v>
      </c>
      <c r="AQ143" s="53" t="e">
        <f>O143-P143-VLOOKUP(C143, Вчера_Спутник!C:BL, 9, FALSE)</f>
        <v>#N/A</v>
      </c>
      <c r="AR143" s="53" t="e">
        <f>Q143-R143-VLOOKUP(C143, Вчера_Спутник!C:BL, 11, FALSE)</f>
        <v>#N/A</v>
      </c>
      <c r="AS143" s="53" t="e">
        <f>S143-T143-VLOOKUP(C143, Вчера_Спутник!C:BL, 13, FALSE)</f>
        <v>#N/A</v>
      </c>
      <c r="AT143" s="53" t="e">
        <f>U143-V143-VLOOKUP(C143, Вчера_Спутник!C:BL, 15, FALSE)</f>
        <v>#N/A</v>
      </c>
      <c r="AU143" s="53" t="e">
        <f>W143-X143-VLOOKUP(C143, Вчера_Спутник!C:BL, 17, FALSE)</f>
        <v>#N/A</v>
      </c>
      <c r="AV143" s="53" t="e">
        <f>Y143-Z143-VLOOKUP(C143, Вчера_Спутник!C:BL, 19, FALSE)</f>
        <v>#N/A</v>
      </c>
      <c r="AW143" s="53" t="e">
        <f>AA143-AB143-VLOOKUP(C143, Вчера_Спутник!C:BL, 21, FALSE)</f>
        <v>#N/A</v>
      </c>
      <c r="AX143" s="53" t="e">
        <f>AC143-AD143-VLOOKUP(C143, Вчера_Спутник!C:BL, 23, FALSE)</f>
        <v>#N/A</v>
      </c>
      <c r="AY143" s="53" t="e">
        <f>VLOOKUP(C143, Вчера_Спутник!C:BL, 26, FALSE)+F143-Z143-AD143-AG143</f>
        <v>#N/A</v>
      </c>
      <c r="AZ143" s="53" t="e">
        <f>AE143-VLOOKUP(C143, Вчера_Спутник!C:BL, 25, FALSE)</f>
        <v>#N/A</v>
      </c>
    </row>
    <row r="144" spans="1:52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40"/>
      <c r="AD144" s="39"/>
      <c r="AE144" s="39"/>
      <c r="AF144" s="39"/>
      <c r="AG144" s="40"/>
      <c r="AH144" s="48"/>
      <c r="AI144" s="53">
        <f t="shared" si="5"/>
        <v>0</v>
      </c>
      <c r="AJ144" s="53">
        <f t="shared" si="6"/>
        <v>0</v>
      </c>
      <c r="AK144" s="53" t="str">
        <f>IF(ISNA(VLOOKUP(C144,Вчера_Спутник!C:C, 1, FALSE)),"ошибка",0)</f>
        <v>ошибка</v>
      </c>
      <c r="AL144" s="55"/>
      <c r="AM144" s="53" t="e">
        <f>D144-VLOOKUP(C144, Вчера_Спутник!C:BL, 2, FALSE)</f>
        <v>#N/A</v>
      </c>
      <c r="AN144" s="53" t="e">
        <f>E144-F144-VLOOKUP(C144, Вчера_Спутник!C:BL, 3, FALSE)</f>
        <v>#N/A</v>
      </c>
      <c r="AO144" s="53" t="e">
        <f>K144-L144-VLOOKUP(C144, Вчера_Спутник!C:BL, 5, FALSE)</f>
        <v>#N/A</v>
      </c>
      <c r="AP144" s="53" t="e">
        <f>M144-N144-VLOOKUP(C144, Вчера_Спутник!C:BL, 7, FALSE)</f>
        <v>#N/A</v>
      </c>
      <c r="AQ144" s="53" t="e">
        <f>O144-P144-VLOOKUP(C144, Вчера_Спутник!C:BL, 9, FALSE)</f>
        <v>#N/A</v>
      </c>
      <c r="AR144" s="53" t="e">
        <f>Q144-R144-VLOOKUP(C144, Вчера_Спутник!C:BL, 11, FALSE)</f>
        <v>#N/A</v>
      </c>
      <c r="AS144" s="53" t="e">
        <f>S144-T144-VLOOKUP(C144, Вчера_Спутник!C:BL, 13, FALSE)</f>
        <v>#N/A</v>
      </c>
      <c r="AT144" s="53" t="e">
        <f>U144-V144-VLOOKUP(C144, Вчера_Спутник!C:BL, 15, FALSE)</f>
        <v>#N/A</v>
      </c>
      <c r="AU144" s="53" t="e">
        <f>W144-X144-VLOOKUP(C144, Вчера_Спутник!C:BL, 17, FALSE)</f>
        <v>#N/A</v>
      </c>
      <c r="AV144" s="53" t="e">
        <f>Y144-Z144-VLOOKUP(C144, Вчера_Спутник!C:BL, 19, FALSE)</f>
        <v>#N/A</v>
      </c>
      <c r="AW144" s="53" t="e">
        <f>AA144-AB144-VLOOKUP(C144, Вчера_Спутник!C:BL, 21, FALSE)</f>
        <v>#N/A</v>
      </c>
      <c r="AX144" s="53" t="e">
        <f>AC144-AD144-VLOOKUP(C144, Вчера_Спутник!C:BL, 23, FALSE)</f>
        <v>#N/A</v>
      </c>
      <c r="AY144" s="53" t="e">
        <f>VLOOKUP(C144, Вчера_Спутник!C:BL, 26, FALSE)+F144-Z144-AD144-AG144</f>
        <v>#N/A</v>
      </c>
      <c r="AZ144" s="53" t="e">
        <f>AE144-VLOOKUP(C144, Вчера_Спутник!C:BL, 25, FALSE)</f>
        <v>#N/A</v>
      </c>
    </row>
    <row r="145" spans="1:52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40"/>
      <c r="AD145" s="39"/>
      <c r="AE145" s="39"/>
      <c r="AF145" s="39"/>
      <c r="AG145" s="40"/>
      <c r="AH145" s="48"/>
      <c r="AI145" s="53">
        <f t="shared" si="5"/>
        <v>0</v>
      </c>
      <c r="AJ145" s="53">
        <f t="shared" si="6"/>
        <v>0</v>
      </c>
      <c r="AK145" s="53" t="str">
        <f>IF(ISNA(VLOOKUP(C145,Вчера_Спутник!C:C, 1, FALSE)),"ошибка",0)</f>
        <v>ошибка</v>
      </c>
      <c r="AL145" s="55"/>
      <c r="AM145" s="53" t="e">
        <f>D145-VLOOKUP(C145, Вчера_Спутник!C:BL, 2, FALSE)</f>
        <v>#N/A</v>
      </c>
      <c r="AN145" s="53" t="e">
        <f>E145-F145-VLOOKUP(C145, Вчера_Спутник!C:BL, 3, FALSE)</f>
        <v>#N/A</v>
      </c>
      <c r="AO145" s="53" t="e">
        <f>K145-L145-VLOOKUP(C145, Вчера_Спутник!C:BL, 5, FALSE)</f>
        <v>#N/A</v>
      </c>
      <c r="AP145" s="53" t="e">
        <f>M145-N145-VLOOKUP(C145, Вчера_Спутник!C:BL, 7, FALSE)</f>
        <v>#N/A</v>
      </c>
      <c r="AQ145" s="53" t="e">
        <f>O145-P145-VLOOKUP(C145, Вчера_Спутник!C:BL, 9, FALSE)</f>
        <v>#N/A</v>
      </c>
      <c r="AR145" s="53" t="e">
        <f>Q145-R145-VLOOKUP(C145, Вчера_Спутник!C:BL, 11, FALSE)</f>
        <v>#N/A</v>
      </c>
      <c r="AS145" s="53" t="e">
        <f>S145-T145-VLOOKUP(C145, Вчера_Спутник!C:BL, 13, FALSE)</f>
        <v>#N/A</v>
      </c>
      <c r="AT145" s="53" t="e">
        <f>U145-V145-VLOOKUP(C145, Вчера_Спутник!C:BL, 15, FALSE)</f>
        <v>#N/A</v>
      </c>
      <c r="AU145" s="53" t="e">
        <f>W145-X145-VLOOKUP(C145, Вчера_Спутник!C:BL, 17, FALSE)</f>
        <v>#N/A</v>
      </c>
      <c r="AV145" s="53" t="e">
        <f>Y145-Z145-VLOOKUP(C145, Вчера_Спутник!C:BL, 19, FALSE)</f>
        <v>#N/A</v>
      </c>
      <c r="AW145" s="53" t="e">
        <f>AA145-AB145-VLOOKUP(C145, Вчера_Спутник!C:BL, 21, FALSE)</f>
        <v>#N/A</v>
      </c>
      <c r="AX145" s="53" t="e">
        <f>AC145-AD145-VLOOKUP(C145, Вчера_Спутник!C:BL, 23, FALSE)</f>
        <v>#N/A</v>
      </c>
      <c r="AY145" s="53" t="e">
        <f>VLOOKUP(C145, Вчера_Спутник!C:BL, 26, FALSE)+F145-Z145-AD145-AG145</f>
        <v>#N/A</v>
      </c>
      <c r="AZ145" s="53" t="e">
        <f>AE145-VLOOKUP(C145, Вчера_Спутник!C:BL, 25, FALSE)</f>
        <v>#N/A</v>
      </c>
    </row>
    <row r="146" spans="1:52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40"/>
      <c r="AD146" s="39"/>
      <c r="AE146" s="39"/>
      <c r="AF146" s="39"/>
      <c r="AG146" s="40"/>
      <c r="AH146" s="48"/>
      <c r="AI146" s="53">
        <f t="shared" si="5"/>
        <v>0</v>
      </c>
      <c r="AJ146" s="53">
        <f t="shared" si="6"/>
        <v>0</v>
      </c>
      <c r="AK146" s="53" t="str">
        <f>IF(ISNA(VLOOKUP(C146,Вчера_Спутник!C:C, 1, FALSE)),"ошибка",0)</f>
        <v>ошибка</v>
      </c>
      <c r="AL146" s="55"/>
      <c r="AM146" s="53" t="e">
        <f>D146-VLOOKUP(C146, Вчера_Спутник!C:BL, 2, FALSE)</f>
        <v>#N/A</v>
      </c>
      <c r="AN146" s="53" t="e">
        <f>E146-F146-VLOOKUP(C146, Вчера_Спутник!C:BL, 3, FALSE)</f>
        <v>#N/A</v>
      </c>
      <c r="AO146" s="53" t="e">
        <f>K146-L146-VLOOKUP(C146, Вчера_Спутник!C:BL, 5, FALSE)</f>
        <v>#N/A</v>
      </c>
      <c r="AP146" s="53" t="e">
        <f>M146-N146-VLOOKUP(C146, Вчера_Спутник!C:BL, 7, FALSE)</f>
        <v>#N/A</v>
      </c>
      <c r="AQ146" s="53" t="e">
        <f>O146-P146-VLOOKUP(C146, Вчера_Спутник!C:BL, 9, FALSE)</f>
        <v>#N/A</v>
      </c>
      <c r="AR146" s="53" t="e">
        <f>Q146-R146-VLOOKUP(C146, Вчера_Спутник!C:BL, 11, FALSE)</f>
        <v>#N/A</v>
      </c>
      <c r="AS146" s="53" t="e">
        <f>S146-T146-VLOOKUP(C146, Вчера_Спутник!C:BL, 13, FALSE)</f>
        <v>#N/A</v>
      </c>
      <c r="AT146" s="53" t="e">
        <f>U146-V146-VLOOKUP(C146, Вчера_Спутник!C:BL, 15, FALSE)</f>
        <v>#N/A</v>
      </c>
      <c r="AU146" s="53" t="e">
        <f>W146-X146-VLOOKUP(C146, Вчера_Спутник!C:BL, 17, FALSE)</f>
        <v>#N/A</v>
      </c>
      <c r="AV146" s="53" t="e">
        <f>Y146-Z146-VLOOKUP(C146, Вчера_Спутник!C:BL, 19, FALSE)</f>
        <v>#N/A</v>
      </c>
      <c r="AW146" s="53" t="e">
        <f>AA146-AB146-VLOOKUP(C146, Вчера_Спутник!C:BL, 21, FALSE)</f>
        <v>#N/A</v>
      </c>
      <c r="AX146" s="53" t="e">
        <f>AC146-AD146-VLOOKUP(C146, Вчера_Спутник!C:BL, 23, FALSE)</f>
        <v>#N/A</v>
      </c>
      <c r="AY146" s="53" t="e">
        <f>VLOOKUP(C146, Вчера_Спутник!C:BL, 26, FALSE)+F146-Z146-AD146-AG146</f>
        <v>#N/A</v>
      </c>
      <c r="AZ146" s="53" t="e">
        <f>AE146-VLOOKUP(C146, Вчера_Спутник!C:BL, 25, FALSE)</f>
        <v>#N/A</v>
      </c>
    </row>
    <row r="147" spans="1:52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40"/>
      <c r="AD147" s="39"/>
      <c r="AE147" s="39"/>
      <c r="AF147" s="39"/>
      <c r="AG147" s="40"/>
      <c r="AH147" s="48"/>
      <c r="AI147" s="53">
        <f t="shared" si="5"/>
        <v>0</v>
      </c>
      <c r="AJ147" s="53">
        <f t="shared" si="6"/>
        <v>0</v>
      </c>
      <c r="AK147" s="53" t="str">
        <f>IF(ISNA(VLOOKUP(C147,Вчера_Спутник!C:C, 1, FALSE)),"ошибка",0)</f>
        <v>ошибка</v>
      </c>
      <c r="AL147" s="55"/>
      <c r="AM147" s="53" t="e">
        <f>D147-VLOOKUP(C147, Вчера_Спутник!C:BL, 2, FALSE)</f>
        <v>#N/A</v>
      </c>
      <c r="AN147" s="53" t="e">
        <f>E147-F147-VLOOKUP(C147, Вчера_Спутник!C:BL, 3, FALSE)</f>
        <v>#N/A</v>
      </c>
      <c r="AO147" s="53" t="e">
        <f>K147-L147-VLOOKUP(C147, Вчера_Спутник!C:BL, 5, FALSE)</f>
        <v>#N/A</v>
      </c>
      <c r="AP147" s="53" t="e">
        <f>M147-N147-VLOOKUP(C147, Вчера_Спутник!C:BL, 7, FALSE)</f>
        <v>#N/A</v>
      </c>
      <c r="AQ147" s="53" t="e">
        <f>O147-P147-VLOOKUP(C147, Вчера_Спутник!C:BL, 9, FALSE)</f>
        <v>#N/A</v>
      </c>
      <c r="AR147" s="53" t="e">
        <f>Q147-R147-VLOOKUP(C147, Вчера_Спутник!C:BL, 11, FALSE)</f>
        <v>#N/A</v>
      </c>
      <c r="AS147" s="53" t="e">
        <f>S147-T147-VLOOKUP(C147, Вчера_Спутник!C:BL, 13, FALSE)</f>
        <v>#N/A</v>
      </c>
      <c r="AT147" s="53" t="e">
        <f>U147-V147-VLOOKUP(C147, Вчера_Спутник!C:BL, 15, FALSE)</f>
        <v>#N/A</v>
      </c>
      <c r="AU147" s="53" t="e">
        <f>W147-X147-VLOOKUP(C147, Вчера_Спутник!C:BL, 17, FALSE)</f>
        <v>#N/A</v>
      </c>
      <c r="AV147" s="53" t="e">
        <f>Y147-Z147-VLOOKUP(C147, Вчера_Спутник!C:BL, 19, FALSE)</f>
        <v>#N/A</v>
      </c>
      <c r="AW147" s="53" t="e">
        <f>AA147-AB147-VLOOKUP(C147, Вчера_Спутник!C:BL, 21, FALSE)</f>
        <v>#N/A</v>
      </c>
      <c r="AX147" s="53" t="e">
        <f>AC147-AD147-VLOOKUP(C147, Вчера_Спутник!C:BL, 23, FALSE)</f>
        <v>#N/A</v>
      </c>
      <c r="AY147" s="53" t="e">
        <f>VLOOKUP(C147, Вчера_Спутник!C:BL, 26, FALSE)+F147-Z147-AD147-AG147</f>
        <v>#N/A</v>
      </c>
      <c r="AZ147" s="53" t="e">
        <f>AE147-VLOOKUP(C147, Вчера_Спутник!C:BL, 25, FALSE)</f>
        <v>#N/A</v>
      </c>
    </row>
    <row r="148" spans="1:52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40"/>
      <c r="AD148" s="39"/>
      <c r="AE148" s="39"/>
      <c r="AF148" s="39"/>
      <c r="AG148" s="40"/>
      <c r="AH148" s="48"/>
      <c r="AI148" s="53">
        <f t="shared" si="5"/>
        <v>0</v>
      </c>
      <c r="AJ148" s="53">
        <f t="shared" si="6"/>
        <v>0</v>
      </c>
      <c r="AK148" s="53" t="str">
        <f>IF(ISNA(VLOOKUP(C148,Вчера_Спутник!C:C, 1, FALSE)),"ошибка",0)</f>
        <v>ошибка</v>
      </c>
      <c r="AL148" s="55"/>
      <c r="AM148" s="53" t="e">
        <f>D148-VLOOKUP(C148, Вчера_Спутник!C:BL, 2, FALSE)</f>
        <v>#N/A</v>
      </c>
      <c r="AN148" s="53" t="e">
        <f>E148-F148-VLOOKUP(C148, Вчера_Спутник!C:BL, 3, FALSE)</f>
        <v>#N/A</v>
      </c>
      <c r="AO148" s="53" t="e">
        <f>K148-L148-VLOOKUP(C148, Вчера_Спутник!C:BL, 5, FALSE)</f>
        <v>#N/A</v>
      </c>
      <c r="AP148" s="53" t="e">
        <f>M148-N148-VLOOKUP(C148, Вчера_Спутник!C:BL, 7, FALSE)</f>
        <v>#N/A</v>
      </c>
      <c r="AQ148" s="53" t="e">
        <f>O148-P148-VLOOKUP(C148, Вчера_Спутник!C:BL, 9, FALSE)</f>
        <v>#N/A</v>
      </c>
      <c r="AR148" s="53" t="e">
        <f>Q148-R148-VLOOKUP(C148, Вчера_Спутник!C:BL, 11, FALSE)</f>
        <v>#N/A</v>
      </c>
      <c r="AS148" s="53" t="e">
        <f>S148-T148-VLOOKUP(C148, Вчера_Спутник!C:BL, 13, FALSE)</f>
        <v>#N/A</v>
      </c>
      <c r="AT148" s="53" t="e">
        <f>U148-V148-VLOOKUP(C148, Вчера_Спутник!C:BL, 15, FALSE)</f>
        <v>#N/A</v>
      </c>
      <c r="AU148" s="53" t="e">
        <f>W148-X148-VLOOKUP(C148, Вчера_Спутник!C:BL, 17, FALSE)</f>
        <v>#N/A</v>
      </c>
      <c r="AV148" s="53" t="e">
        <f>Y148-Z148-VLOOKUP(C148, Вчера_Спутник!C:BL, 19, FALSE)</f>
        <v>#N/A</v>
      </c>
      <c r="AW148" s="53" t="e">
        <f>AA148-AB148-VLOOKUP(C148, Вчера_Спутник!C:BL, 21, FALSE)</f>
        <v>#N/A</v>
      </c>
      <c r="AX148" s="53" t="e">
        <f>AC148-AD148-VLOOKUP(C148, Вчера_Спутник!C:BL, 23, FALSE)</f>
        <v>#N/A</v>
      </c>
      <c r="AY148" s="53" t="e">
        <f>VLOOKUP(C148, Вчера_Спутник!C:BL, 26, FALSE)+F148-Z148-AD148-AG148</f>
        <v>#N/A</v>
      </c>
      <c r="AZ148" s="53" t="e">
        <f>AE148-VLOOKUP(C148, Вчера_Спутник!C:BL, 25, FALSE)</f>
        <v>#N/A</v>
      </c>
    </row>
    <row r="149" spans="1:52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40"/>
      <c r="AD149" s="39"/>
      <c r="AE149" s="39"/>
      <c r="AF149" s="39"/>
      <c r="AG149" s="40"/>
      <c r="AH149" s="48"/>
      <c r="AI149" s="53">
        <f t="shared" si="5"/>
        <v>0</v>
      </c>
      <c r="AJ149" s="53">
        <f t="shared" si="6"/>
        <v>0</v>
      </c>
      <c r="AK149" s="53" t="str">
        <f>IF(ISNA(VLOOKUP(C149,Вчера_Спутник!C:C, 1, FALSE)),"ошибка",0)</f>
        <v>ошибка</v>
      </c>
      <c r="AL149" s="55"/>
      <c r="AM149" s="53" t="e">
        <f>D149-VLOOKUP(C149, Вчера_Спутник!C:BL, 2, FALSE)</f>
        <v>#N/A</v>
      </c>
      <c r="AN149" s="53" t="e">
        <f>E149-F149-VLOOKUP(C149, Вчера_Спутник!C:BL, 3, FALSE)</f>
        <v>#N/A</v>
      </c>
      <c r="AO149" s="53" t="e">
        <f>K149-L149-VLOOKUP(C149, Вчера_Спутник!C:BL, 5, FALSE)</f>
        <v>#N/A</v>
      </c>
      <c r="AP149" s="53" t="e">
        <f>M149-N149-VLOOKUP(C149, Вчера_Спутник!C:BL, 7, FALSE)</f>
        <v>#N/A</v>
      </c>
      <c r="AQ149" s="53" t="e">
        <f>O149-P149-VLOOKUP(C149, Вчера_Спутник!C:BL, 9, FALSE)</f>
        <v>#N/A</v>
      </c>
      <c r="AR149" s="53" t="e">
        <f>Q149-R149-VLOOKUP(C149, Вчера_Спутник!C:BL, 11, FALSE)</f>
        <v>#N/A</v>
      </c>
      <c r="AS149" s="53" t="e">
        <f>S149-T149-VLOOKUP(C149, Вчера_Спутник!C:BL, 13, FALSE)</f>
        <v>#N/A</v>
      </c>
      <c r="AT149" s="53" t="e">
        <f>U149-V149-VLOOKUP(C149, Вчера_Спутник!C:BL, 15, FALSE)</f>
        <v>#N/A</v>
      </c>
      <c r="AU149" s="53" t="e">
        <f>W149-X149-VLOOKUP(C149, Вчера_Спутник!C:BL, 17, FALSE)</f>
        <v>#N/A</v>
      </c>
      <c r="AV149" s="53" t="e">
        <f>Y149-Z149-VLOOKUP(C149, Вчера_Спутник!C:BL, 19, FALSE)</f>
        <v>#N/A</v>
      </c>
      <c r="AW149" s="53" t="e">
        <f>AA149-AB149-VLOOKUP(C149, Вчера_Спутник!C:BL, 21, FALSE)</f>
        <v>#N/A</v>
      </c>
      <c r="AX149" s="53" t="e">
        <f>AC149-AD149-VLOOKUP(C149, Вчера_Спутник!C:BL, 23, FALSE)</f>
        <v>#N/A</v>
      </c>
      <c r="AY149" s="53" t="e">
        <f>VLOOKUP(C149, Вчера_Спутник!C:BL, 26, FALSE)+F149-Z149-AD149-AG149</f>
        <v>#N/A</v>
      </c>
      <c r="AZ149" s="53" t="e">
        <f>AE149-VLOOKUP(C149, Вчера_Спутник!C:BL, 25, FALSE)</f>
        <v>#N/A</v>
      </c>
    </row>
    <row r="150" spans="1:52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40"/>
      <c r="AD150" s="39"/>
      <c r="AE150" s="39"/>
      <c r="AF150" s="39"/>
      <c r="AG150" s="40"/>
      <c r="AH150" s="48"/>
      <c r="AI150" s="53">
        <f t="shared" si="5"/>
        <v>0</v>
      </c>
      <c r="AJ150" s="53">
        <f t="shared" si="6"/>
        <v>0</v>
      </c>
      <c r="AK150" s="53" t="str">
        <f>IF(ISNA(VLOOKUP(C150,Вчера_Спутник!C:C, 1, FALSE)),"ошибка",0)</f>
        <v>ошибка</v>
      </c>
      <c r="AL150" s="55"/>
      <c r="AM150" s="53" t="e">
        <f>D150-VLOOKUP(C150, Вчера_Спутник!C:BL, 2, FALSE)</f>
        <v>#N/A</v>
      </c>
      <c r="AN150" s="53" t="e">
        <f>E150-F150-VLOOKUP(C150, Вчера_Спутник!C:BL, 3, FALSE)</f>
        <v>#N/A</v>
      </c>
      <c r="AO150" s="53" t="e">
        <f>K150-L150-VLOOKUP(C150, Вчера_Спутник!C:BL, 5, FALSE)</f>
        <v>#N/A</v>
      </c>
      <c r="AP150" s="53" t="e">
        <f>M150-N150-VLOOKUP(C150, Вчера_Спутник!C:BL, 7, FALSE)</f>
        <v>#N/A</v>
      </c>
      <c r="AQ150" s="53" t="e">
        <f>O150-P150-VLOOKUP(C150, Вчера_Спутник!C:BL, 9, FALSE)</f>
        <v>#N/A</v>
      </c>
      <c r="AR150" s="53" t="e">
        <f>Q150-R150-VLOOKUP(C150, Вчера_Спутник!C:BL, 11, FALSE)</f>
        <v>#N/A</v>
      </c>
      <c r="AS150" s="53" t="e">
        <f>S150-T150-VLOOKUP(C150, Вчера_Спутник!C:BL, 13, FALSE)</f>
        <v>#N/A</v>
      </c>
      <c r="AT150" s="53" t="e">
        <f>U150-V150-VLOOKUP(C150, Вчера_Спутник!C:BL, 15, FALSE)</f>
        <v>#N/A</v>
      </c>
      <c r="AU150" s="53" t="e">
        <f>W150-X150-VLOOKUP(C150, Вчера_Спутник!C:BL, 17, FALSE)</f>
        <v>#N/A</v>
      </c>
      <c r="AV150" s="53" t="e">
        <f>Y150-Z150-VLOOKUP(C150, Вчера_Спутник!C:BL, 19, FALSE)</f>
        <v>#N/A</v>
      </c>
      <c r="AW150" s="53" t="e">
        <f>AA150-AB150-VLOOKUP(C150, Вчера_Спутник!C:BL, 21, FALSE)</f>
        <v>#N/A</v>
      </c>
      <c r="AX150" s="53" t="e">
        <f>AC150-AD150-VLOOKUP(C150, Вчера_Спутник!C:BL, 23, FALSE)</f>
        <v>#N/A</v>
      </c>
      <c r="AY150" s="53" t="e">
        <f>VLOOKUP(C150, Вчера_Спутник!C:BL, 26, FALSE)+F150-Z150-AD150-AG150</f>
        <v>#N/A</v>
      </c>
      <c r="AZ150" s="53" t="e">
        <f>AE150-VLOOKUP(C150, Вчера_Спутник!C:BL, 25, FALSE)</f>
        <v>#N/A</v>
      </c>
    </row>
    <row r="151" spans="1:52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40"/>
      <c r="AD151" s="39"/>
      <c r="AE151" s="39"/>
      <c r="AF151" s="39"/>
      <c r="AG151" s="40"/>
      <c r="AH151" s="48"/>
      <c r="AI151" s="53">
        <f t="shared" si="5"/>
        <v>0</v>
      </c>
      <c r="AJ151" s="53">
        <f t="shared" si="6"/>
        <v>0</v>
      </c>
      <c r="AK151" s="53" t="str">
        <f>IF(ISNA(VLOOKUP(C151,Вчера_Спутник!C:C, 1, FALSE)),"ошибка",0)</f>
        <v>ошибка</v>
      </c>
      <c r="AL151" s="55"/>
      <c r="AM151" s="53" t="e">
        <f>D151-VLOOKUP(C151, Вчера_Спутник!C:BL, 2, FALSE)</f>
        <v>#N/A</v>
      </c>
      <c r="AN151" s="53" t="e">
        <f>E151-F151-VLOOKUP(C151, Вчера_Спутник!C:BL, 3, FALSE)</f>
        <v>#N/A</v>
      </c>
      <c r="AO151" s="53" t="e">
        <f>K151-L151-VLOOKUP(C151, Вчера_Спутник!C:BL, 5, FALSE)</f>
        <v>#N/A</v>
      </c>
      <c r="AP151" s="53" t="e">
        <f>M151-N151-VLOOKUP(C151, Вчера_Спутник!C:BL, 7, FALSE)</f>
        <v>#N/A</v>
      </c>
      <c r="AQ151" s="53" t="e">
        <f>O151-P151-VLOOKUP(C151, Вчера_Спутник!C:BL, 9, FALSE)</f>
        <v>#N/A</v>
      </c>
      <c r="AR151" s="53" t="e">
        <f>Q151-R151-VLOOKUP(C151, Вчера_Спутник!C:BL, 11, FALSE)</f>
        <v>#N/A</v>
      </c>
      <c r="AS151" s="53" t="e">
        <f>S151-T151-VLOOKUP(C151, Вчера_Спутник!C:BL, 13, FALSE)</f>
        <v>#N/A</v>
      </c>
      <c r="AT151" s="53" t="e">
        <f>U151-V151-VLOOKUP(C151, Вчера_Спутник!C:BL, 15, FALSE)</f>
        <v>#N/A</v>
      </c>
      <c r="AU151" s="53" t="e">
        <f>W151-X151-VLOOKUP(C151, Вчера_Спутник!C:BL, 17, FALSE)</f>
        <v>#N/A</v>
      </c>
      <c r="AV151" s="53" t="e">
        <f>Y151-Z151-VLOOKUP(C151, Вчера_Спутник!C:BL, 19, FALSE)</f>
        <v>#N/A</v>
      </c>
      <c r="AW151" s="53" t="e">
        <f>AA151-AB151-VLOOKUP(C151, Вчера_Спутник!C:BL, 21, FALSE)</f>
        <v>#N/A</v>
      </c>
      <c r="AX151" s="53" t="e">
        <f>AC151-AD151-VLOOKUP(C151, Вчера_Спутник!C:BL, 23, FALSE)</f>
        <v>#N/A</v>
      </c>
      <c r="AY151" s="53" t="e">
        <f>VLOOKUP(C151, Вчера_Спутник!C:BL, 26, FALSE)+F151-Z151-AD151-AG151</f>
        <v>#N/A</v>
      </c>
      <c r="AZ151" s="53" t="e">
        <f>AE151-VLOOKUP(C151, Вчера_Спутник!C:BL, 25, FALSE)</f>
        <v>#N/A</v>
      </c>
    </row>
    <row r="152" spans="1:52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40"/>
      <c r="AD152" s="39"/>
      <c r="AE152" s="39"/>
      <c r="AF152" s="39"/>
      <c r="AG152" s="40"/>
      <c r="AH152" s="48"/>
      <c r="AI152" s="53">
        <f t="shared" si="5"/>
        <v>0</v>
      </c>
      <c r="AJ152" s="53">
        <f t="shared" si="6"/>
        <v>0</v>
      </c>
      <c r="AK152" s="53" t="str">
        <f>IF(ISNA(VLOOKUP(C152,Вчера_Спутник!C:C, 1, FALSE)),"ошибка",0)</f>
        <v>ошибка</v>
      </c>
      <c r="AL152" s="55"/>
      <c r="AM152" s="53" t="e">
        <f>D152-VLOOKUP(C152, Вчера_Спутник!C:BL, 2, FALSE)</f>
        <v>#N/A</v>
      </c>
      <c r="AN152" s="53" t="e">
        <f>E152-F152-VLOOKUP(C152, Вчера_Спутник!C:BL, 3, FALSE)</f>
        <v>#N/A</v>
      </c>
      <c r="AO152" s="53" t="e">
        <f>K152-L152-VLOOKUP(C152, Вчера_Спутник!C:BL, 5, FALSE)</f>
        <v>#N/A</v>
      </c>
      <c r="AP152" s="53" t="e">
        <f>M152-N152-VLOOKUP(C152, Вчера_Спутник!C:BL, 7, FALSE)</f>
        <v>#N/A</v>
      </c>
      <c r="AQ152" s="53" t="e">
        <f>O152-P152-VLOOKUP(C152, Вчера_Спутник!C:BL, 9, FALSE)</f>
        <v>#N/A</v>
      </c>
      <c r="AR152" s="53" t="e">
        <f>Q152-R152-VLOOKUP(C152, Вчера_Спутник!C:BL, 11, FALSE)</f>
        <v>#N/A</v>
      </c>
      <c r="AS152" s="53" t="e">
        <f>S152-T152-VLOOKUP(C152, Вчера_Спутник!C:BL, 13, FALSE)</f>
        <v>#N/A</v>
      </c>
      <c r="AT152" s="53" t="e">
        <f>U152-V152-VLOOKUP(C152, Вчера_Спутник!C:BL, 15, FALSE)</f>
        <v>#N/A</v>
      </c>
      <c r="AU152" s="53" t="e">
        <f>W152-X152-VLOOKUP(C152, Вчера_Спутник!C:BL, 17, FALSE)</f>
        <v>#N/A</v>
      </c>
      <c r="AV152" s="53" t="e">
        <f>Y152-Z152-VLOOKUP(C152, Вчера_Спутник!C:BL, 19, FALSE)</f>
        <v>#N/A</v>
      </c>
      <c r="AW152" s="53" t="e">
        <f>AA152-AB152-VLOOKUP(C152, Вчера_Спутник!C:BL, 21, FALSE)</f>
        <v>#N/A</v>
      </c>
      <c r="AX152" s="53" t="e">
        <f>AC152-AD152-VLOOKUP(C152, Вчера_Спутник!C:BL, 23, FALSE)</f>
        <v>#N/A</v>
      </c>
      <c r="AY152" s="53" t="e">
        <f>VLOOKUP(C152, Вчера_Спутник!C:BL, 26, FALSE)+F152-Z152-AD152-AG152</f>
        <v>#N/A</v>
      </c>
      <c r="AZ152" s="53" t="e">
        <f>AE152-VLOOKUP(C152, Вчера_Спутник!C:BL, 25, FALSE)</f>
        <v>#N/A</v>
      </c>
    </row>
    <row r="153" spans="1:52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40"/>
      <c r="AD153" s="39"/>
      <c r="AE153" s="39"/>
      <c r="AF153" s="39"/>
      <c r="AG153" s="40"/>
      <c r="AH153" s="48"/>
      <c r="AI153" s="53">
        <f t="shared" si="5"/>
        <v>0</v>
      </c>
      <c r="AJ153" s="53">
        <f t="shared" si="6"/>
        <v>0</v>
      </c>
      <c r="AK153" s="53" t="str">
        <f>IF(ISNA(VLOOKUP(C153,Вчера_Спутник!C:C, 1, FALSE)),"ошибка",0)</f>
        <v>ошибка</v>
      </c>
      <c r="AL153" s="55"/>
      <c r="AM153" s="53" t="e">
        <f>D153-VLOOKUP(C153, Вчера_Спутник!C:BL, 2, FALSE)</f>
        <v>#N/A</v>
      </c>
      <c r="AN153" s="53" t="e">
        <f>E153-F153-VLOOKUP(C153, Вчера_Спутник!C:BL, 3, FALSE)</f>
        <v>#N/A</v>
      </c>
      <c r="AO153" s="53" t="e">
        <f>K153-L153-VLOOKUP(C153, Вчера_Спутник!C:BL, 5, FALSE)</f>
        <v>#N/A</v>
      </c>
      <c r="AP153" s="53" t="e">
        <f>M153-N153-VLOOKUP(C153, Вчера_Спутник!C:BL, 7, FALSE)</f>
        <v>#N/A</v>
      </c>
      <c r="AQ153" s="53" t="e">
        <f>O153-P153-VLOOKUP(C153, Вчера_Спутник!C:BL, 9, FALSE)</f>
        <v>#N/A</v>
      </c>
      <c r="AR153" s="53" t="e">
        <f>Q153-R153-VLOOKUP(C153, Вчера_Спутник!C:BL, 11, FALSE)</f>
        <v>#N/A</v>
      </c>
      <c r="AS153" s="53" t="e">
        <f>S153-T153-VLOOKUP(C153, Вчера_Спутник!C:BL, 13, FALSE)</f>
        <v>#N/A</v>
      </c>
      <c r="AT153" s="53" t="e">
        <f>U153-V153-VLOOKUP(C153, Вчера_Спутник!C:BL, 15, FALSE)</f>
        <v>#N/A</v>
      </c>
      <c r="AU153" s="53" t="e">
        <f>W153-X153-VLOOKUP(C153, Вчера_Спутник!C:BL, 17, FALSE)</f>
        <v>#N/A</v>
      </c>
      <c r="AV153" s="53" t="e">
        <f>Y153-Z153-VLOOKUP(C153, Вчера_Спутник!C:BL, 19, FALSE)</f>
        <v>#N/A</v>
      </c>
      <c r="AW153" s="53" t="e">
        <f>AA153-AB153-VLOOKUP(C153, Вчера_Спутник!C:BL, 21, FALSE)</f>
        <v>#N/A</v>
      </c>
      <c r="AX153" s="53" t="e">
        <f>AC153-AD153-VLOOKUP(C153, Вчера_Спутник!C:BL, 23, FALSE)</f>
        <v>#N/A</v>
      </c>
      <c r="AY153" s="53" t="e">
        <f>VLOOKUP(C153, Вчера_Спутник!C:BL, 26, FALSE)+F153-Z153-AD153-AG153</f>
        <v>#N/A</v>
      </c>
      <c r="AZ153" s="53" t="e">
        <f>AE153-VLOOKUP(C153, Вчера_Спутник!C:BL, 25, FALSE)</f>
        <v>#N/A</v>
      </c>
    </row>
    <row r="154" spans="1:52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40"/>
      <c r="AD154" s="39"/>
      <c r="AE154" s="39"/>
      <c r="AF154" s="39"/>
      <c r="AG154" s="40"/>
      <c r="AH154" s="48"/>
      <c r="AI154" s="53">
        <f t="shared" si="5"/>
        <v>0</v>
      </c>
      <c r="AJ154" s="53">
        <f t="shared" si="6"/>
        <v>0</v>
      </c>
      <c r="AK154" s="53" t="str">
        <f>IF(ISNA(VLOOKUP(C154,Вчера_Спутник!C:C, 1, FALSE)),"ошибка",0)</f>
        <v>ошибка</v>
      </c>
      <c r="AL154" s="55"/>
      <c r="AM154" s="53" t="e">
        <f>D154-VLOOKUP(C154, Вчера_Спутник!C:BL, 2, FALSE)</f>
        <v>#N/A</v>
      </c>
      <c r="AN154" s="53" t="e">
        <f>E154-F154-VLOOKUP(C154, Вчера_Спутник!C:BL, 3, FALSE)</f>
        <v>#N/A</v>
      </c>
      <c r="AO154" s="53" t="e">
        <f>K154-L154-VLOOKUP(C154, Вчера_Спутник!C:BL, 5, FALSE)</f>
        <v>#N/A</v>
      </c>
      <c r="AP154" s="53" t="e">
        <f>M154-N154-VLOOKUP(C154, Вчера_Спутник!C:BL, 7, FALSE)</f>
        <v>#N/A</v>
      </c>
      <c r="AQ154" s="53" t="e">
        <f>O154-P154-VLOOKUP(C154, Вчера_Спутник!C:BL, 9, FALSE)</f>
        <v>#N/A</v>
      </c>
      <c r="AR154" s="53" t="e">
        <f>Q154-R154-VLOOKUP(C154, Вчера_Спутник!C:BL, 11, FALSE)</f>
        <v>#N/A</v>
      </c>
      <c r="AS154" s="53" t="e">
        <f>S154-T154-VLOOKUP(C154, Вчера_Спутник!C:BL, 13, FALSE)</f>
        <v>#N/A</v>
      </c>
      <c r="AT154" s="53" t="e">
        <f>U154-V154-VLOOKUP(C154, Вчера_Спутник!C:BL, 15, FALSE)</f>
        <v>#N/A</v>
      </c>
      <c r="AU154" s="53" t="e">
        <f>W154-X154-VLOOKUP(C154, Вчера_Спутник!C:BL, 17, FALSE)</f>
        <v>#N/A</v>
      </c>
      <c r="AV154" s="53" t="e">
        <f>Y154-Z154-VLOOKUP(C154, Вчера_Спутник!C:BL, 19, FALSE)</f>
        <v>#N/A</v>
      </c>
      <c r="AW154" s="53" t="e">
        <f>AA154-AB154-VLOOKUP(C154, Вчера_Спутник!C:BL, 21, FALSE)</f>
        <v>#N/A</v>
      </c>
      <c r="AX154" s="53" t="e">
        <f>AC154-AD154-VLOOKUP(C154, Вчера_Спутник!C:BL, 23, FALSE)</f>
        <v>#N/A</v>
      </c>
      <c r="AY154" s="53" t="e">
        <f>VLOOKUP(C154, Вчера_Спутник!C:BL, 26, FALSE)+F154-Z154-AD154-AG154</f>
        <v>#N/A</v>
      </c>
      <c r="AZ154" s="53" t="e">
        <f>AE154-VLOOKUP(C154, Вчера_Спутник!C:BL, 25, FALSE)</f>
        <v>#N/A</v>
      </c>
    </row>
    <row r="155" spans="1:52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40"/>
      <c r="AD155" s="39"/>
      <c r="AE155" s="39"/>
      <c r="AF155" s="39"/>
      <c r="AG155" s="40"/>
      <c r="AH155" s="48"/>
      <c r="AI155" s="53">
        <f t="shared" si="5"/>
        <v>0</v>
      </c>
      <c r="AJ155" s="53">
        <f t="shared" si="6"/>
        <v>0</v>
      </c>
      <c r="AK155" s="53" t="str">
        <f>IF(ISNA(VLOOKUP(C155,Вчера_Спутник!C:C, 1, FALSE)),"ошибка",0)</f>
        <v>ошибка</v>
      </c>
      <c r="AL155" s="55"/>
      <c r="AM155" s="53" t="e">
        <f>D155-VLOOKUP(C155, Вчера_Спутник!C:BL, 2, FALSE)</f>
        <v>#N/A</v>
      </c>
      <c r="AN155" s="53" t="e">
        <f>E155-F155-VLOOKUP(C155, Вчера_Спутник!C:BL, 3, FALSE)</f>
        <v>#N/A</v>
      </c>
      <c r="AO155" s="53" t="e">
        <f>K155-L155-VLOOKUP(C155, Вчера_Спутник!C:BL, 5, FALSE)</f>
        <v>#N/A</v>
      </c>
      <c r="AP155" s="53" t="e">
        <f>M155-N155-VLOOKUP(C155, Вчера_Спутник!C:BL, 7, FALSE)</f>
        <v>#N/A</v>
      </c>
      <c r="AQ155" s="53" t="e">
        <f>O155-P155-VLOOKUP(C155, Вчера_Спутник!C:BL, 9, FALSE)</f>
        <v>#N/A</v>
      </c>
      <c r="AR155" s="53" t="e">
        <f>Q155-R155-VLOOKUP(C155, Вчера_Спутник!C:BL, 11, FALSE)</f>
        <v>#N/A</v>
      </c>
      <c r="AS155" s="53" t="e">
        <f>S155-T155-VLOOKUP(C155, Вчера_Спутник!C:BL, 13, FALSE)</f>
        <v>#N/A</v>
      </c>
      <c r="AT155" s="53" t="e">
        <f>U155-V155-VLOOKUP(C155, Вчера_Спутник!C:BL, 15, FALSE)</f>
        <v>#N/A</v>
      </c>
      <c r="AU155" s="53" t="e">
        <f>W155-X155-VLOOKUP(C155, Вчера_Спутник!C:BL, 17, FALSE)</f>
        <v>#N/A</v>
      </c>
      <c r="AV155" s="53" t="e">
        <f>Y155-Z155-VLOOKUP(C155, Вчера_Спутник!C:BL, 19, FALSE)</f>
        <v>#N/A</v>
      </c>
      <c r="AW155" s="53" t="e">
        <f>AA155-AB155-VLOOKUP(C155, Вчера_Спутник!C:BL, 21, FALSE)</f>
        <v>#N/A</v>
      </c>
      <c r="AX155" s="53" t="e">
        <f>AC155-AD155-VLOOKUP(C155, Вчера_Спутник!C:BL, 23, FALSE)</f>
        <v>#N/A</v>
      </c>
      <c r="AY155" s="53" t="e">
        <f>VLOOKUP(C155, Вчера_Спутник!C:BL, 26, FALSE)+F155-Z155-AD155-AG155</f>
        <v>#N/A</v>
      </c>
      <c r="AZ155" s="53" t="e">
        <f>AE155-VLOOKUP(C155, Вчера_Спутник!C:BL, 25, FALSE)</f>
        <v>#N/A</v>
      </c>
    </row>
    <row r="156" spans="1:52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40"/>
      <c r="AD156" s="39"/>
      <c r="AE156" s="39"/>
      <c r="AF156" s="39"/>
      <c r="AG156" s="40"/>
      <c r="AH156" s="48"/>
      <c r="AI156" s="53">
        <f t="shared" si="5"/>
        <v>0</v>
      </c>
      <c r="AJ156" s="53">
        <f t="shared" si="6"/>
        <v>0</v>
      </c>
      <c r="AK156" s="53" t="str">
        <f>IF(ISNA(VLOOKUP(C156,Вчера_Спутник!C:C, 1, FALSE)),"ошибка",0)</f>
        <v>ошибка</v>
      </c>
      <c r="AL156" s="55"/>
      <c r="AM156" s="53" t="e">
        <f>D156-VLOOKUP(C156, Вчера_Спутник!C:BL, 2, FALSE)</f>
        <v>#N/A</v>
      </c>
      <c r="AN156" s="53" t="e">
        <f>E156-F156-VLOOKUP(C156, Вчера_Спутник!C:BL, 3, FALSE)</f>
        <v>#N/A</v>
      </c>
      <c r="AO156" s="53" t="e">
        <f>K156-L156-VLOOKUP(C156, Вчера_Спутник!C:BL, 5, FALSE)</f>
        <v>#N/A</v>
      </c>
      <c r="AP156" s="53" t="e">
        <f>M156-N156-VLOOKUP(C156, Вчера_Спутник!C:BL, 7, FALSE)</f>
        <v>#N/A</v>
      </c>
      <c r="AQ156" s="53" t="e">
        <f>O156-P156-VLOOKUP(C156, Вчера_Спутник!C:BL, 9, FALSE)</f>
        <v>#N/A</v>
      </c>
      <c r="AR156" s="53" t="e">
        <f>Q156-R156-VLOOKUP(C156, Вчера_Спутник!C:BL, 11, FALSE)</f>
        <v>#N/A</v>
      </c>
      <c r="AS156" s="53" t="e">
        <f>S156-T156-VLOOKUP(C156, Вчера_Спутник!C:BL, 13, FALSE)</f>
        <v>#N/A</v>
      </c>
      <c r="AT156" s="53" t="e">
        <f>U156-V156-VLOOKUP(C156, Вчера_Спутник!C:BL, 15, FALSE)</f>
        <v>#N/A</v>
      </c>
      <c r="AU156" s="53" t="e">
        <f>W156-X156-VLOOKUP(C156, Вчера_Спутник!C:BL, 17, FALSE)</f>
        <v>#N/A</v>
      </c>
      <c r="AV156" s="53" t="e">
        <f>Y156-Z156-VLOOKUP(C156, Вчера_Спутник!C:BL, 19, FALSE)</f>
        <v>#N/A</v>
      </c>
      <c r="AW156" s="53" t="e">
        <f>AA156-AB156-VLOOKUP(C156, Вчера_Спутник!C:BL, 21, FALSE)</f>
        <v>#N/A</v>
      </c>
      <c r="AX156" s="53" t="e">
        <f>AC156-AD156-VLOOKUP(C156, Вчера_Спутник!C:BL, 23, FALSE)</f>
        <v>#N/A</v>
      </c>
      <c r="AY156" s="53" t="e">
        <f>VLOOKUP(C156, Вчера_Спутник!C:BL, 26, FALSE)+F156-Z156-AD156-AG156</f>
        <v>#N/A</v>
      </c>
      <c r="AZ156" s="53" t="e">
        <f>AE156-VLOOKUP(C156, Вчера_Спутник!C:BL, 25, FALSE)</f>
        <v>#N/A</v>
      </c>
    </row>
    <row r="157" spans="1:52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40"/>
      <c r="AD157" s="39"/>
      <c r="AE157" s="39"/>
      <c r="AF157" s="39"/>
      <c r="AG157" s="40"/>
      <c r="AH157" s="48"/>
      <c r="AI157" s="53">
        <f t="shared" si="5"/>
        <v>0</v>
      </c>
      <c r="AJ157" s="53">
        <f t="shared" si="6"/>
        <v>0</v>
      </c>
      <c r="AK157" s="53" t="str">
        <f>IF(ISNA(VLOOKUP(C157,Вчера_Спутник!C:C, 1, FALSE)),"ошибка",0)</f>
        <v>ошибка</v>
      </c>
      <c r="AL157" s="55"/>
      <c r="AM157" s="53" t="e">
        <f>D157-VLOOKUP(C157, Вчера_Спутник!C:BL, 2, FALSE)</f>
        <v>#N/A</v>
      </c>
      <c r="AN157" s="53" t="e">
        <f>E157-F157-VLOOKUP(C157, Вчера_Спутник!C:BL, 3, FALSE)</f>
        <v>#N/A</v>
      </c>
      <c r="AO157" s="53" t="e">
        <f>K157-L157-VLOOKUP(C157, Вчера_Спутник!C:BL, 5, FALSE)</f>
        <v>#N/A</v>
      </c>
      <c r="AP157" s="53" t="e">
        <f>M157-N157-VLOOKUP(C157, Вчера_Спутник!C:BL, 7, FALSE)</f>
        <v>#N/A</v>
      </c>
      <c r="AQ157" s="53" t="e">
        <f>O157-P157-VLOOKUP(C157, Вчера_Спутник!C:BL, 9, FALSE)</f>
        <v>#N/A</v>
      </c>
      <c r="AR157" s="53" t="e">
        <f>Q157-R157-VLOOKUP(C157, Вчера_Спутник!C:BL, 11, FALSE)</f>
        <v>#N/A</v>
      </c>
      <c r="AS157" s="53" t="e">
        <f>S157-T157-VLOOKUP(C157, Вчера_Спутник!C:BL, 13, FALSE)</f>
        <v>#N/A</v>
      </c>
      <c r="AT157" s="53" t="e">
        <f>U157-V157-VLOOKUP(C157, Вчера_Спутник!C:BL, 15, FALSE)</f>
        <v>#N/A</v>
      </c>
      <c r="AU157" s="53" t="e">
        <f>W157-X157-VLOOKUP(C157, Вчера_Спутник!C:BL, 17, FALSE)</f>
        <v>#N/A</v>
      </c>
      <c r="AV157" s="53" t="e">
        <f>Y157-Z157-VLOOKUP(C157, Вчера_Спутник!C:BL, 19, FALSE)</f>
        <v>#N/A</v>
      </c>
      <c r="AW157" s="53" t="e">
        <f>AA157-AB157-VLOOKUP(C157, Вчера_Спутник!C:BL, 21, FALSE)</f>
        <v>#N/A</v>
      </c>
      <c r="AX157" s="53" t="e">
        <f>AC157-AD157-VLOOKUP(C157, Вчера_Спутник!C:BL, 23, FALSE)</f>
        <v>#N/A</v>
      </c>
      <c r="AY157" s="53" t="e">
        <f>VLOOKUP(C157, Вчера_Спутник!C:BL, 26, FALSE)+F157-Z157-AD157-AG157</f>
        <v>#N/A</v>
      </c>
      <c r="AZ157" s="53" t="e">
        <f>AE157-VLOOKUP(C157, Вчера_Спутник!C:BL, 25, FALSE)</f>
        <v>#N/A</v>
      </c>
    </row>
    <row r="158" spans="1:52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40"/>
      <c r="AD158" s="39"/>
      <c r="AE158" s="39"/>
      <c r="AF158" s="39"/>
      <c r="AG158" s="40"/>
      <c r="AH158" s="48"/>
      <c r="AI158" s="53">
        <f t="shared" si="5"/>
        <v>0</v>
      </c>
      <c r="AJ158" s="53">
        <f t="shared" si="6"/>
        <v>0</v>
      </c>
      <c r="AK158" s="53" t="str">
        <f>IF(ISNA(VLOOKUP(C158,Вчера_Спутник!C:C, 1, FALSE)),"ошибка",0)</f>
        <v>ошибка</v>
      </c>
      <c r="AL158" s="55"/>
      <c r="AM158" s="53" t="e">
        <f>D158-VLOOKUP(C158, Вчера_Спутник!C:BL, 2, FALSE)</f>
        <v>#N/A</v>
      </c>
      <c r="AN158" s="53" t="e">
        <f>E158-F158-VLOOKUP(C158, Вчера_Спутник!C:BL, 3, FALSE)</f>
        <v>#N/A</v>
      </c>
      <c r="AO158" s="53" t="e">
        <f>K158-L158-VLOOKUP(C158, Вчера_Спутник!C:BL, 5, FALSE)</f>
        <v>#N/A</v>
      </c>
      <c r="AP158" s="53" t="e">
        <f>M158-N158-VLOOKUP(C158, Вчера_Спутник!C:BL, 7, FALSE)</f>
        <v>#N/A</v>
      </c>
      <c r="AQ158" s="53" t="e">
        <f>O158-P158-VLOOKUP(C158, Вчера_Спутник!C:BL, 9, FALSE)</f>
        <v>#N/A</v>
      </c>
      <c r="AR158" s="53" t="e">
        <f>Q158-R158-VLOOKUP(C158, Вчера_Спутник!C:BL, 11, FALSE)</f>
        <v>#N/A</v>
      </c>
      <c r="AS158" s="53" t="e">
        <f>S158-T158-VLOOKUP(C158, Вчера_Спутник!C:BL, 13, FALSE)</f>
        <v>#N/A</v>
      </c>
      <c r="AT158" s="53" t="e">
        <f>U158-V158-VLOOKUP(C158, Вчера_Спутник!C:BL, 15, FALSE)</f>
        <v>#N/A</v>
      </c>
      <c r="AU158" s="53" t="e">
        <f>W158-X158-VLOOKUP(C158, Вчера_Спутник!C:BL, 17, FALSE)</f>
        <v>#N/A</v>
      </c>
      <c r="AV158" s="53" t="e">
        <f>Y158-Z158-VLOOKUP(C158, Вчера_Спутник!C:BL, 19, FALSE)</f>
        <v>#N/A</v>
      </c>
      <c r="AW158" s="53" t="e">
        <f>AA158-AB158-VLOOKUP(C158, Вчера_Спутник!C:BL, 21, FALSE)</f>
        <v>#N/A</v>
      </c>
      <c r="AX158" s="53" t="e">
        <f>AC158-AD158-VLOOKUP(C158, Вчера_Спутник!C:BL, 23, FALSE)</f>
        <v>#N/A</v>
      </c>
      <c r="AY158" s="53" t="e">
        <f>VLOOKUP(C158, Вчера_Спутник!C:BL, 26, FALSE)+F158-Z158-AD158-AG158</f>
        <v>#N/A</v>
      </c>
      <c r="AZ158" s="53" t="e">
        <f>AE158-VLOOKUP(C158, Вчера_Спутник!C:BL, 25, FALSE)</f>
        <v>#N/A</v>
      </c>
    </row>
    <row r="159" spans="1:52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40"/>
      <c r="AD159" s="39"/>
      <c r="AE159" s="39"/>
      <c r="AF159" s="39"/>
      <c r="AG159" s="40"/>
      <c r="AH159" s="48"/>
      <c r="AI159" s="53">
        <f t="shared" si="5"/>
        <v>0</v>
      </c>
      <c r="AJ159" s="53">
        <f t="shared" si="6"/>
        <v>0</v>
      </c>
      <c r="AK159" s="53" t="str">
        <f>IF(ISNA(VLOOKUP(C159,Вчера_Спутник!C:C, 1, FALSE)),"ошибка",0)</f>
        <v>ошибка</v>
      </c>
      <c r="AL159" s="55"/>
      <c r="AM159" s="53" t="e">
        <f>D159-VLOOKUP(C159, Вчера_Спутник!C:BL, 2, FALSE)</f>
        <v>#N/A</v>
      </c>
      <c r="AN159" s="53" t="e">
        <f>E159-F159-VLOOKUP(C159, Вчера_Спутник!C:BL, 3, FALSE)</f>
        <v>#N/A</v>
      </c>
      <c r="AO159" s="53" t="e">
        <f>K159-L159-VLOOKUP(C159, Вчера_Спутник!C:BL, 5, FALSE)</f>
        <v>#N/A</v>
      </c>
      <c r="AP159" s="53" t="e">
        <f>M159-N159-VLOOKUP(C159, Вчера_Спутник!C:BL, 7, FALSE)</f>
        <v>#N/A</v>
      </c>
      <c r="AQ159" s="53" t="e">
        <f>O159-P159-VLOOKUP(C159, Вчера_Спутник!C:BL, 9, FALSE)</f>
        <v>#N/A</v>
      </c>
      <c r="AR159" s="53" t="e">
        <f>Q159-R159-VLOOKUP(C159, Вчера_Спутник!C:BL, 11, FALSE)</f>
        <v>#N/A</v>
      </c>
      <c r="AS159" s="53" t="e">
        <f>S159-T159-VLOOKUP(C159, Вчера_Спутник!C:BL, 13, FALSE)</f>
        <v>#N/A</v>
      </c>
      <c r="AT159" s="53" t="e">
        <f>U159-V159-VLOOKUP(C159, Вчера_Спутник!C:BL, 15, FALSE)</f>
        <v>#N/A</v>
      </c>
      <c r="AU159" s="53" t="e">
        <f>W159-X159-VLOOKUP(C159, Вчера_Спутник!C:BL, 17, FALSE)</f>
        <v>#N/A</v>
      </c>
      <c r="AV159" s="53" t="e">
        <f>Y159-Z159-VLOOKUP(C159, Вчера_Спутник!C:BL, 19, FALSE)</f>
        <v>#N/A</v>
      </c>
      <c r="AW159" s="53" t="e">
        <f>AA159-AB159-VLOOKUP(C159, Вчера_Спутник!C:BL, 21, FALSE)</f>
        <v>#N/A</v>
      </c>
      <c r="AX159" s="53" t="e">
        <f>AC159-AD159-VLOOKUP(C159, Вчера_Спутник!C:BL, 23, FALSE)</f>
        <v>#N/A</v>
      </c>
      <c r="AY159" s="53" t="e">
        <f>VLOOKUP(C159, Вчера_Спутник!C:BL, 26, FALSE)+F159-Z159-AD159-AG159</f>
        <v>#N/A</v>
      </c>
      <c r="AZ159" s="53" t="e">
        <f>AE159-VLOOKUP(C159, Вчера_Спутник!C:BL, 25, FALSE)</f>
        <v>#N/A</v>
      </c>
    </row>
    <row r="160" spans="1:52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40"/>
      <c r="AD160" s="39"/>
      <c r="AE160" s="39"/>
      <c r="AF160" s="39"/>
      <c r="AG160" s="40"/>
      <c r="AH160" s="48"/>
      <c r="AI160" s="53">
        <f t="shared" si="5"/>
        <v>0</v>
      </c>
      <c r="AJ160" s="53">
        <f t="shared" si="6"/>
        <v>0</v>
      </c>
      <c r="AK160" s="53" t="str">
        <f>IF(ISNA(VLOOKUP(C160,Вчера_Спутник!C:C, 1, FALSE)),"ошибка",0)</f>
        <v>ошибка</v>
      </c>
      <c r="AL160" s="55"/>
      <c r="AM160" s="53" t="e">
        <f>D160-VLOOKUP(C160, Вчера_Спутник!C:BL, 2, FALSE)</f>
        <v>#N/A</v>
      </c>
      <c r="AN160" s="53" t="e">
        <f>E160-F160-VLOOKUP(C160, Вчера_Спутник!C:BL, 3, FALSE)</f>
        <v>#N/A</v>
      </c>
      <c r="AO160" s="53" t="e">
        <f>K160-L160-VLOOKUP(C160, Вчера_Спутник!C:BL, 5, FALSE)</f>
        <v>#N/A</v>
      </c>
      <c r="AP160" s="53" t="e">
        <f>M160-N160-VLOOKUP(C160, Вчера_Спутник!C:BL, 7, FALSE)</f>
        <v>#N/A</v>
      </c>
      <c r="AQ160" s="53" t="e">
        <f>O160-P160-VLOOKUP(C160, Вчера_Спутник!C:BL, 9, FALSE)</f>
        <v>#N/A</v>
      </c>
      <c r="AR160" s="53" t="e">
        <f>Q160-R160-VLOOKUP(C160, Вчера_Спутник!C:BL, 11, FALSE)</f>
        <v>#N/A</v>
      </c>
      <c r="AS160" s="53" t="e">
        <f>S160-T160-VLOOKUP(C160, Вчера_Спутник!C:BL, 13, FALSE)</f>
        <v>#N/A</v>
      </c>
      <c r="AT160" s="53" t="e">
        <f>U160-V160-VLOOKUP(C160, Вчера_Спутник!C:BL, 15, FALSE)</f>
        <v>#N/A</v>
      </c>
      <c r="AU160" s="53" t="e">
        <f>W160-X160-VLOOKUP(C160, Вчера_Спутник!C:BL, 17, FALSE)</f>
        <v>#N/A</v>
      </c>
      <c r="AV160" s="53" t="e">
        <f>Y160-Z160-VLOOKUP(C160, Вчера_Спутник!C:BL, 19, FALSE)</f>
        <v>#N/A</v>
      </c>
      <c r="AW160" s="53" t="e">
        <f>AA160-AB160-VLOOKUP(C160, Вчера_Спутник!C:BL, 21, FALSE)</f>
        <v>#N/A</v>
      </c>
      <c r="AX160" s="53" t="e">
        <f>AC160-AD160-VLOOKUP(C160, Вчера_Спутник!C:BL, 23, FALSE)</f>
        <v>#N/A</v>
      </c>
      <c r="AY160" s="53" t="e">
        <f>VLOOKUP(C160, Вчера_Спутник!C:BL, 26, FALSE)+F160-Z160-AD160-AG160</f>
        <v>#N/A</v>
      </c>
      <c r="AZ160" s="53" t="e">
        <f>AE160-VLOOKUP(C160, Вчера_Спутник!C:BL, 25, FALSE)</f>
        <v>#N/A</v>
      </c>
    </row>
    <row r="161" spans="1:52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40"/>
      <c r="AD161" s="39"/>
      <c r="AE161" s="39"/>
      <c r="AF161" s="39"/>
      <c r="AG161" s="40"/>
      <c r="AH161" s="48"/>
      <c r="AI161" s="53">
        <f t="shared" si="5"/>
        <v>0</v>
      </c>
      <c r="AJ161" s="53">
        <f t="shared" si="6"/>
        <v>0</v>
      </c>
      <c r="AK161" s="53" t="str">
        <f>IF(ISNA(VLOOKUP(C161,Вчера_Спутник!C:C, 1, FALSE)),"ошибка",0)</f>
        <v>ошибка</v>
      </c>
      <c r="AL161" s="55"/>
      <c r="AM161" s="53" t="e">
        <f>D161-VLOOKUP(C161, Вчера_Спутник!C:BL, 2, FALSE)</f>
        <v>#N/A</v>
      </c>
      <c r="AN161" s="53" t="e">
        <f>E161-F161-VLOOKUP(C161, Вчера_Спутник!C:BL, 3, FALSE)</f>
        <v>#N/A</v>
      </c>
      <c r="AO161" s="53" t="e">
        <f>K161-L161-VLOOKUP(C161, Вчера_Спутник!C:BL, 5, FALSE)</f>
        <v>#N/A</v>
      </c>
      <c r="AP161" s="53" t="e">
        <f>M161-N161-VLOOKUP(C161, Вчера_Спутник!C:BL, 7, FALSE)</f>
        <v>#N/A</v>
      </c>
      <c r="AQ161" s="53" t="e">
        <f>O161-P161-VLOOKUP(C161, Вчера_Спутник!C:BL, 9, FALSE)</f>
        <v>#N/A</v>
      </c>
      <c r="AR161" s="53" t="e">
        <f>Q161-R161-VLOOKUP(C161, Вчера_Спутник!C:BL, 11, FALSE)</f>
        <v>#N/A</v>
      </c>
      <c r="AS161" s="53" t="e">
        <f>S161-T161-VLOOKUP(C161, Вчера_Спутник!C:BL, 13, FALSE)</f>
        <v>#N/A</v>
      </c>
      <c r="AT161" s="53" t="e">
        <f>U161-V161-VLOOKUP(C161, Вчера_Спутник!C:BL, 15, FALSE)</f>
        <v>#N/A</v>
      </c>
      <c r="AU161" s="53" t="e">
        <f>W161-X161-VLOOKUP(C161, Вчера_Спутник!C:BL, 17, FALSE)</f>
        <v>#N/A</v>
      </c>
      <c r="AV161" s="53" t="e">
        <f>Y161-Z161-VLOOKUP(C161, Вчера_Спутник!C:BL, 19, FALSE)</f>
        <v>#N/A</v>
      </c>
      <c r="AW161" s="53" t="e">
        <f>AA161-AB161-VLOOKUP(C161, Вчера_Спутник!C:BL, 21, FALSE)</f>
        <v>#N/A</v>
      </c>
      <c r="AX161" s="53" t="e">
        <f>AC161-AD161-VLOOKUP(C161, Вчера_Спутник!C:BL, 23, FALSE)</f>
        <v>#N/A</v>
      </c>
      <c r="AY161" s="53" t="e">
        <f>VLOOKUP(C161, Вчера_Спутник!C:BL, 26, FALSE)+F161-Z161-AD161-AG161</f>
        <v>#N/A</v>
      </c>
      <c r="AZ161" s="53" t="e">
        <f>AE161-VLOOKUP(C161, Вчера_Спутник!C:BL, 25, FALSE)</f>
        <v>#N/A</v>
      </c>
    </row>
    <row r="162" spans="1:52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40"/>
      <c r="AD162" s="39"/>
      <c r="AE162" s="39"/>
      <c r="AF162" s="39"/>
      <c r="AG162" s="40"/>
      <c r="AH162" s="48"/>
      <c r="AI162" s="53">
        <f t="shared" si="5"/>
        <v>0</v>
      </c>
      <c r="AJ162" s="53">
        <f t="shared" si="6"/>
        <v>0</v>
      </c>
      <c r="AK162" s="53" t="str">
        <f>IF(ISNA(VLOOKUP(C162,Вчера_Спутник!C:C, 1, FALSE)),"ошибка",0)</f>
        <v>ошибка</v>
      </c>
      <c r="AL162" s="55"/>
      <c r="AM162" s="53" t="e">
        <f>D162-VLOOKUP(C162, Вчера_Спутник!C:BL, 2, FALSE)</f>
        <v>#N/A</v>
      </c>
      <c r="AN162" s="53" t="e">
        <f>E162-F162-VLOOKUP(C162, Вчера_Спутник!C:BL, 3, FALSE)</f>
        <v>#N/A</v>
      </c>
      <c r="AO162" s="53" t="e">
        <f>K162-L162-VLOOKUP(C162, Вчера_Спутник!C:BL, 5, FALSE)</f>
        <v>#N/A</v>
      </c>
      <c r="AP162" s="53" t="e">
        <f>M162-N162-VLOOKUP(C162, Вчера_Спутник!C:BL, 7, FALSE)</f>
        <v>#N/A</v>
      </c>
      <c r="AQ162" s="53" t="e">
        <f>O162-P162-VLOOKUP(C162, Вчера_Спутник!C:BL, 9, FALSE)</f>
        <v>#N/A</v>
      </c>
      <c r="AR162" s="53" t="e">
        <f>Q162-R162-VLOOKUP(C162, Вчера_Спутник!C:BL, 11, FALSE)</f>
        <v>#N/A</v>
      </c>
      <c r="AS162" s="53" t="e">
        <f>S162-T162-VLOOKUP(C162, Вчера_Спутник!C:BL, 13, FALSE)</f>
        <v>#N/A</v>
      </c>
      <c r="AT162" s="53" t="e">
        <f>U162-V162-VLOOKUP(C162, Вчера_Спутник!C:BL, 15, FALSE)</f>
        <v>#N/A</v>
      </c>
      <c r="AU162" s="53" t="e">
        <f>W162-X162-VLOOKUP(C162, Вчера_Спутник!C:BL, 17, FALSE)</f>
        <v>#N/A</v>
      </c>
      <c r="AV162" s="53" t="e">
        <f>Y162-Z162-VLOOKUP(C162, Вчера_Спутник!C:BL, 19, FALSE)</f>
        <v>#N/A</v>
      </c>
      <c r="AW162" s="53" t="e">
        <f>AA162-AB162-VLOOKUP(C162, Вчера_Спутник!C:BL, 21, FALSE)</f>
        <v>#N/A</v>
      </c>
      <c r="AX162" s="53" t="e">
        <f>AC162-AD162-VLOOKUP(C162, Вчера_Спутник!C:BL, 23, FALSE)</f>
        <v>#N/A</v>
      </c>
      <c r="AY162" s="53" t="e">
        <f>VLOOKUP(C162, Вчера_Спутник!C:BL, 26, FALSE)+F162-Z162-AD162-AG162</f>
        <v>#N/A</v>
      </c>
      <c r="AZ162" s="53" t="e">
        <f>AE162-VLOOKUP(C162, Вчера_Спутник!C:BL, 25, FALSE)</f>
        <v>#N/A</v>
      </c>
    </row>
    <row r="163" spans="1:52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40"/>
      <c r="AD163" s="39"/>
      <c r="AE163" s="39"/>
      <c r="AF163" s="39"/>
      <c r="AG163" s="40"/>
      <c r="AH163" s="48"/>
      <c r="AI163" s="53">
        <f t="shared" si="5"/>
        <v>0</v>
      </c>
      <c r="AJ163" s="53">
        <f t="shared" si="6"/>
        <v>0</v>
      </c>
      <c r="AK163" s="53" t="str">
        <f>IF(ISNA(VLOOKUP(C163,Вчера_Спутник!C:C, 1, FALSE)),"ошибка",0)</f>
        <v>ошибка</v>
      </c>
      <c r="AL163" s="55"/>
      <c r="AM163" s="53" t="e">
        <f>D163-VLOOKUP(C163, Вчера_Спутник!C:BL, 2, FALSE)</f>
        <v>#N/A</v>
      </c>
      <c r="AN163" s="53" t="e">
        <f>E163-F163-VLOOKUP(C163, Вчера_Спутник!C:BL, 3, FALSE)</f>
        <v>#N/A</v>
      </c>
      <c r="AO163" s="53" t="e">
        <f>K163-L163-VLOOKUP(C163, Вчера_Спутник!C:BL, 5, FALSE)</f>
        <v>#N/A</v>
      </c>
      <c r="AP163" s="53" t="e">
        <f>M163-N163-VLOOKUP(C163, Вчера_Спутник!C:BL, 7, FALSE)</f>
        <v>#N/A</v>
      </c>
      <c r="AQ163" s="53" t="e">
        <f>O163-P163-VLOOKUP(C163, Вчера_Спутник!C:BL, 9, FALSE)</f>
        <v>#N/A</v>
      </c>
      <c r="AR163" s="53" t="e">
        <f>Q163-R163-VLOOKUP(C163, Вчера_Спутник!C:BL, 11, FALSE)</f>
        <v>#N/A</v>
      </c>
      <c r="AS163" s="53" t="e">
        <f>S163-T163-VLOOKUP(C163, Вчера_Спутник!C:BL, 13, FALSE)</f>
        <v>#N/A</v>
      </c>
      <c r="AT163" s="53" t="e">
        <f>U163-V163-VLOOKUP(C163, Вчера_Спутник!C:BL, 15, FALSE)</f>
        <v>#N/A</v>
      </c>
      <c r="AU163" s="53" t="e">
        <f>W163-X163-VLOOKUP(C163, Вчера_Спутник!C:BL, 17, FALSE)</f>
        <v>#N/A</v>
      </c>
      <c r="AV163" s="53" t="e">
        <f>Y163-Z163-VLOOKUP(C163, Вчера_Спутник!C:BL, 19, FALSE)</f>
        <v>#N/A</v>
      </c>
      <c r="AW163" s="53" t="e">
        <f>AA163-AB163-VLOOKUP(C163, Вчера_Спутник!C:BL, 21, FALSE)</f>
        <v>#N/A</v>
      </c>
      <c r="AX163" s="53" t="e">
        <f>AC163-AD163-VLOOKUP(C163, Вчера_Спутник!C:BL, 23, FALSE)</f>
        <v>#N/A</v>
      </c>
      <c r="AY163" s="53" t="e">
        <f>VLOOKUP(C163, Вчера_Спутник!C:BL, 26, FALSE)+F163-Z163-AD163-AG163</f>
        <v>#N/A</v>
      </c>
      <c r="AZ163" s="53" t="e">
        <f>AE163-VLOOKUP(C163, Вчера_Спутник!C:BL, 25, FALSE)</f>
        <v>#N/A</v>
      </c>
    </row>
    <row r="164" spans="1:52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40"/>
      <c r="AD164" s="39"/>
      <c r="AE164" s="39"/>
      <c r="AF164" s="39"/>
      <c r="AG164" s="40"/>
      <c r="AH164" s="48"/>
      <c r="AI164" s="53">
        <f t="shared" si="5"/>
        <v>0</v>
      </c>
      <c r="AJ164" s="53">
        <f t="shared" si="6"/>
        <v>0</v>
      </c>
      <c r="AK164" s="53" t="str">
        <f>IF(ISNA(VLOOKUP(C164,Вчера_Спутник!C:C, 1, FALSE)),"ошибка",0)</f>
        <v>ошибка</v>
      </c>
      <c r="AL164" s="55"/>
      <c r="AM164" s="53" t="e">
        <f>D164-VLOOKUP(C164, Вчера_Спутник!C:BL, 2, FALSE)</f>
        <v>#N/A</v>
      </c>
      <c r="AN164" s="53" t="e">
        <f>E164-F164-VLOOKUP(C164, Вчера_Спутник!C:BL, 3, FALSE)</f>
        <v>#N/A</v>
      </c>
      <c r="AO164" s="53" t="e">
        <f>K164-L164-VLOOKUP(C164, Вчера_Спутник!C:BL, 5, FALSE)</f>
        <v>#N/A</v>
      </c>
      <c r="AP164" s="53" t="e">
        <f>M164-N164-VLOOKUP(C164, Вчера_Спутник!C:BL, 7, FALSE)</f>
        <v>#N/A</v>
      </c>
      <c r="AQ164" s="53" t="e">
        <f>O164-P164-VLOOKUP(C164, Вчера_Спутник!C:BL, 9, FALSE)</f>
        <v>#N/A</v>
      </c>
      <c r="AR164" s="53" t="e">
        <f>Q164-R164-VLOOKUP(C164, Вчера_Спутник!C:BL, 11, FALSE)</f>
        <v>#N/A</v>
      </c>
      <c r="AS164" s="53" t="e">
        <f>S164-T164-VLOOKUP(C164, Вчера_Спутник!C:BL, 13, FALSE)</f>
        <v>#N/A</v>
      </c>
      <c r="AT164" s="53" t="e">
        <f>U164-V164-VLOOKUP(C164, Вчера_Спутник!C:BL, 15, FALSE)</f>
        <v>#N/A</v>
      </c>
      <c r="AU164" s="53" t="e">
        <f>W164-X164-VLOOKUP(C164, Вчера_Спутник!C:BL, 17, FALSE)</f>
        <v>#N/A</v>
      </c>
      <c r="AV164" s="53" t="e">
        <f>Y164-Z164-VLOOKUP(C164, Вчера_Спутник!C:BL, 19, FALSE)</f>
        <v>#N/A</v>
      </c>
      <c r="AW164" s="53" t="e">
        <f>AA164-AB164-VLOOKUP(C164, Вчера_Спутник!C:BL, 21, FALSE)</f>
        <v>#N/A</v>
      </c>
      <c r="AX164" s="53" t="e">
        <f>AC164-AD164-VLOOKUP(C164, Вчера_Спутник!C:BL, 23, FALSE)</f>
        <v>#N/A</v>
      </c>
      <c r="AY164" s="53" t="e">
        <f>VLOOKUP(C164, Вчера_Спутник!C:BL, 26, FALSE)+F164-Z164-AD164-AG164</f>
        <v>#N/A</v>
      </c>
      <c r="AZ164" s="53" t="e">
        <f>AE164-VLOOKUP(C164, Вчера_Спутник!C:BL, 25, FALSE)</f>
        <v>#N/A</v>
      </c>
    </row>
    <row r="165" spans="1:52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40"/>
      <c r="AD165" s="39"/>
      <c r="AE165" s="39"/>
      <c r="AF165" s="39"/>
      <c r="AG165" s="40"/>
      <c r="AH165" s="48"/>
      <c r="AI165" s="53">
        <f t="shared" si="5"/>
        <v>0</v>
      </c>
      <c r="AJ165" s="53">
        <f t="shared" si="6"/>
        <v>0</v>
      </c>
      <c r="AK165" s="53" t="str">
        <f>IF(ISNA(VLOOKUP(C165,Вчера_Спутник!C:C, 1, FALSE)),"ошибка",0)</f>
        <v>ошибка</v>
      </c>
      <c r="AL165" s="55"/>
      <c r="AM165" s="53" t="e">
        <f>D165-VLOOKUP(C165, Вчера_Спутник!C:BL, 2, FALSE)</f>
        <v>#N/A</v>
      </c>
      <c r="AN165" s="53" t="e">
        <f>E165-F165-VLOOKUP(C165, Вчера_Спутник!C:BL, 3, FALSE)</f>
        <v>#N/A</v>
      </c>
      <c r="AO165" s="53" t="e">
        <f>K165-L165-VLOOKUP(C165, Вчера_Спутник!C:BL, 5, FALSE)</f>
        <v>#N/A</v>
      </c>
      <c r="AP165" s="53" t="e">
        <f>M165-N165-VLOOKUP(C165, Вчера_Спутник!C:BL, 7, FALSE)</f>
        <v>#N/A</v>
      </c>
      <c r="AQ165" s="53" t="e">
        <f>O165-P165-VLOOKUP(C165, Вчера_Спутник!C:BL, 9, FALSE)</f>
        <v>#N/A</v>
      </c>
      <c r="AR165" s="53" t="e">
        <f>Q165-R165-VLOOKUP(C165, Вчера_Спутник!C:BL, 11, FALSE)</f>
        <v>#N/A</v>
      </c>
      <c r="AS165" s="53" t="e">
        <f>S165-T165-VLOOKUP(C165, Вчера_Спутник!C:BL, 13, FALSE)</f>
        <v>#N/A</v>
      </c>
      <c r="AT165" s="53" t="e">
        <f>U165-V165-VLOOKUP(C165, Вчера_Спутник!C:BL, 15, FALSE)</f>
        <v>#N/A</v>
      </c>
      <c r="AU165" s="53" t="e">
        <f>W165-X165-VLOOKUP(C165, Вчера_Спутник!C:BL, 17, FALSE)</f>
        <v>#N/A</v>
      </c>
      <c r="AV165" s="53" t="e">
        <f>Y165-Z165-VLOOKUP(C165, Вчера_Спутник!C:BL, 19, FALSE)</f>
        <v>#N/A</v>
      </c>
      <c r="AW165" s="53" t="e">
        <f>AA165-AB165-VLOOKUP(C165, Вчера_Спутник!C:BL, 21, FALSE)</f>
        <v>#N/A</v>
      </c>
      <c r="AX165" s="53" t="e">
        <f>AC165-AD165-VLOOKUP(C165, Вчера_Спутник!C:BL, 23, FALSE)</f>
        <v>#N/A</v>
      </c>
      <c r="AY165" s="53" t="e">
        <f>VLOOKUP(C165, Вчера_Спутник!C:BL, 26, FALSE)+F165-Z165-AD165-AG165</f>
        <v>#N/A</v>
      </c>
      <c r="AZ165" s="53" t="e">
        <f>AE165-VLOOKUP(C165, Вчера_Спутник!C:BL, 25, FALSE)</f>
        <v>#N/A</v>
      </c>
    </row>
    <row r="166" spans="1:52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40"/>
      <c r="AD166" s="39"/>
      <c r="AE166" s="39"/>
      <c r="AF166" s="39"/>
      <c r="AG166" s="40"/>
      <c r="AH166" s="48"/>
      <c r="AI166" s="53">
        <f t="shared" si="5"/>
        <v>0</v>
      </c>
      <c r="AJ166" s="53">
        <f t="shared" si="6"/>
        <v>0</v>
      </c>
      <c r="AK166" s="53" t="str">
        <f>IF(ISNA(VLOOKUP(C166,Вчера_Спутник!C:C, 1, FALSE)),"ошибка",0)</f>
        <v>ошибка</v>
      </c>
      <c r="AL166" s="55"/>
      <c r="AM166" s="53" t="e">
        <f>D166-VLOOKUP(C166, Вчера_Спутник!C:BL, 2, FALSE)</f>
        <v>#N/A</v>
      </c>
      <c r="AN166" s="53" t="e">
        <f>E166-F166-VLOOKUP(C166, Вчера_Спутник!C:BL, 3, FALSE)</f>
        <v>#N/A</v>
      </c>
      <c r="AO166" s="53" t="e">
        <f>K166-L166-VLOOKUP(C166, Вчера_Спутник!C:BL, 5, FALSE)</f>
        <v>#N/A</v>
      </c>
      <c r="AP166" s="53" t="e">
        <f>M166-N166-VLOOKUP(C166, Вчера_Спутник!C:BL, 7, FALSE)</f>
        <v>#N/A</v>
      </c>
      <c r="AQ166" s="53" t="e">
        <f>O166-P166-VLOOKUP(C166, Вчера_Спутник!C:BL, 9, FALSE)</f>
        <v>#N/A</v>
      </c>
      <c r="AR166" s="53" t="e">
        <f>Q166-R166-VLOOKUP(C166, Вчера_Спутник!C:BL, 11, FALSE)</f>
        <v>#N/A</v>
      </c>
      <c r="AS166" s="53" t="e">
        <f>S166-T166-VLOOKUP(C166, Вчера_Спутник!C:BL, 13, FALSE)</f>
        <v>#N/A</v>
      </c>
      <c r="AT166" s="53" t="e">
        <f>U166-V166-VLOOKUP(C166, Вчера_Спутник!C:BL, 15, FALSE)</f>
        <v>#N/A</v>
      </c>
      <c r="AU166" s="53" t="e">
        <f>W166-X166-VLOOKUP(C166, Вчера_Спутник!C:BL, 17, FALSE)</f>
        <v>#N/A</v>
      </c>
      <c r="AV166" s="53" t="e">
        <f>Y166-Z166-VLOOKUP(C166, Вчера_Спутник!C:BL, 19, FALSE)</f>
        <v>#N/A</v>
      </c>
      <c r="AW166" s="53" t="e">
        <f>AA166-AB166-VLOOKUP(C166, Вчера_Спутник!C:BL, 21, FALSE)</f>
        <v>#N/A</v>
      </c>
      <c r="AX166" s="53" t="e">
        <f>AC166-AD166-VLOOKUP(C166, Вчера_Спутник!C:BL, 23, FALSE)</f>
        <v>#N/A</v>
      </c>
      <c r="AY166" s="53" t="e">
        <f>VLOOKUP(C166, Вчера_Спутник!C:BL, 26, FALSE)+F166-Z166-AD166-AG166</f>
        <v>#N/A</v>
      </c>
      <c r="AZ166" s="53" t="e">
        <f>AE166-VLOOKUP(C166, Вчера_Спутник!C:BL, 25, FALSE)</f>
        <v>#N/A</v>
      </c>
    </row>
    <row r="167" spans="1:52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40"/>
      <c r="AD167" s="39"/>
      <c r="AE167" s="39"/>
      <c r="AF167" s="39"/>
      <c r="AG167" s="40"/>
      <c r="AH167" s="48"/>
      <c r="AI167" s="53">
        <f t="shared" si="5"/>
        <v>0</v>
      </c>
      <c r="AJ167" s="53">
        <f t="shared" si="6"/>
        <v>0</v>
      </c>
      <c r="AK167" s="53" t="str">
        <f>IF(ISNA(VLOOKUP(C167,Вчера_Спутник!C:C, 1, FALSE)),"ошибка",0)</f>
        <v>ошибка</v>
      </c>
      <c r="AL167" s="55"/>
      <c r="AM167" s="53" t="e">
        <f>D167-VLOOKUP(C167, Вчера_Спутник!C:BL, 2, FALSE)</f>
        <v>#N/A</v>
      </c>
      <c r="AN167" s="53" t="e">
        <f>E167-F167-VLOOKUP(C167, Вчера_Спутник!C:BL, 3, FALSE)</f>
        <v>#N/A</v>
      </c>
      <c r="AO167" s="53" t="e">
        <f>K167-L167-VLOOKUP(C167, Вчера_Спутник!C:BL, 5, FALSE)</f>
        <v>#N/A</v>
      </c>
      <c r="AP167" s="53" t="e">
        <f>M167-N167-VLOOKUP(C167, Вчера_Спутник!C:BL, 7, FALSE)</f>
        <v>#N/A</v>
      </c>
      <c r="AQ167" s="53" t="e">
        <f>O167-P167-VLOOKUP(C167, Вчера_Спутник!C:BL, 9, FALSE)</f>
        <v>#N/A</v>
      </c>
      <c r="AR167" s="53" t="e">
        <f>Q167-R167-VLOOKUP(C167, Вчера_Спутник!C:BL, 11, FALSE)</f>
        <v>#N/A</v>
      </c>
      <c r="AS167" s="53" t="e">
        <f>S167-T167-VLOOKUP(C167, Вчера_Спутник!C:BL, 13, FALSE)</f>
        <v>#N/A</v>
      </c>
      <c r="AT167" s="53" t="e">
        <f>U167-V167-VLOOKUP(C167, Вчера_Спутник!C:BL, 15, FALSE)</f>
        <v>#N/A</v>
      </c>
      <c r="AU167" s="53" t="e">
        <f>W167-X167-VLOOKUP(C167, Вчера_Спутник!C:BL, 17, FALSE)</f>
        <v>#N/A</v>
      </c>
      <c r="AV167" s="53" t="e">
        <f>Y167-Z167-VLOOKUP(C167, Вчера_Спутник!C:BL, 19, FALSE)</f>
        <v>#N/A</v>
      </c>
      <c r="AW167" s="53" t="e">
        <f>AA167-AB167-VLOOKUP(C167, Вчера_Спутник!C:BL, 21, FALSE)</f>
        <v>#N/A</v>
      </c>
      <c r="AX167" s="53" t="e">
        <f>AC167-AD167-VLOOKUP(C167, Вчера_Спутник!C:BL, 23, FALSE)</f>
        <v>#N/A</v>
      </c>
      <c r="AY167" s="53" t="e">
        <f>VLOOKUP(C167, Вчера_Спутник!C:BL, 26, FALSE)+F167-Z167-AD167-AG167</f>
        <v>#N/A</v>
      </c>
      <c r="AZ167" s="53" t="e">
        <f>AE167-VLOOKUP(C167, Вчера_Спутник!C:BL, 25, FALSE)</f>
        <v>#N/A</v>
      </c>
    </row>
    <row r="168" spans="1:52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40"/>
      <c r="AD168" s="39"/>
      <c r="AE168" s="39"/>
      <c r="AF168" s="39"/>
      <c r="AG168" s="40"/>
      <c r="AH168" s="48"/>
      <c r="AI168" s="53">
        <f t="shared" si="5"/>
        <v>0</v>
      </c>
      <c r="AJ168" s="53">
        <f t="shared" si="6"/>
        <v>0</v>
      </c>
      <c r="AK168" s="53" t="str">
        <f>IF(ISNA(VLOOKUP(C168,Вчера_Спутник!C:C, 1, FALSE)),"ошибка",0)</f>
        <v>ошибка</v>
      </c>
      <c r="AL168" s="55"/>
      <c r="AM168" s="53" t="e">
        <f>D168-VLOOKUP(C168, Вчера_Спутник!C:BL, 2, FALSE)</f>
        <v>#N/A</v>
      </c>
      <c r="AN168" s="53" t="e">
        <f>E168-F168-VLOOKUP(C168, Вчера_Спутник!C:BL, 3, FALSE)</f>
        <v>#N/A</v>
      </c>
      <c r="AO168" s="53" t="e">
        <f>K168-L168-VLOOKUP(C168, Вчера_Спутник!C:BL, 5, FALSE)</f>
        <v>#N/A</v>
      </c>
      <c r="AP168" s="53" t="e">
        <f>M168-N168-VLOOKUP(C168, Вчера_Спутник!C:BL, 7, FALSE)</f>
        <v>#N/A</v>
      </c>
      <c r="AQ168" s="53" t="e">
        <f>O168-P168-VLOOKUP(C168, Вчера_Спутник!C:BL, 9, FALSE)</f>
        <v>#N/A</v>
      </c>
      <c r="AR168" s="53" t="e">
        <f>Q168-R168-VLOOKUP(C168, Вчера_Спутник!C:BL, 11, FALSE)</f>
        <v>#N/A</v>
      </c>
      <c r="AS168" s="53" t="e">
        <f>S168-T168-VLOOKUP(C168, Вчера_Спутник!C:BL, 13, FALSE)</f>
        <v>#N/A</v>
      </c>
      <c r="AT168" s="53" t="e">
        <f>U168-V168-VLOOKUP(C168, Вчера_Спутник!C:BL, 15, FALSE)</f>
        <v>#N/A</v>
      </c>
      <c r="AU168" s="53" t="e">
        <f>W168-X168-VLOOKUP(C168, Вчера_Спутник!C:BL, 17, FALSE)</f>
        <v>#N/A</v>
      </c>
      <c r="AV168" s="53" t="e">
        <f>Y168-Z168-VLOOKUP(C168, Вчера_Спутник!C:BL, 19, FALSE)</f>
        <v>#N/A</v>
      </c>
      <c r="AW168" s="53" t="e">
        <f>AA168-AB168-VLOOKUP(C168, Вчера_Спутник!C:BL, 21, FALSE)</f>
        <v>#N/A</v>
      </c>
      <c r="AX168" s="53" t="e">
        <f>AC168-AD168-VLOOKUP(C168, Вчера_Спутник!C:BL, 23, FALSE)</f>
        <v>#N/A</v>
      </c>
      <c r="AY168" s="53" t="e">
        <f>VLOOKUP(C168, Вчера_Спутник!C:BL, 26, FALSE)+F168-Z168-AD168-AG168</f>
        <v>#N/A</v>
      </c>
      <c r="AZ168" s="53" t="e">
        <f>AE168-VLOOKUP(C168, Вчера_Спутник!C:BL, 25, FALSE)</f>
        <v>#N/A</v>
      </c>
    </row>
    <row r="169" spans="1:52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40"/>
      <c r="AD169" s="39"/>
      <c r="AE169" s="39"/>
      <c r="AF169" s="39"/>
      <c r="AG169" s="40"/>
      <c r="AH169" s="48"/>
      <c r="AI169" s="53">
        <f t="shared" si="5"/>
        <v>0</v>
      </c>
      <c r="AJ169" s="53">
        <f t="shared" si="6"/>
        <v>0</v>
      </c>
      <c r="AK169" s="53" t="str">
        <f>IF(ISNA(VLOOKUP(C169,Вчера_Спутник!C:C, 1, FALSE)),"ошибка",0)</f>
        <v>ошибка</v>
      </c>
      <c r="AL169" s="55"/>
      <c r="AM169" s="53" t="e">
        <f>D169-VLOOKUP(C169, Вчера_Спутник!C:BL, 2, FALSE)</f>
        <v>#N/A</v>
      </c>
      <c r="AN169" s="53" t="e">
        <f>E169-F169-VLOOKUP(C169, Вчера_Спутник!C:BL, 3, FALSE)</f>
        <v>#N/A</v>
      </c>
      <c r="AO169" s="53" t="e">
        <f>K169-L169-VLOOKUP(C169, Вчера_Спутник!C:BL, 5, FALSE)</f>
        <v>#N/A</v>
      </c>
      <c r="AP169" s="53" t="e">
        <f>M169-N169-VLOOKUP(C169, Вчера_Спутник!C:BL, 7, FALSE)</f>
        <v>#N/A</v>
      </c>
      <c r="AQ169" s="53" t="e">
        <f>O169-P169-VLOOKUP(C169, Вчера_Спутник!C:BL, 9, FALSE)</f>
        <v>#N/A</v>
      </c>
      <c r="AR169" s="53" t="e">
        <f>Q169-R169-VLOOKUP(C169, Вчера_Спутник!C:BL, 11, FALSE)</f>
        <v>#N/A</v>
      </c>
      <c r="AS169" s="53" t="e">
        <f>S169-T169-VLOOKUP(C169, Вчера_Спутник!C:BL, 13, FALSE)</f>
        <v>#N/A</v>
      </c>
      <c r="AT169" s="53" t="e">
        <f>U169-V169-VLOOKUP(C169, Вчера_Спутник!C:BL, 15, FALSE)</f>
        <v>#N/A</v>
      </c>
      <c r="AU169" s="53" t="e">
        <f>W169-X169-VLOOKUP(C169, Вчера_Спутник!C:BL, 17, FALSE)</f>
        <v>#N/A</v>
      </c>
      <c r="AV169" s="53" t="e">
        <f>Y169-Z169-VLOOKUP(C169, Вчера_Спутник!C:BL, 19, FALSE)</f>
        <v>#N/A</v>
      </c>
      <c r="AW169" s="53" t="e">
        <f>AA169-AB169-VLOOKUP(C169, Вчера_Спутник!C:BL, 21, FALSE)</f>
        <v>#N/A</v>
      </c>
      <c r="AX169" s="53" t="e">
        <f>AC169-AD169-VLOOKUP(C169, Вчера_Спутник!C:BL, 23, FALSE)</f>
        <v>#N/A</v>
      </c>
      <c r="AY169" s="53" t="e">
        <f>VLOOKUP(C169, Вчера_Спутник!C:BL, 26, FALSE)+F169-Z169-AD169-AG169</f>
        <v>#N/A</v>
      </c>
      <c r="AZ169" s="53" t="e">
        <f>AE169-VLOOKUP(C169, Вчера_Спутник!C:BL, 25, FALSE)</f>
        <v>#N/A</v>
      </c>
    </row>
    <row r="170" spans="1:52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40"/>
      <c r="AD170" s="39"/>
      <c r="AE170" s="39"/>
      <c r="AF170" s="39"/>
      <c r="AG170" s="40"/>
      <c r="AH170" s="48"/>
      <c r="AI170" s="53">
        <f t="shared" si="5"/>
        <v>0</v>
      </c>
      <c r="AJ170" s="53">
        <f t="shared" si="6"/>
        <v>0</v>
      </c>
      <c r="AK170" s="53" t="str">
        <f>IF(ISNA(VLOOKUP(C170,Вчера_Спутник!C:C, 1, FALSE)),"ошибка",0)</f>
        <v>ошибка</v>
      </c>
      <c r="AL170" s="55"/>
      <c r="AM170" s="53" t="e">
        <f>D170-VLOOKUP(C170, Вчера_Спутник!C:BL, 2, FALSE)</f>
        <v>#N/A</v>
      </c>
      <c r="AN170" s="53" t="e">
        <f>E170-F170-VLOOKUP(C170, Вчера_Спутник!C:BL, 3, FALSE)</f>
        <v>#N/A</v>
      </c>
      <c r="AO170" s="53" t="e">
        <f>K170-L170-VLOOKUP(C170, Вчера_Спутник!C:BL, 5, FALSE)</f>
        <v>#N/A</v>
      </c>
      <c r="AP170" s="53" t="e">
        <f>M170-N170-VLOOKUP(C170, Вчера_Спутник!C:BL, 7, FALSE)</f>
        <v>#N/A</v>
      </c>
      <c r="AQ170" s="53" t="e">
        <f>O170-P170-VLOOKUP(C170, Вчера_Спутник!C:BL, 9, FALSE)</f>
        <v>#N/A</v>
      </c>
      <c r="AR170" s="53" t="e">
        <f>Q170-R170-VLOOKUP(C170, Вчера_Спутник!C:BL, 11, FALSE)</f>
        <v>#N/A</v>
      </c>
      <c r="AS170" s="53" t="e">
        <f>S170-T170-VLOOKUP(C170, Вчера_Спутник!C:BL, 13, FALSE)</f>
        <v>#N/A</v>
      </c>
      <c r="AT170" s="53" t="e">
        <f>U170-V170-VLOOKUP(C170, Вчера_Спутник!C:BL, 15, FALSE)</f>
        <v>#N/A</v>
      </c>
      <c r="AU170" s="53" t="e">
        <f>W170-X170-VLOOKUP(C170, Вчера_Спутник!C:BL, 17, FALSE)</f>
        <v>#N/A</v>
      </c>
      <c r="AV170" s="53" t="e">
        <f>Y170-Z170-VLOOKUP(C170, Вчера_Спутник!C:BL, 19, FALSE)</f>
        <v>#N/A</v>
      </c>
      <c r="AW170" s="53" t="e">
        <f>AA170-AB170-VLOOKUP(C170, Вчера_Спутник!C:BL, 21, FALSE)</f>
        <v>#N/A</v>
      </c>
      <c r="AX170" s="53" t="e">
        <f>AC170-AD170-VLOOKUP(C170, Вчера_Спутник!C:BL, 23, FALSE)</f>
        <v>#N/A</v>
      </c>
      <c r="AY170" s="53" t="e">
        <f>VLOOKUP(C170, Вчера_Спутник!C:BL, 26, FALSE)+F170-Z170-AD170-AG170</f>
        <v>#N/A</v>
      </c>
      <c r="AZ170" s="53" t="e">
        <f>AE170-VLOOKUP(C170, Вчера_Спутник!C:BL, 25, FALSE)</f>
        <v>#N/A</v>
      </c>
    </row>
    <row r="171" spans="1:52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40"/>
      <c r="AD171" s="39"/>
      <c r="AE171" s="39"/>
      <c r="AF171" s="39"/>
      <c r="AG171" s="40"/>
      <c r="AH171" s="48"/>
      <c r="AI171" s="53">
        <f t="shared" si="5"/>
        <v>0</v>
      </c>
      <c r="AJ171" s="53">
        <f t="shared" si="6"/>
        <v>0</v>
      </c>
      <c r="AK171" s="53" t="str">
        <f>IF(ISNA(VLOOKUP(C171,Вчера_Спутник!C:C, 1, FALSE)),"ошибка",0)</f>
        <v>ошибка</v>
      </c>
      <c r="AL171" s="55"/>
      <c r="AM171" s="53" t="e">
        <f>D171-VLOOKUP(C171, Вчера_Спутник!C:BL, 2, FALSE)</f>
        <v>#N/A</v>
      </c>
      <c r="AN171" s="53" t="e">
        <f>E171-F171-VLOOKUP(C171, Вчера_Спутник!C:BL, 3, FALSE)</f>
        <v>#N/A</v>
      </c>
      <c r="AO171" s="53" t="e">
        <f>K171-L171-VLOOKUP(C171, Вчера_Спутник!C:BL, 5, FALSE)</f>
        <v>#N/A</v>
      </c>
      <c r="AP171" s="53" t="e">
        <f>M171-N171-VLOOKUP(C171, Вчера_Спутник!C:BL, 7, FALSE)</f>
        <v>#N/A</v>
      </c>
      <c r="AQ171" s="53" t="e">
        <f>O171-P171-VLOOKUP(C171, Вчера_Спутник!C:BL, 9, FALSE)</f>
        <v>#N/A</v>
      </c>
      <c r="AR171" s="53" t="e">
        <f>Q171-R171-VLOOKUP(C171, Вчера_Спутник!C:BL, 11, FALSE)</f>
        <v>#N/A</v>
      </c>
      <c r="AS171" s="53" t="e">
        <f>S171-T171-VLOOKUP(C171, Вчера_Спутник!C:BL, 13, FALSE)</f>
        <v>#N/A</v>
      </c>
      <c r="AT171" s="53" t="e">
        <f>U171-V171-VLOOKUP(C171, Вчера_Спутник!C:BL, 15, FALSE)</f>
        <v>#N/A</v>
      </c>
      <c r="AU171" s="53" t="e">
        <f>W171-X171-VLOOKUP(C171, Вчера_Спутник!C:BL, 17, FALSE)</f>
        <v>#N/A</v>
      </c>
      <c r="AV171" s="53" t="e">
        <f>Y171-Z171-VLOOKUP(C171, Вчера_Спутник!C:BL, 19, FALSE)</f>
        <v>#N/A</v>
      </c>
      <c r="AW171" s="53" t="e">
        <f>AA171-AB171-VLOOKUP(C171, Вчера_Спутник!C:BL, 21, FALSE)</f>
        <v>#N/A</v>
      </c>
      <c r="AX171" s="53" t="e">
        <f>AC171-AD171-VLOOKUP(C171, Вчера_Спутник!C:BL, 23, FALSE)</f>
        <v>#N/A</v>
      </c>
      <c r="AY171" s="53" t="e">
        <f>VLOOKUP(C171, Вчера_Спутник!C:BL, 26, FALSE)+F171-Z171-AD171-AG171</f>
        <v>#N/A</v>
      </c>
      <c r="AZ171" s="53" t="e">
        <f>AE171-VLOOKUP(C171, Вчера_Спутник!C:BL, 25, FALSE)</f>
        <v>#N/A</v>
      </c>
    </row>
    <row r="172" spans="1:52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40"/>
      <c r="AD172" s="39"/>
      <c r="AE172" s="39"/>
      <c r="AF172" s="39"/>
      <c r="AG172" s="40"/>
      <c r="AH172" s="48"/>
      <c r="AI172" s="53">
        <f t="shared" si="5"/>
        <v>0</v>
      </c>
      <c r="AJ172" s="53">
        <f t="shared" si="6"/>
        <v>0</v>
      </c>
      <c r="AK172" s="53" t="str">
        <f>IF(ISNA(VLOOKUP(C172,Вчера_Спутник!C:C, 1, FALSE)),"ошибка",0)</f>
        <v>ошибка</v>
      </c>
      <c r="AL172" s="55"/>
      <c r="AM172" s="53" t="e">
        <f>D172-VLOOKUP(C172, Вчера_Спутник!C:BL, 2, FALSE)</f>
        <v>#N/A</v>
      </c>
      <c r="AN172" s="53" t="e">
        <f>E172-F172-VLOOKUP(C172, Вчера_Спутник!C:BL, 3, FALSE)</f>
        <v>#N/A</v>
      </c>
      <c r="AO172" s="53" t="e">
        <f>K172-L172-VLOOKUP(C172, Вчера_Спутник!C:BL, 5, FALSE)</f>
        <v>#N/A</v>
      </c>
      <c r="AP172" s="53" t="e">
        <f>M172-N172-VLOOKUP(C172, Вчера_Спутник!C:BL, 7, FALSE)</f>
        <v>#N/A</v>
      </c>
      <c r="AQ172" s="53" t="e">
        <f>O172-P172-VLOOKUP(C172, Вчера_Спутник!C:BL, 9, FALSE)</f>
        <v>#N/A</v>
      </c>
      <c r="AR172" s="53" t="e">
        <f>Q172-R172-VLOOKUP(C172, Вчера_Спутник!C:BL, 11, FALSE)</f>
        <v>#N/A</v>
      </c>
      <c r="AS172" s="53" t="e">
        <f>S172-T172-VLOOKUP(C172, Вчера_Спутник!C:BL, 13, FALSE)</f>
        <v>#N/A</v>
      </c>
      <c r="AT172" s="53" t="e">
        <f>U172-V172-VLOOKUP(C172, Вчера_Спутник!C:BL, 15, FALSE)</f>
        <v>#N/A</v>
      </c>
      <c r="AU172" s="53" t="e">
        <f>W172-X172-VLOOKUP(C172, Вчера_Спутник!C:BL, 17, FALSE)</f>
        <v>#N/A</v>
      </c>
      <c r="AV172" s="53" t="e">
        <f>Y172-Z172-VLOOKUP(C172, Вчера_Спутник!C:BL, 19, FALSE)</f>
        <v>#N/A</v>
      </c>
      <c r="AW172" s="53" t="e">
        <f>AA172-AB172-VLOOKUP(C172, Вчера_Спутник!C:BL, 21, FALSE)</f>
        <v>#N/A</v>
      </c>
      <c r="AX172" s="53" t="e">
        <f>AC172-AD172-VLOOKUP(C172, Вчера_Спутник!C:BL, 23, FALSE)</f>
        <v>#N/A</v>
      </c>
      <c r="AY172" s="53" t="e">
        <f>VLOOKUP(C172, Вчера_Спутник!C:BL, 26, FALSE)+F172-Z172-AD172-AG172</f>
        <v>#N/A</v>
      </c>
      <c r="AZ172" s="53" t="e">
        <f>AE172-VLOOKUP(C172, Вчера_Спутник!C:BL, 25, FALSE)</f>
        <v>#N/A</v>
      </c>
    </row>
    <row r="173" spans="1:52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40"/>
      <c r="AD173" s="39"/>
      <c r="AE173" s="39"/>
      <c r="AF173" s="39"/>
      <c r="AG173" s="40"/>
      <c r="AH173" s="48"/>
      <c r="AI173" s="53">
        <f t="shared" si="5"/>
        <v>0</v>
      </c>
      <c r="AJ173" s="53">
        <f t="shared" si="6"/>
        <v>0</v>
      </c>
      <c r="AK173" s="53" t="str">
        <f>IF(ISNA(VLOOKUP(C173,Вчера_Спутник!C:C, 1, FALSE)),"ошибка",0)</f>
        <v>ошибка</v>
      </c>
      <c r="AL173" s="55"/>
      <c r="AM173" s="53" t="e">
        <f>D173-VLOOKUP(C173, Вчера_Спутник!C:BL, 2, FALSE)</f>
        <v>#N/A</v>
      </c>
      <c r="AN173" s="53" t="e">
        <f>E173-F173-VLOOKUP(C173, Вчера_Спутник!C:BL, 3, FALSE)</f>
        <v>#N/A</v>
      </c>
      <c r="AO173" s="53" t="e">
        <f>K173-L173-VLOOKUP(C173, Вчера_Спутник!C:BL, 5, FALSE)</f>
        <v>#N/A</v>
      </c>
      <c r="AP173" s="53" t="e">
        <f>M173-N173-VLOOKUP(C173, Вчера_Спутник!C:BL, 7, FALSE)</f>
        <v>#N/A</v>
      </c>
      <c r="AQ173" s="53" t="e">
        <f>O173-P173-VLOOKUP(C173, Вчера_Спутник!C:BL, 9, FALSE)</f>
        <v>#N/A</v>
      </c>
      <c r="AR173" s="53" t="e">
        <f>Q173-R173-VLOOKUP(C173, Вчера_Спутник!C:BL, 11, FALSE)</f>
        <v>#N/A</v>
      </c>
      <c r="AS173" s="53" t="e">
        <f>S173-T173-VLOOKUP(C173, Вчера_Спутник!C:BL, 13, FALSE)</f>
        <v>#N/A</v>
      </c>
      <c r="AT173" s="53" t="e">
        <f>U173-V173-VLOOKUP(C173, Вчера_Спутник!C:BL, 15, FALSE)</f>
        <v>#N/A</v>
      </c>
      <c r="AU173" s="53" t="e">
        <f>W173-X173-VLOOKUP(C173, Вчера_Спутник!C:BL, 17, FALSE)</f>
        <v>#N/A</v>
      </c>
      <c r="AV173" s="53" t="e">
        <f>Y173-Z173-VLOOKUP(C173, Вчера_Спутник!C:BL, 19, FALSE)</f>
        <v>#N/A</v>
      </c>
      <c r="AW173" s="53" t="e">
        <f>AA173-AB173-VLOOKUP(C173, Вчера_Спутник!C:BL, 21, FALSE)</f>
        <v>#N/A</v>
      </c>
      <c r="AX173" s="53" t="e">
        <f>AC173-AD173-VLOOKUP(C173, Вчера_Спутник!C:BL, 23, FALSE)</f>
        <v>#N/A</v>
      </c>
      <c r="AY173" s="53" t="e">
        <f>VLOOKUP(C173, Вчера_Спутник!C:BL, 26, FALSE)+F173-Z173-AD173-AG173</f>
        <v>#N/A</v>
      </c>
      <c r="AZ173" s="53" t="e">
        <f>AE173-VLOOKUP(C173, Вчера_Спутник!C:BL, 25, FALSE)</f>
        <v>#N/A</v>
      </c>
    </row>
    <row r="174" spans="1:52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40"/>
      <c r="AD174" s="39"/>
      <c r="AE174" s="39"/>
      <c r="AF174" s="39"/>
      <c r="AG174" s="40"/>
      <c r="AH174" s="48"/>
      <c r="AI174" s="53">
        <f t="shared" si="5"/>
        <v>0</v>
      </c>
      <c r="AJ174" s="53">
        <f t="shared" si="6"/>
        <v>0</v>
      </c>
      <c r="AK174" s="53" t="str">
        <f>IF(ISNA(VLOOKUP(C174,Вчера_Спутник!C:C, 1, FALSE)),"ошибка",0)</f>
        <v>ошибка</v>
      </c>
      <c r="AL174" s="55"/>
      <c r="AM174" s="53" t="e">
        <f>D174-VLOOKUP(C174, Вчера_Спутник!C:BL, 2, FALSE)</f>
        <v>#N/A</v>
      </c>
      <c r="AN174" s="53" t="e">
        <f>E174-F174-VLOOKUP(C174, Вчера_Спутник!C:BL, 3, FALSE)</f>
        <v>#N/A</v>
      </c>
      <c r="AO174" s="53" t="e">
        <f>K174-L174-VLOOKUP(C174, Вчера_Спутник!C:BL, 5, FALSE)</f>
        <v>#N/A</v>
      </c>
      <c r="AP174" s="53" t="e">
        <f>M174-N174-VLOOKUP(C174, Вчера_Спутник!C:BL, 7, FALSE)</f>
        <v>#N/A</v>
      </c>
      <c r="AQ174" s="53" t="e">
        <f>O174-P174-VLOOKUP(C174, Вчера_Спутник!C:BL, 9, FALSE)</f>
        <v>#N/A</v>
      </c>
      <c r="AR174" s="53" t="e">
        <f>Q174-R174-VLOOKUP(C174, Вчера_Спутник!C:BL, 11, FALSE)</f>
        <v>#N/A</v>
      </c>
      <c r="AS174" s="53" t="e">
        <f>S174-T174-VLOOKUP(C174, Вчера_Спутник!C:BL, 13, FALSE)</f>
        <v>#N/A</v>
      </c>
      <c r="AT174" s="53" t="e">
        <f>U174-V174-VLOOKUP(C174, Вчера_Спутник!C:BL, 15, FALSE)</f>
        <v>#N/A</v>
      </c>
      <c r="AU174" s="53" t="e">
        <f>W174-X174-VLOOKUP(C174, Вчера_Спутник!C:BL, 17, FALSE)</f>
        <v>#N/A</v>
      </c>
      <c r="AV174" s="53" t="e">
        <f>Y174-Z174-VLOOKUP(C174, Вчера_Спутник!C:BL, 19, FALSE)</f>
        <v>#N/A</v>
      </c>
      <c r="AW174" s="53" t="e">
        <f>AA174-AB174-VLOOKUP(C174, Вчера_Спутник!C:BL, 21, FALSE)</f>
        <v>#N/A</v>
      </c>
      <c r="AX174" s="53" t="e">
        <f>AC174-AD174-VLOOKUP(C174, Вчера_Спутник!C:BL, 23, FALSE)</f>
        <v>#N/A</v>
      </c>
      <c r="AY174" s="53" t="e">
        <f>VLOOKUP(C174, Вчера_Спутник!C:BL, 26, FALSE)+F174-Z174-AD174-AG174</f>
        <v>#N/A</v>
      </c>
      <c r="AZ174" s="53" t="e">
        <f>AE174-VLOOKUP(C174, Вчера_Спутник!C:BL, 25, FALSE)</f>
        <v>#N/A</v>
      </c>
    </row>
    <row r="175" spans="1:52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40"/>
      <c r="AD175" s="39"/>
      <c r="AE175" s="39"/>
      <c r="AF175" s="39"/>
      <c r="AG175" s="40"/>
      <c r="AH175" s="48"/>
      <c r="AI175" s="53">
        <f t="shared" si="5"/>
        <v>0</v>
      </c>
      <c r="AJ175" s="53">
        <f t="shared" si="6"/>
        <v>0</v>
      </c>
      <c r="AK175" s="53" t="str">
        <f>IF(ISNA(VLOOKUP(C175,Вчера_Спутник!C:C, 1, FALSE)),"ошибка",0)</f>
        <v>ошибка</v>
      </c>
      <c r="AL175" s="55"/>
      <c r="AM175" s="53" t="e">
        <f>D175-VLOOKUP(C175, Вчера_Спутник!C:BL, 2, FALSE)</f>
        <v>#N/A</v>
      </c>
      <c r="AN175" s="53" t="e">
        <f>E175-F175-VLOOKUP(C175, Вчера_Спутник!C:BL, 3, FALSE)</f>
        <v>#N/A</v>
      </c>
      <c r="AO175" s="53" t="e">
        <f>K175-L175-VLOOKUP(C175, Вчера_Спутник!C:BL, 5, FALSE)</f>
        <v>#N/A</v>
      </c>
      <c r="AP175" s="53" t="e">
        <f>M175-N175-VLOOKUP(C175, Вчера_Спутник!C:BL, 7, FALSE)</f>
        <v>#N/A</v>
      </c>
      <c r="AQ175" s="53" t="e">
        <f>O175-P175-VLOOKUP(C175, Вчера_Спутник!C:BL, 9, FALSE)</f>
        <v>#N/A</v>
      </c>
      <c r="AR175" s="53" t="e">
        <f>Q175-R175-VLOOKUP(C175, Вчера_Спутник!C:BL, 11, FALSE)</f>
        <v>#N/A</v>
      </c>
      <c r="AS175" s="53" t="e">
        <f>S175-T175-VLOOKUP(C175, Вчера_Спутник!C:BL, 13, FALSE)</f>
        <v>#N/A</v>
      </c>
      <c r="AT175" s="53" t="e">
        <f>U175-V175-VLOOKUP(C175, Вчера_Спутник!C:BL, 15, FALSE)</f>
        <v>#N/A</v>
      </c>
      <c r="AU175" s="53" t="e">
        <f>W175-X175-VLOOKUP(C175, Вчера_Спутник!C:BL, 17, FALSE)</f>
        <v>#N/A</v>
      </c>
      <c r="AV175" s="53" t="e">
        <f>Y175-Z175-VLOOKUP(C175, Вчера_Спутник!C:BL, 19, FALSE)</f>
        <v>#N/A</v>
      </c>
      <c r="AW175" s="53" t="e">
        <f>AA175-AB175-VLOOKUP(C175, Вчера_Спутник!C:BL, 21, FALSE)</f>
        <v>#N/A</v>
      </c>
      <c r="AX175" s="53" t="e">
        <f>AC175-AD175-VLOOKUP(C175, Вчера_Спутник!C:BL, 23, FALSE)</f>
        <v>#N/A</v>
      </c>
      <c r="AY175" s="53" t="e">
        <f>VLOOKUP(C175, Вчера_Спутник!C:BL, 26, FALSE)+F175-Z175-AD175-AG175</f>
        <v>#N/A</v>
      </c>
      <c r="AZ175" s="53" t="e">
        <f>AE175-VLOOKUP(C175, Вчера_Спутник!C:BL, 25, FALSE)</f>
        <v>#N/A</v>
      </c>
    </row>
    <row r="176" spans="1:52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40"/>
      <c r="AD176" s="39"/>
      <c r="AE176" s="39"/>
      <c r="AF176" s="39"/>
      <c r="AG176" s="40"/>
      <c r="AH176" s="48"/>
      <c r="AI176" s="53">
        <f t="shared" si="5"/>
        <v>0</v>
      </c>
      <c r="AJ176" s="53">
        <f t="shared" si="6"/>
        <v>0</v>
      </c>
      <c r="AK176" s="53" t="str">
        <f>IF(ISNA(VLOOKUP(C176,Вчера_Спутник!C:C, 1, FALSE)),"ошибка",0)</f>
        <v>ошибка</v>
      </c>
      <c r="AL176" s="55"/>
      <c r="AM176" s="53" t="e">
        <f>D176-VLOOKUP(C176, Вчера_Спутник!C:BL, 2, FALSE)</f>
        <v>#N/A</v>
      </c>
      <c r="AN176" s="53" t="e">
        <f>E176-F176-VLOOKUP(C176, Вчера_Спутник!C:BL, 3, FALSE)</f>
        <v>#N/A</v>
      </c>
      <c r="AO176" s="53" t="e">
        <f>K176-L176-VLOOKUP(C176, Вчера_Спутник!C:BL, 5, FALSE)</f>
        <v>#N/A</v>
      </c>
      <c r="AP176" s="53" t="e">
        <f>M176-N176-VLOOKUP(C176, Вчера_Спутник!C:BL, 7, FALSE)</f>
        <v>#N/A</v>
      </c>
      <c r="AQ176" s="53" t="e">
        <f>O176-P176-VLOOKUP(C176, Вчера_Спутник!C:BL, 9, FALSE)</f>
        <v>#N/A</v>
      </c>
      <c r="AR176" s="53" t="e">
        <f>Q176-R176-VLOOKUP(C176, Вчера_Спутник!C:BL, 11, FALSE)</f>
        <v>#N/A</v>
      </c>
      <c r="AS176" s="53" t="e">
        <f>S176-T176-VLOOKUP(C176, Вчера_Спутник!C:BL, 13, FALSE)</f>
        <v>#N/A</v>
      </c>
      <c r="AT176" s="53" t="e">
        <f>U176-V176-VLOOKUP(C176, Вчера_Спутник!C:BL, 15, FALSE)</f>
        <v>#N/A</v>
      </c>
      <c r="AU176" s="53" t="e">
        <f>W176-X176-VLOOKUP(C176, Вчера_Спутник!C:BL, 17, FALSE)</f>
        <v>#N/A</v>
      </c>
      <c r="AV176" s="53" t="e">
        <f>Y176-Z176-VLOOKUP(C176, Вчера_Спутник!C:BL, 19, FALSE)</f>
        <v>#N/A</v>
      </c>
      <c r="AW176" s="53" t="e">
        <f>AA176-AB176-VLOOKUP(C176, Вчера_Спутник!C:BL, 21, FALSE)</f>
        <v>#N/A</v>
      </c>
      <c r="AX176" s="53" t="e">
        <f>AC176-AD176-VLOOKUP(C176, Вчера_Спутник!C:BL, 23, FALSE)</f>
        <v>#N/A</v>
      </c>
      <c r="AY176" s="53" t="e">
        <f>VLOOKUP(C176, Вчера_Спутник!C:BL, 26, FALSE)+F176-Z176-AD176-AG176</f>
        <v>#N/A</v>
      </c>
      <c r="AZ176" s="53" t="e">
        <f>AE176-VLOOKUP(C176, Вчера_Спутник!C:BL, 25, FALSE)</f>
        <v>#N/A</v>
      </c>
    </row>
    <row r="177" spans="1:52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40"/>
      <c r="AD177" s="39"/>
      <c r="AE177" s="39"/>
      <c r="AF177" s="39"/>
      <c r="AG177" s="40"/>
      <c r="AH177" s="48"/>
      <c r="AI177" s="53">
        <f t="shared" si="5"/>
        <v>0</v>
      </c>
      <c r="AJ177" s="53">
        <f t="shared" si="6"/>
        <v>0</v>
      </c>
      <c r="AK177" s="53" t="str">
        <f>IF(ISNA(VLOOKUP(C177,Вчера_Спутник!C:C, 1, FALSE)),"ошибка",0)</f>
        <v>ошибка</v>
      </c>
      <c r="AL177" s="55"/>
      <c r="AM177" s="53" t="e">
        <f>D177-VLOOKUP(C177, Вчера_Спутник!C:BL, 2, FALSE)</f>
        <v>#N/A</v>
      </c>
      <c r="AN177" s="53" t="e">
        <f>E177-F177-VLOOKUP(C177, Вчера_Спутник!C:BL, 3, FALSE)</f>
        <v>#N/A</v>
      </c>
      <c r="AO177" s="53" t="e">
        <f>K177-L177-VLOOKUP(C177, Вчера_Спутник!C:BL, 5, FALSE)</f>
        <v>#N/A</v>
      </c>
      <c r="AP177" s="53" t="e">
        <f>M177-N177-VLOOKUP(C177, Вчера_Спутник!C:BL, 7, FALSE)</f>
        <v>#N/A</v>
      </c>
      <c r="AQ177" s="53" t="e">
        <f>O177-P177-VLOOKUP(C177, Вчера_Спутник!C:BL, 9, FALSE)</f>
        <v>#N/A</v>
      </c>
      <c r="AR177" s="53" t="e">
        <f>Q177-R177-VLOOKUP(C177, Вчера_Спутник!C:BL, 11, FALSE)</f>
        <v>#N/A</v>
      </c>
      <c r="AS177" s="53" t="e">
        <f>S177-T177-VLOOKUP(C177, Вчера_Спутник!C:BL, 13, FALSE)</f>
        <v>#N/A</v>
      </c>
      <c r="AT177" s="53" t="e">
        <f>U177-V177-VLOOKUP(C177, Вчера_Спутник!C:BL, 15, FALSE)</f>
        <v>#N/A</v>
      </c>
      <c r="AU177" s="53" t="e">
        <f>W177-X177-VLOOKUP(C177, Вчера_Спутник!C:BL, 17, FALSE)</f>
        <v>#N/A</v>
      </c>
      <c r="AV177" s="53" t="e">
        <f>Y177-Z177-VLOOKUP(C177, Вчера_Спутник!C:BL, 19, FALSE)</f>
        <v>#N/A</v>
      </c>
      <c r="AW177" s="53" t="e">
        <f>AA177-AB177-VLOOKUP(C177, Вчера_Спутник!C:BL, 21, FALSE)</f>
        <v>#N/A</v>
      </c>
      <c r="AX177" s="53" t="e">
        <f>AC177-AD177-VLOOKUP(C177, Вчера_Спутник!C:BL, 23, FALSE)</f>
        <v>#N/A</v>
      </c>
      <c r="AY177" s="53" t="e">
        <f>VLOOKUP(C177, Вчера_Спутник!C:BL, 26, FALSE)+F177-Z177-AD177-AG177</f>
        <v>#N/A</v>
      </c>
      <c r="AZ177" s="53" t="e">
        <f>AE177-VLOOKUP(C177, Вчера_Спутник!C:BL, 25, FALSE)</f>
        <v>#N/A</v>
      </c>
    </row>
    <row r="178" spans="1:52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40"/>
      <c r="AD178" s="39"/>
      <c r="AE178" s="39"/>
      <c r="AF178" s="39"/>
      <c r="AG178" s="40"/>
      <c r="AH178" s="48"/>
      <c r="AI178" s="53">
        <f t="shared" si="5"/>
        <v>0</v>
      </c>
      <c r="AJ178" s="53">
        <f t="shared" si="6"/>
        <v>0</v>
      </c>
      <c r="AK178" s="53" t="str">
        <f>IF(ISNA(VLOOKUP(C178,Вчера_Спутник!C:C, 1, FALSE)),"ошибка",0)</f>
        <v>ошибка</v>
      </c>
      <c r="AL178" s="55"/>
      <c r="AM178" s="53" t="e">
        <f>D178-VLOOKUP(C178, Вчера_Спутник!C:BL, 2, FALSE)</f>
        <v>#N/A</v>
      </c>
      <c r="AN178" s="53" t="e">
        <f>E178-F178-VLOOKUP(C178, Вчера_Спутник!C:BL, 3, FALSE)</f>
        <v>#N/A</v>
      </c>
      <c r="AO178" s="53" t="e">
        <f>K178-L178-VLOOKUP(C178, Вчера_Спутник!C:BL, 5, FALSE)</f>
        <v>#N/A</v>
      </c>
      <c r="AP178" s="53" t="e">
        <f>M178-N178-VLOOKUP(C178, Вчера_Спутник!C:BL, 7, FALSE)</f>
        <v>#N/A</v>
      </c>
      <c r="AQ178" s="53" t="e">
        <f>O178-P178-VLOOKUP(C178, Вчера_Спутник!C:BL, 9, FALSE)</f>
        <v>#N/A</v>
      </c>
      <c r="AR178" s="53" t="e">
        <f>Q178-R178-VLOOKUP(C178, Вчера_Спутник!C:BL, 11, FALSE)</f>
        <v>#N/A</v>
      </c>
      <c r="AS178" s="53" t="e">
        <f>S178-T178-VLOOKUP(C178, Вчера_Спутник!C:BL, 13, FALSE)</f>
        <v>#N/A</v>
      </c>
      <c r="AT178" s="53" t="e">
        <f>U178-V178-VLOOKUP(C178, Вчера_Спутник!C:BL, 15, FALSE)</f>
        <v>#N/A</v>
      </c>
      <c r="AU178" s="53" t="e">
        <f>W178-X178-VLOOKUP(C178, Вчера_Спутник!C:BL, 17, FALSE)</f>
        <v>#N/A</v>
      </c>
      <c r="AV178" s="53" t="e">
        <f>Y178-Z178-VLOOKUP(C178, Вчера_Спутник!C:BL, 19, FALSE)</f>
        <v>#N/A</v>
      </c>
      <c r="AW178" s="53" t="e">
        <f>AA178-AB178-VLOOKUP(C178, Вчера_Спутник!C:BL, 21, FALSE)</f>
        <v>#N/A</v>
      </c>
      <c r="AX178" s="53" t="e">
        <f>AC178-AD178-VLOOKUP(C178, Вчера_Спутник!C:BL, 23, FALSE)</f>
        <v>#N/A</v>
      </c>
      <c r="AY178" s="53" t="e">
        <f>VLOOKUP(C178, Вчера_Спутник!C:BL, 26, FALSE)+F178-Z178-AD178-AG178</f>
        <v>#N/A</v>
      </c>
      <c r="AZ178" s="53" t="e">
        <f>AE178-VLOOKUP(C178, Вчера_Спутник!C:BL, 25, FALSE)</f>
        <v>#N/A</v>
      </c>
    </row>
    <row r="179" spans="1:52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40"/>
      <c r="AD179" s="39"/>
      <c r="AE179" s="39"/>
      <c r="AF179" s="39"/>
      <c r="AG179" s="40"/>
      <c r="AH179" s="48"/>
      <c r="AI179" s="53">
        <f t="shared" si="5"/>
        <v>0</v>
      </c>
      <c r="AJ179" s="53">
        <f t="shared" si="6"/>
        <v>0</v>
      </c>
      <c r="AK179" s="53" t="str">
        <f>IF(ISNA(VLOOKUP(C179,Вчера_Спутник!C:C, 1, FALSE)),"ошибка",0)</f>
        <v>ошибка</v>
      </c>
      <c r="AL179" s="55"/>
      <c r="AM179" s="53" t="e">
        <f>D179-VLOOKUP(C179, Вчера_Спутник!C:BL, 2, FALSE)</f>
        <v>#N/A</v>
      </c>
      <c r="AN179" s="53" t="e">
        <f>E179-F179-VLOOKUP(C179, Вчера_Спутник!C:BL, 3, FALSE)</f>
        <v>#N/A</v>
      </c>
      <c r="AO179" s="53" t="e">
        <f>K179-L179-VLOOKUP(C179, Вчера_Спутник!C:BL, 5, FALSE)</f>
        <v>#N/A</v>
      </c>
      <c r="AP179" s="53" t="e">
        <f>M179-N179-VLOOKUP(C179, Вчера_Спутник!C:BL, 7, FALSE)</f>
        <v>#N/A</v>
      </c>
      <c r="AQ179" s="53" t="e">
        <f>O179-P179-VLOOKUP(C179, Вчера_Спутник!C:BL, 9, FALSE)</f>
        <v>#N/A</v>
      </c>
      <c r="AR179" s="53" t="e">
        <f>Q179-R179-VLOOKUP(C179, Вчера_Спутник!C:BL, 11, FALSE)</f>
        <v>#N/A</v>
      </c>
      <c r="AS179" s="53" t="e">
        <f>S179-T179-VLOOKUP(C179, Вчера_Спутник!C:BL, 13, FALSE)</f>
        <v>#N/A</v>
      </c>
      <c r="AT179" s="53" t="e">
        <f>U179-V179-VLOOKUP(C179, Вчера_Спутник!C:BL, 15, FALSE)</f>
        <v>#N/A</v>
      </c>
      <c r="AU179" s="53" t="e">
        <f>W179-X179-VLOOKUP(C179, Вчера_Спутник!C:BL, 17, FALSE)</f>
        <v>#N/A</v>
      </c>
      <c r="AV179" s="53" t="e">
        <f>Y179-Z179-VLOOKUP(C179, Вчера_Спутник!C:BL, 19, FALSE)</f>
        <v>#N/A</v>
      </c>
      <c r="AW179" s="53" t="e">
        <f>AA179-AB179-VLOOKUP(C179, Вчера_Спутник!C:BL, 21, FALSE)</f>
        <v>#N/A</v>
      </c>
      <c r="AX179" s="53" t="e">
        <f>AC179-AD179-VLOOKUP(C179, Вчера_Спутник!C:BL, 23, FALSE)</f>
        <v>#N/A</v>
      </c>
      <c r="AY179" s="53" t="e">
        <f>VLOOKUP(C179, Вчера_Спутник!C:BL, 26, FALSE)+F179-Z179-AD179-AG179</f>
        <v>#N/A</v>
      </c>
      <c r="AZ179" s="53" t="e">
        <f>AE179-VLOOKUP(C179, Вчера_Спутник!C:BL, 25, FALSE)</f>
        <v>#N/A</v>
      </c>
    </row>
    <row r="180" spans="1:52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40"/>
      <c r="AD180" s="39"/>
      <c r="AE180" s="39"/>
      <c r="AF180" s="39"/>
      <c r="AG180" s="40"/>
      <c r="AH180" s="48"/>
      <c r="AI180" s="53">
        <f t="shared" si="5"/>
        <v>0</v>
      </c>
      <c r="AJ180" s="53">
        <f t="shared" si="6"/>
        <v>0</v>
      </c>
      <c r="AK180" s="53" t="str">
        <f>IF(ISNA(VLOOKUP(C180,Вчера_Спутник!C:C, 1, FALSE)),"ошибка",0)</f>
        <v>ошибка</v>
      </c>
      <c r="AL180" s="55"/>
      <c r="AM180" s="53" t="e">
        <f>D180-VLOOKUP(C180, Вчера_Спутник!C:BL, 2, FALSE)</f>
        <v>#N/A</v>
      </c>
      <c r="AN180" s="53" t="e">
        <f>E180-F180-VLOOKUP(C180, Вчера_Спутник!C:BL, 3, FALSE)</f>
        <v>#N/A</v>
      </c>
      <c r="AO180" s="53" t="e">
        <f>K180-L180-VLOOKUP(C180, Вчера_Спутник!C:BL, 5, FALSE)</f>
        <v>#N/A</v>
      </c>
      <c r="AP180" s="53" t="e">
        <f>M180-N180-VLOOKUP(C180, Вчера_Спутник!C:BL, 7, FALSE)</f>
        <v>#N/A</v>
      </c>
      <c r="AQ180" s="53" t="e">
        <f>O180-P180-VLOOKUP(C180, Вчера_Спутник!C:BL, 9, FALSE)</f>
        <v>#N/A</v>
      </c>
      <c r="AR180" s="53" t="e">
        <f>Q180-R180-VLOOKUP(C180, Вчера_Спутник!C:BL, 11, FALSE)</f>
        <v>#N/A</v>
      </c>
      <c r="AS180" s="53" t="e">
        <f>S180-T180-VLOOKUP(C180, Вчера_Спутник!C:BL, 13, FALSE)</f>
        <v>#N/A</v>
      </c>
      <c r="AT180" s="53" t="e">
        <f>U180-V180-VLOOKUP(C180, Вчера_Спутник!C:BL, 15, FALSE)</f>
        <v>#N/A</v>
      </c>
      <c r="AU180" s="53" t="e">
        <f>W180-X180-VLOOKUP(C180, Вчера_Спутник!C:BL, 17, FALSE)</f>
        <v>#N/A</v>
      </c>
      <c r="AV180" s="53" t="e">
        <f>Y180-Z180-VLOOKUP(C180, Вчера_Спутник!C:BL, 19, FALSE)</f>
        <v>#N/A</v>
      </c>
      <c r="AW180" s="53" t="e">
        <f>AA180-AB180-VLOOKUP(C180, Вчера_Спутник!C:BL, 21, FALSE)</f>
        <v>#N/A</v>
      </c>
      <c r="AX180" s="53" t="e">
        <f>AC180-AD180-VLOOKUP(C180, Вчера_Спутник!C:BL, 23, FALSE)</f>
        <v>#N/A</v>
      </c>
      <c r="AY180" s="53" t="e">
        <f>VLOOKUP(C180, Вчера_Спутник!C:BL, 26, FALSE)+F180-Z180-AD180-AG180</f>
        <v>#N/A</v>
      </c>
      <c r="AZ180" s="53" t="e">
        <f>AE180-VLOOKUP(C180, Вчера_Спутник!C:BL, 25, FALSE)</f>
        <v>#N/A</v>
      </c>
    </row>
    <row r="181" spans="1:52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40"/>
      <c r="AD181" s="39"/>
      <c r="AE181" s="39"/>
      <c r="AF181" s="39"/>
      <c r="AG181" s="40"/>
      <c r="AH181" s="48"/>
      <c r="AI181" s="53">
        <f t="shared" si="5"/>
        <v>0</v>
      </c>
      <c r="AJ181" s="53">
        <f t="shared" si="6"/>
        <v>0</v>
      </c>
      <c r="AK181" s="53" t="str">
        <f>IF(ISNA(VLOOKUP(C181,Вчера_Спутник!C:C, 1, FALSE)),"ошибка",0)</f>
        <v>ошибка</v>
      </c>
      <c r="AL181" s="55"/>
      <c r="AM181" s="53" t="e">
        <f>D181-VLOOKUP(C181, Вчера_Спутник!C:BL, 2, FALSE)</f>
        <v>#N/A</v>
      </c>
      <c r="AN181" s="53" t="e">
        <f>E181-F181-VLOOKUP(C181, Вчера_Спутник!C:BL, 3, FALSE)</f>
        <v>#N/A</v>
      </c>
      <c r="AO181" s="53" t="e">
        <f>K181-L181-VLOOKUP(C181, Вчера_Спутник!C:BL, 5, FALSE)</f>
        <v>#N/A</v>
      </c>
      <c r="AP181" s="53" t="e">
        <f>M181-N181-VLOOKUP(C181, Вчера_Спутник!C:BL, 7, FALSE)</f>
        <v>#N/A</v>
      </c>
      <c r="AQ181" s="53" t="e">
        <f>O181-P181-VLOOKUP(C181, Вчера_Спутник!C:BL, 9, FALSE)</f>
        <v>#N/A</v>
      </c>
      <c r="AR181" s="53" t="e">
        <f>Q181-R181-VLOOKUP(C181, Вчера_Спутник!C:BL, 11, FALSE)</f>
        <v>#N/A</v>
      </c>
      <c r="AS181" s="53" t="e">
        <f>S181-T181-VLOOKUP(C181, Вчера_Спутник!C:BL, 13, FALSE)</f>
        <v>#N/A</v>
      </c>
      <c r="AT181" s="53" t="e">
        <f>U181-V181-VLOOKUP(C181, Вчера_Спутник!C:BL, 15, FALSE)</f>
        <v>#N/A</v>
      </c>
      <c r="AU181" s="53" t="e">
        <f>W181-X181-VLOOKUP(C181, Вчера_Спутник!C:BL, 17, FALSE)</f>
        <v>#N/A</v>
      </c>
      <c r="AV181" s="53" t="e">
        <f>Y181-Z181-VLOOKUP(C181, Вчера_Спутник!C:BL, 19, FALSE)</f>
        <v>#N/A</v>
      </c>
      <c r="AW181" s="53" t="e">
        <f>AA181-AB181-VLOOKUP(C181, Вчера_Спутник!C:BL, 21, FALSE)</f>
        <v>#N/A</v>
      </c>
      <c r="AX181" s="53" t="e">
        <f>AC181-AD181-VLOOKUP(C181, Вчера_Спутник!C:BL, 23, FALSE)</f>
        <v>#N/A</v>
      </c>
      <c r="AY181" s="53" t="e">
        <f>VLOOKUP(C181, Вчера_Спутник!C:BL, 26, FALSE)+F181-Z181-AD181-AG181</f>
        <v>#N/A</v>
      </c>
      <c r="AZ181" s="53" t="e">
        <f>AE181-VLOOKUP(C181, Вчера_Спутник!C:BL, 25, FALSE)</f>
        <v>#N/A</v>
      </c>
    </row>
    <row r="182" spans="1:52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40"/>
      <c r="AD182" s="39"/>
      <c r="AE182" s="39"/>
      <c r="AF182" s="39"/>
      <c r="AG182" s="40"/>
      <c r="AH182" s="48"/>
      <c r="AI182" s="53">
        <f t="shared" si="5"/>
        <v>0</v>
      </c>
      <c r="AJ182" s="53">
        <f t="shared" si="6"/>
        <v>0</v>
      </c>
      <c r="AK182" s="53" t="str">
        <f>IF(ISNA(VLOOKUP(C182,Вчера_Спутник!C:C, 1, FALSE)),"ошибка",0)</f>
        <v>ошибка</v>
      </c>
      <c r="AL182" s="55"/>
      <c r="AM182" s="53" t="e">
        <f>D182-VLOOKUP(C182, Вчера_Спутник!C:BL, 2, FALSE)</f>
        <v>#N/A</v>
      </c>
      <c r="AN182" s="53" t="e">
        <f>E182-F182-VLOOKUP(C182, Вчера_Спутник!C:BL, 3, FALSE)</f>
        <v>#N/A</v>
      </c>
      <c r="AO182" s="53" t="e">
        <f>K182-L182-VLOOKUP(C182, Вчера_Спутник!C:BL, 5, FALSE)</f>
        <v>#N/A</v>
      </c>
      <c r="AP182" s="53" t="e">
        <f>M182-N182-VLOOKUP(C182, Вчера_Спутник!C:BL, 7, FALSE)</f>
        <v>#N/A</v>
      </c>
      <c r="AQ182" s="53" t="e">
        <f>O182-P182-VLOOKUP(C182, Вчера_Спутник!C:BL, 9, FALSE)</f>
        <v>#N/A</v>
      </c>
      <c r="AR182" s="53" t="e">
        <f>Q182-R182-VLOOKUP(C182, Вчера_Спутник!C:BL, 11, FALSE)</f>
        <v>#N/A</v>
      </c>
      <c r="AS182" s="53" t="e">
        <f>S182-T182-VLOOKUP(C182, Вчера_Спутник!C:BL, 13, FALSE)</f>
        <v>#N/A</v>
      </c>
      <c r="AT182" s="53" t="e">
        <f>U182-V182-VLOOKUP(C182, Вчера_Спутник!C:BL, 15, FALSE)</f>
        <v>#N/A</v>
      </c>
      <c r="AU182" s="53" t="e">
        <f>W182-X182-VLOOKUP(C182, Вчера_Спутник!C:BL, 17, FALSE)</f>
        <v>#N/A</v>
      </c>
      <c r="AV182" s="53" t="e">
        <f>Y182-Z182-VLOOKUP(C182, Вчера_Спутник!C:BL, 19, FALSE)</f>
        <v>#N/A</v>
      </c>
      <c r="AW182" s="53" t="e">
        <f>AA182-AB182-VLOOKUP(C182, Вчера_Спутник!C:BL, 21, FALSE)</f>
        <v>#N/A</v>
      </c>
      <c r="AX182" s="53" t="e">
        <f>AC182-AD182-VLOOKUP(C182, Вчера_Спутник!C:BL, 23, FALSE)</f>
        <v>#N/A</v>
      </c>
      <c r="AY182" s="53" t="e">
        <f>VLOOKUP(C182, Вчера_Спутник!C:BL, 26, FALSE)+F182-Z182-AD182-AG182</f>
        <v>#N/A</v>
      </c>
      <c r="AZ182" s="53" t="e">
        <f>AE182-VLOOKUP(C182, Вчера_Спутник!C:BL, 25, FALSE)</f>
        <v>#N/A</v>
      </c>
    </row>
    <row r="183" spans="1:52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40"/>
      <c r="AD183" s="39"/>
      <c r="AE183" s="39"/>
      <c r="AF183" s="39"/>
      <c r="AG183" s="40"/>
      <c r="AH183" s="48"/>
      <c r="AI183" s="53">
        <f t="shared" si="5"/>
        <v>0</v>
      </c>
      <c r="AJ183" s="53">
        <f t="shared" si="6"/>
        <v>0</v>
      </c>
      <c r="AK183" s="53" t="str">
        <f>IF(ISNA(VLOOKUP(C183,Вчера_Спутник!C:C, 1, FALSE)),"ошибка",0)</f>
        <v>ошибка</v>
      </c>
      <c r="AL183" s="55"/>
      <c r="AM183" s="53" t="e">
        <f>D183-VLOOKUP(C183, Вчера_Спутник!C:BL, 2, FALSE)</f>
        <v>#N/A</v>
      </c>
      <c r="AN183" s="53" t="e">
        <f>E183-F183-VLOOKUP(C183, Вчера_Спутник!C:BL, 3, FALSE)</f>
        <v>#N/A</v>
      </c>
      <c r="AO183" s="53" t="e">
        <f>K183-L183-VLOOKUP(C183, Вчера_Спутник!C:BL, 5, FALSE)</f>
        <v>#N/A</v>
      </c>
      <c r="AP183" s="53" t="e">
        <f>M183-N183-VLOOKUP(C183, Вчера_Спутник!C:BL, 7, FALSE)</f>
        <v>#N/A</v>
      </c>
      <c r="AQ183" s="53" t="e">
        <f>O183-P183-VLOOKUP(C183, Вчера_Спутник!C:BL, 9, FALSE)</f>
        <v>#N/A</v>
      </c>
      <c r="AR183" s="53" t="e">
        <f>Q183-R183-VLOOKUP(C183, Вчера_Спутник!C:BL, 11, FALSE)</f>
        <v>#N/A</v>
      </c>
      <c r="AS183" s="53" t="e">
        <f>S183-T183-VLOOKUP(C183, Вчера_Спутник!C:BL, 13, FALSE)</f>
        <v>#N/A</v>
      </c>
      <c r="AT183" s="53" t="e">
        <f>U183-V183-VLOOKUP(C183, Вчера_Спутник!C:BL, 15, FALSE)</f>
        <v>#N/A</v>
      </c>
      <c r="AU183" s="53" t="e">
        <f>W183-X183-VLOOKUP(C183, Вчера_Спутник!C:BL, 17, FALSE)</f>
        <v>#N/A</v>
      </c>
      <c r="AV183" s="53" t="e">
        <f>Y183-Z183-VLOOKUP(C183, Вчера_Спутник!C:BL, 19, FALSE)</f>
        <v>#N/A</v>
      </c>
      <c r="AW183" s="53" t="e">
        <f>AA183-AB183-VLOOKUP(C183, Вчера_Спутник!C:BL, 21, FALSE)</f>
        <v>#N/A</v>
      </c>
      <c r="AX183" s="53" t="e">
        <f>AC183-AD183-VLOOKUP(C183, Вчера_Спутник!C:BL, 23, FALSE)</f>
        <v>#N/A</v>
      </c>
      <c r="AY183" s="53" t="e">
        <f>VLOOKUP(C183, Вчера_Спутник!C:BL, 26, FALSE)+F183-Z183-AD183-AG183</f>
        <v>#N/A</v>
      </c>
      <c r="AZ183" s="53" t="e">
        <f>AE183-VLOOKUP(C183, Вчера_Спутник!C:BL, 25, FALSE)</f>
        <v>#N/A</v>
      </c>
    </row>
    <row r="184" spans="1:52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40"/>
      <c r="AD184" s="39"/>
      <c r="AE184" s="39"/>
      <c r="AF184" s="39"/>
      <c r="AG184" s="40"/>
      <c r="AH184" s="48"/>
      <c r="AI184" s="53">
        <f t="shared" si="5"/>
        <v>0</v>
      </c>
      <c r="AJ184" s="53">
        <f t="shared" si="6"/>
        <v>0</v>
      </c>
      <c r="AK184" s="53" t="str">
        <f>IF(ISNA(VLOOKUP(C184,Вчера_Спутник!C:C, 1, FALSE)),"ошибка",0)</f>
        <v>ошибка</v>
      </c>
      <c r="AL184" s="55"/>
      <c r="AM184" s="53" t="e">
        <f>D184-VLOOKUP(C184, Вчера_Спутник!C:BL, 2, FALSE)</f>
        <v>#N/A</v>
      </c>
      <c r="AN184" s="53" t="e">
        <f>E184-F184-VLOOKUP(C184, Вчера_Спутник!C:BL, 3, FALSE)</f>
        <v>#N/A</v>
      </c>
      <c r="AO184" s="53" t="e">
        <f>K184-L184-VLOOKUP(C184, Вчера_Спутник!C:BL, 5, FALSE)</f>
        <v>#N/A</v>
      </c>
      <c r="AP184" s="53" t="e">
        <f>M184-N184-VLOOKUP(C184, Вчера_Спутник!C:BL, 7, FALSE)</f>
        <v>#N/A</v>
      </c>
      <c r="AQ184" s="53" t="e">
        <f>O184-P184-VLOOKUP(C184, Вчера_Спутник!C:BL, 9, FALSE)</f>
        <v>#N/A</v>
      </c>
      <c r="AR184" s="53" t="e">
        <f>Q184-R184-VLOOKUP(C184, Вчера_Спутник!C:BL, 11, FALSE)</f>
        <v>#N/A</v>
      </c>
      <c r="AS184" s="53" t="e">
        <f>S184-T184-VLOOKUP(C184, Вчера_Спутник!C:BL, 13, FALSE)</f>
        <v>#N/A</v>
      </c>
      <c r="AT184" s="53" t="e">
        <f>U184-V184-VLOOKUP(C184, Вчера_Спутник!C:BL, 15, FALSE)</f>
        <v>#N/A</v>
      </c>
      <c r="AU184" s="53" t="e">
        <f>W184-X184-VLOOKUP(C184, Вчера_Спутник!C:BL, 17, FALSE)</f>
        <v>#N/A</v>
      </c>
      <c r="AV184" s="53" t="e">
        <f>Y184-Z184-VLOOKUP(C184, Вчера_Спутник!C:BL, 19, FALSE)</f>
        <v>#N/A</v>
      </c>
      <c r="AW184" s="53" t="e">
        <f>AA184-AB184-VLOOKUP(C184, Вчера_Спутник!C:BL, 21, FALSE)</f>
        <v>#N/A</v>
      </c>
      <c r="AX184" s="53" t="e">
        <f>AC184-AD184-VLOOKUP(C184, Вчера_Спутник!C:BL, 23, FALSE)</f>
        <v>#N/A</v>
      </c>
      <c r="AY184" s="53" t="e">
        <f>VLOOKUP(C184, Вчера_Спутник!C:BL, 26, FALSE)+F184-Z184-AD184-AG184</f>
        <v>#N/A</v>
      </c>
      <c r="AZ184" s="53" t="e">
        <f>AE184-VLOOKUP(C184, Вчера_Спутник!C:BL, 25, FALSE)</f>
        <v>#N/A</v>
      </c>
    </row>
    <row r="185" spans="1:52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40"/>
      <c r="AD185" s="39"/>
      <c r="AE185" s="39"/>
      <c r="AF185" s="39"/>
      <c r="AG185" s="40"/>
      <c r="AH185" s="48"/>
      <c r="AI185" s="53">
        <f t="shared" si="5"/>
        <v>0</v>
      </c>
      <c r="AJ185" s="53">
        <f t="shared" si="6"/>
        <v>0</v>
      </c>
      <c r="AK185" s="53" t="str">
        <f>IF(ISNA(VLOOKUP(C185,Вчера_Спутник!C:C, 1, FALSE)),"ошибка",0)</f>
        <v>ошибка</v>
      </c>
      <c r="AL185" s="55"/>
      <c r="AM185" s="53" t="e">
        <f>D185-VLOOKUP(C185, Вчера_Спутник!C:BL, 2, FALSE)</f>
        <v>#N/A</v>
      </c>
      <c r="AN185" s="53" t="e">
        <f>E185-F185-VLOOKUP(C185, Вчера_Спутник!C:BL, 3, FALSE)</f>
        <v>#N/A</v>
      </c>
      <c r="AO185" s="53" t="e">
        <f>K185-L185-VLOOKUP(C185, Вчера_Спутник!C:BL, 5, FALSE)</f>
        <v>#N/A</v>
      </c>
      <c r="AP185" s="53" t="e">
        <f>M185-N185-VLOOKUP(C185, Вчера_Спутник!C:BL, 7, FALSE)</f>
        <v>#N/A</v>
      </c>
      <c r="AQ185" s="53" t="e">
        <f>O185-P185-VLOOKUP(C185, Вчера_Спутник!C:BL, 9, FALSE)</f>
        <v>#N/A</v>
      </c>
      <c r="AR185" s="53" t="e">
        <f>Q185-R185-VLOOKUP(C185, Вчера_Спутник!C:BL, 11, FALSE)</f>
        <v>#N/A</v>
      </c>
      <c r="AS185" s="53" t="e">
        <f>S185-T185-VLOOKUP(C185, Вчера_Спутник!C:BL, 13, FALSE)</f>
        <v>#N/A</v>
      </c>
      <c r="AT185" s="53" t="e">
        <f>U185-V185-VLOOKUP(C185, Вчера_Спутник!C:BL, 15, FALSE)</f>
        <v>#N/A</v>
      </c>
      <c r="AU185" s="53" t="e">
        <f>W185-X185-VLOOKUP(C185, Вчера_Спутник!C:BL, 17, FALSE)</f>
        <v>#N/A</v>
      </c>
      <c r="AV185" s="53" t="e">
        <f>Y185-Z185-VLOOKUP(C185, Вчера_Спутник!C:BL, 19, FALSE)</f>
        <v>#N/A</v>
      </c>
      <c r="AW185" s="53" t="e">
        <f>AA185-AB185-VLOOKUP(C185, Вчера_Спутник!C:BL, 21, FALSE)</f>
        <v>#N/A</v>
      </c>
      <c r="AX185" s="53" t="e">
        <f>AC185-AD185-VLOOKUP(C185, Вчера_Спутник!C:BL, 23, FALSE)</f>
        <v>#N/A</v>
      </c>
      <c r="AY185" s="53" t="e">
        <f>VLOOKUP(C185, Вчера_Спутник!C:BL, 26, FALSE)+F185-Z185-AD185-AG185</f>
        <v>#N/A</v>
      </c>
      <c r="AZ185" s="53" t="e">
        <f>AE185-VLOOKUP(C185, Вчера_Спутник!C:BL, 25, FALSE)</f>
        <v>#N/A</v>
      </c>
    </row>
    <row r="186" spans="1:52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40"/>
      <c r="AD186" s="39"/>
      <c r="AE186" s="39"/>
      <c r="AF186" s="39"/>
      <c r="AG186" s="40"/>
      <c r="AH186" s="48"/>
      <c r="AI186" s="53">
        <f t="shared" si="5"/>
        <v>0</v>
      </c>
      <c r="AJ186" s="53">
        <f t="shared" si="6"/>
        <v>0</v>
      </c>
      <c r="AK186" s="53" t="str">
        <f>IF(ISNA(VLOOKUP(C186,Вчера_Спутник!C:C, 1, FALSE)),"ошибка",0)</f>
        <v>ошибка</v>
      </c>
      <c r="AL186" s="55"/>
      <c r="AM186" s="53" t="e">
        <f>D186-VLOOKUP(C186, Вчера_Спутник!C:BL, 2, FALSE)</f>
        <v>#N/A</v>
      </c>
      <c r="AN186" s="53" t="e">
        <f>E186-F186-VLOOKUP(C186, Вчера_Спутник!C:BL, 3, FALSE)</f>
        <v>#N/A</v>
      </c>
      <c r="AO186" s="53" t="e">
        <f>K186-L186-VLOOKUP(C186, Вчера_Спутник!C:BL, 5, FALSE)</f>
        <v>#N/A</v>
      </c>
      <c r="AP186" s="53" t="e">
        <f>M186-N186-VLOOKUP(C186, Вчера_Спутник!C:BL, 7, FALSE)</f>
        <v>#N/A</v>
      </c>
      <c r="AQ186" s="53" t="e">
        <f>O186-P186-VLOOKUP(C186, Вчера_Спутник!C:BL, 9, FALSE)</f>
        <v>#N/A</v>
      </c>
      <c r="AR186" s="53" t="e">
        <f>Q186-R186-VLOOKUP(C186, Вчера_Спутник!C:BL, 11, FALSE)</f>
        <v>#N/A</v>
      </c>
      <c r="AS186" s="53" t="e">
        <f>S186-T186-VLOOKUP(C186, Вчера_Спутник!C:BL, 13, FALSE)</f>
        <v>#N/A</v>
      </c>
      <c r="AT186" s="53" t="e">
        <f>U186-V186-VLOOKUP(C186, Вчера_Спутник!C:BL, 15, FALSE)</f>
        <v>#N/A</v>
      </c>
      <c r="AU186" s="53" t="e">
        <f>W186-X186-VLOOKUP(C186, Вчера_Спутник!C:BL, 17, FALSE)</f>
        <v>#N/A</v>
      </c>
      <c r="AV186" s="53" t="e">
        <f>Y186-Z186-VLOOKUP(C186, Вчера_Спутник!C:BL, 19, FALSE)</f>
        <v>#N/A</v>
      </c>
      <c r="AW186" s="53" t="e">
        <f>AA186-AB186-VLOOKUP(C186, Вчера_Спутник!C:BL, 21, FALSE)</f>
        <v>#N/A</v>
      </c>
      <c r="AX186" s="53" t="e">
        <f>AC186-AD186-VLOOKUP(C186, Вчера_Спутник!C:BL, 23, FALSE)</f>
        <v>#N/A</v>
      </c>
      <c r="AY186" s="53" t="e">
        <f>VLOOKUP(C186, Вчера_Спутник!C:BL, 26, FALSE)+F186-Z186-AD186-AG186</f>
        <v>#N/A</v>
      </c>
      <c r="AZ186" s="53" t="e">
        <f>AE186-VLOOKUP(C186, Вчера_Спутник!C:BL, 25, FALSE)</f>
        <v>#N/A</v>
      </c>
    </row>
    <row r="187" spans="1:52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40"/>
      <c r="AD187" s="39"/>
      <c r="AE187" s="39"/>
      <c r="AF187" s="39"/>
      <c r="AG187" s="40"/>
      <c r="AH187" s="48"/>
      <c r="AI187" s="53">
        <f t="shared" si="5"/>
        <v>0</v>
      </c>
      <c r="AJ187" s="53">
        <f t="shared" si="6"/>
        <v>0</v>
      </c>
      <c r="AK187" s="53" t="str">
        <f>IF(ISNA(VLOOKUP(C187,Вчера_Спутник!C:C, 1, FALSE)),"ошибка",0)</f>
        <v>ошибка</v>
      </c>
      <c r="AL187" s="55"/>
      <c r="AM187" s="53" t="e">
        <f>D187-VLOOKUP(C187, Вчера_Спутник!C:BL, 2, FALSE)</f>
        <v>#N/A</v>
      </c>
      <c r="AN187" s="53" t="e">
        <f>E187-F187-VLOOKUP(C187, Вчера_Спутник!C:BL, 3, FALSE)</f>
        <v>#N/A</v>
      </c>
      <c r="AO187" s="53" t="e">
        <f>K187-L187-VLOOKUP(C187, Вчера_Спутник!C:BL, 5, FALSE)</f>
        <v>#N/A</v>
      </c>
      <c r="AP187" s="53" t="e">
        <f>M187-N187-VLOOKUP(C187, Вчера_Спутник!C:BL, 7, FALSE)</f>
        <v>#N/A</v>
      </c>
      <c r="AQ187" s="53" t="e">
        <f>O187-P187-VLOOKUP(C187, Вчера_Спутник!C:BL, 9, FALSE)</f>
        <v>#N/A</v>
      </c>
      <c r="AR187" s="53" t="e">
        <f>Q187-R187-VLOOKUP(C187, Вчера_Спутник!C:BL, 11, FALSE)</f>
        <v>#N/A</v>
      </c>
      <c r="AS187" s="53" t="e">
        <f>S187-T187-VLOOKUP(C187, Вчера_Спутник!C:BL, 13, FALSE)</f>
        <v>#N/A</v>
      </c>
      <c r="AT187" s="53" t="e">
        <f>U187-V187-VLOOKUP(C187, Вчера_Спутник!C:BL, 15, FALSE)</f>
        <v>#N/A</v>
      </c>
      <c r="AU187" s="53" t="e">
        <f>W187-X187-VLOOKUP(C187, Вчера_Спутник!C:BL, 17, FALSE)</f>
        <v>#N/A</v>
      </c>
      <c r="AV187" s="53" t="e">
        <f>Y187-Z187-VLOOKUP(C187, Вчера_Спутник!C:BL, 19, FALSE)</f>
        <v>#N/A</v>
      </c>
      <c r="AW187" s="53" t="e">
        <f>AA187-AB187-VLOOKUP(C187, Вчера_Спутник!C:BL, 21, FALSE)</f>
        <v>#N/A</v>
      </c>
      <c r="AX187" s="53" t="e">
        <f>AC187-AD187-VLOOKUP(C187, Вчера_Спутник!C:BL, 23, FALSE)</f>
        <v>#N/A</v>
      </c>
      <c r="AY187" s="53" t="e">
        <f>VLOOKUP(C187, Вчера_Спутник!C:BL, 26, FALSE)+F187-Z187-AD187-AG187</f>
        <v>#N/A</v>
      </c>
      <c r="AZ187" s="53" t="e">
        <f>AE187-VLOOKUP(C187, Вчера_Спутник!C:BL, 25, FALSE)</f>
        <v>#N/A</v>
      </c>
    </row>
    <row r="188" spans="1:52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40"/>
      <c r="AD188" s="39"/>
      <c r="AE188" s="39"/>
      <c r="AF188" s="39"/>
      <c r="AG188" s="40"/>
      <c r="AH188" s="48"/>
      <c r="AI188" s="53">
        <f t="shared" si="5"/>
        <v>0</v>
      </c>
      <c r="AJ188" s="53">
        <f t="shared" si="6"/>
        <v>0</v>
      </c>
      <c r="AK188" s="53" t="str">
        <f>IF(ISNA(VLOOKUP(C188,Вчера_Спутник!C:C, 1, FALSE)),"ошибка",0)</f>
        <v>ошибка</v>
      </c>
      <c r="AL188" s="55"/>
      <c r="AM188" s="53" t="e">
        <f>D188-VLOOKUP(C188, Вчера_Спутник!C:BL, 2, FALSE)</f>
        <v>#N/A</v>
      </c>
      <c r="AN188" s="53" t="e">
        <f>E188-F188-VLOOKUP(C188, Вчера_Спутник!C:BL, 3, FALSE)</f>
        <v>#N/A</v>
      </c>
      <c r="AO188" s="53" t="e">
        <f>K188-L188-VLOOKUP(C188, Вчера_Спутник!C:BL, 5, FALSE)</f>
        <v>#N/A</v>
      </c>
      <c r="AP188" s="53" t="e">
        <f>M188-N188-VLOOKUP(C188, Вчера_Спутник!C:BL, 7, FALSE)</f>
        <v>#N/A</v>
      </c>
      <c r="AQ188" s="53" t="e">
        <f>O188-P188-VLOOKUP(C188, Вчера_Спутник!C:BL, 9, FALSE)</f>
        <v>#N/A</v>
      </c>
      <c r="AR188" s="53" t="e">
        <f>Q188-R188-VLOOKUP(C188, Вчера_Спутник!C:BL, 11, FALSE)</f>
        <v>#N/A</v>
      </c>
      <c r="AS188" s="53" t="e">
        <f>S188-T188-VLOOKUP(C188, Вчера_Спутник!C:BL, 13, FALSE)</f>
        <v>#N/A</v>
      </c>
      <c r="AT188" s="53" t="e">
        <f>U188-V188-VLOOKUP(C188, Вчера_Спутник!C:BL, 15, FALSE)</f>
        <v>#N/A</v>
      </c>
      <c r="AU188" s="53" t="e">
        <f>W188-X188-VLOOKUP(C188, Вчера_Спутник!C:BL, 17, FALSE)</f>
        <v>#N/A</v>
      </c>
      <c r="AV188" s="53" t="e">
        <f>Y188-Z188-VLOOKUP(C188, Вчера_Спутник!C:BL, 19, FALSE)</f>
        <v>#N/A</v>
      </c>
      <c r="AW188" s="53" t="e">
        <f>AA188-AB188-VLOOKUP(C188, Вчера_Спутник!C:BL, 21, FALSE)</f>
        <v>#N/A</v>
      </c>
      <c r="AX188" s="53" t="e">
        <f>AC188-AD188-VLOOKUP(C188, Вчера_Спутник!C:BL, 23, FALSE)</f>
        <v>#N/A</v>
      </c>
      <c r="AY188" s="53" t="e">
        <f>VLOOKUP(C188, Вчера_Спутник!C:BL, 26, FALSE)+F188-Z188-AD188-AG188</f>
        <v>#N/A</v>
      </c>
      <c r="AZ188" s="53" t="e">
        <f>AE188-VLOOKUP(C188, Вчера_Спутник!C:BL, 25, FALSE)</f>
        <v>#N/A</v>
      </c>
    </row>
    <row r="189" spans="1:52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40"/>
      <c r="AD189" s="39"/>
      <c r="AE189" s="39"/>
      <c r="AF189" s="39"/>
      <c r="AG189" s="40"/>
      <c r="AH189" s="48"/>
      <c r="AI189" s="53">
        <f t="shared" si="5"/>
        <v>0</v>
      </c>
      <c r="AJ189" s="53">
        <f t="shared" si="6"/>
        <v>0</v>
      </c>
      <c r="AK189" s="53" t="str">
        <f>IF(ISNA(VLOOKUP(C189,Вчера_Спутник!C:C, 1, FALSE)),"ошибка",0)</f>
        <v>ошибка</v>
      </c>
      <c r="AL189" s="55"/>
      <c r="AM189" s="53" t="e">
        <f>D189-VLOOKUP(C189, Вчера_Спутник!C:BL, 2, FALSE)</f>
        <v>#N/A</v>
      </c>
      <c r="AN189" s="53" t="e">
        <f>E189-F189-VLOOKUP(C189, Вчера_Спутник!C:BL, 3, FALSE)</f>
        <v>#N/A</v>
      </c>
      <c r="AO189" s="53" t="e">
        <f>K189-L189-VLOOKUP(C189, Вчера_Спутник!C:BL, 5, FALSE)</f>
        <v>#N/A</v>
      </c>
      <c r="AP189" s="53" t="e">
        <f>M189-N189-VLOOKUP(C189, Вчера_Спутник!C:BL, 7, FALSE)</f>
        <v>#N/A</v>
      </c>
      <c r="AQ189" s="53" t="e">
        <f>O189-P189-VLOOKUP(C189, Вчера_Спутник!C:BL, 9, FALSE)</f>
        <v>#N/A</v>
      </c>
      <c r="AR189" s="53" t="e">
        <f>Q189-R189-VLOOKUP(C189, Вчера_Спутник!C:BL, 11, FALSE)</f>
        <v>#N/A</v>
      </c>
      <c r="AS189" s="53" t="e">
        <f>S189-T189-VLOOKUP(C189, Вчера_Спутник!C:BL, 13, FALSE)</f>
        <v>#N/A</v>
      </c>
      <c r="AT189" s="53" t="e">
        <f>U189-V189-VLOOKUP(C189, Вчера_Спутник!C:BL, 15, FALSE)</f>
        <v>#N/A</v>
      </c>
      <c r="AU189" s="53" t="e">
        <f>W189-X189-VLOOKUP(C189, Вчера_Спутник!C:BL, 17, FALSE)</f>
        <v>#N/A</v>
      </c>
      <c r="AV189" s="53" t="e">
        <f>Y189-Z189-VLOOKUP(C189, Вчера_Спутник!C:BL, 19, FALSE)</f>
        <v>#N/A</v>
      </c>
      <c r="AW189" s="53" t="e">
        <f>AA189-AB189-VLOOKUP(C189, Вчера_Спутник!C:BL, 21, FALSE)</f>
        <v>#N/A</v>
      </c>
      <c r="AX189" s="53" t="e">
        <f>AC189-AD189-VLOOKUP(C189, Вчера_Спутник!C:BL, 23, FALSE)</f>
        <v>#N/A</v>
      </c>
      <c r="AY189" s="53" t="e">
        <f>VLOOKUP(C189, Вчера_Спутник!C:BL, 26, FALSE)+F189-Z189-AD189-AG189</f>
        <v>#N/A</v>
      </c>
      <c r="AZ189" s="53" t="e">
        <f>AE189-VLOOKUP(C189, Вчера_Спутник!C:BL, 25, FALSE)</f>
        <v>#N/A</v>
      </c>
    </row>
    <row r="190" spans="1:52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40"/>
      <c r="AD190" s="39"/>
      <c r="AE190" s="39"/>
      <c r="AF190" s="39"/>
      <c r="AG190" s="40"/>
      <c r="AH190" s="48"/>
      <c r="AI190" s="53">
        <f t="shared" si="5"/>
        <v>0</v>
      </c>
      <c r="AJ190" s="53">
        <f t="shared" si="6"/>
        <v>0</v>
      </c>
      <c r="AK190" s="53" t="str">
        <f>IF(ISNA(VLOOKUP(C190,Вчера_Спутник!C:C, 1, FALSE)),"ошибка",0)</f>
        <v>ошибка</v>
      </c>
      <c r="AL190" s="55"/>
      <c r="AM190" s="53" t="e">
        <f>D190-VLOOKUP(C190, Вчера_Спутник!C:BL, 2, FALSE)</f>
        <v>#N/A</v>
      </c>
      <c r="AN190" s="53" t="e">
        <f>E190-F190-VLOOKUP(C190, Вчера_Спутник!C:BL, 3, FALSE)</f>
        <v>#N/A</v>
      </c>
      <c r="AO190" s="53" t="e">
        <f>K190-L190-VLOOKUP(C190, Вчера_Спутник!C:BL, 5, FALSE)</f>
        <v>#N/A</v>
      </c>
      <c r="AP190" s="53" t="e">
        <f>M190-N190-VLOOKUP(C190, Вчера_Спутник!C:BL, 7, FALSE)</f>
        <v>#N/A</v>
      </c>
      <c r="AQ190" s="53" t="e">
        <f>O190-P190-VLOOKUP(C190, Вчера_Спутник!C:BL, 9, FALSE)</f>
        <v>#N/A</v>
      </c>
      <c r="AR190" s="53" t="e">
        <f>Q190-R190-VLOOKUP(C190, Вчера_Спутник!C:BL, 11, FALSE)</f>
        <v>#N/A</v>
      </c>
      <c r="AS190" s="53" t="e">
        <f>S190-T190-VLOOKUP(C190, Вчера_Спутник!C:BL, 13, FALSE)</f>
        <v>#N/A</v>
      </c>
      <c r="AT190" s="53" t="e">
        <f>U190-V190-VLOOKUP(C190, Вчера_Спутник!C:BL, 15, FALSE)</f>
        <v>#N/A</v>
      </c>
      <c r="AU190" s="53" t="e">
        <f>W190-X190-VLOOKUP(C190, Вчера_Спутник!C:BL, 17, FALSE)</f>
        <v>#N/A</v>
      </c>
      <c r="AV190" s="53" t="e">
        <f>Y190-Z190-VLOOKUP(C190, Вчера_Спутник!C:BL, 19, FALSE)</f>
        <v>#N/A</v>
      </c>
      <c r="AW190" s="53" t="e">
        <f>AA190-AB190-VLOOKUP(C190, Вчера_Спутник!C:BL, 21, FALSE)</f>
        <v>#N/A</v>
      </c>
      <c r="AX190" s="53" t="e">
        <f>AC190-AD190-VLOOKUP(C190, Вчера_Спутник!C:BL, 23, FALSE)</f>
        <v>#N/A</v>
      </c>
      <c r="AY190" s="53" t="e">
        <f>VLOOKUP(C190, Вчера_Спутник!C:BL, 26, FALSE)+F190-Z190-AD190-AG190</f>
        <v>#N/A</v>
      </c>
      <c r="AZ190" s="53" t="e">
        <f>AE190-VLOOKUP(C190, Вчера_Спутник!C:BL, 25, FALSE)</f>
        <v>#N/A</v>
      </c>
    </row>
    <row r="191" spans="1:52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40"/>
      <c r="AD191" s="39"/>
      <c r="AE191" s="39"/>
      <c r="AF191" s="39"/>
      <c r="AG191" s="40"/>
      <c r="AH191" s="48"/>
      <c r="AI191" s="53">
        <f t="shared" si="5"/>
        <v>0</v>
      </c>
      <c r="AJ191" s="53">
        <f t="shared" si="6"/>
        <v>0</v>
      </c>
      <c r="AK191" s="53" t="str">
        <f>IF(ISNA(VLOOKUP(C191,Вчера_Спутник!C:C, 1, FALSE)),"ошибка",0)</f>
        <v>ошибка</v>
      </c>
      <c r="AL191" s="55"/>
      <c r="AM191" s="53" t="e">
        <f>D191-VLOOKUP(C191, Вчера_Спутник!C:BL, 2, FALSE)</f>
        <v>#N/A</v>
      </c>
      <c r="AN191" s="53" t="e">
        <f>E191-F191-VLOOKUP(C191, Вчера_Спутник!C:BL, 3, FALSE)</f>
        <v>#N/A</v>
      </c>
      <c r="AO191" s="53" t="e">
        <f>K191-L191-VLOOKUP(C191, Вчера_Спутник!C:BL, 5, FALSE)</f>
        <v>#N/A</v>
      </c>
      <c r="AP191" s="53" t="e">
        <f>M191-N191-VLOOKUP(C191, Вчера_Спутник!C:BL, 7, FALSE)</f>
        <v>#N/A</v>
      </c>
      <c r="AQ191" s="53" t="e">
        <f>O191-P191-VLOOKUP(C191, Вчера_Спутник!C:BL, 9, FALSE)</f>
        <v>#N/A</v>
      </c>
      <c r="AR191" s="53" t="e">
        <f>Q191-R191-VLOOKUP(C191, Вчера_Спутник!C:BL, 11, FALSE)</f>
        <v>#N/A</v>
      </c>
      <c r="AS191" s="53" t="e">
        <f>S191-T191-VLOOKUP(C191, Вчера_Спутник!C:BL, 13, FALSE)</f>
        <v>#N/A</v>
      </c>
      <c r="AT191" s="53" t="e">
        <f>U191-V191-VLOOKUP(C191, Вчера_Спутник!C:BL, 15, FALSE)</f>
        <v>#N/A</v>
      </c>
      <c r="AU191" s="53" t="e">
        <f>W191-X191-VLOOKUP(C191, Вчера_Спутник!C:BL, 17, FALSE)</f>
        <v>#N/A</v>
      </c>
      <c r="AV191" s="53" t="e">
        <f>Y191-Z191-VLOOKUP(C191, Вчера_Спутник!C:BL, 19, FALSE)</f>
        <v>#N/A</v>
      </c>
      <c r="AW191" s="53" t="e">
        <f>AA191-AB191-VLOOKUP(C191, Вчера_Спутник!C:BL, 21, FALSE)</f>
        <v>#N/A</v>
      </c>
      <c r="AX191" s="53" t="e">
        <f>AC191-AD191-VLOOKUP(C191, Вчера_Спутник!C:BL, 23, FALSE)</f>
        <v>#N/A</v>
      </c>
      <c r="AY191" s="53" t="e">
        <f>VLOOKUP(C191, Вчера_Спутник!C:BL, 26, FALSE)+F191-Z191-AD191-AG191</f>
        <v>#N/A</v>
      </c>
      <c r="AZ191" s="53" t="e">
        <f>AE191-VLOOKUP(C191, Вчера_Спутник!C:BL, 25, FALSE)</f>
        <v>#N/A</v>
      </c>
    </row>
    <row r="192" spans="1:52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40"/>
      <c r="AD192" s="39"/>
      <c r="AE192" s="39"/>
      <c r="AF192" s="39"/>
      <c r="AG192" s="40"/>
      <c r="AH192" s="48"/>
      <c r="AI192" s="53">
        <f t="shared" si="5"/>
        <v>0</v>
      </c>
      <c r="AJ192" s="53">
        <f t="shared" si="6"/>
        <v>0</v>
      </c>
      <c r="AK192" s="53" t="str">
        <f>IF(ISNA(VLOOKUP(C192,Вчера_Спутник!C:C, 1, FALSE)),"ошибка",0)</f>
        <v>ошибка</v>
      </c>
      <c r="AL192" s="55"/>
      <c r="AM192" s="53" t="e">
        <f>D192-VLOOKUP(C192, Вчера_Спутник!C:BL, 2, FALSE)</f>
        <v>#N/A</v>
      </c>
      <c r="AN192" s="53" t="e">
        <f>E192-F192-VLOOKUP(C192, Вчера_Спутник!C:BL, 3, FALSE)</f>
        <v>#N/A</v>
      </c>
      <c r="AO192" s="53" t="e">
        <f>K192-L192-VLOOKUP(C192, Вчера_Спутник!C:BL, 5, FALSE)</f>
        <v>#N/A</v>
      </c>
      <c r="AP192" s="53" t="e">
        <f>M192-N192-VLOOKUP(C192, Вчера_Спутник!C:BL, 7, FALSE)</f>
        <v>#N/A</v>
      </c>
      <c r="AQ192" s="53" t="e">
        <f>O192-P192-VLOOKUP(C192, Вчера_Спутник!C:BL, 9, FALSE)</f>
        <v>#N/A</v>
      </c>
      <c r="AR192" s="53" t="e">
        <f>Q192-R192-VLOOKUP(C192, Вчера_Спутник!C:BL, 11, FALSE)</f>
        <v>#N/A</v>
      </c>
      <c r="AS192" s="53" t="e">
        <f>S192-T192-VLOOKUP(C192, Вчера_Спутник!C:BL, 13, FALSE)</f>
        <v>#N/A</v>
      </c>
      <c r="AT192" s="53" t="e">
        <f>U192-V192-VLOOKUP(C192, Вчера_Спутник!C:BL, 15, FALSE)</f>
        <v>#N/A</v>
      </c>
      <c r="AU192" s="53" t="e">
        <f>W192-X192-VLOOKUP(C192, Вчера_Спутник!C:BL, 17, FALSE)</f>
        <v>#N/A</v>
      </c>
      <c r="AV192" s="53" t="e">
        <f>Y192-Z192-VLOOKUP(C192, Вчера_Спутник!C:BL, 19, FALSE)</f>
        <v>#N/A</v>
      </c>
      <c r="AW192" s="53" t="e">
        <f>AA192-AB192-VLOOKUP(C192, Вчера_Спутник!C:BL, 21, FALSE)</f>
        <v>#N/A</v>
      </c>
      <c r="AX192" s="53" t="e">
        <f>AC192-AD192-VLOOKUP(C192, Вчера_Спутник!C:BL, 23, FALSE)</f>
        <v>#N/A</v>
      </c>
      <c r="AY192" s="53" t="e">
        <f>VLOOKUP(C192, Вчера_Спутник!C:BL, 26, FALSE)+F192-Z192-AD192-AG192</f>
        <v>#N/A</v>
      </c>
      <c r="AZ192" s="53" t="e">
        <f>AE192-VLOOKUP(C192, Вчера_Спутник!C:BL, 25, FALSE)</f>
        <v>#N/A</v>
      </c>
    </row>
    <row r="193" spans="1:52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40"/>
      <c r="AD193" s="39"/>
      <c r="AE193" s="39"/>
      <c r="AF193" s="39"/>
      <c r="AG193" s="40"/>
      <c r="AH193" s="48"/>
      <c r="AI193" s="53">
        <f t="shared" si="5"/>
        <v>0</v>
      </c>
      <c r="AJ193" s="53">
        <f t="shared" si="6"/>
        <v>0</v>
      </c>
      <c r="AK193" s="53" t="str">
        <f>IF(ISNA(VLOOKUP(C193,Вчера_Спутник!C:C, 1, FALSE)),"ошибка",0)</f>
        <v>ошибка</v>
      </c>
      <c r="AL193" s="55"/>
      <c r="AM193" s="53" t="e">
        <f>D193-VLOOKUP(C193, Вчера_Спутник!C:BL, 2, FALSE)</f>
        <v>#N/A</v>
      </c>
      <c r="AN193" s="53" t="e">
        <f>E193-F193-VLOOKUP(C193, Вчера_Спутник!C:BL, 3, FALSE)</f>
        <v>#N/A</v>
      </c>
      <c r="AO193" s="53" t="e">
        <f>K193-L193-VLOOKUP(C193, Вчера_Спутник!C:BL, 5, FALSE)</f>
        <v>#N/A</v>
      </c>
      <c r="AP193" s="53" t="e">
        <f>M193-N193-VLOOKUP(C193, Вчера_Спутник!C:BL, 7, FALSE)</f>
        <v>#N/A</v>
      </c>
      <c r="AQ193" s="53" t="e">
        <f>O193-P193-VLOOKUP(C193, Вчера_Спутник!C:BL, 9, FALSE)</f>
        <v>#N/A</v>
      </c>
      <c r="AR193" s="53" t="e">
        <f>Q193-R193-VLOOKUP(C193, Вчера_Спутник!C:BL, 11, FALSE)</f>
        <v>#N/A</v>
      </c>
      <c r="AS193" s="53" t="e">
        <f>S193-T193-VLOOKUP(C193, Вчера_Спутник!C:BL, 13, FALSE)</f>
        <v>#N/A</v>
      </c>
      <c r="AT193" s="53" t="e">
        <f>U193-V193-VLOOKUP(C193, Вчера_Спутник!C:BL, 15, FALSE)</f>
        <v>#N/A</v>
      </c>
      <c r="AU193" s="53" t="e">
        <f>W193-X193-VLOOKUP(C193, Вчера_Спутник!C:BL, 17, FALSE)</f>
        <v>#N/A</v>
      </c>
      <c r="AV193" s="53" t="e">
        <f>Y193-Z193-VLOOKUP(C193, Вчера_Спутник!C:BL, 19, FALSE)</f>
        <v>#N/A</v>
      </c>
      <c r="AW193" s="53" t="e">
        <f>AA193-AB193-VLOOKUP(C193, Вчера_Спутник!C:BL, 21, FALSE)</f>
        <v>#N/A</v>
      </c>
      <c r="AX193" s="53" t="e">
        <f>AC193-AD193-VLOOKUP(C193, Вчера_Спутник!C:BL, 23, FALSE)</f>
        <v>#N/A</v>
      </c>
      <c r="AY193" s="53" t="e">
        <f>VLOOKUP(C193, Вчера_Спутник!C:BL, 26, FALSE)+F193-Z193-AD193-AG193</f>
        <v>#N/A</v>
      </c>
      <c r="AZ193" s="53" t="e">
        <f>AE193-VLOOKUP(C193, Вчера_Спутник!C:BL, 25, FALSE)</f>
        <v>#N/A</v>
      </c>
    </row>
    <row r="194" spans="1:52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40"/>
      <c r="AD194" s="39"/>
      <c r="AE194" s="39"/>
      <c r="AF194" s="39"/>
      <c r="AG194" s="40"/>
      <c r="AH194" s="48"/>
      <c r="AI194" s="53">
        <f t="shared" si="5"/>
        <v>0</v>
      </c>
      <c r="AJ194" s="53">
        <f t="shared" si="6"/>
        <v>0</v>
      </c>
      <c r="AK194" s="53" t="str">
        <f>IF(ISNA(VLOOKUP(C194,Вчера_Спутник!C:C, 1, FALSE)),"ошибка",0)</f>
        <v>ошибка</v>
      </c>
      <c r="AL194" s="55"/>
      <c r="AM194" s="53" t="e">
        <f>D194-VLOOKUP(C194, Вчера_Спутник!C:BL, 2, FALSE)</f>
        <v>#N/A</v>
      </c>
      <c r="AN194" s="53" t="e">
        <f>E194-F194-VLOOKUP(C194, Вчера_Спутник!C:BL, 3, FALSE)</f>
        <v>#N/A</v>
      </c>
      <c r="AO194" s="53" t="e">
        <f>K194-L194-VLOOKUP(C194, Вчера_Спутник!C:BL, 5, FALSE)</f>
        <v>#N/A</v>
      </c>
      <c r="AP194" s="53" t="e">
        <f>M194-N194-VLOOKUP(C194, Вчера_Спутник!C:BL, 7, FALSE)</f>
        <v>#N/A</v>
      </c>
      <c r="AQ194" s="53" t="e">
        <f>O194-P194-VLOOKUP(C194, Вчера_Спутник!C:BL, 9, FALSE)</f>
        <v>#N/A</v>
      </c>
      <c r="AR194" s="53" t="e">
        <f>Q194-R194-VLOOKUP(C194, Вчера_Спутник!C:BL, 11, FALSE)</f>
        <v>#N/A</v>
      </c>
      <c r="AS194" s="53" t="e">
        <f>S194-T194-VLOOKUP(C194, Вчера_Спутник!C:BL, 13, FALSE)</f>
        <v>#N/A</v>
      </c>
      <c r="AT194" s="53" t="e">
        <f>U194-V194-VLOOKUP(C194, Вчера_Спутник!C:BL, 15, FALSE)</f>
        <v>#N/A</v>
      </c>
      <c r="AU194" s="53" t="e">
        <f>W194-X194-VLOOKUP(C194, Вчера_Спутник!C:BL, 17, FALSE)</f>
        <v>#N/A</v>
      </c>
      <c r="AV194" s="53" t="e">
        <f>Y194-Z194-VLOOKUP(C194, Вчера_Спутник!C:BL, 19, FALSE)</f>
        <v>#N/A</v>
      </c>
      <c r="AW194" s="53" t="e">
        <f>AA194-AB194-VLOOKUP(C194, Вчера_Спутник!C:BL, 21, FALSE)</f>
        <v>#N/A</v>
      </c>
      <c r="AX194" s="53" t="e">
        <f>AC194-AD194-VLOOKUP(C194, Вчера_Спутник!C:BL, 23, FALSE)</f>
        <v>#N/A</v>
      </c>
      <c r="AY194" s="53" t="e">
        <f>VLOOKUP(C194, Вчера_Спутник!C:BL, 26, FALSE)+F194-Z194-AD194-AG194</f>
        <v>#N/A</v>
      </c>
      <c r="AZ194" s="53" t="e">
        <f>AE194-VLOOKUP(C194, Вчера_Спутник!C:BL, 25, FALSE)</f>
        <v>#N/A</v>
      </c>
    </row>
    <row r="195" spans="1:52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40"/>
      <c r="AD195" s="39"/>
      <c r="AE195" s="39"/>
      <c r="AF195" s="39"/>
      <c r="AG195" s="40"/>
      <c r="AH195" s="48"/>
      <c r="AI195" s="53">
        <f t="shared" si="5"/>
        <v>0</v>
      </c>
      <c r="AJ195" s="53">
        <f t="shared" si="6"/>
        <v>0</v>
      </c>
      <c r="AK195" s="53" t="str">
        <f>IF(ISNA(VLOOKUP(C195,Вчера_Спутник!C:C, 1, FALSE)),"ошибка",0)</f>
        <v>ошибка</v>
      </c>
      <c r="AL195" s="55"/>
      <c r="AM195" s="53" t="e">
        <f>D195-VLOOKUP(C195, Вчера_Спутник!C:BL, 2, FALSE)</f>
        <v>#N/A</v>
      </c>
      <c r="AN195" s="53" t="e">
        <f>E195-F195-VLOOKUP(C195, Вчера_Спутник!C:BL, 3, FALSE)</f>
        <v>#N/A</v>
      </c>
      <c r="AO195" s="53" t="e">
        <f>K195-L195-VLOOKUP(C195, Вчера_Спутник!C:BL, 5, FALSE)</f>
        <v>#N/A</v>
      </c>
      <c r="AP195" s="53" t="e">
        <f>M195-N195-VLOOKUP(C195, Вчера_Спутник!C:BL, 7, FALSE)</f>
        <v>#N/A</v>
      </c>
      <c r="AQ195" s="53" t="e">
        <f>O195-P195-VLOOKUP(C195, Вчера_Спутник!C:BL, 9, FALSE)</f>
        <v>#N/A</v>
      </c>
      <c r="AR195" s="53" t="e">
        <f>Q195-R195-VLOOKUP(C195, Вчера_Спутник!C:BL, 11, FALSE)</f>
        <v>#N/A</v>
      </c>
      <c r="AS195" s="53" t="e">
        <f>S195-T195-VLOOKUP(C195, Вчера_Спутник!C:BL, 13, FALSE)</f>
        <v>#N/A</v>
      </c>
      <c r="AT195" s="53" t="e">
        <f>U195-V195-VLOOKUP(C195, Вчера_Спутник!C:BL, 15, FALSE)</f>
        <v>#N/A</v>
      </c>
      <c r="AU195" s="53" t="e">
        <f>W195-X195-VLOOKUP(C195, Вчера_Спутник!C:BL, 17, FALSE)</f>
        <v>#N/A</v>
      </c>
      <c r="AV195" s="53" t="e">
        <f>Y195-Z195-VLOOKUP(C195, Вчера_Спутник!C:BL, 19, FALSE)</f>
        <v>#N/A</v>
      </c>
      <c r="AW195" s="53" t="e">
        <f>AA195-AB195-VLOOKUP(C195, Вчера_Спутник!C:BL, 21, FALSE)</f>
        <v>#N/A</v>
      </c>
      <c r="AX195" s="53" t="e">
        <f>AC195-AD195-VLOOKUP(C195, Вчера_Спутник!C:BL, 23, FALSE)</f>
        <v>#N/A</v>
      </c>
      <c r="AY195" s="53" t="e">
        <f>VLOOKUP(C195, Вчера_Спутник!C:BL, 26, FALSE)+F195-Z195-AD195-AG195</f>
        <v>#N/A</v>
      </c>
      <c r="AZ195" s="53" t="e">
        <f>AE195-VLOOKUP(C195, Вчера_Спутник!C:BL, 25, FALSE)</f>
        <v>#N/A</v>
      </c>
    </row>
    <row r="196" spans="1:52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40"/>
      <c r="AD196" s="39"/>
      <c r="AE196" s="39"/>
      <c r="AF196" s="39"/>
      <c r="AG196" s="40"/>
      <c r="AH196" s="48"/>
      <c r="AI196" s="53">
        <f t="shared" ref="AI196:AI259" si="7">E196-Y196-AC196</f>
        <v>0</v>
      </c>
      <c r="AJ196" s="53">
        <f t="shared" ref="AJ196:AJ259" si="8">E196-AA196</f>
        <v>0</v>
      </c>
      <c r="AK196" s="53" t="str">
        <f>IF(ISNA(VLOOKUP(C196,Вчера_Спутник!C:C, 1, FALSE)),"ошибка",0)</f>
        <v>ошибка</v>
      </c>
      <c r="AL196" s="55"/>
      <c r="AM196" s="53" t="e">
        <f>D196-VLOOKUP(C196, Вчера_Спутник!C:BL, 2, FALSE)</f>
        <v>#N/A</v>
      </c>
      <c r="AN196" s="53" t="e">
        <f>E196-F196-VLOOKUP(C196, Вчера_Спутник!C:BL, 3, FALSE)</f>
        <v>#N/A</v>
      </c>
      <c r="AO196" s="53" t="e">
        <f>K196-L196-VLOOKUP(C196, Вчера_Спутник!C:BL, 5, FALSE)</f>
        <v>#N/A</v>
      </c>
      <c r="AP196" s="53" t="e">
        <f>M196-N196-VLOOKUP(C196, Вчера_Спутник!C:BL, 7, FALSE)</f>
        <v>#N/A</v>
      </c>
      <c r="AQ196" s="53" t="e">
        <f>O196-P196-VLOOKUP(C196, Вчера_Спутник!C:BL, 9, FALSE)</f>
        <v>#N/A</v>
      </c>
      <c r="AR196" s="53" t="e">
        <f>Q196-R196-VLOOKUP(C196, Вчера_Спутник!C:BL, 11, FALSE)</f>
        <v>#N/A</v>
      </c>
      <c r="AS196" s="53" t="e">
        <f>S196-T196-VLOOKUP(C196, Вчера_Спутник!C:BL, 13, FALSE)</f>
        <v>#N/A</v>
      </c>
      <c r="AT196" s="53" t="e">
        <f>U196-V196-VLOOKUP(C196, Вчера_Спутник!C:BL, 15, FALSE)</f>
        <v>#N/A</v>
      </c>
      <c r="AU196" s="53" t="e">
        <f>W196-X196-VLOOKUP(C196, Вчера_Спутник!C:BL, 17, FALSE)</f>
        <v>#N/A</v>
      </c>
      <c r="AV196" s="53" t="e">
        <f>Y196-Z196-VLOOKUP(C196, Вчера_Спутник!C:BL, 19, FALSE)</f>
        <v>#N/A</v>
      </c>
      <c r="AW196" s="53" t="e">
        <f>AA196-AB196-VLOOKUP(C196, Вчера_Спутник!C:BL, 21, FALSE)</f>
        <v>#N/A</v>
      </c>
      <c r="AX196" s="53" t="e">
        <f>AC196-AD196-VLOOKUP(C196, Вчера_Спутник!C:BL, 23, FALSE)</f>
        <v>#N/A</v>
      </c>
      <c r="AY196" s="53" t="e">
        <f>VLOOKUP(C196, Вчера_Спутник!C:BL, 26, FALSE)+F196-Z196-AD196-AG196</f>
        <v>#N/A</v>
      </c>
      <c r="AZ196" s="53" t="e">
        <f>AE196-VLOOKUP(C196, Вчера_Спутник!C:BL, 25, FALSE)</f>
        <v>#N/A</v>
      </c>
    </row>
    <row r="197" spans="1:52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40"/>
      <c r="AD197" s="39"/>
      <c r="AE197" s="39"/>
      <c r="AF197" s="39"/>
      <c r="AG197" s="40"/>
      <c r="AH197" s="48"/>
      <c r="AI197" s="53">
        <f t="shared" si="7"/>
        <v>0</v>
      </c>
      <c r="AJ197" s="53">
        <f t="shared" si="8"/>
        <v>0</v>
      </c>
      <c r="AK197" s="53" t="str">
        <f>IF(ISNA(VLOOKUP(C197,Вчера_Спутник!C:C, 1, FALSE)),"ошибка",0)</f>
        <v>ошибка</v>
      </c>
      <c r="AL197" s="55"/>
      <c r="AM197" s="53" t="e">
        <f>D197-VLOOKUP(C197, Вчера_Спутник!C:BL, 2, FALSE)</f>
        <v>#N/A</v>
      </c>
      <c r="AN197" s="53" t="e">
        <f>E197-F197-VLOOKUP(C197, Вчера_Спутник!C:BL, 3, FALSE)</f>
        <v>#N/A</v>
      </c>
      <c r="AO197" s="53" t="e">
        <f>K197-L197-VLOOKUP(C197, Вчера_Спутник!C:BL, 5, FALSE)</f>
        <v>#N/A</v>
      </c>
      <c r="AP197" s="53" t="e">
        <f>M197-N197-VLOOKUP(C197, Вчера_Спутник!C:BL, 7, FALSE)</f>
        <v>#N/A</v>
      </c>
      <c r="AQ197" s="53" t="e">
        <f>O197-P197-VLOOKUP(C197, Вчера_Спутник!C:BL, 9, FALSE)</f>
        <v>#N/A</v>
      </c>
      <c r="AR197" s="53" t="e">
        <f>Q197-R197-VLOOKUP(C197, Вчера_Спутник!C:BL, 11, FALSE)</f>
        <v>#N/A</v>
      </c>
      <c r="AS197" s="53" t="e">
        <f>S197-T197-VLOOKUP(C197, Вчера_Спутник!C:BL, 13, FALSE)</f>
        <v>#N/A</v>
      </c>
      <c r="AT197" s="53" t="e">
        <f>U197-V197-VLOOKUP(C197, Вчера_Спутник!C:BL, 15, FALSE)</f>
        <v>#N/A</v>
      </c>
      <c r="AU197" s="53" t="e">
        <f>W197-X197-VLOOKUP(C197, Вчера_Спутник!C:BL, 17, FALSE)</f>
        <v>#N/A</v>
      </c>
      <c r="AV197" s="53" t="e">
        <f>Y197-Z197-VLOOKUP(C197, Вчера_Спутник!C:BL, 19, FALSE)</f>
        <v>#N/A</v>
      </c>
      <c r="AW197" s="53" t="e">
        <f>AA197-AB197-VLOOKUP(C197, Вчера_Спутник!C:BL, 21, FALSE)</f>
        <v>#N/A</v>
      </c>
      <c r="AX197" s="53" t="e">
        <f>AC197-AD197-VLOOKUP(C197, Вчера_Спутник!C:BL, 23, FALSE)</f>
        <v>#N/A</v>
      </c>
      <c r="AY197" s="53" t="e">
        <f>VLOOKUP(C197, Вчера_Спутник!C:BL, 26, FALSE)+F197-Z197-AD197-AG197</f>
        <v>#N/A</v>
      </c>
      <c r="AZ197" s="53" t="e">
        <f>AE197-VLOOKUP(C197, Вчера_Спутник!C:BL, 25, FALSE)</f>
        <v>#N/A</v>
      </c>
    </row>
    <row r="198" spans="1:52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40"/>
      <c r="AD198" s="39"/>
      <c r="AE198" s="39"/>
      <c r="AF198" s="39"/>
      <c r="AG198" s="40"/>
      <c r="AH198" s="48"/>
      <c r="AI198" s="53">
        <f t="shared" si="7"/>
        <v>0</v>
      </c>
      <c r="AJ198" s="53">
        <f t="shared" si="8"/>
        <v>0</v>
      </c>
      <c r="AK198" s="53" t="str">
        <f>IF(ISNA(VLOOKUP(C198,Вчера_Спутник!C:C, 1, FALSE)),"ошибка",0)</f>
        <v>ошибка</v>
      </c>
      <c r="AL198" s="55"/>
      <c r="AM198" s="53" t="e">
        <f>D198-VLOOKUP(C198, Вчера_Спутник!C:BL, 2, FALSE)</f>
        <v>#N/A</v>
      </c>
      <c r="AN198" s="53" t="e">
        <f>E198-F198-VLOOKUP(C198, Вчера_Спутник!C:BL, 3, FALSE)</f>
        <v>#N/A</v>
      </c>
      <c r="AO198" s="53" t="e">
        <f>K198-L198-VLOOKUP(C198, Вчера_Спутник!C:BL, 5, FALSE)</f>
        <v>#N/A</v>
      </c>
      <c r="AP198" s="53" t="e">
        <f>M198-N198-VLOOKUP(C198, Вчера_Спутник!C:BL, 7, FALSE)</f>
        <v>#N/A</v>
      </c>
      <c r="AQ198" s="53" t="e">
        <f>O198-P198-VLOOKUP(C198, Вчера_Спутник!C:BL, 9, FALSE)</f>
        <v>#N/A</v>
      </c>
      <c r="AR198" s="53" t="e">
        <f>Q198-R198-VLOOKUP(C198, Вчера_Спутник!C:BL, 11, FALSE)</f>
        <v>#N/A</v>
      </c>
      <c r="AS198" s="53" t="e">
        <f>S198-T198-VLOOKUP(C198, Вчера_Спутник!C:BL, 13, FALSE)</f>
        <v>#N/A</v>
      </c>
      <c r="AT198" s="53" t="e">
        <f>U198-V198-VLOOKUP(C198, Вчера_Спутник!C:BL, 15, FALSE)</f>
        <v>#N/A</v>
      </c>
      <c r="AU198" s="53" t="e">
        <f>W198-X198-VLOOKUP(C198, Вчера_Спутник!C:BL, 17, FALSE)</f>
        <v>#N/A</v>
      </c>
      <c r="AV198" s="53" t="e">
        <f>Y198-Z198-VLOOKUP(C198, Вчера_Спутник!C:BL, 19, FALSE)</f>
        <v>#N/A</v>
      </c>
      <c r="AW198" s="53" t="e">
        <f>AA198-AB198-VLOOKUP(C198, Вчера_Спутник!C:BL, 21, FALSE)</f>
        <v>#N/A</v>
      </c>
      <c r="AX198" s="53" t="e">
        <f>AC198-AD198-VLOOKUP(C198, Вчера_Спутник!C:BL, 23, FALSE)</f>
        <v>#N/A</v>
      </c>
      <c r="AY198" s="53" t="e">
        <f>VLOOKUP(C198, Вчера_Спутник!C:BL, 26, FALSE)+F198-Z198-AD198-AG198</f>
        <v>#N/A</v>
      </c>
      <c r="AZ198" s="53" t="e">
        <f>AE198-VLOOKUP(C198, Вчера_Спутник!C:BL, 25, FALSE)</f>
        <v>#N/A</v>
      </c>
    </row>
    <row r="199" spans="1:52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40"/>
      <c r="AD199" s="39"/>
      <c r="AE199" s="39"/>
      <c r="AF199" s="39"/>
      <c r="AG199" s="40"/>
      <c r="AH199" s="48"/>
      <c r="AI199" s="53">
        <f t="shared" si="7"/>
        <v>0</v>
      </c>
      <c r="AJ199" s="53">
        <f t="shared" si="8"/>
        <v>0</v>
      </c>
      <c r="AK199" s="53" t="str">
        <f>IF(ISNA(VLOOKUP(C199,Вчера_Спутник!C:C, 1, FALSE)),"ошибка",0)</f>
        <v>ошибка</v>
      </c>
      <c r="AL199" s="55"/>
      <c r="AM199" s="53" t="e">
        <f>D199-VLOOKUP(C199, Вчера_Спутник!C:BL, 2, FALSE)</f>
        <v>#N/A</v>
      </c>
      <c r="AN199" s="53" t="e">
        <f>E199-F199-VLOOKUP(C199, Вчера_Спутник!C:BL, 3, FALSE)</f>
        <v>#N/A</v>
      </c>
      <c r="AO199" s="53" t="e">
        <f>K199-L199-VLOOKUP(C199, Вчера_Спутник!C:BL, 5, FALSE)</f>
        <v>#N/A</v>
      </c>
      <c r="AP199" s="53" t="e">
        <f>M199-N199-VLOOKUP(C199, Вчера_Спутник!C:BL, 7, FALSE)</f>
        <v>#N/A</v>
      </c>
      <c r="AQ199" s="53" t="e">
        <f>O199-P199-VLOOKUP(C199, Вчера_Спутник!C:BL, 9, FALSE)</f>
        <v>#N/A</v>
      </c>
      <c r="AR199" s="53" t="e">
        <f>Q199-R199-VLOOKUP(C199, Вчера_Спутник!C:BL, 11, FALSE)</f>
        <v>#N/A</v>
      </c>
      <c r="AS199" s="53" t="e">
        <f>S199-T199-VLOOKUP(C199, Вчера_Спутник!C:BL, 13, FALSE)</f>
        <v>#N/A</v>
      </c>
      <c r="AT199" s="53" t="e">
        <f>U199-V199-VLOOKUP(C199, Вчера_Спутник!C:BL, 15, FALSE)</f>
        <v>#N/A</v>
      </c>
      <c r="AU199" s="53" t="e">
        <f>W199-X199-VLOOKUP(C199, Вчера_Спутник!C:BL, 17, FALSE)</f>
        <v>#N/A</v>
      </c>
      <c r="AV199" s="53" t="e">
        <f>Y199-Z199-VLOOKUP(C199, Вчера_Спутник!C:BL, 19, FALSE)</f>
        <v>#N/A</v>
      </c>
      <c r="AW199" s="53" t="e">
        <f>AA199-AB199-VLOOKUP(C199, Вчера_Спутник!C:BL, 21, FALSE)</f>
        <v>#N/A</v>
      </c>
      <c r="AX199" s="53" t="e">
        <f>AC199-AD199-VLOOKUP(C199, Вчера_Спутник!C:BL, 23, FALSE)</f>
        <v>#N/A</v>
      </c>
      <c r="AY199" s="53" t="e">
        <f>VLOOKUP(C199, Вчера_Спутник!C:BL, 26, FALSE)+F199-Z199-AD199-AG199</f>
        <v>#N/A</v>
      </c>
      <c r="AZ199" s="53" t="e">
        <f>AE199-VLOOKUP(C199, Вчера_Спутник!C:BL, 25, FALSE)</f>
        <v>#N/A</v>
      </c>
    </row>
    <row r="200" spans="1:52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40"/>
      <c r="AD200" s="39"/>
      <c r="AE200" s="39"/>
      <c r="AF200" s="39"/>
      <c r="AG200" s="40"/>
      <c r="AH200" s="48"/>
      <c r="AI200" s="53">
        <f t="shared" si="7"/>
        <v>0</v>
      </c>
      <c r="AJ200" s="53">
        <f t="shared" si="8"/>
        <v>0</v>
      </c>
      <c r="AK200" s="53" t="str">
        <f>IF(ISNA(VLOOKUP(C200,Вчера_Спутник!C:C, 1, FALSE)),"ошибка",0)</f>
        <v>ошибка</v>
      </c>
      <c r="AL200" s="55"/>
      <c r="AM200" s="53" t="e">
        <f>D200-VLOOKUP(C200, Вчера_Спутник!C:BL, 2, FALSE)</f>
        <v>#N/A</v>
      </c>
      <c r="AN200" s="53" t="e">
        <f>E200-F200-VLOOKUP(C200, Вчера_Спутник!C:BL, 3, FALSE)</f>
        <v>#N/A</v>
      </c>
      <c r="AO200" s="53" t="e">
        <f>K200-L200-VLOOKUP(C200, Вчера_Спутник!C:BL, 5, FALSE)</f>
        <v>#N/A</v>
      </c>
      <c r="AP200" s="53" t="e">
        <f>M200-N200-VLOOKUP(C200, Вчера_Спутник!C:BL, 7, FALSE)</f>
        <v>#N/A</v>
      </c>
      <c r="AQ200" s="53" t="e">
        <f>O200-P200-VLOOKUP(C200, Вчера_Спутник!C:BL, 9, FALSE)</f>
        <v>#N/A</v>
      </c>
      <c r="AR200" s="53" t="e">
        <f>Q200-R200-VLOOKUP(C200, Вчера_Спутник!C:BL, 11, FALSE)</f>
        <v>#N/A</v>
      </c>
      <c r="AS200" s="53" t="e">
        <f>S200-T200-VLOOKUP(C200, Вчера_Спутник!C:BL, 13, FALSE)</f>
        <v>#N/A</v>
      </c>
      <c r="AT200" s="53" t="e">
        <f>U200-V200-VLOOKUP(C200, Вчера_Спутник!C:BL, 15, FALSE)</f>
        <v>#N/A</v>
      </c>
      <c r="AU200" s="53" t="e">
        <f>W200-X200-VLOOKUP(C200, Вчера_Спутник!C:BL, 17, FALSE)</f>
        <v>#N/A</v>
      </c>
      <c r="AV200" s="53" t="e">
        <f>Y200-Z200-VLOOKUP(C200, Вчера_Спутник!C:BL, 19, FALSE)</f>
        <v>#N/A</v>
      </c>
      <c r="AW200" s="53" t="e">
        <f>AA200-AB200-VLOOKUP(C200, Вчера_Спутник!C:BL, 21, FALSE)</f>
        <v>#N/A</v>
      </c>
      <c r="AX200" s="53" t="e">
        <f>AC200-AD200-VLOOKUP(C200, Вчера_Спутник!C:BL, 23, FALSE)</f>
        <v>#N/A</v>
      </c>
      <c r="AY200" s="53" t="e">
        <f>VLOOKUP(C200, Вчера_Спутник!C:BL, 26, FALSE)+F200-Z200-AD200-AG200</f>
        <v>#N/A</v>
      </c>
      <c r="AZ200" s="53" t="e">
        <f>AE200-VLOOKUP(C200, Вчера_Спутник!C:BL, 25, FALSE)</f>
        <v>#N/A</v>
      </c>
    </row>
    <row r="201" spans="1:52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40"/>
      <c r="AD201" s="39"/>
      <c r="AE201" s="39"/>
      <c r="AF201" s="39"/>
      <c r="AG201" s="40"/>
      <c r="AH201" s="48"/>
      <c r="AI201" s="53">
        <f t="shared" si="7"/>
        <v>0</v>
      </c>
      <c r="AJ201" s="53">
        <f t="shared" si="8"/>
        <v>0</v>
      </c>
      <c r="AK201" s="53" t="str">
        <f>IF(ISNA(VLOOKUP(C201,Вчера_Спутник!C:C, 1, FALSE)),"ошибка",0)</f>
        <v>ошибка</v>
      </c>
      <c r="AL201" s="55"/>
      <c r="AM201" s="53" t="e">
        <f>D201-VLOOKUP(C201, Вчера_Спутник!C:BL, 2, FALSE)</f>
        <v>#N/A</v>
      </c>
      <c r="AN201" s="53" t="e">
        <f>E201-F201-VLOOKUP(C201, Вчера_Спутник!C:BL, 3, FALSE)</f>
        <v>#N/A</v>
      </c>
      <c r="AO201" s="53" t="e">
        <f>K201-L201-VLOOKUP(C201, Вчера_Спутник!C:BL, 5, FALSE)</f>
        <v>#N/A</v>
      </c>
      <c r="AP201" s="53" t="e">
        <f>M201-N201-VLOOKUP(C201, Вчера_Спутник!C:BL, 7, FALSE)</f>
        <v>#N/A</v>
      </c>
      <c r="AQ201" s="53" t="e">
        <f>O201-P201-VLOOKUP(C201, Вчера_Спутник!C:BL, 9, FALSE)</f>
        <v>#N/A</v>
      </c>
      <c r="AR201" s="53" t="e">
        <f>Q201-R201-VLOOKUP(C201, Вчера_Спутник!C:BL, 11, FALSE)</f>
        <v>#N/A</v>
      </c>
      <c r="AS201" s="53" t="e">
        <f>S201-T201-VLOOKUP(C201, Вчера_Спутник!C:BL, 13, FALSE)</f>
        <v>#N/A</v>
      </c>
      <c r="AT201" s="53" t="e">
        <f>U201-V201-VLOOKUP(C201, Вчера_Спутник!C:BL, 15, FALSE)</f>
        <v>#N/A</v>
      </c>
      <c r="AU201" s="53" t="e">
        <f>W201-X201-VLOOKUP(C201, Вчера_Спутник!C:BL, 17, FALSE)</f>
        <v>#N/A</v>
      </c>
      <c r="AV201" s="53" t="e">
        <f>Y201-Z201-VLOOKUP(C201, Вчера_Спутник!C:BL, 19, FALSE)</f>
        <v>#N/A</v>
      </c>
      <c r="AW201" s="53" t="e">
        <f>AA201-AB201-VLOOKUP(C201, Вчера_Спутник!C:BL, 21, FALSE)</f>
        <v>#N/A</v>
      </c>
      <c r="AX201" s="53" t="e">
        <f>AC201-AD201-VLOOKUP(C201, Вчера_Спутник!C:BL, 23, FALSE)</f>
        <v>#N/A</v>
      </c>
      <c r="AY201" s="53" t="e">
        <f>VLOOKUP(C201, Вчера_Спутник!C:BL, 26, FALSE)+F201-Z201-AD201-AG201</f>
        <v>#N/A</v>
      </c>
      <c r="AZ201" s="53" t="e">
        <f>AE201-VLOOKUP(C201, Вчера_Спутник!C:BL, 25, FALSE)</f>
        <v>#N/A</v>
      </c>
    </row>
    <row r="202" spans="1:52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40"/>
      <c r="AD202" s="39"/>
      <c r="AE202" s="39"/>
      <c r="AF202" s="39"/>
      <c r="AG202" s="40"/>
      <c r="AH202" s="48"/>
      <c r="AI202" s="53">
        <f t="shared" si="7"/>
        <v>0</v>
      </c>
      <c r="AJ202" s="53">
        <f t="shared" si="8"/>
        <v>0</v>
      </c>
      <c r="AK202" s="53" t="str">
        <f>IF(ISNA(VLOOKUP(C202,Вчера_Спутник!C:C, 1, FALSE)),"ошибка",0)</f>
        <v>ошибка</v>
      </c>
      <c r="AL202" s="55"/>
      <c r="AM202" s="53" t="e">
        <f>D202-VLOOKUP(C202, Вчера_Спутник!C:BL, 2, FALSE)</f>
        <v>#N/A</v>
      </c>
      <c r="AN202" s="53" t="e">
        <f>E202-F202-VLOOKUP(C202, Вчера_Спутник!C:BL, 3, FALSE)</f>
        <v>#N/A</v>
      </c>
      <c r="AO202" s="53" t="e">
        <f>K202-L202-VLOOKUP(C202, Вчера_Спутник!C:BL, 5, FALSE)</f>
        <v>#N/A</v>
      </c>
      <c r="AP202" s="53" t="e">
        <f>M202-N202-VLOOKUP(C202, Вчера_Спутник!C:BL, 7, FALSE)</f>
        <v>#N/A</v>
      </c>
      <c r="AQ202" s="53" t="e">
        <f>O202-P202-VLOOKUP(C202, Вчера_Спутник!C:BL, 9, FALSE)</f>
        <v>#N/A</v>
      </c>
      <c r="AR202" s="53" t="e">
        <f>Q202-R202-VLOOKUP(C202, Вчера_Спутник!C:BL, 11, FALSE)</f>
        <v>#N/A</v>
      </c>
      <c r="AS202" s="53" t="e">
        <f>S202-T202-VLOOKUP(C202, Вчера_Спутник!C:BL, 13, FALSE)</f>
        <v>#N/A</v>
      </c>
      <c r="AT202" s="53" t="e">
        <f>U202-V202-VLOOKUP(C202, Вчера_Спутник!C:BL, 15, FALSE)</f>
        <v>#N/A</v>
      </c>
      <c r="AU202" s="53" t="e">
        <f>W202-X202-VLOOKUP(C202, Вчера_Спутник!C:BL, 17, FALSE)</f>
        <v>#N/A</v>
      </c>
      <c r="AV202" s="53" t="e">
        <f>Y202-Z202-VLOOKUP(C202, Вчера_Спутник!C:BL, 19, FALSE)</f>
        <v>#N/A</v>
      </c>
      <c r="AW202" s="53" t="e">
        <f>AA202-AB202-VLOOKUP(C202, Вчера_Спутник!C:BL, 21, FALSE)</f>
        <v>#N/A</v>
      </c>
      <c r="AX202" s="53" t="e">
        <f>AC202-AD202-VLOOKUP(C202, Вчера_Спутник!C:BL, 23, FALSE)</f>
        <v>#N/A</v>
      </c>
      <c r="AY202" s="53" t="e">
        <f>VLOOKUP(C202, Вчера_Спутник!C:BL, 26, FALSE)+F202-Z202-AD202-AG202</f>
        <v>#N/A</v>
      </c>
      <c r="AZ202" s="53" t="e">
        <f>AE202-VLOOKUP(C202, Вчера_Спутник!C:BL, 25, FALSE)</f>
        <v>#N/A</v>
      </c>
    </row>
    <row r="203" spans="1:52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40"/>
      <c r="AD203" s="39"/>
      <c r="AE203" s="39"/>
      <c r="AF203" s="39"/>
      <c r="AG203" s="40"/>
      <c r="AH203" s="48"/>
      <c r="AI203" s="53">
        <f t="shared" si="7"/>
        <v>0</v>
      </c>
      <c r="AJ203" s="53">
        <f t="shared" si="8"/>
        <v>0</v>
      </c>
      <c r="AK203" s="53" t="str">
        <f>IF(ISNA(VLOOKUP(C203,Вчера_Спутник!C:C, 1, FALSE)),"ошибка",0)</f>
        <v>ошибка</v>
      </c>
      <c r="AL203" s="55"/>
      <c r="AM203" s="53" t="e">
        <f>D203-VLOOKUP(C203, Вчера_Спутник!C:BL, 2, FALSE)</f>
        <v>#N/A</v>
      </c>
      <c r="AN203" s="53" t="e">
        <f>E203-F203-VLOOKUP(C203, Вчера_Спутник!C:BL, 3, FALSE)</f>
        <v>#N/A</v>
      </c>
      <c r="AO203" s="53" t="e">
        <f>K203-L203-VLOOKUP(C203, Вчера_Спутник!C:BL, 5, FALSE)</f>
        <v>#N/A</v>
      </c>
      <c r="AP203" s="53" t="e">
        <f>M203-N203-VLOOKUP(C203, Вчера_Спутник!C:BL, 7, FALSE)</f>
        <v>#N/A</v>
      </c>
      <c r="AQ203" s="53" t="e">
        <f>O203-P203-VLOOKUP(C203, Вчера_Спутник!C:BL, 9, FALSE)</f>
        <v>#N/A</v>
      </c>
      <c r="AR203" s="53" t="e">
        <f>Q203-R203-VLOOKUP(C203, Вчера_Спутник!C:BL, 11, FALSE)</f>
        <v>#N/A</v>
      </c>
      <c r="AS203" s="53" t="e">
        <f>S203-T203-VLOOKUP(C203, Вчера_Спутник!C:BL, 13, FALSE)</f>
        <v>#N/A</v>
      </c>
      <c r="AT203" s="53" t="e">
        <f>U203-V203-VLOOKUP(C203, Вчера_Спутник!C:BL, 15, FALSE)</f>
        <v>#N/A</v>
      </c>
      <c r="AU203" s="53" t="e">
        <f>W203-X203-VLOOKUP(C203, Вчера_Спутник!C:BL, 17, FALSE)</f>
        <v>#N/A</v>
      </c>
      <c r="AV203" s="53" t="e">
        <f>Y203-Z203-VLOOKUP(C203, Вчера_Спутник!C:BL, 19, FALSE)</f>
        <v>#N/A</v>
      </c>
      <c r="AW203" s="53" t="e">
        <f>AA203-AB203-VLOOKUP(C203, Вчера_Спутник!C:BL, 21, FALSE)</f>
        <v>#N/A</v>
      </c>
      <c r="AX203" s="53" t="e">
        <f>AC203-AD203-VLOOKUP(C203, Вчера_Спутник!C:BL, 23, FALSE)</f>
        <v>#N/A</v>
      </c>
      <c r="AY203" s="53" t="e">
        <f>VLOOKUP(C203, Вчера_Спутник!C:BL, 26, FALSE)+F203-Z203-AD203-AG203</f>
        <v>#N/A</v>
      </c>
      <c r="AZ203" s="53" t="e">
        <f>AE203-VLOOKUP(C203, Вчера_Спутник!C:BL, 25, FALSE)</f>
        <v>#N/A</v>
      </c>
    </row>
    <row r="204" spans="1:52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40"/>
      <c r="AD204" s="39"/>
      <c r="AE204" s="39"/>
      <c r="AF204" s="39"/>
      <c r="AG204" s="40"/>
      <c r="AH204" s="48"/>
      <c r="AI204" s="53">
        <f t="shared" si="7"/>
        <v>0</v>
      </c>
      <c r="AJ204" s="53">
        <f t="shared" si="8"/>
        <v>0</v>
      </c>
      <c r="AK204" s="53" t="str">
        <f>IF(ISNA(VLOOKUP(C204,Вчера_Спутник!C:C, 1, FALSE)),"ошибка",0)</f>
        <v>ошибка</v>
      </c>
      <c r="AL204" s="55"/>
      <c r="AM204" s="53" t="e">
        <f>D204-VLOOKUP(C204, Вчера_Спутник!C:BL, 2, FALSE)</f>
        <v>#N/A</v>
      </c>
      <c r="AN204" s="53" t="e">
        <f>E204-F204-VLOOKUP(C204, Вчера_Спутник!C:BL, 3, FALSE)</f>
        <v>#N/A</v>
      </c>
      <c r="AO204" s="53" t="e">
        <f>K204-L204-VLOOKUP(C204, Вчера_Спутник!C:BL, 5, FALSE)</f>
        <v>#N/A</v>
      </c>
      <c r="AP204" s="53" t="e">
        <f>M204-N204-VLOOKUP(C204, Вчера_Спутник!C:BL, 7, FALSE)</f>
        <v>#N/A</v>
      </c>
      <c r="AQ204" s="53" t="e">
        <f>O204-P204-VLOOKUP(C204, Вчера_Спутник!C:BL, 9, FALSE)</f>
        <v>#N/A</v>
      </c>
      <c r="AR204" s="53" t="e">
        <f>Q204-R204-VLOOKUP(C204, Вчера_Спутник!C:BL, 11, FALSE)</f>
        <v>#N/A</v>
      </c>
      <c r="AS204" s="53" t="e">
        <f>S204-T204-VLOOKUP(C204, Вчера_Спутник!C:BL, 13, FALSE)</f>
        <v>#N/A</v>
      </c>
      <c r="AT204" s="53" t="e">
        <f>U204-V204-VLOOKUP(C204, Вчера_Спутник!C:BL, 15, FALSE)</f>
        <v>#N/A</v>
      </c>
      <c r="AU204" s="53" t="e">
        <f>W204-X204-VLOOKUP(C204, Вчера_Спутник!C:BL, 17, FALSE)</f>
        <v>#N/A</v>
      </c>
      <c r="AV204" s="53" t="e">
        <f>Y204-Z204-VLOOKUP(C204, Вчера_Спутник!C:BL, 19, FALSE)</f>
        <v>#N/A</v>
      </c>
      <c r="AW204" s="53" t="e">
        <f>AA204-AB204-VLOOKUP(C204, Вчера_Спутник!C:BL, 21, FALSE)</f>
        <v>#N/A</v>
      </c>
      <c r="AX204" s="53" t="e">
        <f>AC204-AD204-VLOOKUP(C204, Вчера_Спутник!C:BL, 23, FALSE)</f>
        <v>#N/A</v>
      </c>
      <c r="AY204" s="53" t="e">
        <f>VLOOKUP(C204, Вчера_Спутник!C:BL, 26, FALSE)+F204-Z204-AD204-AG204</f>
        <v>#N/A</v>
      </c>
      <c r="AZ204" s="53" t="e">
        <f>AE204-VLOOKUP(C204, Вчера_Спутник!C:BL, 25, FALSE)</f>
        <v>#N/A</v>
      </c>
    </row>
    <row r="205" spans="1:52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40"/>
      <c r="AD205" s="39"/>
      <c r="AE205" s="39"/>
      <c r="AF205" s="39"/>
      <c r="AG205" s="40"/>
      <c r="AH205" s="48"/>
      <c r="AI205" s="53">
        <f t="shared" si="7"/>
        <v>0</v>
      </c>
      <c r="AJ205" s="53">
        <f t="shared" si="8"/>
        <v>0</v>
      </c>
      <c r="AK205" s="53" t="str">
        <f>IF(ISNA(VLOOKUP(C205,Вчера_Спутник!C:C, 1, FALSE)),"ошибка",0)</f>
        <v>ошибка</v>
      </c>
      <c r="AL205" s="55"/>
      <c r="AM205" s="53" t="e">
        <f>D205-VLOOKUP(C205, Вчера_Спутник!C:BL, 2, FALSE)</f>
        <v>#N/A</v>
      </c>
      <c r="AN205" s="53" t="e">
        <f>E205-F205-VLOOKUP(C205, Вчера_Спутник!C:BL, 3, FALSE)</f>
        <v>#N/A</v>
      </c>
      <c r="AO205" s="53" t="e">
        <f>K205-L205-VLOOKUP(C205, Вчера_Спутник!C:BL, 5, FALSE)</f>
        <v>#N/A</v>
      </c>
      <c r="AP205" s="53" t="e">
        <f>M205-N205-VLOOKUP(C205, Вчера_Спутник!C:BL, 7, FALSE)</f>
        <v>#N/A</v>
      </c>
      <c r="AQ205" s="53" t="e">
        <f>O205-P205-VLOOKUP(C205, Вчера_Спутник!C:BL, 9, FALSE)</f>
        <v>#N/A</v>
      </c>
      <c r="AR205" s="53" t="e">
        <f>Q205-R205-VLOOKUP(C205, Вчера_Спутник!C:BL, 11, FALSE)</f>
        <v>#N/A</v>
      </c>
      <c r="AS205" s="53" t="e">
        <f>S205-T205-VLOOKUP(C205, Вчера_Спутник!C:BL, 13, FALSE)</f>
        <v>#N/A</v>
      </c>
      <c r="AT205" s="53" t="e">
        <f>U205-V205-VLOOKUP(C205, Вчера_Спутник!C:BL, 15, FALSE)</f>
        <v>#N/A</v>
      </c>
      <c r="AU205" s="53" t="e">
        <f>W205-X205-VLOOKUP(C205, Вчера_Спутник!C:BL, 17, FALSE)</f>
        <v>#N/A</v>
      </c>
      <c r="AV205" s="53" t="e">
        <f>Y205-Z205-VLOOKUP(C205, Вчера_Спутник!C:BL, 19, FALSE)</f>
        <v>#N/A</v>
      </c>
      <c r="AW205" s="53" t="e">
        <f>AA205-AB205-VLOOKUP(C205, Вчера_Спутник!C:BL, 21, FALSE)</f>
        <v>#N/A</v>
      </c>
      <c r="AX205" s="53" t="e">
        <f>AC205-AD205-VLOOKUP(C205, Вчера_Спутник!C:BL, 23, FALSE)</f>
        <v>#N/A</v>
      </c>
      <c r="AY205" s="53" t="e">
        <f>VLOOKUP(C205, Вчера_Спутник!C:BL, 26, FALSE)+F205-Z205-AD205-AG205</f>
        <v>#N/A</v>
      </c>
      <c r="AZ205" s="53" t="e">
        <f>AE205-VLOOKUP(C205, Вчера_Спутник!C:BL, 25, FALSE)</f>
        <v>#N/A</v>
      </c>
    </row>
    <row r="206" spans="1:52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40"/>
      <c r="AD206" s="39"/>
      <c r="AE206" s="39"/>
      <c r="AF206" s="39"/>
      <c r="AG206" s="40"/>
      <c r="AH206" s="48"/>
      <c r="AI206" s="53">
        <f t="shared" si="7"/>
        <v>0</v>
      </c>
      <c r="AJ206" s="53">
        <f t="shared" si="8"/>
        <v>0</v>
      </c>
      <c r="AK206" s="53" t="str">
        <f>IF(ISNA(VLOOKUP(C206,Вчера_Спутник!C:C, 1, FALSE)),"ошибка",0)</f>
        <v>ошибка</v>
      </c>
      <c r="AL206" s="55"/>
      <c r="AM206" s="53" t="e">
        <f>D206-VLOOKUP(C206, Вчера_Спутник!C:BL, 2, FALSE)</f>
        <v>#N/A</v>
      </c>
      <c r="AN206" s="53" t="e">
        <f>E206-F206-VLOOKUP(C206, Вчера_Спутник!C:BL, 3, FALSE)</f>
        <v>#N/A</v>
      </c>
      <c r="AO206" s="53" t="e">
        <f>K206-L206-VLOOKUP(C206, Вчера_Спутник!C:BL, 5, FALSE)</f>
        <v>#N/A</v>
      </c>
      <c r="AP206" s="53" t="e">
        <f>M206-N206-VLOOKUP(C206, Вчера_Спутник!C:BL, 7, FALSE)</f>
        <v>#N/A</v>
      </c>
      <c r="AQ206" s="53" t="e">
        <f>O206-P206-VLOOKUP(C206, Вчера_Спутник!C:BL, 9, FALSE)</f>
        <v>#N/A</v>
      </c>
      <c r="AR206" s="53" t="e">
        <f>Q206-R206-VLOOKUP(C206, Вчера_Спутник!C:BL, 11, FALSE)</f>
        <v>#N/A</v>
      </c>
      <c r="AS206" s="53" t="e">
        <f>S206-T206-VLOOKUP(C206, Вчера_Спутник!C:BL, 13, FALSE)</f>
        <v>#N/A</v>
      </c>
      <c r="AT206" s="53" t="e">
        <f>U206-V206-VLOOKUP(C206, Вчера_Спутник!C:BL, 15, FALSE)</f>
        <v>#N/A</v>
      </c>
      <c r="AU206" s="53" t="e">
        <f>W206-X206-VLOOKUP(C206, Вчера_Спутник!C:BL, 17, FALSE)</f>
        <v>#N/A</v>
      </c>
      <c r="AV206" s="53" t="e">
        <f>Y206-Z206-VLOOKUP(C206, Вчера_Спутник!C:BL, 19, FALSE)</f>
        <v>#N/A</v>
      </c>
      <c r="AW206" s="53" t="e">
        <f>AA206-AB206-VLOOKUP(C206, Вчера_Спутник!C:BL, 21, FALSE)</f>
        <v>#N/A</v>
      </c>
      <c r="AX206" s="53" t="e">
        <f>AC206-AD206-VLOOKUP(C206, Вчера_Спутник!C:BL, 23, FALSE)</f>
        <v>#N/A</v>
      </c>
      <c r="AY206" s="53" t="e">
        <f>VLOOKUP(C206, Вчера_Спутник!C:BL, 26, FALSE)+F206-Z206-AD206-AG206</f>
        <v>#N/A</v>
      </c>
      <c r="AZ206" s="53" t="e">
        <f>AE206-VLOOKUP(C206, Вчера_Спутник!C:BL, 25, FALSE)</f>
        <v>#N/A</v>
      </c>
    </row>
    <row r="207" spans="1:52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40"/>
      <c r="AD207" s="39"/>
      <c r="AE207" s="39"/>
      <c r="AF207" s="39"/>
      <c r="AG207" s="40"/>
      <c r="AH207" s="48"/>
      <c r="AI207" s="53">
        <f t="shared" si="7"/>
        <v>0</v>
      </c>
      <c r="AJ207" s="53">
        <f t="shared" si="8"/>
        <v>0</v>
      </c>
      <c r="AK207" s="53" t="str">
        <f>IF(ISNA(VLOOKUP(C207,Вчера_Спутник!C:C, 1, FALSE)),"ошибка",0)</f>
        <v>ошибка</v>
      </c>
      <c r="AL207" s="55"/>
      <c r="AM207" s="53" t="e">
        <f>D207-VLOOKUP(C207, Вчера_Спутник!C:BL, 2, FALSE)</f>
        <v>#N/A</v>
      </c>
      <c r="AN207" s="53" t="e">
        <f>E207-F207-VLOOKUP(C207, Вчера_Спутник!C:BL, 3, FALSE)</f>
        <v>#N/A</v>
      </c>
      <c r="AO207" s="53" t="e">
        <f>K207-L207-VLOOKUP(C207, Вчера_Спутник!C:BL, 5, FALSE)</f>
        <v>#N/A</v>
      </c>
      <c r="AP207" s="53" t="e">
        <f>M207-N207-VLOOKUP(C207, Вчера_Спутник!C:BL, 7, FALSE)</f>
        <v>#N/A</v>
      </c>
      <c r="AQ207" s="53" t="e">
        <f>O207-P207-VLOOKUP(C207, Вчера_Спутник!C:BL, 9, FALSE)</f>
        <v>#N/A</v>
      </c>
      <c r="AR207" s="53" t="e">
        <f>Q207-R207-VLOOKUP(C207, Вчера_Спутник!C:BL, 11, FALSE)</f>
        <v>#N/A</v>
      </c>
      <c r="AS207" s="53" t="e">
        <f>S207-T207-VLOOKUP(C207, Вчера_Спутник!C:BL, 13, FALSE)</f>
        <v>#N/A</v>
      </c>
      <c r="AT207" s="53" t="e">
        <f>U207-V207-VLOOKUP(C207, Вчера_Спутник!C:BL, 15, FALSE)</f>
        <v>#N/A</v>
      </c>
      <c r="AU207" s="53" t="e">
        <f>W207-X207-VLOOKUP(C207, Вчера_Спутник!C:BL, 17, FALSE)</f>
        <v>#N/A</v>
      </c>
      <c r="AV207" s="53" t="e">
        <f>Y207-Z207-VLOOKUP(C207, Вчера_Спутник!C:BL, 19, FALSE)</f>
        <v>#N/A</v>
      </c>
      <c r="AW207" s="53" t="e">
        <f>AA207-AB207-VLOOKUP(C207, Вчера_Спутник!C:BL, 21, FALSE)</f>
        <v>#N/A</v>
      </c>
      <c r="AX207" s="53" t="e">
        <f>AC207-AD207-VLOOKUP(C207, Вчера_Спутник!C:BL, 23, FALSE)</f>
        <v>#N/A</v>
      </c>
      <c r="AY207" s="53" t="e">
        <f>VLOOKUP(C207, Вчера_Спутник!C:BL, 26, FALSE)+F207-Z207-AD207-AG207</f>
        <v>#N/A</v>
      </c>
      <c r="AZ207" s="53" t="e">
        <f>AE207-VLOOKUP(C207, Вчера_Спутник!C:BL, 25, FALSE)</f>
        <v>#N/A</v>
      </c>
    </row>
    <row r="208" spans="1:52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40"/>
      <c r="AD208" s="39"/>
      <c r="AE208" s="39"/>
      <c r="AF208" s="39"/>
      <c r="AG208" s="40"/>
      <c r="AH208" s="48"/>
      <c r="AI208" s="53">
        <f t="shared" si="7"/>
        <v>0</v>
      </c>
      <c r="AJ208" s="53">
        <f t="shared" si="8"/>
        <v>0</v>
      </c>
      <c r="AK208" s="53" t="str">
        <f>IF(ISNA(VLOOKUP(C208,Вчера_Спутник!C:C, 1, FALSE)),"ошибка",0)</f>
        <v>ошибка</v>
      </c>
      <c r="AL208" s="55"/>
      <c r="AM208" s="53" t="e">
        <f>D208-VLOOKUP(C208, Вчера_Спутник!C:BL, 2, FALSE)</f>
        <v>#N/A</v>
      </c>
      <c r="AN208" s="53" t="e">
        <f>E208-F208-VLOOKUP(C208, Вчера_Спутник!C:BL, 3, FALSE)</f>
        <v>#N/A</v>
      </c>
      <c r="AO208" s="53" t="e">
        <f>K208-L208-VLOOKUP(C208, Вчера_Спутник!C:BL, 5, FALSE)</f>
        <v>#N/A</v>
      </c>
      <c r="AP208" s="53" t="e">
        <f>M208-N208-VLOOKUP(C208, Вчера_Спутник!C:BL, 7, FALSE)</f>
        <v>#N/A</v>
      </c>
      <c r="AQ208" s="53" t="e">
        <f>O208-P208-VLOOKUP(C208, Вчера_Спутник!C:BL, 9, FALSE)</f>
        <v>#N/A</v>
      </c>
      <c r="AR208" s="53" t="e">
        <f>Q208-R208-VLOOKUP(C208, Вчера_Спутник!C:BL, 11, FALSE)</f>
        <v>#N/A</v>
      </c>
      <c r="AS208" s="53" t="e">
        <f>S208-T208-VLOOKUP(C208, Вчера_Спутник!C:BL, 13, FALSE)</f>
        <v>#N/A</v>
      </c>
      <c r="AT208" s="53" t="e">
        <f>U208-V208-VLOOKUP(C208, Вчера_Спутник!C:BL, 15, FALSE)</f>
        <v>#N/A</v>
      </c>
      <c r="AU208" s="53" t="e">
        <f>W208-X208-VLOOKUP(C208, Вчера_Спутник!C:BL, 17, FALSE)</f>
        <v>#N/A</v>
      </c>
      <c r="AV208" s="53" t="e">
        <f>Y208-Z208-VLOOKUP(C208, Вчера_Спутник!C:BL, 19, FALSE)</f>
        <v>#N/A</v>
      </c>
      <c r="AW208" s="53" t="e">
        <f>AA208-AB208-VLOOKUP(C208, Вчера_Спутник!C:BL, 21, FALSE)</f>
        <v>#N/A</v>
      </c>
      <c r="AX208" s="53" t="e">
        <f>AC208-AD208-VLOOKUP(C208, Вчера_Спутник!C:BL, 23, FALSE)</f>
        <v>#N/A</v>
      </c>
      <c r="AY208" s="53" t="e">
        <f>VLOOKUP(C208, Вчера_Спутник!C:BL, 26, FALSE)+F208-Z208-AD208-AG208</f>
        <v>#N/A</v>
      </c>
      <c r="AZ208" s="53" t="e">
        <f>AE208-VLOOKUP(C208, Вчера_Спутник!C:BL, 25, FALSE)</f>
        <v>#N/A</v>
      </c>
    </row>
    <row r="209" spans="1:52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40"/>
      <c r="AD209" s="39"/>
      <c r="AE209" s="39"/>
      <c r="AF209" s="39"/>
      <c r="AG209" s="40"/>
      <c r="AH209" s="48"/>
      <c r="AI209" s="53">
        <f t="shared" si="7"/>
        <v>0</v>
      </c>
      <c r="AJ209" s="53">
        <f t="shared" si="8"/>
        <v>0</v>
      </c>
      <c r="AK209" s="53" t="str">
        <f>IF(ISNA(VLOOKUP(C209,Вчера_Спутник!C:C, 1, FALSE)),"ошибка",0)</f>
        <v>ошибка</v>
      </c>
      <c r="AL209" s="55"/>
      <c r="AM209" s="53" t="e">
        <f>D209-VLOOKUP(C209, Вчера_Спутник!C:BL, 2, FALSE)</f>
        <v>#N/A</v>
      </c>
      <c r="AN209" s="53" t="e">
        <f>E209-F209-VLOOKUP(C209, Вчера_Спутник!C:BL, 3, FALSE)</f>
        <v>#N/A</v>
      </c>
      <c r="AO209" s="53" t="e">
        <f>K209-L209-VLOOKUP(C209, Вчера_Спутник!C:BL, 5, FALSE)</f>
        <v>#N/A</v>
      </c>
      <c r="AP209" s="53" t="e">
        <f>M209-N209-VLOOKUP(C209, Вчера_Спутник!C:BL, 7, FALSE)</f>
        <v>#N/A</v>
      </c>
      <c r="AQ209" s="53" t="e">
        <f>O209-P209-VLOOKUP(C209, Вчера_Спутник!C:BL, 9, FALSE)</f>
        <v>#N/A</v>
      </c>
      <c r="AR209" s="53" t="e">
        <f>Q209-R209-VLOOKUP(C209, Вчера_Спутник!C:BL, 11, FALSE)</f>
        <v>#N/A</v>
      </c>
      <c r="AS209" s="53" t="e">
        <f>S209-T209-VLOOKUP(C209, Вчера_Спутник!C:BL, 13, FALSE)</f>
        <v>#N/A</v>
      </c>
      <c r="AT209" s="53" t="e">
        <f>U209-V209-VLOOKUP(C209, Вчера_Спутник!C:BL, 15, FALSE)</f>
        <v>#N/A</v>
      </c>
      <c r="AU209" s="53" t="e">
        <f>W209-X209-VLOOKUP(C209, Вчера_Спутник!C:BL, 17, FALSE)</f>
        <v>#N/A</v>
      </c>
      <c r="AV209" s="53" t="e">
        <f>Y209-Z209-VLOOKUP(C209, Вчера_Спутник!C:BL, 19, FALSE)</f>
        <v>#N/A</v>
      </c>
      <c r="AW209" s="53" t="e">
        <f>AA209-AB209-VLOOKUP(C209, Вчера_Спутник!C:BL, 21, FALSE)</f>
        <v>#N/A</v>
      </c>
      <c r="AX209" s="53" t="e">
        <f>AC209-AD209-VLOOKUP(C209, Вчера_Спутник!C:BL, 23, FALSE)</f>
        <v>#N/A</v>
      </c>
      <c r="AY209" s="53" t="e">
        <f>VLOOKUP(C209, Вчера_Спутник!C:BL, 26, FALSE)+F209-Z209-AD209-AG209</f>
        <v>#N/A</v>
      </c>
      <c r="AZ209" s="53" t="e">
        <f>AE209-VLOOKUP(C209, Вчера_Спутник!C:BL, 25, FALSE)</f>
        <v>#N/A</v>
      </c>
    </row>
    <row r="210" spans="1:52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40"/>
      <c r="AD210" s="39"/>
      <c r="AE210" s="39"/>
      <c r="AF210" s="39"/>
      <c r="AG210" s="40"/>
      <c r="AH210" s="48"/>
      <c r="AI210" s="53">
        <f t="shared" si="7"/>
        <v>0</v>
      </c>
      <c r="AJ210" s="53">
        <f t="shared" si="8"/>
        <v>0</v>
      </c>
      <c r="AK210" s="53" t="str">
        <f>IF(ISNA(VLOOKUP(C210,Вчера_Спутник!C:C, 1, FALSE)),"ошибка",0)</f>
        <v>ошибка</v>
      </c>
      <c r="AL210" s="55"/>
      <c r="AM210" s="53" t="e">
        <f>D210-VLOOKUP(C210, Вчера_Спутник!C:BL, 2, FALSE)</f>
        <v>#N/A</v>
      </c>
      <c r="AN210" s="53" t="e">
        <f>E210-F210-VLOOKUP(C210, Вчера_Спутник!C:BL, 3, FALSE)</f>
        <v>#N/A</v>
      </c>
      <c r="AO210" s="53" t="e">
        <f>K210-L210-VLOOKUP(C210, Вчера_Спутник!C:BL, 5, FALSE)</f>
        <v>#N/A</v>
      </c>
      <c r="AP210" s="53" t="e">
        <f>M210-N210-VLOOKUP(C210, Вчера_Спутник!C:BL, 7, FALSE)</f>
        <v>#N/A</v>
      </c>
      <c r="AQ210" s="53" t="e">
        <f>O210-P210-VLOOKUP(C210, Вчера_Спутник!C:BL, 9, FALSE)</f>
        <v>#N/A</v>
      </c>
      <c r="AR210" s="53" t="e">
        <f>Q210-R210-VLOOKUP(C210, Вчера_Спутник!C:BL, 11, FALSE)</f>
        <v>#N/A</v>
      </c>
      <c r="AS210" s="53" t="e">
        <f>S210-T210-VLOOKUP(C210, Вчера_Спутник!C:BL, 13, FALSE)</f>
        <v>#N/A</v>
      </c>
      <c r="AT210" s="53" t="e">
        <f>U210-V210-VLOOKUP(C210, Вчера_Спутник!C:BL, 15, FALSE)</f>
        <v>#N/A</v>
      </c>
      <c r="AU210" s="53" t="e">
        <f>W210-X210-VLOOKUP(C210, Вчера_Спутник!C:BL, 17, FALSE)</f>
        <v>#N/A</v>
      </c>
      <c r="AV210" s="53" t="e">
        <f>Y210-Z210-VLOOKUP(C210, Вчера_Спутник!C:BL, 19, FALSE)</f>
        <v>#N/A</v>
      </c>
      <c r="AW210" s="53" t="e">
        <f>AA210-AB210-VLOOKUP(C210, Вчера_Спутник!C:BL, 21, FALSE)</f>
        <v>#N/A</v>
      </c>
      <c r="AX210" s="53" t="e">
        <f>AC210-AD210-VLOOKUP(C210, Вчера_Спутник!C:BL, 23, FALSE)</f>
        <v>#N/A</v>
      </c>
      <c r="AY210" s="53" t="e">
        <f>VLOOKUP(C210, Вчера_Спутник!C:BL, 26, FALSE)+F210-Z210-AD210-AG210</f>
        <v>#N/A</v>
      </c>
      <c r="AZ210" s="53" t="e">
        <f>AE210-VLOOKUP(C210, Вчера_Спутник!C:BL, 25, FALSE)</f>
        <v>#N/A</v>
      </c>
    </row>
    <row r="211" spans="1:52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40"/>
      <c r="AD211" s="39"/>
      <c r="AE211" s="39"/>
      <c r="AF211" s="39"/>
      <c r="AG211" s="40"/>
      <c r="AH211" s="48"/>
      <c r="AI211" s="53">
        <f t="shared" si="7"/>
        <v>0</v>
      </c>
      <c r="AJ211" s="53">
        <f t="shared" si="8"/>
        <v>0</v>
      </c>
      <c r="AK211" s="53" t="str">
        <f>IF(ISNA(VLOOKUP(C211,Вчера_Спутник!C:C, 1, FALSE)),"ошибка",0)</f>
        <v>ошибка</v>
      </c>
      <c r="AL211" s="55"/>
      <c r="AM211" s="53" t="e">
        <f>D211-VLOOKUP(C211, Вчера_Спутник!C:BL, 2, FALSE)</f>
        <v>#N/A</v>
      </c>
      <c r="AN211" s="53" t="e">
        <f>E211-F211-VLOOKUP(C211, Вчера_Спутник!C:BL, 3, FALSE)</f>
        <v>#N/A</v>
      </c>
      <c r="AO211" s="53" t="e">
        <f>K211-L211-VLOOKUP(C211, Вчера_Спутник!C:BL, 5, FALSE)</f>
        <v>#N/A</v>
      </c>
      <c r="AP211" s="53" t="e">
        <f>M211-N211-VLOOKUP(C211, Вчера_Спутник!C:BL, 7, FALSE)</f>
        <v>#N/A</v>
      </c>
      <c r="AQ211" s="53" t="e">
        <f>O211-P211-VLOOKUP(C211, Вчера_Спутник!C:BL, 9, FALSE)</f>
        <v>#N/A</v>
      </c>
      <c r="AR211" s="53" t="e">
        <f>Q211-R211-VLOOKUP(C211, Вчера_Спутник!C:BL, 11, FALSE)</f>
        <v>#N/A</v>
      </c>
      <c r="AS211" s="53" t="e">
        <f>S211-T211-VLOOKUP(C211, Вчера_Спутник!C:BL, 13, FALSE)</f>
        <v>#N/A</v>
      </c>
      <c r="AT211" s="53" t="e">
        <f>U211-V211-VLOOKUP(C211, Вчера_Спутник!C:BL, 15, FALSE)</f>
        <v>#N/A</v>
      </c>
      <c r="AU211" s="53" t="e">
        <f>W211-X211-VLOOKUP(C211, Вчера_Спутник!C:BL, 17, FALSE)</f>
        <v>#N/A</v>
      </c>
      <c r="AV211" s="53" t="e">
        <f>Y211-Z211-VLOOKUP(C211, Вчера_Спутник!C:BL, 19, FALSE)</f>
        <v>#N/A</v>
      </c>
      <c r="AW211" s="53" t="e">
        <f>AA211-AB211-VLOOKUP(C211, Вчера_Спутник!C:BL, 21, FALSE)</f>
        <v>#N/A</v>
      </c>
      <c r="AX211" s="53" t="e">
        <f>AC211-AD211-VLOOKUP(C211, Вчера_Спутник!C:BL, 23, FALSE)</f>
        <v>#N/A</v>
      </c>
      <c r="AY211" s="53" t="e">
        <f>VLOOKUP(C211, Вчера_Спутник!C:BL, 26, FALSE)+F211-Z211-AD211-AG211</f>
        <v>#N/A</v>
      </c>
      <c r="AZ211" s="53" t="e">
        <f>AE211-VLOOKUP(C211, Вчера_Спутник!C:BL, 25, FALSE)</f>
        <v>#N/A</v>
      </c>
    </row>
    <row r="212" spans="1:52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40"/>
      <c r="AD212" s="39"/>
      <c r="AE212" s="39"/>
      <c r="AF212" s="39"/>
      <c r="AG212" s="40"/>
      <c r="AH212" s="48"/>
      <c r="AI212" s="53">
        <f t="shared" si="7"/>
        <v>0</v>
      </c>
      <c r="AJ212" s="53">
        <f t="shared" si="8"/>
        <v>0</v>
      </c>
      <c r="AK212" s="53" t="str">
        <f>IF(ISNA(VLOOKUP(C212,Вчера_Спутник!C:C, 1, FALSE)),"ошибка",0)</f>
        <v>ошибка</v>
      </c>
      <c r="AL212" s="55"/>
      <c r="AM212" s="53" t="e">
        <f>D212-VLOOKUP(C212, Вчера_Спутник!C:BL, 2, FALSE)</f>
        <v>#N/A</v>
      </c>
      <c r="AN212" s="53" t="e">
        <f>E212-F212-VLOOKUP(C212, Вчера_Спутник!C:BL, 3, FALSE)</f>
        <v>#N/A</v>
      </c>
      <c r="AO212" s="53" t="e">
        <f>K212-L212-VLOOKUP(C212, Вчера_Спутник!C:BL, 5, FALSE)</f>
        <v>#N/A</v>
      </c>
      <c r="AP212" s="53" t="e">
        <f>M212-N212-VLOOKUP(C212, Вчера_Спутник!C:BL, 7, FALSE)</f>
        <v>#N/A</v>
      </c>
      <c r="AQ212" s="53" t="e">
        <f>O212-P212-VLOOKUP(C212, Вчера_Спутник!C:BL, 9, FALSE)</f>
        <v>#N/A</v>
      </c>
      <c r="AR212" s="53" t="e">
        <f>Q212-R212-VLOOKUP(C212, Вчера_Спутник!C:BL, 11, FALSE)</f>
        <v>#N/A</v>
      </c>
      <c r="AS212" s="53" t="e">
        <f>S212-T212-VLOOKUP(C212, Вчера_Спутник!C:BL, 13, FALSE)</f>
        <v>#N/A</v>
      </c>
      <c r="AT212" s="53" t="e">
        <f>U212-V212-VLOOKUP(C212, Вчера_Спутник!C:BL, 15, FALSE)</f>
        <v>#N/A</v>
      </c>
      <c r="AU212" s="53" t="e">
        <f>W212-X212-VLOOKUP(C212, Вчера_Спутник!C:BL, 17, FALSE)</f>
        <v>#N/A</v>
      </c>
      <c r="AV212" s="53" t="e">
        <f>Y212-Z212-VLOOKUP(C212, Вчера_Спутник!C:BL, 19, FALSE)</f>
        <v>#N/A</v>
      </c>
      <c r="AW212" s="53" t="e">
        <f>AA212-AB212-VLOOKUP(C212, Вчера_Спутник!C:BL, 21, FALSE)</f>
        <v>#N/A</v>
      </c>
      <c r="AX212" s="53" t="e">
        <f>AC212-AD212-VLOOKUP(C212, Вчера_Спутник!C:BL, 23, FALSE)</f>
        <v>#N/A</v>
      </c>
      <c r="AY212" s="53" t="e">
        <f>VLOOKUP(C212, Вчера_Спутник!C:BL, 26, FALSE)+F212-Z212-AD212-AG212</f>
        <v>#N/A</v>
      </c>
      <c r="AZ212" s="53" t="e">
        <f>AE212-VLOOKUP(C212, Вчера_Спутник!C:BL, 25, FALSE)</f>
        <v>#N/A</v>
      </c>
    </row>
    <row r="213" spans="1:52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40"/>
      <c r="AD213" s="39"/>
      <c r="AE213" s="39"/>
      <c r="AF213" s="39"/>
      <c r="AG213" s="40"/>
      <c r="AH213" s="48"/>
      <c r="AI213" s="53">
        <f t="shared" si="7"/>
        <v>0</v>
      </c>
      <c r="AJ213" s="53">
        <f t="shared" si="8"/>
        <v>0</v>
      </c>
      <c r="AK213" s="53" t="str">
        <f>IF(ISNA(VLOOKUP(C213,Вчера_Спутник!C:C, 1, FALSE)),"ошибка",0)</f>
        <v>ошибка</v>
      </c>
      <c r="AL213" s="55"/>
      <c r="AM213" s="53" t="e">
        <f>D213-VLOOKUP(C213, Вчера_Спутник!C:BL, 2, FALSE)</f>
        <v>#N/A</v>
      </c>
      <c r="AN213" s="53" t="e">
        <f>E213-F213-VLOOKUP(C213, Вчера_Спутник!C:BL, 3, FALSE)</f>
        <v>#N/A</v>
      </c>
      <c r="AO213" s="53" t="e">
        <f>K213-L213-VLOOKUP(C213, Вчера_Спутник!C:BL, 5, FALSE)</f>
        <v>#N/A</v>
      </c>
      <c r="AP213" s="53" t="e">
        <f>M213-N213-VLOOKUP(C213, Вчера_Спутник!C:BL, 7, FALSE)</f>
        <v>#N/A</v>
      </c>
      <c r="AQ213" s="53" t="e">
        <f>O213-P213-VLOOKUP(C213, Вчера_Спутник!C:BL, 9, FALSE)</f>
        <v>#N/A</v>
      </c>
      <c r="AR213" s="53" t="e">
        <f>Q213-R213-VLOOKUP(C213, Вчера_Спутник!C:BL, 11, FALSE)</f>
        <v>#N/A</v>
      </c>
      <c r="AS213" s="53" t="e">
        <f>S213-T213-VLOOKUP(C213, Вчера_Спутник!C:BL, 13, FALSE)</f>
        <v>#N/A</v>
      </c>
      <c r="AT213" s="53" t="e">
        <f>U213-V213-VLOOKUP(C213, Вчера_Спутник!C:BL, 15, FALSE)</f>
        <v>#N/A</v>
      </c>
      <c r="AU213" s="53" t="e">
        <f>W213-X213-VLOOKUP(C213, Вчера_Спутник!C:BL, 17, FALSE)</f>
        <v>#N/A</v>
      </c>
      <c r="AV213" s="53" t="e">
        <f>Y213-Z213-VLOOKUP(C213, Вчера_Спутник!C:BL, 19, FALSE)</f>
        <v>#N/A</v>
      </c>
      <c r="AW213" s="53" t="e">
        <f>AA213-AB213-VLOOKUP(C213, Вчера_Спутник!C:BL, 21, FALSE)</f>
        <v>#N/A</v>
      </c>
      <c r="AX213" s="53" t="e">
        <f>AC213-AD213-VLOOKUP(C213, Вчера_Спутник!C:BL, 23, FALSE)</f>
        <v>#N/A</v>
      </c>
      <c r="AY213" s="53" t="e">
        <f>VLOOKUP(C213, Вчера_Спутник!C:BL, 26, FALSE)+F213-Z213-AD213-AG213</f>
        <v>#N/A</v>
      </c>
      <c r="AZ213" s="53" t="e">
        <f>AE213-VLOOKUP(C213, Вчера_Спутник!C:BL, 25, FALSE)</f>
        <v>#N/A</v>
      </c>
    </row>
    <row r="214" spans="1:52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40"/>
      <c r="AD214" s="39"/>
      <c r="AE214" s="39"/>
      <c r="AF214" s="39"/>
      <c r="AG214" s="40"/>
      <c r="AH214" s="48"/>
      <c r="AI214" s="53">
        <f t="shared" si="7"/>
        <v>0</v>
      </c>
      <c r="AJ214" s="53">
        <f t="shared" si="8"/>
        <v>0</v>
      </c>
      <c r="AK214" s="53" t="str">
        <f>IF(ISNA(VLOOKUP(C214,Вчера_Спутник!C:C, 1, FALSE)),"ошибка",0)</f>
        <v>ошибка</v>
      </c>
      <c r="AL214" s="55"/>
      <c r="AM214" s="53" t="e">
        <f>D214-VLOOKUP(C214, Вчера_Спутник!C:BL, 2, FALSE)</f>
        <v>#N/A</v>
      </c>
      <c r="AN214" s="53" t="e">
        <f>E214-F214-VLOOKUP(C214, Вчера_Спутник!C:BL, 3, FALSE)</f>
        <v>#N/A</v>
      </c>
      <c r="AO214" s="53" t="e">
        <f>K214-L214-VLOOKUP(C214, Вчера_Спутник!C:BL, 5, FALSE)</f>
        <v>#N/A</v>
      </c>
      <c r="AP214" s="53" t="e">
        <f>M214-N214-VLOOKUP(C214, Вчера_Спутник!C:BL, 7, FALSE)</f>
        <v>#N/A</v>
      </c>
      <c r="AQ214" s="53" t="e">
        <f>O214-P214-VLOOKUP(C214, Вчера_Спутник!C:BL, 9, FALSE)</f>
        <v>#N/A</v>
      </c>
      <c r="AR214" s="53" t="e">
        <f>Q214-R214-VLOOKUP(C214, Вчера_Спутник!C:BL, 11, FALSE)</f>
        <v>#N/A</v>
      </c>
      <c r="AS214" s="53" t="e">
        <f>S214-T214-VLOOKUP(C214, Вчера_Спутник!C:BL, 13, FALSE)</f>
        <v>#N/A</v>
      </c>
      <c r="AT214" s="53" t="e">
        <f>U214-V214-VLOOKUP(C214, Вчера_Спутник!C:BL, 15, FALSE)</f>
        <v>#N/A</v>
      </c>
      <c r="AU214" s="53" t="e">
        <f>W214-X214-VLOOKUP(C214, Вчера_Спутник!C:BL, 17, FALSE)</f>
        <v>#N/A</v>
      </c>
      <c r="AV214" s="53" t="e">
        <f>Y214-Z214-VLOOKUP(C214, Вчера_Спутник!C:BL, 19, FALSE)</f>
        <v>#N/A</v>
      </c>
      <c r="AW214" s="53" t="e">
        <f>AA214-AB214-VLOOKUP(C214, Вчера_Спутник!C:BL, 21, FALSE)</f>
        <v>#N/A</v>
      </c>
      <c r="AX214" s="53" t="e">
        <f>AC214-AD214-VLOOKUP(C214, Вчера_Спутник!C:BL, 23, FALSE)</f>
        <v>#N/A</v>
      </c>
      <c r="AY214" s="53" t="e">
        <f>VLOOKUP(C214, Вчера_Спутник!C:BL, 26, FALSE)+F214-Z214-AD214-AG214</f>
        <v>#N/A</v>
      </c>
      <c r="AZ214" s="53" t="e">
        <f>AE214-VLOOKUP(C214, Вчера_Спутник!C:BL, 25, FALSE)</f>
        <v>#N/A</v>
      </c>
    </row>
    <row r="215" spans="1:52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40"/>
      <c r="AD215" s="39"/>
      <c r="AE215" s="39"/>
      <c r="AF215" s="39"/>
      <c r="AG215" s="40"/>
      <c r="AH215" s="48"/>
      <c r="AI215" s="53">
        <f t="shared" si="7"/>
        <v>0</v>
      </c>
      <c r="AJ215" s="53">
        <f t="shared" si="8"/>
        <v>0</v>
      </c>
      <c r="AK215" s="53" t="str">
        <f>IF(ISNA(VLOOKUP(C215,Вчера_Спутник!C:C, 1, FALSE)),"ошибка",0)</f>
        <v>ошибка</v>
      </c>
      <c r="AL215" s="55"/>
      <c r="AM215" s="53" t="e">
        <f>D215-VLOOKUP(C215, Вчера_Спутник!C:BL, 2, FALSE)</f>
        <v>#N/A</v>
      </c>
      <c r="AN215" s="53" t="e">
        <f>E215-F215-VLOOKUP(C215, Вчера_Спутник!C:BL, 3, FALSE)</f>
        <v>#N/A</v>
      </c>
      <c r="AO215" s="53" t="e">
        <f>K215-L215-VLOOKUP(C215, Вчера_Спутник!C:BL, 5, FALSE)</f>
        <v>#N/A</v>
      </c>
      <c r="AP215" s="53" t="e">
        <f>M215-N215-VLOOKUP(C215, Вчера_Спутник!C:BL, 7, FALSE)</f>
        <v>#N/A</v>
      </c>
      <c r="AQ215" s="53" t="e">
        <f>O215-P215-VLOOKUP(C215, Вчера_Спутник!C:BL, 9, FALSE)</f>
        <v>#N/A</v>
      </c>
      <c r="AR215" s="53" t="e">
        <f>Q215-R215-VLOOKUP(C215, Вчера_Спутник!C:BL, 11, FALSE)</f>
        <v>#N/A</v>
      </c>
      <c r="AS215" s="53" t="e">
        <f>S215-T215-VLOOKUP(C215, Вчера_Спутник!C:BL, 13, FALSE)</f>
        <v>#N/A</v>
      </c>
      <c r="AT215" s="53" t="e">
        <f>U215-V215-VLOOKUP(C215, Вчера_Спутник!C:BL, 15, FALSE)</f>
        <v>#N/A</v>
      </c>
      <c r="AU215" s="53" t="e">
        <f>W215-X215-VLOOKUP(C215, Вчера_Спутник!C:BL, 17, FALSE)</f>
        <v>#N/A</v>
      </c>
      <c r="AV215" s="53" t="e">
        <f>Y215-Z215-VLOOKUP(C215, Вчера_Спутник!C:BL, 19, FALSE)</f>
        <v>#N/A</v>
      </c>
      <c r="AW215" s="53" t="e">
        <f>AA215-AB215-VLOOKUP(C215, Вчера_Спутник!C:BL, 21, FALSE)</f>
        <v>#N/A</v>
      </c>
      <c r="AX215" s="53" t="e">
        <f>AC215-AD215-VLOOKUP(C215, Вчера_Спутник!C:BL, 23, FALSE)</f>
        <v>#N/A</v>
      </c>
      <c r="AY215" s="53" t="e">
        <f>VLOOKUP(C215, Вчера_Спутник!C:BL, 26, FALSE)+F215-Z215-AD215-AG215</f>
        <v>#N/A</v>
      </c>
      <c r="AZ215" s="53" t="e">
        <f>AE215-VLOOKUP(C215, Вчера_Спутник!C:BL, 25, FALSE)</f>
        <v>#N/A</v>
      </c>
    </row>
    <row r="216" spans="1:52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40"/>
      <c r="AD216" s="39"/>
      <c r="AE216" s="39"/>
      <c r="AF216" s="39"/>
      <c r="AG216" s="40"/>
      <c r="AH216" s="48"/>
      <c r="AI216" s="53">
        <f t="shared" si="7"/>
        <v>0</v>
      </c>
      <c r="AJ216" s="53">
        <f t="shared" si="8"/>
        <v>0</v>
      </c>
      <c r="AK216" s="53" t="str">
        <f>IF(ISNA(VLOOKUP(C216,Вчера_Спутник!C:C, 1, FALSE)),"ошибка",0)</f>
        <v>ошибка</v>
      </c>
      <c r="AL216" s="55"/>
      <c r="AM216" s="53" t="e">
        <f>D216-VLOOKUP(C216, Вчера_Спутник!C:BL, 2, FALSE)</f>
        <v>#N/A</v>
      </c>
      <c r="AN216" s="53" t="e">
        <f>E216-F216-VLOOKUP(C216, Вчера_Спутник!C:BL, 3, FALSE)</f>
        <v>#N/A</v>
      </c>
      <c r="AO216" s="53" t="e">
        <f>K216-L216-VLOOKUP(C216, Вчера_Спутник!C:BL, 5, FALSE)</f>
        <v>#N/A</v>
      </c>
      <c r="AP216" s="53" t="e">
        <f>M216-N216-VLOOKUP(C216, Вчера_Спутник!C:BL, 7, FALSE)</f>
        <v>#N/A</v>
      </c>
      <c r="AQ216" s="53" t="e">
        <f>O216-P216-VLOOKUP(C216, Вчера_Спутник!C:BL, 9, FALSE)</f>
        <v>#N/A</v>
      </c>
      <c r="AR216" s="53" t="e">
        <f>Q216-R216-VLOOKUP(C216, Вчера_Спутник!C:BL, 11, FALSE)</f>
        <v>#N/A</v>
      </c>
      <c r="AS216" s="53" t="e">
        <f>S216-T216-VLOOKUP(C216, Вчера_Спутник!C:BL, 13, FALSE)</f>
        <v>#N/A</v>
      </c>
      <c r="AT216" s="53" t="e">
        <f>U216-V216-VLOOKUP(C216, Вчера_Спутник!C:BL, 15, FALSE)</f>
        <v>#N/A</v>
      </c>
      <c r="AU216" s="53" t="e">
        <f>W216-X216-VLOOKUP(C216, Вчера_Спутник!C:BL, 17, FALSE)</f>
        <v>#N/A</v>
      </c>
      <c r="AV216" s="53" t="e">
        <f>Y216-Z216-VLOOKUP(C216, Вчера_Спутник!C:BL, 19, FALSE)</f>
        <v>#N/A</v>
      </c>
      <c r="AW216" s="53" t="e">
        <f>AA216-AB216-VLOOKUP(C216, Вчера_Спутник!C:BL, 21, FALSE)</f>
        <v>#N/A</v>
      </c>
      <c r="AX216" s="53" t="e">
        <f>AC216-AD216-VLOOKUP(C216, Вчера_Спутник!C:BL, 23, FALSE)</f>
        <v>#N/A</v>
      </c>
      <c r="AY216" s="53" t="e">
        <f>VLOOKUP(C216, Вчера_Спутник!C:BL, 26, FALSE)+F216-Z216-AD216-AG216</f>
        <v>#N/A</v>
      </c>
      <c r="AZ216" s="53" t="e">
        <f>AE216-VLOOKUP(C216, Вчера_Спутник!C:BL, 25, FALSE)</f>
        <v>#N/A</v>
      </c>
    </row>
    <row r="217" spans="1:52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40"/>
      <c r="AD217" s="39"/>
      <c r="AE217" s="39"/>
      <c r="AF217" s="39"/>
      <c r="AG217" s="40"/>
      <c r="AH217" s="48"/>
      <c r="AI217" s="53">
        <f t="shared" si="7"/>
        <v>0</v>
      </c>
      <c r="AJ217" s="53">
        <f t="shared" si="8"/>
        <v>0</v>
      </c>
      <c r="AK217" s="53" t="str">
        <f>IF(ISNA(VLOOKUP(C217,Вчера_Спутник!C:C, 1, FALSE)),"ошибка",0)</f>
        <v>ошибка</v>
      </c>
      <c r="AL217" s="55"/>
      <c r="AM217" s="53" t="e">
        <f>D217-VLOOKUP(C217, Вчера_Спутник!C:BL, 2, FALSE)</f>
        <v>#N/A</v>
      </c>
      <c r="AN217" s="53" t="e">
        <f>E217-F217-VLOOKUP(C217, Вчера_Спутник!C:BL, 3, FALSE)</f>
        <v>#N/A</v>
      </c>
      <c r="AO217" s="53" t="e">
        <f>K217-L217-VLOOKUP(C217, Вчера_Спутник!C:BL, 5, FALSE)</f>
        <v>#N/A</v>
      </c>
      <c r="AP217" s="53" t="e">
        <f>M217-N217-VLOOKUP(C217, Вчера_Спутник!C:BL, 7, FALSE)</f>
        <v>#N/A</v>
      </c>
      <c r="AQ217" s="53" t="e">
        <f>O217-P217-VLOOKUP(C217, Вчера_Спутник!C:BL, 9, FALSE)</f>
        <v>#N/A</v>
      </c>
      <c r="AR217" s="53" t="e">
        <f>Q217-R217-VLOOKUP(C217, Вчера_Спутник!C:BL, 11, FALSE)</f>
        <v>#N/A</v>
      </c>
      <c r="AS217" s="53" t="e">
        <f>S217-T217-VLOOKUP(C217, Вчера_Спутник!C:BL, 13, FALSE)</f>
        <v>#N/A</v>
      </c>
      <c r="AT217" s="53" t="e">
        <f>U217-V217-VLOOKUP(C217, Вчера_Спутник!C:BL, 15, FALSE)</f>
        <v>#N/A</v>
      </c>
      <c r="AU217" s="53" t="e">
        <f>W217-X217-VLOOKUP(C217, Вчера_Спутник!C:BL, 17, FALSE)</f>
        <v>#N/A</v>
      </c>
      <c r="AV217" s="53" t="e">
        <f>Y217-Z217-VLOOKUP(C217, Вчера_Спутник!C:BL, 19, FALSE)</f>
        <v>#N/A</v>
      </c>
      <c r="AW217" s="53" t="e">
        <f>AA217-AB217-VLOOKUP(C217, Вчера_Спутник!C:BL, 21, FALSE)</f>
        <v>#N/A</v>
      </c>
      <c r="AX217" s="53" t="e">
        <f>AC217-AD217-VLOOKUP(C217, Вчера_Спутник!C:BL, 23, FALSE)</f>
        <v>#N/A</v>
      </c>
      <c r="AY217" s="53" t="e">
        <f>VLOOKUP(C217, Вчера_Спутник!C:BL, 26, FALSE)+F217-Z217-AD217-AG217</f>
        <v>#N/A</v>
      </c>
      <c r="AZ217" s="53" t="e">
        <f>AE217-VLOOKUP(C217, Вчера_Спутник!C:BL, 25, FALSE)</f>
        <v>#N/A</v>
      </c>
    </row>
    <row r="218" spans="1:52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40"/>
      <c r="AD218" s="39"/>
      <c r="AE218" s="39"/>
      <c r="AF218" s="39"/>
      <c r="AG218" s="40"/>
      <c r="AH218" s="48"/>
      <c r="AI218" s="53">
        <f t="shared" si="7"/>
        <v>0</v>
      </c>
      <c r="AJ218" s="53">
        <f t="shared" si="8"/>
        <v>0</v>
      </c>
      <c r="AK218" s="53" t="str">
        <f>IF(ISNA(VLOOKUP(C218,Вчера_Спутник!C:C, 1, FALSE)),"ошибка",0)</f>
        <v>ошибка</v>
      </c>
      <c r="AL218" s="55"/>
      <c r="AM218" s="53" t="e">
        <f>D218-VLOOKUP(C218, Вчера_Спутник!C:BL, 2, FALSE)</f>
        <v>#N/A</v>
      </c>
      <c r="AN218" s="53" t="e">
        <f>E218-F218-VLOOKUP(C218, Вчера_Спутник!C:BL, 3, FALSE)</f>
        <v>#N/A</v>
      </c>
      <c r="AO218" s="53" t="e">
        <f>K218-L218-VLOOKUP(C218, Вчера_Спутник!C:BL, 5, FALSE)</f>
        <v>#N/A</v>
      </c>
      <c r="AP218" s="53" t="e">
        <f>M218-N218-VLOOKUP(C218, Вчера_Спутник!C:BL, 7, FALSE)</f>
        <v>#N/A</v>
      </c>
      <c r="AQ218" s="53" t="e">
        <f>O218-P218-VLOOKUP(C218, Вчера_Спутник!C:BL, 9, FALSE)</f>
        <v>#N/A</v>
      </c>
      <c r="AR218" s="53" t="e">
        <f>Q218-R218-VLOOKUP(C218, Вчера_Спутник!C:BL, 11, FALSE)</f>
        <v>#N/A</v>
      </c>
      <c r="AS218" s="53" t="e">
        <f>S218-T218-VLOOKUP(C218, Вчера_Спутник!C:BL, 13, FALSE)</f>
        <v>#N/A</v>
      </c>
      <c r="AT218" s="53" t="e">
        <f>U218-V218-VLOOKUP(C218, Вчера_Спутник!C:BL, 15, FALSE)</f>
        <v>#N/A</v>
      </c>
      <c r="AU218" s="53" t="e">
        <f>W218-X218-VLOOKUP(C218, Вчера_Спутник!C:BL, 17, FALSE)</f>
        <v>#N/A</v>
      </c>
      <c r="AV218" s="53" t="e">
        <f>Y218-Z218-VLOOKUP(C218, Вчера_Спутник!C:BL, 19, FALSE)</f>
        <v>#N/A</v>
      </c>
      <c r="AW218" s="53" t="e">
        <f>AA218-AB218-VLOOKUP(C218, Вчера_Спутник!C:BL, 21, FALSE)</f>
        <v>#N/A</v>
      </c>
      <c r="AX218" s="53" t="e">
        <f>AC218-AD218-VLOOKUP(C218, Вчера_Спутник!C:BL, 23, FALSE)</f>
        <v>#N/A</v>
      </c>
      <c r="AY218" s="53" t="e">
        <f>VLOOKUP(C218, Вчера_Спутник!C:BL, 26, FALSE)+F218-Z218-AD218-AG218</f>
        <v>#N/A</v>
      </c>
      <c r="AZ218" s="53" t="e">
        <f>AE218-VLOOKUP(C218, Вчера_Спутник!C:BL, 25, FALSE)</f>
        <v>#N/A</v>
      </c>
    </row>
    <row r="219" spans="1:52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40"/>
      <c r="AD219" s="39"/>
      <c r="AE219" s="39"/>
      <c r="AF219" s="39"/>
      <c r="AG219" s="40"/>
      <c r="AH219" s="48"/>
      <c r="AI219" s="53">
        <f t="shared" si="7"/>
        <v>0</v>
      </c>
      <c r="AJ219" s="53">
        <f t="shared" si="8"/>
        <v>0</v>
      </c>
      <c r="AK219" s="53" t="str">
        <f>IF(ISNA(VLOOKUP(C219,Вчера_Спутник!C:C, 1, FALSE)),"ошибка",0)</f>
        <v>ошибка</v>
      </c>
      <c r="AL219" s="55"/>
      <c r="AM219" s="53" t="e">
        <f>D219-VLOOKUP(C219, Вчера_Спутник!C:BL, 2, FALSE)</f>
        <v>#N/A</v>
      </c>
      <c r="AN219" s="53" t="e">
        <f>E219-F219-VLOOKUP(C219, Вчера_Спутник!C:BL, 3, FALSE)</f>
        <v>#N/A</v>
      </c>
      <c r="AO219" s="53" t="e">
        <f>K219-L219-VLOOKUP(C219, Вчера_Спутник!C:BL, 5, FALSE)</f>
        <v>#N/A</v>
      </c>
      <c r="AP219" s="53" t="e">
        <f>M219-N219-VLOOKUP(C219, Вчера_Спутник!C:BL, 7, FALSE)</f>
        <v>#N/A</v>
      </c>
      <c r="AQ219" s="53" t="e">
        <f>O219-P219-VLOOKUP(C219, Вчера_Спутник!C:BL, 9, FALSE)</f>
        <v>#N/A</v>
      </c>
      <c r="AR219" s="53" t="e">
        <f>Q219-R219-VLOOKUP(C219, Вчера_Спутник!C:BL, 11, FALSE)</f>
        <v>#N/A</v>
      </c>
      <c r="AS219" s="53" t="e">
        <f>S219-T219-VLOOKUP(C219, Вчера_Спутник!C:BL, 13, FALSE)</f>
        <v>#N/A</v>
      </c>
      <c r="AT219" s="53" t="e">
        <f>U219-V219-VLOOKUP(C219, Вчера_Спутник!C:BL, 15, FALSE)</f>
        <v>#N/A</v>
      </c>
      <c r="AU219" s="53" t="e">
        <f>W219-X219-VLOOKUP(C219, Вчера_Спутник!C:BL, 17, FALSE)</f>
        <v>#N/A</v>
      </c>
      <c r="AV219" s="53" t="e">
        <f>Y219-Z219-VLOOKUP(C219, Вчера_Спутник!C:BL, 19, FALSE)</f>
        <v>#N/A</v>
      </c>
      <c r="AW219" s="53" t="e">
        <f>AA219-AB219-VLOOKUP(C219, Вчера_Спутник!C:BL, 21, FALSE)</f>
        <v>#N/A</v>
      </c>
      <c r="AX219" s="53" t="e">
        <f>AC219-AD219-VLOOKUP(C219, Вчера_Спутник!C:BL, 23, FALSE)</f>
        <v>#N/A</v>
      </c>
      <c r="AY219" s="53" t="e">
        <f>VLOOKUP(C219, Вчера_Спутник!C:BL, 26, FALSE)+F219-Z219-AD219-AG219</f>
        <v>#N/A</v>
      </c>
      <c r="AZ219" s="53" t="e">
        <f>AE219-VLOOKUP(C219, Вчера_Спутник!C:BL, 25, FALSE)</f>
        <v>#N/A</v>
      </c>
    </row>
    <row r="220" spans="1:52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40"/>
      <c r="AD220" s="39"/>
      <c r="AE220" s="39"/>
      <c r="AF220" s="39"/>
      <c r="AG220" s="40"/>
      <c r="AH220" s="48"/>
      <c r="AI220" s="53">
        <f t="shared" si="7"/>
        <v>0</v>
      </c>
      <c r="AJ220" s="53">
        <f t="shared" si="8"/>
        <v>0</v>
      </c>
      <c r="AK220" s="53" t="str">
        <f>IF(ISNA(VLOOKUP(C220,Вчера_Спутник!C:C, 1, FALSE)),"ошибка",0)</f>
        <v>ошибка</v>
      </c>
      <c r="AL220" s="55"/>
      <c r="AM220" s="53" t="e">
        <f>D220-VLOOKUP(C220, Вчера_Спутник!C:BL, 2, FALSE)</f>
        <v>#N/A</v>
      </c>
      <c r="AN220" s="53" t="e">
        <f>E220-F220-VLOOKUP(C220, Вчера_Спутник!C:BL, 3, FALSE)</f>
        <v>#N/A</v>
      </c>
      <c r="AO220" s="53" t="e">
        <f>K220-L220-VLOOKUP(C220, Вчера_Спутник!C:BL, 5, FALSE)</f>
        <v>#N/A</v>
      </c>
      <c r="AP220" s="53" t="e">
        <f>M220-N220-VLOOKUP(C220, Вчера_Спутник!C:BL, 7, FALSE)</f>
        <v>#N/A</v>
      </c>
      <c r="AQ220" s="53" t="e">
        <f>O220-P220-VLOOKUP(C220, Вчера_Спутник!C:BL, 9, FALSE)</f>
        <v>#N/A</v>
      </c>
      <c r="AR220" s="53" t="e">
        <f>Q220-R220-VLOOKUP(C220, Вчера_Спутник!C:BL, 11, FALSE)</f>
        <v>#N/A</v>
      </c>
      <c r="AS220" s="53" t="e">
        <f>S220-T220-VLOOKUP(C220, Вчера_Спутник!C:BL, 13, FALSE)</f>
        <v>#N/A</v>
      </c>
      <c r="AT220" s="53" t="e">
        <f>U220-V220-VLOOKUP(C220, Вчера_Спутник!C:BL, 15, FALSE)</f>
        <v>#N/A</v>
      </c>
      <c r="AU220" s="53" t="e">
        <f>W220-X220-VLOOKUP(C220, Вчера_Спутник!C:BL, 17, FALSE)</f>
        <v>#N/A</v>
      </c>
      <c r="AV220" s="53" t="e">
        <f>Y220-Z220-VLOOKUP(C220, Вчера_Спутник!C:BL, 19, FALSE)</f>
        <v>#N/A</v>
      </c>
      <c r="AW220" s="53" t="e">
        <f>AA220-AB220-VLOOKUP(C220, Вчера_Спутник!C:BL, 21, FALSE)</f>
        <v>#N/A</v>
      </c>
      <c r="AX220" s="53" t="e">
        <f>AC220-AD220-VLOOKUP(C220, Вчера_Спутник!C:BL, 23, FALSE)</f>
        <v>#N/A</v>
      </c>
      <c r="AY220" s="53" t="e">
        <f>VLOOKUP(C220, Вчера_Спутник!C:BL, 26, FALSE)+F220-Z220-AD220-AG220</f>
        <v>#N/A</v>
      </c>
      <c r="AZ220" s="53" t="e">
        <f>AE220-VLOOKUP(C220, Вчера_Спутник!C:BL, 25, FALSE)</f>
        <v>#N/A</v>
      </c>
    </row>
    <row r="221" spans="1:52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40"/>
      <c r="AD221" s="39"/>
      <c r="AE221" s="39"/>
      <c r="AF221" s="39"/>
      <c r="AG221" s="40"/>
      <c r="AH221" s="48"/>
      <c r="AI221" s="53">
        <f t="shared" si="7"/>
        <v>0</v>
      </c>
      <c r="AJ221" s="53">
        <f t="shared" si="8"/>
        <v>0</v>
      </c>
      <c r="AK221" s="53" t="str">
        <f>IF(ISNA(VLOOKUP(C221,Вчера_Спутник!C:C, 1, FALSE)),"ошибка",0)</f>
        <v>ошибка</v>
      </c>
      <c r="AL221" s="55"/>
      <c r="AM221" s="53" t="e">
        <f>D221-VLOOKUP(C221, Вчера_Спутник!C:BL, 2, FALSE)</f>
        <v>#N/A</v>
      </c>
      <c r="AN221" s="53" t="e">
        <f>E221-F221-VLOOKUP(C221, Вчера_Спутник!C:BL, 3, FALSE)</f>
        <v>#N/A</v>
      </c>
      <c r="AO221" s="53" t="e">
        <f>K221-L221-VLOOKUP(C221, Вчера_Спутник!C:BL, 5, FALSE)</f>
        <v>#N/A</v>
      </c>
      <c r="AP221" s="53" t="e">
        <f>M221-N221-VLOOKUP(C221, Вчера_Спутник!C:BL, 7, FALSE)</f>
        <v>#N/A</v>
      </c>
      <c r="AQ221" s="53" t="e">
        <f>O221-P221-VLOOKUP(C221, Вчера_Спутник!C:BL, 9, FALSE)</f>
        <v>#N/A</v>
      </c>
      <c r="AR221" s="53" t="e">
        <f>Q221-R221-VLOOKUP(C221, Вчера_Спутник!C:BL, 11, FALSE)</f>
        <v>#N/A</v>
      </c>
      <c r="AS221" s="53" t="e">
        <f>S221-T221-VLOOKUP(C221, Вчера_Спутник!C:BL, 13, FALSE)</f>
        <v>#N/A</v>
      </c>
      <c r="AT221" s="53" t="e">
        <f>U221-V221-VLOOKUP(C221, Вчера_Спутник!C:BL, 15, FALSE)</f>
        <v>#N/A</v>
      </c>
      <c r="AU221" s="53" t="e">
        <f>W221-X221-VLOOKUP(C221, Вчера_Спутник!C:BL, 17, FALSE)</f>
        <v>#N/A</v>
      </c>
      <c r="AV221" s="53" t="e">
        <f>Y221-Z221-VLOOKUP(C221, Вчера_Спутник!C:BL, 19, FALSE)</f>
        <v>#N/A</v>
      </c>
      <c r="AW221" s="53" t="e">
        <f>AA221-AB221-VLOOKUP(C221, Вчера_Спутник!C:BL, 21, FALSE)</f>
        <v>#N/A</v>
      </c>
      <c r="AX221" s="53" t="e">
        <f>AC221-AD221-VLOOKUP(C221, Вчера_Спутник!C:BL, 23, FALSE)</f>
        <v>#N/A</v>
      </c>
      <c r="AY221" s="53" t="e">
        <f>VLOOKUP(C221, Вчера_Спутник!C:BL, 26, FALSE)+F221-Z221-AD221-AG221</f>
        <v>#N/A</v>
      </c>
      <c r="AZ221" s="53" t="e">
        <f>AE221-VLOOKUP(C221, Вчера_Спутник!C:BL, 25, FALSE)</f>
        <v>#N/A</v>
      </c>
    </row>
    <row r="222" spans="1:52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40"/>
      <c r="AD222" s="39"/>
      <c r="AE222" s="39"/>
      <c r="AF222" s="39"/>
      <c r="AG222" s="40"/>
      <c r="AH222" s="48"/>
      <c r="AI222" s="53">
        <f t="shared" si="7"/>
        <v>0</v>
      </c>
      <c r="AJ222" s="53">
        <f t="shared" si="8"/>
        <v>0</v>
      </c>
      <c r="AK222" s="53" t="str">
        <f>IF(ISNA(VLOOKUP(C222,Вчера_Спутник!C:C, 1, FALSE)),"ошибка",0)</f>
        <v>ошибка</v>
      </c>
      <c r="AL222" s="55"/>
      <c r="AM222" s="53" t="e">
        <f>D222-VLOOKUP(C222, Вчера_Спутник!C:BL, 2, FALSE)</f>
        <v>#N/A</v>
      </c>
      <c r="AN222" s="53" t="e">
        <f>E222-F222-VLOOKUP(C222, Вчера_Спутник!C:BL, 3, FALSE)</f>
        <v>#N/A</v>
      </c>
      <c r="AO222" s="53" t="e">
        <f>K222-L222-VLOOKUP(C222, Вчера_Спутник!C:BL, 5, FALSE)</f>
        <v>#N/A</v>
      </c>
      <c r="AP222" s="53" t="e">
        <f>M222-N222-VLOOKUP(C222, Вчера_Спутник!C:BL, 7, FALSE)</f>
        <v>#N/A</v>
      </c>
      <c r="AQ222" s="53" t="e">
        <f>O222-P222-VLOOKUP(C222, Вчера_Спутник!C:BL, 9, FALSE)</f>
        <v>#N/A</v>
      </c>
      <c r="AR222" s="53" t="e">
        <f>Q222-R222-VLOOKUP(C222, Вчера_Спутник!C:BL, 11, FALSE)</f>
        <v>#N/A</v>
      </c>
      <c r="AS222" s="53" t="e">
        <f>S222-T222-VLOOKUP(C222, Вчера_Спутник!C:BL, 13, FALSE)</f>
        <v>#N/A</v>
      </c>
      <c r="AT222" s="53" t="e">
        <f>U222-V222-VLOOKUP(C222, Вчера_Спутник!C:BL, 15, FALSE)</f>
        <v>#N/A</v>
      </c>
      <c r="AU222" s="53" t="e">
        <f>W222-X222-VLOOKUP(C222, Вчера_Спутник!C:BL, 17, FALSE)</f>
        <v>#N/A</v>
      </c>
      <c r="AV222" s="53" t="e">
        <f>Y222-Z222-VLOOKUP(C222, Вчера_Спутник!C:BL, 19, FALSE)</f>
        <v>#N/A</v>
      </c>
      <c r="AW222" s="53" t="e">
        <f>AA222-AB222-VLOOKUP(C222, Вчера_Спутник!C:BL, 21, FALSE)</f>
        <v>#N/A</v>
      </c>
      <c r="AX222" s="53" t="e">
        <f>AC222-AD222-VLOOKUP(C222, Вчера_Спутник!C:BL, 23, FALSE)</f>
        <v>#N/A</v>
      </c>
      <c r="AY222" s="53" t="e">
        <f>VLOOKUP(C222, Вчера_Спутник!C:BL, 26, FALSE)+F222-Z222-AD222-AG222</f>
        <v>#N/A</v>
      </c>
      <c r="AZ222" s="53" t="e">
        <f>AE222-VLOOKUP(C222, Вчера_Спутник!C:BL, 25, FALSE)</f>
        <v>#N/A</v>
      </c>
    </row>
    <row r="223" spans="1:52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40"/>
      <c r="AD223" s="39"/>
      <c r="AE223" s="39"/>
      <c r="AF223" s="39"/>
      <c r="AG223" s="40"/>
      <c r="AH223" s="48"/>
      <c r="AI223" s="53">
        <f t="shared" si="7"/>
        <v>0</v>
      </c>
      <c r="AJ223" s="53">
        <f t="shared" si="8"/>
        <v>0</v>
      </c>
      <c r="AK223" s="53" t="str">
        <f>IF(ISNA(VLOOKUP(C223,Вчера_Спутник!C:C, 1, FALSE)),"ошибка",0)</f>
        <v>ошибка</v>
      </c>
      <c r="AL223" s="55"/>
      <c r="AM223" s="53" t="e">
        <f>D223-VLOOKUP(C223, Вчера_Спутник!C:BL, 2, FALSE)</f>
        <v>#N/A</v>
      </c>
      <c r="AN223" s="53" t="e">
        <f>E223-F223-VLOOKUP(C223, Вчера_Спутник!C:BL, 3, FALSE)</f>
        <v>#N/A</v>
      </c>
      <c r="AO223" s="53" t="e">
        <f>K223-L223-VLOOKUP(C223, Вчера_Спутник!C:BL, 5, FALSE)</f>
        <v>#N/A</v>
      </c>
      <c r="AP223" s="53" t="e">
        <f>M223-N223-VLOOKUP(C223, Вчера_Спутник!C:BL, 7, FALSE)</f>
        <v>#N/A</v>
      </c>
      <c r="AQ223" s="53" t="e">
        <f>O223-P223-VLOOKUP(C223, Вчера_Спутник!C:BL, 9, FALSE)</f>
        <v>#N/A</v>
      </c>
      <c r="AR223" s="53" t="e">
        <f>Q223-R223-VLOOKUP(C223, Вчера_Спутник!C:BL, 11, FALSE)</f>
        <v>#N/A</v>
      </c>
      <c r="AS223" s="53" t="e">
        <f>S223-T223-VLOOKUP(C223, Вчера_Спутник!C:BL, 13, FALSE)</f>
        <v>#N/A</v>
      </c>
      <c r="AT223" s="53" t="e">
        <f>U223-V223-VLOOKUP(C223, Вчера_Спутник!C:BL, 15, FALSE)</f>
        <v>#N/A</v>
      </c>
      <c r="AU223" s="53" t="e">
        <f>W223-X223-VLOOKUP(C223, Вчера_Спутник!C:BL, 17, FALSE)</f>
        <v>#N/A</v>
      </c>
      <c r="AV223" s="53" t="e">
        <f>Y223-Z223-VLOOKUP(C223, Вчера_Спутник!C:BL, 19, FALSE)</f>
        <v>#N/A</v>
      </c>
      <c r="AW223" s="53" t="e">
        <f>AA223-AB223-VLOOKUP(C223, Вчера_Спутник!C:BL, 21, FALSE)</f>
        <v>#N/A</v>
      </c>
      <c r="AX223" s="53" t="e">
        <f>AC223-AD223-VLOOKUP(C223, Вчера_Спутник!C:BL, 23, FALSE)</f>
        <v>#N/A</v>
      </c>
      <c r="AY223" s="53" t="e">
        <f>VLOOKUP(C223, Вчера_Спутник!C:BL, 26, FALSE)+F223-Z223-AD223-AG223</f>
        <v>#N/A</v>
      </c>
      <c r="AZ223" s="53" t="e">
        <f>AE223-VLOOKUP(C223, Вчера_Спутник!C:BL, 25, FALSE)</f>
        <v>#N/A</v>
      </c>
    </row>
    <row r="224" spans="1:52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40"/>
      <c r="AD224" s="39"/>
      <c r="AE224" s="39"/>
      <c r="AF224" s="39"/>
      <c r="AG224" s="40"/>
      <c r="AH224" s="48"/>
      <c r="AI224" s="53">
        <f t="shared" si="7"/>
        <v>0</v>
      </c>
      <c r="AJ224" s="53">
        <f t="shared" si="8"/>
        <v>0</v>
      </c>
      <c r="AK224" s="53" t="str">
        <f>IF(ISNA(VLOOKUP(C224,Вчера_Спутник!C:C, 1, FALSE)),"ошибка",0)</f>
        <v>ошибка</v>
      </c>
      <c r="AL224" s="55"/>
      <c r="AM224" s="53" t="e">
        <f>D224-VLOOKUP(C224, Вчера_Спутник!C:BL, 2, FALSE)</f>
        <v>#N/A</v>
      </c>
      <c r="AN224" s="53" t="e">
        <f>E224-F224-VLOOKUP(C224, Вчера_Спутник!C:BL, 3, FALSE)</f>
        <v>#N/A</v>
      </c>
      <c r="AO224" s="53" t="e">
        <f>K224-L224-VLOOKUP(C224, Вчера_Спутник!C:BL, 5, FALSE)</f>
        <v>#N/A</v>
      </c>
      <c r="AP224" s="53" t="e">
        <f>M224-N224-VLOOKUP(C224, Вчера_Спутник!C:BL, 7, FALSE)</f>
        <v>#N/A</v>
      </c>
      <c r="AQ224" s="53" t="e">
        <f>O224-P224-VLOOKUP(C224, Вчера_Спутник!C:BL, 9, FALSE)</f>
        <v>#N/A</v>
      </c>
      <c r="AR224" s="53" t="e">
        <f>Q224-R224-VLOOKUP(C224, Вчера_Спутник!C:BL, 11, FALSE)</f>
        <v>#N/A</v>
      </c>
      <c r="AS224" s="53" t="e">
        <f>S224-T224-VLOOKUP(C224, Вчера_Спутник!C:BL, 13, FALSE)</f>
        <v>#N/A</v>
      </c>
      <c r="AT224" s="53" t="e">
        <f>U224-V224-VLOOKUP(C224, Вчера_Спутник!C:BL, 15, FALSE)</f>
        <v>#N/A</v>
      </c>
      <c r="AU224" s="53" t="e">
        <f>W224-X224-VLOOKUP(C224, Вчера_Спутник!C:BL, 17, FALSE)</f>
        <v>#N/A</v>
      </c>
      <c r="AV224" s="53" t="e">
        <f>Y224-Z224-VLOOKUP(C224, Вчера_Спутник!C:BL, 19, FALSE)</f>
        <v>#N/A</v>
      </c>
      <c r="AW224" s="53" t="e">
        <f>AA224-AB224-VLOOKUP(C224, Вчера_Спутник!C:BL, 21, FALSE)</f>
        <v>#N/A</v>
      </c>
      <c r="AX224" s="53" t="e">
        <f>AC224-AD224-VLOOKUP(C224, Вчера_Спутник!C:BL, 23, FALSE)</f>
        <v>#N/A</v>
      </c>
      <c r="AY224" s="53" t="e">
        <f>VLOOKUP(C224, Вчера_Спутник!C:BL, 26, FALSE)+F224-Z224-AD224-AG224</f>
        <v>#N/A</v>
      </c>
      <c r="AZ224" s="53" t="e">
        <f>AE224-VLOOKUP(C224, Вчера_Спутник!C:BL, 25, FALSE)</f>
        <v>#N/A</v>
      </c>
    </row>
    <row r="225" spans="1:52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40"/>
      <c r="AD225" s="39"/>
      <c r="AE225" s="39"/>
      <c r="AF225" s="39"/>
      <c r="AG225" s="40"/>
      <c r="AH225" s="48"/>
      <c r="AI225" s="53">
        <f t="shared" si="7"/>
        <v>0</v>
      </c>
      <c r="AJ225" s="53">
        <f t="shared" si="8"/>
        <v>0</v>
      </c>
      <c r="AK225" s="53" t="str">
        <f>IF(ISNA(VLOOKUP(C225,Вчера_Спутник!C:C, 1, FALSE)),"ошибка",0)</f>
        <v>ошибка</v>
      </c>
      <c r="AL225" s="55"/>
      <c r="AM225" s="53" t="e">
        <f>D225-VLOOKUP(C225, Вчера_Спутник!C:BL, 2, FALSE)</f>
        <v>#N/A</v>
      </c>
      <c r="AN225" s="53" t="e">
        <f>E225-F225-VLOOKUP(C225, Вчера_Спутник!C:BL, 3, FALSE)</f>
        <v>#N/A</v>
      </c>
      <c r="AO225" s="53" t="e">
        <f>K225-L225-VLOOKUP(C225, Вчера_Спутник!C:BL, 5, FALSE)</f>
        <v>#N/A</v>
      </c>
      <c r="AP225" s="53" t="e">
        <f>M225-N225-VLOOKUP(C225, Вчера_Спутник!C:BL, 7, FALSE)</f>
        <v>#N/A</v>
      </c>
      <c r="AQ225" s="53" t="e">
        <f>O225-P225-VLOOKUP(C225, Вчера_Спутник!C:BL, 9, FALSE)</f>
        <v>#N/A</v>
      </c>
      <c r="AR225" s="53" t="e">
        <f>Q225-R225-VLOOKUP(C225, Вчера_Спутник!C:BL, 11, FALSE)</f>
        <v>#N/A</v>
      </c>
      <c r="AS225" s="53" t="e">
        <f>S225-T225-VLOOKUP(C225, Вчера_Спутник!C:BL, 13, FALSE)</f>
        <v>#N/A</v>
      </c>
      <c r="AT225" s="53" t="e">
        <f>U225-V225-VLOOKUP(C225, Вчера_Спутник!C:BL, 15, FALSE)</f>
        <v>#N/A</v>
      </c>
      <c r="AU225" s="53" t="e">
        <f>W225-X225-VLOOKUP(C225, Вчера_Спутник!C:BL, 17, FALSE)</f>
        <v>#N/A</v>
      </c>
      <c r="AV225" s="53" t="e">
        <f>Y225-Z225-VLOOKUP(C225, Вчера_Спутник!C:BL, 19, FALSE)</f>
        <v>#N/A</v>
      </c>
      <c r="AW225" s="53" t="e">
        <f>AA225-AB225-VLOOKUP(C225, Вчера_Спутник!C:BL, 21, FALSE)</f>
        <v>#N/A</v>
      </c>
      <c r="AX225" s="53" t="e">
        <f>AC225-AD225-VLOOKUP(C225, Вчера_Спутник!C:BL, 23, FALSE)</f>
        <v>#N/A</v>
      </c>
      <c r="AY225" s="53" t="e">
        <f>VLOOKUP(C225, Вчера_Спутник!C:BL, 26, FALSE)+F225-Z225-AD225-AG225</f>
        <v>#N/A</v>
      </c>
      <c r="AZ225" s="53" t="e">
        <f>AE225-VLOOKUP(C225, Вчера_Спутник!C:BL, 25, FALSE)</f>
        <v>#N/A</v>
      </c>
    </row>
    <row r="226" spans="1:52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40"/>
      <c r="AD226" s="39"/>
      <c r="AE226" s="39"/>
      <c r="AF226" s="39"/>
      <c r="AG226" s="40"/>
      <c r="AH226" s="48"/>
      <c r="AI226" s="53">
        <f t="shared" si="7"/>
        <v>0</v>
      </c>
      <c r="AJ226" s="53">
        <f t="shared" si="8"/>
        <v>0</v>
      </c>
      <c r="AK226" s="53" t="str">
        <f>IF(ISNA(VLOOKUP(C226,Вчера_Спутник!C:C, 1, FALSE)),"ошибка",0)</f>
        <v>ошибка</v>
      </c>
      <c r="AL226" s="55"/>
      <c r="AM226" s="53" t="e">
        <f>D226-VLOOKUP(C226, Вчера_Спутник!C:BL, 2, FALSE)</f>
        <v>#N/A</v>
      </c>
      <c r="AN226" s="53" t="e">
        <f>E226-F226-VLOOKUP(C226, Вчера_Спутник!C:BL, 3, FALSE)</f>
        <v>#N/A</v>
      </c>
      <c r="AO226" s="53" t="e">
        <f>K226-L226-VLOOKUP(C226, Вчера_Спутник!C:BL, 5, FALSE)</f>
        <v>#N/A</v>
      </c>
      <c r="AP226" s="53" t="e">
        <f>M226-N226-VLOOKUP(C226, Вчера_Спутник!C:BL, 7, FALSE)</f>
        <v>#N/A</v>
      </c>
      <c r="AQ226" s="53" t="e">
        <f>O226-P226-VLOOKUP(C226, Вчера_Спутник!C:BL, 9, FALSE)</f>
        <v>#N/A</v>
      </c>
      <c r="AR226" s="53" t="e">
        <f>Q226-R226-VLOOKUP(C226, Вчера_Спутник!C:BL, 11, FALSE)</f>
        <v>#N/A</v>
      </c>
      <c r="AS226" s="53" t="e">
        <f>S226-T226-VLOOKUP(C226, Вчера_Спутник!C:BL, 13, FALSE)</f>
        <v>#N/A</v>
      </c>
      <c r="AT226" s="53" t="e">
        <f>U226-V226-VLOOKUP(C226, Вчера_Спутник!C:BL, 15, FALSE)</f>
        <v>#N/A</v>
      </c>
      <c r="AU226" s="53" t="e">
        <f>W226-X226-VLOOKUP(C226, Вчера_Спутник!C:BL, 17, FALSE)</f>
        <v>#N/A</v>
      </c>
      <c r="AV226" s="53" t="e">
        <f>Y226-Z226-VLOOKUP(C226, Вчера_Спутник!C:BL, 19, FALSE)</f>
        <v>#N/A</v>
      </c>
      <c r="AW226" s="53" t="e">
        <f>AA226-AB226-VLOOKUP(C226, Вчера_Спутник!C:BL, 21, FALSE)</f>
        <v>#N/A</v>
      </c>
      <c r="AX226" s="53" t="e">
        <f>AC226-AD226-VLOOKUP(C226, Вчера_Спутник!C:BL, 23, FALSE)</f>
        <v>#N/A</v>
      </c>
      <c r="AY226" s="53" t="e">
        <f>VLOOKUP(C226, Вчера_Спутник!C:BL, 26, FALSE)+F226-Z226-AD226-AG226</f>
        <v>#N/A</v>
      </c>
      <c r="AZ226" s="53" t="e">
        <f>AE226-VLOOKUP(C226, Вчера_Спутник!C:BL, 25, FALSE)</f>
        <v>#N/A</v>
      </c>
    </row>
    <row r="227" spans="1:52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40"/>
      <c r="AD227" s="39"/>
      <c r="AE227" s="39"/>
      <c r="AF227" s="39"/>
      <c r="AG227" s="40"/>
      <c r="AH227" s="48"/>
      <c r="AI227" s="53">
        <f t="shared" si="7"/>
        <v>0</v>
      </c>
      <c r="AJ227" s="53">
        <f t="shared" si="8"/>
        <v>0</v>
      </c>
      <c r="AK227" s="53" t="str">
        <f>IF(ISNA(VLOOKUP(C227,Вчера_Спутник!C:C, 1, FALSE)),"ошибка",0)</f>
        <v>ошибка</v>
      </c>
      <c r="AL227" s="55"/>
      <c r="AM227" s="53" t="e">
        <f>D227-VLOOKUP(C227, Вчера_Спутник!C:BL, 2, FALSE)</f>
        <v>#N/A</v>
      </c>
      <c r="AN227" s="53" t="e">
        <f>E227-F227-VLOOKUP(C227, Вчера_Спутник!C:BL, 3, FALSE)</f>
        <v>#N/A</v>
      </c>
      <c r="AO227" s="53" t="e">
        <f>K227-L227-VLOOKUP(C227, Вчера_Спутник!C:BL, 5, FALSE)</f>
        <v>#N/A</v>
      </c>
      <c r="AP227" s="53" t="e">
        <f>M227-N227-VLOOKUP(C227, Вчера_Спутник!C:BL, 7, FALSE)</f>
        <v>#N/A</v>
      </c>
      <c r="AQ227" s="53" t="e">
        <f>O227-P227-VLOOKUP(C227, Вчера_Спутник!C:BL, 9, FALSE)</f>
        <v>#N/A</v>
      </c>
      <c r="AR227" s="53" t="e">
        <f>Q227-R227-VLOOKUP(C227, Вчера_Спутник!C:BL, 11, FALSE)</f>
        <v>#N/A</v>
      </c>
      <c r="AS227" s="53" t="e">
        <f>S227-T227-VLOOKUP(C227, Вчера_Спутник!C:BL, 13, FALSE)</f>
        <v>#N/A</v>
      </c>
      <c r="AT227" s="53" t="e">
        <f>U227-V227-VLOOKUP(C227, Вчера_Спутник!C:BL, 15, FALSE)</f>
        <v>#N/A</v>
      </c>
      <c r="AU227" s="53" t="e">
        <f>W227-X227-VLOOKUP(C227, Вчера_Спутник!C:BL, 17, FALSE)</f>
        <v>#N/A</v>
      </c>
      <c r="AV227" s="53" t="e">
        <f>Y227-Z227-VLOOKUP(C227, Вчера_Спутник!C:BL, 19, FALSE)</f>
        <v>#N/A</v>
      </c>
      <c r="AW227" s="53" t="e">
        <f>AA227-AB227-VLOOKUP(C227, Вчера_Спутник!C:BL, 21, FALSE)</f>
        <v>#N/A</v>
      </c>
      <c r="AX227" s="53" t="e">
        <f>AC227-AD227-VLOOKUP(C227, Вчера_Спутник!C:BL, 23, FALSE)</f>
        <v>#N/A</v>
      </c>
      <c r="AY227" s="53" t="e">
        <f>VLOOKUP(C227, Вчера_Спутник!C:BL, 26, FALSE)+F227-Z227-AD227-AG227</f>
        <v>#N/A</v>
      </c>
      <c r="AZ227" s="53" t="e">
        <f>AE227-VLOOKUP(C227, Вчера_Спутник!C:BL, 25, FALSE)</f>
        <v>#N/A</v>
      </c>
    </row>
    <row r="228" spans="1:52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3">
        <f t="shared" si="7"/>
        <v>0</v>
      </c>
      <c r="AJ228" s="53">
        <f t="shared" si="8"/>
        <v>0</v>
      </c>
      <c r="AK228" s="53" t="str">
        <f>IF(ISNA(VLOOKUP(C228,Вчера_Спутник!C:C, 1, FALSE)),"ошибка",0)</f>
        <v>ошибка</v>
      </c>
      <c r="AL228" s="55"/>
      <c r="AM228" s="53" t="e">
        <f>D228-VLOOKUP(C228, Вчера_Спутник!C:BL, 2, FALSE)</f>
        <v>#N/A</v>
      </c>
      <c r="AN228" s="53" t="e">
        <f>E228-F228-VLOOKUP(C228, Вчера_Спутник!C:BL, 3, FALSE)</f>
        <v>#N/A</v>
      </c>
      <c r="AO228" s="53" t="e">
        <f>K228-L228-VLOOKUP(C228, Вчера_Спутник!C:BL, 5, FALSE)</f>
        <v>#N/A</v>
      </c>
      <c r="AP228" s="53" t="e">
        <f>M228-N228-VLOOKUP(C228, Вчера_Спутник!C:BL, 7, FALSE)</f>
        <v>#N/A</v>
      </c>
      <c r="AQ228" s="53" t="e">
        <f>O228-P228-VLOOKUP(C228, Вчера_Спутник!C:BL, 9, FALSE)</f>
        <v>#N/A</v>
      </c>
      <c r="AR228" s="53" t="e">
        <f>Q228-R228-VLOOKUP(C228, Вчера_Спутник!C:BL, 11, FALSE)</f>
        <v>#N/A</v>
      </c>
      <c r="AS228" s="53" t="e">
        <f>S228-T228-VLOOKUP(C228, Вчера_Спутник!C:BL, 13, FALSE)</f>
        <v>#N/A</v>
      </c>
      <c r="AT228" s="53" t="e">
        <f>U228-V228-VLOOKUP(C228, Вчера_Спутник!C:BL, 15, FALSE)</f>
        <v>#N/A</v>
      </c>
      <c r="AU228" s="53" t="e">
        <f>W228-X228-VLOOKUP(C228, Вчера_Спутник!C:BL, 17, FALSE)</f>
        <v>#N/A</v>
      </c>
      <c r="AV228" s="53" t="e">
        <f>Y228-Z228-VLOOKUP(C228, Вчера_Спутник!C:BL, 19, FALSE)</f>
        <v>#N/A</v>
      </c>
      <c r="AW228" s="53" t="e">
        <f>AA228-AB228-VLOOKUP(C228, Вчера_Спутник!C:BL, 21, FALSE)</f>
        <v>#N/A</v>
      </c>
      <c r="AX228" s="53" t="e">
        <f>AC228-AD228-VLOOKUP(C228, Вчера_Спутник!C:BL, 23, FALSE)</f>
        <v>#N/A</v>
      </c>
      <c r="AY228" s="53" t="e">
        <f>VLOOKUP(C228, Вчера_Спутник!C:BL, 26, FALSE)+F228-Z228-AD228-AG228</f>
        <v>#N/A</v>
      </c>
      <c r="AZ228" s="53" t="e">
        <f>AE228-VLOOKUP(C228, Вчера_Спутник!C:BL, 25, FALSE)</f>
        <v>#N/A</v>
      </c>
    </row>
    <row r="229" spans="1:52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3">
        <f t="shared" si="7"/>
        <v>0</v>
      </c>
      <c r="AJ229" s="53">
        <f t="shared" si="8"/>
        <v>0</v>
      </c>
      <c r="AK229" s="53" t="str">
        <f>IF(ISNA(VLOOKUP(C229,Вчера_Спутник!C:C, 1, FALSE)),"ошибка",0)</f>
        <v>ошибка</v>
      </c>
      <c r="AL229" s="55"/>
      <c r="AM229" s="53" t="e">
        <f>D229-VLOOKUP(C229, Вчера_Спутник!C:BL, 2, FALSE)</f>
        <v>#N/A</v>
      </c>
      <c r="AN229" s="53" t="e">
        <f>E229-F229-VLOOKUP(C229, Вчера_Спутник!C:BL, 3, FALSE)</f>
        <v>#N/A</v>
      </c>
      <c r="AO229" s="53" t="e">
        <f>K229-L229-VLOOKUP(C229, Вчера_Спутник!C:BL, 5, FALSE)</f>
        <v>#N/A</v>
      </c>
      <c r="AP229" s="53" t="e">
        <f>M229-N229-VLOOKUP(C229, Вчера_Спутник!C:BL, 7, FALSE)</f>
        <v>#N/A</v>
      </c>
      <c r="AQ229" s="53" t="e">
        <f>O229-P229-VLOOKUP(C229, Вчера_Спутник!C:BL, 9, FALSE)</f>
        <v>#N/A</v>
      </c>
      <c r="AR229" s="53" t="e">
        <f>Q229-R229-VLOOKUP(C229, Вчера_Спутник!C:BL, 11, FALSE)</f>
        <v>#N/A</v>
      </c>
      <c r="AS229" s="53" t="e">
        <f>S229-T229-VLOOKUP(C229, Вчера_Спутник!C:BL, 13, FALSE)</f>
        <v>#N/A</v>
      </c>
      <c r="AT229" s="53" t="e">
        <f>U229-V229-VLOOKUP(C229, Вчера_Спутник!C:BL, 15, FALSE)</f>
        <v>#N/A</v>
      </c>
      <c r="AU229" s="53" t="e">
        <f>W229-X229-VLOOKUP(C229, Вчера_Спутник!C:BL, 17, FALSE)</f>
        <v>#N/A</v>
      </c>
      <c r="AV229" s="53" t="e">
        <f>Y229-Z229-VLOOKUP(C229, Вчера_Спутник!C:BL, 19, FALSE)</f>
        <v>#N/A</v>
      </c>
      <c r="AW229" s="53" t="e">
        <f>AA229-AB229-VLOOKUP(C229, Вчера_Спутник!C:BL, 21, FALSE)</f>
        <v>#N/A</v>
      </c>
      <c r="AX229" s="53" t="e">
        <f>AC229-AD229-VLOOKUP(C229, Вчера_Спутник!C:BL, 23, FALSE)</f>
        <v>#N/A</v>
      </c>
      <c r="AY229" s="53" t="e">
        <f>VLOOKUP(C229, Вчера_Спутник!C:BL, 26, FALSE)+F229-Z229-AD229-AG229</f>
        <v>#N/A</v>
      </c>
      <c r="AZ229" s="53" t="e">
        <f>AE229-VLOOKUP(C229, Вчера_Спутник!C:BL, 25, FALSE)</f>
        <v>#N/A</v>
      </c>
    </row>
    <row r="230" spans="1:52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3">
        <f t="shared" si="7"/>
        <v>0</v>
      </c>
      <c r="AJ230" s="53">
        <f t="shared" si="8"/>
        <v>0</v>
      </c>
      <c r="AK230" s="53" t="str">
        <f>IF(ISNA(VLOOKUP(C230,Вчера_Спутник!C:C, 1, FALSE)),"ошибка",0)</f>
        <v>ошибка</v>
      </c>
      <c r="AL230" s="55"/>
      <c r="AM230" s="53" t="e">
        <f>D230-VLOOKUP(C230, Вчера_Спутник!C:BL, 2, FALSE)</f>
        <v>#N/A</v>
      </c>
      <c r="AN230" s="53" t="e">
        <f>E230-F230-VLOOKUP(C230, Вчера_Спутник!C:BL, 3, FALSE)</f>
        <v>#N/A</v>
      </c>
      <c r="AO230" s="53" t="e">
        <f>K230-L230-VLOOKUP(C230, Вчера_Спутник!C:BL, 5, FALSE)</f>
        <v>#N/A</v>
      </c>
      <c r="AP230" s="53" t="e">
        <f>M230-N230-VLOOKUP(C230, Вчера_Спутник!C:BL, 7, FALSE)</f>
        <v>#N/A</v>
      </c>
      <c r="AQ230" s="53" t="e">
        <f>O230-P230-VLOOKUP(C230, Вчера_Спутник!C:BL, 9, FALSE)</f>
        <v>#N/A</v>
      </c>
      <c r="AR230" s="53" t="e">
        <f>Q230-R230-VLOOKUP(C230, Вчера_Спутник!C:BL, 11, FALSE)</f>
        <v>#N/A</v>
      </c>
      <c r="AS230" s="53" t="e">
        <f>S230-T230-VLOOKUP(C230, Вчера_Спутник!C:BL, 13, FALSE)</f>
        <v>#N/A</v>
      </c>
      <c r="AT230" s="53" t="e">
        <f>U230-V230-VLOOKUP(C230, Вчера_Спутник!C:BL, 15, FALSE)</f>
        <v>#N/A</v>
      </c>
      <c r="AU230" s="53" t="e">
        <f>W230-X230-VLOOKUP(C230, Вчера_Спутник!C:BL, 17, FALSE)</f>
        <v>#N/A</v>
      </c>
      <c r="AV230" s="53" t="e">
        <f>Y230-Z230-VLOOKUP(C230, Вчера_Спутник!C:BL, 19, FALSE)</f>
        <v>#N/A</v>
      </c>
      <c r="AW230" s="53" t="e">
        <f>AA230-AB230-VLOOKUP(C230, Вчера_Спутник!C:BL, 21, FALSE)</f>
        <v>#N/A</v>
      </c>
      <c r="AX230" s="53" t="e">
        <f>AC230-AD230-VLOOKUP(C230, Вчера_Спутник!C:BL, 23, FALSE)</f>
        <v>#N/A</v>
      </c>
      <c r="AY230" s="53" t="e">
        <f>VLOOKUP(C230, Вчера_Спутник!C:BL, 26, FALSE)+F230-Z230-AD230-AG230</f>
        <v>#N/A</v>
      </c>
      <c r="AZ230" s="53" t="e">
        <f>AE230-VLOOKUP(C230, Вчера_Спутник!C:BL, 25, FALSE)</f>
        <v>#N/A</v>
      </c>
    </row>
    <row r="231" spans="1:52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3">
        <f t="shared" si="7"/>
        <v>0</v>
      </c>
      <c r="AJ231" s="53">
        <f t="shared" si="8"/>
        <v>0</v>
      </c>
      <c r="AK231" s="53" t="str">
        <f>IF(ISNA(VLOOKUP(C231,Вчера_Спутник!C:C, 1, FALSE)),"ошибка",0)</f>
        <v>ошибка</v>
      </c>
      <c r="AL231" s="55"/>
      <c r="AM231" s="53" t="e">
        <f>D231-VLOOKUP(C231, Вчера_Спутник!C:BL, 2, FALSE)</f>
        <v>#N/A</v>
      </c>
      <c r="AN231" s="53" t="e">
        <f>E231-F231-VLOOKUP(C231, Вчера_Спутник!C:BL, 3, FALSE)</f>
        <v>#N/A</v>
      </c>
      <c r="AO231" s="53" t="e">
        <f>K231-L231-VLOOKUP(C231, Вчера_Спутник!C:BL, 5, FALSE)</f>
        <v>#N/A</v>
      </c>
      <c r="AP231" s="53" t="e">
        <f>M231-N231-VLOOKUP(C231, Вчера_Спутник!C:BL, 7, FALSE)</f>
        <v>#N/A</v>
      </c>
      <c r="AQ231" s="53" t="e">
        <f>O231-P231-VLOOKUP(C231, Вчера_Спутник!C:BL, 9, FALSE)</f>
        <v>#N/A</v>
      </c>
      <c r="AR231" s="53" t="e">
        <f>Q231-R231-VLOOKUP(C231, Вчера_Спутник!C:BL, 11, FALSE)</f>
        <v>#N/A</v>
      </c>
      <c r="AS231" s="53" t="e">
        <f>S231-T231-VLOOKUP(C231, Вчера_Спутник!C:BL, 13, FALSE)</f>
        <v>#N/A</v>
      </c>
      <c r="AT231" s="53" t="e">
        <f>U231-V231-VLOOKUP(C231, Вчера_Спутник!C:BL, 15, FALSE)</f>
        <v>#N/A</v>
      </c>
      <c r="AU231" s="53" t="e">
        <f>W231-X231-VLOOKUP(C231, Вчера_Спутник!C:BL, 17, FALSE)</f>
        <v>#N/A</v>
      </c>
      <c r="AV231" s="53" t="e">
        <f>Y231-Z231-VLOOKUP(C231, Вчера_Спутник!C:BL, 19, FALSE)</f>
        <v>#N/A</v>
      </c>
      <c r="AW231" s="53" t="e">
        <f>AA231-AB231-VLOOKUP(C231, Вчера_Спутник!C:BL, 21, FALSE)</f>
        <v>#N/A</v>
      </c>
      <c r="AX231" s="53" t="e">
        <f>AC231-AD231-VLOOKUP(C231, Вчера_Спутник!C:BL, 23, FALSE)</f>
        <v>#N/A</v>
      </c>
      <c r="AY231" s="53" t="e">
        <f>VLOOKUP(C231, Вчера_Спутник!C:BL, 26, FALSE)+F231-Z231-AD231-AG231</f>
        <v>#N/A</v>
      </c>
      <c r="AZ231" s="53" t="e">
        <f>AE231-VLOOKUP(C231, Вчера_Спутник!C:BL, 25, FALSE)</f>
        <v>#N/A</v>
      </c>
    </row>
    <row r="232" spans="1:52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3">
        <f t="shared" si="7"/>
        <v>0</v>
      </c>
      <c r="AJ232" s="53">
        <f t="shared" si="8"/>
        <v>0</v>
      </c>
      <c r="AK232" s="53" t="str">
        <f>IF(ISNA(VLOOKUP(C232,Вчера_Спутник!C:C, 1, FALSE)),"ошибка",0)</f>
        <v>ошибка</v>
      </c>
      <c r="AL232" s="55"/>
      <c r="AM232" s="53" t="e">
        <f>D232-VLOOKUP(C232, Вчера_Спутник!C:BL, 2, FALSE)</f>
        <v>#N/A</v>
      </c>
      <c r="AN232" s="53" t="e">
        <f>E232-F232-VLOOKUP(C232, Вчера_Спутник!C:BL, 3, FALSE)</f>
        <v>#N/A</v>
      </c>
      <c r="AO232" s="53" t="e">
        <f>K232-L232-VLOOKUP(C232, Вчера_Спутник!C:BL, 5, FALSE)</f>
        <v>#N/A</v>
      </c>
      <c r="AP232" s="53" t="e">
        <f>M232-N232-VLOOKUP(C232, Вчера_Спутник!C:BL, 7, FALSE)</f>
        <v>#N/A</v>
      </c>
      <c r="AQ232" s="53" t="e">
        <f>O232-P232-VLOOKUP(C232, Вчера_Спутник!C:BL, 9, FALSE)</f>
        <v>#N/A</v>
      </c>
      <c r="AR232" s="53" t="e">
        <f>Q232-R232-VLOOKUP(C232, Вчера_Спутник!C:BL, 11, FALSE)</f>
        <v>#N/A</v>
      </c>
      <c r="AS232" s="53" t="e">
        <f>S232-T232-VLOOKUP(C232, Вчера_Спутник!C:BL, 13, FALSE)</f>
        <v>#N/A</v>
      </c>
      <c r="AT232" s="53" t="e">
        <f>U232-V232-VLOOKUP(C232, Вчера_Спутник!C:BL, 15, FALSE)</f>
        <v>#N/A</v>
      </c>
      <c r="AU232" s="53" t="e">
        <f>W232-X232-VLOOKUP(C232, Вчера_Спутник!C:BL, 17, FALSE)</f>
        <v>#N/A</v>
      </c>
      <c r="AV232" s="53" t="e">
        <f>Y232-Z232-VLOOKUP(C232, Вчера_Спутник!C:BL, 19, FALSE)</f>
        <v>#N/A</v>
      </c>
      <c r="AW232" s="53" t="e">
        <f>AA232-AB232-VLOOKUP(C232, Вчера_Спутник!C:BL, 21, FALSE)</f>
        <v>#N/A</v>
      </c>
      <c r="AX232" s="53" t="e">
        <f>AC232-AD232-VLOOKUP(C232, Вчера_Спутник!C:BL, 23, FALSE)</f>
        <v>#N/A</v>
      </c>
      <c r="AY232" s="53" t="e">
        <f>VLOOKUP(C232, Вчера_Спутник!C:BL, 26, FALSE)+F232-Z232-AD232-AG232</f>
        <v>#N/A</v>
      </c>
      <c r="AZ232" s="53" t="e">
        <f>AE232-VLOOKUP(C232, Вчера_Спутник!C:BL, 25, FALSE)</f>
        <v>#N/A</v>
      </c>
    </row>
    <row r="233" spans="1:52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3">
        <f t="shared" si="7"/>
        <v>0</v>
      </c>
      <c r="AJ233" s="53">
        <f t="shared" si="8"/>
        <v>0</v>
      </c>
      <c r="AK233" s="53" t="str">
        <f>IF(ISNA(VLOOKUP(C233,Вчера_Спутник!C:C, 1, FALSE)),"ошибка",0)</f>
        <v>ошибка</v>
      </c>
      <c r="AL233" s="55"/>
      <c r="AM233" s="53" t="e">
        <f>D233-VLOOKUP(C233, Вчера_Спутник!C:BL, 2, FALSE)</f>
        <v>#N/A</v>
      </c>
      <c r="AN233" s="53" t="e">
        <f>E233-F233-VLOOKUP(C233, Вчера_Спутник!C:BL, 3, FALSE)</f>
        <v>#N/A</v>
      </c>
      <c r="AO233" s="53" t="e">
        <f>K233-L233-VLOOKUP(C233, Вчера_Спутник!C:BL, 5, FALSE)</f>
        <v>#N/A</v>
      </c>
      <c r="AP233" s="53" t="e">
        <f>M233-N233-VLOOKUP(C233, Вчера_Спутник!C:BL, 7, FALSE)</f>
        <v>#N/A</v>
      </c>
      <c r="AQ233" s="53" t="e">
        <f>O233-P233-VLOOKUP(C233, Вчера_Спутник!C:BL, 9, FALSE)</f>
        <v>#N/A</v>
      </c>
      <c r="AR233" s="53" t="e">
        <f>Q233-R233-VLOOKUP(C233, Вчера_Спутник!C:BL, 11, FALSE)</f>
        <v>#N/A</v>
      </c>
      <c r="AS233" s="53" t="e">
        <f>S233-T233-VLOOKUP(C233, Вчера_Спутник!C:BL, 13, FALSE)</f>
        <v>#N/A</v>
      </c>
      <c r="AT233" s="53" t="e">
        <f>U233-V233-VLOOKUP(C233, Вчера_Спутник!C:BL, 15, FALSE)</f>
        <v>#N/A</v>
      </c>
      <c r="AU233" s="53" t="e">
        <f>W233-X233-VLOOKUP(C233, Вчера_Спутник!C:BL, 17, FALSE)</f>
        <v>#N/A</v>
      </c>
      <c r="AV233" s="53" t="e">
        <f>Y233-Z233-VLOOKUP(C233, Вчера_Спутник!C:BL, 19, FALSE)</f>
        <v>#N/A</v>
      </c>
      <c r="AW233" s="53" t="e">
        <f>AA233-AB233-VLOOKUP(C233, Вчера_Спутник!C:BL, 21, FALSE)</f>
        <v>#N/A</v>
      </c>
      <c r="AX233" s="53" t="e">
        <f>AC233-AD233-VLOOKUP(C233, Вчера_Спутник!C:BL, 23, FALSE)</f>
        <v>#N/A</v>
      </c>
      <c r="AY233" s="53" t="e">
        <f>VLOOKUP(C233, Вчера_Спутник!C:BL, 26, FALSE)+F233-Z233-AD233-AG233</f>
        <v>#N/A</v>
      </c>
      <c r="AZ233" s="53" t="e">
        <f>AE233-VLOOKUP(C233, Вчера_Спутник!C:BL, 25, FALSE)</f>
        <v>#N/A</v>
      </c>
    </row>
    <row r="234" spans="1:52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3">
        <f t="shared" si="7"/>
        <v>0</v>
      </c>
      <c r="AJ234" s="53">
        <f t="shared" si="8"/>
        <v>0</v>
      </c>
      <c r="AK234" s="53" t="str">
        <f>IF(ISNA(VLOOKUP(C234,Вчера_Спутник!C:C, 1, FALSE)),"ошибка",0)</f>
        <v>ошибка</v>
      </c>
      <c r="AL234" s="55"/>
      <c r="AM234" s="53" t="e">
        <f>D234-VLOOKUP(C234, Вчера_Спутник!C:BL, 2, FALSE)</f>
        <v>#N/A</v>
      </c>
      <c r="AN234" s="53" t="e">
        <f>E234-F234-VLOOKUP(C234, Вчера_Спутник!C:BL, 3, FALSE)</f>
        <v>#N/A</v>
      </c>
      <c r="AO234" s="53" t="e">
        <f>K234-L234-VLOOKUP(C234, Вчера_Спутник!C:BL, 5, FALSE)</f>
        <v>#N/A</v>
      </c>
      <c r="AP234" s="53" t="e">
        <f>M234-N234-VLOOKUP(C234, Вчера_Спутник!C:BL, 7, FALSE)</f>
        <v>#N/A</v>
      </c>
      <c r="AQ234" s="53" t="e">
        <f>O234-P234-VLOOKUP(C234, Вчера_Спутник!C:BL, 9, FALSE)</f>
        <v>#N/A</v>
      </c>
      <c r="AR234" s="53" t="e">
        <f>Q234-R234-VLOOKUP(C234, Вчера_Спутник!C:BL, 11, FALSE)</f>
        <v>#N/A</v>
      </c>
      <c r="AS234" s="53" t="e">
        <f>S234-T234-VLOOKUP(C234, Вчера_Спутник!C:BL, 13, FALSE)</f>
        <v>#N/A</v>
      </c>
      <c r="AT234" s="53" t="e">
        <f>U234-V234-VLOOKUP(C234, Вчера_Спутник!C:BL, 15, FALSE)</f>
        <v>#N/A</v>
      </c>
      <c r="AU234" s="53" t="e">
        <f>W234-X234-VLOOKUP(C234, Вчера_Спутник!C:BL, 17, FALSE)</f>
        <v>#N/A</v>
      </c>
      <c r="AV234" s="53" t="e">
        <f>Y234-Z234-VLOOKUP(C234, Вчера_Спутник!C:BL, 19, FALSE)</f>
        <v>#N/A</v>
      </c>
      <c r="AW234" s="53" t="e">
        <f>AA234-AB234-VLOOKUP(C234, Вчера_Спутник!C:BL, 21, FALSE)</f>
        <v>#N/A</v>
      </c>
      <c r="AX234" s="53" t="e">
        <f>AC234-AD234-VLOOKUP(C234, Вчера_Спутник!C:BL, 23, FALSE)</f>
        <v>#N/A</v>
      </c>
      <c r="AY234" s="53" t="e">
        <f>VLOOKUP(C234, Вчера_Спутник!C:BL, 26, FALSE)+F234-Z234-AD234-AG234</f>
        <v>#N/A</v>
      </c>
      <c r="AZ234" s="53" t="e">
        <f>AE234-VLOOKUP(C234, Вчера_Спутник!C:BL, 25, FALSE)</f>
        <v>#N/A</v>
      </c>
    </row>
    <row r="235" spans="1:52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3">
        <f t="shared" si="7"/>
        <v>0</v>
      </c>
      <c r="AJ235" s="53">
        <f t="shared" si="8"/>
        <v>0</v>
      </c>
      <c r="AK235" s="53" t="str">
        <f>IF(ISNA(VLOOKUP(C235,Вчера_Спутник!C:C, 1, FALSE)),"ошибка",0)</f>
        <v>ошибка</v>
      </c>
      <c r="AL235" s="55"/>
      <c r="AM235" s="53" t="e">
        <f>D235-VLOOKUP(C235, Вчера_Спутник!C:BL, 2, FALSE)</f>
        <v>#N/A</v>
      </c>
      <c r="AN235" s="53" t="e">
        <f>E235-F235-VLOOKUP(C235, Вчера_Спутник!C:BL, 3, FALSE)</f>
        <v>#N/A</v>
      </c>
      <c r="AO235" s="53" t="e">
        <f>K235-L235-VLOOKUP(C235, Вчера_Спутник!C:BL, 5, FALSE)</f>
        <v>#N/A</v>
      </c>
      <c r="AP235" s="53" t="e">
        <f>M235-N235-VLOOKUP(C235, Вчера_Спутник!C:BL, 7, FALSE)</f>
        <v>#N/A</v>
      </c>
      <c r="AQ235" s="53" t="e">
        <f>O235-P235-VLOOKUP(C235, Вчера_Спутник!C:BL, 9, FALSE)</f>
        <v>#N/A</v>
      </c>
      <c r="AR235" s="53" t="e">
        <f>Q235-R235-VLOOKUP(C235, Вчера_Спутник!C:BL, 11, FALSE)</f>
        <v>#N/A</v>
      </c>
      <c r="AS235" s="53" t="e">
        <f>S235-T235-VLOOKUP(C235, Вчера_Спутник!C:BL, 13, FALSE)</f>
        <v>#N/A</v>
      </c>
      <c r="AT235" s="53" t="e">
        <f>U235-V235-VLOOKUP(C235, Вчера_Спутник!C:BL, 15, FALSE)</f>
        <v>#N/A</v>
      </c>
      <c r="AU235" s="53" t="e">
        <f>W235-X235-VLOOKUP(C235, Вчера_Спутник!C:BL, 17, FALSE)</f>
        <v>#N/A</v>
      </c>
      <c r="AV235" s="53" t="e">
        <f>Y235-Z235-VLOOKUP(C235, Вчера_Спутник!C:BL, 19, FALSE)</f>
        <v>#N/A</v>
      </c>
      <c r="AW235" s="53" t="e">
        <f>AA235-AB235-VLOOKUP(C235, Вчера_Спутник!C:BL, 21, FALSE)</f>
        <v>#N/A</v>
      </c>
      <c r="AX235" s="53" t="e">
        <f>AC235-AD235-VLOOKUP(C235, Вчера_Спутник!C:BL, 23, FALSE)</f>
        <v>#N/A</v>
      </c>
      <c r="AY235" s="53" t="e">
        <f>VLOOKUP(C235, Вчера_Спутник!C:BL, 26, FALSE)+F235-Z235-AD235-AG235</f>
        <v>#N/A</v>
      </c>
      <c r="AZ235" s="53" t="e">
        <f>AE235-VLOOKUP(C235, Вчера_Спутник!C:BL, 25, FALSE)</f>
        <v>#N/A</v>
      </c>
    </row>
    <row r="236" spans="1:52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3">
        <f t="shared" si="7"/>
        <v>0</v>
      </c>
      <c r="AJ236" s="53">
        <f t="shared" si="8"/>
        <v>0</v>
      </c>
      <c r="AK236" s="53" t="str">
        <f>IF(ISNA(VLOOKUP(C236,Вчера_Спутник!C:C, 1, FALSE)),"ошибка",0)</f>
        <v>ошибка</v>
      </c>
      <c r="AL236" s="55"/>
      <c r="AM236" s="53" t="e">
        <f>D236-VLOOKUP(C236, Вчера_Спутник!C:BL, 2, FALSE)</f>
        <v>#N/A</v>
      </c>
      <c r="AN236" s="53" t="e">
        <f>E236-F236-VLOOKUP(C236, Вчера_Спутник!C:BL, 3, FALSE)</f>
        <v>#N/A</v>
      </c>
      <c r="AO236" s="53" t="e">
        <f>K236-L236-VLOOKUP(C236, Вчера_Спутник!C:BL, 5, FALSE)</f>
        <v>#N/A</v>
      </c>
      <c r="AP236" s="53" t="e">
        <f>M236-N236-VLOOKUP(C236, Вчера_Спутник!C:BL, 7, FALSE)</f>
        <v>#N/A</v>
      </c>
      <c r="AQ236" s="53" t="e">
        <f>O236-P236-VLOOKUP(C236, Вчера_Спутник!C:BL, 9, FALSE)</f>
        <v>#N/A</v>
      </c>
      <c r="AR236" s="53" t="e">
        <f>Q236-R236-VLOOKUP(C236, Вчера_Спутник!C:BL, 11, FALSE)</f>
        <v>#N/A</v>
      </c>
      <c r="AS236" s="53" t="e">
        <f>S236-T236-VLOOKUP(C236, Вчера_Спутник!C:BL, 13, FALSE)</f>
        <v>#N/A</v>
      </c>
      <c r="AT236" s="53" t="e">
        <f>U236-V236-VLOOKUP(C236, Вчера_Спутник!C:BL, 15, FALSE)</f>
        <v>#N/A</v>
      </c>
      <c r="AU236" s="53" t="e">
        <f>W236-X236-VLOOKUP(C236, Вчера_Спутник!C:BL, 17, FALSE)</f>
        <v>#N/A</v>
      </c>
      <c r="AV236" s="53" t="e">
        <f>Y236-Z236-VLOOKUP(C236, Вчера_Спутник!C:BL, 19, FALSE)</f>
        <v>#N/A</v>
      </c>
      <c r="AW236" s="53" t="e">
        <f>AA236-AB236-VLOOKUP(C236, Вчера_Спутник!C:BL, 21, FALSE)</f>
        <v>#N/A</v>
      </c>
      <c r="AX236" s="53" t="e">
        <f>AC236-AD236-VLOOKUP(C236, Вчера_Спутник!C:BL, 23, FALSE)</f>
        <v>#N/A</v>
      </c>
      <c r="AY236" s="53" t="e">
        <f>VLOOKUP(C236, Вчера_Спутник!C:BL, 26, FALSE)+F236-Z236-AD236-AG236</f>
        <v>#N/A</v>
      </c>
      <c r="AZ236" s="53" t="e">
        <f>AE236-VLOOKUP(C236, Вчера_Спутник!C:BL, 25, FALSE)</f>
        <v>#N/A</v>
      </c>
    </row>
    <row r="237" spans="1:52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3">
        <f t="shared" si="7"/>
        <v>0</v>
      </c>
      <c r="AJ237" s="53">
        <f t="shared" si="8"/>
        <v>0</v>
      </c>
      <c r="AK237" s="53" t="str">
        <f>IF(ISNA(VLOOKUP(C237,Вчера_Спутник!C:C, 1, FALSE)),"ошибка",0)</f>
        <v>ошибка</v>
      </c>
      <c r="AL237" s="55"/>
      <c r="AM237" s="53" t="e">
        <f>D237-VLOOKUP(C237, Вчера_Спутник!C:BL, 2, FALSE)</f>
        <v>#N/A</v>
      </c>
      <c r="AN237" s="53" t="e">
        <f>E237-F237-VLOOKUP(C237, Вчера_Спутник!C:BL, 3, FALSE)</f>
        <v>#N/A</v>
      </c>
      <c r="AO237" s="53" t="e">
        <f>K237-L237-VLOOKUP(C237, Вчера_Спутник!C:BL, 5, FALSE)</f>
        <v>#N/A</v>
      </c>
      <c r="AP237" s="53" t="e">
        <f>M237-N237-VLOOKUP(C237, Вчера_Спутник!C:BL, 7, FALSE)</f>
        <v>#N/A</v>
      </c>
      <c r="AQ237" s="53" t="e">
        <f>O237-P237-VLOOKUP(C237, Вчера_Спутник!C:BL, 9, FALSE)</f>
        <v>#N/A</v>
      </c>
      <c r="AR237" s="53" t="e">
        <f>Q237-R237-VLOOKUP(C237, Вчера_Спутник!C:BL, 11, FALSE)</f>
        <v>#N/A</v>
      </c>
      <c r="AS237" s="53" t="e">
        <f>S237-T237-VLOOKUP(C237, Вчера_Спутник!C:BL, 13, FALSE)</f>
        <v>#N/A</v>
      </c>
      <c r="AT237" s="53" t="e">
        <f>U237-V237-VLOOKUP(C237, Вчера_Спутник!C:BL, 15, FALSE)</f>
        <v>#N/A</v>
      </c>
      <c r="AU237" s="53" t="e">
        <f>W237-X237-VLOOKUP(C237, Вчера_Спутник!C:BL, 17, FALSE)</f>
        <v>#N/A</v>
      </c>
      <c r="AV237" s="53" t="e">
        <f>Y237-Z237-VLOOKUP(C237, Вчера_Спутник!C:BL, 19, FALSE)</f>
        <v>#N/A</v>
      </c>
      <c r="AW237" s="53" t="e">
        <f>AA237-AB237-VLOOKUP(C237, Вчера_Спутник!C:BL, 21, FALSE)</f>
        <v>#N/A</v>
      </c>
      <c r="AX237" s="53" t="e">
        <f>AC237-AD237-VLOOKUP(C237, Вчера_Спутник!C:BL, 23, FALSE)</f>
        <v>#N/A</v>
      </c>
      <c r="AY237" s="53" t="e">
        <f>VLOOKUP(C237, Вчера_Спутник!C:BL, 26, FALSE)+F237-Z237-AD237-AG237</f>
        <v>#N/A</v>
      </c>
      <c r="AZ237" s="53" t="e">
        <f>AE237-VLOOKUP(C237, Вчера_Спутник!C:BL, 25, FALSE)</f>
        <v>#N/A</v>
      </c>
    </row>
    <row r="238" spans="1:52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3">
        <f t="shared" si="7"/>
        <v>0</v>
      </c>
      <c r="AJ238" s="53">
        <f t="shared" si="8"/>
        <v>0</v>
      </c>
      <c r="AK238" s="53" t="str">
        <f>IF(ISNA(VLOOKUP(C238,Вчера_Спутник!C:C, 1, FALSE)),"ошибка",0)</f>
        <v>ошибка</v>
      </c>
      <c r="AL238" s="55"/>
      <c r="AM238" s="53" t="e">
        <f>D238-VLOOKUP(C238, Вчера_Спутник!C:BL, 2, FALSE)</f>
        <v>#N/A</v>
      </c>
      <c r="AN238" s="53" t="e">
        <f>E238-F238-VLOOKUP(C238, Вчера_Спутник!C:BL, 3, FALSE)</f>
        <v>#N/A</v>
      </c>
      <c r="AO238" s="53" t="e">
        <f>K238-L238-VLOOKUP(C238, Вчера_Спутник!C:BL, 5, FALSE)</f>
        <v>#N/A</v>
      </c>
      <c r="AP238" s="53" t="e">
        <f>M238-N238-VLOOKUP(C238, Вчера_Спутник!C:BL, 7, FALSE)</f>
        <v>#N/A</v>
      </c>
      <c r="AQ238" s="53" t="e">
        <f>O238-P238-VLOOKUP(C238, Вчера_Спутник!C:BL, 9, FALSE)</f>
        <v>#N/A</v>
      </c>
      <c r="AR238" s="53" t="e">
        <f>Q238-R238-VLOOKUP(C238, Вчера_Спутник!C:BL, 11, FALSE)</f>
        <v>#N/A</v>
      </c>
      <c r="AS238" s="53" t="e">
        <f>S238-T238-VLOOKUP(C238, Вчера_Спутник!C:BL, 13, FALSE)</f>
        <v>#N/A</v>
      </c>
      <c r="AT238" s="53" t="e">
        <f>U238-V238-VLOOKUP(C238, Вчера_Спутник!C:BL, 15, FALSE)</f>
        <v>#N/A</v>
      </c>
      <c r="AU238" s="53" t="e">
        <f>W238-X238-VLOOKUP(C238, Вчера_Спутник!C:BL, 17, FALSE)</f>
        <v>#N/A</v>
      </c>
      <c r="AV238" s="53" t="e">
        <f>Y238-Z238-VLOOKUP(C238, Вчера_Спутник!C:BL, 19, FALSE)</f>
        <v>#N/A</v>
      </c>
      <c r="AW238" s="53" t="e">
        <f>AA238-AB238-VLOOKUP(C238, Вчера_Спутник!C:BL, 21, FALSE)</f>
        <v>#N/A</v>
      </c>
      <c r="AX238" s="53" t="e">
        <f>AC238-AD238-VLOOKUP(C238, Вчера_Спутник!C:BL, 23, FALSE)</f>
        <v>#N/A</v>
      </c>
      <c r="AY238" s="53" t="e">
        <f>VLOOKUP(C238, Вчера_Спутник!C:BL, 26, FALSE)+F238-Z238-AD238-AG238</f>
        <v>#N/A</v>
      </c>
      <c r="AZ238" s="53" t="e">
        <f>AE238-VLOOKUP(C238, Вчера_Спутник!C:BL, 25, FALSE)</f>
        <v>#N/A</v>
      </c>
    </row>
    <row r="239" spans="1:52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3">
        <f t="shared" si="7"/>
        <v>0</v>
      </c>
      <c r="AJ239" s="53">
        <f t="shared" si="8"/>
        <v>0</v>
      </c>
      <c r="AK239" s="53" t="str">
        <f>IF(ISNA(VLOOKUP(C239,Вчера_Спутник!C:C, 1, FALSE)),"ошибка",0)</f>
        <v>ошибка</v>
      </c>
      <c r="AL239" s="55"/>
      <c r="AM239" s="53" t="e">
        <f>D239-VLOOKUP(C239, Вчера_Спутник!C:BL, 2, FALSE)</f>
        <v>#N/A</v>
      </c>
      <c r="AN239" s="53" t="e">
        <f>E239-F239-VLOOKUP(C239, Вчера_Спутник!C:BL, 3, FALSE)</f>
        <v>#N/A</v>
      </c>
      <c r="AO239" s="53" t="e">
        <f>K239-L239-VLOOKUP(C239, Вчера_Спутник!C:BL, 5, FALSE)</f>
        <v>#N/A</v>
      </c>
      <c r="AP239" s="53" t="e">
        <f>M239-N239-VLOOKUP(C239, Вчера_Спутник!C:BL, 7, FALSE)</f>
        <v>#N/A</v>
      </c>
      <c r="AQ239" s="53" t="e">
        <f>O239-P239-VLOOKUP(C239, Вчера_Спутник!C:BL, 9, FALSE)</f>
        <v>#N/A</v>
      </c>
      <c r="AR239" s="53" t="e">
        <f>Q239-R239-VLOOKUP(C239, Вчера_Спутник!C:BL, 11, FALSE)</f>
        <v>#N/A</v>
      </c>
      <c r="AS239" s="53" t="e">
        <f>S239-T239-VLOOKUP(C239, Вчера_Спутник!C:BL, 13, FALSE)</f>
        <v>#N/A</v>
      </c>
      <c r="AT239" s="53" t="e">
        <f>U239-V239-VLOOKUP(C239, Вчера_Спутник!C:BL, 15, FALSE)</f>
        <v>#N/A</v>
      </c>
      <c r="AU239" s="53" t="e">
        <f>W239-X239-VLOOKUP(C239, Вчера_Спутник!C:BL, 17, FALSE)</f>
        <v>#N/A</v>
      </c>
      <c r="AV239" s="53" t="e">
        <f>Y239-Z239-VLOOKUP(C239, Вчера_Спутник!C:BL, 19, FALSE)</f>
        <v>#N/A</v>
      </c>
      <c r="AW239" s="53" t="e">
        <f>AA239-AB239-VLOOKUP(C239, Вчера_Спутник!C:BL, 21, FALSE)</f>
        <v>#N/A</v>
      </c>
      <c r="AX239" s="53" t="e">
        <f>AC239-AD239-VLOOKUP(C239, Вчера_Спутник!C:BL, 23, FALSE)</f>
        <v>#N/A</v>
      </c>
      <c r="AY239" s="53" t="e">
        <f>VLOOKUP(C239, Вчера_Спутник!C:BL, 26, FALSE)+F239-Z239-AD239-AG239</f>
        <v>#N/A</v>
      </c>
      <c r="AZ239" s="53" t="e">
        <f>AE239-VLOOKUP(C239, Вчера_Спутник!C:BL, 25, FALSE)</f>
        <v>#N/A</v>
      </c>
    </row>
    <row r="240" spans="1:52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3">
        <f t="shared" si="7"/>
        <v>0</v>
      </c>
      <c r="AJ240" s="53">
        <f t="shared" si="8"/>
        <v>0</v>
      </c>
      <c r="AK240" s="53" t="str">
        <f>IF(ISNA(VLOOKUP(C240,Вчера_Спутник!C:C, 1, FALSE)),"ошибка",0)</f>
        <v>ошибка</v>
      </c>
      <c r="AL240" s="55"/>
      <c r="AM240" s="53" t="e">
        <f>D240-VLOOKUP(C240, Вчера_Спутник!C:BL, 2, FALSE)</f>
        <v>#N/A</v>
      </c>
      <c r="AN240" s="53" t="e">
        <f>E240-F240-VLOOKUP(C240, Вчера_Спутник!C:BL, 3, FALSE)</f>
        <v>#N/A</v>
      </c>
      <c r="AO240" s="53" t="e">
        <f>K240-L240-VLOOKUP(C240, Вчера_Спутник!C:BL, 5, FALSE)</f>
        <v>#N/A</v>
      </c>
      <c r="AP240" s="53" t="e">
        <f>M240-N240-VLOOKUP(C240, Вчера_Спутник!C:BL, 7, FALSE)</f>
        <v>#N/A</v>
      </c>
      <c r="AQ240" s="53" t="e">
        <f>O240-P240-VLOOKUP(C240, Вчера_Спутник!C:BL, 9, FALSE)</f>
        <v>#N/A</v>
      </c>
      <c r="AR240" s="53" t="e">
        <f>Q240-R240-VLOOKUP(C240, Вчера_Спутник!C:BL, 11, FALSE)</f>
        <v>#N/A</v>
      </c>
      <c r="AS240" s="53" t="e">
        <f>S240-T240-VLOOKUP(C240, Вчера_Спутник!C:BL, 13, FALSE)</f>
        <v>#N/A</v>
      </c>
      <c r="AT240" s="53" t="e">
        <f>U240-V240-VLOOKUP(C240, Вчера_Спутник!C:BL, 15, FALSE)</f>
        <v>#N/A</v>
      </c>
      <c r="AU240" s="53" t="e">
        <f>W240-X240-VLOOKUP(C240, Вчера_Спутник!C:BL, 17, FALSE)</f>
        <v>#N/A</v>
      </c>
      <c r="AV240" s="53" t="e">
        <f>Y240-Z240-VLOOKUP(C240, Вчера_Спутник!C:BL, 19, FALSE)</f>
        <v>#N/A</v>
      </c>
      <c r="AW240" s="53" t="e">
        <f>AA240-AB240-VLOOKUP(C240, Вчера_Спутник!C:BL, 21, FALSE)</f>
        <v>#N/A</v>
      </c>
      <c r="AX240" s="53" t="e">
        <f>AC240-AD240-VLOOKUP(C240, Вчера_Спутник!C:BL, 23, FALSE)</f>
        <v>#N/A</v>
      </c>
      <c r="AY240" s="53" t="e">
        <f>VLOOKUP(C240, Вчера_Спутник!C:BL, 26, FALSE)+F240-Z240-AD240-AG240</f>
        <v>#N/A</v>
      </c>
      <c r="AZ240" s="53" t="e">
        <f>AE240-VLOOKUP(C240, Вчера_Спутник!C:BL, 25, FALSE)</f>
        <v>#N/A</v>
      </c>
    </row>
    <row r="241" spans="1:52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3">
        <f t="shared" si="7"/>
        <v>0</v>
      </c>
      <c r="AJ241" s="53">
        <f t="shared" si="8"/>
        <v>0</v>
      </c>
      <c r="AK241" s="53" t="str">
        <f>IF(ISNA(VLOOKUP(C241,Вчера_Спутник!C:C, 1, FALSE)),"ошибка",0)</f>
        <v>ошибка</v>
      </c>
      <c r="AL241" s="55"/>
      <c r="AM241" s="53" t="e">
        <f>D241-VLOOKUP(C241, Вчера_Спутник!C:BL, 2, FALSE)</f>
        <v>#N/A</v>
      </c>
      <c r="AN241" s="53" t="e">
        <f>E241-F241-VLOOKUP(C241, Вчера_Спутник!C:BL, 3, FALSE)</f>
        <v>#N/A</v>
      </c>
      <c r="AO241" s="53" t="e">
        <f>K241-L241-VLOOKUP(C241, Вчера_Спутник!C:BL, 5, FALSE)</f>
        <v>#N/A</v>
      </c>
      <c r="AP241" s="53" t="e">
        <f>M241-N241-VLOOKUP(C241, Вчера_Спутник!C:BL, 7, FALSE)</f>
        <v>#N/A</v>
      </c>
      <c r="AQ241" s="53" t="e">
        <f>O241-P241-VLOOKUP(C241, Вчера_Спутник!C:BL, 9, FALSE)</f>
        <v>#N/A</v>
      </c>
      <c r="AR241" s="53" t="e">
        <f>Q241-R241-VLOOKUP(C241, Вчера_Спутник!C:BL, 11, FALSE)</f>
        <v>#N/A</v>
      </c>
      <c r="AS241" s="53" t="e">
        <f>S241-T241-VLOOKUP(C241, Вчера_Спутник!C:BL, 13, FALSE)</f>
        <v>#N/A</v>
      </c>
      <c r="AT241" s="53" t="e">
        <f>U241-V241-VLOOKUP(C241, Вчера_Спутник!C:BL, 15, FALSE)</f>
        <v>#N/A</v>
      </c>
      <c r="AU241" s="53" t="e">
        <f>W241-X241-VLOOKUP(C241, Вчера_Спутник!C:BL, 17, FALSE)</f>
        <v>#N/A</v>
      </c>
      <c r="AV241" s="53" t="e">
        <f>Y241-Z241-VLOOKUP(C241, Вчера_Спутник!C:BL, 19, FALSE)</f>
        <v>#N/A</v>
      </c>
      <c r="AW241" s="53" t="e">
        <f>AA241-AB241-VLOOKUP(C241, Вчера_Спутник!C:BL, 21, FALSE)</f>
        <v>#N/A</v>
      </c>
      <c r="AX241" s="53" t="e">
        <f>AC241-AD241-VLOOKUP(C241, Вчера_Спутник!C:BL, 23, FALSE)</f>
        <v>#N/A</v>
      </c>
      <c r="AY241" s="53" t="e">
        <f>VLOOKUP(C241, Вчера_Спутник!C:BL, 26, FALSE)+F241-Z241-AD241-AG241</f>
        <v>#N/A</v>
      </c>
      <c r="AZ241" s="53" t="e">
        <f>AE241-VLOOKUP(C241, Вчера_Спутник!C:BL, 25, FALSE)</f>
        <v>#N/A</v>
      </c>
    </row>
    <row r="242" spans="1:52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3">
        <f t="shared" si="7"/>
        <v>0</v>
      </c>
      <c r="AJ242" s="53">
        <f t="shared" si="8"/>
        <v>0</v>
      </c>
      <c r="AK242" s="53" t="str">
        <f>IF(ISNA(VLOOKUP(C242,Вчера_Спутник!C:C, 1, FALSE)),"ошибка",0)</f>
        <v>ошибка</v>
      </c>
      <c r="AL242" s="55"/>
      <c r="AM242" s="53" t="e">
        <f>D242-VLOOKUP(C242, Вчера_Спутник!C:BL, 2, FALSE)</f>
        <v>#N/A</v>
      </c>
      <c r="AN242" s="53" t="e">
        <f>E242-F242-VLOOKUP(C242, Вчера_Спутник!C:BL, 3, FALSE)</f>
        <v>#N/A</v>
      </c>
      <c r="AO242" s="53" t="e">
        <f>K242-L242-VLOOKUP(C242, Вчера_Спутник!C:BL, 5, FALSE)</f>
        <v>#N/A</v>
      </c>
      <c r="AP242" s="53" t="e">
        <f>M242-N242-VLOOKUP(C242, Вчера_Спутник!C:BL, 7, FALSE)</f>
        <v>#N/A</v>
      </c>
      <c r="AQ242" s="53" t="e">
        <f>O242-P242-VLOOKUP(C242, Вчера_Спутник!C:BL, 9, FALSE)</f>
        <v>#N/A</v>
      </c>
      <c r="AR242" s="53" t="e">
        <f>Q242-R242-VLOOKUP(C242, Вчера_Спутник!C:BL, 11, FALSE)</f>
        <v>#N/A</v>
      </c>
      <c r="AS242" s="53" t="e">
        <f>S242-T242-VLOOKUP(C242, Вчера_Спутник!C:BL, 13, FALSE)</f>
        <v>#N/A</v>
      </c>
      <c r="AT242" s="53" t="e">
        <f>U242-V242-VLOOKUP(C242, Вчера_Спутник!C:BL, 15, FALSE)</f>
        <v>#N/A</v>
      </c>
      <c r="AU242" s="53" t="e">
        <f>W242-X242-VLOOKUP(C242, Вчера_Спутник!C:BL, 17, FALSE)</f>
        <v>#N/A</v>
      </c>
      <c r="AV242" s="53" t="e">
        <f>Y242-Z242-VLOOKUP(C242, Вчера_Спутник!C:BL, 19, FALSE)</f>
        <v>#N/A</v>
      </c>
      <c r="AW242" s="53" t="e">
        <f>AA242-AB242-VLOOKUP(C242, Вчера_Спутник!C:BL, 21, FALSE)</f>
        <v>#N/A</v>
      </c>
      <c r="AX242" s="53" t="e">
        <f>AC242-AD242-VLOOKUP(C242, Вчера_Спутник!C:BL, 23, FALSE)</f>
        <v>#N/A</v>
      </c>
      <c r="AY242" s="53" t="e">
        <f>VLOOKUP(C242, Вчера_Спутник!C:BL, 26, FALSE)+F242-Z242-AD242-AG242</f>
        <v>#N/A</v>
      </c>
      <c r="AZ242" s="53" t="e">
        <f>AE242-VLOOKUP(C242, Вчера_Спутник!C:BL, 25, FALSE)</f>
        <v>#N/A</v>
      </c>
    </row>
    <row r="243" spans="1:52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3">
        <f t="shared" si="7"/>
        <v>0</v>
      </c>
      <c r="AJ243" s="53">
        <f t="shared" si="8"/>
        <v>0</v>
      </c>
      <c r="AK243" s="53" t="str">
        <f>IF(ISNA(VLOOKUP(C243,Вчера_Спутник!C:C, 1, FALSE)),"ошибка",0)</f>
        <v>ошибка</v>
      </c>
      <c r="AL243" s="55"/>
      <c r="AM243" s="53" t="e">
        <f>D243-VLOOKUP(C243, Вчера_Спутник!C:BL, 2, FALSE)</f>
        <v>#N/A</v>
      </c>
      <c r="AN243" s="53" t="e">
        <f>E243-F243-VLOOKUP(C243, Вчера_Спутник!C:BL, 3, FALSE)</f>
        <v>#N/A</v>
      </c>
      <c r="AO243" s="53" t="e">
        <f>K243-L243-VLOOKUP(C243, Вчера_Спутник!C:BL, 5, FALSE)</f>
        <v>#N/A</v>
      </c>
      <c r="AP243" s="53" t="e">
        <f>M243-N243-VLOOKUP(C243, Вчера_Спутник!C:BL, 7, FALSE)</f>
        <v>#N/A</v>
      </c>
      <c r="AQ243" s="53" t="e">
        <f>O243-P243-VLOOKUP(C243, Вчера_Спутник!C:BL, 9, FALSE)</f>
        <v>#N/A</v>
      </c>
      <c r="AR243" s="53" t="e">
        <f>Q243-R243-VLOOKUP(C243, Вчера_Спутник!C:BL, 11, FALSE)</f>
        <v>#N/A</v>
      </c>
      <c r="AS243" s="53" t="e">
        <f>S243-T243-VLOOKUP(C243, Вчера_Спутник!C:BL, 13, FALSE)</f>
        <v>#N/A</v>
      </c>
      <c r="AT243" s="53" t="e">
        <f>U243-V243-VLOOKUP(C243, Вчера_Спутник!C:BL, 15, FALSE)</f>
        <v>#N/A</v>
      </c>
      <c r="AU243" s="53" t="e">
        <f>W243-X243-VLOOKUP(C243, Вчера_Спутник!C:BL, 17, FALSE)</f>
        <v>#N/A</v>
      </c>
      <c r="AV243" s="53" t="e">
        <f>Y243-Z243-VLOOKUP(C243, Вчера_Спутник!C:BL, 19, FALSE)</f>
        <v>#N/A</v>
      </c>
      <c r="AW243" s="53" t="e">
        <f>AA243-AB243-VLOOKUP(C243, Вчера_Спутник!C:BL, 21, FALSE)</f>
        <v>#N/A</v>
      </c>
      <c r="AX243" s="53" t="e">
        <f>AC243-AD243-VLOOKUP(C243, Вчера_Спутник!C:BL, 23, FALSE)</f>
        <v>#N/A</v>
      </c>
      <c r="AY243" s="53" t="e">
        <f>VLOOKUP(C243, Вчера_Спутник!C:BL, 26, FALSE)+F243-Z243-AD243-AG243</f>
        <v>#N/A</v>
      </c>
      <c r="AZ243" s="53" t="e">
        <f>AE243-VLOOKUP(C243, Вчера_Спутник!C:BL, 25, FALSE)</f>
        <v>#N/A</v>
      </c>
    </row>
    <row r="244" spans="1:52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3">
        <f t="shared" si="7"/>
        <v>0</v>
      </c>
      <c r="AJ244" s="53">
        <f t="shared" si="8"/>
        <v>0</v>
      </c>
      <c r="AK244" s="53" t="str">
        <f>IF(ISNA(VLOOKUP(C244,Вчера_Спутник!C:C, 1, FALSE)),"ошибка",0)</f>
        <v>ошибка</v>
      </c>
      <c r="AL244" s="55"/>
      <c r="AM244" s="53" t="e">
        <f>D244-VLOOKUP(C244, Вчера_Спутник!C:BL, 2, FALSE)</f>
        <v>#N/A</v>
      </c>
      <c r="AN244" s="53" t="e">
        <f>E244-F244-VLOOKUP(C244, Вчера_Спутник!C:BL, 3, FALSE)</f>
        <v>#N/A</v>
      </c>
      <c r="AO244" s="53" t="e">
        <f>K244-L244-VLOOKUP(C244, Вчера_Спутник!C:BL, 5, FALSE)</f>
        <v>#N/A</v>
      </c>
      <c r="AP244" s="53" t="e">
        <f>M244-N244-VLOOKUP(C244, Вчера_Спутник!C:BL, 7, FALSE)</f>
        <v>#N/A</v>
      </c>
      <c r="AQ244" s="53" t="e">
        <f>O244-P244-VLOOKUP(C244, Вчера_Спутник!C:BL, 9, FALSE)</f>
        <v>#N/A</v>
      </c>
      <c r="AR244" s="53" t="e">
        <f>Q244-R244-VLOOKUP(C244, Вчера_Спутник!C:BL, 11, FALSE)</f>
        <v>#N/A</v>
      </c>
      <c r="AS244" s="53" t="e">
        <f>S244-T244-VLOOKUP(C244, Вчера_Спутник!C:BL, 13, FALSE)</f>
        <v>#N/A</v>
      </c>
      <c r="AT244" s="53" t="e">
        <f>U244-V244-VLOOKUP(C244, Вчера_Спутник!C:BL, 15, FALSE)</f>
        <v>#N/A</v>
      </c>
      <c r="AU244" s="53" t="e">
        <f>W244-X244-VLOOKUP(C244, Вчера_Спутник!C:BL, 17, FALSE)</f>
        <v>#N/A</v>
      </c>
      <c r="AV244" s="53" t="e">
        <f>Y244-Z244-VLOOKUP(C244, Вчера_Спутник!C:BL, 19, FALSE)</f>
        <v>#N/A</v>
      </c>
      <c r="AW244" s="53" t="e">
        <f>AA244-AB244-VLOOKUP(C244, Вчера_Спутник!C:BL, 21, FALSE)</f>
        <v>#N/A</v>
      </c>
      <c r="AX244" s="53" t="e">
        <f>AC244-AD244-VLOOKUP(C244, Вчера_Спутник!C:BL, 23, FALSE)</f>
        <v>#N/A</v>
      </c>
      <c r="AY244" s="53" t="e">
        <f>VLOOKUP(C244, Вчера_Спутник!C:BL, 26, FALSE)+F244-Z244-AD244-AG244</f>
        <v>#N/A</v>
      </c>
      <c r="AZ244" s="53" t="e">
        <f>AE244-VLOOKUP(C244, Вчера_Спутник!C:BL, 25, FALSE)</f>
        <v>#N/A</v>
      </c>
    </row>
    <row r="245" spans="1:52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3">
        <f t="shared" si="7"/>
        <v>0</v>
      </c>
      <c r="AJ245" s="53">
        <f t="shared" si="8"/>
        <v>0</v>
      </c>
      <c r="AK245" s="53" t="str">
        <f>IF(ISNA(VLOOKUP(C245,Вчера_Спутник!C:C, 1, FALSE)),"ошибка",0)</f>
        <v>ошибка</v>
      </c>
      <c r="AL245" s="55"/>
      <c r="AM245" s="53" t="e">
        <f>D245-VLOOKUP(C245, Вчера_Спутник!C:BL, 2, FALSE)</f>
        <v>#N/A</v>
      </c>
      <c r="AN245" s="53" t="e">
        <f>E245-F245-VLOOKUP(C245, Вчера_Спутник!C:BL, 3, FALSE)</f>
        <v>#N/A</v>
      </c>
      <c r="AO245" s="53" t="e">
        <f>K245-L245-VLOOKUP(C245, Вчера_Спутник!C:BL, 5, FALSE)</f>
        <v>#N/A</v>
      </c>
      <c r="AP245" s="53" t="e">
        <f>M245-N245-VLOOKUP(C245, Вчера_Спутник!C:BL, 7, FALSE)</f>
        <v>#N/A</v>
      </c>
      <c r="AQ245" s="53" t="e">
        <f>O245-P245-VLOOKUP(C245, Вчера_Спутник!C:BL, 9, FALSE)</f>
        <v>#N/A</v>
      </c>
      <c r="AR245" s="53" t="e">
        <f>Q245-R245-VLOOKUP(C245, Вчера_Спутник!C:BL, 11, FALSE)</f>
        <v>#N/A</v>
      </c>
      <c r="AS245" s="53" t="e">
        <f>S245-T245-VLOOKUP(C245, Вчера_Спутник!C:BL, 13, FALSE)</f>
        <v>#N/A</v>
      </c>
      <c r="AT245" s="53" t="e">
        <f>U245-V245-VLOOKUP(C245, Вчера_Спутник!C:BL, 15, FALSE)</f>
        <v>#N/A</v>
      </c>
      <c r="AU245" s="53" t="e">
        <f>W245-X245-VLOOKUP(C245, Вчера_Спутник!C:BL, 17, FALSE)</f>
        <v>#N/A</v>
      </c>
      <c r="AV245" s="53" t="e">
        <f>Y245-Z245-VLOOKUP(C245, Вчера_Спутник!C:BL, 19, FALSE)</f>
        <v>#N/A</v>
      </c>
      <c r="AW245" s="53" t="e">
        <f>AA245-AB245-VLOOKUP(C245, Вчера_Спутник!C:BL, 21, FALSE)</f>
        <v>#N/A</v>
      </c>
      <c r="AX245" s="53" t="e">
        <f>AC245-AD245-VLOOKUP(C245, Вчера_Спутник!C:BL, 23, FALSE)</f>
        <v>#N/A</v>
      </c>
      <c r="AY245" s="53" t="e">
        <f>VLOOKUP(C245, Вчера_Спутник!C:BL, 26, FALSE)+F245-Z245-AD245-AG245</f>
        <v>#N/A</v>
      </c>
      <c r="AZ245" s="53" t="e">
        <f>AE245-VLOOKUP(C245, Вчера_Спутник!C:BL, 25, FALSE)</f>
        <v>#N/A</v>
      </c>
    </row>
    <row r="246" spans="1:52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3">
        <f t="shared" si="7"/>
        <v>0</v>
      </c>
      <c r="AJ246" s="53">
        <f t="shared" si="8"/>
        <v>0</v>
      </c>
      <c r="AK246" s="53" t="str">
        <f>IF(ISNA(VLOOKUP(C246,Вчера_Спутник!C:C, 1, FALSE)),"ошибка",0)</f>
        <v>ошибка</v>
      </c>
      <c r="AL246" s="55"/>
      <c r="AM246" s="53" t="e">
        <f>D246-VLOOKUP(C246, Вчера_Спутник!C:BL, 2, FALSE)</f>
        <v>#N/A</v>
      </c>
      <c r="AN246" s="53" t="e">
        <f>E246-F246-VLOOKUP(C246, Вчера_Спутник!C:BL, 3, FALSE)</f>
        <v>#N/A</v>
      </c>
      <c r="AO246" s="53" t="e">
        <f>K246-L246-VLOOKUP(C246, Вчера_Спутник!C:BL, 5, FALSE)</f>
        <v>#N/A</v>
      </c>
      <c r="AP246" s="53" t="e">
        <f>M246-N246-VLOOKUP(C246, Вчера_Спутник!C:BL, 7, FALSE)</f>
        <v>#N/A</v>
      </c>
      <c r="AQ246" s="53" t="e">
        <f>O246-P246-VLOOKUP(C246, Вчера_Спутник!C:BL, 9, FALSE)</f>
        <v>#N/A</v>
      </c>
      <c r="AR246" s="53" t="e">
        <f>Q246-R246-VLOOKUP(C246, Вчера_Спутник!C:BL, 11, FALSE)</f>
        <v>#N/A</v>
      </c>
      <c r="AS246" s="53" t="e">
        <f>S246-T246-VLOOKUP(C246, Вчера_Спутник!C:BL, 13, FALSE)</f>
        <v>#N/A</v>
      </c>
      <c r="AT246" s="53" t="e">
        <f>U246-V246-VLOOKUP(C246, Вчера_Спутник!C:BL, 15, FALSE)</f>
        <v>#N/A</v>
      </c>
      <c r="AU246" s="53" t="e">
        <f>W246-X246-VLOOKUP(C246, Вчера_Спутник!C:BL, 17, FALSE)</f>
        <v>#N/A</v>
      </c>
      <c r="AV246" s="53" t="e">
        <f>Y246-Z246-VLOOKUP(C246, Вчера_Спутник!C:BL, 19, FALSE)</f>
        <v>#N/A</v>
      </c>
      <c r="AW246" s="53" t="e">
        <f>AA246-AB246-VLOOKUP(C246, Вчера_Спутник!C:BL, 21, FALSE)</f>
        <v>#N/A</v>
      </c>
      <c r="AX246" s="53" t="e">
        <f>AC246-AD246-VLOOKUP(C246, Вчера_Спутник!C:BL, 23, FALSE)</f>
        <v>#N/A</v>
      </c>
      <c r="AY246" s="53" t="e">
        <f>VLOOKUP(C246, Вчера_Спутник!C:BL, 26, FALSE)+F246-Z246-AD246-AG246</f>
        <v>#N/A</v>
      </c>
      <c r="AZ246" s="53" t="e">
        <f>AE246-VLOOKUP(C246, Вчера_Спутник!C:BL, 25, FALSE)</f>
        <v>#N/A</v>
      </c>
    </row>
    <row r="247" spans="1:52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3">
        <f t="shared" si="7"/>
        <v>0</v>
      </c>
      <c r="AJ247" s="53">
        <f t="shared" si="8"/>
        <v>0</v>
      </c>
      <c r="AK247" s="53" t="str">
        <f>IF(ISNA(VLOOKUP(C247,Вчера_Спутник!C:C, 1, FALSE)),"ошибка",0)</f>
        <v>ошибка</v>
      </c>
      <c r="AL247" s="55"/>
      <c r="AM247" s="53" t="e">
        <f>D247-VLOOKUP(C247, Вчера_Спутник!C:BL, 2, FALSE)</f>
        <v>#N/A</v>
      </c>
      <c r="AN247" s="53" t="e">
        <f>E247-F247-VLOOKUP(C247, Вчера_Спутник!C:BL, 3, FALSE)</f>
        <v>#N/A</v>
      </c>
      <c r="AO247" s="53" t="e">
        <f>K247-L247-VLOOKUP(C247, Вчера_Спутник!C:BL, 5, FALSE)</f>
        <v>#N/A</v>
      </c>
      <c r="AP247" s="53" t="e">
        <f>M247-N247-VLOOKUP(C247, Вчера_Спутник!C:BL, 7, FALSE)</f>
        <v>#N/A</v>
      </c>
      <c r="AQ247" s="53" t="e">
        <f>O247-P247-VLOOKUP(C247, Вчера_Спутник!C:BL, 9, FALSE)</f>
        <v>#N/A</v>
      </c>
      <c r="AR247" s="53" t="e">
        <f>Q247-R247-VLOOKUP(C247, Вчера_Спутник!C:BL, 11, FALSE)</f>
        <v>#N/A</v>
      </c>
      <c r="AS247" s="53" t="e">
        <f>S247-T247-VLOOKUP(C247, Вчера_Спутник!C:BL, 13, FALSE)</f>
        <v>#N/A</v>
      </c>
      <c r="AT247" s="53" t="e">
        <f>U247-V247-VLOOKUP(C247, Вчера_Спутник!C:BL, 15, FALSE)</f>
        <v>#N/A</v>
      </c>
      <c r="AU247" s="53" t="e">
        <f>W247-X247-VLOOKUP(C247, Вчера_Спутник!C:BL, 17, FALSE)</f>
        <v>#N/A</v>
      </c>
      <c r="AV247" s="53" t="e">
        <f>Y247-Z247-VLOOKUP(C247, Вчера_Спутник!C:BL, 19, FALSE)</f>
        <v>#N/A</v>
      </c>
      <c r="AW247" s="53" t="e">
        <f>AA247-AB247-VLOOKUP(C247, Вчера_Спутник!C:BL, 21, FALSE)</f>
        <v>#N/A</v>
      </c>
      <c r="AX247" s="53" t="e">
        <f>AC247-AD247-VLOOKUP(C247, Вчера_Спутник!C:BL, 23, FALSE)</f>
        <v>#N/A</v>
      </c>
      <c r="AY247" s="53" t="e">
        <f>VLOOKUP(C247, Вчера_Спутник!C:BL, 26, FALSE)+F247-Z247-AD247-AG247</f>
        <v>#N/A</v>
      </c>
      <c r="AZ247" s="53" t="e">
        <f>AE247-VLOOKUP(C247, Вчера_Спутник!C:BL, 25, FALSE)</f>
        <v>#N/A</v>
      </c>
    </row>
    <row r="248" spans="1:52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3">
        <f t="shared" si="7"/>
        <v>0</v>
      </c>
      <c r="AJ248" s="53">
        <f t="shared" si="8"/>
        <v>0</v>
      </c>
      <c r="AK248" s="53" t="str">
        <f>IF(ISNA(VLOOKUP(C248,Вчера_Спутник!C:C, 1, FALSE)),"ошибка",0)</f>
        <v>ошибка</v>
      </c>
      <c r="AL248" s="55"/>
      <c r="AM248" s="53" t="e">
        <f>D248-VLOOKUP(C248, Вчера_Спутник!C:BL, 2, FALSE)</f>
        <v>#N/A</v>
      </c>
      <c r="AN248" s="53" t="e">
        <f>E248-F248-VLOOKUP(C248, Вчера_Спутник!C:BL, 3, FALSE)</f>
        <v>#N/A</v>
      </c>
      <c r="AO248" s="53" t="e">
        <f>K248-L248-VLOOKUP(C248, Вчера_Спутник!C:BL, 5, FALSE)</f>
        <v>#N/A</v>
      </c>
      <c r="AP248" s="53" t="e">
        <f>M248-N248-VLOOKUP(C248, Вчера_Спутник!C:BL, 7, FALSE)</f>
        <v>#N/A</v>
      </c>
      <c r="AQ248" s="53" t="e">
        <f>O248-P248-VLOOKUP(C248, Вчера_Спутник!C:BL, 9, FALSE)</f>
        <v>#N/A</v>
      </c>
      <c r="AR248" s="53" t="e">
        <f>Q248-R248-VLOOKUP(C248, Вчера_Спутник!C:BL, 11, FALSE)</f>
        <v>#N/A</v>
      </c>
      <c r="AS248" s="53" t="e">
        <f>S248-T248-VLOOKUP(C248, Вчера_Спутник!C:BL, 13, FALSE)</f>
        <v>#N/A</v>
      </c>
      <c r="AT248" s="53" t="e">
        <f>U248-V248-VLOOKUP(C248, Вчера_Спутник!C:BL, 15, FALSE)</f>
        <v>#N/A</v>
      </c>
      <c r="AU248" s="53" t="e">
        <f>W248-X248-VLOOKUP(C248, Вчера_Спутник!C:BL, 17, FALSE)</f>
        <v>#N/A</v>
      </c>
      <c r="AV248" s="53" t="e">
        <f>Y248-Z248-VLOOKUP(C248, Вчера_Спутник!C:BL, 19, FALSE)</f>
        <v>#N/A</v>
      </c>
      <c r="AW248" s="53" t="e">
        <f>AA248-AB248-VLOOKUP(C248, Вчера_Спутник!C:BL, 21, FALSE)</f>
        <v>#N/A</v>
      </c>
      <c r="AX248" s="53" t="e">
        <f>AC248-AD248-VLOOKUP(C248, Вчера_Спутник!C:BL, 23, FALSE)</f>
        <v>#N/A</v>
      </c>
      <c r="AY248" s="53" t="e">
        <f>VLOOKUP(C248, Вчера_Спутник!C:BL, 26, FALSE)+F248-Z248-AD248-AG248</f>
        <v>#N/A</v>
      </c>
      <c r="AZ248" s="53" t="e">
        <f>AE248-VLOOKUP(C248, Вчера_Спутник!C:BL, 25, FALSE)</f>
        <v>#N/A</v>
      </c>
    </row>
    <row r="249" spans="1:52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3">
        <f t="shared" si="7"/>
        <v>0</v>
      </c>
      <c r="AJ249" s="53">
        <f t="shared" si="8"/>
        <v>0</v>
      </c>
      <c r="AK249" s="53" t="str">
        <f>IF(ISNA(VLOOKUP(C249,Вчера_Спутник!C:C, 1, FALSE)),"ошибка",0)</f>
        <v>ошибка</v>
      </c>
      <c r="AL249" s="55"/>
      <c r="AM249" s="53" t="e">
        <f>D249-VLOOKUP(C249, Вчера_Спутник!C:BL, 2, FALSE)</f>
        <v>#N/A</v>
      </c>
      <c r="AN249" s="53" t="e">
        <f>E249-F249-VLOOKUP(C249, Вчера_Спутник!C:BL, 3, FALSE)</f>
        <v>#N/A</v>
      </c>
      <c r="AO249" s="53" t="e">
        <f>K249-L249-VLOOKUP(C249, Вчера_Спутник!C:BL, 5, FALSE)</f>
        <v>#N/A</v>
      </c>
      <c r="AP249" s="53" t="e">
        <f>M249-N249-VLOOKUP(C249, Вчера_Спутник!C:BL, 7, FALSE)</f>
        <v>#N/A</v>
      </c>
      <c r="AQ249" s="53" t="e">
        <f>O249-P249-VLOOKUP(C249, Вчера_Спутник!C:BL, 9, FALSE)</f>
        <v>#N/A</v>
      </c>
      <c r="AR249" s="53" t="e">
        <f>Q249-R249-VLOOKUP(C249, Вчера_Спутник!C:BL, 11, FALSE)</f>
        <v>#N/A</v>
      </c>
      <c r="AS249" s="53" t="e">
        <f>S249-T249-VLOOKUP(C249, Вчера_Спутник!C:BL, 13, FALSE)</f>
        <v>#N/A</v>
      </c>
      <c r="AT249" s="53" t="e">
        <f>U249-V249-VLOOKUP(C249, Вчера_Спутник!C:BL, 15, FALSE)</f>
        <v>#N/A</v>
      </c>
      <c r="AU249" s="53" t="e">
        <f>W249-X249-VLOOKUP(C249, Вчера_Спутник!C:BL, 17, FALSE)</f>
        <v>#N/A</v>
      </c>
      <c r="AV249" s="53" t="e">
        <f>Y249-Z249-VLOOKUP(C249, Вчера_Спутник!C:BL, 19, FALSE)</f>
        <v>#N/A</v>
      </c>
      <c r="AW249" s="53" t="e">
        <f>AA249-AB249-VLOOKUP(C249, Вчера_Спутник!C:BL, 21, FALSE)</f>
        <v>#N/A</v>
      </c>
      <c r="AX249" s="53" t="e">
        <f>AC249-AD249-VLOOKUP(C249, Вчера_Спутник!C:BL, 23, FALSE)</f>
        <v>#N/A</v>
      </c>
      <c r="AY249" s="53" t="e">
        <f>VLOOKUP(C249, Вчера_Спутник!C:BL, 26, FALSE)+F249-Z249-AD249-AG249</f>
        <v>#N/A</v>
      </c>
      <c r="AZ249" s="53" t="e">
        <f>AE249-VLOOKUP(C249, Вчера_Спутник!C:BL, 25, FALSE)</f>
        <v>#N/A</v>
      </c>
    </row>
    <row r="250" spans="1:52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3">
        <f t="shared" si="7"/>
        <v>0</v>
      </c>
      <c r="AJ250" s="53">
        <f t="shared" si="8"/>
        <v>0</v>
      </c>
      <c r="AK250" s="53" t="str">
        <f>IF(ISNA(VLOOKUP(C250,Вчера_Спутник!C:C, 1, FALSE)),"ошибка",0)</f>
        <v>ошибка</v>
      </c>
      <c r="AL250" s="55"/>
      <c r="AM250" s="53" t="e">
        <f>D250-VLOOKUP(C250, Вчера_Спутник!C:BL, 2, FALSE)</f>
        <v>#N/A</v>
      </c>
      <c r="AN250" s="53" t="e">
        <f>E250-F250-VLOOKUP(C250, Вчера_Спутник!C:BL, 3, FALSE)</f>
        <v>#N/A</v>
      </c>
      <c r="AO250" s="53" t="e">
        <f>K250-L250-VLOOKUP(C250, Вчера_Спутник!C:BL, 5, FALSE)</f>
        <v>#N/A</v>
      </c>
      <c r="AP250" s="53" t="e">
        <f>M250-N250-VLOOKUP(C250, Вчера_Спутник!C:BL, 7, FALSE)</f>
        <v>#N/A</v>
      </c>
      <c r="AQ250" s="53" t="e">
        <f>O250-P250-VLOOKUP(C250, Вчера_Спутник!C:BL, 9, FALSE)</f>
        <v>#N/A</v>
      </c>
      <c r="AR250" s="53" t="e">
        <f>Q250-R250-VLOOKUP(C250, Вчера_Спутник!C:BL, 11, FALSE)</f>
        <v>#N/A</v>
      </c>
      <c r="AS250" s="53" t="e">
        <f>S250-T250-VLOOKUP(C250, Вчера_Спутник!C:BL, 13, FALSE)</f>
        <v>#N/A</v>
      </c>
      <c r="AT250" s="53" t="e">
        <f>U250-V250-VLOOKUP(C250, Вчера_Спутник!C:BL, 15, FALSE)</f>
        <v>#N/A</v>
      </c>
      <c r="AU250" s="53" t="e">
        <f>W250-X250-VLOOKUP(C250, Вчера_Спутник!C:BL, 17, FALSE)</f>
        <v>#N/A</v>
      </c>
      <c r="AV250" s="53" t="e">
        <f>Y250-Z250-VLOOKUP(C250, Вчера_Спутник!C:BL, 19, FALSE)</f>
        <v>#N/A</v>
      </c>
      <c r="AW250" s="53" t="e">
        <f>AA250-AB250-VLOOKUP(C250, Вчера_Спутник!C:BL, 21, FALSE)</f>
        <v>#N/A</v>
      </c>
      <c r="AX250" s="53" t="e">
        <f>AC250-AD250-VLOOKUP(C250, Вчера_Спутник!C:BL, 23, FALSE)</f>
        <v>#N/A</v>
      </c>
      <c r="AY250" s="53" t="e">
        <f>VLOOKUP(C250, Вчера_Спутник!C:BL, 26, FALSE)+F250-Z250-AD250-AG250</f>
        <v>#N/A</v>
      </c>
      <c r="AZ250" s="53" t="e">
        <f>AE250-VLOOKUP(C250, Вчера_Спутник!C:BL, 25, FALSE)</f>
        <v>#N/A</v>
      </c>
    </row>
    <row r="251" spans="1:52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3">
        <f t="shared" si="7"/>
        <v>0</v>
      </c>
      <c r="AJ251" s="53">
        <f t="shared" si="8"/>
        <v>0</v>
      </c>
      <c r="AK251" s="53" t="str">
        <f>IF(ISNA(VLOOKUP(C251,Вчера_Спутник!C:C, 1, FALSE)),"ошибка",0)</f>
        <v>ошибка</v>
      </c>
      <c r="AL251" s="55"/>
      <c r="AM251" s="53" t="e">
        <f>D251-VLOOKUP(C251, Вчера_Спутник!C:BL, 2, FALSE)</f>
        <v>#N/A</v>
      </c>
      <c r="AN251" s="53" t="e">
        <f>E251-F251-VLOOKUP(C251, Вчера_Спутник!C:BL, 3, FALSE)</f>
        <v>#N/A</v>
      </c>
      <c r="AO251" s="53" t="e">
        <f>K251-L251-VLOOKUP(C251, Вчера_Спутник!C:BL, 5, FALSE)</f>
        <v>#N/A</v>
      </c>
      <c r="AP251" s="53" t="e">
        <f>M251-N251-VLOOKUP(C251, Вчера_Спутник!C:BL, 7, FALSE)</f>
        <v>#N/A</v>
      </c>
      <c r="AQ251" s="53" t="e">
        <f>O251-P251-VLOOKUP(C251, Вчера_Спутник!C:BL, 9, FALSE)</f>
        <v>#N/A</v>
      </c>
      <c r="AR251" s="53" t="e">
        <f>Q251-R251-VLOOKUP(C251, Вчера_Спутник!C:BL, 11, FALSE)</f>
        <v>#N/A</v>
      </c>
      <c r="AS251" s="53" t="e">
        <f>S251-T251-VLOOKUP(C251, Вчера_Спутник!C:BL, 13, FALSE)</f>
        <v>#N/A</v>
      </c>
      <c r="AT251" s="53" t="e">
        <f>U251-V251-VLOOKUP(C251, Вчера_Спутник!C:BL, 15, FALSE)</f>
        <v>#N/A</v>
      </c>
      <c r="AU251" s="53" t="e">
        <f>W251-X251-VLOOKUP(C251, Вчера_Спутник!C:BL, 17, FALSE)</f>
        <v>#N/A</v>
      </c>
      <c r="AV251" s="53" t="e">
        <f>Y251-Z251-VLOOKUP(C251, Вчера_Спутник!C:BL, 19, FALSE)</f>
        <v>#N/A</v>
      </c>
      <c r="AW251" s="53" t="e">
        <f>AA251-AB251-VLOOKUP(C251, Вчера_Спутник!C:BL, 21, FALSE)</f>
        <v>#N/A</v>
      </c>
      <c r="AX251" s="53" t="e">
        <f>AC251-AD251-VLOOKUP(C251, Вчера_Спутник!C:BL, 23, FALSE)</f>
        <v>#N/A</v>
      </c>
      <c r="AY251" s="53" t="e">
        <f>VLOOKUP(C251, Вчера_Спутник!C:BL, 26, FALSE)+F251-Z251-AD251-AG251</f>
        <v>#N/A</v>
      </c>
      <c r="AZ251" s="53" t="e">
        <f>AE251-VLOOKUP(C251, Вчера_Спутник!C:BL, 25, FALSE)</f>
        <v>#N/A</v>
      </c>
    </row>
    <row r="252" spans="1:52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3">
        <f t="shared" si="7"/>
        <v>0</v>
      </c>
      <c r="AJ252" s="53">
        <f t="shared" si="8"/>
        <v>0</v>
      </c>
      <c r="AK252" s="53" t="str">
        <f>IF(ISNA(VLOOKUP(C252,Вчера_Спутник!C:C, 1, FALSE)),"ошибка",0)</f>
        <v>ошибка</v>
      </c>
      <c r="AL252" s="55"/>
      <c r="AM252" s="53" t="e">
        <f>D252-VLOOKUP(C252, Вчера_Спутник!C:BL, 2, FALSE)</f>
        <v>#N/A</v>
      </c>
      <c r="AN252" s="53" t="e">
        <f>E252-F252-VLOOKUP(C252, Вчера_Спутник!C:BL, 3, FALSE)</f>
        <v>#N/A</v>
      </c>
      <c r="AO252" s="53" t="e">
        <f>K252-L252-VLOOKUP(C252, Вчера_Спутник!C:BL, 5, FALSE)</f>
        <v>#N/A</v>
      </c>
      <c r="AP252" s="53" t="e">
        <f>M252-N252-VLOOKUP(C252, Вчера_Спутник!C:BL, 7, FALSE)</f>
        <v>#N/A</v>
      </c>
      <c r="AQ252" s="53" t="e">
        <f>O252-P252-VLOOKUP(C252, Вчера_Спутник!C:BL, 9, FALSE)</f>
        <v>#N/A</v>
      </c>
      <c r="AR252" s="53" t="e">
        <f>Q252-R252-VLOOKUP(C252, Вчера_Спутник!C:BL, 11, FALSE)</f>
        <v>#N/A</v>
      </c>
      <c r="AS252" s="53" t="e">
        <f>S252-T252-VLOOKUP(C252, Вчера_Спутник!C:BL, 13, FALSE)</f>
        <v>#N/A</v>
      </c>
      <c r="AT252" s="53" t="e">
        <f>U252-V252-VLOOKUP(C252, Вчера_Спутник!C:BL, 15, FALSE)</f>
        <v>#N/A</v>
      </c>
      <c r="AU252" s="53" t="e">
        <f>W252-X252-VLOOKUP(C252, Вчера_Спутник!C:BL, 17, FALSE)</f>
        <v>#N/A</v>
      </c>
      <c r="AV252" s="53" t="e">
        <f>Y252-Z252-VLOOKUP(C252, Вчера_Спутник!C:BL, 19, FALSE)</f>
        <v>#N/A</v>
      </c>
      <c r="AW252" s="53" t="e">
        <f>AA252-AB252-VLOOKUP(C252, Вчера_Спутник!C:BL, 21, FALSE)</f>
        <v>#N/A</v>
      </c>
      <c r="AX252" s="53" t="e">
        <f>AC252-AD252-VLOOKUP(C252, Вчера_Спутник!C:BL, 23, FALSE)</f>
        <v>#N/A</v>
      </c>
      <c r="AY252" s="53" t="e">
        <f>VLOOKUP(C252, Вчера_Спутник!C:BL, 26, FALSE)+F252-Z252-AD252-AG252</f>
        <v>#N/A</v>
      </c>
      <c r="AZ252" s="53" t="e">
        <f>AE252-VLOOKUP(C252, Вчера_Спутник!C:BL, 25, FALSE)</f>
        <v>#N/A</v>
      </c>
    </row>
    <row r="253" spans="1:52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3">
        <f t="shared" si="7"/>
        <v>0</v>
      </c>
      <c r="AJ253" s="53">
        <f t="shared" si="8"/>
        <v>0</v>
      </c>
      <c r="AK253" s="53" t="str">
        <f>IF(ISNA(VLOOKUP(C253,Вчера_Спутник!C:C, 1, FALSE)),"ошибка",0)</f>
        <v>ошибка</v>
      </c>
      <c r="AL253" s="55"/>
      <c r="AM253" s="53" t="e">
        <f>D253-VLOOKUP(C253, Вчера_Спутник!C:BL, 2, FALSE)</f>
        <v>#N/A</v>
      </c>
      <c r="AN253" s="53" t="e">
        <f>E253-F253-VLOOKUP(C253, Вчера_Спутник!C:BL, 3, FALSE)</f>
        <v>#N/A</v>
      </c>
      <c r="AO253" s="53" t="e">
        <f>K253-L253-VLOOKUP(C253, Вчера_Спутник!C:BL, 5, FALSE)</f>
        <v>#N/A</v>
      </c>
      <c r="AP253" s="53" t="e">
        <f>M253-N253-VLOOKUP(C253, Вчера_Спутник!C:BL, 7, FALSE)</f>
        <v>#N/A</v>
      </c>
      <c r="AQ253" s="53" t="e">
        <f>O253-P253-VLOOKUP(C253, Вчера_Спутник!C:BL, 9, FALSE)</f>
        <v>#N/A</v>
      </c>
      <c r="AR253" s="53" t="e">
        <f>Q253-R253-VLOOKUP(C253, Вчера_Спутник!C:BL, 11, FALSE)</f>
        <v>#N/A</v>
      </c>
      <c r="AS253" s="53" t="e">
        <f>S253-T253-VLOOKUP(C253, Вчера_Спутник!C:BL, 13, FALSE)</f>
        <v>#N/A</v>
      </c>
      <c r="AT253" s="53" t="e">
        <f>U253-V253-VLOOKUP(C253, Вчера_Спутник!C:BL, 15, FALSE)</f>
        <v>#N/A</v>
      </c>
      <c r="AU253" s="53" t="e">
        <f>W253-X253-VLOOKUP(C253, Вчера_Спутник!C:BL, 17, FALSE)</f>
        <v>#N/A</v>
      </c>
      <c r="AV253" s="53" t="e">
        <f>Y253-Z253-VLOOKUP(C253, Вчера_Спутник!C:BL, 19, FALSE)</f>
        <v>#N/A</v>
      </c>
      <c r="AW253" s="53" t="e">
        <f>AA253-AB253-VLOOKUP(C253, Вчера_Спутник!C:BL, 21, FALSE)</f>
        <v>#N/A</v>
      </c>
      <c r="AX253" s="53" t="e">
        <f>AC253-AD253-VLOOKUP(C253, Вчера_Спутник!C:BL, 23, FALSE)</f>
        <v>#N/A</v>
      </c>
      <c r="AY253" s="53" t="e">
        <f>VLOOKUP(C253, Вчера_Спутник!C:BL, 26, FALSE)+F253-Z253-AD253-AG253</f>
        <v>#N/A</v>
      </c>
      <c r="AZ253" s="53" t="e">
        <f>AE253-VLOOKUP(C253, Вчера_Спутник!C:BL, 25, FALSE)</f>
        <v>#N/A</v>
      </c>
    </row>
    <row r="254" spans="1:52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3">
        <f t="shared" si="7"/>
        <v>0</v>
      </c>
      <c r="AJ254" s="53">
        <f t="shared" si="8"/>
        <v>0</v>
      </c>
      <c r="AK254" s="53" t="str">
        <f>IF(ISNA(VLOOKUP(C254,Вчера_Спутник!C:C, 1, FALSE)),"ошибка",0)</f>
        <v>ошибка</v>
      </c>
      <c r="AL254" s="55"/>
      <c r="AM254" s="53" t="e">
        <f>D254-VLOOKUP(C254, Вчера_Спутник!C:BL, 2, FALSE)</f>
        <v>#N/A</v>
      </c>
      <c r="AN254" s="53" t="e">
        <f>E254-F254-VLOOKUP(C254, Вчера_Спутник!C:BL, 3, FALSE)</f>
        <v>#N/A</v>
      </c>
      <c r="AO254" s="53" t="e">
        <f>K254-L254-VLOOKUP(C254, Вчера_Спутник!C:BL, 5, FALSE)</f>
        <v>#N/A</v>
      </c>
      <c r="AP254" s="53" t="e">
        <f>M254-N254-VLOOKUP(C254, Вчера_Спутник!C:BL, 7, FALSE)</f>
        <v>#N/A</v>
      </c>
      <c r="AQ254" s="53" t="e">
        <f>O254-P254-VLOOKUP(C254, Вчера_Спутник!C:BL, 9, FALSE)</f>
        <v>#N/A</v>
      </c>
      <c r="AR254" s="53" t="e">
        <f>Q254-R254-VLOOKUP(C254, Вчера_Спутник!C:BL, 11, FALSE)</f>
        <v>#N/A</v>
      </c>
      <c r="AS254" s="53" t="e">
        <f>S254-T254-VLOOKUP(C254, Вчера_Спутник!C:BL, 13, FALSE)</f>
        <v>#N/A</v>
      </c>
      <c r="AT254" s="53" t="e">
        <f>U254-V254-VLOOKUP(C254, Вчера_Спутник!C:BL, 15, FALSE)</f>
        <v>#N/A</v>
      </c>
      <c r="AU254" s="53" t="e">
        <f>W254-X254-VLOOKUP(C254, Вчера_Спутник!C:BL, 17, FALSE)</f>
        <v>#N/A</v>
      </c>
      <c r="AV254" s="53" t="e">
        <f>Y254-Z254-VLOOKUP(C254, Вчера_Спутник!C:BL, 19, FALSE)</f>
        <v>#N/A</v>
      </c>
      <c r="AW254" s="53" t="e">
        <f>AA254-AB254-VLOOKUP(C254, Вчера_Спутник!C:BL, 21, FALSE)</f>
        <v>#N/A</v>
      </c>
      <c r="AX254" s="53" t="e">
        <f>AC254-AD254-VLOOKUP(C254, Вчера_Спутник!C:BL, 23, FALSE)</f>
        <v>#N/A</v>
      </c>
      <c r="AY254" s="53" t="e">
        <f>VLOOKUP(C254, Вчера_Спутник!C:BL, 26, FALSE)+F254-Z254-AD254-AG254</f>
        <v>#N/A</v>
      </c>
      <c r="AZ254" s="53" t="e">
        <f>AE254-VLOOKUP(C254, Вчера_Спутник!C:BL, 25, FALSE)</f>
        <v>#N/A</v>
      </c>
    </row>
    <row r="255" spans="1:52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3">
        <f t="shared" si="7"/>
        <v>0</v>
      </c>
      <c r="AJ255" s="53">
        <f t="shared" si="8"/>
        <v>0</v>
      </c>
      <c r="AK255" s="53" t="str">
        <f>IF(ISNA(VLOOKUP(C255,Вчера_Спутник!C:C, 1, FALSE)),"ошибка",0)</f>
        <v>ошибка</v>
      </c>
      <c r="AL255" s="55"/>
      <c r="AM255" s="53" t="e">
        <f>D255-VLOOKUP(C255, Вчера_Спутник!C:BL, 2, FALSE)</f>
        <v>#N/A</v>
      </c>
      <c r="AN255" s="53" t="e">
        <f>E255-F255-VLOOKUP(C255, Вчера_Спутник!C:BL, 3, FALSE)</f>
        <v>#N/A</v>
      </c>
      <c r="AO255" s="53" t="e">
        <f>K255-L255-VLOOKUP(C255, Вчера_Спутник!C:BL, 5, FALSE)</f>
        <v>#N/A</v>
      </c>
      <c r="AP255" s="53" t="e">
        <f>M255-N255-VLOOKUP(C255, Вчера_Спутник!C:BL, 7, FALSE)</f>
        <v>#N/A</v>
      </c>
      <c r="AQ255" s="53" t="e">
        <f>O255-P255-VLOOKUP(C255, Вчера_Спутник!C:BL, 9, FALSE)</f>
        <v>#N/A</v>
      </c>
      <c r="AR255" s="53" t="e">
        <f>Q255-R255-VLOOKUP(C255, Вчера_Спутник!C:BL, 11, FALSE)</f>
        <v>#N/A</v>
      </c>
      <c r="AS255" s="53" t="e">
        <f>S255-T255-VLOOKUP(C255, Вчера_Спутник!C:BL, 13, FALSE)</f>
        <v>#N/A</v>
      </c>
      <c r="AT255" s="53" t="e">
        <f>U255-V255-VLOOKUP(C255, Вчера_Спутник!C:BL, 15, FALSE)</f>
        <v>#N/A</v>
      </c>
      <c r="AU255" s="53" t="e">
        <f>W255-X255-VLOOKUP(C255, Вчера_Спутник!C:BL, 17, FALSE)</f>
        <v>#N/A</v>
      </c>
      <c r="AV255" s="53" t="e">
        <f>Y255-Z255-VLOOKUP(C255, Вчера_Спутник!C:BL, 19, FALSE)</f>
        <v>#N/A</v>
      </c>
      <c r="AW255" s="53" t="e">
        <f>AA255-AB255-VLOOKUP(C255, Вчера_Спутник!C:BL, 21, FALSE)</f>
        <v>#N/A</v>
      </c>
      <c r="AX255" s="53" t="e">
        <f>AC255-AD255-VLOOKUP(C255, Вчера_Спутник!C:BL, 23, FALSE)</f>
        <v>#N/A</v>
      </c>
      <c r="AY255" s="53" t="e">
        <f>VLOOKUP(C255, Вчера_Спутник!C:BL, 26, FALSE)+F255-Z255-AD255-AG255</f>
        <v>#N/A</v>
      </c>
      <c r="AZ255" s="53" t="e">
        <f>AE255-VLOOKUP(C255, Вчера_Спутник!C:BL, 25, FALSE)</f>
        <v>#N/A</v>
      </c>
    </row>
    <row r="256" spans="1:52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3">
        <f t="shared" si="7"/>
        <v>0</v>
      </c>
      <c r="AJ256" s="53">
        <f t="shared" si="8"/>
        <v>0</v>
      </c>
      <c r="AK256" s="53" t="str">
        <f>IF(ISNA(VLOOKUP(C256,Вчера_Спутник!C:C, 1, FALSE)),"ошибка",0)</f>
        <v>ошибка</v>
      </c>
      <c r="AL256" s="55"/>
      <c r="AM256" s="53" t="e">
        <f>D256-VLOOKUP(C256, Вчера_Спутник!C:BL, 2, FALSE)</f>
        <v>#N/A</v>
      </c>
      <c r="AN256" s="53" t="e">
        <f>E256-F256-VLOOKUP(C256, Вчера_Спутник!C:BL, 3, FALSE)</f>
        <v>#N/A</v>
      </c>
      <c r="AO256" s="53" t="e">
        <f>K256-L256-VLOOKUP(C256, Вчера_Спутник!C:BL, 5, FALSE)</f>
        <v>#N/A</v>
      </c>
      <c r="AP256" s="53" t="e">
        <f>M256-N256-VLOOKUP(C256, Вчера_Спутник!C:BL, 7, FALSE)</f>
        <v>#N/A</v>
      </c>
      <c r="AQ256" s="53" t="e">
        <f>O256-P256-VLOOKUP(C256, Вчера_Спутник!C:BL, 9, FALSE)</f>
        <v>#N/A</v>
      </c>
      <c r="AR256" s="53" t="e">
        <f>Q256-R256-VLOOKUP(C256, Вчера_Спутник!C:BL, 11, FALSE)</f>
        <v>#N/A</v>
      </c>
      <c r="AS256" s="53" t="e">
        <f>S256-T256-VLOOKUP(C256, Вчера_Спутник!C:BL, 13, FALSE)</f>
        <v>#N/A</v>
      </c>
      <c r="AT256" s="53" t="e">
        <f>U256-V256-VLOOKUP(C256, Вчера_Спутник!C:BL, 15, FALSE)</f>
        <v>#N/A</v>
      </c>
      <c r="AU256" s="53" t="e">
        <f>W256-X256-VLOOKUP(C256, Вчера_Спутник!C:BL, 17, FALSE)</f>
        <v>#N/A</v>
      </c>
      <c r="AV256" s="53" t="e">
        <f>Y256-Z256-VLOOKUP(C256, Вчера_Спутник!C:BL, 19, FALSE)</f>
        <v>#N/A</v>
      </c>
      <c r="AW256" s="53" t="e">
        <f>AA256-AB256-VLOOKUP(C256, Вчера_Спутник!C:BL, 21, FALSE)</f>
        <v>#N/A</v>
      </c>
      <c r="AX256" s="53" t="e">
        <f>AC256-AD256-VLOOKUP(C256, Вчера_Спутник!C:BL, 23, FALSE)</f>
        <v>#N/A</v>
      </c>
      <c r="AY256" s="53" t="e">
        <f>VLOOKUP(C256, Вчера_Спутник!C:BL, 26, FALSE)+F256-Z256-AD256-AG256</f>
        <v>#N/A</v>
      </c>
      <c r="AZ256" s="53" t="e">
        <f>AE256-VLOOKUP(C256, Вчера_Спутник!C:BL, 25, FALSE)</f>
        <v>#N/A</v>
      </c>
    </row>
    <row r="257" spans="1:52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3">
        <f t="shared" si="7"/>
        <v>0</v>
      </c>
      <c r="AJ257" s="53">
        <f t="shared" si="8"/>
        <v>0</v>
      </c>
      <c r="AK257" s="53" t="str">
        <f>IF(ISNA(VLOOKUP(C257,Вчера_Спутник!C:C, 1, FALSE)),"ошибка",0)</f>
        <v>ошибка</v>
      </c>
      <c r="AL257" s="55"/>
      <c r="AM257" s="53" t="e">
        <f>D257-VLOOKUP(C257, Вчера_Спутник!C:BL, 2, FALSE)</f>
        <v>#N/A</v>
      </c>
      <c r="AN257" s="53" t="e">
        <f>E257-F257-VLOOKUP(C257, Вчера_Спутник!C:BL, 3, FALSE)</f>
        <v>#N/A</v>
      </c>
      <c r="AO257" s="53" t="e">
        <f>K257-L257-VLOOKUP(C257, Вчера_Спутник!C:BL, 5, FALSE)</f>
        <v>#N/A</v>
      </c>
      <c r="AP257" s="53" t="e">
        <f>M257-N257-VLOOKUP(C257, Вчера_Спутник!C:BL, 7, FALSE)</f>
        <v>#N/A</v>
      </c>
      <c r="AQ257" s="53" t="e">
        <f>O257-P257-VLOOKUP(C257, Вчера_Спутник!C:BL, 9, FALSE)</f>
        <v>#N/A</v>
      </c>
      <c r="AR257" s="53" t="e">
        <f>Q257-R257-VLOOKUP(C257, Вчера_Спутник!C:BL, 11, FALSE)</f>
        <v>#N/A</v>
      </c>
      <c r="AS257" s="53" t="e">
        <f>S257-T257-VLOOKUP(C257, Вчера_Спутник!C:BL, 13, FALSE)</f>
        <v>#N/A</v>
      </c>
      <c r="AT257" s="53" t="e">
        <f>U257-V257-VLOOKUP(C257, Вчера_Спутник!C:BL, 15, FALSE)</f>
        <v>#N/A</v>
      </c>
      <c r="AU257" s="53" t="e">
        <f>W257-X257-VLOOKUP(C257, Вчера_Спутник!C:BL, 17, FALSE)</f>
        <v>#N/A</v>
      </c>
      <c r="AV257" s="53" t="e">
        <f>Y257-Z257-VLOOKUP(C257, Вчера_Спутник!C:BL, 19, FALSE)</f>
        <v>#N/A</v>
      </c>
      <c r="AW257" s="53" t="e">
        <f>AA257-AB257-VLOOKUP(C257, Вчера_Спутник!C:BL, 21, FALSE)</f>
        <v>#N/A</v>
      </c>
      <c r="AX257" s="53" t="e">
        <f>AC257-AD257-VLOOKUP(C257, Вчера_Спутник!C:BL, 23, FALSE)</f>
        <v>#N/A</v>
      </c>
      <c r="AY257" s="53" t="e">
        <f>VLOOKUP(C257, Вчера_Спутник!C:BL, 26, FALSE)+F257-Z257-AD257-AG257</f>
        <v>#N/A</v>
      </c>
      <c r="AZ257" s="53" t="e">
        <f>AE257-VLOOKUP(C257, Вчера_Спутник!C:BL, 25, FALSE)</f>
        <v>#N/A</v>
      </c>
    </row>
    <row r="258" spans="1:52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3">
        <f t="shared" si="7"/>
        <v>0</v>
      </c>
      <c r="AJ258" s="53">
        <f t="shared" si="8"/>
        <v>0</v>
      </c>
      <c r="AK258" s="53" t="str">
        <f>IF(ISNA(VLOOKUP(C258,Вчера_Спутник!C:C, 1, FALSE)),"ошибка",0)</f>
        <v>ошибка</v>
      </c>
      <c r="AL258" s="55"/>
      <c r="AM258" s="53" t="e">
        <f>D258-VLOOKUP(C258, Вчера_Спутник!C:BL, 2, FALSE)</f>
        <v>#N/A</v>
      </c>
      <c r="AN258" s="53" t="e">
        <f>E258-F258-VLOOKUP(C258, Вчера_Спутник!C:BL, 3, FALSE)</f>
        <v>#N/A</v>
      </c>
      <c r="AO258" s="53" t="e">
        <f>K258-L258-VLOOKUP(C258, Вчера_Спутник!C:BL, 5, FALSE)</f>
        <v>#N/A</v>
      </c>
      <c r="AP258" s="53" t="e">
        <f>M258-N258-VLOOKUP(C258, Вчера_Спутник!C:BL, 7, FALSE)</f>
        <v>#N/A</v>
      </c>
      <c r="AQ258" s="53" t="e">
        <f>O258-P258-VLOOKUP(C258, Вчера_Спутник!C:BL, 9, FALSE)</f>
        <v>#N/A</v>
      </c>
      <c r="AR258" s="53" t="e">
        <f>Q258-R258-VLOOKUP(C258, Вчера_Спутник!C:BL, 11, FALSE)</f>
        <v>#N/A</v>
      </c>
      <c r="AS258" s="53" t="e">
        <f>S258-T258-VLOOKUP(C258, Вчера_Спутник!C:BL, 13, FALSE)</f>
        <v>#N/A</v>
      </c>
      <c r="AT258" s="53" t="e">
        <f>U258-V258-VLOOKUP(C258, Вчера_Спутник!C:BL, 15, FALSE)</f>
        <v>#N/A</v>
      </c>
      <c r="AU258" s="53" t="e">
        <f>W258-X258-VLOOKUP(C258, Вчера_Спутник!C:BL, 17, FALSE)</f>
        <v>#N/A</v>
      </c>
      <c r="AV258" s="53" t="e">
        <f>Y258-Z258-VLOOKUP(C258, Вчера_Спутник!C:BL, 19, FALSE)</f>
        <v>#N/A</v>
      </c>
      <c r="AW258" s="53" t="e">
        <f>AA258-AB258-VLOOKUP(C258, Вчера_Спутник!C:BL, 21, FALSE)</f>
        <v>#N/A</v>
      </c>
      <c r="AX258" s="53" t="e">
        <f>AC258-AD258-VLOOKUP(C258, Вчера_Спутник!C:BL, 23, FALSE)</f>
        <v>#N/A</v>
      </c>
      <c r="AY258" s="53" t="e">
        <f>VLOOKUP(C258, Вчера_Спутник!C:BL, 26, FALSE)+F258-Z258-AD258-AG258</f>
        <v>#N/A</v>
      </c>
      <c r="AZ258" s="53" t="e">
        <f>AE258-VLOOKUP(C258, Вчера_Спутник!C:BL, 25, FALSE)</f>
        <v>#N/A</v>
      </c>
    </row>
    <row r="259" spans="1:52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3">
        <f t="shared" si="7"/>
        <v>0</v>
      </c>
      <c r="AJ259" s="53">
        <f t="shared" si="8"/>
        <v>0</v>
      </c>
      <c r="AK259" s="53" t="str">
        <f>IF(ISNA(VLOOKUP(C259,Вчера_Спутник!C:C, 1, FALSE)),"ошибка",0)</f>
        <v>ошибка</v>
      </c>
      <c r="AL259" s="55"/>
      <c r="AM259" s="53" t="e">
        <f>D259-VLOOKUP(C259, Вчера_Спутник!C:BL, 2, FALSE)</f>
        <v>#N/A</v>
      </c>
      <c r="AN259" s="53" t="e">
        <f>E259-F259-VLOOKUP(C259, Вчера_Спутник!C:BL, 3, FALSE)</f>
        <v>#N/A</v>
      </c>
      <c r="AO259" s="53" t="e">
        <f>K259-L259-VLOOKUP(C259, Вчера_Спутник!C:BL, 5, FALSE)</f>
        <v>#N/A</v>
      </c>
      <c r="AP259" s="53" t="e">
        <f>M259-N259-VLOOKUP(C259, Вчера_Спутник!C:BL, 7, FALSE)</f>
        <v>#N/A</v>
      </c>
      <c r="AQ259" s="53" t="e">
        <f>O259-P259-VLOOKUP(C259, Вчера_Спутник!C:BL, 9, FALSE)</f>
        <v>#N/A</v>
      </c>
      <c r="AR259" s="53" t="e">
        <f>Q259-R259-VLOOKUP(C259, Вчера_Спутник!C:BL, 11, FALSE)</f>
        <v>#N/A</v>
      </c>
      <c r="AS259" s="53" t="e">
        <f>S259-T259-VLOOKUP(C259, Вчера_Спутник!C:BL, 13, FALSE)</f>
        <v>#N/A</v>
      </c>
      <c r="AT259" s="53" t="e">
        <f>U259-V259-VLOOKUP(C259, Вчера_Спутник!C:BL, 15, FALSE)</f>
        <v>#N/A</v>
      </c>
      <c r="AU259" s="53" t="e">
        <f>W259-X259-VLOOKUP(C259, Вчера_Спутник!C:BL, 17, FALSE)</f>
        <v>#N/A</v>
      </c>
      <c r="AV259" s="53" t="e">
        <f>Y259-Z259-VLOOKUP(C259, Вчера_Спутник!C:BL, 19, FALSE)</f>
        <v>#N/A</v>
      </c>
      <c r="AW259" s="53" t="e">
        <f>AA259-AB259-VLOOKUP(C259, Вчера_Спутник!C:BL, 21, FALSE)</f>
        <v>#N/A</v>
      </c>
      <c r="AX259" s="53" t="e">
        <f>AC259-AD259-VLOOKUP(C259, Вчера_Спутник!C:BL, 23, FALSE)</f>
        <v>#N/A</v>
      </c>
      <c r="AY259" s="53" t="e">
        <f>VLOOKUP(C259, Вчера_Спутник!C:BL, 26, FALSE)+F259-Z259-AD259-AG259</f>
        <v>#N/A</v>
      </c>
      <c r="AZ259" s="53" t="e">
        <f>AE259-VLOOKUP(C259, Вчера_Спутник!C:BL, 25, FALSE)</f>
        <v>#N/A</v>
      </c>
    </row>
    <row r="260" spans="1:52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3">
        <f t="shared" ref="AI260:AI323" si="9">E260-Y260-AC260</f>
        <v>0</v>
      </c>
      <c r="AJ260" s="53">
        <f t="shared" ref="AJ260:AJ323" si="10">E260-AA260</f>
        <v>0</v>
      </c>
      <c r="AK260" s="53" t="str">
        <f>IF(ISNA(VLOOKUP(C260,Вчера_Спутник!C:C, 1, FALSE)),"ошибка",0)</f>
        <v>ошибка</v>
      </c>
      <c r="AL260" s="55"/>
      <c r="AM260" s="53" t="e">
        <f>D260-VLOOKUP(C260, Вчера_Спутник!C:BL, 2, FALSE)</f>
        <v>#N/A</v>
      </c>
      <c r="AN260" s="53" t="e">
        <f>E260-F260-VLOOKUP(C260, Вчера_Спутник!C:BL, 3, FALSE)</f>
        <v>#N/A</v>
      </c>
      <c r="AO260" s="53" t="e">
        <f>K260-L260-VLOOKUP(C260, Вчера_Спутник!C:BL, 5, FALSE)</f>
        <v>#N/A</v>
      </c>
      <c r="AP260" s="53" t="e">
        <f>M260-N260-VLOOKUP(C260, Вчера_Спутник!C:BL, 7, FALSE)</f>
        <v>#N/A</v>
      </c>
      <c r="AQ260" s="53" t="e">
        <f>O260-P260-VLOOKUP(C260, Вчера_Спутник!C:BL, 9, FALSE)</f>
        <v>#N/A</v>
      </c>
      <c r="AR260" s="53" t="e">
        <f>Q260-R260-VLOOKUP(C260, Вчера_Спутник!C:BL, 11, FALSE)</f>
        <v>#N/A</v>
      </c>
      <c r="AS260" s="53" t="e">
        <f>S260-T260-VLOOKUP(C260, Вчера_Спутник!C:BL, 13, FALSE)</f>
        <v>#N/A</v>
      </c>
      <c r="AT260" s="53" t="e">
        <f>U260-V260-VLOOKUP(C260, Вчера_Спутник!C:BL, 15, FALSE)</f>
        <v>#N/A</v>
      </c>
      <c r="AU260" s="53" t="e">
        <f>W260-X260-VLOOKUP(C260, Вчера_Спутник!C:BL, 17, FALSE)</f>
        <v>#N/A</v>
      </c>
      <c r="AV260" s="53" t="e">
        <f>Y260-Z260-VLOOKUP(C260, Вчера_Спутник!C:BL, 19, FALSE)</f>
        <v>#N/A</v>
      </c>
      <c r="AW260" s="53" t="e">
        <f>AA260-AB260-VLOOKUP(C260, Вчера_Спутник!C:BL, 21, FALSE)</f>
        <v>#N/A</v>
      </c>
      <c r="AX260" s="53" t="e">
        <f>AC260-AD260-VLOOKUP(C260, Вчера_Спутник!C:BL, 23, FALSE)</f>
        <v>#N/A</v>
      </c>
      <c r="AY260" s="53" t="e">
        <f>VLOOKUP(C260, Вчера_Спутник!C:BL, 26, FALSE)+F260-Z260-AD260-AG260</f>
        <v>#N/A</v>
      </c>
      <c r="AZ260" s="53" t="e">
        <f>AE260-VLOOKUP(C260, Вчера_Спутник!C:BL, 25, FALSE)</f>
        <v>#N/A</v>
      </c>
    </row>
    <row r="261" spans="1:52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3">
        <f t="shared" si="9"/>
        <v>0</v>
      </c>
      <c r="AJ261" s="53">
        <f t="shared" si="10"/>
        <v>0</v>
      </c>
      <c r="AK261" s="53" t="str">
        <f>IF(ISNA(VLOOKUP(C261,Вчера_Спутник!C:C, 1, FALSE)),"ошибка",0)</f>
        <v>ошибка</v>
      </c>
      <c r="AL261" s="55"/>
      <c r="AM261" s="53" t="e">
        <f>D261-VLOOKUP(C261, Вчера_Спутник!C:BL, 2, FALSE)</f>
        <v>#N/A</v>
      </c>
      <c r="AN261" s="53" t="e">
        <f>E261-F261-VLOOKUP(C261, Вчера_Спутник!C:BL, 3, FALSE)</f>
        <v>#N/A</v>
      </c>
      <c r="AO261" s="53" t="e">
        <f>K261-L261-VLOOKUP(C261, Вчера_Спутник!C:BL, 5, FALSE)</f>
        <v>#N/A</v>
      </c>
      <c r="AP261" s="53" t="e">
        <f>M261-N261-VLOOKUP(C261, Вчера_Спутник!C:BL, 7, FALSE)</f>
        <v>#N/A</v>
      </c>
      <c r="AQ261" s="53" t="e">
        <f>O261-P261-VLOOKUP(C261, Вчера_Спутник!C:BL, 9, FALSE)</f>
        <v>#N/A</v>
      </c>
      <c r="AR261" s="53" t="e">
        <f>Q261-R261-VLOOKUP(C261, Вчера_Спутник!C:BL, 11, FALSE)</f>
        <v>#N/A</v>
      </c>
      <c r="AS261" s="53" t="e">
        <f>S261-T261-VLOOKUP(C261, Вчера_Спутник!C:BL, 13, FALSE)</f>
        <v>#N/A</v>
      </c>
      <c r="AT261" s="53" t="e">
        <f>U261-V261-VLOOKUP(C261, Вчера_Спутник!C:BL, 15, FALSE)</f>
        <v>#N/A</v>
      </c>
      <c r="AU261" s="53" t="e">
        <f>W261-X261-VLOOKUP(C261, Вчера_Спутник!C:BL, 17, FALSE)</f>
        <v>#N/A</v>
      </c>
      <c r="AV261" s="53" t="e">
        <f>Y261-Z261-VLOOKUP(C261, Вчера_Спутник!C:BL, 19, FALSE)</f>
        <v>#N/A</v>
      </c>
      <c r="AW261" s="53" t="e">
        <f>AA261-AB261-VLOOKUP(C261, Вчера_Спутник!C:BL, 21, FALSE)</f>
        <v>#N/A</v>
      </c>
      <c r="AX261" s="53" t="e">
        <f>AC261-AD261-VLOOKUP(C261, Вчера_Спутник!C:BL, 23, FALSE)</f>
        <v>#N/A</v>
      </c>
      <c r="AY261" s="53" t="e">
        <f>VLOOKUP(C261, Вчера_Спутник!C:BL, 26, FALSE)+F261-Z261-AD261-AG261</f>
        <v>#N/A</v>
      </c>
      <c r="AZ261" s="53" t="e">
        <f>AE261-VLOOKUP(C261, Вчера_Спутник!C:BL, 25, FALSE)</f>
        <v>#N/A</v>
      </c>
    </row>
    <row r="262" spans="1:52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3">
        <f t="shared" si="9"/>
        <v>0</v>
      </c>
      <c r="AJ262" s="53">
        <f t="shared" si="10"/>
        <v>0</v>
      </c>
      <c r="AK262" s="53" t="str">
        <f>IF(ISNA(VLOOKUP(C262,Вчера_Спутник!C:C, 1, FALSE)),"ошибка",0)</f>
        <v>ошибка</v>
      </c>
      <c r="AL262" s="55"/>
      <c r="AM262" s="53" t="e">
        <f>D262-VLOOKUP(C262, Вчера_Спутник!C:BL, 2, FALSE)</f>
        <v>#N/A</v>
      </c>
      <c r="AN262" s="53" t="e">
        <f>E262-F262-VLOOKUP(C262, Вчера_Спутник!C:BL, 3, FALSE)</f>
        <v>#N/A</v>
      </c>
      <c r="AO262" s="53" t="e">
        <f>K262-L262-VLOOKUP(C262, Вчера_Спутник!C:BL, 5, FALSE)</f>
        <v>#N/A</v>
      </c>
      <c r="AP262" s="53" t="e">
        <f>M262-N262-VLOOKUP(C262, Вчера_Спутник!C:BL, 7, FALSE)</f>
        <v>#N/A</v>
      </c>
      <c r="AQ262" s="53" t="e">
        <f>O262-P262-VLOOKUP(C262, Вчера_Спутник!C:BL, 9, FALSE)</f>
        <v>#N/A</v>
      </c>
      <c r="AR262" s="53" t="e">
        <f>Q262-R262-VLOOKUP(C262, Вчера_Спутник!C:BL, 11, FALSE)</f>
        <v>#N/A</v>
      </c>
      <c r="AS262" s="53" t="e">
        <f>S262-T262-VLOOKUP(C262, Вчера_Спутник!C:BL, 13, FALSE)</f>
        <v>#N/A</v>
      </c>
      <c r="AT262" s="53" t="e">
        <f>U262-V262-VLOOKUP(C262, Вчера_Спутник!C:BL, 15, FALSE)</f>
        <v>#N/A</v>
      </c>
      <c r="AU262" s="53" t="e">
        <f>W262-X262-VLOOKUP(C262, Вчера_Спутник!C:BL, 17, FALSE)</f>
        <v>#N/A</v>
      </c>
      <c r="AV262" s="53" t="e">
        <f>Y262-Z262-VLOOKUP(C262, Вчера_Спутник!C:BL, 19, FALSE)</f>
        <v>#N/A</v>
      </c>
      <c r="AW262" s="53" t="e">
        <f>AA262-AB262-VLOOKUP(C262, Вчера_Спутник!C:BL, 21, FALSE)</f>
        <v>#N/A</v>
      </c>
      <c r="AX262" s="53" t="e">
        <f>AC262-AD262-VLOOKUP(C262, Вчера_Спутник!C:BL, 23, FALSE)</f>
        <v>#N/A</v>
      </c>
      <c r="AY262" s="53" t="e">
        <f>VLOOKUP(C262, Вчера_Спутник!C:BL, 26, FALSE)+F262-Z262-AD262-AG262</f>
        <v>#N/A</v>
      </c>
      <c r="AZ262" s="53" t="e">
        <f>AE262-VLOOKUP(C262, Вчера_Спутник!C:BL, 25, FALSE)</f>
        <v>#N/A</v>
      </c>
    </row>
    <row r="263" spans="1:52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3">
        <f t="shared" si="9"/>
        <v>0</v>
      </c>
      <c r="AJ263" s="53">
        <f t="shared" si="10"/>
        <v>0</v>
      </c>
      <c r="AK263" s="53" t="str">
        <f>IF(ISNA(VLOOKUP(C263,Вчера_Спутник!C:C, 1, FALSE)),"ошибка",0)</f>
        <v>ошибка</v>
      </c>
      <c r="AL263" s="55"/>
      <c r="AM263" s="53" t="e">
        <f>D263-VLOOKUP(C263, Вчера_Спутник!C:BL, 2, FALSE)</f>
        <v>#N/A</v>
      </c>
      <c r="AN263" s="53" t="e">
        <f>E263-F263-VLOOKUP(C263, Вчера_Спутник!C:BL, 3, FALSE)</f>
        <v>#N/A</v>
      </c>
      <c r="AO263" s="53" t="e">
        <f>K263-L263-VLOOKUP(C263, Вчера_Спутник!C:BL, 5, FALSE)</f>
        <v>#N/A</v>
      </c>
      <c r="AP263" s="53" t="e">
        <f>M263-N263-VLOOKUP(C263, Вчера_Спутник!C:BL, 7, FALSE)</f>
        <v>#N/A</v>
      </c>
      <c r="AQ263" s="53" t="e">
        <f>O263-P263-VLOOKUP(C263, Вчера_Спутник!C:BL, 9, FALSE)</f>
        <v>#N/A</v>
      </c>
      <c r="AR263" s="53" t="e">
        <f>Q263-R263-VLOOKUP(C263, Вчера_Спутник!C:BL, 11, FALSE)</f>
        <v>#N/A</v>
      </c>
      <c r="AS263" s="53" t="e">
        <f>S263-T263-VLOOKUP(C263, Вчера_Спутник!C:BL, 13, FALSE)</f>
        <v>#N/A</v>
      </c>
      <c r="AT263" s="53" t="e">
        <f>U263-V263-VLOOKUP(C263, Вчера_Спутник!C:BL, 15, FALSE)</f>
        <v>#N/A</v>
      </c>
      <c r="AU263" s="53" t="e">
        <f>W263-X263-VLOOKUP(C263, Вчера_Спутник!C:BL, 17, FALSE)</f>
        <v>#N/A</v>
      </c>
      <c r="AV263" s="53" t="e">
        <f>Y263-Z263-VLOOKUP(C263, Вчера_Спутник!C:BL, 19, FALSE)</f>
        <v>#N/A</v>
      </c>
      <c r="AW263" s="53" t="e">
        <f>AA263-AB263-VLOOKUP(C263, Вчера_Спутник!C:BL, 21, FALSE)</f>
        <v>#N/A</v>
      </c>
      <c r="AX263" s="53" t="e">
        <f>AC263-AD263-VLOOKUP(C263, Вчера_Спутник!C:BL, 23, FALSE)</f>
        <v>#N/A</v>
      </c>
      <c r="AY263" s="53" t="e">
        <f>VLOOKUP(C263, Вчера_Спутник!C:BL, 26, FALSE)+F263-Z263-AD263-AG263</f>
        <v>#N/A</v>
      </c>
      <c r="AZ263" s="53" t="e">
        <f>AE263-VLOOKUP(C263, Вчера_Спутник!C:BL, 25, FALSE)</f>
        <v>#N/A</v>
      </c>
    </row>
    <row r="264" spans="1:52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3">
        <f t="shared" si="9"/>
        <v>0</v>
      </c>
      <c r="AJ264" s="53">
        <f t="shared" si="10"/>
        <v>0</v>
      </c>
      <c r="AK264" s="53" t="str">
        <f>IF(ISNA(VLOOKUP(C264,Вчера_Спутник!C:C, 1, FALSE)),"ошибка",0)</f>
        <v>ошибка</v>
      </c>
      <c r="AL264" s="55"/>
      <c r="AM264" s="53" t="e">
        <f>D264-VLOOKUP(C264, Вчера_Спутник!C:BL, 2, FALSE)</f>
        <v>#N/A</v>
      </c>
      <c r="AN264" s="53" t="e">
        <f>E264-F264-VLOOKUP(C264, Вчера_Спутник!C:BL, 3, FALSE)</f>
        <v>#N/A</v>
      </c>
      <c r="AO264" s="53" t="e">
        <f>K264-L264-VLOOKUP(C264, Вчера_Спутник!C:BL, 5, FALSE)</f>
        <v>#N/A</v>
      </c>
      <c r="AP264" s="53" t="e">
        <f>M264-N264-VLOOKUP(C264, Вчера_Спутник!C:BL, 7, FALSE)</f>
        <v>#N/A</v>
      </c>
      <c r="AQ264" s="53" t="e">
        <f>O264-P264-VLOOKUP(C264, Вчера_Спутник!C:BL, 9, FALSE)</f>
        <v>#N/A</v>
      </c>
      <c r="AR264" s="53" t="e">
        <f>Q264-R264-VLOOKUP(C264, Вчера_Спутник!C:BL, 11, FALSE)</f>
        <v>#N/A</v>
      </c>
      <c r="AS264" s="53" t="e">
        <f>S264-T264-VLOOKUP(C264, Вчера_Спутник!C:BL, 13, FALSE)</f>
        <v>#N/A</v>
      </c>
      <c r="AT264" s="53" t="e">
        <f>U264-V264-VLOOKUP(C264, Вчера_Спутник!C:BL, 15, FALSE)</f>
        <v>#N/A</v>
      </c>
      <c r="AU264" s="53" t="e">
        <f>W264-X264-VLOOKUP(C264, Вчера_Спутник!C:BL, 17, FALSE)</f>
        <v>#N/A</v>
      </c>
      <c r="AV264" s="53" t="e">
        <f>Y264-Z264-VLOOKUP(C264, Вчера_Спутник!C:BL, 19, FALSE)</f>
        <v>#N/A</v>
      </c>
      <c r="AW264" s="53" t="e">
        <f>AA264-AB264-VLOOKUP(C264, Вчера_Спутник!C:BL, 21, FALSE)</f>
        <v>#N/A</v>
      </c>
      <c r="AX264" s="53" t="e">
        <f>AC264-AD264-VLOOKUP(C264, Вчера_Спутник!C:BL, 23, FALSE)</f>
        <v>#N/A</v>
      </c>
      <c r="AY264" s="53" t="e">
        <f>VLOOKUP(C264, Вчера_Спутник!C:BL, 26, FALSE)+F264-Z264-AD264-AG264</f>
        <v>#N/A</v>
      </c>
      <c r="AZ264" s="53" t="e">
        <f>AE264-VLOOKUP(C264, Вчера_Спутник!C:BL, 25, FALSE)</f>
        <v>#N/A</v>
      </c>
    </row>
    <row r="265" spans="1:52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3">
        <f t="shared" si="9"/>
        <v>0</v>
      </c>
      <c r="AJ265" s="53">
        <f t="shared" si="10"/>
        <v>0</v>
      </c>
      <c r="AK265" s="53" t="str">
        <f>IF(ISNA(VLOOKUP(C265,Вчера_Спутник!C:C, 1, FALSE)),"ошибка",0)</f>
        <v>ошибка</v>
      </c>
      <c r="AL265" s="55"/>
      <c r="AM265" s="53" t="e">
        <f>D265-VLOOKUP(C265, Вчера_Спутник!C:BL, 2, FALSE)</f>
        <v>#N/A</v>
      </c>
      <c r="AN265" s="53" t="e">
        <f>E265-F265-VLOOKUP(C265, Вчера_Спутник!C:BL, 3, FALSE)</f>
        <v>#N/A</v>
      </c>
      <c r="AO265" s="53" t="e">
        <f>K265-L265-VLOOKUP(C265, Вчера_Спутник!C:BL, 5, FALSE)</f>
        <v>#N/A</v>
      </c>
      <c r="AP265" s="53" t="e">
        <f>M265-N265-VLOOKUP(C265, Вчера_Спутник!C:BL, 7, FALSE)</f>
        <v>#N/A</v>
      </c>
      <c r="AQ265" s="53" t="e">
        <f>O265-P265-VLOOKUP(C265, Вчера_Спутник!C:BL, 9, FALSE)</f>
        <v>#N/A</v>
      </c>
      <c r="AR265" s="53" t="e">
        <f>Q265-R265-VLOOKUP(C265, Вчера_Спутник!C:BL, 11, FALSE)</f>
        <v>#N/A</v>
      </c>
      <c r="AS265" s="53" t="e">
        <f>S265-T265-VLOOKUP(C265, Вчера_Спутник!C:BL, 13, FALSE)</f>
        <v>#N/A</v>
      </c>
      <c r="AT265" s="53" t="e">
        <f>U265-V265-VLOOKUP(C265, Вчера_Спутник!C:BL, 15, FALSE)</f>
        <v>#N/A</v>
      </c>
      <c r="AU265" s="53" t="e">
        <f>W265-X265-VLOOKUP(C265, Вчера_Спутник!C:BL, 17, FALSE)</f>
        <v>#N/A</v>
      </c>
      <c r="AV265" s="53" t="e">
        <f>Y265-Z265-VLOOKUP(C265, Вчера_Спутник!C:BL, 19, FALSE)</f>
        <v>#N/A</v>
      </c>
      <c r="AW265" s="53" t="e">
        <f>AA265-AB265-VLOOKUP(C265, Вчера_Спутник!C:BL, 21, FALSE)</f>
        <v>#N/A</v>
      </c>
      <c r="AX265" s="53" t="e">
        <f>AC265-AD265-VLOOKUP(C265, Вчера_Спутник!C:BL, 23, FALSE)</f>
        <v>#N/A</v>
      </c>
      <c r="AY265" s="53" t="e">
        <f>VLOOKUP(C265, Вчера_Спутник!C:BL, 26, FALSE)+F265-Z265-AD265-AG265</f>
        <v>#N/A</v>
      </c>
      <c r="AZ265" s="53" t="e">
        <f>AE265-VLOOKUP(C265, Вчера_Спутник!C:BL, 25, FALSE)</f>
        <v>#N/A</v>
      </c>
    </row>
    <row r="266" spans="1:52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3">
        <f t="shared" si="9"/>
        <v>0</v>
      </c>
      <c r="AJ266" s="53">
        <f t="shared" si="10"/>
        <v>0</v>
      </c>
      <c r="AK266" s="53" t="str">
        <f>IF(ISNA(VLOOKUP(C266,Вчера_Спутник!C:C, 1, FALSE)),"ошибка",0)</f>
        <v>ошибка</v>
      </c>
      <c r="AL266" s="55"/>
      <c r="AM266" s="53" t="e">
        <f>D266-VLOOKUP(C266, Вчера_Спутник!C:BL, 2, FALSE)</f>
        <v>#N/A</v>
      </c>
      <c r="AN266" s="53" t="e">
        <f>E266-F266-VLOOKUP(C266, Вчера_Спутник!C:BL, 3, FALSE)</f>
        <v>#N/A</v>
      </c>
      <c r="AO266" s="53" t="e">
        <f>K266-L266-VLOOKUP(C266, Вчера_Спутник!C:BL, 5, FALSE)</f>
        <v>#N/A</v>
      </c>
      <c r="AP266" s="53" t="e">
        <f>M266-N266-VLOOKUP(C266, Вчера_Спутник!C:BL, 7, FALSE)</f>
        <v>#N/A</v>
      </c>
      <c r="AQ266" s="53" t="e">
        <f>O266-P266-VLOOKUP(C266, Вчера_Спутник!C:BL, 9, FALSE)</f>
        <v>#N/A</v>
      </c>
      <c r="AR266" s="53" t="e">
        <f>Q266-R266-VLOOKUP(C266, Вчера_Спутник!C:BL, 11, FALSE)</f>
        <v>#N/A</v>
      </c>
      <c r="AS266" s="53" t="e">
        <f>S266-T266-VLOOKUP(C266, Вчера_Спутник!C:BL, 13, FALSE)</f>
        <v>#N/A</v>
      </c>
      <c r="AT266" s="53" t="e">
        <f>U266-V266-VLOOKUP(C266, Вчера_Спутник!C:BL, 15, FALSE)</f>
        <v>#N/A</v>
      </c>
      <c r="AU266" s="53" t="e">
        <f>W266-X266-VLOOKUP(C266, Вчера_Спутник!C:BL, 17, FALSE)</f>
        <v>#N/A</v>
      </c>
      <c r="AV266" s="53" t="e">
        <f>Y266-Z266-VLOOKUP(C266, Вчера_Спутник!C:BL, 19, FALSE)</f>
        <v>#N/A</v>
      </c>
      <c r="AW266" s="53" t="e">
        <f>AA266-AB266-VLOOKUP(C266, Вчера_Спутник!C:BL, 21, FALSE)</f>
        <v>#N/A</v>
      </c>
      <c r="AX266" s="53" t="e">
        <f>AC266-AD266-VLOOKUP(C266, Вчера_Спутник!C:BL, 23, FALSE)</f>
        <v>#N/A</v>
      </c>
      <c r="AY266" s="53" t="e">
        <f>VLOOKUP(C266, Вчера_Спутник!C:BL, 26, FALSE)+F266-Z266-AD266-AG266</f>
        <v>#N/A</v>
      </c>
      <c r="AZ266" s="53" t="e">
        <f>AE266-VLOOKUP(C266, Вчера_Спутник!C:BL, 25, FALSE)</f>
        <v>#N/A</v>
      </c>
    </row>
    <row r="267" spans="1:52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3">
        <f t="shared" si="9"/>
        <v>0</v>
      </c>
      <c r="AJ267" s="53">
        <f t="shared" si="10"/>
        <v>0</v>
      </c>
      <c r="AK267" s="53" t="str">
        <f>IF(ISNA(VLOOKUP(C267,Вчера_Спутник!C:C, 1, FALSE)),"ошибка",0)</f>
        <v>ошибка</v>
      </c>
      <c r="AL267" s="55"/>
      <c r="AM267" s="53" t="e">
        <f>D267-VLOOKUP(C267, Вчера_Спутник!C:BL, 2, FALSE)</f>
        <v>#N/A</v>
      </c>
      <c r="AN267" s="53" t="e">
        <f>E267-F267-VLOOKUP(C267, Вчера_Спутник!C:BL, 3, FALSE)</f>
        <v>#N/A</v>
      </c>
      <c r="AO267" s="53" t="e">
        <f>K267-L267-VLOOKUP(C267, Вчера_Спутник!C:BL, 5, FALSE)</f>
        <v>#N/A</v>
      </c>
      <c r="AP267" s="53" t="e">
        <f>M267-N267-VLOOKUP(C267, Вчера_Спутник!C:BL, 7, FALSE)</f>
        <v>#N/A</v>
      </c>
      <c r="AQ267" s="53" t="e">
        <f>O267-P267-VLOOKUP(C267, Вчера_Спутник!C:BL, 9, FALSE)</f>
        <v>#N/A</v>
      </c>
      <c r="AR267" s="53" t="e">
        <f>Q267-R267-VLOOKUP(C267, Вчера_Спутник!C:BL, 11, FALSE)</f>
        <v>#N/A</v>
      </c>
      <c r="AS267" s="53" t="e">
        <f>S267-T267-VLOOKUP(C267, Вчера_Спутник!C:BL, 13, FALSE)</f>
        <v>#N/A</v>
      </c>
      <c r="AT267" s="53" t="e">
        <f>U267-V267-VLOOKUP(C267, Вчера_Спутник!C:BL, 15, FALSE)</f>
        <v>#N/A</v>
      </c>
      <c r="AU267" s="53" t="e">
        <f>W267-X267-VLOOKUP(C267, Вчера_Спутник!C:BL, 17, FALSE)</f>
        <v>#N/A</v>
      </c>
      <c r="AV267" s="53" t="e">
        <f>Y267-Z267-VLOOKUP(C267, Вчера_Спутник!C:BL, 19, FALSE)</f>
        <v>#N/A</v>
      </c>
      <c r="AW267" s="53" t="e">
        <f>AA267-AB267-VLOOKUP(C267, Вчера_Спутник!C:BL, 21, FALSE)</f>
        <v>#N/A</v>
      </c>
      <c r="AX267" s="53" t="e">
        <f>AC267-AD267-VLOOKUP(C267, Вчера_Спутник!C:BL, 23, FALSE)</f>
        <v>#N/A</v>
      </c>
      <c r="AY267" s="53" t="e">
        <f>VLOOKUP(C267, Вчера_Спутник!C:BL, 26, FALSE)+F267-Z267-AD267-AG267</f>
        <v>#N/A</v>
      </c>
      <c r="AZ267" s="53" t="e">
        <f>AE267-VLOOKUP(C267, Вчера_Спутник!C:BL, 25, FALSE)</f>
        <v>#N/A</v>
      </c>
    </row>
    <row r="268" spans="1:52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3">
        <f t="shared" si="9"/>
        <v>0</v>
      </c>
      <c r="AJ268" s="53">
        <f t="shared" si="10"/>
        <v>0</v>
      </c>
      <c r="AK268" s="53" t="str">
        <f>IF(ISNA(VLOOKUP(C268,Вчера_Спутник!C:C, 1, FALSE)),"ошибка",0)</f>
        <v>ошибка</v>
      </c>
      <c r="AL268" s="55"/>
      <c r="AM268" s="53" t="e">
        <f>D268-VLOOKUP(C268, Вчера_Спутник!C:BL, 2, FALSE)</f>
        <v>#N/A</v>
      </c>
      <c r="AN268" s="53" t="e">
        <f>E268-F268-VLOOKUP(C268, Вчера_Спутник!C:BL, 3, FALSE)</f>
        <v>#N/A</v>
      </c>
      <c r="AO268" s="53" t="e">
        <f>K268-L268-VLOOKUP(C268, Вчера_Спутник!C:BL, 5, FALSE)</f>
        <v>#N/A</v>
      </c>
      <c r="AP268" s="53" t="e">
        <f>M268-N268-VLOOKUP(C268, Вчера_Спутник!C:BL, 7, FALSE)</f>
        <v>#N/A</v>
      </c>
      <c r="AQ268" s="53" t="e">
        <f>O268-P268-VLOOKUP(C268, Вчера_Спутник!C:BL, 9, FALSE)</f>
        <v>#N/A</v>
      </c>
      <c r="AR268" s="53" t="e">
        <f>Q268-R268-VLOOKUP(C268, Вчера_Спутник!C:BL, 11, FALSE)</f>
        <v>#N/A</v>
      </c>
      <c r="AS268" s="53" t="e">
        <f>S268-T268-VLOOKUP(C268, Вчера_Спутник!C:BL, 13, FALSE)</f>
        <v>#N/A</v>
      </c>
      <c r="AT268" s="53" t="e">
        <f>U268-V268-VLOOKUP(C268, Вчера_Спутник!C:BL, 15, FALSE)</f>
        <v>#N/A</v>
      </c>
      <c r="AU268" s="53" t="e">
        <f>W268-X268-VLOOKUP(C268, Вчера_Спутник!C:BL, 17, FALSE)</f>
        <v>#N/A</v>
      </c>
      <c r="AV268" s="53" t="e">
        <f>Y268-Z268-VLOOKUP(C268, Вчера_Спутник!C:BL, 19, FALSE)</f>
        <v>#N/A</v>
      </c>
      <c r="AW268" s="53" t="e">
        <f>AA268-AB268-VLOOKUP(C268, Вчера_Спутник!C:BL, 21, FALSE)</f>
        <v>#N/A</v>
      </c>
      <c r="AX268" s="53" t="e">
        <f>AC268-AD268-VLOOKUP(C268, Вчера_Спутник!C:BL, 23, FALSE)</f>
        <v>#N/A</v>
      </c>
      <c r="AY268" s="53" t="e">
        <f>VLOOKUP(C268, Вчера_Спутник!C:BL, 26, FALSE)+F268-Z268-AD268-AG268</f>
        <v>#N/A</v>
      </c>
      <c r="AZ268" s="53" t="e">
        <f>AE268-VLOOKUP(C268, Вчера_Спутник!C:BL, 25, FALSE)</f>
        <v>#N/A</v>
      </c>
    </row>
    <row r="269" spans="1:52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3">
        <f t="shared" si="9"/>
        <v>0</v>
      </c>
      <c r="AJ269" s="53">
        <f t="shared" si="10"/>
        <v>0</v>
      </c>
      <c r="AK269" s="53" t="str">
        <f>IF(ISNA(VLOOKUP(C269,Вчера_Спутник!C:C, 1, FALSE)),"ошибка",0)</f>
        <v>ошибка</v>
      </c>
      <c r="AL269" s="55"/>
      <c r="AM269" s="53" t="e">
        <f>D269-VLOOKUP(C269, Вчера_Спутник!C:BL, 2, FALSE)</f>
        <v>#N/A</v>
      </c>
      <c r="AN269" s="53" t="e">
        <f>E269-F269-VLOOKUP(C269, Вчера_Спутник!C:BL, 3, FALSE)</f>
        <v>#N/A</v>
      </c>
      <c r="AO269" s="53" t="e">
        <f>K269-L269-VLOOKUP(C269, Вчера_Спутник!C:BL, 5, FALSE)</f>
        <v>#N/A</v>
      </c>
      <c r="AP269" s="53" t="e">
        <f>M269-N269-VLOOKUP(C269, Вчера_Спутник!C:BL, 7, FALSE)</f>
        <v>#N/A</v>
      </c>
      <c r="AQ269" s="53" t="e">
        <f>O269-P269-VLOOKUP(C269, Вчера_Спутник!C:BL, 9, FALSE)</f>
        <v>#N/A</v>
      </c>
      <c r="AR269" s="53" t="e">
        <f>Q269-R269-VLOOKUP(C269, Вчера_Спутник!C:BL, 11, FALSE)</f>
        <v>#N/A</v>
      </c>
      <c r="AS269" s="53" t="e">
        <f>S269-T269-VLOOKUP(C269, Вчера_Спутник!C:BL, 13, FALSE)</f>
        <v>#N/A</v>
      </c>
      <c r="AT269" s="53" t="e">
        <f>U269-V269-VLOOKUP(C269, Вчера_Спутник!C:BL, 15, FALSE)</f>
        <v>#N/A</v>
      </c>
      <c r="AU269" s="53" t="e">
        <f>W269-X269-VLOOKUP(C269, Вчера_Спутник!C:BL, 17, FALSE)</f>
        <v>#N/A</v>
      </c>
      <c r="AV269" s="53" t="e">
        <f>Y269-Z269-VLOOKUP(C269, Вчера_Спутник!C:BL, 19, FALSE)</f>
        <v>#N/A</v>
      </c>
      <c r="AW269" s="53" t="e">
        <f>AA269-AB269-VLOOKUP(C269, Вчера_Спутник!C:BL, 21, FALSE)</f>
        <v>#N/A</v>
      </c>
      <c r="AX269" s="53" t="e">
        <f>AC269-AD269-VLOOKUP(C269, Вчера_Спутник!C:BL, 23, FALSE)</f>
        <v>#N/A</v>
      </c>
      <c r="AY269" s="53" t="e">
        <f>VLOOKUP(C269, Вчера_Спутник!C:BL, 26, FALSE)+F269-Z269-AD269-AG269</f>
        <v>#N/A</v>
      </c>
      <c r="AZ269" s="53" t="e">
        <f>AE269-VLOOKUP(C269, Вчера_Спутник!C:BL, 25, FALSE)</f>
        <v>#N/A</v>
      </c>
    </row>
    <row r="270" spans="1:52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3">
        <f t="shared" si="9"/>
        <v>0</v>
      </c>
      <c r="AJ270" s="53">
        <f t="shared" si="10"/>
        <v>0</v>
      </c>
      <c r="AK270" s="53" t="str">
        <f>IF(ISNA(VLOOKUP(C270,Вчера_Спутник!C:C, 1, FALSE)),"ошибка",0)</f>
        <v>ошибка</v>
      </c>
      <c r="AL270" s="55"/>
      <c r="AM270" s="53" t="e">
        <f>D270-VLOOKUP(C270, Вчера_Спутник!C:BL, 2, FALSE)</f>
        <v>#N/A</v>
      </c>
      <c r="AN270" s="53" t="e">
        <f>E270-F270-VLOOKUP(C270, Вчера_Спутник!C:BL, 3, FALSE)</f>
        <v>#N/A</v>
      </c>
      <c r="AO270" s="53" t="e">
        <f>K270-L270-VLOOKUP(C270, Вчера_Спутник!C:BL, 5, FALSE)</f>
        <v>#N/A</v>
      </c>
      <c r="AP270" s="53" t="e">
        <f>M270-N270-VLOOKUP(C270, Вчера_Спутник!C:BL, 7, FALSE)</f>
        <v>#N/A</v>
      </c>
      <c r="AQ270" s="53" t="e">
        <f>O270-P270-VLOOKUP(C270, Вчера_Спутник!C:BL, 9, FALSE)</f>
        <v>#N/A</v>
      </c>
      <c r="AR270" s="53" t="e">
        <f>Q270-R270-VLOOKUP(C270, Вчера_Спутник!C:BL, 11, FALSE)</f>
        <v>#N/A</v>
      </c>
      <c r="AS270" s="53" t="e">
        <f>S270-T270-VLOOKUP(C270, Вчера_Спутник!C:BL, 13, FALSE)</f>
        <v>#N/A</v>
      </c>
      <c r="AT270" s="53" t="e">
        <f>U270-V270-VLOOKUP(C270, Вчера_Спутник!C:BL, 15, FALSE)</f>
        <v>#N/A</v>
      </c>
      <c r="AU270" s="53" t="e">
        <f>W270-X270-VLOOKUP(C270, Вчера_Спутник!C:BL, 17, FALSE)</f>
        <v>#N/A</v>
      </c>
      <c r="AV270" s="53" t="e">
        <f>Y270-Z270-VLOOKUP(C270, Вчера_Спутник!C:BL, 19, FALSE)</f>
        <v>#N/A</v>
      </c>
      <c r="AW270" s="53" t="e">
        <f>AA270-AB270-VLOOKUP(C270, Вчера_Спутник!C:BL, 21, FALSE)</f>
        <v>#N/A</v>
      </c>
      <c r="AX270" s="53" t="e">
        <f>AC270-AD270-VLOOKUP(C270, Вчера_Спутник!C:BL, 23, FALSE)</f>
        <v>#N/A</v>
      </c>
      <c r="AY270" s="53" t="e">
        <f>VLOOKUP(C270, Вчера_Спутник!C:BL, 26, FALSE)+F270-Z270-AD270-AG270</f>
        <v>#N/A</v>
      </c>
      <c r="AZ270" s="53" t="e">
        <f>AE270-VLOOKUP(C270, Вчера_Спутник!C:BL, 25, FALSE)</f>
        <v>#N/A</v>
      </c>
    </row>
    <row r="271" spans="1:52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3">
        <f t="shared" si="9"/>
        <v>0</v>
      </c>
      <c r="AJ271" s="53">
        <f t="shared" si="10"/>
        <v>0</v>
      </c>
      <c r="AK271" s="53" t="str">
        <f>IF(ISNA(VLOOKUP(C271,Вчера_Спутник!C:C, 1, FALSE)),"ошибка",0)</f>
        <v>ошибка</v>
      </c>
      <c r="AL271" s="55"/>
      <c r="AM271" s="53" t="e">
        <f>D271-VLOOKUP(C271, Вчера_Спутник!C:BL, 2, FALSE)</f>
        <v>#N/A</v>
      </c>
      <c r="AN271" s="53" t="e">
        <f>E271-F271-VLOOKUP(C271, Вчера_Спутник!C:BL, 3, FALSE)</f>
        <v>#N/A</v>
      </c>
      <c r="AO271" s="53" t="e">
        <f>K271-L271-VLOOKUP(C271, Вчера_Спутник!C:BL, 5, FALSE)</f>
        <v>#N/A</v>
      </c>
      <c r="AP271" s="53" t="e">
        <f>M271-N271-VLOOKUP(C271, Вчера_Спутник!C:BL, 7, FALSE)</f>
        <v>#N/A</v>
      </c>
      <c r="AQ271" s="53" t="e">
        <f>O271-P271-VLOOKUP(C271, Вчера_Спутник!C:BL, 9, FALSE)</f>
        <v>#N/A</v>
      </c>
      <c r="AR271" s="53" t="e">
        <f>Q271-R271-VLOOKUP(C271, Вчера_Спутник!C:BL, 11, FALSE)</f>
        <v>#N/A</v>
      </c>
      <c r="AS271" s="53" t="e">
        <f>S271-T271-VLOOKUP(C271, Вчера_Спутник!C:BL, 13, FALSE)</f>
        <v>#N/A</v>
      </c>
      <c r="AT271" s="53" t="e">
        <f>U271-V271-VLOOKUP(C271, Вчера_Спутник!C:BL, 15, FALSE)</f>
        <v>#N/A</v>
      </c>
      <c r="AU271" s="53" t="e">
        <f>W271-X271-VLOOKUP(C271, Вчера_Спутник!C:BL, 17, FALSE)</f>
        <v>#N/A</v>
      </c>
      <c r="AV271" s="53" t="e">
        <f>Y271-Z271-VLOOKUP(C271, Вчера_Спутник!C:BL, 19, FALSE)</f>
        <v>#N/A</v>
      </c>
      <c r="AW271" s="53" t="e">
        <f>AA271-AB271-VLOOKUP(C271, Вчера_Спутник!C:BL, 21, FALSE)</f>
        <v>#N/A</v>
      </c>
      <c r="AX271" s="53" t="e">
        <f>AC271-AD271-VLOOKUP(C271, Вчера_Спутник!C:BL, 23, FALSE)</f>
        <v>#N/A</v>
      </c>
      <c r="AY271" s="53" t="e">
        <f>VLOOKUP(C271, Вчера_Спутник!C:BL, 26, FALSE)+F271-Z271-AD271-AG271</f>
        <v>#N/A</v>
      </c>
      <c r="AZ271" s="53" t="e">
        <f>AE271-VLOOKUP(C271, Вчера_Спутник!C:BL, 25, FALSE)</f>
        <v>#N/A</v>
      </c>
    </row>
    <row r="272" spans="1:52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3">
        <f t="shared" si="9"/>
        <v>0</v>
      </c>
      <c r="AJ272" s="53">
        <f t="shared" si="10"/>
        <v>0</v>
      </c>
      <c r="AK272" s="53" t="str">
        <f>IF(ISNA(VLOOKUP(C272,Вчера_Спутник!C:C, 1, FALSE)),"ошибка",0)</f>
        <v>ошибка</v>
      </c>
      <c r="AL272" s="55"/>
      <c r="AM272" s="53" t="e">
        <f>D272-VLOOKUP(C272, Вчера_Спутник!C:BL, 2, FALSE)</f>
        <v>#N/A</v>
      </c>
      <c r="AN272" s="53" t="e">
        <f>E272-F272-VLOOKUP(C272, Вчера_Спутник!C:BL, 3, FALSE)</f>
        <v>#N/A</v>
      </c>
      <c r="AO272" s="53" t="e">
        <f>K272-L272-VLOOKUP(C272, Вчера_Спутник!C:BL, 5, FALSE)</f>
        <v>#N/A</v>
      </c>
      <c r="AP272" s="53" t="e">
        <f>M272-N272-VLOOKUP(C272, Вчера_Спутник!C:BL, 7, FALSE)</f>
        <v>#N/A</v>
      </c>
      <c r="AQ272" s="53" t="e">
        <f>O272-P272-VLOOKUP(C272, Вчера_Спутник!C:BL, 9, FALSE)</f>
        <v>#N/A</v>
      </c>
      <c r="AR272" s="53" t="e">
        <f>Q272-R272-VLOOKUP(C272, Вчера_Спутник!C:BL, 11, FALSE)</f>
        <v>#N/A</v>
      </c>
      <c r="AS272" s="53" t="e">
        <f>S272-T272-VLOOKUP(C272, Вчера_Спутник!C:BL, 13, FALSE)</f>
        <v>#N/A</v>
      </c>
      <c r="AT272" s="53" t="e">
        <f>U272-V272-VLOOKUP(C272, Вчера_Спутник!C:BL, 15, FALSE)</f>
        <v>#N/A</v>
      </c>
      <c r="AU272" s="53" t="e">
        <f>W272-X272-VLOOKUP(C272, Вчера_Спутник!C:BL, 17, FALSE)</f>
        <v>#N/A</v>
      </c>
      <c r="AV272" s="53" t="e">
        <f>Y272-Z272-VLOOKUP(C272, Вчера_Спутник!C:BL, 19, FALSE)</f>
        <v>#N/A</v>
      </c>
      <c r="AW272" s="53" t="e">
        <f>AA272-AB272-VLOOKUP(C272, Вчера_Спутник!C:BL, 21, FALSE)</f>
        <v>#N/A</v>
      </c>
      <c r="AX272" s="53" t="e">
        <f>AC272-AD272-VLOOKUP(C272, Вчера_Спутник!C:BL, 23, FALSE)</f>
        <v>#N/A</v>
      </c>
      <c r="AY272" s="53" t="e">
        <f>VLOOKUP(C272, Вчера_Спутник!C:BL, 26, FALSE)+F272-Z272-AD272-AG272</f>
        <v>#N/A</v>
      </c>
      <c r="AZ272" s="53" t="e">
        <f>AE272-VLOOKUP(C272, Вчера_Спутник!C:BL, 25, FALSE)</f>
        <v>#N/A</v>
      </c>
    </row>
    <row r="273" spans="1:52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3">
        <f t="shared" si="9"/>
        <v>0</v>
      </c>
      <c r="AJ273" s="53">
        <f t="shared" si="10"/>
        <v>0</v>
      </c>
      <c r="AK273" s="53" t="str">
        <f>IF(ISNA(VLOOKUP(C273,Вчера_Спутник!C:C, 1, FALSE)),"ошибка",0)</f>
        <v>ошибка</v>
      </c>
      <c r="AL273" s="55"/>
      <c r="AM273" s="53" t="e">
        <f>D273-VLOOKUP(C273, Вчера_Спутник!C:BL, 2, FALSE)</f>
        <v>#N/A</v>
      </c>
      <c r="AN273" s="53" t="e">
        <f>E273-F273-VLOOKUP(C273, Вчера_Спутник!C:BL, 3, FALSE)</f>
        <v>#N/A</v>
      </c>
      <c r="AO273" s="53" t="e">
        <f>K273-L273-VLOOKUP(C273, Вчера_Спутник!C:BL, 5, FALSE)</f>
        <v>#N/A</v>
      </c>
      <c r="AP273" s="53" t="e">
        <f>M273-N273-VLOOKUP(C273, Вчера_Спутник!C:BL, 7, FALSE)</f>
        <v>#N/A</v>
      </c>
      <c r="AQ273" s="53" t="e">
        <f>O273-P273-VLOOKUP(C273, Вчера_Спутник!C:BL, 9, FALSE)</f>
        <v>#N/A</v>
      </c>
      <c r="AR273" s="53" t="e">
        <f>Q273-R273-VLOOKUP(C273, Вчера_Спутник!C:BL, 11, FALSE)</f>
        <v>#N/A</v>
      </c>
      <c r="AS273" s="53" t="e">
        <f>S273-T273-VLOOKUP(C273, Вчера_Спутник!C:BL, 13, FALSE)</f>
        <v>#N/A</v>
      </c>
      <c r="AT273" s="53" t="e">
        <f>U273-V273-VLOOKUP(C273, Вчера_Спутник!C:BL, 15, FALSE)</f>
        <v>#N/A</v>
      </c>
      <c r="AU273" s="53" t="e">
        <f>W273-X273-VLOOKUP(C273, Вчера_Спутник!C:BL, 17, FALSE)</f>
        <v>#N/A</v>
      </c>
      <c r="AV273" s="53" t="e">
        <f>Y273-Z273-VLOOKUP(C273, Вчера_Спутник!C:BL, 19, FALSE)</f>
        <v>#N/A</v>
      </c>
      <c r="AW273" s="53" t="e">
        <f>AA273-AB273-VLOOKUP(C273, Вчера_Спутник!C:BL, 21, FALSE)</f>
        <v>#N/A</v>
      </c>
      <c r="AX273" s="53" t="e">
        <f>AC273-AD273-VLOOKUP(C273, Вчера_Спутник!C:BL, 23, FALSE)</f>
        <v>#N/A</v>
      </c>
      <c r="AY273" s="53" t="e">
        <f>VLOOKUP(C273, Вчера_Спутник!C:BL, 26, FALSE)+F273-Z273-AD273-AG273</f>
        <v>#N/A</v>
      </c>
      <c r="AZ273" s="53" t="e">
        <f>AE273-VLOOKUP(C273, Вчера_Спутник!C:BL, 25, FALSE)</f>
        <v>#N/A</v>
      </c>
    </row>
    <row r="274" spans="1:52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3">
        <f t="shared" si="9"/>
        <v>0</v>
      </c>
      <c r="AJ274" s="53">
        <f t="shared" si="10"/>
        <v>0</v>
      </c>
      <c r="AK274" s="53" t="str">
        <f>IF(ISNA(VLOOKUP(C274,Вчера_Спутник!C:C, 1, FALSE)),"ошибка",0)</f>
        <v>ошибка</v>
      </c>
      <c r="AL274" s="55"/>
      <c r="AM274" s="53" t="e">
        <f>D274-VLOOKUP(C274, Вчера_Спутник!C:BL, 2, FALSE)</f>
        <v>#N/A</v>
      </c>
      <c r="AN274" s="53" t="e">
        <f>E274-F274-VLOOKUP(C274, Вчера_Спутник!C:BL, 3, FALSE)</f>
        <v>#N/A</v>
      </c>
      <c r="AO274" s="53" t="e">
        <f>K274-L274-VLOOKUP(C274, Вчера_Спутник!C:BL, 5, FALSE)</f>
        <v>#N/A</v>
      </c>
      <c r="AP274" s="53" t="e">
        <f>M274-N274-VLOOKUP(C274, Вчера_Спутник!C:BL, 7, FALSE)</f>
        <v>#N/A</v>
      </c>
      <c r="AQ274" s="53" t="e">
        <f>O274-P274-VLOOKUP(C274, Вчера_Спутник!C:BL, 9, FALSE)</f>
        <v>#N/A</v>
      </c>
      <c r="AR274" s="53" t="e">
        <f>Q274-R274-VLOOKUP(C274, Вчера_Спутник!C:BL, 11, FALSE)</f>
        <v>#N/A</v>
      </c>
      <c r="AS274" s="53" t="e">
        <f>S274-T274-VLOOKUP(C274, Вчера_Спутник!C:BL, 13, FALSE)</f>
        <v>#N/A</v>
      </c>
      <c r="AT274" s="53" t="e">
        <f>U274-V274-VLOOKUP(C274, Вчера_Спутник!C:BL, 15, FALSE)</f>
        <v>#N/A</v>
      </c>
      <c r="AU274" s="53" t="e">
        <f>W274-X274-VLOOKUP(C274, Вчера_Спутник!C:BL, 17, FALSE)</f>
        <v>#N/A</v>
      </c>
      <c r="AV274" s="53" t="e">
        <f>Y274-Z274-VLOOKUP(C274, Вчера_Спутник!C:BL, 19, FALSE)</f>
        <v>#N/A</v>
      </c>
      <c r="AW274" s="53" t="e">
        <f>AA274-AB274-VLOOKUP(C274, Вчера_Спутник!C:BL, 21, FALSE)</f>
        <v>#N/A</v>
      </c>
      <c r="AX274" s="53" t="e">
        <f>AC274-AD274-VLOOKUP(C274, Вчера_Спутник!C:BL, 23, FALSE)</f>
        <v>#N/A</v>
      </c>
      <c r="AY274" s="53" t="e">
        <f>VLOOKUP(C274, Вчера_Спутник!C:BL, 26, FALSE)+F274-Z274-AD274-AG274</f>
        <v>#N/A</v>
      </c>
      <c r="AZ274" s="53" t="e">
        <f>AE274-VLOOKUP(C274, Вчера_Спутник!C:BL, 25, FALSE)</f>
        <v>#N/A</v>
      </c>
    </row>
    <row r="275" spans="1:52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3">
        <f t="shared" si="9"/>
        <v>0</v>
      </c>
      <c r="AJ275" s="53">
        <f t="shared" si="10"/>
        <v>0</v>
      </c>
      <c r="AK275" s="53" t="str">
        <f>IF(ISNA(VLOOKUP(C275,Вчера_Спутник!C:C, 1, FALSE)),"ошибка",0)</f>
        <v>ошибка</v>
      </c>
      <c r="AL275" s="55"/>
      <c r="AM275" s="53" t="e">
        <f>D275-VLOOKUP(C275, Вчера_Спутник!C:BL, 2, FALSE)</f>
        <v>#N/A</v>
      </c>
      <c r="AN275" s="53" t="e">
        <f>E275-F275-VLOOKUP(C275, Вчера_Спутник!C:BL, 3, FALSE)</f>
        <v>#N/A</v>
      </c>
      <c r="AO275" s="53" t="e">
        <f>K275-L275-VLOOKUP(C275, Вчера_Спутник!C:BL, 5, FALSE)</f>
        <v>#N/A</v>
      </c>
      <c r="AP275" s="53" t="e">
        <f>M275-N275-VLOOKUP(C275, Вчера_Спутник!C:BL, 7, FALSE)</f>
        <v>#N/A</v>
      </c>
      <c r="AQ275" s="53" t="e">
        <f>O275-P275-VLOOKUP(C275, Вчера_Спутник!C:BL, 9, FALSE)</f>
        <v>#N/A</v>
      </c>
      <c r="AR275" s="53" t="e">
        <f>Q275-R275-VLOOKUP(C275, Вчера_Спутник!C:BL, 11, FALSE)</f>
        <v>#N/A</v>
      </c>
      <c r="AS275" s="53" t="e">
        <f>S275-T275-VLOOKUP(C275, Вчера_Спутник!C:BL, 13, FALSE)</f>
        <v>#N/A</v>
      </c>
      <c r="AT275" s="53" t="e">
        <f>U275-V275-VLOOKUP(C275, Вчера_Спутник!C:BL, 15, FALSE)</f>
        <v>#N/A</v>
      </c>
      <c r="AU275" s="53" t="e">
        <f>W275-X275-VLOOKUP(C275, Вчера_Спутник!C:BL, 17, FALSE)</f>
        <v>#N/A</v>
      </c>
      <c r="AV275" s="53" t="e">
        <f>Y275-Z275-VLOOKUP(C275, Вчера_Спутник!C:BL, 19, FALSE)</f>
        <v>#N/A</v>
      </c>
      <c r="AW275" s="53" t="e">
        <f>AA275-AB275-VLOOKUP(C275, Вчера_Спутник!C:BL, 21, FALSE)</f>
        <v>#N/A</v>
      </c>
      <c r="AX275" s="53" t="e">
        <f>AC275-AD275-VLOOKUP(C275, Вчера_Спутник!C:BL, 23, FALSE)</f>
        <v>#N/A</v>
      </c>
      <c r="AY275" s="53" t="e">
        <f>VLOOKUP(C275, Вчера_Спутник!C:BL, 26, FALSE)+F275-Z275-AD275-AG275</f>
        <v>#N/A</v>
      </c>
      <c r="AZ275" s="53" t="e">
        <f>AE275-VLOOKUP(C275, Вчера_Спутник!C:BL, 25, FALSE)</f>
        <v>#N/A</v>
      </c>
    </row>
    <row r="276" spans="1:52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3">
        <f t="shared" si="9"/>
        <v>0</v>
      </c>
      <c r="AJ276" s="53">
        <f t="shared" si="10"/>
        <v>0</v>
      </c>
      <c r="AK276" s="53" t="str">
        <f>IF(ISNA(VLOOKUP(C276,Вчера_Спутник!C:C, 1, FALSE)),"ошибка",0)</f>
        <v>ошибка</v>
      </c>
      <c r="AL276" s="55"/>
      <c r="AM276" s="53" t="e">
        <f>D276-VLOOKUP(C276, Вчера_Спутник!C:BL, 2, FALSE)</f>
        <v>#N/A</v>
      </c>
      <c r="AN276" s="53" t="e">
        <f>E276-F276-VLOOKUP(C276, Вчера_Спутник!C:BL, 3, FALSE)</f>
        <v>#N/A</v>
      </c>
      <c r="AO276" s="53" t="e">
        <f>K276-L276-VLOOKUP(C276, Вчера_Спутник!C:BL, 5, FALSE)</f>
        <v>#N/A</v>
      </c>
      <c r="AP276" s="53" t="e">
        <f>M276-N276-VLOOKUP(C276, Вчера_Спутник!C:BL, 7, FALSE)</f>
        <v>#N/A</v>
      </c>
      <c r="AQ276" s="53" t="e">
        <f>O276-P276-VLOOKUP(C276, Вчера_Спутник!C:BL, 9, FALSE)</f>
        <v>#N/A</v>
      </c>
      <c r="AR276" s="53" t="e">
        <f>Q276-R276-VLOOKUP(C276, Вчера_Спутник!C:BL, 11, FALSE)</f>
        <v>#N/A</v>
      </c>
      <c r="AS276" s="53" t="e">
        <f>S276-T276-VLOOKUP(C276, Вчера_Спутник!C:BL, 13, FALSE)</f>
        <v>#N/A</v>
      </c>
      <c r="AT276" s="53" t="e">
        <f>U276-V276-VLOOKUP(C276, Вчера_Спутник!C:BL, 15, FALSE)</f>
        <v>#N/A</v>
      </c>
      <c r="AU276" s="53" t="e">
        <f>W276-X276-VLOOKUP(C276, Вчера_Спутник!C:BL, 17, FALSE)</f>
        <v>#N/A</v>
      </c>
      <c r="AV276" s="53" t="e">
        <f>Y276-Z276-VLOOKUP(C276, Вчера_Спутник!C:BL, 19, FALSE)</f>
        <v>#N/A</v>
      </c>
      <c r="AW276" s="53" t="e">
        <f>AA276-AB276-VLOOKUP(C276, Вчера_Спутник!C:BL, 21, FALSE)</f>
        <v>#N/A</v>
      </c>
      <c r="AX276" s="53" t="e">
        <f>AC276-AD276-VLOOKUP(C276, Вчера_Спутник!C:BL, 23, FALSE)</f>
        <v>#N/A</v>
      </c>
      <c r="AY276" s="53" t="e">
        <f>VLOOKUP(C276, Вчера_Спутник!C:BL, 26, FALSE)+F276-Z276-AD276-AG276</f>
        <v>#N/A</v>
      </c>
      <c r="AZ276" s="53" t="e">
        <f>AE276-VLOOKUP(C276, Вчера_Спутник!C:BL, 25, FALSE)</f>
        <v>#N/A</v>
      </c>
    </row>
    <row r="277" spans="1:52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3">
        <f t="shared" si="9"/>
        <v>0</v>
      </c>
      <c r="AJ277" s="53">
        <f t="shared" si="10"/>
        <v>0</v>
      </c>
      <c r="AK277" s="53" t="str">
        <f>IF(ISNA(VLOOKUP(C277,Вчера_Спутник!C:C, 1, FALSE)),"ошибка",0)</f>
        <v>ошибка</v>
      </c>
      <c r="AL277" s="55"/>
      <c r="AM277" s="53" t="e">
        <f>D277-VLOOKUP(C277, Вчера_Спутник!C:BL, 2, FALSE)</f>
        <v>#N/A</v>
      </c>
      <c r="AN277" s="53" t="e">
        <f>E277-F277-VLOOKUP(C277, Вчера_Спутник!C:BL, 3, FALSE)</f>
        <v>#N/A</v>
      </c>
      <c r="AO277" s="53" t="e">
        <f>K277-L277-VLOOKUP(C277, Вчера_Спутник!C:BL, 5, FALSE)</f>
        <v>#N/A</v>
      </c>
      <c r="AP277" s="53" t="e">
        <f>M277-N277-VLOOKUP(C277, Вчера_Спутник!C:BL, 7, FALSE)</f>
        <v>#N/A</v>
      </c>
      <c r="AQ277" s="53" t="e">
        <f>O277-P277-VLOOKUP(C277, Вчера_Спутник!C:BL, 9, FALSE)</f>
        <v>#N/A</v>
      </c>
      <c r="AR277" s="53" t="e">
        <f>Q277-R277-VLOOKUP(C277, Вчера_Спутник!C:BL, 11, FALSE)</f>
        <v>#N/A</v>
      </c>
      <c r="AS277" s="53" t="e">
        <f>S277-T277-VLOOKUP(C277, Вчера_Спутник!C:BL, 13, FALSE)</f>
        <v>#N/A</v>
      </c>
      <c r="AT277" s="53" t="e">
        <f>U277-V277-VLOOKUP(C277, Вчера_Спутник!C:BL, 15, FALSE)</f>
        <v>#N/A</v>
      </c>
      <c r="AU277" s="53" t="e">
        <f>W277-X277-VLOOKUP(C277, Вчера_Спутник!C:BL, 17, FALSE)</f>
        <v>#N/A</v>
      </c>
      <c r="AV277" s="53" t="e">
        <f>Y277-Z277-VLOOKUP(C277, Вчера_Спутник!C:BL, 19, FALSE)</f>
        <v>#N/A</v>
      </c>
      <c r="AW277" s="53" t="e">
        <f>AA277-AB277-VLOOKUP(C277, Вчера_Спутник!C:BL, 21, FALSE)</f>
        <v>#N/A</v>
      </c>
      <c r="AX277" s="53" t="e">
        <f>AC277-AD277-VLOOKUP(C277, Вчера_Спутник!C:BL, 23, FALSE)</f>
        <v>#N/A</v>
      </c>
      <c r="AY277" s="53" t="e">
        <f>VLOOKUP(C277, Вчера_Спутник!C:BL, 26, FALSE)+F277-Z277-AD277-AG277</f>
        <v>#N/A</v>
      </c>
      <c r="AZ277" s="53" t="e">
        <f>AE277-VLOOKUP(C277, Вчера_Спутник!C:BL, 25, FALSE)</f>
        <v>#N/A</v>
      </c>
    </row>
    <row r="278" spans="1:52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3">
        <f t="shared" si="9"/>
        <v>0</v>
      </c>
      <c r="AJ278" s="53">
        <f t="shared" si="10"/>
        <v>0</v>
      </c>
      <c r="AK278" s="53" t="str">
        <f>IF(ISNA(VLOOKUP(C278,Вчера_Спутник!C:C, 1, FALSE)),"ошибка",0)</f>
        <v>ошибка</v>
      </c>
      <c r="AL278" s="55"/>
      <c r="AM278" s="53" t="e">
        <f>D278-VLOOKUP(C278, Вчера_Спутник!C:BL, 2, FALSE)</f>
        <v>#N/A</v>
      </c>
      <c r="AN278" s="53" t="e">
        <f>E278-F278-VLOOKUP(C278, Вчера_Спутник!C:BL, 3, FALSE)</f>
        <v>#N/A</v>
      </c>
      <c r="AO278" s="53" t="e">
        <f>K278-L278-VLOOKUP(C278, Вчера_Спутник!C:BL, 5, FALSE)</f>
        <v>#N/A</v>
      </c>
      <c r="AP278" s="53" t="e">
        <f>M278-N278-VLOOKUP(C278, Вчера_Спутник!C:BL, 7, FALSE)</f>
        <v>#N/A</v>
      </c>
      <c r="AQ278" s="53" t="e">
        <f>O278-P278-VLOOKUP(C278, Вчера_Спутник!C:BL, 9, FALSE)</f>
        <v>#N/A</v>
      </c>
      <c r="AR278" s="53" t="e">
        <f>Q278-R278-VLOOKUP(C278, Вчера_Спутник!C:BL, 11, FALSE)</f>
        <v>#N/A</v>
      </c>
      <c r="AS278" s="53" t="e">
        <f>S278-T278-VLOOKUP(C278, Вчера_Спутник!C:BL, 13, FALSE)</f>
        <v>#N/A</v>
      </c>
      <c r="AT278" s="53" t="e">
        <f>U278-V278-VLOOKUP(C278, Вчера_Спутник!C:BL, 15, FALSE)</f>
        <v>#N/A</v>
      </c>
      <c r="AU278" s="53" t="e">
        <f>W278-X278-VLOOKUP(C278, Вчера_Спутник!C:BL, 17, FALSE)</f>
        <v>#N/A</v>
      </c>
      <c r="AV278" s="53" t="e">
        <f>Y278-Z278-VLOOKUP(C278, Вчера_Спутник!C:BL, 19, FALSE)</f>
        <v>#N/A</v>
      </c>
      <c r="AW278" s="53" t="e">
        <f>AA278-AB278-VLOOKUP(C278, Вчера_Спутник!C:BL, 21, FALSE)</f>
        <v>#N/A</v>
      </c>
      <c r="AX278" s="53" t="e">
        <f>AC278-AD278-VLOOKUP(C278, Вчера_Спутник!C:BL, 23, FALSE)</f>
        <v>#N/A</v>
      </c>
      <c r="AY278" s="53" t="e">
        <f>VLOOKUP(C278, Вчера_Спутник!C:BL, 26, FALSE)+F278-Z278-AD278-AG278</f>
        <v>#N/A</v>
      </c>
      <c r="AZ278" s="53" t="e">
        <f>AE278-VLOOKUP(C278, Вчера_Спутник!C:BL, 25, FALSE)</f>
        <v>#N/A</v>
      </c>
    </row>
    <row r="279" spans="1:52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3">
        <f t="shared" si="9"/>
        <v>0</v>
      </c>
      <c r="AJ279" s="53">
        <f t="shared" si="10"/>
        <v>0</v>
      </c>
      <c r="AK279" s="53" t="str">
        <f>IF(ISNA(VLOOKUP(C279,Вчера_Спутник!C:C, 1, FALSE)),"ошибка",0)</f>
        <v>ошибка</v>
      </c>
      <c r="AL279" s="55"/>
      <c r="AM279" s="53" t="e">
        <f>D279-VLOOKUP(C279, Вчера_Спутник!C:BL, 2, FALSE)</f>
        <v>#N/A</v>
      </c>
      <c r="AN279" s="53" t="e">
        <f>E279-F279-VLOOKUP(C279, Вчера_Спутник!C:BL, 3, FALSE)</f>
        <v>#N/A</v>
      </c>
      <c r="AO279" s="53" t="e">
        <f>K279-L279-VLOOKUP(C279, Вчера_Спутник!C:BL, 5, FALSE)</f>
        <v>#N/A</v>
      </c>
      <c r="AP279" s="53" t="e">
        <f>M279-N279-VLOOKUP(C279, Вчера_Спутник!C:BL, 7, FALSE)</f>
        <v>#N/A</v>
      </c>
      <c r="AQ279" s="53" t="e">
        <f>O279-P279-VLOOKUP(C279, Вчера_Спутник!C:BL, 9, FALSE)</f>
        <v>#N/A</v>
      </c>
      <c r="AR279" s="53" t="e">
        <f>Q279-R279-VLOOKUP(C279, Вчера_Спутник!C:BL, 11, FALSE)</f>
        <v>#N/A</v>
      </c>
      <c r="AS279" s="53" t="e">
        <f>S279-T279-VLOOKUP(C279, Вчера_Спутник!C:BL, 13, FALSE)</f>
        <v>#N/A</v>
      </c>
      <c r="AT279" s="53" t="e">
        <f>U279-V279-VLOOKUP(C279, Вчера_Спутник!C:BL, 15, FALSE)</f>
        <v>#N/A</v>
      </c>
      <c r="AU279" s="53" t="e">
        <f>W279-X279-VLOOKUP(C279, Вчера_Спутник!C:BL, 17, FALSE)</f>
        <v>#N/A</v>
      </c>
      <c r="AV279" s="53" t="e">
        <f>Y279-Z279-VLOOKUP(C279, Вчера_Спутник!C:BL, 19, FALSE)</f>
        <v>#N/A</v>
      </c>
      <c r="AW279" s="53" t="e">
        <f>AA279-AB279-VLOOKUP(C279, Вчера_Спутник!C:BL, 21, FALSE)</f>
        <v>#N/A</v>
      </c>
      <c r="AX279" s="53" t="e">
        <f>AC279-AD279-VLOOKUP(C279, Вчера_Спутник!C:BL, 23, FALSE)</f>
        <v>#N/A</v>
      </c>
      <c r="AY279" s="53" t="e">
        <f>VLOOKUP(C279, Вчера_Спутник!C:BL, 26, FALSE)+F279-Z279-AD279-AG279</f>
        <v>#N/A</v>
      </c>
      <c r="AZ279" s="53" t="e">
        <f>AE279-VLOOKUP(C279, Вчера_Спутник!C:BL, 25, FALSE)</f>
        <v>#N/A</v>
      </c>
    </row>
    <row r="280" spans="1:52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3">
        <f t="shared" si="9"/>
        <v>0</v>
      </c>
      <c r="AJ280" s="53">
        <f t="shared" si="10"/>
        <v>0</v>
      </c>
      <c r="AK280" s="53" t="str">
        <f>IF(ISNA(VLOOKUP(C280,Вчера_Спутник!C:C, 1, FALSE)),"ошибка",0)</f>
        <v>ошибка</v>
      </c>
      <c r="AL280" s="55"/>
      <c r="AM280" s="53" t="e">
        <f>D280-VLOOKUP(C280, Вчера_Спутник!C:BL, 2, FALSE)</f>
        <v>#N/A</v>
      </c>
      <c r="AN280" s="53" t="e">
        <f>E280-F280-VLOOKUP(C280, Вчера_Спутник!C:BL, 3, FALSE)</f>
        <v>#N/A</v>
      </c>
      <c r="AO280" s="53" t="e">
        <f>K280-L280-VLOOKUP(C280, Вчера_Спутник!C:BL, 5, FALSE)</f>
        <v>#N/A</v>
      </c>
      <c r="AP280" s="53" t="e">
        <f>M280-N280-VLOOKUP(C280, Вчера_Спутник!C:BL, 7, FALSE)</f>
        <v>#N/A</v>
      </c>
      <c r="AQ280" s="53" t="e">
        <f>O280-P280-VLOOKUP(C280, Вчера_Спутник!C:BL, 9, FALSE)</f>
        <v>#N/A</v>
      </c>
      <c r="AR280" s="53" t="e">
        <f>Q280-R280-VLOOKUP(C280, Вчера_Спутник!C:BL, 11, FALSE)</f>
        <v>#N/A</v>
      </c>
      <c r="AS280" s="53" t="e">
        <f>S280-T280-VLOOKUP(C280, Вчера_Спутник!C:BL, 13, FALSE)</f>
        <v>#N/A</v>
      </c>
      <c r="AT280" s="53" t="e">
        <f>U280-V280-VLOOKUP(C280, Вчера_Спутник!C:BL, 15, FALSE)</f>
        <v>#N/A</v>
      </c>
      <c r="AU280" s="53" t="e">
        <f>W280-X280-VLOOKUP(C280, Вчера_Спутник!C:BL, 17, FALSE)</f>
        <v>#N/A</v>
      </c>
      <c r="AV280" s="53" t="e">
        <f>Y280-Z280-VLOOKUP(C280, Вчера_Спутник!C:BL, 19, FALSE)</f>
        <v>#N/A</v>
      </c>
      <c r="AW280" s="53" t="e">
        <f>AA280-AB280-VLOOKUP(C280, Вчера_Спутник!C:BL, 21, FALSE)</f>
        <v>#N/A</v>
      </c>
      <c r="AX280" s="53" t="e">
        <f>AC280-AD280-VLOOKUP(C280, Вчера_Спутник!C:BL, 23, FALSE)</f>
        <v>#N/A</v>
      </c>
      <c r="AY280" s="53" t="e">
        <f>VLOOKUP(C280, Вчера_Спутник!C:BL, 26, FALSE)+F280-Z280-AD280-AG280</f>
        <v>#N/A</v>
      </c>
      <c r="AZ280" s="53" t="e">
        <f>AE280-VLOOKUP(C280, Вчера_Спутник!C:BL, 25, FALSE)</f>
        <v>#N/A</v>
      </c>
    </row>
    <row r="281" spans="1:52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3">
        <f t="shared" si="9"/>
        <v>0</v>
      </c>
      <c r="AJ281" s="53">
        <f t="shared" si="10"/>
        <v>0</v>
      </c>
      <c r="AK281" s="53" t="str">
        <f>IF(ISNA(VLOOKUP(C281,Вчера_Спутник!C:C, 1, FALSE)),"ошибка",0)</f>
        <v>ошибка</v>
      </c>
      <c r="AL281" s="55"/>
      <c r="AM281" s="53" t="e">
        <f>D281-VLOOKUP(C281, Вчера_Спутник!C:BL, 2, FALSE)</f>
        <v>#N/A</v>
      </c>
      <c r="AN281" s="53" t="e">
        <f>E281-F281-VLOOKUP(C281, Вчера_Спутник!C:BL, 3, FALSE)</f>
        <v>#N/A</v>
      </c>
      <c r="AO281" s="53" t="e">
        <f>K281-L281-VLOOKUP(C281, Вчера_Спутник!C:BL, 5, FALSE)</f>
        <v>#N/A</v>
      </c>
      <c r="AP281" s="53" t="e">
        <f>M281-N281-VLOOKUP(C281, Вчера_Спутник!C:BL, 7, FALSE)</f>
        <v>#N/A</v>
      </c>
      <c r="AQ281" s="53" t="e">
        <f>O281-P281-VLOOKUP(C281, Вчера_Спутник!C:BL, 9, FALSE)</f>
        <v>#N/A</v>
      </c>
      <c r="AR281" s="53" t="e">
        <f>Q281-R281-VLOOKUP(C281, Вчера_Спутник!C:BL, 11, FALSE)</f>
        <v>#N/A</v>
      </c>
      <c r="AS281" s="53" t="e">
        <f>S281-T281-VLOOKUP(C281, Вчера_Спутник!C:BL, 13, FALSE)</f>
        <v>#N/A</v>
      </c>
      <c r="AT281" s="53" t="e">
        <f>U281-V281-VLOOKUP(C281, Вчера_Спутник!C:BL, 15, FALSE)</f>
        <v>#N/A</v>
      </c>
      <c r="AU281" s="53" t="e">
        <f>W281-X281-VLOOKUP(C281, Вчера_Спутник!C:BL, 17, FALSE)</f>
        <v>#N/A</v>
      </c>
      <c r="AV281" s="53" t="e">
        <f>Y281-Z281-VLOOKUP(C281, Вчера_Спутник!C:BL, 19, FALSE)</f>
        <v>#N/A</v>
      </c>
      <c r="AW281" s="53" t="e">
        <f>AA281-AB281-VLOOKUP(C281, Вчера_Спутник!C:BL, 21, FALSE)</f>
        <v>#N/A</v>
      </c>
      <c r="AX281" s="53" t="e">
        <f>AC281-AD281-VLOOKUP(C281, Вчера_Спутник!C:BL, 23, FALSE)</f>
        <v>#N/A</v>
      </c>
      <c r="AY281" s="53" t="e">
        <f>VLOOKUP(C281, Вчера_Спутник!C:BL, 26, FALSE)+F281-Z281-AD281-AG281</f>
        <v>#N/A</v>
      </c>
      <c r="AZ281" s="53" t="e">
        <f>AE281-VLOOKUP(C281, Вчера_Спутник!C:BL, 25, FALSE)</f>
        <v>#N/A</v>
      </c>
    </row>
    <row r="282" spans="1:52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3">
        <f t="shared" si="9"/>
        <v>0</v>
      </c>
      <c r="AJ282" s="53">
        <f t="shared" si="10"/>
        <v>0</v>
      </c>
      <c r="AK282" s="53" t="str">
        <f>IF(ISNA(VLOOKUP(C282,Вчера_Спутник!C:C, 1, FALSE)),"ошибка",0)</f>
        <v>ошибка</v>
      </c>
      <c r="AL282" s="55"/>
      <c r="AM282" s="53" t="e">
        <f>D282-VLOOKUP(C282, Вчера_Спутник!C:BL, 2, FALSE)</f>
        <v>#N/A</v>
      </c>
      <c r="AN282" s="53" t="e">
        <f>E282-F282-VLOOKUP(C282, Вчера_Спутник!C:BL, 3, FALSE)</f>
        <v>#N/A</v>
      </c>
      <c r="AO282" s="53" t="e">
        <f>K282-L282-VLOOKUP(C282, Вчера_Спутник!C:BL, 5, FALSE)</f>
        <v>#N/A</v>
      </c>
      <c r="AP282" s="53" t="e">
        <f>M282-N282-VLOOKUP(C282, Вчера_Спутник!C:BL, 7, FALSE)</f>
        <v>#N/A</v>
      </c>
      <c r="AQ282" s="53" t="e">
        <f>O282-P282-VLOOKUP(C282, Вчера_Спутник!C:BL, 9, FALSE)</f>
        <v>#N/A</v>
      </c>
      <c r="AR282" s="53" t="e">
        <f>Q282-R282-VLOOKUP(C282, Вчера_Спутник!C:BL, 11, FALSE)</f>
        <v>#N/A</v>
      </c>
      <c r="AS282" s="53" t="e">
        <f>S282-T282-VLOOKUP(C282, Вчера_Спутник!C:BL, 13, FALSE)</f>
        <v>#N/A</v>
      </c>
      <c r="AT282" s="53" t="e">
        <f>U282-V282-VLOOKUP(C282, Вчера_Спутник!C:BL, 15, FALSE)</f>
        <v>#N/A</v>
      </c>
      <c r="AU282" s="53" t="e">
        <f>W282-X282-VLOOKUP(C282, Вчера_Спутник!C:BL, 17, FALSE)</f>
        <v>#N/A</v>
      </c>
      <c r="AV282" s="53" t="e">
        <f>Y282-Z282-VLOOKUP(C282, Вчера_Спутник!C:BL, 19, FALSE)</f>
        <v>#N/A</v>
      </c>
      <c r="AW282" s="53" t="e">
        <f>AA282-AB282-VLOOKUP(C282, Вчера_Спутник!C:BL, 21, FALSE)</f>
        <v>#N/A</v>
      </c>
      <c r="AX282" s="53" t="e">
        <f>AC282-AD282-VLOOKUP(C282, Вчера_Спутник!C:BL, 23, FALSE)</f>
        <v>#N/A</v>
      </c>
      <c r="AY282" s="53" t="e">
        <f>VLOOKUP(C282, Вчера_Спутник!C:BL, 26, FALSE)+F282-Z282-AD282-AG282</f>
        <v>#N/A</v>
      </c>
      <c r="AZ282" s="53" t="e">
        <f>AE282-VLOOKUP(C282, Вчера_Спутник!C:BL, 25, FALSE)</f>
        <v>#N/A</v>
      </c>
    </row>
    <row r="283" spans="1:52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3">
        <f t="shared" si="9"/>
        <v>0</v>
      </c>
      <c r="AJ283" s="53">
        <f t="shared" si="10"/>
        <v>0</v>
      </c>
      <c r="AK283" s="53" t="str">
        <f>IF(ISNA(VLOOKUP(C283,Вчера_Спутник!C:C, 1, FALSE)),"ошибка",0)</f>
        <v>ошибка</v>
      </c>
      <c r="AL283" s="55"/>
      <c r="AM283" s="53" t="e">
        <f>D283-VLOOKUP(C283, Вчера_Спутник!C:BL, 2, FALSE)</f>
        <v>#N/A</v>
      </c>
      <c r="AN283" s="53" t="e">
        <f>E283-F283-VLOOKUP(C283, Вчера_Спутник!C:BL, 3, FALSE)</f>
        <v>#N/A</v>
      </c>
      <c r="AO283" s="53" t="e">
        <f>K283-L283-VLOOKUP(C283, Вчера_Спутник!C:BL, 5, FALSE)</f>
        <v>#N/A</v>
      </c>
      <c r="AP283" s="53" t="e">
        <f>M283-N283-VLOOKUP(C283, Вчера_Спутник!C:BL, 7, FALSE)</f>
        <v>#N/A</v>
      </c>
      <c r="AQ283" s="53" t="e">
        <f>O283-P283-VLOOKUP(C283, Вчера_Спутник!C:BL, 9, FALSE)</f>
        <v>#N/A</v>
      </c>
      <c r="AR283" s="53" t="e">
        <f>Q283-R283-VLOOKUP(C283, Вчера_Спутник!C:BL, 11, FALSE)</f>
        <v>#N/A</v>
      </c>
      <c r="AS283" s="53" t="e">
        <f>S283-T283-VLOOKUP(C283, Вчера_Спутник!C:BL, 13, FALSE)</f>
        <v>#N/A</v>
      </c>
      <c r="AT283" s="53" t="e">
        <f>U283-V283-VLOOKUP(C283, Вчера_Спутник!C:BL, 15, FALSE)</f>
        <v>#N/A</v>
      </c>
      <c r="AU283" s="53" t="e">
        <f>W283-X283-VLOOKUP(C283, Вчера_Спутник!C:BL, 17, FALSE)</f>
        <v>#N/A</v>
      </c>
      <c r="AV283" s="53" t="e">
        <f>Y283-Z283-VLOOKUP(C283, Вчера_Спутник!C:BL, 19, FALSE)</f>
        <v>#N/A</v>
      </c>
      <c r="AW283" s="53" t="e">
        <f>AA283-AB283-VLOOKUP(C283, Вчера_Спутник!C:BL, 21, FALSE)</f>
        <v>#N/A</v>
      </c>
      <c r="AX283" s="53" t="e">
        <f>AC283-AD283-VLOOKUP(C283, Вчера_Спутник!C:BL, 23, FALSE)</f>
        <v>#N/A</v>
      </c>
      <c r="AY283" s="53" t="e">
        <f>VLOOKUP(C283, Вчера_Спутник!C:BL, 26, FALSE)+F283-Z283-AD283-AG283</f>
        <v>#N/A</v>
      </c>
      <c r="AZ283" s="53" t="e">
        <f>AE283-VLOOKUP(C283, Вчера_Спутник!C:BL, 25, FALSE)</f>
        <v>#N/A</v>
      </c>
    </row>
    <row r="284" spans="1:52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3">
        <f t="shared" si="9"/>
        <v>0</v>
      </c>
      <c r="AJ284" s="53">
        <f t="shared" si="10"/>
        <v>0</v>
      </c>
      <c r="AK284" s="53" t="str">
        <f>IF(ISNA(VLOOKUP(C284,Вчера_Спутник!C:C, 1, FALSE)),"ошибка",0)</f>
        <v>ошибка</v>
      </c>
      <c r="AL284" s="55"/>
      <c r="AM284" s="53" t="e">
        <f>D284-VLOOKUP(C284, Вчера_Спутник!C:BL, 2, FALSE)</f>
        <v>#N/A</v>
      </c>
      <c r="AN284" s="53" t="e">
        <f>E284-F284-VLOOKUP(C284, Вчера_Спутник!C:BL, 3, FALSE)</f>
        <v>#N/A</v>
      </c>
      <c r="AO284" s="53" t="e">
        <f>K284-L284-VLOOKUP(C284, Вчера_Спутник!C:BL, 5, FALSE)</f>
        <v>#N/A</v>
      </c>
      <c r="AP284" s="53" t="e">
        <f>M284-N284-VLOOKUP(C284, Вчера_Спутник!C:BL, 7, FALSE)</f>
        <v>#N/A</v>
      </c>
      <c r="AQ284" s="53" t="e">
        <f>O284-P284-VLOOKUP(C284, Вчера_Спутник!C:BL, 9, FALSE)</f>
        <v>#N/A</v>
      </c>
      <c r="AR284" s="53" t="e">
        <f>Q284-R284-VLOOKUP(C284, Вчера_Спутник!C:BL, 11, FALSE)</f>
        <v>#N/A</v>
      </c>
      <c r="AS284" s="53" t="e">
        <f>S284-T284-VLOOKUP(C284, Вчера_Спутник!C:BL, 13, FALSE)</f>
        <v>#N/A</v>
      </c>
      <c r="AT284" s="53" t="e">
        <f>U284-V284-VLOOKUP(C284, Вчера_Спутник!C:BL, 15, FALSE)</f>
        <v>#N/A</v>
      </c>
      <c r="AU284" s="53" t="e">
        <f>W284-X284-VLOOKUP(C284, Вчера_Спутник!C:BL, 17, FALSE)</f>
        <v>#N/A</v>
      </c>
      <c r="AV284" s="53" t="e">
        <f>Y284-Z284-VLOOKUP(C284, Вчера_Спутник!C:BL, 19, FALSE)</f>
        <v>#N/A</v>
      </c>
      <c r="AW284" s="53" t="e">
        <f>AA284-AB284-VLOOKUP(C284, Вчера_Спутник!C:BL, 21, FALSE)</f>
        <v>#N/A</v>
      </c>
      <c r="AX284" s="53" t="e">
        <f>AC284-AD284-VLOOKUP(C284, Вчера_Спутник!C:BL, 23, FALSE)</f>
        <v>#N/A</v>
      </c>
      <c r="AY284" s="53" t="e">
        <f>VLOOKUP(C284, Вчера_Спутник!C:BL, 26, FALSE)+F284-Z284-AD284-AG284</f>
        <v>#N/A</v>
      </c>
      <c r="AZ284" s="53" t="e">
        <f>AE284-VLOOKUP(C284, Вчера_Спутник!C:BL, 25, FALSE)</f>
        <v>#N/A</v>
      </c>
    </row>
    <row r="285" spans="1:52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3">
        <f t="shared" si="9"/>
        <v>0</v>
      </c>
      <c r="AJ285" s="53">
        <f t="shared" si="10"/>
        <v>0</v>
      </c>
      <c r="AK285" s="53" t="str">
        <f>IF(ISNA(VLOOKUP(C285,Вчера_Спутник!C:C, 1, FALSE)),"ошибка",0)</f>
        <v>ошибка</v>
      </c>
      <c r="AL285" s="55"/>
      <c r="AM285" s="53" t="e">
        <f>D285-VLOOKUP(C285, Вчера_Спутник!C:BL, 2, FALSE)</f>
        <v>#N/A</v>
      </c>
      <c r="AN285" s="53" t="e">
        <f>E285-F285-VLOOKUP(C285, Вчера_Спутник!C:BL, 3, FALSE)</f>
        <v>#N/A</v>
      </c>
      <c r="AO285" s="53" t="e">
        <f>K285-L285-VLOOKUP(C285, Вчера_Спутник!C:BL, 5, FALSE)</f>
        <v>#N/A</v>
      </c>
      <c r="AP285" s="53" t="e">
        <f>M285-N285-VLOOKUP(C285, Вчера_Спутник!C:BL, 7, FALSE)</f>
        <v>#N/A</v>
      </c>
      <c r="AQ285" s="53" t="e">
        <f>O285-P285-VLOOKUP(C285, Вчера_Спутник!C:BL, 9, FALSE)</f>
        <v>#N/A</v>
      </c>
      <c r="AR285" s="53" t="e">
        <f>Q285-R285-VLOOKUP(C285, Вчера_Спутник!C:BL, 11, FALSE)</f>
        <v>#N/A</v>
      </c>
      <c r="AS285" s="53" t="e">
        <f>S285-T285-VLOOKUP(C285, Вчера_Спутник!C:BL, 13, FALSE)</f>
        <v>#N/A</v>
      </c>
      <c r="AT285" s="53" t="e">
        <f>U285-V285-VLOOKUP(C285, Вчера_Спутник!C:BL, 15, FALSE)</f>
        <v>#N/A</v>
      </c>
      <c r="AU285" s="53" t="e">
        <f>W285-X285-VLOOKUP(C285, Вчера_Спутник!C:BL, 17, FALSE)</f>
        <v>#N/A</v>
      </c>
      <c r="AV285" s="53" t="e">
        <f>Y285-Z285-VLOOKUP(C285, Вчера_Спутник!C:BL, 19, FALSE)</f>
        <v>#N/A</v>
      </c>
      <c r="AW285" s="53" t="e">
        <f>AA285-AB285-VLOOKUP(C285, Вчера_Спутник!C:BL, 21, FALSE)</f>
        <v>#N/A</v>
      </c>
      <c r="AX285" s="53" t="e">
        <f>AC285-AD285-VLOOKUP(C285, Вчера_Спутник!C:BL, 23, FALSE)</f>
        <v>#N/A</v>
      </c>
      <c r="AY285" s="53" t="e">
        <f>VLOOKUP(C285, Вчера_Спутник!C:BL, 26, FALSE)+F285-Z285-AD285-AG285</f>
        <v>#N/A</v>
      </c>
      <c r="AZ285" s="53" t="e">
        <f>AE285-VLOOKUP(C285, Вчера_Спутник!C:BL, 25, FALSE)</f>
        <v>#N/A</v>
      </c>
    </row>
    <row r="286" spans="1:52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3">
        <f t="shared" si="9"/>
        <v>0</v>
      </c>
      <c r="AJ286" s="53">
        <f t="shared" si="10"/>
        <v>0</v>
      </c>
      <c r="AK286" s="53" t="str">
        <f>IF(ISNA(VLOOKUP(C286,Вчера_Спутник!C:C, 1, FALSE)),"ошибка",0)</f>
        <v>ошибка</v>
      </c>
      <c r="AL286" s="55"/>
      <c r="AM286" s="53" t="e">
        <f>D286-VLOOKUP(C286, Вчера_Спутник!C:BL, 2, FALSE)</f>
        <v>#N/A</v>
      </c>
      <c r="AN286" s="53" t="e">
        <f>E286-F286-VLOOKUP(C286, Вчера_Спутник!C:BL, 3, FALSE)</f>
        <v>#N/A</v>
      </c>
      <c r="AO286" s="53" t="e">
        <f>K286-L286-VLOOKUP(C286, Вчера_Спутник!C:BL, 5, FALSE)</f>
        <v>#N/A</v>
      </c>
      <c r="AP286" s="53" t="e">
        <f>M286-N286-VLOOKUP(C286, Вчера_Спутник!C:BL, 7, FALSE)</f>
        <v>#N/A</v>
      </c>
      <c r="AQ286" s="53" t="e">
        <f>O286-P286-VLOOKUP(C286, Вчера_Спутник!C:BL, 9, FALSE)</f>
        <v>#N/A</v>
      </c>
      <c r="AR286" s="53" t="e">
        <f>Q286-R286-VLOOKUP(C286, Вчера_Спутник!C:BL, 11, FALSE)</f>
        <v>#N/A</v>
      </c>
      <c r="AS286" s="53" t="e">
        <f>S286-T286-VLOOKUP(C286, Вчера_Спутник!C:BL, 13, FALSE)</f>
        <v>#N/A</v>
      </c>
      <c r="AT286" s="53" t="e">
        <f>U286-V286-VLOOKUP(C286, Вчера_Спутник!C:BL, 15, FALSE)</f>
        <v>#N/A</v>
      </c>
      <c r="AU286" s="53" t="e">
        <f>W286-X286-VLOOKUP(C286, Вчера_Спутник!C:BL, 17, FALSE)</f>
        <v>#N/A</v>
      </c>
      <c r="AV286" s="53" t="e">
        <f>Y286-Z286-VLOOKUP(C286, Вчера_Спутник!C:BL, 19, FALSE)</f>
        <v>#N/A</v>
      </c>
      <c r="AW286" s="53" t="e">
        <f>AA286-AB286-VLOOKUP(C286, Вчера_Спутник!C:BL, 21, FALSE)</f>
        <v>#N/A</v>
      </c>
      <c r="AX286" s="53" t="e">
        <f>AC286-AD286-VLOOKUP(C286, Вчера_Спутник!C:BL, 23, FALSE)</f>
        <v>#N/A</v>
      </c>
      <c r="AY286" s="53" t="e">
        <f>VLOOKUP(C286, Вчера_Спутник!C:BL, 26, FALSE)+F286-Z286-AD286-AG286</f>
        <v>#N/A</v>
      </c>
      <c r="AZ286" s="53" t="e">
        <f>AE286-VLOOKUP(C286, Вчера_Спутник!C:BL, 25, FALSE)</f>
        <v>#N/A</v>
      </c>
    </row>
    <row r="287" spans="1:52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3">
        <f t="shared" si="9"/>
        <v>0</v>
      </c>
      <c r="AJ287" s="53">
        <f t="shared" si="10"/>
        <v>0</v>
      </c>
      <c r="AK287" s="53" t="str">
        <f>IF(ISNA(VLOOKUP(C287,Вчера_Спутник!C:C, 1, FALSE)),"ошибка",0)</f>
        <v>ошибка</v>
      </c>
      <c r="AL287" s="55"/>
      <c r="AM287" s="53" t="e">
        <f>D287-VLOOKUP(C287, Вчера_Спутник!C:BL, 2, FALSE)</f>
        <v>#N/A</v>
      </c>
      <c r="AN287" s="53" t="e">
        <f>E287-F287-VLOOKUP(C287, Вчера_Спутник!C:BL, 3, FALSE)</f>
        <v>#N/A</v>
      </c>
      <c r="AO287" s="53" t="e">
        <f>K287-L287-VLOOKUP(C287, Вчера_Спутник!C:BL, 5, FALSE)</f>
        <v>#N/A</v>
      </c>
      <c r="AP287" s="53" t="e">
        <f>M287-N287-VLOOKUP(C287, Вчера_Спутник!C:BL, 7, FALSE)</f>
        <v>#N/A</v>
      </c>
      <c r="AQ287" s="53" t="e">
        <f>O287-P287-VLOOKUP(C287, Вчера_Спутник!C:BL, 9, FALSE)</f>
        <v>#N/A</v>
      </c>
      <c r="AR287" s="53" t="e">
        <f>Q287-R287-VLOOKUP(C287, Вчера_Спутник!C:BL, 11, FALSE)</f>
        <v>#N/A</v>
      </c>
      <c r="AS287" s="53" t="e">
        <f>S287-T287-VLOOKUP(C287, Вчера_Спутник!C:BL, 13, FALSE)</f>
        <v>#N/A</v>
      </c>
      <c r="AT287" s="53" t="e">
        <f>U287-V287-VLOOKUP(C287, Вчера_Спутник!C:BL, 15, FALSE)</f>
        <v>#N/A</v>
      </c>
      <c r="AU287" s="53" t="e">
        <f>W287-X287-VLOOKUP(C287, Вчера_Спутник!C:BL, 17, FALSE)</f>
        <v>#N/A</v>
      </c>
      <c r="AV287" s="53" t="e">
        <f>Y287-Z287-VLOOKUP(C287, Вчера_Спутник!C:BL, 19, FALSE)</f>
        <v>#N/A</v>
      </c>
      <c r="AW287" s="53" t="e">
        <f>AA287-AB287-VLOOKUP(C287, Вчера_Спутник!C:BL, 21, FALSE)</f>
        <v>#N/A</v>
      </c>
      <c r="AX287" s="53" t="e">
        <f>AC287-AD287-VLOOKUP(C287, Вчера_Спутник!C:BL, 23, FALSE)</f>
        <v>#N/A</v>
      </c>
      <c r="AY287" s="53" t="e">
        <f>VLOOKUP(C287, Вчера_Спутник!C:BL, 26, FALSE)+F287-Z287-AD287-AG287</f>
        <v>#N/A</v>
      </c>
      <c r="AZ287" s="53" t="e">
        <f>AE287-VLOOKUP(C287, Вчера_Спутник!C:BL, 25, FALSE)</f>
        <v>#N/A</v>
      </c>
    </row>
    <row r="288" spans="1:52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3">
        <f t="shared" si="9"/>
        <v>0</v>
      </c>
      <c r="AJ288" s="53">
        <f t="shared" si="10"/>
        <v>0</v>
      </c>
      <c r="AK288" s="53" t="str">
        <f>IF(ISNA(VLOOKUP(C288,Вчера_Спутник!C:C, 1, FALSE)),"ошибка",0)</f>
        <v>ошибка</v>
      </c>
      <c r="AL288" s="55"/>
      <c r="AM288" s="53" t="e">
        <f>D288-VLOOKUP(C288, Вчера_Спутник!C:BL, 2, FALSE)</f>
        <v>#N/A</v>
      </c>
      <c r="AN288" s="53" t="e">
        <f>E288-F288-VLOOKUP(C288, Вчера_Спутник!C:BL, 3, FALSE)</f>
        <v>#N/A</v>
      </c>
      <c r="AO288" s="53" t="e">
        <f>K288-L288-VLOOKUP(C288, Вчера_Спутник!C:BL, 5, FALSE)</f>
        <v>#N/A</v>
      </c>
      <c r="AP288" s="53" t="e">
        <f>M288-N288-VLOOKUP(C288, Вчера_Спутник!C:BL, 7, FALSE)</f>
        <v>#N/A</v>
      </c>
      <c r="AQ288" s="53" t="e">
        <f>O288-P288-VLOOKUP(C288, Вчера_Спутник!C:BL, 9, FALSE)</f>
        <v>#N/A</v>
      </c>
      <c r="AR288" s="53" t="e">
        <f>Q288-R288-VLOOKUP(C288, Вчера_Спутник!C:BL, 11, FALSE)</f>
        <v>#N/A</v>
      </c>
      <c r="AS288" s="53" t="e">
        <f>S288-T288-VLOOKUP(C288, Вчера_Спутник!C:BL, 13, FALSE)</f>
        <v>#N/A</v>
      </c>
      <c r="AT288" s="53" t="e">
        <f>U288-V288-VLOOKUP(C288, Вчера_Спутник!C:BL, 15, FALSE)</f>
        <v>#N/A</v>
      </c>
      <c r="AU288" s="53" t="e">
        <f>W288-X288-VLOOKUP(C288, Вчера_Спутник!C:BL, 17, FALSE)</f>
        <v>#N/A</v>
      </c>
      <c r="AV288" s="53" t="e">
        <f>Y288-Z288-VLOOKUP(C288, Вчера_Спутник!C:BL, 19, FALSE)</f>
        <v>#N/A</v>
      </c>
      <c r="AW288" s="53" t="e">
        <f>AA288-AB288-VLOOKUP(C288, Вчера_Спутник!C:BL, 21, FALSE)</f>
        <v>#N/A</v>
      </c>
      <c r="AX288" s="53" t="e">
        <f>AC288-AD288-VLOOKUP(C288, Вчера_Спутник!C:BL, 23, FALSE)</f>
        <v>#N/A</v>
      </c>
      <c r="AY288" s="53" t="e">
        <f>VLOOKUP(C288, Вчера_Спутник!C:BL, 26, FALSE)+F288-Z288-AD288-AG288</f>
        <v>#N/A</v>
      </c>
      <c r="AZ288" s="53" t="e">
        <f>AE288-VLOOKUP(C288, Вчера_Спутник!C:BL, 25, FALSE)</f>
        <v>#N/A</v>
      </c>
    </row>
    <row r="289" spans="1:52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3">
        <f t="shared" si="9"/>
        <v>0</v>
      </c>
      <c r="AJ289" s="53">
        <f t="shared" si="10"/>
        <v>0</v>
      </c>
      <c r="AK289" s="53" t="str">
        <f>IF(ISNA(VLOOKUP(C289,Вчера_Спутник!C:C, 1, FALSE)),"ошибка",0)</f>
        <v>ошибка</v>
      </c>
      <c r="AL289" s="55"/>
      <c r="AM289" s="53" t="e">
        <f>D289-VLOOKUP(C289, Вчера_Спутник!C:BL, 2, FALSE)</f>
        <v>#N/A</v>
      </c>
      <c r="AN289" s="53" t="e">
        <f>E289-F289-VLOOKUP(C289, Вчера_Спутник!C:BL, 3, FALSE)</f>
        <v>#N/A</v>
      </c>
      <c r="AO289" s="53" t="e">
        <f>K289-L289-VLOOKUP(C289, Вчера_Спутник!C:BL, 5, FALSE)</f>
        <v>#N/A</v>
      </c>
      <c r="AP289" s="53" t="e">
        <f>M289-N289-VLOOKUP(C289, Вчера_Спутник!C:BL, 7, FALSE)</f>
        <v>#N/A</v>
      </c>
      <c r="AQ289" s="53" t="e">
        <f>O289-P289-VLOOKUP(C289, Вчера_Спутник!C:BL, 9, FALSE)</f>
        <v>#N/A</v>
      </c>
      <c r="AR289" s="53" t="e">
        <f>Q289-R289-VLOOKUP(C289, Вчера_Спутник!C:BL, 11, FALSE)</f>
        <v>#N/A</v>
      </c>
      <c r="AS289" s="53" t="e">
        <f>S289-T289-VLOOKUP(C289, Вчера_Спутник!C:BL, 13, FALSE)</f>
        <v>#N/A</v>
      </c>
      <c r="AT289" s="53" t="e">
        <f>U289-V289-VLOOKUP(C289, Вчера_Спутник!C:BL, 15, FALSE)</f>
        <v>#N/A</v>
      </c>
      <c r="AU289" s="53" t="e">
        <f>W289-X289-VLOOKUP(C289, Вчера_Спутник!C:BL, 17, FALSE)</f>
        <v>#N/A</v>
      </c>
      <c r="AV289" s="53" t="e">
        <f>Y289-Z289-VLOOKUP(C289, Вчера_Спутник!C:BL, 19, FALSE)</f>
        <v>#N/A</v>
      </c>
      <c r="AW289" s="53" t="e">
        <f>AA289-AB289-VLOOKUP(C289, Вчера_Спутник!C:BL, 21, FALSE)</f>
        <v>#N/A</v>
      </c>
      <c r="AX289" s="53" t="e">
        <f>AC289-AD289-VLOOKUP(C289, Вчера_Спутник!C:BL, 23, FALSE)</f>
        <v>#N/A</v>
      </c>
      <c r="AY289" s="53" t="e">
        <f>VLOOKUP(C289, Вчера_Спутник!C:BL, 26, FALSE)+F289-Z289-AD289-AG289</f>
        <v>#N/A</v>
      </c>
      <c r="AZ289" s="53" t="e">
        <f>AE289-VLOOKUP(C289, Вчера_Спутник!C:BL, 25, FALSE)</f>
        <v>#N/A</v>
      </c>
    </row>
    <row r="290" spans="1:52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3">
        <f t="shared" si="9"/>
        <v>0</v>
      </c>
      <c r="AJ290" s="53">
        <f t="shared" si="10"/>
        <v>0</v>
      </c>
      <c r="AK290" s="53" t="str">
        <f>IF(ISNA(VLOOKUP(C290,Вчера_Спутник!C:C, 1, FALSE)),"ошибка",0)</f>
        <v>ошибка</v>
      </c>
      <c r="AL290" s="55"/>
      <c r="AM290" s="53" t="e">
        <f>D290-VLOOKUP(C290, Вчера_Спутник!C:BL, 2, FALSE)</f>
        <v>#N/A</v>
      </c>
      <c r="AN290" s="53" t="e">
        <f>E290-F290-VLOOKUP(C290, Вчера_Спутник!C:BL, 3, FALSE)</f>
        <v>#N/A</v>
      </c>
      <c r="AO290" s="53" t="e">
        <f>K290-L290-VLOOKUP(C290, Вчера_Спутник!C:BL, 5, FALSE)</f>
        <v>#N/A</v>
      </c>
      <c r="AP290" s="53" t="e">
        <f>M290-N290-VLOOKUP(C290, Вчера_Спутник!C:BL, 7, FALSE)</f>
        <v>#N/A</v>
      </c>
      <c r="AQ290" s="53" t="e">
        <f>O290-P290-VLOOKUP(C290, Вчера_Спутник!C:BL, 9, FALSE)</f>
        <v>#N/A</v>
      </c>
      <c r="AR290" s="53" t="e">
        <f>Q290-R290-VLOOKUP(C290, Вчера_Спутник!C:BL, 11, FALSE)</f>
        <v>#N/A</v>
      </c>
      <c r="AS290" s="53" t="e">
        <f>S290-T290-VLOOKUP(C290, Вчера_Спутник!C:BL, 13, FALSE)</f>
        <v>#N/A</v>
      </c>
      <c r="AT290" s="53" t="e">
        <f>U290-V290-VLOOKUP(C290, Вчера_Спутник!C:BL, 15, FALSE)</f>
        <v>#N/A</v>
      </c>
      <c r="AU290" s="53" t="e">
        <f>W290-X290-VLOOKUP(C290, Вчера_Спутник!C:BL, 17, FALSE)</f>
        <v>#N/A</v>
      </c>
      <c r="AV290" s="53" t="e">
        <f>Y290-Z290-VLOOKUP(C290, Вчера_Спутник!C:BL, 19, FALSE)</f>
        <v>#N/A</v>
      </c>
      <c r="AW290" s="53" t="e">
        <f>AA290-AB290-VLOOKUP(C290, Вчера_Спутник!C:BL, 21, FALSE)</f>
        <v>#N/A</v>
      </c>
      <c r="AX290" s="53" t="e">
        <f>AC290-AD290-VLOOKUP(C290, Вчера_Спутник!C:BL, 23, FALSE)</f>
        <v>#N/A</v>
      </c>
      <c r="AY290" s="53" t="e">
        <f>VLOOKUP(C290, Вчера_Спутник!C:BL, 26, FALSE)+F290-Z290-AD290-AG290</f>
        <v>#N/A</v>
      </c>
      <c r="AZ290" s="53" t="e">
        <f>AE290-VLOOKUP(C290, Вчера_Спутник!C:BL, 25, FALSE)</f>
        <v>#N/A</v>
      </c>
    </row>
    <row r="291" spans="1:52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3">
        <f t="shared" si="9"/>
        <v>0</v>
      </c>
      <c r="AJ291" s="53">
        <f t="shared" si="10"/>
        <v>0</v>
      </c>
      <c r="AK291" s="53" t="str">
        <f>IF(ISNA(VLOOKUP(C291,Вчера_Спутник!C:C, 1, FALSE)),"ошибка",0)</f>
        <v>ошибка</v>
      </c>
      <c r="AL291" s="55"/>
      <c r="AM291" s="53" t="e">
        <f>D291-VLOOKUP(C291, Вчера_Спутник!C:BL, 2, FALSE)</f>
        <v>#N/A</v>
      </c>
      <c r="AN291" s="53" t="e">
        <f>E291-F291-VLOOKUP(C291, Вчера_Спутник!C:BL, 3, FALSE)</f>
        <v>#N/A</v>
      </c>
      <c r="AO291" s="53" t="e">
        <f>K291-L291-VLOOKUP(C291, Вчера_Спутник!C:BL, 5, FALSE)</f>
        <v>#N/A</v>
      </c>
      <c r="AP291" s="53" t="e">
        <f>M291-N291-VLOOKUP(C291, Вчера_Спутник!C:BL, 7, FALSE)</f>
        <v>#N/A</v>
      </c>
      <c r="AQ291" s="53" t="e">
        <f>O291-P291-VLOOKUP(C291, Вчера_Спутник!C:BL, 9, FALSE)</f>
        <v>#N/A</v>
      </c>
      <c r="AR291" s="53" t="e">
        <f>Q291-R291-VLOOKUP(C291, Вчера_Спутник!C:BL, 11, FALSE)</f>
        <v>#N/A</v>
      </c>
      <c r="AS291" s="53" t="e">
        <f>S291-T291-VLOOKUP(C291, Вчера_Спутник!C:BL, 13, FALSE)</f>
        <v>#N/A</v>
      </c>
      <c r="AT291" s="53" t="e">
        <f>U291-V291-VLOOKUP(C291, Вчера_Спутник!C:BL, 15, FALSE)</f>
        <v>#N/A</v>
      </c>
      <c r="AU291" s="53" t="e">
        <f>W291-X291-VLOOKUP(C291, Вчера_Спутник!C:BL, 17, FALSE)</f>
        <v>#N/A</v>
      </c>
      <c r="AV291" s="53" t="e">
        <f>Y291-Z291-VLOOKUP(C291, Вчера_Спутник!C:BL, 19, FALSE)</f>
        <v>#N/A</v>
      </c>
      <c r="AW291" s="53" t="e">
        <f>AA291-AB291-VLOOKUP(C291, Вчера_Спутник!C:BL, 21, FALSE)</f>
        <v>#N/A</v>
      </c>
      <c r="AX291" s="53" t="e">
        <f>AC291-AD291-VLOOKUP(C291, Вчера_Спутник!C:BL, 23, FALSE)</f>
        <v>#N/A</v>
      </c>
      <c r="AY291" s="53" t="e">
        <f>VLOOKUP(C291, Вчера_Спутник!C:BL, 26, FALSE)+F291-Z291-AD291-AG291</f>
        <v>#N/A</v>
      </c>
      <c r="AZ291" s="53" t="e">
        <f>AE291-VLOOKUP(C291, Вчера_Спутник!C:BL, 25, FALSE)</f>
        <v>#N/A</v>
      </c>
    </row>
    <row r="292" spans="1:52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3">
        <f t="shared" si="9"/>
        <v>0</v>
      </c>
      <c r="AJ292" s="53">
        <f t="shared" si="10"/>
        <v>0</v>
      </c>
      <c r="AK292" s="53" t="str">
        <f>IF(ISNA(VLOOKUP(C292,Вчера_Спутник!C:C, 1, FALSE)),"ошибка",0)</f>
        <v>ошибка</v>
      </c>
      <c r="AL292" s="55"/>
      <c r="AM292" s="53" t="e">
        <f>D292-VLOOKUP(C292, Вчера_Спутник!C:BL, 2, FALSE)</f>
        <v>#N/A</v>
      </c>
      <c r="AN292" s="53" t="e">
        <f>E292-F292-VLOOKUP(C292, Вчера_Спутник!C:BL, 3, FALSE)</f>
        <v>#N/A</v>
      </c>
      <c r="AO292" s="53" t="e">
        <f>K292-L292-VLOOKUP(C292, Вчера_Спутник!C:BL, 5, FALSE)</f>
        <v>#N/A</v>
      </c>
      <c r="AP292" s="53" t="e">
        <f>M292-N292-VLOOKUP(C292, Вчера_Спутник!C:BL, 7, FALSE)</f>
        <v>#N/A</v>
      </c>
      <c r="AQ292" s="53" t="e">
        <f>O292-P292-VLOOKUP(C292, Вчера_Спутник!C:BL, 9, FALSE)</f>
        <v>#N/A</v>
      </c>
      <c r="AR292" s="53" t="e">
        <f>Q292-R292-VLOOKUP(C292, Вчера_Спутник!C:BL, 11, FALSE)</f>
        <v>#N/A</v>
      </c>
      <c r="AS292" s="53" t="e">
        <f>S292-T292-VLOOKUP(C292, Вчера_Спутник!C:BL, 13, FALSE)</f>
        <v>#N/A</v>
      </c>
      <c r="AT292" s="53" t="e">
        <f>U292-V292-VLOOKUP(C292, Вчера_Спутник!C:BL, 15, FALSE)</f>
        <v>#N/A</v>
      </c>
      <c r="AU292" s="53" t="e">
        <f>W292-X292-VLOOKUP(C292, Вчера_Спутник!C:BL, 17, FALSE)</f>
        <v>#N/A</v>
      </c>
      <c r="AV292" s="53" t="e">
        <f>Y292-Z292-VLOOKUP(C292, Вчера_Спутник!C:BL, 19, FALSE)</f>
        <v>#N/A</v>
      </c>
      <c r="AW292" s="53" t="e">
        <f>AA292-AB292-VLOOKUP(C292, Вчера_Спутник!C:BL, 21, FALSE)</f>
        <v>#N/A</v>
      </c>
      <c r="AX292" s="53" t="e">
        <f>AC292-AD292-VLOOKUP(C292, Вчера_Спутник!C:BL, 23, FALSE)</f>
        <v>#N/A</v>
      </c>
      <c r="AY292" s="53" t="e">
        <f>VLOOKUP(C292, Вчера_Спутник!C:BL, 26, FALSE)+F292-Z292-AD292-AG292</f>
        <v>#N/A</v>
      </c>
      <c r="AZ292" s="53" t="e">
        <f>AE292-VLOOKUP(C292, Вчера_Спутник!C:BL, 25, FALSE)</f>
        <v>#N/A</v>
      </c>
    </row>
    <row r="293" spans="1:52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3">
        <f t="shared" si="9"/>
        <v>0</v>
      </c>
      <c r="AJ293" s="53">
        <f t="shared" si="10"/>
        <v>0</v>
      </c>
      <c r="AK293" s="53" t="str">
        <f>IF(ISNA(VLOOKUP(C293,Вчера_Спутник!C:C, 1, FALSE)),"ошибка",0)</f>
        <v>ошибка</v>
      </c>
      <c r="AL293" s="55"/>
      <c r="AM293" s="53" t="e">
        <f>D293-VLOOKUP(C293, Вчера_Спутник!C:BL, 2, FALSE)</f>
        <v>#N/A</v>
      </c>
      <c r="AN293" s="53" t="e">
        <f>E293-F293-VLOOKUP(C293, Вчера_Спутник!C:BL, 3, FALSE)</f>
        <v>#N/A</v>
      </c>
      <c r="AO293" s="53" t="e">
        <f>K293-L293-VLOOKUP(C293, Вчера_Спутник!C:BL, 5, FALSE)</f>
        <v>#N/A</v>
      </c>
      <c r="AP293" s="53" t="e">
        <f>M293-N293-VLOOKUP(C293, Вчера_Спутник!C:BL, 7, FALSE)</f>
        <v>#N/A</v>
      </c>
      <c r="AQ293" s="53" t="e">
        <f>O293-P293-VLOOKUP(C293, Вчера_Спутник!C:BL, 9, FALSE)</f>
        <v>#N/A</v>
      </c>
      <c r="AR293" s="53" t="e">
        <f>Q293-R293-VLOOKUP(C293, Вчера_Спутник!C:BL, 11, FALSE)</f>
        <v>#N/A</v>
      </c>
      <c r="AS293" s="53" t="e">
        <f>S293-T293-VLOOKUP(C293, Вчера_Спутник!C:BL, 13, FALSE)</f>
        <v>#N/A</v>
      </c>
      <c r="AT293" s="53" t="e">
        <f>U293-V293-VLOOKUP(C293, Вчера_Спутник!C:BL, 15, FALSE)</f>
        <v>#N/A</v>
      </c>
      <c r="AU293" s="53" t="e">
        <f>W293-X293-VLOOKUP(C293, Вчера_Спутник!C:BL, 17, FALSE)</f>
        <v>#N/A</v>
      </c>
      <c r="AV293" s="53" t="e">
        <f>Y293-Z293-VLOOKUP(C293, Вчера_Спутник!C:BL, 19, FALSE)</f>
        <v>#N/A</v>
      </c>
      <c r="AW293" s="53" t="e">
        <f>AA293-AB293-VLOOKUP(C293, Вчера_Спутник!C:BL, 21, FALSE)</f>
        <v>#N/A</v>
      </c>
      <c r="AX293" s="53" t="e">
        <f>AC293-AD293-VLOOKUP(C293, Вчера_Спутник!C:BL, 23, FALSE)</f>
        <v>#N/A</v>
      </c>
      <c r="AY293" s="53" t="e">
        <f>VLOOKUP(C293, Вчера_Спутник!C:BL, 26, FALSE)+F293-Z293-AD293-AG293</f>
        <v>#N/A</v>
      </c>
      <c r="AZ293" s="53" t="e">
        <f>AE293-VLOOKUP(C293, Вчера_Спутник!C:BL, 25, FALSE)</f>
        <v>#N/A</v>
      </c>
    </row>
    <row r="294" spans="1:52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3">
        <f t="shared" si="9"/>
        <v>0</v>
      </c>
      <c r="AJ294" s="53">
        <f t="shared" si="10"/>
        <v>0</v>
      </c>
      <c r="AK294" s="53" t="str">
        <f>IF(ISNA(VLOOKUP(C294,Вчера_Спутник!C:C, 1, FALSE)),"ошибка",0)</f>
        <v>ошибка</v>
      </c>
      <c r="AL294" s="55"/>
      <c r="AM294" s="53" t="e">
        <f>D294-VLOOKUP(C294, Вчера_Спутник!C:BL, 2, FALSE)</f>
        <v>#N/A</v>
      </c>
      <c r="AN294" s="53" t="e">
        <f>E294-F294-VLOOKUP(C294, Вчера_Спутник!C:BL, 3, FALSE)</f>
        <v>#N/A</v>
      </c>
      <c r="AO294" s="53" t="e">
        <f>K294-L294-VLOOKUP(C294, Вчера_Спутник!C:BL, 5, FALSE)</f>
        <v>#N/A</v>
      </c>
      <c r="AP294" s="53" t="e">
        <f>M294-N294-VLOOKUP(C294, Вчера_Спутник!C:BL, 7, FALSE)</f>
        <v>#N/A</v>
      </c>
      <c r="AQ294" s="53" t="e">
        <f>O294-P294-VLOOKUP(C294, Вчера_Спутник!C:BL, 9, FALSE)</f>
        <v>#N/A</v>
      </c>
      <c r="AR294" s="53" t="e">
        <f>Q294-R294-VLOOKUP(C294, Вчера_Спутник!C:BL, 11, FALSE)</f>
        <v>#N/A</v>
      </c>
      <c r="AS294" s="53" t="e">
        <f>S294-T294-VLOOKUP(C294, Вчера_Спутник!C:BL, 13, FALSE)</f>
        <v>#N/A</v>
      </c>
      <c r="AT294" s="53" t="e">
        <f>U294-V294-VLOOKUP(C294, Вчера_Спутник!C:BL, 15, FALSE)</f>
        <v>#N/A</v>
      </c>
      <c r="AU294" s="53" t="e">
        <f>W294-X294-VLOOKUP(C294, Вчера_Спутник!C:BL, 17, FALSE)</f>
        <v>#N/A</v>
      </c>
      <c r="AV294" s="53" t="e">
        <f>Y294-Z294-VLOOKUP(C294, Вчера_Спутник!C:BL, 19, FALSE)</f>
        <v>#N/A</v>
      </c>
      <c r="AW294" s="53" t="e">
        <f>AA294-AB294-VLOOKUP(C294, Вчера_Спутник!C:BL, 21, FALSE)</f>
        <v>#N/A</v>
      </c>
      <c r="AX294" s="53" t="e">
        <f>AC294-AD294-VLOOKUP(C294, Вчера_Спутник!C:BL, 23, FALSE)</f>
        <v>#N/A</v>
      </c>
      <c r="AY294" s="53" t="e">
        <f>VLOOKUP(C294, Вчера_Спутник!C:BL, 26, FALSE)+F294-Z294-AD294-AG294</f>
        <v>#N/A</v>
      </c>
      <c r="AZ294" s="53" t="e">
        <f>AE294-VLOOKUP(C294, Вчера_Спутник!C:BL, 25, FALSE)</f>
        <v>#N/A</v>
      </c>
    </row>
    <row r="295" spans="1:52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3">
        <f t="shared" si="9"/>
        <v>0</v>
      </c>
      <c r="AJ295" s="53">
        <f t="shared" si="10"/>
        <v>0</v>
      </c>
      <c r="AK295" s="53" t="str">
        <f>IF(ISNA(VLOOKUP(C295,Вчера_Спутник!C:C, 1, FALSE)),"ошибка",0)</f>
        <v>ошибка</v>
      </c>
      <c r="AL295" s="55"/>
      <c r="AM295" s="53" t="e">
        <f>D295-VLOOKUP(C295, Вчера_Спутник!C:BL, 2, FALSE)</f>
        <v>#N/A</v>
      </c>
      <c r="AN295" s="53" t="e">
        <f>E295-F295-VLOOKUP(C295, Вчера_Спутник!C:BL, 3, FALSE)</f>
        <v>#N/A</v>
      </c>
      <c r="AO295" s="53" t="e">
        <f>K295-L295-VLOOKUP(C295, Вчера_Спутник!C:BL, 5, FALSE)</f>
        <v>#N/A</v>
      </c>
      <c r="AP295" s="53" t="e">
        <f>M295-N295-VLOOKUP(C295, Вчера_Спутник!C:BL, 7, FALSE)</f>
        <v>#N/A</v>
      </c>
      <c r="AQ295" s="53" t="e">
        <f>O295-P295-VLOOKUP(C295, Вчера_Спутник!C:BL, 9, FALSE)</f>
        <v>#N/A</v>
      </c>
      <c r="AR295" s="53" t="e">
        <f>Q295-R295-VLOOKUP(C295, Вчера_Спутник!C:BL, 11, FALSE)</f>
        <v>#N/A</v>
      </c>
      <c r="AS295" s="53" t="e">
        <f>S295-T295-VLOOKUP(C295, Вчера_Спутник!C:BL, 13, FALSE)</f>
        <v>#N/A</v>
      </c>
      <c r="AT295" s="53" t="e">
        <f>U295-V295-VLOOKUP(C295, Вчера_Спутник!C:BL, 15, FALSE)</f>
        <v>#N/A</v>
      </c>
      <c r="AU295" s="53" t="e">
        <f>W295-X295-VLOOKUP(C295, Вчера_Спутник!C:BL, 17, FALSE)</f>
        <v>#N/A</v>
      </c>
      <c r="AV295" s="53" t="e">
        <f>Y295-Z295-VLOOKUP(C295, Вчера_Спутник!C:BL, 19, FALSE)</f>
        <v>#N/A</v>
      </c>
      <c r="AW295" s="53" t="e">
        <f>AA295-AB295-VLOOKUP(C295, Вчера_Спутник!C:BL, 21, FALSE)</f>
        <v>#N/A</v>
      </c>
      <c r="AX295" s="53" t="e">
        <f>AC295-AD295-VLOOKUP(C295, Вчера_Спутник!C:BL, 23, FALSE)</f>
        <v>#N/A</v>
      </c>
      <c r="AY295" s="53" t="e">
        <f>VLOOKUP(C295, Вчера_Спутник!C:BL, 26, FALSE)+F295-Z295-AD295-AG295</f>
        <v>#N/A</v>
      </c>
      <c r="AZ295" s="53" t="e">
        <f>AE295-VLOOKUP(C295, Вчера_Спутник!C:BL, 25, FALSE)</f>
        <v>#N/A</v>
      </c>
    </row>
    <row r="296" spans="1:52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3">
        <f t="shared" si="9"/>
        <v>0</v>
      </c>
      <c r="AJ296" s="53">
        <f t="shared" si="10"/>
        <v>0</v>
      </c>
      <c r="AK296" s="53" t="str">
        <f>IF(ISNA(VLOOKUP(C296,Вчера_Спутник!C:C, 1, FALSE)),"ошибка",0)</f>
        <v>ошибка</v>
      </c>
      <c r="AL296" s="55"/>
      <c r="AM296" s="53" t="e">
        <f>D296-VLOOKUP(C296, Вчера_Спутник!C:BL, 2, FALSE)</f>
        <v>#N/A</v>
      </c>
      <c r="AN296" s="53" t="e">
        <f>E296-F296-VLOOKUP(C296, Вчера_Спутник!C:BL, 3, FALSE)</f>
        <v>#N/A</v>
      </c>
      <c r="AO296" s="53" t="e">
        <f>K296-L296-VLOOKUP(C296, Вчера_Спутник!C:BL, 5, FALSE)</f>
        <v>#N/A</v>
      </c>
      <c r="AP296" s="53" t="e">
        <f>M296-N296-VLOOKUP(C296, Вчера_Спутник!C:BL, 7, FALSE)</f>
        <v>#N/A</v>
      </c>
      <c r="AQ296" s="53" t="e">
        <f>O296-P296-VLOOKUP(C296, Вчера_Спутник!C:BL, 9, FALSE)</f>
        <v>#N/A</v>
      </c>
      <c r="AR296" s="53" t="e">
        <f>Q296-R296-VLOOKUP(C296, Вчера_Спутник!C:BL, 11, FALSE)</f>
        <v>#N/A</v>
      </c>
      <c r="AS296" s="53" t="e">
        <f>S296-T296-VLOOKUP(C296, Вчера_Спутник!C:BL, 13, FALSE)</f>
        <v>#N/A</v>
      </c>
      <c r="AT296" s="53" t="e">
        <f>U296-V296-VLOOKUP(C296, Вчера_Спутник!C:BL, 15, FALSE)</f>
        <v>#N/A</v>
      </c>
      <c r="AU296" s="53" t="e">
        <f>W296-X296-VLOOKUP(C296, Вчера_Спутник!C:BL, 17, FALSE)</f>
        <v>#N/A</v>
      </c>
      <c r="AV296" s="53" t="e">
        <f>Y296-Z296-VLOOKUP(C296, Вчера_Спутник!C:BL, 19, FALSE)</f>
        <v>#N/A</v>
      </c>
      <c r="AW296" s="53" t="e">
        <f>AA296-AB296-VLOOKUP(C296, Вчера_Спутник!C:BL, 21, FALSE)</f>
        <v>#N/A</v>
      </c>
      <c r="AX296" s="53" t="e">
        <f>AC296-AD296-VLOOKUP(C296, Вчера_Спутник!C:BL, 23, FALSE)</f>
        <v>#N/A</v>
      </c>
      <c r="AY296" s="53" t="e">
        <f>VLOOKUP(C296, Вчера_Спутник!C:BL, 26, FALSE)+F296-Z296-AD296-AG296</f>
        <v>#N/A</v>
      </c>
      <c r="AZ296" s="53" t="e">
        <f>AE296-VLOOKUP(C296, Вчера_Спутник!C:BL, 25, FALSE)</f>
        <v>#N/A</v>
      </c>
    </row>
    <row r="297" spans="1:52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3">
        <f t="shared" si="9"/>
        <v>0</v>
      </c>
      <c r="AJ297" s="53">
        <f t="shared" si="10"/>
        <v>0</v>
      </c>
      <c r="AK297" s="53" t="str">
        <f>IF(ISNA(VLOOKUP(C297,Вчера_Спутник!C:C, 1, FALSE)),"ошибка",0)</f>
        <v>ошибка</v>
      </c>
      <c r="AL297" s="55"/>
      <c r="AM297" s="53" t="e">
        <f>D297-VLOOKUP(C297, Вчера_Спутник!C:BL, 2, FALSE)</f>
        <v>#N/A</v>
      </c>
      <c r="AN297" s="53" t="e">
        <f>E297-F297-VLOOKUP(C297, Вчера_Спутник!C:BL, 3, FALSE)</f>
        <v>#N/A</v>
      </c>
      <c r="AO297" s="53" t="e">
        <f>K297-L297-VLOOKUP(C297, Вчера_Спутник!C:BL, 5, FALSE)</f>
        <v>#N/A</v>
      </c>
      <c r="AP297" s="53" t="e">
        <f>M297-N297-VLOOKUP(C297, Вчера_Спутник!C:BL, 7, FALSE)</f>
        <v>#N/A</v>
      </c>
      <c r="AQ297" s="53" t="e">
        <f>O297-P297-VLOOKUP(C297, Вчера_Спутник!C:BL, 9, FALSE)</f>
        <v>#N/A</v>
      </c>
      <c r="AR297" s="53" t="e">
        <f>Q297-R297-VLOOKUP(C297, Вчера_Спутник!C:BL, 11, FALSE)</f>
        <v>#N/A</v>
      </c>
      <c r="AS297" s="53" t="e">
        <f>S297-T297-VLOOKUP(C297, Вчера_Спутник!C:BL, 13, FALSE)</f>
        <v>#N/A</v>
      </c>
      <c r="AT297" s="53" t="e">
        <f>U297-V297-VLOOKUP(C297, Вчера_Спутник!C:BL, 15, FALSE)</f>
        <v>#N/A</v>
      </c>
      <c r="AU297" s="53" t="e">
        <f>W297-X297-VLOOKUP(C297, Вчера_Спутник!C:BL, 17, FALSE)</f>
        <v>#N/A</v>
      </c>
      <c r="AV297" s="53" t="e">
        <f>Y297-Z297-VLOOKUP(C297, Вчера_Спутник!C:BL, 19, FALSE)</f>
        <v>#N/A</v>
      </c>
      <c r="AW297" s="53" t="e">
        <f>AA297-AB297-VLOOKUP(C297, Вчера_Спутник!C:BL, 21, FALSE)</f>
        <v>#N/A</v>
      </c>
      <c r="AX297" s="53" t="e">
        <f>AC297-AD297-VLOOKUP(C297, Вчера_Спутник!C:BL, 23, FALSE)</f>
        <v>#N/A</v>
      </c>
      <c r="AY297" s="53" t="e">
        <f>VLOOKUP(C297, Вчера_Спутник!C:BL, 26, FALSE)+F297-Z297-AD297-AG297</f>
        <v>#N/A</v>
      </c>
      <c r="AZ297" s="53" t="e">
        <f>AE297-VLOOKUP(C297, Вчера_Спутник!C:BL, 25, FALSE)</f>
        <v>#N/A</v>
      </c>
    </row>
    <row r="298" spans="1:52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3">
        <f t="shared" si="9"/>
        <v>0</v>
      </c>
      <c r="AJ298" s="53">
        <f t="shared" si="10"/>
        <v>0</v>
      </c>
      <c r="AK298" s="53" t="str">
        <f>IF(ISNA(VLOOKUP(C298,Вчера_Спутник!C:C, 1, FALSE)),"ошибка",0)</f>
        <v>ошибка</v>
      </c>
      <c r="AL298" s="55"/>
      <c r="AM298" s="53" t="e">
        <f>D298-VLOOKUP(C298, Вчера_Спутник!C:BL, 2, FALSE)</f>
        <v>#N/A</v>
      </c>
      <c r="AN298" s="53" t="e">
        <f>E298-F298-VLOOKUP(C298, Вчера_Спутник!C:BL, 3, FALSE)</f>
        <v>#N/A</v>
      </c>
      <c r="AO298" s="53" t="e">
        <f>K298-L298-VLOOKUP(C298, Вчера_Спутник!C:BL, 5, FALSE)</f>
        <v>#N/A</v>
      </c>
      <c r="AP298" s="53" t="e">
        <f>M298-N298-VLOOKUP(C298, Вчера_Спутник!C:BL, 7, FALSE)</f>
        <v>#N/A</v>
      </c>
      <c r="AQ298" s="53" t="e">
        <f>O298-P298-VLOOKUP(C298, Вчера_Спутник!C:BL, 9, FALSE)</f>
        <v>#N/A</v>
      </c>
      <c r="AR298" s="53" t="e">
        <f>Q298-R298-VLOOKUP(C298, Вчера_Спутник!C:BL, 11, FALSE)</f>
        <v>#N/A</v>
      </c>
      <c r="AS298" s="53" t="e">
        <f>S298-T298-VLOOKUP(C298, Вчера_Спутник!C:BL, 13, FALSE)</f>
        <v>#N/A</v>
      </c>
      <c r="AT298" s="53" t="e">
        <f>U298-V298-VLOOKUP(C298, Вчера_Спутник!C:BL, 15, FALSE)</f>
        <v>#N/A</v>
      </c>
      <c r="AU298" s="53" t="e">
        <f>W298-X298-VLOOKUP(C298, Вчера_Спутник!C:BL, 17, FALSE)</f>
        <v>#N/A</v>
      </c>
      <c r="AV298" s="53" t="e">
        <f>Y298-Z298-VLOOKUP(C298, Вчера_Спутник!C:BL, 19, FALSE)</f>
        <v>#N/A</v>
      </c>
      <c r="AW298" s="53" t="e">
        <f>AA298-AB298-VLOOKUP(C298, Вчера_Спутник!C:BL, 21, FALSE)</f>
        <v>#N/A</v>
      </c>
      <c r="AX298" s="53" t="e">
        <f>AC298-AD298-VLOOKUP(C298, Вчера_Спутник!C:BL, 23, FALSE)</f>
        <v>#N/A</v>
      </c>
      <c r="AY298" s="53" t="e">
        <f>VLOOKUP(C298, Вчера_Спутник!C:BL, 26, FALSE)+F298-Z298-AD298-AG298</f>
        <v>#N/A</v>
      </c>
      <c r="AZ298" s="53" t="e">
        <f>AE298-VLOOKUP(C298, Вчера_Спутник!C:BL, 25, FALSE)</f>
        <v>#N/A</v>
      </c>
    </row>
    <row r="299" spans="1:52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3">
        <f t="shared" si="9"/>
        <v>0</v>
      </c>
      <c r="AJ299" s="53">
        <f t="shared" si="10"/>
        <v>0</v>
      </c>
      <c r="AK299" s="53" t="str">
        <f>IF(ISNA(VLOOKUP(C299,Вчера_Спутник!C:C, 1, FALSE)),"ошибка",0)</f>
        <v>ошибка</v>
      </c>
      <c r="AL299" s="55"/>
      <c r="AM299" s="53" t="e">
        <f>D299-VLOOKUP(C299, Вчера_Спутник!C:BL, 2, FALSE)</f>
        <v>#N/A</v>
      </c>
      <c r="AN299" s="53" t="e">
        <f>E299-F299-VLOOKUP(C299, Вчера_Спутник!C:BL, 3, FALSE)</f>
        <v>#N/A</v>
      </c>
      <c r="AO299" s="53" t="e">
        <f>K299-L299-VLOOKUP(C299, Вчера_Спутник!C:BL, 5, FALSE)</f>
        <v>#N/A</v>
      </c>
      <c r="AP299" s="53" t="e">
        <f>M299-N299-VLOOKUP(C299, Вчера_Спутник!C:BL, 7, FALSE)</f>
        <v>#N/A</v>
      </c>
      <c r="AQ299" s="53" t="e">
        <f>O299-P299-VLOOKUP(C299, Вчера_Спутник!C:BL, 9, FALSE)</f>
        <v>#N/A</v>
      </c>
      <c r="AR299" s="53" t="e">
        <f>Q299-R299-VLOOKUP(C299, Вчера_Спутник!C:BL, 11, FALSE)</f>
        <v>#N/A</v>
      </c>
      <c r="AS299" s="53" t="e">
        <f>S299-T299-VLOOKUP(C299, Вчера_Спутник!C:BL, 13, FALSE)</f>
        <v>#N/A</v>
      </c>
      <c r="AT299" s="53" t="e">
        <f>U299-V299-VLOOKUP(C299, Вчера_Спутник!C:BL, 15, FALSE)</f>
        <v>#N/A</v>
      </c>
      <c r="AU299" s="53" t="e">
        <f>W299-X299-VLOOKUP(C299, Вчера_Спутник!C:BL, 17, FALSE)</f>
        <v>#N/A</v>
      </c>
      <c r="AV299" s="53" t="e">
        <f>Y299-Z299-VLOOKUP(C299, Вчера_Спутник!C:BL, 19, FALSE)</f>
        <v>#N/A</v>
      </c>
      <c r="AW299" s="53" t="e">
        <f>AA299-AB299-VLOOKUP(C299, Вчера_Спутник!C:BL, 21, FALSE)</f>
        <v>#N/A</v>
      </c>
      <c r="AX299" s="53" t="e">
        <f>AC299-AD299-VLOOKUP(C299, Вчера_Спутник!C:BL, 23, FALSE)</f>
        <v>#N/A</v>
      </c>
      <c r="AY299" s="53" t="e">
        <f>VLOOKUP(C299, Вчера_Спутник!C:BL, 26, FALSE)+F299-Z299-AD299-AG299</f>
        <v>#N/A</v>
      </c>
      <c r="AZ299" s="53" t="e">
        <f>AE299-VLOOKUP(C299, Вчера_Спутник!C:BL, 25, FALSE)</f>
        <v>#N/A</v>
      </c>
    </row>
    <row r="300" spans="1:52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3">
        <f t="shared" si="9"/>
        <v>0</v>
      </c>
      <c r="AJ300" s="53">
        <f t="shared" si="10"/>
        <v>0</v>
      </c>
      <c r="AK300" s="53" t="str">
        <f>IF(ISNA(VLOOKUP(C300,Вчера_Спутник!C:C, 1, FALSE)),"ошибка",0)</f>
        <v>ошибка</v>
      </c>
      <c r="AL300" s="55"/>
      <c r="AM300" s="53" t="e">
        <f>D300-VLOOKUP(C300, Вчера_Спутник!C:BL, 2, FALSE)</f>
        <v>#N/A</v>
      </c>
      <c r="AN300" s="53" t="e">
        <f>E300-F300-VLOOKUP(C300, Вчера_Спутник!C:BL, 3, FALSE)</f>
        <v>#N/A</v>
      </c>
      <c r="AO300" s="53" t="e">
        <f>K300-L300-VLOOKUP(C300, Вчера_Спутник!C:BL, 5, FALSE)</f>
        <v>#N/A</v>
      </c>
      <c r="AP300" s="53" t="e">
        <f>M300-N300-VLOOKUP(C300, Вчера_Спутник!C:BL, 7, FALSE)</f>
        <v>#N/A</v>
      </c>
      <c r="AQ300" s="53" t="e">
        <f>O300-P300-VLOOKUP(C300, Вчера_Спутник!C:BL, 9, FALSE)</f>
        <v>#N/A</v>
      </c>
      <c r="AR300" s="53" t="e">
        <f>Q300-R300-VLOOKUP(C300, Вчера_Спутник!C:BL, 11, FALSE)</f>
        <v>#N/A</v>
      </c>
      <c r="AS300" s="53" t="e">
        <f>S300-T300-VLOOKUP(C300, Вчера_Спутник!C:BL, 13, FALSE)</f>
        <v>#N/A</v>
      </c>
      <c r="AT300" s="53" t="e">
        <f>U300-V300-VLOOKUP(C300, Вчера_Спутник!C:BL, 15, FALSE)</f>
        <v>#N/A</v>
      </c>
      <c r="AU300" s="53" t="e">
        <f>W300-X300-VLOOKUP(C300, Вчера_Спутник!C:BL, 17, FALSE)</f>
        <v>#N/A</v>
      </c>
      <c r="AV300" s="53" t="e">
        <f>Y300-Z300-VLOOKUP(C300, Вчера_Спутник!C:BL, 19, FALSE)</f>
        <v>#N/A</v>
      </c>
      <c r="AW300" s="53" t="e">
        <f>AA300-AB300-VLOOKUP(C300, Вчера_Спутник!C:BL, 21, FALSE)</f>
        <v>#N/A</v>
      </c>
      <c r="AX300" s="53" t="e">
        <f>AC300-AD300-VLOOKUP(C300, Вчера_Спутник!C:BL, 23, FALSE)</f>
        <v>#N/A</v>
      </c>
      <c r="AY300" s="53" t="e">
        <f>VLOOKUP(C300, Вчера_Спутник!C:BL, 26, FALSE)+F300-Z300-AD300-AG300</f>
        <v>#N/A</v>
      </c>
      <c r="AZ300" s="53" t="e">
        <f>AE300-VLOOKUP(C300, Вчера_Спутник!C:BL, 25, FALSE)</f>
        <v>#N/A</v>
      </c>
    </row>
    <row r="301" spans="1:52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3">
        <f t="shared" si="9"/>
        <v>0</v>
      </c>
      <c r="AJ301" s="53">
        <f t="shared" si="10"/>
        <v>0</v>
      </c>
      <c r="AK301" s="53" t="str">
        <f>IF(ISNA(VLOOKUP(C301,Вчера_Спутник!C:C, 1, FALSE)),"ошибка",0)</f>
        <v>ошибка</v>
      </c>
      <c r="AL301" s="55"/>
      <c r="AM301" s="53" t="e">
        <f>D301-VLOOKUP(C301, Вчера_Спутник!C:BL, 2, FALSE)</f>
        <v>#N/A</v>
      </c>
      <c r="AN301" s="53" t="e">
        <f>E301-F301-VLOOKUP(C301, Вчера_Спутник!C:BL, 3, FALSE)</f>
        <v>#N/A</v>
      </c>
      <c r="AO301" s="53" t="e">
        <f>K301-L301-VLOOKUP(C301, Вчера_Спутник!C:BL, 5, FALSE)</f>
        <v>#N/A</v>
      </c>
      <c r="AP301" s="53" t="e">
        <f>M301-N301-VLOOKUP(C301, Вчера_Спутник!C:BL, 7, FALSE)</f>
        <v>#N/A</v>
      </c>
      <c r="AQ301" s="53" t="e">
        <f>O301-P301-VLOOKUP(C301, Вчера_Спутник!C:BL, 9, FALSE)</f>
        <v>#N/A</v>
      </c>
      <c r="AR301" s="53" t="e">
        <f>Q301-R301-VLOOKUP(C301, Вчера_Спутник!C:BL, 11, FALSE)</f>
        <v>#N/A</v>
      </c>
      <c r="AS301" s="53" t="e">
        <f>S301-T301-VLOOKUP(C301, Вчера_Спутник!C:BL, 13, FALSE)</f>
        <v>#N/A</v>
      </c>
      <c r="AT301" s="53" t="e">
        <f>U301-V301-VLOOKUP(C301, Вчера_Спутник!C:BL, 15, FALSE)</f>
        <v>#N/A</v>
      </c>
      <c r="AU301" s="53" t="e">
        <f>W301-X301-VLOOKUP(C301, Вчера_Спутник!C:BL, 17, FALSE)</f>
        <v>#N/A</v>
      </c>
      <c r="AV301" s="53" t="e">
        <f>Y301-Z301-VLOOKUP(C301, Вчера_Спутник!C:BL, 19, FALSE)</f>
        <v>#N/A</v>
      </c>
      <c r="AW301" s="53" t="e">
        <f>AA301-AB301-VLOOKUP(C301, Вчера_Спутник!C:BL, 21, FALSE)</f>
        <v>#N/A</v>
      </c>
      <c r="AX301" s="53" t="e">
        <f>AC301-AD301-VLOOKUP(C301, Вчера_Спутник!C:BL, 23, FALSE)</f>
        <v>#N/A</v>
      </c>
      <c r="AY301" s="53" t="e">
        <f>VLOOKUP(C301, Вчера_Спутник!C:BL, 26, FALSE)+F301-Z301-AD301-AG301</f>
        <v>#N/A</v>
      </c>
      <c r="AZ301" s="53" t="e">
        <f>AE301-VLOOKUP(C301, Вчера_Спутник!C:BL, 25, FALSE)</f>
        <v>#N/A</v>
      </c>
    </row>
    <row r="302" spans="1:52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3">
        <f t="shared" si="9"/>
        <v>0</v>
      </c>
      <c r="AJ302" s="53">
        <f t="shared" si="10"/>
        <v>0</v>
      </c>
      <c r="AK302" s="53" t="str">
        <f>IF(ISNA(VLOOKUP(C302,Вчера_Спутник!C:C, 1, FALSE)),"ошибка",0)</f>
        <v>ошибка</v>
      </c>
      <c r="AL302" s="55"/>
      <c r="AM302" s="53" t="e">
        <f>D302-VLOOKUP(C302, Вчера_Спутник!C:BL, 2, FALSE)</f>
        <v>#N/A</v>
      </c>
      <c r="AN302" s="53" t="e">
        <f>E302-F302-VLOOKUP(C302, Вчера_Спутник!C:BL, 3, FALSE)</f>
        <v>#N/A</v>
      </c>
      <c r="AO302" s="53" t="e">
        <f>K302-L302-VLOOKUP(C302, Вчера_Спутник!C:BL, 5, FALSE)</f>
        <v>#N/A</v>
      </c>
      <c r="AP302" s="53" t="e">
        <f>M302-N302-VLOOKUP(C302, Вчера_Спутник!C:BL, 7, FALSE)</f>
        <v>#N/A</v>
      </c>
      <c r="AQ302" s="53" t="e">
        <f>O302-P302-VLOOKUP(C302, Вчера_Спутник!C:BL, 9, FALSE)</f>
        <v>#N/A</v>
      </c>
      <c r="AR302" s="53" t="e">
        <f>Q302-R302-VLOOKUP(C302, Вчера_Спутник!C:BL, 11, FALSE)</f>
        <v>#N/A</v>
      </c>
      <c r="AS302" s="53" t="e">
        <f>S302-T302-VLOOKUP(C302, Вчера_Спутник!C:BL, 13, FALSE)</f>
        <v>#N/A</v>
      </c>
      <c r="AT302" s="53" t="e">
        <f>U302-V302-VLOOKUP(C302, Вчера_Спутник!C:BL, 15, FALSE)</f>
        <v>#N/A</v>
      </c>
      <c r="AU302" s="53" t="e">
        <f>W302-X302-VLOOKUP(C302, Вчера_Спутник!C:BL, 17, FALSE)</f>
        <v>#N/A</v>
      </c>
      <c r="AV302" s="53" t="e">
        <f>Y302-Z302-VLOOKUP(C302, Вчера_Спутник!C:BL, 19, FALSE)</f>
        <v>#N/A</v>
      </c>
      <c r="AW302" s="53" t="e">
        <f>AA302-AB302-VLOOKUP(C302, Вчера_Спутник!C:BL, 21, FALSE)</f>
        <v>#N/A</v>
      </c>
      <c r="AX302" s="53" t="e">
        <f>AC302-AD302-VLOOKUP(C302, Вчера_Спутник!C:BL, 23, FALSE)</f>
        <v>#N/A</v>
      </c>
      <c r="AY302" s="53" t="e">
        <f>VLOOKUP(C302, Вчера_Спутник!C:BL, 26, FALSE)+F302-Z302-AD302-AG302</f>
        <v>#N/A</v>
      </c>
      <c r="AZ302" s="53" t="e">
        <f>AE302-VLOOKUP(C302, Вчера_Спутник!C:BL, 25, FALSE)</f>
        <v>#N/A</v>
      </c>
    </row>
    <row r="303" spans="1:52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3">
        <f t="shared" si="9"/>
        <v>0</v>
      </c>
      <c r="AJ303" s="53">
        <f t="shared" si="10"/>
        <v>0</v>
      </c>
      <c r="AK303" s="53" t="str">
        <f>IF(ISNA(VLOOKUP(C303,Вчера_Спутник!C:C, 1, FALSE)),"ошибка",0)</f>
        <v>ошибка</v>
      </c>
      <c r="AL303" s="55"/>
      <c r="AM303" s="53" t="e">
        <f>D303-VLOOKUP(C303, Вчера_Спутник!C:BL, 2, FALSE)</f>
        <v>#N/A</v>
      </c>
      <c r="AN303" s="53" t="e">
        <f>E303-F303-VLOOKUP(C303, Вчера_Спутник!C:BL, 3, FALSE)</f>
        <v>#N/A</v>
      </c>
      <c r="AO303" s="53" t="e">
        <f>K303-L303-VLOOKUP(C303, Вчера_Спутник!C:BL, 5, FALSE)</f>
        <v>#N/A</v>
      </c>
      <c r="AP303" s="53" t="e">
        <f>M303-N303-VLOOKUP(C303, Вчера_Спутник!C:BL, 7, FALSE)</f>
        <v>#N/A</v>
      </c>
      <c r="AQ303" s="53" t="e">
        <f>O303-P303-VLOOKUP(C303, Вчера_Спутник!C:BL, 9, FALSE)</f>
        <v>#N/A</v>
      </c>
      <c r="AR303" s="53" t="e">
        <f>Q303-R303-VLOOKUP(C303, Вчера_Спутник!C:BL, 11, FALSE)</f>
        <v>#N/A</v>
      </c>
      <c r="AS303" s="53" t="e">
        <f>S303-T303-VLOOKUP(C303, Вчера_Спутник!C:BL, 13, FALSE)</f>
        <v>#N/A</v>
      </c>
      <c r="AT303" s="53" t="e">
        <f>U303-V303-VLOOKUP(C303, Вчера_Спутник!C:BL, 15, FALSE)</f>
        <v>#N/A</v>
      </c>
      <c r="AU303" s="53" t="e">
        <f>W303-X303-VLOOKUP(C303, Вчера_Спутник!C:BL, 17, FALSE)</f>
        <v>#N/A</v>
      </c>
      <c r="AV303" s="53" t="e">
        <f>Y303-Z303-VLOOKUP(C303, Вчера_Спутник!C:BL, 19, FALSE)</f>
        <v>#N/A</v>
      </c>
      <c r="AW303" s="53" t="e">
        <f>AA303-AB303-VLOOKUP(C303, Вчера_Спутник!C:BL, 21, FALSE)</f>
        <v>#N/A</v>
      </c>
      <c r="AX303" s="53" t="e">
        <f>AC303-AD303-VLOOKUP(C303, Вчера_Спутник!C:BL, 23, FALSE)</f>
        <v>#N/A</v>
      </c>
      <c r="AY303" s="53" t="e">
        <f>VLOOKUP(C303, Вчера_Спутник!C:BL, 26, FALSE)+F303-Z303-AD303-AG303</f>
        <v>#N/A</v>
      </c>
      <c r="AZ303" s="53" t="e">
        <f>AE303-VLOOKUP(C303, Вчера_Спутник!C:BL, 25, FALSE)</f>
        <v>#N/A</v>
      </c>
    </row>
    <row r="304" spans="1:52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3">
        <f t="shared" si="9"/>
        <v>0</v>
      </c>
      <c r="AJ304" s="53">
        <f t="shared" si="10"/>
        <v>0</v>
      </c>
      <c r="AK304" s="53" t="str">
        <f>IF(ISNA(VLOOKUP(C304,Вчера_Спутник!C:C, 1, FALSE)),"ошибка",0)</f>
        <v>ошибка</v>
      </c>
      <c r="AL304" s="55"/>
      <c r="AM304" s="53" t="e">
        <f>D304-VLOOKUP(C304, Вчера_Спутник!C:BL, 2, FALSE)</f>
        <v>#N/A</v>
      </c>
      <c r="AN304" s="53" t="e">
        <f>E304-F304-VLOOKUP(C304, Вчера_Спутник!C:BL, 3, FALSE)</f>
        <v>#N/A</v>
      </c>
      <c r="AO304" s="53" t="e">
        <f>K304-L304-VLOOKUP(C304, Вчера_Спутник!C:BL, 5, FALSE)</f>
        <v>#N/A</v>
      </c>
      <c r="AP304" s="53" t="e">
        <f>M304-N304-VLOOKUP(C304, Вчера_Спутник!C:BL, 7, FALSE)</f>
        <v>#N/A</v>
      </c>
      <c r="AQ304" s="53" t="e">
        <f>O304-P304-VLOOKUP(C304, Вчера_Спутник!C:BL, 9, FALSE)</f>
        <v>#N/A</v>
      </c>
      <c r="AR304" s="53" t="e">
        <f>Q304-R304-VLOOKUP(C304, Вчера_Спутник!C:BL, 11, FALSE)</f>
        <v>#N/A</v>
      </c>
      <c r="AS304" s="53" t="e">
        <f>S304-T304-VLOOKUP(C304, Вчера_Спутник!C:BL, 13, FALSE)</f>
        <v>#N/A</v>
      </c>
      <c r="AT304" s="53" t="e">
        <f>U304-V304-VLOOKUP(C304, Вчера_Спутник!C:BL, 15, FALSE)</f>
        <v>#N/A</v>
      </c>
      <c r="AU304" s="53" t="e">
        <f>W304-X304-VLOOKUP(C304, Вчера_Спутник!C:BL, 17, FALSE)</f>
        <v>#N/A</v>
      </c>
      <c r="AV304" s="53" t="e">
        <f>Y304-Z304-VLOOKUP(C304, Вчера_Спутник!C:BL, 19, FALSE)</f>
        <v>#N/A</v>
      </c>
      <c r="AW304" s="53" t="e">
        <f>AA304-AB304-VLOOKUP(C304, Вчера_Спутник!C:BL, 21, FALSE)</f>
        <v>#N/A</v>
      </c>
      <c r="AX304" s="53" t="e">
        <f>AC304-AD304-VLOOKUP(C304, Вчера_Спутник!C:BL, 23, FALSE)</f>
        <v>#N/A</v>
      </c>
      <c r="AY304" s="53" t="e">
        <f>VLOOKUP(C304, Вчера_Спутник!C:BL, 26, FALSE)+F304-Z304-AD304-AG304</f>
        <v>#N/A</v>
      </c>
      <c r="AZ304" s="53" t="e">
        <f>AE304-VLOOKUP(C304, Вчера_Спутник!C:BL, 25, FALSE)</f>
        <v>#N/A</v>
      </c>
    </row>
    <row r="305" spans="1:52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3">
        <f t="shared" si="9"/>
        <v>0</v>
      </c>
      <c r="AJ305" s="53">
        <f t="shared" si="10"/>
        <v>0</v>
      </c>
      <c r="AK305" s="53" t="str">
        <f>IF(ISNA(VLOOKUP(C305,Вчера_Спутник!C:C, 1, FALSE)),"ошибка",0)</f>
        <v>ошибка</v>
      </c>
      <c r="AL305" s="55"/>
      <c r="AM305" s="53" t="e">
        <f>D305-VLOOKUP(C305, Вчера_Спутник!C:BL, 2, FALSE)</f>
        <v>#N/A</v>
      </c>
      <c r="AN305" s="53" t="e">
        <f>E305-F305-VLOOKUP(C305, Вчера_Спутник!C:BL, 3, FALSE)</f>
        <v>#N/A</v>
      </c>
      <c r="AO305" s="53" t="e">
        <f>K305-L305-VLOOKUP(C305, Вчера_Спутник!C:BL, 5, FALSE)</f>
        <v>#N/A</v>
      </c>
      <c r="AP305" s="53" t="e">
        <f>M305-N305-VLOOKUP(C305, Вчера_Спутник!C:BL, 7, FALSE)</f>
        <v>#N/A</v>
      </c>
      <c r="AQ305" s="53" t="e">
        <f>O305-P305-VLOOKUP(C305, Вчера_Спутник!C:BL, 9, FALSE)</f>
        <v>#N/A</v>
      </c>
      <c r="AR305" s="53" t="e">
        <f>Q305-R305-VLOOKUP(C305, Вчера_Спутник!C:BL, 11, FALSE)</f>
        <v>#N/A</v>
      </c>
      <c r="AS305" s="53" t="e">
        <f>S305-T305-VLOOKUP(C305, Вчера_Спутник!C:BL, 13, FALSE)</f>
        <v>#N/A</v>
      </c>
      <c r="AT305" s="53" t="e">
        <f>U305-V305-VLOOKUP(C305, Вчера_Спутник!C:BL, 15, FALSE)</f>
        <v>#N/A</v>
      </c>
      <c r="AU305" s="53" t="e">
        <f>W305-X305-VLOOKUP(C305, Вчера_Спутник!C:BL, 17, FALSE)</f>
        <v>#N/A</v>
      </c>
      <c r="AV305" s="53" t="e">
        <f>Y305-Z305-VLOOKUP(C305, Вчера_Спутник!C:BL, 19, FALSE)</f>
        <v>#N/A</v>
      </c>
      <c r="AW305" s="53" t="e">
        <f>AA305-AB305-VLOOKUP(C305, Вчера_Спутник!C:BL, 21, FALSE)</f>
        <v>#N/A</v>
      </c>
      <c r="AX305" s="53" t="e">
        <f>AC305-AD305-VLOOKUP(C305, Вчера_Спутник!C:BL, 23, FALSE)</f>
        <v>#N/A</v>
      </c>
      <c r="AY305" s="53" t="e">
        <f>VLOOKUP(C305, Вчера_Спутник!C:BL, 26, FALSE)+F305-Z305-AD305-AG305</f>
        <v>#N/A</v>
      </c>
      <c r="AZ305" s="53" t="e">
        <f>AE305-VLOOKUP(C305, Вчера_Спутник!C:BL, 25, FALSE)</f>
        <v>#N/A</v>
      </c>
    </row>
    <row r="306" spans="1:52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3">
        <f t="shared" si="9"/>
        <v>0</v>
      </c>
      <c r="AJ306" s="53">
        <f t="shared" si="10"/>
        <v>0</v>
      </c>
      <c r="AK306" s="53" t="str">
        <f>IF(ISNA(VLOOKUP(C306,Вчера_Спутник!C:C, 1, FALSE)),"ошибка",0)</f>
        <v>ошибка</v>
      </c>
      <c r="AL306" s="55"/>
      <c r="AM306" s="53" t="e">
        <f>D306-VLOOKUP(C306, Вчера_Спутник!C:BL, 2, FALSE)</f>
        <v>#N/A</v>
      </c>
      <c r="AN306" s="53" t="e">
        <f>E306-F306-VLOOKUP(C306, Вчера_Спутник!C:BL, 3, FALSE)</f>
        <v>#N/A</v>
      </c>
      <c r="AO306" s="53" t="e">
        <f>K306-L306-VLOOKUP(C306, Вчера_Спутник!C:BL, 5, FALSE)</f>
        <v>#N/A</v>
      </c>
      <c r="AP306" s="53" t="e">
        <f>M306-N306-VLOOKUP(C306, Вчера_Спутник!C:BL, 7, FALSE)</f>
        <v>#N/A</v>
      </c>
      <c r="AQ306" s="53" t="e">
        <f>O306-P306-VLOOKUP(C306, Вчера_Спутник!C:BL, 9, FALSE)</f>
        <v>#N/A</v>
      </c>
      <c r="AR306" s="53" t="e">
        <f>Q306-R306-VLOOKUP(C306, Вчера_Спутник!C:BL, 11, FALSE)</f>
        <v>#N/A</v>
      </c>
      <c r="AS306" s="53" t="e">
        <f>S306-T306-VLOOKUP(C306, Вчера_Спутник!C:BL, 13, FALSE)</f>
        <v>#N/A</v>
      </c>
      <c r="AT306" s="53" t="e">
        <f>U306-V306-VLOOKUP(C306, Вчера_Спутник!C:BL, 15, FALSE)</f>
        <v>#N/A</v>
      </c>
      <c r="AU306" s="53" t="e">
        <f>W306-X306-VLOOKUP(C306, Вчера_Спутник!C:BL, 17, FALSE)</f>
        <v>#N/A</v>
      </c>
      <c r="AV306" s="53" t="e">
        <f>Y306-Z306-VLOOKUP(C306, Вчера_Спутник!C:BL, 19, FALSE)</f>
        <v>#N/A</v>
      </c>
      <c r="AW306" s="53" t="e">
        <f>AA306-AB306-VLOOKUP(C306, Вчера_Спутник!C:BL, 21, FALSE)</f>
        <v>#N/A</v>
      </c>
      <c r="AX306" s="53" t="e">
        <f>AC306-AD306-VLOOKUP(C306, Вчера_Спутник!C:BL, 23, FALSE)</f>
        <v>#N/A</v>
      </c>
      <c r="AY306" s="53" t="e">
        <f>VLOOKUP(C306, Вчера_Спутник!C:BL, 26, FALSE)+F306-Z306-AD306-AG306</f>
        <v>#N/A</v>
      </c>
      <c r="AZ306" s="53" t="e">
        <f>AE306-VLOOKUP(C306, Вчера_Спутник!C:BL, 25, FALSE)</f>
        <v>#N/A</v>
      </c>
    </row>
    <row r="307" spans="1:52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3">
        <f t="shared" si="9"/>
        <v>0</v>
      </c>
      <c r="AJ307" s="53">
        <f t="shared" si="10"/>
        <v>0</v>
      </c>
      <c r="AK307" s="53" t="str">
        <f>IF(ISNA(VLOOKUP(C307,Вчера_Спутник!C:C, 1, FALSE)),"ошибка",0)</f>
        <v>ошибка</v>
      </c>
      <c r="AL307" s="55"/>
      <c r="AM307" s="53" t="e">
        <f>D307-VLOOKUP(C307, Вчера_Спутник!C:BL, 2, FALSE)</f>
        <v>#N/A</v>
      </c>
      <c r="AN307" s="53" t="e">
        <f>E307-F307-VLOOKUP(C307, Вчера_Спутник!C:BL, 3, FALSE)</f>
        <v>#N/A</v>
      </c>
      <c r="AO307" s="53" t="e">
        <f>K307-L307-VLOOKUP(C307, Вчера_Спутник!C:BL, 5, FALSE)</f>
        <v>#N/A</v>
      </c>
      <c r="AP307" s="53" t="e">
        <f>M307-N307-VLOOKUP(C307, Вчера_Спутник!C:BL, 7, FALSE)</f>
        <v>#N/A</v>
      </c>
      <c r="AQ307" s="53" t="e">
        <f>O307-P307-VLOOKUP(C307, Вчера_Спутник!C:BL, 9, FALSE)</f>
        <v>#N/A</v>
      </c>
      <c r="AR307" s="53" t="e">
        <f>Q307-R307-VLOOKUP(C307, Вчера_Спутник!C:BL, 11, FALSE)</f>
        <v>#N/A</v>
      </c>
      <c r="AS307" s="53" t="e">
        <f>S307-T307-VLOOKUP(C307, Вчера_Спутник!C:BL, 13, FALSE)</f>
        <v>#N/A</v>
      </c>
      <c r="AT307" s="53" t="e">
        <f>U307-V307-VLOOKUP(C307, Вчера_Спутник!C:BL, 15, FALSE)</f>
        <v>#N/A</v>
      </c>
      <c r="AU307" s="53" t="e">
        <f>W307-X307-VLOOKUP(C307, Вчера_Спутник!C:BL, 17, FALSE)</f>
        <v>#N/A</v>
      </c>
      <c r="AV307" s="53" t="e">
        <f>Y307-Z307-VLOOKUP(C307, Вчера_Спутник!C:BL, 19, FALSE)</f>
        <v>#N/A</v>
      </c>
      <c r="AW307" s="53" t="e">
        <f>AA307-AB307-VLOOKUP(C307, Вчера_Спутник!C:BL, 21, FALSE)</f>
        <v>#N/A</v>
      </c>
      <c r="AX307" s="53" t="e">
        <f>AC307-AD307-VLOOKUP(C307, Вчера_Спутник!C:BL, 23, FALSE)</f>
        <v>#N/A</v>
      </c>
      <c r="AY307" s="53" t="e">
        <f>VLOOKUP(C307, Вчера_Спутник!C:BL, 26, FALSE)+F307-Z307-AD307-AG307</f>
        <v>#N/A</v>
      </c>
      <c r="AZ307" s="53" t="e">
        <f>AE307-VLOOKUP(C307, Вчера_Спутник!C:BL, 25, FALSE)</f>
        <v>#N/A</v>
      </c>
    </row>
    <row r="308" spans="1:52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3">
        <f t="shared" si="9"/>
        <v>0</v>
      </c>
      <c r="AJ308" s="53">
        <f t="shared" si="10"/>
        <v>0</v>
      </c>
      <c r="AK308" s="53" t="str">
        <f>IF(ISNA(VLOOKUP(C308,Вчера_Спутник!C:C, 1, FALSE)),"ошибка",0)</f>
        <v>ошибка</v>
      </c>
      <c r="AL308" s="55"/>
      <c r="AM308" s="53" t="e">
        <f>D308-VLOOKUP(C308, Вчера_Спутник!C:BL, 2, FALSE)</f>
        <v>#N/A</v>
      </c>
      <c r="AN308" s="53" t="e">
        <f>E308-F308-VLOOKUP(C308, Вчера_Спутник!C:BL, 3, FALSE)</f>
        <v>#N/A</v>
      </c>
      <c r="AO308" s="53" t="e">
        <f>K308-L308-VLOOKUP(C308, Вчера_Спутник!C:BL, 5, FALSE)</f>
        <v>#N/A</v>
      </c>
      <c r="AP308" s="53" t="e">
        <f>M308-N308-VLOOKUP(C308, Вчера_Спутник!C:BL, 7, FALSE)</f>
        <v>#N/A</v>
      </c>
      <c r="AQ308" s="53" t="e">
        <f>O308-P308-VLOOKUP(C308, Вчера_Спутник!C:BL, 9, FALSE)</f>
        <v>#N/A</v>
      </c>
      <c r="AR308" s="53" t="e">
        <f>Q308-R308-VLOOKUP(C308, Вчера_Спутник!C:BL, 11, FALSE)</f>
        <v>#N/A</v>
      </c>
      <c r="AS308" s="53" t="e">
        <f>S308-T308-VLOOKUP(C308, Вчера_Спутник!C:BL, 13, FALSE)</f>
        <v>#N/A</v>
      </c>
      <c r="AT308" s="53" t="e">
        <f>U308-V308-VLOOKUP(C308, Вчера_Спутник!C:BL, 15, FALSE)</f>
        <v>#N/A</v>
      </c>
      <c r="AU308" s="53" t="e">
        <f>W308-X308-VLOOKUP(C308, Вчера_Спутник!C:BL, 17, FALSE)</f>
        <v>#N/A</v>
      </c>
      <c r="AV308" s="53" t="e">
        <f>Y308-Z308-VLOOKUP(C308, Вчера_Спутник!C:BL, 19, FALSE)</f>
        <v>#N/A</v>
      </c>
      <c r="AW308" s="53" t="e">
        <f>AA308-AB308-VLOOKUP(C308, Вчера_Спутник!C:BL, 21, FALSE)</f>
        <v>#N/A</v>
      </c>
      <c r="AX308" s="53" t="e">
        <f>AC308-AD308-VLOOKUP(C308, Вчера_Спутник!C:BL, 23, FALSE)</f>
        <v>#N/A</v>
      </c>
      <c r="AY308" s="53" t="e">
        <f>VLOOKUP(C308, Вчера_Спутник!C:BL, 26, FALSE)+F308-Z308-AD308-AG308</f>
        <v>#N/A</v>
      </c>
      <c r="AZ308" s="53" t="e">
        <f>AE308-VLOOKUP(C308, Вчера_Спутник!C:BL, 25, FALSE)</f>
        <v>#N/A</v>
      </c>
    </row>
    <row r="309" spans="1:52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3">
        <f t="shared" si="9"/>
        <v>0</v>
      </c>
      <c r="AJ309" s="53">
        <f t="shared" si="10"/>
        <v>0</v>
      </c>
      <c r="AK309" s="53" t="str">
        <f>IF(ISNA(VLOOKUP(C309,Вчера_Спутник!C:C, 1, FALSE)),"ошибка",0)</f>
        <v>ошибка</v>
      </c>
      <c r="AL309" s="55"/>
      <c r="AM309" s="53" t="e">
        <f>D309-VLOOKUP(C309, Вчера_Спутник!C:BL, 2, FALSE)</f>
        <v>#N/A</v>
      </c>
      <c r="AN309" s="53" t="e">
        <f>E309-F309-VLOOKUP(C309, Вчера_Спутник!C:BL, 3, FALSE)</f>
        <v>#N/A</v>
      </c>
      <c r="AO309" s="53" t="e">
        <f>K309-L309-VLOOKUP(C309, Вчера_Спутник!C:BL, 5, FALSE)</f>
        <v>#N/A</v>
      </c>
      <c r="AP309" s="53" t="e">
        <f>M309-N309-VLOOKUP(C309, Вчера_Спутник!C:BL, 7, FALSE)</f>
        <v>#N/A</v>
      </c>
      <c r="AQ309" s="53" t="e">
        <f>O309-P309-VLOOKUP(C309, Вчера_Спутник!C:BL, 9, FALSE)</f>
        <v>#N/A</v>
      </c>
      <c r="AR309" s="53" t="e">
        <f>Q309-R309-VLOOKUP(C309, Вчера_Спутник!C:BL, 11, FALSE)</f>
        <v>#N/A</v>
      </c>
      <c r="AS309" s="53" t="e">
        <f>S309-T309-VLOOKUP(C309, Вчера_Спутник!C:BL, 13, FALSE)</f>
        <v>#N/A</v>
      </c>
      <c r="AT309" s="53" t="e">
        <f>U309-V309-VLOOKUP(C309, Вчера_Спутник!C:BL, 15, FALSE)</f>
        <v>#N/A</v>
      </c>
      <c r="AU309" s="53" t="e">
        <f>W309-X309-VLOOKUP(C309, Вчера_Спутник!C:BL, 17, FALSE)</f>
        <v>#N/A</v>
      </c>
      <c r="AV309" s="53" t="e">
        <f>Y309-Z309-VLOOKUP(C309, Вчера_Спутник!C:BL, 19, FALSE)</f>
        <v>#N/A</v>
      </c>
      <c r="AW309" s="53" t="e">
        <f>AA309-AB309-VLOOKUP(C309, Вчера_Спутник!C:BL, 21, FALSE)</f>
        <v>#N/A</v>
      </c>
      <c r="AX309" s="53" t="e">
        <f>AC309-AD309-VLOOKUP(C309, Вчера_Спутник!C:BL, 23, FALSE)</f>
        <v>#N/A</v>
      </c>
      <c r="AY309" s="53" t="e">
        <f>VLOOKUP(C309, Вчера_Спутник!C:BL, 26, FALSE)+F309-Z309-AD309-AG309</f>
        <v>#N/A</v>
      </c>
      <c r="AZ309" s="53" t="e">
        <f>AE309-VLOOKUP(C309, Вчера_Спутник!C:BL, 25, FALSE)</f>
        <v>#N/A</v>
      </c>
    </row>
    <row r="310" spans="1:52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3">
        <f t="shared" si="9"/>
        <v>0</v>
      </c>
      <c r="AJ310" s="53">
        <f t="shared" si="10"/>
        <v>0</v>
      </c>
      <c r="AK310" s="53" t="str">
        <f>IF(ISNA(VLOOKUP(C310,Вчера_Спутник!C:C, 1, FALSE)),"ошибка",0)</f>
        <v>ошибка</v>
      </c>
      <c r="AL310" s="55"/>
      <c r="AM310" s="53" t="e">
        <f>D310-VLOOKUP(C310, Вчера_Спутник!C:BL, 2, FALSE)</f>
        <v>#N/A</v>
      </c>
      <c r="AN310" s="53" t="e">
        <f>E310-F310-VLOOKUP(C310, Вчера_Спутник!C:BL, 3, FALSE)</f>
        <v>#N/A</v>
      </c>
      <c r="AO310" s="53" t="e">
        <f>K310-L310-VLOOKUP(C310, Вчера_Спутник!C:BL, 5, FALSE)</f>
        <v>#N/A</v>
      </c>
      <c r="AP310" s="53" t="e">
        <f>M310-N310-VLOOKUP(C310, Вчера_Спутник!C:BL, 7, FALSE)</f>
        <v>#N/A</v>
      </c>
      <c r="AQ310" s="53" t="e">
        <f>O310-P310-VLOOKUP(C310, Вчера_Спутник!C:BL, 9, FALSE)</f>
        <v>#N/A</v>
      </c>
      <c r="AR310" s="53" t="e">
        <f>Q310-R310-VLOOKUP(C310, Вчера_Спутник!C:BL, 11, FALSE)</f>
        <v>#N/A</v>
      </c>
      <c r="AS310" s="53" t="e">
        <f>S310-T310-VLOOKUP(C310, Вчера_Спутник!C:BL, 13, FALSE)</f>
        <v>#N/A</v>
      </c>
      <c r="AT310" s="53" t="e">
        <f>U310-V310-VLOOKUP(C310, Вчера_Спутник!C:BL, 15, FALSE)</f>
        <v>#N/A</v>
      </c>
      <c r="AU310" s="53" t="e">
        <f>W310-X310-VLOOKUP(C310, Вчера_Спутник!C:BL, 17, FALSE)</f>
        <v>#N/A</v>
      </c>
      <c r="AV310" s="53" t="e">
        <f>Y310-Z310-VLOOKUP(C310, Вчера_Спутник!C:BL, 19, FALSE)</f>
        <v>#N/A</v>
      </c>
      <c r="AW310" s="53" t="e">
        <f>AA310-AB310-VLOOKUP(C310, Вчера_Спутник!C:BL, 21, FALSE)</f>
        <v>#N/A</v>
      </c>
      <c r="AX310" s="53" t="e">
        <f>AC310-AD310-VLOOKUP(C310, Вчера_Спутник!C:BL, 23, FALSE)</f>
        <v>#N/A</v>
      </c>
      <c r="AY310" s="53" t="e">
        <f>VLOOKUP(C310, Вчера_Спутник!C:BL, 26, FALSE)+F310-Z310-AD310-AG310</f>
        <v>#N/A</v>
      </c>
      <c r="AZ310" s="53" t="e">
        <f>AE310-VLOOKUP(C310, Вчера_Спутник!C:BL, 25, FALSE)</f>
        <v>#N/A</v>
      </c>
    </row>
    <row r="311" spans="1:52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3">
        <f t="shared" si="9"/>
        <v>0</v>
      </c>
      <c r="AJ311" s="53">
        <f t="shared" si="10"/>
        <v>0</v>
      </c>
      <c r="AK311" s="53" t="str">
        <f>IF(ISNA(VLOOKUP(C311,Вчера_Спутник!C:C, 1, FALSE)),"ошибка",0)</f>
        <v>ошибка</v>
      </c>
      <c r="AL311" s="55"/>
      <c r="AM311" s="53" t="e">
        <f>D311-VLOOKUP(C311, Вчера_Спутник!C:BL, 2, FALSE)</f>
        <v>#N/A</v>
      </c>
      <c r="AN311" s="53" t="e">
        <f>E311-F311-VLOOKUP(C311, Вчера_Спутник!C:BL, 3, FALSE)</f>
        <v>#N/A</v>
      </c>
      <c r="AO311" s="53" t="e">
        <f>K311-L311-VLOOKUP(C311, Вчера_Спутник!C:BL, 5, FALSE)</f>
        <v>#N/A</v>
      </c>
      <c r="AP311" s="53" t="e">
        <f>M311-N311-VLOOKUP(C311, Вчера_Спутник!C:BL, 7, FALSE)</f>
        <v>#N/A</v>
      </c>
      <c r="AQ311" s="53" t="e">
        <f>O311-P311-VLOOKUP(C311, Вчера_Спутник!C:BL, 9, FALSE)</f>
        <v>#N/A</v>
      </c>
      <c r="AR311" s="53" t="e">
        <f>Q311-R311-VLOOKUP(C311, Вчера_Спутник!C:BL, 11, FALSE)</f>
        <v>#N/A</v>
      </c>
      <c r="AS311" s="53" t="e">
        <f>S311-T311-VLOOKUP(C311, Вчера_Спутник!C:BL, 13, FALSE)</f>
        <v>#N/A</v>
      </c>
      <c r="AT311" s="53" t="e">
        <f>U311-V311-VLOOKUP(C311, Вчера_Спутник!C:BL, 15, FALSE)</f>
        <v>#N/A</v>
      </c>
      <c r="AU311" s="53" t="e">
        <f>W311-X311-VLOOKUP(C311, Вчера_Спутник!C:BL, 17, FALSE)</f>
        <v>#N/A</v>
      </c>
      <c r="AV311" s="53" t="e">
        <f>Y311-Z311-VLOOKUP(C311, Вчера_Спутник!C:BL, 19, FALSE)</f>
        <v>#N/A</v>
      </c>
      <c r="AW311" s="53" t="e">
        <f>AA311-AB311-VLOOKUP(C311, Вчера_Спутник!C:BL, 21, FALSE)</f>
        <v>#N/A</v>
      </c>
      <c r="AX311" s="53" t="e">
        <f>AC311-AD311-VLOOKUP(C311, Вчера_Спутник!C:BL, 23, FALSE)</f>
        <v>#N/A</v>
      </c>
      <c r="AY311" s="53" t="e">
        <f>VLOOKUP(C311, Вчера_Спутник!C:BL, 26, FALSE)+F311-Z311-AD311-AG311</f>
        <v>#N/A</v>
      </c>
      <c r="AZ311" s="53" t="e">
        <f>AE311-VLOOKUP(C311, Вчера_Спутник!C:BL, 25, FALSE)</f>
        <v>#N/A</v>
      </c>
    </row>
    <row r="312" spans="1:52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3">
        <f t="shared" si="9"/>
        <v>0</v>
      </c>
      <c r="AJ312" s="53">
        <f t="shared" si="10"/>
        <v>0</v>
      </c>
      <c r="AK312" s="53" t="str">
        <f>IF(ISNA(VLOOKUP(C312,Вчера_Спутник!C:C, 1, FALSE)),"ошибка",0)</f>
        <v>ошибка</v>
      </c>
      <c r="AL312" s="55"/>
      <c r="AM312" s="53" t="e">
        <f>D312-VLOOKUP(C312, Вчера_Спутник!C:BL, 2, FALSE)</f>
        <v>#N/A</v>
      </c>
      <c r="AN312" s="53" t="e">
        <f>E312-F312-VLOOKUP(C312, Вчера_Спутник!C:BL, 3, FALSE)</f>
        <v>#N/A</v>
      </c>
      <c r="AO312" s="53" t="e">
        <f>K312-L312-VLOOKUP(C312, Вчера_Спутник!C:BL, 5, FALSE)</f>
        <v>#N/A</v>
      </c>
      <c r="AP312" s="53" t="e">
        <f>M312-N312-VLOOKUP(C312, Вчера_Спутник!C:BL, 7, FALSE)</f>
        <v>#N/A</v>
      </c>
      <c r="AQ312" s="53" t="e">
        <f>O312-P312-VLOOKUP(C312, Вчера_Спутник!C:BL, 9, FALSE)</f>
        <v>#N/A</v>
      </c>
      <c r="AR312" s="53" t="e">
        <f>Q312-R312-VLOOKUP(C312, Вчера_Спутник!C:BL, 11, FALSE)</f>
        <v>#N/A</v>
      </c>
      <c r="AS312" s="53" t="e">
        <f>S312-T312-VLOOKUP(C312, Вчера_Спутник!C:BL, 13, FALSE)</f>
        <v>#N/A</v>
      </c>
      <c r="AT312" s="53" t="e">
        <f>U312-V312-VLOOKUP(C312, Вчера_Спутник!C:BL, 15, FALSE)</f>
        <v>#N/A</v>
      </c>
      <c r="AU312" s="53" t="e">
        <f>W312-X312-VLOOKUP(C312, Вчера_Спутник!C:BL, 17, FALSE)</f>
        <v>#N/A</v>
      </c>
      <c r="AV312" s="53" t="e">
        <f>Y312-Z312-VLOOKUP(C312, Вчера_Спутник!C:BL, 19, FALSE)</f>
        <v>#N/A</v>
      </c>
      <c r="AW312" s="53" t="e">
        <f>AA312-AB312-VLOOKUP(C312, Вчера_Спутник!C:BL, 21, FALSE)</f>
        <v>#N/A</v>
      </c>
      <c r="AX312" s="53" t="e">
        <f>AC312-AD312-VLOOKUP(C312, Вчера_Спутник!C:BL, 23, FALSE)</f>
        <v>#N/A</v>
      </c>
      <c r="AY312" s="53" t="e">
        <f>VLOOKUP(C312, Вчера_Спутник!C:BL, 26, FALSE)+F312-Z312-AD312-AG312</f>
        <v>#N/A</v>
      </c>
      <c r="AZ312" s="53" t="e">
        <f>AE312-VLOOKUP(C312, Вчера_Спутник!C:BL, 25, FALSE)</f>
        <v>#N/A</v>
      </c>
    </row>
    <row r="313" spans="1:52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3">
        <f t="shared" si="9"/>
        <v>0</v>
      </c>
      <c r="AJ313" s="53">
        <f t="shared" si="10"/>
        <v>0</v>
      </c>
      <c r="AK313" s="53" t="str">
        <f>IF(ISNA(VLOOKUP(C313,Вчера_Спутник!C:C, 1, FALSE)),"ошибка",0)</f>
        <v>ошибка</v>
      </c>
      <c r="AL313" s="55"/>
      <c r="AM313" s="53" t="e">
        <f>D313-VLOOKUP(C313, Вчера_Спутник!C:BL, 2, FALSE)</f>
        <v>#N/A</v>
      </c>
      <c r="AN313" s="53" t="e">
        <f>E313-F313-VLOOKUP(C313, Вчера_Спутник!C:BL, 3, FALSE)</f>
        <v>#N/A</v>
      </c>
      <c r="AO313" s="53" t="e">
        <f>K313-L313-VLOOKUP(C313, Вчера_Спутник!C:BL, 5, FALSE)</f>
        <v>#N/A</v>
      </c>
      <c r="AP313" s="53" t="e">
        <f>M313-N313-VLOOKUP(C313, Вчера_Спутник!C:BL, 7, FALSE)</f>
        <v>#N/A</v>
      </c>
      <c r="AQ313" s="53" t="e">
        <f>O313-P313-VLOOKUP(C313, Вчера_Спутник!C:BL, 9, FALSE)</f>
        <v>#N/A</v>
      </c>
      <c r="AR313" s="53" t="e">
        <f>Q313-R313-VLOOKUP(C313, Вчера_Спутник!C:BL, 11, FALSE)</f>
        <v>#N/A</v>
      </c>
      <c r="AS313" s="53" t="e">
        <f>S313-T313-VLOOKUP(C313, Вчера_Спутник!C:BL, 13, FALSE)</f>
        <v>#N/A</v>
      </c>
      <c r="AT313" s="53" t="e">
        <f>U313-V313-VLOOKUP(C313, Вчера_Спутник!C:BL, 15, FALSE)</f>
        <v>#N/A</v>
      </c>
      <c r="AU313" s="53" t="e">
        <f>W313-X313-VLOOKUP(C313, Вчера_Спутник!C:BL, 17, FALSE)</f>
        <v>#N/A</v>
      </c>
      <c r="AV313" s="53" t="e">
        <f>Y313-Z313-VLOOKUP(C313, Вчера_Спутник!C:BL, 19, FALSE)</f>
        <v>#N/A</v>
      </c>
      <c r="AW313" s="53" t="e">
        <f>AA313-AB313-VLOOKUP(C313, Вчера_Спутник!C:BL, 21, FALSE)</f>
        <v>#N/A</v>
      </c>
      <c r="AX313" s="53" t="e">
        <f>AC313-AD313-VLOOKUP(C313, Вчера_Спутник!C:BL, 23, FALSE)</f>
        <v>#N/A</v>
      </c>
      <c r="AY313" s="53" t="e">
        <f>VLOOKUP(C313, Вчера_Спутник!C:BL, 26, FALSE)+F313-Z313-AD313-AG313</f>
        <v>#N/A</v>
      </c>
      <c r="AZ313" s="53" t="e">
        <f>AE313-VLOOKUP(C313, Вчера_Спутник!C:BL, 25, FALSE)</f>
        <v>#N/A</v>
      </c>
    </row>
    <row r="314" spans="1:52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3">
        <f t="shared" si="9"/>
        <v>0</v>
      </c>
      <c r="AJ314" s="53">
        <f t="shared" si="10"/>
        <v>0</v>
      </c>
      <c r="AK314" s="53" t="str">
        <f>IF(ISNA(VLOOKUP(C314,Вчера_Спутник!C:C, 1, FALSE)),"ошибка",0)</f>
        <v>ошибка</v>
      </c>
      <c r="AL314" s="55"/>
      <c r="AM314" s="53" t="e">
        <f>D314-VLOOKUP(C314, Вчера_Спутник!C:BL, 2, FALSE)</f>
        <v>#N/A</v>
      </c>
      <c r="AN314" s="53" t="e">
        <f>E314-F314-VLOOKUP(C314, Вчера_Спутник!C:BL, 3, FALSE)</f>
        <v>#N/A</v>
      </c>
      <c r="AO314" s="53" t="e">
        <f>K314-L314-VLOOKUP(C314, Вчера_Спутник!C:BL, 5, FALSE)</f>
        <v>#N/A</v>
      </c>
      <c r="AP314" s="53" t="e">
        <f>M314-N314-VLOOKUP(C314, Вчера_Спутник!C:BL, 7, FALSE)</f>
        <v>#N/A</v>
      </c>
      <c r="AQ314" s="53" t="e">
        <f>O314-P314-VLOOKUP(C314, Вчера_Спутник!C:BL, 9, FALSE)</f>
        <v>#N/A</v>
      </c>
      <c r="AR314" s="53" t="e">
        <f>Q314-R314-VLOOKUP(C314, Вчера_Спутник!C:BL, 11, FALSE)</f>
        <v>#N/A</v>
      </c>
      <c r="AS314" s="53" t="e">
        <f>S314-T314-VLOOKUP(C314, Вчера_Спутник!C:BL, 13, FALSE)</f>
        <v>#N/A</v>
      </c>
      <c r="AT314" s="53" t="e">
        <f>U314-V314-VLOOKUP(C314, Вчера_Спутник!C:BL, 15, FALSE)</f>
        <v>#N/A</v>
      </c>
      <c r="AU314" s="53" t="e">
        <f>W314-X314-VLOOKUP(C314, Вчера_Спутник!C:BL, 17, FALSE)</f>
        <v>#N/A</v>
      </c>
      <c r="AV314" s="53" t="e">
        <f>Y314-Z314-VLOOKUP(C314, Вчера_Спутник!C:BL, 19, FALSE)</f>
        <v>#N/A</v>
      </c>
      <c r="AW314" s="53" t="e">
        <f>AA314-AB314-VLOOKUP(C314, Вчера_Спутник!C:BL, 21, FALSE)</f>
        <v>#N/A</v>
      </c>
      <c r="AX314" s="53" t="e">
        <f>AC314-AD314-VLOOKUP(C314, Вчера_Спутник!C:BL, 23, FALSE)</f>
        <v>#N/A</v>
      </c>
      <c r="AY314" s="53" t="e">
        <f>VLOOKUP(C314, Вчера_Спутник!C:BL, 26, FALSE)+F314-Z314-AD314-AG314</f>
        <v>#N/A</v>
      </c>
      <c r="AZ314" s="53" t="e">
        <f>AE314-VLOOKUP(C314, Вчера_Спутник!C:BL, 25, FALSE)</f>
        <v>#N/A</v>
      </c>
    </row>
    <row r="315" spans="1:52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3">
        <f t="shared" si="9"/>
        <v>0</v>
      </c>
      <c r="AJ315" s="53">
        <f t="shared" si="10"/>
        <v>0</v>
      </c>
      <c r="AK315" s="53" t="str">
        <f>IF(ISNA(VLOOKUP(C315,Вчера_Спутник!C:C, 1, FALSE)),"ошибка",0)</f>
        <v>ошибка</v>
      </c>
      <c r="AL315" s="55"/>
      <c r="AM315" s="53" t="e">
        <f>D315-VLOOKUP(C315, Вчера_Спутник!C:BL, 2, FALSE)</f>
        <v>#N/A</v>
      </c>
      <c r="AN315" s="53" t="e">
        <f>E315-F315-VLOOKUP(C315, Вчера_Спутник!C:BL, 3, FALSE)</f>
        <v>#N/A</v>
      </c>
      <c r="AO315" s="53" t="e">
        <f>K315-L315-VLOOKUP(C315, Вчера_Спутник!C:BL, 5, FALSE)</f>
        <v>#N/A</v>
      </c>
      <c r="AP315" s="53" t="e">
        <f>M315-N315-VLOOKUP(C315, Вчера_Спутник!C:BL, 7, FALSE)</f>
        <v>#N/A</v>
      </c>
      <c r="AQ315" s="53" t="e">
        <f>O315-P315-VLOOKUP(C315, Вчера_Спутник!C:BL, 9, FALSE)</f>
        <v>#N/A</v>
      </c>
      <c r="AR315" s="53" t="e">
        <f>Q315-R315-VLOOKUP(C315, Вчера_Спутник!C:BL, 11, FALSE)</f>
        <v>#N/A</v>
      </c>
      <c r="AS315" s="53" t="e">
        <f>S315-T315-VLOOKUP(C315, Вчера_Спутник!C:BL, 13, FALSE)</f>
        <v>#N/A</v>
      </c>
      <c r="AT315" s="53" t="e">
        <f>U315-V315-VLOOKUP(C315, Вчера_Спутник!C:BL, 15, FALSE)</f>
        <v>#N/A</v>
      </c>
      <c r="AU315" s="53" t="e">
        <f>W315-X315-VLOOKUP(C315, Вчера_Спутник!C:BL, 17, FALSE)</f>
        <v>#N/A</v>
      </c>
      <c r="AV315" s="53" t="e">
        <f>Y315-Z315-VLOOKUP(C315, Вчера_Спутник!C:BL, 19, FALSE)</f>
        <v>#N/A</v>
      </c>
      <c r="AW315" s="53" t="e">
        <f>AA315-AB315-VLOOKUP(C315, Вчера_Спутник!C:BL, 21, FALSE)</f>
        <v>#N/A</v>
      </c>
      <c r="AX315" s="53" t="e">
        <f>AC315-AD315-VLOOKUP(C315, Вчера_Спутник!C:BL, 23, FALSE)</f>
        <v>#N/A</v>
      </c>
      <c r="AY315" s="53" t="e">
        <f>VLOOKUP(C315, Вчера_Спутник!C:BL, 26, FALSE)+F315-Z315-AD315-AG315</f>
        <v>#N/A</v>
      </c>
      <c r="AZ315" s="53" t="e">
        <f>AE315-VLOOKUP(C315, Вчера_Спутник!C:BL, 25, FALSE)</f>
        <v>#N/A</v>
      </c>
    </row>
    <row r="316" spans="1:52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3">
        <f t="shared" si="9"/>
        <v>0</v>
      </c>
      <c r="AJ316" s="53">
        <f t="shared" si="10"/>
        <v>0</v>
      </c>
      <c r="AK316" s="53" t="str">
        <f>IF(ISNA(VLOOKUP(C316,Вчера_Спутник!C:C, 1, FALSE)),"ошибка",0)</f>
        <v>ошибка</v>
      </c>
      <c r="AL316" s="55"/>
      <c r="AM316" s="53" t="e">
        <f>D316-VLOOKUP(C316, Вчера_Спутник!C:BL, 2, FALSE)</f>
        <v>#N/A</v>
      </c>
      <c r="AN316" s="53" t="e">
        <f>E316-F316-VLOOKUP(C316, Вчера_Спутник!C:BL, 3, FALSE)</f>
        <v>#N/A</v>
      </c>
      <c r="AO316" s="53" t="e">
        <f>K316-L316-VLOOKUP(C316, Вчера_Спутник!C:BL, 5, FALSE)</f>
        <v>#N/A</v>
      </c>
      <c r="AP316" s="53" t="e">
        <f>M316-N316-VLOOKUP(C316, Вчера_Спутник!C:BL, 7, FALSE)</f>
        <v>#N/A</v>
      </c>
      <c r="AQ316" s="53" t="e">
        <f>O316-P316-VLOOKUP(C316, Вчера_Спутник!C:BL, 9, FALSE)</f>
        <v>#N/A</v>
      </c>
      <c r="AR316" s="53" t="e">
        <f>Q316-R316-VLOOKUP(C316, Вчера_Спутник!C:BL, 11, FALSE)</f>
        <v>#N/A</v>
      </c>
      <c r="AS316" s="53" t="e">
        <f>S316-T316-VLOOKUP(C316, Вчера_Спутник!C:BL, 13, FALSE)</f>
        <v>#N/A</v>
      </c>
      <c r="AT316" s="53" t="e">
        <f>U316-V316-VLOOKUP(C316, Вчера_Спутник!C:BL, 15, FALSE)</f>
        <v>#N/A</v>
      </c>
      <c r="AU316" s="53" t="e">
        <f>W316-X316-VLOOKUP(C316, Вчера_Спутник!C:BL, 17, FALSE)</f>
        <v>#N/A</v>
      </c>
      <c r="AV316" s="53" t="e">
        <f>Y316-Z316-VLOOKUP(C316, Вчера_Спутник!C:BL, 19, FALSE)</f>
        <v>#N/A</v>
      </c>
      <c r="AW316" s="53" t="e">
        <f>AA316-AB316-VLOOKUP(C316, Вчера_Спутник!C:BL, 21, FALSE)</f>
        <v>#N/A</v>
      </c>
      <c r="AX316" s="53" t="e">
        <f>AC316-AD316-VLOOKUP(C316, Вчера_Спутник!C:BL, 23, FALSE)</f>
        <v>#N/A</v>
      </c>
      <c r="AY316" s="53" t="e">
        <f>VLOOKUP(C316, Вчера_Спутник!C:BL, 26, FALSE)+F316-Z316-AD316-AG316</f>
        <v>#N/A</v>
      </c>
      <c r="AZ316" s="53" t="e">
        <f>AE316-VLOOKUP(C316, Вчера_Спутник!C:BL, 25, FALSE)</f>
        <v>#N/A</v>
      </c>
    </row>
    <row r="317" spans="1:52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3">
        <f t="shared" si="9"/>
        <v>0</v>
      </c>
      <c r="AJ317" s="53">
        <f t="shared" si="10"/>
        <v>0</v>
      </c>
      <c r="AK317" s="53" t="str">
        <f>IF(ISNA(VLOOKUP(C317,Вчера_Спутник!C:C, 1, FALSE)),"ошибка",0)</f>
        <v>ошибка</v>
      </c>
      <c r="AL317" s="55"/>
      <c r="AM317" s="53" t="e">
        <f>D317-VLOOKUP(C317, Вчера_Спутник!C:BL, 2, FALSE)</f>
        <v>#N/A</v>
      </c>
      <c r="AN317" s="53" t="e">
        <f>E317-F317-VLOOKUP(C317, Вчера_Спутник!C:BL, 3, FALSE)</f>
        <v>#N/A</v>
      </c>
      <c r="AO317" s="53" t="e">
        <f>K317-L317-VLOOKUP(C317, Вчера_Спутник!C:BL, 5, FALSE)</f>
        <v>#N/A</v>
      </c>
      <c r="AP317" s="53" t="e">
        <f>M317-N317-VLOOKUP(C317, Вчера_Спутник!C:BL, 7, FALSE)</f>
        <v>#N/A</v>
      </c>
      <c r="AQ317" s="53" t="e">
        <f>O317-P317-VLOOKUP(C317, Вчера_Спутник!C:BL, 9, FALSE)</f>
        <v>#N/A</v>
      </c>
      <c r="AR317" s="53" t="e">
        <f>Q317-R317-VLOOKUP(C317, Вчера_Спутник!C:BL, 11, FALSE)</f>
        <v>#N/A</v>
      </c>
      <c r="AS317" s="53" t="e">
        <f>S317-T317-VLOOKUP(C317, Вчера_Спутник!C:BL, 13, FALSE)</f>
        <v>#N/A</v>
      </c>
      <c r="AT317" s="53" t="e">
        <f>U317-V317-VLOOKUP(C317, Вчера_Спутник!C:BL, 15, FALSE)</f>
        <v>#N/A</v>
      </c>
      <c r="AU317" s="53" t="e">
        <f>W317-X317-VLOOKUP(C317, Вчера_Спутник!C:BL, 17, FALSE)</f>
        <v>#N/A</v>
      </c>
      <c r="AV317" s="53" t="e">
        <f>Y317-Z317-VLOOKUP(C317, Вчера_Спутник!C:BL, 19, FALSE)</f>
        <v>#N/A</v>
      </c>
      <c r="AW317" s="53" t="e">
        <f>AA317-AB317-VLOOKUP(C317, Вчера_Спутник!C:BL, 21, FALSE)</f>
        <v>#N/A</v>
      </c>
      <c r="AX317" s="53" t="e">
        <f>AC317-AD317-VLOOKUP(C317, Вчера_Спутник!C:BL, 23, FALSE)</f>
        <v>#N/A</v>
      </c>
      <c r="AY317" s="53" t="e">
        <f>VLOOKUP(C317, Вчера_Спутник!C:BL, 26, FALSE)+F317-Z317-AD317-AG317</f>
        <v>#N/A</v>
      </c>
      <c r="AZ317" s="53" t="e">
        <f>AE317-VLOOKUP(C317, Вчера_Спутник!C:BL, 25, FALSE)</f>
        <v>#N/A</v>
      </c>
    </row>
    <row r="318" spans="1:52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3">
        <f t="shared" si="9"/>
        <v>0</v>
      </c>
      <c r="AJ318" s="53">
        <f t="shared" si="10"/>
        <v>0</v>
      </c>
      <c r="AK318" s="53" t="str">
        <f>IF(ISNA(VLOOKUP(C318,Вчера_Спутник!C:C, 1, FALSE)),"ошибка",0)</f>
        <v>ошибка</v>
      </c>
      <c r="AL318" s="55"/>
      <c r="AM318" s="53" t="e">
        <f>D318-VLOOKUP(C318, Вчера_Спутник!C:BL, 2, FALSE)</f>
        <v>#N/A</v>
      </c>
      <c r="AN318" s="53" t="e">
        <f>E318-F318-VLOOKUP(C318, Вчера_Спутник!C:BL, 3, FALSE)</f>
        <v>#N/A</v>
      </c>
      <c r="AO318" s="53" t="e">
        <f>K318-L318-VLOOKUP(C318, Вчера_Спутник!C:BL, 5, FALSE)</f>
        <v>#N/A</v>
      </c>
      <c r="AP318" s="53" t="e">
        <f>M318-N318-VLOOKUP(C318, Вчера_Спутник!C:BL, 7, FALSE)</f>
        <v>#N/A</v>
      </c>
      <c r="AQ318" s="53" t="e">
        <f>O318-P318-VLOOKUP(C318, Вчера_Спутник!C:BL, 9, FALSE)</f>
        <v>#N/A</v>
      </c>
      <c r="AR318" s="53" t="e">
        <f>Q318-R318-VLOOKUP(C318, Вчера_Спутник!C:BL, 11, FALSE)</f>
        <v>#N/A</v>
      </c>
      <c r="AS318" s="53" t="e">
        <f>S318-T318-VLOOKUP(C318, Вчера_Спутник!C:BL, 13, FALSE)</f>
        <v>#N/A</v>
      </c>
      <c r="AT318" s="53" t="e">
        <f>U318-V318-VLOOKUP(C318, Вчера_Спутник!C:BL, 15, FALSE)</f>
        <v>#N/A</v>
      </c>
      <c r="AU318" s="53" t="e">
        <f>W318-X318-VLOOKUP(C318, Вчера_Спутник!C:BL, 17, FALSE)</f>
        <v>#N/A</v>
      </c>
      <c r="AV318" s="53" t="e">
        <f>Y318-Z318-VLOOKUP(C318, Вчера_Спутник!C:BL, 19, FALSE)</f>
        <v>#N/A</v>
      </c>
      <c r="AW318" s="53" t="e">
        <f>AA318-AB318-VLOOKUP(C318, Вчера_Спутник!C:BL, 21, FALSE)</f>
        <v>#N/A</v>
      </c>
      <c r="AX318" s="53" t="e">
        <f>AC318-AD318-VLOOKUP(C318, Вчера_Спутник!C:BL, 23, FALSE)</f>
        <v>#N/A</v>
      </c>
      <c r="AY318" s="53" t="e">
        <f>VLOOKUP(C318, Вчера_Спутник!C:BL, 26, FALSE)+F318-Z318-AD318-AG318</f>
        <v>#N/A</v>
      </c>
      <c r="AZ318" s="53" t="e">
        <f>AE318-VLOOKUP(C318, Вчера_Спутник!C:BL, 25, FALSE)</f>
        <v>#N/A</v>
      </c>
    </row>
    <row r="319" spans="1:52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3">
        <f t="shared" si="9"/>
        <v>0</v>
      </c>
      <c r="AJ319" s="53">
        <f t="shared" si="10"/>
        <v>0</v>
      </c>
      <c r="AK319" s="53" t="str">
        <f>IF(ISNA(VLOOKUP(C319,Вчера_Спутник!C:C, 1, FALSE)),"ошибка",0)</f>
        <v>ошибка</v>
      </c>
      <c r="AL319" s="55"/>
      <c r="AM319" s="53" t="e">
        <f>D319-VLOOKUP(C319, Вчера_Спутник!C:BL, 2, FALSE)</f>
        <v>#N/A</v>
      </c>
      <c r="AN319" s="53" t="e">
        <f>E319-F319-VLOOKUP(C319, Вчера_Спутник!C:BL, 3, FALSE)</f>
        <v>#N/A</v>
      </c>
      <c r="AO319" s="53" t="e">
        <f>K319-L319-VLOOKUP(C319, Вчера_Спутник!C:BL, 5, FALSE)</f>
        <v>#N/A</v>
      </c>
      <c r="AP319" s="53" t="e">
        <f>M319-N319-VLOOKUP(C319, Вчера_Спутник!C:BL, 7, FALSE)</f>
        <v>#N/A</v>
      </c>
      <c r="AQ319" s="53" t="e">
        <f>O319-P319-VLOOKUP(C319, Вчера_Спутник!C:BL, 9, FALSE)</f>
        <v>#N/A</v>
      </c>
      <c r="AR319" s="53" t="e">
        <f>Q319-R319-VLOOKUP(C319, Вчера_Спутник!C:BL, 11, FALSE)</f>
        <v>#N/A</v>
      </c>
      <c r="AS319" s="53" t="e">
        <f>S319-T319-VLOOKUP(C319, Вчера_Спутник!C:BL, 13, FALSE)</f>
        <v>#N/A</v>
      </c>
      <c r="AT319" s="53" t="e">
        <f>U319-V319-VLOOKUP(C319, Вчера_Спутник!C:BL, 15, FALSE)</f>
        <v>#N/A</v>
      </c>
      <c r="AU319" s="53" t="e">
        <f>W319-X319-VLOOKUP(C319, Вчера_Спутник!C:BL, 17, FALSE)</f>
        <v>#N/A</v>
      </c>
      <c r="AV319" s="53" t="e">
        <f>Y319-Z319-VLOOKUP(C319, Вчера_Спутник!C:BL, 19, FALSE)</f>
        <v>#N/A</v>
      </c>
      <c r="AW319" s="53" t="e">
        <f>AA319-AB319-VLOOKUP(C319, Вчера_Спутник!C:BL, 21, FALSE)</f>
        <v>#N/A</v>
      </c>
      <c r="AX319" s="53" t="e">
        <f>AC319-AD319-VLOOKUP(C319, Вчера_Спутник!C:BL, 23, FALSE)</f>
        <v>#N/A</v>
      </c>
      <c r="AY319" s="53" t="e">
        <f>VLOOKUP(C319, Вчера_Спутник!C:BL, 26, FALSE)+F319-Z319-AD319-AG319</f>
        <v>#N/A</v>
      </c>
      <c r="AZ319" s="53" t="e">
        <f>AE319-VLOOKUP(C319, Вчера_Спутник!C:BL, 25, FALSE)</f>
        <v>#N/A</v>
      </c>
    </row>
    <row r="320" spans="1:52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3">
        <f t="shared" si="9"/>
        <v>0</v>
      </c>
      <c r="AJ320" s="53">
        <f t="shared" si="10"/>
        <v>0</v>
      </c>
      <c r="AK320" s="53" t="str">
        <f>IF(ISNA(VLOOKUP(C320,Вчера_Спутник!C:C, 1, FALSE)),"ошибка",0)</f>
        <v>ошибка</v>
      </c>
      <c r="AL320" s="55"/>
      <c r="AM320" s="53" t="e">
        <f>D320-VLOOKUP(C320, Вчера_Спутник!C:BL, 2, FALSE)</f>
        <v>#N/A</v>
      </c>
      <c r="AN320" s="53" t="e">
        <f>E320-F320-VLOOKUP(C320, Вчера_Спутник!C:BL, 3, FALSE)</f>
        <v>#N/A</v>
      </c>
      <c r="AO320" s="53" t="e">
        <f>K320-L320-VLOOKUP(C320, Вчера_Спутник!C:BL, 5, FALSE)</f>
        <v>#N/A</v>
      </c>
      <c r="AP320" s="53" t="e">
        <f>M320-N320-VLOOKUP(C320, Вчера_Спутник!C:BL, 7, FALSE)</f>
        <v>#N/A</v>
      </c>
      <c r="AQ320" s="53" t="e">
        <f>O320-P320-VLOOKUP(C320, Вчера_Спутник!C:BL, 9, FALSE)</f>
        <v>#N/A</v>
      </c>
      <c r="AR320" s="53" t="e">
        <f>Q320-R320-VLOOKUP(C320, Вчера_Спутник!C:BL, 11, FALSE)</f>
        <v>#N/A</v>
      </c>
      <c r="AS320" s="53" t="e">
        <f>S320-T320-VLOOKUP(C320, Вчера_Спутник!C:BL, 13, FALSE)</f>
        <v>#N/A</v>
      </c>
      <c r="AT320" s="53" t="e">
        <f>U320-V320-VLOOKUP(C320, Вчера_Спутник!C:BL, 15, FALSE)</f>
        <v>#N/A</v>
      </c>
      <c r="AU320" s="53" t="e">
        <f>W320-X320-VLOOKUP(C320, Вчера_Спутник!C:BL, 17, FALSE)</f>
        <v>#N/A</v>
      </c>
      <c r="AV320" s="53" t="e">
        <f>Y320-Z320-VLOOKUP(C320, Вчера_Спутник!C:BL, 19, FALSE)</f>
        <v>#N/A</v>
      </c>
      <c r="AW320" s="53" t="e">
        <f>AA320-AB320-VLOOKUP(C320, Вчера_Спутник!C:BL, 21, FALSE)</f>
        <v>#N/A</v>
      </c>
      <c r="AX320" s="53" t="e">
        <f>AC320-AD320-VLOOKUP(C320, Вчера_Спутник!C:BL, 23, FALSE)</f>
        <v>#N/A</v>
      </c>
      <c r="AY320" s="53" t="e">
        <f>VLOOKUP(C320, Вчера_Спутник!C:BL, 26, FALSE)+F320-Z320-AD320-AG320</f>
        <v>#N/A</v>
      </c>
      <c r="AZ320" s="53" t="e">
        <f>AE320-VLOOKUP(C320, Вчера_Спутник!C:BL, 25, FALSE)</f>
        <v>#N/A</v>
      </c>
    </row>
    <row r="321" spans="1:52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3">
        <f t="shared" si="9"/>
        <v>0</v>
      </c>
      <c r="AJ321" s="53">
        <f t="shared" si="10"/>
        <v>0</v>
      </c>
      <c r="AK321" s="53" t="str">
        <f>IF(ISNA(VLOOKUP(C321,Вчера_Спутник!C:C, 1, FALSE)),"ошибка",0)</f>
        <v>ошибка</v>
      </c>
      <c r="AL321" s="55"/>
      <c r="AM321" s="53" t="e">
        <f>D321-VLOOKUP(C321, Вчера_Спутник!C:BL, 2, FALSE)</f>
        <v>#N/A</v>
      </c>
      <c r="AN321" s="53" t="e">
        <f>E321-F321-VLOOKUP(C321, Вчера_Спутник!C:BL, 3, FALSE)</f>
        <v>#N/A</v>
      </c>
      <c r="AO321" s="53" t="e">
        <f>K321-L321-VLOOKUP(C321, Вчера_Спутник!C:BL, 5, FALSE)</f>
        <v>#N/A</v>
      </c>
      <c r="AP321" s="53" t="e">
        <f>M321-N321-VLOOKUP(C321, Вчера_Спутник!C:BL, 7, FALSE)</f>
        <v>#N/A</v>
      </c>
      <c r="AQ321" s="53" t="e">
        <f>O321-P321-VLOOKUP(C321, Вчера_Спутник!C:BL, 9, FALSE)</f>
        <v>#N/A</v>
      </c>
      <c r="AR321" s="53" t="e">
        <f>Q321-R321-VLOOKUP(C321, Вчера_Спутник!C:BL, 11, FALSE)</f>
        <v>#N/A</v>
      </c>
      <c r="AS321" s="53" t="e">
        <f>S321-T321-VLOOKUP(C321, Вчера_Спутник!C:BL, 13, FALSE)</f>
        <v>#N/A</v>
      </c>
      <c r="AT321" s="53" t="e">
        <f>U321-V321-VLOOKUP(C321, Вчера_Спутник!C:BL, 15, FALSE)</f>
        <v>#N/A</v>
      </c>
      <c r="AU321" s="53" t="e">
        <f>W321-X321-VLOOKUP(C321, Вчера_Спутник!C:BL, 17, FALSE)</f>
        <v>#N/A</v>
      </c>
      <c r="AV321" s="53" t="e">
        <f>Y321-Z321-VLOOKUP(C321, Вчера_Спутник!C:BL, 19, FALSE)</f>
        <v>#N/A</v>
      </c>
      <c r="AW321" s="53" t="e">
        <f>AA321-AB321-VLOOKUP(C321, Вчера_Спутник!C:BL, 21, FALSE)</f>
        <v>#N/A</v>
      </c>
      <c r="AX321" s="53" t="e">
        <f>AC321-AD321-VLOOKUP(C321, Вчера_Спутник!C:BL, 23, FALSE)</f>
        <v>#N/A</v>
      </c>
      <c r="AY321" s="53" t="e">
        <f>VLOOKUP(C321, Вчера_Спутник!C:BL, 26, FALSE)+F321-Z321-AD321-AG321</f>
        <v>#N/A</v>
      </c>
      <c r="AZ321" s="53" t="e">
        <f>AE321-VLOOKUP(C321, Вчера_Спутник!C:BL, 25, FALSE)</f>
        <v>#N/A</v>
      </c>
    </row>
    <row r="322" spans="1:52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3">
        <f t="shared" si="9"/>
        <v>0</v>
      </c>
      <c r="AJ322" s="53">
        <f t="shared" si="10"/>
        <v>0</v>
      </c>
      <c r="AK322" s="53" t="str">
        <f>IF(ISNA(VLOOKUP(C322,Вчера_Спутник!C:C, 1, FALSE)),"ошибка",0)</f>
        <v>ошибка</v>
      </c>
      <c r="AL322" s="55"/>
      <c r="AM322" s="53" t="e">
        <f>D322-VLOOKUP(C322, Вчера_Спутник!C:BL, 2, FALSE)</f>
        <v>#N/A</v>
      </c>
      <c r="AN322" s="53" t="e">
        <f>E322-F322-VLOOKUP(C322, Вчера_Спутник!C:BL, 3, FALSE)</f>
        <v>#N/A</v>
      </c>
      <c r="AO322" s="53" t="e">
        <f>K322-L322-VLOOKUP(C322, Вчера_Спутник!C:BL, 5, FALSE)</f>
        <v>#N/A</v>
      </c>
      <c r="AP322" s="53" t="e">
        <f>M322-N322-VLOOKUP(C322, Вчера_Спутник!C:BL, 7, FALSE)</f>
        <v>#N/A</v>
      </c>
      <c r="AQ322" s="53" t="e">
        <f>O322-P322-VLOOKUP(C322, Вчера_Спутник!C:BL, 9, FALSE)</f>
        <v>#N/A</v>
      </c>
      <c r="AR322" s="53" t="e">
        <f>Q322-R322-VLOOKUP(C322, Вчера_Спутник!C:BL, 11, FALSE)</f>
        <v>#N/A</v>
      </c>
      <c r="AS322" s="53" t="e">
        <f>S322-T322-VLOOKUP(C322, Вчера_Спутник!C:BL, 13, FALSE)</f>
        <v>#N/A</v>
      </c>
      <c r="AT322" s="53" t="e">
        <f>U322-V322-VLOOKUP(C322, Вчера_Спутник!C:BL, 15, FALSE)</f>
        <v>#N/A</v>
      </c>
      <c r="AU322" s="53" t="e">
        <f>W322-X322-VLOOKUP(C322, Вчера_Спутник!C:BL, 17, FALSE)</f>
        <v>#N/A</v>
      </c>
      <c r="AV322" s="53" t="e">
        <f>Y322-Z322-VLOOKUP(C322, Вчера_Спутник!C:BL, 19, FALSE)</f>
        <v>#N/A</v>
      </c>
      <c r="AW322" s="53" t="e">
        <f>AA322-AB322-VLOOKUP(C322, Вчера_Спутник!C:BL, 21, FALSE)</f>
        <v>#N/A</v>
      </c>
      <c r="AX322" s="53" t="e">
        <f>AC322-AD322-VLOOKUP(C322, Вчера_Спутник!C:BL, 23, FALSE)</f>
        <v>#N/A</v>
      </c>
      <c r="AY322" s="53" t="e">
        <f>VLOOKUP(C322, Вчера_Спутник!C:BL, 26, FALSE)+F322-Z322-AD322-AG322</f>
        <v>#N/A</v>
      </c>
      <c r="AZ322" s="53" t="e">
        <f>AE322-VLOOKUP(C322, Вчера_Спутник!C:BL, 25, FALSE)</f>
        <v>#N/A</v>
      </c>
    </row>
    <row r="323" spans="1:52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3">
        <f t="shared" si="9"/>
        <v>0</v>
      </c>
      <c r="AJ323" s="53">
        <f t="shared" si="10"/>
        <v>0</v>
      </c>
      <c r="AK323" s="53" t="str">
        <f>IF(ISNA(VLOOKUP(C323,Вчера_Спутник!C:C, 1, FALSE)),"ошибка",0)</f>
        <v>ошибка</v>
      </c>
      <c r="AL323" s="55"/>
      <c r="AM323" s="53" t="e">
        <f>D323-VLOOKUP(C323, Вчера_Спутник!C:BL, 2, FALSE)</f>
        <v>#N/A</v>
      </c>
      <c r="AN323" s="53" t="e">
        <f>E323-F323-VLOOKUP(C323, Вчера_Спутник!C:BL, 3, FALSE)</f>
        <v>#N/A</v>
      </c>
      <c r="AO323" s="53" t="e">
        <f>K323-L323-VLOOKUP(C323, Вчера_Спутник!C:BL, 5, FALSE)</f>
        <v>#N/A</v>
      </c>
      <c r="AP323" s="53" t="e">
        <f>M323-N323-VLOOKUP(C323, Вчера_Спутник!C:BL, 7, FALSE)</f>
        <v>#N/A</v>
      </c>
      <c r="AQ323" s="53" t="e">
        <f>O323-P323-VLOOKUP(C323, Вчера_Спутник!C:BL, 9, FALSE)</f>
        <v>#N/A</v>
      </c>
      <c r="AR323" s="53" t="e">
        <f>Q323-R323-VLOOKUP(C323, Вчера_Спутник!C:BL, 11, FALSE)</f>
        <v>#N/A</v>
      </c>
      <c r="AS323" s="53" t="e">
        <f>S323-T323-VLOOKUP(C323, Вчера_Спутник!C:BL, 13, FALSE)</f>
        <v>#N/A</v>
      </c>
      <c r="AT323" s="53" t="e">
        <f>U323-V323-VLOOKUP(C323, Вчера_Спутник!C:BL, 15, FALSE)</f>
        <v>#N/A</v>
      </c>
      <c r="AU323" s="53" t="e">
        <f>W323-X323-VLOOKUP(C323, Вчера_Спутник!C:BL, 17, FALSE)</f>
        <v>#N/A</v>
      </c>
      <c r="AV323" s="53" t="e">
        <f>Y323-Z323-VLOOKUP(C323, Вчера_Спутник!C:BL, 19, FALSE)</f>
        <v>#N/A</v>
      </c>
      <c r="AW323" s="53" t="e">
        <f>AA323-AB323-VLOOKUP(C323, Вчера_Спутник!C:BL, 21, FALSE)</f>
        <v>#N/A</v>
      </c>
      <c r="AX323" s="53" t="e">
        <f>AC323-AD323-VLOOKUP(C323, Вчера_Спутник!C:BL, 23, FALSE)</f>
        <v>#N/A</v>
      </c>
      <c r="AY323" s="53" t="e">
        <f>VLOOKUP(C323, Вчера_Спутник!C:BL, 26, FALSE)+F323-Z323-AD323-AG323</f>
        <v>#N/A</v>
      </c>
      <c r="AZ323" s="53" t="e">
        <f>AE323-VLOOKUP(C323, Вчера_Спутник!C:BL, 25, FALSE)</f>
        <v>#N/A</v>
      </c>
    </row>
    <row r="324" spans="1:52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3">
        <f t="shared" ref="AI324:AI387" si="11">E324-Y324-AC324</f>
        <v>0</v>
      </c>
      <c r="AJ324" s="53">
        <f t="shared" ref="AJ324:AJ387" si="12">E324-AA324</f>
        <v>0</v>
      </c>
      <c r="AK324" s="53" t="str">
        <f>IF(ISNA(VLOOKUP(C324,Вчера_Спутник!C:C, 1, FALSE)),"ошибка",0)</f>
        <v>ошибка</v>
      </c>
      <c r="AL324" s="55"/>
      <c r="AM324" s="53" t="e">
        <f>D324-VLOOKUP(C324, Вчера_Спутник!C:BL, 2, FALSE)</f>
        <v>#N/A</v>
      </c>
      <c r="AN324" s="53" t="e">
        <f>E324-F324-VLOOKUP(C324, Вчера_Спутник!C:BL, 3, FALSE)</f>
        <v>#N/A</v>
      </c>
      <c r="AO324" s="53" t="e">
        <f>K324-L324-VLOOKUP(C324, Вчера_Спутник!C:BL, 5, FALSE)</f>
        <v>#N/A</v>
      </c>
      <c r="AP324" s="53" t="e">
        <f>M324-N324-VLOOKUP(C324, Вчера_Спутник!C:BL, 7, FALSE)</f>
        <v>#N/A</v>
      </c>
      <c r="AQ324" s="53" t="e">
        <f>O324-P324-VLOOKUP(C324, Вчера_Спутник!C:BL, 9, FALSE)</f>
        <v>#N/A</v>
      </c>
      <c r="AR324" s="53" t="e">
        <f>Q324-R324-VLOOKUP(C324, Вчера_Спутник!C:BL, 11, FALSE)</f>
        <v>#N/A</v>
      </c>
      <c r="AS324" s="53" t="e">
        <f>S324-T324-VLOOKUP(C324, Вчера_Спутник!C:BL, 13, FALSE)</f>
        <v>#N/A</v>
      </c>
      <c r="AT324" s="53" t="e">
        <f>U324-V324-VLOOKUP(C324, Вчера_Спутник!C:BL, 15, FALSE)</f>
        <v>#N/A</v>
      </c>
      <c r="AU324" s="53" t="e">
        <f>W324-X324-VLOOKUP(C324, Вчера_Спутник!C:BL, 17, FALSE)</f>
        <v>#N/A</v>
      </c>
      <c r="AV324" s="53" t="e">
        <f>Y324-Z324-VLOOKUP(C324, Вчера_Спутник!C:BL, 19, FALSE)</f>
        <v>#N/A</v>
      </c>
      <c r="AW324" s="53" t="e">
        <f>AA324-AB324-VLOOKUP(C324, Вчера_Спутник!C:BL, 21, FALSE)</f>
        <v>#N/A</v>
      </c>
      <c r="AX324" s="53" t="e">
        <f>AC324-AD324-VLOOKUP(C324, Вчера_Спутник!C:BL, 23, FALSE)</f>
        <v>#N/A</v>
      </c>
      <c r="AY324" s="53" t="e">
        <f>VLOOKUP(C324, Вчера_Спутник!C:BL, 26, FALSE)+F324-Z324-AD324-AG324</f>
        <v>#N/A</v>
      </c>
      <c r="AZ324" s="53" t="e">
        <f>AE324-VLOOKUP(C324, Вчера_Спутник!C:BL, 25, FALSE)</f>
        <v>#N/A</v>
      </c>
    </row>
    <row r="325" spans="1:52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3">
        <f t="shared" si="11"/>
        <v>0</v>
      </c>
      <c r="AJ325" s="53">
        <f t="shared" si="12"/>
        <v>0</v>
      </c>
      <c r="AK325" s="53" t="str">
        <f>IF(ISNA(VLOOKUP(C325,Вчера_Спутник!C:C, 1, FALSE)),"ошибка",0)</f>
        <v>ошибка</v>
      </c>
      <c r="AL325" s="55"/>
      <c r="AM325" s="53" t="e">
        <f>D325-VLOOKUP(C325, Вчера_Спутник!C:BL, 2, FALSE)</f>
        <v>#N/A</v>
      </c>
      <c r="AN325" s="53" t="e">
        <f>E325-F325-VLOOKUP(C325, Вчера_Спутник!C:BL, 3, FALSE)</f>
        <v>#N/A</v>
      </c>
      <c r="AO325" s="53" t="e">
        <f>K325-L325-VLOOKUP(C325, Вчера_Спутник!C:BL, 5, FALSE)</f>
        <v>#N/A</v>
      </c>
      <c r="AP325" s="53" t="e">
        <f>M325-N325-VLOOKUP(C325, Вчера_Спутник!C:BL, 7, FALSE)</f>
        <v>#N/A</v>
      </c>
      <c r="AQ325" s="53" t="e">
        <f>O325-P325-VLOOKUP(C325, Вчера_Спутник!C:BL, 9, FALSE)</f>
        <v>#N/A</v>
      </c>
      <c r="AR325" s="53" t="e">
        <f>Q325-R325-VLOOKUP(C325, Вчера_Спутник!C:BL, 11, FALSE)</f>
        <v>#N/A</v>
      </c>
      <c r="AS325" s="53" t="e">
        <f>S325-T325-VLOOKUP(C325, Вчера_Спутник!C:BL, 13, FALSE)</f>
        <v>#N/A</v>
      </c>
      <c r="AT325" s="53" t="e">
        <f>U325-V325-VLOOKUP(C325, Вчера_Спутник!C:BL, 15, FALSE)</f>
        <v>#N/A</v>
      </c>
      <c r="AU325" s="53" t="e">
        <f>W325-X325-VLOOKUP(C325, Вчера_Спутник!C:BL, 17, FALSE)</f>
        <v>#N/A</v>
      </c>
      <c r="AV325" s="53" t="e">
        <f>Y325-Z325-VLOOKUP(C325, Вчера_Спутник!C:BL, 19, FALSE)</f>
        <v>#N/A</v>
      </c>
      <c r="AW325" s="53" t="e">
        <f>AA325-AB325-VLOOKUP(C325, Вчера_Спутник!C:BL, 21, FALSE)</f>
        <v>#N/A</v>
      </c>
      <c r="AX325" s="53" t="e">
        <f>AC325-AD325-VLOOKUP(C325, Вчера_Спутник!C:BL, 23, FALSE)</f>
        <v>#N/A</v>
      </c>
      <c r="AY325" s="53" t="e">
        <f>VLOOKUP(C325, Вчера_Спутник!C:BL, 26, FALSE)+F325-Z325-AD325-AG325</f>
        <v>#N/A</v>
      </c>
      <c r="AZ325" s="53" t="e">
        <f>AE325-VLOOKUP(C325, Вчера_Спутник!C:BL, 25, FALSE)</f>
        <v>#N/A</v>
      </c>
    </row>
    <row r="326" spans="1:52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3">
        <f t="shared" si="11"/>
        <v>0</v>
      </c>
      <c r="AJ326" s="53">
        <f t="shared" si="12"/>
        <v>0</v>
      </c>
      <c r="AK326" s="53" t="str">
        <f>IF(ISNA(VLOOKUP(C326,Вчера_Спутник!C:C, 1, FALSE)),"ошибка",0)</f>
        <v>ошибка</v>
      </c>
      <c r="AL326" s="55"/>
      <c r="AM326" s="53" t="e">
        <f>D326-VLOOKUP(C326, Вчера_Спутник!C:BL, 2, FALSE)</f>
        <v>#N/A</v>
      </c>
      <c r="AN326" s="53" t="e">
        <f>E326-F326-VLOOKUP(C326, Вчера_Спутник!C:BL, 3, FALSE)</f>
        <v>#N/A</v>
      </c>
      <c r="AO326" s="53" t="e">
        <f>K326-L326-VLOOKUP(C326, Вчера_Спутник!C:BL, 5, FALSE)</f>
        <v>#N/A</v>
      </c>
      <c r="AP326" s="53" t="e">
        <f>M326-N326-VLOOKUP(C326, Вчера_Спутник!C:BL, 7, FALSE)</f>
        <v>#N/A</v>
      </c>
      <c r="AQ326" s="53" t="e">
        <f>O326-P326-VLOOKUP(C326, Вчера_Спутник!C:BL, 9, FALSE)</f>
        <v>#N/A</v>
      </c>
      <c r="AR326" s="53" t="e">
        <f>Q326-R326-VLOOKUP(C326, Вчера_Спутник!C:BL, 11, FALSE)</f>
        <v>#N/A</v>
      </c>
      <c r="AS326" s="53" t="e">
        <f>S326-T326-VLOOKUP(C326, Вчера_Спутник!C:BL, 13, FALSE)</f>
        <v>#N/A</v>
      </c>
      <c r="AT326" s="53" t="e">
        <f>U326-V326-VLOOKUP(C326, Вчера_Спутник!C:BL, 15, FALSE)</f>
        <v>#N/A</v>
      </c>
      <c r="AU326" s="53" t="e">
        <f>W326-X326-VLOOKUP(C326, Вчера_Спутник!C:BL, 17, FALSE)</f>
        <v>#N/A</v>
      </c>
      <c r="AV326" s="53" t="e">
        <f>Y326-Z326-VLOOKUP(C326, Вчера_Спутник!C:BL, 19, FALSE)</f>
        <v>#N/A</v>
      </c>
      <c r="AW326" s="53" t="e">
        <f>AA326-AB326-VLOOKUP(C326, Вчера_Спутник!C:BL, 21, FALSE)</f>
        <v>#N/A</v>
      </c>
      <c r="AX326" s="53" t="e">
        <f>AC326-AD326-VLOOKUP(C326, Вчера_Спутник!C:BL, 23, FALSE)</f>
        <v>#N/A</v>
      </c>
      <c r="AY326" s="53" t="e">
        <f>VLOOKUP(C326, Вчера_Спутник!C:BL, 26, FALSE)+F326-Z326-AD326-AG326</f>
        <v>#N/A</v>
      </c>
      <c r="AZ326" s="53" t="e">
        <f>AE326-VLOOKUP(C326, Вчера_Спутник!C:BL, 25, FALSE)</f>
        <v>#N/A</v>
      </c>
    </row>
    <row r="327" spans="1:52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3">
        <f t="shared" si="11"/>
        <v>0</v>
      </c>
      <c r="AJ327" s="53">
        <f t="shared" si="12"/>
        <v>0</v>
      </c>
      <c r="AK327" s="53" t="str">
        <f>IF(ISNA(VLOOKUP(C327,Вчера_Спутник!C:C, 1, FALSE)),"ошибка",0)</f>
        <v>ошибка</v>
      </c>
      <c r="AL327" s="55"/>
      <c r="AM327" s="53" t="e">
        <f>D327-VLOOKUP(C327, Вчера_Спутник!C:BL, 2, FALSE)</f>
        <v>#N/A</v>
      </c>
      <c r="AN327" s="53" t="e">
        <f>E327-F327-VLOOKUP(C327, Вчера_Спутник!C:BL, 3, FALSE)</f>
        <v>#N/A</v>
      </c>
      <c r="AO327" s="53" t="e">
        <f>K327-L327-VLOOKUP(C327, Вчера_Спутник!C:BL, 5, FALSE)</f>
        <v>#N/A</v>
      </c>
      <c r="AP327" s="53" t="e">
        <f>M327-N327-VLOOKUP(C327, Вчера_Спутник!C:BL, 7, FALSE)</f>
        <v>#N/A</v>
      </c>
      <c r="AQ327" s="53" t="e">
        <f>O327-P327-VLOOKUP(C327, Вчера_Спутник!C:BL, 9, FALSE)</f>
        <v>#N/A</v>
      </c>
      <c r="AR327" s="53" t="e">
        <f>Q327-R327-VLOOKUP(C327, Вчера_Спутник!C:BL, 11, FALSE)</f>
        <v>#N/A</v>
      </c>
      <c r="AS327" s="53" t="e">
        <f>S327-T327-VLOOKUP(C327, Вчера_Спутник!C:BL, 13, FALSE)</f>
        <v>#N/A</v>
      </c>
      <c r="AT327" s="53" t="e">
        <f>U327-V327-VLOOKUP(C327, Вчера_Спутник!C:BL, 15, FALSE)</f>
        <v>#N/A</v>
      </c>
      <c r="AU327" s="53" t="e">
        <f>W327-X327-VLOOKUP(C327, Вчера_Спутник!C:BL, 17, FALSE)</f>
        <v>#N/A</v>
      </c>
      <c r="AV327" s="53" t="e">
        <f>Y327-Z327-VLOOKUP(C327, Вчера_Спутник!C:BL, 19, FALSE)</f>
        <v>#N/A</v>
      </c>
      <c r="AW327" s="53" t="e">
        <f>AA327-AB327-VLOOKUP(C327, Вчера_Спутник!C:BL, 21, FALSE)</f>
        <v>#N/A</v>
      </c>
      <c r="AX327" s="53" t="e">
        <f>AC327-AD327-VLOOKUP(C327, Вчера_Спутник!C:BL, 23, FALSE)</f>
        <v>#N/A</v>
      </c>
      <c r="AY327" s="53" t="e">
        <f>VLOOKUP(C327, Вчера_Спутник!C:BL, 26, FALSE)+F327-Z327-AD327-AG327</f>
        <v>#N/A</v>
      </c>
      <c r="AZ327" s="53" t="e">
        <f>AE327-VLOOKUP(C327, Вчера_Спутник!C:BL, 25, FALSE)</f>
        <v>#N/A</v>
      </c>
    </row>
    <row r="328" spans="1:52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3">
        <f t="shared" si="11"/>
        <v>0</v>
      </c>
      <c r="AJ328" s="53">
        <f t="shared" si="12"/>
        <v>0</v>
      </c>
      <c r="AK328" s="53" t="str">
        <f>IF(ISNA(VLOOKUP(C328,Вчера_Спутник!C:C, 1, FALSE)),"ошибка",0)</f>
        <v>ошибка</v>
      </c>
      <c r="AL328" s="55"/>
      <c r="AM328" s="53" t="e">
        <f>D328-VLOOKUP(C328, Вчера_Спутник!C:BL, 2, FALSE)</f>
        <v>#N/A</v>
      </c>
      <c r="AN328" s="53" t="e">
        <f>E328-F328-VLOOKUP(C328, Вчера_Спутник!C:BL, 3, FALSE)</f>
        <v>#N/A</v>
      </c>
      <c r="AO328" s="53" t="e">
        <f>K328-L328-VLOOKUP(C328, Вчера_Спутник!C:BL, 5, FALSE)</f>
        <v>#N/A</v>
      </c>
      <c r="AP328" s="53" t="e">
        <f>M328-N328-VLOOKUP(C328, Вчера_Спутник!C:BL, 7, FALSE)</f>
        <v>#N/A</v>
      </c>
      <c r="AQ328" s="53" t="e">
        <f>O328-P328-VLOOKUP(C328, Вчера_Спутник!C:BL, 9, FALSE)</f>
        <v>#N/A</v>
      </c>
      <c r="AR328" s="53" t="e">
        <f>Q328-R328-VLOOKUP(C328, Вчера_Спутник!C:BL, 11, FALSE)</f>
        <v>#N/A</v>
      </c>
      <c r="AS328" s="53" t="e">
        <f>S328-T328-VLOOKUP(C328, Вчера_Спутник!C:BL, 13, FALSE)</f>
        <v>#N/A</v>
      </c>
      <c r="AT328" s="53" t="e">
        <f>U328-V328-VLOOKUP(C328, Вчера_Спутник!C:BL, 15, FALSE)</f>
        <v>#N/A</v>
      </c>
      <c r="AU328" s="53" t="e">
        <f>W328-X328-VLOOKUP(C328, Вчера_Спутник!C:BL, 17, FALSE)</f>
        <v>#N/A</v>
      </c>
      <c r="AV328" s="53" t="e">
        <f>Y328-Z328-VLOOKUP(C328, Вчера_Спутник!C:BL, 19, FALSE)</f>
        <v>#N/A</v>
      </c>
      <c r="AW328" s="53" t="e">
        <f>AA328-AB328-VLOOKUP(C328, Вчера_Спутник!C:BL, 21, FALSE)</f>
        <v>#N/A</v>
      </c>
      <c r="AX328" s="53" t="e">
        <f>AC328-AD328-VLOOKUP(C328, Вчера_Спутник!C:BL, 23, FALSE)</f>
        <v>#N/A</v>
      </c>
      <c r="AY328" s="53" t="e">
        <f>VLOOKUP(C328, Вчера_Спутник!C:BL, 26, FALSE)+F328-Z328-AD328-AG328</f>
        <v>#N/A</v>
      </c>
      <c r="AZ328" s="53" t="e">
        <f>AE328-VLOOKUP(C328, Вчера_Спутник!C:BL, 25, FALSE)</f>
        <v>#N/A</v>
      </c>
    </row>
    <row r="329" spans="1:52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3">
        <f t="shared" si="11"/>
        <v>0</v>
      </c>
      <c r="AJ329" s="53">
        <f t="shared" si="12"/>
        <v>0</v>
      </c>
      <c r="AK329" s="53" t="str">
        <f>IF(ISNA(VLOOKUP(C329,Вчера_Спутник!C:C, 1, FALSE)),"ошибка",0)</f>
        <v>ошибка</v>
      </c>
      <c r="AL329" s="55"/>
      <c r="AM329" s="53" t="e">
        <f>D329-VLOOKUP(C329, Вчера_Спутник!C:BL, 2, FALSE)</f>
        <v>#N/A</v>
      </c>
      <c r="AN329" s="53" t="e">
        <f>E329-F329-VLOOKUP(C329, Вчера_Спутник!C:BL, 3, FALSE)</f>
        <v>#N/A</v>
      </c>
      <c r="AO329" s="53" t="e">
        <f>K329-L329-VLOOKUP(C329, Вчера_Спутник!C:BL, 5, FALSE)</f>
        <v>#N/A</v>
      </c>
      <c r="AP329" s="53" t="e">
        <f>M329-N329-VLOOKUP(C329, Вчера_Спутник!C:BL, 7, FALSE)</f>
        <v>#N/A</v>
      </c>
      <c r="AQ329" s="53" t="e">
        <f>O329-P329-VLOOKUP(C329, Вчера_Спутник!C:BL, 9, FALSE)</f>
        <v>#N/A</v>
      </c>
      <c r="AR329" s="53" t="e">
        <f>Q329-R329-VLOOKUP(C329, Вчера_Спутник!C:BL, 11, FALSE)</f>
        <v>#N/A</v>
      </c>
      <c r="AS329" s="53" t="e">
        <f>S329-T329-VLOOKUP(C329, Вчера_Спутник!C:BL, 13, FALSE)</f>
        <v>#N/A</v>
      </c>
      <c r="AT329" s="53" t="e">
        <f>U329-V329-VLOOKUP(C329, Вчера_Спутник!C:BL, 15, FALSE)</f>
        <v>#N/A</v>
      </c>
      <c r="AU329" s="53" t="e">
        <f>W329-X329-VLOOKUP(C329, Вчера_Спутник!C:BL, 17, FALSE)</f>
        <v>#N/A</v>
      </c>
      <c r="AV329" s="53" t="e">
        <f>Y329-Z329-VLOOKUP(C329, Вчера_Спутник!C:BL, 19, FALSE)</f>
        <v>#N/A</v>
      </c>
      <c r="AW329" s="53" t="e">
        <f>AA329-AB329-VLOOKUP(C329, Вчера_Спутник!C:BL, 21, FALSE)</f>
        <v>#N/A</v>
      </c>
      <c r="AX329" s="53" t="e">
        <f>AC329-AD329-VLOOKUP(C329, Вчера_Спутник!C:BL, 23, FALSE)</f>
        <v>#N/A</v>
      </c>
      <c r="AY329" s="53" t="e">
        <f>VLOOKUP(C329, Вчера_Спутник!C:BL, 26, FALSE)+F329-Z329-AD329-AG329</f>
        <v>#N/A</v>
      </c>
      <c r="AZ329" s="53" t="e">
        <f>AE329-VLOOKUP(C329, Вчера_Спутник!C:BL, 25, FALSE)</f>
        <v>#N/A</v>
      </c>
    </row>
    <row r="330" spans="1:52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3">
        <f t="shared" si="11"/>
        <v>0</v>
      </c>
      <c r="AJ330" s="53">
        <f t="shared" si="12"/>
        <v>0</v>
      </c>
      <c r="AK330" s="53" t="str">
        <f>IF(ISNA(VLOOKUP(C330,Вчера_Спутник!C:C, 1, FALSE)),"ошибка",0)</f>
        <v>ошибка</v>
      </c>
      <c r="AL330" s="55"/>
      <c r="AM330" s="53" t="e">
        <f>D330-VLOOKUP(C330, Вчера_Спутник!C:BL, 2, FALSE)</f>
        <v>#N/A</v>
      </c>
      <c r="AN330" s="53" t="e">
        <f>E330-F330-VLOOKUP(C330, Вчера_Спутник!C:BL, 3, FALSE)</f>
        <v>#N/A</v>
      </c>
      <c r="AO330" s="53" t="e">
        <f>K330-L330-VLOOKUP(C330, Вчера_Спутник!C:BL, 5, FALSE)</f>
        <v>#N/A</v>
      </c>
      <c r="AP330" s="53" t="e">
        <f>M330-N330-VLOOKUP(C330, Вчера_Спутник!C:BL, 7, FALSE)</f>
        <v>#N/A</v>
      </c>
      <c r="AQ330" s="53" t="e">
        <f>O330-P330-VLOOKUP(C330, Вчера_Спутник!C:BL, 9, FALSE)</f>
        <v>#N/A</v>
      </c>
      <c r="AR330" s="53" t="e">
        <f>Q330-R330-VLOOKUP(C330, Вчера_Спутник!C:BL, 11, FALSE)</f>
        <v>#N/A</v>
      </c>
      <c r="AS330" s="53" t="e">
        <f>S330-T330-VLOOKUP(C330, Вчера_Спутник!C:BL, 13, FALSE)</f>
        <v>#N/A</v>
      </c>
      <c r="AT330" s="53" t="e">
        <f>U330-V330-VLOOKUP(C330, Вчера_Спутник!C:BL, 15, FALSE)</f>
        <v>#N/A</v>
      </c>
      <c r="AU330" s="53" t="e">
        <f>W330-X330-VLOOKUP(C330, Вчера_Спутник!C:BL, 17, FALSE)</f>
        <v>#N/A</v>
      </c>
      <c r="AV330" s="53" t="e">
        <f>Y330-Z330-VLOOKUP(C330, Вчера_Спутник!C:BL, 19, FALSE)</f>
        <v>#N/A</v>
      </c>
      <c r="AW330" s="53" t="e">
        <f>AA330-AB330-VLOOKUP(C330, Вчера_Спутник!C:BL, 21, FALSE)</f>
        <v>#N/A</v>
      </c>
      <c r="AX330" s="53" t="e">
        <f>AC330-AD330-VLOOKUP(C330, Вчера_Спутник!C:BL, 23, FALSE)</f>
        <v>#N/A</v>
      </c>
      <c r="AY330" s="53" t="e">
        <f>VLOOKUP(C330, Вчера_Спутник!C:BL, 26, FALSE)+F330-Z330-AD330-AG330</f>
        <v>#N/A</v>
      </c>
      <c r="AZ330" s="53" t="e">
        <f>AE330-VLOOKUP(C330, Вчера_Спутник!C:BL, 25, FALSE)</f>
        <v>#N/A</v>
      </c>
    </row>
    <row r="331" spans="1:52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3">
        <f t="shared" si="11"/>
        <v>0</v>
      </c>
      <c r="AJ331" s="53">
        <f t="shared" si="12"/>
        <v>0</v>
      </c>
      <c r="AK331" s="53" t="str">
        <f>IF(ISNA(VLOOKUP(C331,Вчера_Спутник!C:C, 1, FALSE)),"ошибка",0)</f>
        <v>ошибка</v>
      </c>
      <c r="AL331" s="55"/>
      <c r="AM331" s="53" t="e">
        <f>D331-VLOOKUP(C331, Вчера_Спутник!C:BL, 2, FALSE)</f>
        <v>#N/A</v>
      </c>
      <c r="AN331" s="53" t="e">
        <f>E331-F331-VLOOKUP(C331, Вчера_Спутник!C:BL, 3, FALSE)</f>
        <v>#N/A</v>
      </c>
      <c r="AO331" s="53" t="e">
        <f>K331-L331-VLOOKUP(C331, Вчера_Спутник!C:BL, 5, FALSE)</f>
        <v>#N/A</v>
      </c>
      <c r="AP331" s="53" t="e">
        <f>M331-N331-VLOOKUP(C331, Вчера_Спутник!C:BL, 7, FALSE)</f>
        <v>#N/A</v>
      </c>
      <c r="AQ331" s="53" t="e">
        <f>O331-P331-VLOOKUP(C331, Вчера_Спутник!C:BL, 9, FALSE)</f>
        <v>#N/A</v>
      </c>
      <c r="AR331" s="53" t="e">
        <f>Q331-R331-VLOOKUP(C331, Вчера_Спутник!C:BL, 11, FALSE)</f>
        <v>#N/A</v>
      </c>
      <c r="AS331" s="53" t="e">
        <f>S331-T331-VLOOKUP(C331, Вчера_Спутник!C:BL, 13, FALSE)</f>
        <v>#N/A</v>
      </c>
      <c r="AT331" s="53" t="e">
        <f>U331-V331-VLOOKUP(C331, Вчера_Спутник!C:BL, 15, FALSE)</f>
        <v>#N/A</v>
      </c>
      <c r="AU331" s="53" t="e">
        <f>W331-X331-VLOOKUP(C331, Вчера_Спутник!C:BL, 17, FALSE)</f>
        <v>#N/A</v>
      </c>
      <c r="AV331" s="53" t="e">
        <f>Y331-Z331-VLOOKUP(C331, Вчера_Спутник!C:BL, 19, FALSE)</f>
        <v>#N/A</v>
      </c>
      <c r="AW331" s="53" t="e">
        <f>AA331-AB331-VLOOKUP(C331, Вчера_Спутник!C:BL, 21, FALSE)</f>
        <v>#N/A</v>
      </c>
      <c r="AX331" s="53" t="e">
        <f>AC331-AD331-VLOOKUP(C331, Вчера_Спутник!C:BL, 23, FALSE)</f>
        <v>#N/A</v>
      </c>
      <c r="AY331" s="53" t="e">
        <f>VLOOKUP(C331, Вчера_Спутник!C:BL, 26, FALSE)+F331-Z331-AD331-AG331</f>
        <v>#N/A</v>
      </c>
      <c r="AZ331" s="53" t="e">
        <f>AE331-VLOOKUP(C331, Вчера_Спутник!C:BL, 25, FALSE)</f>
        <v>#N/A</v>
      </c>
    </row>
    <row r="332" spans="1:52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3">
        <f t="shared" si="11"/>
        <v>0</v>
      </c>
      <c r="AJ332" s="53">
        <f t="shared" si="12"/>
        <v>0</v>
      </c>
      <c r="AK332" s="53" t="str">
        <f>IF(ISNA(VLOOKUP(C332,Вчера_Спутник!C:C, 1, FALSE)),"ошибка",0)</f>
        <v>ошибка</v>
      </c>
      <c r="AL332" s="55"/>
      <c r="AM332" s="53" t="e">
        <f>D332-VLOOKUP(C332, Вчера_Спутник!C:BL, 2, FALSE)</f>
        <v>#N/A</v>
      </c>
      <c r="AN332" s="53" t="e">
        <f>E332-F332-VLOOKUP(C332, Вчера_Спутник!C:BL, 3, FALSE)</f>
        <v>#N/A</v>
      </c>
      <c r="AO332" s="53" t="e">
        <f>K332-L332-VLOOKUP(C332, Вчера_Спутник!C:BL, 5, FALSE)</f>
        <v>#N/A</v>
      </c>
      <c r="AP332" s="53" t="e">
        <f>M332-N332-VLOOKUP(C332, Вчера_Спутник!C:BL, 7, FALSE)</f>
        <v>#N/A</v>
      </c>
      <c r="AQ332" s="53" t="e">
        <f>O332-P332-VLOOKUP(C332, Вчера_Спутник!C:BL, 9, FALSE)</f>
        <v>#N/A</v>
      </c>
      <c r="AR332" s="53" t="e">
        <f>Q332-R332-VLOOKUP(C332, Вчера_Спутник!C:BL, 11, FALSE)</f>
        <v>#N/A</v>
      </c>
      <c r="AS332" s="53" t="e">
        <f>S332-T332-VLOOKUP(C332, Вчера_Спутник!C:BL, 13, FALSE)</f>
        <v>#N/A</v>
      </c>
      <c r="AT332" s="53" t="e">
        <f>U332-V332-VLOOKUP(C332, Вчера_Спутник!C:BL, 15, FALSE)</f>
        <v>#N/A</v>
      </c>
      <c r="AU332" s="53" t="e">
        <f>W332-X332-VLOOKUP(C332, Вчера_Спутник!C:BL, 17, FALSE)</f>
        <v>#N/A</v>
      </c>
      <c r="AV332" s="53" t="e">
        <f>Y332-Z332-VLOOKUP(C332, Вчера_Спутник!C:BL, 19, FALSE)</f>
        <v>#N/A</v>
      </c>
      <c r="AW332" s="53" t="e">
        <f>AA332-AB332-VLOOKUP(C332, Вчера_Спутник!C:BL, 21, FALSE)</f>
        <v>#N/A</v>
      </c>
      <c r="AX332" s="53" t="e">
        <f>AC332-AD332-VLOOKUP(C332, Вчера_Спутник!C:BL, 23, FALSE)</f>
        <v>#N/A</v>
      </c>
      <c r="AY332" s="53" t="e">
        <f>VLOOKUP(C332, Вчера_Спутник!C:BL, 26, FALSE)+F332-Z332-AD332-AG332</f>
        <v>#N/A</v>
      </c>
      <c r="AZ332" s="53" t="e">
        <f>AE332-VLOOKUP(C332, Вчера_Спутник!C:BL, 25, FALSE)</f>
        <v>#N/A</v>
      </c>
    </row>
    <row r="333" spans="1:52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3">
        <f t="shared" si="11"/>
        <v>0</v>
      </c>
      <c r="AJ333" s="53">
        <f t="shared" si="12"/>
        <v>0</v>
      </c>
      <c r="AK333" s="53" t="str">
        <f>IF(ISNA(VLOOKUP(C333,Вчера_Спутник!C:C, 1, FALSE)),"ошибка",0)</f>
        <v>ошибка</v>
      </c>
      <c r="AL333" s="55"/>
      <c r="AM333" s="53" t="e">
        <f>D333-VLOOKUP(C333, Вчера_Спутник!C:BL, 2, FALSE)</f>
        <v>#N/A</v>
      </c>
      <c r="AN333" s="53" t="e">
        <f>E333-F333-VLOOKUP(C333, Вчера_Спутник!C:BL, 3, FALSE)</f>
        <v>#N/A</v>
      </c>
      <c r="AO333" s="53" t="e">
        <f>K333-L333-VLOOKUP(C333, Вчера_Спутник!C:BL, 5, FALSE)</f>
        <v>#N/A</v>
      </c>
      <c r="AP333" s="53" t="e">
        <f>M333-N333-VLOOKUP(C333, Вчера_Спутник!C:BL, 7, FALSE)</f>
        <v>#N/A</v>
      </c>
      <c r="AQ333" s="53" t="e">
        <f>O333-P333-VLOOKUP(C333, Вчера_Спутник!C:BL, 9, FALSE)</f>
        <v>#N/A</v>
      </c>
      <c r="AR333" s="53" t="e">
        <f>Q333-R333-VLOOKUP(C333, Вчера_Спутник!C:BL, 11, FALSE)</f>
        <v>#N/A</v>
      </c>
      <c r="AS333" s="53" t="e">
        <f>S333-T333-VLOOKUP(C333, Вчера_Спутник!C:BL, 13, FALSE)</f>
        <v>#N/A</v>
      </c>
      <c r="AT333" s="53" t="e">
        <f>U333-V333-VLOOKUP(C333, Вчера_Спутник!C:BL, 15, FALSE)</f>
        <v>#N/A</v>
      </c>
      <c r="AU333" s="53" t="e">
        <f>W333-X333-VLOOKUP(C333, Вчера_Спутник!C:BL, 17, FALSE)</f>
        <v>#N/A</v>
      </c>
      <c r="AV333" s="53" t="e">
        <f>Y333-Z333-VLOOKUP(C333, Вчера_Спутник!C:BL, 19, FALSE)</f>
        <v>#N/A</v>
      </c>
      <c r="AW333" s="53" t="e">
        <f>AA333-AB333-VLOOKUP(C333, Вчера_Спутник!C:BL, 21, FALSE)</f>
        <v>#N/A</v>
      </c>
      <c r="AX333" s="53" t="e">
        <f>AC333-AD333-VLOOKUP(C333, Вчера_Спутник!C:BL, 23, FALSE)</f>
        <v>#N/A</v>
      </c>
      <c r="AY333" s="53" t="e">
        <f>VLOOKUP(C333, Вчера_Спутник!C:BL, 26, FALSE)+F333-Z333-AD333-AG333</f>
        <v>#N/A</v>
      </c>
      <c r="AZ333" s="53" t="e">
        <f>AE333-VLOOKUP(C333, Вчера_Спутник!C:BL, 25, FALSE)</f>
        <v>#N/A</v>
      </c>
    </row>
    <row r="334" spans="1:52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3">
        <f t="shared" si="11"/>
        <v>0</v>
      </c>
      <c r="AJ334" s="53">
        <f t="shared" si="12"/>
        <v>0</v>
      </c>
      <c r="AK334" s="53" t="str">
        <f>IF(ISNA(VLOOKUP(C334,Вчера_Спутник!C:C, 1, FALSE)),"ошибка",0)</f>
        <v>ошибка</v>
      </c>
      <c r="AL334" s="55"/>
      <c r="AM334" s="53" t="e">
        <f>D334-VLOOKUP(C334, Вчера_Спутник!C:BL, 2, FALSE)</f>
        <v>#N/A</v>
      </c>
      <c r="AN334" s="53" t="e">
        <f>E334-F334-VLOOKUP(C334, Вчера_Спутник!C:BL, 3, FALSE)</f>
        <v>#N/A</v>
      </c>
      <c r="AO334" s="53" t="e">
        <f>K334-L334-VLOOKUP(C334, Вчера_Спутник!C:BL, 5, FALSE)</f>
        <v>#N/A</v>
      </c>
      <c r="AP334" s="53" t="e">
        <f>M334-N334-VLOOKUP(C334, Вчера_Спутник!C:BL, 7, FALSE)</f>
        <v>#N/A</v>
      </c>
      <c r="AQ334" s="53" t="e">
        <f>O334-P334-VLOOKUP(C334, Вчера_Спутник!C:BL, 9, FALSE)</f>
        <v>#N/A</v>
      </c>
      <c r="AR334" s="53" t="e">
        <f>Q334-R334-VLOOKUP(C334, Вчера_Спутник!C:BL, 11, FALSE)</f>
        <v>#N/A</v>
      </c>
      <c r="AS334" s="53" t="e">
        <f>S334-T334-VLOOKUP(C334, Вчера_Спутник!C:BL, 13, FALSE)</f>
        <v>#N/A</v>
      </c>
      <c r="AT334" s="53" t="e">
        <f>U334-V334-VLOOKUP(C334, Вчера_Спутник!C:BL, 15, FALSE)</f>
        <v>#N/A</v>
      </c>
      <c r="AU334" s="53" t="e">
        <f>W334-X334-VLOOKUP(C334, Вчера_Спутник!C:BL, 17, FALSE)</f>
        <v>#N/A</v>
      </c>
      <c r="AV334" s="53" t="e">
        <f>Y334-Z334-VLOOKUP(C334, Вчера_Спутник!C:BL, 19, FALSE)</f>
        <v>#N/A</v>
      </c>
      <c r="AW334" s="53" t="e">
        <f>AA334-AB334-VLOOKUP(C334, Вчера_Спутник!C:BL, 21, FALSE)</f>
        <v>#N/A</v>
      </c>
      <c r="AX334" s="53" t="e">
        <f>AC334-AD334-VLOOKUP(C334, Вчера_Спутник!C:BL, 23, FALSE)</f>
        <v>#N/A</v>
      </c>
      <c r="AY334" s="53" t="e">
        <f>VLOOKUP(C334, Вчера_Спутник!C:BL, 26, FALSE)+F334-Z334-AD334-AG334</f>
        <v>#N/A</v>
      </c>
      <c r="AZ334" s="53" t="e">
        <f>AE334-VLOOKUP(C334, Вчера_Спутник!C:BL, 25, FALSE)</f>
        <v>#N/A</v>
      </c>
    </row>
    <row r="335" spans="1:52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3">
        <f t="shared" si="11"/>
        <v>0</v>
      </c>
      <c r="AJ335" s="53">
        <f t="shared" si="12"/>
        <v>0</v>
      </c>
      <c r="AK335" s="53" t="str">
        <f>IF(ISNA(VLOOKUP(C335,Вчера_Спутник!C:C, 1, FALSE)),"ошибка",0)</f>
        <v>ошибка</v>
      </c>
      <c r="AL335" s="55"/>
      <c r="AM335" s="53" t="e">
        <f>D335-VLOOKUP(C335, Вчера_Спутник!C:BL, 2, FALSE)</f>
        <v>#N/A</v>
      </c>
      <c r="AN335" s="53" t="e">
        <f>E335-F335-VLOOKUP(C335, Вчера_Спутник!C:BL, 3, FALSE)</f>
        <v>#N/A</v>
      </c>
      <c r="AO335" s="53" t="e">
        <f>K335-L335-VLOOKUP(C335, Вчера_Спутник!C:BL, 5, FALSE)</f>
        <v>#N/A</v>
      </c>
      <c r="AP335" s="53" t="e">
        <f>M335-N335-VLOOKUP(C335, Вчера_Спутник!C:BL, 7, FALSE)</f>
        <v>#N/A</v>
      </c>
      <c r="AQ335" s="53" t="e">
        <f>O335-P335-VLOOKUP(C335, Вчера_Спутник!C:BL, 9, FALSE)</f>
        <v>#N/A</v>
      </c>
      <c r="AR335" s="53" t="e">
        <f>Q335-R335-VLOOKUP(C335, Вчера_Спутник!C:BL, 11, FALSE)</f>
        <v>#N/A</v>
      </c>
      <c r="AS335" s="53" t="e">
        <f>S335-T335-VLOOKUP(C335, Вчера_Спутник!C:BL, 13, FALSE)</f>
        <v>#N/A</v>
      </c>
      <c r="AT335" s="53" t="e">
        <f>U335-V335-VLOOKUP(C335, Вчера_Спутник!C:BL, 15, FALSE)</f>
        <v>#N/A</v>
      </c>
      <c r="AU335" s="53" t="e">
        <f>W335-X335-VLOOKUP(C335, Вчера_Спутник!C:BL, 17, FALSE)</f>
        <v>#N/A</v>
      </c>
      <c r="AV335" s="53" t="e">
        <f>Y335-Z335-VLOOKUP(C335, Вчера_Спутник!C:BL, 19, FALSE)</f>
        <v>#N/A</v>
      </c>
      <c r="AW335" s="53" t="e">
        <f>AA335-AB335-VLOOKUP(C335, Вчера_Спутник!C:BL, 21, FALSE)</f>
        <v>#N/A</v>
      </c>
      <c r="AX335" s="53" t="e">
        <f>AC335-AD335-VLOOKUP(C335, Вчера_Спутник!C:BL, 23, FALSE)</f>
        <v>#N/A</v>
      </c>
      <c r="AY335" s="53" t="e">
        <f>VLOOKUP(C335, Вчера_Спутник!C:BL, 26, FALSE)+F335-Z335-AD335-AG335</f>
        <v>#N/A</v>
      </c>
      <c r="AZ335" s="53" t="e">
        <f>AE335-VLOOKUP(C335, Вчера_Спутник!C:BL, 25, FALSE)</f>
        <v>#N/A</v>
      </c>
    </row>
    <row r="336" spans="1:52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3">
        <f t="shared" si="11"/>
        <v>0</v>
      </c>
      <c r="AJ336" s="53">
        <f t="shared" si="12"/>
        <v>0</v>
      </c>
      <c r="AK336" s="53" t="str">
        <f>IF(ISNA(VLOOKUP(C336,Вчера_Спутник!C:C, 1, FALSE)),"ошибка",0)</f>
        <v>ошибка</v>
      </c>
      <c r="AL336" s="55"/>
      <c r="AM336" s="53" t="e">
        <f>D336-VLOOKUP(C336, Вчера_Спутник!C:BL, 2, FALSE)</f>
        <v>#N/A</v>
      </c>
      <c r="AN336" s="53" t="e">
        <f>E336-F336-VLOOKUP(C336, Вчера_Спутник!C:BL, 3, FALSE)</f>
        <v>#N/A</v>
      </c>
      <c r="AO336" s="53" t="e">
        <f>K336-L336-VLOOKUP(C336, Вчера_Спутник!C:BL, 5, FALSE)</f>
        <v>#N/A</v>
      </c>
      <c r="AP336" s="53" t="e">
        <f>M336-N336-VLOOKUP(C336, Вчера_Спутник!C:BL, 7, FALSE)</f>
        <v>#N/A</v>
      </c>
      <c r="AQ336" s="53" t="e">
        <f>O336-P336-VLOOKUP(C336, Вчера_Спутник!C:BL, 9, FALSE)</f>
        <v>#N/A</v>
      </c>
      <c r="AR336" s="53" t="e">
        <f>Q336-R336-VLOOKUP(C336, Вчера_Спутник!C:BL, 11, FALSE)</f>
        <v>#N/A</v>
      </c>
      <c r="AS336" s="53" t="e">
        <f>S336-T336-VLOOKUP(C336, Вчера_Спутник!C:BL, 13, FALSE)</f>
        <v>#N/A</v>
      </c>
      <c r="AT336" s="53" t="e">
        <f>U336-V336-VLOOKUP(C336, Вчера_Спутник!C:BL, 15, FALSE)</f>
        <v>#N/A</v>
      </c>
      <c r="AU336" s="53" t="e">
        <f>W336-X336-VLOOKUP(C336, Вчера_Спутник!C:BL, 17, FALSE)</f>
        <v>#N/A</v>
      </c>
      <c r="AV336" s="53" t="e">
        <f>Y336-Z336-VLOOKUP(C336, Вчера_Спутник!C:BL, 19, FALSE)</f>
        <v>#N/A</v>
      </c>
      <c r="AW336" s="53" t="e">
        <f>AA336-AB336-VLOOKUP(C336, Вчера_Спутник!C:BL, 21, FALSE)</f>
        <v>#N/A</v>
      </c>
      <c r="AX336" s="53" t="e">
        <f>AC336-AD336-VLOOKUP(C336, Вчера_Спутник!C:BL, 23, FALSE)</f>
        <v>#N/A</v>
      </c>
      <c r="AY336" s="53" t="e">
        <f>VLOOKUP(C336, Вчера_Спутник!C:BL, 26, FALSE)+F336-Z336-AD336-AG336</f>
        <v>#N/A</v>
      </c>
      <c r="AZ336" s="53" t="e">
        <f>AE336-VLOOKUP(C336, Вчера_Спутник!C:BL, 25, FALSE)</f>
        <v>#N/A</v>
      </c>
    </row>
    <row r="337" spans="1:52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3">
        <f t="shared" si="11"/>
        <v>0</v>
      </c>
      <c r="AJ337" s="53">
        <f t="shared" si="12"/>
        <v>0</v>
      </c>
      <c r="AK337" s="53" t="str">
        <f>IF(ISNA(VLOOKUP(C337,Вчера_Спутник!C:C, 1, FALSE)),"ошибка",0)</f>
        <v>ошибка</v>
      </c>
      <c r="AL337" s="55"/>
      <c r="AM337" s="53" t="e">
        <f>D337-VLOOKUP(C337, Вчера_Спутник!C:BL, 2, FALSE)</f>
        <v>#N/A</v>
      </c>
      <c r="AN337" s="53" t="e">
        <f>E337-F337-VLOOKUP(C337, Вчера_Спутник!C:BL, 3, FALSE)</f>
        <v>#N/A</v>
      </c>
      <c r="AO337" s="53" t="e">
        <f>K337-L337-VLOOKUP(C337, Вчера_Спутник!C:BL, 5, FALSE)</f>
        <v>#N/A</v>
      </c>
      <c r="AP337" s="53" t="e">
        <f>M337-N337-VLOOKUP(C337, Вчера_Спутник!C:BL, 7, FALSE)</f>
        <v>#N/A</v>
      </c>
      <c r="AQ337" s="53" t="e">
        <f>O337-P337-VLOOKUP(C337, Вчера_Спутник!C:BL, 9, FALSE)</f>
        <v>#N/A</v>
      </c>
      <c r="AR337" s="53" t="e">
        <f>Q337-R337-VLOOKUP(C337, Вчера_Спутник!C:BL, 11, FALSE)</f>
        <v>#N/A</v>
      </c>
      <c r="AS337" s="53" t="e">
        <f>S337-T337-VLOOKUP(C337, Вчера_Спутник!C:BL, 13, FALSE)</f>
        <v>#N/A</v>
      </c>
      <c r="AT337" s="53" t="e">
        <f>U337-V337-VLOOKUP(C337, Вчера_Спутник!C:BL, 15, FALSE)</f>
        <v>#N/A</v>
      </c>
      <c r="AU337" s="53" t="e">
        <f>W337-X337-VLOOKUP(C337, Вчера_Спутник!C:BL, 17, FALSE)</f>
        <v>#N/A</v>
      </c>
      <c r="AV337" s="53" t="e">
        <f>Y337-Z337-VLOOKUP(C337, Вчера_Спутник!C:BL, 19, FALSE)</f>
        <v>#N/A</v>
      </c>
      <c r="AW337" s="53" t="e">
        <f>AA337-AB337-VLOOKUP(C337, Вчера_Спутник!C:BL, 21, FALSE)</f>
        <v>#N/A</v>
      </c>
      <c r="AX337" s="53" t="e">
        <f>AC337-AD337-VLOOKUP(C337, Вчера_Спутник!C:BL, 23, FALSE)</f>
        <v>#N/A</v>
      </c>
      <c r="AY337" s="53" t="e">
        <f>VLOOKUP(C337, Вчера_Спутник!C:BL, 26, FALSE)+F337-Z337-AD337-AG337</f>
        <v>#N/A</v>
      </c>
      <c r="AZ337" s="53" t="e">
        <f>AE337-VLOOKUP(C337, Вчера_Спутник!C:BL, 25, FALSE)</f>
        <v>#N/A</v>
      </c>
    </row>
    <row r="338" spans="1:52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3">
        <f t="shared" si="11"/>
        <v>0</v>
      </c>
      <c r="AJ338" s="53">
        <f t="shared" si="12"/>
        <v>0</v>
      </c>
      <c r="AK338" s="53" t="str">
        <f>IF(ISNA(VLOOKUP(C338,Вчера_Спутник!C:C, 1, FALSE)),"ошибка",0)</f>
        <v>ошибка</v>
      </c>
      <c r="AL338" s="55"/>
      <c r="AM338" s="53" t="e">
        <f>D338-VLOOKUP(C338, Вчера_Спутник!C:BL, 2, FALSE)</f>
        <v>#N/A</v>
      </c>
      <c r="AN338" s="53" t="e">
        <f>E338-F338-VLOOKUP(C338, Вчера_Спутник!C:BL, 3, FALSE)</f>
        <v>#N/A</v>
      </c>
      <c r="AO338" s="53" t="e">
        <f>K338-L338-VLOOKUP(C338, Вчера_Спутник!C:BL, 5, FALSE)</f>
        <v>#N/A</v>
      </c>
      <c r="AP338" s="53" t="e">
        <f>M338-N338-VLOOKUP(C338, Вчера_Спутник!C:BL, 7, FALSE)</f>
        <v>#N/A</v>
      </c>
      <c r="AQ338" s="53" t="e">
        <f>O338-P338-VLOOKUP(C338, Вчера_Спутник!C:BL, 9, FALSE)</f>
        <v>#N/A</v>
      </c>
      <c r="AR338" s="53" t="e">
        <f>Q338-R338-VLOOKUP(C338, Вчера_Спутник!C:BL, 11, FALSE)</f>
        <v>#N/A</v>
      </c>
      <c r="AS338" s="53" t="e">
        <f>S338-T338-VLOOKUP(C338, Вчера_Спутник!C:BL, 13, FALSE)</f>
        <v>#N/A</v>
      </c>
      <c r="AT338" s="53" t="e">
        <f>U338-V338-VLOOKUP(C338, Вчера_Спутник!C:BL, 15, FALSE)</f>
        <v>#N/A</v>
      </c>
      <c r="AU338" s="53" t="e">
        <f>W338-X338-VLOOKUP(C338, Вчера_Спутник!C:BL, 17, FALSE)</f>
        <v>#N/A</v>
      </c>
      <c r="AV338" s="53" t="e">
        <f>Y338-Z338-VLOOKUP(C338, Вчера_Спутник!C:BL, 19, FALSE)</f>
        <v>#N/A</v>
      </c>
      <c r="AW338" s="53" t="e">
        <f>AA338-AB338-VLOOKUP(C338, Вчера_Спутник!C:BL, 21, FALSE)</f>
        <v>#N/A</v>
      </c>
      <c r="AX338" s="53" t="e">
        <f>AC338-AD338-VLOOKUP(C338, Вчера_Спутник!C:BL, 23, FALSE)</f>
        <v>#N/A</v>
      </c>
      <c r="AY338" s="53" t="e">
        <f>VLOOKUP(C338, Вчера_Спутник!C:BL, 26, FALSE)+F338-Z338-AD338-AG338</f>
        <v>#N/A</v>
      </c>
      <c r="AZ338" s="53" t="e">
        <f>AE338-VLOOKUP(C338, Вчера_Спутник!C:BL, 25, FALSE)</f>
        <v>#N/A</v>
      </c>
    </row>
    <row r="339" spans="1:52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3">
        <f t="shared" si="11"/>
        <v>0</v>
      </c>
      <c r="AJ339" s="53">
        <f t="shared" si="12"/>
        <v>0</v>
      </c>
      <c r="AK339" s="53" t="str">
        <f>IF(ISNA(VLOOKUP(C339,Вчера_Спутник!C:C, 1, FALSE)),"ошибка",0)</f>
        <v>ошибка</v>
      </c>
      <c r="AL339" s="55"/>
      <c r="AM339" s="53" t="e">
        <f>D339-VLOOKUP(C339, Вчера_Спутник!C:BL, 2, FALSE)</f>
        <v>#N/A</v>
      </c>
      <c r="AN339" s="53" t="e">
        <f>E339-F339-VLOOKUP(C339, Вчера_Спутник!C:BL, 3, FALSE)</f>
        <v>#N/A</v>
      </c>
      <c r="AO339" s="53" t="e">
        <f>K339-L339-VLOOKUP(C339, Вчера_Спутник!C:BL, 5, FALSE)</f>
        <v>#N/A</v>
      </c>
      <c r="AP339" s="53" t="e">
        <f>M339-N339-VLOOKUP(C339, Вчера_Спутник!C:BL, 7, FALSE)</f>
        <v>#N/A</v>
      </c>
      <c r="AQ339" s="53" t="e">
        <f>O339-P339-VLOOKUP(C339, Вчера_Спутник!C:BL, 9, FALSE)</f>
        <v>#N/A</v>
      </c>
      <c r="AR339" s="53" t="e">
        <f>Q339-R339-VLOOKUP(C339, Вчера_Спутник!C:BL, 11, FALSE)</f>
        <v>#N/A</v>
      </c>
      <c r="AS339" s="53" t="e">
        <f>S339-T339-VLOOKUP(C339, Вчера_Спутник!C:BL, 13, FALSE)</f>
        <v>#N/A</v>
      </c>
      <c r="AT339" s="53" t="e">
        <f>U339-V339-VLOOKUP(C339, Вчера_Спутник!C:BL, 15, FALSE)</f>
        <v>#N/A</v>
      </c>
      <c r="AU339" s="53" t="e">
        <f>W339-X339-VLOOKUP(C339, Вчера_Спутник!C:BL, 17, FALSE)</f>
        <v>#N/A</v>
      </c>
      <c r="AV339" s="53" t="e">
        <f>Y339-Z339-VLOOKUP(C339, Вчера_Спутник!C:BL, 19, FALSE)</f>
        <v>#N/A</v>
      </c>
      <c r="AW339" s="53" t="e">
        <f>AA339-AB339-VLOOKUP(C339, Вчера_Спутник!C:BL, 21, FALSE)</f>
        <v>#N/A</v>
      </c>
      <c r="AX339" s="53" t="e">
        <f>AC339-AD339-VLOOKUP(C339, Вчера_Спутник!C:BL, 23, FALSE)</f>
        <v>#N/A</v>
      </c>
      <c r="AY339" s="53" t="e">
        <f>VLOOKUP(C339, Вчера_Спутник!C:BL, 26, FALSE)+F339-Z339-AD339-AG339</f>
        <v>#N/A</v>
      </c>
      <c r="AZ339" s="53" t="e">
        <f>AE339-VLOOKUP(C339, Вчера_Спутник!C:BL, 25, FALSE)</f>
        <v>#N/A</v>
      </c>
    </row>
    <row r="340" spans="1:52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3">
        <f t="shared" si="11"/>
        <v>0</v>
      </c>
      <c r="AJ340" s="53">
        <f t="shared" si="12"/>
        <v>0</v>
      </c>
      <c r="AK340" s="53" t="str">
        <f>IF(ISNA(VLOOKUP(C340,Вчера_Спутник!C:C, 1, FALSE)),"ошибка",0)</f>
        <v>ошибка</v>
      </c>
      <c r="AL340" s="55"/>
      <c r="AM340" s="53" t="e">
        <f>D340-VLOOKUP(C340, Вчера_Спутник!C:BL, 2, FALSE)</f>
        <v>#N/A</v>
      </c>
      <c r="AN340" s="53" t="e">
        <f>E340-F340-VLOOKUP(C340, Вчера_Спутник!C:BL, 3, FALSE)</f>
        <v>#N/A</v>
      </c>
      <c r="AO340" s="53" t="e">
        <f>K340-L340-VLOOKUP(C340, Вчера_Спутник!C:BL, 5, FALSE)</f>
        <v>#N/A</v>
      </c>
      <c r="AP340" s="53" t="e">
        <f>M340-N340-VLOOKUP(C340, Вчера_Спутник!C:BL, 7, FALSE)</f>
        <v>#N/A</v>
      </c>
      <c r="AQ340" s="53" t="e">
        <f>O340-P340-VLOOKUP(C340, Вчера_Спутник!C:BL, 9, FALSE)</f>
        <v>#N/A</v>
      </c>
      <c r="AR340" s="53" t="e">
        <f>Q340-R340-VLOOKUP(C340, Вчера_Спутник!C:BL, 11, FALSE)</f>
        <v>#N/A</v>
      </c>
      <c r="AS340" s="53" t="e">
        <f>S340-T340-VLOOKUP(C340, Вчера_Спутник!C:BL, 13, FALSE)</f>
        <v>#N/A</v>
      </c>
      <c r="AT340" s="53" t="e">
        <f>U340-V340-VLOOKUP(C340, Вчера_Спутник!C:BL, 15, FALSE)</f>
        <v>#N/A</v>
      </c>
      <c r="AU340" s="53" t="e">
        <f>W340-X340-VLOOKUP(C340, Вчера_Спутник!C:BL, 17, FALSE)</f>
        <v>#N/A</v>
      </c>
      <c r="AV340" s="53" t="e">
        <f>Y340-Z340-VLOOKUP(C340, Вчера_Спутник!C:BL, 19, FALSE)</f>
        <v>#N/A</v>
      </c>
      <c r="AW340" s="53" t="e">
        <f>AA340-AB340-VLOOKUP(C340, Вчера_Спутник!C:BL, 21, FALSE)</f>
        <v>#N/A</v>
      </c>
      <c r="AX340" s="53" t="e">
        <f>AC340-AD340-VLOOKUP(C340, Вчера_Спутник!C:BL, 23, FALSE)</f>
        <v>#N/A</v>
      </c>
      <c r="AY340" s="53" t="e">
        <f>VLOOKUP(C340, Вчера_Спутник!C:BL, 26, FALSE)+F340-Z340-AD340-AG340</f>
        <v>#N/A</v>
      </c>
      <c r="AZ340" s="53" t="e">
        <f>AE340-VLOOKUP(C340, Вчера_Спутник!C:BL, 25, FALSE)</f>
        <v>#N/A</v>
      </c>
    </row>
    <row r="341" spans="1:52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3">
        <f t="shared" si="11"/>
        <v>0</v>
      </c>
      <c r="AJ341" s="53">
        <f t="shared" si="12"/>
        <v>0</v>
      </c>
      <c r="AK341" s="53" t="str">
        <f>IF(ISNA(VLOOKUP(C341,Вчера_Спутник!C:C, 1, FALSE)),"ошибка",0)</f>
        <v>ошибка</v>
      </c>
      <c r="AL341" s="55"/>
      <c r="AM341" s="53" t="e">
        <f>D341-VLOOKUP(C341, Вчера_Спутник!C:BL, 2, FALSE)</f>
        <v>#N/A</v>
      </c>
      <c r="AN341" s="53" t="e">
        <f>E341-F341-VLOOKUP(C341, Вчера_Спутник!C:BL, 3, FALSE)</f>
        <v>#N/A</v>
      </c>
      <c r="AO341" s="53" t="e">
        <f>K341-L341-VLOOKUP(C341, Вчера_Спутник!C:BL, 5, FALSE)</f>
        <v>#N/A</v>
      </c>
      <c r="AP341" s="53" t="e">
        <f>M341-N341-VLOOKUP(C341, Вчера_Спутник!C:BL, 7, FALSE)</f>
        <v>#N/A</v>
      </c>
      <c r="AQ341" s="53" t="e">
        <f>O341-P341-VLOOKUP(C341, Вчера_Спутник!C:BL, 9, FALSE)</f>
        <v>#N/A</v>
      </c>
      <c r="AR341" s="53" t="e">
        <f>Q341-R341-VLOOKUP(C341, Вчера_Спутник!C:BL, 11, FALSE)</f>
        <v>#N/A</v>
      </c>
      <c r="AS341" s="53" t="e">
        <f>S341-T341-VLOOKUP(C341, Вчера_Спутник!C:BL, 13, FALSE)</f>
        <v>#N/A</v>
      </c>
      <c r="AT341" s="53" t="e">
        <f>U341-V341-VLOOKUP(C341, Вчера_Спутник!C:BL, 15, FALSE)</f>
        <v>#N/A</v>
      </c>
      <c r="AU341" s="53" t="e">
        <f>W341-X341-VLOOKUP(C341, Вчера_Спутник!C:BL, 17, FALSE)</f>
        <v>#N/A</v>
      </c>
      <c r="AV341" s="53" t="e">
        <f>Y341-Z341-VLOOKUP(C341, Вчера_Спутник!C:BL, 19, FALSE)</f>
        <v>#N/A</v>
      </c>
      <c r="AW341" s="53" t="e">
        <f>AA341-AB341-VLOOKUP(C341, Вчера_Спутник!C:BL, 21, FALSE)</f>
        <v>#N/A</v>
      </c>
      <c r="AX341" s="53" t="e">
        <f>AC341-AD341-VLOOKUP(C341, Вчера_Спутник!C:BL, 23, FALSE)</f>
        <v>#N/A</v>
      </c>
      <c r="AY341" s="53" t="e">
        <f>VLOOKUP(C341, Вчера_Спутник!C:BL, 26, FALSE)+F341-Z341-AD341-AG341</f>
        <v>#N/A</v>
      </c>
      <c r="AZ341" s="53" t="e">
        <f>AE341-VLOOKUP(C341, Вчера_Спутник!C:BL, 25, FALSE)</f>
        <v>#N/A</v>
      </c>
    </row>
    <row r="342" spans="1:52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3">
        <f t="shared" si="11"/>
        <v>0</v>
      </c>
      <c r="AJ342" s="53">
        <f t="shared" si="12"/>
        <v>0</v>
      </c>
      <c r="AK342" s="53" t="str">
        <f>IF(ISNA(VLOOKUP(C342,Вчера_Спутник!C:C, 1, FALSE)),"ошибка",0)</f>
        <v>ошибка</v>
      </c>
      <c r="AL342" s="55"/>
      <c r="AM342" s="53" t="e">
        <f>D342-VLOOKUP(C342, Вчера_Спутник!C:BL, 2, FALSE)</f>
        <v>#N/A</v>
      </c>
      <c r="AN342" s="53" t="e">
        <f>E342-F342-VLOOKUP(C342, Вчера_Спутник!C:BL, 3, FALSE)</f>
        <v>#N/A</v>
      </c>
      <c r="AO342" s="53" t="e">
        <f>K342-L342-VLOOKUP(C342, Вчера_Спутник!C:BL, 5, FALSE)</f>
        <v>#N/A</v>
      </c>
      <c r="AP342" s="53" t="e">
        <f>M342-N342-VLOOKUP(C342, Вчера_Спутник!C:BL, 7, FALSE)</f>
        <v>#N/A</v>
      </c>
      <c r="AQ342" s="53" t="e">
        <f>O342-P342-VLOOKUP(C342, Вчера_Спутник!C:BL, 9, FALSE)</f>
        <v>#N/A</v>
      </c>
      <c r="AR342" s="53" t="e">
        <f>Q342-R342-VLOOKUP(C342, Вчера_Спутник!C:BL, 11, FALSE)</f>
        <v>#N/A</v>
      </c>
      <c r="AS342" s="53" t="e">
        <f>S342-T342-VLOOKUP(C342, Вчера_Спутник!C:BL, 13, FALSE)</f>
        <v>#N/A</v>
      </c>
      <c r="AT342" s="53" t="e">
        <f>U342-V342-VLOOKUP(C342, Вчера_Спутник!C:BL, 15, FALSE)</f>
        <v>#N/A</v>
      </c>
      <c r="AU342" s="53" t="e">
        <f>W342-X342-VLOOKUP(C342, Вчера_Спутник!C:BL, 17, FALSE)</f>
        <v>#N/A</v>
      </c>
      <c r="AV342" s="53" t="e">
        <f>Y342-Z342-VLOOKUP(C342, Вчера_Спутник!C:BL, 19, FALSE)</f>
        <v>#N/A</v>
      </c>
      <c r="AW342" s="53" t="e">
        <f>AA342-AB342-VLOOKUP(C342, Вчера_Спутник!C:BL, 21, FALSE)</f>
        <v>#N/A</v>
      </c>
      <c r="AX342" s="53" t="e">
        <f>AC342-AD342-VLOOKUP(C342, Вчера_Спутник!C:BL, 23, FALSE)</f>
        <v>#N/A</v>
      </c>
      <c r="AY342" s="53" t="e">
        <f>VLOOKUP(C342, Вчера_Спутник!C:BL, 26, FALSE)+F342-Z342-AD342-AG342</f>
        <v>#N/A</v>
      </c>
      <c r="AZ342" s="53" t="e">
        <f>AE342-VLOOKUP(C342, Вчера_Спутник!C:BL, 25, FALSE)</f>
        <v>#N/A</v>
      </c>
    </row>
    <row r="343" spans="1:52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3">
        <f t="shared" si="11"/>
        <v>0</v>
      </c>
      <c r="AJ343" s="53">
        <f t="shared" si="12"/>
        <v>0</v>
      </c>
      <c r="AK343" s="53" t="str">
        <f>IF(ISNA(VLOOKUP(C343,Вчера_Спутник!C:C, 1, FALSE)),"ошибка",0)</f>
        <v>ошибка</v>
      </c>
      <c r="AL343" s="55"/>
      <c r="AM343" s="53" t="e">
        <f>D343-VLOOKUP(C343, Вчера_Спутник!C:BL, 2, FALSE)</f>
        <v>#N/A</v>
      </c>
      <c r="AN343" s="53" t="e">
        <f>E343-F343-VLOOKUP(C343, Вчера_Спутник!C:BL, 3, FALSE)</f>
        <v>#N/A</v>
      </c>
      <c r="AO343" s="53" t="e">
        <f>K343-L343-VLOOKUP(C343, Вчера_Спутник!C:BL, 5, FALSE)</f>
        <v>#N/A</v>
      </c>
      <c r="AP343" s="53" t="e">
        <f>M343-N343-VLOOKUP(C343, Вчера_Спутник!C:BL, 7, FALSE)</f>
        <v>#N/A</v>
      </c>
      <c r="AQ343" s="53" t="e">
        <f>O343-P343-VLOOKUP(C343, Вчера_Спутник!C:BL, 9, FALSE)</f>
        <v>#N/A</v>
      </c>
      <c r="AR343" s="53" t="e">
        <f>Q343-R343-VLOOKUP(C343, Вчера_Спутник!C:BL, 11, FALSE)</f>
        <v>#N/A</v>
      </c>
      <c r="AS343" s="53" t="e">
        <f>S343-T343-VLOOKUP(C343, Вчера_Спутник!C:BL, 13, FALSE)</f>
        <v>#N/A</v>
      </c>
      <c r="AT343" s="53" t="e">
        <f>U343-V343-VLOOKUP(C343, Вчера_Спутник!C:BL, 15, FALSE)</f>
        <v>#N/A</v>
      </c>
      <c r="AU343" s="53" t="e">
        <f>W343-X343-VLOOKUP(C343, Вчера_Спутник!C:BL, 17, FALSE)</f>
        <v>#N/A</v>
      </c>
      <c r="AV343" s="53" t="e">
        <f>Y343-Z343-VLOOKUP(C343, Вчера_Спутник!C:BL, 19, FALSE)</f>
        <v>#N/A</v>
      </c>
      <c r="AW343" s="53" t="e">
        <f>AA343-AB343-VLOOKUP(C343, Вчера_Спутник!C:BL, 21, FALSE)</f>
        <v>#N/A</v>
      </c>
      <c r="AX343" s="53" t="e">
        <f>AC343-AD343-VLOOKUP(C343, Вчера_Спутник!C:BL, 23, FALSE)</f>
        <v>#N/A</v>
      </c>
      <c r="AY343" s="53" t="e">
        <f>VLOOKUP(C343, Вчера_Спутник!C:BL, 26, FALSE)+F343-Z343-AD343-AG343</f>
        <v>#N/A</v>
      </c>
      <c r="AZ343" s="53" t="e">
        <f>AE343-VLOOKUP(C343, Вчера_Спутник!C:BL, 25, FALSE)</f>
        <v>#N/A</v>
      </c>
    </row>
    <row r="344" spans="1:52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3">
        <f t="shared" si="11"/>
        <v>0</v>
      </c>
      <c r="AJ344" s="53">
        <f t="shared" si="12"/>
        <v>0</v>
      </c>
      <c r="AK344" s="53" t="str">
        <f>IF(ISNA(VLOOKUP(C344,Вчера_Спутник!C:C, 1, FALSE)),"ошибка",0)</f>
        <v>ошибка</v>
      </c>
      <c r="AL344" s="55"/>
      <c r="AM344" s="53" t="e">
        <f>D344-VLOOKUP(C344, Вчера_Спутник!C:BL, 2, FALSE)</f>
        <v>#N/A</v>
      </c>
      <c r="AN344" s="53" t="e">
        <f>E344-F344-VLOOKUP(C344, Вчера_Спутник!C:BL, 3, FALSE)</f>
        <v>#N/A</v>
      </c>
      <c r="AO344" s="53" t="e">
        <f>K344-L344-VLOOKUP(C344, Вчера_Спутник!C:BL, 5, FALSE)</f>
        <v>#N/A</v>
      </c>
      <c r="AP344" s="53" t="e">
        <f>M344-N344-VLOOKUP(C344, Вчера_Спутник!C:BL, 7, FALSE)</f>
        <v>#N/A</v>
      </c>
      <c r="AQ344" s="53" t="e">
        <f>O344-P344-VLOOKUP(C344, Вчера_Спутник!C:BL, 9, FALSE)</f>
        <v>#N/A</v>
      </c>
      <c r="AR344" s="53" t="e">
        <f>Q344-R344-VLOOKUP(C344, Вчера_Спутник!C:BL, 11, FALSE)</f>
        <v>#N/A</v>
      </c>
      <c r="AS344" s="53" t="e">
        <f>S344-T344-VLOOKUP(C344, Вчера_Спутник!C:BL, 13, FALSE)</f>
        <v>#N/A</v>
      </c>
      <c r="AT344" s="53" t="e">
        <f>U344-V344-VLOOKUP(C344, Вчера_Спутник!C:BL, 15, FALSE)</f>
        <v>#N/A</v>
      </c>
      <c r="AU344" s="53" t="e">
        <f>W344-X344-VLOOKUP(C344, Вчера_Спутник!C:BL, 17, FALSE)</f>
        <v>#N/A</v>
      </c>
      <c r="AV344" s="53" t="e">
        <f>Y344-Z344-VLOOKUP(C344, Вчера_Спутник!C:BL, 19, FALSE)</f>
        <v>#N/A</v>
      </c>
      <c r="AW344" s="53" t="e">
        <f>AA344-AB344-VLOOKUP(C344, Вчера_Спутник!C:BL, 21, FALSE)</f>
        <v>#N/A</v>
      </c>
      <c r="AX344" s="53" t="e">
        <f>AC344-AD344-VLOOKUP(C344, Вчера_Спутник!C:BL, 23, FALSE)</f>
        <v>#N/A</v>
      </c>
      <c r="AY344" s="53" t="e">
        <f>VLOOKUP(C344, Вчера_Спутник!C:BL, 26, FALSE)+F344-Z344-AD344-AG344</f>
        <v>#N/A</v>
      </c>
      <c r="AZ344" s="53" t="e">
        <f>AE344-VLOOKUP(C344, Вчера_Спутник!C:BL, 25, FALSE)</f>
        <v>#N/A</v>
      </c>
    </row>
    <row r="345" spans="1:52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3">
        <f t="shared" si="11"/>
        <v>0</v>
      </c>
      <c r="AJ345" s="53">
        <f t="shared" si="12"/>
        <v>0</v>
      </c>
      <c r="AK345" s="53" t="str">
        <f>IF(ISNA(VLOOKUP(C345,Вчера_Спутник!C:C, 1, FALSE)),"ошибка",0)</f>
        <v>ошибка</v>
      </c>
      <c r="AL345" s="55"/>
      <c r="AM345" s="53" t="e">
        <f>D345-VLOOKUP(C345, Вчера_Спутник!C:BL, 2, FALSE)</f>
        <v>#N/A</v>
      </c>
      <c r="AN345" s="53" t="e">
        <f>E345-F345-VLOOKUP(C345, Вчера_Спутник!C:BL, 3, FALSE)</f>
        <v>#N/A</v>
      </c>
      <c r="AO345" s="53" t="e">
        <f>K345-L345-VLOOKUP(C345, Вчера_Спутник!C:BL, 5, FALSE)</f>
        <v>#N/A</v>
      </c>
      <c r="AP345" s="53" t="e">
        <f>M345-N345-VLOOKUP(C345, Вчера_Спутник!C:BL, 7, FALSE)</f>
        <v>#N/A</v>
      </c>
      <c r="AQ345" s="53" t="e">
        <f>O345-P345-VLOOKUP(C345, Вчера_Спутник!C:BL, 9, FALSE)</f>
        <v>#N/A</v>
      </c>
      <c r="AR345" s="53" t="e">
        <f>Q345-R345-VLOOKUP(C345, Вчера_Спутник!C:BL, 11, FALSE)</f>
        <v>#N/A</v>
      </c>
      <c r="AS345" s="53" t="e">
        <f>S345-T345-VLOOKUP(C345, Вчера_Спутник!C:BL, 13, FALSE)</f>
        <v>#N/A</v>
      </c>
      <c r="AT345" s="53" t="e">
        <f>U345-V345-VLOOKUP(C345, Вчера_Спутник!C:BL, 15, FALSE)</f>
        <v>#N/A</v>
      </c>
      <c r="AU345" s="53" t="e">
        <f>W345-X345-VLOOKUP(C345, Вчера_Спутник!C:BL, 17, FALSE)</f>
        <v>#N/A</v>
      </c>
      <c r="AV345" s="53" t="e">
        <f>Y345-Z345-VLOOKUP(C345, Вчера_Спутник!C:BL, 19, FALSE)</f>
        <v>#N/A</v>
      </c>
      <c r="AW345" s="53" t="e">
        <f>AA345-AB345-VLOOKUP(C345, Вчера_Спутник!C:BL, 21, FALSE)</f>
        <v>#N/A</v>
      </c>
      <c r="AX345" s="53" t="e">
        <f>AC345-AD345-VLOOKUP(C345, Вчера_Спутник!C:BL, 23, FALSE)</f>
        <v>#N/A</v>
      </c>
      <c r="AY345" s="53" t="e">
        <f>VLOOKUP(C345, Вчера_Спутник!C:BL, 26, FALSE)+F345-Z345-AD345-AG345</f>
        <v>#N/A</v>
      </c>
      <c r="AZ345" s="53" t="e">
        <f>AE345-VLOOKUP(C345, Вчера_Спутник!C:BL, 25, FALSE)</f>
        <v>#N/A</v>
      </c>
    </row>
    <row r="346" spans="1:52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3">
        <f t="shared" si="11"/>
        <v>0</v>
      </c>
      <c r="AJ346" s="53">
        <f t="shared" si="12"/>
        <v>0</v>
      </c>
      <c r="AK346" s="53" t="str">
        <f>IF(ISNA(VLOOKUP(C346,Вчера_Спутник!C:C, 1, FALSE)),"ошибка",0)</f>
        <v>ошибка</v>
      </c>
      <c r="AL346" s="55"/>
      <c r="AM346" s="53" t="e">
        <f>D346-VLOOKUP(C346, Вчера_Спутник!C:BL, 2, FALSE)</f>
        <v>#N/A</v>
      </c>
      <c r="AN346" s="53" t="e">
        <f>E346-F346-VLOOKUP(C346, Вчера_Спутник!C:BL, 3, FALSE)</f>
        <v>#N/A</v>
      </c>
      <c r="AO346" s="53" t="e">
        <f>K346-L346-VLOOKUP(C346, Вчера_Спутник!C:BL, 5, FALSE)</f>
        <v>#N/A</v>
      </c>
      <c r="AP346" s="53" t="e">
        <f>M346-N346-VLOOKUP(C346, Вчера_Спутник!C:BL, 7, FALSE)</f>
        <v>#N/A</v>
      </c>
      <c r="AQ346" s="53" t="e">
        <f>O346-P346-VLOOKUP(C346, Вчера_Спутник!C:BL, 9, FALSE)</f>
        <v>#N/A</v>
      </c>
      <c r="AR346" s="53" t="e">
        <f>Q346-R346-VLOOKUP(C346, Вчера_Спутник!C:BL, 11, FALSE)</f>
        <v>#N/A</v>
      </c>
      <c r="AS346" s="53" t="e">
        <f>S346-T346-VLOOKUP(C346, Вчера_Спутник!C:BL, 13, FALSE)</f>
        <v>#N/A</v>
      </c>
      <c r="AT346" s="53" t="e">
        <f>U346-V346-VLOOKUP(C346, Вчера_Спутник!C:BL, 15, FALSE)</f>
        <v>#N/A</v>
      </c>
      <c r="AU346" s="53" t="e">
        <f>W346-X346-VLOOKUP(C346, Вчера_Спутник!C:BL, 17, FALSE)</f>
        <v>#N/A</v>
      </c>
      <c r="AV346" s="53" t="e">
        <f>Y346-Z346-VLOOKUP(C346, Вчера_Спутник!C:BL, 19, FALSE)</f>
        <v>#N/A</v>
      </c>
      <c r="AW346" s="53" t="e">
        <f>AA346-AB346-VLOOKUP(C346, Вчера_Спутник!C:BL, 21, FALSE)</f>
        <v>#N/A</v>
      </c>
      <c r="AX346" s="53" t="e">
        <f>AC346-AD346-VLOOKUP(C346, Вчера_Спутник!C:BL, 23, FALSE)</f>
        <v>#N/A</v>
      </c>
      <c r="AY346" s="53" t="e">
        <f>VLOOKUP(C346, Вчера_Спутник!C:BL, 26, FALSE)+F346-Z346-AD346-AG346</f>
        <v>#N/A</v>
      </c>
      <c r="AZ346" s="53" t="e">
        <f>AE346-VLOOKUP(C346, Вчера_Спутник!C:BL, 25, FALSE)</f>
        <v>#N/A</v>
      </c>
    </row>
    <row r="347" spans="1:52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3">
        <f t="shared" si="11"/>
        <v>0</v>
      </c>
      <c r="AJ347" s="53">
        <f t="shared" si="12"/>
        <v>0</v>
      </c>
      <c r="AK347" s="53" t="str">
        <f>IF(ISNA(VLOOKUP(C347,Вчера_Спутник!C:C, 1, FALSE)),"ошибка",0)</f>
        <v>ошибка</v>
      </c>
      <c r="AL347" s="55"/>
      <c r="AM347" s="53" t="e">
        <f>D347-VLOOKUP(C347, Вчера_Спутник!C:BL, 2, FALSE)</f>
        <v>#N/A</v>
      </c>
      <c r="AN347" s="53" t="e">
        <f>E347-F347-VLOOKUP(C347, Вчера_Спутник!C:BL, 3, FALSE)</f>
        <v>#N/A</v>
      </c>
      <c r="AO347" s="53" t="e">
        <f>K347-L347-VLOOKUP(C347, Вчера_Спутник!C:BL, 5, FALSE)</f>
        <v>#N/A</v>
      </c>
      <c r="AP347" s="53" t="e">
        <f>M347-N347-VLOOKUP(C347, Вчера_Спутник!C:BL, 7, FALSE)</f>
        <v>#N/A</v>
      </c>
      <c r="AQ347" s="53" t="e">
        <f>O347-P347-VLOOKUP(C347, Вчера_Спутник!C:BL, 9, FALSE)</f>
        <v>#N/A</v>
      </c>
      <c r="AR347" s="53" t="e">
        <f>Q347-R347-VLOOKUP(C347, Вчера_Спутник!C:BL, 11, FALSE)</f>
        <v>#N/A</v>
      </c>
      <c r="AS347" s="53" t="e">
        <f>S347-T347-VLOOKUP(C347, Вчера_Спутник!C:BL, 13, FALSE)</f>
        <v>#N/A</v>
      </c>
      <c r="AT347" s="53" t="e">
        <f>U347-V347-VLOOKUP(C347, Вчера_Спутник!C:BL, 15, FALSE)</f>
        <v>#N/A</v>
      </c>
      <c r="AU347" s="53" t="e">
        <f>W347-X347-VLOOKUP(C347, Вчера_Спутник!C:BL, 17, FALSE)</f>
        <v>#N/A</v>
      </c>
      <c r="AV347" s="53" t="e">
        <f>Y347-Z347-VLOOKUP(C347, Вчера_Спутник!C:BL, 19, FALSE)</f>
        <v>#N/A</v>
      </c>
      <c r="AW347" s="53" t="e">
        <f>AA347-AB347-VLOOKUP(C347, Вчера_Спутник!C:BL, 21, FALSE)</f>
        <v>#N/A</v>
      </c>
      <c r="AX347" s="53" t="e">
        <f>AC347-AD347-VLOOKUP(C347, Вчера_Спутник!C:BL, 23, FALSE)</f>
        <v>#N/A</v>
      </c>
      <c r="AY347" s="53" t="e">
        <f>VLOOKUP(C347, Вчера_Спутник!C:BL, 26, FALSE)+F347-Z347-AD347-AG347</f>
        <v>#N/A</v>
      </c>
      <c r="AZ347" s="53" t="e">
        <f>AE347-VLOOKUP(C347, Вчера_Спутник!C:BL, 25, FALSE)</f>
        <v>#N/A</v>
      </c>
    </row>
    <row r="348" spans="1:52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3">
        <f t="shared" si="11"/>
        <v>0</v>
      </c>
      <c r="AJ348" s="53">
        <f t="shared" si="12"/>
        <v>0</v>
      </c>
      <c r="AK348" s="53" t="str">
        <f>IF(ISNA(VLOOKUP(C348,Вчера_Спутник!C:C, 1, FALSE)),"ошибка",0)</f>
        <v>ошибка</v>
      </c>
      <c r="AL348" s="55"/>
      <c r="AM348" s="53" t="e">
        <f>D348-VLOOKUP(C348, Вчера_Спутник!C:BL, 2, FALSE)</f>
        <v>#N/A</v>
      </c>
      <c r="AN348" s="53" t="e">
        <f>E348-F348-VLOOKUP(C348, Вчера_Спутник!C:BL, 3, FALSE)</f>
        <v>#N/A</v>
      </c>
      <c r="AO348" s="53" t="e">
        <f>K348-L348-VLOOKUP(C348, Вчера_Спутник!C:BL, 5, FALSE)</f>
        <v>#N/A</v>
      </c>
      <c r="AP348" s="53" t="e">
        <f>M348-N348-VLOOKUP(C348, Вчера_Спутник!C:BL, 7, FALSE)</f>
        <v>#N/A</v>
      </c>
      <c r="AQ348" s="53" t="e">
        <f>O348-P348-VLOOKUP(C348, Вчера_Спутник!C:BL, 9, FALSE)</f>
        <v>#N/A</v>
      </c>
      <c r="AR348" s="53" t="e">
        <f>Q348-R348-VLOOKUP(C348, Вчера_Спутник!C:BL, 11, FALSE)</f>
        <v>#N/A</v>
      </c>
      <c r="AS348" s="53" t="e">
        <f>S348-T348-VLOOKUP(C348, Вчера_Спутник!C:BL, 13, FALSE)</f>
        <v>#N/A</v>
      </c>
      <c r="AT348" s="53" t="e">
        <f>U348-V348-VLOOKUP(C348, Вчера_Спутник!C:BL, 15, FALSE)</f>
        <v>#N/A</v>
      </c>
      <c r="AU348" s="53" t="e">
        <f>W348-X348-VLOOKUP(C348, Вчера_Спутник!C:BL, 17, FALSE)</f>
        <v>#N/A</v>
      </c>
      <c r="AV348" s="53" t="e">
        <f>Y348-Z348-VLOOKUP(C348, Вчера_Спутник!C:BL, 19, FALSE)</f>
        <v>#N/A</v>
      </c>
      <c r="AW348" s="53" t="e">
        <f>AA348-AB348-VLOOKUP(C348, Вчера_Спутник!C:BL, 21, FALSE)</f>
        <v>#N/A</v>
      </c>
      <c r="AX348" s="53" t="e">
        <f>AC348-AD348-VLOOKUP(C348, Вчера_Спутник!C:BL, 23, FALSE)</f>
        <v>#N/A</v>
      </c>
      <c r="AY348" s="53" t="e">
        <f>VLOOKUP(C348, Вчера_Спутник!C:BL, 26, FALSE)+F348-Z348-AD348-AG348</f>
        <v>#N/A</v>
      </c>
      <c r="AZ348" s="53" t="e">
        <f>AE348-VLOOKUP(C348, Вчера_Спутник!C:BL, 25, FALSE)</f>
        <v>#N/A</v>
      </c>
    </row>
    <row r="349" spans="1:52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3">
        <f t="shared" si="11"/>
        <v>0</v>
      </c>
      <c r="AJ349" s="53">
        <f t="shared" si="12"/>
        <v>0</v>
      </c>
      <c r="AK349" s="53" t="str">
        <f>IF(ISNA(VLOOKUP(C349,Вчера_Спутник!C:C, 1, FALSE)),"ошибка",0)</f>
        <v>ошибка</v>
      </c>
      <c r="AL349" s="55"/>
      <c r="AM349" s="53" t="e">
        <f>D349-VLOOKUP(C349, Вчера_Спутник!C:BL, 2, FALSE)</f>
        <v>#N/A</v>
      </c>
      <c r="AN349" s="53" t="e">
        <f>E349-F349-VLOOKUP(C349, Вчера_Спутник!C:BL, 3, FALSE)</f>
        <v>#N/A</v>
      </c>
      <c r="AO349" s="53" t="e">
        <f>K349-L349-VLOOKUP(C349, Вчера_Спутник!C:BL, 5, FALSE)</f>
        <v>#N/A</v>
      </c>
      <c r="AP349" s="53" t="e">
        <f>M349-N349-VLOOKUP(C349, Вчера_Спутник!C:BL, 7, FALSE)</f>
        <v>#N/A</v>
      </c>
      <c r="AQ349" s="53" t="e">
        <f>O349-P349-VLOOKUP(C349, Вчера_Спутник!C:BL, 9, FALSE)</f>
        <v>#N/A</v>
      </c>
      <c r="AR349" s="53" t="e">
        <f>Q349-R349-VLOOKUP(C349, Вчера_Спутник!C:BL, 11, FALSE)</f>
        <v>#N/A</v>
      </c>
      <c r="AS349" s="53" t="e">
        <f>S349-T349-VLOOKUP(C349, Вчера_Спутник!C:BL, 13, FALSE)</f>
        <v>#N/A</v>
      </c>
      <c r="AT349" s="53" t="e">
        <f>U349-V349-VLOOKUP(C349, Вчера_Спутник!C:BL, 15, FALSE)</f>
        <v>#N/A</v>
      </c>
      <c r="AU349" s="53" t="e">
        <f>W349-X349-VLOOKUP(C349, Вчера_Спутник!C:BL, 17, FALSE)</f>
        <v>#N/A</v>
      </c>
      <c r="AV349" s="53" t="e">
        <f>Y349-Z349-VLOOKUP(C349, Вчера_Спутник!C:BL, 19, FALSE)</f>
        <v>#N/A</v>
      </c>
      <c r="AW349" s="53" t="e">
        <f>AA349-AB349-VLOOKUP(C349, Вчера_Спутник!C:BL, 21, FALSE)</f>
        <v>#N/A</v>
      </c>
      <c r="AX349" s="53" t="e">
        <f>AC349-AD349-VLOOKUP(C349, Вчера_Спутник!C:BL, 23, FALSE)</f>
        <v>#N/A</v>
      </c>
      <c r="AY349" s="53" t="e">
        <f>VLOOKUP(C349, Вчера_Спутник!C:BL, 26, FALSE)+F349-Z349-AD349-AG349</f>
        <v>#N/A</v>
      </c>
      <c r="AZ349" s="53" t="e">
        <f>AE349-VLOOKUP(C349, Вчера_Спутник!C:BL, 25, FALSE)</f>
        <v>#N/A</v>
      </c>
    </row>
    <row r="350" spans="1:52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3">
        <f t="shared" si="11"/>
        <v>0</v>
      </c>
      <c r="AJ350" s="53">
        <f t="shared" si="12"/>
        <v>0</v>
      </c>
      <c r="AK350" s="53" t="str">
        <f>IF(ISNA(VLOOKUP(C350,Вчера_Спутник!C:C, 1, FALSE)),"ошибка",0)</f>
        <v>ошибка</v>
      </c>
      <c r="AL350" s="55"/>
      <c r="AM350" s="53" t="e">
        <f>D350-VLOOKUP(C350, Вчера_Спутник!C:BL, 2, FALSE)</f>
        <v>#N/A</v>
      </c>
      <c r="AN350" s="53" t="e">
        <f>E350-F350-VLOOKUP(C350, Вчера_Спутник!C:BL, 3, FALSE)</f>
        <v>#N/A</v>
      </c>
      <c r="AO350" s="53" t="e">
        <f>K350-L350-VLOOKUP(C350, Вчера_Спутник!C:BL, 5, FALSE)</f>
        <v>#N/A</v>
      </c>
      <c r="AP350" s="53" t="e">
        <f>M350-N350-VLOOKUP(C350, Вчера_Спутник!C:BL, 7, FALSE)</f>
        <v>#N/A</v>
      </c>
      <c r="AQ350" s="53" t="e">
        <f>O350-P350-VLOOKUP(C350, Вчера_Спутник!C:BL, 9, FALSE)</f>
        <v>#N/A</v>
      </c>
      <c r="AR350" s="53" t="e">
        <f>Q350-R350-VLOOKUP(C350, Вчера_Спутник!C:BL, 11, FALSE)</f>
        <v>#N/A</v>
      </c>
      <c r="AS350" s="53" t="e">
        <f>S350-T350-VLOOKUP(C350, Вчера_Спутник!C:BL, 13, FALSE)</f>
        <v>#N/A</v>
      </c>
      <c r="AT350" s="53" t="e">
        <f>U350-V350-VLOOKUP(C350, Вчера_Спутник!C:BL, 15, FALSE)</f>
        <v>#N/A</v>
      </c>
      <c r="AU350" s="53" t="e">
        <f>W350-X350-VLOOKUP(C350, Вчера_Спутник!C:BL, 17, FALSE)</f>
        <v>#N/A</v>
      </c>
      <c r="AV350" s="53" t="e">
        <f>Y350-Z350-VLOOKUP(C350, Вчера_Спутник!C:BL, 19, FALSE)</f>
        <v>#N/A</v>
      </c>
      <c r="AW350" s="53" t="e">
        <f>AA350-AB350-VLOOKUP(C350, Вчера_Спутник!C:BL, 21, FALSE)</f>
        <v>#N/A</v>
      </c>
      <c r="AX350" s="53" t="e">
        <f>AC350-AD350-VLOOKUP(C350, Вчера_Спутник!C:BL, 23, FALSE)</f>
        <v>#N/A</v>
      </c>
      <c r="AY350" s="53" t="e">
        <f>VLOOKUP(C350, Вчера_Спутник!C:BL, 26, FALSE)+F350-Z350-AD350-AG350</f>
        <v>#N/A</v>
      </c>
      <c r="AZ350" s="53" t="e">
        <f>AE350-VLOOKUP(C350, Вчера_Спутник!C:BL, 25, FALSE)</f>
        <v>#N/A</v>
      </c>
    </row>
    <row r="351" spans="1:52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3">
        <f t="shared" si="11"/>
        <v>0</v>
      </c>
      <c r="AJ351" s="53">
        <f t="shared" si="12"/>
        <v>0</v>
      </c>
      <c r="AK351" s="53" t="str">
        <f>IF(ISNA(VLOOKUP(C351,Вчера_Спутник!C:C, 1, FALSE)),"ошибка",0)</f>
        <v>ошибка</v>
      </c>
      <c r="AL351" s="55"/>
      <c r="AM351" s="53" t="e">
        <f>D351-VLOOKUP(C351, Вчера_Спутник!C:BL, 2, FALSE)</f>
        <v>#N/A</v>
      </c>
      <c r="AN351" s="53" t="e">
        <f>E351-F351-VLOOKUP(C351, Вчера_Спутник!C:BL, 3, FALSE)</f>
        <v>#N/A</v>
      </c>
      <c r="AO351" s="53" t="e">
        <f>K351-L351-VLOOKUP(C351, Вчера_Спутник!C:BL, 5, FALSE)</f>
        <v>#N/A</v>
      </c>
      <c r="AP351" s="53" t="e">
        <f>M351-N351-VLOOKUP(C351, Вчера_Спутник!C:BL, 7, FALSE)</f>
        <v>#N/A</v>
      </c>
      <c r="AQ351" s="53" t="e">
        <f>O351-P351-VLOOKUP(C351, Вчера_Спутник!C:BL, 9, FALSE)</f>
        <v>#N/A</v>
      </c>
      <c r="AR351" s="53" t="e">
        <f>Q351-R351-VLOOKUP(C351, Вчера_Спутник!C:BL, 11, FALSE)</f>
        <v>#N/A</v>
      </c>
      <c r="AS351" s="53" t="e">
        <f>S351-T351-VLOOKUP(C351, Вчера_Спутник!C:BL, 13, FALSE)</f>
        <v>#N/A</v>
      </c>
      <c r="AT351" s="53" t="e">
        <f>U351-V351-VLOOKUP(C351, Вчера_Спутник!C:BL, 15, FALSE)</f>
        <v>#N/A</v>
      </c>
      <c r="AU351" s="53" t="e">
        <f>W351-X351-VLOOKUP(C351, Вчера_Спутник!C:BL, 17, FALSE)</f>
        <v>#N/A</v>
      </c>
      <c r="AV351" s="53" t="e">
        <f>Y351-Z351-VLOOKUP(C351, Вчера_Спутник!C:BL, 19, FALSE)</f>
        <v>#N/A</v>
      </c>
      <c r="AW351" s="53" t="e">
        <f>AA351-AB351-VLOOKUP(C351, Вчера_Спутник!C:BL, 21, FALSE)</f>
        <v>#N/A</v>
      </c>
      <c r="AX351" s="53" t="e">
        <f>AC351-AD351-VLOOKUP(C351, Вчера_Спутник!C:BL, 23, FALSE)</f>
        <v>#N/A</v>
      </c>
      <c r="AY351" s="53" t="e">
        <f>VLOOKUP(C351, Вчера_Спутник!C:BL, 26, FALSE)+F351-Z351-AD351-AG351</f>
        <v>#N/A</v>
      </c>
      <c r="AZ351" s="53" t="e">
        <f>AE351-VLOOKUP(C351, Вчера_Спутник!C:BL, 25, FALSE)</f>
        <v>#N/A</v>
      </c>
    </row>
    <row r="352" spans="1:52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3">
        <f t="shared" si="11"/>
        <v>0</v>
      </c>
      <c r="AJ352" s="53">
        <f t="shared" si="12"/>
        <v>0</v>
      </c>
      <c r="AK352" s="53" t="str">
        <f>IF(ISNA(VLOOKUP(C352,Вчера_Спутник!C:C, 1, FALSE)),"ошибка",0)</f>
        <v>ошибка</v>
      </c>
      <c r="AL352" s="55"/>
      <c r="AM352" s="53" t="e">
        <f>D352-VLOOKUP(C352, Вчера_Спутник!C:BL, 2, FALSE)</f>
        <v>#N/A</v>
      </c>
      <c r="AN352" s="53" t="e">
        <f>E352-F352-VLOOKUP(C352, Вчера_Спутник!C:BL, 3, FALSE)</f>
        <v>#N/A</v>
      </c>
      <c r="AO352" s="53" t="e">
        <f>K352-L352-VLOOKUP(C352, Вчера_Спутник!C:BL, 5, FALSE)</f>
        <v>#N/A</v>
      </c>
      <c r="AP352" s="53" t="e">
        <f>M352-N352-VLOOKUP(C352, Вчера_Спутник!C:BL, 7, FALSE)</f>
        <v>#N/A</v>
      </c>
      <c r="AQ352" s="53" t="e">
        <f>O352-P352-VLOOKUP(C352, Вчера_Спутник!C:BL, 9, FALSE)</f>
        <v>#N/A</v>
      </c>
      <c r="AR352" s="53" t="e">
        <f>Q352-R352-VLOOKUP(C352, Вчера_Спутник!C:BL, 11, FALSE)</f>
        <v>#N/A</v>
      </c>
      <c r="AS352" s="53" t="e">
        <f>S352-T352-VLOOKUP(C352, Вчера_Спутник!C:BL, 13, FALSE)</f>
        <v>#N/A</v>
      </c>
      <c r="AT352" s="53" t="e">
        <f>U352-V352-VLOOKUP(C352, Вчера_Спутник!C:BL, 15, FALSE)</f>
        <v>#N/A</v>
      </c>
      <c r="AU352" s="53" t="e">
        <f>W352-X352-VLOOKUP(C352, Вчера_Спутник!C:BL, 17, FALSE)</f>
        <v>#N/A</v>
      </c>
      <c r="AV352" s="53" t="e">
        <f>Y352-Z352-VLOOKUP(C352, Вчера_Спутник!C:BL, 19, FALSE)</f>
        <v>#N/A</v>
      </c>
      <c r="AW352" s="53" t="e">
        <f>AA352-AB352-VLOOKUP(C352, Вчера_Спутник!C:BL, 21, FALSE)</f>
        <v>#N/A</v>
      </c>
      <c r="AX352" s="53" t="e">
        <f>AC352-AD352-VLOOKUP(C352, Вчера_Спутник!C:BL, 23, FALSE)</f>
        <v>#N/A</v>
      </c>
      <c r="AY352" s="53" t="e">
        <f>VLOOKUP(C352, Вчера_Спутник!C:BL, 26, FALSE)+F352-Z352-AD352-AG352</f>
        <v>#N/A</v>
      </c>
      <c r="AZ352" s="53" t="e">
        <f>AE352-VLOOKUP(C352, Вчера_Спутник!C:BL, 25, FALSE)</f>
        <v>#N/A</v>
      </c>
    </row>
    <row r="353" spans="1:52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3">
        <f t="shared" si="11"/>
        <v>0</v>
      </c>
      <c r="AJ353" s="53">
        <f t="shared" si="12"/>
        <v>0</v>
      </c>
      <c r="AK353" s="53" t="str">
        <f>IF(ISNA(VLOOKUP(C353,Вчера_Спутник!C:C, 1, FALSE)),"ошибка",0)</f>
        <v>ошибка</v>
      </c>
      <c r="AL353" s="55"/>
      <c r="AM353" s="53" t="e">
        <f>D353-VLOOKUP(C353, Вчера_Спутник!C:BL, 2, FALSE)</f>
        <v>#N/A</v>
      </c>
      <c r="AN353" s="53" t="e">
        <f>E353-F353-VLOOKUP(C353, Вчера_Спутник!C:BL, 3, FALSE)</f>
        <v>#N/A</v>
      </c>
      <c r="AO353" s="53" t="e">
        <f>K353-L353-VLOOKUP(C353, Вчера_Спутник!C:BL, 5, FALSE)</f>
        <v>#N/A</v>
      </c>
      <c r="AP353" s="53" t="e">
        <f>M353-N353-VLOOKUP(C353, Вчера_Спутник!C:BL, 7, FALSE)</f>
        <v>#N/A</v>
      </c>
      <c r="AQ353" s="53" t="e">
        <f>O353-P353-VLOOKUP(C353, Вчера_Спутник!C:BL, 9, FALSE)</f>
        <v>#N/A</v>
      </c>
      <c r="AR353" s="53" t="e">
        <f>Q353-R353-VLOOKUP(C353, Вчера_Спутник!C:BL, 11, FALSE)</f>
        <v>#N/A</v>
      </c>
      <c r="AS353" s="53" t="e">
        <f>S353-T353-VLOOKUP(C353, Вчера_Спутник!C:BL, 13, FALSE)</f>
        <v>#N/A</v>
      </c>
      <c r="AT353" s="53" t="e">
        <f>U353-V353-VLOOKUP(C353, Вчера_Спутник!C:BL, 15, FALSE)</f>
        <v>#N/A</v>
      </c>
      <c r="AU353" s="53" t="e">
        <f>W353-X353-VLOOKUP(C353, Вчера_Спутник!C:BL, 17, FALSE)</f>
        <v>#N/A</v>
      </c>
      <c r="AV353" s="53" t="e">
        <f>Y353-Z353-VLOOKUP(C353, Вчера_Спутник!C:BL, 19, FALSE)</f>
        <v>#N/A</v>
      </c>
      <c r="AW353" s="53" t="e">
        <f>AA353-AB353-VLOOKUP(C353, Вчера_Спутник!C:BL, 21, FALSE)</f>
        <v>#N/A</v>
      </c>
      <c r="AX353" s="53" t="e">
        <f>AC353-AD353-VLOOKUP(C353, Вчера_Спутник!C:BL, 23, FALSE)</f>
        <v>#N/A</v>
      </c>
      <c r="AY353" s="53" t="e">
        <f>VLOOKUP(C353, Вчера_Спутник!C:BL, 26, FALSE)+F353-Z353-AD353-AG353</f>
        <v>#N/A</v>
      </c>
      <c r="AZ353" s="53" t="e">
        <f>AE353-VLOOKUP(C353, Вчера_Спутник!C:BL, 25, FALSE)</f>
        <v>#N/A</v>
      </c>
    </row>
    <row r="354" spans="1:52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3">
        <f t="shared" si="11"/>
        <v>0</v>
      </c>
      <c r="AJ354" s="53">
        <f t="shared" si="12"/>
        <v>0</v>
      </c>
      <c r="AK354" s="53" t="str">
        <f>IF(ISNA(VLOOKUP(C354,Вчера_Спутник!C:C, 1, FALSE)),"ошибка",0)</f>
        <v>ошибка</v>
      </c>
      <c r="AL354" s="55"/>
      <c r="AM354" s="53" t="e">
        <f>D354-VLOOKUP(C354, Вчера_Спутник!C:BL, 2, FALSE)</f>
        <v>#N/A</v>
      </c>
      <c r="AN354" s="53" t="e">
        <f>E354-F354-VLOOKUP(C354, Вчера_Спутник!C:BL, 3, FALSE)</f>
        <v>#N/A</v>
      </c>
      <c r="AO354" s="53" t="e">
        <f>K354-L354-VLOOKUP(C354, Вчера_Спутник!C:BL, 5, FALSE)</f>
        <v>#N/A</v>
      </c>
      <c r="AP354" s="53" t="e">
        <f>M354-N354-VLOOKUP(C354, Вчера_Спутник!C:BL, 7, FALSE)</f>
        <v>#N/A</v>
      </c>
      <c r="AQ354" s="53" t="e">
        <f>O354-P354-VLOOKUP(C354, Вчера_Спутник!C:BL, 9, FALSE)</f>
        <v>#N/A</v>
      </c>
      <c r="AR354" s="53" t="e">
        <f>Q354-R354-VLOOKUP(C354, Вчера_Спутник!C:BL, 11, FALSE)</f>
        <v>#N/A</v>
      </c>
      <c r="AS354" s="53" t="e">
        <f>S354-T354-VLOOKUP(C354, Вчера_Спутник!C:BL, 13, FALSE)</f>
        <v>#N/A</v>
      </c>
      <c r="AT354" s="53" t="e">
        <f>U354-V354-VLOOKUP(C354, Вчера_Спутник!C:BL, 15, FALSE)</f>
        <v>#N/A</v>
      </c>
      <c r="AU354" s="53" t="e">
        <f>W354-X354-VLOOKUP(C354, Вчера_Спутник!C:BL, 17, FALSE)</f>
        <v>#N/A</v>
      </c>
      <c r="AV354" s="53" t="e">
        <f>Y354-Z354-VLOOKUP(C354, Вчера_Спутник!C:BL, 19, FALSE)</f>
        <v>#N/A</v>
      </c>
      <c r="AW354" s="53" t="e">
        <f>AA354-AB354-VLOOKUP(C354, Вчера_Спутник!C:BL, 21, FALSE)</f>
        <v>#N/A</v>
      </c>
      <c r="AX354" s="53" t="e">
        <f>AC354-AD354-VLOOKUP(C354, Вчера_Спутник!C:BL, 23, FALSE)</f>
        <v>#N/A</v>
      </c>
      <c r="AY354" s="53" t="e">
        <f>VLOOKUP(C354, Вчера_Спутник!C:BL, 26, FALSE)+F354-Z354-AD354-AG354</f>
        <v>#N/A</v>
      </c>
      <c r="AZ354" s="53" t="e">
        <f>AE354-VLOOKUP(C354, Вчера_Спутник!C:BL, 25, FALSE)</f>
        <v>#N/A</v>
      </c>
    </row>
    <row r="355" spans="1:52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3">
        <f t="shared" si="11"/>
        <v>0</v>
      </c>
      <c r="AJ355" s="53">
        <f t="shared" si="12"/>
        <v>0</v>
      </c>
      <c r="AK355" s="53" t="str">
        <f>IF(ISNA(VLOOKUP(C355,Вчера_Спутник!C:C, 1, FALSE)),"ошибка",0)</f>
        <v>ошибка</v>
      </c>
      <c r="AL355" s="55"/>
      <c r="AM355" s="53" t="e">
        <f>D355-VLOOKUP(C355, Вчера_Спутник!C:BL, 2, FALSE)</f>
        <v>#N/A</v>
      </c>
      <c r="AN355" s="53" t="e">
        <f>E355-F355-VLOOKUP(C355, Вчера_Спутник!C:BL, 3, FALSE)</f>
        <v>#N/A</v>
      </c>
      <c r="AO355" s="53" t="e">
        <f>K355-L355-VLOOKUP(C355, Вчера_Спутник!C:BL, 5, FALSE)</f>
        <v>#N/A</v>
      </c>
      <c r="AP355" s="53" t="e">
        <f>M355-N355-VLOOKUP(C355, Вчера_Спутник!C:BL, 7, FALSE)</f>
        <v>#N/A</v>
      </c>
      <c r="AQ355" s="53" t="e">
        <f>O355-P355-VLOOKUP(C355, Вчера_Спутник!C:BL, 9, FALSE)</f>
        <v>#N/A</v>
      </c>
      <c r="AR355" s="53" t="e">
        <f>Q355-R355-VLOOKUP(C355, Вчера_Спутник!C:BL, 11, FALSE)</f>
        <v>#N/A</v>
      </c>
      <c r="AS355" s="53" t="e">
        <f>S355-T355-VLOOKUP(C355, Вчера_Спутник!C:BL, 13, FALSE)</f>
        <v>#N/A</v>
      </c>
      <c r="AT355" s="53" t="e">
        <f>U355-V355-VLOOKUP(C355, Вчера_Спутник!C:BL, 15, FALSE)</f>
        <v>#N/A</v>
      </c>
      <c r="AU355" s="53" t="e">
        <f>W355-X355-VLOOKUP(C355, Вчера_Спутник!C:BL, 17, FALSE)</f>
        <v>#N/A</v>
      </c>
      <c r="AV355" s="53" t="e">
        <f>Y355-Z355-VLOOKUP(C355, Вчера_Спутник!C:BL, 19, FALSE)</f>
        <v>#N/A</v>
      </c>
      <c r="AW355" s="53" t="e">
        <f>AA355-AB355-VLOOKUP(C355, Вчера_Спутник!C:BL, 21, FALSE)</f>
        <v>#N/A</v>
      </c>
      <c r="AX355" s="53" t="e">
        <f>AC355-AD355-VLOOKUP(C355, Вчера_Спутник!C:BL, 23, FALSE)</f>
        <v>#N/A</v>
      </c>
      <c r="AY355" s="53" t="e">
        <f>VLOOKUP(C355, Вчера_Спутник!C:BL, 26, FALSE)+F355-Z355-AD355-AG355</f>
        <v>#N/A</v>
      </c>
      <c r="AZ355" s="53" t="e">
        <f>AE355-VLOOKUP(C355, Вчера_Спутник!C:BL, 25, FALSE)</f>
        <v>#N/A</v>
      </c>
    </row>
    <row r="356" spans="1:52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3">
        <f t="shared" si="11"/>
        <v>0</v>
      </c>
      <c r="AJ356" s="53">
        <f t="shared" si="12"/>
        <v>0</v>
      </c>
      <c r="AK356" s="53" t="str">
        <f>IF(ISNA(VLOOKUP(C356,Вчера_Спутник!C:C, 1, FALSE)),"ошибка",0)</f>
        <v>ошибка</v>
      </c>
      <c r="AL356" s="55"/>
      <c r="AM356" s="53" t="e">
        <f>D356-VLOOKUP(C356, Вчера_Спутник!C:BL, 2, FALSE)</f>
        <v>#N/A</v>
      </c>
      <c r="AN356" s="53" t="e">
        <f>E356-F356-VLOOKUP(C356, Вчера_Спутник!C:BL, 3, FALSE)</f>
        <v>#N/A</v>
      </c>
      <c r="AO356" s="53" t="e">
        <f>K356-L356-VLOOKUP(C356, Вчера_Спутник!C:BL, 5, FALSE)</f>
        <v>#N/A</v>
      </c>
      <c r="AP356" s="53" t="e">
        <f>M356-N356-VLOOKUP(C356, Вчера_Спутник!C:BL, 7, FALSE)</f>
        <v>#N/A</v>
      </c>
      <c r="AQ356" s="53" t="e">
        <f>O356-P356-VLOOKUP(C356, Вчера_Спутник!C:BL, 9, FALSE)</f>
        <v>#N/A</v>
      </c>
      <c r="AR356" s="53" t="e">
        <f>Q356-R356-VLOOKUP(C356, Вчера_Спутник!C:BL, 11, FALSE)</f>
        <v>#N/A</v>
      </c>
      <c r="AS356" s="53" t="e">
        <f>S356-T356-VLOOKUP(C356, Вчера_Спутник!C:BL, 13, FALSE)</f>
        <v>#N/A</v>
      </c>
      <c r="AT356" s="53" t="e">
        <f>U356-V356-VLOOKUP(C356, Вчера_Спутник!C:BL, 15, FALSE)</f>
        <v>#N/A</v>
      </c>
      <c r="AU356" s="53" t="e">
        <f>W356-X356-VLOOKUP(C356, Вчера_Спутник!C:BL, 17, FALSE)</f>
        <v>#N/A</v>
      </c>
      <c r="AV356" s="53" t="e">
        <f>Y356-Z356-VLOOKUP(C356, Вчера_Спутник!C:BL, 19, FALSE)</f>
        <v>#N/A</v>
      </c>
      <c r="AW356" s="53" t="e">
        <f>AA356-AB356-VLOOKUP(C356, Вчера_Спутник!C:BL, 21, FALSE)</f>
        <v>#N/A</v>
      </c>
      <c r="AX356" s="53" t="e">
        <f>AC356-AD356-VLOOKUP(C356, Вчера_Спутник!C:BL, 23, FALSE)</f>
        <v>#N/A</v>
      </c>
      <c r="AY356" s="53" t="e">
        <f>VLOOKUP(C356, Вчера_Спутник!C:BL, 26, FALSE)+F356-Z356-AD356-AG356</f>
        <v>#N/A</v>
      </c>
      <c r="AZ356" s="53" t="e">
        <f>AE356-VLOOKUP(C356, Вчера_Спутник!C:BL, 25, FALSE)</f>
        <v>#N/A</v>
      </c>
    </row>
    <row r="357" spans="1:52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3">
        <f t="shared" si="11"/>
        <v>0</v>
      </c>
      <c r="AJ357" s="53">
        <f t="shared" si="12"/>
        <v>0</v>
      </c>
      <c r="AK357" s="53" t="str">
        <f>IF(ISNA(VLOOKUP(C357,Вчера_Спутник!C:C, 1, FALSE)),"ошибка",0)</f>
        <v>ошибка</v>
      </c>
      <c r="AL357" s="55"/>
      <c r="AM357" s="53" t="e">
        <f>D357-VLOOKUP(C357, Вчера_Спутник!C:BL, 2, FALSE)</f>
        <v>#N/A</v>
      </c>
      <c r="AN357" s="53" t="e">
        <f>E357-F357-VLOOKUP(C357, Вчера_Спутник!C:BL, 3, FALSE)</f>
        <v>#N/A</v>
      </c>
      <c r="AO357" s="53" t="e">
        <f>K357-L357-VLOOKUP(C357, Вчера_Спутник!C:BL, 5, FALSE)</f>
        <v>#N/A</v>
      </c>
      <c r="AP357" s="53" t="e">
        <f>M357-N357-VLOOKUP(C357, Вчера_Спутник!C:BL, 7, FALSE)</f>
        <v>#N/A</v>
      </c>
      <c r="AQ357" s="53" t="e">
        <f>O357-P357-VLOOKUP(C357, Вчера_Спутник!C:BL, 9, FALSE)</f>
        <v>#N/A</v>
      </c>
      <c r="AR357" s="53" t="e">
        <f>Q357-R357-VLOOKUP(C357, Вчера_Спутник!C:BL, 11, FALSE)</f>
        <v>#N/A</v>
      </c>
      <c r="AS357" s="53" t="e">
        <f>S357-T357-VLOOKUP(C357, Вчера_Спутник!C:BL, 13, FALSE)</f>
        <v>#N/A</v>
      </c>
      <c r="AT357" s="53" t="e">
        <f>U357-V357-VLOOKUP(C357, Вчера_Спутник!C:BL, 15, FALSE)</f>
        <v>#N/A</v>
      </c>
      <c r="AU357" s="53" t="e">
        <f>W357-X357-VLOOKUP(C357, Вчера_Спутник!C:BL, 17, FALSE)</f>
        <v>#N/A</v>
      </c>
      <c r="AV357" s="53" t="e">
        <f>Y357-Z357-VLOOKUP(C357, Вчера_Спутник!C:BL, 19, FALSE)</f>
        <v>#N/A</v>
      </c>
      <c r="AW357" s="53" t="e">
        <f>AA357-AB357-VLOOKUP(C357, Вчера_Спутник!C:BL, 21, FALSE)</f>
        <v>#N/A</v>
      </c>
      <c r="AX357" s="53" t="e">
        <f>AC357-AD357-VLOOKUP(C357, Вчера_Спутник!C:BL, 23, FALSE)</f>
        <v>#N/A</v>
      </c>
      <c r="AY357" s="53" t="e">
        <f>VLOOKUP(C357, Вчера_Спутник!C:BL, 26, FALSE)+F357-Z357-AD357-AG357</f>
        <v>#N/A</v>
      </c>
      <c r="AZ357" s="53" t="e">
        <f>AE357-VLOOKUP(C357, Вчера_Спутник!C:BL, 25, FALSE)</f>
        <v>#N/A</v>
      </c>
    </row>
    <row r="358" spans="1:52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3">
        <f t="shared" si="11"/>
        <v>0</v>
      </c>
      <c r="AJ358" s="53">
        <f t="shared" si="12"/>
        <v>0</v>
      </c>
      <c r="AK358" s="53" t="str">
        <f>IF(ISNA(VLOOKUP(C358,Вчера_Спутник!C:C, 1, FALSE)),"ошибка",0)</f>
        <v>ошибка</v>
      </c>
      <c r="AL358" s="55"/>
      <c r="AM358" s="53" t="e">
        <f>D358-VLOOKUP(C358, Вчера_Спутник!C:BL, 2, FALSE)</f>
        <v>#N/A</v>
      </c>
      <c r="AN358" s="53" t="e">
        <f>E358-F358-VLOOKUP(C358, Вчера_Спутник!C:BL, 3, FALSE)</f>
        <v>#N/A</v>
      </c>
      <c r="AO358" s="53" t="e">
        <f>K358-L358-VLOOKUP(C358, Вчера_Спутник!C:BL, 5, FALSE)</f>
        <v>#N/A</v>
      </c>
      <c r="AP358" s="53" t="e">
        <f>M358-N358-VLOOKUP(C358, Вчера_Спутник!C:BL, 7, FALSE)</f>
        <v>#N/A</v>
      </c>
      <c r="AQ358" s="53" t="e">
        <f>O358-P358-VLOOKUP(C358, Вчера_Спутник!C:BL, 9, FALSE)</f>
        <v>#N/A</v>
      </c>
      <c r="AR358" s="53" t="e">
        <f>Q358-R358-VLOOKUP(C358, Вчера_Спутник!C:BL, 11, FALSE)</f>
        <v>#N/A</v>
      </c>
      <c r="AS358" s="53" t="e">
        <f>S358-T358-VLOOKUP(C358, Вчера_Спутник!C:BL, 13, FALSE)</f>
        <v>#N/A</v>
      </c>
      <c r="AT358" s="53" t="e">
        <f>U358-V358-VLOOKUP(C358, Вчера_Спутник!C:BL, 15, FALSE)</f>
        <v>#N/A</v>
      </c>
      <c r="AU358" s="53" t="e">
        <f>W358-X358-VLOOKUP(C358, Вчера_Спутник!C:BL, 17, FALSE)</f>
        <v>#N/A</v>
      </c>
      <c r="AV358" s="53" t="e">
        <f>Y358-Z358-VLOOKUP(C358, Вчера_Спутник!C:BL, 19, FALSE)</f>
        <v>#N/A</v>
      </c>
      <c r="AW358" s="53" t="e">
        <f>AA358-AB358-VLOOKUP(C358, Вчера_Спутник!C:BL, 21, FALSE)</f>
        <v>#N/A</v>
      </c>
      <c r="AX358" s="53" t="e">
        <f>AC358-AD358-VLOOKUP(C358, Вчера_Спутник!C:BL, 23, FALSE)</f>
        <v>#N/A</v>
      </c>
      <c r="AY358" s="53" t="e">
        <f>VLOOKUP(C358, Вчера_Спутник!C:BL, 26, FALSE)+F358-Z358-AD358-AG358</f>
        <v>#N/A</v>
      </c>
      <c r="AZ358" s="53" t="e">
        <f>AE358-VLOOKUP(C358, Вчера_Спутник!C:BL, 25, FALSE)</f>
        <v>#N/A</v>
      </c>
    </row>
    <row r="359" spans="1:52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3">
        <f t="shared" si="11"/>
        <v>0</v>
      </c>
      <c r="AJ359" s="53">
        <f t="shared" si="12"/>
        <v>0</v>
      </c>
      <c r="AK359" s="53" t="str">
        <f>IF(ISNA(VLOOKUP(C359,Вчера_Спутник!C:C, 1, FALSE)),"ошибка",0)</f>
        <v>ошибка</v>
      </c>
      <c r="AL359" s="55"/>
      <c r="AM359" s="53" t="e">
        <f>D359-VLOOKUP(C359, Вчера_Спутник!C:BL, 2, FALSE)</f>
        <v>#N/A</v>
      </c>
      <c r="AN359" s="53" t="e">
        <f>E359-F359-VLOOKUP(C359, Вчера_Спутник!C:BL, 3, FALSE)</f>
        <v>#N/A</v>
      </c>
      <c r="AO359" s="53" t="e">
        <f>K359-L359-VLOOKUP(C359, Вчера_Спутник!C:BL, 5, FALSE)</f>
        <v>#N/A</v>
      </c>
      <c r="AP359" s="53" t="e">
        <f>M359-N359-VLOOKUP(C359, Вчера_Спутник!C:BL, 7, FALSE)</f>
        <v>#N/A</v>
      </c>
      <c r="AQ359" s="53" t="e">
        <f>O359-P359-VLOOKUP(C359, Вчера_Спутник!C:BL, 9, FALSE)</f>
        <v>#N/A</v>
      </c>
      <c r="AR359" s="53" t="e">
        <f>Q359-R359-VLOOKUP(C359, Вчера_Спутник!C:BL, 11, FALSE)</f>
        <v>#N/A</v>
      </c>
      <c r="AS359" s="53" t="e">
        <f>S359-T359-VLOOKUP(C359, Вчера_Спутник!C:BL, 13, FALSE)</f>
        <v>#N/A</v>
      </c>
      <c r="AT359" s="53" t="e">
        <f>U359-V359-VLOOKUP(C359, Вчера_Спутник!C:BL, 15, FALSE)</f>
        <v>#N/A</v>
      </c>
      <c r="AU359" s="53" t="e">
        <f>W359-X359-VLOOKUP(C359, Вчера_Спутник!C:BL, 17, FALSE)</f>
        <v>#N/A</v>
      </c>
      <c r="AV359" s="53" t="e">
        <f>Y359-Z359-VLOOKUP(C359, Вчера_Спутник!C:BL, 19, FALSE)</f>
        <v>#N/A</v>
      </c>
      <c r="AW359" s="53" t="e">
        <f>AA359-AB359-VLOOKUP(C359, Вчера_Спутник!C:BL, 21, FALSE)</f>
        <v>#N/A</v>
      </c>
      <c r="AX359" s="53" t="e">
        <f>AC359-AD359-VLOOKUP(C359, Вчера_Спутник!C:BL, 23, FALSE)</f>
        <v>#N/A</v>
      </c>
      <c r="AY359" s="53" t="e">
        <f>VLOOKUP(C359, Вчера_Спутник!C:BL, 26, FALSE)+F359-Z359-AD359-AG359</f>
        <v>#N/A</v>
      </c>
      <c r="AZ359" s="53" t="e">
        <f>AE359-VLOOKUP(C359, Вчера_Спутник!C:BL, 25, FALSE)</f>
        <v>#N/A</v>
      </c>
    </row>
    <row r="360" spans="1:52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3">
        <f t="shared" si="11"/>
        <v>0</v>
      </c>
      <c r="AJ360" s="53">
        <f t="shared" si="12"/>
        <v>0</v>
      </c>
      <c r="AK360" s="53" t="str">
        <f>IF(ISNA(VLOOKUP(C360,Вчера_Спутник!C:C, 1, FALSE)),"ошибка",0)</f>
        <v>ошибка</v>
      </c>
      <c r="AL360" s="55"/>
      <c r="AM360" s="53" t="e">
        <f>D360-VLOOKUP(C360, Вчера_Спутник!C:BL, 2, FALSE)</f>
        <v>#N/A</v>
      </c>
      <c r="AN360" s="53" t="e">
        <f>E360-F360-VLOOKUP(C360, Вчера_Спутник!C:BL, 3, FALSE)</f>
        <v>#N/A</v>
      </c>
      <c r="AO360" s="53" t="e">
        <f>K360-L360-VLOOKUP(C360, Вчера_Спутник!C:BL, 5, FALSE)</f>
        <v>#N/A</v>
      </c>
      <c r="AP360" s="53" t="e">
        <f>M360-N360-VLOOKUP(C360, Вчера_Спутник!C:BL, 7, FALSE)</f>
        <v>#N/A</v>
      </c>
      <c r="AQ360" s="53" t="e">
        <f>O360-P360-VLOOKUP(C360, Вчера_Спутник!C:BL, 9, FALSE)</f>
        <v>#N/A</v>
      </c>
      <c r="AR360" s="53" t="e">
        <f>Q360-R360-VLOOKUP(C360, Вчера_Спутник!C:BL, 11, FALSE)</f>
        <v>#N/A</v>
      </c>
      <c r="AS360" s="53" t="e">
        <f>S360-T360-VLOOKUP(C360, Вчера_Спутник!C:BL, 13, FALSE)</f>
        <v>#N/A</v>
      </c>
      <c r="AT360" s="53" t="e">
        <f>U360-V360-VLOOKUP(C360, Вчера_Спутник!C:BL, 15, FALSE)</f>
        <v>#N/A</v>
      </c>
      <c r="AU360" s="53" t="e">
        <f>W360-X360-VLOOKUP(C360, Вчера_Спутник!C:BL, 17, FALSE)</f>
        <v>#N/A</v>
      </c>
      <c r="AV360" s="53" t="e">
        <f>Y360-Z360-VLOOKUP(C360, Вчера_Спутник!C:BL, 19, FALSE)</f>
        <v>#N/A</v>
      </c>
      <c r="AW360" s="53" t="e">
        <f>AA360-AB360-VLOOKUP(C360, Вчера_Спутник!C:BL, 21, FALSE)</f>
        <v>#N/A</v>
      </c>
      <c r="AX360" s="53" t="e">
        <f>AC360-AD360-VLOOKUP(C360, Вчера_Спутник!C:BL, 23, FALSE)</f>
        <v>#N/A</v>
      </c>
      <c r="AY360" s="53" t="e">
        <f>VLOOKUP(C360, Вчера_Спутник!C:BL, 26, FALSE)+F360-Z360-AD360-AG360</f>
        <v>#N/A</v>
      </c>
      <c r="AZ360" s="53" t="e">
        <f>AE360-VLOOKUP(C360, Вчера_Спутник!C:BL, 25, FALSE)</f>
        <v>#N/A</v>
      </c>
    </row>
    <row r="361" spans="1:52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3">
        <f t="shared" si="11"/>
        <v>0</v>
      </c>
      <c r="AJ361" s="53">
        <f t="shared" si="12"/>
        <v>0</v>
      </c>
      <c r="AK361" s="53" t="str">
        <f>IF(ISNA(VLOOKUP(C361,Вчера_Спутник!C:C, 1, FALSE)),"ошибка",0)</f>
        <v>ошибка</v>
      </c>
      <c r="AL361" s="55"/>
      <c r="AM361" s="53" t="e">
        <f>D361-VLOOKUP(C361, Вчера_Спутник!C:BL, 2, FALSE)</f>
        <v>#N/A</v>
      </c>
      <c r="AN361" s="53" t="e">
        <f>E361-F361-VLOOKUP(C361, Вчера_Спутник!C:BL, 3, FALSE)</f>
        <v>#N/A</v>
      </c>
      <c r="AO361" s="53" t="e">
        <f>K361-L361-VLOOKUP(C361, Вчера_Спутник!C:BL, 5, FALSE)</f>
        <v>#N/A</v>
      </c>
      <c r="AP361" s="53" t="e">
        <f>M361-N361-VLOOKUP(C361, Вчера_Спутник!C:BL, 7, FALSE)</f>
        <v>#N/A</v>
      </c>
      <c r="AQ361" s="53" t="e">
        <f>O361-P361-VLOOKUP(C361, Вчера_Спутник!C:BL, 9, FALSE)</f>
        <v>#N/A</v>
      </c>
      <c r="AR361" s="53" t="e">
        <f>Q361-R361-VLOOKUP(C361, Вчера_Спутник!C:BL, 11, FALSE)</f>
        <v>#N/A</v>
      </c>
      <c r="AS361" s="53" t="e">
        <f>S361-T361-VLOOKUP(C361, Вчера_Спутник!C:BL, 13, FALSE)</f>
        <v>#N/A</v>
      </c>
      <c r="AT361" s="53" t="e">
        <f>U361-V361-VLOOKUP(C361, Вчера_Спутник!C:BL, 15, FALSE)</f>
        <v>#N/A</v>
      </c>
      <c r="AU361" s="53" t="e">
        <f>W361-X361-VLOOKUP(C361, Вчера_Спутник!C:BL, 17, FALSE)</f>
        <v>#N/A</v>
      </c>
      <c r="AV361" s="53" t="e">
        <f>Y361-Z361-VLOOKUP(C361, Вчера_Спутник!C:BL, 19, FALSE)</f>
        <v>#N/A</v>
      </c>
      <c r="AW361" s="53" t="e">
        <f>AA361-AB361-VLOOKUP(C361, Вчера_Спутник!C:BL, 21, FALSE)</f>
        <v>#N/A</v>
      </c>
      <c r="AX361" s="53" t="e">
        <f>AC361-AD361-VLOOKUP(C361, Вчера_Спутник!C:BL, 23, FALSE)</f>
        <v>#N/A</v>
      </c>
      <c r="AY361" s="53" t="e">
        <f>VLOOKUP(C361, Вчера_Спутник!C:BL, 26, FALSE)+F361-Z361-AD361-AG361</f>
        <v>#N/A</v>
      </c>
      <c r="AZ361" s="53" t="e">
        <f>AE361-VLOOKUP(C361, Вчера_Спутник!C:BL, 25, FALSE)</f>
        <v>#N/A</v>
      </c>
    </row>
    <row r="362" spans="1:52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3">
        <f t="shared" si="11"/>
        <v>0</v>
      </c>
      <c r="AJ362" s="53">
        <f t="shared" si="12"/>
        <v>0</v>
      </c>
      <c r="AK362" s="53" t="str">
        <f>IF(ISNA(VLOOKUP(C362,Вчера_Спутник!C:C, 1, FALSE)),"ошибка",0)</f>
        <v>ошибка</v>
      </c>
      <c r="AL362" s="55"/>
      <c r="AM362" s="53" t="e">
        <f>D362-VLOOKUP(C362, Вчера_Спутник!C:BL, 2, FALSE)</f>
        <v>#N/A</v>
      </c>
      <c r="AN362" s="53" t="e">
        <f>E362-F362-VLOOKUP(C362, Вчера_Спутник!C:BL, 3, FALSE)</f>
        <v>#N/A</v>
      </c>
      <c r="AO362" s="53" t="e">
        <f>K362-L362-VLOOKUP(C362, Вчера_Спутник!C:BL, 5, FALSE)</f>
        <v>#N/A</v>
      </c>
      <c r="AP362" s="53" t="e">
        <f>M362-N362-VLOOKUP(C362, Вчера_Спутник!C:BL, 7, FALSE)</f>
        <v>#N/A</v>
      </c>
      <c r="AQ362" s="53" t="e">
        <f>O362-P362-VLOOKUP(C362, Вчера_Спутник!C:BL, 9, FALSE)</f>
        <v>#N/A</v>
      </c>
      <c r="AR362" s="53" t="e">
        <f>Q362-R362-VLOOKUP(C362, Вчера_Спутник!C:BL, 11, FALSE)</f>
        <v>#N/A</v>
      </c>
      <c r="AS362" s="53" t="e">
        <f>S362-T362-VLOOKUP(C362, Вчера_Спутник!C:BL, 13, FALSE)</f>
        <v>#N/A</v>
      </c>
      <c r="AT362" s="53" t="e">
        <f>U362-V362-VLOOKUP(C362, Вчера_Спутник!C:BL, 15, FALSE)</f>
        <v>#N/A</v>
      </c>
      <c r="AU362" s="53" t="e">
        <f>W362-X362-VLOOKUP(C362, Вчера_Спутник!C:BL, 17, FALSE)</f>
        <v>#N/A</v>
      </c>
      <c r="AV362" s="53" t="e">
        <f>Y362-Z362-VLOOKUP(C362, Вчера_Спутник!C:BL, 19, FALSE)</f>
        <v>#N/A</v>
      </c>
      <c r="AW362" s="53" t="e">
        <f>AA362-AB362-VLOOKUP(C362, Вчера_Спутник!C:BL, 21, FALSE)</f>
        <v>#N/A</v>
      </c>
      <c r="AX362" s="53" t="e">
        <f>AC362-AD362-VLOOKUP(C362, Вчера_Спутник!C:BL, 23, FALSE)</f>
        <v>#N/A</v>
      </c>
      <c r="AY362" s="53" t="e">
        <f>VLOOKUP(C362, Вчера_Спутник!C:BL, 26, FALSE)+F362-Z362-AD362-AG362</f>
        <v>#N/A</v>
      </c>
      <c r="AZ362" s="53" t="e">
        <f>AE362-VLOOKUP(C362, Вчера_Спутник!C:BL, 25, FALSE)</f>
        <v>#N/A</v>
      </c>
    </row>
    <row r="363" spans="1:52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3">
        <f t="shared" si="11"/>
        <v>0</v>
      </c>
      <c r="AJ363" s="53">
        <f t="shared" si="12"/>
        <v>0</v>
      </c>
      <c r="AK363" s="53" t="str">
        <f>IF(ISNA(VLOOKUP(C363,Вчера_Спутник!C:C, 1, FALSE)),"ошибка",0)</f>
        <v>ошибка</v>
      </c>
      <c r="AL363" s="55"/>
      <c r="AM363" s="53" t="e">
        <f>D363-VLOOKUP(C363, Вчера_Спутник!C:BL, 2, FALSE)</f>
        <v>#N/A</v>
      </c>
      <c r="AN363" s="53" t="e">
        <f>E363-F363-VLOOKUP(C363, Вчера_Спутник!C:BL, 3, FALSE)</f>
        <v>#N/A</v>
      </c>
      <c r="AO363" s="53" t="e">
        <f>K363-L363-VLOOKUP(C363, Вчера_Спутник!C:BL, 5, FALSE)</f>
        <v>#N/A</v>
      </c>
      <c r="AP363" s="53" t="e">
        <f>M363-N363-VLOOKUP(C363, Вчера_Спутник!C:BL, 7, FALSE)</f>
        <v>#N/A</v>
      </c>
      <c r="AQ363" s="53" t="e">
        <f>O363-P363-VLOOKUP(C363, Вчера_Спутник!C:BL, 9, FALSE)</f>
        <v>#N/A</v>
      </c>
      <c r="AR363" s="53" t="e">
        <f>Q363-R363-VLOOKUP(C363, Вчера_Спутник!C:BL, 11, FALSE)</f>
        <v>#N/A</v>
      </c>
      <c r="AS363" s="53" t="e">
        <f>S363-T363-VLOOKUP(C363, Вчера_Спутник!C:BL, 13, FALSE)</f>
        <v>#N/A</v>
      </c>
      <c r="AT363" s="53" t="e">
        <f>U363-V363-VLOOKUP(C363, Вчера_Спутник!C:BL, 15, FALSE)</f>
        <v>#N/A</v>
      </c>
      <c r="AU363" s="53" t="e">
        <f>W363-X363-VLOOKUP(C363, Вчера_Спутник!C:BL, 17, FALSE)</f>
        <v>#N/A</v>
      </c>
      <c r="AV363" s="53" t="e">
        <f>Y363-Z363-VLOOKUP(C363, Вчера_Спутник!C:BL, 19, FALSE)</f>
        <v>#N/A</v>
      </c>
      <c r="AW363" s="53" t="e">
        <f>AA363-AB363-VLOOKUP(C363, Вчера_Спутник!C:BL, 21, FALSE)</f>
        <v>#N/A</v>
      </c>
      <c r="AX363" s="53" t="e">
        <f>AC363-AD363-VLOOKUP(C363, Вчера_Спутник!C:BL, 23, FALSE)</f>
        <v>#N/A</v>
      </c>
      <c r="AY363" s="53" t="e">
        <f>VLOOKUP(C363, Вчера_Спутник!C:BL, 26, FALSE)+F363-Z363-AD363-AG363</f>
        <v>#N/A</v>
      </c>
      <c r="AZ363" s="53" t="e">
        <f>AE363-VLOOKUP(C363, Вчера_Спутник!C:BL, 25, FALSE)</f>
        <v>#N/A</v>
      </c>
    </row>
    <row r="364" spans="1:52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3">
        <f t="shared" si="11"/>
        <v>0</v>
      </c>
      <c r="AJ364" s="53">
        <f t="shared" si="12"/>
        <v>0</v>
      </c>
      <c r="AK364" s="53" t="str">
        <f>IF(ISNA(VLOOKUP(C364,Вчера_Спутник!C:C, 1, FALSE)),"ошибка",0)</f>
        <v>ошибка</v>
      </c>
      <c r="AL364" s="55"/>
      <c r="AM364" s="53" t="e">
        <f>D364-VLOOKUP(C364, Вчера_Спутник!C:BL, 2, FALSE)</f>
        <v>#N/A</v>
      </c>
      <c r="AN364" s="53" t="e">
        <f>E364-F364-VLOOKUP(C364, Вчера_Спутник!C:BL, 3, FALSE)</f>
        <v>#N/A</v>
      </c>
      <c r="AO364" s="53" t="e">
        <f>K364-L364-VLOOKUP(C364, Вчера_Спутник!C:BL, 5, FALSE)</f>
        <v>#N/A</v>
      </c>
      <c r="AP364" s="53" t="e">
        <f>M364-N364-VLOOKUP(C364, Вчера_Спутник!C:BL, 7, FALSE)</f>
        <v>#N/A</v>
      </c>
      <c r="AQ364" s="53" t="e">
        <f>O364-P364-VLOOKUP(C364, Вчера_Спутник!C:BL, 9, FALSE)</f>
        <v>#N/A</v>
      </c>
      <c r="AR364" s="53" t="e">
        <f>Q364-R364-VLOOKUP(C364, Вчера_Спутник!C:BL, 11, FALSE)</f>
        <v>#N/A</v>
      </c>
      <c r="AS364" s="53" t="e">
        <f>S364-T364-VLOOKUP(C364, Вчера_Спутник!C:BL, 13, FALSE)</f>
        <v>#N/A</v>
      </c>
      <c r="AT364" s="53" t="e">
        <f>U364-V364-VLOOKUP(C364, Вчера_Спутник!C:BL, 15, FALSE)</f>
        <v>#N/A</v>
      </c>
      <c r="AU364" s="53" t="e">
        <f>W364-X364-VLOOKUP(C364, Вчера_Спутник!C:BL, 17, FALSE)</f>
        <v>#N/A</v>
      </c>
      <c r="AV364" s="53" t="e">
        <f>Y364-Z364-VLOOKUP(C364, Вчера_Спутник!C:BL, 19, FALSE)</f>
        <v>#N/A</v>
      </c>
      <c r="AW364" s="53" t="e">
        <f>AA364-AB364-VLOOKUP(C364, Вчера_Спутник!C:BL, 21, FALSE)</f>
        <v>#N/A</v>
      </c>
      <c r="AX364" s="53" t="e">
        <f>AC364-AD364-VLOOKUP(C364, Вчера_Спутник!C:BL, 23, FALSE)</f>
        <v>#N/A</v>
      </c>
      <c r="AY364" s="53" t="e">
        <f>VLOOKUP(C364, Вчера_Спутник!C:BL, 26, FALSE)+F364-Z364-AD364-AG364</f>
        <v>#N/A</v>
      </c>
      <c r="AZ364" s="53" t="e">
        <f>AE364-VLOOKUP(C364, Вчера_Спутник!C:BL, 25, FALSE)</f>
        <v>#N/A</v>
      </c>
    </row>
    <row r="365" spans="1:52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3">
        <f t="shared" si="11"/>
        <v>0</v>
      </c>
      <c r="AJ365" s="53">
        <f t="shared" si="12"/>
        <v>0</v>
      </c>
      <c r="AK365" s="53" t="str">
        <f>IF(ISNA(VLOOKUP(C365,Вчера_Спутник!C:C, 1, FALSE)),"ошибка",0)</f>
        <v>ошибка</v>
      </c>
      <c r="AL365" s="55"/>
      <c r="AM365" s="53" t="e">
        <f>D365-VLOOKUP(C365, Вчера_Спутник!C:BL, 2, FALSE)</f>
        <v>#N/A</v>
      </c>
      <c r="AN365" s="53" t="e">
        <f>E365-F365-VLOOKUP(C365, Вчера_Спутник!C:BL, 3, FALSE)</f>
        <v>#N/A</v>
      </c>
      <c r="AO365" s="53" t="e">
        <f>K365-L365-VLOOKUP(C365, Вчера_Спутник!C:BL, 5, FALSE)</f>
        <v>#N/A</v>
      </c>
      <c r="AP365" s="53" t="e">
        <f>M365-N365-VLOOKUP(C365, Вчера_Спутник!C:BL, 7, FALSE)</f>
        <v>#N/A</v>
      </c>
      <c r="AQ365" s="53" t="e">
        <f>O365-P365-VLOOKUP(C365, Вчера_Спутник!C:BL, 9, FALSE)</f>
        <v>#N/A</v>
      </c>
      <c r="AR365" s="53" t="e">
        <f>Q365-R365-VLOOKUP(C365, Вчера_Спутник!C:BL, 11, FALSE)</f>
        <v>#N/A</v>
      </c>
      <c r="AS365" s="53" t="e">
        <f>S365-T365-VLOOKUP(C365, Вчера_Спутник!C:BL, 13, FALSE)</f>
        <v>#N/A</v>
      </c>
      <c r="AT365" s="53" t="e">
        <f>U365-V365-VLOOKUP(C365, Вчера_Спутник!C:BL, 15, FALSE)</f>
        <v>#N/A</v>
      </c>
      <c r="AU365" s="53" t="e">
        <f>W365-X365-VLOOKUP(C365, Вчера_Спутник!C:BL, 17, FALSE)</f>
        <v>#N/A</v>
      </c>
      <c r="AV365" s="53" t="e">
        <f>Y365-Z365-VLOOKUP(C365, Вчера_Спутник!C:BL, 19, FALSE)</f>
        <v>#N/A</v>
      </c>
      <c r="AW365" s="53" t="e">
        <f>AA365-AB365-VLOOKUP(C365, Вчера_Спутник!C:BL, 21, FALSE)</f>
        <v>#N/A</v>
      </c>
      <c r="AX365" s="53" t="e">
        <f>AC365-AD365-VLOOKUP(C365, Вчера_Спутник!C:BL, 23, FALSE)</f>
        <v>#N/A</v>
      </c>
      <c r="AY365" s="53" t="e">
        <f>VLOOKUP(C365, Вчера_Спутник!C:BL, 26, FALSE)+F365-Z365-AD365-AG365</f>
        <v>#N/A</v>
      </c>
      <c r="AZ365" s="53" t="e">
        <f>AE365-VLOOKUP(C365, Вчера_Спутник!C:BL, 25, FALSE)</f>
        <v>#N/A</v>
      </c>
    </row>
    <row r="366" spans="1:52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3">
        <f t="shared" si="11"/>
        <v>0</v>
      </c>
      <c r="AJ366" s="53">
        <f t="shared" si="12"/>
        <v>0</v>
      </c>
      <c r="AK366" s="53" t="str">
        <f>IF(ISNA(VLOOKUP(C366,Вчера_Спутник!C:C, 1, FALSE)),"ошибка",0)</f>
        <v>ошибка</v>
      </c>
      <c r="AL366" s="55"/>
      <c r="AM366" s="53" t="e">
        <f>D366-VLOOKUP(C366, Вчера_Спутник!C:BL, 2, FALSE)</f>
        <v>#N/A</v>
      </c>
      <c r="AN366" s="53" t="e">
        <f>E366-F366-VLOOKUP(C366, Вчера_Спутник!C:BL, 3, FALSE)</f>
        <v>#N/A</v>
      </c>
      <c r="AO366" s="53" t="e">
        <f>K366-L366-VLOOKUP(C366, Вчера_Спутник!C:BL, 5, FALSE)</f>
        <v>#N/A</v>
      </c>
      <c r="AP366" s="53" t="e">
        <f>M366-N366-VLOOKUP(C366, Вчера_Спутник!C:BL, 7, FALSE)</f>
        <v>#N/A</v>
      </c>
      <c r="AQ366" s="53" t="e">
        <f>O366-P366-VLOOKUP(C366, Вчера_Спутник!C:BL, 9, FALSE)</f>
        <v>#N/A</v>
      </c>
      <c r="AR366" s="53" t="e">
        <f>Q366-R366-VLOOKUP(C366, Вчера_Спутник!C:BL, 11, FALSE)</f>
        <v>#N/A</v>
      </c>
      <c r="AS366" s="53" t="e">
        <f>S366-T366-VLOOKUP(C366, Вчера_Спутник!C:BL, 13, FALSE)</f>
        <v>#N/A</v>
      </c>
      <c r="AT366" s="53" t="e">
        <f>U366-V366-VLOOKUP(C366, Вчера_Спутник!C:BL, 15, FALSE)</f>
        <v>#N/A</v>
      </c>
      <c r="AU366" s="53" t="e">
        <f>W366-X366-VLOOKUP(C366, Вчера_Спутник!C:BL, 17, FALSE)</f>
        <v>#N/A</v>
      </c>
      <c r="AV366" s="53" t="e">
        <f>Y366-Z366-VLOOKUP(C366, Вчера_Спутник!C:BL, 19, FALSE)</f>
        <v>#N/A</v>
      </c>
      <c r="AW366" s="53" t="e">
        <f>AA366-AB366-VLOOKUP(C366, Вчера_Спутник!C:BL, 21, FALSE)</f>
        <v>#N/A</v>
      </c>
      <c r="AX366" s="53" t="e">
        <f>AC366-AD366-VLOOKUP(C366, Вчера_Спутник!C:BL, 23, FALSE)</f>
        <v>#N/A</v>
      </c>
      <c r="AY366" s="53" t="e">
        <f>VLOOKUP(C366, Вчера_Спутник!C:BL, 26, FALSE)+F366-Z366-AD366-AG366</f>
        <v>#N/A</v>
      </c>
      <c r="AZ366" s="53" t="e">
        <f>AE366-VLOOKUP(C366, Вчера_Спутник!C:BL, 25, FALSE)</f>
        <v>#N/A</v>
      </c>
    </row>
    <row r="367" spans="1:52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3">
        <f t="shared" si="11"/>
        <v>0</v>
      </c>
      <c r="AJ367" s="53">
        <f t="shared" si="12"/>
        <v>0</v>
      </c>
      <c r="AK367" s="53" t="str">
        <f>IF(ISNA(VLOOKUP(C367,Вчера_Спутник!C:C, 1, FALSE)),"ошибка",0)</f>
        <v>ошибка</v>
      </c>
      <c r="AL367" s="55"/>
      <c r="AM367" s="53" t="e">
        <f>D367-VLOOKUP(C367, Вчера_Спутник!C:BL, 2, FALSE)</f>
        <v>#N/A</v>
      </c>
      <c r="AN367" s="53" t="e">
        <f>E367-F367-VLOOKUP(C367, Вчера_Спутник!C:BL, 3, FALSE)</f>
        <v>#N/A</v>
      </c>
      <c r="AO367" s="53" t="e">
        <f>K367-L367-VLOOKUP(C367, Вчера_Спутник!C:BL, 5, FALSE)</f>
        <v>#N/A</v>
      </c>
      <c r="AP367" s="53" t="e">
        <f>M367-N367-VLOOKUP(C367, Вчера_Спутник!C:BL, 7, FALSE)</f>
        <v>#N/A</v>
      </c>
      <c r="AQ367" s="53" t="e">
        <f>O367-P367-VLOOKUP(C367, Вчера_Спутник!C:BL, 9, FALSE)</f>
        <v>#N/A</v>
      </c>
      <c r="AR367" s="53" t="e">
        <f>Q367-R367-VLOOKUP(C367, Вчера_Спутник!C:BL, 11, FALSE)</f>
        <v>#N/A</v>
      </c>
      <c r="AS367" s="53" t="e">
        <f>S367-T367-VLOOKUP(C367, Вчера_Спутник!C:BL, 13, FALSE)</f>
        <v>#N/A</v>
      </c>
      <c r="AT367" s="53" t="e">
        <f>U367-V367-VLOOKUP(C367, Вчера_Спутник!C:BL, 15, FALSE)</f>
        <v>#N/A</v>
      </c>
      <c r="AU367" s="53" t="e">
        <f>W367-X367-VLOOKUP(C367, Вчера_Спутник!C:BL, 17, FALSE)</f>
        <v>#N/A</v>
      </c>
      <c r="AV367" s="53" t="e">
        <f>Y367-Z367-VLOOKUP(C367, Вчера_Спутник!C:BL, 19, FALSE)</f>
        <v>#N/A</v>
      </c>
      <c r="AW367" s="53" t="e">
        <f>AA367-AB367-VLOOKUP(C367, Вчера_Спутник!C:BL, 21, FALSE)</f>
        <v>#N/A</v>
      </c>
      <c r="AX367" s="53" t="e">
        <f>AC367-AD367-VLOOKUP(C367, Вчера_Спутник!C:BL, 23, FALSE)</f>
        <v>#N/A</v>
      </c>
      <c r="AY367" s="53" t="e">
        <f>VLOOKUP(C367, Вчера_Спутник!C:BL, 26, FALSE)+F367-Z367-AD367-AG367</f>
        <v>#N/A</v>
      </c>
      <c r="AZ367" s="53" t="e">
        <f>AE367-VLOOKUP(C367, Вчера_Спутник!C:BL, 25, FALSE)</f>
        <v>#N/A</v>
      </c>
    </row>
    <row r="368" spans="1:52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3">
        <f t="shared" si="11"/>
        <v>0</v>
      </c>
      <c r="AJ368" s="53">
        <f t="shared" si="12"/>
        <v>0</v>
      </c>
      <c r="AK368" s="53" t="str">
        <f>IF(ISNA(VLOOKUP(C368,Вчера_Спутник!C:C, 1, FALSE)),"ошибка",0)</f>
        <v>ошибка</v>
      </c>
      <c r="AL368" s="55"/>
      <c r="AM368" s="53" t="e">
        <f>D368-VLOOKUP(C368, Вчера_Спутник!C:BL, 2, FALSE)</f>
        <v>#N/A</v>
      </c>
      <c r="AN368" s="53" t="e">
        <f>E368-F368-VLOOKUP(C368, Вчера_Спутник!C:BL, 3, FALSE)</f>
        <v>#N/A</v>
      </c>
      <c r="AO368" s="53" t="e">
        <f>K368-L368-VLOOKUP(C368, Вчера_Спутник!C:BL, 5, FALSE)</f>
        <v>#N/A</v>
      </c>
      <c r="AP368" s="53" t="e">
        <f>M368-N368-VLOOKUP(C368, Вчера_Спутник!C:BL, 7, FALSE)</f>
        <v>#N/A</v>
      </c>
      <c r="AQ368" s="53" t="e">
        <f>O368-P368-VLOOKUP(C368, Вчера_Спутник!C:BL, 9, FALSE)</f>
        <v>#N/A</v>
      </c>
      <c r="AR368" s="53" t="e">
        <f>Q368-R368-VLOOKUP(C368, Вчера_Спутник!C:BL, 11, FALSE)</f>
        <v>#N/A</v>
      </c>
      <c r="AS368" s="53" t="e">
        <f>S368-T368-VLOOKUP(C368, Вчера_Спутник!C:BL, 13, FALSE)</f>
        <v>#N/A</v>
      </c>
      <c r="AT368" s="53" t="e">
        <f>U368-V368-VLOOKUP(C368, Вчера_Спутник!C:BL, 15, FALSE)</f>
        <v>#N/A</v>
      </c>
      <c r="AU368" s="53" t="e">
        <f>W368-X368-VLOOKUP(C368, Вчера_Спутник!C:BL, 17, FALSE)</f>
        <v>#N/A</v>
      </c>
      <c r="AV368" s="53" t="e">
        <f>Y368-Z368-VLOOKUP(C368, Вчера_Спутник!C:BL, 19, FALSE)</f>
        <v>#N/A</v>
      </c>
      <c r="AW368" s="53" t="e">
        <f>AA368-AB368-VLOOKUP(C368, Вчера_Спутник!C:BL, 21, FALSE)</f>
        <v>#N/A</v>
      </c>
      <c r="AX368" s="53" t="e">
        <f>AC368-AD368-VLOOKUP(C368, Вчера_Спутник!C:BL, 23, FALSE)</f>
        <v>#N/A</v>
      </c>
      <c r="AY368" s="53" t="e">
        <f>VLOOKUP(C368, Вчера_Спутник!C:BL, 26, FALSE)+F368-Z368-AD368-AG368</f>
        <v>#N/A</v>
      </c>
      <c r="AZ368" s="53" t="e">
        <f>AE368-VLOOKUP(C368, Вчера_Спутник!C:BL, 25, FALSE)</f>
        <v>#N/A</v>
      </c>
    </row>
    <row r="369" spans="1:52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3">
        <f t="shared" si="11"/>
        <v>0</v>
      </c>
      <c r="AJ369" s="53">
        <f t="shared" si="12"/>
        <v>0</v>
      </c>
      <c r="AK369" s="53" t="str">
        <f>IF(ISNA(VLOOKUP(C369,Вчера_Спутник!C:C, 1, FALSE)),"ошибка",0)</f>
        <v>ошибка</v>
      </c>
      <c r="AL369" s="55"/>
      <c r="AM369" s="53" t="e">
        <f>D369-VLOOKUP(C369, Вчера_Спутник!C:BL, 2, FALSE)</f>
        <v>#N/A</v>
      </c>
      <c r="AN369" s="53" t="e">
        <f>E369-F369-VLOOKUP(C369, Вчера_Спутник!C:BL, 3, FALSE)</f>
        <v>#N/A</v>
      </c>
      <c r="AO369" s="53" t="e">
        <f>K369-L369-VLOOKUP(C369, Вчера_Спутник!C:BL, 5, FALSE)</f>
        <v>#N/A</v>
      </c>
      <c r="AP369" s="53" t="e">
        <f>M369-N369-VLOOKUP(C369, Вчера_Спутник!C:BL, 7, FALSE)</f>
        <v>#N/A</v>
      </c>
      <c r="AQ369" s="53" t="e">
        <f>O369-P369-VLOOKUP(C369, Вчера_Спутник!C:BL, 9, FALSE)</f>
        <v>#N/A</v>
      </c>
      <c r="AR369" s="53" t="e">
        <f>Q369-R369-VLOOKUP(C369, Вчера_Спутник!C:BL, 11, FALSE)</f>
        <v>#N/A</v>
      </c>
      <c r="AS369" s="53" t="e">
        <f>S369-T369-VLOOKUP(C369, Вчера_Спутник!C:BL, 13, FALSE)</f>
        <v>#N/A</v>
      </c>
      <c r="AT369" s="53" t="e">
        <f>U369-V369-VLOOKUP(C369, Вчера_Спутник!C:BL, 15, FALSE)</f>
        <v>#N/A</v>
      </c>
      <c r="AU369" s="53" t="e">
        <f>W369-X369-VLOOKUP(C369, Вчера_Спутник!C:BL, 17, FALSE)</f>
        <v>#N/A</v>
      </c>
      <c r="AV369" s="53" t="e">
        <f>Y369-Z369-VLOOKUP(C369, Вчера_Спутник!C:BL, 19, FALSE)</f>
        <v>#N/A</v>
      </c>
      <c r="AW369" s="53" t="e">
        <f>AA369-AB369-VLOOKUP(C369, Вчера_Спутник!C:BL, 21, FALSE)</f>
        <v>#N/A</v>
      </c>
      <c r="AX369" s="53" t="e">
        <f>AC369-AD369-VLOOKUP(C369, Вчера_Спутник!C:BL, 23, FALSE)</f>
        <v>#N/A</v>
      </c>
      <c r="AY369" s="53" t="e">
        <f>VLOOKUP(C369, Вчера_Спутник!C:BL, 26, FALSE)+F369-Z369-AD369-AG369</f>
        <v>#N/A</v>
      </c>
      <c r="AZ369" s="53" t="e">
        <f>AE369-VLOOKUP(C369, Вчера_Спутник!C:BL, 25, FALSE)</f>
        <v>#N/A</v>
      </c>
    </row>
    <row r="370" spans="1:52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3">
        <f t="shared" si="11"/>
        <v>0</v>
      </c>
      <c r="AJ370" s="53">
        <f t="shared" si="12"/>
        <v>0</v>
      </c>
      <c r="AK370" s="53" t="str">
        <f>IF(ISNA(VLOOKUP(C370,Вчера_Спутник!C:C, 1, FALSE)),"ошибка",0)</f>
        <v>ошибка</v>
      </c>
      <c r="AL370" s="55"/>
      <c r="AM370" s="53" t="e">
        <f>D370-VLOOKUP(C370, Вчера_Спутник!C:BL, 2, FALSE)</f>
        <v>#N/A</v>
      </c>
      <c r="AN370" s="53" t="e">
        <f>E370-F370-VLOOKUP(C370, Вчера_Спутник!C:BL, 3, FALSE)</f>
        <v>#N/A</v>
      </c>
      <c r="AO370" s="53" t="e">
        <f>K370-L370-VLOOKUP(C370, Вчера_Спутник!C:BL, 5, FALSE)</f>
        <v>#N/A</v>
      </c>
      <c r="AP370" s="53" t="e">
        <f>M370-N370-VLOOKUP(C370, Вчера_Спутник!C:BL, 7, FALSE)</f>
        <v>#N/A</v>
      </c>
      <c r="AQ370" s="53" t="e">
        <f>O370-P370-VLOOKUP(C370, Вчера_Спутник!C:BL, 9, FALSE)</f>
        <v>#N/A</v>
      </c>
      <c r="AR370" s="53" t="e">
        <f>Q370-R370-VLOOKUP(C370, Вчера_Спутник!C:BL, 11, FALSE)</f>
        <v>#N/A</v>
      </c>
      <c r="AS370" s="53" t="e">
        <f>S370-T370-VLOOKUP(C370, Вчера_Спутник!C:BL, 13, FALSE)</f>
        <v>#N/A</v>
      </c>
      <c r="AT370" s="53" t="e">
        <f>U370-V370-VLOOKUP(C370, Вчера_Спутник!C:BL, 15, FALSE)</f>
        <v>#N/A</v>
      </c>
      <c r="AU370" s="53" t="e">
        <f>W370-X370-VLOOKUP(C370, Вчера_Спутник!C:BL, 17, FALSE)</f>
        <v>#N/A</v>
      </c>
      <c r="AV370" s="53" t="e">
        <f>Y370-Z370-VLOOKUP(C370, Вчера_Спутник!C:BL, 19, FALSE)</f>
        <v>#N/A</v>
      </c>
      <c r="AW370" s="53" t="e">
        <f>AA370-AB370-VLOOKUP(C370, Вчера_Спутник!C:BL, 21, FALSE)</f>
        <v>#N/A</v>
      </c>
      <c r="AX370" s="53" t="e">
        <f>AC370-AD370-VLOOKUP(C370, Вчера_Спутник!C:BL, 23, FALSE)</f>
        <v>#N/A</v>
      </c>
      <c r="AY370" s="53" t="e">
        <f>VLOOKUP(C370, Вчера_Спутник!C:BL, 26, FALSE)+F370-Z370-AD370-AG370</f>
        <v>#N/A</v>
      </c>
      <c r="AZ370" s="53" t="e">
        <f>AE370-VLOOKUP(C370, Вчера_Спутник!C:BL, 25, FALSE)</f>
        <v>#N/A</v>
      </c>
    </row>
    <row r="371" spans="1:52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3">
        <f t="shared" si="11"/>
        <v>0</v>
      </c>
      <c r="AJ371" s="53">
        <f t="shared" si="12"/>
        <v>0</v>
      </c>
      <c r="AK371" s="53" t="str">
        <f>IF(ISNA(VLOOKUP(C371,Вчера_Спутник!C:C, 1, FALSE)),"ошибка",0)</f>
        <v>ошибка</v>
      </c>
      <c r="AL371" s="55"/>
      <c r="AM371" s="53" t="e">
        <f>D371-VLOOKUP(C371, Вчера_Спутник!C:BL, 2, FALSE)</f>
        <v>#N/A</v>
      </c>
      <c r="AN371" s="53" t="e">
        <f>E371-F371-VLOOKUP(C371, Вчера_Спутник!C:BL, 3, FALSE)</f>
        <v>#N/A</v>
      </c>
      <c r="AO371" s="53" t="e">
        <f>K371-L371-VLOOKUP(C371, Вчера_Спутник!C:BL, 5, FALSE)</f>
        <v>#N/A</v>
      </c>
      <c r="AP371" s="53" t="e">
        <f>M371-N371-VLOOKUP(C371, Вчера_Спутник!C:BL, 7, FALSE)</f>
        <v>#N/A</v>
      </c>
      <c r="AQ371" s="53" t="e">
        <f>O371-P371-VLOOKUP(C371, Вчера_Спутник!C:BL, 9, FALSE)</f>
        <v>#N/A</v>
      </c>
      <c r="AR371" s="53" t="e">
        <f>Q371-R371-VLOOKUP(C371, Вчера_Спутник!C:BL, 11, FALSE)</f>
        <v>#N/A</v>
      </c>
      <c r="AS371" s="53" t="e">
        <f>S371-T371-VLOOKUP(C371, Вчера_Спутник!C:BL, 13, FALSE)</f>
        <v>#N/A</v>
      </c>
      <c r="AT371" s="53" t="e">
        <f>U371-V371-VLOOKUP(C371, Вчера_Спутник!C:BL, 15, FALSE)</f>
        <v>#N/A</v>
      </c>
      <c r="AU371" s="53" t="e">
        <f>W371-X371-VLOOKUP(C371, Вчера_Спутник!C:BL, 17, FALSE)</f>
        <v>#N/A</v>
      </c>
      <c r="AV371" s="53" t="e">
        <f>Y371-Z371-VLOOKUP(C371, Вчера_Спутник!C:BL, 19, FALSE)</f>
        <v>#N/A</v>
      </c>
      <c r="AW371" s="53" t="e">
        <f>AA371-AB371-VLOOKUP(C371, Вчера_Спутник!C:BL, 21, FALSE)</f>
        <v>#N/A</v>
      </c>
      <c r="AX371" s="53" t="e">
        <f>AC371-AD371-VLOOKUP(C371, Вчера_Спутник!C:BL, 23, FALSE)</f>
        <v>#N/A</v>
      </c>
      <c r="AY371" s="53" t="e">
        <f>VLOOKUP(C371, Вчера_Спутник!C:BL, 26, FALSE)+F371-Z371-AD371-AG371</f>
        <v>#N/A</v>
      </c>
      <c r="AZ371" s="53" t="e">
        <f>AE371-VLOOKUP(C371, Вчера_Спутник!C:BL, 25, FALSE)</f>
        <v>#N/A</v>
      </c>
    </row>
    <row r="372" spans="1:52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3">
        <f t="shared" si="11"/>
        <v>0</v>
      </c>
      <c r="AJ372" s="53">
        <f t="shared" si="12"/>
        <v>0</v>
      </c>
      <c r="AK372" s="53" t="str">
        <f>IF(ISNA(VLOOKUP(C372,Вчера_Спутник!C:C, 1, FALSE)),"ошибка",0)</f>
        <v>ошибка</v>
      </c>
      <c r="AL372" s="55"/>
      <c r="AM372" s="53" t="e">
        <f>D372-VLOOKUP(C372, Вчера_Спутник!C:BL, 2, FALSE)</f>
        <v>#N/A</v>
      </c>
      <c r="AN372" s="53" t="e">
        <f>E372-F372-VLOOKUP(C372, Вчера_Спутник!C:BL, 3, FALSE)</f>
        <v>#N/A</v>
      </c>
      <c r="AO372" s="53" t="e">
        <f>K372-L372-VLOOKUP(C372, Вчера_Спутник!C:BL, 5, FALSE)</f>
        <v>#N/A</v>
      </c>
      <c r="AP372" s="53" t="e">
        <f>M372-N372-VLOOKUP(C372, Вчера_Спутник!C:BL, 7, FALSE)</f>
        <v>#N/A</v>
      </c>
      <c r="AQ372" s="53" t="e">
        <f>O372-P372-VLOOKUP(C372, Вчера_Спутник!C:BL, 9, FALSE)</f>
        <v>#N/A</v>
      </c>
      <c r="AR372" s="53" t="e">
        <f>Q372-R372-VLOOKUP(C372, Вчера_Спутник!C:BL, 11, FALSE)</f>
        <v>#N/A</v>
      </c>
      <c r="AS372" s="53" t="e">
        <f>S372-T372-VLOOKUP(C372, Вчера_Спутник!C:BL, 13, FALSE)</f>
        <v>#N/A</v>
      </c>
      <c r="AT372" s="53" t="e">
        <f>U372-V372-VLOOKUP(C372, Вчера_Спутник!C:BL, 15, FALSE)</f>
        <v>#N/A</v>
      </c>
      <c r="AU372" s="53" t="e">
        <f>W372-X372-VLOOKUP(C372, Вчера_Спутник!C:BL, 17, FALSE)</f>
        <v>#N/A</v>
      </c>
      <c r="AV372" s="53" t="e">
        <f>Y372-Z372-VLOOKUP(C372, Вчера_Спутник!C:BL, 19, FALSE)</f>
        <v>#N/A</v>
      </c>
      <c r="AW372" s="53" t="e">
        <f>AA372-AB372-VLOOKUP(C372, Вчера_Спутник!C:BL, 21, FALSE)</f>
        <v>#N/A</v>
      </c>
      <c r="AX372" s="53" t="e">
        <f>AC372-AD372-VLOOKUP(C372, Вчера_Спутник!C:BL, 23, FALSE)</f>
        <v>#N/A</v>
      </c>
      <c r="AY372" s="53" t="e">
        <f>VLOOKUP(C372, Вчера_Спутник!C:BL, 26, FALSE)+F372-Z372-AD372-AG372</f>
        <v>#N/A</v>
      </c>
      <c r="AZ372" s="53" t="e">
        <f>AE372-VLOOKUP(C372, Вчера_Спутник!C:BL, 25, FALSE)</f>
        <v>#N/A</v>
      </c>
    </row>
    <row r="373" spans="1:52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3">
        <f t="shared" si="11"/>
        <v>0</v>
      </c>
      <c r="AJ373" s="53">
        <f t="shared" si="12"/>
        <v>0</v>
      </c>
      <c r="AK373" s="53" t="str">
        <f>IF(ISNA(VLOOKUP(C373,Вчера_Спутник!C:C, 1, FALSE)),"ошибка",0)</f>
        <v>ошибка</v>
      </c>
      <c r="AL373" s="55"/>
      <c r="AM373" s="53" t="e">
        <f>D373-VLOOKUP(C373, Вчера_Спутник!C:BL, 2, FALSE)</f>
        <v>#N/A</v>
      </c>
      <c r="AN373" s="53" t="e">
        <f>E373-F373-VLOOKUP(C373, Вчера_Спутник!C:BL, 3, FALSE)</f>
        <v>#N/A</v>
      </c>
      <c r="AO373" s="53" t="e">
        <f>K373-L373-VLOOKUP(C373, Вчера_Спутник!C:BL, 5, FALSE)</f>
        <v>#N/A</v>
      </c>
      <c r="AP373" s="53" t="e">
        <f>M373-N373-VLOOKUP(C373, Вчера_Спутник!C:BL, 7, FALSE)</f>
        <v>#N/A</v>
      </c>
      <c r="AQ373" s="53" t="e">
        <f>O373-P373-VLOOKUP(C373, Вчера_Спутник!C:BL, 9, FALSE)</f>
        <v>#N/A</v>
      </c>
      <c r="AR373" s="53" t="e">
        <f>Q373-R373-VLOOKUP(C373, Вчера_Спутник!C:BL, 11, FALSE)</f>
        <v>#N/A</v>
      </c>
      <c r="AS373" s="53" t="e">
        <f>S373-T373-VLOOKUP(C373, Вчера_Спутник!C:BL, 13, FALSE)</f>
        <v>#N/A</v>
      </c>
      <c r="AT373" s="53" t="e">
        <f>U373-V373-VLOOKUP(C373, Вчера_Спутник!C:BL, 15, FALSE)</f>
        <v>#N/A</v>
      </c>
      <c r="AU373" s="53" t="e">
        <f>W373-X373-VLOOKUP(C373, Вчера_Спутник!C:BL, 17, FALSE)</f>
        <v>#N/A</v>
      </c>
      <c r="AV373" s="53" t="e">
        <f>Y373-Z373-VLOOKUP(C373, Вчера_Спутник!C:BL, 19, FALSE)</f>
        <v>#N/A</v>
      </c>
      <c r="AW373" s="53" t="e">
        <f>AA373-AB373-VLOOKUP(C373, Вчера_Спутник!C:BL, 21, FALSE)</f>
        <v>#N/A</v>
      </c>
      <c r="AX373" s="53" t="e">
        <f>AC373-AD373-VLOOKUP(C373, Вчера_Спутник!C:BL, 23, FALSE)</f>
        <v>#N/A</v>
      </c>
      <c r="AY373" s="53" t="e">
        <f>VLOOKUP(C373, Вчера_Спутник!C:BL, 26, FALSE)+F373-Z373-AD373-AG373</f>
        <v>#N/A</v>
      </c>
      <c r="AZ373" s="53" t="e">
        <f>AE373-VLOOKUP(C373, Вчера_Спутник!C:BL, 25, FALSE)</f>
        <v>#N/A</v>
      </c>
    </row>
    <row r="374" spans="1:52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3">
        <f t="shared" si="11"/>
        <v>0</v>
      </c>
      <c r="AJ374" s="53">
        <f t="shared" si="12"/>
        <v>0</v>
      </c>
      <c r="AK374" s="53" t="str">
        <f>IF(ISNA(VLOOKUP(C374,Вчера_Спутник!C:C, 1, FALSE)),"ошибка",0)</f>
        <v>ошибка</v>
      </c>
      <c r="AL374" s="55"/>
      <c r="AM374" s="53" t="e">
        <f>D374-VLOOKUP(C374, Вчера_Спутник!C:BL, 2, FALSE)</f>
        <v>#N/A</v>
      </c>
      <c r="AN374" s="53" t="e">
        <f>E374-F374-VLOOKUP(C374, Вчера_Спутник!C:BL, 3, FALSE)</f>
        <v>#N/A</v>
      </c>
      <c r="AO374" s="53" t="e">
        <f>K374-L374-VLOOKUP(C374, Вчера_Спутник!C:BL, 5, FALSE)</f>
        <v>#N/A</v>
      </c>
      <c r="AP374" s="53" t="e">
        <f>M374-N374-VLOOKUP(C374, Вчера_Спутник!C:BL, 7, FALSE)</f>
        <v>#N/A</v>
      </c>
      <c r="AQ374" s="53" t="e">
        <f>O374-P374-VLOOKUP(C374, Вчера_Спутник!C:BL, 9, FALSE)</f>
        <v>#N/A</v>
      </c>
      <c r="AR374" s="53" t="e">
        <f>Q374-R374-VLOOKUP(C374, Вчера_Спутник!C:BL, 11, FALSE)</f>
        <v>#N/A</v>
      </c>
      <c r="AS374" s="53" t="e">
        <f>S374-T374-VLOOKUP(C374, Вчера_Спутник!C:BL, 13, FALSE)</f>
        <v>#N/A</v>
      </c>
      <c r="AT374" s="53" t="e">
        <f>U374-V374-VLOOKUP(C374, Вчера_Спутник!C:BL, 15, FALSE)</f>
        <v>#N/A</v>
      </c>
      <c r="AU374" s="53" t="e">
        <f>W374-X374-VLOOKUP(C374, Вчера_Спутник!C:BL, 17, FALSE)</f>
        <v>#N/A</v>
      </c>
      <c r="AV374" s="53" t="e">
        <f>Y374-Z374-VLOOKUP(C374, Вчера_Спутник!C:BL, 19, FALSE)</f>
        <v>#N/A</v>
      </c>
      <c r="AW374" s="53" t="e">
        <f>AA374-AB374-VLOOKUP(C374, Вчера_Спутник!C:BL, 21, FALSE)</f>
        <v>#N/A</v>
      </c>
      <c r="AX374" s="53" t="e">
        <f>AC374-AD374-VLOOKUP(C374, Вчера_Спутник!C:BL, 23, FALSE)</f>
        <v>#N/A</v>
      </c>
      <c r="AY374" s="53" t="e">
        <f>VLOOKUP(C374, Вчера_Спутник!C:BL, 26, FALSE)+F374-Z374-AD374-AG374</f>
        <v>#N/A</v>
      </c>
      <c r="AZ374" s="53" t="e">
        <f>AE374-VLOOKUP(C374, Вчера_Спутник!C:BL, 25, FALSE)</f>
        <v>#N/A</v>
      </c>
    </row>
    <row r="375" spans="1:52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3">
        <f t="shared" si="11"/>
        <v>0</v>
      </c>
      <c r="AJ375" s="53">
        <f t="shared" si="12"/>
        <v>0</v>
      </c>
      <c r="AK375" s="53" t="str">
        <f>IF(ISNA(VLOOKUP(C375,Вчера_Спутник!C:C, 1, FALSE)),"ошибка",0)</f>
        <v>ошибка</v>
      </c>
      <c r="AL375" s="55"/>
      <c r="AM375" s="53" t="e">
        <f>D375-VLOOKUP(C375, Вчера_Спутник!C:BL, 2, FALSE)</f>
        <v>#N/A</v>
      </c>
      <c r="AN375" s="53" t="e">
        <f>E375-F375-VLOOKUP(C375, Вчера_Спутник!C:BL, 3, FALSE)</f>
        <v>#N/A</v>
      </c>
      <c r="AO375" s="53" t="e">
        <f>K375-L375-VLOOKUP(C375, Вчера_Спутник!C:BL, 5, FALSE)</f>
        <v>#N/A</v>
      </c>
      <c r="AP375" s="53" t="e">
        <f>M375-N375-VLOOKUP(C375, Вчера_Спутник!C:BL, 7, FALSE)</f>
        <v>#N/A</v>
      </c>
      <c r="AQ375" s="53" t="e">
        <f>O375-P375-VLOOKUP(C375, Вчера_Спутник!C:BL, 9, FALSE)</f>
        <v>#N/A</v>
      </c>
      <c r="AR375" s="53" t="e">
        <f>Q375-R375-VLOOKUP(C375, Вчера_Спутник!C:BL, 11, FALSE)</f>
        <v>#N/A</v>
      </c>
      <c r="AS375" s="53" t="e">
        <f>S375-T375-VLOOKUP(C375, Вчера_Спутник!C:BL, 13, FALSE)</f>
        <v>#N/A</v>
      </c>
      <c r="AT375" s="53" t="e">
        <f>U375-V375-VLOOKUP(C375, Вчера_Спутник!C:BL, 15, FALSE)</f>
        <v>#N/A</v>
      </c>
      <c r="AU375" s="53" t="e">
        <f>W375-X375-VLOOKUP(C375, Вчера_Спутник!C:BL, 17, FALSE)</f>
        <v>#N/A</v>
      </c>
      <c r="AV375" s="53" t="e">
        <f>Y375-Z375-VLOOKUP(C375, Вчера_Спутник!C:BL, 19, FALSE)</f>
        <v>#N/A</v>
      </c>
      <c r="AW375" s="53" t="e">
        <f>AA375-AB375-VLOOKUP(C375, Вчера_Спутник!C:BL, 21, FALSE)</f>
        <v>#N/A</v>
      </c>
      <c r="AX375" s="53" t="e">
        <f>AC375-AD375-VLOOKUP(C375, Вчера_Спутник!C:BL, 23, FALSE)</f>
        <v>#N/A</v>
      </c>
      <c r="AY375" s="53" t="e">
        <f>VLOOKUP(C375, Вчера_Спутник!C:BL, 26, FALSE)+F375-Z375-AD375-AG375</f>
        <v>#N/A</v>
      </c>
      <c r="AZ375" s="53" t="e">
        <f>AE375-VLOOKUP(C375, Вчера_Спутник!C:BL, 25, FALSE)</f>
        <v>#N/A</v>
      </c>
    </row>
    <row r="376" spans="1:52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3">
        <f t="shared" si="11"/>
        <v>0</v>
      </c>
      <c r="AJ376" s="53">
        <f t="shared" si="12"/>
        <v>0</v>
      </c>
      <c r="AK376" s="53" t="str">
        <f>IF(ISNA(VLOOKUP(C376,Вчера_Спутник!C:C, 1, FALSE)),"ошибка",0)</f>
        <v>ошибка</v>
      </c>
      <c r="AL376" s="55"/>
      <c r="AM376" s="53" t="e">
        <f>D376-VLOOKUP(C376, Вчера_Спутник!C:BL, 2, FALSE)</f>
        <v>#N/A</v>
      </c>
      <c r="AN376" s="53" t="e">
        <f>E376-F376-VLOOKUP(C376, Вчера_Спутник!C:BL, 3, FALSE)</f>
        <v>#N/A</v>
      </c>
      <c r="AO376" s="53" t="e">
        <f>K376-L376-VLOOKUP(C376, Вчера_Спутник!C:BL, 5, FALSE)</f>
        <v>#N/A</v>
      </c>
      <c r="AP376" s="53" t="e">
        <f>M376-N376-VLOOKUP(C376, Вчера_Спутник!C:BL, 7, FALSE)</f>
        <v>#N/A</v>
      </c>
      <c r="AQ376" s="53" t="e">
        <f>O376-P376-VLOOKUP(C376, Вчера_Спутник!C:BL, 9, FALSE)</f>
        <v>#N/A</v>
      </c>
      <c r="AR376" s="53" t="e">
        <f>Q376-R376-VLOOKUP(C376, Вчера_Спутник!C:BL, 11, FALSE)</f>
        <v>#N/A</v>
      </c>
      <c r="AS376" s="53" t="e">
        <f>S376-T376-VLOOKUP(C376, Вчера_Спутник!C:BL, 13, FALSE)</f>
        <v>#N/A</v>
      </c>
      <c r="AT376" s="53" t="e">
        <f>U376-V376-VLOOKUP(C376, Вчера_Спутник!C:BL, 15, FALSE)</f>
        <v>#N/A</v>
      </c>
      <c r="AU376" s="53" t="e">
        <f>W376-X376-VLOOKUP(C376, Вчера_Спутник!C:BL, 17, FALSE)</f>
        <v>#N/A</v>
      </c>
      <c r="AV376" s="53" t="e">
        <f>Y376-Z376-VLOOKUP(C376, Вчера_Спутник!C:BL, 19, FALSE)</f>
        <v>#N/A</v>
      </c>
      <c r="AW376" s="53" t="e">
        <f>AA376-AB376-VLOOKUP(C376, Вчера_Спутник!C:BL, 21, FALSE)</f>
        <v>#N/A</v>
      </c>
      <c r="AX376" s="53" t="e">
        <f>AC376-AD376-VLOOKUP(C376, Вчера_Спутник!C:BL, 23, FALSE)</f>
        <v>#N/A</v>
      </c>
      <c r="AY376" s="53" t="e">
        <f>VLOOKUP(C376, Вчера_Спутник!C:BL, 26, FALSE)+F376-Z376-AD376-AG376</f>
        <v>#N/A</v>
      </c>
      <c r="AZ376" s="53" t="e">
        <f>AE376-VLOOKUP(C376, Вчера_Спутник!C:BL, 25, FALSE)</f>
        <v>#N/A</v>
      </c>
    </row>
    <row r="377" spans="1:52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3">
        <f t="shared" si="11"/>
        <v>0</v>
      </c>
      <c r="AJ377" s="53">
        <f t="shared" si="12"/>
        <v>0</v>
      </c>
      <c r="AK377" s="53" t="str">
        <f>IF(ISNA(VLOOKUP(C377,Вчера_Спутник!C:C, 1, FALSE)),"ошибка",0)</f>
        <v>ошибка</v>
      </c>
      <c r="AL377" s="55"/>
      <c r="AM377" s="53" t="e">
        <f>D377-VLOOKUP(C377, Вчера_Спутник!C:BL, 2, FALSE)</f>
        <v>#N/A</v>
      </c>
      <c r="AN377" s="53" t="e">
        <f>E377-F377-VLOOKUP(C377, Вчера_Спутник!C:BL, 3, FALSE)</f>
        <v>#N/A</v>
      </c>
      <c r="AO377" s="53" t="e">
        <f>K377-L377-VLOOKUP(C377, Вчера_Спутник!C:BL, 5, FALSE)</f>
        <v>#N/A</v>
      </c>
      <c r="AP377" s="53" t="e">
        <f>M377-N377-VLOOKUP(C377, Вчера_Спутник!C:BL, 7, FALSE)</f>
        <v>#N/A</v>
      </c>
      <c r="AQ377" s="53" t="e">
        <f>O377-P377-VLOOKUP(C377, Вчера_Спутник!C:BL, 9, FALSE)</f>
        <v>#N/A</v>
      </c>
      <c r="AR377" s="53" t="e">
        <f>Q377-R377-VLOOKUP(C377, Вчера_Спутник!C:BL, 11, FALSE)</f>
        <v>#N/A</v>
      </c>
      <c r="AS377" s="53" t="e">
        <f>S377-T377-VLOOKUP(C377, Вчера_Спутник!C:BL, 13, FALSE)</f>
        <v>#N/A</v>
      </c>
      <c r="AT377" s="53" t="e">
        <f>U377-V377-VLOOKUP(C377, Вчера_Спутник!C:BL, 15, FALSE)</f>
        <v>#N/A</v>
      </c>
      <c r="AU377" s="53" t="e">
        <f>W377-X377-VLOOKUP(C377, Вчера_Спутник!C:BL, 17, FALSE)</f>
        <v>#N/A</v>
      </c>
      <c r="AV377" s="53" t="e">
        <f>Y377-Z377-VLOOKUP(C377, Вчера_Спутник!C:BL, 19, FALSE)</f>
        <v>#N/A</v>
      </c>
      <c r="AW377" s="53" t="e">
        <f>AA377-AB377-VLOOKUP(C377, Вчера_Спутник!C:BL, 21, FALSE)</f>
        <v>#N/A</v>
      </c>
      <c r="AX377" s="53" t="e">
        <f>AC377-AD377-VLOOKUP(C377, Вчера_Спутник!C:BL, 23, FALSE)</f>
        <v>#N/A</v>
      </c>
      <c r="AY377" s="53" t="e">
        <f>VLOOKUP(C377, Вчера_Спутник!C:BL, 26, FALSE)+F377-Z377-AD377-AG377</f>
        <v>#N/A</v>
      </c>
      <c r="AZ377" s="53" t="e">
        <f>AE377-VLOOKUP(C377, Вчера_Спутник!C:BL, 25, FALSE)</f>
        <v>#N/A</v>
      </c>
    </row>
    <row r="378" spans="1:52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3">
        <f t="shared" si="11"/>
        <v>0</v>
      </c>
      <c r="AJ378" s="53">
        <f t="shared" si="12"/>
        <v>0</v>
      </c>
      <c r="AK378" s="53" t="str">
        <f>IF(ISNA(VLOOKUP(C378,Вчера_Спутник!C:C, 1, FALSE)),"ошибка",0)</f>
        <v>ошибка</v>
      </c>
      <c r="AL378" s="55"/>
      <c r="AM378" s="53" t="e">
        <f>D378-VLOOKUP(C378, Вчера_Спутник!C:BL, 2, FALSE)</f>
        <v>#N/A</v>
      </c>
      <c r="AN378" s="53" t="e">
        <f>E378-F378-VLOOKUP(C378, Вчера_Спутник!C:BL, 3, FALSE)</f>
        <v>#N/A</v>
      </c>
      <c r="AO378" s="53" t="e">
        <f>K378-L378-VLOOKUP(C378, Вчера_Спутник!C:BL, 5, FALSE)</f>
        <v>#N/A</v>
      </c>
      <c r="AP378" s="53" t="e">
        <f>M378-N378-VLOOKUP(C378, Вчера_Спутник!C:BL, 7, FALSE)</f>
        <v>#N/A</v>
      </c>
      <c r="AQ378" s="53" t="e">
        <f>O378-P378-VLOOKUP(C378, Вчера_Спутник!C:BL, 9, FALSE)</f>
        <v>#N/A</v>
      </c>
      <c r="AR378" s="53" t="e">
        <f>Q378-R378-VLOOKUP(C378, Вчера_Спутник!C:BL, 11, FALSE)</f>
        <v>#N/A</v>
      </c>
      <c r="AS378" s="53" t="e">
        <f>S378-T378-VLOOKUP(C378, Вчера_Спутник!C:BL, 13, FALSE)</f>
        <v>#N/A</v>
      </c>
      <c r="AT378" s="53" t="e">
        <f>U378-V378-VLOOKUP(C378, Вчера_Спутник!C:BL, 15, FALSE)</f>
        <v>#N/A</v>
      </c>
      <c r="AU378" s="53" t="e">
        <f>W378-X378-VLOOKUP(C378, Вчера_Спутник!C:BL, 17, FALSE)</f>
        <v>#N/A</v>
      </c>
      <c r="AV378" s="53" t="e">
        <f>Y378-Z378-VLOOKUP(C378, Вчера_Спутник!C:BL, 19, FALSE)</f>
        <v>#N/A</v>
      </c>
      <c r="AW378" s="53" t="e">
        <f>AA378-AB378-VLOOKUP(C378, Вчера_Спутник!C:BL, 21, FALSE)</f>
        <v>#N/A</v>
      </c>
      <c r="AX378" s="53" t="e">
        <f>AC378-AD378-VLOOKUP(C378, Вчера_Спутник!C:BL, 23, FALSE)</f>
        <v>#N/A</v>
      </c>
      <c r="AY378" s="53" t="e">
        <f>VLOOKUP(C378, Вчера_Спутник!C:BL, 26, FALSE)+F378-Z378-AD378-AG378</f>
        <v>#N/A</v>
      </c>
      <c r="AZ378" s="53" t="e">
        <f>AE378-VLOOKUP(C378, Вчера_Спутник!C:BL, 25, FALSE)</f>
        <v>#N/A</v>
      </c>
    </row>
    <row r="379" spans="1:52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3">
        <f t="shared" si="11"/>
        <v>0</v>
      </c>
      <c r="AJ379" s="53">
        <f t="shared" si="12"/>
        <v>0</v>
      </c>
      <c r="AK379" s="53" t="str">
        <f>IF(ISNA(VLOOKUP(C379,Вчера_Спутник!C:C, 1, FALSE)),"ошибка",0)</f>
        <v>ошибка</v>
      </c>
      <c r="AL379" s="55"/>
      <c r="AM379" s="53" t="e">
        <f>D379-VLOOKUP(C379, Вчера_Спутник!C:BL, 2, FALSE)</f>
        <v>#N/A</v>
      </c>
      <c r="AN379" s="53" t="e">
        <f>E379-F379-VLOOKUP(C379, Вчера_Спутник!C:BL, 3, FALSE)</f>
        <v>#N/A</v>
      </c>
      <c r="AO379" s="53" t="e">
        <f>K379-L379-VLOOKUP(C379, Вчера_Спутник!C:BL, 5, FALSE)</f>
        <v>#N/A</v>
      </c>
      <c r="AP379" s="53" t="e">
        <f>M379-N379-VLOOKUP(C379, Вчера_Спутник!C:BL, 7, FALSE)</f>
        <v>#N/A</v>
      </c>
      <c r="AQ379" s="53" t="e">
        <f>O379-P379-VLOOKUP(C379, Вчера_Спутник!C:BL, 9, FALSE)</f>
        <v>#N/A</v>
      </c>
      <c r="AR379" s="53" t="e">
        <f>Q379-R379-VLOOKUP(C379, Вчера_Спутник!C:BL, 11, FALSE)</f>
        <v>#N/A</v>
      </c>
      <c r="AS379" s="53" t="e">
        <f>S379-T379-VLOOKUP(C379, Вчера_Спутник!C:BL, 13, FALSE)</f>
        <v>#N/A</v>
      </c>
      <c r="AT379" s="53" t="e">
        <f>U379-V379-VLOOKUP(C379, Вчера_Спутник!C:BL, 15, FALSE)</f>
        <v>#N/A</v>
      </c>
      <c r="AU379" s="53" t="e">
        <f>W379-X379-VLOOKUP(C379, Вчера_Спутник!C:BL, 17, FALSE)</f>
        <v>#N/A</v>
      </c>
      <c r="AV379" s="53" t="e">
        <f>Y379-Z379-VLOOKUP(C379, Вчера_Спутник!C:BL, 19, FALSE)</f>
        <v>#N/A</v>
      </c>
      <c r="AW379" s="53" t="e">
        <f>AA379-AB379-VLOOKUP(C379, Вчера_Спутник!C:BL, 21, FALSE)</f>
        <v>#N/A</v>
      </c>
      <c r="AX379" s="53" t="e">
        <f>AC379-AD379-VLOOKUP(C379, Вчера_Спутник!C:BL, 23, FALSE)</f>
        <v>#N/A</v>
      </c>
      <c r="AY379" s="53" t="e">
        <f>VLOOKUP(C379, Вчера_Спутник!C:BL, 26, FALSE)+F379-Z379-AD379-AG379</f>
        <v>#N/A</v>
      </c>
      <c r="AZ379" s="53" t="e">
        <f>AE379-VLOOKUP(C379, Вчера_Спутник!C:BL, 25, FALSE)</f>
        <v>#N/A</v>
      </c>
    </row>
    <row r="380" spans="1:52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3">
        <f t="shared" si="11"/>
        <v>0</v>
      </c>
      <c r="AJ380" s="53">
        <f t="shared" si="12"/>
        <v>0</v>
      </c>
      <c r="AK380" s="53" t="str">
        <f>IF(ISNA(VLOOKUP(C380,Вчера_Спутник!C:C, 1, FALSE)),"ошибка",0)</f>
        <v>ошибка</v>
      </c>
      <c r="AL380" s="55"/>
      <c r="AM380" s="53" t="e">
        <f>D380-VLOOKUP(C380, Вчера_Спутник!C:BL, 2, FALSE)</f>
        <v>#N/A</v>
      </c>
      <c r="AN380" s="53" t="e">
        <f>E380-F380-VLOOKUP(C380, Вчера_Спутник!C:BL, 3, FALSE)</f>
        <v>#N/A</v>
      </c>
      <c r="AO380" s="53" t="e">
        <f>K380-L380-VLOOKUP(C380, Вчера_Спутник!C:BL, 5, FALSE)</f>
        <v>#N/A</v>
      </c>
      <c r="AP380" s="53" t="e">
        <f>M380-N380-VLOOKUP(C380, Вчера_Спутник!C:BL, 7, FALSE)</f>
        <v>#N/A</v>
      </c>
      <c r="AQ380" s="53" t="e">
        <f>O380-P380-VLOOKUP(C380, Вчера_Спутник!C:BL, 9, FALSE)</f>
        <v>#N/A</v>
      </c>
      <c r="AR380" s="53" t="e">
        <f>Q380-R380-VLOOKUP(C380, Вчера_Спутник!C:BL, 11, FALSE)</f>
        <v>#N/A</v>
      </c>
      <c r="AS380" s="53" t="e">
        <f>S380-T380-VLOOKUP(C380, Вчера_Спутник!C:BL, 13, FALSE)</f>
        <v>#N/A</v>
      </c>
      <c r="AT380" s="53" t="e">
        <f>U380-V380-VLOOKUP(C380, Вчера_Спутник!C:BL, 15, FALSE)</f>
        <v>#N/A</v>
      </c>
      <c r="AU380" s="53" t="e">
        <f>W380-X380-VLOOKUP(C380, Вчера_Спутник!C:BL, 17, FALSE)</f>
        <v>#N/A</v>
      </c>
      <c r="AV380" s="53" t="e">
        <f>Y380-Z380-VLOOKUP(C380, Вчера_Спутник!C:BL, 19, FALSE)</f>
        <v>#N/A</v>
      </c>
      <c r="AW380" s="53" t="e">
        <f>AA380-AB380-VLOOKUP(C380, Вчера_Спутник!C:BL, 21, FALSE)</f>
        <v>#N/A</v>
      </c>
      <c r="AX380" s="53" t="e">
        <f>AC380-AD380-VLOOKUP(C380, Вчера_Спутник!C:BL, 23, FALSE)</f>
        <v>#N/A</v>
      </c>
      <c r="AY380" s="53" t="e">
        <f>VLOOKUP(C380, Вчера_Спутник!C:BL, 26, FALSE)+F380-Z380-AD380-AG380</f>
        <v>#N/A</v>
      </c>
      <c r="AZ380" s="53" t="e">
        <f>AE380-VLOOKUP(C380, Вчера_Спутник!C:BL, 25, FALSE)</f>
        <v>#N/A</v>
      </c>
    </row>
    <row r="381" spans="1:52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3">
        <f t="shared" si="11"/>
        <v>0</v>
      </c>
      <c r="AJ381" s="53">
        <f t="shared" si="12"/>
        <v>0</v>
      </c>
      <c r="AK381" s="53" t="str">
        <f>IF(ISNA(VLOOKUP(C381,Вчера_Спутник!C:C, 1, FALSE)),"ошибка",0)</f>
        <v>ошибка</v>
      </c>
      <c r="AL381" s="55"/>
      <c r="AM381" s="53" t="e">
        <f>D381-VLOOKUP(C381, Вчера_Спутник!C:BL, 2, FALSE)</f>
        <v>#N/A</v>
      </c>
      <c r="AN381" s="53" t="e">
        <f>E381-F381-VLOOKUP(C381, Вчера_Спутник!C:BL, 3, FALSE)</f>
        <v>#N/A</v>
      </c>
      <c r="AO381" s="53" t="e">
        <f>K381-L381-VLOOKUP(C381, Вчера_Спутник!C:BL, 5, FALSE)</f>
        <v>#N/A</v>
      </c>
      <c r="AP381" s="53" t="e">
        <f>M381-N381-VLOOKUP(C381, Вчера_Спутник!C:BL, 7, FALSE)</f>
        <v>#N/A</v>
      </c>
      <c r="AQ381" s="53" t="e">
        <f>O381-P381-VLOOKUP(C381, Вчера_Спутник!C:BL, 9, FALSE)</f>
        <v>#N/A</v>
      </c>
      <c r="AR381" s="53" t="e">
        <f>Q381-R381-VLOOKUP(C381, Вчера_Спутник!C:BL, 11, FALSE)</f>
        <v>#N/A</v>
      </c>
      <c r="AS381" s="53" t="e">
        <f>S381-T381-VLOOKUP(C381, Вчера_Спутник!C:BL, 13, FALSE)</f>
        <v>#N/A</v>
      </c>
      <c r="AT381" s="53" t="e">
        <f>U381-V381-VLOOKUP(C381, Вчера_Спутник!C:BL, 15, FALSE)</f>
        <v>#N/A</v>
      </c>
      <c r="AU381" s="53" t="e">
        <f>W381-X381-VLOOKUP(C381, Вчера_Спутник!C:BL, 17, FALSE)</f>
        <v>#N/A</v>
      </c>
      <c r="AV381" s="53" t="e">
        <f>Y381-Z381-VLOOKUP(C381, Вчера_Спутник!C:BL, 19, FALSE)</f>
        <v>#N/A</v>
      </c>
      <c r="AW381" s="53" t="e">
        <f>AA381-AB381-VLOOKUP(C381, Вчера_Спутник!C:BL, 21, FALSE)</f>
        <v>#N/A</v>
      </c>
      <c r="AX381" s="53" t="e">
        <f>AC381-AD381-VLOOKUP(C381, Вчера_Спутник!C:BL, 23, FALSE)</f>
        <v>#N/A</v>
      </c>
      <c r="AY381" s="53" t="e">
        <f>VLOOKUP(C381, Вчера_Спутник!C:BL, 26, FALSE)+F381-Z381-AD381-AG381</f>
        <v>#N/A</v>
      </c>
      <c r="AZ381" s="53" t="e">
        <f>AE381-VLOOKUP(C381, Вчера_Спутник!C:BL, 25, FALSE)</f>
        <v>#N/A</v>
      </c>
    </row>
    <row r="382" spans="1:52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3">
        <f t="shared" si="11"/>
        <v>0</v>
      </c>
      <c r="AJ382" s="53">
        <f t="shared" si="12"/>
        <v>0</v>
      </c>
      <c r="AK382" s="53" t="str">
        <f>IF(ISNA(VLOOKUP(C382,Вчера_Спутник!C:C, 1, FALSE)),"ошибка",0)</f>
        <v>ошибка</v>
      </c>
      <c r="AL382" s="55"/>
      <c r="AM382" s="53" t="e">
        <f>D382-VLOOKUP(C382, Вчера_Спутник!C:BL, 2, FALSE)</f>
        <v>#N/A</v>
      </c>
      <c r="AN382" s="53" t="e">
        <f>E382-F382-VLOOKUP(C382, Вчера_Спутник!C:BL, 3, FALSE)</f>
        <v>#N/A</v>
      </c>
      <c r="AO382" s="53" t="e">
        <f>K382-L382-VLOOKUP(C382, Вчера_Спутник!C:BL, 5, FALSE)</f>
        <v>#N/A</v>
      </c>
      <c r="AP382" s="53" t="e">
        <f>M382-N382-VLOOKUP(C382, Вчера_Спутник!C:BL, 7, FALSE)</f>
        <v>#N/A</v>
      </c>
      <c r="AQ382" s="53" t="e">
        <f>O382-P382-VLOOKUP(C382, Вчера_Спутник!C:BL, 9, FALSE)</f>
        <v>#N/A</v>
      </c>
      <c r="AR382" s="53" t="e">
        <f>Q382-R382-VLOOKUP(C382, Вчера_Спутник!C:BL, 11, FALSE)</f>
        <v>#N/A</v>
      </c>
      <c r="AS382" s="53" t="e">
        <f>S382-T382-VLOOKUP(C382, Вчера_Спутник!C:BL, 13, FALSE)</f>
        <v>#N/A</v>
      </c>
      <c r="AT382" s="53" t="e">
        <f>U382-V382-VLOOKUP(C382, Вчера_Спутник!C:BL, 15, FALSE)</f>
        <v>#N/A</v>
      </c>
      <c r="AU382" s="53" t="e">
        <f>W382-X382-VLOOKUP(C382, Вчера_Спутник!C:BL, 17, FALSE)</f>
        <v>#N/A</v>
      </c>
      <c r="AV382" s="53" t="e">
        <f>Y382-Z382-VLOOKUP(C382, Вчера_Спутник!C:BL, 19, FALSE)</f>
        <v>#N/A</v>
      </c>
      <c r="AW382" s="53" t="e">
        <f>AA382-AB382-VLOOKUP(C382, Вчера_Спутник!C:BL, 21, FALSE)</f>
        <v>#N/A</v>
      </c>
      <c r="AX382" s="53" t="e">
        <f>AC382-AD382-VLOOKUP(C382, Вчера_Спутник!C:BL, 23, FALSE)</f>
        <v>#N/A</v>
      </c>
      <c r="AY382" s="53" t="e">
        <f>VLOOKUP(C382, Вчера_Спутник!C:BL, 26, FALSE)+F382-Z382-AD382-AG382</f>
        <v>#N/A</v>
      </c>
      <c r="AZ382" s="53" t="e">
        <f>AE382-VLOOKUP(C382, Вчера_Спутник!C:BL, 25, FALSE)</f>
        <v>#N/A</v>
      </c>
    </row>
    <row r="383" spans="1:52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3">
        <f t="shared" si="11"/>
        <v>0</v>
      </c>
      <c r="AJ383" s="53">
        <f t="shared" si="12"/>
        <v>0</v>
      </c>
      <c r="AK383" s="53" t="str">
        <f>IF(ISNA(VLOOKUP(C383,Вчера_Спутник!C:C, 1, FALSE)),"ошибка",0)</f>
        <v>ошибка</v>
      </c>
      <c r="AL383" s="55"/>
      <c r="AM383" s="53" t="e">
        <f>D383-VLOOKUP(C383, Вчера_Спутник!C:BL, 2, FALSE)</f>
        <v>#N/A</v>
      </c>
      <c r="AN383" s="53" t="e">
        <f>E383-F383-VLOOKUP(C383, Вчера_Спутник!C:BL, 3, FALSE)</f>
        <v>#N/A</v>
      </c>
      <c r="AO383" s="53" t="e">
        <f>K383-L383-VLOOKUP(C383, Вчера_Спутник!C:BL, 5, FALSE)</f>
        <v>#N/A</v>
      </c>
      <c r="AP383" s="53" t="e">
        <f>M383-N383-VLOOKUP(C383, Вчера_Спутник!C:BL, 7, FALSE)</f>
        <v>#N/A</v>
      </c>
      <c r="AQ383" s="53" t="e">
        <f>O383-P383-VLOOKUP(C383, Вчера_Спутник!C:BL, 9, FALSE)</f>
        <v>#N/A</v>
      </c>
      <c r="AR383" s="53" t="e">
        <f>Q383-R383-VLOOKUP(C383, Вчера_Спутник!C:BL, 11, FALSE)</f>
        <v>#N/A</v>
      </c>
      <c r="AS383" s="53" t="e">
        <f>S383-T383-VLOOKUP(C383, Вчера_Спутник!C:BL, 13, FALSE)</f>
        <v>#N/A</v>
      </c>
      <c r="AT383" s="53" t="e">
        <f>U383-V383-VLOOKUP(C383, Вчера_Спутник!C:BL, 15, FALSE)</f>
        <v>#N/A</v>
      </c>
      <c r="AU383" s="53" t="e">
        <f>W383-X383-VLOOKUP(C383, Вчера_Спутник!C:BL, 17, FALSE)</f>
        <v>#N/A</v>
      </c>
      <c r="AV383" s="53" t="e">
        <f>Y383-Z383-VLOOKUP(C383, Вчера_Спутник!C:BL, 19, FALSE)</f>
        <v>#N/A</v>
      </c>
      <c r="AW383" s="53" t="e">
        <f>AA383-AB383-VLOOKUP(C383, Вчера_Спутник!C:BL, 21, FALSE)</f>
        <v>#N/A</v>
      </c>
      <c r="AX383" s="53" t="e">
        <f>AC383-AD383-VLOOKUP(C383, Вчера_Спутник!C:BL, 23, FALSE)</f>
        <v>#N/A</v>
      </c>
      <c r="AY383" s="53" t="e">
        <f>VLOOKUP(C383, Вчера_Спутник!C:BL, 26, FALSE)+F383-Z383-AD383-AG383</f>
        <v>#N/A</v>
      </c>
      <c r="AZ383" s="53" t="e">
        <f>AE383-VLOOKUP(C383, Вчера_Спутник!C:BL, 25, FALSE)</f>
        <v>#N/A</v>
      </c>
    </row>
    <row r="384" spans="1:52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3">
        <f t="shared" si="11"/>
        <v>0</v>
      </c>
      <c r="AJ384" s="53">
        <f t="shared" si="12"/>
        <v>0</v>
      </c>
      <c r="AK384" s="53" t="str">
        <f>IF(ISNA(VLOOKUP(C384,Вчера_Спутник!C:C, 1, FALSE)),"ошибка",0)</f>
        <v>ошибка</v>
      </c>
      <c r="AL384" s="55"/>
      <c r="AM384" s="53" t="e">
        <f>D384-VLOOKUP(C384, Вчера_Спутник!C:BL, 2, FALSE)</f>
        <v>#N/A</v>
      </c>
      <c r="AN384" s="53" t="e">
        <f>E384-F384-VLOOKUP(C384, Вчера_Спутник!C:BL, 3, FALSE)</f>
        <v>#N/A</v>
      </c>
      <c r="AO384" s="53" t="e">
        <f>K384-L384-VLOOKUP(C384, Вчера_Спутник!C:BL, 5, FALSE)</f>
        <v>#N/A</v>
      </c>
      <c r="AP384" s="53" t="e">
        <f>M384-N384-VLOOKUP(C384, Вчера_Спутник!C:BL, 7, FALSE)</f>
        <v>#N/A</v>
      </c>
      <c r="AQ384" s="53" t="e">
        <f>O384-P384-VLOOKUP(C384, Вчера_Спутник!C:BL, 9, FALSE)</f>
        <v>#N/A</v>
      </c>
      <c r="AR384" s="53" t="e">
        <f>Q384-R384-VLOOKUP(C384, Вчера_Спутник!C:BL, 11, FALSE)</f>
        <v>#N/A</v>
      </c>
      <c r="AS384" s="53" t="e">
        <f>S384-T384-VLOOKUP(C384, Вчера_Спутник!C:BL, 13, FALSE)</f>
        <v>#N/A</v>
      </c>
      <c r="AT384" s="53" t="e">
        <f>U384-V384-VLOOKUP(C384, Вчера_Спутник!C:BL, 15, FALSE)</f>
        <v>#N/A</v>
      </c>
      <c r="AU384" s="53" t="e">
        <f>W384-X384-VLOOKUP(C384, Вчера_Спутник!C:BL, 17, FALSE)</f>
        <v>#N/A</v>
      </c>
      <c r="AV384" s="53" t="e">
        <f>Y384-Z384-VLOOKUP(C384, Вчера_Спутник!C:BL, 19, FALSE)</f>
        <v>#N/A</v>
      </c>
      <c r="AW384" s="53" t="e">
        <f>AA384-AB384-VLOOKUP(C384, Вчера_Спутник!C:BL, 21, FALSE)</f>
        <v>#N/A</v>
      </c>
      <c r="AX384" s="53" t="e">
        <f>AC384-AD384-VLOOKUP(C384, Вчера_Спутник!C:BL, 23, FALSE)</f>
        <v>#N/A</v>
      </c>
      <c r="AY384" s="53" t="e">
        <f>VLOOKUP(C384, Вчера_Спутник!C:BL, 26, FALSE)+F384-Z384-AD384-AG384</f>
        <v>#N/A</v>
      </c>
      <c r="AZ384" s="53" t="e">
        <f>AE384-VLOOKUP(C384, Вчера_Спутник!C:BL, 25, FALSE)</f>
        <v>#N/A</v>
      </c>
    </row>
    <row r="385" spans="1:52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3">
        <f t="shared" si="11"/>
        <v>0</v>
      </c>
      <c r="AJ385" s="53">
        <f t="shared" si="12"/>
        <v>0</v>
      </c>
      <c r="AK385" s="53" t="str">
        <f>IF(ISNA(VLOOKUP(C385,Вчера_Спутник!C:C, 1, FALSE)),"ошибка",0)</f>
        <v>ошибка</v>
      </c>
      <c r="AL385" s="55"/>
      <c r="AM385" s="53" t="e">
        <f>D385-VLOOKUP(C385, Вчера_Спутник!C:BL, 2, FALSE)</f>
        <v>#N/A</v>
      </c>
      <c r="AN385" s="53" t="e">
        <f>E385-F385-VLOOKUP(C385, Вчера_Спутник!C:BL, 3, FALSE)</f>
        <v>#N/A</v>
      </c>
      <c r="AO385" s="53" t="e">
        <f>K385-L385-VLOOKUP(C385, Вчера_Спутник!C:BL, 5, FALSE)</f>
        <v>#N/A</v>
      </c>
      <c r="AP385" s="53" t="e">
        <f>M385-N385-VLOOKUP(C385, Вчера_Спутник!C:BL, 7, FALSE)</f>
        <v>#N/A</v>
      </c>
      <c r="AQ385" s="53" t="e">
        <f>O385-P385-VLOOKUP(C385, Вчера_Спутник!C:BL, 9, FALSE)</f>
        <v>#N/A</v>
      </c>
      <c r="AR385" s="53" t="e">
        <f>Q385-R385-VLOOKUP(C385, Вчера_Спутник!C:BL, 11, FALSE)</f>
        <v>#N/A</v>
      </c>
      <c r="AS385" s="53" t="e">
        <f>S385-T385-VLOOKUP(C385, Вчера_Спутник!C:BL, 13, FALSE)</f>
        <v>#N/A</v>
      </c>
      <c r="AT385" s="53" t="e">
        <f>U385-V385-VLOOKUP(C385, Вчера_Спутник!C:BL, 15, FALSE)</f>
        <v>#N/A</v>
      </c>
      <c r="AU385" s="53" t="e">
        <f>W385-X385-VLOOKUP(C385, Вчера_Спутник!C:BL, 17, FALSE)</f>
        <v>#N/A</v>
      </c>
      <c r="AV385" s="53" t="e">
        <f>Y385-Z385-VLOOKUP(C385, Вчера_Спутник!C:BL, 19, FALSE)</f>
        <v>#N/A</v>
      </c>
      <c r="AW385" s="53" t="e">
        <f>AA385-AB385-VLOOKUP(C385, Вчера_Спутник!C:BL, 21, FALSE)</f>
        <v>#N/A</v>
      </c>
      <c r="AX385" s="53" t="e">
        <f>AC385-AD385-VLOOKUP(C385, Вчера_Спутник!C:BL, 23, FALSE)</f>
        <v>#N/A</v>
      </c>
      <c r="AY385" s="53" t="e">
        <f>VLOOKUP(C385, Вчера_Спутник!C:BL, 26, FALSE)+F385-Z385-AD385-AG385</f>
        <v>#N/A</v>
      </c>
      <c r="AZ385" s="53" t="e">
        <f>AE385-VLOOKUP(C385, Вчера_Спутник!C:BL, 25, FALSE)</f>
        <v>#N/A</v>
      </c>
    </row>
    <row r="386" spans="1:52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3">
        <f t="shared" si="11"/>
        <v>0</v>
      </c>
      <c r="AJ386" s="53">
        <f t="shared" si="12"/>
        <v>0</v>
      </c>
      <c r="AK386" s="53" t="str">
        <f>IF(ISNA(VLOOKUP(C386,Вчера_Спутник!C:C, 1, FALSE)),"ошибка",0)</f>
        <v>ошибка</v>
      </c>
      <c r="AL386" s="55"/>
      <c r="AM386" s="53" t="e">
        <f>D386-VLOOKUP(C386, Вчера_Спутник!C:BL, 2, FALSE)</f>
        <v>#N/A</v>
      </c>
      <c r="AN386" s="53" t="e">
        <f>E386-F386-VLOOKUP(C386, Вчера_Спутник!C:BL, 3, FALSE)</f>
        <v>#N/A</v>
      </c>
      <c r="AO386" s="53" t="e">
        <f>K386-L386-VLOOKUP(C386, Вчера_Спутник!C:BL, 5, FALSE)</f>
        <v>#N/A</v>
      </c>
      <c r="AP386" s="53" t="e">
        <f>M386-N386-VLOOKUP(C386, Вчера_Спутник!C:BL, 7, FALSE)</f>
        <v>#N/A</v>
      </c>
      <c r="AQ386" s="53" t="e">
        <f>O386-P386-VLOOKUP(C386, Вчера_Спутник!C:BL, 9, FALSE)</f>
        <v>#N/A</v>
      </c>
      <c r="AR386" s="53" t="e">
        <f>Q386-R386-VLOOKUP(C386, Вчера_Спутник!C:BL, 11, FALSE)</f>
        <v>#N/A</v>
      </c>
      <c r="AS386" s="53" t="e">
        <f>S386-T386-VLOOKUP(C386, Вчера_Спутник!C:BL, 13, FALSE)</f>
        <v>#N/A</v>
      </c>
      <c r="AT386" s="53" t="e">
        <f>U386-V386-VLOOKUP(C386, Вчера_Спутник!C:BL, 15, FALSE)</f>
        <v>#N/A</v>
      </c>
      <c r="AU386" s="53" t="e">
        <f>W386-X386-VLOOKUP(C386, Вчера_Спутник!C:BL, 17, FALSE)</f>
        <v>#N/A</v>
      </c>
      <c r="AV386" s="53" t="e">
        <f>Y386-Z386-VLOOKUP(C386, Вчера_Спутник!C:BL, 19, FALSE)</f>
        <v>#N/A</v>
      </c>
      <c r="AW386" s="53" t="e">
        <f>AA386-AB386-VLOOKUP(C386, Вчера_Спутник!C:BL, 21, FALSE)</f>
        <v>#N/A</v>
      </c>
      <c r="AX386" s="53" t="e">
        <f>AC386-AD386-VLOOKUP(C386, Вчера_Спутник!C:BL, 23, FALSE)</f>
        <v>#N/A</v>
      </c>
      <c r="AY386" s="53" t="e">
        <f>VLOOKUP(C386, Вчера_Спутник!C:BL, 26, FALSE)+F386-Z386-AD386-AG386</f>
        <v>#N/A</v>
      </c>
      <c r="AZ386" s="53" t="e">
        <f>AE386-VLOOKUP(C386, Вчера_Спутник!C:BL, 25, FALSE)</f>
        <v>#N/A</v>
      </c>
    </row>
    <row r="387" spans="1:52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3">
        <f t="shared" si="11"/>
        <v>0</v>
      </c>
      <c r="AJ387" s="53">
        <f t="shared" si="12"/>
        <v>0</v>
      </c>
      <c r="AK387" s="53" t="str">
        <f>IF(ISNA(VLOOKUP(C387,Вчера_Спутник!C:C, 1, FALSE)),"ошибка",0)</f>
        <v>ошибка</v>
      </c>
      <c r="AL387" s="55"/>
      <c r="AM387" s="53" t="e">
        <f>D387-VLOOKUP(C387, Вчера_Спутник!C:BL, 2, FALSE)</f>
        <v>#N/A</v>
      </c>
      <c r="AN387" s="53" t="e">
        <f>E387-F387-VLOOKUP(C387, Вчера_Спутник!C:BL, 3, FALSE)</f>
        <v>#N/A</v>
      </c>
      <c r="AO387" s="53" t="e">
        <f>K387-L387-VLOOKUP(C387, Вчера_Спутник!C:BL, 5, FALSE)</f>
        <v>#N/A</v>
      </c>
      <c r="AP387" s="53" t="e">
        <f>M387-N387-VLOOKUP(C387, Вчера_Спутник!C:BL, 7, FALSE)</f>
        <v>#N/A</v>
      </c>
      <c r="AQ387" s="53" t="e">
        <f>O387-P387-VLOOKUP(C387, Вчера_Спутник!C:BL, 9, FALSE)</f>
        <v>#N/A</v>
      </c>
      <c r="AR387" s="53" t="e">
        <f>Q387-R387-VLOOKUP(C387, Вчера_Спутник!C:BL, 11, FALSE)</f>
        <v>#N/A</v>
      </c>
      <c r="AS387" s="53" t="e">
        <f>S387-T387-VLOOKUP(C387, Вчера_Спутник!C:BL, 13, FALSE)</f>
        <v>#N/A</v>
      </c>
      <c r="AT387" s="53" t="e">
        <f>U387-V387-VLOOKUP(C387, Вчера_Спутник!C:BL, 15, FALSE)</f>
        <v>#N/A</v>
      </c>
      <c r="AU387" s="53" t="e">
        <f>W387-X387-VLOOKUP(C387, Вчера_Спутник!C:BL, 17, FALSE)</f>
        <v>#N/A</v>
      </c>
      <c r="AV387" s="53" t="e">
        <f>Y387-Z387-VLOOKUP(C387, Вчера_Спутник!C:BL, 19, FALSE)</f>
        <v>#N/A</v>
      </c>
      <c r="AW387" s="53" t="e">
        <f>AA387-AB387-VLOOKUP(C387, Вчера_Спутник!C:BL, 21, FALSE)</f>
        <v>#N/A</v>
      </c>
      <c r="AX387" s="53" t="e">
        <f>AC387-AD387-VLOOKUP(C387, Вчера_Спутник!C:BL, 23, FALSE)</f>
        <v>#N/A</v>
      </c>
      <c r="AY387" s="53" t="e">
        <f>VLOOKUP(C387, Вчера_Спутник!C:BL, 26, FALSE)+F387-Z387-AD387-AG387</f>
        <v>#N/A</v>
      </c>
      <c r="AZ387" s="53" t="e">
        <f>AE387-VLOOKUP(C387, Вчера_Спутник!C:BL, 25, FALSE)</f>
        <v>#N/A</v>
      </c>
    </row>
    <row r="388" spans="1:52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3">
        <f t="shared" ref="AI388:AI451" si="13">E388-Y388-AC388</f>
        <v>0</v>
      </c>
      <c r="AJ388" s="53">
        <f t="shared" ref="AJ388:AJ451" si="14">E388-AA388</f>
        <v>0</v>
      </c>
      <c r="AK388" s="53" t="str">
        <f>IF(ISNA(VLOOKUP(C388,Вчера_Спутник!C:C, 1, FALSE)),"ошибка",0)</f>
        <v>ошибка</v>
      </c>
      <c r="AL388" s="55"/>
      <c r="AM388" s="53" t="e">
        <f>D388-VLOOKUP(C388, Вчера_Спутник!C:BL, 2, FALSE)</f>
        <v>#N/A</v>
      </c>
      <c r="AN388" s="53" t="e">
        <f>E388-F388-VLOOKUP(C388, Вчера_Спутник!C:BL, 3, FALSE)</f>
        <v>#N/A</v>
      </c>
      <c r="AO388" s="53" t="e">
        <f>K388-L388-VLOOKUP(C388, Вчера_Спутник!C:BL, 5, FALSE)</f>
        <v>#N/A</v>
      </c>
      <c r="AP388" s="53" t="e">
        <f>M388-N388-VLOOKUP(C388, Вчера_Спутник!C:BL, 7, FALSE)</f>
        <v>#N/A</v>
      </c>
      <c r="AQ388" s="53" t="e">
        <f>O388-P388-VLOOKUP(C388, Вчера_Спутник!C:BL, 9, FALSE)</f>
        <v>#N/A</v>
      </c>
      <c r="AR388" s="53" t="e">
        <f>Q388-R388-VLOOKUP(C388, Вчера_Спутник!C:BL, 11, FALSE)</f>
        <v>#N/A</v>
      </c>
      <c r="AS388" s="53" t="e">
        <f>S388-T388-VLOOKUP(C388, Вчера_Спутник!C:BL, 13, FALSE)</f>
        <v>#N/A</v>
      </c>
      <c r="AT388" s="53" t="e">
        <f>U388-V388-VLOOKUP(C388, Вчера_Спутник!C:BL, 15, FALSE)</f>
        <v>#N/A</v>
      </c>
      <c r="AU388" s="53" t="e">
        <f>W388-X388-VLOOKUP(C388, Вчера_Спутник!C:BL, 17, FALSE)</f>
        <v>#N/A</v>
      </c>
      <c r="AV388" s="53" t="e">
        <f>Y388-Z388-VLOOKUP(C388, Вчера_Спутник!C:BL, 19, FALSE)</f>
        <v>#N/A</v>
      </c>
      <c r="AW388" s="53" t="e">
        <f>AA388-AB388-VLOOKUP(C388, Вчера_Спутник!C:BL, 21, FALSE)</f>
        <v>#N/A</v>
      </c>
      <c r="AX388" s="53" t="e">
        <f>AC388-AD388-VLOOKUP(C388, Вчера_Спутник!C:BL, 23, FALSE)</f>
        <v>#N/A</v>
      </c>
      <c r="AY388" s="53" t="e">
        <f>VLOOKUP(C388, Вчера_Спутник!C:BL, 26, FALSE)+F388-Z388-AD388-AG388</f>
        <v>#N/A</v>
      </c>
      <c r="AZ388" s="53" t="e">
        <f>AE388-VLOOKUP(C388, Вчера_Спутник!C:BL, 25, FALSE)</f>
        <v>#N/A</v>
      </c>
    </row>
    <row r="389" spans="1:52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3">
        <f t="shared" si="13"/>
        <v>0</v>
      </c>
      <c r="AJ389" s="53">
        <f t="shared" si="14"/>
        <v>0</v>
      </c>
      <c r="AK389" s="53" t="str">
        <f>IF(ISNA(VLOOKUP(C389,Вчера_Спутник!C:C, 1, FALSE)),"ошибка",0)</f>
        <v>ошибка</v>
      </c>
      <c r="AL389" s="55"/>
      <c r="AM389" s="53" t="e">
        <f>D389-VLOOKUP(C389, Вчера_Спутник!C:BL, 2, FALSE)</f>
        <v>#N/A</v>
      </c>
      <c r="AN389" s="53" t="e">
        <f>E389-F389-VLOOKUP(C389, Вчера_Спутник!C:BL, 3, FALSE)</f>
        <v>#N/A</v>
      </c>
      <c r="AO389" s="53" t="e">
        <f>K389-L389-VLOOKUP(C389, Вчера_Спутник!C:BL, 5, FALSE)</f>
        <v>#N/A</v>
      </c>
      <c r="AP389" s="53" t="e">
        <f>M389-N389-VLOOKUP(C389, Вчера_Спутник!C:BL, 7, FALSE)</f>
        <v>#N/A</v>
      </c>
      <c r="AQ389" s="53" t="e">
        <f>O389-P389-VLOOKUP(C389, Вчера_Спутник!C:BL, 9, FALSE)</f>
        <v>#N/A</v>
      </c>
      <c r="AR389" s="53" t="e">
        <f>Q389-R389-VLOOKUP(C389, Вчера_Спутник!C:BL, 11, FALSE)</f>
        <v>#N/A</v>
      </c>
      <c r="AS389" s="53" t="e">
        <f>S389-T389-VLOOKUP(C389, Вчера_Спутник!C:BL, 13, FALSE)</f>
        <v>#N/A</v>
      </c>
      <c r="AT389" s="53" t="e">
        <f>U389-V389-VLOOKUP(C389, Вчера_Спутник!C:BL, 15, FALSE)</f>
        <v>#N/A</v>
      </c>
      <c r="AU389" s="53" t="e">
        <f>W389-X389-VLOOKUP(C389, Вчера_Спутник!C:BL, 17, FALSE)</f>
        <v>#N/A</v>
      </c>
      <c r="AV389" s="53" t="e">
        <f>Y389-Z389-VLOOKUP(C389, Вчера_Спутник!C:BL, 19, FALSE)</f>
        <v>#N/A</v>
      </c>
      <c r="AW389" s="53" t="e">
        <f>AA389-AB389-VLOOKUP(C389, Вчера_Спутник!C:BL, 21, FALSE)</f>
        <v>#N/A</v>
      </c>
      <c r="AX389" s="53" t="e">
        <f>AC389-AD389-VLOOKUP(C389, Вчера_Спутник!C:BL, 23, FALSE)</f>
        <v>#N/A</v>
      </c>
      <c r="AY389" s="53" t="e">
        <f>VLOOKUP(C389, Вчера_Спутник!C:BL, 26, FALSE)+F389-Z389-AD389-AG389</f>
        <v>#N/A</v>
      </c>
      <c r="AZ389" s="53" t="e">
        <f>AE389-VLOOKUP(C389, Вчера_Спутник!C:BL, 25, FALSE)</f>
        <v>#N/A</v>
      </c>
    </row>
    <row r="390" spans="1:52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3">
        <f t="shared" si="13"/>
        <v>0</v>
      </c>
      <c r="AJ390" s="53">
        <f t="shared" si="14"/>
        <v>0</v>
      </c>
      <c r="AK390" s="53" t="str">
        <f>IF(ISNA(VLOOKUP(C390,Вчера_Спутник!C:C, 1, FALSE)),"ошибка",0)</f>
        <v>ошибка</v>
      </c>
      <c r="AL390" s="55"/>
      <c r="AM390" s="53" t="e">
        <f>D390-VLOOKUP(C390, Вчера_Спутник!C:BL, 2, FALSE)</f>
        <v>#N/A</v>
      </c>
      <c r="AN390" s="53" t="e">
        <f>E390-F390-VLOOKUP(C390, Вчера_Спутник!C:BL, 3, FALSE)</f>
        <v>#N/A</v>
      </c>
      <c r="AO390" s="53" t="e">
        <f>K390-L390-VLOOKUP(C390, Вчера_Спутник!C:BL, 5, FALSE)</f>
        <v>#N/A</v>
      </c>
      <c r="AP390" s="53" t="e">
        <f>M390-N390-VLOOKUP(C390, Вчера_Спутник!C:BL, 7, FALSE)</f>
        <v>#N/A</v>
      </c>
      <c r="AQ390" s="53" t="e">
        <f>O390-P390-VLOOKUP(C390, Вчера_Спутник!C:BL, 9, FALSE)</f>
        <v>#N/A</v>
      </c>
      <c r="AR390" s="53" t="e">
        <f>Q390-R390-VLOOKUP(C390, Вчера_Спутник!C:BL, 11, FALSE)</f>
        <v>#N/A</v>
      </c>
      <c r="AS390" s="53" t="e">
        <f>S390-T390-VLOOKUP(C390, Вчера_Спутник!C:BL, 13, FALSE)</f>
        <v>#N/A</v>
      </c>
      <c r="AT390" s="53" t="e">
        <f>U390-V390-VLOOKUP(C390, Вчера_Спутник!C:BL, 15, FALSE)</f>
        <v>#N/A</v>
      </c>
      <c r="AU390" s="53" t="e">
        <f>W390-X390-VLOOKUP(C390, Вчера_Спутник!C:BL, 17, FALSE)</f>
        <v>#N/A</v>
      </c>
      <c r="AV390" s="53" t="e">
        <f>Y390-Z390-VLOOKUP(C390, Вчера_Спутник!C:BL, 19, FALSE)</f>
        <v>#N/A</v>
      </c>
      <c r="AW390" s="53" t="e">
        <f>AA390-AB390-VLOOKUP(C390, Вчера_Спутник!C:BL, 21, FALSE)</f>
        <v>#N/A</v>
      </c>
      <c r="AX390" s="53" t="e">
        <f>AC390-AD390-VLOOKUP(C390, Вчера_Спутник!C:BL, 23, FALSE)</f>
        <v>#N/A</v>
      </c>
      <c r="AY390" s="53" t="e">
        <f>VLOOKUP(C390, Вчера_Спутник!C:BL, 26, FALSE)+F390-Z390-AD390-AG390</f>
        <v>#N/A</v>
      </c>
      <c r="AZ390" s="53" t="e">
        <f>AE390-VLOOKUP(C390, Вчера_Спутник!C:BL, 25, FALSE)</f>
        <v>#N/A</v>
      </c>
    </row>
    <row r="391" spans="1:52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3">
        <f t="shared" si="13"/>
        <v>0</v>
      </c>
      <c r="AJ391" s="53">
        <f t="shared" si="14"/>
        <v>0</v>
      </c>
      <c r="AK391" s="53" t="str">
        <f>IF(ISNA(VLOOKUP(C391,Вчера_Спутник!C:C, 1, FALSE)),"ошибка",0)</f>
        <v>ошибка</v>
      </c>
      <c r="AL391" s="55"/>
      <c r="AM391" s="53" t="e">
        <f>D391-VLOOKUP(C391, Вчера_Спутник!C:BL, 2, FALSE)</f>
        <v>#N/A</v>
      </c>
      <c r="AN391" s="53" t="e">
        <f>E391-F391-VLOOKUP(C391, Вчера_Спутник!C:BL, 3, FALSE)</f>
        <v>#N/A</v>
      </c>
      <c r="AO391" s="53" t="e">
        <f>K391-L391-VLOOKUP(C391, Вчера_Спутник!C:BL, 5, FALSE)</f>
        <v>#N/A</v>
      </c>
      <c r="AP391" s="53" t="e">
        <f>M391-N391-VLOOKUP(C391, Вчера_Спутник!C:BL, 7, FALSE)</f>
        <v>#N/A</v>
      </c>
      <c r="AQ391" s="53" t="e">
        <f>O391-P391-VLOOKUP(C391, Вчера_Спутник!C:BL, 9, FALSE)</f>
        <v>#N/A</v>
      </c>
      <c r="AR391" s="53" t="e">
        <f>Q391-R391-VLOOKUP(C391, Вчера_Спутник!C:BL, 11, FALSE)</f>
        <v>#N/A</v>
      </c>
      <c r="AS391" s="53" t="e">
        <f>S391-T391-VLOOKUP(C391, Вчера_Спутник!C:BL, 13, FALSE)</f>
        <v>#N/A</v>
      </c>
      <c r="AT391" s="53" t="e">
        <f>U391-V391-VLOOKUP(C391, Вчера_Спутник!C:BL, 15, FALSE)</f>
        <v>#N/A</v>
      </c>
      <c r="AU391" s="53" t="e">
        <f>W391-X391-VLOOKUP(C391, Вчера_Спутник!C:BL, 17, FALSE)</f>
        <v>#N/A</v>
      </c>
      <c r="AV391" s="53" t="e">
        <f>Y391-Z391-VLOOKUP(C391, Вчера_Спутник!C:BL, 19, FALSE)</f>
        <v>#N/A</v>
      </c>
      <c r="AW391" s="53" t="e">
        <f>AA391-AB391-VLOOKUP(C391, Вчера_Спутник!C:BL, 21, FALSE)</f>
        <v>#N/A</v>
      </c>
      <c r="AX391" s="53" t="e">
        <f>AC391-AD391-VLOOKUP(C391, Вчера_Спутник!C:BL, 23, FALSE)</f>
        <v>#N/A</v>
      </c>
      <c r="AY391" s="53" t="e">
        <f>VLOOKUP(C391, Вчера_Спутник!C:BL, 26, FALSE)+F391-Z391-AD391-AG391</f>
        <v>#N/A</v>
      </c>
      <c r="AZ391" s="53" t="e">
        <f>AE391-VLOOKUP(C391, Вчера_Спутник!C:BL, 25, FALSE)</f>
        <v>#N/A</v>
      </c>
    </row>
    <row r="392" spans="1:52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3">
        <f t="shared" si="13"/>
        <v>0</v>
      </c>
      <c r="AJ392" s="53">
        <f t="shared" si="14"/>
        <v>0</v>
      </c>
      <c r="AK392" s="53" t="str">
        <f>IF(ISNA(VLOOKUP(C392,Вчера_Спутник!C:C, 1, FALSE)),"ошибка",0)</f>
        <v>ошибка</v>
      </c>
      <c r="AL392" s="55"/>
      <c r="AM392" s="53" t="e">
        <f>D392-VLOOKUP(C392, Вчера_Спутник!C:BL, 2, FALSE)</f>
        <v>#N/A</v>
      </c>
      <c r="AN392" s="53" t="e">
        <f>E392-F392-VLOOKUP(C392, Вчера_Спутник!C:BL, 3, FALSE)</f>
        <v>#N/A</v>
      </c>
      <c r="AO392" s="53" t="e">
        <f>K392-L392-VLOOKUP(C392, Вчера_Спутник!C:BL, 5, FALSE)</f>
        <v>#N/A</v>
      </c>
      <c r="AP392" s="53" t="e">
        <f>M392-N392-VLOOKUP(C392, Вчера_Спутник!C:BL, 7, FALSE)</f>
        <v>#N/A</v>
      </c>
      <c r="AQ392" s="53" t="e">
        <f>O392-P392-VLOOKUP(C392, Вчера_Спутник!C:BL, 9, FALSE)</f>
        <v>#N/A</v>
      </c>
      <c r="AR392" s="53" t="e">
        <f>Q392-R392-VLOOKUP(C392, Вчера_Спутник!C:BL, 11, FALSE)</f>
        <v>#N/A</v>
      </c>
      <c r="AS392" s="53" t="e">
        <f>S392-T392-VLOOKUP(C392, Вчера_Спутник!C:BL, 13, FALSE)</f>
        <v>#N/A</v>
      </c>
      <c r="AT392" s="53" t="e">
        <f>U392-V392-VLOOKUP(C392, Вчера_Спутник!C:BL, 15, FALSE)</f>
        <v>#N/A</v>
      </c>
      <c r="AU392" s="53" t="e">
        <f>W392-X392-VLOOKUP(C392, Вчера_Спутник!C:BL, 17, FALSE)</f>
        <v>#N/A</v>
      </c>
      <c r="AV392" s="53" t="e">
        <f>Y392-Z392-VLOOKUP(C392, Вчера_Спутник!C:BL, 19, FALSE)</f>
        <v>#N/A</v>
      </c>
      <c r="AW392" s="53" t="e">
        <f>AA392-AB392-VLOOKUP(C392, Вчера_Спутник!C:BL, 21, FALSE)</f>
        <v>#N/A</v>
      </c>
      <c r="AX392" s="53" t="e">
        <f>AC392-AD392-VLOOKUP(C392, Вчера_Спутник!C:BL, 23, FALSE)</f>
        <v>#N/A</v>
      </c>
      <c r="AY392" s="53" t="e">
        <f>VLOOKUP(C392, Вчера_Спутник!C:BL, 26, FALSE)+F392-Z392-AD392-AG392</f>
        <v>#N/A</v>
      </c>
      <c r="AZ392" s="53" t="e">
        <f>AE392-VLOOKUP(C392, Вчера_Спутник!C:BL, 25, FALSE)</f>
        <v>#N/A</v>
      </c>
    </row>
    <row r="393" spans="1:52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3">
        <f t="shared" si="13"/>
        <v>0</v>
      </c>
      <c r="AJ393" s="53">
        <f t="shared" si="14"/>
        <v>0</v>
      </c>
      <c r="AK393" s="53" t="str">
        <f>IF(ISNA(VLOOKUP(C393,Вчера_Спутник!C:C, 1, FALSE)),"ошибка",0)</f>
        <v>ошибка</v>
      </c>
      <c r="AL393" s="55"/>
      <c r="AM393" s="53" t="e">
        <f>D393-VLOOKUP(C393, Вчера_Спутник!C:BL, 2, FALSE)</f>
        <v>#N/A</v>
      </c>
      <c r="AN393" s="53" t="e">
        <f>E393-F393-VLOOKUP(C393, Вчера_Спутник!C:BL, 3, FALSE)</f>
        <v>#N/A</v>
      </c>
      <c r="AO393" s="53" t="e">
        <f>K393-L393-VLOOKUP(C393, Вчера_Спутник!C:BL, 5, FALSE)</f>
        <v>#N/A</v>
      </c>
      <c r="AP393" s="53" t="e">
        <f>M393-N393-VLOOKUP(C393, Вчера_Спутник!C:BL, 7, FALSE)</f>
        <v>#N/A</v>
      </c>
      <c r="AQ393" s="53" t="e">
        <f>O393-P393-VLOOKUP(C393, Вчера_Спутник!C:BL, 9, FALSE)</f>
        <v>#N/A</v>
      </c>
      <c r="AR393" s="53" t="e">
        <f>Q393-R393-VLOOKUP(C393, Вчера_Спутник!C:BL, 11, FALSE)</f>
        <v>#N/A</v>
      </c>
      <c r="AS393" s="53" t="e">
        <f>S393-T393-VLOOKUP(C393, Вчера_Спутник!C:BL, 13, FALSE)</f>
        <v>#N/A</v>
      </c>
      <c r="AT393" s="53" t="e">
        <f>U393-V393-VLOOKUP(C393, Вчера_Спутник!C:BL, 15, FALSE)</f>
        <v>#N/A</v>
      </c>
      <c r="AU393" s="53" t="e">
        <f>W393-X393-VLOOKUP(C393, Вчера_Спутник!C:BL, 17, FALSE)</f>
        <v>#N/A</v>
      </c>
      <c r="AV393" s="53" t="e">
        <f>Y393-Z393-VLOOKUP(C393, Вчера_Спутник!C:BL, 19, FALSE)</f>
        <v>#N/A</v>
      </c>
      <c r="AW393" s="53" t="e">
        <f>AA393-AB393-VLOOKUP(C393, Вчера_Спутник!C:BL, 21, FALSE)</f>
        <v>#N/A</v>
      </c>
      <c r="AX393" s="53" t="e">
        <f>AC393-AD393-VLOOKUP(C393, Вчера_Спутник!C:BL, 23, FALSE)</f>
        <v>#N/A</v>
      </c>
      <c r="AY393" s="53" t="e">
        <f>VLOOKUP(C393, Вчера_Спутник!C:BL, 26, FALSE)+F393-Z393-AD393-AG393</f>
        <v>#N/A</v>
      </c>
      <c r="AZ393" s="53" t="e">
        <f>AE393-VLOOKUP(C393, Вчера_Спутник!C:BL, 25, FALSE)</f>
        <v>#N/A</v>
      </c>
    </row>
    <row r="394" spans="1:52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3">
        <f t="shared" si="13"/>
        <v>0</v>
      </c>
      <c r="AJ394" s="53">
        <f t="shared" si="14"/>
        <v>0</v>
      </c>
      <c r="AK394" s="53" t="str">
        <f>IF(ISNA(VLOOKUP(C394,Вчера_Спутник!C:C, 1, FALSE)),"ошибка",0)</f>
        <v>ошибка</v>
      </c>
      <c r="AL394" s="55"/>
      <c r="AM394" s="53" t="e">
        <f>D394-VLOOKUP(C394, Вчера_Спутник!C:BL, 2, FALSE)</f>
        <v>#N/A</v>
      </c>
      <c r="AN394" s="53" t="e">
        <f>E394-F394-VLOOKUP(C394, Вчера_Спутник!C:BL, 3, FALSE)</f>
        <v>#N/A</v>
      </c>
      <c r="AO394" s="53" t="e">
        <f>K394-L394-VLOOKUP(C394, Вчера_Спутник!C:BL, 5, FALSE)</f>
        <v>#N/A</v>
      </c>
      <c r="AP394" s="53" t="e">
        <f>M394-N394-VLOOKUP(C394, Вчера_Спутник!C:BL, 7, FALSE)</f>
        <v>#N/A</v>
      </c>
      <c r="AQ394" s="53" t="e">
        <f>O394-P394-VLOOKUP(C394, Вчера_Спутник!C:BL, 9, FALSE)</f>
        <v>#N/A</v>
      </c>
      <c r="AR394" s="53" t="e">
        <f>Q394-R394-VLOOKUP(C394, Вчера_Спутник!C:BL, 11, FALSE)</f>
        <v>#N/A</v>
      </c>
      <c r="AS394" s="53" t="e">
        <f>S394-T394-VLOOKUP(C394, Вчера_Спутник!C:BL, 13, FALSE)</f>
        <v>#N/A</v>
      </c>
      <c r="AT394" s="53" t="e">
        <f>U394-V394-VLOOKUP(C394, Вчера_Спутник!C:BL, 15, FALSE)</f>
        <v>#N/A</v>
      </c>
      <c r="AU394" s="53" t="e">
        <f>W394-X394-VLOOKUP(C394, Вчера_Спутник!C:BL, 17, FALSE)</f>
        <v>#N/A</v>
      </c>
      <c r="AV394" s="53" t="e">
        <f>Y394-Z394-VLOOKUP(C394, Вчера_Спутник!C:BL, 19, FALSE)</f>
        <v>#N/A</v>
      </c>
      <c r="AW394" s="53" t="e">
        <f>AA394-AB394-VLOOKUP(C394, Вчера_Спутник!C:BL, 21, FALSE)</f>
        <v>#N/A</v>
      </c>
      <c r="AX394" s="53" t="e">
        <f>AC394-AD394-VLOOKUP(C394, Вчера_Спутник!C:BL, 23, FALSE)</f>
        <v>#N/A</v>
      </c>
      <c r="AY394" s="53" t="e">
        <f>VLOOKUP(C394, Вчера_Спутник!C:BL, 26, FALSE)+F394-Z394-AD394-AG394</f>
        <v>#N/A</v>
      </c>
      <c r="AZ394" s="53" t="e">
        <f>AE394-VLOOKUP(C394, Вчера_Спутник!C:BL, 25, FALSE)</f>
        <v>#N/A</v>
      </c>
    </row>
    <row r="395" spans="1:52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3">
        <f t="shared" si="13"/>
        <v>0</v>
      </c>
      <c r="AJ395" s="53">
        <f t="shared" si="14"/>
        <v>0</v>
      </c>
      <c r="AK395" s="53" t="str">
        <f>IF(ISNA(VLOOKUP(C395,Вчера_Спутник!C:C, 1, FALSE)),"ошибка",0)</f>
        <v>ошибка</v>
      </c>
      <c r="AL395" s="55"/>
      <c r="AM395" s="53" t="e">
        <f>D395-VLOOKUP(C395, Вчера_Спутник!C:BL, 2, FALSE)</f>
        <v>#N/A</v>
      </c>
      <c r="AN395" s="53" t="e">
        <f>E395-F395-VLOOKUP(C395, Вчера_Спутник!C:BL, 3, FALSE)</f>
        <v>#N/A</v>
      </c>
      <c r="AO395" s="53" t="e">
        <f>K395-L395-VLOOKUP(C395, Вчера_Спутник!C:BL, 5, FALSE)</f>
        <v>#N/A</v>
      </c>
      <c r="AP395" s="53" t="e">
        <f>M395-N395-VLOOKUP(C395, Вчера_Спутник!C:BL, 7, FALSE)</f>
        <v>#N/A</v>
      </c>
      <c r="AQ395" s="53" t="e">
        <f>O395-P395-VLOOKUP(C395, Вчера_Спутник!C:BL, 9, FALSE)</f>
        <v>#N/A</v>
      </c>
      <c r="AR395" s="53" t="e">
        <f>Q395-R395-VLOOKUP(C395, Вчера_Спутник!C:BL, 11, FALSE)</f>
        <v>#N/A</v>
      </c>
      <c r="AS395" s="53" t="e">
        <f>S395-T395-VLOOKUP(C395, Вчера_Спутник!C:BL, 13, FALSE)</f>
        <v>#N/A</v>
      </c>
      <c r="AT395" s="53" t="e">
        <f>U395-V395-VLOOKUP(C395, Вчера_Спутник!C:BL, 15, FALSE)</f>
        <v>#N/A</v>
      </c>
      <c r="AU395" s="53" t="e">
        <f>W395-X395-VLOOKUP(C395, Вчера_Спутник!C:BL, 17, FALSE)</f>
        <v>#N/A</v>
      </c>
      <c r="AV395" s="53" t="e">
        <f>Y395-Z395-VLOOKUP(C395, Вчера_Спутник!C:BL, 19, FALSE)</f>
        <v>#N/A</v>
      </c>
      <c r="AW395" s="53" t="e">
        <f>AA395-AB395-VLOOKUP(C395, Вчера_Спутник!C:BL, 21, FALSE)</f>
        <v>#N/A</v>
      </c>
      <c r="AX395" s="53" t="e">
        <f>AC395-AD395-VLOOKUP(C395, Вчера_Спутник!C:BL, 23, FALSE)</f>
        <v>#N/A</v>
      </c>
      <c r="AY395" s="53" t="e">
        <f>VLOOKUP(C395, Вчера_Спутник!C:BL, 26, FALSE)+F395-Z395-AD395-AG395</f>
        <v>#N/A</v>
      </c>
      <c r="AZ395" s="53" t="e">
        <f>AE395-VLOOKUP(C395, Вчера_Спутник!C:BL, 25, FALSE)</f>
        <v>#N/A</v>
      </c>
    </row>
    <row r="396" spans="1:52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3">
        <f t="shared" si="13"/>
        <v>0</v>
      </c>
      <c r="AJ396" s="53">
        <f t="shared" si="14"/>
        <v>0</v>
      </c>
      <c r="AK396" s="53" t="str">
        <f>IF(ISNA(VLOOKUP(C396,Вчера_Спутник!C:C, 1, FALSE)),"ошибка",0)</f>
        <v>ошибка</v>
      </c>
      <c r="AL396" s="55"/>
      <c r="AM396" s="53" t="e">
        <f>D396-VLOOKUP(C396, Вчера_Спутник!C:BL, 2, FALSE)</f>
        <v>#N/A</v>
      </c>
      <c r="AN396" s="53" t="e">
        <f>E396-F396-VLOOKUP(C396, Вчера_Спутник!C:BL, 3, FALSE)</f>
        <v>#N/A</v>
      </c>
      <c r="AO396" s="53" t="e">
        <f>K396-L396-VLOOKUP(C396, Вчера_Спутник!C:BL, 5, FALSE)</f>
        <v>#N/A</v>
      </c>
      <c r="AP396" s="53" t="e">
        <f>M396-N396-VLOOKUP(C396, Вчера_Спутник!C:BL, 7, FALSE)</f>
        <v>#N/A</v>
      </c>
      <c r="AQ396" s="53" t="e">
        <f>O396-P396-VLOOKUP(C396, Вчера_Спутник!C:BL, 9, FALSE)</f>
        <v>#N/A</v>
      </c>
      <c r="AR396" s="53" t="e">
        <f>Q396-R396-VLOOKUP(C396, Вчера_Спутник!C:BL, 11, FALSE)</f>
        <v>#N/A</v>
      </c>
      <c r="AS396" s="53" t="e">
        <f>S396-T396-VLOOKUP(C396, Вчера_Спутник!C:BL, 13, FALSE)</f>
        <v>#N/A</v>
      </c>
      <c r="AT396" s="53" t="e">
        <f>U396-V396-VLOOKUP(C396, Вчера_Спутник!C:BL, 15, FALSE)</f>
        <v>#N/A</v>
      </c>
      <c r="AU396" s="53" t="e">
        <f>W396-X396-VLOOKUP(C396, Вчера_Спутник!C:BL, 17, FALSE)</f>
        <v>#N/A</v>
      </c>
      <c r="AV396" s="53" t="e">
        <f>Y396-Z396-VLOOKUP(C396, Вчера_Спутник!C:BL, 19, FALSE)</f>
        <v>#N/A</v>
      </c>
      <c r="AW396" s="53" t="e">
        <f>AA396-AB396-VLOOKUP(C396, Вчера_Спутник!C:BL, 21, FALSE)</f>
        <v>#N/A</v>
      </c>
      <c r="AX396" s="53" t="e">
        <f>AC396-AD396-VLOOKUP(C396, Вчера_Спутник!C:BL, 23, FALSE)</f>
        <v>#N/A</v>
      </c>
      <c r="AY396" s="53" t="e">
        <f>VLOOKUP(C396, Вчера_Спутник!C:BL, 26, FALSE)+F396-Z396-AD396-AG396</f>
        <v>#N/A</v>
      </c>
      <c r="AZ396" s="53" t="e">
        <f>AE396-VLOOKUP(C396, Вчера_Спутник!C:BL, 25, FALSE)</f>
        <v>#N/A</v>
      </c>
    </row>
    <row r="397" spans="1:52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3">
        <f t="shared" si="13"/>
        <v>0</v>
      </c>
      <c r="AJ397" s="53">
        <f t="shared" si="14"/>
        <v>0</v>
      </c>
      <c r="AK397" s="53" t="str">
        <f>IF(ISNA(VLOOKUP(C397,Вчера_Спутник!C:C, 1, FALSE)),"ошибка",0)</f>
        <v>ошибка</v>
      </c>
      <c r="AL397" s="55"/>
      <c r="AM397" s="53" t="e">
        <f>D397-VLOOKUP(C397, Вчера_Спутник!C:BL, 2, FALSE)</f>
        <v>#N/A</v>
      </c>
      <c r="AN397" s="53" t="e">
        <f>E397-F397-VLOOKUP(C397, Вчера_Спутник!C:BL, 3, FALSE)</f>
        <v>#N/A</v>
      </c>
      <c r="AO397" s="53" t="e">
        <f>K397-L397-VLOOKUP(C397, Вчера_Спутник!C:BL, 5, FALSE)</f>
        <v>#N/A</v>
      </c>
      <c r="AP397" s="53" t="e">
        <f>M397-N397-VLOOKUP(C397, Вчера_Спутник!C:BL, 7, FALSE)</f>
        <v>#N/A</v>
      </c>
      <c r="AQ397" s="53" t="e">
        <f>O397-P397-VLOOKUP(C397, Вчера_Спутник!C:BL, 9, FALSE)</f>
        <v>#N/A</v>
      </c>
      <c r="AR397" s="53" t="e">
        <f>Q397-R397-VLOOKUP(C397, Вчера_Спутник!C:BL, 11, FALSE)</f>
        <v>#N/A</v>
      </c>
      <c r="AS397" s="53" t="e">
        <f>S397-T397-VLOOKUP(C397, Вчера_Спутник!C:BL, 13, FALSE)</f>
        <v>#N/A</v>
      </c>
      <c r="AT397" s="53" t="e">
        <f>U397-V397-VLOOKUP(C397, Вчера_Спутник!C:BL, 15, FALSE)</f>
        <v>#N/A</v>
      </c>
      <c r="AU397" s="53" t="e">
        <f>W397-X397-VLOOKUP(C397, Вчера_Спутник!C:BL, 17, FALSE)</f>
        <v>#N/A</v>
      </c>
      <c r="AV397" s="53" t="e">
        <f>Y397-Z397-VLOOKUP(C397, Вчера_Спутник!C:BL, 19, FALSE)</f>
        <v>#N/A</v>
      </c>
      <c r="AW397" s="53" t="e">
        <f>AA397-AB397-VLOOKUP(C397, Вчера_Спутник!C:BL, 21, FALSE)</f>
        <v>#N/A</v>
      </c>
      <c r="AX397" s="53" t="e">
        <f>AC397-AD397-VLOOKUP(C397, Вчера_Спутник!C:BL, 23, FALSE)</f>
        <v>#N/A</v>
      </c>
      <c r="AY397" s="53" t="e">
        <f>VLOOKUP(C397, Вчера_Спутник!C:BL, 26, FALSE)+F397-Z397-AD397-AG397</f>
        <v>#N/A</v>
      </c>
      <c r="AZ397" s="53" t="e">
        <f>AE397-VLOOKUP(C397, Вчера_Спутник!C:BL, 25, FALSE)</f>
        <v>#N/A</v>
      </c>
    </row>
    <row r="398" spans="1:52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3">
        <f t="shared" si="13"/>
        <v>0</v>
      </c>
      <c r="AJ398" s="53">
        <f t="shared" si="14"/>
        <v>0</v>
      </c>
      <c r="AK398" s="53" t="str">
        <f>IF(ISNA(VLOOKUP(C398,Вчера_Спутник!C:C, 1, FALSE)),"ошибка",0)</f>
        <v>ошибка</v>
      </c>
      <c r="AL398" s="55"/>
      <c r="AM398" s="53" t="e">
        <f>D398-VLOOKUP(C398, Вчера_Спутник!C:BL, 2, FALSE)</f>
        <v>#N/A</v>
      </c>
      <c r="AN398" s="53" t="e">
        <f>E398-F398-VLOOKUP(C398, Вчера_Спутник!C:BL, 3, FALSE)</f>
        <v>#N/A</v>
      </c>
      <c r="AO398" s="53" t="e">
        <f>K398-L398-VLOOKUP(C398, Вчера_Спутник!C:BL, 5, FALSE)</f>
        <v>#N/A</v>
      </c>
      <c r="AP398" s="53" t="e">
        <f>M398-N398-VLOOKUP(C398, Вчера_Спутник!C:BL, 7, FALSE)</f>
        <v>#N/A</v>
      </c>
      <c r="AQ398" s="53" t="e">
        <f>O398-P398-VLOOKUP(C398, Вчера_Спутник!C:BL, 9, FALSE)</f>
        <v>#N/A</v>
      </c>
      <c r="AR398" s="53" t="e">
        <f>Q398-R398-VLOOKUP(C398, Вчера_Спутник!C:BL, 11, FALSE)</f>
        <v>#N/A</v>
      </c>
      <c r="AS398" s="53" t="e">
        <f>S398-T398-VLOOKUP(C398, Вчера_Спутник!C:BL, 13, FALSE)</f>
        <v>#N/A</v>
      </c>
      <c r="AT398" s="53" t="e">
        <f>U398-V398-VLOOKUP(C398, Вчера_Спутник!C:BL, 15, FALSE)</f>
        <v>#N/A</v>
      </c>
      <c r="AU398" s="53" t="e">
        <f>W398-X398-VLOOKUP(C398, Вчера_Спутник!C:BL, 17, FALSE)</f>
        <v>#N/A</v>
      </c>
      <c r="AV398" s="53" t="e">
        <f>Y398-Z398-VLOOKUP(C398, Вчера_Спутник!C:BL, 19, FALSE)</f>
        <v>#N/A</v>
      </c>
      <c r="AW398" s="53" t="e">
        <f>AA398-AB398-VLOOKUP(C398, Вчера_Спутник!C:BL, 21, FALSE)</f>
        <v>#N/A</v>
      </c>
      <c r="AX398" s="53" t="e">
        <f>AC398-AD398-VLOOKUP(C398, Вчера_Спутник!C:BL, 23, FALSE)</f>
        <v>#N/A</v>
      </c>
      <c r="AY398" s="53" t="e">
        <f>VLOOKUP(C398, Вчера_Спутник!C:BL, 26, FALSE)+F398-Z398-AD398-AG398</f>
        <v>#N/A</v>
      </c>
      <c r="AZ398" s="53" t="e">
        <f>AE398-VLOOKUP(C398, Вчера_Спутник!C:BL, 25, FALSE)</f>
        <v>#N/A</v>
      </c>
    </row>
    <row r="399" spans="1:52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3">
        <f t="shared" si="13"/>
        <v>0</v>
      </c>
      <c r="AJ399" s="53">
        <f t="shared" si="14"/>
        <v>0</v>
      </c>
      <c r="AK399" s="53" t="str">
        <f>IF(ISNA(VLOOKUP(C399,Вчера_Спутник!C:C, 1, FALSE)),"ошибка",0)</f>
        <v>ошибка</v>
      </c>
      <c r="AL399" s="55"/>
      <c r="AM399" s="53" t="e">
        <f>D399-VLOOKUP(C399, Вчера_Спутник!C:BL, 2, FALSE)</f>
        <v>#N/A</v>
      </c>
      <c r="AN399" s="53" t="e">
        <f>E399-F399-VLOOKUP(C399, Вчера_Спутник!C:BL, 3, FALSE)</f>
        <v>#N/A</v>
      </c>
      <c r="AO399" s="53" t="e">
        <f>K399-L399-VLOOKUP(C399, Вчера_Спутник!C:BL, 5, FALSE)</f>
        <v>#N/A</v>
      </c>
      <c r="AP399" s="53" t="e">
        <f>M399-N399-VLOOKUP(C399, Вчера_Спутник!C:BL, 7, FALSE)</f>
        <v>#N/A</v>
      </c>
      <c r="AQ399" s="53" t="e">
        <f>O399-P399-VLOOKUP(C399, Вчера_Спутник!C:BL, 9, FALSE)</f>
        <v>#N/A</v>
      </c>
      <c r="AR399" s="53" t="e">
        <f>Q399-R399-VLOOKUP(C399, Вчера_Спутник!C:BL, 11, FALSE)</f>
        <v>#N/A</v>
      </c>
      <c r="AS399" s="53" t="e">
        <f>S399-T399-VLOOKUP(C399, Вчера_Спутник!C:BL, 13, FALSE)</f>
        <v>#N/A</v>
      </c>
      <c r="AT399" s="53" t="e">
        <f>U399-V399-VLOOKUP(C399, Вчера_Спутник!C:BL, 15, FALSE)</f>
        <v>#N/A</v>
      </c>
      <c r="AU399" s="53" t="e">
        <f>W399-X399-VLOOKUP(C399, Вчера_Спутник!C:BL, 17, FALSE)</f>
        <v>#N/A</v>
      </c>
      <c r="AV399" s="53" t="e">
        <f>Y399-Z399-VLOOKUP(C399, Вчера_Спутник!C:BL, 19, FALSE)</f>
        <v>#N/A</v>
      </c>
      <c r="AW399" s="53" t="e">
        <f>AA399-AB399-VLOOKUP(C399, Вчера_Спутник!C:BL, 21, FALSE)</f>
        <v>#N/A</v>
      </c>
      <c r="AX399" s="53" t="e">
        <f>AC399-AD399-VLOOKUP(C399, Вчера_Спутник!C:BL, 23, FALSE)</f>
        <v>#N/A</v>
      </c>
      <c r="AY399" s="53" t="e">
        <f>VLOOKUP(C399, Вчера_Спутник!C:BL, 26, FALSE)+F399-Z399-AD399-AG399</f>
        <v>#N/A</v>
      </c>
      <c r="AZ399" s="53" t="e">
        <f>AE399-VLOOKUP(C399, Вчера_Спутник!C:BL, 25, FALSE)</f>
        <v>#N/A</v>
      </c>
    </row>
    <row r="400" spans="1:52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3">
        <f t="shared" si="13"/>
        <v>0</v>
      </c>
      <c r="AJ400" s="53">
        <f t="shared" si="14"/>
        <v>0</v>
      </c>
      <c r="AK400" s="53" t="str">
        <f>IF(ISNA(VLOOKUP(C400,Вчера_Спутник!C:C, 1, FALSE)),"ошибка",0)</f>
        <v>ошибка</v>
      </c>
      <c r="AL400" s="55"/>
      <c r="AM400" s="53" t="e">
        <f>D400-VLOOKUP(C400, Вчера_Спутник!C:BL, 2, FALSE)</f>
        <v>#N/A</v>
      </c>
      <c r="AN400" s="53" t="e">
        <f>E400-F400-VLOOKUP(C400, Вчера_Спутник!C:BL, 3, FALSE)</f>
        <v>#N/A</v>
      </c>
      <c r="AO400" s="53" t="e">
        <f>K400-L400-VLOOKUP(C400, Вчера_Спутник!C:BL, 5, FALSE)</f>
        <v>#N/A</v>
      </c>
      <c r="AP400" s="53" t="e">
        <f>M400-N400-VLOOKUP(C400, Вчера_Спутник!C:BL, 7, FALSE)</f>
        <v>#N/A</v>
      </c>
      <c r="AQ400" s="53" t="e">
        <f>O400-P400-VLOOKUP(C400, Вчера_Спутник!C:BL, 9, FALSE)</f>
        <v>#N/A</v>
      </c>
      <c r="AR400" s="53" t="e">
        <f>Q400-R400-VLOOKUP(C400, Вчера_Спутник!C:BL, 11, FALSE)</f>
        <v>#N/A</v>
      </c>
      <c r="AS400" s="53" t="e">
        <f>S400-T400-VLOOKUP(C400, Вчера_Спутник!C:BL, 13, FALSE)</f>
        <v>#N/A</v>
      </c>
      <c r="AT400" s="53" t="e">
        <f>U400-V400-VLOOKUP(C400, Вчера_Спутник!C:BL, 15, FALSE)</f>
        <v>#N/A</v>
      </c>
      <c r="AU400" s="53" t="e">
        <f>W400-X400-VLOOKUP(C400, Вчера_Спутник!C:BL, 17, FALSE)</f>
        <v>#N/A</v>
      </c>
      <c r="AV400" s="53" t="e">
        <f>Y400-Z400-VLOOKUP(C400, Вчера_Спутник!C:BL, 19, FALSE)</f>
        <v>#N/A</v>
      </c>
      <c r="AW400" s="53" t="e">
        <f>AA400-AB400-VLOOKUP(C400, Вчера_Спутник!C:BL, 21, FALSE)</f>
        <v>#N/A</v>
      </c>
      <c r="AX400" s="53" t="e">
        <f>AC400-AD400-VLOOKUP(C400, Вчера_Спутник!C:BL, 23, FALSE)</f>
        <v>#N/A</v>
      </c>
      <c r="AY400" s="53" t="e">
        <f>VLOOKUP(C400, Вчера_Спутник!C:BL, 26, FALSE)+F400-Z400-AD400-AG400</f>
        <v>#N/A</v>
      </c>
      <c r="AZ400" s="53" t="e">
        <f>AE400-VLOOKUP(C400, Вчера_Спутник!C:BL, 25, FALSE)</f>
        <v>#N/A</v>
      </c>
    </row>
    <row r="401" spans="1:52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3">
        <f t="shared" si="13"/>
        <v>0</v>
      </c>
      <c r="AJ401" s="53">
        <f t="shared" si="14"/>
        <v>0</v>
      </c>
      <c r="AK401" s="53" t="str">
        <f>IF(ISNA(VLOOKUP(C401,Вчера_Спутник!C:C, 1, FALSE)),"ошибка",0)</f>
        <v>ошибка</v>
      </c>
      <c r="AL401" s="55"/>
      <c r="AM401" s="53" t="e">
        <f>D401-VLOOKUP(C401, Вчера_Спутник!C:BL, 2, FALSE)</f>
        <v>#N/A</v>
      </c>
      <c r="AN401" s="53" t="e">
        <f>E401-F401-VLOOKUP(C401, Вчера_Спутник!C:BL, 3, FALSE)</f>
        <v>#N/A</v>
      </c>
      <c r="AO401" s="53" t="e">
        <f>K401-L401-VLOOKUP(C401, Вчера_Спутник!C:BL, 5, FALSE)</f>
        <v>#N/A</v>
      </c>
      <c r="AP401" s="53" t="e">
        <f>M401-N401-VLOOKUP(C401, Вчера_Спутник!C:BL, 7, FALSE)</f>
        <v>#N/A</v>
      </c>
      <c r="AQ401" s="53" t="e">
        <f>O401-P401-VLOOKUP(C401, Вчера_Спутник!C:BL, 9, FALSE)</f>
        <v>#N/A</v>
      </c>
      <c r="AR401" s="53" t="e">
        <f>Q401-R401-VLOOKUP(C401, Вчера_Спутник!C:BL, 11, FALSE)</f>
        <v>#N/A</v>
      </c>
      <c r="AS401" s="53" t="e">
        <f>S401-T401-VLOOKUP(C401, Вчера_Спутник!C:BL, 13, FALSE)</f>
        <v>#N/A</v>
      </c>
      <c r="AT401" s="53" t="e">
        <f>U401-V401-VLOOKUP(C401, Вчера_Спутник!C:BL, 15, FALSE)</f>
        <v>#N/A</v>
      </c>
      <c r="AU401" s="53" t="e">
        <f>W401-X401-VLOOKUP(C401, Вчера_Спутник!C:BL, 17, FALSE)</f>
        <v>#N/A</v>
      </c>
      <c r="AV401" s="53" t="e">
        <f>Y401-Z401-VLOOKUP(C401, Вчера_Спутник!C:BL, 19, FALSE)</f>
        <v>#N/A</v>
      </c>
      <c r="AW401" s="53" t="e">
        <f>AA401-AB401-VLOOKUP(C401, Вчера_Спутник!C:BL, 21, FALSE)</f>
        <v>#N/A</v>
      </c>
      <c r="AX401" s="53" t="e">
        <f>AC401-AD401-VLOOKUP(C401, Вчера_Спутник!C:BL, 23, FALSE)</f>
        <v>#N/A</v>
      </c>
      <c r="AY401" s="53" t="e">
        <f>VLOOKUP(C401, Вчера_Спутник!C:BL, 26, FALSE)+F401-Z401-AD401-AG401</f>
        <v>#N/A</v>
      </c>
      <c r="AZ401" s="53" t="e">
        <f>AE401-VLOOKUP(C401, Вчера_Спутник!C:BL, 25, FALSE)</f>
        <v>#N/A</v>
      </c>
    </row>
    <row r="402" spans="1:52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3">
        <f t="shared" si="13"/>
        <v>0</v>
      </c>
      <c r="AJ402" s="53">
        <f t="shared" si="14"/>
        <v>0</v>
      </c>
      <c r="AK402" s="53" t="str">
        <f>IF(ISNA(VLOOKUP(C402,Вчера_Спутник!C:C, 1, FALSE)),"ошибка",0)</f>
        <v>ошибка</v>
      </c>
      <c r="AL402" s="55"/>
      <c r="AM402" s="53" t="e">
        <f>D402-VLOOKUP(C402, Вчера_Спутник!C:BL, 2, FALSE)</f>
        <v>#N/A</v>
      </c>
      <c r="AN402" s="53" t="e">
        <f>E402-F402-VLOOKUP(C402, Вчера_Спутник!C:BL, 3, FALSE)</f>
        <v>#N/A</v>
      </c>
      <c r="AO402" s="53" t="e">
        <f>K402-L402-VLOOKUP(C402, Вчера_Спутник!C:BL, 5, FALSE)</f>
        <v>#N/A</v>
      </c>
      <c r="AP402" s="53" t="e">
        <f>M402-N402-VLOOKUP(C402, Вчера_Спутник!C:BL, 7, FALSE)</f>
        <v>#N/A</v>
      </c>
      <c r="AQ402" s="53" t="e">
        <f>O402-P402-VLOOKUP(C402, Вчера_Спутник!C:BL, 9, FALSE)</f>
        <v>#N/A</v>
      </c>
      <c r="AR402" s="53" t="e">
        <f>Q402-R402-VLOOKUP(C402, Вчера_Спутник!C:BL, 11, FALSE)</f>
        <v>#N/A</v>
      </c>
      <c r="AS402" s="53" t="e">
        <f>S402-T402-VLOOKUP(C402, Вчера_Спутник!C:BL, 13, FALSE)</f>
        <v>#N/A</v>
      </c>
      <c r="AT402" s="53" t="e">
        <f>U402-V402-VLOOKUP(C402, Вчера_Спутник!C:BL, 15, FALSE)</f>
        <v>#N/A</v>
      </c>
      <c r="AU402" s="53" t="e">
        <f>W402-X402-VLOOKUP(C402, Вчера_Спутник!C:BL, 17, FALSE)</f>
        <v>#N/A</v>
      </c>
      <c r="AV402" s="53" t="e">
        <f>Y402-Z402-VLOOKUP(C402, Вчера_Спутник!C:BL, 19, FALSE)</f>
        <v>#N/A</v>
      </c>
      <c r="AW402" s="53" t="e">
        <f>AA402-AB402-VLOOKUP(C402, Вчера_Спутник!C:BL, 21, FALSE)</f>
        <v>#N/A</v>
      </c>
      <c r="AX402" s="53" t="e">
        <f>AC402-AD402-VLOOKUP(C402, Вчера_Спутник!C:BL, 23, FALSE)</f>
        <v>#N/A</v>
      </c>
      <c r="AY402" s="53" t="e">
        <f>VLOOKUP(C402, Вчера_Спутник!C:BL, 26, FALSE)+F402-Z402-AD402-AG402</f>
        <v>#N/A</v>
      </c>
      <c r="AZ402" s="53" t="e">
        <f>AE402-VLOOKUP(C402, Вчера_Спутник!C:BL, 25, FALSE)</f>
        <v>#N/A</v>
      </c>
    </row>
    <row r="403" spans="1:52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3">
        <f t="shared" si="13"/>
        <v>0</v>
      </c>
      <c r="AJ403" s="53">
        <f t="shared" si="14"/>
        <v>0</v>
      </c>
      <c r="AK403" s="53" t="str">
        <f>IF(ISNA(VLOOKUP(C403,Вчера_Спутник!C:C, 1, FALSE)),"ошибка",0)</f>
        <v>ошибка</v>
      </c>
      <c r="AL403" s="55"/>
      <c r="AM403" s="53" t="e">
        <f>D403-VLOOKUP(C403, Вчера_Спутник!C:BL, 2, FALSE)</f>
        <v>#N/A</v>
      </c>
      <c r="AN403" s="53" t="e">
        <f>E403-F403-VLOOKUP(C403, Вчера_Спутник!C:BL, 3, FALSE)</f>
        <v>#N/A</v>
      </c>
      <c r="AO403" s="53" t="e">
        <f>K403-L403-VLOOKUP(C403, Вчера_Спутник!C:BL, 5, FALSE)</f>
        <v>#N/A</v>
      </c>
      <c r="AP403" s="53" t="e">
        <f>M403-N403-VLOOKUP(C403, Вчера_Спутник!C:BL, 7, FALSE)</f>
        <v>#N/A</v>
      </c>
      <c r="AQ403" s="53" t="e">
        <f>O403-P403-VLOOKUP(C403, Вчера_Спутник!C:BL, 9, FALSE)</f>
        <v>#N/A</v>
      </c>
      <c r="AR403" s="53" t="e">
        <f>Q403-R403-VLOOKUP(C403, Вчера_Спутник!C:BL, 11, FALSE)</f>
        <v>#N/A</v>
      </c>
      <c r="AS403" s="53" t="e">
        <f>S403-T403-VLOOKUP(C403, Вчера_Спутник!C:BL, 13, FALSE)</f>
        <v>#N/A</v>
      </c>
      <c r="AT403" s="53" t="e">
        <f>U403-V403-VLOOKUP(C403, Вчера_Спутник!C:BL, 15, FALSE)</f>
        <v>#N/A</v>
      </c>
      <c r="AU403" s="53" t="e">
        <f>W403-X403-VLOOKUP(C403, Вчера_Спутник!C:BL, 17, FALSE)</f>
        <v>#N/A</v>
      </c>
      <c r="AV403" s="53" t="e">
        <f>Y403-Z403-VLOOKUP(C403, Вчера_Спутник!C:BL, 19, FALSE)</f>
        <v>#N/A</v>
      </c>
      <c r="AW403" s="53" t="e">
        <f>AA403-AB403-VLOOKUP(C403, Вчера_Спутник!C:BL, 21, FALSE)</f>
        <v>#N/A</v>
      </c>
      <c r="AX403" s="53" t="e">
        <f>AC403-AD403-VLOOKUP(C403, Вчера_Спутник!C:BL, 23, FALSE)</f>
        <v>#N/A</v>
      </c>
      <c r="AY403" s="53" t="e">
        <f>VLOOKUP(C403, Вчера_Спутник!C:BL, 26, FALSE)+F403-Z403-AD403-AG403</f>
        <v>#N/A</v>
      </c>
      <c r="AZ403" s="53" t="e">
        <f>AE403-VLOOKUP(C403, Вчера_Спутник!C:BL, 25, FALSE)</f>
        <v>#N/A</v>
      </c>
    </row>
    <row r="404" spans="1:52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3">
        <f t="shared" si="13"/>
        <v>0</v>
      </c>
      <c r="AJ404" s="53">
        <f t="shared" si="14"/>
        <v>0</v>
      </c>
      <c r="AK404" s="53" t="str">
        <f>IF(ISNA(VLOOKUP(C404,Вчера_Спутник!C:C, 1, FALSE)),"ошибка",0)</f>
        <v>ошибка</v>
      </c>
      <c r="AL404" s="55"/>
      <c r="AM404" s="53" t="e">
        <f>D404-VLOOKUP(C404, Вчера_Спутник!C:BL, 2, FALSE)</f>
        <v>#N/A</v>
      </c>
      <c r="AN404" s="53" t="e">
        <f>E404-F404-VLOOKUP(C404, Вчера_Спутник!C:BL, 3, FALSE)</f>
        <v>#N/A</v>
      </c>
      <c r="AO404" s="53" t="e">
        <f>K404-L404-VLOOKUP(C404, Вчера_Спутник!C:BL, 5, FALSE)</f>
        <v>#N/A</v>
      </c>
      <c r="AP404" s="53" t="e">
        <f>M404-N404-VLOOKUP(C404, Вчера_Спутник!C:BL, 7, FALSE)</f>
        <v>#N/A</v>
      </c>
      <c r="AQ404" s="53" t="e">
        <f>O404-P404-VLOOKUP(C404, Вчера_Спутник!C:BL, 9, FALSE)</f>
        <v>#N/A</v>
      </c>
      <c r="AR404" s="53" t="e">
        <f>Q404-R404-VLOOKUP(C404, Вчера_Спутник!C:BL, 11, FALSE)</f>
        <v>#N/A</v>
      </c>
      <c r="AS404" s="53" t="e">
        <f>S404-T404-VLOOKUP(C404, Вчера_Спутник!C:BL, 13, FALSE)</f>
        <v>#N/A</v>
      </c>
      <c r="AT404" s="53" t="e">
        <f>U404-V404-VLOOKUP(C404, Вчера_Спутник!C:BL, 15, FALSE)</f>
        <v>#N/A</v>
      </c>
      <c r="AU404" s="53" t="e">
        <f>W404-X404-VLOOKUP(C404, Вчера_Спутник!C:BL, 17, FALSE)</f>
        <v>#N/A</v>
      </c>
      <c r="AV404" s="53" t="e">
        <f>Y404-Z404-VLOOKUP(C404, Вчера_Спутник!C:BL, 19, FALSE)</f>
        <v>#N/A</v>
      </c>
      <c r="AW404" s="53" t="e">
        <f>AA404-AB404-VLOOKUP(C404, Вчера_Спутник!C:BL, 21, FALSE)</f>
        <v>#N/A</v>
      </c>
      <c r="AX404" s="53" t="e">
        <f>AC404-AD404-VLOOKUP(C404, Вчера_Спутник!C:BL, 23, FALSE)</f>
        <v>#N/A</v>
      </c>
      <c r="AY404" s="53" t="e">
        <f>VLOOKUP(C404, Вчера_Спутник!C:BL, 26, FALSE)+F404-Z404-AD404-AG404</f>
        <v>#N/A</v>
      </c>
      <c r="AZ404" s="53" t="e">
        <f>AE404-VLOOKUP(C404, Вчера_Спутник!C:BL, 25, FALSE)</f>
        <v>#N/A</v>
      </c>
    </row>
    <row r="405" spans="1:52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3">
        <f t="shared" si="13"/>
        <v>0</v>
      </c>
      <c r="AJ405" s="53">
        <f t="shared" si="14"/>
        <v>0</v>
      </c>
      <c r="AK405" s="53" t="str">
        <f>IF(ISNA(VLOOKUP(C405,Вчера_Спутник!C:C, 1, FALSE)),"ошибка",0)</f>
        <v>ошибка</v>
      </c>
      <c r="AL405" s="55"/>
      <c r="AM405" s="53" t="e">
        <f>D405-VLOOKUP(C405, Вчера_Спутник!C:BL, 2, FALSE)</f>
        <v>#N/A</v>
      </c>
      <c r="AN405" s="53" t="e">
        <f>E405-F405-VLOOKUP(C405, Вчера_Спутник!C:BL, 3, FALSE)</f>
        <v>#N/A</v>
      </c>
      <c r="AO405" s="53" t="e">
        <f>K405-L405-VLOOKUP(C405, Вчера_Спутник!C:BL, 5, FALSE)</f>
        <v>#N/A</v>
      </c>
      <c r="AP405" s="53" t="e">
        <f>M405-N405-VLOOKUP(C405, Вчера_Спутник!C:BL, 7, FALSE)</f>
        <v>#N/A</v>
      </c>
      <c r="AQ405" s="53" t="e">
        <f>O405-P405-VLOOKUP(C405, Вчера_Спутник!C:BL, 9, FALSE)</f>
        <v>#N/A</v>
      </c>
      <c r="AR405" s="53" t="e">
        <f>Q405-R405-VLOOKUP(C405, Вчера_Спутник!C:BL, 11, FALSE)</f>
        <v>#N/A</v>
      </c>
      <c r="AS405" s="53" t="e">
        <f>S405-T405-VLOOKUP(C405, Вчера_Спутник!C:BL, 13, FALSE)</f>
        <v>#N/A</v>
      </c>
      <c r="AT405" s="53" t="e">
        <f>U405-V405-VLOOKUP(C405, Вчера_Спутник!C:BL, 15, FALSE)</f>
        <v>#N/A</v>
      </c>
      <c r="AU405" s="53" t="e">
        <f>W405-X405-VLOOKUP(C405, Вчера_Спутник!C:BL, 17, FALSE)</f>
        <v>#N/A</v>
      </c>
      <c r="AV405" s="53" t="e">
        <f>Y405-Z405-VLOOKUP(C405, Вчера_Спутник!C:BL, 19, FALSE)</f>
        <v>#N/A</v>
      </c>
      <c r="AW405" s="53" t="e">
        <f>AA405-AB405-VLOOKUP(C405, Вчера_Спутник!C:BL, 21, FALSE)</f>
        <v>#N/A</v>
      </c>
      <c r="AX405" s="53" t="e">
        <f>AC405-AD405-VLOOKUP(C405, Вчера_Спутник!C:BL, 23, FALSE)</f>
        <v>#N/A</v>
      </c>
      <c r="AY405" s="53" t="e">
        <f>VLOOKUP(C405, Вчера_Спутник!C:BL, 26, FALSE)+F405-Z405-AD405-AG405</f>
        <v>#N/A</v>
      </c>
      <c r="AZ405" s="53" t="e">
        <f>AE405-VLOOKUP(C405, Вчера_Спутник!C:BL, 25, FALSE)</f>
        <v>#N/A</v>
      </c>
    </row>
    <row r="406" spans="1:52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3">
        <f t="shared" si="13"/>
        <v>0</v>
      </c>
      <c r="AJ406" s="53">
        <f t="shared" si="14"/>
        <v>0</v>
      </c>
      <c r="AK406" s="53" t="str">
        <f>IF(ISNA(VLOOKUP(C406,Вчера_Спутник!C:C, 1, FALSE)),"ошибка",0)</f>
        <v>ошибка</v>
      </c>
      <c r="AL406" s="55"/>
      <c r="AM406" s="53" t="e">
        <f>D406-VLOOKUP(C406, Вчера_Спутник!C:BL, 2, FALSE)</f>
        <v>#N/A</v>
      </c>
      <c r="AN406" s="53" t="e">
        <f>E406-F406-VLOOKUP(C406, Вчера_Спутник!C:BL, 3, FALSE)</f>
        <v>#N/A</v>
      </c>
      <c r="AO406" s="53" t="e">
        <f>K406-L406-VLOOKUP(C406, Вчера_Спутник!C:BL, 5, FALSE)</f>
        <v>#N/A</v>
      </c>
      <c r="AP406" s="53" t="e">
        <f>M406-N406-VLOOKUP(C406, Вчера_Спутник!C:BL, 7, FALSE)</f>
        <v>#N/A</v>
      </c>
      <c r="AQ406" s="53" t="e">
        <f>O406-P406-VLOOKUP(C406, Вчера_Спутник!C:BL, 9, FALSE)</f>
        <v>#N/A</v>
      </c>
      <c r="AR406" s="53" t="e">
        <f>Q406-R406-VLOOKUP(C406, Вчера_Спутник!C:BL, 11, FALSE)</f>
        <v>#N/A</v>
      </c>
      <c r="AS406" s="53" t="e">
        <f>S406-T406-VLOOKUP(C406, Вчера_Спутник!C:BL, 13, FALSE)</f>
        <v>#N/A</v>
      </c>
      <c r="AT406" s="53" t="e">
        <f>U406-V406-VLOOKUP(C406, Вчера_Спутник!C:BL, 15, FALSE)</f>
        <v>#N/A</v>
      </c>
      <c r="AU406" s="53" t="e">
        <f>W406-X406-VLOOKUP(C406, Вчера_Спутник!C:BL, 17, FALSE)</f>
        <v>#N/A</v>
      </c>
      <c r="AV406" s="53" t="e">
        <f>Y406-Z406-VLOOKUP(C406, Вчера_Спутник!C:BL, 19, FALSE)</f>
        <v>#N/A</v>
      </c>
      <c r="AW406" s="53" t="e">
        <f>AA406-AB406-VLOOKUP(C406, Вчера_Спутник!C:BL, 21, FALSE)</f>
        <v>#N/A</v>
      </c>
      <c r="AX406" s="53" t="e">
        <f>AC406-AD406-VLOOKUP(C406, Вчера_Спутник!C:BL, 23, FALSE)</f>
        <v>#N/A</v>
      </c>
      <c r="AY406" s="53" t="e">
        <f>VLOOKUP(C406, Вчера_Спутник!C:BL, 26, FALSE)+F406-Z406-AD406-AG406</f>
        <v>#N/A</v>
      </c>
      <c r="AZ406" s="53" t="e">
        <f>AE406-VLOOKUP(C406, Вчера_Спутник!C:BL, 25, FALSE)</f>
        <v>#N/A</v>
      </c>
    </row>
    <row r="407" spans="1:52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3">
        <f t="shared" si="13"/>
        <v>0</v>
      </c>
      <c r="AJ407" s="53">
        <f t="shared" si="14"/>
        <v>0</v>
      </c>
      <c r="AK407" s="53" t="str">
        <f>IF(ISNA(VLOOKUP(C407,Вчера_Спутник!C:C, 1, FALSE)),"ошибка",0)</f>
        <v>ошибка</v>
      </c>
      <c r="AL407" s="55"/>
      <c r="AM407" s="53" t="e">
        <f>D407-VLOOKUP(C407, Вчера_Спутник!C:BL, 2, FALSE)</f>
        <v>#N/A</v>
      </c>
      <c r="AN407" s="53" t="e">
        <f>E407-F407-VLOOKUP(C407, Вчера_Спутник!C:BL, 3, FALSE)</f>
        <v>#N/A</v>
      </c>
      <c r="AO407" s="53" t="e">
        <f>K407-L407-VLOOKUP(C407, Вчера_Спутник!C:BL, 5, FALSE)</f>
        <v>#N/A</v>
      </c>
      <c r="AP407" s="53" t="e">
        <f>M407-N407-VLOOKUP(C407, Вчера_Спутник!C:BL, 7, FALSE)</f>
        <v>#N/A</v>
      </c>
      <c r="AQ407" s="53" t="e">
        <f>O407-P407-VLOOKUP(C407, Вчера_Спутник!C:BL, 9, FALSE)</f>
        <v>#N/A</v>
      </c>
      <c r="AR407" s="53" t="e">
        <f>Q407-R407-VLOOKUP(C407, Вчера_Спутник!C:BL, 11, FALSE)</f>
        <v>#N/A</v>
      </c>
      <c r="AS407" s="53" t="e">
        <f>S407-T407-VLOOKUP(C407, Вчера_Спутник!C:BL, 13, FALSE)</f>
        <v>#N/A</v>
      </c>
      <c r="AT407" s="53" t="e">
        <f>U407-V407-VLOOKUP(C407, Вчера_Спутник!C:BL, 15, FALSE)</f>
        <v>#N/A</v>
      </c>
      <c r="AU407" s="53" t="e">
        <f>W407-X407-VLOOKUP(C407, Вчера_Спутник!C:BL, 17, FALSE)</f>
        <v>#N/A</v>
      </c>
      <c r="AV407" s="53" t="e">
        <f>Y407-Z407-VLOOKUP(C407, Вчера_Спутник!C:BL, 19, FALSE)</f>
        <v>#N/A</v>
      </c>
      <c r="AW407" s="53" t="e">
        <f>AA407-AB407-VLOOKUP(C407, Вчера_Спутник!C:BL, 21, FALSE)</f>
        <v>#N/A</v>
      </c>
      <c r="AX407" s="53" t="e">
        <f>AC407-AD407-VLOOKUP(C407, Вчера_Спутник!C:BL, 23, FALSE)</f>
        <v>#N/A</v>
      </c>
      <c r="AY407" s="53" t="e">
        <f>VLOOKUP(C407, Вчера_Спутник!C:BL, 26, FALSE)+F407-Z407-AD407-AG407</f>
        <v>#N/A</v>
      </c>
      <c r="AZ407" s="53" t="e">
        <f>AE407-VLOOKUP(C407, Вчера_Спутник!C:BL, 25, FALSE)</f>
        <v>#N/A</v>
      </c>
    </row>
    <row r="408" spans="1:52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3">
        <f t="shared" si="13"/>
        <v>0</v>
      </c>
      <c r="AJ408" s="53">
        <f t="shared" si="14"/>
        <v>0</v>
      </c>
      <c r="AK408" s="53" t="str">
        <f>IF(ISNA(VLOOKUP(C408,Вчера_Спутник!C:C, 1, FALSE)),"ошибка",0)</f>
        <v>ошибка</v>
      </c>
      <c r="AL408" s="55"/>
      <c r="AM408" s="53" t="e">
        <f>D408-VLOOKUP(C408, Вчера_Спутник!C:BL, 2, FALSE)</f>
        <v>#N/A</v>
      </c>
      <c r="AN408" s="53" t="e">
        <f>E408-F408-VLOOKUP(C408, Вчера_Спутник!C:BL, 3, FALSE)</f>
        <v>#N/A</v>
      </c>
      <c r="AO408" s="53" t="e">
        <f>K408-L408-VLOOKUP(C408, Вчера_Спутник!C:BL, 5, FALSE)</f>
        <v>#N/A</v>
      </c>
      <c r="AP408" s="53" t="e">
        <f>M408-N408-VLOOKUP(C408, Вчера_Спутник!C:BL, 7, FALSE)</f>
        <v>#N/A</v>
      </c>
      <c r="AQ408" s="53" t="e">
        <f>O408-P408-VLOOKUP(C408, Вчера_Спутник!C:BL, 9, FALSE)</f>
        <v>#N/A</v>
      </c>
      <c r="AR408" s="53" t="e">
        <f>Q408-R408-VLOOKUP(C408, Вчера_Спутник!C:BL, 11, FALSE)</f>
        <v>#N/A</v>
      </c>
      <c r="AS408" s="53" t="e">
        <f>S408-T408-VLOOKUP(C408, Вчера_Спутник!C:BL, 13, FALSE)</f>
        <v>#N/A</v>
      </c>
      <c r="AT408" s="53" t="e">
        <f>U408-V408-VLOOKUP(C408, Вчера_Спутник!C:BL, 15, FALSE)</f>
        <v>#N/A</v>
      </c>
      <c r="AU408" s="53" t="e">
        <f>W408-X408-VLOOKUP(C408, Вчера_Спутник!C:BL, 17, FALSE)</f>
        <v>#N/A</v>
      </c>
      <c r="AV408" s="53" t="e">
        <f>Y408-Z408-VLOOKUP(C408, Вчера_Спутник!C:BL, 19, FALSE)</f>
        <v>#N/A</v>
      </c>
      <c r="AW408" s="53" t="e">
        <f>AA408-AB408-VLOOKUP(C408, Вчера_Спутник!C:BL, 21, FALSE)</f>
        <v>#N/A</v>
      </c>
      <c r="AX408" s="53" t="e">
        <f>AC408-AD408-VLOOKUP(C408, Вчера_Спутник!C:BL, 23, FALSE)</f>
        <v>#N/A</v>
      </c>
      <c r="AY408" s="53" t="e">
        <f>VLOOKUP(C408, Вчера_Спутник!C:BL, 26, FALSE)+F408-Z408-AD408-AG408</f>
        <v>#N/A</v>
      </c>
      <c r="AZ408" s="53" t="e">
        <f>AE408-VLOOKUP(C408, Вчера_Спутник!C:BL, 25, FALSE)</f>
        <v>#N/A</v>
      </c>
    </row>
    <row r="409" spans="1:52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3">
        <f t="shared" si="13"/>
        <v>0</v>
      </c>
      <c r="AJ409" s="53">
        <f t="shared" si="14"/>
        <v>0</v>
      </c>
      <c r="AK409" s="53" t="str">
        <f>IF(ISNA(VLOOKUP(C409,Вчера_Спутник!C:C, 1, FALSE)),"ошибка",0)</f>
        <v>ошибка</v>
      </c>
      <c r="AL409" s="55"/>
      <c r="AM409" s="53" t="e">
        <f>D409-VLOOKUP(C409, Вчера_Спутник!C:BL, 2, FALSE)</f>
        <v>#N/A</v>
      </c>
      <c r="AN409" s="53" t="e">
        <f>E409-F409-VLOOKUP(C409, Вчера_Спутник!C:BL, 3, FALSE)</f>
        <v>#N/A</v>
      </c>
      <c r="AO409" s="53" t="e">
        <f>K409-L409-VLOOKUP(C409, Вчера_Спутник!C:BL, 5, FALSE)</f>
        <v>#N/A</v>
      </c>
      <c r="AP409" s="53" t="e">
        <f>M409-N409-VLOOKUP(C409, Вчера_Спутник!C:BL, 7, FALSE)</f>
        <v>#N/A</v>
      </c>
      <c r="AQ409" s="53" t="e">
        <f>O409-P409-VLOOKUP(C409, Вчера_Спутник!C:BL, 9, FALSE)</f>
        <v>#N/A</v>
      </c>
      <c r="AR409" s="53" t="e">
        <f>Q409-R409-VLOOKUP(C409, Вчера_Спутник!C:BL, 11, FALSE)</f>
        <v>#N/A</v>
      </c>
      <c r="AS409" s="53" t="e">
        <f>S409-T409-VLOOKUP(C409, Вчера_Спутник!C:BL, 13, FALSE)</f>
        <v>#N/A</v>
      </c>
      <c r="AT409" s="53" t="e">
        <f>U409-V409-VLOOKUP(C409, Вчера_Спутник!C:BL, 15, FALSE)</f>
        <v>#N/A</v>
      </c>
      <c r="AU409" s="53" t="e">
        <f>W409-X409-VLOOKUP(C409, Вчера_Спутник!C:BL, 17, FALSE)</f>
        <v>#N/A</v>
      </c>
      <c r="AV409" s="53" t="e">
        <f>Y409-Z409-VLOOKUP(C409, Вчера_Спутник!C:BL, 19, FALSE)</f>
        <v>#N/A</v>
      </c>
      <c r="AW409" s="53" t="e">
        <f>AA409-AB409-VLOOKUP(C409, Вчера_Спутник!C:BL, 21, FALSE)</f>
        <v>#N/A</v>
      </c>
      <c r="AX409" s="53" t="e">
        <f>AC409-AD409-VLOOKUP(C409, Вчера_Спутник!C:BL, 23, FALSE)</f>
        <v>#N/A</v>
      </c>
      <c r="AY409" s="53" t="e">
        <f>VLOOKUP(C409, Вчера_Спутник!C:BL, 26, FALSE)+F409-Z409-AD409-AG409</f>
        <v>#N/A</v>
      </c>
      <c r="AZ409" s="53" t="e">
        <f>AE409-VLOOKUP(C409, Вчера_Спутник!C:BL, 25, FALSE)</f>
        <v>#N/A</v>
      </c>
    </row>
    <row r="410" spans="1:52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3">
        <f t="shared" si="13"/>
        <v>0</v>
      </c>
      <c r="AJ410" s="53">
        <f t="shared" si="14"/>
        <v>0</v>
      </c>
      <c r="AK410" s="53" t="str">
        <f>IF(ISNA(VLOOKUP(C410,Вчера_Спутник!C:C, 1, FALSE)),"ошибка",0)</f>
        <v>ошибка</v>
      </c>
      <c r="AL410" s="55"/>
      <c r="AM410" s="53" t="e">
        <f>D410-VLOOKUP(C410, Вчера_Спутник!C:BL, 2, FALSE)</f>
        <v>#N/A</v>
      </c>
      <c r="AN410" s="53" t="e">
        <f>E410-F410-VLOOKUP(C410, Вчера_Спутник!C:BL, 3, FALSE)</f>
        <v>#N/A</v>
      </c>
      <c r="AO410" s="53" t="e">
        <f>K410-L410-VLOOKUP(C410, Вчера_Спутник!C:BL, 5, FALSE)</f>
        <v>#N/A</v>
      </c>
      <c r="AP410" s="53" t="e">
        <f>M410-N410-VLOOKUP(C410, Вчера_Спутник!C:BL, 7, FALSE)</f>
        <v>#N/A</v>
      </c>
      <c r="AQ410" s="53" t="e">
        <f>O410-P410-VLOOKUP(C410, Вчера_Спутник!C:BL, 9, FALSE)</f>
        <v>#N/A</v>
      </c>
      <c r="AR410" s="53" t="e">
        <f>Q410-R410-VLOOKUP(C410, Вчера_Спутник!C:BL, 11, FALSE)</f>
        <v>#N/A</v>
      </c>
      <c r="AS410" s="53" t="e">
        <f>S410-T410-VLOOKUP(C410, Вчера_Спутник!C:BL, 13, FALSE)</f>
        <v>#N/A</v>
      </c>
      <c r="AT410" s="53" t="e">
        <f>U410-V410-VLOOKUP(C410, Вчера_Спутник!C:BL, 15, FALSE)</f>
        <v>#N/A</v>
      </c>
      <c r="AU410" s="53" t="e">
        <f>W410-X410-VLOOKUP(C410, Вчера_Спутник!C:BL, 17, FALSE)</f>
        <v>#N/A</v>
      </c>
      <c r="AV410" s="53" t="e">
        <f>Y410-Z410-VLOOKUP(C410, Вчера_Спутник!C:BL, 19, FALSE)</f>
        <v>#N/A</v>
      </c>
      <c r="AW410" s="53" t="e">
        <f>AA410-AB410-VLOOKUP(C410, Вчера_Спутник!C:BL, 21, FALSE)</f>
        <v>#N/A</v>
      </c>
      <c r="AX410" s="53" t="e">
        <f>AC410-AD410-VLOOKUP(C410, Вчера_Спутник!C:BL, 23, FALSE)</f>
        <v>#N/A</v>
      </c>
      <c r="AY410" s="53" t="e">
        <f>VLOOKUP(C410, Вчера_Спутник!C:BL, 26, FALSE)+F410-Z410-AD410-AG410</f>
        <v>#N/A</v>
      </c>
      <c r="AZ410" s="53" t="e">
        <f>AE410-VLOOKUP(C410, Вчера_Спутник!C:BL, 25, FALSE)</f>
        <v>#N/A</v>
      </c>
    </row>
    <row r="411" spans="1:52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3">
        <f t="shared" si="13"/>
        <v>0</v>
      </c>
      <c r="AJ411" s="53">
        <f t="shared" si="14"/>
        <v>0</v>
      </c>
      <c r="AK411" s="53" t="str">
        <f>IF(ISNA(VLOOKUP(C411,Вчера_Спутник!C:C, 1, FALSE)),"ошибка",0)</f>
        <v>ошибка</v>
      </c>
      <c r="AL411" s="55"/>
      <c r="AM411" s="53" t="e">
        <f>D411-VLOOKUP(C411, Вчера_Спутник!C:BL, 2, FALSE)</f>
        <v>#N/A</v>
      </c>
      <c r="AN411" s="53" t="e">
        <f>E411-F411-VLOOKUP(C411, Вчера_Спутник!C:BL, 3, FALSE)</f>
        <v>#N/A</v>
      </c>
      <c r="AO411" s="53" t="e">
        <f>K411-L411-VLOOKUP(C411, Вчера_Спутник!C:BL, 5, FALSE)</f>
        <v>#N/A</v>
      </c>
      <c r="AP411" s="53" t="e">
        <f>M411-N411-VLOOKUP(C411, Вчера_Спутник!C:BL, 7, FALSE)</f>
        <v>#N/A</v>
      </c>
      <c r="AQ411" s="53" t="e">
        <f>O411-P411-VLOOKUP(C411, Вчера_Спутник!C:BL, 9, FALSE)</f>
        <v>#N/A</v>
      </c>
      <c r="AR411" s="53" t="e">
        <f>Q411-R411-VLOOKUP(C411, Вчера_Спутник!C:BL, 11, FALSE)</f>
        <v>#N/A</v>
      </c>
      <c r="AS411" s="53" t="e">
        <f>S411-T411-VLOOKUP(C411, Вчера_Спутник!C:BL, 13, FALSE)</f>
        <v>#N/A</v>
      </c>
      <c r="AT411" s="53" t="e">
        <f>U411-V411-VLOOKUP(C411, Вчера_Спутник!C:BL, 15, FALSE)</f>
        <v>#N/A</v>
      </c>
      <c r="AU411" s="53" t="e">
        <f>W411-X411-VLOOKUP(C411, Вчера_Спутник!C:BL, 17, FALSE)</f>
        <v>#N/A</v>
      </c>
      <c r="AV411" s="53" t="e">
        <f>Y411-Z411-VLOOKUP(C411, Вчера_Спутник!C:BL, 19, FALSE)</f>
        <v>#N/A</v>
      </c>
      <c r="AW411" s="53" t="e">
        <f>AA411-AB411-VLOOKUP(C411, Вчера_Спутник!C:BL, 21, FALSE)</f>
        <v>#N/A</v>
      </c>
      <c r="AX411" s="53" t="e">
        <f>AC411-AD411-VLOOKUP(C411, Вчера_Спутник!C:BL, 23, FALSE)</f>
        <v>#N/A</v>
      </c>
      <c r="AY411" s="53" t="e">
        <f>VLOOKUP(C411, Вчера_Спутник!C:BL, 26, FALSE)+F411-Z411-AD411-AG411</f>
        <v>#N/A</v>
      </c>
      <c r="AZ411" s="53" t="e">
        <f>AE411-VLOOKUP(C411, Вчера_Спутник!C:BL, 25, FALSE)</f>
        <v>#N/A</v>
      </c>
    </row>
    <row r="412" spans="1:52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3">
        <f t="shared" si="13"/>
        <v>0</v>
      </c>
      <c r="AJ412" s="53">
        <f t="shared" si="14"/>
        <v>0</v>
      </c>
      <c r="AK412" s="53" t="str">
        <f>IF(ISNA(VLOOKUP(C412,Вчера_Спутник!C:C, 1, FALSE)),"ошибка",0)</f>
        <v>ошибка</v>
      </c>
      <c r="AL412" s="55"/>
      <c r="AM412" s="53" t="e">
        <f>D412-VLOOKUP(C412, Вчера_Спутник!C:BL, 2, FALSE)</f>
        <v>#N/A</v>
      </c>
      <c r="AN412" s="53" t="e">
        <f>E412-F412-VLOOKUP(C412, Вчера_Спутник!C:BL, 3, FALSE)</f>
        <v>#N/A</v>
      </c>
      <c r="AO412" s="53" t="e">
        <f>K412-L412-VLOOKUP(C412, Вчера_Спутник!C:BL, 5, FALSE)</f>
        <v>#N/A</v>
      </c>
      <c r="AP412" s="53" t="e">
        <f>M412-N412-VLOOKUP(C412, Вчера_Спутник!C:BL, 7, FALSE)</f>
        <v>#N/A</v>
      </c>
      <c r="AQ412" s="53" t="e">
        <f>O412-P412-VLOOKUP(C412, Вчера_Спутник!C:BL, 9, FALSE)</f>
        <v>#N/A</v>
      </c>
      <c r="AR412" s="53" t="e">
        <f>Q412-R412-VLOOKUP(C412, Вчера_Спутник!C:BL, 11, FALSE)</f>
        <v>#N/A</v>
      </c>
      <c r="AS412" s="53" t="e">
        <f>S412-T412-VLOOKUP(C412, Вчера_Спутник!C:BL, 13, FALSE)</f>
        <v>#N/A</v>
      </c>
      <c r="AT412" s="53" t="e">
        <f>U412-V412-VLOOKUP(C412, Вчера_Спутник!C:BL, 15, FALSE)</f>
        <v>#N/A</v>
      </c>
      <c r="AU412" s="53" t="e">
        <f>W412-X412-VLOOKUP(C412, Вчера_Спутник!C:BL, 17, FALSE)</f>
        <v>#N/A</v>
      </c>
      <c r="AV412" s="53" t="e">
        <f>Y412-Z412-VLOOKUP(C412, Вчера_Спутник!C:BL, 19, FALSE)</f>
        <v>#N/A</v>
      </c>
      <c r="AW412" s="53" t="e">
        <f>AA412-AB412-VLOOKUP(C412, Вчера_Спутник!C:BL, 21, FALSE)</f>
        <v>#N/A</v>
      </c>
      <c r="AX412" s="53" t="e">
        <f>AC412-AD412-VLOOKUP(C412, Вчера_Спутник!C:BL, 23, FALSE)</f>
        <v>#N/A</v>
      </c>
      <c r="AY412" s="53" t="e">
        <f>VLOOKUP(C412, Вчера_Спутник!C:BL, 26, FALSE)+F412-Z412-AD412-AG412</f>
        <v>#N/A</v>
      </c>
      <c r="AZ412" s="53" t="e">
        <f>AE412-VLOOKUP(C412, Вчера_Спутник!C:BL, 25, FALSE)</f>
        <v>#N/A</v>
      </c>
    </row>
    <row r="413" spans="1:52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3">
        <f t="shared" si="13"/>
        <v>0</v>
      </c>
      <c r="AJ413" s="53">
        <f t="shared" si="14"/>
        <v>0</v>
      </c>
      <c r="AK413" s="53" t="str">
        <f>IF(ISNA(VLOOKUP(C413,Вчера_Спутник!C:C, 1, FALSE)),"ошибка",0)</f>
        <v>ошибка</v>
      </c>
      <c r="AL413" s="55"/>
      <c r="AM413" s="53" t="e">
        <f>D413-VLOOKUP(C413, Вчера_Спутник!C:BL, 2, FALSE)</f>
        <v>#N/A</v>
      </c>
      <c r="AN413" s="53" t="e">
        <f>E413-F413-VLOOKUP(C413, Вчера_Спутник!C:BL, 3, FALSE)</f>
        <v>#N/A</v>
      </c>
      <c r="AO413" s="53" t="e">
        <f>K413-L413-VLOOKUP(C413, Вчера_Спутник!C:BL, 5, FALSE)</f>
        <v>#N/A</v>
      </c>
      <c r="AP413" s="53" t="e">
        <f>M413-N413-VLOOKUP(C413, Вчера_Спутник!C:BL, 7, FALSE)</f>
        <v>#N/A</v>
      </c>
      <c r="AQ413" s="53" t="e">
        <f>O413-P413-VLOOKUP(C413, Вчера_Спутник!C:BL, 9, FALSE)</f>
        <v>#N/A</v>
      </c>
      <c r="AR413" s="53" t="e">
        <f>Q413-R413-VLOOKUP(C413, Вчера_Спутник!C:BL, 11, FALSE)</f>
        <v>#N/A</v>
      </c>
      <c r="AS413" s="53" t="e">
        <f>S413-T413-VLOOKUP(C413, Вчера_Спутник!C:BL, 13, FALSE)</f>
        <v>#N/A</v>
      </c>
      <c r="AT413" s="53" t="e">
        <f>U413-V413-VLOOKUP(C413, Вчера_Спутник!C:BL, 15, FALSE)</f>
        <v>#N/A</v>
      </c>
      <c r="AU413" s="53" t="e">
        <f>W413-X413-VLOOKUP(C413, Вчера_Спутник!C:BL, 17, FALSE)</f>
        <v>#N/A</v>
      </c>
      <c r="AV413" s="53" t="e">
        <f>Y413-Z413-VLOOKUP(C413, Вчера_Спутник!C:BL, 19, FALSE)</f>
        <v>#N/A</v>
      </c>
      <c r="AW413" s="53" t="e">
        <f>AA413-AB413-VLOOKUP(C413, Вчера_Спутник!C:BL, 21, FALSE)</f>
        <v>#N/A</v>
      </c>
      <c r="AX413" s="53" t="e">
        <f>AC413-AD413-VLOOKUP(C413, Вчера_Спутник!C:BL, 23, FALSE)</f>
        <v>#N/A</v>
      </c>
      <c r="AY413" s="53" t="e">
        <f>VLOOKUP(C413, Вчера_Спутник!C:BL, 26, FALSE)+F413-Z413-AD413-AG413</f>
        <v>#N/A</v>
      </c>
      <c r="AZ413" s="53" t="e">
        <f>AE413-VLOOKUP(C413, Вчера_Спутник!C:BL, 25, FALSE)</f>
        <v>#N/A</v>
      </c>
    </row>
    <row r="414" spans="1:52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3">
        <f t="shared" si="13"/>
        <v>0</v>
      </c>
      <c r="AJ414" s="53">
        <f t="shared" si="14"/>
        <v>0</v>
      </c>
      <c r="AK414" s="53" t="str">
        <f>IF(ISNA(VLOOKUP(C414,Вчера_Спутник!C:C, 1, FALSE)),"ошибка",0)</f>
        <v>ошибка</v>
      </c>
      <c r="AL414" s="55"/>
      <c r="AM414" s="53" t="e">
        <f>D414-VLOOKUP(C414, Вчера_Спутник!C:BL, 2, FALSE)</f>
        <v>#N/A</v>
      </c>
      <c r="AN414" s="53" t="e">
        <f>E414-F414-VLOOKUP(C414, Вчера_Спутник!C:BL, 3, FALSE)</f>
        <v>#N/A</v>
      </c>
      <c r="AO414" s="53" t="e">
        <f>K414-L414-VLOOKUP(C414, Вчера_Спутник!C:BL, 5, FALSE)</f>
        <v>#N/A</v>
      </c>
      <c r="AP414" s="53" t="e">
        <f>M414-N414-VLOOKUP(C414, Вчера_Спутник!C:BL, 7, FALSE)</f>
        <v>#N/A</v>
      </c>
      <c r="AQ414" s="53" t="e">
        <f>O414-P414-VLOOKUP(C414, Вчера_Спутник!C:BL, 9, FALSE)</f>
        <v>#N/A</v>
      </c>
      <c r="AR414" s="53" t="e">
        <f>Q414-R414-VLOOKUP(C414, Вчера_Спутник!C:BL, 11, FALSE)</f>
        <v>#N/A</v>
      </c>
      <c r="AS414" s="53" t="e">
        <f>S414-T414-VLOOKUP(C414, Вчера_Спутник!C:BL, 13, FALSE)</f>
        <v>#N/A</v>
      </c>
      <c r="AT414" s="53" t="e">
        <f>U414-V414-VLOOKUP(C414, Вчера_Спутник!C:BL, 15, FALSE)</f>
        <v>#N/A</v>
      </c>
      <c r="AU414" s="53" t="e">
        <f>W414-X414-VLOOKUP(C414, Вчера_Спутник!C:BL, 17, FALSE)</f>
        <v>#N/A</v>
      </c>
      <c r="AV414" s="53" t="e">
        <f>Y414-Z414-VLOOKUP(C414, Вчера_Спутник!C:BL, 19, FALSE)</f>
        <v>#N/A</v>
      </c>
      <c r="AW414" s="53" t="e">
        <f>AA414-AB414-VLOOKUP(C414, Вчера_Спутник!C:BL, 21, FALSE)</f>
        <v>#N/A</v>
      </c>
      <c r="AX414" s="53" t="e">
        <f>AC414-AD414-VLOOKUP(C414, Вчера_Спутник!C:BL, 23, FALSE)</f>
        <v>#N/A</v>
      </c>
      <c r="AY414" s="53" t="e">
        <f>VLOOKUP(C414, Вчера_Спутник!C:BL, 26, FALSE)+F414-Z414-AD414-AG414</f>
        <v>#N/A</v>
      </c>
      <c r="AZ414" s="53" t="e">
        <f>AE414-VLOOKUP(C414, Вчера_Спутник!C:BL, 25, FALSE)</f>
        <v>#N/A</v>
      </c>
    </row>
    <row r="415" spans="1:52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3">
        <f t="shared" si="13"/>
        <v>0</v>
      </c>
      <c r="AJ415" s="53">
        <f t="shared" si="14"/>
        <v>0</v>
      </c>
      <c r="AK415" s="53" t="str">
        <f>IF(ISNA(VLOOKUP(C415,Вчера_Спутник!C:C, 1, FALSE)),"ошибка",0)</f>
        <v>ошибка</v>
      </c>
      <c r="AL415" s="55"/>
      <c r="AM415" s="53" t="e">
        <f>D415-VLOOKUP(C415, Вчера_Спутник!C:BL, 2, FALSE)</f>
        <v>#N/A</v>
      </c>
      <c r="AN415" s="53" t="e">
        <f>E415-F415-VLOOKUP(C415, Вчера_Спутник!C:BL, 3, FALSE)</f>
        <v>#N/A</v>
      </c>
      <c r="AO415" s="53" t="e">
        <f>K415-L415-VLOOKUP(C415, Вчера_Спутник!C:BL, 5, FALSE)</f>
        <v>#N/A</v>
      </c>
      <c r="AP415" s="53" t="e">
        <f>M415-N415-VLOOKUP(C415, Вчера_Спутник!C:BL, 7, FALSE)</f>
        <v>#N/A</v>
      </c>
      <c r="AQ415" s="53" t="e">
        <f>O415-P415-VLOOKUP(C415, Вчера_Спутник!C:BL, 9, FALSE)</f>
        <v>#N/A</v>
      </c>
      <c r="AR415" s="53" t="e">
        <f>Q415-R415-VLOOKUP(C415, Вчера_Спутник!C:BL, 11, FALSE)</f>
        <v>#N/A</v>
      </c>
      <c r="AS415" s="53" t="e">
        <f>S415-T415-VLOOKUP(C415, Вчера_Спутник!C:BL, 13, FALSE)</f>
        <v>#N/A</v>
      </c>
      <c r="AT415" s="53" t="e">
        <f>U415-V415-VLOOKUP(C415, Вчера_Спутник!C:BL, 15, FALSE)</f>
        <v>#N/A</v>
      </c>
      <c r="AU415" s="53" t="e">
        <f>W415-X415-VLOOKUP(C415, Вчера_Спутник!C:BL, 17, FALSE)</f>
        <v>#N/A</v>
      </c>
      <c r="AV415" s="53" t="e">
        <f>Y415-Z415-VLOOKUP(C415, Вчера_Спутник!C:BL, 19, FALSE)</f>
        <v>#N/A</v>
      </c>
      <c r="AW415" s="53" t="e">
        <f>AA415-AB415-VLOOKUP(C415, Вчера_Спутник!C:BL, 21, FALSE)</f>
        <v>#N/A</v>
      </c>
      <c r="AX415" s="53" t="e">
        <f>AC415-AD415-VLOOKUP(C415, Вчера_Спутник!C:BL, 23, FALSE)</f>
        <v>#N/A</v>
      </c>
      <c r="AY415" s="53" t="e">
        <f>VLOOKUP(C415, Вчера_Спутник!C:BL, 26, FALSE)+F415-Z415-AD415-AG415</f>
        <v>#N/A</v>
      </c>
      <c r="AZ415" s="53" t="e">
        <f>AE415-VLOOKUP(C415, Вчера_Спутник!C:BL, 25, FALSE)</f>
        <v>#N/A</v>
      </c>
    </row>
    <row r="416" spans="1:52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3">
        <f t="shared" si="13"/>
        <v>0</v>
      </c>
      <c r="AJ416" s="53">
        <f t="shared" si="14"/>
        <v>0</v>
      </c>
      <c r="AK416" s="53" t="str">
        <f>IF(ISNA(VLOOKUP(C416,Вчера_Спутник!C:C, 1, FALSE)),"ошибка",0)</f>
        <v>ошибка</v>
      </c>
      <c r="AL416" s="55"/>
      <c r="AM416" s="53" t="e">
        <f>D416-VLOOKUP(C416, Вчера_Спутник!C:BL, 2, FALSE)</f>
        <v>#N/A</v>
      </c>
      <c r="AN416" s="53" t="e">
        <f>E416-F416-VLOOKUP(C416, Вчера_Спутник!C:BL, 3, FALSE)</f>
        <v>#N/A</v>
      </c>
      <c r="AO416" s="53" t="e">
        <f>K416-L416-VLOOKUP(C416, Вчера_Спутник!C:BL, 5, FALSE)</f>
        <v>#N/A</v>
      </c>
      <c r="AP416" s="53" t="e">
        <f>M416-N416-VLOOKUP(C416, Вчера_Спутник!C:BL, 7, FALSE)</f>
        <v>#N/A</v>
      </c>
      <c r="AQ416" s="53" t="e">
        <f>O416-P416-VLOOKUP(C416, Вчера_Спутник!C:BL, 9, FALSE)</f>
        <v>#N/A</v>
      </c>
      <c r="AR416" s="53" t="e">
        <f>Q416-R416-VLOOKUP(C416, Вчера_Спутник!C:BL, 11, FALSE)</f>
        <v>#N/A</v>
      </c>
      <c r="AS416" s="53" t="e">
        <f>S416-T416-VLOOKUP(C416, Вчера_Спутник!C:BL, 13, FALSE)</f>
        <v>#N/A</v>
      </c>
      <c r="AT416" s="53" t="e">
        <f>U416-V416-VLOOKUP(C416, Вчера_Спутник!C:BL, 15, FALSE)</f>
        <v>#N/A</v>
      </c>
      <c r="AU416" s="53" t="e">
        <f>W416-X416-VLOOKUP(C416, Вчера_Спутник!C:BL, 17, FALSE)</f>
        <v>#N/A</v>
      </c>
      <c r="AV416" s="53" t="e">
        <f>Y416-Z416-VLOOKUP(C416, Вчера_Спутник!C:BL, 19, FALSE)</f>
        <v>#N/A</v>
      </c>
      <c r="AW416" s="53" t="e">
        <f>AA416-AB416-VLOOKUP(C416, Вчера_Спутник!C:BL, 21, FALSE)</f>
        <v>#N/A</v>
      </c>
      <c r="AX416" s="53" t="e">
        <f>AC416-AD416-VLOOKUP(C416, Вчера_Спутник!C:BL, 23, FALSE)</f>
        <v>#N/A</v>
      </c>
      <c r="AY416" s="53" t="e">
        <f>VLOOKUP(C416, Вчера_Спутник!C:BL, 26, FALSE)+F416-Z416-AD416-AG416</f>
        <v>#N/A</v>
      </c>
      <c r="AZ416" s="53" t="e">
        <f>AE416-VLOOKUP(C416, Вчера_Спутник!C:BL, 25, FALSE)</f>
        <v>#N/A</v>
      </c>
    </row>
    <row r="417" spans="1:52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3">
        <f t="shared" si="13"/>
        <v>0</v>
      </c>
      <c r="AJ417" s="53">
        <f t="shared" si="14"/>
        <v>0</v>
      </c>
      <c r="AK417" s="53" t="str">
        <f>IF(ISNA(VLOOKUP(C417,Вчера_Спутник!C:C, 1, FALSE)),"ошибка",0)</f>
        <v>ошибка</v>
      </c>
      <c r="AL417" s="55"/>
      <c r="AM417" s="53" t="e">
        <f>D417-VLOOKUP(C417, Вчера_Спутник!C:BL, 2, FALSE)</f>
        <v>#N/A</v>
      </c>
      <c r="AN417" s="53" t="e">
        <f>E417-F417-VLOOKUP(C417, Вчера_Спутник!C:BL, 3, FALSE)</f>
        <v>#N/A</v>
      </c>
      <c r="AO417" s="53" t="e">
        <f>K417-L417-VLOOKUP(C417, Вчера_Спутник!C:BL, 5, FALSE)</f>
        <v>#N/A</v>
      </c>
      <c r="AP417" s="53" t="e">
        <f>M417-N417-VLOOKUP(C417, Вчера_Спутник!C:BL, 7, FALSE)</f>
        <v>#N/A</v>
      </c>
      <c r="AQ417" s="53" t="e">
        <f>O417-P417-VLOOKUP(C417, Вчера_Спутник!C:BL, 9, FALSE)</f>
        <v>#N/A</v>
      </c>
      <c r="AR417" s="53" t="e">
        <f>Q417-R417-VLOOKUP(C417, Вчера_Спутник!C:BL, 11, FALSE)</f>
        <v>#N/A</v>
      </c>
      <c r="AS417" s="53" t="e">
        <f>S417-T417-VLOOKUP(C417, Вчера_Спутник!C:BL, 13, FALSE)</f>
        <v>#N/A</v>
      </c>
      <c r="AT417" s="53" t="e">
        <f>U417-V417-VLOOKUP(C417, Вчера_Спутник!C:BL, 15, FALSE)</f>
        <v>#N/A</v>
      </c>
      <c r="AU417" s="53" t="e">
        <f>W417-X417-VLOOKUP(C417, Вчера_Спутник!C:BL, 17, FALSE)</f>
        <v>#N/A</v>
      </c>
      <c r="AV417" s="53" t="e">
        <f>Y417-Z417-VLOOKUP(C417, Вчера_Спутник!C:BL, 19, FALSE)</f>
        <v>#N/A</v>
      </c>
      <c r="AW417" s="53" t="e">
        <f>AA417-AB417-VLOOKUP(C417, Вчера_Спутник!C:BL, 21, FALSE)</f>
        <v>#N/A</v>
      </c>
      <c r="AX417" s="53" t="e">
        <f>AC417-AD417-VLOOKUP(C417, Вчера_Спутник!C:BL, 23, FALSE)</f>
        <v>#N/A</v>
      </c>
      <c r="AY417" s="53" t="e">
        <f>VLOOKUP(C417, Вчера_Спутник!C:BL, 26, FALSE)+F417-Z417-AD417-AG417</f>
        <v>#N/A</v>
      </c>
      <c r="AZ417" s="53" t="e">
        <f>AE417-VLOOKUP(C417, Вчера_Спутник!C:BL, 25, FALSE)</f>
        <v>#N/A</v>
      </c>
    </row>
    <row r="418" spans="1:52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3">
        <f t="shared" si="13"/>
        <v>0</v>
      </c>
      <c r="AJ418" s="53">
        <f t="shared" si="14"/>
        <v>0</v>
      </c>
      <c r="AK418" s="53" t="str">
        <f>IF(ISNA(VLOOKUP(C418,Вчера_Спутник!C:C, 1, FALSE)),"ошибка",0)</f>
        <v>ошибка</v>
      </c>
      <c r="AL418" s="55"/>
      <c r="AM418" s="53" t="e">
        <f>D418-VLOOKUP(C418, Вчера_Спутник!C:BL, 2, FALSE)</f>
        <v>#N/A</v>
      </c>
      <c r="AN418" s="53" t="e">
        <f>E418-F418-VLOOKUP(C418, Вчера_Спутник!C:BL, 3, FALSE)</f>
        <v>#N/A</v>
      </c>
      <c r="AO418" s="53" t="e">
        <f>K418-L418-VLOOKUP(C418, Вчера_Спутник!C:BL, 5, FALSE)</f>
        <v>#N/A</v>
      </c>
      <c r="AP418" s="53" t="e">
        <f>M418-N418-VLOOKUP(C418, Вчера_Спутник!C:BL, 7, FALSE)</f>
        <v>#N/A</v>
      </c>
      <c r="AQ418" s="53" t="e">
        <f>O418-P418-VLOOKUP(C418, Вчера_Спутник!C:BL, 9, FALSE)</f>
        <v>#N/A</v>
      </c>
      <c r="AR418" s="53" t="e">
        <f>Q418-R418-VLOOKUP(C418, Вчера_Спутник!C:BL, 11, FALSE)</f>
        <v>#N/A</v>
      </c>
      <c r="AS418" s="53" t="e">
        <f>S418-T418-VLOOKUP(C418, Вчера_Спутник!C:BL, 13, FALSE)</f>
        <v>#N/A</v>
      </c>
      <c r="AT418" s="53" t="e">
        <f>U418-V418-VLOOKUP(C418, Вчера_Спутник!C:BL, 15, FALSE)</f>
        <v>#N/A</v>
      </c>
      <c r="AU418" s="53" t="e">
        <f>W418-X418-VLOOKUP(C418, Вчера_Спутник!C:BL, 17, FALSE)</f>
        <v>#N/A</v>
      </c>
      <c r="AV418" s="53" t="e">
        <f>Y418-Z418-VLOOKUP(C418, Вчера_Спутник!C:BL, 19, FALSE)</f>
        <v>#N/A</v>
      </c>
      <c r="AW418" s="53" t="e">
        <f>AA418-AB418-VLOOKUP(C418, Вчера_Спутник!C:BL, 21, FALSE)</f>
        <v>#N/A</v>
      </c>
      <c r="AX418" s="53" t="e">
        <f>AC418-AD418-VLOOKUP(C418, Вчера_Спутник!C:BL, 23, FALSE)</f>
        <v>#N/A</v>
      </c>
      <c r="AY418" s="53" t="e">
        <f>VLOOKUP(C418, Вчера_Спутник!C:BL, 26, FALSE)+F418-Z418-AD418-AG418</f>
        <v>#N/A</v>
      </c>
      <c r="AZ418" s="53" t="e">
        <f>AE418-VLOOKUP(C418, Вчера_Спутник!C:BL, 25, FALSE)</f>
        <v>#N/A</v>
      </c>
    </row>
    <row r="419" spans="1:52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3">
        <f t="shared" si="13"/>
        <v>0</v>
      </c>
      <c r="AJ419" s="53">
        <f t="shared" si="14"/>
        <v>0</v>
      </c>
      <c r="AK419" s="53" t="str">
        <f>IF(ISNA(VLOOKUP(C419,Вчера_Спутник!C:C, 1, FALSE)),"ошибка",0)</f>
        <v>ошибка</v>
      </c>
      <c r="AL419" s="55"/>
      <c r="AM419" s="53" t="e">
        <f>D419-VLOOKUP(C419, Вчера_Спутник!C:BL, 2, FALSE)</f>
        <v>#N/A</v>
      </c>
      <c r="AN419" s="53" t="e">
        <f>E419-F419-VLOOKUP(C419, Вчера_Спутник!C:BL, 3, FALSE)</f>
        <v>#N/A</v>
      </c>
      <c r="AO419" s="53" t="e">
        <f>K419-L419-VLOOKUP(C419, Вчера_Спутник!C:BL, 5, FALSE)</f>
        <v>#N/A</v>
      </c>
      <c r="AP419" s="53" t="e">
        <f>M419-N419-VLOOKUP(C419, Вчера_Спутник!C:BL, 7, FALSE)</f>
        <v>#N/A</v>
      </c>
      <c r="AQ419" s="53" t="e">
        <f>O419-P419-VLOOKUP(C419, Вчера_Спутник!C:BL, 9, FALSE)</f>
        <v>#N/A</v>
      </c>
      <c r="AR419" s="53" t="e">
        <f>Q419-R419-VLOOKUP(C419, Вчера_Спутник!C:BL, 11, FALSE)</f>
        <v>#N/A</v>
      </c>
      <c r="AS419" s="53" t="e">
        <f>S419-T419-VLOOKUP(C419, Вчера_Спутник!C:BL, 13, FALSE)</f>
        <v>#N/A</v>
      </c>
      <c r="AT419" s="53" t="e">
        <f>U419-V419-VLOOKUP(C419, Вчера_Спутник!C:BL, 15, FALSE)</f>
        <v>#N/A</v>
      </c>
      <c r="AU419" s="53" t="e">
        <f>W419-X419-VLOOKUP(C419, Вчера_Спутник!C:BL, 17, FALSE)</f>
        <v>#N/A</v>
      </c>
      <c r="AV419" s="53" t="e">
        <f>Y419-Z419-VLOOKUP(C419, Вчера_Спутник!C:BL, 19, FALSE)</f>
        <v>#N/A</v>
      </c>
      <c r="AW419" s="53" t="e">
        <f>AA419-AB419-VLOOKUP(C419, Вчера_Спутник!C:BL, 21, FALSE)</f>
        <v>#N/A</v>
      </c>
      <c r="AX419" s="53" t="e">
        <f>AC419-AD419-VLOOKUP(C419, Вчера_Спутник!C:BL, 23, FALSE)</f>
        <v>#N/A</v>
      </c>
      <c r="AY419" s="53" t="e">
        <f>VLOOKUP(C419, Вчера_Спутник!C:BL, 26, FALSE)+F419-Z419-AD419-AG419</f>
        <v>#N/A</v>
      </c>
      <c r="AZ419" s="53" t="e">
        <f>AE419-VLOOKUP(C419, Вчера_Спутник!C:BL, 25, FALSE)</f>
        <v>#N/A</v>
      </c>
    </row>
    <row r="420" spans="1:52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3">
        <f t="shared" si="13"/>
        <v>0</v>
      </c>
      <c r="AJ420" s="53">
        <f t="shared" si="14"/>
        <v>0</v>
      </c>
      <c r="AK420" s="53" t="str">
        <f>IF(ISNA(VLOOKUP(C420,Вчера_Спутник!C:C, 1, FALSE)),"ошибка",0)</f>
        <v>ошибка</v>
      </c>
      <c r="AL420" s="55"/>
      <c r="AM420" s="53" t="e">
        <f>D420-VLOOKUP(C420, Вчера_Спутник!C:BL, 2, FALSE)</f>
        <v>#N/A</v>
      </c>
      <c r="AN420" s="53" t="e">
        <f>E420-F420-VLOOKUP(C420, Вчера_Спутник!C:BL, 3, FALSE)</f>
        <v>#N/A</v>
      </c>
      <c r="AO420" s="53" t="e">
        <f>K420-L420-VLOOKUP(C420, Вчера_Спутник!C:BL, 5, FALSE)</f>
        <v>#N/A</v>
      </c>
      <c r="AP420" s="53" t="e">
        <f>M420-N420-VLOOKUP(C420, Вчера_Спутник!C:BL, 7, FALSE)</f>
        <v>#N/A</v>
      </c>
      <c r="AQ420" s="53" t="e">
        <f>O420-P420-VLOOKUP(C420, Вчера_Спутник!C:BL, 9, FALSE)</f>
        <v>#N/A</v>
      </c>
      <c r="AR420" s="53" t="e">
        <f>Q420-R420-VLOOKUP(C420, Вчера_Спутник!C:BL, 11, FALSE)</f>
        <v>#N/A</v>
      </c>
      <c r="AS420" s="53" t="e">
        <f>S420-T420-VLOOKUP(C420, Вчера_Спутник!C:BL, 13, FALSE)</f>
        <v>#N/A</v>
      </c>
      <c r="AT420" s="53" t="e">
        <f>U420-V420-VLOOKUP(C420, Вчера_Спутник!C:BL, 15, FALSE)</f>
        <v>#N/A</v>
      </c>
      <c r="AU420" s="53" t="e">
        <f>W420-X420-VLOOKUP(C420, Вчера_Спутник!C:BL, 17, FALSE)</f>
        <v>#N/A</v>
      </c>
      <c r="AV420" s="53" t="e">
        <f>Y420-Z420-VLOOKUP(C420, Вчера_Спутник!C:BL, 19, FALSE)</f>
        <v>#N/A</v>
      </c>
      <c r="AW420" s="53" t="e">
        <f>AA420-AB420-VLOOKUP(C420, Вчера_Спутник!C:BL, 21, FALSE)</f>
        <v>#N/A</v>
      </c>
      <c r="AX420" s="53" t="e">
        <f>AC420-AD420-VLOOKUP(C420, Вчера_Спутник!C:BL, 23, FALSE)</f>
        <v>#N/A</v>
      </c>
      <c r="AY420" s="53" t="e">
        <f>VLOOKUP(C420, Вчера_Спутник!C:BL, 26, FALSE)+F420-Z420-AD420-AG420</f>
        <v>#N/A</v>
      </c>
      <c r="AZ420" s="53" t="e">
        <f>AE420-VLOOKUP(C420, Вчера_Спутник!C:BL, 25, FALSE)</f>
        <v>#N/A</v>
      </c>
    </row>
    <row r="421" spans="1:52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3">
        <f t="shared" si="13"/>
        <v>0</v>
      </c>
      <c r="AJ421" s="53">
        <f t="shared" si="14"/>
        <v>0</v>
      </c>
      <c r="AK421" s="53" t="str">
        <f>IF(ISNA(VLOOKUP(C421,Вчера_Спутник!C:C, 1, FALSE)),"ошибка",0)</f>
        <v>ошибка</v>
      </c>
      <c r="AL421" s="55"/>
      <c r="AM421" s="53" t="e">
        <f>D421-VLOOKUP(C421, Вчера_Спутник!C:BL, 2, FALSE)</f>
        <v>#N/A</v>
      </c>
      <c r="AN421" s="53" t="e">
        <f>E421-F421-VLOOKUP(C421, Вчера_Спутник!C:BL, 3, FALSE)</f>
        <v>#N/A</v>
      </c>
      <c r="AO421" s="53" t="e">
        <f>K421-L421-VLOOKUP(C421, Вчера_Спутник!C:BL, 5, FALSE)</f>
        <v>#N/A</v>
      </c>
      <c r="AP421" s="53" t="e">
        <f>M421-N421-VLOOKUP(C421, Вчера_Спутник!C:BL, 7, FALSE)</f>
        <v>#N/A</v>
      </c>
      <c r="AQ421" s="53" t="e">
        <f>O421-P421-VLOOKUP(C421, Вчера_Спутник!C:BL, 9, FALSE)</f>
        <v>#N/A</v>
      </c>
      <c r="AR421" s="53" t="e">
        <f>Q421-R421-VLOOKUP(C421, Вчера_Спутник!C:BL, 11, FALSE)</f>
        <v>#N/A</v>
      </c>
      <c r="AS421" s="53" t="e">
        <f>S421-T421-VLOOKUP(C421, Вчера_Спутник!C:BL, 13, FALSE)</f>
        <v>#N/A</v>
      </c>
      <c r="AT421" s="53" t="e">
        <f>U421-V421-VLOOKUP(C421, Вчера_Спутник!C:BL, 15, FALSE)</f>
        <v>#N/A</v>
      </c>
      <c r="AU421" s="53" t="e">
        <f>W421-X421-VLOOKUP(C421, Вчера_Спутник!C:BL, 17, FALSE)</f>
        <v>#N/A</v>
      </c>
      <c r="AV421" s="53" t="e">
        <f>Y421-Z421-VLOOKUP(C421, Вчера_Спутник!C:BL, 19, FALSE)</f>
        <v>#N/A</v>
      </c>
      <c r="AW421" s="53" t="e">
        <f>AA421-AB421-VLOOKUP(C421, Вчера_Спутник!C:BL, 21, FALSE)</f>
        <v>#N/A</v>
      </c>
      <c r="AX421" s="53" t="e">
        <f>AC421-AD421-VLOOKUP(C421, Вчера_Спутник!C:BL, 23, FALSE)</f>
        <v>#N/A</v>
      </c>
      <c r="AY421" s="53" t="e">
        <f>VLOOKUP(C421, Вчера_Спутник!C:BL, 26, FALSE)+F421-Z421-AD421-AG421</f>
        <v>#N/A</v>
      </c>
      <c r="AZ421" s="53" t="e">
        <f>AE421-VLOOKUP(C421, Вчера_Спутник!C:BL, 25, FALSE)</f>
        <v>#N/A</v>
      </c>
    </row>
    <row r="422" spans="1:52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3">
        <f t="shared" si="13"/>
        <v>0</v>
      </c>
      <c r="AJ422" s="53">
        <f t="shared" si="14"/>
        <v>0</v>
      </c>
      <c r="AK422" s="53" t="str">
        <f>IF(ISNA(VLOOKUP(C422,Вчера_Спутник!C:C, 1, FALSE)),"ошибка",0)</f>
        <v>ошибка</v>
      </c>
      <c r="AL422" s="55"/>
      <c r="AM422" s="53" t="e">
        <f>D422-VLOOKUP(C422, Вчера_Спутник!C:BL, 2, FALSE)</f>
        <v>#N/A</v>
      </c>
      <c r="AN422" s="53" t="e">
        <f>E422-F422-VLOOKUP(C422, Вчера_Спутник!C:BL, 3, FALSE)</f>
        <v>#N/A</v>
      </c>
      <c r="AO422" s="53" t="e">
        <f>K422-L422-VLOOKUP(C422, Вчера_Спутник!C:BL, 5, FALSE)</f>
        <v>#N/A</v>
      </c>
      <c r="AP422" s="53" t="e">
        <f>M422-N422-VLOOKUP(C422, Вчера_Спутник!C:BL, 7, FALSE)</f>
        <v>#N/A</v>
      </c>
      <c r="AQ422" s="53" t="e">
        <f>O422-P422-VLOOKUP(C422, Вчера_Спутник!C:BL, 9, FALSE)</f>
        <v>#N/A</v>
      </c>
      <c r="AR422" s="53" t="e">
        <f>Q422-R422-VLOOKUP(C422, Вчера_Спутник!C:BL, 11, FALSE)</f>
        <v>#N/A</v>
      </c>
      <c r="AS422" s="53" t="e">
        <f>S422-T422-VLOOKUP(C422, Вчера_Спутник!C:BL, 13, FALSE)</f>
        <v>#N/A</v>
      </c>
      <c r="AT422" s="53" t="e">
        <f>U422-V422-VLOOKUP(C422, Вчера_Спутник!C:BL, 15, FALSE)</f>
        <v>#N/A</v>
      </c>
      <c r="AU422" s="53" t="e">
        <f>W422-X422-VLOOKUP(C422, Вчера_Спутник!C:BL, 17, FALSE)</f>
        <v>#N/A</v>
      </c>
      <c r="AV422" s="53" t="e">
        <f>Y422-Z422-VLOOKUP(C422, Вчера_Спутник!C:BL, 19, FALSE)</f>
        <v>#N/A</v>
      </c>
      <c r="AW422" s="53" t="e">
        <f>AA422-AB422-VLOOKUP(C422, Вчера_Спутник!C:BL, 21, FALSE)</f>
        <v>#N/A</v>
      </c>
      <c r="AX422" s="53" t="e">
        <f>AC422-AD422-VLOOKUP(C422, Вчера_Спутник!C:BL, 23, FALSE)</f>
        <v>#N/A</v>
      </c>
      <c r="AY422" s="53" t="e">
        <f>VLOOKUP(C422, Вчера_Спутник!C:BL, 26, FALSE)+F422-Z422-AD422-AG422</f>
        <v>#N/A</v>
      </c>
      <c r="AZ422" s="53" t="e">
        <f>AE422-VLOOKUP(C422, Вчера_Спутник!C:BL, 25, FALSE)</f>
        <v>#N/A</v>
      </c>
    </row>
    <row r="423" spans="1:52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3">
        <f t="shared" si="13"/>
        <v>0</v>
      </c>
      <c r="AJ423" s="53">
        <f t="shared" si="14"/>
        <v>0</v>
      </c>
      <c r="AK423" s="53" t="str">
        <f>IF(ISNA(VLOOKUP(C423,Вчера_Спутник!C:C, 1, FALSE)),"ошибка",0)</f>
        <v>ошибка</v>
      </c>
      <c r="AL423" s="55"/>
      <c r="AM423" s="53" t="e">
        <f>D423-VLOOKUP(C423, Вчера_Спутник!C:BL, 2, FALSE)</f>
        <v>#N/A</v>
      </c>
      <c r="AN423" s="53" t="e">
        <f>E423-F423-VLOOKUP(C423, Вчера_Спутник!C:BL, 3, FALSE)</f>
        <v>#N/A</v>
      </c>
      <c r="AO423" s="53" t="e">
        <f>K423-L423-VLOOKUP(C423, Вчера_Спутник!C:BL, 5, FALSE)</f>
        <v>#N/A</v>
      </c>
      <c r="AP423" s="53" t="e">
        <f>M423-N423-VLOOKUP(C423, Вчера_Спутник!C:BL, 7, FALSE)</f>
        <v>#N/A</v>
      </c>
      <c r="AQ423" s="53" t="e">
        <f>O423-P423-VLOOKUP(C423, Вчера_Спутник!C:BL, 9, FALSE)</f>
        <v>#N/A</v>
      </c>
      <c r="AR423" s="53" t="e">
        <f>Q423-R423-VLOOKUP(C423, Вчера_Спутник!C:BL, 11, FALSE)</f>
        <v>#N/A</v>
      </c>
      <c r="AS423" s="53" t="e">
        <f>S423-T423-VLOOKUP(C423, Вчера_Спутник!C:BL, 13, FALSE)</f>
        <v>#N/A</v>
      </c>
      <c r="AT423" s="53" t="e">
        <f>U423-V423-VLOOKUP(C423, Вчера_Спутник!C:BL, 15, FALSE)</f>
        <v>#N/A</v>
      </c>
      <c r="AU423" s="53" t="e">
        <f>W423-X423-VLOOKUP(C423, Вчера_Спутник!C:BL, 17, FALSE)</f>
        <v>#N/A</v>
      </c>
      <c r="AV423" s="53" t="e">
        <f>Y423-Z423-VLOOKUP(C423, Вчера_Спутник!C:BL, 19, FALSE)</f>
        <v>#N/A</v>
      </c>
      <c r="AW423" s="53" t="e">
        <f>AA423-AB423-VLOOKUP(C423, Вчера_Спутник!C:BL, 21, FALSE)</f>
        <v>#N/A</v>
      </c>
      <c r="AX423" s="53" t="e">
        <f>AC423-AD423-VLOOKUP(C423, Вчера_Спутник!C:BL, 23, FALSE)</f>
        <v>#N/A</v>
      </c>
      <c r="AY423" s="53" t="e">
        <f>VLOOKUP(C423, Вчера_Спутник!C:BL, 26, FALSE)+F423-Z423-AD423-AG423</f>
        <v>#N/A</v>
      </c>
      <c r="AZ423" s="53" t="e">
        <f>AE423-VLOOKUP(C423, Вчера_Спутник!C:BL, 25, FALSE)</f>
        <v>#N/A</v>
      </c>
    </row>
    <row r="424" spans="1:52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3">
        <f t="shared" si="13"/>
        <v>0</v>
      </c>
      <c r="AJ424" s="53">
        <f t="shared" si="14"/>
        <v>0</v>
      </c>
      <c r="AK424" s="53" t="str">
        <f>IF(ISNA(VLOOKUP(C424,Вчера_Спутник!C:C, 1, FALSE)),"ошибка",0)</f>
        <v>ошибка</v>
      </c>
      <c r="AL424" s="55"/>
      <c r="AM424" s="53" t="e">
        <f>D424-VLOOKUP(C424, Вчера_Спутник!C:BL, 2, FALSE)</f>
        <v>#N/A</v>
      </c>
      <c r="AN424" s="53" t="e">
        <f>E424-F424-VLOOKUP(C424, Вчера_Спутник!C:BL, 3, FALSE)</f>
        <v>#N/A</v>
      </c>
      <c r="AO424" s="53" t="e">
        <f>K424-L424-VLOOKUP(C424, Вчера_Спутник!C:BL, 5, FALSE)</f>
        <v>#N/A</v>
      </c>
      <c r="AP424" s="53" t="e">
        <f>M424-N424-VLOOKUP(C424, Вчера_Спутник!C:BL, 7, FALSE)</f>
        <v>#N/A</v>
      </c>
      <c r="AQ424" s="53" t="e">
        <f>O424-P424-VLOOKUP(C424, Вчера_Спутник!C:BL, 9, FALSE)</f>
        <v>#N/A</v>
      </c>
      <c r="AR424" s="53" t="e">
        <f>Q424-R424-VLOOKUP(C424, Вчера_Спутник!C:BL, 11, FALSE)</f>
        <v>#N/A</v>
      </c>
      <c r="AS424" s="53" t="e">
        <f>S424-T424-VLOOKUP(C424, Вчера_Спутник!C:BL, 13, FALSE)</f>
        <v>#N/A</v>
      </c>
      <c r="AT424" s="53" t="e">
        <f>U424-V424-VLOOKUP(C424, Вчера_Спутник!C:BL, 15, FALSE)</f>
        <v>#N/A</v>
      </c>
      <c r="AU424" s="53" t="e">
        <f>W424-X424-VLOOKUP(C424, Вчера_Спутник!C:BL, 17, FALSE)</f>
        <v>#N/A</v>
      </c>
      <c r="AV424" s="53" t="e">
        <f>Y424-Z424-VLOOKUP(C424, Вчера_Спутник!C:BL, 19, FALSE)</f>
        <v>#N/A</v>
      </c>
      <c r="AW424" s="53" t="e">
        <f>AA424-AB424-VLOOKUP(C424, Вчера_Спутник!C:BL, 21, FALSE)</f>
        <v>#N/A</v>
      </c>
      <c r="AX424" s="53" t="e">
        <f>AC424-AD424-VLOOKUP(C424, Вчера_Спутник!C:BL, 23, FALSE)</f>
        <v>#N/A</v>
      </c>
      <c r="AY424" s="53" t="e">
        <f>VLOOKUP(C424, Вчера_Спутник!C:BL, 26, FALSE)+F424-Z424-AD424-AG424</f>
        <v>#N/A</v>
      </c>
      <c r="AZ424" s="53" t="e">
        <f>AE424-VLOOKUP(C424, Вчера_Спутник!C:BL, 25, FALSE)</f>
        <v>#N/A</v>
      </c>
    </row>
    <row r="425" spans="1:52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3">
        <f t="shared" si="13"/>
        <v>0</v>
      </c>
      <c r="AJ425" s="53">
        <f t="shared" si="14"/>
        <v>0</v>
      </c>
      <c r="AK425" s="53" t="str">
        <f>IF(ISNA(VLOOKUP(C425,Вчера_Спутник!C:C, 1, FALSE)),"ошибка",0)</f>
        <v>ошибка</v>
      </c>
      <c r="AL425" s="55"/>
      <c r="AM425" s="53" t="e">
        <f>D425-VLOOKUP(C425, Вчера_Спутник!C:BL, 2, FALSE)</f>
        <v>#N/A</v>
      </c>
      <c r="AN425" s="53" t="e">
        <f>E425-F425-VLOOKUP(C425, Вчера_Спутник!C:BL, 3, FALSE)</f>
        <v>#N/A</v>
      </c>
      <c r="AO425" s="53" t="e">
        <f>K425-L425-VLOOKUP(C425, Вчера_Спутник!C:BL, 5, FALSE)</f>
        <v>#N/A</v>
      </c>
      <c r="AP425" s="53" t="e">
        <f>M425-N425-VLOOKUP(C425, Вчера_Спутник!C:BL, 7, FALSE)</f>
        <v>#N/A</v>
      </c>
      <c r="AQ425" s="53" t="e">
        <f>O425-P425-VLOOKUP(C425, Вчера_Спутник!C:BL, 9, FALSE)</f>
        <v>#N/A</v>
      </c>
      <c r="AR425" s="53" t="e">
        <f>Q425-R425-VLOOKUP(C425, Вчера_Спутник!C:BL, 11, FALSE)</f>
        <v>#N/A</v>
      </c>
      <c r="AS425" s="53" t="e">
        <f>S425-T425-VLOOKUP(C425, Вчера_Спутник!C:BL, 13, FALSE)</f>
        <v>#N/A</v>
      </c>
      <c r="AT425" s="53" t="e">
        <f>U425-V425-VLOOKUP(C425, Вчера_Спутник!C:BL, 15, FALSE)</f>
        <v>#N/A</v>
      </c>
      <c r="AU425" s="53" t="e">
        <f>W425-X425-VLOOKUP(C425, Вчера_Спутник!C:BL, 17, FALSE)</f>
        <v>#N/A</v>
      </c>
      <c r="AV425" s="53" t="e">
        <f>Y425-Z425-VLOOKUP(C425, Вчера_Спутник!C:BL, 19, FALSE)</f>
        <v>#N/A</v>
      </c>
      <c r="AW425" s="53" t="e">
        <f>AA425-AB425-VLOOKUP(C425, Вчера_Спутник!C:BL, 21, FALSE)</f>
        <v>#N/A</v>
      </c>
      <c r="AX425" s="53" t="e">
        <f>AC425-AD425-VLOOKUP(C425, Вчера_Спутник!C:BL, 23, FALSE)</f>
        <v>#N/A</v>
      </c>
      <c r="AY425" s="53" t="e">
        <f>VLOOKUP(C425, Вчера_Спутник!C:BL, 26, FALSE)+F425-Z425-AD425-AG425</f>
        <v>#N/A</v>
      </c>
      <c r="AZ425" s="53" t="e">
        <f>AE425-VLOOKUP(C425, Вчера_Спутник!C:BL, 25, FALSE)</f>
        <v>#N/A</v>
      </c>
    </row>
    <row r="426" spans="1:52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3">
        <f t="shared" si="13"/>
        <v>0</v>
      </c>
      <c r="AJ426" s="53">
        <f t="shared" si="14"/>
        <v>0</v>
      </c>
      <c r="AK426" s="53" t="str">
        <f>IF(ISNA(VLOOKUP(C426,Вчера_Спутник!C:C, 1, FALSE)),"ошибка",0)</f>
        <v>ошибка</v>
      </c>
      <c r="AL426" s="55"/>
      <c r="AM426" s="53" t="e">
        <f>D426-VLOOKUP(C426, Вчера_Спутник!C:BL, 2, FALSE)</f>
        <v>#N/A</v>
      </c>
      <c r="AN426" s="53" t="e">
        <f>E426-F426-VLOOKUP(C426, Вчера_Спутник!C:BL, 3, FALSE)</f>
        <v>#N/A</v>
      </c>
      <c r="AO426" s="53" t="e">
        <f>K426-L426-VLOOKUP(C426, Вчера_Спутник!C:BL, 5, FALSE)</f>
        <v>#N/A</v>
      </c>
      <c r="AP426" s="53" t="e">
        <f>M426-N426-VLOOKUP(C426, Вчера_Спутник!C:BL, 7, FALSE)</f>
        <v>#N/A</v>
      </c>
      <c r="AQ426" s="53" t="e">
        <f>O426-P426-VLOOKUP(C426, Вчера_Спутник!C:BL, 9, FALSE)</f>
        <v>#N/A</v>
      </c>
      <c r="AR426" s="53" t="e">
        <f>Q426-R426-VLOOKUP(C426, Вчера_Спутник!C:BL, 11, FALSE)</f>
        <v>#N/A</v>
      </c>
      <c r="AS426" s="53" t="e">
        <f>S426-T426-VLOOKUP(C426, Вчера_Спутник!C:BL, 13, FALSE)</f>
        <v>#N/A</v>
      </c>
      <c r="AT426" s="53" t="e">
        <f>U426-V426-VLOOKUP(C426, Вчера_Спутник!C:BL, 15, FALSE)</f>
        <v>#N/A</v>
      </c>
      <c r="AU426" s="53" t="e">
        <f>W426-X426-VLOOKUP(C426, Вчера_Спутник!C:BL, 17, FALSE)</f>
        <v>#N/A</v>
      </c>
      <c r="AV426" s="53" t="e">
        <f>Y426-Z426-VLOOKUP(C426, Вчера_Спутник!C:BL, 19, FALSE)</f>
        <v>#N/A</v>
      </c>
      <c r="AW426" s="53" t="e">
        <f>AA426-AB426-VLOOKUP(C426, Вчера_Спутник!C:BL, 21, FALSE)</f>
        <v>#N/A</v>
      </c>
      <c r="AX426" s="53" t="e">
        <f>AC426-AD426-VLOOKUP(C426, Вчера_Спутник!C:BL, 23, FALSE)</f>
        <v>#N/A</v>
      </c>
      <c r="AY426" s="53" t="e">
        <f>VLOOKUP(C426, Вчера_Спутник!C:BL, 26, FALSE)+F426-Z426-AD426-AG426</f>
        <v>#N/A</v>
      </c>
      <c r="AZ426" s="53" t="e">
        <f>AE426-VLOOKUP(C426, Вчера_Спутник!C:BL, 25, FALSE)</f>
        <v>#N/A</v>
      </c>
    </row>
    <row r="427" spans="1:52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3">
        <f t="shared" si="13"/>
        <v>0</v>
      </c>
      <c r="AJ427" s="53">
        <f t="shared" si="14"/>
        <v>0</v>
      </c>
      <c r="AK427" s="53" t="str">
        <f>IF(ISNA(VLOOKUP(C427,Вчера_Спутник!C:C, 1, FALSE)),"ошибка",0)</f>
        <v>ошибка</v>
      </c>
      <c r="AL427" s="55"/>
      <c r="AM427" s="53" t="e">
        <f>D427-VLOOKUP(C427, Вчера_Спутник!C:BL, 2, FALSE)</f>
        <v>#N/A</v>
      </c>
      <c r="AN427" s="53" t="e">
        <f>E427-F427-VLOOKUP(C427, Вчера_Спутник!C:BL, 3, FALSE)</f>
        <v>#N/A</v>
      </c>
      <c r="AO427" s="53" t="e">
        <f>K427-L427-VLOOKUP(C427, Вчера_Спутник!C:BL, 5, FALSE)</f>
        <v>#N/A</v>
      </c>
      <c r="AP427" s="53" t="e">
        <f>M427-N427-VLOOKUP(C427, Вчера_Спутник!C:BL, 7, FALSE)</f>
        <v>#N/A</v>
      </c>
      <c r="AQ427" s="53" t="e">
        <f>O427-P427-VLOOKUP(C427, Вчера_Спутник!C:BL, 9, FALSE)</f>
        <v>#N/A</v>
      </c>
      <c r="AR427" s="53" t="e">
        <f>Q427-R427-VLOOKUP(C427, Вчера_Спутник!C:BL, 11, FALSE)</f>
        <v>#N/A</v>
      </c>
      <c r="AS427" s="53" t="e">
        <f>S427-T427-VLOOKUP(C427, Вчера_Спутник!C:BL, 13, FALSE)</f>
        <v>#N/A</v>
      </c>
      <c r="AT427" s="53" t="e">
        <f>U427-V427-VLOOKUP(C427, Вчера_Спутник!C:BL, 15, FALSE)</f>
        <v>#N/A</v>
      </c>
      <c r="AU427" s="53" t="e">
        <f>W427-X427-VLOOKUP(C427, Вчера_Спутник!C:BL, 17, FALSE)</f>
        <v>#N/A</v>
      </c>
      <c r="AV427" s="53" t="e">
        <f>Y427-Z427-VLOOKUP(C427, Вчера_Спутник!C:BL, 19, FALSE)</f>
        <v>#N/A</v>
      </c>
      <c r="AW427" s="53" t="e">
        <f>AA427-AB427-VLOOKUP(C427, Вчера_Спутник!C:BL, 21, FALSE)</f>
        <v>#N/A</v>
      </c>
      <c r="AX427" s="53" t="e">
        <f>AC427-AD427-VLOOKUP(C427, Вчера_Спутник!C:BL, 23, FALSE)</f>
        <v>#N/A</v>
      </c>
      <c r="AY427" s="53" t="e">
        <f>VLOOKUP(C427, Вчера_Спутник!C:BL, 26, FALSE)+F427-Z427-AD427-AG427</f>
        <v>#N/A</v>
      </c>
      <c r="AZ427" s="53" t="e">
        <f>AE427-VLOOKUP(C427, Вчера_Спутник!C:BL, 25, FALSE)</f>
        <v>#N/A</v>
      </c>
    </row>
    <row r="428" spans="1:52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3">
        <f t="shared" si="13"/>
        <v>0</v>
      </c>
      <c r="AJ428" s="53">
        <f t="shared" si="14"/>
        <v>0</v>
      </c>
      <c r="AK428" s="53" t="str">
        <f>IF(ISNA(VLOOKUP(C428,Вчера_Спутник!C:C, 1, FALSE)),"ошибка",0)</f>
        <v>ошибка</v>
      </c>
      <c r="AL428" s="55"/>
      <c r="AM428" s="53" t="e">
        <f>D428-VLOOKUP(C428, Вчера_Спутник!C:BL, 2, FALSE)</f>
        <v>#N/A</v>
      </c>
      <c r="AN428" s="53" t="e">
        <f>E428-F428-VLOOKUP(C428, Вчера_Спутник!C:BL, 3, FALSE)</f>
        <v>#N/A</v>
      </c>
      <c r="AO428" s="53" t="e">
        <f>K428-L428-VLOOKUP(C428, Вчера_Спутник!C:BL, 5, FALSE)</f>
        <v>#N/A</v>
      </c>
      <c r="AP428" s="53" t="e">
        <f>M428-N428-VLOOKUP(C428, Вчера_Спутник!C:BL, 7, FALSE)</f>
        <v>#N/A</v>
      </c>
      <c r="AQ428" s="53" t="e">
        <f>O428-P428-VLOOKUP(C428, Вчера_Спутник!C:BL, 9, FALSE)</f>
        <v>#N/A</v>
      </c>
      <c r="AR428" s="53" t="e">
        <f>Q428-R428-VLOOKUP(C428, Вчера_Спутник!C:BL, 11, FALSE)</f>
        <v>#N/A</v>
      </c>
      <c r="AS428" s="53" t="e">
        <f>S428-T428-VLOOKUP(C428, Вчера_Спутник!C:BL, 13, FALSE)</f>
        <v>#N/A</v>
      </c>
      <c r="AT428" s="53" t="e">
        <f>U428-V428-VLOOKUP(C428, Вчера_Спутник!C:BL, 15, FALSE)</f>
        <v>#N/A</v>
      </c>
      <c r="AU428" s="53" t="e">
        <f>W428-X428-VLOOKUP(C428, Вчера_Спутник!C:BL, 17, FALSE)</f>
        <v>#N/A</v>
      </c>
      <c r="AV428" s="53" t="e">
        <f>Y428-Z428-VLOOKUP(C428, Вчера_Спутник!C:BL, 19, FALSE)</f>
        <v>#N/A</v>
      </c>
      <c r="AW428" s="53" t="e">
        <f>AA428-AB428-VLOOKUP(C428, Вчера_Спутник!C:BL, 21, FALSE)</f>
        <v>#N/A</v>
      </c>
      <c r="AX428" s="53" t="e">
        <f>AC428-AD428-VLOOKUP(C428, Вчера_Спутник!C:BL, 23, FALSE)</f>
        <v>#N/A</v>
      </c>
      <c r="AY428" s="53" t="e">
        <f>VLOOKUP(C428, Вчера_Спутник!C:BL, 26, FALSE)+F428-Z428-AD428-AG428</f>
        <v>#N/A</v>
      </c>
      <c r="AZ428" s="53" t="e">
        <f>AE428-VLOOKUP(C428, Вчера_Спутник!C:BL, 25, FALSE)</f>
        <v>#N/A</v>
      </c>
    </row>
    <row r="429" spans="1:52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3">
        <f t="shared" si="13"/>
        <v>0</v>
      </c>
      <c r="AJ429" s="53">
        <f t="shared" si="14"/>
        <v>0</v>
      </c>
      <c r="AK429" s="53" t="str">
        <f>IF(ISNA(VLOOKUP(C429,Вчера_Спутник!C:C, 1, FALSE)),"ошибка",0)</f>
        <v>ошибка</v>
      </c>
      <c r="AL429" s="55"/>
      <c r="AM429" s="53" t="e">
        <f>D429-VLOOKUP(C429, Вчера_Спутник!C:BL, 2, FALSE)</f>
        <v>#N/A</v>
      </c>
      <c r="AN429" s="53" t="e">
        <f>E429-F429-VLOOKUP(C429, Вчера_Спутник!C:BL, 3, FALSE)</f>
        <v>#N/A</v>
      </c>
      <c r="AO429" s="53" t="e">
        <f>K429-L429-VLOOKUP(C429, Вчера_Спутник!C:BL, 5, FALSE)</f>
        <v>#N/A</v>
      </c>
      <c r="AP429" s="53" t="e">
        <f>M429-N429-VLOOKUP(C429, Вчера_Спутник!C:BL, 7, FALSE)</f>
        <v>#N/A</v>
      </c>
      <c r="AQ429" s="53" t="e">
        <f>O429-P429-VLOOKUP(C429, Вчера_Спутник!C:BL, 9, FALSE)</f>
        <v>#N/A</v>
      </c>
      <c r="AR429" s="53" t="e">
        <f>Q429-R429-VLOOKUP(C429, Вчера_Спутник!C:BL, 11, FALSE)</f>
        <v>#N/A</v>
      </c>
      <c r="AS429" s="53" t="e">
        <f>S429-T429-VLOOKUP(C429, Вчера_Спутник!C:BL, 13, FALSE)</f>
        <v>#N/A</v>
      </c>
      <c r="AT429" s="53" t="e">
        <f>U429-V429-VLOOKUP(C429, Вчера_Спутник!C:BL, 15, FALSE)</f>
        <v>#N/A</v>
      </c>
      <c r="AU429" s="53" t="e">
        <f>W429-X429-VLOOKUP(C429, Вчера_Спутник!C:BL, 17, FALSE)</f>
        <v>#N/A</v>
      </c>
      <c r="AV429" s="53" t="e">
        <f>Y429-Z429-VLOOKUP(C429, Вчера_Спутник!C:BL, 19, FALSE)</f>
        <v>#N/A</v>
      </c>
      <c r="AW429" s="53" t="e">
        <f>AA429-AB429-VLOOKUP(C429, Вчера_Спутник!C:BL, 21, FALSE)</f>
        <v>#N/A</v>
      </c>
      <c r="AX429" s="53" t="e">
        <f>AC429-AD429-VLOOKUP(C429, Вчера_Спутник!C:BL, 23, FALSE)</f>
        <v>#N/A</v>
      </c>
      <c r="AY429" s="53" t="e">
        <f>VLOOKUP(C429, Вчера_Спутник!C:BL, 26, FALSE)+F429-Z429-AD429-AG429</f>
        <v>#N/A</v>
      </c>
      <c r="AZ429" s="53" t="e">
        <f>AE429-VLOOKUP(C429, Вчера_Спутник!C:BL, 25, FALSE)</f>
        <v>#N/A</v>
      </c>
    </row>
    <row r="430" spans="1:52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3">
        <f t="shared" si="13"/>
        <v>0</v>
      </c>
      <c r="AJ430" s="53">
        <f t="shared" si="14"/>
        <v>0</v>
      </c>
      <c r="AK430" s="53" t="str">
        <f>IF(ISNA(VLOOKUP(C430,Вчера_Спутник!C:C, 1, FALSE)),"ошибка",0)</f>
        <v>ошибка</v>
      </c>
      <c r="AL430" s="55"/>
      <c r="AM430" s="53" t="e">
        <f>D430-VLOOKUP(C430, Вчера_Спутник!C:BL, 2, FALSE)</f>
        <v>#N/A</v>
      </c>
      <c r="AN430" s="53" t="e">
        <f>E430-F430-VLOOKUP(C430, Вчера_Спутник!C:BL, 3, FALSE)</f>
        <v>#N/A</v>
      </c>
      <c r="AO430" s="53" t="e">
        <f>K430-L430-VLOOKUP(C430, Вчера_Спутник!C:BL, 5, FALSE)</f>
        <v>#N/A</v>
      </c>
      <c r="AP430" s="53" t="e">
        <f>M430-N430-VLOOKUP(C430, Вчера_Спутник!C:BL, 7, FALSE)</f>
        <v>#N/A</v>
      </c>
      <c r="AQ430" s="53" t="e">
        <f>O430-P430-VLOOKUP(C430, Вчера_Спутник!C:BL, 9, FALSE)</f>
        <v>#N/A</v>
      </c>
      <c r="AR430" s="53" t="e">
        <f>Q430-R430-VLOOKUP(C430, Вчера_Спутник!C:BL, 11, FALSE)</f>
        <v>#N/A</v>
      </c>
      <c r="AS430" s="53" t="e">
        <f>S430-T430-VLOOKUP(C430, Вчера_Спутник!C:BL, 13, FALSE)</f>
        <v>#N/A</v>
      </c>
      <c r="AT430" s="53" t="e">
        <f>U430-V430-VLOOKUP(C430, Вчера_Спутник!C:BL, 15, FALSE)</f>
        <v>#N/A</v>
      </c>
      <c r="AU430" s="53" t="e">
        <f>W430-X430-VLOOKUP(C430, Вчера_Спутник!C:BL, 17, FALSE)</f>
        <v>#N/A</v>
      </c>
      <c r="AV430" s="53" t="e">
        <f>Y430-Z430-VLOOKUP(C430, Вчера_Спутник!C:BL, 19, FALSE)</f>
        <v>#N/A</v>
      </c>
      <c r="AW430" s="53" t="e">
        <f>AA430-AB430-VLOOKUP(C430, Вчера_Спутник!C:BL, 21, FALSE)</f>
        <v>#N/A</v>
      </c>
      <c r="AX430" s="53" t="e">
        <f>AC430-AD430-VLOOKUP(C430, Вчера_Спутник!C:BL, 23, FALSE)</f>
        <v>#N/A</v>
      </c>
      <c r="AY430" s="53" t="e">
        <f>VLOOKUP(C430, Вчера_Спутник!C:BL, 26, FALSE)+F430-Z430-AD430-AG430</f>
        <v>#N/A</v>
      </c>
      <c r="AZ430" s="53" t="e">
        <f>AE430-VLOOKUP(C430, Вчера_Спутник!C:BL, 25, FALSE)</f>
        <v>#N/A</v>
      </c>
    </row>
    <row r="431" spans="1:52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3">
        <f t="shared" si="13"/>
        <v>0</v>
      </c>
      <c r="AJ431" s="53">
        <f t="shared" si="14"/>
        <v>0</v>
      </c>
      <c r="AK431" s="53" t="str">
        <f>IF(ISNA(VLOOKUP(C431,Вчера_Спутник!C:C, 1, FALSE)),"ошибка",0)</f>
        <v>ошибка</v>
      </c>
      <c r="AL431" s="55"/>
      <c r="AM431" s="53" t="e">
        <f>D431-VLOOKUP(C431, Вчера_Спутник!C:BL, 2, FALSE)</f>
        <v>#N/A</v>
      </c>
      <c r="AN431" s="53" t="e">
        <f>E431-F431-VLOOKUP(C431, Вчера_Спутник!C:BL, 3, FALSE)</f>
        <v>#N/A</v>
      </c>
      <c r="AO431" s="53" t="e">
        <f>K431-L431-VLOOKUP(C431, Вчера_Спутник!C:BL, 5, FALSE)</f>
        <v>#N/A</v>
      </c>
      <c r="AP431" s="53" t="e">
        <f>M431-N431-VLOOKUP(C431, Вчера_Спутник!C:BL, 7, FALSE)</f>
        <v>#N/A</v>
      </c>
      <c r="AQ431" s="53" t="e">
        <f>O431-P431-VLOOKUP(C431, Вчера_Спутник!C:BL, 9, FALSE)</f>
        <v>#N/A</v>
      </c>
      <c r="AR431" s="53" t="e">
        <f>Q431-R431-VLOOKUP(C431, Вчера_Спутник!C:BL, 11, FALSE)</f>
        <v>#N/A</v>
      </c>
      <c r="AS431" s="53" t="e">
        <f>S431-T431-VLOOKUP(C431, Вчера_Спутник!C:BL, 13, FALSE)</f>
        <v>#N/A</v>
      </c>
      <c r="AT431" s="53" t="e">
        <f>U431-V431-VLOOKUP(C431, Вчера_Спутник!C:BL, 15, FALSE)</f>
        <v>#N/A</v>
      </c>
      <c r="AU431" s="53" t="e">
        <f>W431-X431-VLOOKUP(C431, Вчера_Спутник!C:BL, 17, FALSE)</f>
        <v>#N/A</v>
      </c>
      <c r="AV431" s="53" t="e">
        <f>Y431-Z431-VLOOKUP(C431, Вчера_Спутник!C:BL, 19, FALSE)</f>
        <v>#N/A</v>
      </c>
      <c r="AW431" s="53" t="e">
        <f>AA431-AB431-VLOOKUP(C431, Вчера_Спутник!C:BL, 21, FALSE)</f>
        <v>#N/A</v>
      </c>
      <c r="AX431" s="53" t="e">
        <f>AC431-AD431-VLOOKUP(C431, Вчера_Спутник!C:BL, 23, FALSE)</f>
        <v>#N/A</v>
      </c>
      <c r="AY431" s="53" t="e">
        <f>VLOOKUP(C431, Вчера_Спутник!C:BL, 26, FALSE)+F431-Z431-AD431-AG431</f>
        <v>#N/A</v>
      </c>
      <c r="AZ431" s="53" t="e">
        <f>AE431-VLOOKUP(C431, Вчера_Спутник!C:BL, 25, FALSE)</f>
        <v>#N/A</v>
      </c>
    </row>
    <row r="432" spans="1:52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3">
        <f t="shared" si="13"/>
        <v>0</v>
      </c>
      <c r="AJ432" s="53">
        <f t="shared" si="14"/>
        <v>0</v>
      </c>
      <c r="AK432" s="53" t="str">
        <f>IF(ISNA(VLOOKUP(C432,Вчера_Спутник!C:C, 1, FALSE)),"ошибка",0)</f>
        <v>ошибка</v>
      </c>
      <c r="AL432" s="55"/>
      <c r="AM432" s="53" t="e">
        <f>D432-VLOOKUP(C432, Вчера_Спутник!C:BL, 2, FALSE)</f>
        <v>#N/A</v>
      </c>
      <c r="AN432" s="53" t="e">
        <f>E432-F432-VLOOKUP(C432, Вчера_Спутник!C:BL, 3, FALSE)</f>
        <v>#N/A</v>
      </c>
      <c r="AO432" s="53" t="e">
        <f>K432-L432-VLOOKUP(C432, Вчера_Спутник!C:BL, 5, FALSE)</f>
        <v>#N/A</v>
      </c>
      <c r="AP432" s="53" t="e">
        <f>M432-N432-VLOOKUP(C432, Вчера_Спутник!C:BL, 7, FALSE)</f>
        <v>#N/A</v>
      </c>
      <c r="AQ432" s="53" t="e">
        <f>O432-P432-VLOOKUP(C432, Вчера_Спутник!C:BL, 9, FALSE)</f>
        <v>#N/A</v>
      </c>
      <c r="AR432" s="53" t="e">
        <f>Q432-R432-VLOOKUP(C432, Вчера_Спутник!C:BL, 11, FALSE)</f>
        <v>#N/A</v>
      </c>
      <c r="AS432" s="53" t="e">
        <f>S432-T432-VLOOKUP(C432, Вчера_Спутник!C:BL, 13, FALSE)</f>
        <v>#N/A</v>
      </c>
      <c r="AT432" s="53" t="e">
        <f>U432-V432-VLOOKUP(C432, Вчера_Спутник!C:BL, 15, FALSE)</f>
        <v>#N/A</v>
      </c>
      <c r="AU432" s="53" t="e">
        <f>W432-X432-VLOOKUP(C432, Вчера_Спутник!C:BL, 17, FALSE)</f>
        <v>#N/A</v>
      </c>
      <c r="AV432" s="53" t="e">
        <f>Y432-Z432-VLOOKUP(C432, Вчера_Спутник!C:BL, 19, FALSE)</f>
        <v>#N/A</v>
      </c>
      <c r="AW432" s="53" t="e">
        <f>AA432-AB432-VLOOKUP(C432, Вчера_Спутник!C:BL, 21, FALSE)</f>
        <v>#N/A</v>
      </c>
      <c r="AX432" s="53" t="e">
        <f>AC432-AD432-VLOOKUP(C432, Вчера_Спутник!C:BL, 23, FALSE)</f>
        <v>#N/A</v>
      </c>
      <c r="AY432" s="53" t="e">
        <f>VLOOKUP(C432, Вчера_Спутник!C:BL, 26, FALSE)+F432-Z432-AD432-AG432</f>
        <v>#N/A</v>
      </c>
      <c r="AZ432" s="53" t="e">
        <f>AE432-VLOOKUP(C432, Вчера_Спутник!C:BL, 25, FALSE)</f>
        <v>#N/A</v>
      </c>
    </row>
    <row r="433" spans="1:52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3">
        <f t="shared" si="13"/>
        <v>0</v>
      </c>
      <c r="AJ433" s="53">
        <f t="shared" si="14"/>
        <v>0</v>
      </c>
      <c r="AK433" s="53" t="str">
        <f>IF(ISNA(VLOOKUP(C433,Вчера_Спутник!C:C, 1, FALSE)),"ошибка",0)</f>
        <v>ошибка</v>
      </c>
      <c r="AL433" s="55"/>
      <c r="AM433" s="53" t="e">
        <f>D433-VLOOKUP(C433, Вчера_Спутник!C:BL, 2, FALSE)</f>
        <v>#N/A</v>
      </c>
      <c r="AN433" s="53" t="e">
        <f>E433-F433-VLOOKUP(C433, Вчера_Спутник!C:BL, 3, FALSE)</f>
        <v>#N/A</v>
      </c>
      <c r="AO433" s="53" t="e">
        <f>K433-L433-VLOOKUP(C433, Вчера_Спутник!C:BL, 5, FALSE)</f>
        <v>#N/A</v>
      </c>
      <c r="AP433" s="53" t="e">
        <f>M433-N433-VLOOKUP(C433, Вчера_Спутник!C:BL, 7, FALSE)</f>
        <v>#N/A</v>
      </c>
      <c r="AQ433" s="53" t="e">
        <f>O433-P433-VLOOKUP(C433, Вчера_Спутник!C:BL, 9, FALSE)</f>
        <v>#N/A</v>
      </c>
      <c r="AR433" s="53" t="e">
        <f>Q433-R433-VLOOKUP(C433, Вчера_Спутник!C:BL, 11, FALSE)</f>
        <v>#N/A</v>
      </c>
      <c r="AS433" s="53" t="e">
        <f>S433-T433-VLOOKUP(C433, Вчера_Спутник!C:BL, 13, FALSE)</f>
        <v>#N/A</v>
      </c>
      <c r="AT433" s="53" t="e">
        <f>U433-V433-VLOOKUP(C433, Вчера_Спутник!C:BL, 15, FALSE)</f>
        <v>#N/A</v>
      </c>
      <c r="AU433" s="53" t="e">
        <f>W433-X433-VLOOKUP(C433, Вчера_Спутник!C:BL, 17, FALSE)</f>
        <v>#N/A</v>
      </c>
      <c r="AV433" s="53" t="e">
        <f>Y433-Z433-VLOOKUP(C433, Вчера_Спутник!C:BL, 19, FALSE)</f>
        <v>#N/A</v>
      </c>
      <c r="AW433" s="53" t="e">
        <f>AA433-AB433-VLOOKUP(C433, Вчера_Спутник!C:BL, 21, FALSE)</f>
        <v>#N/A</v>
      </c>
      <c r="AX433" s="53" t="e">
        <f>AC433-AD433-VLOOKUP(C433, Вчера_Спутник!C:BL, 23, FALSE)</f>
        <v>#N/A</v>
      </c>
      <c r="AY433" s="53" t="e">
        <f>VLOOKUP(C433, Вчера_Спутник!C:BL, 26, FALSE)+F433-Z433-AD433-AG433</f>
        <v>#N/A</v>
      </c>
      <c r="AZ433" s="53" t="e">
        <f>AE433-VLOOKUP(C433, Вчера_Спутник!C:BL, 25, FALSE)</f>
        <v>#N/A</v>
      </c>
    </row>
    <row r="434" spans="1:52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3">
        <f t="shared" si="13"/>
        <v>0</v>
      </c>
      <c r="AJ434" s="53">
        <f t="shared" si="14"/>
        <v>0</v>
      </c>
      <c r="AK434" s="53" t="str">
        <f>IF(ISNA(VLOOKUP(C434,Вчера_Спутник!C:C, 1, FALSE)),"ошибка",0)</f>
        <v>ошибка</v>
      </c>
      <c r="AL434" s="55"/>
      <c r="AM434" s="53" t="e">
        <f>D434-VLOOKUP(C434, Вчера_Спутник!C:BL, 2, FALSE)</f>
        <v>#N/A</v>
      </c>
      <c r="AN434" s="53" t="e">
        <f>E434-F434-VLOOKUP(C434, Вчера_Спутник!C:BL, 3, FALSE)</f>
        <v>#N/A</v>
      </c>
      <c r="AO434" s="53" t="e">
        <f>K434-L434-VLOOKUP(C434, Вчера_Спутник!C:BL, 5, FALSE)</f>
        <v>#N/A</v>
      </c>
      <c r="AP434" s="53" t="e">
        <f>M434-N434-VLOOKUP(C434, Вчера_Спутник!C:BL, 7, FALSE)</f>
        <v>#N/A</v>
      </c>
      <c r="AQ434" s="53" t="e">
        <f>O434-P434-VLOOKUP(C434, Вчера_Спутник!C:BL, 9, FALSE)</f>
        <v>#N/A</v>
      </c>
      <c r="AR434" s="53" t="e">
        <f>Q434-R434-VLOOKUP(C434, Вчера_Спутник!C:BL, 11, FALSE)</f>
        <v>#N/A</v>
      </c>
      <c r="AS434" s="53" t="e">
        <f>S434-T434-VLOOKUP(C434, Вчера_Спутник!C:BL, 13, FALSE)</f>
        <v>#N/A</v>
      </c>
      <c r="AT434" s="53" t="e">
        <f>U434-V434-VLOOKUP(C434, Вчера_Спутник!C:BL, 15, FALSE)</f>
        <v>#N/A</v>
      </c>
      <c r="AU434" s="53" t="e">
        <f>W434-X434-VLOOKUP(C434, Вчера_Спутник!C:BL, 17, FALSE)</f>
        <v>#N/A</v>
      </c>
      <c r="AV434" s="53" t="e">
        <f>Y434-Z434-VLOOKUP(C434, Вчера_Спутник!C:BL, 19, FALSE)</f>
        <v>#N/A</v>
      </c>
      <c r="AW434" s="53" t="e">
        <f>AA434-AB434-VLOOKUP(C434, Вчера_Спутник!C:BL, 21, FALSE)</f>
        <v>#N/A</v>
      </c>
      <c r="AX434" s="53" t="e">
        <f>AC434-AD434-VLOOKUP(C434, Вчера_Спутник!C:BL, 23, FALSE)</f>
        <v>#N/A</v>
      </c>
      <c r="AY434" s="53" t="e">
        <f>VLOOKUP(C434, Вчера_Спутник!C:BL, 26, FALSE)+F434-Z434-AD434-AG434</f>
        <v>#N/A</v>
      </c>
      <c r="AZ434" s="53" t="e">
        <f>AE434-VLOOKUP(C434, Вчера_Спутник!C:BL, 25, FALSE)</f>
        <v>#N/A</v>
      </c>
    </row>
    <row r="435" spans="1:52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3">
        <f t="shared" si="13"/>
        <v>0</v>
      </c>
      <c r="AJ435" s="53">
        <f t="shared" si="14"/>
        <v>0</v>
      </c>
      <c r="AK435" s="53" t="str">
        <f>IF(ISNA(VLOOKUP(C435,Вчера_Спутник!C:C, 1, FALSE)),"ошибка",0)</f>
        <v>ошибка</v>
      </c>
      <c r="AL435" s="55"/>
      <c r="AM435" s="53" t="e">
        <f>D435-VLOOKUP(C435, Вчера_Спутник!C:BL, 2, FALSE)</f>
        <v>#N/A</v>
      </c>
      <c r="AN435" s="53" t="e">
        <f>E435-F435-VLOOKUP(C435, Вчера_Спутник!C:BL, 3, FALSE)</f>
        <v>#N/A</v>
      </c>
      <c r="AO435" s="53" t="e">
        <f>K435-L435-VLOOKUP(C435, Вчера_Спутник!C:BL, 5, FALSE)</f>
        <v>#N/A</v>
      </c>
      <c r="AP435" s="53" t="e">
        <f>M435-N435-VLOOKUP(C435, Вчера_Спутник!C:BL, 7, FALSE)</f>
        <v>#N/A</v>
      </c>
      <c r="AQ435" s="53" t="e">
        <f>O435-P435-VLOOKUP(C435, Вчера_Спутник!C:BL, 9, FALSE)</f>
        <v>#N/A</v>
      </c>
      <c r="AR435" s="53" t="e">
        <f>Q435-R435-VLOOKUP(C435, Вчера_Спутник!C:BL, 11, FALSE)</f>
        <v>#N/A</v>
      </c>
      <c r="AS435" s="53" t="e">
        <f>S435-T435-VLOOKUP(C435, Вчера_Спутник!C:BL, 13, FALSE)</f>
        <v>#N/A</v>
      </c>
      <c r="AT435" s="53" t="e">
        <f>U435-V435-VLOOKUP(C435, Вчера_Спутник!C:BL, 15, FALSE)</f>
        <v>#N/A</v>
      </c>
      <c r="AU435" s="53" t="e">
        <f>W435-X435-VLOOKUP(C435, Вчера_Спутник!C:BL, 17, FALSE)</f>
        <v>#N/A</v>
      </c>
      <c r="AV435" s="53" t="e">
        <f>Y435-Z435-VLOOKUP(C435, Вчера_Спутник!C:BL, 19, FALSE)</f>
        <v>#N/A</v>
      </c>
      <c r="AW435" s="53" t="e">
        <f>AA435-AB435-VLOOKUP(C435, Вчера_Спутник!C:BL, 21, FALSE)</f>
        <v>#N/A</v>
      </c>
      <c r="AX435" s="53" t="e">
        <f>AC435-AD435-VLOOKUP(C435, Вчера_Спутник!C:BL, 23, FALSE)</f>
        <v>#N/A</v>
      </c>
      <c r="AY435" s="53" t="e">
        <f>VLOOKUP(C435, Вчера_Спутник!C:BL, 26, FALSE)+F435-Z435-AD435-AG435</f>
        <v>#N/A</v>
      </c>
      <c r="AZ435" s="53" t="e">
        <f>AE435-VLOOKUP(C435, Вчера_Спутник!C:BL, 25, FALSE)</f>
        <v>#N/A</v>
      </c>
    </row>
    <row r="436" spans="1:52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3">
        <f t="shared" si="13"/>
        <v>0</v>
      </c>
      <c r="AJ436" s="53">
        <f t="shared" si="14"/>
        <v>0</v>
      </c>
      <c r="AK436" s="53" t="str">
        <f>IF(ISNA(VLOOKUP(C436,Вчера_Спутник!C:C, 1, FALSE)),"ошибка",0)</f>
        <v>ошибка</v>
      </c>
      <c r="AL436" s="55"/>
      <c r="AM436" s="53" t="e">
        <f>D436-VLOOKUP(C436, Вчера_Спутник!C:BL, 2, FALSE)</f>
        <v>#N/A</v>
      </c>
      <c r="AN436" s="53" t="e">
        <f>E436-F436-VLOOKUP(C436, Вчера_Спутник!C:BL, 3, FALSE)</f>
        <v>#N/A</v>
      </c>
      <c r="AO436" s="53" t="e">
        <f>K436-L436-VLOOKUP(C436, Вчера_Спутник!C:BL, 5, FALSE)</f>
        <v>#N/A</v>
      </c>
      <c r="AP436" s="53" t="e">
        <f>M436-N436-VLOOKUP(C436, Вчера_Спутник!C:BL, 7, FALSE)</f>
        <v>#N/A</v>
      </c>
      <c r="AQ436" s="53" t="e">
        <f>O436-P436-VLOOKUP(C436, Вчера_Спутник!C:BL, 9, FALSE)</f>
        <v>#N/A</v>
      </c>
      <c r="AR436" s="53" t="e">
        <f>Q436-R436-VLOOKUP(C436, Вчера_Спутник!C:BL, 11, FALSE)</f>
        <v>#N/A</v>
      </c>
      <c r="AS436" s="53" t="e">
        <f>S436-T436-VLOOKUP(C436, Вчера_Спутник!C:BL, 13, FALSE)</f>
        <v>#N/A</v>
      </c>
      <c r="AT436" s="53" t="e">
        <f>U436-V436-VLOOKUP(C436, Вчера_Спутник!C:BL, 15, FALSE)</f>
        <v>#N/A</v>
      </c>
      <c r="AU436" s="53" t="e">
        <f>W436-X436-VLOOKUP(C436, Вчера_Спутник!C:BL, 17, FALSE)</f>
        <v>#N/A</v>
      </c>
      <c r="AV436" s="53" t="e">
        <f>Y436-Z436-VLOOKUP(C436, Вчера_Спутник!C:BL, 19, FALSE)</f>
        <v>#N/A</v>
      </c>
      <c r="AW436" s="53" t="e">
        <f>AA436-AB436-VLOOKUP(C436, Вчера_Спутник!C:BL, 21, FALSE)</f>
        <v>#N/A</v>
      </c>
      <c r="AX436" s="53" t="e">
        <f>AC436-AD436-VLOOKUP(C436, Вчера_Спутник!C:BL, 23, FALSE)</f>
        <v>#N/A</v>
      </c>
      <c r="AY436" s="53" t="e">
        <f>VLOOKUP(C436, Вчера_Спутник!C:BL, 26, FALSE)+F436-Z436-AD436-AG436</f>
        <v>#N/A</v>
      </c>
      <c r="AZ436" s="53" t="e">
        <f>AE436-VLOOKUP(C436, Вчера_Спутник!C:BL, 25, FALSE)</f>
        <v>#N/A</v>
      </c>
    </row>
    <row r="437" spans="1:52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3">
        <f t="shared" si="13"/>
        <v>0</v>
      </c>
      <c r="AJ437" s="53">
        <f t="shared" si="14"/>
        <v>0</v>
      </c>
      <c r="AK437" s="53" t="str">
        <f>IF(ISNA(VLOOKUP(C437,Вчера_Спутник!C:C, 1, FALSE)),"ошибка",0)</f>
        <v>ошибка</v>
      </c>
      <c r="AL437" s="55"/>
      <c r="AM437" s="53" t="e">
        <f>D437-VLOOKUP(C437, Вчера_Спутник!C:BL, 2, FALSE)</f>
        <v>#N/A</v>
      </c>
      <c r="AN437" s="53" t="e">
        <f>E437-F437-VLOOKUP(C437, Вчера_Спутник!C:BL, 3, FALSE)</f>
        <v>#N/A</v>
      </c>
      <c r="AO437" s="53" t="e">
        <f>K437-L437-VLOOKUP(C437, Вчера_Спутник!C:BL, 5, FALSE)</f>
        <v>#N/A</v>
      </c>
      <c r="AP437" s="53" t="e">
        <f>M437-N437-VLOOKUP(C437, Вчера_Спутник!C:BL, 7, FALSE)</f>
        <v>#N/A</v>
      </c>
      <c r="AQ437" s="53" t="e">
        <f>O437-P437-VLOOKUP(C437, Вчера_Спутник!C:BL, 9, FALSE)</f>
        <v>#N/A</v>
      </c>
      <c r="AR437" s="53" t="e">
        <f>Q437-R437-VLOOKUP(C437, Вчера_Спутник!C:BL, 11, FALSE)</f>
        <v>#N/A</v>
      </c>
      <c r="AS437" s="53" t="e">
        <f>S437-T437-VLOOKUP(C437, Вчера_Спутник!C:BL, 13, FALSE)</f>
        <v>#N/A</v>
      </c>
      <c r="AT437" s="53" t="e">
        <f>U437-V437-VLOOKUP(C437, Вчера_Спутник!C:BL, 15, FALSE)</f>
        <v>#N/A</v>
      </c>
      <c r="AU437" s="53" t="e">
        <f>W437-X437-VLOOKUP(C437, Вчера_Спутник!C:BL, 17, FALSE)</f>
        <v>#N/A</v>
      </c>
      <c r="AV437" s="53" t="e">
        <f>Y437-Z437-VLOOKUP(C437, Вчера_Спутник!C:BL, 19, FALSE)</f>
        <v>#N/A</v>
      </c>
      <c r="AW437" s="53" t="e">
        <f>AA437-AB437-VLOOKUP(C437, Вчера_Спутник!C:BL, 21, FALSE)</f>
        <v>#N/A</v>
      </c>
      <c r="AX437" s="53" t="e">
        <f>AC437-AD437-VLOOKUP(C437, Вчера_Спутник!C:BL, 23, FALSE)</f>
        <v>#N/A</v>
      </c>
      <c r="AY437" s="53" t="e">
        <f>VLOOKUP(C437, Вчера_Спутник!C:BL, 26, FALSE)+F437-Z437-AD437-AG437</f>
        <v>#N/A</v>
      </c>
      <c r="AZ437" s="53" t="e">
        <f>AE437-VLOOKUP(C437, Вчера_Спутник!C:BL, 25, FALSE)</f>
        <v>#N/A</v>
      </c>
    </row>
    <row r="438" spans="1:52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3">
        <f t="shared" si="13"/>
        <v>0</v>
      </c>
      <c r="AJ438" s="53">
        <f t="shared" si="14"/>
        <v>0</v>
      </c>
      <c r="AK438" s="53" t="str">
        <f>IF(ISNA(VLOOKUP(C438,Вчера_Спутник!C:C, 1, FALSE)),"ошибка",0)</f>
        <v>ошибка</v>
      </c>
      <c r="AL438" s="55"/>
      <c r="AM438" s="53" t="e">
        <f>D438-VLOOKUP(C438, Вчера_Спутник!C:BL, 2, FALSE)</f>
        <v>#N/A</v>
      </c>
      <c r="AN438" s="53" t="e">
        <f>E438-F438-VLOOKUP(C438, Вчера_Спутник!C:BL, 3, FALSE)</f>
        <v>#N/A</v>
      </c>
      <c r="AO438" s="53" t="e">
        <f>K438-L438-VLOOKUP(C438, Вчера_Спутник!C:BL, 5, FALSE)</f>
        <v>#N/A</v>
      </c>
      <c r="AP438" s="53" t="e">
        <f>M438-N438-VLOOKUP(C438, Вчера_Спутник!C:BL, 7, FALSE)</f>
        <v>#N/A</v>
      </c>
      <c r="AQ438" s="53" t="e">
        <f>O438-P438-VLOOKUP(C438, Вчера_Спутник!C:BL, 9, FALSE)</f>
        <v>#N/A</v>
      </c>
      <c r="AR438" s="53" t="e">
        <f>Q438-R438-VLOOKUP(C438, Вчера_Спутник!C:BL, 11, FALSE)</f>
        <v>#N/A</v>
      </c>
      <c r="AS438" s="53" t="e">
        <f>S438-T438-VLOOKUP(C438, Вчера_Спутник!C:BL, 13, FALSE)</f>
        <v>#N/A</v>
      </c>
      <c r="AT438" s="53" t="e">
        <f>U438-V438-VLOOKUP(C438, Вчера_Спутник!C:BL, 15, FALSE)</f>
        <v>#N/A</v>
      </c>
      <c r="AU438" s="53" t="e">
        <f>W438-X438-VLOOKUP(C438, Вчера_Спутник!C:BL, 17, FALSE)</f>
        <v>#N/A</v>
      </c>
      <c r="AV438" s="53" t="e">
        <f>Y438-Z438-VLOOKUP(C438, Вчера_Спутник!C:BL, 19, FALSE)</f>
        <v>#N/A</v>
      </c>
      <c r="AW438" s="53" t="e">
        <f>AA438-AB438-VLOOKUP(C438, Вчера_Спутник!C:BL, 21, FALSE)</f>
        <v>#N/A</v>
      </c>
      <c r="AX438" s="53" t="e">
        <f>AC438-AD438-VLOOKUP(C438, Вчера_Спутник!C:BL, 23, FALSE)</f>
        <v>#N/A</v>
      </c>
      <c r="AY438" s="53" t="e">
        <f>VLOOKUP(C438, Вчера_Спутник!C:BL, 26, FALSE)+F438-Z438-AD438-AG438</f>
        <v>#N/A</v>
      </c>
      <c r="AZ438" s="53" t="e">
        <f>AE438-VLOOKUP(C438, Вчера_Спутник!C:BL, 25, FALSE)</f>
        <v>#N/A</v>
      </c>
    </row>
    <row r="439" spans="1:52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3">
        <f t="shared" si="13"/>
        <v>0</v>
      </c>
      <c r="AJ439" s="53">
        <f t="shared" si="14"/>
        <v>0</v>
      </c>
      <c r="AK439" s="53" t="str">
        <f>IF(ISNA(VLOOKUP(C439,Вчера_Спутник!C:C, 1, FALSE)),"ошибка",0)</f>
        <v>ошибка</v>
      </c>
      <c r="AL439" s="55"/>
      <c r="AM439" s="53" t="e">
        <f>D439-VLOOKUP(C439, Вчера_Спутник!C:BL, 2, FALSE)</f>
        <v>#N/A</v>
      </c>
      <c r="AN439" s="53" t="e">
        <f>E439-F439-VLOOKUP(C439, Вчера_Спутник!C:BL, 3, FALSE)</f>
        <v>#N/A</v>
      </c>
      <c r="AO439" s="53" t="e">
        <f>K439-L439-VLOOKUP(C439, Вчера_Спутник!C:BL, 5, FALSE)</f>
        <v>#N/A</v>
      </c>
      <c r="AP439" s="53" t="e">
        <f>M439-N439-VLOOKUP(C439, Вчера_Спутник!C:BL, 7, FALSE)</f>
        <v>#N/A</v>
      </c>
      <c r="AQ439" s="53" t="e">
        <f>O439-P439-VLOOKUP(C439, Вчера_Спутник!C:BL, 9, FALSE)</f>
        <v>#N/A</v>
      </c>
      <c r="AR439" s="53" t="e">
        <f>Q439-R439-VLOOKUP(C439, Вчера_Спутник!C:BL, 11, FALSE)</f>
        <v>#N/A</v>
      </c>
      <c r="AS439" s="53" t="e">
        <f>S439-T439-VLOOKUP(C439, Вчера_Спутник!C:BL, 13, FALSE)</f>
        <v>#N/A</v>
      </c>
      <c r="AT439" s="53" t="e">
        <f>U439-V439-VLOOKUP(C439, Вчера_Спутник!C:BL, 15, FALSE)</f>
        <v>#N/A</v>
      </c>
      <c r="AU439" s="53" t="e">
        <f>W439-X439-VLOOKUP(C439, Вчера_Спутник!C:BL, 17, FALSE)</f>
        <v>#N/A</v>
      </c>
      <c r="AV439" s="53" t="e">
        <f>Y439-Z439-VLOOKUP(C439, Вчера_Спутник!C:BL, 19, FALSE)</f>
        <v>#N/A</v>
      </c>
      <c r="AW439" s="53" t="e">
        <f>AA439-AB439-VLOOKUP(C439, Вчера_Спутник!C:BL, 21, FALSE)</f>
        <v>#N/A</v>
      </c>
      <c r="AX439" s="53" t="e">
        <f>AC439-AD439-VLOOKUP(C439, Вчера_Спутник!C:BL, 23, FALSE)</f>
        <v>#N/A</v>
      </c>
      <c r="AY439" s="53" t="e">
        <f>VLOOKUP(C439, Вчера_Спутник!C:BL, 26, FALSE)+F439-Z439-AD439-AG439</f>
        <v>#N/A</v>
      </c>
      <c r="AZ439" s="53" t="e">
        <f>AE439-VLOOKUP(C439, Вчера_Спутник!C:BL, 25, FALSE)</f>
        <v>#N/A</v>
      </c>
    </row>
    <row r="440" spans="1:52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3">
        <f t="shared" si="13"/>
        <v>0</v>
      </c>
      <c r="AJ440" s="53">
        <f t="shared" si="14"/>
        <v>0</v>
      </c>
      <c r="AK440" s="53" t="str">
        <f>IF(ISNA(VLOOKUP(C440,Вчера_Спутник!C:C, 1, FALSE)),"ошибка",0)</f>
        <v>ошибка</v>
      </c>
      <c r="AL440" s="55"/>
      <c r="AM440" s="53" t="e">
        <f>D440-VLOOKUP(C440, Вчера_Спутник!C:BL, 2, FALSE)</f>
        <v>#N/A</v>
      </c>
      <c r="AN440" s="53" t="e">
        <f>E440-F440-VLOOKUP(C440, Вчера_Спутник!C:BL, 3, FALSE)</f>
        <v>#N/A</v>
      </c>
      <c r="AO440" s="53" t="e">
        <f>K440-L440-VLOOKUP(C440, Вчера_Спутник!C:BL, 5, FALSE)</f>
        <v>#N/A</v>
      </c>
      <c r="AP440" s="53" t="e">
        <f>M440-N440-VLOOKUP(C440, Вчера_Спутник!C:BL, 7, FALSE)</f>
        <v>#N/A</v>
      </c>
      <c r="AQ440" s="53" t="e">
        <f>O440-P440-VLOOKUP(C440, Вчера_Спутник!C:BL, 9, FALSE)</f>
        <v>#N/A</v>
      </c>
      <c r="AR440" s="53" t="e">
        <f>Q440-R440-VLOOKUP(C440, Вчера_Спутник!C:BL, 11, FALSE)</f>
        <v>#N/A</v>
      </c>
      <c r="AS440" s="53" t="e">
        <f>S440-T440-VLOOKUP(C440, Вчера_Спутник!C:BL, 13, FALSE)</f>
        <v>#N/A</v>
      </c>
      <c r="AT440" s="53" t="e">
        <f>U440-V440-VLOOKUP(C440, Вчера_Спутник!C:BL, 15, FALSE)</f>
        <v>#N/A</v>
      </c>
      <c r="AU440" s="53" t="e">
        <f>W440-X440-VLOOKUP(C440, Вчера_Спутник!C:BL, 17, FALSE)</f>
        <v>#N/A</v>
      </c>
      <c r="AV440" s="53" t="e">
        <f>Y440-Z440-VLOOKUP(C440, Вчера_Спутник!C:BL, 19, FALSE)</f>
        <v>#N/A</v>
      </c>
      <c r="AW440" s="53" t="e">
        <f>AA440-AB440-VLOOKUP(C440, Вчера_Спутник!C:BL, 21, FALSE)</f>
        <v>#N/A</v>
      </c>
      <c r="AX440" s="53" t="e">
        <f>AC440-AD440-VLOOKUP(C440, Вчера_Спутник!C:BL, 23, FALSE)</f>
        <v>#N/A</v>
      </c>
      <c r="AY440" s="53" t="e">
        <f>VLOOKUP(C440, Вчера_Спутник!C:BL, 26, FALSE)+F440-Z440-AD440-AG440</f>
        <v>#N/A</v>
      </c>
      <c r="AZ440" s="53" t="e">
        <f>AE440-VLOOKUP(C440, Вчера_Спутник!C:BL, 25, FALSE)</f>
        <v>#N/A</v>
      </c>
    </row>
    <row r="441" spans="1:52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3">
        <f t="shared" si="13"/>
        <v>0</v>
      </c>
      <c r="AJ441" s="53">
        <f t="shared" si="14"/>
        <v>0</v>
      </c>
      <c r="AK441" s="53" t="str">
        <f>IF(ISNA(VLOOKUP(C441,Вчера_Спутник!C:C, 1, FALSE)),"ошибка",0)</f>
        <v>ошибка</v>
      </c>
      <c r="AL441" s="55"/>
      <c r="AM441" s="53" t="e">
        <f>D441-VLOOKUP(C441, Вчера_Спутник!C:BL, 2, FALSE)</f>
        <v>#N/A</v>
      </c>
      <c r="AN441" s="53" t="e">
        <f>E441-F441-VLOOKUP(C441, Вчера_Спутник!C:BL, 3, FALSE)</f>
        <v>#N/A</v>
      </c>
      <c r="AO441" s="53" t="e">
        <f>K441-L441-VLOOKUP(C441, Вчера_Спутник!C:BL, 5, FALSE)</f>
        <v>#N/A</v>
      </c>
      <c r="AP441" s="53" t="e">
        <f>M441-N441-VLOOKUP(C441, Вчера_Спутник!C:BL, 7, FALSE)</f>
        <v>#N/A</v>
      </c>
      <c r="AQ441" s="53" t="e">
        <f>O441-P441-VLOOKUP(C441, Вчера_Спутник!C:BL, 9, FALSE)</f>
        <v>#N/A</v>
      </c>
      <c r="AR441" s="53" t="e">
        <f>Q441-R441-VLOOKUP(C441, Вчера_Спутник!C:BL, 11, FALSE)</f>
        <v>#N/A</v>
      </c>
      <c r="AS441" s="53" t="e">
        <f>S441-T441-VLOOKUP(C441, Вчера_Спутник!C:BL, 13, FALSE)</f>
        <v>#N/A</v>
      </c>
      <c r="AT441" s="53" t="e">
        <f>U441-V441-VLOOKUP(C441, Вчера_Спутник!C:BL, 15, FALSE)</f>
        <v>#N/A</v>
      </c>
      <c r="AU441" s="53" t="e">
        <f>W441-X441-VLOOKUP(C441, Вчера_Спутник!C:BL, 17, FALSE)</f>
        <v>#N/A</v>
      </c>
      <c r="AV441" s="53" t="e">
        <f>Y441-Z441-VLOOKUP(C441, Вчера_Спутник!C:BL, 19, FALSE)</f>
        <v>#N/A</v>
      </c>
      <c r="AW441" s="53" t="e">
        <f>AA441-AB441-VLOOKUP(C441, Вчера_Спутник!C:BL, 21, FALSE)</f>
        <v>#N/A</v>
      </c>
      <c r="AX441" s="53" t="e">
        <f>AC441-AD441-VLOOKUP(C441, Вчера_Спутник!C:BL, 23, FALSE)</f>
        <v>#N/A</v>
      </c>
      <c r="AY441" s="53" t="e">
        <f>VLOOKUP(C441, Вчера_Спутник!C:BL, 26, FALSE)+F441-Z441-AD441-AG441</f>
        <v>#N/A</v>
      </c>
      <c r="AZ441" s="53" t="e">
        <f>AE441-VLOOKUP(C441, Вчера_Спутник!C:BL, 25, FALSE)</f>
        <v>#N/A</v>
      </c>
    </row>
    <row r="442" spans="1:52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3">
        <f t="shared" si="13"/>
        <v>0</v>
      </c>
      <c r="AJ442" s="53">
        <f t="shared" si="14"/>
        <v>0</v>
      </c>
      <c r="AK442" s="53" t="str">
        <f>IF(ISNA(VLOOKUP(C442,Вчера_Спутник!C:C, 1, FALSE)),"ошибка",0)</f>
        <v>ошибка</v>
      </c>
      <c r="AL442" s="55"/>
      <c r="AM442" s="53" t="e">
        <f>D442-VLOOKUP(C442, Вчера_Спутник!C:BL, 2, FALSE)</f>
        <v>#N/A</v>
      </c>
      <c r="AN442" s="53" t="e">
        <f>E442-F442-VLOOKUP(C442, Вчера_Спутник!C:BL, 3, FALSE)</f>
        <v>#N/A</v>
      </c>
      <c r="AO442" s="53" t="e">
        <f>K442-L442-VLOOKUP(C442, Вчера_Спутник!C:BL, 5, FALSE)</f>
        <v>#N/A</v>
      </c>
      <c r="AP442" s="53" t="e">
        <f>M442-N442-VLOOKUP(C442, Вчера_Спутник!C:BL, 7, FALSE)</f>
        <v>#N/A</v>
      </c>
      <c r="AQ442" s="53" t="e">
        <f>O442-P442-VLOOKUP(C442, Вчера_Спутник!C:BL, 9, FALSE)</f>
        <v>#N/A</v>
      </c>
      <c r="AR442" s="53" t="e">
        <f>Q442-R442-VLOOKUP(C442, Вчера_Спутник!C:BL, 11, FALSE)</f>
        <v>#N/A</v>
      </c>
      <c r="AS442" s="53" t="e">
        <f>S442-T442-VLOOKUP(C442, Вчера_Спутник!C:BL, 13, FALSE)</f>
        <v>#N/A</v>
      </c>
      <c r="AT442" s="53" t="e">
        <f>U442-V442-VLOOKUP(C442, Вчера_Спутник!C:BL, 15, FALSE)</f>
        <v>#N/A</v>
      </c>
      <c r="AU442" s="53" t="e">
        <f>W442-X442-VLOOKUP(C442, Вчера_Спутник!C:BL, 17, FALSE)</f>
        <v>#N/A</v>
      </c>
      <c r="AV442" s="53" t="e">
        <f>Y442-Z442-VLOOKUP(C442, Вчера_Спутник!C:BL, 19, FALSE)</f>
        <v>#N/A</v>
      </c>
      <c r="AW442" s="53" t="e">
        <f>AA442-AB442-VLOOKUP(C442, Вчера_Спутник!C:BL, 21, FALSE)</f>
        <v>#N/A</v>
      </c>
      <c r="AX442" s="53" t="e">
        <f>AC442-AD442-VLOOKUP(C442, Вчера_Спутник!C:BL, 23, FALSE)</f>
        <v>#N/A</v>
      </c>
      <c r="AY442" s="53" t="e">
        <f>VLOOKUP(C442, Вчера_Спутник!C:BL, 26, FALSE)+F442-Z442-AD442-AG442</f>
        <v>#N/A</v>
      </c>
      <c r="AZ442" s="53" t="e">
        <f>AE442-VLOOKUP(C442, Вчера_Спутник!C:BL, 25, FALSE)</f>
        <v>#N/A</v>
      </c>
    </row>
    <row r="443" spans="1:52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3">
        <f t="shared" si="13"/>
        <v>0</v>
      </c>
      <c r="AJ443" s="53">
        <f t="shared" si="14"/>
        <v>0</v>
      </c>
      <c r="AK443" s="53" t="str">
        <f>IF(ISNA(VLOOKUP(C443,Вчера_Спутник!C:C, 1, FALSE)),"ошибка",0)</f>
        <v>ошибка</v>
      </c>
      <c r="AL443" s="55"/>
      <c r="AM443" s="53" t="e">
        <f>D443-VLOOKUP(C443, Вчера_Спутник!C:BL, 2, FALSE)</f>
        <v>#N/A</v>
      </c>
      <c r="AN443" s="53" t="e">
        <f>E443-F443-VLOOKUP(C443, Вчера_Спутник!C:BL, 3, FALSE)</f>
        <v>#N/A</v>
      </c>
      <c r="AO443" s="53" t="e">
        <f>K443-L443-VLOOKUP(C443, Вчера_Спутник!C:BL, 5, FALSE)</f>
        <v>#N/A</v>
      </c>
      <c r="AP443" s="53" t="e">
        <f>M443-N443-VLOOKUP(C443, Вчера_Спутник!C:BL, 7, FALSE)</f>
        <v>#N/A</v>
      </c>
      <c r="AQ443" s="53" t="e">
        <f>O443-P443-VLOOKUP(C443, Вчера_Спутник!C:BL, 9, FALSE)</f>
        <v>#N/A</v>
      </c>
      <c r="AR443" s="53" t="e">
        <f>Q443-R443-VLOOKUP(C443, Вчера_Спутник!C:BL, 11, FALSE)</f>
        <v>#N/A</v>
      </c>
      <c r="AS443" s="53" t="e">
        <f>S443-T443-VLOOKUP(C443, Вчера_Спутник!C:BL, 13, FALSE)</f>
        <v>#N/A</v>
      </c>
      <c r="AT443" s="53" t="e">
        <f>U443-V443-VLOOKUP(C443, Вчера_Спутник!C:BL, 15, FALSE)</f>
        <v>#N/A</v>
      </c>
      <c r="AU443" s="53" t="e">
        <f>W443-X443-VLOOKUP(C443, Вчера_Спутник!C:BL, 17, FALSE)</f>
        <v>#N/A</v>
      </c>
      <c r="AV443" s="53" t="e">
        <f>Y443-Z443-VLOOKUP(C443, Вчера_Спутник!C:BL, 19, FALSE)</f>
        <v>#N/A</v>
      </c>
      <c r="AW443" s="53" t="e">
        <f>AA443-AB443-VLOOKUP(C443, Вчера_Спутник!C:BL, 21, FALSE)</f>
        <v>#N/A</v>
      </c>
      <c r="AX443" s="53" t="e">
        <f>AC443-AD443-VLOOKUP(C443, Вчера_Спутник!C:BL, 23, FALSE)</f>
        <v>#N/A</v>
      </c>
      <c r="AY443" s="53" t="e">
        <f>VLOOKUP(C443, Вчера_Спутник!C:BL, 26, FALSE)+F443-Z443-AD443-AG443</f>
        <v>#N/A</v>
      </c>
      <c r="AZ443" s="53" t="e">
        <f>AE443-VLOOKUP(C443, Вчера_Спутник!C:BL, 25, FALSE)</f>
        <v>#N/A</v>
      </c>
    </row>
    <row r="444" spans="1:52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3">
        <f t="shared" si="13"/>
        <v>0</v>
      </c>
      <c r="AJ444" s="53">
        <f t="shared" si="14"/>
        <v>0</v>
      </c>
      <c r="AK444" s="53" t="str">
        <f>IF(ISNA(VLOOKUP(C444,Вчера_Спутник!C:C, 1, FALSE)),"ошибка",0)</f>
        <v>ошибка</v>
      </c>
      <c r="AL444" s="55"/>
      <c r="AM444" s="53" t="e">
        <f>D444-VLOOKUP(C444, Вчера_Спутник!C:BL, 2, FALSE)</f>
        <v>#N/A</v>
      </c>
      <c r="AN444" s="53" t="e">
        <f>E444-F444-VLOOKUP(C444, Вчера_Спутник!C:BL, 3, FALSE)</f>
        <v>#N/A</v>
      </c>
      <c r="AO444" s="53" t="e">
        <f>K444-L444-VLOOKUP(C444, Вчера_Спутник!C:BL, 5, FALSE)</f>
        <v>#N/A</v>
      </c>
      <c r="AP444" s="53" t="e">
        <f>M444-N444-VLOOKUP(C444, Вчера_Спутник!C:BL, 7, FALSE)</f>
        <v>#N/A</v>
      </c>
      <c r="AQ444" s="53" t="e">
        <f>O444-P444-VLOOKUP(C444, Вчера_Спутник!C:BL, 9, FALSE)</f>
        <v>#N/A</v>
      </c>
      <c r="AR444" s="53" t="e">
        <f>Q444-R444-VLOOKUP(C444, Вчера_Спутник!C:BL, 11, FALSE)</f>
        <v>#N/A</v>
      </c>
      <c r="AS444" s="53" t="e">
        <f>S444-T444-VLOOKUP(C444, Вчера_Спутник!C:BL, 13, FALSE)</f>
        <v>#N/A</v>
      </c>
      <c r="AT444" s="53" t="e">
        <f>U444-V444-VLOOKUP(C444, Вчера_Спутник!C:BL, 15, FALSE)</f>
        <v>#N/A</v>
      </c>
      <c r="AU444" s="53" t="e">
        <f>W444-X444-VLOOKUP(C444, Вчера_Спутник!C:BL, 17, FALSE)</f>
        <v>#N/A</v>
      </c>
      <c r="AV444" s="53" t="e">
        <f>Y444-Z444-VLOOKUP(C444, Вчера_Спутник!C:BL, 19, FALSE)</f>
        <v>#N/A</v>
      </c>
      <c r="AW444" s="53" t="e">
        <f>AA444-AB444-VLOOKUP(C444, Вчера_Спутник!C:BL, 21, FALSE)</f>
        <v>#N/A</v>
      </c>
      <c r="AX444" s="53" t="e">
        <f>AC444-AD444-VLOOKUP(C444, Вчера_Спутник!C:BL, 23, FALSE)</f>
        <v>#N/A</v>
      </c>
      <c r="AY444" s="53" t="e">
        <f>VLOOKUP(C444, Вчера_Спутник!C:BL, 26, FALSE)+F444-Z444-AD444-AG444</f>
        <v>#N/A</v>
      </c>
      <c r="AZ444" s="53" t="e">
        <f>AE444-VLOOKUP(C444, Вчера_Спутник!C:BL, 25, FALSE)</f>
        <v>#N/A</v>
      </c>
    </row>
    <row r="445" spans="1:52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3">
        <f t="shared" si="13"/>
        <v>0</v>
      </c>
      <c r="AJ445" s="53">
        <f t="shared" si="14"/>
        <v>0</v>
      </c>
      <c r="AK445" s="53" t="str">
        <f>IF(ISNA(VLOOKUP(C445,Вчера_Спутник!C:C, 1, FALSE)),"ошибка",0)</f>
        <v>ошибка</v>
      </c>
      <c r="AL445" s="55"/>
      <c r="AM445" s="53" t="e">
        <f>D445-VLOOKUP(C445, Вчера_Спутник!C:BL, 2, FALSE)</f>
        <v>#N/A</v>
      </c>
      <c r="AN445" s="53" t="e">
        <f>E445-F445-VLOOKUP(C445, Вчера_Спутник!C:BL, 3, FALSE)</f>
        <v>#N/A</v>
      </c>
      <c r="AO445" s="53" t="e">
        <f>K445-L445-VLOOKUP(C445, Вчера_Спутник!C:BL, 5, FALSE)</f>
        <v>#N/A</v>
      </c>
      <c r="AP445" s="53" t="e">
        <f>M445-N445-VLOOKUP(C445, Вчера_Спутник!C:BL, 7, FALSE)</f>
        <v>#N/A</v>
      </c>
      <c r="AQ445" s="53" t="e">
        <f>O445-P445-VLOOKUP(C445, Вчера_Спутник!C:BL, 9, FALSE)</f>
        <v>#N/A</v>
      </c>
      <c r="AR445" s="53" t="e">
        <f>Q445-R445-VLOOKUP(C445, Вчера_Спутник!C:BL, 11, FALSE)</f>
        <v>#N/A</v>
      </c>
      <c r="AS445" s="53" t="e">
        <f>S445-T445-VLOOKUP(C445, Вчера_Спутник!C:BL, 13, FALSE)</f>
        <v>#N/A</v>
      </c>
      <c r="AT445" s="53" t="e">
        <f>U445-V445-VLOOKUP(C445, Вчера_Спутник!C:BL, 15, FALSE)</f>
        <v>#N/A</v>
      </c>
      <c r="AU445" s="53" t="e">
        <f>W445-X445-VLOOKUP(C445, Вчера_Спутник!C:BL, 17, FALSE)</f>
        <v>#N/A</v>
      </c>
      <c r="AV445" s="53" t="e">
        <f>Y445-Z445-VLOOKUP(C445, Вчера_Спутник!C:BL, 19, FALSE)</f>
        <v>#N/A</v>
      </c>
      <c r="AW445" s="53" t="e">
        <f>AA445-AB445-VLOOKUP(C445, Вчера_Спутник!C:BL, 21, FALSE)</f>
        <v>#N/A</v>
      </c>
      <c r="AX445" s="53" t="e">
        <f>AC445-AD445-VLOOKUP(C445, Вчера_Спутник!C:BL, 23, FALSE)</f>
        <v>#N/A</v>
      </c>
      <c r="AY445" s="53" t="e">
        <f>VLOOKUP(C445, Вчера_Спутник!C:BL, 26, FALSE)+F445-Z445-AD445-AG445</f>
        <v>#N/A</v>
      </c>
      <c r="AZ445" s="53" t="e">
        <f>AE445-VLOOKUP(C445, Вчера_Спутник!C:BL, 25, FALSE)</f>
        <v>#N/A</v>
      </c>
    </row>
    <row r="446" spans="1:52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3">
        <f t="shared" si="13"/>
        <v>0</v>
      </c>
      <c r="AJ446" s="53">
        <f t="shared" si="14"/>
        <v>0</v>
      </c>
      <c r="AK446" s="53" t="str">
        <f>IF(ISNA(VLOOKUP(C446,Вчера_Спутник!C:C, 1, FALSE)),"ошибка",0)</f>
        <v>ошибка</v>
      </c>
      <c r="AL446" s="55"/>
      <c r="AM446" s="53" t="e">
        <f>D446-VLOOKUP(C446, Вчера_Спутник!C:BL, 2, FALSE)</f>
        <v>#N/A</v>
      </c>
      <c r="AN446" s="53" t="e">
        <f>E446-F446-VLOOKUP(C446, Вчера_Спутник!C:BL, 3, FALSE)</f>
        <v>#N/A</v>
      </c>
      <c r="AO446" s="53" t="e">
        <f>K446-L446-VLOOKUP(C446, Вчера_Спутник!C:BL, 5, FALSE)</f>
        <v>#N/A</v>
      </c>
      <c r="AP446" s="53" t="e">
        <f>M446-N446-VLOOKUP(C446, Вчера_Спутник!C:BL, 7, FALSE)</f>
        <v>#N/A</v>
      </c>
      <c r="AQ446" s="53" t="e">
        <f>O446-P446-VLOOKUP(C446, Вчера_Спутник!C:BL, 9, FALSE)</f>
        <v>#N/A</v>
      </c>
      <c r="AR446" s="53" t="e">
        <f>Q446-R446-VLOOKUP(C446, Вчера_Спутник!C:BL, 11, FALSE)</f>
        <v>#N/A</v>
      </c>
      <c r="AS446" s="53" t="e">
        <f>S446-T446-VLOOKUP(C446, Вчера_Спутник!C:BL, 13, FALSE)</f>
        <v>#N/A</v>
      </c>
      <c r="AT446" s="53" t="e">
        <f>U446-V446-VLOOKUP(C446, Вчера_Спутник!C:BL, 15, FALSE)</f>
        <v>#N/A</v>
      </c>
      <c r="AU446" s="53" t="e">
        <f>W446-X446-VLOOKUP(C446, Вчера_Спутник!C:BL, 17, FALSE)</f>
        <v>#N/A</v>
      </c>
      <c r="AV446" s="53" t="e">
        <f>Y446-Z446-VLOOKUP(C446, Вчера_Спутник!C:BL, 19, FALSE)</f>
        <v>#N/A</v>
      </c>
      <c r="AW446" s="53" t="e">
        <f>AA446-AB446-VLOOKUP(C446, Вчера_Спутник!C:BL, 21, FALSE)</f>
        <v>#N/A</v>
      </c>
      <c r="AX446" s="53" t="e">
        <f>AC446-AD446-VLOOKUP(C446, Вчера_Спутник!C:BL, 23, FALSE)</f>
        <v>#N/A</v>
      </c>
      <c r="AY446" s="53" t="e">
        <f>VLOOKUP(C446, Вчера_Спутник!C:BL, 26, FALSE)+F446-Z446-AD446-AG446</f>
        <v>#N/A</v>
      </c>
      <c r="AZ446" s="53" t="e">
        <f>AE446-VLOOKUP(C446, Вчера_Спутник!C:BL, 25, FALSE)</f>
        <v>#N/A</v>
      </c>
    </row>
    <row r="447" spans="1:52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3">
        <f t="shared" si="13"/>
        <v>0</v>
      </c>
      <c r="AJ447" s="53">
        <f t="shared" si="14"/>
        <v>0</v>
      </c>
      <c r="AK447" s="53" t="str">
        <f>IF(ISNA(VLOOKUP(C447,Вчера_Спутник!C:C, 1, FALSE)),"ошибка",0)</f>
        <v>ошибка</v>
      </c>
      <c r="AL447" s="55"/>
      <c r="AM447" s="53" t="e">
        <f>D447-VLOOKUP(C447, Вчера_Спутник!C:BL, 2, FALSE)</f>
        <v>#N/A</v>
      </c>
      <c r="AN447" s="53" t="e">
        <f>E447-F447-VLOOKUP(C447, Вчера_Спутник!C:BL, 3, FALSE)</f>
        <v>#N/A</v>
      </c>
      <c r="AO447" s="53" t="e">
        <f>K447-L447-VLOOKUP(C447, Вчера_Спутник!C:BL, 5, FALSE)</f>
        <v>#N/A</v>
      </c>
      <c r="AP447" s="53" t="e">
        <f>M447-N447-VLOOKUP(C447, Вчера_Спутник!C:BL, 7, FALSE)</f>
        <v>#N/A</v>
      </c>
      <c r="AQ447" s="53" t="e">
        <f>O447-P447-VLOOKUP(C447, Вчера_Спутник!C:BL, 9, FALSE)</f>
        <v>#N/A</v>
      </c>
      <c r="AR447" s="53" t="e">
        <f>Q447-R447-VLOOKUP(C447, Вчера_Спутник!C:BL, 11, FALSE)</f>
        <v>#N/A</v>
      </c>
      <c r="AS447" s="53" t="e">
        <f>S447-T447-VLOOKUP(C447, Вчера_Спутник!C:BL, 13, FALSE)</f>
        <v>#N/A</v>
      </c>
      <c r="AT447" s="53" t="e">
        <f>U447-V447-VLOOKUP(C447, Вчера_Спутник!C:BL, 15, FALSE)</f>
        <v>#N/A</v>
      </c>
      <c r="AU447" s="53" t="e">
        <f>W447-X447-VLOOKUP(C447, Вчера_Спутник!C:BL, 17, FALSE)</f>
        <v>#N/A</v>
      </c>
      <c r="AV447" s="53" t="e">
        <f>Y447-Z447-VLOOKUP(C447, Вчера_Спутник!C:BL, 19, FALSE)</f>
        <v>#N/A</v>
      </c>
      <c r="AW447" s="53" t="e">
        <f>AA447-AB447-VLOOKUP(C447, Вчера_Спутник!C:BL, 21, FALSE)</f>
        <v>#N/A</v>
      </c>
      <c r="AX447" s="53" t="e">
        <f>AC447-AD447-VLOOKUP(C447, Вчера_Спутник!C:BL, 23, FALSE)</f>
        <v>#N/A</v>
      </c>
      <c r="AY447" s="53" t="e">
        <f>VLOOKUP(C447, Вчера_Спутник!C:BL, 26, FALSE)+F447-Z447-AD447-AG447</f>
        <v>#N/A</v>
      </c>
      <c r="AZ447" s="53" t="e">
        <f>AE447-VLOOKUP(C447, Вчера_Спутник!C:BL, 25, FALSE)</f>
        <v>#N/A</v>
      </c>
    </row>
    <row r="448" spans="1:52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3">
        <f t="shared" si="13"/>
        <v>0</v>
      </c>
      <c r="AJ448" s="53">
        <f t="shared" si="14"/>
        <v>0</v>
      </c>
      <c r="AK448" s="53" t="str">
        <f>IF(ISNA(VLOOKUP(C448,Вчера_Спутник!C:C, 1, FALSE)),"ошибка",0)</f>
        <v>ошибка</v>
      </c>
      <c r="AL448" s="55"/>
      <c r="AM448" s="53" t="e">
        <f>D448-VLOOKUP(C448, Вчера_Спутник!C:BL, 2, FALSE)</f>
        <v>#N/A</v>
      </c>
      <c r="AN448" s="53" t="e">
        <f>E448-F448-VLOOKUP(C448, Вчера_Спутник!C:BL, 3, FALSE)</f>
        <v>#N/A</v>
      </c>
      <c r="AO448" s="53" t="e">
        <f>K448-L448-VLOOKUP(C448, Вчера_Спутник!C:BL, 5, FALSE)</f>
        <v>#N/A</v>
      </c>
      <c r="AP448" s="53" t="e">
        <f>M448-N448-VLOOKUP(C448, Вчера_Спутник!C:BL, 7, FALSE)</f>
        <v>#N/A</v>
      </c>
      <c r="AQ448" s="53" t="e">
        <f>O448-P448-VLOOKUP(C448, Вчера_Спутник!C:BL, 9, FALSE)</f>
        <v>#N/A</v>
      </c>
      <c r="AR448" s="53" t="e">
        <f>Q448-R448-VLOOKUP(C448, Вчера_Спутник!C:BL, 11, FALSE)</f>
        <v>#N/A</v>
      </c>
      <c r="AS448" s="53" t="e">
        <f>S448-T448-VLOOKUP(C448, Вчера_Спутник!C:BL, 13, FALSE)</f>
        <v>#N/A</v>
      </c>
      <c r="AT448" s="53" t="e">
        <f>U448-V448-VLOOKUP(C448, Вчера_Спутник!C:BL, 15, FALSE)</f>
        <v>#N/A</v>
      </c>
      <c r="AU448" s="53" t="e">
        <f>W448-X448-VLOOKUP(C448, Вчера_Спутник!C:BL, 17, FALSE)</f>
        <v>#N/A</v>
      </c>
      <c r="AV448" s="53" t="e">
        <f>Y448-Z448-VLOOKUP(C448, Вчера_Спутник!C:BL, 19, FALSE)</f>
        <v>#N/A</v>
      </c>
      <c r="AW448" s="53" t="e">
        <f>AA448-AB448-VLOOKUP(C448, Вчера_Спутник!C:BL, 21, FALSE)</f>
        <v>#N/A</v>
      </c>
      <c r="AX448" s="53" t="e">
        <f>AC448-AD448-VLOOKUP(C448, Вчера_Спутник!C:BL, 23, FALSE)</f>
        <v>#N/A</v>
      </c>
      <c r="AY448" s="53" t="e">
        <f>VLOOKUP(C448, Вчера_Спутник!C:BL, 26, FALSE)+F448-Z448-AD448-AG448</f>
        <v>#N/A</v>
      </c>
      <c r="AZ448" s="53" t="e">
        <f>AE448-VLOOKUP(C448, Вчера_Спутник!C:BL, 25, FALSE)</f>
        <v>#N/A</v>
      </c>
    </row>
    <row r="449" spans="1:52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3">
        <f t="shared" si="13"/>
        <v>0</v>
      </c>
      <c r="AJ449" s="53">
        <f t="shared" si="14"/>
        <v>0</v>
      </c>
      <c r="AK449" s="53" t="str">
        <f>IF(ISNA(VLOOKUP(C449,Вчера_Спутник!C:C, 1, FALSE)),"ошибка",0)</f>
        <v>ошибка</v>
      </c>
      <c r="AL449" s="55"/>
      <c r="AM449" s="53" t="e">
        <f>D449-VLOOKUP(C449, Вчера_Спутник!C:BL, 2, FALSE)</f>
        <v>#N/A</v>
      </c>
      <c r="AN449" s="53" t="e">
        <f>E449-F449-VLOOKUP(C449, Вчера_Спутник!C:BL, 3, FALSE)</f>
        <v>#N/A</v>
      </c>
      <c r="AO449" s="53" t="e">
        <f>K449-L449-VLOOKUP(C449, Вчера_Спутник!C:BL, 5, FALSE)</f>
        <v>#N/A</v>
      </c>
      <c r="AP449" s="53" t="e">
        <f>M449-N449-VLOOKUP(C449, Вчера_Спутник!C:BL, 7, FALSE)</f>
        <v>#N/A</v>
      </c>
      <c r="AQ449" s="53" t="e">
        <f>O449-P449-VLOOKUP(C449, Вчера_Спутник!C:BL, 9, FALSE)</f>
        <v>#N/A</v>
      </c>
      <c r="AR449" s="53" t="e">
        <f>Q449-R449-VLOOKUP(C449, Вчера_Спутник!C:BL, 11, FALSE)</f>
        <v>#N/A</v>
      </c>
      <c r="AS449" s="53" t="e">
        <f>S449-T449-VLOOKUP(C449, Вчера_Спутник!C:BL, 13, FALSE)</f>
        <v>#N/A</v>
      </c>
      <c r="AT449" s="53" t="e">
        <f>U449-V449-VLOOKUP(C449, Вчера_Спутник!C:BL, 15, FALSE)</f>
        <v>#N/A</v>
      </c>
      <c r="AU449" s="53" t="e">
        <f>W449-X449-VLOOKUP(C449, Вчера_Спутник!C:BL, 17, FALSE)</f>
        <v>#N/A</v>
      </c>
      <c r="AV449" s="53" t="e">
        <f>Y449-Z449-VLOOKUP(C449, Вчера_Спутник!C:BL, 19, FALSE)</f>
        <v>#N/A</v>
      </c>
      <c r="AW449" s="53" t="e">
        <f>AA449-AB449-VLOOKUP(C449, Вчера_Спутник!C:BL, 21, FALSE)</f>
        <v>#N/A</v>
      </c>
      <c r="AX449" s="53" t="e">
        <f>AC449-AD449-VLOOKUP(C449, Вчера_Спутник!C:BL, 23, FALSE)</f>
        <v>#N/A</v>
      </c>
      <c r="AY449" s="53" t="e">
        <f>VLOOKUP(C449, Вчера_Спутник!C:BL, 26, FALSE)+F449-Z449-AD449-AG449</f>
        <v>#N/A</v>
      </c>
      <c r="AZ449" s="53" t="e">
        <f>AE449-VLOOKUP(C449, Вчера_Спутник!C:BL, 25, FALSE)</f>
        <v>#N/A</v>
      </c>
    </row>
    <row r="450" spans="1:52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3">
        <f t="shared" si="13"/>
        <v>0</v>
      </c>
      <c r="AJ450" s="53">
        <f t="shared" si="14"/>
        <v>0</v>
      </c>
      <c r="AK450" s="53" t="str">
        <f>IF(ISNA(VLOOKUP(C450,Вчера_Спутник!C:C, 1, FALSE)),"ошибка",0)</f>
        <v>ошибка</v>
      </c>
      <c r="AL450" s="55"/>
      <c r="AM450" s="53" t="e">
        <f>D450-VLOOKUP(C450, Вчера_Спутник!C:BL, 2, FALSE)</f>
        <v>#N/A</v>
      </c>
      <c r="AN450" s="53" t="e">
        <f>E450-F450-VLOOKUP(C450, Вчера_Спутник!C:BL, 3, FALSE)</f>
        <v>#N/A</v>
      </c>
      <c r="AO450" s="53" t="e">
        <f>K450-L450-VLOOKUP(C450, Вчера_Спутник!C:BL, 5, FALSE)</f>
        <v>#N/A</v>
      </c>
      <c r="AP450" s="53" t="e">
        <f>M450-N450-VLOOKUP(C450, Вчера_Спутник!C:BL, 7, FALSE)</f>
        <v>#N/A</v>
      </c>
      <c r="AQ450" s="53" t="e">
        <f>O450-P450-VLOOKUP(C450, Вчера_Спутник!C:BL, 9, FALSE)</f>
        <v>#N/A</v>
      </c>
      <c r="AR450" s="53" t="e">
        <f>Q450-R450-VLOOKUP(C450, Вчера_Спутник!C:BL, 11, FALSE)</f>
        <v>#N/A</v>
      </c>
      <c r="AS450" s="53" t="e">
        <f>S450-T450-VLOOKUP(C450, Вчера_Спутник!C:BL, 13, FALSE)</f>
        <v>#N/A</v>
      </c>
      <c r="AT450" s="53" t="e">
        <f>U450-V450-VLOOKUP(C450, Вчера_Спутник!C:BL, 15, FALSE)</f>
        <v>#N/A</v>
      </c>
      <c r="AU450" s="53" t="e">
        <f>W450-X450-VLOOKUP(C450, Вчера_Спутник!C:BL, 17, FALSE)</f>
        <v>#N/A</v>
      </c>
      <c r="AV450" s="53" t="e">
        <f>Y450-Z450-VLOOKUP(C450, Вчера_Спутник!C:BL, 19, FALSE)</f>
        <v>#N/A</v>
      </c>
      <c r="AW450" s="53" t="e">
        <f>AA450-AB450-VLOOKUP(C450, Вчера_Спутник!C:BL, 21, FALSE)</f>
        <v>#N/A</v>
      </c>
      <c r="AX450" s="53" t="e">
        <f>AC450-AD450-VLOOKUP(C450, Вчера_Спутник!C:BL, 23, FALSE)</f>
        <v>#N/A</v>
      </c>
      <c r="AY450" s="53" t="e">
        <f>VLOOKUP(C450, Вчера_Спутник!C:BL, 26, FALSE)+F450-Z450-AD450-AG450</f>
        <v>#N/A</v>
      </c>
      <c r="AZ450" s="53" t="e">
        <f>AE450-VLOOKUP(C450, Вчера_Спутник!C:BL, 25, FALSE)</f>
        <v>#N/A</v>
      </c>
    </row>
    <row r="451" spans="1:52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3">
        <f t="shared" si="13"/>
        <v>0</v>
      </c>
      <c r="AJ451" s="53">
        <f t="shared" si="14"/>
        <v>0</v>
      </c>
      <c r="AK451" s="53" t="str">
        <f>IF(ISNA(VLOOKUP(C451,Вчера_Спутник!C:C, 1, FALSE)),"ошибка",0)</f>
        <v>ошибка</v>
      </c>
      <c r="AL451" s="55"/>
      <c r="AM451" s="53" t="e">
        <f>D451-VLOOKUP(C451, Вчера_Спутник!C:BL, 2, FALSE)</f>
        <v>#N/A</v>
      </c>
      <c r="AN451" s="53" t="e">
        <f>E451-F451-VLOOKUP(C451, Вчера_Спутник!C:BL, 3, FALSE)</f>
        <v>#N/A</v>
      </c>
      <c r="AO451" s="53" t="e">
        <f>K451-L451-VLOOKUP(C451, Вчера_Спутник!C:BL, 5, FALSE)</f>
        <v>#N/A</v>
      </c>
      <c r="AP451" s="53" t="e">
        <f>M451-N451-VLOOKUP(C451, Вчера_Спутник!C:BL, 7, FALSE)</f>
        <v>#N/A</v>
      </c>
      <c r="AQ451" s="53" t="e">
        <f>O451-P451-VLOOKUP(C451, Вчера_Спутник!C:BL, 9, FALSE)</f>
        <v>#N/A</v>
      </c>
      <c r="AR451" s="53" t="e">
        <f>Q451-R451-VLOOKUP(C451, Вчера_Спутник!C:BL, 11, FALSE)</f>
        <v>#N/A</v>
      </c>
      <c r="AS451" s="53" t="e">
        <f>S451-T451-VLOOKUP(C451, Вчера_Спутник!C:BL, 13, FALSE)</f>
        <v>#N/A</v>
      </c>
      <c r="AT451" s="53" t="e">
        <f>U451-V451-VLOOKUP(C451, Вчера_Спутник!C:BL, 15, FALSE)</f>
        <v>#N/A</v>
      </c>
      <c r="AU451" s="53" t="e">
        <f>W451-X451-VLOOKUP(C451, Вчера_Спутник!C:BL, 17, FALSE)</f>
        <v>#N/A</v>
      </c>
      <c r="AV451" s="53" t="e">
        <f>Y451-Z451-VLOOKUP(C451, Вчера_Спутник!C:BL, 19, FALSE)</f>
        <v>#N/A</v>
      </c>
      <c r="AW451" s="53" t="e">
        <f>AA451-AB451-VLOOKUP(C451, Вчера_Спутник!C:BL, 21, FALSE)</f>
        <v>#N/A</v>
      </c>
      <c r="AX451" s="53" t="e">
        <f>AC451-AD451-VLOOKUP(C451, Вчера_Спутник!C:BL, 23, FALSE)</f>
        <v>#N/A</v>
      </c>
      <c r="AY451" s="53" t="e">
        <f>VLOOKUP(C451, Вчера_Спутник!C:BL, 26, FALSE)+F451-Z451-AD451-AG451</f>
        <v>#N/A</v>
      </c>
      <c r="AZ451" s="53" t="e">
        <f>AE451-VLOOKUP(C451, Вчера_Спутник!C:BL, 25, FALSE)</f>
        <v>#N/A</v>
      </c>
    </row>
    <row r="452" spans="1:52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3">
        <f t="shared" ref="AI452:AI515" si="15">E452-Y452-AC452</f>
        <v>0</v>
      </c>
      <c r="AJ452" s="53">
        <f t="shared" ref="AJ452:AJ515" si="16">E452-AA452</f>
        <v>0</v>
      </c>
      <c r="AK452" s="53" t="str">
        <f>IF(ISNA(VLOOKUP(C452,Вчера_Спутник!C:C, 1, FALSE)),"ошибка",0)</f>
        <v>ошибка</v>
      </c>
      <c r="AL452" s="55"/>
      <c r="AM452" s="53" t="e">
        <f>D452-VLOOKUP(C452, Вчера_Спутник!C:BL, 2, FALSE)</f>
        <v>#N/A</v>
      </c>
      <c r="AN452" s="53" t="e">
        <f>E452-F452-VLOOKUP(C452, Вчера_Спутник!C:BL, 3, FALSE)</f>
        <v>#N/A</v>
      </c>
      <c r="AO452" s="53" t="e">
        <f>K452-L452-VLOOKUP(C452, Вчера_Спутник!C:BL, 5, FALSE)</f>
        <v>#N/A</v>
      </c>
      <c r="AP452" s="53" t="e">
        <f>M452-N452-VLOOKUP(C452, Вчера_Спутник!C:BL, 7, FALSE)</f>
        <v>#N/A</v>
      </c>
      <c r="AQ452" s="53" t="e">
        <f>O452-P452-VLOOKUP(C452, Вчера_Спутник!C:BL, 9, FALSE)</f>
        <v>#N/A</v>
      </c>
      <c r="AR452" s="53" t="e">
        <f>Q452-R452-VLOOKUP(C452, Вчера_Спутник!C:BL, 11, FALSE)</f>
        <v>#N/A</v>
      </c>
      <c r="AS452" s="53" t="e">
        <f>S452-T452-VLOOKUP(C452, Вчера_Спутник!C:BL, 13, FALSE)</f>
        <v>#N/A</v>
      </c>
      <c r="AT452" s="53" t="e">
        <f>U452-V452-VLOOKUP(C452, Вчера_Спутник!C:BL, 15, FALSE)</f>
        <v>#N/A</v>
      </c>
      <c r="AU452" s="53" t="e">
        <f>W452-X452-VLOOKUP(C452, Вчера_Спутник!C:BL, 17, FALSE)</f>
        <v>#N/A</v>
      </c>
      <c r="AV452" s="53" t="e">
        <f>Y452-Z452-VLOOKUP(C452, Вчера_Спутник!C:BL, 19, FALSE)</f>
        <v>#N/A</v>
      </c>
      <c r="AW452" s="53" t="e">
        <f>AA452-AB452-VLOOKUP(C452, Вчера_Спутник!C:BL, 21, FALSE)</f>
        <v>#N/A</v>
      </c>
      <c r="AX452" s="53" t="e">
        <f>AC452-AD452-VLOOKUP(C452, Вчера_Спутник!C:BL, 23, FALSE)</f>
        <v>#N/A</v>
      </c>
      <c r="AY452" s="53" t="e">
        <f>VLOOKUP(C452, Вчера_Спутник!C:BL, 26, FALSE)+F452-Z452-AD452-AG452</f>
        <v>#N/A</v>
      </c>
      <c r="AZ452" s="53" t="e">
        <f>AE452-VLOOKUP(C452, Вчера_Спутник!C:BL, 25, FALSE)</f>
        <v>#N/A</v>
      </c>
    </row>
    <row r="453" spans="1:52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3">
        <f t="shared" si="15"/>
        <v>0</v>
      </c>
      <c r="AJ453" s="53">
        <f t="shared" si="16"/>
        <v>0</v>
      </c>
      <c r="AK453" s="53" t="str">
        <f>IF(ISNA(VLOOKUP(C453,Вчера_Спутник!C:C, 1, FALSE)),"ошибка",0)</f>
        <v>ошибка</v>
      </c>
      <c r="AL453" s="55"/>
      <c r="AM453" s="53" t="e">
        <f>D453-VLOOKUP(C453, Вчера_Спутник!C:BL, 2, FALSE)</f>
        <v>#N/A</v>
      </c>
      <c r="AN453" s="53" t="e">
        <f>E453-F453-VLOOKUP(C453, Вчера_Спутник!C:BL, 3, FALSE)</f>
        <v>#N/A</v>
      </c>
      <c r="AO453" s="53" t="e">
        <f>K453-L453-VLOOKUP(C453, Вчера_Спутник!C:BL, 5, FALSE)</f>
        <v>#N/A</v>
      </c>
      <c r="AP453" s="53" t="e">
        <f>M453-N453-VLOOKUP(C453, Вчера_Спутник!C:BL, 7, FALSE)</f>
        <v>#N/A</v>
      </c>
      <c r="AQ453" s="53" t="e">
        <f>O453-P453-VLOOKUP(C453, Вчера_Спутник!C:BL, 9, FALSE)</f>
        <v>#N/A</v>
      </c>
      <c r="AR453" s="53" t="e">
        <f>Q453-R453-VLOOKUP(C453, Вчера_Спутник!C:BL, 11, FALSE)</f>
        <v>#N/A</v>
      </c>
      <c r="AS453" s="53" t="e">
        <f>S453-T453-VLOOKUP(C453, Вчера_Спутник!C:BL, 13, FALSE)</f>
        <v>#N/A</v>
      </c>
      <c r="AT453" s="53" t="e">
        <f>U453-V453-VLOOKUP(C453, Вчера_Спутник!C:BL, 15, FALSE)</f>
        <v>#N/A</v>
      </c>
      <c r="AU453" s="53" t="e">
        <f>W453-X453-VLOOKUP(C453, Вчера_Спутник!C:BL, 17, FALSE)</f>
        <v>#N/A</v>
      </c>
      <c r="AV453" s="53" t="e">
        <f>Y453-Z453-VLOOKUP(C453, Вчера_Спутник!C:BL, 19, FALSE)</f>
        <v>#N/A</v>
      </c>
      <c r="AW453" s="53" t="e">
        <f>AA453-AB453-VLOOKUP(C453, Вчера_Спутник!C:BL, 21, FALSE)</f>
        <v>#N/A</v>
      </c>
      <c r="AX453" s="53" t="e">
        <f>AC453-AD453-VLOOKUP(C453, Вчера_Спутник!C:BL, 23, FALSE)</f>
        <v>#N/A</v>
      </c>
      <c r="AY453" s="53" t="e">
        <f>VLOOKUP(C453, Вчера_Спутник!C:BL, 26, FALSE)+F453-Z453-AD453-AG453</f>
        <v>#N/A</v>
      </c>
      <c r="AZ453" s="53" t="e">
        <f>AE453-VLOOKUP(C453, Вчера_Спутник!C:BL, 25, FALSE)</f>
        <v>#N/A</v>
      </c>
    </row>
    <row r="454" spans="1:52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3">
        <f t="shared" si="15"/>
        <v>0</v>
      </c>
      <c r="AJ454" s="53">
        <f t="shared" si="16"/>
        <v>0</v>
      </c>
      <c r="AK454" s="53" t="str">
        <f>IF(ISNA(VLOOKUP(C454,Вчера_Спутник!C:C, 1, FALSE)),"ошибка",0)</f>
        <v>ошибка</v>
      </c>
      <c r="AL454" s="55"/>
      <c r="AM454" s="53" t="e">
        <f>D454-VLOOKUP(C454, Вчера_Спутник!C:BL, 2, FALSE)</f>
        <v>#N/A</v>
      </c>
      <c r="AN454" s="53" t="e">
        <f>E454-F454-VLOOKUP(C454, Вчера_Спутник!C:BL, 3, FALSE)</f>
        <v>#N/A</v>
      </c>
      <c r="AO454" s="53" t="e">
        <f>K454-L454-VLOOKUP(C454, Вчера_Спутник!C:BL, 5, FALSE)</f>
        <v>#N/A</v>
      </c>
      <c r="AP454" s="53" t="e">
        <f>M454-N454-VLOOKUP(C454, Вчера_Спутник!C:BL, 7, FALSE)</f>
        <v>#N/A</v>
      </c>
      <c r="AQ454" s="53" t="e">
        <f>O454-P454-VLOOKUP(C454, Вчера_Спутник!C:BL, 9, FALSE)</f>
        <v>#N/A</v>
      </c>
      <c r="AR454" s="53" t="e">
        <f>Q454-R454-VLOOKUP(C454, Вчера_Спутник!C:BL, 11, FALSE)</f>
        <v>#N/A</v>
      </c>
      <c r="AS454" s="53" t="e">
        <f>S454-T454-VLOOKUP(C454, Вчера_Спутник!C:BL, 13, FALSE)</f>
        <v>#N/A</v>
      </c>
      <c r="AT454" s="53" t="e">
        <f>U454-V454-VLOOKUP(C454, Вчера_Спутник!C:BL, 15, FALSE)</f>
        <v>#N/A</v>
      </c>
      <c r="AU454" s="53" t="e">
        <f>W454-X454-VLOOKUP(C454, Вчера_Спутник!C:BL, 17, FALSE)</f>
        <v>#N/A</v>
      </c>
      <c r="AV454" s="53" t="e">
        <f>Y454-Z454-VLOOKUP(C454, Вчера_Спутник!C:BL, 19, FALSE)</f>
        <v>#N/A</v>
      </c>
      <c r="AW454" s="53" t="e">
        <f>AA454-AB454-VLOOKUP(C454, Вчера_Спутник!C:BL, 21, FALSE)</f>
        <v>#N/A</v>
      </c>
      <c r="AX454" s="53" t="e">
        <f>AC454-AD454-VLOOKUP(C454, Вчера_Спутник!C:BL, 23, FALSE)</f>
        <v>#N/A</v>
      </c>
      <c r="AY454" s="53" t="e">
        <f>VLOOKUP(C454, Вчера_Спутник!C:BL, 26, FALSE)+F454-Z454-AD454-AG454</f>
        <v>#N/A</v>
      </c>
      <c r="AZ454" s="53" t="e">
        <f>AE454-VLOOKUP(C454, Вчера_Спутник!C:BL, 25, FALSE)</f>
        <v>#N/A</v>
      </c>
    </row>
    <row r="455" spans="1:52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3">
        <f t="shared" si="15"/>
        <v>0</v>
      </c>
      <c r="AJ455" s="53">
        <f t="shared" si="16"/>
        <v>0</v>
      </c>
      <c r="AK455" s="53" t="str">
        <f>IF(ISNA(VLOOKUP(C455,Вчера_Спутник!C:C, 1, FALSE)),"ошибка",0)</f>
        <v>ошибка</v>
      </c>
      <c r="AL455" s="55"/>
      <c r="AM455" s="53" t="e">
        <f>D455-VLOOKUP(C455, Вчера_Спутник!C:BL, 2, FALSE)</f>
        <v>#N/A</v>
      </c>
      <c r="AN455" s="53" t="e">
        <f>E455-F455-VLOOKUP(C455, Вчера_Спутник!C:BL, 3, FALSE)</f>
        <v>#N/A</v>
      </c>
      <c r="AO455" s="53" t="e">
        <f>K455-L455-VLOOKUP(C455, Вчера_Спутник!C:BL, 5, FALSE)</f>
        <v>#N/A</v>
      </c>
      <c r="AP455" s="53" t="e">
        <f>M455-N455-VLOOKUP(C455, Вчера_Спутник!C:BL, 7, FALSE)</f>
        <v>#N/A</v>
      </c>
      <c r="AQ455" s="53" t="e">
        <f>O455-P455-VLOOKUP(C455, Вчера_Спутник!C:BL, 9, FALSE)</f>
        <v>#N/A</v>
      </c>
      <c r="AR455" s="53" t="e">
        <f>Q455-R455-VLOOKUP(C455, Вчера_Спутник!C:BL, 11, FALSE)</f>
        <v>#N/A</v>
      </c>
      <c r="AS455" s="53" t="e">
        <f>S455-T455-VLOOKUP(C455, Вчера_Спутник!C:BL, 13, FALSE)</f>
        <v>#N/A</v>
      </c>
      <c r="AT455" s="53" t="e">
        <f>U455-V455-VLOOKUP(C455, Вчера_Спутник!C:BL, 15, FALSE)</f>
        <v>#N/A</v>
      </c>
      <c r="AU455" s="53" t="e">
        <f>W455-X455-VLOOKUP(C455, Вчера_Спутник!C:BL, 17, FALSE)</f>
        <v>#N/A</v>
      </c>
      <c r="AV455" s="53" t="e">
        <f>Y455-Z455-VLOOKUP(C455, Вчера_Спутник!C:BL, 19, FALSE)</f>
        <v>#N/A</v>
      </c>
      <c r="AW455" s="53" t="e">
        <f>AA455-AB455-VLOOKUP(C455, Вчера_Спутник!C:BL, 21, FALSE)</f>
        <v>#N/A</v>
      </c>
      <c r="AX455" s="53" t="e">
        <f>AC455-AD455-VLOOKUP(C455, Вчера_Спутник!C:BL, 23, FALSE)</f>
        <v>#N/A</v>
      </c>
      <c r="AY455" s="53" t="e">
        <f>VLOOKUP(C455, Вчера_Спутник!C:BL, 26, FALSE)+F455-Z455-AD455-AG455</f>
        <v>#N/A</v>
      </c>
      <c r="AZ455" s="53" t="e">
        <f>AE455-VLOOKUP(C455, Вчера_Спутник!C:BL, 25, FALSE)</f>
        <v>#N/A</v>
      </c>
    </row>
    <row r="456" spans="1:52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3">
        <f t="shared" si="15"/>
        <v>0</v>
      </c>
      <c r="AJ456" s="53">
        <f t="shared" si="16"/>
        <v>0</v>
      </c>
      <c r="AK456" s="53" t="str">
        <f>IF(ISNA(VLOOKUP(C456,Вчера_Спутник!C:C, 1, FALSE)),"ошибка",0)</f>
        <v>ошибка</v>
      </c>
      <c r="AL456" s="55"/>
      <c r="AM456" s="53" t="e">
        <f>D456-VLOOKUP(C456, Вчера_Спутник!C:BL, 2, FALSE)</f>
        <v>#N/A</v>
      </c>
      <c r="AN456" s="53" t="e">
        <f>E456-F456-VLOOKUP(C456, Вчера_Спутник!C:BL, 3, FALSE)</f>
        <v>#N/A</v>
      </c>
      <c r="AO456" s="53" t="e">
        <f>K456-L456-VLOOKUP(C456, Вчера_Спутник!C:BL, 5, FALSE)</f>
        <v>#N/A</v>
      </c>
      <c r="AP456" s="53" t="e">
        <f>M456-N456-VLOOKUP(C456, Вчера_Спутник!C:BL, 7, FALSE)</f>
        <v>#N/A</v>
      </c>
      <c r="AQ456" s="53" t="e">
        <f>O456-P456-VLOOKUP(C456, Вчера_Спутник!C:BL, 9, FALSE)</f>
        <v>#N/A</v>
      </c>
      <c r="AR456" s="53" t="e">
        <f>Q456-R456-VLOOKUP(C456, Вчера_Спутник!C:BL, 11, FALSE)</f>
        <v>#N/A</v>
      </c>
      <c r="AS456" s="53" t="e">
        <f>S456-T456-VLOOKUP(C456, Вчера_Спутник!C:BL, 13, FALSE)</f>
        <v>#N/A</v>
      </c>
      <c r="AT456" s="53" t="e">
        <f>U456-V456-VLOOKUP(C456, Вчера_Спутник!C:BL, 15, FALSE)</f>
        <v>#N/A</v>
      </c>
      <c r="AU456" s="53" t="e">
        <f>W456-X456-VLOOKUP(C456, Вчера_Спутник!C:BL, 17, FALSE)</f>
        <v>#N/A</v>
      </c>
      <c r="AV456" s="53" t="e">
        <f>Y456-Z456-VLOOKUP(C456, Вчера_Спутник!C:BL, 19, FALSE)</f>
        <v>#N/A</v>
      </c>
      <c r="AW456" s="53" t="e">
        <f>AA456-AB456-VLOOKUP(C456, Вчера_Спутник!C:BL, 21, FALSE)</f>
        <v>#N/A</v>
      </c>
      <c r="AX456" s="53" t="e">
        <f>AC456-AD456-VLOOKUP(C456, Вчера_Спутник!C:BL, 23, FALSE)</f>
        <v>#N/A</v>
      </c>
      <c r="AY456" s="53" t="e">
        <f>VLOOKUP(C456, Вчера_Спутник!C:BL, 26, FALSE)+F456-Z456-AD456-AG456</f>
        <v>#N/A</v>
      </c>
      <c r="AZ456" s="53" t="e">
        <f>AE456-VLOOKUP(C456, Вчера_Спутник!C:BL, 25, FALSE)</f>
        <v>#N/A</v>
      </c>
    </row>
    <row r="457" spans="1:52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3">
        <f t="shared" si="15"/>
        <v>0</v>
      </c>
      <c r="AJ457" s="53">
        <f t="shared" si="16"/>
        <v>0</v>
      </c>
      <c r="AK457" s="53" t="str">
        <f>IF(ISNA(VLOOKUP(C457,Вчера_Спутник!C:C, 1, FALSE)),"ошибка",0)</f>
        <v>ошибка</v>
      </c>
      <c r="AL457" s="55"/>
      <c r="AM457" s="53" t="e">
        <f>D457-VLOOKUP(C457, Вчера_Спутник!C:BL, 2, FALSE)</f>
        <v>#N/A</v>
      </c>
      <c r="AN457" s="53" t="e">
        <f>E457-F457-VLOOKUP(C457, Вчера_Спутник!C:BL, 3, FALSE)</f>
        <v>#N/A</v>
      </c>
      <c r="AO457" s="53" t="e">
        <f>K457-L457-VLOOKUP(C457, Вчера_Спутник!C:BL, 5, FALSE)</f>
        <v>#N/A</v>
      </c>
      <c r="AP457" s="53" t="e">
        <f>M457-N457-VLOOKUP(C457, Вчера_Спутник!C:BL, 7, FALSE)</f>
        <v>#N/A</v>
      </c>
      <c r="AQ457" s="53" t="e">
        <f>O457-P457-VLOOKUP(C457, Вчера_Спутник!C:BL, 9, FALSE)</f>
        <v>#N/A</v>
      </c>
      <c r="AR457" s="53" t="e">
        <f>Q457-R457-VLOOKUP(C457, Вчера_Спутник!C:BL, 11, FALSE)</f>
        <v>#N/A</v>
      </c>
      <c r="AS457" s="53" t="e">
        <f>S457-T457-VLOOKUP(C457, Вчера_Спутник!C:BL, 13, FALSE)</f>
        <v>#N/A</v>
      </c>
      <c r="AT457" s="53" t="e">
        <f>U457-V457-VLOOKUP(C457, Вчера_Спутник!C:BL, 15, FALSE)</f>
        <v>#N/A</v>
      </c>
      <c r="AU457" s="53" t="e">
        <f>W457-X457-VLOOKUP(C457, Вчера_Спутник!C:BL, 17, FALSE)</f>
        <v>#N/A</v>
      </c>
      <c r="AV457" s="53" t="e">
        <f>Y457-Z457-VLOOKUP(C457, Вчера_Спутник!C:BL, 19, FALSE)</f>
        <v>#N/A</v>
      </c>
      <c r="AW457" s="53" t="e">
        <f>AA457-AB457-VLOOKUP(C457, Вчера_Спутник!C:BL, 21, FALSE)</f>
        <v>#N/A</v>
      </c>
      <c r="AX457" s="53" t="e">
        <f>AC457-AD457-VLOOKUP(C457, Вчера_Спутник!C:BL, 23, FALSE)</f>
        <v>#N/A</v>
      </c>
      <c r="AY457" s="53" t="e">
        <f>VLOOKUP(C457, Вчера_Спутник!C:BL, 26, FALSE)+F457-Z457-AD457-AG457</f>
        <v>#N/A</v>
      </c>
      <c r="AZ457" s="53" t="e">
        <f>AE457-VLOOKUP(C457, Вчера_Спутник!C:BL, 25, FALSE)</f>
        <v>#N/A</v>
      </c>
    </row>
    <row r="458" spans="1:52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3">
        <f t="shared" si="15"/>
        <v>0</v>
      </c>
      <c r="AJ458" s="53">
        <f t="shared" si="16"/>
        <v>0</v>
      </c>
      <c r="AK458" s="53" t="str">
        <f>IF(ISNA(VLOOKUP(C458,Вчера_Спутник!C:C, 1, FALSE)),"ошибка",0)</f>
        <v>ошибка</v>
      </c>
      <c r="AL458" s="55"/>
      <c r="AM458" s="53" t="e">
        <f>D458-VLOOKUP(C458, Вчера_Спутник!C:BL, 2, FALSE)</f>
        <v>#N/A</v>
      </c>
      <c r="AN458" s="53" t="e">
        <f>E458-F458-VLOOKUP(C458, Вчера_Спутник!C:BL, 3, FALSE)</f>
        <v>#N/A</v>
      </c>
      <c r="AO458" s="53" t="e">
        <f>K458-L458-VLOOKUP(C458, Вчера_Спутник!C:BL, 5, FALSE)</f>
        <v>#N/A</v>
      </c>
      <c r="AP458" s="53" t="e">
        <f>M458-N458-VLOOKUP(C458, Вчера_Спутник!C:BL, 7, FALSE)</f>
        <v>#N/A</v>
      </c>
      <c r="AQ458" s="53" t="e">
        <f>O458-P458-VLOOKUP(C458, Вчера_Спутник!C:BL, 9, FALSE)</f>
        <v>#N/A</v>
      </c>
      <c r="AR458" s="53" t="e">
        <f>Q458-R458-VLOOKUP(C458, Вчера_Спутник!C:BL, 11, FALSE)</f>
        <v>#N/A</v>
      </c>
      <c r="AS458" s="53" t="e">
        <f>S458-T458-VLOOKUP(C458, Вчера_Спутник!C:BL, 13, FALSE)</f>
        <v>#N/A</v>
      </c>
      <c r="AT458" s="53" t="e">
        <f>U458-V458-VLOOKUP(C458, Вчера_Спутник!C:BL, 15, FALSE)</f>
        <v>#N/A</v>
      </c>
      <c r="AU458" s="53" t="e">
        <f>W458-X458-VLOOKUP(C458, Вчера_Спутник!C:BL, 17, FALSE)</f>
        <v>#N/A</v>
      </c>
      <c r="AV458" s="53" t="e">
        <f>Y458-Z458-VLOOKUP(C458, Вчера_Спутник!C:BL, 19, FALSE)</f>
        <v>#N/A</v>
      </c>
      <c r="AW458" s="53" t="e">
        <f>AA458-AB458-VLOOKUP(C458, Вчера_Спутник!C:BL, 21, FALSE)</f>
        <v>#N/A</v>
      </c>
      <c r="AX458" s="53" t="e">
        <f>AC458-AD458-VLOOKUP(C458, Вчера_Спутник!C:BL, 23, FALSE)</f>
        <v>#N/A</v>
      </c>
      <c r="AY458" s="53" t="e">
        <f>VLOOKUP(C458, Вчера_Спутник!C:BL, 26, FALSE)+F458-Z458-AD458-AG458</f>
        <v>#N/A</v>
      </c>
      <c r="AZ458" s="53" t="e">
        <f>AE458-VLOOKUP(C458, Вчера_Спутник!C:BL, 25, FALSE)</f>
        <v>#N/A</v>
      </c>
    </row>
    <row r="459" spans="1:52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3">
        <f t="shared" si="15"/>
        <v>0</v>
      </c>
      <c r="AJ459" s="53">
        <f t="shared" si="16"/>
        <v>0</v>
      </c>
      <c r="AK459" s="53" t="str">
        <f>IF(ISNA(VLOOKUP(C459,Вчера_Спутник!C:C, 1, FALSE)),"ошибка",0)</f>
        <v>ошибка</v>
      </c>
      <c r="AL459" s="55"/>
      <c r="AM459" s="53" t="e">
        <f>D459-VLOOKUP(C459, Вчера_Спутник!C:BL, 2, FALSE)</f>
        <v>#N/A</v>
      </c>
      <c r="AN459" s="53" t="e">
        <f>E459-F459-VLOOKUP(C459, Вчера_Спутник!C:BL, 3, FALSE)</f>
        <v>#N/A</v>
      </c>
      <c r="AO459" s="53" t="e">
        <f>K459-L459-VLOOKUP(C459, Вчера_Спутник!C:BL, 5, FALSE)</f>
        <v>#N/A</v>
      </c>
      <c r="AP459" s="53" t="e">
        <f>M459-N459-VLOOKUP(C459, Вчера_Спутник!C:BL, 7, FALSE)</f>
        <v>#N/A</v>
      </c>
      <c r="AQ459" s="53" t="e">
        <f>O459-P459-VLOOKUP(C459, Вчера_Спутник!C:BL, 9, FALSE)</f>
        <v>#N/A</v>
      </c>
      <c r="AR459" s="53" t="e">
        <f>Q459-R459-VLOOKUP(C459, Вчера_Спутник!C:BL, 11, FALSE)</f>
        <v>#N/A</v>
      </c>
      <c r="AS459" s="53" t="e">
        <f>S459-T459-VLOOKUP(C459, Вчера_Спутник!C:BL, 13, FALSE)</f>
        <v>#N/A</v>
      </c>
      <c r="AT459" s="53" t="e">
        <f>U459-V459-VLOOKUP(C459, Вчера_Спутник!C:BL, 15, FALSE)</f>
        <v>#N/A</v>
      </c>
      <c r="AU459" s="53" t="e">
        <f>W459-X459-VLOOKUP(C459, Вчера_Спутник!C:BL, 17, FALSE)</f>
        <v>#N/A</v>
      </c>
      <c r="AV459" s="53" t="e">
        <f>Y459-Z459-VLOOKUP(C459, Вчера_Спутник!C:BL, 19, FALSE)</f>
        <v>#N/A</v>
      </c>
      <c r="AW459" s="53" t="e">
        <f>AA459-AB459-VLOOKUP(C459, Вчера_Спутник!C:BL, 21, FALSE)</f>
        <v>#N/A</v>
      </c>
      <c r="AX459" s="53" t="e">
        <f>AC459-AD459-VLOOKUP(C459, Вчера_Спутник!C:BL, 23, FALSE)</f>
        <v>#N/A</v>
      </c>
      <c r="AY459" s="53" t="e">
        <f>VLOOKUP(C459, Вчера_Спутник!C:BL, 26, FALSE)+F459-Z459-AD459-AG459</f>
        <v>#N/A</v>
      </c>
      <c r="AZ459" s="53" t="e">
        <f>AE459-VLOOKUP(C459, Вчера_Спутник!C:BL, 25, FALSE)</f>
        <v>#N/A</v>
      </c>
    </row>
    <row r="460" spans="1:52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3">
        <f t="shared" si="15"/>
        <v>0</v>
      </c>
      <c r="AJ460" s="53">
        <f t="shared" si="16"/>
        <v>0</v>
      </c>
      <c r="AK460" s="53" t="str">
        <f>IF(ISNA(VLOOKUP(C460,Вчера_Спутник!C:C, 1, FALSE)),"ошибка",0)</f>
        <v>ошибка</v>
      </c>
      <c r="AL460" s="55"/>
      <c r="AM460" s="53" t="e">
        <f>D460-VLOOKUP(C460, Вчера_Спутник!C:BL, 2, FALSE)</f>
        <v>#N/A</v>
      </c>
      <c r="AN460" s="53" t="e">
        <f>E460-F460-VLOOKUP(C460, Вчера_Спутник!C:BL, 3, FALSE)</f>
        <v>#N/A</v>
      </c>
      <c r="AO460" s="53" t="e">
        <f>K460-L460-VLOOKUP(C460, Вчера_Спутник!C:BL, 5, FALSE)</f>
        <v>#N/A</v>
      </c>
      <c r="AP460" s="53" t="e">
        <f>M460-N460-VLOOKUP(C460, Вчера_Спутник!C:BL, 7, FALSE)</f>
        <v>#N/A</v>
      </c>
      <c r="AQ460" s="53" t="e">
        <f>O460-P460-VLOOKUP(C460, Вчера_Спутник!C:BL, 9, FALSE)</f>
        <v>#N/A</v>
      </c>
      <c r="AR460" s="53" t="e">
        <f>Q460-R460-VLOOKUP(C460, Вчера_Спутник!C:BL, 11, FALSE)</f>
        <v>#N/A</v>
      </c>
      <c r="AS460" s="53" t="e">
        <f>S460-T460-VLOOKUP(C460, Вчера_Спутник!C:BL, 13, FALSE)</f>
        <v>#N/A</v>
      </c>
      <c r="AT460" s="53" t="e">
        <f>U460-V460-VLOOKUP(C460, Вчера_Спутник!C:BL, 15, FALSE)</f>
        <v>#N/A</v>
      </c>
      <c r="AU460" s="53" t="e">
        <f>W460-X460-VLOOKUP(C460, Вчера_Спутник!C:BL, 17, FALSE)</f>
        <v>#N/A</v>
      </c>
      <c r="AV460" s="53" t="e">
        <f>Y460-Z460-VLOOKUP(C460, Вчера_Спутник!C:BL, 19, FALSE)</f>
        <v>#N/A</v>
      </c>
      <c r="AW460" s="53" t="e">
        <f>AA460-AB460-VLOOKUP(C460, Вчера_Спутник!C:BL, 21, FALSE)</f>
        <v>#N/A</v>
      </c>
      <c r="AX460" s="53" t="e">
        <f>AC460-AD460-VLOOKUP(C460, Вчера_Спутник!C:BL, 23, FALSE)</f>
        <v>#N/A</v>
      </c>
      <c r="AY460" s="53" t="e">
        <f>VLOOKUP(C460, Вчера_Спутник!C:BL, 26, FALSE)+F460-Z460-AD460-AG460</f>
        <v>#N/A</v>
      </c>
      <c r="AZ460" s="53" t="e">
        <f>AE460-VLOOKUP(C460, Вчера_Спутник!C:BL, 25, FALSE)</f>
        <v>#N/A</v>
      </c>
    </row>
    <row r="461" spans="1:52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3">
        <f t="shared" si="15"/>
        <v>0</v>
      </c>
      <c r="AJ461" s="53">
        <f t="shared" si="16"/>
        <v>0</v>
      </c>
      <c r="AK461" s="53" t="str">
        <f>IF(ISNA(VLOOKUP(C461,Вчера_Спутник!C:C, 1, FALSE)),"ошибка",0)</f>
        <v>ошибка</v>
      </c>
      <c r="AL461" s="55"/>
      <c r="AM461" s="53" t="e">
        <f>D461-VLOOKUP(C461, Вчера_Спутник!C:BL, 2, FALSE)</f>
        <v>#N/A</v>
      </c>
      <c r="AN461" s="53" t="e">
        <f>E461-F461-VLOOKUP(C461, Вчера_Спутник!C:BL, 3, FALSE)</f>
        <v>#N/A</v>
      </c>
      <c r="AO461" s="53" t="e">
        <f>K461-L461-VLOOKUP(C461, Вчера_Спутник!C:BL, 5, FALSE)</f>
        <v>#N/A</v>
      </c>
      <c r="AP461" s="53" t="e">
        <f>M461-N461-VLOOKUP(C461, Вчера_Спутник!C:BL, 7, FALSE)</f>
        <v>#N/A</v>
      </c>
      <c r="AQ461" s="53" t="e">
        <f>O461-P461-VLOOKUP(C461, Вчера_Спутник!C:BL, 9, FALSE)</f>
        <v>#N/A</v>
      </c>
      <c r="AR461" s="53" t="e">
        <f>Q461-R461-VLOOKUP(C461, Вчера_Спутник!C:BL, 11, FALSE)</f>
        <v>#N/A</v>
      </c>
      <c r="AS461" s="53" t="e">
        <f>S461-T461-VLOOKUP(C461, Вчера_Спутник!C:BL, 13, FALSE)</f>
        <v>#N/A</v>
      </c>
      <c r="AT461" s="53" t="e">
        <f>U461-V461-VLOOKUP(C461, Вчера_Спутник!C:BL, 15, FALSE)</f>
        <v>#N/A</v>
      </c>
      <c r="AU461" s="53" t="e">
        <f>W461-X461-VLOOKUP(C461, Вчера_Спутник!C:BL, 17, FALSE)</f>
        <v>#N/A</v>
      </c>
      <c r="AV461" s="53" t="e">
        <f>Y461-Z461-VLOOKUP(C461, Вчера_Спутник!C:BL, 19, FALSE)</f>
        <v>#N/A</v>
      </c>
      <c r="AW461" s="53" t="e">
        <f>AA461-AB461-VLOOKUP(C461, Вчера_Спутник!C:BL, 21, FALSE)</f>
        <v>#N/A</v>
      </c>
      <c r="AX461" s="53" t="e">
        <f>AC461-AD461-VLOOKUP(C461, Вчера_Спутник!C:BL, 23, FALSE)</f>
        <v>#N/A</v>
      </c>
      <c r="AY461" s="53" t="e">
        <f>VLOOKUP(C461, Вчера_Спутник!C:BL, 26, FALSE)+F461-Z461-AD461-AG461</f>
        <v>#N/A</v>
      </c>
      <c r="AZ461" s="53" t="e">
        <f>AE461-VLOOKUP(C461, Вчера_Спутник!C:BL, 25, FALSE)</f>
        <v>#N/A</v>
      </c>
    </row>
    <row r="462" spans="1:52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3">
        <f t="shared" si="15"/>
        <v>0</v>
      </c>
      <c r="AJ462" s="53">
        <f t="shared" si="16"/>
        <v>0</v>
      </c>
      <c r="AK462" s="53" t="str">
        <f>IF(ISNA(VLOOKUP(C462,Вчера_Спутник!C:C, 1, FALSE)),"ошибка",0)</f>
        <v>ошибка</v>
      </c>
      <c r="AL462" s="55"/>
      <c r="AM462" s="53" t="e">
        <f>D462-VLOOKUP(C462, Вчера_Спутник!C:BL, 2, FALSE)</f>
        <v>#N/A</v>
      </c>
      <c r="AN462" s="53" t="e">
        <f>E462-F462-VLOOKUP(C462, Вчера_Спутник!C:BL, 3, FALSE)</f>
        <v>#N/A</v>
      </c>
      <c r="AO462" s="53" t="e">
        <f>K462-L462-VLOOKUP(C462, Вчера_Спутник!C:BL, 5, FALSE)</f>
        <v>#N/A</v>
      </c>
      <c r="AP462" s="53" t="e">
        <f>M462-N462-VLOOKUP(C462, Вчера_Спутник!C:BL, 7, FALSE)</f>
        <v>#N/A</v>
      </c>
      <c r="AQ462" s="53" t="e">
        <f>O462-P462-VLOOKUP(C462, Вчера_Спутник!C:BL, 9, FALSE)</f>
        <v>#N/A</v>
      </c>
      <c r="AR462" s="53" t="e">
        <f>Q462-R462-VLOOKUP(C462, Вчера_Спутник!C:BL, 11, FALSE)</f>
        <v>#N/A</v>
      </c>
      <c r="AS462" s="53" t="e">
        <f>S462-T462-VLOOKUP(C462, Вчера_Спутник!C:BL, 13, FALSE)</f>
        <v>#N/A</v>
      </c>
      <c r="AT462" s="53" t="e">
        <f>U462-V462-VLOOKUP(C462, Вчера_Спутник!C:BL, 15, FALSE)</f>
        <v>#N/A</v>
      </c>
      <c r="AU462" s="53" t="e">
        <f>W462-X462-VLOOKUP(C462, Вчера_Спутник!C:BL, 17, FALSE)</f>
        <v>#N/A</v>
      </c>
      <c r="AV462" s="53" t="e">
        <f>Y462-Z462-VLOOKUP(C462, Вчера_Спутник!C:BL, 19, FALSE)</f>
        <v>#N/A</v>
      </c>
      <c r="AW462" s="53" t="e">
        <f>AA462-AB462-VLOOKUP(C462, Вчера_Спутник!C:BL, 21, FALSE)</f>
        <v>#N/A</v>
      </c>
      <c r="AX462" s="53" t="e">
        <f>AC462-AD462-VLOOKUP(C462, Вчера_Спутник!C:BL, 23, FALSE)</f>
        <v>#N/A</v>
      </c>
      <c r="AY462" s="53" t="e">
        <f>VLOOKUP(C462, Вчера_Спутник!C:BL, 26, FALSE)+F462-Z462-AD462-AG462</f>
        <v>#N/A</v>
      </c>
      <c r="AZ462" s="53" t="e">
        <f>AE462-VLOOKUP(C462, Вчера_Спутник!C:BL, 25, FALSE)</f>
        <v>#N/A</v>
      </c>
    </row>
    <row r="463" spans="1:52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3">
        <f t="shared" si="15"/>
        <v>0</v>
      </c>
      <c r="AJ463" s="53">
        <f t="shared" si="16"/>
        <v>0</v>
      </c>
      <c r="AK463" s="53" t="str">
        <f>IF(ISNA(VLOOKUP(C463,Вчера_Спутник!C:C, 1, FALSE)),"ошибка",0)</f>
        <v>ошибка</v>
      </c>
      <c r="AL463" s="55"/>
      <c r="AM463" s="53" t="e">
        <f>D463-VLOOKUP(C463, Вчера_Спутник!C:BL, 2, FALSE)</f>
        <v>#N/A</v>
      </c>
      <c r="AN463" s="53" t="e">
        <f>E463-F463-VLOOKUP(C463, Вчера_Спутник!C:BL, 3, FALSE)</f>
        <v>#N/A</v>
      </c>
      <c r="AO463" s="53" t="e">
        <f>K463-L463-VLOOKUP(C463, Вчера_Спутник!C:BL, 5, FALSE)</f>
        <v>#N/A</v>
      </c>
      <c r="AP463" s="53" t="e">
        <f>M463-N463-VLOOKUP(C463, Вчера_Спутник!C:BL, 7, FALSE)</f>
        <v>#N/A</v>
      </c>
      <c r="AQ463" s="53" t="e">
        <f>O463-P463-VLOOKUP(C463, Вчера_Спутник!C:BL, 9, FALSE)</f>
        <v>#N/A</v>
      </c>
      <c r="AR463" s="53" t="e">
        <f>Q463-R463-VLOOKUP(C463, Вчера_Спутник!C:BL, 11, FALSE)</f>
        <v>#N/A</v>
      </c>
      <c r="AS463" s="53" t="e">
        <f>S463-T463-VLOOKUP(C463, Вчера_Спутник!C:BL, 13, FALSE)</f>
        <v>#N/A</v>
      </c>
      <c r="AT463" s="53" t="e">
        <f>U463-V463-VLOOKUP(C463, Вчера_Спутник!C:BL, 15, FALSE)</f>
        <v>#N/A</v>
      </c>
      <c r="AU463" s="53" t="e">
        <f>W463-X463-VLOOKUP(C463, Вчера_Спутник!C:BL, 17, FALSE)</f>
        <v>#N/A</v>
      </c>
      <c r="AV463" s="53" t="e">
        <f>Y463-Z463-VLOOKUP(C463, Вчера_Спутник!C:BL, 19, FALSE)</f>
        <v>#N/A</v>
      </c>
      <c r="AW463" s="53" t="e">
        <f>AA463-AB463-VLOOKUP(C463, Вчера_Спутник!C:BL, 21, FALSE)</f>
        <v>#N/A</v>
      </c>
      <c r="AX463" s="53" t="e">
        <f>AC463-AD463-VLOOKUP(C463, Вчера_Спутник!C:BL, 23, FALSE)</f>
        <v>#N/A</v>
      </c>
      <c r="AY463" s="53" t="e">
        <f>VLOOKUP(C463, Вчера_Спутник!C:BL, 26, FALSE)+F463-Z463-AD463-AG463</f>
        <v>#N/A</v>
      </c>
      <c r="AZ463" s="53" t="e">
        <f>AE463-VLOOKUP(C463, Вчера_Спутник!C:BL, 25, FALSE)</f>
        <v>#N/A</v>
      </c>
    </row>
    <row r="464" spans="1:52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3">
        <f t="shared" si="15"/>
        <v>0</v>
      </c>
      <c r="AJ464" s="53">
        <f t="shared" si="16"/>
        <v>0</v>
      </c>
      <c r="AK464" s="53" t="str">
        <f>IF(ISNA(VLOOKUP(C464,Вчера_Спутник!C:C, 1, FALSE)),"ошибка",0)</f>
        <v>ошибка</v>
      </c>
      <c r="AL464" s="55"/>
      <c r="AM464" s="53" t="e">
        <f>D464-VLOOKUP(C464, Вчера_Спутник!C:BL, 2, FALSE)</f>
        <v>#N/A</v>
      </c>
      <c r="AN464" s="53" t="e">
        <f>E464-F464-VLOOKUP(C464, Вчера_Спутник!C:BL, 3, FALSE)</f>
        <v>#N/A</v>
      </c>
      <c r="AO464" s="53" t="e">
        <f>K464-L464-VLOOKUP(C464, Вчера_Спутник!C:BL, 5, FALSE)</f>
        <v>#N/A</v>
      </c>
      <c r="AP464" s="53" t="e">
        <f>M464-N464-VLOOKUP(C464, Вчера_Спутник!C:BL, 7, FALSE)</f>
        <v>#N/A</v>
      </c>
      <c r="AQ464" s="53" t="e">
        <f>O464-P464-VLOOKUP(C464, Вчера_Спутник!C:BL, 9, FALSE)</f>
        <v>#N/A</v>
      </c>
      <c r="AR464" s="53" t="e">
        <f>Q464-R464-VLOOKUP(C464, Вчера_Спутник!C:BL, 11, FALSE)</f>
        <v>#N/A</v>
      </c>
      <c r="AS464" s="53" t="e">
        <f>S464-T464-VLOOKUP(C464, Вчера_Спутник!C:BL, 13, FALSE)</f>
        <v>#N/A</v>
      </c>
      <c r="AT464" s="53" t="e">
        <f>U464-V464-VLOOKUP(C464, Вчера_Спутник!C:BL, 15, FALSE)</f>
        <v>#N/A</v>
      </c>
      <c r="AU464" s="53" t="e">
        <f>W464-X464-VLOOKUP(C464, Вчера_Спутник!C:BL, 17, FALSE)</f>
        <v>#N/A</v>
      </c>
      <c r="AV464" s="53" t="e">
        <f>Y464-Z464-VLOOKUP(C464, Вчера_Спутник!C:BL, 19, FALSE)</f>
        <v>#N/A</v>
      </c>
      <c r="AW464" s="53" t="e">
        <f>AA464-AB464-VLOOKUP(C464, Вчера_Спутник!C:BL, 21, FALSE)</f>
        <v>#N/A</v>
      </c>
      <c r="AX464" s="53" t="e">
        <f>AC464-AD464-VLOOKUP(C464, Вчера_Спутник!C:BL, 23, FALSE)</f>
        <v>#N/A</v>
      </c>
      <c r="AY464" s="53" t="e">
        <f>VLOOKUP(C464, Вчера_Спутник!C:BL, 26, FALSE)+F464-Z464-AD464-AG464</f>
        <v>#N/A</v>
      </c>
      <c r="AZ464" s="53" t="e">
        <f>AE464-VLOOKUP(C464, Вчера_Спутник!C:BL, 25, FALSE)</f>
        <v>#N/A</v>
      </c>
    </row>
    <row r="465" spans="1:52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3">
        <f t="shared" si="15"/>
        <v>0</v>
      </c>
      <c r="AJ465" s="53">
        <f t="shared" si="16"/>
        <v>0</v>
      </c>
      <c r="AK465" s="53" t="str">
        <f>IF(ISNA(VLOOKUP(C465,Вчера_Спутник!C:C, 1, FALSE)),"ошибка",0)</f>
        <v>ошибка</v>
      </c>
      <c r="AL465" s="55"/>
      <c r="AM465" s="53" t="e">
        <f>D465-VLOOKUP(C465, Вчера_Спутник!C:BL, 2, FALSE)</f>
        <v>#N/A</v>
      </c>
      <c r="AN465" s="53" t="e">
        <f>E465-F465-VLOOKUP(C465, Вчера_Спутник!C:BL, 3, FALSE)</f>
        <v>#N/A</v>
      </c>
      <c r="AO465" s="53" t="e">
        <f>K465-L465-VLOOKUP(C465, Вчера_Спутник!C:BL, 5, FALSE)</f>
        <v>#N/A</v>
      </c>
      <c r="AP465" s="53" t="e">
        <f>M465-N465-VLOOKUP(C465, Вчера_Спутник!C:BL, 7, FALSE)</f>
        <v>#N/A</v>
      </c>
      <c r="AQ465" s="53" t="e">
        <f>O465-P465-VLOOKUP(C465, Вчера_Спутник!C:BL, 9, FALSE)</f>
        <v>#N/A</v>
      </c>
      <c r="AR465" s="53" t="e">
        <f>Q465-R465-VLOOKUP(C465, Вчера_Спутник!C:BL, 11, FALSE)</f>
        <v>#N/A</v>
      </c>
      <c r="AS465" s="53" t="e">
        <f>S465-T465-VLOOKUP(C465, Вчера_Спутник!C:BL, 13, FALSE)</f>
        <v>#N/A</v>
      </c>
      <c r="AT465" s="53" t="e">
        <f>U465-V465-VLOOKUP(C465, Вчера_Спутник!C:BL, 15, FALSE)</f>
        <v>#N/A</v>
      </c>
      <c r="AU465" s="53" t="e">
        <f>W465-X465-VLOOKUP(C465, Вчера_Спутник!C:BL, 17, FALSE)</f>
        <v>#N/A</v>
      </c>
      <c r="AV465" s="53" t="e">
        <f>Y465-Z465-VLOOKUP(C465, Вчера_Спутник!C:BL, 19, FALSE)</f>
        <v>#N/A</v>
      </c>
      <c r="AW465" s="53" t="e">
        <f>AA465-AB465-VLOOKUP(C465, Вчера_Спутник!C:BL, 21, FALSE)</f>
        <v>#N/A</v>
      </c>
      <c r="AX465" s="53" t="e">
        <f>AC465-AD465-VLOOKUP(C465, Вчера_Спутник!C:BL, 23, FALSE)</f>
        <v>#N/A</v>
      </c>
      <c r="AY465" s="53" t="e">
        <f>VLOOKUP(C465, Вчера_Спутник!C:BL, 26, FALSE)+F465-Z465-AD465-AG465</f>
        <v>#N/A</v>
      </c>
      <c r="AZ465" s="53" t="e">
        <f>AE465-VLOOKUP(C465, Вчера_Спутник!C:BL, 25, FALSE)</f>
        <v>#N/A</v>
      </c>
    </row>
    <row r="466" spans="1:52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3">
        <f t="shared" si="15"/>
        <v>0</v>
      </c>
      <c r="AJ466" s="53">
        <f t="shared" si="16"/>
        <v>0</v>
      </c>
      <c r="AK466" s="53" t="str">
        <f>IF(ISNA(VLOOKUP(C466,Вчера_Спутник!C:C, 1, FALSE)),"ошибка",0)</f>
        <v>ошибка</v>
      </c>
      <c r="AL466" s="55"/>
      <c r="AM466" s="53" t="e">
        <f>D466-VLOOKUP(C466, Вчера_Спутник!C:BL, 2, FALSE)</f>
        <v>#N/A</v>
      </c>
      <c r="AN466" s="53" t="e">
        <f>E466-F466-VLOOKUP(C466, Вчера_Спутник!C:BL, 3, FALSE)</f>
        <v>#N/A</v>
      </c>
      <c r="AO466" s="53" t="e">
        <f>K466-L466-VLOOKUP(C466, Вчера_Спутник!C:BL, 5, FALSE)</f>
        <v>#N/A</v>
      </c>
      <c r="AP466" s="53" t="e">
        <f>M466-N466-VLOOKUP(C466, Вчера_Спутник!C:BL, 7, FALSE)</f>
        <v>#N/A</v>
      </c>
      <c r="AQ466" s="53" t="e">
        <f>O466-P466-VLOOKUP(C466, Вчера_Спутник!C:BL, 9, FALSE)</f>
        <v>#N/A</v>
      </c>
      <c r="AR466" s="53" t="e">
        <f>Q466-R466-VLOOKUP(C466, Вчера_Спутник!C:BL, 11, FALSE)</f>
        <v>#N/A</v>
      </c>
      <c r="AS466" s="53" t="e">
        <f>S466-T466-VLOOKUP(C466, Вчера_Спутник!C:BL, 13, FALSE)</f>
        <v>#N/A</v>
      </c>
      <c r="AT466" s="53" t="e">
        <f>U466-V466-VLOOKUP(C466, Вчера_Спутник!C:BL, 15, FALSE)</f>
        <v>#N/A</v>
      </c>
      <c r="AU466" s="53" t="e">
        <f>W466-X466-VLOOKUP(C466, Вчера_Спутник!C:BL, 17, FALSE)</f>
        <v>#N/A</v>
      </c>
      <c r="AV466" s="53" t="e">
        <f>Y466-Z466-VLOOKUP(C466, Вчера_Спутник!C:BL, 19, FALSE)</f>
        <v>#N/A</v>
      </c>
      <c r="AW466" s="53" t="e">
        <f>AA466-AB466-VLOOKUP(C466, Вчера_Спутник!C:BL, 21, FALSE)</f>
        <v>#N/A</v>
      </c>
      <c r="AX466" s="53" t="e">
        <f>AC466-AD466-VLOOKUP(C466, Вчера_Спутник!C:BL, 23, FALSE)</f>
        <v>#N/A</v>
      </c>
      <c r="AY466" s="53" t="e">
        <f>VLOOKUP(C466, Вчера_Спутник!C:BL, 26, FALSE)+F466-Z466-AD466-AG466</f>
        <v>#N/A</v>
      </c>
      <c r="AZ466" s="53" t="e">
        <f>AE466-VLOOKUP(C466, Вчера_Спутник!C:BL, 25, FALSE)</f>
        <v>#N/A</v>
      </c>
    </row>
    <row r="467" spans="1:52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3">
        <f t="shared" si="15"/>
        <v>0</v>
      </c>
      <c r="AJ467" s="53">
        <f t="shared" si="16"/>
        <v>0</v>
      </c>
      <c r="AK467" s="53" t="str">
        <f>IF(ISNA(VLOOKUP(C467,Вчера_Спутник!C:C, 1, FALSE)),"ошибка",0)</f>
        <v>ошибка</v>
      </c>
      <c r="AL467" s="55"/>
      <c r="AM467" s="53" t="e">
        <f>D467-VLOOKUP(C467, Вчера_Спутник!C:BL, 2, FALSE)</f>
        <v>#N/A</v>
      </c>
      <c r="AN467" s="53" t="e">
        <f>E467-F467-VLOOKUP(C467, Вчера_Спутник!C:BL, 3, FALSE)</f>
        <v>#N/A</v>
      </c>
      <c r="AO467" s="53" t="e">
        <f>K467-L467-VLOOKUP(C467, Вчера_Спутник!C:BL, 5, FALSE)</f>
        <v>#N/A</v>
      </c>
      <c r="AP467" s="53" t="e">
        <f>M467-N467-VLOOKUP(C467, Вчера_Спутник!C:BL, 7, FALSE)</f>
        <v>#N/A</v>
      </c>
      <c r="AQ467" s="53" t="e">
        <f>O467-P467-VLOOKUP(C467, Вчера_Спутник!C:BL, 9, FALSE)</f>
        <v>#N/A</v>
      </c>
      <c r="AR467" s="53" t="e">
        <f>Q467-R467-VLOOKUP(C467, Вчера_Спутник!C:BL, 11, FALSE)</f>
        <v>#N/A</v>
      </c>
      <c r="AS467" s="53" t="e">
        <f>S467-T467-VLOOKUP(C467, Вчера_Спутник!C:BL, 13, FALSE)</f>
        <v>#N/A</v>
      </c>
      <c r="AT467" s="53" t="e">
        <f>U467-V467-VLOOKUP(C467, Вчера_Спутник!C:BL, 15, FALSE)</f>
        <v>#N/A</v>
      </c>
      <c r="AU467" s="53" t="e">
        <f>W467-X467-VLOOKUP(C467, Вчера_Спутник!C:BL, 17, FALSE)</f>
        <v>#N/A</v>
      </c>
      <c r="AV467" s="53" t="e">
        <f>Y467-Z467-VLOOKUP(C467, Вчера_Спутник!C:BL, 19, FALSE)</f>
        <v>#N/A</v>
      </c>
      <c r="AW467" s="53" t="e">
        <f>AA467-AB467-VLOOKUP(C467, Вчера_Спутник!C:BL, 21, FALSE)</f>
        <v>#N/A</v>
      </c>
      <c r="AX467" s="53" t="e">
        <f>AC467-AD467-VLOOKUP(C467, Вчера_Спутник!C:BL, 23, FALSE)</f>
        <v>#N/A</v>
      </c>
      <c r="AY467" s="53" t="e">
        <f>VLOOKUP(C467, Вчера_Спутник!C:BL, 26, FALSE)+F467-Z467-AD467-AG467</f>
        <v>#N/A</v>
      </c>
      <c r="AZ467" s="53" t="e">
        <f>AE467-VLOOKUP(C467, Вчера_Спутник!C:BL, 25, FALSE)</f>
        <v>#N/A</v>
      </c>
    </row>
    <row r="468" spans="1:52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3">
        <f t="shared" si="15"/>
        <v>0</v>
      </c>
      <c r="AJ468" s="53">
        <f t="shared" si="16"/>
        <v>0</v>
      </c>
      <c r="AK468" s="53" t="str">
        <f>IF(ISNA(VLOOKUP(C468,Вчера_Спутник!C:C, 1, FALSE)),"ошибка",0)</f>
        <v>ошибка</v>
      </c>
      <c r="AL468" s="55"/>
      <c r="AM468" s="53" t="e">
        <f>D468-VLOOKUP(C468, Вчера_Спутник!C:BL, 2, FALSE)</f>
        <v>#N/A</v>
      </c>
      <c r="AN468" s="53" t="e">
        <f>E468-F468-VLOOKUP(C468, Вчера_Спутник!C:BL, 3, FALSE)</f>
        <v>#N/A</v>
      </c>
      <c r="AO468" s="53" t="e">
        <f>K468-L468-VLOOKUP(C468, Вчера_Спутник!C:BL, 5, FALSE)</f>
        <v>#N/A</v>
      </c>
      <c r="AP468" s="53" t="e">
        <f>M468-N468-VLOOKUP(C468, Вчера_Спутник!C:BL, 7, FALSE)</f>
        <v>#N/A</v>
      </c>
      <c r="AQ468" s="53" t="e">
        <f>O468-P468-VLOOKUP(C468, Вчера_Спутник!C:BL, 9, FALSE)</f>
        <v>#N/A</v>
      </c>
      <c r="AR468" s="53" t="e">
        <f>Q468-R468-VLOOKUP(C468, Вчера_Спутник!C:BL, 11, FALSE)</f>
        <v>#N/A</v>
      </c>
      <c r="AS468" s="53" t="e">
        <f>S468-T468-VLOOKUP(C468, Вчера_Спутник!C:BL, 13, FALSE)</f>
        <v>#N/A</v>
      </c>
      <c r="AT468" s="53" t="e">
        <f>U468-V468-VLOOKUP(C468, Вчера_Спутник!C:BL, 15, FALSE)</f>
        <v>#N/A</v>
      </c>
      <c r="AU468" s="53" t="e">
        <f>W468-X468-VLOOKUP(C468, Вчера_Спутник!C:BL, 17, FALSE)</f>
        <v>#N/A</v>
      </c>
      <c r="AV468" s="53" t="e">
        <f>Y468-Z468-VLOOKUP(C468, Вчера_Спутник!C:BL, 19, FALSE)</f>
        <v>#N/A</v>
      </c>
      <c r="AW468" s="53" t="e">
        <f>AA468-AB468-VLOOKUP(C468, Вчера_Спутник!C:BL, 21, FALSE)</f>
        <v>#N/A</v>
      </c>
      <c r="AX468" s="53" t="e">
        <f>AC468-AD468-VLOOKUP(C468, Вчера_Спутник!C:BL, 23, FALSE)</f>
        <v>#N/A</v>
      </c>
      <c r="AY468" s="53" t="e">
        <f>VLOOKUP(C468, Вчера_Спутник!C:BL, 26, FALSE)+F468-Z468-AD468-AG468</f>
        <v>#N/A</v>
      </c>
      <c r="AZ468" s="53" t="e">
        <f>AE468-VLOOKUP(C468, Вчера_Спутник!C:BL, 25, FALSE)</f>
        <v>#N/A</v>
      </c>
    </row>
    <row r="469" spans="1:52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3">
        <f t="shared" si="15"/>
        <v>0</v>
      </c>
      <c r="AJ469" s="53">
        <f t="shared" si="16"/>
        <v>0</v>
      </c>
      <c r="AK469" s="53" t="str">
        <f>IF(ISNA(VLOOKUP(C469,Вчера_Спутник!C:C, 1, FALSE)),"ошибка",0)</f>
        <v>ошибка</v>
      </c>
      <c r="AL469" s="55"/>
      <c r="AM469" s="53" t="e">
        <f>D469-VLOOKUP(C469, Вчера_Спутник!C:BL, 2, FALSE)</f>
        <v>#N/A</v>
      </c>
      <c r="AN469" s="53" t="e">
        <f>E469-F469-VLOOKUP(C469, Вчера_Спутник!C:BL, 3, FALSE)</f>
        <v>#N/A</v>
      </c>
      <c r="AO469" s="53" t="e">
        <f>K469-L469-VLOOKUP(C469, Вчера_Спутник!C:BL, 5, FALSE)</f>
        <v>#N/A</v>
      </c>
      <c r="AP469" s="53" t="e">
        <f>M469-N469-VLOOKUP(C469, Вчера_Спутник!C:BL, 7, FALSE)</f>
        <v>#N/A</v>
      </c>
      <c r="AQ469" s="53" t="e">
        <f>O469-P469-VLOOKUP(C469, Вчера_Спутник!C:BL, 9, FALSE)</f>
        <v>#N/A</v>
      </c>
      <c r="AR469" s="53" t="e">
        <f>Q469-R469-VLOOKUP(C469, Вчера_Спутник!C:BL, 11, FALSE)</f>
        <v>#N/A</v>
      </c>
      <c r="AS469" s="53" t="e">
        <f>S469-T469-VLOOKUP(C469, Вчера_Спутник!C:BL, 13, FALSE)</f>
        <v>#N/A</v>
      </c>
      <c r="AT469" s="53" t="e">
        <f>U469-V469-VLOOKUP(C469, Вчера_Спутник!C:BL, 15, FALSE)</f>
        <v>#N/A</v>
      </c>
      <c r="AU469" s="53" t="e">
        <f>W469-X469-VLOOKUP(C469, Вчера_Спутник!C:BL, 17, FALSE)</f>
        <v>#N/A</v>
      </c>
      <c r="AV469" s="53" t="e">
        <f>Y469-Z469-VLOOKUP(C469, Вчера_Спутник!C:BL, 19, FALSE)</f>
        <v>#N/A</v>
      </c>
      <c r="AW469" s="53" t="e">
        <f>AA469-AB469-VLOOKUP(C469, Вчера_Спутник!C:BL, 21, FALSE)</f>
        <v>#N/A</v>
      </c>
      <c r="AX469" s="53" t="e">
        <f>AC469-AD469-VLOOKUP(C469, Вчера_Спутник!C:BL, 23, FALSE)</f>
        <v>#N/A</v>
      </c>
      <c r="AY469" s="53" t="e">
        <f>VLOOKUP(C469, Вчера_Спутник!C:BL, 26, FALSE)+F469-Z469-AD469-AG469</f>
        <v>#N/A</v>
      </c>
      <c r="AZ469" s="53" t="e">
        <f>AE469-VLOOKUP(C469, Вчера_Спутник!C:BL, 25, FALSE)</f>
        <v>#N/A</v>
      </c>
    </row>
    <row r="470" spans="1:52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3">
        <f t="shared" si="15"/>
        <v>0</v>
      </c>
      <c r="AJ470" s="53">
        <f t="shared" si="16"/>
        <v>0</v>
      </c>
      <c r="AK470" s="53" t="str">
        <f>IF(ISNA(VLOOKUP(C470,Вчера_Спутник!C:C, 1, FALSE)),"ошибка",0)</f>
        <v>ошибка</v>
      </c>
      <c r="AL470" s="55"/>
      <c r="AM470" s="53" t="e">
        <f>D470-VLOOKUP(C470, Вчера_Спутник!C:BL, 2, FALSE)</f>
        <v>#N/A</v>
      </c>
      <c r="AN470" s="53" t="e">
        <f>E470-F470-VLOOKUP(C470, Вчера_Спутник!C:BL, 3, FALSE)</f>
        <v>#N/A</v>
      </c>
      <c r="AO470" s="53" t="e">
        <f>K470-L470-VLOOKUP(C470, Вчера_Спутник!C:BL, 5, FALSE)</f>
        <v>#N/A</v>
      </c>
      <c r="AP470" s="53" t="e">
        <f>M470-N470-VLOOKUP(C470, Вчера_Спутник!C:BL, 7, FALSE)</f>
        <v>#N/A</v>
      </c>
      <c r="AQ470" s="53" t="e">
        <f>O470-P470-VLOOKUP(C470, Вчера_Спутник!C:BL, 9, FALSE)</f>
        <v>#N/A</v>
      </c>
      <c r="AR470" s="53" t="e">
        <f>Q470-R470-VLOOKUP(C470, Вчера_Спутник!C:BL, 11, FALSE)</f>
        <v>#N/A</v>
      </c>
      <c r="AS470" s="53" t="e">
        <f>S470-T470-VLOOKUP(C470, Вчера_Спутник!C:BL, 13, FALSE)</f>
        <v>#N/A</v>
      </c>
      <c r="AT470" s="53" t="e">
        <f>U470-V470-VLOOKUP(C470, Вчера_Спутник!C:BL, 15, FALSE)</f>
        <v>#N/A</v>
      </c>
      <c r="AU470" s="53" t="e">
        <f>W470-X470-VLOOKUP(C470, Вчера_Спутник!C:BL, 17, FALSE)</f>
        <v>#N/A</v>
      </c>
      <c r="AV470" s="53" t="e">
        <f>Y470-Z470-VLOOKUP(C470, Вчера_Спутник!C:BL, 19, FALSE)</f>
        <v>#N/A</v>
      </c>
      <c r="AW470" s="53" t="e">
        <f>AA470-AB470-VLOOKUP(C470, Вчера_Спутник!C:BL, 21, FALSE)</f>
        <v>#N/A</v>
      </c>
      <c r="AX470" s="53" t="e">
        <f>AC470-AD470-VLOOKUP(C470, Вчера_Спутник!C:BL, 23, FALSE)</f>
        <v>#N/A</v>
      </c>
      <c r="AY470" s="53" t="e">
        <f>VLOOKUP(C470, Вчера_Спутник!C:BL, 26, FALSE)+F470-Z470-AD470-AG470</f>
        <v>#N/A</v>
      </c>
      <c r="AZ470" s="53" t="e">
        <f>AE470-VLOOKUP(C470, Вчера_Спутник!C:BL, 25, FALSE)</f>
        <v>#N/A</v>
      </c>
    </row>
    <row r="471" spans="1:52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3">
        <f t="shared" si="15"/>
        <v>0</v>
      </c>
      <c r="AJ471" s="53">
        <f t="shared" si="16"/>
        <v>0</v>
      </c>
      <c r="AK471" s="53" t="str">
        <f>IF(ISNA(VLOOKUP(C471,Вчера_Спутник!C:C, 1, FALSE)),"ошибка",0)</f>
        <v>ошибка</v>
      </c>
      <c r="AL471" s="55"/>
      <c r="AM471" s="53" t="e">
        <f>D471-VLOOKUP(C471, Вчера_Спутник!C:BL, 2, FALSE)</f>
        <v>#N/A</v>
      </c>
      <c r="AN471" s="53" t="e">
        <f>E471-F471-VLOOKUP(C471, Вчера_Спутник!C:BL, 3, FALSE)</f>
        <v>#N/A</v>
      </c>
      <c r="AO471" s="53" t="e">
        <f>K471-L471-VLOOKUP(C471, Вчера_Спутник!C:BL, 5, FALSE)</f>
        <v>#N/A</v>
      </c>
      <c r="AP471" s="53" t="e">
        <f>M471-N471-VLOOKUP(C471, Вчера_Спутник!C:BL, 7, FALSE)</f>
        <v>#N/A</v>
      </c>
      <c r="AQ471" s="53" t="e">
        <f>O471-P471-VLOOKUP(C471, Вчера_Спутник!C:BL, 9, FALSE)</f>
        <v>#N/A</v>
      </c>
      <c r="AR471" s="53" t="e">
        <f>Q471-R471-VLOOKUP(C471, Вчера_Спутник!C:BL, 11, FALSE)</f>
        <v>#N/A</v>
      </c>
      <c r="AS471" s="53" t="e">
        <f>S471-T471-VLOOKUP(C471, Вчера_Спутник!C:BL, 13, FALSE)</f>
        <v>#N/A</v>
      </c>
      <c r="AT471" s="53" t="e">
        <f>U471-V471-VLOOKUP(C471, Вчера_Спутник!C:BL, 15, FALSE)</f>
        <v>#N/A</v>
      </c>
      <c r="AU471" s="53" t="e">
        <f>W471-X471-VLOOKUP(C471, Вчера_Спутник!C:BL, 17, FALSE)</f>
        <v>#N/A</v>
      </c>
      <c r="AV471" s="53" t="e">
        <f>Y471-Z471-VLOOKUP(C471, Вчера_Спутник!C:BL, 19, FALSE)</f>
        <v>#N/A</v>
      </c>
      <c r="AW471" s="53" t="e">
        <f>AA471-AB471-VLOOKUP(C471, Вчера_Спутник!C:BL, 21, FALSE)</f>
        <v>#N/A</v>
      </c>
      <c r="AX471" s="53" t="e">
        <f>AC471-AD471-VLOOKUP(C471, Вчера_Спутник!C:BL, 23, FALSE)</f>
        <v>#N/A</v>
      </c>
      <c r="AY471" s="53" t="e">
        <f>VLOOKUP(C471, Вчера_Спутник!C:BL, 26, FALSE)+F471-Z471-AD471-AG471</f>
        <v>#N/A</v>
      </c>
      <c r="AZ471" s="53" t="e">
        <f>AE471-VLOOKUP(C471, Вчера_Спутник!C:BL, 25, FALSE)</f>
        <v>#N/A</v>
      </c>
    </row>
    <row r="472" spans="1:52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3">
        <f t="shared" si="15"/>
        <v>0</v>
      </c>
      <c r="AJ472" s="53">
        <f t="shared" si="16"/>
        <v>0</v>
      </c>
      <c r="AK472" s="53" t="str">
        <f>IF(ISNA(VLOOKUP(C472,Вчера_Спутник!C:C, 1, FALSE)),"ошибка",0)</f>
        <v>ошибка</v>
      </c>
      <c r="AL472" s="55"/>
      <c r="AM472" s="53" t="e">
        <f>D472-VLOOKUP(C472, Вчера_Спутник!C:BL, 2, FALSE)</f>
        <v>#N/A</v>
      </c>
      <c r="AN472" s="53" t="e">
        <f>E472-F472-VLOOKUP(C472, Вчера_Спутник!C:BL, 3, FALSE)</f>
        <v>#N/A</v>
      </c>
      <c r="AO472" s="53" t="e">
        <f>K472-L472-VLOOKUP(C472, Вчера_Спутник!C:BL, 5, FALSE)</f>
        <v>#N/A</v>
      </c>
      <c r="AP472" s="53" t="e">
        <f>M472-N472-VLOOKUP(C472, Вчера_Спутник!C:BL, 7, FALSE)</f>
        <v>#N/A</v>
      </c>
      <c r="AQ472" s="53" t="e">
        <f>O472-P472-VLOOKUP(C472, Вчера_Спутник!C:BL, 9, FALSE)</f>
        <v>#N/A</v>
      </c>
      <c r="AR472" s="53" t="e">
        <f>Q472-R472-VLOOKUP(C472, Вчера_Спутник!C:BL, 11, FALSE)</f>
        <v>#N/A</v>
      </c>
      <c r="AS472" s="53" t="e">
        <f>S472-T472-VLOOKUP(C472, Вчера_Спутник!C:BL, 13, FALSE)</f>
        <v>#N/A</v>
      </c>
      <c r="AT472" s="53" t="e">
        <f>U472-V472-VLOOKUP(C472, Вчера_Спутник!C:BL, 15, FALSE)</f>
        <v>#N/A</v>
      </c>
      <c r="AU472" s="53" t="e">
        <f>W472-X472-VLOOKUP(C472, Вчера_Спутник!C:BL, 17, FALSE)</f>
        <v>#N/A</v>
      </c>
      <c r="AV472" s="53" t="e">
        <f>Y472-Z472-VLOOKUP(C472, Вчера_Спутник!C:BL, 19, FALSE)</f>
        <v>#N/A</v>
      </c>
      <c r="AW472" s="53" t="e">
        <f>AA472-AB472-VLOOKUP(C472, Вчера_Спутник!C:BL, 21, FALSE)</f>
        <v>#N/A</v>
      </c>
      <c r="AX472" s="53" t="e">
        <f>AC472-AD472-VLOOKUP(C472, Вчера_Спутник!C:BL, 23, FALSE)</f>
        <v>#N/A</v>
      </c>
      <c r="AY472" s="53" t="e">
        <f>VLOOKUP(C472, Вчера_Спутник!C:BL, 26, FALSE)+F472-Z472-AD472-AG472</f>
        <v>#N/A</v>
      </c>
      <c r="AZ472" s="53" t="e">
        <f>AE472-VLOOKUP(C472, Вчера_Спутник!C:BL, 25, FALSE)</f>
        <v>#N/A</v>
      </c>
    </row>
    <row r="473" spans="1:52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3">
        <f t="shared" si="15"/>
        <v>0</v>
      </c>
      <c r="AJ473" s="53">
        <f t="shared" si="16"/>
        <v>0</v>
      </c>
      <c r="AK473" s="53" t="str">
        <f>IF(ISNA(VLOOKUP(C473,Вчера_Спутник!C:C, 1, FALSE)),"ошибка",0)</f>
        <v>ошибка</v>
      </c>
      <c r="AL473" s="55"/>
      <c r="AM473" s="53" t="e">
        <f>D473-VLOOKUP(C473, Вчера_Спутник!C:BL, 2, FALSE)</f>
        <v>#N/A</v>
      </c>
      <c r="AN473" s="53" t="e">
        <f>E473-F473-VLOOKUP(C473, Вчера_Спутник!C:BL, 3, FALSE)</f>
        <v>#N/A</v>
      </c>
      <c r="AO473" s="53" t="e">
        <f>K473-L473-VLOOKUP(C473, Вчера_Спутник!C:BL, 5, FALSE)</f>
        <v>#N/A</v>
      </c>
      <c r="AP473" s="53" t="e">
        <f>M473-N473-VLOOKUP(C473, Вчера_Спутник!C:BL, 7, FALSE)</f>
        <v>#N/A</v>
      </c>
      <c r="AQ473" s="53" t="e">
        <f>O473-P473-VLOOKUP(C473, Вчера_Спутник!C:BL, 9, FALSE)</f>
        <v>#N/A</v>
      </c>
      <c r="AR473" s="53" t="e">
        <f>Q473-R473-VLOOKUP(C473, Вчера_Спутник!C:BL, 11, FALSE)</f>
        <v>#N/A</v>
      </c>
      <c r="AS473" s="53" t="e">
        <f>S473-T473-VLOOKUP(C473, Вчера_Спутник!C:BL, 13, FALSE)</f>
        <v>#N/A</v>
      </c>
      <c r="AT473" s="53" t="e">
        <f>U473-V473-VLOOKUP(C473, Вчера_Спутник!C:BL, 15, FALSE)</f>
        <v>#N/A</v>
      </c>
      <c r="AU473" s="53" t="e">
        <f>W473-X473-VLOOKUP(C473, Вчера_Спутник!C:BL, 17, FALSE)</f>
        <v>#N/A</v>
      </c>
      <c r="AV473" s="53" t="e">
        <f>Y473-Z473-VLOOKUP(C473, Вчера_Спутник!C:BL, 19, FALSE)</f>
        <v>#N/A</v>
      </c>
      <c r="AW473" s="53" t="e">
        <f>AA473-AB473-VLOOKUP(C473, Вчера_Спутник!C:BL, 21, FALSE)</f>
        <v>#N/A</v>
      </c>
      <c r="AX473" s="53" t="e">
        <f>AC473-AD473-VLOOKUP(C473, Вчера_Спутник!C:BL, 23, FALSE)</f>
        <v>#N/A</v>
      </c>
      <c r="AY473" s="53" t="e">
        <f>VLOOKUP(C473, Вчера_Спутник!C:BL, 26, FALSE)+F473-Z473-AD473-AG473</f>
        <v>#N/A</v>
      </c>
      <c r="AZ473" s="53" t="e">
        <f>AE473-VLOOKUP(C473, Вчера_Спутник!C:BL, 25, FALSE)</f>
        <v>#N/A</v>
      </c>
    </row>
    <row r="474" spans="1:52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3">
        <f t="shared" si="15"/>
        <v>0</v>
      </c>
      <c r="AJ474" s="53">
        <f t="shared" si="16"/>
        <v>0</v>
      </c>
      <c r="AK474" s="53" t="str">
        <f>IF(ISNA(VLOOKUP(C474,Вчера_Спутник!C:C, 1, FALSE)),"ошибка",0)</f>
        <v>ошибка</v>
      </c>
      <c r="AL474" s="55"/>
      <c r="AM474" s="53" t="e">
        <f>D474-VLOOKUP(C474, Вчера_Спутник!C:BL, 2, FALSE)</f>
        <v>#N/A</v>
      </c>
      <c r="AN474" s="53" t="e">
        <f>E474-F474-VLOOKUP(C474, Вчера_Спутник!C:BL, 3, FALSE)</f>
        <v>#N/A</v>
      </c>
      <c r="AO474" s="53" t="e">
        <f>K474-L474-VLOOKUP(C474, Вчера_Спутник!C:BL, 5, FALSE)</f>
        <v>#N/A</v>
      </c>
      <c r="AP474" s="53" t="e">
        <f>M474-N474-VLOOKUP(C474, Вчера_Спутник!C:BL, 7, FALSE)</f>
        <v>#N/A</v>
      </c>
      <c r="AQ474" s="53" t="e">
        <f>O474-P474-VLOOKUP(C474, Вчера_Спутник!C:BL, 9, FALSE)</f>
        <v>#N/A</v>
      </c>
      <c r="AR474" s="53" t="e">
        <f>Q474-R474-VLOOKUP(C474, Вчера_Спутник!C:BL, 11, FALSE)</f>
        <v>#N/A</v>
      </c>
      <c r="AS474" s="53" t="e">
        <f>S474-T474-VLOOKUP(C474, Вчера_Спутник!C:BL, 13, FALSE)</f>
        <v>#N/A</v>
      </c>
      <c r="AT474" s="53" t="e">
        <f>U474-V474-VLOOKUP(C474, Вчера_Спутник!C:BL, 15, FALSE)</f>
        <v>#N/A</v>
      </c>
      <c r="AU474" s="53" t="e">
        <f>W474-X474-VLOOKUP(C474, Вчера_Спутник!C:BL, 17, FALSE)</f>
        <v>#N/A</v>
      </c>
      <c r="AV474" s="53" t="e">
        <f>Y474-Z474-VLOOKUP(C474, Вчера_Спутник!C:BL, 19, FALSE)</f>
        <v>#N/A</v>
      </c>
      <c r="AW474" s="53" t="e">
        <f>AA474-AB474-VLOOKUP(C474, Вчера_Спутник!C:BL, 21, FALSE)</f>
        <v>#N/A</v>
      </c>
      <c r="AX474" s="53" t="e">
        <f>AC474-AD474-VLOOKUP(C474, Вчера_Спутник!C:BL, 23, FALSE)</f>
        <v>#N/A</v>
      </c>
      <c r="AY474" s="53" t="e">
        <f>VLOOKUP(C474, Вчера_Спутник!C:BL, 26, FALSE)+F474-Z474-AD474-AG474</f>
        <v>#N/A</v>
      </c>
      <c r="AZ474" s="53" t="e">
        <f>AE474-VLOOKUP(C474, Вчера_Спутник!C:BL, 25, FALSE)</f>
        <v>#N/A</v>
      </c>
    </row>
    <row r="475" spans="1:52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3">
        <f t="shared" si="15"/>
        <v>0</v>
      </c>
      <c r="AJ475" s="53">
        <f t="shared" si="16"/>
        <v>0</v>
      </c>
      <c r="AK475" s="53" t="str">
        <f>IF(ISNA(VLOOKUP(C475,Вчера_Спутник!C:C, 1, FALSE)),"ошибка",0)</f>
        <v>ошибка</v>
      </c>
      <c r="AL475" s="55"/>
      <c r="AM475" s="53" t="e">
        <f>D475-VLOOKUP(C475, Вчера_Спутник!C:BL, 2, FALSE)</f>
        <v>#N/A</v>
      </c>
      <c r="AN475" s="53" t="e">
        <f>E475-F475-VLOOKUP(C475, Вчера_Спутник!C:BL, 3, FALSE)</f>
        <v>#N/A</v>
      </c>
      <c r="AO475" s="53" t="e">
        <f>K475-L475-VLOOKUP(C475, Вчера_Спутник!C:BL, 5, FALSE)</f>
        <v>#N/A</v>
      </c>
      <c r="AP475" s="53" t="e">
        <f>M475-N475-VLOOKUP(C475, Вчера_Спутник!C:BL, 7, FALSE)</f>
        <v>#N/A</v>
      </c>
      <c r="AQ475" s="53" t="e">
        <f>O475-P475-VLOOKUP(C475, Вчера_Спутник!C:BL, 9, FALSE)</f>
        <v>#N/A</v>
      </c>
      <c r="AR475" s="53" t="e">
        <f>Q475-R475-VLOOKUP(C475, Вчера_Спутник!C:BL, 11, FALSE)</f>
        <v>#N/A</v>
      </c>
      <c r="AS475" s="53" t="e">
        <f>S475-T475-VLOOKUP(C475, Вчера_Спутник!C:BL, 13, FALSE)</f>
        <v>#N/A</v>
      </c>
      <c r="AT475" s="53" t="e">
        <f>U475-V475-VLOOKUP(C475, Вчера_Спутник!C:BL, 15, FALSE)</f>
        <v>#N/A</v>
      </c>
      <c r="AU475" s="53" t="e">
        <f>W475-X475-VLOOKUP(C475, Вчера_Спутник!C:BL, 17, FALSE)</f>
        <v>#N/A</v>
      </c>
      <c r="AV475" s="53" t="e">
        <f>Y475-Z475-VLOOKUP(C475, Вчера_Спутник!C:BL, 19, FALSE)</f>
        <v>#N/A</v>
      </c>
      <c r="AW475" s="53" t="e">
        <f>AA475-AB475-VLOOKUP(C475, Вчера_Спутник!C:BL, 21, FALSE)</f>
        <v>#N/A</v>
      </c>
      <c r="AX475" s="53" t="e">
        <f>AC475-AD475-VLOOKUP(C475, Вчера_Спутник!C:BL, 23, FALSE)</f>
        <v>#N/A</v>
      </c>
      <c r="AY475" s="53" t="e">
        <f>VLOOKUP(C475, Вчера_Спутник!C:BL, 26, FALSE)+F475-Z475-AD475-AG475</f>
        <v>#N/A</v>
      </c>
      <c r="AZ475" s="53" t="e">
        <f>AE475-VLOOKUP(C475, Вчера_Спутник!C:BL, 25, FALSE)</f>
        <v>#N/A</v>
      </c>
    </row>
    <row r="476" spans="1:52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3">
        <f t="shared" si="15"/>
        <v>0</v>
      </c>
      <c r="AJ476" s="53">
        <f t="shared" si="16"/>
        <v>0</v>
      </c>
      <c r="AK476" s="53" t="str">
        <f>IF(ISNA(VLOOKUP(C476,Вчера_Спутник!C:C, 1, FALSE)),"ошибка",0)</f>
        <v>ошибка</v>
      </c>
      <c r="AL476" s="55"/>
      <c r="AM476" s="53" t="e">
        <f>D476-VLOOKUP(C476, Вчера_Спутник!C:BL, 2, FALSE)</f>
        <v>#N/A</v>
      </c>
      <c r="AN476" s="53" t="e">
        <f>E476-F476-VLOOKUP(C476, Вчера_Спутник!C:BL, 3, FALSE)</f>
        <v>#N/A</v>
      </c>
      <c r="AO476" s="53" t="e">
        <f>K476-L476-VLOOKUP(C476, Вчера_Спутник!C:BL, 5, FALSE)</f>
        <v>#N/A</v>
      </c>
      <c r="AP476" s="53" t="e">
        <f>M476-N476-VLOOKUP(C476, Вчера_Спутник!C:BL, 7, FALSE)</f>
        <v>#N/A</v>
      </c>
      <c r="AQ476" s="53" t="e">
        <f>O476-P476-VLOOKUP(C476, Вчера_Спутник!C:BL, 9, FALSE)</f>
        <v>#N/A</v>
      </c>
      <c r="AR476" s="53" t="e">
        <f>Q476-R476-VLOOKUP(C476, Вчера_Спутник!C:BL, 11, FALSE)</f>
        <v>#N/A</v>
      </c>
      <c r="AS476" s="53" t="e">
        <f>S476-T476-VLOOKUP(C476, Вчера_Спутник!C:BL, 13, FALSE)</f>
        <v>#N/A</v>
      </c>
      <c r="AT476" s="53" t="e">
        <f>U476-V476-VLOOKUP(C476, Вчера_Спутник!C:BL, 15, FALSE)</f>
        <v>#N/A</v>
      </c>
      <c r="AU476" s="53" t="e">
        <f>W476-X476-VLOOKUP(C476, Вчера_Спутник!C:BL, 17, FALSE)</f>
        <v>#N/A</v>
      </c>
      <c r="AV476" s="53" t="e">
        <f>Y476-Z476-VLOOKUP(C476, Вчера_Спутник!C:BL, 19, FALSE)</f>
        <v>#N/A</v>
      </c>
      <c r="AW476" s="53" t="e">
        <f>AA476-AB476-VLOOKUP(C476, Вчера_Спутник!C:BL, 21, FALSE)</f>
        <v>#N/A</v>
      </c>
      <c r="AX476" s="53" t="e">
        <f>AC476-AD476-VLOOKUP(C476, Вчера_Спутник!C:BL, 23, FALSE)</f>
        <v>#N/A</v>
      </c>
      <c r="AY476" s="53" t="e">
        <f>VLOOKUP(C476, Вчера_Спутник!C:BL, 26, FALSE)+F476-Z476-AD476-AG476</f>
        <v>#N/A</v>
      </c>
      <c r="AZ476" s="53" t="e">
        <f>AE476-VLOOKUP(C476, Вчера_Спутник!C:BL, 25, FALSE)</f>
        <v>#N/A</v>
      </c>
    </row>
    <row r="477" spans="1:52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3">
        <f t="shared" si="15"/>
        <v>0</v>
      </c>
      <c r="AJ477" s="53">
        <f t="shared" si="16"/>
        <v>0</v>
      </c>
      <c r="AK477" s="53" t="str">
        <f>IF(ISNA(VLOOKUP(C477,Вчера_Спутник!C:C, 1, FALSE)),"ошибка",0)</f>
        <v>ошибка</v>
      </c>
      <c r="AL477" s="55"/>
      <c r="AM477" s="53" t="e">
        <f>D477-VLOOKUP(C477, Вчера_Спутник!C:BL, 2, FALSE)</f>
        <v>#N/A</v>
      </c>
      <c r="AN477" s="53" t="e">
        <f>E477-F477-VLOOKUP(C477, Вчера_Спутник!C:BL, 3, FALSE)</f>
        <v>#N/A</v>
      </c>
      <c r="AO477" s="53" t="e">
        <f>K477-L477-VLOOKUP(C477, Вчера_Спутник!C:BL, 5, FALSE)</f>
        <v>#N/A</v>
      </c>
      <c r="AP477" s="53" t="e">
        <f>M477-N477-VLOOKUP(C477, Вчера_Спутник!C:BL, 7, FALSE)</f>
        <v>#N/A</v>
      </c>
      <c r="AQ477" s="53" t="e">
        <f>O477-P477-VLOOKUP(C477, Вчера_Спутник!C:BL, 9, FALSE)</f>
        <v>#N/A</v>
      </c>
      <c r="AR477" s="53" t="e">
        <f>Q477-R477-VLOOKUP(C477, Вчера_Спутник!C:BL, 11, FALSE)</f>
        <v>#N/A</v>
      </c>
      <c r="AS477" s="53" t="e">
        <f>S477-T477-VLOOKUP(C477, Вчера_Спутник!C:BL, 13, FALSE)</f>
        <v>#N/A</v>
      </c>
      <c r="AT477" s="53" t="e">
        <f>U477-V477-VLOOKUP(C477, Вчера_Спутник!C:BL, 15, FALSE)</f>
        <v>#N/A</v>
      </c>
      <c r="AU477" s="53" t="e">
        <f>W477-X477-VLOOKUP(C477, Вчера_Спутник!C:BL, 17, FALSE)</f>
        <v>#N/A</v>
      </c>
      <c r="AV477" s="53" t="e">
        <f>Y477-Z477-VLOOKUP(C477, Вчера_Спутник!C:BL, 19, FALSE)</f>
        <v>#N/A</v>
      </c>
      <c r="AW477" s="53" t="e">
        <f>AA477-AB477-VLOOKUP(C477, Вчера_Спутник!C:BL, 21, FALSE)</f>
        <v>#N/A</v>
      </c>
      <c r="AX477" s="53" t="e">
        <f>AC477-AD477-VLOOKUP(C477, Вчера_Спутник!C:BL, 23, FALSE)</f>
        <v>#N/A</v>
      </c>
      <c r="AY477" s="53" t="e">
        <f>VLOOKUP(C477, Вчера_Спутник!C:BL, 26, FALSE)+F477-Z477-AD477-AG477</f>
        <v>#N/A</v>
      </c>
      <c r="AZ477" s="53" t="e">
        <f>AE477-VLOOKUP(C477, Вчера_Спутник!C:BL, 25, FALSE)</f>
        <v>#N/A</v>
      </c>
    </row>
    <row r="478" spans="1:52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3">
        <f t="shared" si="15"/>
        <v>0</v>
      </c>
      <c r="AJ478" s="53">
        <f t="shared" si="16"/>
        <v>0</v>
      </c>
      <c r="AK478" s="53" t="str">
        <f>IF(ISNA(VLOOKUP(C478,Вчера_Спутник!C:C, 1, FALSE)),"ошибка",0)</f>
        <v>ошибка</v>
      </c>
      <c r="AL478" s="55"/>
      <c r="AM478" s="53" t="e">
        <f>D478-VLOOKUP(C478, Вчера_Спутник!C:BL, 2, FALSE)</f>
        <v>#N/A</v>
      </c>
      <c r="AN478" s="53" t="e">
        <f>E478-F478-VLOOKUP(C478, Вчера_Спутник!C:BL, 3, FALSE)</f>
        <v>#N/A</v>
      </c>
      <c r="AO478" s="53" t="e">
        <f>K478-L478-VLOOKUP(C478, Вчера_Спутник!C:BL, 5, FALSE)</f>
        <v>#N/A</v>
      </c>
      <c r="AP478" s="53" t="e">
        <f>M478-N478-VLOOKUP(C478, Вчера_Спутник!C:BL, 7, FALSE)</f>
        <v>#N/A</v>
      </c>
      <c r="AQ478" s="53" t="e">
        <f>O478-P478-VLOOKUP(C478, Вчера_Спутник!C:BL, 9, FALSE)</f>
        <v>#N/A</v>
      </c>
      <c r="AR478" s="53" t="e">
        <f>Q478-R478-VLOOKUP(C478, Вчера_Спутник!C:BL, 11, FALSE)</f>
        <v>#N/A</v>
      </c>
      <c r="AS478" s="53" t="e">
        <f>S478-T478-VLOOKUP(C478, Вчера_Спутник!C:BL, 13, FALSE)</f>
        <v>#N/A</v>
      </c>
      <c r="AT478" s="53" t="e">
        <f>U478-V478-VLOOKUP(C478, Вчера_Спутник!C:BL, 15, FALSE)</f>
        <v>#N/A</v>
      </c>
      <c r="AU478" s="53" t="e">
        <f>W478-X478-VLOOKUP(C478, Вчера_Спутник!C:BL, 17, FALSE)</f>
        <v>#N/A</v>
      </c>
      <c r="AV478" s="53" t="e">
        <f>Y478-Z478-VLOOKUP(C478, Вчера_Спутник!C:BL, 19, FALSE)</f>
        <v>#N/A</v>
      </c>
      <c r="AW478" s="53" t="e">
        <f>AA478-AB478-VLOOKUP(C478, Вчера_Спутник!C:BL, 21, FALSE)</f>
        <v>#N/A</v>
      </c>
      <c r="AX478" s="53" t="e">
        <f>AC478-AD478-VLOOKUP(C478, Вчера_Спутник!C:BL, 23, FALSE)</f>
        <v>#N/A</v>
      </c>
      <c r="AY478" s="53" t="e">
        <f>VLOOKUP(C478, Вчера_Спутник!C:BL, 26, FALSE)+F478-Z478-AD478-AG478</f>
        <v>#N/A</v>
      </c>
      <c r="AZ478" s="53" t="e">
        <f>AE478-VLOOKUP(C478, Вчера_Спутник!C:BL, 25, FALSE)</f>
        <v>#N/A</v>
      </c>
    </row>
    <row r="479" spans="1:52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3">
        <f t="shared" si="15"/>
        <v>0</v>
      </c>
      <c r="AJ479" s="53">
        <f t="shared" si="16"/>
        <v>0</v>
      </c>
      <c r="AK479" s="53" t="str">
        <f>IF(ISNA(VLOOKUP(C479,Вчера_Спутник!C:C, 1, FALSE)),"ошибка",0)</f>
        <v>ошибка</v>
      </c>
      <c r="AL479" s="55"/>
      <c r="AM479" s="53" t="e">
        <f>D479-VLOOKUP(C479, Вчера_Спутник!C:BL, 2, FALSE)</f>
        <v>#N/A</v>
      </c>
      <c r="AN479" s="53" t="e">
        <f>E479-F479-VLOOKUP(C479, Вчера_Спутник!C:BL, 3, FALSE)</f>
        <v>#N/A</v>
      </c>
      <c r="AO479" s="53" t="e">
        <f>K479-L479-VLOOKUP(C479, Вчера_Спутник!C:BL, 5, FALSE)</f>
        <v>#N/A</v>
      </c>
      <c r="AP479" s="53" t="e">
        <f>M479-N479-VLOOKUP(C479, Вчера_Спутник!C:BL, 7, FALSE)</f>
        <v>#N/A</v>
      </c>
      <c r="AQ479" s="53" t="e">
        <f>O479-P479-VLOOKUP(C479, Вчера_Спутник!C:BL, 9, FALSE)</f>
        <v>#N/A</v>
      </c>
      <c r="AR479" s="53" t="e">
        <f>Q479-R479-VLOOKUP(C479, Вчера_Спутник!C:BL, 11, FALSE)</f>
        <v>#N/A</v>
      </c>
      <c r="AS479" s="53" t="e">
        <f>S479-T479-VLOOKUP(C479, Вчера_Спутник!C:BL, 13, FALSE)</f>
        <v>#N/A</v>
      </c>
      <c r="AT479" s="53" t="e">
        <f>U479-V479-VLOOKUP(C479, Вчера_Спутник!C:BL, 15, FALSE)</f>
        <v>#N/A</v>
      </c>
      <c r="AU479" s="53" t="e">
        <f>W479-X479-VLOOKUP(C479, Вчера_Спутник!C:BL, 17, FALSE)</f>
        <v>#N/A</v>
      </c>
      <c r="AV479" s="53" t="e">
        <f>Y479-Z479-VLOOKUP(C479, Вчера_Спутник!C:BL, 19, FALSE)</f>
        <v>#N/A</v>
      </c>
      <c r="AW479" s="53" t="e">
        <f>AA479-AB479-VLOOKUP(C479, Вчера_Спутник!C:BL, 21, FALSE)</f>
        <v>#N/A</v>
      </c>
      <c r="AX479" s="53" t="e">
        <f>AC479-AD479-VLOOKUP(C479, Вчера_Спутник!C:BL, 23, FALSE)</f>
        <v>#N/A</v>
      </c>
      <c r="AY479" s="53" t="e">
        <f>VLOOKUP(C479, Вчера_Спутник!C:BL, 26, FALSE)+F479-Z479-AD479-AG479</f>
        <v>#N/A</v>
      </c>
      <c r="AZ479" s="53" t="e">
        <f>AE479-VLOOKUP(C479, Вчера_Спутник!C:BL, 25, FALSE)</f>
        <v>#N/A</v>
      </c>
    </row>
    <row r="480" spans="1:52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3">
        <f t="shared" si="15"/>
        <v>0</v>
      </c>
      <c r="AJ480" s="53">
        <f t="shared" si="16"/>
        <v>0</v>
      </c>
      <c r="AK480" s="53" t="str">
        <f>IF(ISNA(VLOOKUP(C480,Вчера_Спутник!C:C, 1, FALSE)),"ошибка",0)</f>
        <v>ошибка</v>
      </c>
      <c r="AL480" s="55"/>
      <c r="AM480" s="53" t="e">
        <f>D480-VLOOKUP(C480, Вчера_Спутник!C:BL, 2, FALSE)</f>
        <v>#N/A</v>
      </c>
      <c r="AN480" s="53" t="e">
        <f>E480-F480-VLOOKUP(C480, Вчера_Спутник!C:BL, 3, FALSE)</f>
        <v>#N/A</v>
      </c>
      <c r="AO480" s="53" t="e">
        <f>K480-L480-VLOOKUP(C480, Вчера_Спутник!C:BL, 5, FALSE)</f>
        <v>#N/A</v>
      </c>
      <c r="AP480" s="53" t="e">
        <f>M480-N480-VLOOKUP(C480, Вчера_Спутник!C:BL, 7, FALSE)</f>
        <v>#N/A</v>
      </c>
      <c r="AQ480" s="53" t="e">
        <f>O480-P480-VLOOKUP(C480, Вчера_Спутник!C:BL, 9, FALSE)</f>
        <v>#N/A</v>
      </c>
      <c r="AR480" s="53" t="e">
        <f>Q480-R480-VLOOKUP(C480, Вчера_Спутник!C:BL, 11, FALSE)</f>
        <v>#N/A</v>
      </c>
      <c r="AS480" s="53" t="e">
        <f>S480-T480-VLOOKUP(C480, Вчера_Спутник!C:BL, 13, FALSE)</f>
        <v>#N/A</v>
      </c>
      <c r="AT480" s="53" t="e">
        <f>U480-V480-VLOOKUP(C480, Вчера_Спутник!C:BL, 15, FALSE)</f>
        <v>#N/A</v>
      </c>
      <c r="AU480" s="53" t="e">
        <f>W480-X480-VLOOKUP(C480, Вчера_Спутник!C:BL, 17, FALSE)</f>
        <v>#N/A</v>
      </c>
      <c r="AV480" s="53" t="e">
        <f>Y480-Z480-VLOOKUP(C480, Вчера_Спутник!C:BL, 19, FALSE)</f>
        <v>#N/A</v>
      </c>
      <c r="AW480" s="53" t="e">
        <f>AA480-AB480-VLOOKUP(C480, Вчера_Спутник!C:BL, 21, FALSE)</f>
        <v>#N/A</v>
      </c>
      <c r="AX480" s="53" t="e">
        <f>AC480-AD480-VLOOKUP(C480, Вчера_Спутник!C:BL, 23, FALSE)</f>
        <v>#N/A</v>
      </c>
      <c r="AY480" s="53" t="e">
        <f>VLOOKUP(C480, Вчера_Спутник!C:BL, 26, FALSE)+F480-Z480-AD480-AG480</f>
        <v>#N/A</v>
      </c>
      <c r="AZ480" s="53" t="e">
        <f>AE480-VLOOKUP(C480, Вчера_Спутник!C:BL, 25, FALSE)</f>
        <v>#N/A</v>
      </c>
    </row>
    <row r="481" spans="1:52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3">
        <f t="shared" si="15"/>
        <v>0</v>
      </c>
      <c r="AJ481" s="53">
        <f t="shared" si="16"/>
        <v>0</v>
      </c>
      <c r="AK481" s="53" t="str">
        <f>IF(ISNA(VLOOKUP(C481,Вчера_Спутник!C:C, 1, FALSE)),"ошибка",0)</f>
        <v>ошибка</v>
      </c>
      <c r="AL481" s="55"/>
      <c r="AM481" s="53" t="e">
        <f>D481-VLOOKUP(C481, Вчера_Спутник!C:BL, 2, FALSE)</f>
        <v>#N/A</v>
      </c>
      <c r="AN481" s="53" t="e">
        <f>E481-F481-VLOOKUP(C481, Вчера_Спутник!C:BL, 3, FALSE)</f>
        <v>#N/A</v>
      </c>
      <c r="AO481" s="53" t="e">
        <f>K481-L481-VLOOKUP(C481, Вчера_Спутник!C:BL, 5, FALSE)</f>
        <v>#N/A</v>
      </c>
      <c r="AP481" s="53" t="e">
        <f>M481-N481-VLOOKUP(C481, Вчера_Спутник!C:BL, 7, FALSE)</f>
        <v>#N/A</v>
      </c>
      <c r="AQ481" s="53" t="e">
        <f>O481-P481-VLOOKUP(C481, Вчера_Спутник!C:BL, 9, FALSE)</f>
        <v>#N/A</v>
      </c>
      <c r="AR481" s="53" t="e">
        <f>Q481-R481-VLOOKUP(C481, Вчера_Спутник!C:BL, 11, FALSE)</f>
        <v>#N/A</v>
      </c>
      <c r="AS481" s="53" t="e">
        <f>S481-T481-VLOOKUP(C481, Вчера_Спутник!C:BL, 13, FALSE)</f>
        <v>#N/A</v>
      </c>
      <c r="AT481" s="53" t="e">
        <f>U481-V481-VLOOKUP(C481, Вчера_Спутник!C:BL, 15, FALSE)</f>
        <v>#N/A</v>
      </c>
      <c r="AU481" s="53" t="e">
        <f>W481-X481-VLOOKUP(C481, Вчера_Спутник!C:BL, 17, FALSE)</f>
        <v>#N/A</v>
      </c>
      <c r="AV481" s="53" t="e">
        <f>Y481-Z481-VLOOKUP(C481, Вчера_Спутник!C:BL, 19, FALSE)</f>
        <v>#N/A</v>
      </c>
      <c r="AW481" s="53" t="e">
        <f>AA481-AB481-VLOOKUP(C481, Вчера_Спутник!C:BL, 21, FALSE)</f>
        <v>#N/A</v>
      </c>
      <c r="AX481" s="53" t="e">
        <f>AC481-AD481-VLOOKUP(C481, Вчера_Спутник!C:BL, 23, FALSE)</f>
        <v>#N/A</v>
      </c>
      <c r="AY481" s="53" t="e">
        <f>VLOOKUP(C481, Вчера_Спутник!C:BL, 26, FALSE)+F481-Z481-AD481-AG481</f>
        <v>#N/A</v>
      </c>
      <c r="AZ481" s="53" t="e">
        <f>AE481-VLOOKUP(C481, Вчера_Спутник!C:BL, 25, FALSE)</f>
        <v>#N/A</v>
      </c>
    </row>
    <row r="482" spans="1:52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3">
        <f t="shared" si="15"/>
        <v>0</v>
      </c>
      <c r="AJ482" s="53">
        <f t="shared" si="16"/>
        <v>0</v>
      </c>
      <c r="AK482" s="53" t="str">
        <f>IF(ISNA(VLOOKUP(C482,Вчера_Спутник!C:C, 1, FALSE)),"ошибка",0)</f>
        <v>ошибка</v>
      </c>
      <c r="AL482" s="55"/>
      <c r="AM482" s="53" t="e">
        <f>D482-VLOOKUP(C482, Вчера_Спутник!C:BL, 2, FALSE)</f>
        <v>#N/A</v>
      </c>
      <c r="AN482" s="53" t="e">
        <f>E482-F482-VLOOKUP(C482, Вчера_Спутник!C:BL, 3, FALSE)</f>
        <v>#N/A</v>
      </c>
      <c r="AO482" s="53" t="e">
        <f>K482-L482-VLOOKUP(C482, Вчера_Спутник!C:BL, 5, FALSE)</f>
        <v>#N/A</v>
      </c>
      <c r="AP482" s="53" t="e">
        <f>M482-N482-VLOOKUP(C482, Вчера_Спутник!C:BL, 7, FALSE)</f>
        <v>#N/A</v>
      </c>
      <c r="AQ482" s="53" t="e">
        <f>O482-P482-VLOOKUP(C482, Вчера_Спутник!C:BL, 9, FALSE)</f>
        <v>#N/A</v>
      </c>
      <c r="AR482" s="53" t="e">
        <f>Q482-R482-VLOOKUP(C482, Вчера_Спутник!C:BL, 11, FALSE)</f>
        <v>#N/A</v>
      </c>
      <c r="AS482" s="53" t="e">
        <f>S482-T482-VLOOKUP(C482, Вчера_Спутник!C:BL, 13, FALSE)</f>
        <v>#N/A</v>
      </c>
      <c r="AT482" s="53" t="e">
        <f>U482-V482-VLOOKUP(C482, Вчера_Спутник!C:BL, 15, FALSE)</f>
        <v>#N/A</v>
      </c>
      <c r="AU482" s="53" t="e">
        <f>W482-X482-VLOOKUP(C482, Вчера_Спутник!C:BL, 17, FALSE)</f>
        <v>#N/A</v>
      </c>
      <c r="AV482" s="53" t="e">
        <f>Y482-Z482-VLOOKUP(C482, Вчера_Спутник!C:BL, 19, FALSE)</f>
        <v>#N/A</v>
      </c>
      <c r="AW482" s="53" t="e">
        <f>AA482-AB482-VLOOKUP(C482, Вчера_Спутник!C:BL, 21, FALSE)</f>
        <v>#N/A</v>
      </c>
      <c r="AX482" s="53" t="e">
        <f>AC482-AD482-VLOOKUP(C482, Вчера_Спутник!C:BL, 23, FALSE)</f>
        <v>#N/A</v>
      </c>
      <c r="AY482" s="53" t="e">
        <f>VLOOKUP(C482, Вчера_Спутник!C:BL, 26, FALSE)+F482-Z482-AD482-AG482</f>
        <v>#N/A</v>
      </c>
      <c r="AZ482" s="53" t="e">
        <f>AE482-VLOOKUP(C482, Вчера_Спутник!C:BL, 25, FALSE)</f>
        <v>#N/A</v>
      </c>
    </row>
    <row r="483" spans="1:52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3">
        <f t="shared" si="15"/>
        <v>0</v>
      </c>
      <c r="AJ483" s="53">
        <f t="shared" si="16"/>
        <v>0</v>
      </c>
      <c r="AK483" s="53" t="str">
        <f>IF(ISNA(VLOOKUP(C483,Вчера_Спутник!C:C, 1, FALSE)),"ошибка",0)</f>
        <v>ошибка</v>
      </c>
      <c r="AL483" s="55"/>
      <c r="AM483" s="53" t="e">
        <f>D483-VLOOKUP(C483, Вчера_Спутник!C:BL, 2, FALSE)</f>
        <v>#N/A</v>
      </c>
      <c r="AN483" s="53" t="e">
        <f>E483-F483-VLOOKUP(C483, Вчера_Спутник!C:BL, 3, FALSE)</f>
        <v>#N/A</v>
      </c>
      <c r="AO483" s="53" t="e">
        <f>K483-L483-VLOOKUP(C483, Вчера_Спутник!C:BL, 5, FALSE)</f>
        <v>#N/A</v>
      </c>
      <c r="AP483" s="53" t="e">
        <f>M483-N483-VLOOKUP(C483, Вчера_Спутник!C:BL, 7, FALSE)</f>
        <v>#N/A</v>
      </c>
      <c r="AQ483" s="53" t="e">
        <f>O483-P483-VLOOKUP(C483, Вчера_Спутник!C:BL, 9, FALSE)</f>
        <v>#N/A</v>
      </c>
      <c r="AR483" s="53" t="e">
        <f>Q483-R483-VLOOKUP(C483, Вчера_Спутник!C:BL, 11, FALSE)</f>
        <v>#N/A</v>
      </c>
      <c r="AS483" s="53" t="e">
        <f>S483-T483-VLOOKUP(C483, Вчера_Спутник!C:BL, 13, FALSE)</f>
        <v>#N/A</v>
      </c>
      <c r="AT483" s="53" t="e">
        <f>U483-V483-VLOOKUP(C483, Вчера_Спутник!C:BL, 15, FALSE)</f>
        <v>#N/A</v>
      </c>
      <c r="AU483" s="53" t="e">
        <f>W483-X483-VLOOKUP(C483, Вчера_Спутник!C:BL, 17, FALSE)</f>
        <v>#N/A</v>
      </c>
      <c r="AV483" s="53" t="e">
        <f>Y483-Z483-VLOOKUP(C483, Вчера_Спутник!C:BL, 19, FALSE)</f>
        <v>#N/A</v>
      </c>
      <c r="AW483" s="53" t="e">
        <f>AA483-AB483-VLOOKUP(C483, Вчера_Спутник!C:BL, 21, FALSE)</f>
        <v>#N/A</v>
      </c>
      <c r="AX483" s="53" t="e">
        <f>AC483-AD483-VLOOKUP(C483, Вчера_Спутник!C:BL, 23, FALSE)</f>
        <v>#N/A</v>
      </c>
      <c r="AY483" s="53" t="e">
        <f>VLOOKUP(C483, Вчера_Спутник!C:BL, 26, FALSE)+F483-Z483-AD483-AG483</f>
        <v>#N/A</v>
      </c>
      <c r="AZ483" s="53" t="e">
        <f>AE483-VLOOKUP(C483, Вчера_Спутник!C:BL, 25, FALSE)</f>
        <v>#N/A</v>
      </c>
    </row>
    <row r="484" spans="1:52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3">
        <f t="shared" si="15"/>
        <v>0</v>
      </c>
      <c r="AJ484" s="53">
        <f t="shared" si="16"/>
        <v>0</v>
      </c>
      <c r="AK484" s="53" t="str">
        <f>IF(ISNA(VLOOKUP(C484,Вчера_Спутник!C:C, 1, FALSE)),"ошибка",0)</f>
        <v>ошибка</v>
      </c>
      <c r="AL484" s="55"/>
      <c r="AM484" s="53" t="e">
        <f>D484-VLOOKUP(C484, Вчера_Спутник!C:BL, 2, FALSE)</f>
        <v>#N/A</v>
      </c>
      <c r="AN484" s="53" t="e">
        <f>E484-F484-VLOOKUP(C484, Вчера_Спутник!C:BL, 3, FALSE)</f>
        <v>#N/A</v>
      </c>
      <c r="AO484" s="53" t="e">
        <f>K484-L484-VLOOKUP(C484, Вчера_Спутник!C:BL, 5, FALSE)</f>
        <v>#N/A</v>
      </c>
      <c r="AP484" s="53" t="e">
        <f>M484-N484-VLOOKUP(C484, Вчера_Спутник!C:BL, 7, FALSE)</f>
        <v>#N/A</v>
      </c>
      <c r="AQ484" s="53" t="e">
        <f>O484-P484-VLOOKUP(C484, Вчера_Спутник!C:BL, 9, FALSE)</f>
        <v>#N/A</v>
      </c>
      <c r="AR484" s="53" t="e">
        <f>Q484-R484-VLOOKUP(C484, Вчера_Спутник!C:BL, 11, FALSE)</f>
        <v>#N/A</v>
      </c>
      <c r="AS484" s="53" t="e">
        <f>S484-T484-VLOOKUP(C484, Вчера_Спутник!C:BL, 13, FALSE)</f>
        <v>#N/A</v>
      </c>
      <c r="AT484" s="53" t="e">
        <f>U484-V484-VLOOKUP(C484, Вчера_Спутник!C:BL, 15, FALSE)</f>
        <v>#N/A</v>
      </c>
      <c r="AU484" s="53" t="e">
        <f>W484-X484-VLOOKUP(C484, Вчера_Спутник!C:BL, 17, FALSE)</f>
        <v>#N/A</v>
      </c>
      <c r="AV484" s="53" t="e">
        <f>Y484-Z484-VLOOKUP(C484, Вчера_Спутник!C:BL, 19, FALSE)</f>
        <v>#N/A</v>
      </c>
      <c r="AW484" s="53" t="e">
        <f>AA484-AB484-VLOOKUP(C484, Вчера_Спутник!C:BL, 21, FALSE)</f>
        <v>#N/A</v>
      </c>
      <c r="AX484" s="53" t="e">
        <f>AC484-AD484-VLOOKUP(C484, Вчера_Спутник!C:BL, 23, FALSE)</f>
        <v>#N/A</v>
      </c>
      <c r="AY484" s="53" t="e">
        <f>VLOOKUP(C484, Вчера_Спутник!C:BL, 26, FALSE)+F484-Z484-AD484-AG484</f>
        <v>#N/A</v>
      </c>
      <c r="AZ484" s="53" t="e">
        <f>AE484-VLOOKUP(C484, Вчера_Спутник!C:BL, 25, FALSE)</f>
        <v>#N/A</v>
      </c>
    </row>
    <row r="485" spans="1:52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3">
        <f t="shared" si="15"/>
        <v>0</v>
      </c>
      <c r="AJ485" s="53">
        <f t="shared" si="16"/>
        <v>0</v>
      </c>
      <c r="AK485" s="53" t="str">
        <f>IF(ISNA(VLOOKUP(C485,Вчера_Спутник!C:C, 1, FALSE)),"ошибка",0)</f>
        <v>ошибка</v>
      </c>
      <c r="AL485" s="55"/>
      <c r="AM485" s="53" t="e">
        <f>D485-VLOOKUP(C485, Вчера_Спутник!C:BL, 2, FALSE)</f>
        <v>#N/A</v>
      </c>
      <c r="AN485" s="53" t="e">
        <f>E485-F485-VLOOKUP(C485, Вчера_Спутник!C:BL, 3, FALSE)</f>
        <v>#N/A</v>
      </c>
      <c r="AO485" s="53" t="e">
        <f>K485-L485-VLOOKUP(C485, Вчера_Спутник!C:BL, 5, FALSE)</f>
        <v>#N/A</v>
      </c>
      <c r="AP485" s="53" t="e">
        <f>M485-N485-VLOOKUP(C485, Вчера_Спутник!C:BL, 7, FALSE)</f>
        <v>#N/A</v>
      </c>
      <c r="AQ485" s="53" t="e">
        <f>O485-P485-VLOOKUP(C485, Вчера_Спутник!C:BL, 9, FALSE)</f>
        <v>#N/A</v>
      </c>
      <c r="AR485" s="53" t="e">
        <f>Q485-R485-VLOOKUP(C485, Вчера_Спутник!C:BL, 11, FALSE)</f>
        <v>#N/A</v>
      </c>
      <c r="AS485" s="53" t="e">
        <f>S485-T485-VLOOKUP(C485, Вчера_Спутник!C:BL, 13, FALSE)</f>
        <v>#N/A</v>
      </c>
      <c r="AT485" s="53" t="e">
        <f>U485-V485-VLOOKUP(C485, Вчера_Спутник!C:BL, 15, FALSE)</f>
        <v>#N/A</v>
      </c>
      <c r="AU485" s="53" t="e">
        <f>W485-X485-VLOOKUP(C485, Вчера_Спутник!C:BL, 17, FALSE)</f>
        <v>#N/A</v>
      </c>
      <c r="AV485" s="53" t="e">
        <f>Y485-Z485-VLOOKUP(C485, Вчера_Спутник!C:BL, 19, FALSE)</f>
        <v>#N/A</v>
      </c>
      <c r="AW485" s="53" t="e">
        <f>AA485-AB485-VLOOKUP(C485, Вчера_Спутник!C:BL, 21, FALSE)</f>
        <v>#N/A</v>
      </c>
      <c r="AX485" s="53" t="e">
        <f>AC485-AD485-VLOOKUP(C485, Вчера_Спутник!C:BL, 23, FALSE)</f>
        <v>#N/A</v>
      </c>
      <c r="AY485" s="53" t="e">
        <f>VLOOKUP(C485, Вчера_Спутник!C:BL, 26, FALSE)+F485-Z485-AD485-AG485</f>
        <v>#N/A</v>
      </c>
      <c r="AZ485" s="53" t="e">
        <f>AE485-VLOOKUP(C485, Вчера_Спутник!C:BL, 25, FALSE)</f>
        <v>#N/A</v>
      </c>
    </row>
    <row r="486" spans="1:52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3">
        <f t="shared" si="15"/>
        <v>0</v>
      </c>
      <c r="AJ486" s="53">
        <f t="shared" si="16"/>
        <v>0</v>
      </c>
      <c r="AK486" s="53" t="str">
        <f>IF(ISNA(VLOOKUP(C486,Вчера_Спутник!C:C, 1, FALSE)),"ошибка",0)</f>
        <v>ошибка</v>
      </c>
      <c r="AL486" s="55"/>
      <c r="AM486" s="53" t="e">
        <f>D486-VLOOKUP(C486, Вчера_Спутник!C:BL, 2, FALSE)</f>
        <v>#N/A</v>
      </c>
      <c r="AN486" s="53" t="e">
        <f>E486-F486-VLOOKUP(C486, Вчера_Спутник!C:BL, 3, FALSE)</f>
        <v>#N/A</v>
      </c>
      <c r="AO486" s="53" t="e">
        <f>K486-L486-VLOOKUP(C486, Вчера_Спутник!C:BL, 5, FALSE)</f>
        <v>#N/A</v>
      </c>
      <c r="AP486" s="53" t="e">
        <f>M486-N486-VLOOKUP(C486, Вчера_Спутник!C:BL, 7, FALSE)</f>
        <v>#N/A</v>
      </c>
      <c r="AQ486" s="53" t="e">
        <f>O486-P486-VLOOKUP(C486, Вчера_Спутник!C:BL, 9, FALSE)</f>
        <v>#N/A</v>
      </c>
      <c r="AR486" s="53" t="e">
        <f>Q486-R486-VLOOKUP(C486, Вчера_Спутник!C:BL, 11, FALSE)</f>
        <v>#N/A</v>
      </c>
      <c r="AS486" s="53" t="e">
        <f>S486-T486-VLOOKUP(C486, Вчера_Спутник!C:BL, 13, FALSE)</f>
        <v>#N/A</v>
      </c>
      <c r="AT486" s="53" t="e">
        <f>U486-V486-VLOOKUP(C486, Вчера_Спутник!C:BL, 15, FALSE)</f>
        <v>#N/A</v>
      </c>
      <c r="AU486" s="53" t="e">
        <f>W486-X486-VLOOKUP(C486, Вчера_Спутник!C:BL, 17, FALSE)</f>
        <v>#N/A</v>
      </c>
      <c r="AV486" s="53" t="e">
        <f>Y486-Z486-VLOOKUP(C486, Вчера_Спутник!C:BL, 19, FALSE)</f>
        <v>#N/A</v>
      </c>
      <c r="AW486" s="53" t="e">
        <f>AA486-AB486-VLOOKUP(C486, Вчера_Спутник!C:BL, 21, FALSE)</f>
        <v>#N/A</v>
      </c>
      <c r="AX486" s="53" t="e">
        <f>AC486-AD486-VLOOKUP(C486, Вчера_Спутник!C:BL, 23, FALSE)</f>
        <v>#N/A</v>
      </c>
      <c r="AY486" s="53" t="e">
        <f>VLOOKUP(C486, Вчера_Спутник!C:BL, 26, FALSE)+F486-Z486-AD486-AG486</f>
        <v>#N/A</v>
      </c>
      <c r="AZ486" s="53" t="e">
        <f>AE486-VLOOKUP(C486, Вчера_Спутник!C:BL, 25, FALSE)</f>
        <v>#N/A</v>
      </c>
    </row>
    <row r="487" spans="1:52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3">
        <f t="shared" si="15"/>
        <v>0</v>
      </c>
      <c r="AJ487" s="53">
        <f t="shared" si="16"/>
        <v>0</v>
      </c>
      <c r="AK487" s="53" t="str">
        <f>IF(ISNA(VLOOKUP(C487,Вчера_Спутник!C:C, 1, FALSE)),"ошибка",0)</f>
        <v>ошибка</v>
      </c>
      <c r="AL487" s="55"/>
      <c r="AM487" s="53" t="e">
        <f>D487-VLOOKUP(C487, Вчера_Спутник!C:BL, 2, FALSE)</f>
        <v>#N/A</v>
      </c>
      <c r="AN487" s="53" t="e">
        <f>E487-F487-VLOOKUP(C487, Вчера_Спутник!C:BL, 3, FALSE)</f>
        <v>#N/A</v>
      </c>
      <c r="AO487" s="53" t="e">
        <f>K487-L487-VLOOKUP(C487, Вчера_Спутник!C:BL, 5, FALSE)</f>
        <v>#N/A</v>
      </c>
      <c r="AP487" s="53" t="e">
        <f>M487-N487-VLOOKUP(C487, Вчера_Спутник!C:BL, 7, FALSE)</f>
        <v>#N/A</v>
      </c>
      <c r="AQ487" s="53" t="e">
        <f>O487-P487-VLOOKUP(C487, Вчера_Спутник!C:BL, 9, FALSE)</f>
        <v>#N/A</v>
      </c>
      <c r="AR487" s="53" t="e">
        <f>Q487-R487-VLOOKUP(C487, Вчера_Спутник!C:BL, 11, FALSE)</f>
        <v>#N/A</v>
      </c>
      <c r="AS487" s="53" t="e">
        <f>S487-T487-VLOOKUP(C487, Вчера_Спутник!C:BL, 13, FALSE)</f>
        <v>#N/A</v>
      </c>
      <c r="AT487" s="53" t="e">
        <f>U487-V487-VLOOKUP(C487, Вчера_Спутник!C:BL, 15, FALSE)</f>
        <v>#N/A</v>
      </c>
      <c r="AU487" s="53" t="e">
        <f>W487-X487-VLOOKUP(C487, Вчера_Спутник!C:BL, 17, FALSE)</f>
        <v>#N/A</v>
      </c>
      <c r="AV487" s="53" t="e">
        <f>Y487-Z487-VLOOKUP(C487, Вчера_Спутник!C:BL, 19, FALSE)</f>
        <v>#N/A</v>
      </c>
      <c r="AW487" s="53" t="e">
        <f>AA487-AB487-VLOOKUP(C487, Вчера_Спутник!C:BL, 21, FALSE)</f>
        <v>#N/A</v>
      </c>
      <c r="AX487" s="53" t="e">
        <f>AC487-AD487-VLOOKUP(C487, Вчера_Спутник!C:BL, 23, FALSE)</f>
        <v>#N/A</v>
      </c>
      <c r="AY487" s="53" t="e">
        <f>VLOOKUP(C487, Вчера_Спутник!C:BL, 26, FALSE)+F487-Z487-AD487-AG487</f>
        <v>#N/A</v>
      </c>
      <c r="AZ487" s="53" t="e">
        <f>AE487-VLOOKUP(C487, Вчера_Спутник!C:BL, 25, FALSE)</f>
        <v>#N/A</v>
      </c>
    </row>
    <row r="488" spans="1:52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3">
        <f t="shared" si="15"/>
        <v>0</v>
      </c>
      <c r="AJ488" s="53">
        <f t="shared" si="16"/>
        <v>0</v>
      </c>
      <c r="AK488" s="53" t="str">
        <f>IF(ISNA(VLOOKUP(C488,Вчера_Спутник!C:C, 1, FALSE)),"ошибка",0)</f>
        <v>ошибка</v>
      </c>
      <c r="AL488" s="55"/>
      <c r="AM488" s="53" t="e">
        <f>D488-VLOOKUP(C488, Вчера_Спутник!C:BL, 2, FALSE)</f>
        <v>#N/A</v>
      </c>
      <c r="AN488" s="53" t="e">
        <f>E488-F488-VLOOKUP(C488, Вчера_Спутник!C:BL, 3, FALSE)</f>
        <v>#N/A</v>
      </c>
      <c r="AO488" s="53" t="e">
        <f>K488-L488-VLOOKUP(C488, Вчера_Спутник!C:BL, 5, FALSE)</f>
        <v>#N/A</v>
      </c>
      <c r="AP488" s="53" t="e">
        <f>M488-N488-VLOOKUP(C488, Вчера_Спутник!C:BL, 7, FALSE)</f>
        <v>#N/A</v>
      </c>
      <c r="AQ488" s="53" t="e">
        <f>O488-P488-VLOOKUP(C488, Вчера_Спутник!C:BL, 9, FALSE)</f>
        <v>#N/A</v>
      </c>
      <c r="AR488" s="53" t="e">
        <f>Q488-R488-VLOOKUP(C488, Вчера_Спутник!C:BL, 11, FALSE)</f>
        <v>#N/A</v>
      </c>
      <c r="AS488" s="53" t="e">
        <f>S488-T488-VLOOKUP(C488, Вчера_Спутник!C:BL, 13, FALSE)</f>
        <v>#N/A</v>
      </c>
      <c r="AT488" s="53" t="e">
        <f>U488-V488-VLOOKUP(C488, Вчера_Спутник!C:BL, 15, FALSE)</f>
        <v>#N/A</v>
      </c>
      <c r="AU488" s="53" t="e">
        <f>W488-X488-VLOOKUP(C488, Вчера_Спутник!C:BL, 17, FALSE)</f>
        <v>#N/A</v>
      </c>
      <c r="AV488" s="53" t="e">
        <f>Y488-Z488-VLOOKUP(C488, Вчера_Спутник!C:BL, 19, FALSE)</f>
        <v>#N/A</v>
      </c>
      <c r="AW488" s="53" t="e">
        <f>AA488-AB488-VLOOKUP(C488, Вчера_Спутник!C:BL, 21, FALSE)</f>
        <v>#N/A</v>
      </c>
      <c r="AX488" s="53" t="e">
        <f>AC488-AD488-VLOOKUP(C488, Вчера_Спутник!C:BL, 23, FALSE)</f>
        <v>#N/A</v>
      </c>
      <c r="AY488" s="53" t="e">
        <f>VLOOKUP(C488, Вчера_Спутник!C:BL, 26, FALSE)+F488-Z488-AD488-AG488</f>
        <v>#N/A</v>
      </c>
      <c r="AZ488" s="53" t="e">
        <f>AE488-VLOOKUP(C488, Вчера_Спутник!C:BL, 25, FALSE)</f>
        <v>#N/A</v>
      </c>
    </row>
    <row r="489" spans="1:52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3">
        <f t="shared" si="15"/>
        <v>0</v>
      </c>
      <c r="AJ489" s="53">
        <f t="shared" si="16"/>
        <v>0</v>
      </c>
      <c r="AK489" s="53" t="str">
        <f>IF(ISNA(VLOOKUP(C489,Вчера_Спутник!C:C, 1, FALSE)),"ошибка",0)</f>
        <v>ошибка</v>
      </c>
      <c r="AL489" s="55"/>
      <c r="AM489" s="53" t="e">
        <f>D489-VLOOKUP(C489, Вчера_Спутник!C:BL, 2, FALSE)</f>
        <v>#N/A</v>
      </c>
      <c r="AN489" s="53" t="e">
        <f>E489-F489-VLOOKUP(C489, Вчера_Спутник!C:BL, 3, FALSE)</f>
        <v>#N/A</v>
      </c>
      <c r="AO489" s="53" t="e">
        <f>K489-L489-VLOOKUP(C489, Вчера_Спутник!C:BL, 5, FALSE)</f>
        <v>#N/A</v>
      </c>
      <c r="AP489" s="53" t="e">
        <f>M489-N489-VLOOKUP(C489, Вчера_Спутник!C:BL, 7, FALSE)</f>
        <v>#N/A</v>
      </c>
      <c r="AQ489" s="53" t="e">
        <f>O489-P489-VLOOKUP(C489, Вчера_Спутник!C:BL, 9, FALSE)</f>
        <v>#N/A</v>
      </c>
      <c r="AR489" s="53" t="e">
        <f>Q489-R489-VLOOKUP(C489, Вчера_Спутник!C:BL, 11, FALSE)</f>
        <v>#N/A</v>
      </c>
      <c r="AS489" s="53" t="e">
        <f>S489-T489-VLOOKUP(C489, Вчера_Спутник!C:BL, 13, FALSE)</f>
        <v>#N/A</v>
      </c>
      <c r="AT489" s="53" t="e">
        <f>U489-V489-VLOOKUP(C489, Вчера_Спутник!C:BL, 15, FALSE)</f>
        <v>#N/A</v>
      </c>
      <c r="AU489" s="53" t="e">
        <f>W489-X489-VLOOKUP(C489, Вчера_Спутник!C:BL, 17, FALSE)</f>
        <v>#N/A</v>
      </c>
      <c r="AV489" s="53" t="e">
        <f>Y489-Z489-VLOOKUP(C489, Вчера_Спутник!C:BL, 19, FALSE)</f>
        <v>#N/A</v>
      </c>
      <c r="AW489" s="53" t="e">
        <f>AA489-AB489-VLOOKUP(C489, Вчера_Спутник!C:BL, 21, FALSE)</f>
        <v>#N/A</v>
      </c>
      <c r="AX489" s="53" t="e">
        <f>AC489-AD489-VLOOKUP(C489, Вчера_Спутник!C:BL, 23, FALSE)</f>
        <v>#N/A</v>
      </c>
      <c r="AY489" s="53" t="e">
        <f>VLOOKUP(C489, Вчера_Спутник!C:BL, 26, FALSE)+F489-Z489-AD489-AG489</f>
        <v>#N/A</v>
      </c>
      <c r="AZ489" s="53" t="e">
        <f>AE489-VLOOKUP(C489, Вчера_Спутник!C:BL, 25, FALSE)</f>
        <v>#N/A</v>
      </c>
    </row>
    <row r="490" spans="1:52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3">
        <f t="shared" si="15"/>
        <v>0</v>
      </c>
      <c r="AJ490" s="53">
        <f t="shared" si="16"/>
        <v>0</v>
      </c>
      <c r="AK490" s="53" t="str">
        <f>IF(ISNA(VLOOKUP(C490,Вчера_Спутник!C:C, 1, FALSE)),"ошибка",0)</f>
        <v>ошибка</v>
      </c>
      <c r="AL490" s="55"/>
      <c r="AM490" s="53" t="e">
        <f>D490-VLOOKUP(C490, Вчера_Спутник!C:BL, 2, FALSE)</f>
        <v>#N/A</v>
      </c>
      <c r="AN490" s="53" t="e">
        <f>E490-F490-VLOOKUP(C490, Вчера_Спутник!C:BL, 3, FALSE)</f>
        <v>#N/A</v>
      </c>
      <c r="AO490" s="53" t="e">
        <f>K490-L490-VLOOKUP(C490, Вчера_Спутник!C:BL, 5, FALSE)</f>
        <v>#N/A</v>
      </c>
      <c r="AP490" s="53" t="e">
        <f>M490-N490-VLOOKUP(C490, Вчера_Спутник!C:BL, 7, FALSE)</f>
        <v>#N/A</v>
      </c>
      <c r="AQ490" s="53" t="e">
        <f>O490-P490-VLOOKUP(C490, Вчера_Спутник!C:BL, 9, FALSE)</f>
        <v>#N/A</v>
      </c>
      <c r="AR490" s="53" t="e">
        <f>Q490-R490-VLOOKUP(C490, Вчера_Спутник!C:BL, 11, FALSE)</f>
        <v>#N/A</v>
      </c>
      <c r="AS490" s="53" t="e">
        <f>S490-T490-VLOOKUP(C490, Вчера_Спутник!C:BL, 13, FALSE)</f>
        <v>#N/A</v>
      </c>
      <c r="AT490" s="53" t="e">
        <f>U490-V490-VLOOKUP(C490, Вчера_Спутник!C:BL, 15, FALSE)</f>
        <v>#N/A</v>
      </c>
      <c r="AU490" s="53" t="e">
        <f>W490-X490-VLOOKUP(C490, Вчера_Спутник!C:BL, 17, FALSE)</f>
        <v>#N/A</v>
      </c>
      <c r="AV490" s="53" t="e">
        <f>Y490-Z490-VLOOKUP(C490, Вчера_Спутник!C:BL, 19, FALSE)</f>
        <v>#N/A</v>
      </c>
      <c r="AW490" s="53" t="e">
        <f>AA490-AB490-VLOOKUP(C490, Вчера_Спутник!C:BL, 21, FALSE)</f>
        <v>#N/A</v>
      </c>
      <c r="AX490" s="53" t="e">
        <f>AC490-AD490-VLOOKUP(C490, Вчера_Спутник!C:BL, 23, FALSE)</f>
        <v>#N/A</v>
      </c>
      <c r="AY490" s="53" t="e">
        <f>VLOOKUP(C490, Вчера_Спутник!C:BL, 26, FALSE)+F490-Z490-AD490-AG490</f>
        <v>#N/A</v>
      </c>
      <c r="AZ490" s="53" t="e">
        <f>AE490-VLOOKUP(C490, Вчера_Спутник!C:BL, 25, FALSE)</f>
        <v>#N/A</v>
      </c>
    </row>
    <row r="491" spans="1:52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3">
        <f t="shared" si="15"/>
        <v>0</v>
      </c>
      <c r="AJ491" s="53">
        <f t="shared" si="16"/>
        <v>0</v>
      </c>
      <c r="AK491" s="53" t="str">
        <f>IF(ISNA(VLOOKUP(C491,Вчера_Спутник!C:C, 1, FALSE)),"ошибка",0)</f>
        <v>ошибка</v>
      </c>
      <c r="AL491" s="55"/>
      <c r="AM491" s="53" t="e">
        <f>D491-VLOOKUP(C491, Вчера_Спутник!C:BL, 2, FALSE)</f>
        <v>#N/A</v>
      </c>
      <c r="AN491" s="53" t="e">
        <f>E491-F491-VLOOKUP(C491, Вчера_Спутник!C:BL, 3, FALSE)</f>
        <v>#N/A</v>
      </c>
      <c r="AO491" s="53" t="e">
        <f>K491-L491-VLOOKUP(C491, Вчера_Спутник!C:BL, 5, FALSE)</f>
        <v>#N/A</v>
      </c>
      <c r="AP491" s="53" t="e">
        <f>M491-N491-VLOOKUP(C491, Вчера_Спутник!C:BL, 7, FALSE)</f>
        <v>#N/A</v>
      </c>
      <c r="AQ491" s="53" t="e">
        <f>O491-P491-VLOOKUP(C491, Вчера_Спутник!C:BL, 9, FALSE)</f>
        <v>#N/A</v>
      </c>
      <c r="AR491" s="53" t="e">
        <f>Q491-R491-VLOOKUP(C491, Вчера_Спутник!C:BL, 11, FALSE)</f>
        <v>#N/A</v>
      </c>
      <c r="AS491" s="53" t="e">
        <f>S491-T491-VLOOKUP(C491, Вчера_Спутник!C:BL, 13, FALSE)</f>
        <v>#N/A</v>
      </c>
      <c r="AT491" s="53" t="e">
        <f>U491-V491-VLOOKUP(C491, Вчера_Спутник!C:BL, 15, FALSE)</f>
        <v>#N/A</v>
      </c>
      <c r="AU491" s="53" t="e">
        <f>W491-X491-VLOOKUP(C491, Вчера_Спутник!C:BL, 17, FALSE)</f>
        <v>#N/A</v>
      </c>
      <c r="AV491" s="53" t="e">
        <f>Y491-Z491-VLOOKUP(C491, Вчера_Спутник!C:BL, 19, FALSE)</f>
        <v>#N/A</v>
      </c>
      <c r="AW491" s="53" t="e">
        <f>AA491-AB491-VLOOKUP(C491, Вчера_Спутник!C:BL, 21, FALSE)</f>
        <v>#N/A</v>
      </c>
      <c r="AX491" s="53" t="e">
        <f>AC491-AD491-VLOOKUP(C491, Вчера_Спутник!C:BL, 23, FALSE)</f>
        <v>#N/A</v>
      </c>
      <c r="AY491" s="53" t="e">
        <f>VLOOKUP(C491, Вчера_Спутник!C:BL, 26, FALSE)+F491-Z491-AD491-AG491</f>
        <v>#N/A</v>
      </c>
      <c r="AZ491" s="53" t="e">
        <f>AE491-VLOOKUP(C491, Вчера_Спутник!C:BL, 25, FALSE)</f>
        <v>#N/A</v>
      </c>
    </row>
    <row r="492" spans="1:52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3">
        <f t="shared" si="15"/>
        <v>0</v>
      </c>
      <c r="AJ492" s="53">
        <f t="shared" si="16"/>
        <v>0</v>
      </c>
      <c r="AK492" s="53" t="str">
        <f>IF(ISNA(VLOOKUP(C492,Вчера_Спутник!C:C, 1, FALSE)),"ошибка",0)</f>
        <v>ошибка</v>
      </c>
      <c r="AL492" s="55"/>
      <c r="AM492" s="53" t="e">
        <f>D492-VLOOKUP(C492, Вчера_Спутник!C:BL, 2, FALSE)</f>
        <v>#N/A</v>
      </c>
      <c r="AN492" s="53" t="e">
        <f>E492-F492-VLOOKUP(C492, Вчера_Спутник!C:BL, 3, FALSE)</f>
        <v>#N/A</v>
      </c>
      <c r="AO492" s="53" t="e">
        <f>K492-L492-VLOOKUP(C492, Вчера_Спутник!C:BL, 5, FALSE)</f>
        <v>#N/A</v>
      </c>
      <c r="AP492" s="53" t="e">
        <f>M492-N492-VLOOKUP(C492, Вчера_Спутник!C:BL, 7, FALSE)</f>
        <v>#N/A</v>
      </c>
      <c r="AQ492" s="53" t="e">
        <f>O492-P492-VLOOKUP(C492, Вчера_Спутник!C:BL, 9, FALSE)</f>
        <v>#N/A</v>
      </c>
      <c r="AR492" s="53" t="e">
        <f>Q492-R492-VLOOKUP(C492, Вчера_Спутник!C:BL, 11, FALSE)</f>
        <v>#N/A</v>
      </c>
      <c r="AS492" s="53" t="e">
        <f>S492-T492-VLOOKUP(C492, Вчера_Спутник!C:BL, 13, FALSE)</f>
        <v>#N/A</v>
      </c>
      <c r="AT492" s="53" t="e">
        <f>U492-V492-VLOOKUP(C492, Вчера_Спутник!C:BL, 15, FALSE)</f>
        <v>#N/A</v>
      </c>
      <c r="AU492" s="53" t="e">
        <f>W492-X492-VLOOKUP(C492, Вчера_Спутник!C:BL, 17, FALSE)</f>
        <v>#N/A</v>
      </c>
      <c r="AV492" s="53" t="e">
        <f>Y492-Z492-VLOOKUP(C492, Вчера_Спутник!C:BL, 19, FALSE)</f>
        <v>#N/A</v>
      </c>
      <c r="AW492" s="53" t="e">
        <f>AA492-AB492-VLOOKUP(C492, Вчера_Спутник!C:BL, 21, FALSE)</f>
        <v>#N/A</v>
      </c>
      <c r="AX492" s="53" t="e">
        <f>AC492-AD492-VLOOKUP(C492, Вчера_Спутник!C:BL, 23, FALSE)</f>
        <v>#N/A</v>
      </c>
      <c r="AY492" s="53" t="e">
        <f>VLOOKUP(C492, Вчера_Спутник!C:BL, 26, FALSE)+F492-Z492-AD492-AG492</f>
        <v>#N/A</v>
      </c>
      <c r="AZ492" s="53" t="e">
        <f>AE492-VLOOKUP(C492, Вчера_Спутник!C:BL, 25, FALSE)</f>
        <v>#N/A</v>
      </c>
    </row>
    <row r="493" spans="1:52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3">
        <f t="shared" si="15"/>
        <v>0</v>
      </c>
      <c r="AJ493" s="53">
        <f t="shared" si="16"/>
        <v>0</v>
      </c>
      <c r="AK493" s="53" t="str">
        <f>IF(ISNA(VLOOKUP(C493,Вчера_Спутник!C:C, 1, FALSE)),"ошибка",0)</f>
        <v>ошибка</v>
      </c>
      <c r="AL493" s="55"/>
      <c r="AM493" s="53" t="e">
        <f>D493-VLOOKUP(C493, Вчера_Спутник!C:BL, 2, FALSE)</f>
        <v>#N/A</v>
      </c>
      <c r="AN493" s="53" t="e">
        <f>E493-F493-VLOOKUP(C493, Вчера_Спутник!C:BL, 3, FALSE)</f>
        <v>#N/A</v>
      </c>
      <c r="AO493" s="53" t="e">
        <f>K493-L493-VLOOKUP(C493, Вчера_Спутник!C:BL, 5, FALSE)</f>
        <v>#N/A</v>
      </c>
      <c r="AP493" s="53" t="e">
        <f>M493-N493-VLOOKUP(C493, Вчера_Спутник!C:BL, 7, FALSE)</f>
        <v>#N/A</v>
      </c>
      <c r="AQ493" s="53" t="e">
        <f>O493-P493-VLOOKUP(C493, Вчера_Спутник!C:BL, 9, FALSE)</f>
        <v>#N/A</v>
      </c>
      <c r="AR493" s="53" t="e">
        <f>Q493-R493-VLOOKUP(C493, Вчера_Спутник!C:BL, 11, FALSE)</f>
        <v>#N/A</v>
      </c>
      <c r="AS493" s="53" t="e">
        <f>S493-T493-VLOOKUP(C493, Вчера_Спутник!C:BL, 13, FALSE)</f>
        <v>#N/A</v>
      </c>
      <c r="AT493" s="53" t="e">
        <f>U493-V493-VLOOKUP(C493, Вчера_Спутник!C:BL, 15, FALSE)</f>
        <v>#N/A</v>
      </c>
      <c r="AU493" s="53" t="e">
        <f>W493-X493-VLOOKUP(C493, Вчера_Спутник!C:BL, 17, FALSE)</f>
        <v>#N/A</v>
      </c>
      <c r="AV493" s="53" t="e">
        <f>Y493-Z493-VLOOKUP(C493, Вчера_Спутник!C:BL, 19, FALSE)</f>
        <v>#N/A</v>
      </c>
      <c r="AW493" s="53" t="e">
        <f>AA493-AB493-VLOOKUP(C493, Вчера_Спутник!C:BL, 21, FALSE)</f>
        <v>#N/A</v>
      </c>
      <c r="AX493" s="53" t="e">
        <f>AC493-AD493-VLOOKUP(C493, Вчера_Спутник!C:BL, 23, FALSE)</f>
        <v>#N/A</v>
      </c>
      <c r="AY493" s="53" t="e">
        <f>VLOOKUP(C493, Вчера_Спутник!C:BL, 26, FALSE)+F493-Z493-AD493-AG493</f>
        <v>#N/A</v>
      </c>
      <c r="AZ493" s="53" t="e">
        <f>AE493-VLOOKUP(C493, Вчера_Спутник!C:BL, 25, FALSE)</f>
        <v>#N/A</v>
      </c>
    </row>
    <row r="494" spans="1:52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3">
        <f t="shared" si="15"/>
        <v>0</v>
      </c>
      <c r="AJ494" s="53">
        <f t="shared" si="16"/>
        <v>0</v>
      </c>
      <c r="AK494" s="53" t="str">
        <f>IF(ISNA(VLOOKUP(C494,Вчера_Спутник!C:C, 1, FALSE)),"ошибка",0)</f>
        <v>ошибка</v>
      </c>
      <c r="AL494" s="55"/>
      <c r="AM494" s="53" t="e">
        <f>D494-VLOOKUP(C494, Вчера_Спутник!C:BL, 2, FALSE)</f>
        <v>#N/A</v>
      </c>
      <c r="AN494" s="53" t="e">
        <f>E494-F494-VLOOKUP(C494, Вчера_Спутник!C:BL, 3, FALSE)</f>
        <v>#N/A</v>
      </c>
      <c r="AO494" s="53" t="e">
        <f>K494-L494-VLOOKUP(C494, Вчера_Спутник!C:BL, 5, FALSE)</f>
        <v>#N/A</v>
      </c>
      <c r="AP494" s="53" t="e">
        <f>M494-N494-VLOOKUP(C494, Вчера_Спутник!C:BL, 7, FALSE)</f>
        <v>#N/A</v>
      </c>
      <c r="AQ494" s="53" t="e">
        <f>O494-P494-VLOOKUP(C494, Вчера_Спутник!C:BL, 9, FALSE)</f>
        <v>#N/A</v>
      </c>
      <c r="AR494" s="53" t="e">
        <f>Q494-R494-VLOOKUP(C494, Вчера_Спутник!C:BL, 11, FALSE)</f>
        <v>#N/A</v>
      </c>
      <c r="AS494" s="53" t="e">
        <f>S494-T494-VLOOKUP(C494, Вчера_Спутник!C:BL, 13, FALSE)</f>
        <v>#N/A</v>
      </c>
      <c r="AT494" s="53" t="e">
        <f>U494-V494-VLOOKUP(C494, Вчера_Спутник!C:BL, 15, FALSE)</f>
        <v>#N/A</v>
      </c>
      <c r="AU494" s="53" t="e">
        <f>W494-X494-VLOOKUP(C494, Вчера_Спутник!C:BL, 17, FALSE)</f>
        <v>#N/A</v>
      </c>
      <c r="AV494" s="53" t="e">
        <f>Y494-Z494-VLOOKUP(C494, Вчера_Спутник!C:BL, 19, FALSE)</f>
        <v>#N/A</v>
      </c>
      <c r="AW494" s="53" t="e">
        <f>AA494-AB494-VLOOKUP(C494, Вчера_Спутник!C:BL, 21, FALSE)</f>
        <v>#N/A</v>
      </c>
      <c r="AX494" s="53" t="e">
        <f>AC494-AD494-VLOOKUP(C494, Вчера_Спутник!C:BL, 23, FALSE)</f>
        <v>#N/A</v>
      </c>
      <c r="AY494" s="53" t="e">
        <f>VLOOKUP(C494, Вчера_Спутник!C:BL, 26, FALSE)+F494-Z494-AD494-AG494</f>
        <v>#N/A</v>
      </c>
      <c r="AZ494" s="53" t="e">
        <f>AE494-VLOOKUP(C494, Вчера_Спутник!C:BL, 25, FALSE)</f>
        <v>#N/A</v>
      </c>
    </row>
    <row r="495" spans="1:52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3">
        <f t="shared" si="15"/>
        <v>0</v>
      </c>
      <c r="AJ495" s="53">
        <f t="shared" si="16"/>
        <v>0</v>
      </c>
      <c r="AK495" s="53" t="str">
        <f>IF(ISNA(VLOOKUP(C495,Вчера_Спутник!C:C, 1, FALSE)),"ошибка",0)</f>
        <v>ошибка</v>
      </c>
      <c r="AL495" s="55"/>
      <c r="AM495" s="53" t="e">
        <f>D495-VLOOKUP(C495, Вчера_Спутник!C:BL, 2, FALSE)</f>
        <v>#N/A</v>
      </c>
      <c r="AN495" s="53" t="e">
        <f>E495-F495-VLOOKUP(C495, Вчера_Спутник!C:BL, 3, FALSE)</f>
        <v>#N/A</v>
      </c>
      <c r="AO495" s="53" t="e">
        <f>K495-L495-VLOOKUP(C495, Вчера_Спутник!C:BL, 5, FALSE)</f>
        <v>#N/A</v>
      </c>
      <c r="AP495" s="53" t="e">
        <f>M495-N495-VLOOKUP(C495, Вчера_Спутник!C:BL, 7, FALSE)</f>
        <v>#N/A</v>
      </c>
      <c r="AQ495" s="53" t="e">
        <f>O495-P495-VLOOKUP(C495, Вчера_Спутник!C:BL, 9, FALSE)</f>
        <v>#N/A</v>
      </c>
      <c r="AR495" s="53" t="e">
        <f>Q495-R495-VLOOKUP(C495, Вчера_Спутник!C:BL, 11, FALSE)</f>
        <v>#N/A</v>
      </c>
      <c r="AS495" s="53" t="e">
        <f>S495-T495-VLOOKUP(C495, Вчера_Спутник!C:BL, 13, FALSE)</f>
        <v>#N/A</v>
      </c>
      <c r="AT495" s="53" t="e">
        <f>U495-V495-VLOOKUP(C495, Вчера_Спутник!C:BL, 15, FALSE)</f>
        <v>#N/A</v>
      </c>
      <c r="AU495" s="53" t="e">
        <f>W495-X495-VLOOKUP(C495, Вчера_Спутник!C:BL, 17, FALSE)</f>
        <v>#N/A</v>
      </c>
      <c r="AV495" s="53" t="e">
        <f>Y495-Z495-VLOOKUP(C495, Вчера_Спутник!C:BL, 19, FALSE)</f>
        <v>#N/A</v>
      </c>
      <c r="AW495" s="53" t="e">
        <f>AA495-AB495-VLOOKUP(C495, Вчера_Спутник!C:BL, 21, FALSE)</f>
        <v>#N/A</v>
      </c>
      <c r="AX495" s="53" t="e">
        <f>AC495-AD495-VLOOKUP(C495, Вчера_Спутник!C:BL, 23, FALSE)</f>
        <v>#N/A</v>
      </c>
      <c r="AY495" s="53" t="e">
        <f>VLOOKUP(C495, Вчера_Спутник!C:BL, 26, FALSE)+F495-Z495-AD495-AG495</f>
        <v>#N/A</v>
      </c>
      <c r="AZ495" s="53" t="e">
        <f>AE495-VLOOKUP(C495, Вчера_Спутник!C:BL, 25, FALSE)</f>
        <v>#N/A</v>
      </c>
    </row>
    <row r="496" spans="1:52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3">
        <f t="shared" si="15"/>
        <v>0</v>
      </c>
      <c r="AJ496" s="53">
        <f t="shared" si="16"/>
        <v>0</v>
      </c>
      <c r="AK496" s="53" t="str">
        <f>IF(ISNA(VLOOKUP(C496,Вчера_Спутник!C:C, 1, FALSE)),"ошибка",0)</f>
        <v>ошибка</v>
      </c>
      <c r="AL496" s="55"/>
      <c r="AM496" s="53" t="e">
        <f>D496-VLOOKUP(C496, Вчера_Спутник!C:BL, 2, FALSE)</f>
        <v>#N/A</v>
      </c>
      <c r="AN496" s="53" t="e">
        <f>E496-F496-VLOOKUP(C496, Вчера_Спутник!C:BL, 3, FALSE)</f>
        <v>#N/A</v>
      </c>
      <c r="AO496" s="53" t="e">
        <f>K496-L496-VLOOKUP(C496, Вчера_Спутник!C:BL, 5, FALSE)</f>
        <v>#N/A</v>
      </c>
      <c r="AP496" s="53" t="e">
        <f>M496-N496-VLOOKUP(C496, Вчера_Спутник!C:BL, 7, FALSE)</f>
        <v>#N/A</v>
      </c>
      <c r="AQ496" s="53" t="e">
        <f>O496-P496-VLOOKUP(C496, Вчера_Спутник!C:BL, 9, FALSE)</f>
        <v>#N/A</v>
      </c>
      <c r="AR496" s="53" t="e">
        <f>Q496-R496-VLOOKUP(C496, Вчера_Спутник!C:BL, 11, FALSE)</f>
        <v>#N/A</v>
      </c>
      <c r="AS496" s="53" t="e">
        <f>S496-T496-VLOOKUP(C496, Вчера_Спутник!C:BL, 13, FALSE)</f>
        <v>#N/A</v>
      </c>
      <c r="AT496" s="53" t="e">
        <f>U496-V496-VLOOKUP(C496, Вчера_Спутник!C:BL, 15, FALSE)</f>
        <v>#N/A</v>
      </c>
      <c r="AU496" s="53" t="e">
        <f>W496-X496-VLOOKUP(C496, Вчера_Спутник!C:BL, 17, FALSE)</f>
        <v>#N/A</v>
      </c>
      <c r="AV496" s="53" t="e">
        <f>Y496-Z496-VLOOKUP(C496, Вчера_Спутник!C:BL, 19, FALSE)</f>
        <v>#N/A</v>
      </c>
      <c r="AW496" s="53" t="e">
        <f>AA496-AB496-VLOOKUP(C496, Вчера_Спутник!C:BL, 21, FALSE)</f>
        <v>#N/A</v>
      </c>
      <c r="AX496" s="53" t="e">
        <f>AC496-AD496-VLOOKUP(C496, Вчера_Спутник!C:BL, 23, FALSE)</f>
        <v>#N/A</v>
      </c>
      <c r="AY496" s="53" t="e">
        <f>VLOOKUP(C496, Вчера_Спутник!C:BL, 26, FALSE)+F496-Z496-AD496-AG496</f>
        <v>#N/A</v>
      </c>
      <c r="AZ496" s="53" t="e">
        <f>AE496-VLOOKUP(C496, Вчера_Спутник!C:BL, 25, FALSE)</f>
        <v>#N/A</v>
      </c>
    </row>
    <row r="497" spans="1:52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3">
        <f t="shared" si="15"/>
        <v>0</v>
      </c>
      <c r="AJ497" s="53">
        <f t="shared" si="16"/>
        <v>0</v>
      </c>
      <c r="AK497" s="53" t="str">
        <f>IF(ISNA(VLOOKUP(C497,Вчера_Спутник!C:C, 1, FALSE)),"ошибка",0)</f>
        <v>ошибка</v>
      </c>
      <c r="AL497" s="55"/>
      <c r="AM497" s="53" t="e">
        <f>D497-VLOOKUP(C497, Вчера_Спутник!C:BL, 2, FALSE)</f>
        <v>#N/A</v>
      </c>
      <c r="AN497" s="53" t="e">
        <f>E497-F497-VLOOKUP(C497, Вчера_Спутник!C:BL, 3, FALSE)</f>
        <v>#N/A</v>
      </c>
      <c r="AO497" s="53" t="e">
        <f>K497-L497-VLOOKUP(C497, Вчера_Спутник!C:BL, 5, FALSE)</f>
        <v>#N/A</v>
      </c>
      <c r="AP497" s="53" t="e">
        <f>M497-N497-VLOOKUP(C497, Вчера_Спутник!C:BL, 7, FALSE)</f>
        <v>#N/A</v>
      </c>
      <c r="AQ497" s="53" t="e">
        <f>O497-P497-VLOOKUP(C497, Вчера_Спутник!C:BL, 9, FALSE)</f>
        <v>#N/A</v>
      </c>
      <c r="AR497" s="53" t="e">
        <f>Q497-R497-VLOOKUP(C497, Вчера_Спутник!C:BL, 11, FALSE)</f>
        <v>#N/A</v>
      </c>
      <c r="AS497" s="53" t="e">
        <f>S497-T497-VLOOKUP(C497, Вчера_Спутник!C:BL, 13, FALSE)</f>
        <v>#N/A</v>
      </c>
      <c r="AT497" s="53" t="e">
        <f>U497-V497-VLOOKUP(C497, Вчера_Спутник!C:BL, 15, FALSE)</f>
        <v>#N/A</v>
      </c>
      <c r="AU497" s="53" t="e">
        <f>W497-X497-VLOOKUP(C497, Вчера_Спутник!C:BL, 17, FALSE)</f>
        <v>#N/A</v>
      </c>
      <c r="AV497" s="53" t="e">
        <f>Y497-Z497-VLOOKUP(C497, Вчера_Спутник!C:BL, 19, FALSE)</f>
        <v>#N/A</v>
      </c>
      <c r="AW497" s="53" t="e">
        <f>AA497-AB497-VLOOKUP(C497, Вчера_Спутник!C:BL, 21, FALSE)</f>
        <v>#N/A</v>
      </c>
      <c r="AX497" s="53" t="e">
        <f>AC497-AD497-VLOOKUP(C497, Вчера_Спутник!C:BL, 23, FALSE)</f>
        <v>#N/A</v>
      </c>
      <c r="AY497" s="53" t="e">
        <f>VLOOKUP(C497, Вчера_Спутник!C:BL, 26, FALSE)+F497-Z497-AD497-AG497</f>
        <v>#N/A</v>
      </c>
      <c r="AZ497" s="53" t="e">
        <f>AE497-VLOOKUP(C497, Вчера_Спутник!C:BL, 25, FALSE)</f>
        <v>#N/A</v>
      </c>
    </row>
    <row r="498" spans="1:52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3">
        <f t="shared" si="15"/>
        <v>0</v>
      </c>
      <c r="AJ498" s="53">
        <f t="shared" si="16"/>
        <v>0</v>
      </c>
      <c r="AK498" s="53" t="str">
        <f>IF(ISNA(VLOOKUP(C498,Вчера_Спутник!C:C, 1, FALSE)),"ошибка",0)</f>
        <v>ошибка</v>
      </c>
      <c r="AL498" s="55"/>
      <c r="AM498" s="53" t="e">
        <f>D498-VLOOKUP(C498, Вчера_Спутник!C:BL, 2, FALSE)</f>
        <v>#N/A</v>
      </c>
      <c r="AN498" s="53" t="e">
        <f>E498-F498-VLOOKUP(C498, Вчера_Спутник!C:BL, 3, FALSE)</f>
        <v>#N/A</v>
      </c>
      <c r="AO498" s="53" t="e">
        <f>K498-L498-VLOOKUP(C498, Вчера_Спутник!C:BL, 5, FALSE)</f>
        <v>#N/A</v>
      </c>
      <c r="AP498" s="53" t="e">
        <f>M498-N498-VLOOKUP(C498, Вчера_Спутник!C:BL, 7, FALSE)</f>
        <v>#N/A</v>
      </c>
      <c r="AQ498" s="53" t="e">
        <f>O498-P498-VLOOKUP(C498, Вчера_Спутник!C:BL, 9, FALSE)</f>
        <v>#N/A</v>
      </c>
      <c r="AR498" s="53" t="e">
        <f>Q498-R498-VLOOKUP(C498, Вчера_Спутник!C:BL, 11, FALSE)</f>
        <v>#N/A</v>
      </c>
      <c r="AS498" s="53" t="e">
        <f>S498-T498-VLOOKUP(C498, Вчера_Спутник!C:BL, 13, FALSE)</f>
        <v>#N/A</v>
      </c>
      <c r="AT498" s="53" t="e">
        <f>U498-V498-VLOOKUP(C498, Вчера_Спутник!C:BL, 15, FALSE)</f>
        <v>#N/A</v>
      </c>
      <c r="AU498" s="53" t="e">
        <f>W498-X498-VLOOKUP(C498, Вчера_Спутник!C:BL, 17, FALSE)</f>
        <v>#N/A</v>
      </c>
      <c r="AV498" s="53" t="e">
        <f>Y498-Z498-VLOOKUP(C498, Вчера_Спутник!C:BL, 19, FALSE)</f>
        <v>#N/A</v>
      </c>
      <c r="AW498" s="53" t="e">
        <f>AA498-AB498-VLOOKUP(C498, Вчера_Спутник!C:BL, 21, FALSE)</f>
        <v>#N/A</v>
      </c>
      <c r="AX498" s="53" t="e">
        <f>AC498-AD498-VLOOKUP(C498, Вчера_Спутник!C:BL, 23, FALSE)</f>
        <v>#N/A</v>
      </c>
      <c r="AY498" s="53" t="e">
        <f>VLOOKUP(C498, Вчера_Спутник!C:BL, 26, FALSE)+F498-Z498-AD498-AG498</f>
        <v>#N/A</v>
      </c>
      <c r="AZ498" s="53" t="e">
        <f>AE498-VLOOKUP(C498, Вчера_Спутник!C:BL, 25, FALSE)</f>
        <v>#N/A</v>
      </c>
    </row>
    <row r="499" spans="1:52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3">
        <f t="shared" si="15"/>
        <v>0</v>
      </c>
      <c r="AJ499" s="53">
        <f t="shared" si="16"/>
        <v>0</v>
      </c>
      <c r="AK499" s="53" t="str">
        <f>IF(ISNA(VLOOKUP(C499,Вчера_Спутник!C:C, 1, FALSE)),"ошибка",0)</f>
        <v>ошибка</v>
      </c>
      <c r="AL499" s="55"/>
      <c r="AM499" s="53" t="e">
        <f>D499-VLOOKUP(C499, Вчера_Спутник!C:BL, 2, FALSE)</f>
        <v>#N/A</v>
      </c>
      <c r="AN499" s="53" t="e">
        <f>E499-F499-VLOOKUP(C499, Вчера_Спутник!C:BL, 3, FALSE)</f>
        <v>#N/A</v>
      </c>
      <c r="AO499" s="53" t="e">
        <f>K499-L499-VLOOKUP(C499, Вчера_Спутник!C:BL, 5, FALSE)</f>
        <v>#N/A</v>
      </c>
      <c r="AP499" s="53" t="e">
        <f>M499-N499-VLOOKUP(C499, Вчера_Спутник!C:BL, 7, FALSE)</f>
        <v>#N/A</v>
      </c>
      <c r="AQ499" s="53" t="e">
        <f>O499-P499-VLOOKUP(C499, Вчера_Спутник!C:BL, 9, FALSE)</f>
        <v>#N/A</v>
      </c>
      <c r="AR499" s="53" t="e">
        <f>Q499-R499-VLOOKUP(C499, Вчера_Спутник!C:BL, 11, FALSE)</f>
        <v>#N/A</v>
      </c>
      <c r="AS499" s="53" t="e">
        <f>S499-T499-VLOOKUP(C499, Вчера_Спутник!C:BL, 13, FALSE)</f>
        <v>#N/A</v>
      </c>
      <c r="AT499" s="53" t="e">
        <f>U499-V499-VLOOKUP(C499, Вчера_Спутник!C:BL, 15, FALSE)</f>
        <v>#N/A</v>
      </c>
      <c r="AU499" s="53" t="e">
        <f>W499-X499-VLOOKUP(C499, Вчера_Спутник!C:BL, 17, FALSE)</f>
        <v>#N/A</v>
      </c>
      <c r="AV499" s="53" t="e">
        <f>Y499-Z499-VLOOKUP(C499, Вчера_Спутник!C:BL, 19, FALSE)</f>
        <v>#N/A</v>
      </c>
      <c r="AW499" s="53" t="e">
        <f>AA499-AB499-VLOOKUP(C499, Вчера_Спутник!C:BL, 21, FALSE)</f>
        <v>#N/A</v>
      </c>
      <c r="AX499" s="53" t="e">
        <f>AC499-AD499-VLOOKUP(C499, Вчера_Спутник!C:BL, 23, FALSE)</f>
        <v>#N/A</v>
      </c>
      <c r="AY499" s="53" t="e">
        <f>VLOOKUP(C499, Вчера_Спутник!C:BL, 26, FALSE)+F499-Z499-AD499-AG499</f>
        <v>#N/A</v>
      </c>
      <c r="AZ499" s="53" t="e">
        <f>AE499-VLOOKUP(C499, Вчера_Спутник!C:BL, 25, FALSE)</f>
        <v>#N/A</v>
      </c>
    </row>
    <row r="500" spans="1:52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3">
        <f t="shared" si="15"/>
        <v>0</v>
      </c>
      <c r="AJ500" s="53">
        <f t="shared" si="16"/>
        <v>0</v>
      </c>
      <c r="AK500" s="53" t="str">
        <f>IF(ISNA(VLOOKUP(C500,Вчера_Спутник!C:C, 1, FALSE)),"ошибка",0)</f>
        <v>ошибка</v>
      </c>
      <c r="AL500" s="55"/>
      <c r="AM500" s="53" t="e">
        <f>D500-VLOOKUP(C500, Вчера_Спутник!C:BL, 2, FALSE)</f>
        <v>#N/A</v>
      </c>
      <c r="AN500" s="53" t="e">
        <f>E500-F500-VLOOKUP(C500, Вчера_Спутник!C:BL, 3, FALSE)</f>
        <v>#N/A</v>
      </c>
      <c r="AO500" s="53" t="e">
        <f>K500-L500-VLOOKUP(C500, Вчера_Спутник!C:BL, 5, FALSE)</f>
        <v>#N/A</v>
      </c>
      <c r="AP500" s="53" t="e">
        <f>M500-N500-VLOOKUP(C500, Вчера_Спутник!C:BL, 7, FALSE)</f>
        <v>#N/A</v>
      </c>
      <c r="AQ500" s="53" t="e">
        <f>O500-P500-VLOOKUP(C500, Вчера_Спутник!C:BL, 9, FALSE)</f>
        <v>#N/A</v>
      </c>
      <c r="AR500" s="53" t="e">
        <f>Q500-R500-VLOOKUP(C500, Вчера_Спутник!C:BL, 11, FALSE)</f>
        <v>#N/A</v>
      </c>
      <c r="AS500" s="53" t="e">
        <f>S500-T500-VLOOKUP(C500, Вчера_Спутник!C:BL, 13, FALSE)</f>
        <v>#N/A</v>
      </c>
      <c r="AT500" s="53" t="e">
        <f>U500-V500-VLOOKUP(C500, Вчера_Спутник!C:BL, 15, FALSE)</f>
        <v>#N/A</v>
      </c>
      <c r="AU500" s="53" t="e">
        <f>W500-X500-VLOOKUP(C500, Вчера_Спутник!C:BL, 17, FALSE)</f>
        <v>#N/A</v>
      </c>
      <c r="AV500" s="53" t="e">
        <f>Y500-Z500-VLOOKUP(C500, Вчера_Спутник!C:BL, 19, FALSE)</f>
        <v>#N/A</v>
      </c>
      <c r="AW500" s="53" t="e">
        <f>AA500-AB500-VLOOKUP(C500, Вчера_Спутник!C:BL, 21, FALSE)</f>
        <v>#N/A</v>
      </c>
      <c r="AX500" s="53" t="e">
        <f>AC500-AD500-VLOOKUP(C500, Вчера_Спутник!C:BL, 23, FALSE)</f>
        <v>#N/A</v>
      </c>
      <c r="AY500" s="53" t="e">
        <f>VLOOKUP(C500, Вчера_Спутник!C:BL, 26, FALSE)+F500-Z500-AD500-AG500</f>
        <v>#N/A</v>
      </c>
      <c r="AZ500" s="53" t="e">
        <f>AE500-VLOOKUP(C500, Вчера_Спутник!C:BL, 25, FALSE)</f>
        <v>#N/A</v>
      </c>
    </row>
    <row r="501" spans="1:52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3">
        <f t="shared" si="15"/>
        <v>0</v>
      </c>
      <c r="AJ501" s="53">
        <f t="shared" si="16"/>
        <v>0</v>
      </c>
      <c r="AK501" s="53" t="str">
        <f>IF(ISNA(VLOOKUP(C501,Вчера_Спутник!C:C, 1, FALSE)),"ошибка",0)</f>
        <v>ошибка</v>
      </c>
      <c r="AL501" s="55"/>
      <c r="AM501" s="53" t="e">
        <f>D501-VLOOKUP(C501, Вчера_Спутник!C:BL, 2, FALSE)</f>
        <v>#N/A</v>
      </c>
      <c r="AN501" s="53" t="e">
        <f>E501-F501-VLOOKUP(C501, Вчера_Спутник!C:BL, 3, FALSE)</f>
        <v>#N/A</v>
      </c>
      <c r="AO501" s="53" t="e">
        <f>K501-L501-VLOOKUP(C501, Вчера_Спутник!C:BL, 5, FALSE)</f>
        <v>#N/A</v>
      </c>
      <c r="AP501" s="53" t="e">
        <f>M501-N501-VLOOKUP(C501, Вчера_Спутник!C:BL, 7, FALSE)</f>
        <v>#N/A</v>
      </c>
      <c r="AQ501" s="53" t="e">
        <f>O501-P501-VLOOKUP(C501, Вчера_Спутник!C:BL, 9, FALSE)</f>
        <v>#N/A</v>
      </c>
      <c r="AR501" s="53" t="e">
        <f>Q501-R501-VLOOKUP(C501, Вчера_Спутник!C:BL, 11, FALSE)</f>
        <v>#N/A</v>
      </c>
      <c r="AS501" s="53" t="e">
        <f>S501-T501-VLOOKUP(C501, Вчера_Спутник!C:BL, 13, FALSE)</f>
        <v>#N/A</v>
      </c>
      <c r="AT501" s="53" t="e">
        <f>U501-V501-VLOOKUP(C501, Вчера_Спутник!C:BL, 15, FALSE)</f>
        <v>#N/A</v>
      </c>
      <c r="AU501" s="53" t="e">
        <f>W501-X501-VLOOKUP(C501, Вчера_Спутник!C:BL, 17, FALSE)</f>
        <v>#N/A</v>
      </c>
      <c r="AV501" s="53" t="e">
        <f>Y501-Z501-VLOOKUP(C501, Вчера_Спутник!C:BL, 19, FALSE)</f>
        <v>#N/A</v>
      </c>
      <c r="AW501" s="53" t="e">
        <f>AA501-AB501-VLOOKUP(C501, Вчера_Спутник!C:BL, 21, FALSE)</f>
        <v>#N/A</v>
      </c>
      <c r="AX501" s="53" t="e">
        <f>AC501-AD501-VLOOKUP(C501, Вчера_Спутник!C:BL, 23, FALSE)</f>
        <v>#N/A</v>
      </c>
      <c r="AY501" s="53" t="e">
        <f>VLOOKUP(C501, Вчера_Спутник!C:BL, 26, FALSE)+F501-Z501-AD501-AG501</f>
        <v>#N/A</v>
      </c>
      <c r="AZ501" s="53" t="e">
        <f>AE501-VLOOKUP(C501, Вчера_Спутник!C:BL, 25, FALSE)</f>
        <v>#N/A</v>
      </c>
    </row>
    <row r="502" spans="1:52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3">
        <f t="shared" si="15"/>
        <v>0</v>
      </c>
      <c r="AJ502" s="53">
        <f t="shared" si="16"/>
        <v>0</v>
      </c>
      <c r="AK502" s="53" t="str">
        <f>IF(ISNA(VLOOKUP(C502,Вчера_Спутник!C:C, 1, FALSE)),"ошибка",0)</f>
        <v>ошибка</v>
      </c>
      <c r="AL502" s="55"/>
      <c r="AM502" s="53" t="e">
        <f>D502-VLOOKUP(C502, Вчера_Спутник!C:BL, 2, FALSE)</f>
        <v>#N/A</v>
      </c>
      <c r="AN502" s="53" t="e">
        <f>E502-F502-VLOOKUP(C502, Вчера_Спутник!C:BL, 3, FALSE)</f>
        <v>#N/A</v>
      </c>
      <c r="AO502" s="53" t="e">
        <f>K502-L502-VLOOKUP(C502, Вчера_Спутник!C:BL, 5, FALSE)</f>
        <v>#N/A</v>
      </c>
      <c r="AP502" s="53" t="e">
        <f>M502-N502-VLOOKUP(C502, Вчера_Спутник!C:BL, 7, FALSE)</f>
        <v>#N/A</v>
      </c>
      <c r="AQ502" s="53" t="e">
        <f>O502-P502-VLOOKUP(C502, Вчера_Спутник!C:BL, 9, FALSE)</f>
        <v>#N/A</v>
      </c>
      <c r="AR502" s="53" t="e">
        <f>Q502-R502-VLOOKUP(C502, Вчера_Спутник!C:BL, 11, FALSE)</f>
        <v>#N/A</v>
      </c>
      <c r="AS502" s="53" t="e">
        <f>S502-T502-VLOOKUP(C502, Вчера_Спутник!C:BL, 13, FALSE)</f>
        <v>#N/A</v>
      </c>
      <c r="AT502" s="53" t="e">
        <f>U502-V502-VLOOKUP(C502, Вчера_Спутник!C:BL, 15, FALSE)</f>
        <v>#N/A</v>
      </c>
      <c r="AU502" s="53" t="e">
        <f>W502-X502-VLOOKUP(C502, Вчера_Спутник!C:BL, 17, FALSE)</f>
        <v>#N/A</v>
      </c>
      <c r="AV502" s="53" t="e">
        <f>Y502-Z502-VLOOKUP(C502, Вчера_Спутник!C:BL, 19, FALSE)</f>
        <v>#N/A</v>
      </c>
      <c r="AW502" s="53" t="e">
        <f>AA502-AB502-VLOOKUP(C502, Вчера_Спутник!C:BL, 21, FALSE)</f>
        <v>#N/A</v>
      </c>
      <c r="AX502" s="53" t="e">
        <f>AC502-AD502-VLOOKUP(C502, Вчера_Спутник!C:BL, 23, FALSE)</f>
        <v>#N/A</v>
      </c>
      <c r="AY502" s="53" t="e">
        <f>VLOOKUP(C502, Вчера_Спутник!C:BL, 26, FALSE)+F502-Z502-AD502-AG502</f>
        <v>#N/A</v>
      </c>
      <c r="AZ502" s="53" t="e">
        <f>AE502-VLOOKUP(C502, Вчера_Спутник!C:BL, 25, FALSE)</f>
        <v>#N/A</v>
      </c>
    </row>
    <row r="503" spans="1:52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3">
        <f t="shared" si="15"/>
        <v>0</v>
      </c>
      <c r="AJ503" s="53">
        <f t="shared" si="16"/>
        <v>0</v>
      </c>
      <c r="AK503" s="53" t="str">
        <f>IF(ISNA(VLOOKUP(C503,Вчера_Спутник!C:C, 1, FALSE)),"ошибка",0)</f>
        <v>ошибка</v>
      </c>
      <c r="AL503" s="55"/>
      <c r="AM503" s="53" t="e">
        <f>D503-VLOOKUP(C503, Вчера_Спутник!C:BL, 2, FALSE)</f>
        <v>#N/A</v>
      </c>
      <c r="AN503" s="53" t="e">
        <f>E503-F503-VLOOKUP(C503, Вчера_Спутник!C:BL, 3, FALSE)</f>
        <v>#N/A</v>
      </c>
      <c r="AO503" s="53" t="e">
        <f>K503-L503-VLOOKUP(C503, Вчера_Спутник!C:BL, 5, FALSE)</f>
        <v>#N/A</v>
      </c>
      <c r="AP503" s="53" t="e">
        <f>M503-N503-VLOOKUP(C503, Вчера_Спутник!C:BL, 7, FALSE)</f>
        <v>#N/A</v>
      </c>
      <c r="AQ503" s="53" t="e">
        <f>O503-P503-VLOOKUP(C503, Вчера_Спутник!C:BL, 9, FALSE)</f>
        <v>#N/A</v>
      </c>
      <c r="AR503" s="53" t="e">
        <f>Q503-R503-VLOOKUP(C503, Вчера_Спутник!C:BL, 11, FALSE)</f>
        <v>#N/A</v>
      </c>
      <c r="AS503" s="53" t="e">
        <f>S503-T503-VLOOKUP(C503, Вчера_Спутник!C:BL, 13, FALSE)</f>
        <v>#N/A</v>
      </c>
      <c r="AT503" s="53" t="e">
        <f>U503-V503-VLOOKUP(C503, Вчера_Спутник!C:BL, 15, FALSE)</f>
        <v>#N/A</v>
      </c>
      <c r="AU503" s="53" t="e">
        <f>W503-X503-VLOOKUP(C503, Вчера_Спутник!C:BL, 17, FALSE)</f>
        <v>#N/A</v>
      </c>
      <c r="AV503" s="53" t="e">
        <f>Y503-Z503-VLOOKUP(C503, Вчера_Спутник!C:BL, 19, FALSE)</f>
        <v>#N/A</v>
      </c>
      <c r="AW503" s="53" t="e">
        <f>AA503-AB503-VLOOKUP(C503, Вчера_Спутник!C:BL, 21, FALSE)</f>
        <v>#N/A</v>
      </c>
      <c r="AX503" s="53" t="e">
        <f>AC503-AD503-VLOOKUP(C503, Вчера_Спутник!C:BL, 23, FALSE)</f>
        <v>#N/A</v>
      </c>
      <c r="AY503" s="53" t="e">
        <f>VLOOKUP(C503, Вчера_Спутник!C:BL, 26, FALSE)+F503-Z503-AD503-AG503</f>
        <v>#N/A</v>
      </c>
      <c r="AZ503" s="53" t="e">
        <f>AE503-VLOOKUP(C503, Вчера_Спутник!C:BL, 25, FALSE)</f>
        <v>#N/A</v>
      </c>
    </row>
    <row r="504" spans="1:52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3">
        <f t="shared" si="15"/>
        <v>0</v>
      </c>
      <c r="AJ504" s="53">
        <f t="shared" si="16"/>
        <v>0</v>
      </c>
      <c r="AK504" s="53" t="str">
        <f>IF(ISNA(VLOOKUP(C504,Вчера_Спутник!C:C, 1, FALSE)),"ошибка",0)</f>
        <v>ошибка</v>
      </c>
      <c r="AL504" s="55"/>
      <c r="AM504" s="53" t="e">
        <f>D504-VLOOKUP(C504, Вчера_Спутник!C:BL, 2, FALSE)</f>
        <v>#N/A</v>
      </c>
      <c r="AN504" s="53" t="e">
        <f>E504-F504-VLOOKUP(C504, Вчера_Спутник!C:BL, 3, FALSE)</f>
        <v>#N/A</v>
      </c>
      <c r="AO504" s="53" t="e">
        <f>K504-L504-VLOOKUP(C504, Вчера_Спутник!C:BL, 5, FALSE)</f>
        <v>#N/A</v>
      </c>
      <c r="AP504" s="53" t="e">
        <f>M504-N504-VLOOKUP(C504, Вчера_Спутник!C:BL, 7, FALSE)</f>
        <v>#N/A</v>
      </c>
      <c r="AQ504" s="53" t="e">
        <f>O504-P504-VLOOKUP(C504, Вчера_Спутник!C:BL, 9, FALSE)</f>
        <v>#N/A</v>
      </c>
      <c r="AR504" s="53" t="e">
        <f>Q504-R504-VLOOKUP(C504, Вчера_Спутник!C:BL, 11, FALSE)</f>
        <v>#N/A</v>
      </c>
      <c r="AS504" s="53" t="e">
        <f>S504-T504-VLOOKUP(C504, Вчера_Спутник!C:BL, 13, FALSE)</f>
        <v>#N/A</v>
      </c>
      <c r="AT504" s="53" t="e">
        <f>U504-V504-VLOOKUP(C504, Вчера_Спутник!C:BL, 15, FALSE)</f>
        <v>#N/A</v>
      </c>
      <c r="AU504" s="53" t="e">
        <f>W504-X504-VLOOKUP(C504, Вчера_Спутник!C:BL, 17, FALSE)</f>
        <v>#N/A</v>
      </c>
      <c r="AV504" s="53" t="e">
        <f>Y504-Z504-VLOOKUP(C504, Вчера_Спутник!C:BL, 19, FALSE)</f>
        <v>#N/A</v>
      </c>
      <c r="AW504" s="53" t="e">
        <f>AA504-AB504-VLOOKUP(C504, Вчера_Спутник!C:BL, 21, FALSE)</f>
        <v>#N/A</v>
      </c>
      <c r="AX504" s="53" t="e">
        <f>AC504-AD504-VLOOKUP(C504, Вчера_Спутник!C:BL, 23, FALSE)</f>
        <v>#N/A</v>
      </c>
      <c r="AY504" s="53" t="e">
        <f>VLOOKUP(C504, Вчера_Спутник!C:BL, 26, FALSE)+F504-Z504-AD504-AG504</f>
        <v>#N/A</v>
      </c>
      <c r="AZ504" s="53" t="e">
        <f>AE504-VLOOKUP(C504, Вчера_Спутник!C:BL, 25, FALSE)</f>
        <v>#N/A</v>
      </c>
    </row>
    <row r="505" spans="1:52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3">
        <f t="shared" si="15"/>
        <v>0</v>
      </c>
      <c r="AJ505" s="53">
        <f t="shared" si="16"/>
        <v>0</v>
      </c>
      <c r="AK505" s="53" t="str">
        <f>IF(ISNA(VLOOKUP(C505,Вчера_Спутник!C:C, 1, FALSE)),"ошибка",0)</f>
        <v>ошибка</v>
      </c>
      <c r="AL505" s="55"/>
      <c r="AM505" s="53" t="e">
        <f>D505-VLOOKUP(C505, Вчера_Спутник!C:BL, 2, FALSE)</f>
        <v>#N/A</v>
      </c>
      <c r="AN505" s="53" t="e">
        <f>E505-F505-VLOOKUP(C505, Вчера_Спутник!C:BL, 3, FALSE)</f>
        <v>#N/A</v>
      </c>
      <c r="AO505" s="53" t="e">
        <f>K505-L505-VLOOKUP(C505, Вчера_Спутник!C:BL, 5, FALSE)</f>
        <v>#N/A</v>
      </c>
      <c r="AP505" s="53" t="e">
        <f>M505-N505-VLOOKUP(C505, Вчера_Спутник!C:BL, 7, FALSE)</f>
        <v>#N/A</v>
      </c>
      <c r="AQ505" s="53" t="e">
        <f>O505-P505-VLOOKUP(C505, Вчера_Спутник!C:BL, 9, FALSE)</f>
        <v>#N/A</v>
      </c>
      <c r="AR505" s="53" t="e">
        <f>Q505-R505-VLOOKUP(C505, Вчера_Спутник!C:BL, 11, FALSE)</f>
        <v>#N/A</v>
      </c>
      <c r="AS505" s="53" t="e">
        <f>S505-T505-VLOOKUP(C505, Вчера_Спутник!C:BL, 13, FALSE)</f>
        <v>#N/A</v>
      </c>
      <c r="AT505" s="53" t="e">
        <f>U505-V505-VLOOKUP(C505, Вчера_Спутник!C:BL, 15, FALSE)</f>
        <v>#N/A</v>
      </c>
      <c r="AU505" s="53" t="e">
        <f>W505-X505-VLOOKUP(C505, Вчера_Спутник!C:BL, 17, FALSE)</f>
        <v>#N/A</v>
      </c>
      <c r="AV505" s="53" t="e">
        <f>Y505-Z505-VLOOKUP(C505, Вчера_Спутник!C:BL, 19, FALSE)</f>
        <v>#N/A</v>
      </c>
      <c r="AW505" s="53" t="e">
        <f>AA505-AB505-VLOOKUP(C505, Вчера_Спутник!C:BL, 21, FALSE)</f>
        <v>#N/A</v>
      </c>
      <c r="AX505" s="53" t="e">
        <f>AC505-AD505-VLOOKUP(C505, Вчера_Спутник!C:BL, 23, FALSE)</f>
        <v>#N/A</v>
      </c>
      <c r="AY505" s="53" t="e">
        <f>VLOOKUP(C505, Вчера_Спутник!C:BL, 26, FALSE)+F505-Z505-AD505-AG505</f>
        <v>#N/A</v>
      </c>
      <c r="AZ505" s="53" t="e">
        <f>AE505-VLOOKUP(C505, Вчера_Спутник!C:BL, 25, FALSE)</f>
        <v>#N/A</v>
      </c>
    </row>
    <row r="506" spans="1:52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3">
        <f t="shared" si="15"/>
        <v>0</v>
      </c>
      <c r="AJ506" s="53">
        <f t="shared" si="16"/>
        <v>0</v>
      </c>
      <c r="AK506" s="53" t="str">
        <f>IF(ISNA(VLOOKUP(C506,Вчера_Спутник!C:C, 1, FALSE)),"ошибка",0)</f>
        <v>ошибка</v>
      </c>
      <c r="AL506" s="55"/>
      <c r="AM506" s="53" t="e">
        <f>D506-VLOOKUP(C506, Вчера_Спутник!C:BL, 2, FALSE)</f>
        <v>#N/A</v>
      </c>
      <c r="AN506" s="53" t="e">
        <f>E506-F506-VLOOKUP(C506, Вчера_Спутник!C:BL, 3, FALSE)</f>
        <v>#N/A</v>
      </c>
      <c r="AO506" s="53" t="e">
        <f>K506-L506-VLOOKUP(C506, Вчера_Спутник!C:BL, 5, FALSE)</f>
        <v>#N/A</v>
      </c>
      <c r="AP506" s="53" t="e">
        <f>M506-N506-VLOOKUP(C506, Вчера_Спутник!C:BL, 7, FALSE)</f>
        <v>#N/A</v>
      </c>
      <c r="AQ506" s="53" t="e">
        <f>O506-P506-VLOOKUP(C506, Вчера_Спутник!C:BL, 9, FALSE)</f>
        <v>#N/A</v>
      </c>
      <c r="AR506" s="53" t="e">
        <f>Q506-R506-VLOOKUP(C506, Вчера_Спутник!C:BL, 11, FALSE)</f>
        <v>#N/A</v>
      </c>
      <c r="AS506" s="53" t="e">
        <f>S506-T506-VLOOKUP(C506, Вчера_Спутник!C:BL, 13, FALSE)</f>
        <v>#N/A</v>
      </c>
      <c r="AT506" s="53" t="e">
        <f>U506-V506-VLOOKUP(C506, Вчера_Спутник!C:BL, 15, FALSE)</f>
        <v>#N/A</v>
      </c>
      <c r="AU506" s="53" t="e">
        <f>W506-X506-VLOOKUP(C506, Вчера_Спутник!C:BL, 17, FALSE)</f>
        <v>#N/A</v>
      </c>
      <c r="AV506" s="53" t="e">
        <f>Y506-Z506-VLOOKUP(C506, Вчера_Спутник!C:BL, 19, FALSE)</f>
        <v>#N/A</v>
      </c>
      <c r="AW506" s="53" t="e">
        <f>AA506-AB506-VLOOKUP(C506, Вчера_Спутник!C:BL, 21, FALSE)</f>
        <v>#N/A</v>
      </c>
      <c r="AX506" s="53" t="e">
        <f>AC506-AD506-VLOOKUP(C506, Вчера_Спутник!C:BL, 23, FALSE)</f>
        <v>#N/A</v>
      </c>
      <c r="AY506" s="53" t="e">
        <f>VLOOKUP(C506, Вчера_Спутник!C:BL, 26, FALSE)+F506-Z506-AD506-AG506</f>
        <v>#N/A</v>
      </c>
      <c r="AZ506" s="53" t="e">
        <f>AE506-VLOOKUP(C506, Вчера_Спутник!C:BL, 25, FALSE)</f>
        <v>#N/A</v>
      </c>
    </row>
    <row r="507" spans="1:52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3">
        <f t="shared" si="15"/>
        <v>0</v>
      </c>
      <c r="AJ507" s="53">
        <f t="shared" si="16"/>
        <v>0</v>
      </c>
      <c r="AK507" s="53" t="str">
        <f>IF(ISNA(VLOOKUP(C507,Вчера_Спутник!C:C, 1, FALSE)),"ошибка",0)</f>
        <v>ошибка</v>
      </c>
      <c r="AL507" s="55"/>
      <c r="AM507" s="53" t="e">
        <f>D507-VLOOKUP(C507, Вчера_Спутник!C:BL, 2, FALSE)</f>
        <v>#N/A</v>
      </c>
      <c r="AN507" s="53" t="e">
        <f>E507-F507-VLOOKUP(C507, Вчера_Спутник!C:BL, 3, FALSE)</f>
        <v>#N/A</v>
      </c>
      <c r="AO507" s="53" t="e">
        <f>K507-L507-VLOOKUP(C507, Вчера_Спутник!C:BL, 5, FALSE)</f>
        <v>#N/A</v>
      </c>
      <c r="AP507" s="53" t="e">
        <f>M507-N507-VLOOKUP(C507, Вчера_Спутник!C:BL, 7, FALSE)</f>
        <v>#N/A</v>
      </c>
      <c r="AQ507" s="53" t="e">
        <f>O507-P507-VLOOKUP(C507, Вчера_Спутник!C:BL, 9, FALSE)</f>
        <v>#N/A</v>
      </c>
      <c r="AR507" s="53" t="e">
        <f>Q507-R507-VLOOKUP(C507, Вчера_Спутник!C:BL, 11, FALSE)</f>
        <v>#N/A</v>
      </c>
      <c r="AS507" s="53" t="e">
        <f>S507-T507-VLOOKUP(C507, Вчера_Спутник!C:BL, 13, FALSE)</f>
        <v>#N/A</v>
      </c>
      <c r="AT507" s="53" t="e">
        <f>U507-V507-VLOOKUP(C507, Вчера_Спутник!C:BL, 15, FALSE)</f>
        <v>#N/A</v>
      </c>
      <c r="AU507" s="53" t="e">
        <f>W507-X507-VLOOKUP(C507, Вчера_Спутник!C:BL, 17, FALSE)</f>
        <v>#N/A</v>
      </c>
      <c r="AV507" s="53" t="e">
        <f>Y507-Z507-VLOOKUP(C507, Вчера_Спутник!C:BL, 19, FALSE)</f>
        <v>#N/A</v>
      </c>
      <c r="AW507" s="53" t="e">
        <f>AA507-AB507-VLOOKUP(C507, Вчера_Спутник!C:BL, 21, FALSE)</f>
        <v>#N/A</v>
      </c>
      <c r="AX507" s="53" t="e">
        <f>AC507-AD507-VLOOKUP(C507, Вчера_Спутник!C:BL, 23, FALSE)</f>
        <v>#N/A</v>
      </c>
      <c r="AY507" s="53" t="e">
        <f>VLOOKUP(C507, Вчера_Спутник!C:BL, 26, FALSE)+F507-Z507-AD507-AG507</f>
        <v>#N/A</v>
      </c>
      <c r="AZ507" s="53" t="e">
        <f>AE507-VLOOKUP(C507, Вчера_Спутник!C:BL, 25, FALSE)</f>
        <v>#N/A</v>
      </c>
    </row>
    <row r="508" spans="1:52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3">
        <f t="shared" si="15"/>
        <v>0</v>
      </c>
      <c r="AJ508" s="53">
        <f t="shared" si="16"/>
        <v>0</v>
      </c>
      <c r="AK508" s="53" t="str">
        <f>IF(ISNA(VLOOKUP(C508,Вчера_Спутник!C:C, 1, FALSE)),"ошибка",0)</f>
        <v>ошибка</v>
      </c>
      <c r="AL508" s="55"/>
      <c r="AM508" s="53" t="e">
        <f>D508-VLOOKUP(C508, Вчера_Спутник!C:BL, 2, FALSE)</f>
        <v>#N/A</v>
      </c>
      <c r="AN508" s="53" t="e">
        <f>E508-F508-VLOOKUP(C508, Вчера_Спутник!C:BL, 3, FALSE)</f>
        <v>#N/A</v>
      </c>
      <c r="AO508" s="53" t="e">
        <f>K508-L508-VLOOKUP(C508, Вчера_Спутник!C:BL, 5, FALSE)</f>
        <v>#N/A</v>
      </c>
      <c r="AP508" s="53" t="e">
        <f>M508-N508-VLOOKUP(C508, Вчера_Спутник!C:BL, 7, FALSE)</f>
        <v>#N/A</v>
      </c>
      <c r="AQ508" s="53" t="e">
        <f>O508-P508-VLOOKUP(C508, Вчера_Спутник!C:BL, 9, FALSE)</f>
        <v>#N/A</v>
      </c>
      <c r="AR508" s="53" t="e">
        <f>Q508-R508-VLOOKUP(C508, Вчера_Спутник!C:BL, 11, FALSE)</f>
        <v>#N/A</v>
      </c>
      <c r="AS508" s="53" t="e">
        <f>S508-T508-VLOOKUP(C508, Вчера_Спутник!C:BL, 13, FALSE)</f>
        <v>#N/A</v>
      </c>
      <c r="AT508" s="53" t="e">
        <f>U508-V508-VLOOKUP(C508, Вчера_Спутник!C:BL, 15, FALSE)</f>
        <v>#N/A</v>
      </c>
      <c r="AU508" s="53" t="e">
        <f>W508-X508-VLOOKUP(C508, Вчера_Спутник!C:BL, 17, FALSE)</f>
        <v>#N/A</v>
      </c>
      <c r="AV508" s="53" t="e">
        <f>Y508-Z508-VLOOKUP(C508, Вчера_Спутник!C:BL, 19, FALSE)</f>
        <v>#N/A</v>
      </c>
      <c r="AW508" s="53" t="e">
        <f>AA508-AB508-VLOOKUP(C508, Вчера_Спутник!C:BL, 21, FALSE)</f>
        <v>#N/A</v>
      </c>
      <c r="AX508" s="53" t="e">
        <f>AC508-AD508-VLOOKUP(C508, Вчера_Спутник!C:BL, 23, FALSE)</f>
        <v>#N/A</v>
      </c>
      <c r="AY508" s="53" t="e">
        <f>VLOOKUP(C508, Вчера_Спутник!C:BL, 26, FALSE)+F508-Z508-AD508-AG508</f>
        <v>#N/A</v>
      </c>
      <c r="AZ508" s="53" t="e">
        <f>AE508-VLOOKUP(C508, Вчера_Спутник!C:BL, 25, FALSE)</f>
        <v>#N/A</v>
      </c>
    </row>
    <row r="509" spans="1:52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3">
        <f t="shared" si="15"/>
        <v>0</v>
      </c>
      <c r="AJ509" s="53">
        <f t="shared" si="16"/>
        <v>0</v>
      </c>
      <c r="AK509" s="53" t="str">
        <f>IF(ISNA(VLOOKUP(C509,Вчера_Спутник!C:C, 1, FALSE)),"ошибка",0)</f>
        <v>ошибка</v>
      </c>
      <c r="AL509" s="55"/>
      <c r="AM509" s="53" t="e">
        <f>D509-VLOOKUP(C509, Вчера_Спутник!C:BL, 2, FALSE)</f>
        <v>#N/A</v>
      </c>
      <c r="AN509" s="53" t="e">
        <f>E509-F509-VLOOKUP(C509, Вчера_Спутник!C:BL, 3, FALSE)</f>
        <v>#N/A</v>
      </c>
      <c r="AO509" s="53" t="e">
        <f>K509-L509-VLOOKUP(C509, Вчера_Спутник!C:BL, 5, FALSE)</f>
        <v>#N/A</v>
      </c>
      <c r="AP509" s="53" t="e">
        <f>M509-N509-VLOOKUP(C509, Вчера_Спутник!C:BL, 7, FALSE)</f>
        <v>#N/A</v>
      </c>
      <c r="AQ509" s="53" t="e">
        <f>O509-P509-VLOOKUP(C509, Вчера_Спутник!C:BL, 9, FALSE)</f>
        <v>#N/A</v>
      </c>
      <c r="AR509" s="53" t="e">
        <f>Q509-R509-VLOOKUP(C509, Вчера_Спутник!C:BL, 11, FALSE)</f>
        <v>#N/A</v>
      </c>
      <c r="AS509" s="53" t="e">
        <f>S509-T509-VLOOKUP(C509, Вчера_Спутник!C:BL, 13, FALSE)</f>
        <v>#N/A</v>
      </c>
      <c r="AT509" s="53" t="e">
        <f>U509-V509-VLOOKUP(C509, Вчера_Спутник!C:BL, 15, FALSE)</f>
        <v>#N/A</v>
      </c>
      <c r="AU509" s="53" t="e">
        <f>W509-X509-VLOOKUP(C509, Вчера_Спутник!C:BL, 17, FALSE)</f>
        <v>#N/A</v>
      </c>
      <c r="AV509" s="53" t="e">
        <f>Y509-Z509-VLOOKUP(C509, Вчера_Спутник!C:BL, 19, FALSE)</f>
        <v>#N/A</v>
      </c>
      <c r="AW509" s="53" t="e">
        <f>AA509-AB509-VLOOKUP(C509, Вчера_Спутник!C:BL, 21, FALSE)</f>
        <v>#N/A</v>
      </c>
      <c r="AX509" s="53" t="e">
        <f>AC509-AD509-VLOOKUP(C509, Вчера_Спутник!C:BL, 23, FALSE)</f>
        <v>#N/A</v>
      </c>
      <c r="AY509" s="53" t="e">
        <f>VLOOKUP(C509, Вчера_Спутник!C:BL, 26, FALSE)+F509-Z509-AD509-AG509</f>
        <v>#N/A</v>
      </c>
      <c r="AZ509" s="53" t="e">
        <f>AE509-VLOOKUP(C509, Вчера_Спутник!C:BL, 25, FALSE)</f>
        <v>#N/A</v>
      </c>
    </row>
    <row r="510" spans="1:52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3">
        <f t="shared" si="15"/>
        <v>0</v>
      </c>
      <c r="AJ510" s="53">
        <f t="shared" si="16"/>
        <v>0</v>
      </c>
      <c r="AK510" s="53" t="str">
        <f>IF(ISNA(VLOOKUP(C510,Вчера_Спутник!C:C, 1, FALSE)),"ошибка",0)</f>
        <v>ошибка</v>
      </c>
      <c r="AL510" s="55"/>
      <c r="AM510" s="53" t="e">
        <f>D510-VLOOKUP(C510, Вчера_Спутник!C:BL, 2, FALSE)</f>
        <v>#N/A</v>
      </c>
      <c r="AN510" s="53" t="e">
        <f>E510-F510-VLOOKUP(C510, Вчера_Спутник!C:BL, 3, FALSE)</f>
        <v>#N/A</v>
      </c>
      <c r="AO510" s="53" t="e">
        <f>K510-L510-VLOOKUP(C510, Вчера_Спутник!C:BL, 5, FALSE)</f>
        <v>#N/A</v>
      </c>
      <c r="AP510" s="53" t="e">
        <f>M510-N510-VLOOKUP(C510, Вчера_Спутник!C:BL, 7, FALSE)</f>
        <v>#N/A</v>
      </c>
      <c r="AQ510" s="53" t="e">
        <f>O510-P510-VLOOKUP(C510, Вчера_Спутник!C:BL, 9, FALSE)</f>
        <v>#N/A</v>
      </c>
      <c r="AR510" s="53" t="e">
        <f>Q510-R510-VLOOKUP(C510, Вчера_Спутник!C:BL, 11, FALSE)</f>
        <v>#N/A</v>
      </c>
      <c r="AS510" s="53" t="e">
        <f>S510-T510-VLOOKUP(C510, Вчера_Спутник!C:BL, 13, FALSE)</f>
        <v>#N/A</v>
      </c>
      <c r="AT510" s="53" t="e">
        <f>U510-V510-VLOOKUP(C510, Вчера_Спутник!C:BL, 15, FALSE)</f>
        <v>#N/A</v>
      </c>
      <c r="AU510" s="53" t="e">
        <f>W510-X510-VLOOKUP(C510, Вчера_Спутник!C:BL, 17, FALSE)</f>
        <v>#N/A</v>
      </c>
      <c r="AV510" s="53" t="e">
        <f>Y510-Z510-VLOOKUP(C510, Вчера_Спутник!C:BL, 19, FALSE)</f>
        <v>#N/A</v>
      </c>
      <c r="AW510" s="53" t="e">
        <f>AA510-AB510-VLOOKUP(C510, Вчера_Спутник!C:BL, 21, FALSE)</f>
        <v>#N/A</v>
      </c>
      <c r="AX510" s="53" t="e">
        <f>AC510-AD510-VLOOKUP(C510, Вчера_Спутник!C:BL, 23, FALSE)</f>
        <v>#N/A</v>
      </c>
      <c r="AY510" s="53" t="e">
        <f>VLOOKUP(C510, Вчера_Спутник!C:BL, 26, FALSE)+F510-Z510-AD510-AG510</f>
        <v>#N/A</v>
      </c>
      <c r="AZ510" s="53" t="e">
        <f>AE510-VLOOKUP(C510, Вчера_Спутник!C:BL, 25, FALSE)</f>
        <v>#N/A</v>
      </c>
    </row>
    <row r="511" spans="1:52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3">
        <f t="shared" si="15"/>
        <v>0</v>
      </c>
      <c r="AJ511" s="53">
        <f t="shared" si="16"/>
        <v>0</v>
      </c>
      <c r="AK511" s="53" t="str">
        <f>IF(ISNA(VLOOKUP(C511,Вчера_Спутник!C:C, 1, FALSE)),"ошибка",0)</f>
        <v>ошибка</v>
      </c>
      <c r="AL511" s="55"/>
      <c r="AM511" s="53" t="e">
        <f>D511-VLOOKUP(C511, Вчера_Спутник!C:BL, 2, FALSE)</f>
        <v>#N/A</v>
      </c>
      <c r="AN511" s="53" t="e">
        <f>E511-F511-VLOOKUP(C511, Вчера_Спутник!C:BL, 3, FALSE)</f>
        <v>#N/A</v>
      </c>
      <c r="AO511" s="53" t="e">
        <f>K511-L511-VLOOKUP(C511, Вчера_Спутник!C:BL, 5, FALSE)</f>
        <v>#N/A</v>
      </c>
      <c r="AP511" s="53" t="e">
        <f>M511-N511-VLOOKUP(C511, Вчера_Спутник!C:BL, 7, FALSE)</f>
        <v>#N/A</v>
      </c>
      <c r="AQ511" s="53" t="e">
        <f>O511-P511-VLOOKUP(C511, Вчера_Спутник!C:BL, 9, FALSE)</f>
        <v>#N/A</v>
      </c>
      <c r="AR511" s="53" t="e">
        <f>Q511-R511-VLOOKUP(C511, Вчера_Спутник!C:BL, 11, FALSE)</f>
        <v>#N/A</v>
      </c>
      <c r="AS511" s="53" t="e">
        <f>S511-T511-VLOOKUP(C511, Вчера_Спутник!C:BL, 13, FALSE)</f>
        <v>#N/A</v>
      </c>
      <c r="AT511" s="53" t="e">
        <f>U511-V511-VLOOKUP(C511, Вчера_Спутник!C:BL, 15, FALSE)</f>
        <v>#N/A</v>
      </c>
      <c r="AU511" s="53" t="e">
        <f>W511-X511-VLOOKUP(C511, Вчера_Спутник!C:BL, 17, FALSE)</f>
        <v>#N/A</v>
      </c>
      <c r="AV511" s="53" t="e">
        <f>Y511-Z511-VLOOKUP(C511, Вчера_Спутник!C:BL, 19, FALSE)</f>
        <v>#N/A</v>
      </c>
      <c r="AW511" s="53" t="e">
        <f>AA511-AB511-VLOOKUP(C511, Вчера_Спутник!C:BL, 21, FALSE)</f>
        <v>#N/A</v>
      </c>
      <c r="AX511" s="53" t="e">
        <f>AC511-AD511-VLOOKUP(C511, Вчера_Спутник!C:BL, 23, FALSE)</f>
        <v>#N/A</v>
      </c>
      <c r="AY511" s="53" t="e">
        <f>VLOOKUP(C511, Вчера_Спутник!C:BL, 26, FALSE)+F511-Z511-AD511-AG511</f>
        <v>#N/A</v>
      </c>
      <c r="AZ511" s="53" t="e">
        <f>AE511-VLOOKUP(C511, Вчера_Спутник!C:BL, 25, FALSE)</f>
        <v>#N/A</v>
      </c>
    </row>
    <row r="512" spans="1:52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3">
        <f t="shared" si="15"/>
        <v>0</v>
      </c>
      <c r="AJ512" s="53">
        <f t="shared" si="16"/>
        <v>0</v>
      </c>
      <c r="AK512" s="53" t="str">
        <f>IF(ISNA(VLOOKUP(C512,Вчера_Спутник!C:C, 1, FALSE)),"ошибка",0)</f>
        <v>ошибка</v>
      </c>
      <c r="AL512" s="55"/>
      <c r="AM512" s="53" t="e">
        <f>D512-VLOOKUP(C512, Вчера_Спутник!C:BL, 2, FALSE)</f>
        <v>#N/A</v>
      </c>
      <c r="AN512" s="53" t="e">
        <f>E512-F512-VLOOKUP(C512, Вчера_Спутник!C:BL, 3, FALSE)</f>
        <v>#N/A</v>
      </c>
      <c r="AO512" s="53" t="e">
        <f>K512-L512-VLOOKUP(C512, Вчера_Спутник!C:BL, 5, FALSE)</f>
        <v>#N/A</v>
      </c>
      <c r="AP512" s="53" t="e">
        <f>M512-N512-VLOOKUP(C512, Вчера_Спутник!C:BL, 7, FALSE)</f>
        <v>#N/A</v>
      </c>
      <c r="AQ512" s="53" t="e">
        <f>O512-P512-VLOOKUP(C512, Вчера_Спутник!C:BL, 9, FALSE)</f>
        <v>#N/A</v>
      </c>
      <c r="AR512" s="53" t="e">
        <f>Q512-R512-VLOOKUP(C512, Вчера_Спутник!C:BL, 11, FALSE)</f>
        <v>#N/A</v>
      </c>
      <c r="AS512" s="53" t="e">
        <f>S512-T512-VLOOKUP(C512, Вчера_Спутник!C:BL, 13, FALSE)</f>
        <v>#N/A</v>
      </c>
      <c r="AT512" s="53" t="e">
        <f>U512-V512-VLOOKUP(C512, Вчера_Спутник!C:BL, 15, FALSE)</f>
        <v>#N/A</v>
      </c>
      <c r="AU512" s="53" t="e">
        <f>W512-X512-VLOOKUP(C512, Вчера_Спутник!C:BL, 17, FALSE)</f>
        <v>#N/A</v>
      </c>
      <c r="AV512" s="53" t="e">
        <f>Y512-Z512-VLOOKUP(C512, Вчера_Спутник!C:BL, 19, FALSE)</f>
        <v>#N/A</v>
      </c>
      <c r="AW512" s="53" t="e">
        <f>AA512-AB512-VLOOKUP(C512, Вчера_Спутник!C:BL, 21, FALSE)</f>
        <v>#N/A</v>
      </c>
      <c r="AX512" s="53" t="e">
        <f>AC512-AD512-VLOOKUP(C512, Вчера_Спутник!C:BL, 23, FALSE)</f>
        <v>#N/A</v>
      </c>
      <c r="AY512" s="53" t="e">
        <f>VLOOKUP(C512, Вчера_Спутник!C:BL, 26, FALSE)+F512-Z512-AD512-AG512</f>
        <v>#N/A</v>
      </c>
      <c r="AZ512" s="53" t="e">
        <f>AE512-VLOOKUP(C512, Вчера_Спутник!C:BL, 25, FALSE)</f>
        <v>#N/A</v>
      </c>
    </row>
    <row r="513" spans="1:52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3">
        <f t="shared" si="15"/>
        <v>0</v>
      </c>
      <c r="AJ513" s="53">
        <f t="shared" si="16"/>
        <v>0</v>
      </c>
      <c r="AK513" s="53" t="str">
        <f>IF(ISNA(VLOOKUP(C513,Вчера_Спутник!C:C, 1, FALSE)),"ошибка",0)</f>
        <v>ошибка</v>
      </c>
      <c r="AL513" s="55"/>
      <c r="AM513" s="53" t="e">
        <f>D513-VLOOKUP(C513, Вчера_Спутник!C:BL, 2, FALSE)</f>
        <v>#N/A</v>
      </c>
      <c r="AN513" s="53" t="e">
        <f>E513-F513-VLOOKUP(C513, Вчера_Спутник!C:BL, 3, FALSE)</f>
        <v>#N/A</v>
      </c>
      <c r="AO513" s="53" t="e">
        <f>K513-L513-VLOOKUP(C513, Вчера_Спутник!C:BL, 5, FALSE)</f>
        <v>#N/A</v>
      </c>
      <c r="AP513" s="53" t="e">
        <f>M513-N513-VLOOKUP(C513, Вчера_Спутник!C:BL, 7, FALSE)</f>
        <v>#N/A</v>
      </c>
      <c r="AQ513" s="53" t="e">
        <f>O513-P513-VLOOKUP(C513, Вчера_Спутник!C:BL, 9, FALSE)</f>
        <v>#N/A</v>
      </c>
      <c r="AR513" s="53" t="e">
        <f>Q513-R513-VLOOKUP(C513, Вчера_Спутник!C:BL, 11, FALSE)</f>
        <v>#N/A</v>
      </c>
      <c r="AS513" s="53" t="e">
        <f>S513-T513-VLOOKUP(C513, Вчера_Спутник!C:BL, 13, FALSE)</f>
        <v>#N/A</v>
      </c>
      <c r="AT513" s="53" t="e">
        <f>U513-V513-VLOOKUP(C513, Вчера_Спутник!C:BL, 15, FALSE)</f>
        <v>#N/A</v>
      </c>
      <c r="AU513" s="53" t="e">
        <f>W513-X513-VLOOKUP(C513, Вчера_Спутник!C:BL, 17, FALSE)</f>
        <v>#N/A</v>
      </c>
      <c r="AV513" s="53" t="e">
        <f>Y513-Z513-VLOOKUP(C513, Вчера_Спутник!C:BL, 19, FALSE)</f>
        <v>#N/A</v>
      </c>
      <c r="AW513" s="53" t="e">
        <f>AA513-AB513-VLOOKUP(C513, Вчера_Спутник!C:BL, 21, FALSE)</f>
        <v>#N/A</v>
      </c>
      <c r="AX513" s="53" t="e">
        <f>AC513-AD513-VLOOKUP(C513, Вчера_Спутник!C:BL, 23, FALSE)</f>
        <v>#N/A</v>
      </c>
      <c r="AY513" s="53" t="e">
        <f>VLOOKUP(C513, Вчера_Спутник!C:BL, 26, FALSE)+F513-Z513-AD513-AG513</f>
        <v>#N/A</v>
      </c>
      <c r="AZ513" s="53" t="e">
        <f>AE513-VLOOKUP(C513, Вчера_Спутник!C:BL, 25, FALSE)</f>
        <v>#N/A</v>
      </c>
    </row>
    <row r="514" spans="1:52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3">
        <f t="shared" si="15"/>
        <v>0</v>
      </c>
      <c r="AJ514" s="53">
        <f t="shared" si="16"/>
        <v>0</v>
      </c>
      <c r="AK514" s="53" t="str">
        <f>IF(ISNA(VLOOKUP(C514,Вчера_Спутник!C:C, 1, FALSE)),"ошибка",0)</f>
        <v>ошибка</v>
      </c>
      <c r="AL514" s="55"/>
      <c r="AM514" s="53" t="e">
        <f>D514-VLOOKUP(C514, Вчера_Спутник!C:BL, 2, FALSE)</f>
        <v>#N/A</v>
      </c>
      <c r="AN514" s="53" t="e">
        <f>E514-F514-VLOOKUP(C514, Вчера_Спутник!C:BL, 3, FALSE)</f>
        <v>#N/A</v>
      </c>
      <c r="AO514" s="53" t="e">
        <f>K514-L514-VLOOKUP(C514, Вчера_Спутник!C:BL, 5, FALSE)</f>
        <v>#N/A</v>
      </c>
      <c r="AP514" s="53" t="e">
        <f>M514-N514-VLOOKUP(C514, Вчера_Спутник!C:BL, 7, FALSE)</f>
        <v>#N/A</v>
      </c>
      <c r="AQ514" s="53" t="e">
        <f>O514-P514-VLOOKUP(C514, Вчера_Спутник!C:BL, 9, FALSE)</f>
        <v>#N/A</v>
      </c>
      <c r="AR514" s="53" t="e">
        <f>Q514-R514-VLOOKUP(C514, Вчера_Спутник!C:BL, 11, FALSE)</f>
        <v>#N/A</v>
      </c>
      <c r="AS514" s="53" t="e">
        <f>S514-T514-VLOOKUP(C514, Вчера_Спутник!C:BL, 13, FALSE)</f>
        <v>#N/A</v>
      </c>
      <c r="AT514" s="53" t="e">
        <f>U514-V514-VLOOKUP(C514, Вчера_Спутник!C:BL, 15, FALSE)</f>
        <v>#N/A</v>
      </c>
      <c r="AU514" s="53" t="e">
        <f>W514-X514-VLOOKUP(C514, Вчера_Спутник!C:BL, 17, FALSE)</f>
        <v>#N/A</v>
      </c>
      <c r="AV514" s="53" t="e">
        <f>Y514-Z514-VLOOKUP(C514, Вчера_Спутник!C:BL, 19, FALSE)</f>
        <v>#N/A</v>
      </c>
      <c r="AW514" s="53" t="e">
        <f>AA514-AB514-VLOOKUP(C514, Вчера_Спутник!C:BL, 21, FALSE)</f>
        <v>#N/A</v>
      </c>
      <c r="AX514" s="53" t="e">
        <f>AC514-AD514-VLOOKUP(C514, Вчера_Спутник!C:BL, 23, FALSE)</f>
        <v>#N/A</v>
      </c>
      <c r="AY514" s="53" t="e">
        <f>VLOOKUP(C514, Вчера_Спутник!C:BL, 26, FALSE)+F514-Z514-AD514-AG514</f>
        <v>#N/A</v>
      </c>
      <c r="AZ514" s="53" t="e">
        <f>AE514-VLOOKUP(C514, Вчера_Спутник!C:BL, 25, FALSE)</f>
        <v>#N/A</v>
      </c>
    </row>
    <row r="515" spans="1:52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3">
        <f t="shared" si="15"/>
        <v>0</v>
      </c>
      <c r="AJ515" s="53">
        <f t="shared" si="16"/>
        <v>0</v>
      </c>
      <c r="AK515" s="53" t="str">
        <f>IF(ISNA(VLOOKUP(C515,Вчера_Спутник!C:C, 1, FALSE)),"ошибка",0)</f>
        <v>ошибка</v>
      </c>
      <c r="AL515" s="55"/>
      <c r="AM515" s="53" t="e">
        <f>D515-VLOOKUP(C515, Вчера_Спутник!C:BL, 2, FALSE)</f>
        <v>#N/A</v>
      </c>
      <c r="AN515" s="53" t="e">
        <f>E515-F515-VLOOKUP(C515, Вчера_Спутник!C:BL, 3, FALSE)</f>
        <v>#N/A</v>
      </c>
      <c r="AO515" s="53" t="e">
        <f>K515-L515-VLOOKUP(C515, Вчера_Спутник!C:BL, 5, FALSE)</f>
        <v>#N/A</v>
      </c>
      <c r="AP515" s="53" t="e">
        <f>M515-N515-VLOOKUP(C515, Вчера_Спутник!C:BL, 7, FALSE)</f>
        <v>#N/A</v>
      </c>
      <c r="AQ515" s="53" t="e">
        <f>O515-P515-VLOOKUP(C515, Вчера_Спутник!C:BL, 9, FALSE)</f>
        <v>#N/A</v>
      </c>
      <c r="AR515" s="53" t="e">
        <f>Q515-R515-VLOOKUP(C515, Вчера_Спутник!C:BL, 11, FALSE)</f>
        <v>#N/A</v>
      </c>
      <c r="AS515" s="53" t="e">
        <f>S515-T515-VLOOKUP(C515, Вчера_Спутник!C:BL, 13, FALSE)</f>
        <v>#N/A</v>
      </c>
      <c r="AT515" s="53" t="e">
        <f>U515-V515-VLOOKUP(C515, Вчера_Спутник!C:BL, 15, FALSE)</f>
        <v>#N/A</v>
      </c>
      <c r="AU515" s="53" t="e">
        <f>W515-X515-VLOOKUP(C515, Вчера_Спутник!C:BL, 17, FALSE)</f>
        <v>#N/A</v>
      </c>
      <c r="AV515" s="53" t="e">
        <f>Y515-Z515-VLOOKUP(C515, Вчера_Спутник!C:BL, 19, FALSE)</f>
        <v>#N/A</v>
      </c>
      <c r="AW515" s="53" t="e">
        <f>AA515-AB515-VLOOKUP(C515, Вчера_Спутник!C:BL, 21, FALSE)</f>
        <v>#N/A</v>
      </c>
      <c r="AX515" s="53" t="e">
        <f>AC515-AD515-VLOOKUP(C515, Вчера_Спутник!C:BL, 23, FALSE)</f>
        <v>#N/A</v>
      </c>
      <c r="AY515" s="53" t="e">
        <f>VLOOKUP(C515, Вчера_Спутник!C:BL, 26, FALSE)+F515-Z515-AD515-AG515</f>
        <v>#N/A</v>
      </c>
      <c r="AZ515" s="53" t="e">
        <f>AE515-VLOOKUP(C515, Вчера_Спутник!C:BL, 25, FALSE)</f>
        <v>#N/A</v>
      </c>
    </row>
    <row r="516" spans="1:52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3">
        <f t="shared" ref="AI516:AI579" si="17">E516-Y516-AC516</f>
        <v>0</v>
      </c>
      <c r="AJ516" s="53">
        <f t="shared" ref="AJ516:AJ579" si="18">E516-AA516</f>
        <v>0</v>
      </c>
      <c r="AK516" s="53" t="str">
        <f>IF(ISNA(VLOOKUP(C516,Вчера_Спутник!C:C, 1, FALSE)),"ошибка",0)</f>
        <v>ошибка</v>
      </c>
      <c r="AL516" s="55"/>
      <c r="AM516" s="53" t="e">
        <f>D516-VLOOKUP(C516, Вчера_Спутник!C:BL, 2, FALSE)</f>
        <v>#N/A</v>
      </c>
      <c r="AN516" s="53" t="e">
        <f>E516-F516-VLOOKUP(C516, Вчера_Спутник!C:BL, 3, FALSE)</f>
        <v>#N/A</v>
      </c>
      <c r="AO516" s="53" t="e">
        <f>K516-L516-VLOOKUP(C516, Вчера_Спутник!C:BL, 5, FALSE)</f>
        <v>#N/A</v>
      </c>
      <c r="AP516" s="53" t="e">
        <f>M516-N516-VLOOKUP(C516, Вчера_Спутник!C:BL, 7, FALSE)</f>
        <v>#N/A</v>
      </c>
      <c r="AQ516" s="53" t="e">
        <f>O516-P516-VLOOKUP(C516, Вчера_Спутник!C:BL, 9, FALSE)</f>
        <v>#N/A</v>
      </c>
      <c r="AR516" s="53" t="e">
        <f>Q516-R516-VLOOKUP(C516, Вчера_Спутник!C:BL, 11, FALSE)</f>
        <v>#N/A</v>
      </c>
      <c r="AS516" s="53" t="e">
        <f>S516-T516-VLOOKUP(C516, Вчера_Спутник!C:BL, 13, FALSE)</f>
        <v>#N/A</v>
      </c>
      <c r="AT516" s="53" t="e">
        <f>U516-V516-VLOOKUP(C516, Вчера_Спутник!C:BL, 15, FALSE)</f>
        <v>#N/A</v>
      </c>
      <c r="AU516" s="53" t="e">
        <f>W516-X516-VLOOKUP(C516, Вчера_Спутник!C:BL, 17, FALSE)</f>
        <v>#N/A</v>
      </c>
      <c r="AV516" s="53" t="e">
        <f>Y516-Z516-VLOOKUP(C516, Вчера_Спутник!C:BL, 19, FALSE)</f>
        <v>#N/A</v>
      </c>
      <c r="AW516" s="53" t="e">
        <f>AA516-AB516-VLOOKUP(C516, Вчера_Спутник!C:BL, 21, FALSE)</f>
        <v>#N/A</v>
      </c>
      <c r="AX516" s="53" t="e">
        <f>AC516-AD516-VLOOKUP(C516, Вчера_Спутник!C:BL, 23, FALSE)</f>
        <v>#N/A</v>
      </c>
      <c r="AY516" s="53" t="e">
        <f>VLOOKUP(C516, Вчера_Спутник!C:BL, 26, FALSE)+F516-Z516-AD516-AG516</f>
        <v>#N/A</v>
      </c>
      <c r="AZ516" s="53" t="e">
        <f>AE516-VLOOKUP(C516, Вчера_Спутник!C:BL, 25, FALSE)</f>
        <v>#N/A</v>
      </c>
    </row>
    <row r="517" spans="1:52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3">
        <f t="shared" si="17"/>
        <v>0</v>
      </c>
      <c r="AJ517" s="53">
        <f t="shared" si="18"/>
        <v>0</v>
      </c>
      <c r="AK517" s="53" t="str">
        <f>IF(ISNA(VLOOKUP(C517,Вчера_Спутник!C:C, 1, FALSE)),"ошибка",0)</f>
        <v>ошибка</v>
      </c>
      <c r="AL517" s="55"/>
      <c r="AM517" s="53" t="e">
        <f>D517-VLOOKUP(C517, Вчера_Спутник!C:BL, 2, FALSE)</f>
        <v>#N/A</v>
      </c>
      <c r="AN517" s="53" t="e">
        <f>E517-F517-VLOOKUP(C517, Вчера_Спутник!C:BL, 3, FALSE)</f>
        <v>#N/A</v>
      </c>
      <c r="AO517" s="53" t="e">
        <f>K517-L517-VLOOKUP(C517, Вчера_Спутник!C:BL, 5, FALSE)</f>
        <v>#N/A</v>
      </c>
      <c r="AP517" s="53" t="e">
        <f>M517-N517-VLOOKUP(C517, Вчера_Спутник!C:BL, 7, FALSE)</f>
        <v>#N/A</v>
      </c>
      <c r="AQ517" s="53" t="e">
        <f>O517-P517-VLOOKUP(C517, Вчера_Спутник!C:BL, 9, FALSE)</f>
        <v>#N/A</v>
      </c>
      <c r="AR517" s="53" t="e">
        <f>Q517-R517-VLOOKUP(C517, Вчера_Спутник!C:BL, 11, FALSE)</f>
        <v>#N/A</v>
      </c>
      <c r="AS517" s="53" t="e">
        <f>S517-T517-VLOOKUP(C517, Вчера_Спутник!C:BL, 13, FALSE)</f>
        <v>#N/A</v>
      </c>
      <c r="AT517" s="53" t="e">
        <f>U517-V517-VLOOKUP(C517, Вчера_Спутник!C:BL, 15, FALSE)</f>
        <v>#N/A</v>
      </c>
      <c r="AU517" s="53" t="e">
        <f>W517-X517-VLOOKUP(C517, Вчера_Спутник!C:BL, 17, FALSE)</f>
        <v>#N/A</v>
      </c>
      <c r="AV517" s="53" t="e">
        <f>Y517-Z517-VLOOKUP(C517, Вчера_Спутник!C:BL, 19, FALSE)</f>
        <v>#N/A</v>
      </c>
      <c r="AW517" s="53" t="e">
        <f>AA517-AB517-VLOOKUP(C517, Вчера_Спутник!C:BL, 21, FALSE)</f>
        <v>#N/A</v>
      </c>
      <c r="AX517" s="53" t="e">
        <f>AC517-AD517-VLOOKUP(C517, Вчера_Спутник!C:BL, 23, FALSE)</f>
        <v>#N/A</v>
      </c>
      <c r="AY517" s="53" t="e">
        <f>VLOOKUP(C517, Вчера_Спутник!C:BL, 26, FALSE)+F517-Z517-AD517-AG517</f>
        <v>#N/A</v>
      </c>
      <c r="AZ517" s="53" t="e">
        <f>AE517-VLOOKUP(C517, Вчера_Спутник!C:BL, 25, FALSE)</f>
        <v>#N/A</v>
      </c>
    </row>
    <row r="518" spans="1:52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3">
        <f t="shared" si="17"/>
        <v>0</v>
      </c>
      <c r="AJ518" s="53">
        <f t="shared" si="18"/>
        <v>0</v>
      </c>
      <c r="AK518" s="53" t="str">
        <f>IF(ISNA(VLOOKUP(C518,Вчера_Спутник!C:C, 1, FALSE)),"ошибка",0)</f>
        <v>ошибка</v>
      </c>
      <c r="AL518" s="55"/>
      <c r="AM518" s="53" t="e">
        <f>D518-VLOOKUP(C518, Вчера_Спутник!C:BL, 2, FALSE)</f>
        <v>#N/A</v>
      </c>
      <c r="AN518" s="53" t="e">
        <f>E518-F518-VLOOKUP(C518, Вчера_Спутник!C:BL, 3, FALSE)</f>
        <v>#N/A</v>
      </c>
      <c r="AO518" s="53" t="e">
        <f>K518-L518-VLOOKUP(C518, Вчера_Спутник!C:BL, 5, FALSE)</f>
        <v>#N/A</v>
      </c>
      <c r="AP518" s="53" t="e">
        <f>M518-N518-VLOOKUP(C518, Вчера_Спутник!C:BL, 7, FALSE)</f>
        <v>#N/A</v>
      </c>
      <c r="AQ518" s="53" t="e">
        <f>O518-P518-VLOOKUP(C518, Вчера_Спутник!C:BL, 9, FALSE)</f>
        <v>#N/A</v>
      </c>
      <c r="AR518" s="53" t="e">
        <f>Q518-R518-VLOOKUP(C518, Вчера_Спутник!C:BL, 11, FALSE)</f>
        <v>#N/A</v>
      </c>
      <c r="AS518" s="53" t="e">
        <f>S518-T518-VLOOKUP(C518, Вчера_Спутник!C:BL, 13, FALSE)</f>
        <v>#N/A</v>
      </c>
      <c r="AT518" s="53" t="e">
        <f>U518-V518-VLOOKUP(C518, Вчера_Спутник!C:BL, 15, FALSE)</f>
        <v>#N/A</v>
      </c>
      <c r="AU518" s="53" t="e">
        <f>W518-X518-VLOOKUP(C518, Вчера_Спутник!C:BL, 17, FALSE)</f>
        <v>#N/A</v>
      </c>
      <c r="AV518" s="53" t="e">
        <f>Y518-Z518-VLOOKUP(C518, Вчера_Спутник!C:BL, 19, FALSE)</f>
        <v>#N/A</v>
      </c>
      <c r="AW518" s="53" t="e">
        <f>AA518-AB518-VLOOKUP(C518, Вчера_Спутник!C:BL, 21, FALSE)</f>
        <v>#N/A</v>
      </c>
      <c r="AX518" s="53" t="e">
        <f>AC518-AD518-VLOOKUP(C518, Вчера_Спутник!C:BL, 23, FALSE)</f>
        <v>#N/A</v>
      </c>
      <c r="AY518" s="53" t="e">
        <f>VLOOKUP(C518, Вчера_Спутник!C:BL, 26, FALSE)+F518-Z518-AD518-AG518</f>
        <v>#N/A</v>
      </c>
      <c r="AZ518" s="53" t="e">
        <f>AE518-VLOOKUP(C518, Вчера_Спутник!C:BL, 25, FALSE)</f>
        <v>#N/A</v>
      </c>
    </row>
    <row r="519" spans="1:52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3">
        <f t="shared" si="17"/>
        <v>0</v>
      </c>
      <c r="AJ519" s="53">
        <f t="shared" si="18"/>
        <v>0</v>
      </c>
      <c r="AK519" s="53" t="str">
        <f>IF(ISNA(VLOOKUP(C519,Вчера_Спутник!C:C, 1, FALSE)),"ошибка",0)</f>
        <v>ошибка</v>
      </c>
      <c r="AL519" s="55"/>
      <c r="AM519" s="53" t="e">
        <f>D519-VLOOKUP(C519, Вчера_Спутник!C:BL, 2, FALSE)</f>
        <v>#N/A</v>
      </c>
      <c r="AN519" s="53" t="e">
        <f>E519-F519-VLOOKUP(C519, Вчера_Спутник!C:BL, 3, FALSE)</f>
        <v>#N/A</v>
      </c>
      <c r="AO519" s="53" t="e">
        <f>K519-L519-VLOOKUP(C519, Вчера_Спутник!C:BL, 5, FALSE)</f>
        <v>#N/A</v>
      </c>
      <c r="AP519" s="53" t="e">
        <f>M519-N519-VLOOKUP(C519, Вчера_Спутник!C:BL, 7, FALSE)</f>
        <v>#N/A</v>
      </c>
      <c r="AQ519" s="53" t="e">
        <f>O519-P519-VLOOKUP(C519, Вчера_Спутник!C:BL, 9, FALSE)</f>
        <v>#N/A</v>
      </c>
      <c r="AR519" s="53" t="e">
        <f>Q519-R519-VLOOKUP(C519, Вчера_Спутник!C:BL, 11, FALSE)</f>
        <v>#N/A</v>
      </c>
      <c r="AS519" s="53" t="e">
        <f>S519-T519-VLOOKUP(C519, Вчера_Спутник!C:BL, 13, FALSE)</f>
        <v>#N/A</v>
      </c>
      <c r="AT519" s="53" t="e">
        <f>U519-V519-VLOOKUP(C519, Вчера_Спутник!C:BL, 15, FALSE)</f>
        <v>#N/A</v>
      </c>
      <c r="AU519" s="53" t="e">
        <f>W519-X519-VLOOKUP(C519, Вчера_Спутник!C:BL, 17, FALSE)</f>
        <v>#N/A</v>
      </c>
      <c r="AV519" s="53" t="e">
        <f>Y519-Z519-VLOOKUP(C519, Вчера_Спутник!C:BL, 19, FALSE)</f>
        <v>#N/A</v>
      </c>
      <c r="AW519" s="53" t="e">
        <f>AA519-AB519-VLOOKUP(C519, Вчера_Спутник!C:BL, 21, FALSE)</f>
        <v>#N/A</v>
      </c>
      <c r="AX519" s="53" t="e">
        <f>AC519-AD519-VLOOKUP(C519, Вчера_Спутник!C:BL, 23, FALSE)</f>
        <v>#N/A</v>
      </c>
      <c r="AY519" s="53" t="e">
        <f>VLOOKUP(C519, Вчера_Спутник!C:BL, 26, FALSE)+F519-Z519-AD519-AG519</f>
        <v>#N/A</v>
      </c>
      <c r="AZ519" s="53" t="e">
        <f>AE519-VLOOKUP(C519, Вчера_Спутник!C:BL, 25, FALSE)</f>
        <v>#N/A</v>
      </c>
    </row>
    <row r="520" spans="1:52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3">
        <f t="shared" si="17"/>
        <v>0</v>
      </c>
      <c r="AJ520" s="53">
        <f t="shared" si="18"/>
        <v>0</v>
      </c>
      <c r="AK520" s="53" t="str">
        <f>IF(ISNA(VLOOKUP(C520,Вчера_Спутник!C:C, 1, FALSE)),"ошибка",0)</f>
        <v>ошибка</v>
      </c>
      <c r="AL520" s="55"/>
      <c r="AM520" s="53" t="e">
        <f>D520-VLOOKUP(C520, Вчера_Спутник!C:BL, 2, FALSE)</f>
        <v>#N/A</v>
      </c>
      <c r="AN520" s="53" t="e">
        <f>E520-F520-VLOOKUP(C520, Вчера_Спутник!C:BL, 3, FALSE)</f>
        <v>#N/A</v>
      </c>
      <c r="AO520" s="53" t="e">
        <f>K520-L520-VLOOKUP(C520, Вчера_Спутник!C:BL, 5, FALSE)</f>
        <v>#N/A</v>
      </c>
      <c r="AP520" s="53" t="e">
        <f>M520-N520-VLOOKUP(C520, Вчера_Спутник!C:BL, 7, FALSE)</f>
        <v>#N/A</v>
      </c>
      <c r="AQ520" s="53" t="e">
        <f>O520-P520-VLOOKUP(C520, Вчера_Спутник!C:BL, 9, FALSE)</f>
        <v>#N/A</v>
      </c>
      <c r="AR520" s="53" t="e">
        <f>Q520-R520-VLOOKUP(C520, Вчера_Спутник!C:BL, 11, FALSE)</f>
        <v>#N/A</v>
      </c>
      <c r="AS520" s="53" t="e">
        <f>S520-T520-VLOOKUP(C520, Вчера_Спутник!C:BL, 13, FALSE)</f>
        <v>#N/A</v>
      </c>
      <c r="AT520" s="53" t="e">
        <f>U520-V520-VLOOKUP(C520, Вчера_Спутник!C:BL, 15, FALSE)</f>
        <v>#N/A</v>
      </c>
      <c r="AU520" s="53" t="e">
        <f>W520-X520-VLOOKUP(C520, Вчера_Спутник!C:BL, 17, FALSE)</f>
        <v>#N/A</v>
      </c>
      <c r="AV520" s="53" t="e">
        <f>Y520-Z520-VLOOKUP(C520, Вчера_Спутник!C:BL, 19, FALSE)</f>
        <v>#N/A</v>
      </c>
      <c r="AW520" s="53" t="e">
        <f>AA520-AB520-VLOOKUP(C520, Вчера_Спутник!C:BL, 21, FALSE)</f>
        <v>#N/A</v>
      </c>
      <c r="AX520" s="53" t="e">
        <f>AC520-AD520-VLOOKUP(C520, Вчера_Спутник!C:BL, 23, FALSE)</f>
        <v>#N/A</v>
      </c>
      <c r="AY520" s="53" t="e">
        <f>VLOOKUP(C520, Вчера_Спутник!C:BL, 26, FALSE)+F520-Z520-AD520-AG520</f>
        <v>#N/A</v>
      </c>
      <c r="AZ520" s="53" t="e">
        <f>AE520-VLOOKUP(C520, Вчера_Спутник!C:BL, 25, FALSE)</f>
        <v>#N/A</v>
      </c>
    </row>
    <row r="521" spans="1:52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3">
        <f t="shared" si="17"/>
        <v>0</v>
      </c>
      <c r="AJ521" s="53">
        <f t="shared" si="18"/>
        <v>0</v>
      </c>
      <c r="AK521" s="53" t="str">
        <f>IF(ISNA(VLOOKUP(C521,Вчера_Спутник!C:C, 1, FALSE)),"ошибка",0)</f>
        <v>ошибка</v>
      </c>
      <c r="AL521" s="55"/>
      <c r="AM521" s="53" t="e">
        <f>D521-VLOOKUP(C521, Вчера_Спутник!C:BL, 2, FALSE)</f>
        <v>#N/A</v>
      </c>
      <c r="AN521" s="53" t="e">
        <f>E521-F521-VLOOKUP(C521, Вчера_Спутник!C:BL, 3, FALSE)</f>
        <v>#N/A</v>
      </c>
      <c r="AO521" s="53" t="e">
        <f>K521-L521-VLOOKUP(C521, Вчера_Спутник!C:BL, 5, FALSE)</f>
        <v>#N/A</v>
      </c>
      <c r="AP521" s="53" t="e">
        <f>M521-N521-VLOOKUP(C521, Вчера_Спутник!C:BL, 7, FALSE)</f>
        <v>#N/A</v>
      </c>
      <c r="AQ521" s="53" t="e">
        <f>O521-P521-VLOOKUP(C521, Вчера_Спутник!C:BL, 9, FALSE)</f>
        <v>#N/A</v>
      </c>
      <c r="AR521" s="53" t="e">
        <f>Q521-R521-VLOOKUP(C521, Вчера_Спутник!C:BL, 11, FALSE)</f>
        <v>#N/A</v>
      </c>
      <c r="AS521" s="53" t="e">
        <f>S521-T521-VLOOKUP(C521, Вчера_Спутник!C:BL, 13, FALSE)</f>
        <v>#N/A</v>
      </c>
      <c r="AT521" s="53" t="e">
        <f>U521-V521-VLOOKUP(C521, Вчера_Спутник!C:BL, 15, FALSE)</f>
        <v>#N/A</v>
      </c>
      <c r="AU521" s="53" t="e">
        <f>W521-X521-VLOOKUP(C521, Вчера_Спутник!C:BL, 17, FALSE)</f>
        <v>#N/A</v>
      </c>
      <c r="AV521" s="53" t="e">
        <f>Y521-Z521-VLOOKUP(C521, Вчера_Спутник!C:BL, 19, FALSE)</f>
        <v>#N/A</v>
      </c>
      <c r="AW521" s="53" t="e">
        <f>AA521-AB521-VLOOKUP(C521, Вчера_Спутник!C:BL, 21, FALSE)</f>
        <v>#N/A</v>
      </c>
      <c r="AX521" s="53" t="e">
        <f>AC521-AD521-VLOOKUP(C521, Вчера_Спутник!C:BL, 23, FALSE)</f>
        <v>#N/A</v>
      </c>
      <c r="AY521" s="53" t="e">
        <f>VLOOKUP(C521, Вчера_Спутник!C:BL, 26, FALSE)+F521-Z521-AD521-AG521</f>
        <v>#N/A</v>
      </c>
      <c r="AZ521" s="53" t="e">
        <f>AE521-VLOOKUP(C521, Вчера_Спутник!C:BL, 25, FALSE)</f>
        <v>#N/A</v>
      </c>
    </row>
    <row r="522" spans="1:52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3">
        <f t="shared" si="17"/>
        <v>0</v>
      </c>
      <c r="AJ522" s="53">
        <f t="shared" si="18"/>
        <v>0</v>
      </c>
      <c r="AK522" s="53" t="str">
        <f>IF(ISNA(VLOOKUP(C522,Вчера_Спутник!C:C, 1, FALSE)),"ошибка",0)</f>
        <v>ошибка</v>
      </c>
      <c r="AL522" s="55"/>
      <c r="AM522" s="53" t="e">
        <f>D522-VLOOKUP(C522, Вчера_Спутник!C:BL, 2, FALSE)</f>
        <v>#N/A</v>
      </c>
      <c r="AN522" s="53" t="e">
        <f>E522-F522-VLOOKUP(C522, Вчера_Спутник!C:BL, 3, FALSE)</f>
        <v>#N/A</v>
      </c>
      <c r="AO522" s="53" t="e">
        <f>K522-L522-VLOOKUP(C522, Вчера_Спутник!C:BL, 5, FALSE)</f>
        <v>#N/A</v>
      </c>
      <c r="AP522" s="53" t="e">
        <f>M522-N522-VLOOKUP(C522, Вчера_Спутник!C:BL, 7, FALSE)</f>
        <v>#N/A</v>
      </c>
      <c r="AQ522" s="53" t="e">
        <f>O522-P522-VLOOKUP(C522, Вчера_Спутник!C:BL, 9, FALSE)</f>
        <v>#N/A</v>
      </c>
      <c r="AR522" s="53" t="e">
        <f>Q522-R522-VLOOKUP(C522, Вчера_Спутник!C:BL, 11, FALSE)</f>
        <v>#N/A</v>
      </c>
      <c r="AS522" s="53" t="e">
        <f>S522-T522-VLOOKUP(C522, Вчера_Спутник!C:BL, 13, FALSE)</f>
        <v>#N/A</v>
      </c>
      <c r="AT522" s="53" t="e">
        <f>U522-V522-VLOOKUP(C522, Вчера_Спутник!C:BL, 15, FALSE)</f>
        <v>#N/A</v>
      </c>
      <c r="AU522" s="53" t="e">
        <f>W522-X522-VLOOKUP(C522, Вчера_Спутник!C:BL, 17, FALSE)</f>
        <v>#N/A</v>
      </c>
      <c r="AV522" s="53" t="e">
        <f>Y522-Z522-VLOOKUP(C522, Вчера_Спутник!C:BL, 19, FALSE)</f>
        <v>#N/A</v>
      </c>
      <c r="AW522" s="53" t="e">
        <f>AA522-AB522-VLOOKUP(C522, Вчера_Спутник!C:BL, 21, FALSE)</f>
        <v>#N/A</v>
      </c>
      <c r="AX522" s="53" t="e">
        <f>AC522-AD522-VLOOKUP(C522, Вчера_Спутник!C:BL, 23, FALSE)</f>
        <v>#N/A</v>
      </c>
      <c r="AY522" s="53" t="e">
        <f>VLOOKUP(C522, Вчера_Спутник!C:BL, 26, FALSE)+F522-Z522-AD522-AG522</f>
        <v>#N/A</v>
      </c>
      <c r="AZ522" s="53" t="e">
        <f>AE522-VLOOKUP(C522, Вчера_Спутник!C:BL, 25, FALSE)</f>
        <v>#N/A</v>
      </c>
    </row>
    <row r="523" spans="1:52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3">
        <f t="shared" si="17"/>
        <v>0</v>
      </c>
      <c r="AJ523" s="53">
        <f t="shared" si="18"/>
        <v>0</v>
      </c>
      <c r="AK523" s="53" t="str">
        <f>IF(ISNA(VLOOKUP(C523,Вчера_Спутник!C:C, 1, FALSE)),"ошибка",0)</f>
        <v>ошибка</v>
      </c>
      <c r="AL523" s="55"/>
      <c r="AM523" s="53" t="e">
        <f>D523-VLOOKUP(C523, Вчера_Спутник!C:BL, 2, FALSE)</f>
        <v>#N/A</v>
      </c>
      <c r="AN523" s="53" t="e">
        <f>E523-F523-VLOOKUP(C523, Вчера_Спутник!C:BL, 3, FALSE)</f>
        <v>#N/A</v>
      </c>
      <c r="AO523" s="53" t="e">
        <f>K523-L523-VLOOKUP(C523, Вчера_Спутник!C:BL, 5, FALSE)</f>
        <v>#N/A</v>
      </c>
      <c r="AP523" s="53" t="e">
        <f>M523-N523-VLOOKUP(C523, Вчера_Спутник!C:BL, 7, FALSE)</f>
        <v>#N/A</v>
      </c>
      <c r="AQ523" s="53" t="e">
        <f>O523-P523-VLOOKUP(C523, Вчера_Спутник!C:BL, 9, FALSE)</f>
        <v>#N/A</v>
      </c>
      <c r="AR523" s="53" t="e">
        <f>Q523-R523-VLOOKUP(C523, Вчера_Спутник!C:BL, 11, FALSE)</f>
        <v>#N/A</v>
      </c>
      <c r="AS523" s="53" t="e">
        <f>S523-T523-VLOOKUP(C523, Вчера_Спутник!C:BL, 13, FALSE)</f>
        <v>#N/A</v>
      </c>
      <c r="AT523" s="53" t="e">
        <f>U523-V523-VLOOKUP(C523, Вчера_Спутник!C:BL, 15, FALSE)</f>
        <v>#N/A</v>
      </c>
      <c r="AU523" s="53" t="e">
        <f>W523-X523-VLOOKUP(C523, Вчера_Спутник!C:BL, 17, FALSE)</f>
        <v>#N/A</v>
      </c>
      <c r="AV523" s="53" t="e">
        <f>Y523-Z523-VLOOKUP(C523, Вчера_Спутник!C:BL, 19, FALSE)</f>
        <v>#N/A</v>
      </c>
      <c r="AW523" s="53" t="e">
        <f>AA523-AB523-VLOOKUP(C523, Вчера_Спутник!C:BL, 21, FALSE)</f>
        <v>#N/A</v>
      </c>
      <c r="AX523" s="53" t="e">
        <f>AC523-AD523-VLOOKUP(C523, Вчера_Спутник!C:BL, 23, FALSE)</f>
        <v>#N/A</v>
      </c>
      <c r="AY523" s="53" t="e">
        <f>VLOOKUP(C523, Вчера_Спутник!C:BL, 26, FALSE)+F523-Z523-AD523-AG523</f>
        <v>#N/A</v>
      </c>
      <c r="AZ523" s="53" t="e">
        <f>AE523-VLOOKUP(C523, Вчера_Спутник!C:BL, 25, FALSE)</f>
        <v>#N/A</v>
      </c>
    </row>
    <row r="524" spans="1:52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3">
        <f t="shared" si="17"/>
        <v>0</v>
      </c>
      <c r="AJ524" s="53">
        <f t="shared" si="18"/>
        <v>0</v>
      </c>
      <c r="AK524" s="53" t="str">
        <f>IF(ISNA(VLOOKUP(C524,Вчера_Спутник!C:C, 1, FALSE)),"ошибка",0)</f>
        <v>ошибка</v>
      </c>
      <c r="AL524" s="55"/>
      <c r="AM524" s="53" t="e">
        <f>D524-VLOOKUP(C524, Вчера_Спутник!C:BL, 2, FALSE)</f>
        <v>#N/A</v>
      </c>
      <c r="AN524" s="53" t="e">
        <f>E524-F524-VLOOKUP(C524, Вчера_Спутник!C:BL, 3, FALSE)</f>
        <v>#N/A</v>
      </c>
      <c r="AO524" s="53" t="e">
        <f>K524-L524-VLOOKUP(C524, Вчера_Спутник!C:BL, 5, FALSE)</f>
        <v>#N/A</v>
      </c>
      <c r="AP524" s="53" t="e">
        <f>M524-N524-VLOOKUP(C524, Вчера_Спутник!C:BL, 7, FALSE)</f>
        <v>#N/A</v>
      </c>
      <c r="AQ524" s="53" t="e">
        <f>O524-P524-VLOOKUP(C524, Вчера_Спутник!C:BL, 9, FALSE)</f>
        <v>#N/A</v>
      </c>
      <c r="AR524" s="53" t="e">
        <f>Q524-R524-VLOOKUP(C524, Вчера_Спутник!C:BL, 11, FALSE)</f>
        <v>#N/A</v>
      </c>
      <c r="AS524" s="53" t="e">
        <f>S524-T524-VLOOKUP(C524, Вчера_Спутник!C:BL, 13, FALSE)</f>
        <v>#N/A</v>
      </c>
      <c r="AT524" s="53" t="e">
        <f>U524-V524-VLOOKUP(C524, Вчера_Спутник!C:BL, 15, FALSE)</f>
        <v>#N/A</v>
      </c>
      <c r="AU524" s="53" t="e">
        <f>W524-X524-VLOOKUP(C524, Вчера_Спутник!C:BL, 17, FALSE)</f>
        <v>#N/A</v>
      </c>
      <c r="AV524" s="53" t="e">
        <f>Y524-Z524-VLOOKUP(C524, Вчера_Спутник!C:BL, 19, FALSE)</f>
        <v>#N/A</v>
      </c>
      <c r="AW524" s="53" t="e">
        <f>AA524-AB524-VLOOKUP(C524, Вчера_Спутник!C:BL, 21, FALSE)</f>
        <v>#N/A</v>
      </c>
      <c r="AX524" s="53" t="e">
        <f>AC524-AD524-VLOOKUP(C524, Вчера_Спутник!C:BL, 23, FALSE)</f>
        <v>#N/A</v>
      </c>
      <c r="AY524" s="53" t="e">
        <f>VLOOKUP(C524, Вчера_Спутник!C:BL, 26, FALSE)+F524-Z524-AD524-AG524</f>
        <v>#N/A</v>
      </c>
      <c r="AZ524" s="53" t="e">
        <f>AE524-VLOOKUP(C524, Вчера_Спутник!C:BL, 25, FALSE)</f>
        <v>#N/A</v>
      </c>
    </row>
    <row r="525" spans="1:52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3">
        <f t="shared" si="17"/>
        <v>0</v>
      </c>
      <c r="AJ525" s="53">
        <f t="shared" si="18"/>
        <v>0</v>
      </c>
      <c r="AK525" s="53" t="str">
        <f>IF(ISNA(VLOOKUP(C525,Вчера_Спутник!C:C, 1, FALSE)),"ошибка",0)</f>
        <v>ошибка</v>
      </c>
      <c r="AL525" s="55"/>
      <c r="AM525" s="53" t="e">
        <f>D525-VLOOKUP(C525, Вчера_Спутник!C:BL, 2, FALSE)</f>
        <v>#N/A</v>
      </c>
      <c r="AN525" s="53" t="e">
        <f>E525-F525-VLOOKUP(C525, Вчера_Спутник!C:BL, 3, FALSE)</f>
        <v>#N/A</v>
      </c>
      <c r="AO525" s="53" t="e">
        <f>K525-L525-VLOOKUP(C525, Вчера_Спутник!C:BL, 5, FALSE)</f>
        <v>#N/A</v>
      </c>
      <c r="AP525" s="53" t="e">
        <f>M525-N525-VLOOKUP(C525, Вчера_Спутник!C:BL, 7, FALSE)</f>
        <v>#N/A</v>
      </c>
      <c r="AQ525" s="53" t="e">
        <f>O525-P525-VLOOKUP(C525, Вчера_Спутник!C:BL, 9, FALSE)</f>
        <v>#N/A</v>
      </c>
      <c r="AR525" s="53" t="e">
        <f>Q525-R525-VLOOKUP(C525, Вчера_Спутник!C:BL, 11, FALSE)</f>
        <v>#N/A</v>
      </c>
      <c r="AS525" s="53" t="e">
        <f>S525-T525-VLOOKUP(C525, Вчера_Спутник!C:BL, 13, FALSE)</f>
        <v>#N/A</v>
      </c>
      <c r="AT525" s="53" t="e">
        <f>U525-V525-VLOOKUP(C525, Вчера_Спутник!C:BL, 15, FALSE)</f>
        <v>#N/A</v>
      </c>
      <c r="AU525" s="53" t="e">
        <f>W525-X525-VLOOKUP(C525, Вчера_Спутник!C:BL, 17, FALSE)</f>
        <v>#N/A</v>
      </c>
      <c r="AV525" s="53" t="e">
        <f>Y525-Z525-VLOOKUP(C525, Вчера_Спутник!C:BL, 19, FALSE)</f>
        <v>#N/A</v>
      </c>
      <c r="AW525" s="53" t="e">
        <f>AA525-AB525-VLOOKUP(C525, Вчера_Спутник!C:BL, 21, FALSE)</f>
        <v>#N/A</v>
      </c>
      <c r="AX525" s="53" t="e">
        <f>AC525-AD525-VLOOKUP(C525, Вчера_Спутник!C:BL, 23, FALSE)</f>
        <v>#N/A</v>
      </c>
      <c r="AY525" s="53" t="e">
        <f>VLOOKUP(C525, Вчера_Спутник!C:BL, 26, FALSE)+F525-Z525-AD525-AG525</f>
        <v>#N/A</v>
      </c>
      <c r="AZ525" s="53" t="e">
        <f>AE525-VLOOKUP(C525, Вчера_Спутник!C:BL, 25, FALSE)</f>
        <v>#N/A</v>
      </c>
    </row>
    <row r="526" spans="1:52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3">
        <f t="shared" si="17"/>
        <v>0</v>
      </c>
      <c r="AJ526" s="53">
        <f t="shared" si="18"/>
        <v>0</v>
      </c>
      <c r="AK526" s="53" t="str">
        <f>IF(ISNA(VLOOKUP(C526,Вчера_Спутник!C:C, 1, FALSE)),"ошибка",0)</f>
        <v>ошибка</v>
      </c>
      <c r="AL526" s="55"/>
      <c r="AM526" s="53" t="e">
        <f>D526-VLOOKUP(C526, Вчера_Спутник!C:BL, 2, FALSE)</f>
        <v>#N/A</v>
      </c>
      <c r="AN526" s="53" t="e">
        <f>E526-F526-VLOOKUP(C526, Вчера_Спутник!C:BL, 3, FALSE)</f>
        <v>#N/A</v>
      </c>
      <c r="AO526" s="53" t="e">
        <f>K526-L526-VLOOKUP(C526, Вчера_Спутник!C:BL, 5, FALSE)</f>
        <v>#N/A</v>
      </c>
      <c r="AP526" s="53" t="e">
        <f>M526-N526-VLOOKUP(C526, Вчера_Спутник!C:BL, 7, FALSE)</f>
        <v>#N/A</v>
      </c>
      <c r="AQ526" s="53" t="e">
        <f>O526-P526-VLOOKUP(C526, Вчера_Спутник!C:BL, 9, FALSE)</f>
        <v>#N/A</v>
      </c>
      <c r="AR526" s="53" t="e">
        <f>Q526-R526-VLOOKUP(C526, Вчера_Спутник!C:BL, 11, FALSE)</f>
        <v>#N/A</v>
      </c>
      <c r="AS526" s="53" t="e">
        <f>S526-T526-VLOOKUP(C526, Вчера_Спутник!C:BL, 13, FALSE)</f>
        <v>#N/A</v>
      </c>
      <c r="AT526" s="53" t="e">
        <f>U526-V526-VLOOKUP(C526, Вчера_Спутник!C:BL, 15, FALSE)</f>
        <v>#N/A</v>
      </c>
      <c r="AU526" s="53" t="e">
        <f>W526-X526-VLOOKUP(C526, Вчера_Спутник!C:BL, 17, FALSE)</f>
        <v>#N/A</v>
      </c>
      <c r="AV526" s="53" t="e">
        <f>Y526-Z526-VLOOKUP(C526, Вчера_Спутник!C:BL, 19, FALSE)</f>
        <v>#N/A</v>
      </c>
      <c r="AW526" s="53" t="e">
        <f>AA526-AB526-VLOOKUP(C526, Вчера_Спутник!C:BL, 21, FALSE)</f>
        <v>#N/A</v>
      </c>
      <c r="AX526" s="53" t="e">
        <f>AC526-AD526-VLOOKUP(C526, Вчера_Спутник!C:BL, 23, FALSE)</f>
        <v>#N/A</v>
      </c>
      <c r="AY526" s="53" t="e">
        <f>VLOOKUP(C526, Вчера_Спутник!C:BL, 26, FALSE)+F526-Z526-AD526-AG526</f>
        <v>#N/A</v>
      </c>
      <c r="AZ526" s="53" t="e">
        <f>AE526-VLOOKUP(C526, Вчера_Спутник!C:BL, 25, FALSE)</f>
        <v>#N/A</v>
      </c>
    </row>
    <row r="527" spans="1:52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3">
        <f t="shared" si="17"/>
        <v>0</v>
      </c>
      <c r="AJ527" s="53">
        <f t="shared" si="18"/>
        <v>0</v>
      </c>
      <c r="AK527" s="53" t="str">
        <f>IF(ISNA(VLOOKUP(C527,Вчера_Спутник!C:C, 1, FALSE)),"ошибка",0)</f>
        <v>ошибка</v>
      </c>
      <c r="AL527" s="55"/>
      <c r="AM527" s="53" t="e">
        <f>D527-VLOOKUP(C527, Вчера_Спутник!C:BL, 2, FALSE)</f>
        <v>#N/A</v>
      </c>
      <c r="AN527" s="53" t="e">
        <f>E527-F527-VLOOKUP(C527, Вчера_Спутник!C:BL, 3, FALSE)</f>
        <v>#N/A</v>
      </c>
      <c r="AO527" s="53" t="e">
        <f>K527-L527-VLOOKUP(C527, Вчера_Спутник!C:BL, 5, FALSE)</f>
        <v>#N/A</v>
      </c>
      <c r="AP527" s="53" t="e">
        <f>M527-N527-VLOOKUP(C527, Вчера_Спутник!C:BL, 7, FALSE)</f>
        <v>#N/A</v>
      </c>
      <c r="AQ527" s="53" t="e">
        <f>O527-P527-VLOOKUP(C527, Вчера_Спутник!C:BL, 9, FALSE)</f>
        <v>#N/A</v>
      </c>
      <c r="AR527" s="53" t="e">
        <f>Q527-R527-VLOOKUP(C527, Вчера_Спутник!C:BL, 11, FALSE)</f>
        <v>#N/A</v>
      </c>
      <c r="AS527" s="53" t="e">
        <f>S527-T527-VLOOKUP(C527, Вчера_Спутник!C:BL, 13, FALSE)</f>
        <v>#N/A</v>
      </c>
      <c r="AT527" s="53" t="e">
        <f>U527-V527-VLOOKUP(C527, Вчера_Спутник!C:BL, 15, FALSE)</f>
        <v>#N/A</v>
      </c>
      <c r="AU527" s="53" t="e">
        <f>W527-X527-VLOOKUP(C527, Вчера_Спутник!C:BL, 17, FALSE)</f>
        <v>#N/A</v>
      </c>
      <c r="AV527" s="53" t="e">
        <f>Y527-Z527-VLOOKUP(C527, Вчера_Спутник!C:BL, 19, FALSE)</f>
        <v>#N/A</v>
      </c>
      <c r="AW527" s="53" t="e">
        <f>AA527-AB527-VLOOKUP(C527, Вчера_Спутник!C:BL, 21, FALSE)</f>
        <v>#N/A</v>
      </c>
      <c r="AX527" s="53" t="e">
        <f>AC527-AD527-VLOOKUP(C527, Вчера_Спутник!C:BL, 23, FALSE)</f>
        <v>#N/A</v>
      </c>
      <c r="AY527" s="53" t="e">
        <f>VLOOKUP(C527, Вчера_Спутник!C:BL, 26, FALSE)+F527-Z527-AD527-AG527</f>
        <v>#N/A</v>
      </c>
      <c r="AZ527" s="53" t="e">
        <f>AE527-VLOOKUP(C527, Вчера_Спутник!C:BL, 25, FALSE)</f>
        <v>#N/A</v>
      </c>
    </row>
    <row r="528" spans="1:52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3">
        <f t="shared" si="17"/>
        <v>0</v>
      </c>
      <c r="AJ528" s="53">
        <f t="shared" si="18"/>
        <v>0</v>
      </c>
      <c r="AK528" s="53" t="str">
        <f>IF(ISNA(VLOOKUP(C528,Вчера_Спутник!C:C, 1, FALSE)),"ошибка",0)</f>
        <v>ошибка</v>
      </c>
      <c r="AL528" s="55"/>
      <c r="AM528" s="53" t="e">
        <f>D528-VLOOKUP(C528, Вчера_Спутник!C:BL, 2, FALSE)</f>
        <v>#N/A</v>
      </c>
      <c r="AN528" s="53" t="e">
        <f>E528-F528-VLOOKUP(C528, Вчера_Спутник!C:BL, 3, FALSE)</f>
        <v>#N/A</v>
      </c>
      <c r="AO528" s="53" t="e">
        <f>K528-L528-VLOOKUP(C528, Вчера_Спутник!C:BL, 5, FALSE)</f>
        <v>#N/A</v>
      </c>
      <c r="AP528" s="53" t="e">
        <f>M528-N528-VLOOKUP(C528, Вчера_Спутник!C:BL, 7, FALSE)</f>
        <v>#N/A</v>
      </c>
      <c r="AQ528" s="53" t="e">
        <f>O528-P528-VLOOKUP(C528, Вчера_Спутник!C:BL, 9, FALSE)</f>
        <v>#N/A</v>
      </c>
      <c r="AR528" s="53" t="e">
        <f>Q528-R528-VLOOKUP(C528, Вчера_Спутник!C:BL, 11, FALSE)</f>
        <v>#N/A</v>
      </c>
      <c r="AS528" s="53" t="e">
        <f>S528-T528-VLOOKUP(C528, Вчера_Спутник!C:BL, 13, FALSE)</f>
        <v>#N/A</v>
      </c>
      <c r="AT528" s="53" t="e">
        <f>U528-V528-VLOOKUP(C528, Вчера_Спутник!C:BL, 15, FALSE)</f>
        <v>#N/A</v>
      </c>
      <c r="AU528" s="53" t="e">
        <f>W528-X528-VLOOKUP(C528, Вчера_Спутник!C:BL, 17, FALSE)</f>
        <v>#N/A</v>
      </c>
      <c r="AV528" s="53" t="e">
        <f>Y528-Z528-VLOOKUP(C528, Вчера_Спутник!C:BL, 19, FALSE)</f>
        <v>#N/A</v>
      </c>
      <c r="AW528" s="53" t="e">
        <f>AA528-AB528-VLOOKUP(C528, Вчера_Спутник!C:BL, 21, FALSE)</f>
        <v>#N/A</v>
      </c>
      <c r="AX528" s="53" t="e">
        <f>AC528-AD528-VLOOKUP(C528, Вчера_Спутник!C:BL, 23, FALSE)</f>
        <v>#N/A</v>
      </c>
      <c r="AY528" s="53" t="e">
        <f>VLOOKUP(C528, Вчера_Спутник!C:BL, 26, FALSE)+F528-Z528-AD528-AG528</f>
        <v>#N/A</v>
      </c>
      <c r="AZ528" s="53" t="e">
        <f>AE528-VLOOKUP(C528, Вчера_Спутник!C:BL, 25, FALSE)</f>
        <v>#N/A</v>
      </c>
    </row>
    <row r="529" spans="1:52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3">
        <f t="shared" si="17"/>
        <v>0</v>
      </c>
      <c r="AJ529" s="53">
        <f t="shared" si="18"/>
        <v>0</v>
      </c>
      <c r="AK529" s="53" t="str">
        <f>IF(ISNA(VLOOKUP(C529,Вчера_Спутник!C:C, 1, FALSE)),"ошибка",0)</f>
        <v>ошибка</v>
      </c>
      <c r="AL529" s="55"/>
      <c r="AM529" s="53" t="e">
        <f>D529-VLOOKUP(C529, Вчера_Спутник!C:BL, 2, FALSE)</f>
        <v>#N/A</v>
      </c>
      <c r="AN529" s="53" t="e">
        <f>E529-F529-VLOOKUP(C529, Вчера_Спутник!C:BL, 3, FALSE)</f>
        <v>#N/A</v>
      </c>
      <c r="AO529" s="53" t="e">
        <f>K529-L529-VLOOKUP(C529, Вчера_Спутник!C:BL, 5, FALSE)</f>
        <v>#N/A</v>
      </c>
      <c r="AP529" s="53" t="e">
        <f>M529-N529-VLOOKUP(C529, Вчера_Спутник!C:BL, 7, FALSE)</f>
        <v>#N/A</v>
      </c>
      <c r="AQ529" s="53" t="e">
        <f>O529-P529-VLOOKUP(C529, Вчера_Спутник!C:BL, 9, FALSE)</f>
        <v>#N/A</v>
      </c>
      <c r="AR529" s="53" t="e">
        <f>Q529-R529-VLOOKUP(C529, Вчера_Спутник!C:BL, 11, FALSE)</f>
        <v>#N/A</v>
      </c>
      <c r="AS529" s="53" t="e">
        <f>S529-T529-VLOOKUP(C529, Вчера_Спутник!C:BL, 13, FALSE)</f>
        <v>#N/A</v>
      </c>
      <c r="AT529" s="53" t="e">
        <f>U529-V529-VLOOKUP(C529, Вчера_Спутник!C:BL, 15, FALSE)</f>
        <v>#N/A</v>
      </c>
      <c r="AU529" s="53" t="e">
        <f>W529-X529-VLOOKUP(C529, Вчера_Спутник!C:BL, 17, FALSE)</f>
        <v>#N/A</v>
      </c>
      <c r="AV529" s="53" t="e">
        <f>Y529-Z529-VLOOKUP(C529, Вчера_Спутник!C:BL, 19, FALSE)</f>
        <v>#N/A</v>
      </c>
      <c r="AW529" s="53" t="e">
        <f>AA529-AB529-VLOOKUP(C529, Вчера_Спутник!C:BL, 21, FALSE)</f>
        <v>#N/A</v>
      </c>
      <c r="AX529" s="53" t="e">
        <f>AC529-AD529-VLOOKUP(C529, Вчера_Спутник!C:BL, 23, FALSE)</f>
        <v>#N/A</v>
      </c>
      <c r="AY529" s="53" t="e">
        <f>VLOOKUP(C529, Вчера_Спутник!C:BL, 26, FALSE)+F529-Z529-AD529-AG529</f>
        <v>#N/A</v>
      </c>
      <c r="AZ529" s="53" t="e">
        <f>AE529-VLOOKUP(C529, Вчера_Спутник!C:BL, 25, FALSE)</f>
        <v>#N/A</v>
      </c>
    </row>
    <row r="530" spans="1:52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3">
        <f t="shared" si="17"/>
        <v>0</v>
      </c>
      <c r="AJ530" s="53">
        <f t="shared" si="18"/>
        <v>0</v>
      </c>
      <c r="AK530" s="53" t="str">
        <f>IF(ISNA(VLOOKUP(C530,Вчера_Спутник!C:C, 1, FALSE)),"ошибка",0)</f>
        <v>ошибка</v>
      </c>
      <c r="AL530" s="55"/>
      <c r="AM530" s="53" t="e">
        <f>D530-VLOOKUP(C530, Вчера_Спутник!C:BL, 2, FALSE)</f>
        <v>#N/A</v>
      </c>
      <c r="AN530" s="53" t="e">
        <f>E530-F530-VLOOKUP(C530, Вчера_Спутник!C:BL, 3, FALSE)</f>
        <v>#N/A</v>
      </c>
      <c r="AO530" s="53" t="e">
        <f>K530-L530-VLOOKUP(C530, Вчера_Спутник!C:BL, 5, FALSE)</f>
        <v>#N/A</v>
      </c>
      <c r="AP530" s="53" t="e">
        <f>M530-N530-VLOOKUP(C530, Вчера_Спутник!C:BL, 7, FALSE)</f>
        <v>#N/A</v>
      </c>
      <c r="AQ530" s="53" t="e">
        <f>O530-P530-VLOOKUP(C530, Вчера_Спутник!C:BL, 9, FALSE)</f>
        <v>#N/A</v>
      </c>
      <c r="AR530" s="53" t="e">
        <f>Q530-R530-VLOOKUP(C530, Вчера_Спутник!C:BL, 11, FALSE)</f>
        <v>#N/A</v>
      </c>
      <c r="AS530" s="53" t="e">
        <f>S530-T530-VLOOKUP(C530, Вчера_Спутник!C:BL, 13, FALSE)</f>
        <v>#N/A</v>
      </c>
      <c r="AT530" s="53" t="e">
        <f>U530-V530-VLOOKUP(C530, Вчера_Спутник!C:BL, 15, FALSE)</f>
        <v>#N/A</v>
      </c>
      <c r="AU530" s="53" t="e">
        <f>W530-X530-VLOOKUP(C530, Вчера_Спутник!C:BL, 17, FALSE)</f>
        <v>#N/A</v>
      </c>
      <c r="AV530" s="53" t="e">
        <f>Y530-Z530-VLOOKUP(C530, Вчера_Спутник!C:BL, 19, FALSE)</f>
        <v>#N/A</v>
      </c>
      <c r="AW530" s="53" t="e">
        <f>AA530-AB530-VLOOKUP(C530, Вчера_Спутник!C:BL, 21, FALSE)</f>
        <v>#N/A</v>
      </c>
      <c r="AX530" s="53" t="e">
        <f>AC530-AD530-VLOOKUP(C530, Вчера_Спутник!C:BL, 23, FALSE)</f>
        <v>#N/A</v>
      </c>
      <c r="AY530" s="53" t="e">
        <f>VLOOKUP(C530, Вчера_Спутник!C:BL, 26, FALSE)+F530-Z530-AD530-AG530</f>
        <v>#N/A</v>
      </c>
      <c r="AZ530" s="53" t="e">
        <f>AE530-VLOOKUP(C530, Вчера_Спутник!C:BL, 25, FALSE)</f>
        <v>#N/A</v>
      </c>
    </row>
    <row r="531" spans="1:52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3">
        <f t="shared" si="17"/>
        <v>0</v>
      </c>
      <c r="AJ531" s="53">
        <f t="shared" si="18"/>
        <v>0</v>
      </c>
      <c r="AK531" s="53" t="str">
        <f>IF(ISNA(VLOOKUP(C531,Вчера_Спутник!C:C, 1, FALSE)),"ошибка",0)</f>
        <v>ошибка</v>
      </c>
      <c r="AL531" s="55"/>
      <c r="AM531" s="53" t="e">
        <f>D531-VLOOKUP(C531, Вчера_Спутник!C:BL, 2, FALSE)</f>
        <v>#N/A</v>
      </c>
      <c r="AN531" s="53" t="e">
        <f>E531-F531-VLOOKUP(C531, Вчера_Спутник!C:BL, 3, FALSE)</f>
        <v>#N/A</v>
      </c>
      <c r="AO531" s="53" t="e">
        <f>K531-L531-VLOOKUP(C531, Вчера_Спутник!C:BL, 5, FALSE)</f>
        <v>#N/A</v>
      </c>
      <c r="AP531" s="53" t="e">
        <f>M531-N531-VLOOKUP(C531, Вчера_Спутник!C:BL, 7, FALSE)</f>
        <v>#N/A</v>
      </c>
      <c r="AQ531" s="53" t="e">
        <f>O531-P531-VLOOKUP(C531, Вчера_Спутник!C:BL, 9, FALSE)</f>
        <v>#N/A</v>
      </c>
      <c r="AR531" s="53" t="e">
        <f>Q531-R531-VLOOKUP(C531, Вчера_Спутник!C:BL, 11, FALSE)</f>
        <v>#N/A</v>
      </c>
      <c r="AS531" s="53" t="e">
        <f>S531-T531-VLOOKUP(C531, Вчера_Спутник!C:BL, 13, FALSE)</f>
        <v>#N/A</v>
      </c>
      <c r="AT531" s="53" t="e">
        <f>U531-V531-VLOOKUP(C531, Вчера_Спутник!C:BL, 15, FALSE)</f>
        <v>#N/A</v>
      </c>
      <c r="AU531" s="53" t="e">
        <f>W531-X531-VLOOKUP(C531, Вчера_Спутник!C:BL, 17, FALSE)</f>
        <v>#N/A</v>
      </c>
      <c r="AV531" s="53" t="e">
        <f>Y531-Z531-VLOOKUP(C531, Вчера_Спутник!C:BL, 19, FALSE)</f>
        <v>#N/A</v>
      </c>
      <c r="AW531" s="53" t="e">
        <f>AA531-AB531-VLOOKUP(C531, Вчера_Спутник!C:BL, 21, FALSE)</f>
        <v>#N/A</v>
      </c>
      <c r="AX531" s="53" t="e">
        <f>AC531-AD531-VLOOKUP(C531, Вчера_Спутник!C:BL, 23, FALSE)</f>
        <v>#N/A</v>
      </c>
      <c r="AY531" s="53" t="e">
        <f>VLOOKUP(C531, Вчера_Спутник!C:BL, 26, FALSE)+F531-Z531-AD531-AG531</f>
        <v>#N/A</v>
      </c>
      <c r="AZ531" s="53" t="e">
        <f>AE531-VLOOKUP(C531, Вчера_Спутник!C:BL, 25, FALSE)</f>
        <v>#N/A</v>
      </c>
    </row>
    <row r="532" spans="1:52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3">
        <f t="shared" si="17"/>
        <v>0</v>
      </c>
      <c r="AJ532" s="53">
        <f t="shared" si="18"/>
        <v>0</v>
      </c>
      <c r="AK532" s="53" t="str">
        <f>IF(ISNA(VLOOKUP(C532,Вчера_Спутник!C:C, 1, FALSE)),"ошибка",0)</f>
        <v>ошибка</v>
      </c>
      <c r="AL532" s="55"/>
      <c r="AM532" s="53" t="e">
        <f>D532-VLOOKUP(C532, Вчера_Спутник!C:BL, 2, FALSE)</f>
        <v>#N/A</v>
      </c>
      <c r="AN532" s="53" t="e">
        <f>E532-F532-VLOOKUP(C532, Вчера_Спутник!C:BL, 3, FALSE)</f>
        <v>#N/A</v>
      </c>
      <c r="AO532" s="53" t="e">
        <f>K532-L532-VLOOKUP(C532, Вчера_Спутник!C:BL, 5, FALSE)</f>
        <v>#N/A</v>
      </c>
      <c r="AP532" s="53" t="e">
        <f>M532-N532-VLOOKUP(C532, Вчера_Спутник!C:BL, 7, FALSE)</f>
        <v>#N/A</v>
      </c>
      <c r="AQ532" s="53" t="e">
        <f>O532-P532-VLOOKUP(C532, Вчера_Спутник!C:BL, 9, FALSE)</f>
        <v>#N/A</v>
      </c>
      <c r="AR532" s="53" t="e">
        <f>Q532-R532-VLOOKUP(C532, Вчера_Спутник!C:BL, 11, FALSE)</f>
        <v>#N/A</v>
      </c>
      <c r="AS532" s="53" t="e">
        <f>S532-T532-VLOOKUP(C532, Вчера_Спутник!C:BL, 13, FALSE)</f>
        <v>#N/A</v>
      </c>
      <c r="AT532" s="53" t="e">
        <f>U532-V532-VLOOKUP(C532, Вчера_Спутник!C:BL, 15, FALSE)</f>
        <v>#N/A</v>
      </c>
      <c r="AU532" s="53" t="e">
        <f>W532-X532-VLOOKUP(C532, Вчера_Спутник!C:BL, 17, FALSE)</f>
        <v>#N/A</v>
      </c>
      <c r="AV532" s="53" t="e">
        <f>Y532-Z532-VLOOKUP(C532, Вчера_Спутник!C:BL, 19, FALSE)</f>
        <v>#N/A</v>
      </c>
      <c r="AW532" s="53" t="e">
        <f>AA532-AB532-VLOOKUP(C532, Вчера_Спутник!C:BL, 21, FALSE)</f>
        <v>#N/A</v>
      </c>
      <c r="AX532" s="53" t="e">
        <f>AC532-AD532-VLOOKUP(C532, Вчера_Спутник!C:BL, 23, FALSE)</f>
        <v>#N/A</v>
      </c>
      <c r="AY532" s="53" t="e">
        <f>VLOOKUP(C532, Вчера_Спутник!C:BL, 26, FALSE)+F532-Z532-AD532-AG532</f>
        <v>#N/A</v>
      </c>
      <c r="AZ532" s="53" t="e">
        <f>AE532-VLOOKUP(C532, Вчера_Спутник!C:BL, 25, FALSE)</f>
        <v>#N/A</v>
      </c>
    </row>
    <row r="533" spans="1:52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3">
        <f t="shared" si="17"/>
        <v>0</v>
      </c>
      <c r="AJ533" s="53">
        <f t="shared" si="18"/>
        <v>0</v>
      </c>
      <c r="AK533" s="53" t="str">
        <f>IF(ISNA(VLOOKUP(C533,Вчера_Спутник!C:C, 1, FALSE)),"ошибка",0)</f>
        <v>ошибка</v>
      </c>
      <c r="AL533" s="55"/>
      <c r="AM533" s="53" t="e">
        <f>D533-VLOOKUP(C533, Вчера_Спутник!C:BL, 2, FALSE)</f>
        <v>#N/A</v>
      </c>
      <c r="AN533" s="53" t="e">
        <f>E533-F533-VLOOKUP(C533, Вчера_Спутник!C:BL, 3, FALSE)</f>
        <v>#N/A</v>
      </c>
      <c r="AO533" s="53" t="e">
        <f>K533-L533-VLOOKUP(C533, Вчера_Спутник!C:BL, 5, FALSE)</f>
        <v>#N/A</v>
      </c>
      <c r="AP533" s="53" t="e">
        <f>M533-N533-VLOOKUP(C533, Вчера_Спутник!C:BL, 7, FALSE)</f>
        <v>#N/A</v>
      </c>
      <c r="AQ533" s="53" t="e">
        <f>O533-P533-VLOOKUP(C533, Вчера_Спутник!C:BL, 9, FALSE)</f>
        <v>#N/A</v>
      </c>
      <c r="AR533" s="53" t="e">
        <f>Q533-R533-VLOOKUP(C533, Вчера_Спутник!C:BL, 11, FALSE)</f>
        <v>#N/A</v>
      </c>
      <c r="AS533" s="53" t="e">
        <f>S533-T533-VLOOKUP(C533, Вчера_Спутник!C:BL, 13, FALSE)</f>
        <v>#N/A</v>
      </c>
      <c r="AT533" s="53" t="e">
        <f>U533-V533-VLOOKUP(C533, Вчера_Спутник!C:BL, 15, FALSE)</f>
        <v>#N/A</v>
      </c>
      <c r="AU533" s="53" t="e">
        <f>W533-X533-VLOOKUP(C533, Вчера_Спутник!C:BL, 17, FALSE)</f>
        <v>#N/A</v>
      </c>
      <c r="AV533" s="53" t="e">
        <f>Y533-Z533-VLOOKUP(C533, Вчера_Спутник!C:BL, 19, FALSE)</f>
        <v>#N/A</v>
      </c>
      <c r="AW533" s="53" t="e">
        <f>AA533-AB533-VLOOKUP(C533, Вчера_Спутник!C:BL, 21, FALSE)</f>
        <v>#N/A</v>
      </c>
      <c r="AX533" s="53" t="e">
        <f>AC533-AD533-VLOOKUP(C533, Вчера_Спутник!C:BL, 23, FALSE)</f>
        <v>#N/A</v>
      </c>
      <c r="AY533" s="53" t="e">
        <f>VLOOKUP(C533, Вчера_Спутник!C:BL, 26, FALSE)+F533-Z533-AD533-AG533</f>
        <v>#N/A</v>
      </c>
      <c r="AZ533" s="53" t="e">
        <f>AE533-VLOOKUP(C533, Вчера_Спутник!C:BL, 25, FALSE)</f>
        <v>#N/A</v>
      </c>
    </row>
    <row r="534" spans="1:52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3">
        <f t="shared" si="17"/>
        <v>0</v>
      </c>
      <c r="AJ534" s="53">
        <f t="shared" si="18"/>
        <v>0</v>
      </c>
      <c r="AK534" s="53" t="str">
        <f>IF(ISNA(VLOOKUP(C534,Вчера_Спутник!C:C, 1, FALSE)),"ошибка",0)</f>
        <v>ошибка</v>
      </c>
      <c r="AL534" s="55"/>
      <c r="AM534" s="53" t="e">
        <f>D534-VLOOKUP(C534, Вчера_Спутник!C:BL, 2, FALSE)</f>
        <v>#N/A</v>
      </c>
      <c r="AN534" s="53" t="e">
        <f>E534-F534-VLOOKUP(C534, Вчера_Спутник!C:BL, 3, FALSE)</f>
        <v>#N/A</v>
      </c>
      <c r="AO534" s="53" t="e">
        <f>K534-L534-VLOOKUP(C534, Вчера_Спутник!C:BL, 5, FALSE)</f>
        <v>#N/A</v>
      </c>
      <c r="AP534" s="53" t="e">
        <f>M534-N534-VLOOKUP(C534, Вчера_Спутник!C:BL, 7, FALSE)</f>
        <v>#N/A</v>
      </c>
      <c r="AQ534" s="53" t="e">
        <f>O534-P534-VLOOKUP(C534, Вчера_Спутник!C:BL, 9, FALSE)</f>
        <v>#N/A</v>
      </c>
      <c r="AR534" s="53" t="e">
        <f>Q534-R534-VLOOKUP(C534, Вчера_Спутник!C:BL, 11, FALSE)</f>
        <v>#N/A</v>
      </c>
      <c r="AS534" s="53" t="e">
        <f>S534-T534-VLOOKUP(C534, Вчера_Спутник!C:BL, 13, FALSE)</f>
        <v>#N/A</v>
      </c>
      <c r="AT534" s="53" t="e">
        <f>U534-V534-VLOOKUP(C534, Вчера_Спутник!C:BL, 15, FALSE)</f>
        <v>#N/A</v>
      </c>
      <c r="AU534" s="53" t="e">
        <f>W534-X534-VLOOKUP(C534, Вчера_Спутник!C:BL, 17, FALSE)</f>
        <v>#N/A</v>
      </c>
      <c r="AV534" s="53" t="e">
        <f>Y534-Z534-VLOOKUP(C534, Вчера_Спутник!C:BL, 19, FALSE)</f>
        <v>#N/A</v>
      </c>
      <c r="AW534" s="53" t="e">
        <f>AA534-AB534-VLOOKUP(C534, Вчера_Спутник!C:BL, 21, FALSE)</f>
        <v>#N/A</v>
      </c>
      <c r="AX534" s="53" t="e">
        <f>AC534-AD534-VLOOKUP(C534, Вчера_Спутник!C:BL, 23, FALSE)</f>
        <v>#N/A</v>
      </c>
      <c r="AY534" s="53" t="e">
        <f>VLOOKUP(C534, Вчера_Спутник!C:BL, 26, FALSE)+F534-Z534-AD534-AG534</f>
        <v>#N/A</v>
      </c>
      <c r="AZ534" s="53" t="e">
        <f>AE534-VLOOKUP(C534, Вчера_Спутник!C:BL, 25, FALSE)</f>
        <v>#N/A</v>
      </c>
    </row>
    <row r="535" spans="1:52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3">
        <f t="shared" si="17"/>
        <v>0</v>
      </c>
      <c r="AJ535" s="53">
        <f t="shared" si="18"/>
        <v>0</v>
      </c>
      <c r="AK535" s="53" t="str">
        <f>IF(ISNA(VLOOKUP(C535,Вчера_Спутник!C:C, 1, FALSE)),"ошибка",0)</f>
        <v>ошибка</v>
      </c>
      <c r="AL535" s="55"/>
      <c r="AM535" s="53" t="e">
        <f>D535-VLOOKUP(C535, Вчера_Спутник!C:BL, 2, FALSE)</f>
        <v>#N/A</v>
      </c>
      <c r="AN535" s="53" t="e">
        <f>E535-F535-VLOOKUP(C535, Вчера_Спутник!C:BL, 3, FALSE)</f>
        <v>#N/A</v>
      </c>
      <c r="AO535" s="53" t="e">
        <f>K535-L535-VLOOKUP(C535, Вчера_Спутник!C:BL, 5, FALSE)</f>
        <v>#N/A</v>
      </c>
      <c r="AP535" s="53" t="e">
        <f>M535-N535-VLOOKUP(C535, Вчера_Спутник!C:BL, 7, FALSE)</f>
        <v>#N/A</v>
      </c>
      <c r="AQ535" s="53" t="e">
        <f>O535-P535-VLOOKUP(C535, Вчера_Спутник!C:BL, 9, FALSE)</f>
        <v>#N/A</v>
      </c>
      <c r="AR535" s="53" t="e">
        <f>Q535-R535-VLOOKUP(C535, Вчера_Спутник!C:BL, 11, FALSE)</f>
        <v>#N/A</v>
      </c>
      <c r="AS535" s="53" t="e">
        <f>S535-T535-VLOOKUP(C535, Вчера_Спутник!C:BL, 13, FALSE)</f>
        <v>#N/A</v>
      </c>
      <c r="AT535" s="53" t="e">
        <f>U535-V535-VLOOKUP(C535, Вчера_Спутник!C:BL, 15, FALSE)</f>
        <v>#N/A</v>
      </c>
      <c r="AU535" s="53" t="e">
        <f>W535-X535-VLOOKUP(C535, Вчера_Спутник!C:BL, 17, FALSE)</f>
        <v>#N/A</v>
      </c>
      <c r="AV535" s="53" t="e">
        <f>Y535-Z535-VLOOKUP(C535, Вчера_Спутник!C:BL, 19, FALSE)</f>
        <v>#N/A</v>
      </c>
      <c r="AW535" s="53" t="e">
        <f>AA535-AB535-VLOOKUP(C535, Вчера_Спутник!C:BL, 21, FALSE)</f>
        <v>#N/A</v>
      </c>
      <c r="AX535" s="53" t="e">
        <f>AC535-AD535-VLOOKUP(C535, Вчера_Спутник!C:BL, 23, FALSE)</f>
        <v>#N/A</v>
      </c>
      <c r="AY535" s="53" t="e">
        <f>VLOOKUP(C535, Вчера_Спутник!C:BL, 26, FALSE)+F535-Z535-AD535-AG535</f>
        <v>#N/A</v>
      </c>
      <c r="AZ535" s="53" t="e">
        <f>AE535-VLOOKUP(C535, Вчера_Спутник!C:BL, 25, FALSE)</f>
        <v>#N/A</v>
      </c>
    </row>
    <row r="536" spans="1:52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3">
        <f t="shared" si="17"/>
        <v>0</v>
      </c>
      <c r="AJ536" s="53">
        <f t="shared" si="18"/>
        <v>0</v>
      </c>
      <c r="AK536" s="53" t="str">
        <f>IF(ISNA(VLOOKUP(C536,Вчера_Спутник!C:C, 1, FALSE)),"ошибка",0)</f>
        <v>ошибка</v>
      </c>
      <c r="AL536" s="55"/>
      <c r="AM536" s="53" t="e">
        <f>D536-VLOOKUP(C536, Вчера_Спутник!C:BL, 2, FALSE)</f>
        <v>#N/A</v>
      </c>
      <c r="AN536" s="53" t="e">
        <f>E536-F536-VLOOKUP(C536, Вчера_Спутник!C:BL, 3, FALSE)</f>
        <v>#N/A</v>
      </c>
      <c r="AO536" s="53" t="e">
        <f>K536-L536-VLOOKUP(C536, Вчера_Спутник!C:BL, 5, FALSE)</f>
        <v>#N/A</v>
      </c>
      <c r="AP536" s="53" t="e">
        <f>M536-N536-VLOOKUP(C536, Вчера_Спутник!C:BL, 7, FALSE)</f>
        <v>#N/A</v>
      </c>
      <c r="AQ536" s="53" t="e">
        <f>O536-P536-VLOOKUP(C536, Вчера_Спутник!C:BL, 9, FALSE)</f>
        <v>#N/A</v>
      </c>
      <c r="AR536" s="53" t="e">
        <f>Q536-R536-VLOOKUP(C536, Вчера_Спутник!C:BL, 11, FALSE)</f>
        <v>#N/A</v>
      </c>
      <c r="AS536" s="53" t="e">
        <f>S536-T536-VLOOKUP(C536, Вчера_Спутник!C:BL, 13, FALSE)</f>
        <v>#N/A</v>
      </c>
      <c r="AT536" s="53" t="e">
        <f>U536-V536-VLOOKUP(C536, Вчера_Спутник!C:BL, 15, FALSE)</f>
        <v>#N/A</v>
      </c>
      <c r="AU536" s="53" t="e">
        <f>W536-X536-VLOOKUP(C536, Вчера_Спутник!C:BL, 17, FALSE)</f>
        <v>#N/A</v>
      </c>
      <c r="AV536" s="53" t="e">
        <f>Y536-Z536-VLOOKUP(C536, Вчера_Спутник!C:BL, 19, FALSE)</f>
        <v>#N/A</v>
      </c>
      <c r="AW536" s="53" t="e">
        <f>AA536-AB536-VLOOKUP(C536, Вчера_Спутник!C:BL, 21, FALSE)</f>
        <v>#N/A</v>
      </c>
      <c r="AX536" s="53" t="e">
        <f>AC536-AD536-VLOOKUP(C536, Вчера_Спутник!C:BL, 23, FALSE)</f>
        <v>#N/A</v>
      </c>
      <c r="AY536" s="53" t="e">
        <f>VLOOKUP(C536, Вчера_Спутник!C:BL, 26, FALSE)+F536-Z536-AD536-AG536</f>
        <v>#N/A</v>
      </c>
      <c r="AZ536" s="53" t="e">
        <f>AE536-VLOOKUP(C536, Вчера_Спутник!C:BL, 25, FALSE)</f>
        <v>#N/A</v>
      </c>
    </row>
    <row r="537" spans="1:52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3">
        <f t="shared" si="17"/>
        <v>0</v>
      </c>
      <c r="AJ537" s="53">
        <f t="shared" si="18"/>
        <v>0</v>
      </c>
      <c r="AK537" s="53" t="str">
        <f>IF(ISNA(VLOOKUP(C537,Вчера_Спутник!C:C, 1, FALSE)),"ошибка",0)</f>
        <v>ошибка</v>
      </c>
      <c r="AL537" s="55"/>
      <c r="AM537" s="53" t="e">
        <f>D537-VLOOKUP(C537, Вчера_Спутник!C:BL, 2, FALSE)</f>
        <v>#N/A</v>
      </c>
      <c r="AN537" s="53" t="e">
        <f>E537-F537-VLOOKUP(C537, Вчера_Спутник!C:BL, 3, FALSE)</f>
        <v>#N/A</v>
      </c>
      <c r="AO537" s="53" t="e">
        <f>K537-L537-VLOOKUP(C537, Вчера_Спутник!C:BL, 5, FALSE)</f>
        <v>#N/A</v>
      </c>
      <c r="AP537" s="53" t="e">
        <f>M537-N537-VLOOKUP(C537, Вчера_Спутник!C:BL, 7, FALSE)</f>
        <v>#N/A</v>
      </c>
      <c r="AQ537" s="53" t="e">
        <f>O537-P537-VLOOKUP(C537, Вчера_Спутник!C:BL, 9, FALSE)</f>
        <v>#N/A</v>
      </c>
      <c r="AR537" s="53" t="e">
        <f>Q537-R537-VLOOKUP(C537, Вчера_Спутник!C:BL, 11, FALSE)</f>
        <v>#N/A</v>
      </c>
      <c r="AS537" s="53" t="e">
        <f>S537-T537-VLOOKUP(C537, Вчера_Спутник!C:BL, 13, FALSE)</f>
        <v>#N/A</v>
      </c>
      <c r="AT537" s="53" t="e">
        <f>U537-V537-VLOOKUP(C537, Вчера_Спутник!C:BL, 15, FALSE)</f>
        <v>#N/A</v>
      </c>
      <c r="AU537" s="53" t="e">
        <f>W537-X537-VLOOKUP(C537, Вчера_Спутник!C:BL, 17, FALSE)</f>
        <v>#N/A</v>
      </c>
      <c r="AV537" s="53" t="e">
        <f>Y537-Z537-VLOOKUP(C537, Вчера_Спутник!C:BL, 19, FALSE)</f>
        <v>#N/A</v>
      </c>
      <c r="AW537" s="53" t="e">
        <f>AA537-AB537-VLOOKUP(C537, Вчера_Спутник!C:BL, 21, FALSE)</f>
        <v>#N/A</v>
      </c>
      <c r="AX537" s="53" t="e">
        <f>AC537-AD537-VLOOKUP(C537, Вчера_Спутник!C:BL, 23, FALSE)</f>
        <v>#N/A</v>
      </c>
      <c r="AY537" s="53" t="e">
        <f>VLOOKUP(C537, Вчера_Спутник!C:BL, 26, FALSE)+F537-Z537-AD537-AG537</f>
        <v>#N/A</v>
      </c>
      <c r="AZ537" s="53" t="e">
        <f>AE537-VLOOKUP(C537, Вчера_Спутник!C:BL, 25, FALSE)</f>
        <v>#N/A</v>
      </c>
    </row>
    <row r="538" spans="1:52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3">
        <f t="shared" si="17"/>
        <v>0</v>
      </c>
      <c r="AJ538" s="53">
        <f t="shared" si="18"/>
        <v>0</v>
      </c>
      <c r="AK538" s="53" t="str">
        <f>IF(ISNA(VLOOKUP(C538,Вчера_Спутник!C:C, 1, FALSE)),"ошибка",0)</f>
        <v>ошибка</v>
      </c>
      <c r="AL538" s="55"/>
      <c r="AM538" s="53" t="e">
        <f>D538-VLOOKUP(C538, Вчера_Спутник!C:BL, 2, FALSE)</f>
        <v>#N/A</v>
      </c>
      <c r="AN538" s="53" t="e">
        <f>E538-F538-VLOOKUP(C538, Вчера_Спутник!C:BL, 3, FALSE)</f>
        <v>#N/A</v>
      </c>
      <c r="AO538" s="53" t="e">
        <f>K538-L538-VLOOKUP(C538, Вчера_Спутник!C:BL, 5, FALSE)</f>
        <v>#N/A</v>
      </c>
      <c r="AP538" s="53" t="e">
        <f>M538-N538-VLOOKUP(C538, Вчера_Спутник!C:BL, 7, FALSE)</f>
        <v>#N/A</v>
      </c>
      <c r="AQ538" s="53" t="e">
        <f>O538-P538-VLOOKUP(C538, Вчера_Спутник!C:BL, 9, FALSE)</f>
        <v>#N/A</v>
      </c>
      <c r="AR538" s="53" t="e">
        <f>Q538-R538-VLOOKUP(C538, Вчера_Спутник!C:BL, 11, FALSE)</f>
        <v>#N/A</v>
      </c>
      <c r="AS538" s="53" t="e">
        <f>S538-T538-VLOOKUP(C538, Вчера_Спутник!C:BL, 13, FALSE)</f>
        <v>#N/A</v>
      </c>
      <c r="AT538" s="53" t="e">
        <f>U538-V538-VLOOKUP(C538, Вчера_Спутник!C:BL, 15, FALSE)</f>
        <v>#N/A</v>
      </c>
      <c r="AU538" s="53" t="e">
        <f>W538-X538-VLOOKUP(C538, Вчера_Спутник!C:BL, 17, FALSE)</f>
        <v>#N/A</v>
      </c>
      <c r="AV538" s="53" t="e">
        <f>Y538-Z538-VLOOKUP(C538, Вчера_Спутник!C:BL, 19, FALSE)</f>
        <v>#N/A</v>
      </c>
      <c r="AW538" s="53" t="e">
        <f>AA538-AB538-VLOOKUP(C538, Вчера_Спутник!C:BL, 21, FALSE)</f>
        <v>#N/A</v>
      </c>
      <c r="AX538" s="53" t="e">
        <f>AC538-AD538-VLOOKUP(C538, Вчера_Спутник!C:BL, 23, FALSE)</f>
        <v>#N/A</v>
      </c>
      <c r="AY538" s="53" t="e">
        <f>VLOOKUP(C538, Вчера_Спутник!C:BL, 26, FALSE)+F538-Z538-AD538-AG538</f>
        <v>#N/A</v>
      </c>
      <c r="AZ538" s="53" t="e">
        <f>AE538-VLOOKUP(C538, Вчера_Спутник!C:BL, 25, FALSE)</f>
        <v>#N/A</v>
      </c>
    </row>
    <row r="539" spans="1:52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3">
        <f t="shared" si="17"/>
        <v>0</v>
      </c>
      <c r="AJ539" s="53">
        <f t="shared" si="18"/>
        <v>0</v>
      </c>
      <c r="AK539" s="53" t="str">
        <f>IF(ISNA(VLOOKUP(C539,Вчера_Спутник!C:C, 1, FALSE)),"ошибка",0)</f>
        <v>ошибка</v>
      </c>
      <c r="AL539" s="55"/>
      <c r="AM539" s="53" t="e">
        <f>D539-VLOOKUP(C539, Вчера_Спутник!C:BL, 2, FALSE)</f>
        <v>#N/A</v>
      </c>
      <c r="AN539" s="53" t="e">
        <f>E539-F539-VLOOKUP(C539, Вчера_Спутник!C:BL, 3, FALSE)</f>
        <v>#N/A</v>
      </c>
      <c r="AO539" s="53" t="e">
        <f>K539-L539-VLOOKUP(C539, Вчера_Спутник!C:BL, 5, FALSE)</f>
        <v>#N/A</v>
      </c>
      <c r="AP539" s="53" t="e">
        <f>M539-N539-VLOOKUP(C539, Вчера_Спутник!C:BL, 7, FALSE)</f>
        <v>#N/A</v>
      </c>
      <c r="AQ539" s="53" t="e">
        <f>O539-P539-VLOOKUP(C539, Вчера_Спутник!C:BL, 9, FALSE)</f>
        <v>#N/A</v>
      </c>
      <c r="AR539" s="53" t="e">
        <f>Q539-R539-VLOOKUP(C539, Вчера_Спутник!C:BL, 11, FALSE)</f>
        <v>#N/A</v>
      </c>
      <c r="AS539" s="53" t="e">
        <f>S539-T539-VLOOKUP(C539, Вчера_Спутник!C:BL, 13, FALSE)</f>
        <v>#N/A</v>
      </c>
      <c r="AT539" s="53" t="e">
        <f>U539-V539-VLOOKUP(C539, Вчера_Спутник!C:BL, 15, FALSE)</f>
        <v>#N/A</v>
      </c>
      <c r="AU539" s="53" t="e">
        <f>W539-X539-VLOOKUP(C539, Вчера_Спутник!C:BL, 17, FALSE)</f>
        <v>#N/A</v>
      </c>
      <c r="AV539" s="53" t="e">
        <f>Y539-Z539-VLOOKUP(C539, Вчера_Спутник!C:BL, 19, FALSE)</f>
        <v>#N/A</v>
      </c>
      <c r="AW539" s="53" t="e">
        <f>AA539-AB539-VLOOKUP(C539, Вчера_Спутник!C:BL, 21, FALSE)</f>
        <v>#N/A</v>
      </c>
      <c r="AX539" s="53" t="e">
        <f>AC539-AD539-VLOOKUP(C539, Вчера_Спутник!C:BL, 23, FALSE)</f>
        <v>#N/A</v>
      </c>
      <c r="AY539" s="53" t="e">
        <f>VLOOKUP(C539, Вчера_Спутник!C:BL, 26, FALSE)+F539-Z539-AD539-AG539</f>
        <v>#N/A</v>
      </c>
      <c r="AZ539" s="53" t="e">
        <f>AE539-VLOOKUP(C539, Вчера_Спутник!C:BL, 25, FALSE)</f>
        <v>#N/A</v>
      </c>
    </row>
    <row r="540" spans="1:52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3">
        <f t="shared" si="17"/>
        <v>0</v>
      </c>
      <c r="AJ540" s="53">
        <f t="shared" si="18"/>
        <v>0</v>
      </c>
      <c r="AK540" s="53" t="str">
        <f>IF(ISNA(VLOOKUP(C540,Вчера_Спутник!C:C, 1, FALSE)),"ошибка",0)</f>
        <v>ошибка</v>
      </c>
      <c r="AL540" s="55"/>
      <c r="AM540" s="53" t="e">
        <f>D540-VLOOKUP(C540, Вчера_Спутник!C:BL, 2, FALSE)</f>
        <v>#N/A</v>
      </c>
      <c r="AN540" s="53" t="e">
        <f>E540-F540-VLOOKUP(C540, Вчера_Спутник!C:BL, 3, FALSE)</f>
        <v>#N/A</v>
      </c>
      <c r="AO540" s="53" t="e">
        <f>K540-L540-VLOOKUP(C540, Вчера_Спутник!C:BL, 5, FALSE)</f>
        <v>#N/A</v>
      </c>
      <c r="AP540" s="53" t="e">
        <f>M540-N540-VLOOKUP(C540, Вчера_Спутник!C:BL, 7, FALSE)</f>
        <v>#N/A</v>
      </c>
      <c r="AQ540" s="53" t="e">
        <f>O540-P540-VLOOKUP(C540, Вчера_Спутник!C:BL, 9, FALSE)</f>
        <v>#N/A</v>
      </c>
      <c r="AR540" s="53" t="e">
        <f>Q540-R540-VLOOKUP(C540, Вчера_Спутник!C:BL, 11, FALSE)</f>
        <v>#N/A</v>
      </c>
      <c r="AS540" s="53" t="e">
        <f>S540-T540-VLOOKUP(C540, Вчера_Спутник!C:BL, 13, FALSE)</f>
        <v>#N/A</v>
      </c>
      <c r="AT540" s="53" t="e">
        <f>U540-V540-VLOOKUP(C540, Вчера_Спутник!C:BL, 15, FALSE)</f>
        <v>#N/A</v>
      </c>
      <c r="AU540" s="53" t="e">
        <f>W540-X540-VLOOKUP(C540, Вчера_Спутник!C:BL, 17, FALSE)</f>
        <v>#N/A</v>
      </c>
      <c r="AV540" s="53" t="e">
        <f>Y540-Z540-VLOOKUP(C540, Вчера_Спутник!C:BL, 19, FALSE)</f>
        <v>#N/A</v>
      </c>
      <c r="AW540" s="53" t="e">
        <f>AA540-AB540-VLOOKUP(C540, Вчера_Спутник!C:BL, 21, FALSE)</f>
        <v>#N/A</v>
      </c>
      <c r="AX540" s="53" t="e">
        <f>AC540-AD540-VLOOKUP(C540, Вчера_Спутник!C:BL, 23, FALSE)</f>
        <v>#N/A</v>
      </c>
      <c r="AY540" s="53" t="e">
        <f>VLOOKUP(C540, Вчера_Спутник!C:BL, 26, FALSE)+F540-Z540-AD540-AG540</f>
        <v>#N/A</v>
      </c>
      <c r="AZ540" s="53" t="e">
        <f>AE540-VLOOKUP(C540, Вчера_Спутник!C:BL, 25, FALSE)</f>
        <v>#N/A</v>
      </c>
    </row>
    <row r="541" spans="1:52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3">
        <f t="shared" si="17"/>
        <v>0</v>
      </c>
      <c r="AJ541" s="53">
        <f t="shared" si="18"/>
        <v>0</v>
      </c>
      <c r="AK541" s="53" t="str">
        <f>IF(ISNA(VLOOKUP(C541,Вчера_Спутник!C:C, 1, FALSE)),"ошибка",0)</f>
        <v>ошибка</v>
      </c>
      <c r="AL541" s="55"/>
      <c r="AM541" s="53" t="e">
        <f>D541-VLOOKUP(C541, Вчера_Спутник!C:BL, 2, FALSE)</f>
        <v>#N/A</v>
      </c>
      <c r="AN541" s="53" t="e">
        <f>E541-F541-VLOOKUP(C541, Вчера_Спутник!C:BL, 3, FALSE)</f>
        <v>#N/A</v>
      </c>
      <c r="AO541" s="53" t="e">
        <f>K541-L541-VLOOKUP(C541, Вчера_Спутник!C:BL, 5, FALSE)</f>
        <v>#N/A</v>
      </c>
      <c r="AP541" s="53" t="e">
        <f>M541-N541-VLOOKUP(C541, Вчера_Спутник!C:BL, 7, FALSE)</f>
        <v>#N/A</v>
      </c>
      <c r="AQ541" s="53" t="e">
        <f>O541-P541-VLOOKUP(C541, Вчера_Спутник!C:BL, 9, FALSE)</f>
        <v>#N/A</v>
      </c>
      <c r="AR541" s="53" t="e">
        <f>Q541-R541-VLOOKUP(C541, Вчера_Спутник!C:BL, 11, FALSE)</f>
        <v>#N/A</v>
      </c>
      <c r="AS541" s="53" t="e">
        <f>S541-T541-VLOOKUP(C541, Вчера_Спутник!C:BL, 13, FALSE)</f>
        <v>#N/A</v>
      </c>
      <c r="AT541" s="53" t="e">
        <f>U541-V541-VLOOKUP(C541, Вчера_Спутник!C:BL, 15, FALSE)</f>
        <v>#N/A</v>
      </c>
      <c r="AU541" s="53" t="e">
        <f>W541-X541-VLOOKUP(C541, Вчера_Спутник!C:BL, 17, FALSE)</f>
        <v>#N/A</v>
      </c>
      <c r="AV541" s="53" t="e">
        <f>Y541-Z541-VLOOKUP(C541, Вчера_Спутник!C:BL, 19, FALSE)</f>
        <v>#N/A</v>
      </c>
      <c r="AW541" s="53" t="e">
        <f>AA541-AB541-VLOOKUP(C541, Вчера_Спутник!C:BL, 21, FALSE)</f>
        <v>#N/A</v>
      </c>
      <c r="AX541" s="53" t="e">
        <f>AC541-AD541-VLOOKUP(C541, Вчера_Спутник!C:BL, 23, FALSE)</f>
        <v>#N/A</v>
      </c>
      <c r="AY541" s="53" t="e">
        <f>VLOOKUP(C541, Вчера_Спутник!C:BL, 26, FALSE)+F541-Z541-AD541-AG541</f>
        <v>#N/A</v>
      </c>
      <c r="AZ541" s="53" t="e">
        <f>AE541-VLOOKUP(C541, Вчера_Спутник!C:BL, 25, FALSE)</f>
        <v>#N/A</v>
      </c>
    </row>
    <row r="542" spans="1:52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3">
        <f t="shared" si="17"/>
        <v>0</v>
      </c>
      <c r="AJ542" s="53">
        <f t="shared" si="18"/>
        <v>0</v>
      </c>
      <c r="AK542" s="53" t="str">
        <f>IF(ISNA(VLOOKUP(C542,Вчера_Спутник!C:C, 1, FALSE)),"ошибка",0)</f>
        <v>ошибка</v>
      </c>
      <c r="AL542" s="55"/>
      <c r="AM542" s="53" t="e">
        <f>D542-VLOOKUP(C542, Вчера_Спутник!C:BL, 2, FALSE)</f>
        <v>#N/A</v>
      </c>
      <c r="AN542" s="53" t="e">
        <f>E542-F542-VLOOKUP(C542, Вчера_Спутник!C:BL, 3, FALSE)</f>
        <v>#N/A</v>
      </c>
      <c r="AO542" s="53" t="e">
        <f>K542-L542-VLOOKUP(C542, Вчера_Спутник!C:BL, 5, FALSE)</f>
        <v>#N/A</v>
      </c>
      <c r="AP542" s="53" t="e">
        <f>M542-N542-VLOOKUP(C542, Вчера_Спутник!C:BL, 7, FALSE)</f>
        <v>#N/A</v>
      </c>
      <c r="AQ542" s="53" t="e">
        <f>O542-P542-VLOOKUP(C542, Вчера_Спутник!C:BL, 9, FALSE)</f>
        <v>#N/A</v>
      </c>
      <c r="AR542" s="53" t="e">
        <f>Q542-R542-VLOOKUP(C542, Вчера_Спутник!C:BL, 11, FALSE)</f>
        <v>#N/A</v>
      </c>
      <c r="AS542" s="53" t="e">
        <f>S542-T542-VLOOKUP(C542, Вчера_Спутник!C:BL, 13, FALSE)</f>
        <v>#N/A</v>
      </c>
      <c r="AT542" s="53" t="e">
        <f>U542-V542-VLOOKUP(C542, Вчера_Спутник!C:BL, 15, FALSE)</f>
        <v>#N/A</v>
      </c>
      <c r="AU542" s="53" t="e">
        <f>W542-X542-VLOOKUP(C542, Вчера_Спутник!C:BL, 17, FALSE)</f>
        <v>#N/A</v>
      </c>
      <c r="AV542" s="53" t="e">
        <f>Y542-Z542-VLOOKUP(C542, Вчера_Спутник!C:BL, 19, FALSE)</f>
        <v>#N/A</v>
      </c>
      <c r="AW542" s="53" t="e">
        <f>AA542-AB542-VLOOKUP(C542, Вчера_Спутник!C:BL, 21, FALSE)</f>
        <v>#N/A</v>
      </c>
      <c r="AX542" s="53" t="e">
        <f>AC542-AD542-VLOOKUP(C542, Вчера_Спутник!C:BL, 23, FALSE)</f>
        <v>#N/A</v>
      </c>
      <c r="AY542" s="53" t="e">
        <f>VLOOKUP(C542, Вчера_Спутник!C:BL, 26, FALSE)+F542-Z542-AD542-AG542</f>
        <v>#N/A</v>
      </c>
      <c r="AZ542" s="53" t="e">
        <f>AE542-VLOOKUP(C542, Вчера_Спутник!C:BL, 25, FALSE)</f>
        <v>#N/A</v>
      </c>
    </row>
    <row r="543" spans="1:52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3">
        <f t="shared" si="17"/>
        <v>0</v>
      </c>
      <c r="AJ543" s="53">
        <f t="shared" si="18"/>
        <v>0</v>
      </c>
      <c r="AK543" s="53" t="str">
        <f>IF(ISNA(VLOOKUP(C543,Вчера_Спутник!C:C, 1, FALSE)),"ошибка",0)</f>
        <v>ошибка</v>
      </c>
      <c r="AL543" s="55"/>
      <c r="AM543" s="53" t="e">
        <f>D543-VLOOKUP(C543, Вчера_Спутник!C:BL, 2, FALSE)</f>
        <v>#N/A</v>
      </c>
      <c r="AN543" s="53" t="e">
        <f>E543-F543-VLOOKUP(C543, Вчера_Спутник!C:BL, 3, FALSE)</f>
        <v>#N/A</v>
      </c>
      <c r="AO543" s="53" t="e">
        <f>K543-L543-VLOOKUP(C543, Вчера_Спутник!C:BL, 5, FALSE)</f>
        <v>#N/A</v>
      </c>
      <c r="AP543" s="53" t="e">
        <f>M543-N543-VLOOKUP(C543, Вчера_Спутник!C:BL, 7, FALSE)</f>
        <v>#N/A</v>
      </c>
      <c r="AQ543" s="53" t="e">
        <f>O543-P543-VLOOKUP(C543, Вчера_Спутник!C:BL, 9, FALSE)</f>
        <v>#N/A</v>
      </c>
      <c r="AR543" s="53" t="e">
        <f>Q543-R543-VLOOKUP(C543, Вчера_Спутник!C:BL, 11, FALSE)</f>
        <v>#N/A</v>
      </c>
      <c r="AS543" s="53" t="e">
        <f>S543-T543-VLOOKUP(C543, Вчера_Спутник!C:BL, 13, FALSE)</f>
        <v>#N/A</v>
      </c>
      <c r="AT543" s="53" t="e">
        <f>U543-V543-VLOOKUP(C543, Вчера_Спутник!C:BL, 15, FALSE)</f>
        <v>#N/A</v>
      </c>
      <c r="AU543" s="53" t="e">
        <f>W543-X543-VLOOKUP(C543, Вчера_Спутник!C:BL, 17, FALSE)</f>
        <v>#N/A</v>
      </c>
      <c r="AV543" s="53" t="e">
        <f>Y543-Z543-VLOOKUP(C543, Вчера_Спутник!C:BL, 19, FALSE)</f>
        <v>#N/A</v>
      </c>
      <c r="AW543" s="53" t="e">
        <f>AA543-AB543-VLOOKUP(C543, Вчера_Спутник!C:BL, 21, FALSE)</f>
        <v>#N/A</v>
      </c>
      <c r="AX543" s="53" t="e">
        <f>AC543-AD543-VLOOKUP(C543, Вчера_Спутник!C:BL, 23, FALSE)</f>
        <v>#N/A</v>
      </c>
      <c r="AY543" s="53" t="e">
        <f>VLOOKUP(C543, Вчера_Спутник!C:BL, 26, FALSE)+F543-Z543-AD543-AG543</f>
        <v>#N/A</v>
      </c>
      <c r="AZ543" s="53" t="e">
        <f>AE543-VLOOKUP(C543, Вчера_Спутник!C:BL, 25, FALSE)</f>
        <v>#N/A</v>
      </c>
    </row>
    <row r="544" spans="1:52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3">
        <f t="shared" si="17"/>
        <v>0</v>
      </c>
      <c r="AJ544" s="53">
        <f t="shared" si="18"/>
        <v>0</v>
      </c>
      <c r="AK544" s="53" t="str">
        <f>IF(ISNA(VLOOKUP(C544,Вчера_Спутник!C:C, 1, FALSE)),"ошибка",0)</f>
        <v>ошибка</v>
      </c>
      <c r="AL544" s="55"/>
      <c r="AM544" s="53" t="e">
        <f>D544-VLOOKUP(C544, Вчера_Спутник!C:BL, 2, FALSE)</f>
        <v>#N/A</v>
      </c>
      <c r="AN544" s="53" t="e">
        <f>E544-F544-VLOOKUP(C544, Вчера_Спутник!C:BL, 3, FALSE)</f>
        <v>#N/A</v>
      </c>
      <c r="AO544" s="53" t="e">
        <f>K544-L544-VLOOKUP(C544, Вчера_Спутник!C:BL, 5, FALSE)</f>
        <v>#N/A</v>
      </c>
      <c r="AP544" s="53" t="e">
        <f>M544-N544-VLOOKUP(C544, Вчера_Спутник!C:BL, 7, FALSE)</f>
        <v>#N/A</v>
      </c>
      <c r="AQ544" s="53" t="e">
        <f>O544-P544-VLOOKUP(C544, Вчера_Спутник!C:BL, 9, FALSE)</f>
        <v>#N/A</v>
      </c>
      <c r="AR544" s="53" t="e">
        <f>Q544-R544-VLOOKUP(C544, Вчера_Спутник!C:BL, 11, FALSE)</f>
        <v>#N/A</v>
      </c>
      <c r="AS544" s="53" t="e">
        <f>S544-T544-VLOOKUP(C544, Вчера_Спутник!C:BL, 13, FALSE)</f>
        <v>#N/A</v>
      </c>
      <c r="AT544" s="53" t="e">
        <f>U544-V544-VLOOKUP(C544, Вчера_Спутник!C:BL, 15, FALSE)</f>
        <v>#N/A</v>
      </c>
      <c r="AU544" s="53" t="e">
        <f>W544-X544-VLOOKUP(C544, Вчера_Спутник!C:BL, 17, FALSE)</f>
        <v>#N/A</v>
      </c>
      <c r="AV544" s="53" t="e">
        <f>Y544-Z544-VLOOKUP(C544, Вчера_Спутник!C:BL, 19, FALSE)</f>
        <v>#N/A</v>
      </c>
      <c r="AW544" s="53" t="e">
        <f>AA544-AB544-VLOOKUP(C544, Вчера_Спутник!C:BL, 21, FALSE)</f>
        <v>#N/A</v>
      </c>
      <c r="AX544" s="53" t="e">
        <f>AC544-AD544-VLOOKUP(C544, Вчера_Спутник!C:BL, 23, FALSE)</f>
        <v>#N/A</v>
      </c>
      <c r="AY544" s="53" t="e">
        <f>VLOOKUP(C544, Вчера_Спутник!C:BL, 26, FALSE)+F544-Z544-AD544-AG544</f>
        <v>#N/A</v>
      </c>
      <c r="AZ544" s="53" t="e">
        <f>AE544-VLOOKUP(C544, Вчера_Спутник!C:BL, 25, FALSE)</f>
        <v>#N/A</v>
      </c>
    </row>
    <row r="545" spans="1:52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3">
        <f t="shared" si="17"/>
        <v>0</v>
      </c>
      <c r="AJ545" s="53">
        <f t="shared" si="18"/>
        <v>0</v>
      </c>
      <c r="AK545" s="53" t="str">
        <f>IF(ISNA(VLOOKUP(C545,Вчера_Спутник!C:C, 1, FALSE)),"ошибка",0)</f>
        <v>ошибка</v>
      </c>
      <c r="AL545" s="55"/>
      <c r="AM545" s="53" t="e">
        <f>D545-VLOOKUP(C545, Вчера_Спутник!C:BL, 2, FALSE)</f>
        <v>#N/A</v>
      </c>
      <c r="AN545" s="53" t="e">
        <f>E545-F545-VLOOKUP(C545, Вчера_Спутник!C:BL, 3, FALSE)</f>
        <v>#N/A</v>
      </c>
      <c r="AO545" s="53" t="e">
        <f>K545-L545-VLOOKUP(C545, Вчера_Спутник!C:BL, 5, FALSE)</f>
        <v>#N/A</v>
      </c>
      <c r="AP545" s="53" t="e">
        <f>M545-N545-VLOOKUP(C545, Вчера_Спутник!C:BL, 7, FALSE)</f>
        <v>#N/A</v>
      </c>
      <c r="AQ545" s="53" t="e">
        <f>O545-P545-VLOOKUP(C545, Вчера_Спутник!C:BL, 9, FALSE)</f>
        <v>#N/A</v>
      </c>
      <c r="AR545" s="53" t="e">
        <f>Q545-R545-VLOOKUP(C545, Вчера_Спутник!C:BL, 11, FALSE)</f>
        <v>#N/A</v>
      </c>
      <c r="AS545" s="53" t="e">
        <f>S545-T545-VLOOKUP(C545, Вчера_Спутник!C:BL, 13, FALSE)</f>
        <v>#N/A</v>
      </c>
      <c r="AT545" s="53" t="e">
        <f>U545-V545-VLOOKUP(C545, Вчера_Спутник!C:BL, 15, FALSE)</f>
        <v>#N/A</v>
      </c>
      <c r="AU545" s="53" t="e">
        <f>W545-X545-VLOOKUP(C545, Вчера_Спутник!C:BL, 17, FALSE)</f>
        <v>#N/A</v>
      </c>
      <c r="AV545" s="53" t="e">
        <f>Y545-Z545-VLOOKUP(C545, Вчера_Спутник!C:BL, 19, FALSE)</f>
        <v>#N/A</v>
      </c>
      <c r="AW545" s="53" t="e">
        <f>AA545-AB545-VLOOKUP(C545, Вчера_Спутник!C:BL, 21, FALSE)</f>
        <v>#N/A</v>
      </c>
      <c r="AX545" s="53" t="e">
        <f>AC545-AD545-VLOOKUP(C545, Вчера_Спутник!C:BL, 23, FALSE)</f>
        <v>#N/A</v>
      </c>
      <c r="AY545" s="53" t="e">
        <f>VLOOKUP(C545, Вчера_Спутник!C:BL, 26, FALSE)+F545-Z545-AD545-AG545</f>
        <v>#N/A</v>
      </c>
      <c r="AZ545" s="53" t="e">
        <f>AE545-VLOOKUP(C545, Вчера_Спутник!C:BL, 25, FALSE)</f>
        <v>#N/A</v>
      </c>
    </row>
    <row r="546" spans="1:52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3">
        <f t="shared" si="17"/>
        <v>0</v>
      </c>
      <c r="AJ546" s="53">
        <f t="shared" si="18"/>
        <v>0</v>
      </c>
      <c r="AK546" s="53" t="str">
        <f>IF(ISNA(VLOOKUP(C546,Вчера_Спутник!C:C, 1, FALSE)),"ошибка",0)</f>
        <v>ошибка</v>
      </c>
      <c r="AL546" s="55"/>
      <c r="AM546" s="53" t="e">
        <f>D546-VLOOKUP(C546, Вчера_Спутник!C:BL, 2, FALSE)</f>
        <v>#N/A</v>
      </c>
      <c r="AN546" s="53" t="e">
        <f>E546-F546-VLOOKUP(C546, Вчера_Спутник!C:BL, 3, FALSE)</f>
        <v>#N/A</v>
      </c>
      <c r="AO546" s="53" t="e">
        <f>K546-L546-VLOOKUP(C546, Вчера_Спутник!C:BL, 5, FALSE)</f>
        <v>#N/A</v>
      </c>
      <c r="AP546" s="53" t="e">
        <f>M546-N546-VLOOKUP(C546, Вчера_Спутник!C:BL, 7, FALSE)</f>
        <v>#N/A</v>
      </c>
      <c r="AQ546" s="53" t="e">
        <f>O546-P546-VLOOKUP(C546, Вчера_Спутник!C:BL, 9, FALSE)</f>
        <v>#N/A</v>
      </c>
      <c r="AR546" s="53" t="e">
        <f>Q546-R546-VLOOKUP(C546, Вчера_Спутник!C:BL, 11, FALSE)</f>
        <v>#N/A</v>
      </c>
      <c r="AS546" s="53" t="e">
        <f>S546-T546-VLOOKUP(C546, Вчера_Спутник!C:BL, 13, FALSE)</f>
        <v>#N/A</v>
      </c>
      <c r="AT546" s="53" t="e">
        <f>U546-V546-VLOOKUP(C546, Вчера_Спутник!C:BL, 15, FALSE)</f>
        <v>#N/A</v>
      </c>
      <c r="AU546" s="53" t="e">
        <f>W546-X546-VLOOKUP(C546, Вчера_Спутник!C:BL, 17, FALSE)</f>
        <v>#N/A</v>
      </c>
      <c r="AV546" s="53" t="e">
        <f>Y546-Z546-VLOOKUP(C546, Вчера_Спутник!C:BL, 19, FALSE)</f>
        <v>#N/A</v>
      </c>
      <c r="AW546" s="53" t="e">
        <f>AA546-AB546-VLOOKUP(C546, Вчера_Спутник!C:BL, 21, FALSE)</f>
        <v>#N/A</v>
      </c>
      <c r="AX546" s="53" t="e">
        <f>AC546-AD546-VLOOKUP(C546, Вчера_Спутник!C:BL, 23, FALSE)</f>
        <v>#N/A</v>
      </c>
      <c r="AY546" s="53" t="e">
        <f>VLOOKUP(C546, Вчера_Спутник!C:BL, 26, FALSE)+F546-Z546-AD546-AG546</f>
        <v>#N/A</v>
      </c>
      <c r="AZ546" s="53" t="e">
        <f>AE546-VLOOKUP(C546, Вчера_Спутник!C:BL, 25, FALSE)</f>
        <v>#N/A</v>
      </c>
    </row>
    <row r="547" spans="1:52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3">
        <f t="shared" si="17"/>
        <v>0</v>
      </c>
      <c r="AJ547" s="53">
        <f t="shared" si="18"/>
        <v>0</v>
      </c>
      <c r="AK547" s="53" t="str">
        <f>IF(ISNA(VLOOKUP(C547,Вчера_Спутник!C:C, 1, FALSE)),"ошибка",0)</f>
        <v>ошибка</v>
      </c>
      <c r="AL547" s="55"/>
      <c r="AM547" s="53" t="e">
        <f>D547-VLOOKUP(C547, Вчера_Спутник!C:BL, 2, FALSE)</f>
        <v>#N/A</v>
      </c>
      <c r="AN547" s="53" t="e">
        <f>E547-F547-VLOOKUP(C547, Вчера_Спутник!C:BL, 3, FALSE)</f>
        <v>#N/A</v>
      </c>
      <c r="AO547" s="53" t="e">
        <f>K547-L547-VLOOKUP(C547, Вчера_Спутник!C:BL, 5, FALSE)</f>
        <v>#N/A</v>
      </c>
      <c r="AP547" s="53" t="e">
        <f>M547-N547-VLOOKUP(C547, Вчера_Спутник!C:BL, 7, FALSE)</f>
        <v>#N/A</v>
      </c>
      <c r="AQ547" s="53" t="e">
        <f>O547-P547-VLOOKUP(C547, Вчера_Спутник!C:BL, 9, FALSE)</f>
        <v>#N/A</v>
      </c>
      <c r="AR547" s="53" t="e">
        <f>Q547-R547-VLOOKUP(C547, Вчера_Спутник!C:BL, 11, FALSE)</f>
        <v>#N/A</v>
      </c>
      <c r="AS547" s="53" t="e">
        <f>S547-T547-VLOOKUP(C547, Вчера_Спутник!C:BL, 13, FALSE)</f>
        <v>#N/A</v>
      </c>
      <c r="AT547" s="53" t="e">
        <f>U547-V547-VLOOKUP(C547, Вчера_Спутник!C:BL, 15, FALSE)</f>
        <v>#N/A</v>
      </c>
      <c r="AU547" s="53" t="e">
        <f>W547-X547-VLOOKUP(C547, Вчера_Спутник!C:BL, 17, FALSE)</f>
        <v>#N/A</v>
      </c>
      <c r="AV547" s="53" t="e">
        <f>Y547-Z547-VLOOKUP(C547, Вчера_Спутник!C:BL, 19, FALSE)</f>
        <v>#N/A</v>
      </c>
      <c r="AW547" s="53" t="e">
        <f>AA547-AB547-VLOOKUP(C547, Вчера_Спутник!C:BL, 21, FALSE)</f>
        <v>#N/A</v>
      </c>
      <c r="AX547" s="53" t="e">
        <f>AC547-AD547-VLOOKUP(C547, Вчера_Спутник!C:BL, 23, FALSE)</f>
        <v>#N/A</v>
      </c>
      <c r="AY547" s="53" t="e">
        <f>VLOOKUP(C547, Вчера_Спутник!C:BL, 26, FALSE)+F547-Z547-AD547-AG547</f>
        <v>#N/A</v>
      </c>
      <c r="AZ547" s="53" t="e">
        <f>AE547-VLOOKUP(C547, Вчера_Спутник!C:BL, 25, FALSE)</f>
        <v>#N/A</v>
      </c>
    </row>
    <row r="548" spans="1:52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3">
        <f t="shared" si="17"/>
        <v>0</v>
      </c>
      <c r="AJ548" s="53">
        <f t="shared" si="18"/>
        <v>0</v>
      </c>
      <c r="AK548" s="53" t="str">
        <f>IF(ISNA(VLOOKUP(C548,Вчера_Спутник!C:C, 1, FALSE)),"ошибка",0)</f>
        <v>ошибка</v>
      </c>
      <c r="AL548" s="55"/>
      <c r="AM548" s="53" t="e">
        <f>D548-VLOOKUP(C548, Вчера_Спутник!C:BL, 2, FALSE)</f>
        <v>#N/A</v>
      </c>
      <c r="AN548" s="53" t="e">
        <f>E548-F548-VLOOKUP(C548, Вчера_Спутник!C:BL, 3, FALSE)</f>
        <v>#N/A</v>
      </c>
      <c r="AO548" s="53" t="e">
        <f>K548-L548-VLOOKUP(C548, Вчера_Спутник!C:BL, 5, FALSE)</f>
        <v>#N/A</v>
      </c>
      <c r="AP548" s="53" t="e">
        <f>M548-N548-VLOOKUP(C548, Вчера_Спутник!C:BL, 7, FALSE)</f>
        <v>#N/A</v>
      </c>
      <c r="AQ548" s="53" t="e">
        <f>O548-P548-VLOOKUP(C548, Вчера_Спутник!C:BL, 9, FALSE)</f>
        <v>#N/A</v>
      </c>
      <c r="AR548" s="53" t="e">
        <f>Q548-R548-VLOOKUP(C548, Вчера_Спутник!C:BL, 11, FALSE)</f>
        <v>#N/A</v>
      </c>
      <c r="AS548" s="53" t="e">
        <f>S548-T548-VLOOKUP(C548, Вчера_Спутник!C:BL, 13, FALSE)</f>
        <v>#N/A</v>
      </c>
      <c r="AT548" s="53" t="e">
        <f>U548-V548-VLOOKUP(C548, Вчера_Спутник!C:BL, 15, FALSE)</f>
        <v>#N/A</v>
      </c>
      <c r="AU548" s="53" t="e">
        <f>W548-X548-VLOOKUP(C548, Вчера_Спутник!C:BL, 17, FALSE)</f>
        <v>#N/A</v>
      </c>
      <c r="AV548" s="53" t="e">
        <f>Y548-Z548-VLOOKUP(C548, Вчера_Спутник!C:BL, 19, FALSE)</f>
        <v>#N/A</v>
      </c>
      <c r="AW548" s="53" t="e">
        <f>AA548-AB548-VLOOKUP(C548, Вчера_Спутник!C:BL, 21, FALSE)</f>
        <v>#N/A</v>
      </c>
      <c r="AX548" s="53" t="e">
        <f>AC548-AD548-VLOOKUP(C548, Вчера_Спутник!C:BL, 23, FALSE)</f>
        <v>#N/A</v>
      </c>
      <c r="AY548" s="53" t="e">
        <f>VLOOKUP(C548, Вчера_Спутник!C:BL, 26, FALSE)+F548-Z548-AD548-AG548</f>
        <v>#N/A</v>
      </c>
      <c r="AZ548" s="53" t="e">
        <f>AE548-VLOOKUP(C548, Вчера_Спутник!C:BL, 25, FALSE)</f>
        <v>#N/A</v>
      </c>
    </row>
    <row r="549" spans="1:52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3">
        <f t="shared" si="17"/>
        <v>0</v>
      </c>
      <c r="AJ549" s="53">
        <f t="shared" si="18"/>
        <v>0</v>
      </c>
      <c r="AK549" s="53" t="str">
        <f>IF(ISNA(VLOOKUP(C549,Вчера_Спутник!C:C, 1, FALSE)),"ошибка",0)</f>
        <v>ошибка</v>
      </c>
      <c r="AL549" s="55"/>
      <c r="AM549" s="53" t="e">
        <f>D549-VLOOKUP(C549, Вчера_Спутник!C:BL, 2, FALSE)</f>
        <v>#N/A</v>
      </c>
      <c r="AN549" s="53" t="e">
        <f>E549-F549-VLOOKUP(C549, Вчера_Спутник!C:BL, 3, FALSE)</f>
        <v>#N/A</v>
      </c>
      <c r="AO549" s="53" t="e">
        <f>K549-L549-VLOOKUP(C549, Вчера_Спутник!C:BL, 5, FALSE)</f>
        <v>#N/A</v>
      </c>
      <c r="AP549" s="53" t="e">
        <f>M549-N549-VLOOKUP(C549, Вчера_Спутник!C:BL, 7, FALSE)</f>
        <v>#N/A</v>
      </c>
      <c r="AQ549" s="53" t="e">
        <f>O549-P549-VLOOKUP(C549, Вчера_Спутник!C:BL, 9, FALSE)</f>
        <v>#N/A</v>
      </c>
      <c r="AR549" s="53" t="e">
        <f>Q549-R549-VLOOKUP(C549, Вчера_Спутник!C:BL, 11, FALSE)</f>
        <v>#N/A</v>
      </c>
      <c r="AS549" s="53" t="e">
        <f>S549-T549-VLOOKUP(C549, Вчера_Спутник!C:BL, 13, FALSE)</f>
        <v>#N/A</v>
      </c>
      <c r="AT549" s="53" t="e">
        <f>U549-V549-VLOOKUP(C549, Вчера_Спутник!C:BL, 15, FALSE)</f>
        <v>#N/A</v>
      </c>
      <c r="AU549" s="53" t="e">
        <f>W549-X549-VLOOKUP(C549, Вчера_Спутник!C:BL, 17, FALSE)</f>
        <v>#N/A</v>
      </c>
      <c r="AV549" s="53" t="e">
        <f>Y549-Z549-VLOOKUP(C549, Вчера_Спутник!C:BL, 19, FALSE)</f>
        <v>#N/A</v>
      </c>
      <c r="AW549" s="53" t="e">
        <f>AA549-AB549-VLOOKUP(C549, Вчера_Спутник!C:BL, 21, FALSE)</f>
        <v>#N/A</v>
      </c>
      <c r="AX549" s="53" t="e">
        <f>AC549-AD549-VLOOKUP(C549, Вчера_Спутник!C:BL, 23, FALSE)</f>
        <v>#N/A</v>
      </c>
      <c r="AY549" s="53" t="e">
        <f>VLOOKUP(C549, Вчера_Спутник!C:BL, 26, FALSE)+F549-Z549-AD549-AG549</f>
        <v>#N/A</v>
      </c>
      <c r="AZ549" s="53" t="e">
        <f>AE549-VLOOKUP(C549, Вчера_Спутник!C:BL, 25, FALSE)</f>
        <v>#N/A</v>
      </c>
    </row>
    <row r="550" spans="1:52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3">
        <f t="shared" si="17"/>
        <v>0</v>
      </c>
      <c r="AJ550" s="53">
        <f t="shared" si="18"/>
        <v>0</v>
      </c>
      <c r="AK550" s="53" t="str">
        <f>IF(ISNA(VLOOKUP(C550,Вчера_Спутник!C:C, 1, FALSE)),"ошибка",0)</f>
        <v>ошибка</v>
      </c>
      <c r="AL550" s="55"/>
      <c r="AM550" s="53" t="e">
        <f>D550-VLOOKUP(C550, Вчера_Спутник!C:BL, 2, FALSE)</f>
        <v>#N/A</v>
      </c>
      <c r="AN550" s="53" t="e">
        <f>E550-F550-VLOOKUP(C550, Вчера_Спутник!C:BL, 3, FALSE)</f>
        <v>#N/A</v>
      </c>
      <c r="AO550" s="53" t="e">
        <f>K550-L550-VLOOKUP(C550, Вчера_Спутник!C:BL, 5, FALSE)</f>
        <v>#N/A</v>
      </c>
      <c r="AP550" s="53" t="e">
        <f>M550-N550-VLOOKUP(C550, Вчера_Спутник!C:BL, 7, FALSE)</f>
        <v>#N/A</v>
      </c>
      <c r="AQ550" s="53" t="e">
        <f>O550-P550-VLOOKUP(C550, Вчера_Спутник!C:BL, 9, FALSE)</f>
        <v>#N/A</v>
      </c>
      <c r="AR550" s="53" t="e">
        <f>Q550-R550-VLOOKUP(C550, Вчера_Спутник!C:BL, 11, FALSE)</f>
        <v>#N/A</v>
      </c>
      <c r="AS550" s="53" t="e">
        <f>S550-T550-VLOOKUP(C550, Вчера_Спутник!C:BL, 13, FALSE)</f>
        <v>#N/A</v>
      </c>
      <c r="AT550" s="53" t="e">
        <f>U550-V550-VLOOKUP(C550, Вчера_Спутник!C:BL, 15, FALSE)</f>
        <v>#N/A</v>
      </c>
      <c r="AU550" s="53" t="e">
        <f>W550-X550-VLOOKUP(C550, Вчера_Спутник!C:BL, 17, FALSE)</f>
        <v>#N/A</v>
      </c>
      <c r="AV550" s="53" t="e">
        <f>Y550-Z550-VLOOKUP(C550, Вчера_Спутник!C:BL, 19, FALSE)</f>
        <v>#N/A</v>
      </c>
      <c r="AW550" s="53" t="e">
        <f>AA550-AB550-VLOOKUP(C550, Вчера_Спутник!C:BL, 21, FALSE)</f>
        <v>#N/A</v>
      </c>
      <c r="AX550" s="53" t="e">
        <f>AC550-AD550-VLOOKUP(C550, Вчера_Спутник!C:BL, 23, FALSE)</f>
        <v>#N/A</v>
      </c>
      <c r="AY550" s="53" t="e">
        <f>VLOOKUP(C550, Вчера_Спутник!C:BL, 26, FALSE)+F550-Z550-AD550-AG550</f>
        <v>#N/A</v>
      </c>
      <c r="AZ550" s="53" t="e">
        <f>AE550-VLOOKUP(C550, Вчера_Спутник!C:BL, 25, FALSE)</f>
        <v>#N/A</v>
      </c>
    </row>
    <row r="551" spans="1:52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3">
        <f t="shared" si="17"/>
        <v>0</v>
      </c>
      <c r="AJ551" s="53">
        <f t="shared" si="18"/>
        <v>0</v>
      </c>
      <c r="AK551" s="53" t="str">
        <f>IF(ISNA(VLOOKUP(C551,Вчера_Спутник!C:C, 1, FALSE)),"ошибка",0)</f>
        <v>ошибка</v>
      </c>
      <c r="AL551" s="55"/>
      <c r="AM551" s="53" t="e">
        <f>D551-VLOOKUP(C551, Вчера_Спутник!C:BL, 2, FALSE)</f>
        <v>#N/A</v>
      </c>
      <c r="AN551" s="53" t="e">
        <f>E551-F551-VLOOKUP(C551, Вчера_Спутник!C:BL, 3, FALSE)</f>
        <v>#N/A</v>
      </c>
      <c r="AO551" s="53" t="e">
        <f>K551-L551-VLOOKUP(C551, Вчера_Спутник!C:BL, 5, FALSE)</f>
        <v>#N/A</v>
      </c>
      <c r="AP551" s="53" t="e">
        <f>M551-N551-VLOOKUP(C551, Вчера_Спутник!C:BL, 7, FALSE)</f>
        <v>#N/A</v>
      </c>
      <c r="AQ551" s="53" t="e">
        <f>O551-P551-VLOOKUP(C551, Вчера_Спутник!C:BL, 9, FALSE)</f>
        <v>#N/A</v>
      </c>
      <c r="AR551" s="53" t="e">
        <f>Q551-R551-VLOOKUP(C551, Вчера_Спутник!C:BL, 11, FALSE)</f>
        <v>#N/A</v>
      </c>
      <c r="AS551" s="53" t="e">
        <f>S551-T551-VLOOKUP(C551, Вчера_Спутник!C:BL, 13, FALSE)</f>
        <v>#N/A</v>
      </c>
      <c r="AT551" s="53" t="e">
        <f>U551-V551-VLOOKUP(C551, Вчера_Спутник!C:BL, 15, FALSE)</f>
        <v>#N/A</v>
      </c>
      <c r="AU551" s="53" t="e">
        <f>W551-X551-VLOOKUP(C551, Вчера_Спутник!C:BL, 17, FALSE)</f>
        <v>#N/A</v>
      </c>
      <c r="AV551" s="53" t="e">
        <f>Y551-Z551-VLOOKUP(C551, Вчера_Спутник!C:BL, 19, FALSE)</f>
        <v>#N/A</v>
      </c>
      <c r="AW551" s="53" t="e">
        <f>AA551-AB551-VLOOKUP(C551, Вчера_Спутник!C:BL, 21, FALSE)</f>
        <v>#N/A</v>
      </c>
      <c r="AX551" s="53" t="e">
        <f>AC551-AD551-VLOOKUP(C551, Вчера_Спутник!C:BL, 23, FALSE)</f>
        <v>#N/A</v>
      </c>
      <c r="AY551" s="53" t="e">
        <f>VLOOKUP(C551, Вчера_Спутник!C:BL, 26, FALSE)+F551-Z551-AD551-AG551</f>
        <v>#N/A</v>
      </c>
      <c r="AZ551" s="53" t="e">
        <f>AE551-VLOOKUP(C551, Вчера_Спутник!C:BL, 25, FALSE)</f>
        <v>#N/A</v>
      </c>
    </row>
    <row r="552" spans="1:52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3">
        <f t="shared" si="17"/>
        <v>0</v>
      </c>
      <c r="AJ552" s="53">
        <f t="shared" si="18"/>
        <v>0</v>
      </c>
      <c r="AK552" s="53" t="str">
        <f>IF(ISNA(VLOOKUP(C552,Вчера_Спутник!C:C, 1, FALSE)),"ошибка",0)</f>
        <v>ошибка</v>
      </c>
      <c r="AL552" s="55"/>
      <c r="AM552" s="53" t="e">
        <f>D552-VLOOKUP(C552, Вчера_Спутник!C:BL, 2, FALSE)</f>
        <v>#N/A</v>
      </c>
      <c r="AN552" s="53" t="e">
        <f>E552-F552-VLOOKUP(C552, Вчера_Спутник!C:BL, 3, FALSE)</f>
        <v>#N/A</v>
      </c>
      <c r="AO552" s="53" t="e">
        <f>K552-L552-VLOOKUP(C552, Вчера_Спутник!C:BL, 5, FALSE)</f>
        <v>#N/A</v>
      </c>
      <c r="AP552" s="53" t="e">
        <f>M552-N552-VLOOKUP(C552, Вчера_Спутник!C:BL, 7, FALSE)</f>
        <v>#N/A</v>
      </c>
      <c r="AQ552" s="53" t="e">
        <f>O552-P552-VLOOKUP(C552, Вчера_Спутник!C:BL, 9, FALSE)</f>
        <v>#N/A</v>
      </c>
      <c r="AR552" s="53" t="e">
        <f>Q552-R552-VLOOKUP(C552, Вчера_Спутник!C:BL, 11, FALSE)</f>
        <v>#N/A</v>
      </c>
      <c r="AS552" s="53" t="e">
        <f>S552-T552-VLOOKUP(C552, Вчера_Спутник!C:BL, 13, FALSE)</f>
        <v>#N/A</v>
      </c>
      <c r="AT552" s="53" t="e">
        <f>U552-V552-VLOOKUP(C552, Вчера_Спутник!C:BL, 15, FALSE)</f>
        <v>#N/A</v>
      </c>
      <c r="AU552" s="53" t="e">
        <f>W552-X552-VLOOKUP(C552, Вчера_Спутник!C:BL, 17, FALSE)</f>
        <v>#N/A</v>
      </c>
      <c r="AV552" s="53" t="e">
        <f>Y552-Z552-VLOOKUP(C552, Вчера_Спутник!C:BL, 19, FALSE)</f>
        <v>#N/A</v>
      </c>
      <c r="AW552" s="53" t="e">
        <f>AA552-AB552-VLOOKUP(C552, Вчера_Спутник!C:BL, 21, FALSE)</f>
        <v>#N/A</v>
      </c>
      <c r="AX552" s="53" t="e">
        <f>AC552-AD552-VLOOKUP(C552, Вчера_Спутник!C:BL, 23, FALSE)</f>
        <v>#N/A</v>
      </c>
      <c r="AY552" s="53" t="e">
        <f>VLOOKUP(C552, Вчера_Спутник!C:BL, 26, FALSE)+F552-Z552-AD552-AG552</f>
        <v>#N/A</v>
      </c>
      <c r="AZ552" s="53" t="e">
        <f>AE552-VLOOKUP(C552, Вчера_Спутник!C:BL, 25, FALSE)</f>
        <v>#N/A</v>
      </c>
    </row>
    <row r="553" spans="1:52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3">
        <f t="shared" si="17"/>
        <v>0</v>
      </c>
      <c r="AJ553" s="53">
        <f t="shared" si="18"/>
        <v>0</v>
      </c>
      <c r="AK553" s="53" t="str">
        <f>IF(ISNA(VLOOKUP(C553,Вчера_Спутник!C:C, 1, FALSE)),"ошибка",0)</f>
        <v>ошибка</v>
      </c>
      <c r="AL553" s="55"/>
      <c r="AM553" s="53" t="e">
        <f>D553-VLOOKUP(C553, Вчера_Спутник!C:BL, 2, FALSE)</f>
        <v>#N/A</v>
      </c>
      <c r="AN553" s="53" t="e">
        <f>E553-F553-VLOOKUP(C553, Вчера_Спутник!C:BL, 3, FALSE)</f>
        <v>#N/A</v>
      </c>
      <c r="AO553" s="53" t="e">
        <f>K553-L553-VLOOKUP(C553, Вчера_Спутник!C:BL, 5, FALSE)</f>
        <v>#N/A</v>
      </c>
      <c r="AP553" s="53" t="e">
        <f>M553-N553-VLOOKUP(C553, Вчера_Спутник!C:BL, 7, FALSE)</f>
        <v>#N/A</v>
      </c>
      <c r="AQ553" s="53" t="e">
        <f>O553-P553-VLOOKUP(C553, Вчера_Спутник!C:BL, 9, FALSE)</f>
        <v>#N/A</v>
      </c>
      <c r="AR553" s="53" t="e">
        <f>Q553-R553-VLOOKUP(C553, Вчера_Спутник!C:BL, 11, FALSE)</f>
        <v>#N/A</v>
      </c>
      <c r="AS553" s="53" t="e">
        <f>S553-T553-VLOOKUP(C553, Вчера_Спутник!C:BL, 13, FALSE)</f>
        <v>#N/A</v>
      </c>
      <c r="AT553" s="53" t="e">
        <f>U553-V553-VLOOKUP(C553, Вчера_Спутник!C:BL, 15, FALSE)</f>
        <v>#N/A</v>
      </c>
      <c r="AU553" s="53" t="e">
        <f>W553-X553-VLOOKUP(C553, Вчера_Спутник!C:BL, 17, FALSE)</f>
        <v>#N/A</v>
      </c>
      <c r="AV553" s="53" t="e">
        <f>Y553-Z553-VLOOKUP(C553, Вчера_Спутник!C:BL, 19, FALSE)</f>
        <v>#N/A</v>
      </c>
      <c r="AW553" s="53" t="e">
        <f>AA553-AB553-VLOOKUP(C553, Вчера_Спутник!C:BL, 21, FALSE)</f>
        <v>#N/A</v>
      </c>
      <c r="AX553" s="53" t="e">
        <f>AC553-AD553-VLOOKUP(C553, Вчера_Спутник!C:BL, 23, FALSE)</f>
        <v>#N/A</v>
      </c>
      <c r="AY553" s="53" t="e">
        <f>VLOOKUP(C553, Вчера_Спутник!C:BL, 26, FALSE)+F553-Z553-AD553-AG553</f>
        <v>#N/A</v>
      </c>
      <c r="AZ553" s="53" t="e">
        <f>AE553-VLOOKUP(C553, Вчера_Спутник!C:BL, 25, FALSE)</f>
        <v>#N/A</v>
      </c>
    </row>
    <row r="554" spans="1:52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3">
        <f t="shared" si="17"/>
        <v>0</v>
      </c>
      <c r="AJ554" s="53">
        <f t="shared" si="18"/>
        <v>0</v>
      </c>
      <c r="AK554" s="53" t="str">
        <f>IF(ISNA(VLOOKUP(C554,Вчера_Спутник!C:C, 1, FALSE)),"ошибка",0)</f>
        <v>ошибка</v>
      </c>
      <c r="AL554" s="55"/>
      <c r="AM554" s="53" t="e">
        <f>D554-VLOOKUP(C554, Вчера_Спутник!C:BL, 2, FALSE)</f>
        <v>#N/A</v>
      </c>
      <c r="AN554" s="53" t="e">
        <f>E554-F554-VLOOKUP(C554, Вчера_Спутник!C:BL, 3, FALSE)</f>
        <v>#N/A</v>
      </c>
      <c r="AO554" s="53" t="e">
        <f>K554-L554-VLOOKUP(C554, Вчера_Спутник!C:BL, 5, FALSE)</f>
        <v>#N/A</v>
      </c>
      <c r="AP554" s="53" t="e">
        <f>M554-N554-VLOOKUP(C554, Вчера_Спутник!C:BL, 7, FALSE)</f>
        <v>#N/A</v>
      </c>
      <c r="AQ554" s="53" t="e">
        <f>O554-P554-VLOOKUP(C554, Вчера_Спутник!C:BL, 9, FALSE)</f>
        <v>#N/A</v>
      </c>
      <c r="AR554" s="53" t="e">
        <f>Q554-R554-VLOOKUP(C554, Вчера_Спутник!C:BL, 11, FALSE)</f>
        <v>#N/A</v>
      </c>
      <c r="AS554" s="53" t="e">
        <f>S554-T554-VLOOKUP(C554, Вчера_Спутник!C:BL, 13, FALSE)</f>
        <v>#N/A</v>
      </c>
      <c r="AT554" s="53" t="e">
        <f>U554-V554-VLOOKUP(C554, Вчера_Спутник!C:BL, 15, FALSE)</f>
        <v>#N/A</v>
      </c>
      <c r="AU554" s="53" t="e">
        <f>W554-X554-VLOOKUP(C554, Вчера_Спутник!C:BL, 17, FALSE)</f>
        <v>#N/A</v>
      </c>
      <c r="AV554" s="53" t="e">
        <f>Y554-Z554-VLOOKUP(C554, Вчера_Спутник!C:BL, 19, FALSE)</f>
        <v>#N/A</v>
      </c>
      <c r="AW554" s="53" t="e">
        <f>AA554-AB554-VLOOKUP(C554, Вчера_Спутник!C:BL, 21, FALSE)</f>
        <v>#N/A</v>
      </c>
      <c r="AX554" s="53" t="e">
        <f>AC554-AD554-VLOOKUP(C554, Вчера_Спутник!C:BL, 23, FALSE)</f>
        <v>#N/A</v>
      </c>
      <c r="AY554" s="53" t="e">
        <f>VLOOKUP(C554, Вчера_Спутник!C:BL, 26, FALSE)+F554-Z554-AD554-AG554</f>
        <v>#N/A</v>
      </c>
      <c r="AZ554" s="53" t="e">
        <f>AE554-VLOOKUP(C554, Вчера_Спутник!C:BL, 25, FALSE)</f>
        <v>#N/A</v>
      </c>
    </row>
    <row r="555" spans="1:52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3">
        <f t="shared" si="17"/>
        <v>0</v>
      </c>
      <c r="AJ555" s="53">
        <f t="shared" si="18"/>
        <v>0</v>
      </c>
      <c r="AK555" s="53" t="str">
        <f>IF(ISNA(VLOOKUP(C555,Вчера_Спутник!C:C, 1, FALSE)),"ошибка",0)</f>
        <v>ошибка</v>
      </c>
      <c r="AL555" s="55"/>
      <c r="AM555" s="53" t="e">
        <f>D555-VLOOKUP(C555, Вчера_Спутник!C:BL, 2, FALSE)</f>
        <v>#N/A</v>
      </c>
      <c r="AN555" s="53" t="e">
        <f>E555-F555-VLOOKUP(C555, Вчера_Спутник!C:BL, 3, FALSE)</f>
        <v>#N/A</v>
      </c>
      <c r="AO555" s="53" t="e">
        <f>K555-L555-VLOOKUP(C555, Вчера_Спутник!C:BL, 5, FALSE)</f>
        <v>#N/A</v>
      </c>
      <c r="AP555" s="53" t="e">
        <f>M555-N555-VLOOKUP(C555, Вчера_Спутник!C:BL, 7, FALSE)</f>
        <v>#N/A</v>
      </c>
      <c r="AQ555" s="53" t="e">
        <f>O555-P555-VLOOKUP(C555, Вчера_Спутник!C:BL, 9, FALSE)</f>
        <v>#N/A</v>
      </c>
      <c r="AR555" s="53" t="e">
        <f>Q555-R555-VLOOKUP(C555, Вчера_Спутник!C:BL, 11, FALSE)</f>
        <v>#N/A</v>
      </c>
      <c r="AS555" s="53" t="e">
        <f>S555-T555-VLOOKUP(C555, Вчера_Спутник!C:BL, 13, FALSE)</f>
        <v>#N/A</v>
      </c>
      <c r="AT555" s="53" t="e">
        <f>U555-V555-VLOOKUP(C555, Вчера_Спутник!C:BL, 15, FALSE)</f>
        <v>#N/A</v>
      </c>
      <c r="AU555" s="53" t="e">
        <f>W555-X555-VLOOKUP(C555, Вчера_Спутник!C:BL, 17, FALSE)</f>
        <v>#N/A</v>
      </c>
      <c r="AV555" s="53" t="e">
        <f>Y555-Z555-VLOOKUP(C555, Вчера_Спутник!C:BL, 19, FALSE)</f>
        <v>#N/A</v>
      </c>
      <c r="AW555" s="53" t="e">
        <f>AA555-AB555-VLOOKUP(C555, Вчера_Спутник!C:BL, 21, FALSE)</f>
        <v>#N/A</v>
      </c>
      <c r="AX555" s="53" t="e">
        <f>AC555-AD555-VLOOKUP(C555, Вчера_Спутник!C:BL, 23, FALSE)</f>
        <v>#N/A</v>
      </c>
      <c r="AY555" s="53" t="e">
        <f>VLOOKUP(C555, Вчера_Спутник!C:BL, 26, FALSE)+F555-Z555-AD555-AG555</f>
        <v>#N/A</v>
      </c>
      <c r="AZ555" s="53" t="e">
        <f>AE555-VLOOKUP(C555, Вчера_Спутник!C:BL, 25, FALSE)</f>
        <v>#N/A</v>
      </c>
    </row>
    <row r="556" spans="1:52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3">
        <f t="shared" si="17"/>
        <v>0</v>
      </c>
      <c r="AJ556" s="53">
        <f t="shared" si="18"/>
        <v>0</v>
      </c>
      <c r="AK556" s="53" t="str">
        <f>IF(ISNA(VLOOKUP(C556,Вчера_Спутник!C:C, 1, FALSE)),"ошибка",0)</f>
        <v>ошибка</v>
      </c>
      <c r="AL556" s="55"/>
      <c r="AM556" s="53" t="e">
        <f>D556-VLOOKUP(C556, Вчера_Спутник!C:BL, 2, FALSE)</f>
        <v>#N/A</v>
      </c>
      <c r="AN556" s="53" t="e">
        <f>E556-F556-VLOOKUP(C556, Вчера_Спутник!C:BL, 3, FALSE)</f>
        <v>#N/A</v>
      </c>
      <c r="AO556" s="53" t="e">
        <f>K556-L556-VLOOKUP(C556, Вчера_Спутник!C:BL, 5, FALSE)</f>
        <v>#N/A</v>
      </c>
      <c r="AP556" s="53" t="e">
        <f>M556-N556-VLOOKUP(C556, Вчера_Спутник!C:BL, 7, FALSE)</f>
        <v>#N/A</v>
      </c>
      <c r="AQ556" s="53" t="e">
        <f>O556-P556-VLOOKUP(C556, Вчера_Спутник!C:BL, 9, FALSE)</f>
        <v>#N/A</v>
      </c>
      <c r="AR556" s="53" t="e">
        <f>Q556-R556-VLOOKUP(C556, Вчера_Спутник!C:BL, 11, FALSE)</f>
        <v>#N/A</v>
      </c>
      <c r="AS556" s="53" t="e">
        <f>S556-T556-VLOOKUP(C556, Вчера_Спутник!C:BL, 13, FALSE)</f>
        <v>#N/A</v>
      </c>
      <c r="AT556" s="53" t="e">
        <f>U556-V556-VLOOKUP(C556, Вчера_Спутник!C:BL, 15, FALSE)</f>
        <v>#N/A</v>
      </c>
      <c r="AU556" s="53" t="e">
        <f>W556-X556-VLOOKUP(C556, Вчера_Спутник!C:BL, 17, FALSE)</f>
        <v>#N/A</v>
      </c>
      <c r="AV556" s="53" t="e">
        <f>Y556-Z556-VLOOKUP(C556, Вчера_Спутник!C:BL, 19, FALSE)</f>
        <v>#N/A</v>
      </c>
      <c r="AW556" s="53" t="e">
        <f>AA556-AB556-VLOOKUP(C556, Вчера_Спутник!C:BL, 21, FALSE)</f>
        <v>#N/A</v>
      </c>
      <c r="AX556" s="53" t="e">
        <f>AC556-AD556-VLOOKUP(C556, Вчера_Спутник!C:BL, 23, FALSE)</f>
        <v>#N/A</v>
      </c>
      <c r="AY556" s="53" t="e">
        <f>VLOOKUP(C556, Вчера_Спутник!C:BL, 26, FALSE)+F556-Z556-AD556-AG556</f>
        <v>#N/A</v>
      </c>
      <c r="AZ556" s="53" t="e">
        <f>AE556-VLOOKUP(C556, Вчера_Спутник!C:BL, 25, FALSE)</f>
        <v>#N/A</v>
      </c>
    </row>
    <row r="557" spans="1:52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3">
        <f t="shared" si="17"/>
        <v>0</v>
      </c>
      <c r="AJ557" s="53">
        <f t="shared" si="18"/>
        <v>0</v>
      </c>
      <c r="AK557" s="53" t="str">
        <f>IF(ISNA(VLOOKUP(C557,Вчера_Спутник!C:C, 1, FALSE)),"ошибка",0)</f>
        <v>ошибка</v>
      </c>
      <c r="AL557" s="55"/>
      <c r="AM557" s="53" t="e">
        <f>D557-VLOOKUP(C557, Вчера_Спутник!C:BL, 2, FALSE)</f>
        <v>#N/A</v>
      </c>
      <c r="AN557" s="53" t="e">
        <f>E557-F557-VLOOKUP(C557, Вчера_Спутник!C:BL, 3, FALSE)</f>
        <v>#N/A</v>
      </c>
      <c r="AO557" s="53" t="e">
        <f>K557-L557-VLOOKUP(C557, Вчера_Спутник!C:BL, 5, FALSE)</f>
        <v>#N/A</v>
      </c>
      <c r="AP557" s="53" t="e">
        <f>M557-N557-VLOOKUP(C557, Вчера_Спутник!C:BL, 7, FALSE)</f>
        <v>#N/A</v>
      </c>
      <c r="AQ557" s="53" t="e">
        <f>O557-P557-VLOOKUP(C557, Вчера_Спутник!C:BL, 9, FALSE)</f>
        <v>#N/A</v>
      </c>
      <c r="AR557" s="53" t="e">
        <f>Q557-R557-VLOOKUP(C557, Вчера_Спутник!C:BL, 11, FALSE)</f>
        <v>#N/A</v>
      </c>
      <c r="AS557" s="53" t="e">
        <f>S557-T557-VLOOKUP(C557, Вчера_Спутник!C:BL, 13, FALSE)</f>
        <v>#N/A</v>
      </c>
      <c r="AT557" s="53" t="e">
        <f>U557-V557-VLOOKUP(C557, Вчера_Спутник!C:BL, 15, FALSE)</f>
        <v>#N/A</v>
      </c>
      <c r="AU557" s="53" t="e">
        <f>W557-X557-VLOOKUP(C557, Вчера_Спутник!C:BL, 17, FALSE)</f>
        <v>#N/A</v>
      </c>
      <c r="AV557" s="53" t="e">
        <f>Y557-Z557-VLOOKUP(C557, Вчера_Спутник!C:BL, 19, FALSE)</f>
        <v>#N/A</v>
      </c>
      <c r="AW557" s="53" t="e">
        <f>AA557-AB557-VLOOKUP(C557, Вчера_Спутник!C:BL, 21, FALSE)</f>
        <v>#N/A</v>
      </c>
      <c r="AX557" s="53" t="e">
        <f>AC557-AD557-VLOOKUP(C557, Вчера_Спутник!C:BL, 23, FALSE)</f>
        <v>#N/A</v>
      </c>
      <c r="AY557" s="53" t="e">
        <f>VLOOKUP(C557, Вчера_Спутник!C:BL, 26, FALSE)+F557-Z557-AD557-AG557</f>
        <v>#N/A</v>
      </c>
      <c r="AZ557" s="53" t="e">
        <f>AE557-VLOOKUP(C557, Вчера_Спутник!C:BL, 25, FALSE)</f>
        <v>#N/A</v>
      </c>
    </row>
    <row r="558" spans="1:52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3">
        <f t="shared" si="17"/>
        <v>0</v>
      </c>
      <c r="AJ558" s="53">
        <f t="shared" si="18"/>
        <v>0</v>
      </c>
      <c r="AK558" s="53" t="str">
        <f>IF(ISNA(VLOOKUP(C558,Вчера_Спутник!C:C, 1, FALSE)),"ошибка",0)</f>
        <v>ошибка</v>
      </c>
      <c r="AL558" s="55"/>
      <c r="AM558" s="53" t="e">
        <f>D558-VLOOKUP(C558, Вчера_Спутник!C:BL, 2, FALSE)</f>
        <v>#N/A</v>
      </c>
      <c r="AN558" s="53" t="e">
        <f>E558-F558-VLOOKUP(C558, Вчера_Спутник!C:BL, 3, FALSE)</f>
        <v>#N/A</v>
      </c>
      <c r="AO558" s="53" t="e">
        <f>K558-L558-VLOOKUP(C558, Вчера_Спутник!C:BL, 5, FALSE)</f>
        <v>#N/A</v>
      </c>
      <c r="AP558" s="53" t="e">
        <f>M558-N558-VLOOKUP(C558, Вчера_Спутник!C:BL, 7, FALSE)</f>
        <v>#N/A</v>
      </c>
      <c r="AQ558" s="53" t="e">
        <f>O558-P558-VLOOKUP(C558, Вчера_Спутник!C:BL, 9, FALSE)</f>
        <v>#N/A</v>
      </c>
      <c r="AR558" s="53" t="e">
        <f>Q558-R558-VLOOKUP(C558, Вчера_Спутник!C:BL, 11, FALSE)</f>
        <v>#N/A</v>
      </c>
      <c r="AS558" s="53" t="e">
        <f>S558-T558-VLOOKUP(C558, Вчера_Спутник!C:BL, 13, FALSE)</f>
        <v>#N/A</v>
      </c>
      <c r="AT558" s="53" t="e">
        <f>U558-V558-VLOOKUP(C558, Вчера_Спутник!C:BL, 15, FALSE)</f>
        <v>#N/A</v>
      </c>
      <c r="AU558" s="53" t="e">
        <f>W558-X558-VLOOKUP(C558, Вчера_Спутник!C:BL, 17, FALSE)</f>
        <v>#N/A</v>
      </c>
      <c r="AV558" s="53" t="e">
        <f>Y558-Z558-VLOOKUP(C558, Вчера_Спутник!C:BL, 19, FALSE)</f>
        <v>#N/A</v>
      </c>
      <c r="AW558" s="53" t="e">
        <f>AA558-AB558-VLOOKUP(C558, Вчера_Спутник!C:BL, 21, FALSE)</f>
        <v>#N/A</v>
      </c>
      <c r="AX558" s="53" t="e">
        <f>AC558-AD558-VLOOKUP(C558, Вчера_Спутник!C:BL, 23, FALSE)</f>
        <v>#N/A</v>
      </c>
      <c r="AY558" s="53" t="e">
        <f>VLOOKUP(C558, Вчера_Спутник!C:BL, 26, FALSE)+F558-Z558-AD558-AG558</f>
        <v>#N/A</v>
      </c>
      <c r="AZ558" s="53" t="e">
        <f>AE558-VLOOKUP(C558, Вчера_Спутник!C:BL, 25, FALSE)</f>
        <v>#N/A</v>
      </c>
    </row>
    <row r="559" spans="1:52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3">
        <f t="shared" si="17"/>
        <v>0</v>
      </c>
      <c r="AJ559" s="53">
        <f t="shared" si="18"/>
        <v>0</v>
      </c>
      <c r="AK559" s="53" t="str">
        <f>IF(ISNA(VLOOKUP(C559,Вчера_Спутник!C:C, 1, FALSE)),"ошибка",0)</f>
        <v>ошибка</v>
      </c>
      <c r="AL559" s="55"/>
      <c r="AM559" s="53" t="e">
        <f>D559-VLOOKUP(C559, Вчера_Спутник!C:BL, 2, FALSE)</f>
        <v>#N/A</v>
      </c>
      <c r="AN559" s="53" t="e">
        <f>E559-F559-VLOOKUP(C559, Вчера_Спутник!C:BL, 3, FALSE)</f>
        <v>#N/A</v>
      </c>
      <c r="AO559" s="53" t="e">
        <f>K559-L559-VLOOKUP(C559, Вчера_Спутник!C:BL, 5, FALSE)</f>
        <v>#N/A</v>
      </c>
      <c r="AP559" s="53" t="e">
        <f>M559-N559-VLOOKUP(C559, Вчера_Спутник!C:BL, 7, FALSE)</f>
        <v>#N/A</v>
      </c>
      <c r="AQ559" s="53" t="e">
        <f>O559-P559-VLOOKUP(C559, Вчера_Спутник!C:BL, 9, FALSE)</f>
        <v>#N/A</v>
      </c>
      <c r="AR559" s="53" t="e">
        <f>Q559-R559-VLOOKUP(C559, Вчера_Спутник!C:BL, 11, FALSE)</f>
        <v>#N/A</v>
      </c>
      <c r="AS559" s="53" t="e">
        <f>S559-T559-VLOOKUP(C559, Вчера_Спутник!C:BL, 13, FALSE)</f>
        <v>#N/A</v>
      </c>
      <c r="AT559" s="53" t="e">
        <f>U559-V559-VLOOKUP(C559, Вчера_Спутник!C:BL, 15, FALSE)</f>
        <v>#N/A</v>
      </c>
      <c r="AU559" s="53" t="e">
        <f>W559-X559-VLOOKUP(C559, Вчера_Спутник!C:BL, 17, FALSE)</f>
        <v>#N/A</v>
      </c>
      <c r="AV559" s="53" t="e">
        <f>Y559-Z559-VLOOKUP(C559, Вчера_Спутник!C:BL, 19, FALSE)</f>
        <v>#N/A</v>
      </c>
      <c r="AW559" s="53" t="e">
        <f>AA559-AB559-VLOOKUP(C559, Вчера_Спутник!C:BL, 21, FALSE)</f>
        <v>#N/A</v>
      </c>
      <c r="AX559" s="53" t="e">
        <f>AC559-AD559-VLOOKUP(C559, Вчера_Спутник!C:BL, 23, FALSE)</f>
        <v>#N/A</v>
      </c>
      <c r="AY559" s="53" t="e">
        <f>VLOOKUP(C559, Вчера_Спутник!C:BL, 26, FALSE)+F559-Z559-AD559-AG559</f>
        <v>#N/A</v>
      </c>
      <c r="AZ559" s="53" t="e">
        <f>AE559-VLOOKUP(C559, Вчера_Спутник!C:BL, 25, FALSE)</f>
        <v>#N/A</v>
      </c>
    </row>
    <row r="560" spans="1:52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3">
        <f t="shared" si="17"/>
        <v>0</v>
      </c>
      <c r="AJ560" s="53">
        <f t="shared" si="18"/>
        <v>0</v>
      </c>
      <c r="AK560" s="53" t="str">
        <f>IF(ISNA(VLOOKUP(C560,Вчера_Спутник!C:C, 1, FALSE)),"ошибка",0)</f>
        <v>ошибка</v>
      </c>
      <c r="AL560" s="55"/>
      <c r="AM560" s="53" t="e">
        <f>D560-VLOOKUP(C560, Вчера_Спутник!C:BL, 2, FALSE)</f>
        <v>#N/A</v>
      </c>
      <c r="AN560" s="53" t="e">
        <f>E560-F560-VLOOKUP(C560, Вчера_Спутник!C:BL, 3, FALSE)</f>
        <v>#N/A</v>
      </c>
      <c r="AO560" s="53" t="e">
        <f>K560-L560-VLOOKUP(C560, Вчера_Спутник!C:BL, 5, FALSE)</f>
        <v>#N/A</v>
      </c>
      <c r="AP560" s="53" t="e">
        <f>M560-N560-VLOOKUP(C560, Вчера_Спутник!C:BL, 7, FALSE)</f>
        <v>#N/A</v>
      </c>
      <c r="AQ560" s="53" t="e">
        <f>O560-P560-VLOOKUP(C560, Вчера_Спутник!C:BL, 9, FALSE)</f>
        <v>#N/A</v>
      </c>
      <c r="AR560" s="53" t="e">
        <f>Q560-R560-VLOOKUP(C560, Вчера_Спутник!C:BL, 11, FALSE)</f>
        <v>#N/A</v>
      </c>
      <c r="AS560" s="53" t="e">
        <f>S560-T560-VLOOKUP(C560, Вчера_Спутник!C:BL, 13, FALSE)</f>
        <v>#N/A</v>
      </c>
      <c r="AT560" s="53" t="e">
        <f>U560-V560-VLOOKUP(C560, Вчера_Спутник!C:BL, 15, FALSE)</f>
        <v>#N/A</v>
      </c>
      <c r="AU560" s="53" t="e">
        <f>W560-X560-VLOOKUP(C560, Вчера_Спутник!C:BL, 17, FALSE)</f>
        <v>#N/A</v>
      </c>
      <c r="AV560" s="53" t="e">
        <f>Y560-Z560-VLOOKUP(C560, Вчера_Спутник!C:BL, 19, FALSE)</f>
        <v>#N/A</v>
      </c>
      <c r="AW560" s="53" t="e">
        <f>AA560-AB560-VLOOKUP(C560, Вчера_Спутник!C:BL, 21, FALSE)</f>
        <v>#N/A</v>
      </c>
      <c r="AX560" s="53" t="e">
        <f>AC560-AD560-VLOOKUP(C560, Вчера_Спутник!C:BL, 23, FALSE)</f>
        <v>#N/A</v>
      </c>
      <c r="AY560" s="53" t="e">
        <f>VLOOKUP(C560, Вчера_Спутник!C:BL, 26, FALSE)+F560-Z560-AD560-AG560</f>
        <v>#N/A</v>
      </c>
      <c r="AZ560" s="53" t="e">
        <f>AE560-VLOOKUP(C560, Вчера_Спутник!C:BL, 25, FALSE)</f>
        <v>#N/A</v>
      </c>
    </row>
    <row r="561" spans="1:52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3">
        <f t="shared" si="17"/>
        <v>0</v>
      </c>
      <c r="AJ561" s="53">
        <f t="shared" si="18"/>
        <v>0</v>
      </c>
      <c r="AK561" s="53" t="str">
        <f>IF(ISNA(VLOOKUP(C561,Вчера_Спутник!C:C, 1, FALSE)),"ошибка",0)</f>
        <v>ошибка</v>
      </c>
      <c r="AL561" s="55"/>
      <c r="AM561" s="53" t="e">
        <f>D561-VLOOKUP(C561, Вчера_Спутник!C:BL, 2, FALSE)</f>
        <v>#N/A</v>
      </c>
      <c r="AN561" s="53" t="e">
        <f>E561-F561-VLOOKUP(C561, Вчера_Спутник!C:BL, 3, FALSE)</f>
        <v>#N/A</v>
      </c>
      <c r="AO561" s="53" t="e">
        <f>K561-L561-VLOOKUP(C561, Вчера_Спутник!C:BL, 5, FALSE)</f>
        <v>#N/A</v>
      </c>
      <c r="AP561" s="53" t="e">
        <f>M561-N561-VLOOKUP(C561, Вчера_Спутник!C:BL, 7, FALSE)</f>
        <v>#N/A</v>
      </c>
      <c r="AQ561" s="53" t="e">
        <f>O561-P561-VLOOKUP(C561, Вчера_Спутник!C:BL, 9, FALSE)</f>
        <v>#N/A</v>
      </c>
      <c r="AR561" s="53" t="e">
        <f>Q561-R561-VLOOKUP(C561, Вчера_Спутник!C:BL, 11, FALSE)</f>
        <v>#N/A</v>
      </c>
      <c r="AS561" s="53" t="e">
        <f>S561-T561-VLOOKUP(C561, Вчера_Спутник!C:BL, 13, FALSE)</f>
        <v>#N/A</v>
      </c>
      <c r="AT561" s="53" t="e">
        <f>U561-V561-VLOOKUP(C561, Вчера_Спутник!C:BL, 15, FALSE)</f>
        <v>#N/A</v>
      </c>
      <c r="AU561" s="53" t="e">
        <f>W561-X561-VLOOKUP(C561, Вчера_Спутник!C:BL, 17, FALSE)</f>
        <v>#N/A</v>
      </c>
      <c r="AV561" s="53" t="e">
        <f>Y561-Z561-VLOOKUP(C561, Вчера_Спутник!C:BL, 19, FALSE)</f>
        <v>#N/A</v>
      </c>
      <c r="AW561" s="53" t="e">
        <f>AA561-AB561-VLOOKUP(C561, Вчера_Спутник!C:BL, 21, FALSE)</f>
        <v>#N/A</v>
      </c>
      <c r="AX561" s="53" t="e">
        <f>AC561-AD561-VLOOKUP(C561, Вчера_Спутник!C:BL, 23, FALSE)</f>
        <v>#N/A</v>
      </c>
      <c r="AY561" s="53" t="e">
        <f>VLOOKUP(C561, Вчера_Спутник!C:BL, 26, FALSE)+F561-Z561-AD561-AG561</f>
        <v>#N/A</v>
      </c>
      <c r="AZ561" s="53" t="e">
        <f>AE561-VLOOKUP(C561, Вчера_Спутник!C:BL, 25, FALSE)</f>
        <v>#N/A</v>
      </c>
    </row>
    <row r="562" spans="1:52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3">
        <f t="shared" si="17"/>
        <v>0</v>
      </c>
      <c r="AJ562" s="53">
        <f t="shared" si="18"/>
        <v>0</v>
      </c>
      <c r="AK562" s="53" t="str">
        <f>IF(ISNA(VLOOKUP(C562,Вчера_Спутник!C:C, 1, FALSE)),"ошибка",0)</f>
        <v>ошибка</v>
      </c>
      <c r="AL562" s="55"/>
      <c r="AM562" s="53" t="e">
        <f>D562-VLOOKUP(C562, Вчера_Спутник!C:BL, 2, FALSE)</f>
        <v>#N/A</v>
      </c>
      <c r="AN562" s="53" t="e">
        <f>E562-F562-VLOOKUP(C562, Вчера_Спутник!C:BL, 3, FALSE)</f>
        <v>#N/A</v>
      </c>
      <c r="AO562" s="53" t="e">
        <f>K562-L562-VLOOKUP(C562, Вчера_Спутник!C:BL, 5, FALSE)</f>
        <v>#N/A</v>
      </c>
      <c r="AP562" s="53" t="e">
        <f>M562-N562-VLOOKUP(C562, Вчера_Спутник!C:BL, 7, FALSE)</f>
        <v>#N/A</v>
      </c>
      <c r="AQ562" s="53" t="e">
        <f>O562-P562-VLOOKUP(C562, Вчера_Спутник!C:BL, 9, FALSE)</f>
        <v>#N/A</v>
      </c>
      <c r="AR562" s="53" t="e">
        <f>Q562-R562-VLOOKUP(C562, Вчера_Спутник!C:BL, 11, FALSE)</f>
        <v>#N/A</v>
      </c>
      <c r="AS562" s="53" t="e">
        <f>S562-T562-VLOOKUP(C562, Вчера_Спутник!C:BL, 13, FALSE)</f>
        <v>#N/A</v>
      </c>
      <c r="AT562" s="53" t="e">
        <f>U562-V562-VLOOKUP(C562, Вчера_Спутник!C:BL, 15, FALSE)</f>
        <v>#N/A</v>
      </c>
      <c r="AU562" s="53" t="e">
        <f>W562-X562-VLOOKUP(C562, Вчера_Спутник!C:BL, 17, FALSE)</f>
        <v>#N/A</v>
      </c>
      <c r="AV562" s="53" t="e">
        <f>Y562-Z562-VLOOKUP(C562, Вчера_Спутник!C:BL, 19, FALSE)</f>
        <v>#N/A</v>
      </c>
      <c r="AW562" s="53" t="e">
        <f>AA562-AB562-VLOOKUP(C562, Вчера_Спутник!C:BL, 21, FALSE)</f>
        <v>#N/A</v>
      </c>
      <c r="AX562" s="53" t="e">
        <f>AC562-AD562-VLOOKUP(C562, Вчера_Спутник!C:BL, 23, FALSE)</f>
        <v>#N/A</v>
      </c>
      <c r="AY562" s="53" t="e">
        <f>VLOOKUP(C562, Вчера_Спутник!C:BL, 26, FALSE)+F562-Z562-AD562-AG562</f>
        <v>#N/A</v>
      </c>
      <c r="AZ562" s="53" t="e">
        <f>AE562-VLOOKUP(C562, Вчера_Спутник!C:BL, 25, FALSE)</f>
        <v>#N/A</v>
      </c>
    </row>
    <row r="563" spans="1:52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3">
        <f t="shared" si="17"/>
        <v>0</v>
      </c>
      <c r="AJ563" s="53">
        <f t="shared" si="18"/>
        <v>0</v>
      </c>
      <c r="AK563" s="53" t="str">
        <f>IF(ISNA(VLOOKUP(C563,Вчера_Спутник!C:C, 1, FALSE)),"ошибка",0)</f>
        <v>ошибка</v>
      </c>
      <c r="AL563" s="55"/>
      <c r="AM563" s="53" t="e">
        <f>D563-VLOOKUP(C563, Вчера_Спутник!C:BL, 2, FALSE)</f>
        <v>#N/A</v>
      </c>
      <c r="AN563" s="53" t="e">
        <f>E563-F563-VLOOKUP(C563, Вчера_Спутник!C:BL, 3, FALSE)</f>
        <v>#N/A</v>
      </c>
      <c r="AO563" s="53" t="e">
        <f>K563-L563-VLOOKUP(C563, Вчера_Спутник!C:BL, 5, FALSE)</f>
        <v>#N/A</v>
      </c>
      <c r="AP563" s="53" t="e">
        <f>M563-N563-VLOOKUP(C563, Вчера_Спутник!C:BL, 7, FALSE)</f>
        <v>#N/A</v>
      </c>
      <c r="AQ563" s="53" t="e">
        <f>O563-P563-VLOOKUP(C563, Вчера_Спутник!C:BL, 9, FALSE)</f>
        <v>#N/A</v>
      </c>
      <c r="AR563" s="53" t="e">
        <f>Q563-R563-VLOOKUP(C563, Вчера_Спутник!C:BL, 11, FALSE)</f>
        <v>#N/A</v>
      </c>
      <c r="AS563" s="53" t="e">
        <f>S563-T563-VLOOKUP(C563, Вчера_Спутник!C:BL, 13, FALSE)</f>
        <v>#N/A</v>
      </c>
      <c r="AT563" s="53" t="e">
        <f>U563-V563-VLOOKUP(C563, Вчера_Спутник!C:BL, 15, FALSE)</f>
        <v>#N/A</v>
      </c>
      <c r="AU563" s="53" t="e">
        <f>W563-X563-VLOOKUP(C563, Вчера_Спутник!C:BL, 17, FALSE)</f>
        <v>#N/A</v>
      </c>
      <c r="AV563" s="53" t="e">
        <f>Y563-Z563-VLOOKUP(C563, Вчера_Спутник!C:BL, 19, FALSE)</f>
        <v>#N/A</v>
      </c>
      <c r="AW563" s="53" t="e">
        <f>AA563-AB563-VLOOKUP(C563, Вчера_Спутник!C:BL, 21, FALSE)</f>
        <v>#N/A</v>
      </c>
      <c r="AX563" s="53" t="e">
        <f>AC563-AD563-VLOOKUP(C563, Вчера_Спутник!C:BL, 23, FALSE)</f>
        <v>#N/A</v>
      </c>
      <c r="AY563" s="53" t="e">
        <f>VLOOKUP(C563, Вчера_Спутник!C:BL, 26, FALSE)+F563-Z563-AD563-AG563</f>
        <v>#N/A</v>
      </c>
      <c r="AZ563" s="53" t="e">
        <f>AE563-VLOOKUP(C563, Вчера_Спутник!C:BL, 25, FALSE)</f>
        <v>#N/A</v>
      </c>
    </row>
    <row r="564" spans="1:52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3">
        <f t="shared" si="17"/>
        <v>0</v>
      </c>
      <c r="AJ564" s="53">
        <f t="shared" si="18"/>
        <v>0</v>
      </c>
      <c r="AK564" s="53" t="str">
        <f>IF(ISNA(VLOOKUP(C564,Вчера_Спутник!C:C, 1, FALSE)),"ошибка",0)</f>
        <v>ошибка</v>
      </c>
      <c r="AL564" s="55"/>
      <c r="AM564" s="53" t="e">
        <f>D564-VLOOKUP(C564, Вчера_Спутник!C:BL, 2, FALSE)</f>
        <v>#N/A</v>
      </c>
      <c r="AN564" s="53" t="e">
        <f>E564-F564-VLOOKUP(C564, Вчера_Спутник!C:BL, 3, FALSE)</f>
        <v>#N/A</v>
      </c>
      <c r="AO564" s="53" t="e">
        <f>K564-L564-VLOOKUP(C564, Вчера_Спутник!C:BL, 5, FALSE)</f>
        <v>#N/A</v>
      </c>
      <c r="AP564" s="53" t="e">
        <f>M564-N564-VLOOKUP(C564, Вчера_Спутник!C:BL, 7, FALSE)</f>
        <v>#N/A</v>
      </c>
      <c r="AQ564" s="53" t="e">
        <f>O564-P564-VLOOKUP(C564, Вчера_Спутник!C:BL, 9, FALSE)</f>
        <v>#N/A</v>
      </c>
      <c r="AR564" s="53" t="e">
        <f>Q564-R564-VLOOKUP(C564, Вчера_Спутник!C:BL, 11, FALSE)</f>
        <v>#N/A</v>
      </c>
      <c r="AS564" s="53" t="e">
        <f>S564-T564-VLOOKUP(C564, Вчера_Спутник!C:BL, 13, FALSE)</f>
        <v>#N/A</v>
      </c>
      <c r="AT564" s="53" t="e">
        <f>U564-V564-VLOOKUP(C564, Вчера_Спутник!C:BL, 15, FALSE)</f>
        <v>#N/A</v>
      </c>
      <c r="AU564" s="53" t="e">
        <f>W564-X564-VLOOKUP(C564, Вчера_Спутник!C:BL, 17, FALSE)</f>
        <v>#N/A</v>
      </c>
      <c r="AV564" s="53" t="e">
        <f>Y564-Z564-VLOOKUP(C564, Вчера_Спутник!C:BL, 19, FALSE)</f>
        <v>#N/A</v>
      </c>
      <c r="AW564" s="53" t="e">
        <f>AA564-AB564-VLOOKUP(C564, Вчера_Спутник!C:BL, 21, FALSE)</f>
        <v>#N/A</v>
      </c>
      <c r="AX564" s="53" t="e">
        <f>AC564-AD564-VLOOKUP(C564, Вчера_Спутник!C:BL, 23, FALSE)</f>
        <v>#N/A</v>
      </c>
      <c r="AY564" s="53" t="e">
        <f>VLOOKUP(C564, Вчера_Спутник!C:BL, 26, FALSE)+F564-Z564-AD564-AG564</f>
        <v>#N/A</v>
      </c>
      <c r="AZ564" s="53" t="e">
        <f>AE564-VLOOKUP(C564, Вчера_Спутник!C:BL, 25, FALSE)</f>
        <v>#N/A</v>
      </c>
    </row>
    <row r="565" spans="1:52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3">
        <f t="shared" si="17"/>
        <v>0</v>
      </c>
      <c r="AJ565" s="53">
        <f t="shared" si="18"/>
        <v>0</v>
      </c>
      <c r="AK565" s="53" t="str">
        <f>IF(ISNA(VLOOKUP(C565,Вчера_Спутник!C:C, 1, FALSE)),"ошибка",0)</f>
        <v>ошибка</v>
      </c>
      <c r="AL565" s="55"/>
      <c r="AM565" s="53" t="e">
        <f>D565-VLOOKUP(C565, Вчера_Спутник!C:BL, 2, FALSE)</f>
        <v>#N/A</v>
      </c>
      <c r="AN565" s="53" t="e">
        <f>E565-F565-VLOOKUP(C565, Вчера_Спутник!C:BL, 3, FALSE)</f>
        <v>#N/A</v>
      </c>
      <c r="AO565" s="53" t="e">
        <f>K565-L565-VLOOKUP(C565, Вчера_Спутник!C:BL, 5, FALSE)</f>
        <v>#N/A</v>
      </c>
      <c r="AP565" s="53" t="e">
        <f>M565-N565-VLOOKUP(C565, Вчера_Спутник!C:BL, 7, FALSE)</f>
        <v>#N/A</v>
      </c>
      <c r="AQ565" s="53" t="e">
        <f>O565-P565-VLOOKUP(C565, Вчера_Спутник!C:BL, 9, FALSE)</f>
        <v>#N/A</v>
      </c>
      <c r="AR565" s="53" t="e">
        <f>Q565-R565-VLOOKUP(C565, Вчера_Спутник!C:BL, 11, FALSE)</f>
        <v>#N/A</v>
      </c>
      <c r="AS565" s="53" t="e">
        <f>S565-T565-VLOOKUP(C565, Вчера_Спутник!C:BL, 13, FALSE)</f>
        <v>#N/A</v>
      </c>
      <c r="AT565" s="53" t="e">
        <f>U565-V565-VLOOKUP(C565, Вчера_Спутник!C:BL, 15, FALSE)</f>
        <v>#N/A</v>
      </c>
      <c r="AU565" s="53" t="e">
        <f>W565-X565-VLOOKUP(C565, Вчера_Спутник!C:BL, 17, FALSE)</f>
        <v>#N/A</v>
      </c>
      <c r="AV565" s="53" t="e">
        <f>Y565-Z565-VLOOKUP(C565, Вчера_Спутник!C:BL, 19, FALSE)</f>
        <v>#N/A</v>
      </c>
      <c r="AW565" s="53" t="e">
        <f>AA565-AB565-VLOOKUP(C565, Вчера_Спутник!C:BL, 21, FALSE)</f>
        <v>#N/A</v>
      </c>
      <c r="AX565" s="53" t="e">
        <f>AC565-AD565-VLOOKUP(C565, Вчера_Спутник!C:BL, 23, FALSE)</f>
        <v>#N/A</v>
      </c>
      <c r="AY565" s="53" t="e">
        <f>VLOOKUP(C565, Вчера_Спутник!C:BL, 26, FALSE)+F565-Z565-AD565-AG565</f>
        <v>#N/A</v>
      </c>
      <c r="AZ565" s="53" t="e">
        <f>AE565-VLOOKUP(C565, Вчера_Спутник!C:BL, 25, FALSE)</f>
        <v>#N/A</v>
      </c>
    </row>
    <row r="566" spans="1:52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3">
        <f t="shared" si="17"/>
        <v>0</v>
      </c>
      <c r="AJ566" s="53">
        <f t="shared" si="18"/>
        <v>0</v>
      </c>
      <c r="AK566" s="53" t="str">
        <f>IF(ISNA(VLOOKUP(C566,Вчера_Спутник!C:C, 1, FALSE)),"ошибка",0)</f>
        <v>ошибка</v>
      </c>
      <c r="AL566" s="55"/>
      <c r="AM566" s="53" t="e">
        <f>D566-VLOOKUP(C566, Вчера_Спутник!C:BL, 2, FALSE)</f>
        <v>#N/A</v>
      </c>
      <c r="AN566" s="53" t="e">
        <f>E566-F566-VLOOKUP(C566, Вчера_Спутник!C:BL, 3, FALSE)</f>
        <v>#N/A</v>
      </c>
      <c r="AO566" s="53" t="e">
        <f>K566-L566-VLOOKUP(C566, Вчера_Спутник!C:BL, 5, FALSE)</f>
        <v>#N/A</v>
      </c>
      <c r="AP566" s="53" t="e">
        <f>M566-N566-VLOOKUP(C566, Вчера_Спутник!C:BL, 7, FALSE)</f>
        <v>#N/A</v>
      </c>
      <c r="AQ566" s="53" t="e">
        <f>O566-P566-VLOOKUP(C566, Вчера_Спутник!C:BL, 9, FALSE)</f>
        <v>#N/A</v>
      </c>
      <c r="AR566" s="53" t="e">
        <f>Q566-R566-VLOOKUP(C566, Вчера_Спутник!C:BL, 11, FALSE)</f>
        <v>#N/A</v>
      </c>
      <c r="AS566" s="53" t="e">
        <f>S566-T566-VLOOKUP(C566, Вчера_Спутник!C:BL, 13, FALSE)</f>
        <v>#N/A</v>
      </c>
      <c r="AT566" s="53" t="e">
        <f>U566-V566-VLOOKUP(C566, Вчера_Спутник!C:BL, 15, FALSE)</f>
        <v>#N/A</v>
      </c>
      <c r="AU566" s="53" t="e">
        <f>W566-X566-VLOOKUP(C566, Вчера_Спутник!C:BL, 17, FALSE)</f>
        <v>#N/A</v>
      </c>
      <c r="AV566" s="53" t="e">
        <f>Y566-Z566-VLOOKUP(C566, Вчера_Спутник!C:BL, 19, FALSE)</f>
        <v>#N/A</v>
      </c>
      <c r="AW566" s="53" t="e">
        <f>AA566-AB566-VLOOKUP(C566, Вчера_Спутник!C:BL, 21, FALSE)</f>
        <v>#N/A</v>
      </c>
      <c r="AX566" s="53" t="e">
        <f>AC566-AD566-VLOOKUP(C566, Вчера_Спутник!C:BL, 23, FALSE)</f>
        <v>#N/A</v>
      </c>
      <c r="AY566" s="53" t="e">
        <f>VLOOKUP(C566, Вчера_Спутник!C:BL, 26, FALSE)+F566-Z566-AD566-AG566</f>
        <v>#N/A</v>
      </c>
      <c r="AZ566" s="53" t="e">
        <f>AE566-VLOOKUP(C566, Вчера_Спутник!C:BL, 25, FALSE)</f>
        <v>#N/A</v>
      </c>
    </row>
    <row r="567" spans="1:52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3">
        <f t="shared" si="17"/>
        <v>0</v>
      </c>
      <c r="AJ567" s="53">
        <f t="shared" si="18"/>
        <v>0</v>
      </c>
      <c r="AK567" s="53" t="str">
        <f>IF(ISNA(VLOOKUP(C567,Вчера_Спутник!C:C, 1, FALSE)),"ошибка",0)</f>
        <v>ошибка</v>
      </c>
      <c r="AL567" s="55"/>
      <c r="AM567" s="53" t="e">
        <f>D567-VLOOKUP(C567, Вчера_Спутник!C:BL, 2, FALSE)</f>
        <v>#N/A</v>
      </c>
      <c r="AN567" s="53" t="e">
        <f>E567-F567-VLOOKUP(C567, Вчера_Спутник!C:BL, 3, FALSE)</f>
        <v>#N/A</v>
      </c>
      <c r="AO567" s="53" t="e">
        <f>K567-L567-VLOOKUP(C567, Вчера_Спутник!C:BL, 5, FALSE)</f>
        <v>#N/A</v>
      </c>
      <c r="AP567" s="53" t="e">
        <f>M567-N567-VLOOKUP(C567, Вчера_Спутник!C:BL, 7, FALSE)</f>
        <v>#N/A</v>
      </c>
      <c r="AQ567" s="53" t="e">
        <f>O567-P567-VLOOKUP(C567, Вчера_Спутник!C:BL, 9, FALSE)</f>
        <v>#N/A</v>
      </c>
      <c r="AR567" s="53" t="e">
        <f>Q567-R567-VLOOKUP(C567, Вчера_Спутник!C:BL, 11, FALSE)</f>
        <v>#N/A</v>
      </c>
      <c r="AS567" s="53" t="e">
        <f>S567-T567-VLOOKUP(C567, Вчера_Спутник!C:BL, 13, FALSE)</f>
        <v>#N/A</v>
      </c>
      <c r="AT567" s="53" t="e">
        <f>U567-V567-VLOOKUP(C567, Вчера_Спутник!C:BL, 15, FALSE)</f>
        <v>#N/A</v>
      </c>
      <c r="AU567" s="53" t="e">
        <f>W567-X567-VLOOKUP(C567, Вчера_Спутник!C:BL, 17, FALSE)</f>
        <v>#N/A</v>
      </c>
      <c r="AV567" s="53" t="e">
        <f>Y567-Z567-VLOOKUP(C567, Вчера_Спутник!C:BL, 19, FALSE)</f>
        <v>#N/A</v>
      </c>
      <c r="AW567" s="53" t="e">
        <f>AA567-AB567-VLOOKUP(C567, Вчера_Спутник!C:BL, 21, FALSE)</f>
        <v>#N/A</v>
      </c>
      <c r="AX567" s="53" t="e">
        <f>AC567-AD567-VLOOKUP(C567, Вчера_Спутник!C:BL, 23, FALSE)</f>
        <v>#N/A</v>
      </c>
      <c r="AY567" s="53" t="e">
        <f>VLOOKUP(C567, Вчера_Спутник!C:BL, 26, FALSE)+F567-Z567-AD567-AG567</f>
        <v>#N/A</v>
      </c>
      <c r="AZ567" s="53" t="e">
        <f>AE567-VLOOKUP(C567, Вчера_Спутник!C:BL, 25, FALSE)</f>
        <v>#N/A</v>
      </c>
    </row>
    <row r="568" spans="1:52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3">
        <f t="shared" si="17"/>
        <v>0</v>
      </c>
      <c r="AJ568" s="53">
        <f t="shared" si="18"/>
        <v>0</v>
      </c>
      <c r="AK568" s="53" t="str">
        <f>IF(ISNA(VLOOKUP(C568,Вчера_Спутник!C:C, 1, FALSE)),"ошибка",0)</f>
        <v>ошибка</v>
      </c>
      <c r="AL568" s="55"/>
      <c r="AM568" s="53" t="e">
        <f>D568-VLOOKUP(C568, Вчера_Спутник!C:BL, 2, FALSE)</f>
        <v>#N/A</v>
      </c>
      <c r="AN568" s="53" t="e">
        <f>E568-F568-VLOOKUP(C568, Вчера_Спутник!C:BL, 3, FALSE)</f>
        <v>#N/A</v>
      </c>
      <c r="AO568" s="53" t="e">
        <f>K568-L568-VLOOKUP(C568, Вчера_Спутник!C:BL, 5, FALSE)</f>
        <v>#N/A</v>
      </c>
      <c r="AP568" s="53" t="e">
        <f>M568-N568-VLOOKUP(C568, Вчера_Спутник!C:BL, 7, FALSE)</f>
        <v>#N/A</v>
      </c>
      <c r="AQ568" s="53" t="e">
        <f>O568-P568-VLOOKUP(C568, Вчера_Спутник!C:BL, 9, FALSE)</f>
        <v>#N/A</v>
      </c>
      <c r="AR568" s="53" t="e">
        <f>Q568-R568-VLOOKUP(C568, Вчера_Спутник!C:BL, 11, FALSE)</f>
        <v>#N/A</v>
      </c>
      <c r="AS568" s="53" t="e">
        <f>S568-T568-VLOOKUP(C568, Вчера_Спутник!C:BL, 13, FALSE)</f>
        <v>#N/A</v>
      </c>
      <c r="AT568" s="53" t="e">
        <f>U568-V568-VLOOKUP(C568, Вчера_Спутник!C:BL, 15, FALSE)</f>
        <v>#N/A</v>
      </c>
      <c r="AU568" s="53" t="e">
        <f>W568-X568-VLOOKUP(C568, Вчера_Спутник!C:BL, 17, FALSE)</f>
        <v>#N/A</v>
      </c>
      <c r="AV568" s="53" t="e">
        <f>Y568-Z568-VLOOKUP(C568, Вчера_Спутник!C:BL, 19, FALSE)</f>
        <v>#N/A</v>
      </c>
      <c r="AW568" s="53" t="e">
        <f>AA568-AB568-VLOOKUP(C568, Вчера_Спутник!C:BL, 21, FALSE)</f>
        <v>#N/A</v>
      </c>
      <c r="AX568" s="53" t="e">
        <f>AC568-AD568-VLOOKUP(C568, Вчера_Спутник!C:BL, 23, FALSE)</f>
        <v>#N/A</v>
      </c>
      <c r="AY568" s="53" t="e">
        <f>VLOOKUP(C568, Вчера_Спутник!C:BL, 26, FALSE)+F568-Z568-AD568-AG568</f>
        <v>#N/A</v>
      </c>
      <c r="AZ568" s="53" t="e">
        <f>AE568-VLOOKUP(C568, Вчера_Спутник!C:BL, 25, FALSE)</f>
        <v>#N/A</v>
      </c>
    </row>
    <row r="569" spans="1:52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3">
        <f t="shared" si="17"/>
        <v>0</v>
      </c>
      <c r="AJ569" s="53">
        <f t="shared" si="18"/>
        <v>0</v>
      </c>
      <c r="AK569" s="53" t="str">
        <f>IF(ISNA(VLOOKUP(C569,Вчера_Спутник!C:C, 1, FALSE)),"ошибка",0)</f>
        <v>ошибка</v>
      </c>
      <c r="AL569" s="55"/>
      <c r="AM569" s="53" t="e">
        <f>D569-VLOOKUP(C569, Вчера_Спутник!C:BL, 2, FALSE)</f>
        <v>#N/A</v>
      </c>
      <c r="AN569" s="53" t="e">
        <f>E569-F569-VLOOKUP(C569, Вчера_Спутник!C:BL, 3, FALSE)</f>
        <v>#N/A</v>
      </c>
      <c r="AO569" s="53" t="e">
        <f>K569-L569-VLOOKUP(C569, Вчера_Спутник!C:BL, 5, FALSE)</f>
        <v>#N/A</v>
      </c>
      <c r="AP569" s="53" t="e">
        <f>M569-N569-VLOOKUP(C569, Вчера_Спутник!C:BL, 7, FALSE)</f>
        <v>#N/A</v>
      </c>
      <c r="AQ569" s="53" t="e">
        <f>O569-P569-VLOOKUP(C569, Вчера_Спутник!C:BL, 9, FALSE)</f>
        <v>#N/A</v>
      </c>
      <c r="AR569" s="53" t="e">
        <f>Q569-R569-VLOOKUP(C569, Вчера_Спутник!C:BL, 11, FALSE)</f>
        <v>#N/A</v>
      </c>
      <c r="AS569" s="53" t="e">
        <f>S569-T569-VLOOKUP(C569, Вчера_Спутник!C:BL, 13, FALSE)</f>
        <v>#N/A</v>
      </c>
      <c r="AT569" s="53" t="e">
        <f>U569-V569-VLOOKUP(C569, Вчера_Спутник!C:BL, 15, FALSE)</f>
        <v>#N/A</v>
      </c>
      <c r="AU569" s="53" t="e">
        <f>W569-X569-VLOOKUP(C569, Вчера_Спутник!C:BL, 17, FALSE)</f>
        <v>#N/A</v>
      </c>
      <c r="AV569" s="53" t="e">
        <f>Y569-Z569-VLOOKUP(C569, Вчера_Спутник!C:BL, 19, FALSE)</f>
        <v>#N/A</v>
      </c>
      <c r="AW569" s="53" t="e">
        <f>AA569-AB569-VLOOKUP(C569, Вчера_Спутник!C:BL, 21, FALSE)</f>
        <v>#N/A</v>
      </c>
      <c r="AX569" s="53" t="e">
        <f>AC569-AD569-VLOOKUP(C569, Вчера_Спутник!C:BL, 23, FALSE)</f>
        <v>#N/A</v>
      </c>
      <c r="AY569" s="53" t="e">
        <f>VLOOKUP(C569, Вчера_Спутник!C:BL, 26, FALSE)+F569-Z569-AD569-AG569</f>
        <v>#N/A</v>
      </c>
      <c r="AZ569" s="53" t="e">
        <f>AE569-VLOOKUP(C569, Вчера_Спутник!C:BL, 25, FALSE)</f>
        <v>#N/A</v>
      </c>
    </row>
    <row r="570" spans="1:52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3">
        <f t="shared" si="17"/>
        <v>0</v>
      </c>
      <c r="AJ570" s="53">
        <f t="shared" si="18"/>
        <v>0</v>
      </c>
      <c r="AK570" s="53" t="str">
        <f>IF(ISNA(VLOOKUP(C570,Вчера_Спутник!C:C, 1, FALSE)),"ошибка",0)</f>
        <v>ошибка</v>
      </c>
      <c r="AL570" s="55"/>
      <c r="AM570" s="53" t="e">
        <f>D570-VLOOKUP(C570, Вчера_Спутник!C:BL, 2, FALSE)</f>
        <v>#N/A</v>
      </c>
      <c r="AN570" s="53" t="e">
        <f>E570-F570-VLOOKUP(C570, Вчера_Спутник!C:BL, 3, FALSE)</f>
        <v>#N/A</v>
      </c>
      <c r="AO570" s="53" t="e">
        <f>K570-L570-VLOOKUP(C570, Вчера_Спутник!C:BL, 5, FALSE)</f>
        <v>#N/A</v>
      </c>
      <c r="AP570" s="53" t="e">
        <f>M570-N570-VLOOKUP(C570, Вчера_Спутник!C:BL, 7, FALSE)</f>
        <v>#N/A</v>
      </c>
      <c r="AQ570" s="53" t="e">
        <f>O570-P570-VLOOKUP(C570, Вчера_Спутник!C:BL, 9, FALSE)</f>
        <v>#N/A</v>
      </c>
      <c r="AR570" s="53" t="e">
        <f>Q570-R570-VLOOKUP(C570, Вчера_Спутник!C:BL, 11, FALSE)</f>
        <v>#N/A</v>
      </c>
      <c r="AS570" s="53" t="e">
        <f>S570-T570-VLOOKUP(C570, Вчера_Спутник!C:BL, 13, FALSE)</f>
        <v>#N/A</v>
      </c>
      <c r="AT570" s="53" t="e">
        <f>U570-V570-VLOOKUP(C570, Вчера_Спутник!C:BL, 15, FALSE)</f>
        <v>#N/A</v>
      </c>
      <c r="AU570" s="53" t="e">
        <f>W570-X570-VLOOKUP(C570, Вчера_Спутник!C:BL, 17, FALSE)</f>
        <v>#N/A</v>
      </c>
      <c r="AV570" s="53" t="e">
        <f>Y570-Z570-VLOOKUP(C570, Вчера_Спутник!C:BL, 19, FALSE)</f>
        <v>#N/A</v>
      </c>
      <c r="AW570" s="53" t="e">
        <f>AA570-AB570-VLOOKUP(C570, Вчера_Спутник!C:BL, 21, FALSE)</f>
        <v>#N/A</v>
      </c>
      <c r="AX570" s="53" t="e">
        <f>AC570-AD570-VLOOKUP(C570, Вчера_Спутник!C:BL, 23, FALSE)</f>
        <v>#N/A</v>
      </c>
      <c r="AY570" s="53" t="e">
        <f>VLOOKUP(C570, Вчера_Спутник!C:BL, 26, FALSE)+F570-Z570-AD570-AG570</f>
        <v>#N/A</v>
      </c>
      <c r="AZ570" s="53" t="e">
        <f>AE570-VLOOKUP(C570, Вчера_Спутник!C:BL, 25, FALSE)</f>
        <v>#N/A</v>
      </c>
    </row>
    <row r="571" spans="1:52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3">
        <f t="shared" si="17"/>
        <v>0</v>
      </c>
      <c r="AJ571" s="53">
        <f t="shared" si="18"/>
        <v>0</v>
      </c>
      <c r="AK571" s="53" t="str">
        <f>IF(ISNA(VLOOKUP(C571,Вчера_Спутник!C:C, 1, FALSE)),"ошибка",0)</f>
        <v>ошибка</v>
      </c>
      <c r="AL571" s="55"/>
      <c r="AM571" s="53" t="e">
        <f>D571-VLOOKUP(C571, Вчера_Спутник!C:BL, 2, FALSE)</f>
        <v>#N/A</v>
      </c>
      <c r="AN571" s="53" t="e">
        <f>E571-F571-VLOOKUP(C571, Вчера_Спутник!C:BL, 3, FALSE)</f>
        <v>#N/A</v>
      </c>
      <c r="AO571" s="53" t="e">
        <f>K571-L571-VLOOKUP(C571, Вчера_Спутник!C:BL, 5, FALSE)</f>
        <v>#N/A</v>
      </c>
      <c r="AP571" s="53" t="e">
        <f>M571-N571-VLOOKUP(C571, Вчера_Спутник!C:BL, 7, FALSE)</f>
        <v>#N/A</v>
      </c>
      <c r="AQ571" s="53" t="e">
        <f>O571-P571-VLOOKUP(C571, Вчера_Спутник!C:BL, 9, FALSE)</f>
        <v>#N/A</v>
      </c>
      <c r="AR571" s="53" t="e">
        <f>Q571-R571-VLOOKUP(C571, Вчера_Спутник!C:BL, 11, FALSE)</f>
        <v>#N/A</v>
      </c>
      <c r="AS571" s="53" t="e">
        <f>S571-T571-VLOOKUP(C571, Вчера_Спутник!C:BL, 13, FALSE)</f>
        <v>#N/A</v>
      </c>
      <c r="AT571" s="53" t="e">
        <f>U571-V571-VLOOKUP(C571, Вчера_Спутник!C:BL, 15, FALSE)</f>
        <v>#N/A</v>
      </c>
      <c r="AU571" s="53" t="e">
        <f>W571-X571-VLOOKUP(C571, Вчера_Спутник!C:BL, 17, FALSE)</f>
        <v>#N/A</v>
      </c>
      <c r="AV571" s="53" t="e">
        <f>Y571-Z571-VLOOKUP(C571, Вчера_Спутник!C:BL, 19, FALSE)</f>
        <v>#N/A</v>
      </c>
      <c r="AW571" s="53" t="e">
        <f>AA571-AB571-VLOOKUP(C571, Вчера_Спутник!C:BL, 21, FALSE)</f>
        <v>#N/A</v>
      </c>
      <c r="AX571" s="53" t="e">
        <f>AC571-AD571-VLOOKUP(C571, Вчера_Спутник!C:BL, 23, FALSE)</f>
        <v>#N/A</v>
      </c>
      <c r="AY571" s="53" t="e">
        <f>VLOOKUP(C571, Вчера_Спутник!C:BL, 26, FALSE)+F571-Z571-AD571-AG571</f>
        <v>#N/A</v>
      </c>
      <c r="AZ571" s="53" t="e">
        <f>AE571-VLOOKUP(C571, Вчера_Спутник!C:BL, 25, FALSE)</f>
        <v>#N/A</v>
      </c>
    </row>
    <row r="572" spans="1:52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3">
        <f t="shared" si="17"/>
        <v>0</v>
      </c>
      <c r="AJ572" s="53">
        <f t="shared" si="18"/>
        <v>0</v>
      </c>
      <c r="AK572" s="53" t="str">
        <f>IF(ISNA(VLOOKUP(C572,Вчера_Спутник!C:C, 1, FALSE)),"ошибка",0)</f>
        <v>ошибка</v>
      </c>
      <c r="AL572" s="55"/>
      <c r="AM572" s="53" t="e">
        <f>D572-VLOOKUP(C572, Вчера_Спутник!C:BL, 2, FALSE)</f>
        <v>#N/A</v>
      </c>
      <c r="AN572" s="53" t="e">
        <f>E572-F572-VLOOKUP(C572, Вчера_Спутник!C:BL, 3, FALSE)</f>
        <v>#N/A</v>
      </c>
      <c r="AO572" s="53" t="e">
        <f>K572-L572-VLOOKUP(C572, Вчера_Спутник!C:BL, 5, FALSE)</f>
        <v>#N/A</v>
      </c>
      <c r="AP572" s="53" t="e">
        <f>M572-N572-VLOOKUP(C572, Вчера_Спутник!C:BL, 7, FALSE)</f>
        <v>#N/A</v>
      </c>
      <c r="AQ572" s="53" t="e">
        <f>O572-P572-VLOOKUP(C572, Вчера_Спутник!C:BL, 9, FALSE)</f>
        <v>#N/A</v>
      </c>
      <c r="AR572" s="53" t="e">
        <f>Q572-R572-VLOOKUP(C572, Вчера_Спутник!C:BL, 11, FALSE)</f>
        <v>#N/A</v>
      </c>
      <c r="AS572" s="53" t="e">
        <f>S572-T572-VLOOKUP(C572, Вчера_Спутник!C:BL, 13, FALSE)</f>
        <v>#N/A</v>
      </c>
      <c r="AT572" s="53" t="e">
        <f>U572-V572-VLOOKUP(C572, Вчера_Спутник!C:BL, 15, FALSE)</f>
        <v>#N/A</v>
      </c>
      <c r="AU572" s="53" t="e">
        <f>W572-X572-VLOOKUP(C572, Вчера_Спутник!C:BL, 17, FALSE)</f>
        <v>#N/A</v>
      </c>
      <c r="AV572" s="53" t="e">
        <f>Y572-Z572-VLOOKUP(C572, Вчера_Спутник!C:BL, 19, FALSE)</f>
        <v>#N/A</v>
      </c>
      <c r="AW572" s="53" t="e">
        <f>AA572-AB572-VLOOKUP(C572, Вчера_Спутник!C:BL, 21, FALSE)</f>
        <v>#N/A</v>
      </c>
      <c r="AX572" s="53" t="e">
        <f>AC572-AD572-VLOOKUP(C572, Вчера_Спутник!C:BL, 23, FALSE)</f>
        <v>#N/A</v>
      </c>
      <c r="AY572" s="53" t="e">
        <f>VLOOKUP(C572, Вчера_Спутник!C:BL, 26, FALSE)+F572-Z572-AD572-AG572</f>
        <v>#N/A</v>
      </c>
      <c r="AZ572" s="53" t="e">
        <f>AE572-VLOOKUP(C572, Вчера_Спутник!C:BL, 25, FALSE)</f>
        <v>#N/A</v>
      </c>
    </row>
    <row r="573" spans="1:52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3">
        <f t="shared" si="17"/>
        <v>0</v>
      </c>
      <c r="AJ573" s="53">
        <f t="shared" si="18"/>
        <v>0</v>
      </c>
      <c r="AK573" s="53" t="str">
        <f>IF(ISNA(VLOOKUP(C573,Вчера_Спутник!C:C, 1, FALSE)),"ошибка",0)</f>
        <v>ошибка</v>
      </c>
      <c r="AL573" s="55"/>
      <c r="AM573" s="53" t="e">
        <f>D573-VLOOKUP(C573, Вчера_Спутник!C:BL, 2, FALSE)</f>
        <v>#N/A</v>
      </c>
      <c r="AN573" s="53" t="e">
        <f>E573-F573-VLOOKUP(C573, Вчера_Спутник!C:BL, 3, FALSE)</f>
        <v>#N/A</v>
      </c>
      <c r="AO573" s="53" t="e">
        <f>K573-L573-VLOOKUP(C573, Вчера_Спутник!C:BL, 5, FALSE)</f>
        <v>#N/A</v>
      </c>
      <c r="AP573" s="53" t="e">
        <f>M573-N573-VLOOKUP(C573, Вчера_Спутник!C:BL, 7, FALSE)</f>
        <v>#N/A</v>
      </c>
      <c r="AQ573" s="53" t="e">
        <f>O573-P573-VLOOKUP(C573, Вчера_Спутник!C:BL, 9, FALSE)</f>
        <v>#N/A</v>
      </c>
      <c r="AR573" s="53" t="e">
        <f>Q573-R573-VLOOKUP(C573, Вчера_Спутник!C:BL, 11, FALSE)</f>
        <v>#N/A</v>
      </c>
      <c r="AS573" s="53" t="e">
        <f>S573-T573-VLOOKUP(C573, Вчера_Спутник!C:BL, 13, FALSE)</f>
        <v>#N/A</v>
      </c>
      <c r="AT573" s="53" t="e">
        <f>U573-V573-VLOOKUP(C573, Вчера_Спутник!C:BL, 15, FALSE)</f>
        <v>#N/A</v>
      </c>
      <c r="AU573" s="53" t="e">
        <f>W573-X573-VLOOKUP(C573, Вчера_Спутник!C:BL, 17, FALSE)</f>
        <v>#N/A</v>
      </c>
      <c r="AV573" s="53" t="e">
        <f>Y573-Z573-VLOOKUP(C573, Вчера_Спутник!C:BL, 19, FALSE)</f>
        <v>#N/A</v>
      </c>
      <c r="AW573" s="53" t="e">
        <f>AA573-AB573-VLOOKUP(C573, Вчера_Спутник!C:BL, 21, FALSE)</f>
        <v>#N/A</v>
      </c>
      <c r="AX573" s="53" t="e">
        <f>AC573-AD573-VLOOKUP(C573, Вчера_Спутник!C:BL, 23, FALSE)</f>
        <v>#N/A</v>
      </c>
      <c r="AY573" s="53" t="e">
        <f>VLOOKUP(C573, Вчера_Спутник!C:BL, 26, FALSE)+F573-Z573-AD573-AG573</f>
        <v>#N/A</v>
      </c>
      <c r="AZ573" s="53" t="e">
        <f>AE573-VLOOKUP(C573, Вчера_Спутник!C:BL, 25, FALSE)</f>
        <v>#N/A</v>
      </c>
    </row>
    <row r="574" spans="1:52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3">
        <f t="shared" si="17"/>
        <v>0</v>
      </c>
      <c r="AJ574" s="53">
        <f t="shared" si="18"/>
        <v>0</v>
      </c>
      <c r="AK574" s="53" t="str">
        <f>IF(ISNA(VLOOKUP(C574,Вчера_Спутник!C:C, 1, FALSE)),"ошибка",0)</f>
        <v>ошибка</v>
      </c>
      <c r="AL574" s="55"/>
      <c r="AM574" s="53" t="e">
        <f>D574-VLOOKUP(C574, Вчера_Спутник!C:BL, 2, FALSE)</f>
        <v>#N/A</v>
      </c>
      <c r="AN574" s="53" t="e">
        <f>E574-F574-VLOOKUP(C574, Вчера_Спутник!C:BL, 3, FALSE)</f>
        <v>#N/A</v>
      </c>
      <c r="AO574" s="53" t="e">
        <f>K574-L574-VLOOKUP(C574, Вчера_Спутник!C:BL, 5, FALSE)</f>
        <v>#N/A</v>
      </c>
      <c r="AP574" s="53" t="e">
        <f>M574-N574-VLOOKUP(C574, Вчера_Спутник!C:BL, 7, FALSE)</f>
        <v>#N/A</v>
      </c>
      <c r="AQ574" s="53" t="e">
        <f>O574-P574-VLOOKUP(C574, Вчера_Спутник!C:BL, 9, FALSE)</f>
        <v>#N/A</v>
      </c>
      <c r="AR574" s="53" t="e">
        <f>Q574-R574-VLOOKUP(C574, Вчера_Спутник!C:BL, 11, FALSE)</f>
        <v>#N/A</v>
      </c>
      <c r="AS574" s="53" t="e">
        <f>S574-T574-VLOOKUP(C574, Вчера_Спутник!C:BL, 13, FALSE)</f>
        <v>#N/A</v>
      </c>
      <c r="AT574" s="53" t="e">
        <f>U574-V574-VLOOKUP(C574, Вчера_Спутник!C:BL, 15, FALSE)</f>
        <v>#N/A</v>
      </c>
      <c r="AU574" s="53" t="e">
        <f>W574-X574-VLOOKUP(C574, Вчера_Спутник!C:BL, 17, FALSE)</f>
        <v>#N/A</v>
      </c>
      <c r="AV574" s="53" t="e">
        <f>Y574-Z574-VLOOKUP(C574, Вчера_Спутник!C:BL, 19, FALSE)</f>
        <v>#N/A</v>
      </c>
      <c r="AW574" s="53" t="e">
        <f>AA574-AB574-VLOOKUP(C574, Вчера_Спутник!C:BL, 21, FALSE)</f>
        <v>#N/A</v>
      </c>
      <c r="AX574" s="53" t="e">
        <f>AC574-AD574-VLOOKUP(C574, Вчера_Спутник!C:BL, 23, FALSE)</f>
        <v>#N/A</v>
      </c>
      <c r="AY574" s="53" t="e">
        <f>VLOOKUP(C574, Вчера_Спутник!C:BL, 26, FALSE)+F574-Z574-AD574-AG574</f>
        <v>#N/A</v>
      </c>
      <c r="AZ574" s="53" t="e">
        <f>AE574-VLOOKUP(C574, Вчера_Спутник!C:BL, 25, FALSE)</f>
        <v>#N/A</v>
      </c>
    </row>
    <row r="575" spans="1:52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3">
        <f t="shared" si="17"/>
        <v>0</v>
      </c>
      <c r="AJ575" s="53">
        <f t="shared" si="18"/>
        <v>0</v>
      </c>
      <c r="AK575" s="53" t="str">
        <f>IF(ISNA(VLOOKUP(C575,Вчера_Спутник!C:C, 1, FALSE)),"ошибка",0)</f>
        <v>ошибка</v>
      </c>
      <c r="AL575" s="55"/>
      <c r="AM575" s="53" t="e">
        <f>D575-VLOOKUP(C575, Вчера_Спутник!C:BL, 2, FALSE)</f>
        <v>#N/A</v>
      </c>
      <c r="AN575" s="53" t="e">
        <f>E575-F575-VLOOKUP(C575, Вчера_Спутник!C:BL, 3, FALSE)</f>
        <v>#N/A</v>
      </c>
      <c r="AO575" s="53" t="e">
        <f>K575-L575-VLOOKUP(C575, Вчера_Спутник!C:BL, 5, FALSE)</f>
        <v>#N/A</v>
      </c>
      <c r="AP575" s="53" t="e">
        <f>M575-N575-VLOOKUP(C575, Вчера_Спутник!C:BL, 7, FALSE)</f>
        <v>#N/A</v>
      </c>
      <c r="AQ575" s="53" t="e">
        <f>O575-P575-VLOOKUP(C575, Вчера_Спутник!C:BL, 9, FALSE)</f>
        <v>#N/A</v>
      </c>
      <c r="AR575" s="53" t="e">
        <f>Q575-R575-VLOOKUP(C575, Вчера_Спутник!C:BL, 11, FALSE)</f>
        <v>#N/A</v>
      </c>
      <c r="AS575" s="53" t="e">
        <f>S575-T575-VLOOKUP(C575, Вчера_Спутник!C:BL, 13, FALSE)</f>
        <v>#N/A</v>
      </c>
      <c r="AT575" s="53" t="e">
        <f>U575-V575-VLOOKUP(C575, Вчера_Спутник!C:BL, 15, FALSE)</f>
        <v>#N/A</v>
      </c>
      <c r="AU575" s="53" t="e">
        <f>W575-X575-VLOOKUP(C575, Вчера_Спутник!C:BL, 17, FALSE)</f>
        <v>#N/A</v>
      </c>
      <c r="AV575" s="53" t="e">
        <f>Y575-Z575-VLOOKUP(C575, Вчера_Спутник!C:BL, 19, FALSE)</f>
        <v>#N/A</v>
      </c>
      <c r="AW575" s="53" t="e">
        <f>AA575-AB575-VLOOKUP(C575, Вчера_Спутник!C:BL, 21, FALSE)</f>
        <v>#N/A</v>
      </c>
      <c r="AX575" s="53" t="e">
        <f>AC575-AD575-VLOOKUP(C575, Вчера_Спутник!C:BL, 23, FALSE)</f>
        <v>#N/A</v>
      </c>
      <c r="AY575" s="53" t="e">
        <f>VLOOKUP(C575, Вчера_Спутник!C:BL, 26, FALSE)+F575-Z575-AD575-AG575</f>
        <v>#N/A</v>
      </c>
      <c r="AZ575" s="53" t="e">
        <f>AE575-VLOOKUP(C575, Вчера_Спутник!C:BL, 25, FALSE)</f>
        <v>#N/A</v>
      </c>
    </row>
    <row r="576" spans="1:52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3">
        <f t="shared" si="17"/>
        <v>0</v>
      </c>
      <c r="AJ576" s="53">
        <f t="shared" si="18"/>
        <v>0</v>
      </c>
      <c r="AK576" s="53" t="str">
        <f>IF(ISNA(VLOOKUP(C576,Вчера_Спутник!C:C, 1, FALSE)),"ошибка",0)</f>
        <v>ошибка</v>
      </c>
      <c r="AL576" s="55"/>
      <c r="AM576" s="53" t="e">
        <f>D576-VLOOKUP(C576, Вчера_Спутник!C:BL, 2, FALSE)</f>
        <v>#N/A</v>
      </c>
      <c r="AN576" s="53" t="e">
        <f>E576-F576-VLOOKUP(C576, Вчера_Спутник!C:BL, 3, FALSE)</f>
        <v>#N/A</v>
      </c>
      <c r="AO576" s="53" t="e">
        <f>K576-L576-VLOOKUP(C576, Вчера_Спутник!C:BL, 5, FALSE)</f>
        <v>#N/A</v>
      </c>
      <c r="AP576" s="53" t="e">
        <f>M576-N576-VLOOKUP(C576, Вчера_Спутник!C:BL, 7, FALSE)</f>
        <v>#N/A</v>
      </c>
      <c r="AQ576" s="53" t="e">
        <f>O576-P576-VLOOKUP(C576, Вчера_Спутник!C:BL, 9, FALSE)</f>
        <v>#N/A</v>
      </c>
      <c r="AR576" s="53" t="e">
        <f>Q576-R576-VLOOKUP(C576, Вчера_Спутник!C:BL, 11, FALSE)</f>
        <v>#N/A</v>
      </c>
      <c r="AS576" s="53" t="e">
        <f>S576-T576-VLOOKUP(C576, Вчера_Спутник!C:BL, 13, FALSE)</f>
        <v>#N/A</v>
      </c>
      <c r="AT576" s="53" t="e">
        <f>U576-V576-VLOOKUP(C576, Вчера_Спутник!C:BL, 15, FALSE)</f>
        <v>#N/A</v>
      </c>
      <c r="AU576" s="53" t="e">
        <f>W576-X576-VLOOKUP(C576, Вчера_Спутник!C:BL, 17, FALSE)</f>
        <v>#N/A</v>
      </c>
      <c r="AV576" s="53" t="e">
        <f>Y576-Z576-VLOOKUP(C576, Вчера_Спутник!C:BL, 19, FALSE)</f>
        <v>#N/A</v>
      </c>
      <c r="AW576" s="53" t="e">
        <f>AA576-AB576-VLOOKUP(C576, Вчера_Спутник!C:BL, 21, FALSE)</f>
        <v>#N/A</v>
      </c>
      <c r="AX576" s="53" t="e">
        <f>AC576-AD576-VLOOKUP(C576, Вчера_Спутник!C:BL, 23, FALSE)</f>
        <v>#N/A</v>
      </c>
      <c r="AY576" s="53" t="e">
        <f>VLOOKUP(C576, Вчера_Спутник!C:BL, 26, FALSE)+F576-Z576-AD576-AG576</f>
        <v>#N/A</v>
      </c>
      <c r="AZ576" s="53" t="e">
        <f>AE576-VLOOKUP(C576, Вчера_Спутник!C:BL, 25, FALSE)</f>
        <v>#N/A</v>
      </c>
    </row>
    <row r="577" spans="1:52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3">
        <f t="shared" si="17"/>
        <v>0</v>
      </c>
      <c r="AJ577" s="53">
        <f t="shared" si="18"/>
        <v>0</v>
      </c>
      <c r="AK577" s="53" t="str">
        <f>IF(ISNA(VLOOKUP(C577,Вчера_Спутник!C:C, 1, FALSE)),"ошибка",0)</f>
        <v>ошибка</v>
      </c>
      <c r="AL577" s="55"/>
      <c r="AM577" s="53" t="e">
        <f>D577-VLOOKUP(C577, Вчера_Спутник!C:BL, 2, FALSE)</f>
        <v>#N/A</v>
      </c>
      <c r="AN577" s="53" t="e">
        <f>E577-F577-VLOOKUP(C577, Вчера_Спутник!C:BL, 3, FALSE)</f>
        <v>#N/A</v>
      </c>
      <c r="AO577" s="53" t="e">
        <f>K577-L577-VLOOKUP(C577, Вчера_Спутник!C:BL, 5, FALSE)</f>
        <v>#N/A</v>
      </c>
      <c r="AP577" s="53" t="e">
        <f>M577-N577-VLOOKUP(C577, Вчера_Спутник!C:BL, 7, FALSE)</f>
        <v>#N/A</v>
      </c>
      <c r="AQ577" s="53" t="e">
        <f>O577-P577-VLOOKUP(C577, Вчера_Спутник!C:BL, 9, FALSE)</f>
        <v>#N/A</v>
      </c>
      <c r="AR577" s="53" t="e">
        <f>Q577-R577-VLOOKUP(C577, Вчера_Спутник!C:BL, 11, FALSE)</f>
        <v>#N/A</v>
      </c>
      <c r="AS577" s="53" t="e">
        <f>S577-T577-VLOOKUP(C577, Вчера_Спутник!C:BL, 13, FALSE)</f>
        <v>#N/A</v>
      </c>
      <c r="AT577" s="53" t="e">
        <f>U577-V577-VLOOKUP(C577, Вчера_Спутник!C:BL, 15, FALSE)</f>
        <v>#N/A</v>
      </c>
      <c r="AU577" s="53" t="e">
        <f>W577-X577-VLOOKUP(C577, Вчера_Спутник!C:BL, 17, FALSE)</f>
        <v>#N/A</v>
      </c>
      <c r="AV577" s="53" t="e">
        <f>Y577-Z577-VLOOKUP(C577, Вчера_Спутник!C:BL, 19, FALSE)</f>
        <v>#N/A</v>
      </c>
      <c r="AW577" s="53" t="e">
        <f>AA577-AB577-VLOOKUP(C577, Вчера_Спутник!C:BL, 21, FALSE)</f>
        <v>#N/A</v>
      </c>
      <c r="AX577" s="53" t="e">
        <f>AC577-AD577-VLOOKUP(C577, Вчера_Спутник!C:BL, 23, FALSE)</f>
        <v>#N/A</v>
      </c>
      <c r="AY577" s="53" t="e">
        <f>VLOOKUP(C577, Вчера_Спутник!C:BL, 26, FALSE)+F577-Z577-AD577-AG577</f>
        <v>#N/A</v>
      </c>
      <c r="AZ577" s="53" t="e">
        <f>AE577-VLOOKUP(C577, Вчера_Спутник!C:BL, 25, FALSE)</f>
        <v>#N/A</v>
      </c>
    </row>
    <row r="578" spans="1:52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3">
        <f t="shared" si="17"/>
        <v>0</v>
      </c>
      <c r="AJ578" s="53">
        <f t="shared" si="18"/>
        <v>0</v>
      </c>
      <c r="AK578" s="53" t="str">
        <f>IF(ISNA(VLOOKUP(C578,Вчера_Спутник!C:C, 1, FALSE)),"ошибка",0)</f>
        <v>ошибка</v>
      </c>
      <c r="AL578" s="55"/>
      <c r="AM578" s="53" t="e">
        <f>D578-VLOOKUP(C578, Вчера_Спутник!C:BL, 2, FALSE)</f>
        <v>#N/A</v>
      </c>
      <c r="AN578" s="53" t="e">
        <f>E578-F578-VLOOKUP(C578, Вчера_Спутник!C:BL, 3, FALSE)</f>
        <v>#N/A</v>
      </c>
      <c r="AO578" s="53" t="e">
        <f>K578-L578-VLOOKUP(C578, Вчера_Спутник!C:BL, 5, FALSE)</f>
        <v>#N/A</v>
      </c>
      <c r="AP578" s="53" t="e">
        <f>M578-N578-VLOOKUP(C578, Вчера_Спутник!C:BL, 7, FALSE)</f>
        <v>#N/A</v>
      </c>
      <c r="AQ578" s="53" t="e">
        <f>O578-P578-VLOOKUP(C578, Вчера_Спутник!C:BL, 9, FALSE)</f>
        <v>#N/A</v>
      </c>
      <c r="AR578" s="53" t="e">
        <f>Q578-R578-VLOOKUP(C578, Вчера_Спутник!C:BL, 11, FALSE)</f>
        <v>#N/A</v>
      </c>
      <c r="AS578" s="53" t="e">
        <f>S578-T578-VLOOKUP(C578, Вчера_Спутник!C:BL, 13, FALSE)</f>
        <v>#N/A</v>
      </c>
      <c r="AT578" s="53" t="e">
        <f>U578-V578-VLOOKUP(C578, Вчера_Спутник!C:BL, 15, FALSE)</f>
        <v>#N/A</v>
      </c>
      <c r="AU578" s="53" t="e">
        <f>W578-X578-VLOOKUP(C578, Вчера_Спутник!C:BL, 17, FALSE)</f>
        <v>#N/A</v>
      </c>
      <c r="AV578" s="53" t="e">
        <f>Y578-Z578-VLOOKUP(C578, Вчера_Спутник!C:BL, 19, FALSE)</f>
        <v>#N/A</v>
      </c>
      <c r="AW578" s="53" t="e">
        <f>AA578-AB578-VLOOKUP(C578, Вчера_Спутник!C:BL, 21, FALSE)</f>
        <v>#N/A</v>
      </c>
      <c r="AX578" s="53" t="e">
        <f>AC578-AD578-VLOOKUP(C578, Вчера_Спутник!C:BL, 23, FALSE)</f>
        <v>#N/A</v>
      </c>
      <c r="AY578" s="53" t="e">
        <f>VLOOKUP(C578, Вчера_Спутник!C:BL, 26, FALSE)+F578-Z578-AD578-AG578</f>
        <v>#N/A</v>
      </c>
      <c r="AZ578" s="53" t="e">
        <f>AE578-VLOOKUP(C578, Вчера_Спутник!C:BL, 25, FALSE)</f>
        <v>#N/A</v>
      </c>
    </row>
    <row r="579" spans="1:52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3">
        <f t="shared" si="17"/>
        <v>0</v>
      </c>
      <c r="AJ579" s="53">
        <f t="shared" si="18"/>
        <v>0</v>
      </c>
      <c r="AK579" s="53" t="str">
        <f>IF(ISNA(VLOOKUP(C579,Вчера_Спутник!C:C, 1, FALSE)),"ошибка",0)</f>
        <v>ошибка</v>
      </c>
      <c r="AL579" s="55"/>
      <c r="AM579" s="53" t="e">
        <f>D579-VLOOKUP(C579, Вчера_Спутник!C:BL, 2, FALSE)</f>
        <v>#N/A</v>
      </c>
      <c r="AN579" s="53" t="e">
        <f>E579-F579-VLOOKUP(C579, Вчера_Спутник!C:BL, 3, FALSE)</f>
        <v>#N/A</v>
      </c>
      <c r="AO579" s="53" t="e">
        <f>K579-L579-VLOOKUP(C579, Вчера_Спутник!C:BL, 5, FALSE)</f>
        <v>#N/A</v>
      </c>
      <c r="AP579" s="53" t="e">
        <f>M579-N579-VLOOKUP(C579, Вчера_Спутник!C:BL, 7, FALSE)</f>
        <v>#N/A</v>
      </c>
      <c r="AQ579" s="53" t="e">
        <f>O579-P579-VLOOKUP(C579, Вчера_Спутник!C:BL, 9, FALSE)</f>
        <v>#N/A</v>
      </c>
      <c r="AR579" s="53" t="e">
        <f>Q579-R579-VLOOKUP(C579, Вчера_Спутник!C:BL, 11, FALSE)</f>
        <v>#N/A</v>
      </c>
      <c r="AS579" s="53" t="e">
        <f>S579-T579-VLOOKUP(C579, Вчера_Спутник!C:BL, 13, FALSE)</f>
        <v>#N/A</v>
      </c>
      <c r="AT579" s="53" t="e">
        <f>U579-V579-VLOOKUP(C579, Вчера_Спутник!C:BL, 15, FALSE)</f>
        <v>#N/A</v>
      </c>
      <c r="AU579" s="53" t="e">
        <f>W579-X579-VLOOKUP(C579, Вчера_Спутник!C:BL, 17, FALSE)</f>
        <v>#N/A</v>
      </c>
      <c r="AV579" s="53" t="e">
        <f>Y579-Z579-VLOOKUP(C579, Вчера_Спутник!C:BL, 19, FALSE)</f>
        <v>#N/A</v>
      </c>
      <c r="AW579" s="53" t="e">
        <f>AA579-AB579-VLOOKUP(C579, Вчера_Спутник!C:BL, 21, FALSE)</f>
        <v>#N/A</v>
      </c>
      <c r="AX579" s="53" t="e">
        <f>AC579-AD579-VLOOKUP(C579, Вчера_Спутник!C:BL, 23, FALSE)</f>
        <v>#N/A</v>
      </c>
      <c r="AY579" s="53" t="e">
        <f>VLOOKUP(C579, Вчера_Спутник!C:BL, 26, FALSE)+F579-Z579-AD579-AG579</f>
        <v>#N/A</v>
      </c>
      <c r="AZ579" s="53" t="e">
        <f>AE579-VLOOKUP(C579, Вчера_Спутник!C:BL, 25, FALSE)</f>
        <v>#N/A</v>
      </c>
    </row>
    <row r="580" spans="1:52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3">
        <f t="shared" ref="AI580:AI643" si="19">E580-Y580-AC580</f>
        <v>0</v>
      </c>
      <c r="AJ580" s="53">
        <f t="shared" ref="AJ580:AJ643" si="20">E580-AA580</f>
        <v>0</v>
      </c>
      <c r="AK580" s="53" t="str">
        <f>IF(ISNA(VLOOKUP(C580,Вчера_Спутник!C:C, 1, FALSE)),"ошибка",0)</f>
        <v>ошибка</v>
      </c>
      <c r="AL580" s="55"/>
      <c r="AM580" s="53" t="e">
        <f>D580-VLOOKUP(C580, Вчера_Спутник!C:BL, 2, FALSE)</f>
        <v>#N/A</v>
      </c>
      <c r="AN580" s="53" t="e">
        <f>E580-F580-VLOOKUP(C580, Вчера_Спутник!C:BL, 3, FALSE)</f>
        <v>#N/A</v>
      </c>
      <c r="AO580" s="53" t="e">
        <f>K580-L580-VLOOKUP(C580, Вчера_Спутник!C:BL, 5, FALSE)</f>
        <v>#N/A</v>
      </c>
      <c r="AP580" s="53" t="e">
        <f>M580-N580-VLOOKUP(C580, Вчера_Спутник!C:BL, 7, FALSE)</f>
        <v>#N/A</v>
      </c>
      <c r="AQ580" s="53" t="e">
        <f>O580-P580-VLOOKUP(C580, Вчера_Спутник!C:BL, 9, FALSE)</f>
        <v>#N/A</v>
      </c>
      <c r="AR580" s="53" t="e">
        <f>Q580-R580-VLOOKUP(C580, Вчера_Спутник!C:BL, 11, FALSE)</f>
        <v>#N/A</v>
      </c>
      <c r="AS580" s="53" t="e">
        <f>S580-T580-VLOOKUP(C580, Вчера_Спутник!C:BL, 13, FALSE)</f>
        <v>#N/A</v>
      </c>
      <c r="AT580" s="53" t="e">
        <f>U580-V580-VLOOKUP(C580, Вчера_Спутник!C:BL, 15, FALSE)</f>
        <v>#N/A</v>
      </c>
      <c r="AU580" s="53" t="e">
        <f>W580-X580-VLOOKUP(C580, Вчера_Спутник!C:BL, 17, FALSE)</f>
        <v>#N/A</v>
      </c>
      <c r="AV580" s="53" t="e">
        <f>Y580-Z580-VLOOKUP(C580, Вчера_Спутник!C:BL, 19, FALSE)</f>
        <v>#N/A</v>
      </c>
      <c r="AW580" s="53" t="e">
        <f>AA580-AB580-VLOOKUP(C580, Вчера_Спутник!C:BL, 21, FALSE)</f>
        <v>#N/A</v>
      </c>
      <c r="AX580" s="53" t="e">
        <f>AC580-AD580-VLOOKUP(C580, Вчера_Спутник!C:BL, 23, FALSE)</f>
        <v>#N/A</v>
      </c>
      <c r="AY580" s="53" t="e">
        <f>VLOOKUP(C580, Вчера_Спутник!C:BL, 26, FALSE)+F580-Z580-AD580-AG580</f>
        <v>#N/A</v>
      </c>
      <c r="AZ580" s="53" t="e">
        <f>AE580-VLOOKUP(C580, Вчера_Спутник!C:BL, 25, FALSE)</f>
        <v>#N/A</v>
      </c>
    </row>
    <row r="581" spans="1:52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3">
        <f t="shared" si="19"/>
        <v>0</v>
      </c>
      <c r="AJ581" s="53">
        <f t="shared" si="20"/>
        <v>0</v>
      </c>
      <c r="AK581" s="53" t="str">
        <f>IF(ISNA(VLOOKUP(C581,Вчера_Спутник!C:C, 1, FALSE)),"ошибка",0)</f>
        <v>ошибка</v>
      </c>
      <c r="AL581" s="55"/>
      <c r="AM581" s="53" t="e">
        <f>D581-VLOOKUP(C581, Вчера_Спутник!C:BL, 2, FALSE)</f>
        <v>#N/A</v>
      </c>
      <c r="AN581" s="53" t="e">
        <f>E581-F581-VLOOKUP(C581, Вчера_Спутник!C:BL, 3, FALSE)</f>
        <v>#N/A</v>
      </c>
      <c r="AO581" s="53" t="e">
        <f>K581-L581-VLOOKUP(C581, Вчера_Спутник!C:BL, 5, FALSE)</f>
        <v>#N/A</v>
      </c>
      <c r="AP581" s="53" t="e">
        <f>M581-N581-VLOOKUP(C581, Вчера_Спутник!C:BL, 7, FALSE)</f>
        <v>#N/A</v>
      </c>
      <c r="AQ581" s="53" t="e">
        <f>O581-P581-VLOOKUP(C581, Вчера_Спутник!C:BL, 9, FALSE)</f>
        <v>#N/A</v>
      </c>
      <c r="AR581" s="53" t="e">
        <f>Q581-R581-VLOOKUP(C581, Вчера_Спутник!C:BL, 11, FALSE)</f>
        <v>#N/A</v>
      </c>
      <c r="AS581" s="53" t="e">
        <f>S581-T581-VLOOKUP(C581, Вчера_Спутник!C:BL, 13, FALSE)</f>
        <v>#N/A</v>
      </c>
      <c r="AT581" s="53" t="e">
        <f>U581-V581-VLOOKUP(C581, Вчера_Спутник!C:BL, 15, FALSE)</f>
        <v>#N/A</v>
      </c>
      <c r="AU581" s="53" t="e">
        <f>W581-X581-VLOOKUP(C581, Вчера_Спутник!C:BL, 17, FALSE)</f>
        <v>#N/A</v>
      </c>
      <c r="AV581" s="53" t="e">
        <f>Y581-Z581-VLOOKUP(C581, Вчера_Спутник!C:BL, 19, FALSE)</f>
        <v>#N/A</v>
      </c>
      <c r="AW581" s="53" t="e">
        <f>AA581-AB581-VLOOKUP(C581, Вчера_Спутник!C:BL, 21, FALSE)</f>
        <v>#N/A</v>
      </c>
      <c r="AX581" s="53" t="e">
        <f>AC581-AD581-VLOOKUP(C581, Вчера_Спутник!C:BL, 23, FALSE)</f>
        <v>#N/A</v>
      </c>
      <c r="AY581" s="53" t="e">
        <f>VLOOKUP(C581, Вчера_Спутник!C:BL, 26, FALSE)+F581-Z581-AD581-AG581</f>
        <v>#N/A</v>
      </c>
      <c r="AZ581" s="53" t="e">
        <f>AE581-VLOOKUP(C581, Вчера_Спутник!C:BL, 25, FALSE)</f>
        <v>#N/A</v>
      </c>
    </row>
    <row r="582" spans="1:52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3">
        <f t="shared" si="19"/>
        <v>0</v>
      </c>
      <c r="AJ582" s="53">
        <f t="shared" si="20"/>
        <v>0</v>
      </c>
      <c r="AK582" s="53" t="str">
        <f>IF(ISNA(VLOOKUP(C582,Вчера_Спутник!C:C, 1, FALSE)),"ошибка",0)</f>
        <v>ошибка</v>
      </c>
      <c r="AL582" s="55"/>
      <c r="AM582" s="53" t="e">
        <f>D582-VLOOKUP(C582, Вчера_Спутник!C:BL, 2, FALSE)</f>
        <v>#N/A</v>
      </c>
      <c r="AN582" s="53" t="e">
        <f>E582-F582-VLOOKUP(C582, Вчера_Спутник!C:BL, 3, FALSE)</f>
        <v>#N/A</v>
      </c>
      <c r="AO582" s="53" t="e">
        <f>K582-L582-VLOOKUP(C582, Вчера_Спутник!C:BL, 5, FALSE)</f>
        <v>#N/A</v>
      </c>
      <c r="AP582" s="53" t="e">
        <f>M582-N582-VLOOKUP(C582, Вчера_Спутник!C:BL, 7, FALSE)</f>
        <v>#N/A</v>
      </c>
      <c r="AQ582" s="53" t="e">
        <f>O582-P582-VLOOKUP(C582, Вчера_Спутник!C:BL, 9, FALSE)</f>
        <v>#N/A</v>
      </c>
      <c r="AR582" s="53" t="e">
        <f>Q582-R582-VLOOKUP(C582, Вчера_Спутник!C:BL, 11, FALSE)</f>
        <v>#N/A</v>
      </c>
      <c r="AS582" s="53" t="e">
        <f>S582-T582-VLOOKUP(C582, Вчера_Спутник!C:BL, 13, FALSE)</f>
        <v>#N/A</v>
      </c>
      <c r="AT582" s="53" t="e">
        <f>U582-V582-VLOOKUP(C582, Вчера_Спутник!C:BL, 15, FALSE)</f>
        <v>#N/A</v>
      </c>
      <c r="AU582" s="53" t="e">
        <f>W582-X582-VLOOKUP(C582, Вчера_Спутник!C:BL, 17, FALSE)</f>
        <v>#N/A</v>
      </c>
      <c r="AV582" s="53" t="e">
        <f>Y582-Z582-VLOOKUP(C582, Вчера_Спутник!C:BL, 19, FALSE)</f>
        <v>#N/A</v>
      </c>
      <c r="AW582" s="53" t="e">
        <f>AA582-AB582-VLOOKUP(C582, Вчера_Спутник!C:BL, 21, FALSE)</f>
        <v>#N/A</v>
      </c>
      <c r="AX582" s="53" t="e">
        <f>AC582-AD582-VLOOKUP(C582, Вчера_Спутник!C:BL, 23, FALSE)</f>
        <v>#N/A</v>
      </c>
      <c r="AY582" s="53" t="e">
        <f>VLOOKUP(C582, Вчера_Спутник!C:BL, 26, FALSE)+F582-Z582-AD582-AG582</f>
        <v>#N/A</v>
      </c>
      <c r="AZ582" s="53" t="e">
        <f>AE582-VLOOKUP(C582, Вчера_Спутник!C:BL, 25, FALSE)</f>
        <v>#N/A</v>
      </c>
    </row>
    <row r="583" spans="1:52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3">
        <f t="shared" si="19"/>
        <v>0</v>
      </c>
      <c r="AJ583" s="53">
        <f t="shared" si="20"/>
        <v>0</v>
      </c>
      <c r="AK583" s="53" t="str">
        <f>IF(ISNA(VLOOKUP(C583,Вчера_Спутник!C:C, 1, FALSE)),"ошибка",0)</f>
        <v>ошибка</v>
      </c>
      <c r="AL583" s="55"/>
      <c r="AM583" s="53" t="e">
        <f>D583-VLOOKUP(C583, Вчера_Спутник!C:BL, 2, FALSE)</f>
        <v>#N/A</v>
      </c>
      <c r="AN583" s="53" t="e">
        <f>E583-F583-VLOOKUP(C583, Вчера_Спутник!C:BL, 3, FALSE)</f>
        <v>#N/A</v>
      </c>
      <c r="AO583" s="53" t="e">
        <f>K583-L583-VLOOKUP(C583, Вчера_Спутник!C:BL, 5, FALSE)</f>
        <v>#N/A</v>
      </c>
      <c r="AP583" s="53" t="e">
        <f>M583-N583-VLOOKUP(C583, Вчера_Спутник!C:BL, 7, FALSE)</f>
        <v>#N/A</v>
      </c>
      <c r="AQ583" s="53" t="e">
        <f>O583-P583-VLOOKUP(C583, Вчера_Спутник!C:BL, 9, FALSE)</f>
        <v>#N/A</v>
      </c>
      <c r="AR583" s="53" t="e">
        <f>Q583-R583-VLOOKUP(C583, Вчера_Спутник!C:BL, 11, FALSE)</f>
        <v>#N/A</v>
      </c>
      <c r="AS583" s="53" t="e">
        <f>S583-T583-VLOOKUP(C583, Вчера_Спутник!C:BL, 13, FALSE)</f>
        <v>#N/A</v>
      </c>
      <c r="AT583" s="53" t="e">
        <f>U583-V583-VLOOKUP(C583, Вчера_Спутник!C:BL, 15, FALSE)</f>
        <v>#N/A</v>
      </c>
      <c r="AU583" s="53" t="e">
        <f>W583-X583-VLOOKUP(C583, Вчера_Спутник!C:BL, 17, FALSE)</f>
        <v>#N/A</v>
      </c>
      <c r="AV583" s="53" t="e">
        <f>Y583-Z583-VLOOKUP(C583, Вчера_Спутник!C:BL, 19, FALSE)</f>
        <v>#N/A</v>
      </c>
      <c r="AW583" s="53" t="e">
        <f>AA583-AB583-VLOOKUP(C583, Вчера_Спутник!C:BL, 21, FALSE)</f>
        <v>#N/A</v>
      </c>
      <c r="AX583" s="53" t="e">
        <f>AC583-AD583-VLOOKUP(C583, Вчера_Спутник!C:BL, 23, FALSE)</f>
        <v>#N/A</v>
      </c>
      <c r="AY583" s="53" t="e">
        <f>VLOOKUP(C583, Вчера_Спутник!C:BL, 26, FALSE)+F583-Z583-AD583-AG583</f>
        <v>#N/A</v>
      </c>
      <c r="AZ583" s="53" t="e">
        <f>AE583-VLOOKUP(C583, Вчера_Спутник!C:BL, 25, FALSE)</f>
        <v>#N/A</v>
      </c>
    </row>
    <row r="584" spans="1:52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3">
        <f t="shared" si="19"/>
        <v>0</v>
      </c>
      <c r="AJ584" s="53">
        <f t="shared" si="20"/>
        <v>0</v>
      </c>
      <c r="AK584" s="53" t="str">
        <f>IF(ISNA(VLOOKUP(C584,Вчера_Спутник!C:C, 1, FALSE)),"ошибка",0)</f>
        <v>ошибка</v>
      </c>
      <c r="AL584" s="55"/>
      <c r="AM584" s="53" t="e">
        <f>D584-VLOOKUP(C584, Вчера_Спутник!C:BL, 2, FALSE)</f>
        <v>#N/A</v>
      </c>
      <c r="AN584" s="53" t="e">
        <f>E584-F584-VLOOKUP(C584, Вчера_Спутник!C:BL, 3, FALSE)</f>
        <v>#N/A</v>
      </c>
      <c r="AO584" s="53" t="e">
        <f>K584-L584-VLOOKUP(C584, Вчера_Спутник!C:BL, 5, FALSE)</f>
        <v>#N/A</v>
      </c>
      <c r="AP584" s="53" t="e">
        <f>M584-N584-VLOOKUP(C584, Вчера_Спутник!C:BL, 7, FALSE)</f>
        <v>#N/A</v>
      </c>
      <c r="AQ584" s="53" t="e">
        <f>O584-P584-VLOOKUP(C584, Вчера_Спутник!C:BL, 9, FALSE)</f>
        <v>#N/A</v>
      </c>
      <c r="AR584" s="53" t="e">
        <f>Q584-R584-VLOOKUP(C584, Вчера_Спутник!C:BL, 11, FALSE)</f>
        <v>#N/A</v>
      </c>
      <c r="AS584" s="53" t="e">
        <f>S584-T584-VLOOKUP(C584, Вчера_Спутник!C:BL, 13, FALSE)</f>
        <v>#N/A</v>
      </c>
      <c r="AT584" s="53" t="e">
        <f>U584-V584-VLOOKUP(C584, Вчера_Спутник!C:BL, 15, FALSE)</f>
        <v>#N/A</v>
      </c>
      <c r="AU584" s="53" t="e">
        <f>W584-X584-VLOOKUP(C584, Вчера_Спутник!C:BL, 17, FALSE)</f>
        <v>#N/A</v>
      </c>
      <c r="AV584" s="53" t="e">
        <f>Y584-Z584-VLOOKUP(C584, Вчера_Спутник!C:BL, 19, FALSE)</f>
        <v>#N/A</v>
      </c>
      <c r="AW584" s="53" t="e">
        <f>AA584-AB584-VLOOKUP(C584, Вчера_Спутник!C:BL, 21, FALSE)</f>
        <v>#N/A</v>
      </c>
      <c r="AX584" s="53" t="e">
        <f>AC584-AD584-VLOOKUP(C584, Вчера_Спутник!C:BL, 23, FALSE)</f>
        <v>#N/A</v>
      </c>
      <c r="AY584" s="53" t="e">
        <f>VLOOKUP(C584, Вчера_Спутник!C:BL, 26, FALSE)+F584-Z584-AD584-AG584</f>
        <v>#N/A</v>
      </c>
      <c r="AZ584" s="53" t="e">
        <f>AE584-VLOOKUP(C584, Вчера_Спутник!C:BL, 25, FALSE)</f>
        <v>#N/A</v>
      </c>
    </row>
    <row r="585" spans="1:52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3">
        <f t="shared" si="19"/>
        <v>0</v>
      </c>
      <c r="AJ585" s="53">
        <f t="shared" si="20"/>
        <v>0</v>
      </c>
      <c r="AK585" s="53" t="str">
        <f>IF(ISNA(VLOOKUP(C585,Вчера_Спутник!C:C, 1, FALSE)),"ошибка",0)</f>
        <v>ошибка</v>
      </c>
      <c r="AL585" s="55"/>
      <c r="AM585" s="53" t="e">
        <f>D585-VLOOKUP(C585, Вчера_Спутник!C:BL, 2, FALSE)</f>
        <v>#N/A</v>
      </c>
      <c r="AN585" s="53" t="e">
        <f>E585-F585-VLOOKUP(C585, Вчера_Спутник!C:BL, 3, FALSE)</f>
        <v>#N/A</v>
      </c>
      <c r="AO585" s="53" t="e">
        <f>K585-L585-VLOOKUP(C585, Вчера_Спутник!C:BL, 5, FALSE)</f>
        <v>#N/A</v>
      </c>
      <c r="AP585" s="53" t="e">
        <f>M585-N585-VLOOKUP(C585, Вчера_Спутник!C:BL, 7, FALSE)</f>
        <v>#N/A</v>
      </c>
      <c r="AQ585" s="53" t="e">
        <f>O585-P585-VLOOKUP(C585, Вчера_Спутник!C:BL, 9, FALSE)</f>
        <v>#N/A</v>
      </c>
      <c r="AR585" s="53" t="e">
        <f>Q585-R585-VLOOKUP(C585, Вчера_Спутник!C:BL, 11, FALSE)</f>
        <v>#N/A</v>
      </c>
      <c r="AS585" s="53" t="e">
        <f>S585-T585-VLOOKUP(C585, Вчера_Спутник!C:BL, 13, FALSE)</f>
        <v>#N/A</v>
      </c>
      <c r="AT585" s="53" t="e">
        <f>U585-V585-VLOOKUP(C585, Вчера_Спутник!C:BL, 15, FALSE)</f>
        <v>#N/A</v>
      </c>
      <c r="AU585" s="53" t="e">
        <f>W585-X585-VLOOKUP(C585, Вчера_Спутник!C:BL, 17, FALSE)</f>
        <v>#N/A</v>
      </c>
      <c r="AV585" s="53" t="e">
        <f>Y585-Z585-VLOOKUP(C585, Вчера_Спутник!C:BL, 19, FALSE)</f>
        <v>#N/A</v>
      </c>
      <c r="AW585" s="53" t="e">
        <f>AA585-AB585-VLOOKUP(C585, Вчера_Спутник!C:BL, 21, FALSE)</f>
        <v>#N/A</v>
      </c>
      <c r="AX585" s="53" t="e">
        <f>AC585-AD585-VLOOKUP(C585, Вчера_Спутник!C:BL, 23, FALSE)</f>
        <v>#N/A</v>
      </c>
      <c r="AY585" s="53" t="e">
        <f>VLOOKUP(C585, Вчера_Спутник!C:BL, 26, FALSE)+F585-Z585-AD585-AG585</f>
        <v>#N/A</v>
      </c>
      <c r="AZ585" s="53" t="e">
        <f>AE585-VLOOKUP(C585, Вчера_Спутник!C:BL, 25, FALSE)</f>
        <v>#N/A</v>
      </c>
    </row>
    <row r="586" spans="1:52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3">
        <f t="shared" si="19"/>
        <v>0</v>
      </c>
      <c r="AJ586" s="53">
        <f t="shared" si="20"/>
        <v>0</v>
      </c>
      <c r="AK586" s="53" t="str">
        <f>IF(ISNA(VLOOKUP(C586,Вчера_Спутник!C:C, 1, FALSE)),"ошибка",0)</f>
        <v>ошибка</v>
      </c>
      <c r="AL586" s="55"/>
      <c r="AM586" s="53" t="e">
        <f>D586-VLOOKUP(C586, Вчера_Спутник!C:BL, 2, FALSE)</f>
        <v>#N/A</v>
      </c>
      <c r="AN586" s="53" t="e">
        <f>E586-F586-VLOOKUP(C586, Вчера_Спутник!C:BL, 3, FALSE)</f>
        <v>#N/A</v>
      </c>
      <c r="AO586" s="53" t="e">
        <f>K586-L586-VLOOKUP(C586, Вчера_Спутник!C:BL, 5, FALSE)</f>
        <v>#N/A</v>
      </c>
      <c r="AP586" s="53" t="e">
        <f>M586-N586-VLOOKUP(C586, Вчера_Спутник!C:BL, 7, FALSE)</f>
        <v>#N/A</v>
      </c>
      <c r="AQ586" s="53" t="e">
        <f>O586-P586-VLOOKUP(C586, Вчера_Спутник!C:BL, 9, FALSE)</f>
        <v>#N/A</v>
      </c>
      <c r="AR586" s="53" t="e">
        <f>Q586-R586-VLOOKUP(C586, Вчера_Спутник!C:BL, 11, FALSE)</f>
        <v>#N/A</v>
      </c>
      <c r="AS586" s="53" t="e">
        <f>S586-T586-VLOOKUP(C586, Вчера_Спутник!C:BL, 13, FALSE)</f>
        <v>#N/A</v>
      </c>
      <c r="AT586" s="53" t="e">
        <f>U586-V586-VLOOKUP(C586, Вчера_Спутник!C:BL, 15, FALSE)</f>
        <v>#N/A</v>
      </c>
      <c r="AU586" s="53" t="e">
        <f>W586-X586-VLOOKUP(C586, Вчера_Спутник!C:BL, 17, FALSE)</f>
        <v>#N/A</v>
      </c>
      <c r="AV586" s="53" t="e">
        <f>Y586-Z586-VLOOKUP(C586, Вчера_Спутник!C:BL, 19, FALSE)</f>
        <v>#N/A</v>
      </c>
      <c r="AW586" s="53" t="e">
        <f>AA586-AB586-VLOOKUP(C586, Вчера_Спутник!C:BL, 21, FALSE)</f>
        <v>#N/A</v>
      </c>
      <c r="AX586" s="53" t="e">
        <f>AC586-AD586-VLOOKUP(C586, Вчера_Спутник!C:BL, 23, FALSE)</f>
        <v>#N/A</v>
      </c>
      <c r="AY586" s="53" t="e">
        <f>VLOOKUP(C586, Вчера_Спутник!C:BL, 26, FALSE)+F586-Z586-AD586-AG586</f>
        <v>#N/A</v>
      </c>
      <c r="AZ586" s="53" t="e">
        <f>AE586-VLOOKUP(C586, Вчера_Спутник!C:BL, 25, FALSE)</f>
        <v>#N/A</v>
      </c>
    </row>
    <row r="587" spans="1:52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3">
        <f t="shared" si="19"/>
        <v>0</v>
      </c>
      <c r="AJ587" s="53">
        <f t="shared" si="20"/>
        <v>0</v>
      </c>
      <c r="AK587" s="53" t="str">
        <f>IF(ISNA(VLOOKUP(C587,Вчера_Спутник!C:C, 1, FALSE)),"ошибка",0)</f>
        <v>ошибка</v>
      </c>
      <c r="AL587" s="55"/>
      <c r="AM587" s="53" t="e">
        <f>D587-VLOOKUP(C587, Вчера_Спутник!C:BL, 2, FALSE)</f>
        <v>#N/A</v>
      </c>
      <c r="AN587" s="53" t="e">
        <f>E587-F587-VLOOKUP(C587, Вчера_Спутник!C:BL, 3, FALSE)</f>
        <v>#N/A</v>
      </c>
      <c r="AO587" s="53" t="e">
        <f>K587-L587-VLOOKUP(C587, Вчера_Спутник!C:BL, 5, FALSE)</f>
        <v>#N/A</v>
      </c>
      <c r="AP587" s="53" t="e">
        <f>M587-N587-VLOOKUP(C587, Вчера_Спутник!C:BL, 7, FALSE)</f>
        <v>#N/A</v>
      </c>
      <c r="AQ587" s="53" t="e">
        <f>O587-P587-VLOOKUP(C587, Вчера_Спутник!C:BL, 9, FALSE)</f>
        <v>#N/A</v>
      </c>
      <c r="AR587" s="53" t="e">
        <f>Q587-R587-VLOOKUP(C587, Вчера_Спутник!C:BL, 11, FALSE)</f>
        <v>#N/A</v>
      </c>
      <c r="AS587" s="53" t="e">
        <f>S587-T587-VLOOKUP(C587, Вчера_Спутник!C:BL, 13, FALSE)</f>
        <v>#N/A</v>
      </c>
      <c r="AT587" s="53" t="e">
        <f>U587-V587-VLOOKUP(C587, Вчера_Спутник!C:BL, 15, FALSE)</f>
        <v>#N/A</v>
      </c>
      <c r="AU587" s="53" t="e">
        <f>W587-X587-VLOOKUP(C587, Вчера_Спутник!C:BL, 17, FALSE)</f>
        <v>#N/A</v>
      </c>
      <c r="AV587" s="53" t="e">
        <f>Y587-Z587-VLOOKUP(C587, Вчера_Спутник!C:BL, 19, FALSE)</f>
        <v>#N/A</v>
      </c>
      <c r="AW587" s="53" t="e">
        <f>AA587-AB587-VLOOKUP(C587, Вчера_Спутник!C:BL, 21, FALSE)</f>
        <v>#N/A</v>
      </c>
      <c r="AX587" s="53" t="e">
        <f>AC587-AD587-VLOOKUP(C587, Вчера_Спутник!C:BL, 23, FALSE)</f>
        <v>#N/A</v>
      </c>
      <c r="AY587" s="53" t="e">
        <f>VLOOKUP(C587, Вчера_Спутник!C:BL, 26, FALSE)+F587-Z587-AD587-AG587</f>
        <v>#N/A</v>
      </c>
      <c r="AZ587" s="53" t="e">
        <f>AE587-VLOOKUP(C587, Вчера_Спутник!C:BL, 25, FALSE)</f>
        <v>#N/A</v>
      </c>
    </row>
    <row r="588" spans="1:52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3">
        <f t="shared" si="19"/>
        <v>0</v>
      </c>
      <c r="AJ588" s="53">
        <f t="shared" si="20"/>
        <v>0</v>
      </c>
      <c r="AK588" s="53" t="str">
        <f>IF(ISNA(VLOOKUP(C588,Вчера_Спутник!C:C, 1, FALSE)),"ошибка",0)</f>
        <v>ошибка</v>
      </c>
      <c r="AL588" s="55"/>
      <c r="AM588" s="53" t="e">
        <f>D588-VLOOKUP(C588, Вчера_Спутник!C:BL, 2, FALSE)</f>
        <v>#N/A</v>
      </c>
      <c r="AN588" s="53" t="e">
        <f>E588-F588-VLOOKUP(C588, Вчера_Спутник!C:BL, 3, FALSE)</f>
        <v>#N/A</v>
      </c>
      <c r="AO588" s="53" t="e">
        <f>K588-L588-VLOOKUP(C588, Вчера_Спутник!C:BL, 5, FALSE)</f>
        <v>#N/A</v>
      </c>
      <c r="AP588" s="53" t="e">
        <f>M588-N588-VLOOKUP(C588, Вчера_Спутник!C:BL, 7, FALSE)</f>
        <v>#N/A</v>
      </c>
      <c r="AQ588" s="53" t="e">
        <f>O588-P588-VLOOKUP(C588, Вчера_Спутник!C:BL, 9, FALSE)</f>
        <v>#N/A</v>
      </c>
      <c r="AR588" s="53" t="e">
        <f>Q588-R588-VLOOKUP(C588, Вчера_Спутник!C:BL, 11, FALSE)</f>
        <v>#N/A</v>
      </c>
      <c r="AS588" s="53" t="e">
        <f>S588-T588-VLOOKUP(C588, Вчера_Спутник!C:BL, 13, FALSE)</f>
        <v>#N/A</v>
      </c>
      <c r="AT588" s="53" t="e">
        <f>U588-V588-VLOOKUP(C588, Вчера_Спутник!C:BL, 15, FALSE)</f>
        <v>#N/A</v>
      </c>
      <c r="AU588" s="53" t="e">
        <f>W588-X588-VLOOKUP(C588, Вчера_Спутник!C:BL, 17, FALSE)</f>
        <v>#N/A</v>
      </c>
      <c r="AV588" s="53" t="e">
        <f>Y588-Z588-VLOOKUP(C588, Вчера_Спутник!C:BL, 19, FALSE)</f>
        <v>#N/A</v>
      </c>
      <c r="AW588" s="53" t="e">
        <f>AA588-AB588-VLOOKUP(C588, Вчера_Спутник!C:BL, 21, FALSE)</f>
        <v>#N/A</v>
      </c>
      <c r="AX588" s="53" t="e">
        <f>AC588-AD588-VLOOKUP(C588, Вчера_Спутник!C:BL, 23, FALSE)</f>
        <v>#N/A</v>
      </c>
      <c r="AY588" s="53" t="e">
        <f>VLOOKUP(C588, Вчера_Спутник!C:BL, 26, FALSE)+F588-Z588-AD588-AG588</f>
        <v>#N/A</v>
      </c>
      <c r="AZ588" s="53" t="e">
        <f>AE588-VLOOKUP(C588, Вчера_Спутник!C:BL, 25, FALSE)</f>
        <v>#N/A</v>
      </c>
    </row>
    <row r="589" spans="1:52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3">
        <f t="shared" si="19"/>
        <v>0</v>
      </c>
      <c r="AJ589" s="53">
        <f t="shared" si="20"/>
        <v>0</v>
      </c>
      <c r="AK589" s="53" t="str">
        <f>IF(ISNA(VLOOKUP(C589,Вчера_Спутник!C:C, 1, FALSE)),"ошибка",0)</f>
        <v>ошибка</v>
      </c>
      <c r="AL589" s="55"/>
      <c r="AM589" s="53" t="e">
        <f>D589-VLOOKUP(C589, Вчера_Спутник!C:BL, 2, FALSE)</f>
        <v>#N/A</v>
      </c>
      <c r="AN589" s="53" t="e">
        <f>E589-F589-VLOOKUP(C589, Вчера_Спутник!C:BL, 3, FALSE)</f>
        <v>#N/A</v>
      </c>
      <c r="AO589" s="53" t="e">
        <f>K589-L589-VLOOKUP(C589, Вчера_Спутник!C:BL, 5, FALSE)</f>
        <v>#N/A</v>
      </c>
      <c r="AP589" s="53" t="e">
        <f>M589-N589-VLOOKUP(C589, Вчера_Спутник!C:BL, 7, FALSE)</f>
        <v>#N/A</v>
      </c>
      <c r="AQ589" s="53" t="e">
        <f>O589-P589-VLOOKUP(C589, Вчера_Спутник!C:BL, 9, FALSE)</f>
        <v>#N/A</v>
      </c>
      <c r="AR589" s="53" t="e">
        <f>Q589-R589-VLOOKUP(C589, Вчера_Спутник!C:BL, 11, FALSE)</f>
        <v>#N/A</v>
      </c>
      <c r="AS589" s="53" t="e">
        <f>S589-T589-VLOOKUP(C589, Вчера_Спутник!C:BL, 13, FALSE)</f>
        <v>#N/A</v>
      </c>
      <c r="AT589" s="53" t="e">
        <f>U589-V589-VLOOKUP(C589, Вчера_Спутник!C:BL, 15, FALSE)</f>
        <v>#N/A</v>
      </c>
      <c r="AU589" s="53" t="e">
        <f>W589-X589-VLOOKUP(C589, Вчера_Спутник!C:BL, 17, FALSE)</f>
        <v>#N/A</v>
      </c>
      <c r="AV589" s="53" t="e">
        <f>Y589-Z589-VLOOKUP(C589, Вчера_Спутник!C:BL, 19, FALSE)</f>
        <v>#N/A</v>
      </c>
      <c r="AW589" s="53" t="e">
        <f>AA589-AB589-VLOOKUP(C589, Вчера_Спутник!C:BL, 21, FALSE)</f>
        <v>#N/A</v>
      </c>
      <c r="AX589" s="53" t="e">
        <f>AC589-AD589-VLOOKUP(C589, Вчера_Спутник!C:BL, 23, FALSE)</f>
        <v>#N/A</v>
      </c>
      <c r="AY589" s="53" t="e">
        <f>VLOOKUP(C589, Вчера_Спутник!C:BL, 26, FALSE)+F589-Z589-AD589-AG589</f>
        <v>#N/A</v>
      </c>
      <c r="AZ589" s="53" t="e">
        <f>AE589-VLOOKUP(C589, Вчера_Спутник!C:BL, 25, FALSE)</f>
        <v>#N/A</v>
      </c>
    </row>
    <row r="590" spans="1:52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3">
        <f t="shared" si="19"/>
        <v>0</v>
      </c>
      <c r="AJ590" s="53">
        <f t="shared" si="20"/>
        <v>0</v>
      </c>
      <c r="AK590" s="53" t="str">
        <f>IF(ISNA(VLOOKUP(C590,Вчера_Спутник!C:C, 1, FALSE)),"ошибка",0)</f>
        <v>ошибка</v>
      </c>
      <c r="AL590" s="55"/>
      <c r="AM590" s="53" t="e">
        <f>D590-VLOOKUP(C590, Вчера_Спутник!C:BL, 2, FALSE)</f>
        <v>#N/A</v>
      </c>
      <c r="AN590" s="53" t="e">
        <f>E590-F590-VLOOKUP(C590, Вчера_Спутник!C:BL, 3, FALSE)</f>
        <v>#N/A</v>
      </c>
      <c r="AO590" s="53" t="e">
        <f>K590-L590-VLOOKUP(C590, Вчера_Спутник!C:BL, 5, FALSE)</f>
        <v>#N/A</v>
      </c>
      <c r="AP590" s="53" t="e">
        <f>M590-N590-VLOOKUP(C590, Вчера_Спутник!C:BL, 7, FALSE)</f>
        <v>#N/A</v>
      </c>
      <c r="AQ590" s="53" t="e">
        <f>O590-P590-VLOOKUP(C590, Вчера_Спутник!C:BL, 9, FALSE)</f>
        <v>#N/A</v>
      </c>
      <c r="AR590" s="53" t="e">
        <f>Q590-R590-VLOOKUP(C590, Вчера_Спутник!C:BL, 11, FALSE)</f>
        <v>#N/A</v>
      </c>
      <c r="AS590" s="53" t="e">
        <f>S590-T590-VLOOKUP(C590, Вчера_Спутник!C:BL, 13, FALSE)</f>
        <v>#N/A</v>
      </c>
      <c r="AT590" s="53" t="e">
        <f>U590-V590-VLOOKUP(C590, Вчера_Спутник!C:BL, 15, FALSE)</f>
        <v>#N/A</v>
      </c>
      <c r="AU590" s="53" t="e">
        <f>W590-X590-VLOOKUP(C590, Вчера_Спутник!C:BL, 17, FALSE)</f>
        <v>#N/A</v>
      </c>
      <c r="AV590" s="53" t="e">
        <f>Y590-Z590-VLOOKUP(C590, Вчера_Спутник!C:BL, 19, FALSE)</f>
        <v>#N/A</v>
      </c>
      <c r="AW590" s="53" t="e">
        <f>AA590-AB590-VLOOKUP(C590, Вчера_Спутник!C:BL, 21, FALSE)</f>
        <v>#N/A</v>
      </c>
      <c r="AX590" s="53" t="e">
        <f>AC590-AD590-VLOOKUP(C590, Вчера_Спутник!C:BL, 23, FALSE)</f>
        <v>#N/A</v>
      </c>
      <c r="AY590" s="53" t="e">
        <f>VLOOKUP(C590, Вчера_Спутник!C:BL, 26, FALSE)+F590-Z590-AD590-AG590</f>
        <v>#N/A</v>
      </c>
      <c r="AZ590" s="53" t="e">
        <f>AE590-VLOOKUP(C590, Вчера_Спутник!C:BL, 25, FALSE)</f>
        <v>#N/A</v>
      </c>
    </row>
    <row r="591" spans="1:52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3">
        <f t="shared" si="19"/>
        <v>0</v>
      </c>
      <c r="AJ591" s="53">
        <f t="shared" si="20"/>
        <v>0</v>
      </c>
      <c r="AK591" s="53" t="str">
        <f>IF(ISNA(VLOOKUP(C591,Вчера_Спутник!C:C, 1, FALSE)),"ошибка",0)</f>
        <v>ошибка</v>
      </c>
      <c r="AL591" s="55"/>
      <c r="AM591" s="53" t="e">
        <f>D591-VLOOKUP(C591, Вчера_Спутник!C:BL, 2, FALSE)</f>
        <v>#N/A</v>
      </c>
      <c r="AN591" s="53" t="e">
        <f>E591-F591-VLOOKUP(C591, Вчера_Спутник!C:BL, 3, FALSE)</f>
        <v>#N/A</v>
      </c>
      <c r="AO591" s="53" t="e">
        <f>K591-L591-VLOOKUP(C591, Вчера_Спутник!C:BL, 5, FALSE)</f>
        <v>#N/A</v>
      </c>
      <c r="AP591" s="53" t="e">
        <f>M591-N591-VLOOKUP(C591, Вчера_Спутник!C:BL, 7, FALSE)</f>
        <v>#N/A</v>
      </c>
      <c r="AQ591" s="53" t="e">
        <f>O591-P591-VLOOKUP(C591, Вчера_Спутник!C:BL, 9, FALSE)</f>
        <v>#N/A</v>
      </c>
      <c r="AR591" s="53" t="e">
        <f>Q591-R591-VLOOKUP(C591, Вчера_Спутник!C:BL, 11, FALSE)</f>
        <v>#N/A</v>
      </c>
      <c r="AS591" s="53" t="e">
        <f>S591-T591-VLOOKUP(C591, Вчера_Спутник!C:BL, 13, FALSE)</f>
        <v>#N/A</v>
      </c>
      <c r="AT591" s="53" t="e">
        <f>U591-V591-VLOOKUP(C591, Вчера_Спутник!C:BL, 15, FALSE)</f>
        <v>#N/A</v>
      </c>
      <c r="AU591" s="53" t="e">
        <f>W591-X591-VLOOKUP(C591, Вчера_Спутник!C:BL, 17, FALSE)</f>
        <v>#N/A</v>
      </c>
      <c r="AV591" s="53" t="e">
        <f>Y591-Z591-VLOOKUP(C591, Вчера_Спутник!C:BL, 19, FALSE)</f>
        <v>#N/A</v>
      </c>
      <c r="AW591" s="53" t="e">
        <f>AA591-AB591-VLOOKUP(C591, Вчера_Спутник!C:BL, 21, FALSE)</f>
        <v>#N/A</v>
      </c>
      <c r="AX591" s="53" t="e">
        <f>AC591-AD591-VLOOKUP(C591, Вчера_Спутник!C:BL, 23, FALSE)</f>
        <v>#N/A</v>
      </c>
      <c r="AY591" s="53" t="e">
        <f>VLOOKUP(C591, Вчера_Спутник!C:BL, 26, FALSE)+F591-Z591-AD591-AG591</f>
        <v>#N/A</v>
      </c>
      <c r="AZ591" s="53" t="e">
        <f>AE591-VLOOKUP(C591, Вчера_Спутник!C:BL, 25, FALSE)</f>
        <v>#N/A</v>
      </c>
    </row>
    <row r="592" spans="1:52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3">
        <f t="shared" si="19"/>
        <v>0</v>
      </c>
      <c r="AJ592" s="53">
        <f t="shared" si="20"/>
        <v>0</v>
      </c>
      <c r="AK592" s="53" t="str">
        <f>IF(ISNA(VLOOKUP(C592,Вчера_Спутник!C:C, 1, FALSE)),"ошибка",0)</f>
        <v>ошибка</v>
      </c>
      <c r="AL592" s="55"/>
      <c r="AM592" s="53" t="e">
        <f>D592-VLOOKUP(C592, Вчера_Спутник!C:BL, 2, FALSE)</f>
        <v>#N/A</v>
      </c>
      <c r="AN592" s="53" t="e">
        <f>E592-F592-VLOOKUP(C592, Вчера_Спутник!C:BL, 3, FALSE)</f>
        <v>#N/A</v>
      </c>
      <c r="AO592" s="53" t="e">
        <f>K592-L592-VLOOKUP(C592, Вчера_Спутник!C:BL, 5, FALSE)</f>
        <v>#N/A</v>
      </c>
      <c r="AP592" s="53" t="e">
        <f>M592-N592-VLOOKUP(C592, Вчера_Спутник!C:BL, 7, FALSE)</f>
        <v>#N/A</v>
      </c>
      <c r="AQ592" s="53" t="e">
        <f>O592-P592-VLOOKUP(C592, Вчера_Спутник!C:BL, 9, FALSE)</f>
        <v>#N/A</v>
      </c>
      <c r="AR592" s="53" t="e">
        <f>Q592-R592-VLOOKUP(C592, Вчера_Спутник!C:BL, 11, FALSE)</f>
        <v>#N/A</v>
      </c>
      <c r="AS592" s="53" t="e">
        <f>S592-T592-VLOOKUP(C592, Вчера_Спутник!C:BL, 13, FALSE)</f>
        <v>#N/A</v>
      </c>
      <c r="AT592" s="53" t="e">
        <f>U592-V592-VLOOKUP(C592, Вчера_Спутник!C:BL, 15, FALSE)</f>
        <v>#N/A</v>
      </c>
      <c r="AU592" s="53" t="e">
        <f>W592-X592-VLOOKUP(C592, Вчера_Спутник!C:BL, 17, FALSE)</f>
        <v>#N/A</v>
      </c>
      <c r="AV592" s="53" t="e">
        <f>Y592-Z592-VLOOKUP(C592, Вчера_Спутник!C:BL, 19, FALSE)</f>
        <v>#N/A</v>
      </c>
      <c r="AW592" s="53" t="e">
        <f>AA592-AB592-VLOOKUP(C592, Вчера_Спутник!C:BL, 21, FALSE)</f>
        <v>#N/A</v>
      </c>
      <c r="AX592" s="53" t="e">
        <f>AC592-AD592-VLOOKUP(C592, Вчера_Спутник!C:BL, 23, FALSE)</f>
        <v>#N/A</v>
      </c>
      <c r="AY592" s="53" t="e">
        <f>VLOOKUP(C592, Вчера_Спутник!C:BL, 26, FALSE)+F592-Z592-AD592-AG592</f>
        <v>#N/A</v>
      </c>
      <c r="AZ592" s="53" t="e">
        <f>AE592-VLOOKUP(C592, Вчера_Спутник!C:BL, 25, FALSE)</f>
        <v>#N/A</v>
      </c>
    </row>
    <row r="593" spans="1:52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3">
        <f t="shared" si="19"/>
        <v>0</v>
      </c>
      <c r="AJ593" s="53">
        <f t="shared" si="20"/>
        <v>0</v>
      </c>
      <c r="AK593" s="53" t="str">
        <f>IF(ISNA(VLOOKUP(C593,Вчера_Спутник!C:C, 1, FALSE)),"ошибка",0)</f>
        <v>ошибка</v>
      </c>
      <c r="AL593" s="55"/>
      <c r="AM593" s="53" t="e">
        <f>D593-VLOOKUP(C593, Вчера_Спутник!C:BL, 2, FALSE)</f>
        <v>#N/A</v>
      </c>
      <c r="AN593" s="53" t="e">
        <f>E593-F593-VLOOKUP(C593, Вчера_Спутник!C:BL, 3, FALSE)</f>
        <v>#N/A</v>
      </c>
      <c r="AO593" s="53" t="e">
        <f>K593-L593-VLOOKUP(C593, Вчера_Спутник!C:BL, 5, FALSE)</f>
        <v>#N/A</v>
      </c>
      <c r="AP593" s="53" t="e">
        <f>M593-N593-VLOOKUP(C593, Вчера_Спутник!C:BL, 7, FALSE)</f>
        <v>#N/A</v>
      </c>
      <c r="AQ593" s="53" t="e">
        <f>O593-P593-VLOOKUP(C593, Вчера_Спутник!C:BL, 9, FALSE)</f>
        <v>#N/A</v>
      </c>
      <c r="AR593" s="53" t="e">
        <f>Q593-R593-VLOOKUP(C593, Вчера_Спутник!C:BL, 11, FALSE)</f>
        <v>#N/A</v>
      </c>
      <c r="AS593" s="53" t="e">
        <f>S593-T593-VLOOKUP(C593, Вчера_Спутник!C:BL, 13, FALSE)</f>
        <v>#N/A</v>
      </c>
      <c r="AT593" s="53" t="e">
        <f>U593-V593-VLOOKUP(C593, Вчера_Спутник!C:BL, 15, FALSE)</f>
        <v>#N/A</v>
      </c>
      <c r="AU593" s="53" t="e">
        <f>W593-X593-VLOOKUP(C593, Вчера_Спутник!C:BL, 17, FALSE)</f>
        <v>#N/A</v>
      </c>
      <c r="AV593" s="53" t="e">
        <f>Y593-Z593-VLOOKUP(C593, Вчера_Спутник!C:BL, 19, FALSE)</f>
        <v>#N/A</v>
      </c>
      <c r="AW593" s="53" t="e">
        <f>AA593-AB593-VLOOKUP(C593, Вчера_Спутник!C:BL, 21, FALSE)</f>
        <v>#N/A</v>
      </c>
      <c r="AX593" s="53" t="e">
        <f>AC593-AD593-VLOOKUP(C593, Вчера_Спутник!C:BL, 23, FALSE)</f>
        <v>#N/A</v>
      </c>
      <c r="AY593" s="53" t="e">
        <f>VLOOKUP(C593, Вчера_Спутник!C:BL, 26, FALSE)+F593-Z593-AD593-AG593</f>
        <v>#N/A</v>
      </c>
      <c r="AZ593" s="53" t="e">
        <f>AE593-VLOOKUP(C593, Вчера_Спутник!C:BL, 25, FALSE)</f>
        <v>#N/A</v>
      </c>
    </row>
    <row r="594" spans="1:52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3">
        <f t="shared" si="19"/>
        <v>0</v>
      </c>
      <c r="AJ594" s="53">
        <f t="shared" si="20"/>
        <v>0</v>
      </c>
      <c r="AK594" s="53" t="str">
        <f>IF(ISNA(VLOOKUP(C594,Вчера_Спутник!C:C, 1, FALSE)),"ошибка",0)</f>
        <v>ошибка</v>
      </c>
      <c r="AL594" s="55"/>
      <c r="AM594" s="53" t="e">
        <f>D594-VLOOKUP(C594, Вчера_Спутник!C:BL, 2, FALSE)</f>
        <v>#N/A</v>
      </c>
      <c r="AN594" s="53" t="e">
        <f>E594-F594-VLOOKUP(C594, Вчера_Спутник!C:BL, 3, FALSE)</f>
        <v>#N/A</v>
      </c>
      <c r="AO594" s="53" t="e">
        <f>K594-L594-VLOOKUP(C594, Вчера_Спутник!C:BL, 5, FALSE)</f>
        <v>#N/A</v>
      </c>
      <c r="AP594" s="53" t="e">
        <f>M594-N594-VLOOKUP(C594, Вчера_Спутник!C:BL, 7, FALSE)</f>
        <v>#N/A</v>
      </c>
      <c r="AQ594" s="53" t="e">
        <f>O594-P594-VLOOKUP(C594, Вчера_Спутник!C:BL, 9, FALSE)</f>
        <v>#N/A</v>
      </c>
      <c r="AR594" s="53" t="e">
        <f>Q594-R594-VLOOKUP(C594, Вчера_Спутник!C:BL, 11, FALSE)</f>
        <v>#N/A</v>
      </c>
      <c r="AS594" s="53" t="e">
        <f>S594-T594-VLOOKUP(C594, Вчера_Спутник!C:BL, 13, FALSE)</f>
        <v>#N/A</v>
      </c>
      <c r="AT594" s="53" t="e">
        <f>U594-V594-VLOOKUP(C594, Вчера_Спутник!C:BL, 15, FALSE)</f>
        <v>#N/A</v>
      </c>
      <c r="AU594" s="53" t="e">
        <f>W594-X594-VLOOKUP(C594, Вчера_Спутник!C:BL, 17, FALSE)</f>
        <v>#N/A</v>
      </c>
      <c r="AV594" s="53" t="e">
        <f>Y594-Z594-VLOOKUP(C594, Вчера_Спутник!C:BL, 19, FALSE)</f>
        <v>#N/A</v>
      </c>
      <c r="AW594" s="53" t="e">
        <f>AA594-AB594-VLOOKUP(C594, Вчера_Спутник!C:BL, 21, FALSE)</f>
        <v>#N/A</v>
      </c>
      <c r="AX594" s="53" t="e">
        <f>AC594-AD594-VLOOKUP(C594, Вчера_Спутник!C:BL, 23, FALSE)</f>
        <v>#N/A</v>
      </c>
      <c r="AY594" s="53" t="e">
        <f>VLOOKUP(C594, Вчера_Спутник!C:BL, 26, FALSE)+F594-Z594-AD594-AG594</f>
        <v>#N/A</v>
      </c>
      <c r="AZ594" s="53" t="e">
        <f>AE594-VLOOKUP(C594, Вчера_Спутник!C:BL, 25, FALSE)</f>
        <v>#N/A</v>
      </c>
    </row>
    <row r="595" spans="1:52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3">
        <f t="shared" si="19"/>
        <v>0</v>
      </c>
      <c r="AJ595" s="53">
        <f t="shared" si="20"/>
        <v>0</v>
      </c>
      <c r="AK595" s="53" t="str">
        <f>IF(ISNA(VLOOKUP(C595,Вчера_Спутник!C:C, 1, FALSE)),"ошибка",0)</f>
        <v>ошибка</v>
      </c>
      <c r="AL595" s="55"/>
      <c r="AM595" s="53" t="e">
        <f>D595-VLOOKUP(C595, Вчера_Спутник!C:BL, 2, FALSE)</f>
        <v>#N/A</v>
      </c>
      <c r="AN595" s="53" t="e">
        <f>E595-F595-VLOOKUP(C595, Вчера_Спутник!C:BL, 3, FALSE)</f>
        <v>#N/A</v>
      </c>
      <c r="AO595" s="53" t="e">
        <f>K595-L595-VLOOKUP(C595, Вчера_Спутник!C:BL, 5, FALSE)</f>
        <v>#N/A</v>
      </c>
      <c r="AP595" s="53" t="e">
        <f>M595-N595-VLOOKUP(C595, Вчера_Спутник!C:BL, 7, FALSE)</f>
        <v>#N/A</v>
      </c>
      <c r="AQ595" s="53" t="e">
        <f>O595-P595-VLOOKUP(C595, Вчера_Спутник!C:BL, 9, FALSE)</f>
        <v>#N/A</v>
      </c>
      <c r="AR595" s="53" t="e">
        <f>Q595-R595-VLOOKUP(C595, Вчера_Спутник!C:BL, 11, FALSE)</f>
        <v>#N/A</v>
      </c>
      <c r="AS595" s="53" t="e">
        <f>S595-T595-VLOOKUP(C595, Вчера_Спутник!C:BL, 13, FALSE)</f>
        <v>#N/A</v>
      </c>
      <c r="AT595" s="53" t="e">
        <f>U595-V595-VLOOKUP(C595, Вчера_Спутник!C:BL, 15, FALSE)</f>
        <v>#N/A</v>
      </c>
      <c r="AU595" s="53" t="e">
        <f>W595-X595-VLOOKUP(C595, Вчера_Спутник!C:BL, 17, FALSE)</f>
        <v>#N/A</v>
      </c>
      <c r="AV595" s="53" t="e">
        <f>Y595-Z595-VLOOKUP(C595, Вчера_Спутник!C:BL, 19, FALSE)</f>
        <v>#N/A</v>
      </c>
      <c r="AW595" s="53" t="e">
        <f>AA595-AB595-VLOOKUP(C595, Вчера_Спутник!C:BL, 21, FALSE)</f>
        <v>#N/A</v>
      </c>
      <c r="AX595" s="53" t="e">
        <f>AC595-AD595-VLOOKUP(C595, Вчера_Спутник!C:BL, 23, FALSE)</f>
        <v>#N/A</v>
      </c>
      <c r="AY595" s="53" t="e">
        <f>VLOOKUP(C595, Вчера_Спутник!C:BL, 26, FALSE)+F595-Z595-AD595-AG595</f>
        <v>#N/A</v>
      </c>
      <c r="AZ595" s="53" t="e">
        <f>AE595-VLOOKUP(C595, Вчера_Спутник!C:BL, 25, FALSE)</f>
        <v>#N/A</v>
      </c>
    </row>
    <row r="596" spans="1:52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3">
        <f t="shared" si="19"/>
        <v>0</v>
      </c>
      <c r="AJ596" s="53">
        <f t="shared" si="20"/>
        <v>0</v>
      </c>
      <c r="AK596" s="53" t="str">
        <f>IF(ISNA(VLOOKUP(C596,Вчера_Спутник!C:C, 1, FALSE)),"ошибка",0)</f>
        <v>ошибка</v>
      </c>
      <c r="AL596" s="55"/>
      <c r="AM596" s="53" t="e">
        <f>D596-VLOOKUP(C596, Вчера_Спутник!C:BL, 2, FALSE)</f>
        <v>#N/A</v>
      </c>
      <c r="AN596" s="53" t="e">
        <f>E596-F596-VLOOKUP(C596, Вчера_Спутник!C:BL, 3, FALSE)</f>
        <v>#N/A</v>
      </c>
      <c r="AO596" s="53" t="e">
        <f>K596-L596-VLOOKUP(C596, Вчера_Спутник!C:BL, 5, FALSE)</f>
        <v>#N/A</v>
      </c>
      <c r="AP596" s="53" t="e">
        <f>M596-N596-VLOOKUP(C596, Вчера_Спутник!C:BL, 7, FALSE)</f>
        <v>#N/A</v>
      </c>
      <c r="AQ596" s="53" t="e">
        <f>O596-P596-VLOOKUP(C596, Вчера_Спутник!C:BL, 9, FALSE)</f>
        <v>#N/A</v>
      </c>
      <c r="AR596" s="53" t="e">
        <f>Q596-R596-VLOOKUP(C596, Вчера_Спутник!C:BL, 11, FALSE)</f>
        <v>#N/A</v>
      </c>
      <c r="AS596" s="53" t="e">
        <f>S596-T596-VLOOKUP(C596, Вчера_Спутник!C:BL, 13, FALSE)</f>
        <v>#N/A</v>
      </c>
      <c r="AT596" s="53" t="e">
        <f>U596-V596-VLOOKUP(C596, Вчера_Спутник!C:BL, 15, FALSE)</f>
        <v>#N/A</v>
      </c>
      <c r="AU596" s="53" t="e">
        <f>W596-X596-VLOOKUP(C596, Вчера_Спутник!C:BL, 17, FALSE)</f>
        <v>#N/A</v>
      </c>
      <c r="AV596" s="53" t="e">
        <f>Y596-Z596-VLOOKUP(C596, Вчера_Спутник!C:BL, 19, FALSE)</f>
        <v>#N/A</v>
      </c>
      <c r="AW596" s="53" t="e">
        <f>AA596-AB596-VLOOKUP(C596, Вчера_Спутник!C:BL, 21, FALSE)</f>
        <v>#N/A</v>
      </c>
      <c r="AX596" s="53" t="e">
        <f>AC596-AD596-VLOOKUP(C596, Вчера_Спутник!C:BL, 23, FALSE)</f>
        <v>#N/A</v>
      </c>
      <c r="AY596" s="53" t="e">
        <f>VLOOKUP(C596, Вчера_Спутник!C:BL, 26, FALSE)+F596-Z596-AD596-AG596</f>
        <v>#N/A</v>
      </c>
      <c r="AZ596" s="53" t="e">
        <f>AE596-VLOOKUP(C596, Вчера_Спутник!C:BL, 25, FALSE)</f>
        <v>#N/A</v>
      </c>
    </row>
    <row r="597" spans="1:52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3">
        <f t="shared" si="19"/>
        <v>0</v>
      </c>
      <c r="AJ597" s="53">
        <f t="shared" si="20"/>
        <v>0</v>
      </c>
      <c r="AK597" s="53" t="str">
        <f>IF(ISNA(VLOOKUP(C597,Вчера_Спутник!C:C, 1, FALSE)),"ошибка",0)</f>
        <v>ошибка</v>
      </c>
      <c r="AL597" s="55"/>
      <c r="AM597" s="53" t="e">
        <f>D597-VLOOKUP(C597, Вчера_Спутник!C:BL, 2, FALSE)</f>
        <v>#N/A</v>
      </c>
      <c r="AN597" s="53" t="e">
        <f>E597-F597-VLOOKUP(C597, Вчера_Спутник!C:BL, 3, FALSE)</f>
        <v>#N/A</v>
      </c>
      <c r="AO597" s="53" t="e">
        <f>K597-L597-VLOOKUP(C597, Вчера_Спутник!C:BL, 5, FALSE)</f>
        <v>#N/A</v>
      </c>
      <c r="AP597" s="53" t="e">
        <f>M597-N597-VLOOKUP(C597, Вчера_Спутник!C:BL, 7, FALSE)</f>
        <v>#N/A</v>
      </c>
      <c r="AQ597" s="53" t="e">
        <f>O597-P597-VLOOKUP(C597, Вчера_Спутник!C:BL, 9, FALSE)</f>
        <v>#N/A</v>
      </c>
      <c r="AR597" s="53" t="e">
        <f>Q597-R597-VLOOKUP(C597, Вчера_Спутник!C:BL, 11, FALSE)</f>
        <v>#N/A</v>
      </c>
      <c r="AS597" s="53" t="e">
        <f>S597-T597-VLOOKUP(C597, Вчера_Спутник!C:BL, 13, FALSE)</f>
        <v>#N/A</v>
      </c>
      <c r="AT597" s="53" t="e">
        <f>U597-V597-VLOOKUP(C597, Вчера_Спутник!C:BL, 15, FALSE)</f>
        <v>#N/A</v>
      </c>
      <c r="AU597" s="53" t="e">
        <f>W597-X597-VLOOKUP(C597, Вчера_Спутник!C:BL, 17, FALSE)</f>
        <v>#N/A</v>
      </c>
      <c r="AV597" s="53" t="e">
        <f>Y597-Z597-VLOOKUP(C597, Вчера_Спутник!C:BL, 19, FALSE)</f>
        <v>#N/A</v>
      </c>
      <c r="AW597" s="53" t="e">
        <f>AA597-AB597-VLOOKUP(C597, Вчера_Спутник!C:BL, 21, FALSE)</f>
        <v>#N/A</v>
      </c>
      <c r="AX597" s="53" t="e">
        <f>AC597-AD597-VLOOKUP(C597, Вчера_Спутник!C:BL, 23, FALSE)</f>
        <v>#N/A</v>
      </c>
      <c r="AY597" s="53" t="e">
        <f>VLOOKUP(C597, Вчера_Спутник!C:BL, 26, FALSE)+F597-Z597-AD597-AG597</f>
        <v>#N/A</v>
      </c>
      <c r="AZ597" s="53" t="e">
        <f>AE597-VLOOKUP(C597, Вчера_Спутник!C:BL, 25, FALSE)</f>
        <v>#N/A</v>
      </c>
    </row>
    <row r="598" spans="1:52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3">
        <f t="shared" si="19"/>
        <v>0</v>
      </c>
      <c r="AJ598" s="53">
        <f t="shared" si="20"/>
        <v>0</v>
      </c>
      <c r="AK598" s="53" t="str">
        <f>IF(ISNA(VLOOKUP(C598,Вчера_Спутник!C:C, 1, FALSE)),"ошибка",0)</f>
        <v>ошибка</v>
      </c>
      <c r="AL598" s="55"/>
      <c r="AM598" s="53" t="e">
        <f>D598-VLOOKUP(C598, Вчера_Спутник!C:BL, 2, FALSE)</f>
        <v>#N/A</v>
      </c>
      <c r="AN598" s="53" t="e">
        <f>E598-F598-VLOOKUP(C598, Вчера_Спутник!C:BL, 3, FALSE)</f>
        <v>#N/A</v>
      </c>
      <c r="AO598" s="53" t="e">
        <f>K598-L598-VLOOKUP(C598, Вчера_Спутник!C:BL, 5, FALSE)</f>
        <v>#N/A</v>
      </c>
      <c r="AP598" s="53" t="e">
        <f>M598-N598-VLOOKUP(C598, Вчера_Спутник!C:BL, 7, FALSE)</f>
        <v>#N/A</v>
      </c>
      <c r="AQ598" s="53" t="e">
        <f>O598-P598-VLOOKUP(C598, Вчера_Спутник!C:BL, 9, FALSE)</f>
        <v>#N/A</v>
      </c>
      <c r="AR598" s="53" t="e">
        <f>Q598-R598-VLOOKUP(C598, Вчера_Спутник!C:BL, 11, FALSE)</f>
        <v>#N/A</v>
      </c>
      <c r="AS598" s="53" t="e">
        <f>S598-T598-VLOOKUP(C598, Вчера_Спутник!C:BL, 13, FALSE)</f>
        <v>#N/A</v>
      </c>
      <c r="AT598" s="53" t="e">
        <f>U598-V598-VLOOKUP(C598, Вчера_Спутник!C:BL, 15, FALSE)</f>
        <v>#N/A</v>
      </c>
      <c r="AU598" s="53" t="e">
        <f>W598-X598-VLOOKUP(C598, Вчера_Спутник!C:BL, 17, FALSE)</f>
        <v>#N/A</v>
      </c>
      <c r="AV598" s="53" t="e">
        <f>Y598-Z598-VLOOKUP(C598, Вчера_Спутник!C:BL, 19, FALSE)</f>
        <v>#N/A</v>
      </c>
      <c r="AW598" s="53" t="e">
        <f>AA598-AB598-VLOOKUP(C598, Вчера_Спутник!C:BL, 21, FALSE)</f>
        <v>#N/A</v>
      </c>
      <c r="AX598" s="53" t="e">
        <f>AC598-AD598-VLOOKUP(C598, Вчера_Спутник!C:BL, 23, FALSE)</f>
        <v>#N/A</v>
      </c>
      <c r="AY598" s="53" t="e">
        <f>VLOOKUP(C598, Вчера_Спутник!C:BL, 26, FALSE)+F598-Z598-AD598-AG598</f>
        <v>#N/A</v>
      </c>
      <c r="AZ598" s="53" t="e">
        <f>AE598-VLOOKUP(C598, Вчера_Спутник!C:BL, 25, FALSE)</f>
        <v>#N/A</v>
      </c>
    </row>
    <row r="599" spans="1:52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3">
        <f t="shared" si="19"/>
        <v>0</v>
      </c>
      <c r="AJ599" s="53">
        <f t="shared" si="20"/>
        <v>0</v>
      </c>
      <c r="AK599" s="53" t="str">
        <f>IF(ISNA(VLOOKUP(C599,Вчера_Спутник!C:C, 1, FALSE)),"ошибка",0)</f>
        <v>ошибка</v>
      </c>
      <c r="AL599" s="55"/>
      <c r="AM599" s="53" t="e">
        <f>D599-VLOOKUP(C599, Вчера_Спутник!C:BL, 2, FALSE)</f>
        <v>#N/A</v>
      </c>
      <c r="AN599" s="53" t="e">
        <f>E599-F599-VLOOKUP(C599, Вчера_Спутник!C:BL, 3, FALSE)</f>
        <v>#N/A</v>
      </c>
      <c r="AO599" s="53" t="e">
        <f>K599-L599-VLOOKUP(C599, Вчера_Спутник!C:BL, 5, FALSE)</f>
        <v>#N/A</v>
      </c>
      <c r="AP599" s="53" t="e">
        <f>M599-N599-VLOOKUP(C599, Вчера_Спутник!C:BL, 7, FALSE)</f>
        <v>#N/A</v>
      </c>
      <c r="AQ599" s="53" t="e">
        <f>O599-P599-VLOOKUP(C599, Вчера_Спутник!C:BL, 9, FALSE)</f>
        <v>#N/A</v>
      </c>
      <c r="AR599" s="53" t="e">
        <f>Q599-R599-VLOOKUP(C599, Вчера_Спутник!C:BL, 11, FALSE)</f>
        <v>#N/A</v>
      </c>
      <c r="AS599" s="53" t="e">
        <f>S599-T599-VLOOKUP(C599, Вчера_Спутник!C:BL, 13, FALSE)</f>
        <v>#N/A</v>
      </c>
      <c r="AT599" s="53" t="e">
        <f>U599-V599-VLOOKUP(C599, Вчера_Спутник!C:BL, 15, FALSE)</f>
        <v>#N/A</v>
      </c>
      <c r="AU599" s="53" t="e">
        <f>W599-X599-VLOOKUP(C599, Вчера_Спутник!C:BL, 17, FALSE)</f>
        <v>#N/A</v>
      </c>
      <c r="AV599" s="53" t="e">
        <f>Y599-Z599-VLOOKUP(C599, Вчера_Спутник!C:BL, 19, FALSE)</f>
        <v>#N/A</v>
      </c>
      <c r="AW599" s="53" t="e">
        <f>AA599-AB599-VLOOKUP(C599, Вчера_Спутник!C:BL, 21, FALSE)</f>
        <v>#N/A</v>
      </c>
      <c r="AX599" s="53" t="e">
        <f>AC599-AD599-VLOOKUP(C599, Вчера_Спутник!C:BL, 23, FALSE)</f>
        <v>#N/A</v>
      </c>
      <c r="AY599" s="53" t="e">
        <f>VLOOKUP(C599, Вчера_Спутник!C:BL, 26, FALSE)+F599-Z599-AD599-AG599</f>
        <v>#N/A</v>
      </c>
      <c r="AZ599" s="53" t="e">
        <f>AE599-VLOOKUP(C599, Вчера_Спутник!C:BL, 25, FALSE)</f>
        <v>#N/A</v>
      </c>
    </row>
    <row r="600" spans="1:52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3">
        <f t="shared" si="19"/>
        <v>0</v>
      </c>
      <c r="AJ600" s="53">
        <f t="shared" si="20"/>
        <v>0</v>
      </c>
      <c r="AK600" s="53" t="str">
        <f>IF(ISNA(VLOOKUP(C600,Вчера_Спутник!C:C, 1, FALSE)),"ошибка",0)</f>
        <v>ошибка</v>
      </c>
      <c r="AL600" s="55"/>
      <c r="AM600" s="53" t="e">
        <f>D600-VLOOKUP(C600, Вчера_Спутник!C:BL, 2, FALSE)</f>
        <v>#N/A</v>
      </c>
      <c r="AN600" s="53" t="e">
        <f>E600-F600-VLOOKUP(C600, Вчера_Спутник!C:BL, 3, FALSE)</f>
        <v>#N/A</v>
      </c>
      <c r="AO600" s="53" t="e">
        <f>K600-L600-VLOOKUP(C600, Вчера_Спутник!C:BL, 5, FALSE)</f>
        <v>#N/A</v>
      </c>
      <c r="AP600" s="53" t="e">
        <f>M600-N600-VLOOKUP(C600, Вчера_Спутник!C:BL, 7, FALSE)</f>
        <v>#N/A</v>
      </c>
      <c r="AQ600" s="53" t="e">
        <f>O600-P600-VLOOKUP(C600, Вчера_Спутник!C:BL, 9, FALSE)</f>
        <v>#N/A</v>
      </c>
      <c r="AR600" s="53" t="e">
        <f>Q600-R600-VLOOKUP(C600, Вчера_Спутник!C:BL, 11, FALSE)</f>
        <v>#N/A</v>
      </c>
      <c r="AS600" s="53" t="e">
        <f>S600-T600-VLOOKUP(C600, Вчера_Спутник!C:BL, 13, FALSE)</f>
        <v>#N/A</v>
      </c>
      <c r="AT600" s="53" t="e">
        <f>U600-V600-VLOOKUP(C600, Вчера_Спутник!C:BL, 15, FALSE)</f>
        <v>#N/A</v>
      </c>
      <c r="AU600" s="53" t="e">
        <f>W600-X600-VLOOKUP(C600, Вчера_Спутник!C:BL, 17, FALSE)</f>
        <v>#N/A</v>
      </c>
      <c r="AV600" s="53" t="e">
        <f>Y600-Z600-VLOOKUP(C600, Вчера_Спутник!C:BL, 19, FALSE)</f>
        <v>#N/A</v>
      </c>
      <c r="AW600" s="53" t="e">
        <f>AA600-AB600-VLOOKUP(C600, Вчера_Спутник!C:BL, 21, FALSE)</f>
        <v>#N/A</v>
      </c>
      <c r="AX600" s="53" t="e">
        <f>AC600-AD600-VLOOKUP(C600, Вчера_Спутник!C:BL, 23, FALSE)</f>
        <v>#N/A</v>
      </c>
      <c r="AY600" s="53" t="e">
        <f>VLOOKUP(C600, Вчера_Спутник!C:BL, 26, FALSE)+F600-Z600-AD600-AG600</f>
        <v>#N/A</v>
      </c>
      <c r="AZ600" s="53" t="e">
        <f>AE600-VLOOKUP(C600, Вчера_Спутник!C:BL, 25, FALSE)</f>
        <v>#N/A</v>
      </c>
    </row>
    <row r="601" spans="1:52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3">
        <f t="shared" si="19"/>
        <v>0</v>
      </c>
      <c r="AJ601" s="53">
        <f t="shared" si="20"/>
        <v>0</v>
      </c>
      <c r="AK601" s="53" t="str">
        <f>IF(ISNA(VLOOKUP(C601,Вчера_Спутник!C:C, 1, FALSE)),"ошибка",0)</f>
        <v>ошибка</v>
      </c>
      <c r="AL601" s="55"/>
      <c r="AM601" s="53" t="e">
        <f>D601-VLOOKUP(C601, Вчера_Спутник!C:BL, 2, FALSE)</f>
        <v>#N/A</v>
      </c>
      <c r="AN601" s="53" t="e">
        <f>E601-F601-VLOOKUP(C601, Вчера_Спутник!C:BL, 3, FALSE)</f>
        <v>#N/A</v>
      </c>
      <c r="AO601" s="53" t="e">
        <f>K601-L601-VLOOKUP(C601, Вчера_Спутник!C:BL, 5, FALSE)</f>
        <v>#N/A</v>
      </c>
      <c r="AP601" s="53" t="e">
        <f>M601-N601-VLOOKUP(C601, Вчера_Спутник!C:BL, 7, FALSE)</f>
        <v>#N/A</v>
      </c>
      <c r="AQ601" s="53" t="e">
        <f>O601-P601-VLOOKUP(C601, Вчера_Спутник!C:BL, 9, FALSE)</f>
        <v>#N/A</v>
      </c>
      <c r="AR601" s="53" t="e">
        <f>Q601-R601-VLOOKUP(C601, Вчера_Спутник!C:BL, 11, FALSE)</f>
        <v>#N/A</v>
      </c>
      <c r="AS601" s="53" t="e">
        <f>S601-T601-VLOOKUP(C601, Вчера_Спутник!C:BL, 13, FALSE)</f>
        <v>#N/A</v>
      </c>
      <c r="AT601" s="53" t="e">
        <f>U601-V601-VLOOKUP(C601, Вчера_Спутник!C:BL, 15, FALSE)</f>
        <v>#N/A</v>
      </c>
      <c r="AU601" s="53" t="e">
        <f>W601-X601-VLOOKUP(C601, Вчера_Спутник!C:BL, 17, FALSE)</f>
        <v>#N/A</v>
      </c>
      <c r="AV601" s="53" t="e">
        <f>Y601-Z601-VLOOKUP(C601, Вчера_Спутник!C:BL, 19, FALSE)</f>
        <v>#N/A</v>
      </c>
      <c r="AW601" s="53" t="e">
        <f>AA601-AB601-VLOOKUP(C601, Вчера_Спутник!C:BL, 21, FALSE)</f>
        <v>#N/A</v>
      </c>
      <c r="AX601" s="53" t="e">
        <f>AC601-AD601-VLOOKUP(C601, Вчера_Спутник!C:BL, 23, FALSE)</f>
        <v>#N/A</v>
      </c>
      <c r="AY601" s="53" t="e">
        <f>VLOOKUP(C601, Вчера_Спутник!C:BL, 26, FALSE)+F601-Z601-AD601-AG601</f>
        <v>#N/A</v>
      </c>
      <c r="AZ601" s="53" t="e">
        <f>AE601-VLOOKUP(C601, Вчера_Спутник!C:BL, 25, FALSE)</f>
        <v>#N/A</v>
      </c>
    </row>
    <row r="602" spans="1:52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3">
        <f t="shared" si="19"/>
        <v>0</v>
      </c>
      <c r="AJ602" s="53">
        <f t="shared" si="20"/>
        <v>0</v>
      </c>
      <c r="AK602" s="53" t="str">
        <f>IF(ISNA(VLOOKUP(C602,Вчера_Спутник!C:C, 1, FALSE)),"ошибка",0)</f>
        <v>ошибка</v>
      </c>
      <c r="AL602" s="55"/>
      <c r="AM602" s="53" t="e">
        <f>D602-VLOOKUP(C602, Вчера_Спутник!C:BL, 2, FALSE)</f>
        <v>#N/A</v>
      </c>
      <c r="AN602" s="53" t="e">
        <f>E602-F602-VLOOKUP(C602, Вчера_Спутник!C:BL, 3, FALSE)</f>
        <v>#N/A</v>
      </c>
      <c r="AO602" s="53" t="e">
        <f>K602-L602-VLOOKUP(C602, Вчера_Спутник!C:BL, 5, FALSE)</f>
        <v>#N/A</v>
      </c>
      <c r="AP602" s="53" t="e">
        <f>M602-N602-VLOOKUP(C602, Вчера_Спутник!C:BL, 7, FALSE)</f>
        <v>#N/A</v>
      </c>
      <c r="AQ602" s="53" t="e">
        <f>O602-P602-VLOOKUP(C602, Вчера_Спутник!C:BL, 9, FALSE)</f>
        <v>#N/A</v>
      </c>
      <c r="AR602" s="53" t="e">
        <f>Q602-R602-VLOOKUP(C602, Вчера_Спутник!C:BL, 11, FALSE)</f>
        <v>#N/A</v>
      </c>
      <c r="AS602" s="53" t="e">
        <f>S602-T602-VLOOKUP(C602, Вчера_Спутник!C:BL, 13, FALSE)</f>
        <v>#N/A</v>
      </c>
      <c r="AT602" s="53" t="e">
        <f>U602-V602-VLOOKUP(C602, Вчера_Спутник!C:BL, 15, FALSE)</f>
        <v>#N/A</v>
      </c>
      <c r="AU602" s="53" t="e">
        <f>W602-X602-VLOOKUP(C602, Вчера_Спутник!C:BL, 17, FALSE)</f>
        <v>#N/A</v>
      </c>
      <c r="AV602" s="53" t="e">
        <f>Y602-Z602-VLOOKUP(C602, Вчера_Спутник!C:BL, 19, FALSE)</f>
        <v>#N/A</v>
      </c>
      <c r="AW602" s="53" t="e">
        <f>AA602-AB602-VLOOKUP(C602, Вчера_Спутник!C:BL, 21, FALSE)</f>
        <v>#N/A</v>
      </c>
      <c r="AX602" s="53" t="e">
        <f>AC602-AD602-VLOOKUP(C602, Вчера_Спутник!C:BL, 23, FALSE)</f>
        <v>#N/A</v>
      </c>
      <c r="AY602" s="53" t="e">
        <f>VLOOKUP(C602, Вчера_Спутник!C:BL, 26, FALSE)+F602-Z602-AD602-AG602</f>
        <v>#N/A</v>
      </c>
      <c r="AZ602" s="53" t="e">
        <f>AE602-VLOOKUP(C602, Вчера_Спутник!C:BL, 25, FALSE)</f>
        <v>#N/A</v>
      </c>
    </row>
    <row r="603" spans="1:52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3">
        <f t="shared" si="19"/>
        <v>0</v>
      </c>
      <c r="AJ603" s="53">
        <f t="shared" si="20"/>
        <v>0</v>
      </c>
      <c r="AK603" s="53" t="str">
        <f>IF(ISNA(VLOOKUP(C603,Вчера_Спутник!C:C, 1, FALSE)),"ошибка",0)</f>
        <v>ошибка</v>
      </c>
      <c r="AL603" s="55"/>
      <c r="AM603" s="53" t="e">
        <f>D603-VLOOKUP(C603, Вчера_Спутник!C:BL, 2, FALSE)</f>
        <v>#N/A</v>
      </c>
      <c r="AN603" s="53" t="e">
        <f>E603-F603-VLOOKUP(C603, Вчера_Спутник!C:BL, 3, FALSE)</f>
        <v>#N/A</v>
      </c>
      <c r="AO603" s="53" t="e">
        <f>K603-L603-VLOOKUP(C603, Вчера_Спутник!C:BL, 5, FALSE)</f>
        <v>#N/A</v>
      </c>
      <c r="AP603" s="53" t="e">
        <f>M603-N603-VLOOKUP(C603, Вчера_Спутник!C:BL, 7, FALSE)</f>
        <v>#N/A</v>
      </c>
      <c r="AQ603" s="53" t="e">
        <f>O603-P603-VLOOKUP(C603, Вчера_Спутник!C:BL, 9, FALSE)</f>
        <v>#N/A</v>
      </c>
      <c r="AR603" s="53" t="e">
        <f>Q603-R603-VLOOKUP(C603, Вчера_Спутник!C:BL, 11, FALSE)</f>
        <v>#N/A</v>
      </c>
      <c r="AS603" s="53" t="e">
        <f>S603-T603-VLOOKUP(C603, Вчера_Спутник!C:BL, 13, FALSE)</f>
        <v>#N/A</v>
      </c>
      <c r="AT603" s="53" t="e">
        <f>U603-V603-VLOOKUP(C603, Вчера_Спутник!C:BL, 15, FALSE)</f>
        <v>#N/A</v>
      </c>
      <c r="AU603" s="53" t="e">
        <f>W603-X603-VLOOKUP(C603, Вчера_Спутник!C:BL, 17, FALSE)</f>
        <v>#N/A</v>
      </c>
      <c r="AV603" s="53" t="e">
        <f>Y603-Z603-VLOOKUP(C603, Вчера_Спутник!C:BL, 19, FALSE)</f>
        <v>#N/A</v>
      </c>
      <c r="AW603" s="53" t="e">
        <f>AA603-AB603-VLOOKUP(C603, Вчера_Спутник!C:BL, 21, FALSE)</f>
        <v>#N/A</v>
      </c>
      <c r="AX603" s="53" t="e">
        <f>AC603-AD603-VLOOKUP(C603, Вчера_Спутник!C:BL, 23, FALSE)</f>
        <v>#N/A</v>
      </c>
      <c r="AY603" s="53" t="e">
        <f>VLOOKUP(C603, Вчера_Спутник!C:BL, 26, FALSE)+F603-Z603-AD603-AG603</f>
        <v>#N/A</v>
      </c>
      <c r="AZ603" s="53" t="e">
        <f>AE603-VLOOKUP(C603, Вчера_Спутник!C:BL, 25, FALSE)</f>
        <v>#N/A</v>
      </c>
    </row>
    <row r="604" spans="1:52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3">
        <f t="shared" si="19"/>
        <v>0</v>
      </c>
      <c r="AJ604" s="53">
        <f t="shared" si="20"/>
        <v>0</v>
      </c>
      <c r="AK604" s="53" t="str">
        <f>IF(ISNA(VLOOKUP(C604,Вчера_Спутник!C:C, 1, FALSE)),"ошибка",0)</f>
        <v>ошибка</v>
      </c>
      <c r="AL604" s="55"/>
      <c r="AM604" s="53" t="e">
        <f>D604-VLOOKUP(C604, Вчера_Спутник!C:BL, 2, FALSE)</f>
        <v>#N/A</v>
      </c>
      <c r="AN604" s="53" t="e">
        <f>E604-F604-VLOOKUP(C604, Вчера_Спутник!C:BL, 3, FALSE)</f>
        <v>#N/A</v>
      </c>
      <c r="AO604" s="53" t="e">
        <f>K604-L604-VLOOKUP(C604, Вчера_Спутник!C:BL, 5, FALSE)</f>
        <v>#N/A</v>
      </c>
      <c r="AP604" s="53" t="e">
        <f>M604-N604-VLOOKUP(C604, Вчера_Спутник!C:BL, 7, FALSE)</f>
        <v>#N/A</v>
      </c>
      <c r="AQ604" s="53" t="e">
        <f>O604-P604-VLOOKUP(C604, Вчера_Спутник!C:BL, 9, FALSE)</f>
        <v>#N/A</v>
      </c>
      <c r="AR604" s="53" t="e">
        <f>Q604-R604-VLOOKUP(C604, Вчера_Спутник!C:BL, 11, FALSE)</f>
        <v>#N/A</v>
      </c>
      <c r="AS604" s="53" t="e">
        <f>S604-T604-VLOOKUP(C604, Вчера_Спутник!C:BL, 13, FALSE)</f>
        <v>#N/A</v>
      </c>
      <c r="AT604" s="53" t="e">
        <f>U604-V604-VLOOKUP(C604, Вчера_Спутник!C:BL, 15, FALSE)</f>
        <v>#N/A</v>
      </c>
      <c r="AU604" s="53" t="e">
        <f>W604-X604-VLOOKUP(C604, Вчера_Спутник!C:BL, 17, FALSE)</f>
        <v>#N/A</v>
      </c>
      <c r="AV604" s="53" t="e">
        <f>Y604-Z604-VLOOKUP(C604, Вчера_Спутник!C:BL, 19, FALSE)</f>
        <v>#N/A</v>
      </c>
      <c r="AW604" s="53" t="e">
        <f>AA604-AB604-VLOOKUP(C604, Вчера_Спутник!C:BL, 21, FALSE)</f>
        <v>#N/A</v>
      </c>
      <c r="AX604" s="53" t="e">
        <f>AC604-AD604-VLOOKUP(C604, Вчера_Спутник!C:BL, 23, FALSE)</f>
        <v>#N/A</v>
      </c>
      <c r="AY604" s="53" t="e">
        <f>VLOOKUP(C604, Вчера_Спутник!C:BL, 26, FALSE)+F604-Z604-AD604-AG604</f>
        <v>#N/A</v>
      </c>
      <c r="AZ604" s="53" t="e">
        <f>AE604-VLOOKUP(C604, Вчера_Спутник!C:BL, 25, FALSE)</f>
        <v>#N/A</v>
      </c>
    </row>
    <row r="605" spans="1:52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3">
        <f t="shared" si="19"/>
        <v>0</v>
      </c>
      <c r="AJ605" s="53">
        <f t="shared" si="20"/>
        <v>0</v>
      </c>
      <c r="AK605" s="53" t="str">
        <f>IF(ISNA(VLOOKUP(C605,Вчера_Спутник!C:C, 1, FALSE)),"ошибка",0)</f>
        <v>ошибка</v>
      </c>
      <c r="AL605" s="55"/>
      <c r="AM605" s="53" t="e">
        <f>D605-VLOOKUP(C605, Вчера_Спутник!C:BL, 2, FALSE)</f>
        <v>#N/A</v>
      </c>
      <c r="AN605" s="53" t="e">
        <f>E605-F605-VLOOKUP(C605, Вчера_Спутник!C:BL, 3, FALSE)</f>
        <v>#N/A</v>
      </c>
      <c r="AO605" s="53" t="e">
        <f>K605-L605-VLOOKUP(C605, Вчера_Спутник!C:BL, 5, FALSE)</f>
        <v>#N/A</v>
      </c>
      <c r="AP605" s="53" t="e">
        <f>M605-N605-VLOOKUP(C605, Вчера_Спутник!C:BL, 7, FALSE)</f>
        <v>#N/A</v>
      </c>
      <c r="AQ605" s="53" t="e">
        <f>O605-P605-VLOOKUP(C605, Вчера_Спутник!C:BL, 9, FALSE)</f>
        <v>#N/A</v>
      </c>
      <c r="AR605" s="53" t="e">
        <f>Q605-R605-VLOOKUP(C605, Вчера_Спутник!C:BL, 11, FALSE)</f>
        <v>#N/A</v>
      </c>
      <c r="AS605" s="53" t="e">
        <f>S605-T605-VLOOKUP(C605, Вчера_Спутник!C:BL, 13, FALSE)</f>
        <v>#N/A</v>
      </c>
      <c r="AT605" s="53" t="e">
        <f>U605-V605-VLOOKUP(C605, Вчера_Спутник!C:BL, 15, FALSE)</f>
        <v>#N/A</v>
      </c>
      <c r="AU605" s="53" t="e">
        <f>W605-X605-VLOOKUP(C605, Вчера_Спутник!C:BL, 17, FALSE)</f>
        <v>#N/A</v>
      </c>
      <c r="AV605" s="53" t="e">
        <f>Y605-Z605-VLOOKUP(C605, Вчера_Спутник!C:BL, 19, FALSE)</f>
        <v>#N/A</v>
      </c>
      <c r="AW605" s="53" t="e">
        <f>AA605-AB605-VLOOKUP(C605, Вчера_Спутник!C:BL, 21, FALSE)</f>
        <v>#N/A</v>
      </c>
      <c r="AX605" s="53" t="e">
        <f>AC605-AD605-VLOOKUP(C605, Вчера_Спутник!C:BL, 23, FALSE)</f>
        <v>#N/A</v>
      </c>
      <c r="AY605" s="53" t="e">
        <f>VLOOKUP(C605, Вчера_Спутник!C:BL, 26, FALSE)+F605-Z605-AD605-AG605</f>
        <v>#N/A</v>
      </c>
      <c r="AZ605" s="53" t="e">
        <f>AE605-VLOOKUP(C605, Вчера_Спутник!C:BL, 25, FALSE)</f>
        <v>#N/A</v>
      </c>
    </row>
    <row r="606" spans="1:52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3">
        <f t="shared" si="19"/>
        <v>0</v>
      </c>
      <c r="AJ606" s="53">
        <f t="shared" si="20"/>
        <v>0</v>
      </c>
      <c r="AK606" s="53" t="str">
        <f>IF(ISNA(VLOOKUP(C606,Вчера_Спутник!C:C, 1, FALSE)),"ошибка",0)</f>
        <v>ошибка</v>
      </c>
      <c r="AL606" s="55"/>
      <c r="AM606" s="53" t="e">
        <f>D606-VLOOKUP(C606, Вчера_Спутник!C:BL, 2, FALSE)</f>
        <v>#N/A</v>
      </c>
      <c r="AN606" s="53" t="e">
        <f>E606-F606-VLOOKUP(C606, Вчера_Спутник!C:BL, 3, FALSE)</f>
        <v>#N/A</v>
      </c>
      <c r="AO606" s="53" t="e">
        <f>K606-L606-VLOOKUP(C606, Вчера_Спутник!C:BL, 5, FALSE)</f>
        <v>#N/A</v>
      </c>
      <c r="AP606" s="53" t="e">
        <f>M606-N606-VLOOKUP(C606, Вчера_Спутник!C:BL, 7, FALSE)</f>
        <v>#N/A</v>
      </c>
      <c r="AQ606" s="53" t="e">
        <f>O606-P606-VLOOKUP(C606, Вчера_Спутник!C:BL, 9, FALSE)</f>
        <v>#N/A</v>
      </c>
      <c r="AR606" s="53" t="e">
        <f>Q606-R606-VLOOKUP(C606, Вчера_Спутник!C:BL, 11, FALSE)</f>
        <v>#N/A</v>
      </c>
      <c r="AS606" s="53" t="e">
        <f>S606-T606-VLOOKUP(C606, Вчера_Спутник!C:BL, 13, FALSE)</f>
        <v>#N/A</v>
      </c>
      <c r="AT606" s="53" t="e">
        <f>U606-V606-VLOOKUP(C606, Вчера_Спутник!C:BL, 15, FALSE)</f>
        <v>#N/A</v>
      </c>
      <c r="AU606" s="53" t="e">
        <f>W606-X606-VLOOKUP(C606, Вчера_Спутник!C:BL, 17, FALSE)</f>
        <v>#N/A</v>
      </c>
      <c r="AV606" s="53" t="e">
        <f>Y606-Z606-VLOOKUP(C606, Вчера_Спутник!C:BL, 19, FALSE)</f>
        <v>#N/A</v>
      </c>
      <c r="AW606" s="53" t="e">
        <f>AA606-AB606-VLOOKUP(C606, Вчера_Спутник!C:BL, 21, FALSE)</f>
        <v>#N/A</v>
      </c>
      <c r="AX606" s="53" t="e">
        <f>AC606-AD606-VLOOKUP(C606, Вчера_Спутник!C:BL, 23, FALSE)</f>
        <v>#N/A</v>
      </c>
      <c r="AY606" s="53" t="e">
        <f>VLOOKUP(C606, Вчера_Спутник!C:BL, 26, FALSE)+F606-Z606-AD606-AG606</f>
        <v>#N/A</v>
      </c>
      <c r="AZ606" s="53" t="e">
        <f>AE606-VLOOKUP(C606, Вчера_Спутник!C:BL, 25, FALSE)</f>
        <v>#N/A</v>
      </c>
    </row>
    <row r="607" spans="1:52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3">
        <f t="shared" si="19"/>
        <v>0</v>
      </c>
      <c r="AJ607" s="53">
        <f t="shared" si="20"/>
        <v>0</v>
      </c>
      <c r="AK607" s="53" t="str">
        <f>IF(ISNA(VLOOKUP(C607,Вчера_Спутник!C:C, 1, FALSE)),"ошибка",0)</f>
        <v>ошибка</v>
      </c>
      <c r="AL607" s="55"/>
      <c r="AM607" s="53" t="e">
        <f>D607-VLOOKUP(C607, Вчера_Спутник!C:BL, 2, FALSE)</f>
        <v>#N/A</v>
      </c>
      <c r="AN607" s="53" t="e">
        <f>E607-F607-VLOOKUP(C607, Вчера_Спутник!C:BL, 3, FALSE)</f>
        <v>#N/A</v>
      </c>
      <c r="AO607" s="53" t="e">
        <f>K607-L607-VLOOKUP(C607, Вчера_Спутник!C:BL, 5, FALSE)</f>
        <v>#N/A</v>
      </c>
      <c r="AP607" s="53" t="e">
        <f>M607-N607-VLOOKUP(C607, Вчера_Спутник!C:BL, 7, FALSE)</f>
        <v>#N/A</v>
      </c>
      <c r="AQ607" s="53" t="e">
        <f>O607-P607-VLOOKUP(C607, Вчера_Спутник!C:BL, 9, FALSE)</f>
        <v>#N/A</v>
      </c>
      <c r="AR607" s="53" t="e">
        <f>Q607-R607-VLOOKUP(C607, Вчера_Спутник!C:BL, 11, FALSE)</f>
        <v>#N/A</v>
      </c>
      <c r="AS607" s="53" t="e">
        <f>S607-T607-VLOOKUP(C607, Вчера_Спутник!C:BL, 13, FALSE)</f>
        <v>#N/A</v>
      </c>
      <c r="AT607" s="53" t="e">
        <f>U607-V607-VLOOKUP(C607, Вчера_Спутник!C:BL, 15, FALSE)</f>
        <v>#N/A</v>
      </c>
      <c r="AU607" s="53" t="e">
        <f>W607-X607-VLOOKUP(C607, Вчера_Спутник!C:BL, 17, FALSE)</f>
        <v>#N/A</v>
      </c>
      <c r="AV607" s="53" t="e">
        <f>Y607-Z607-VLOOKUP(C607, Вчера_Спутник!C:BL, 19, FALSE)</f>
        <v>#N/A</v>
      </c>
      <c r="AW607" s="53" t="e">
        <f>AA607-AB607-VLOOKUP(C607, Вчера_Спутник!C:BL, 21, FALSE)</f>
        <v>#N/A</v>
      </c>
      <c r="AX607" s="53" t="e">
        <f>AC607-AD607-VLOOKUP(C607, Вчера_Спутник!C:BL, 23, FALSE)</f>
        <v>#N/A</v>
      </c>
      <c r="AY607" s="53" t="e">
        <f>VLOOKUP(C607, Вчера_Спутник!C:BL, 26, FALSE)+F607-Z607-AD607-AG607</f>
        <v>#N/A</v>
      </c>
      <c r="AZ607" s="53" t="e">
        <f>AE607-VLOOKUP(C607, Вчера_Спутник!C:BL, 25, FALSE)</f>
        <v>#N/A</v>
      </c>
    </row>
    <row r="608" spans="1:52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3">
        <f t="shared" si="19"/>
        <v>0</v>
      </c>
      <c r="AJ608" s="53">
        <f t="shared" si="20"/>
        <v>0</v>
      </c>
      <c r="AK608" s="53" t="str">
        <f>IF(ISNA(VLOOKUP(C608,Вчера_Спутник!C:C, 1, FALSE)),"ошибка",0)</f>
        <v>ошибка</v>
      </c>
      <c r="AL608" s="55"/>
      <c r="AM608" s="53" t="e">
        <f>D608-VLOOKUP(C608, Вчера_Спутник!C:BL, 2, FALSE)</f>
        <v>#N/A</v>
      </c>
      <c r="AN608" s="53" t="e">
        <f>E608-F608-VLOOKUP(C608, Вчера_Спутник!C:BL, 3, FALSE)</f>
        <v>#N/A</v>
      </c>
      <c r="AO608" s="53" t="e">
        <f>K608-L608-VLOOKUP(C608, Вчера_Спутник!C:BL, 5, FALSE)</f>
        <v>#N/A</v>
      </c>
      <c r="AP608" s="53" t="e">
        <f>M608-N608-VLOOKUP(C608, Вчера_Спутник!C:BL, 7, FALSE)</f>
        <v>#N/A</v>
      </c>
      <c r="AQ608" s="53" t="e">
        <f>O608-P608-VLOOKUP(C608, Вчера_Спутник!C:BL, 9, FALSE)</f>
        <v>#N/A</v>
      </c>
      <c r="AR608" s="53" t="e">
        <f>Q608-R608-VLOOKUP(C608, Вчера_Спутник!C:BL, 11, FALSE)</f>
        <v>#N/A</v>
      </c>
      <c r="AS608" s="53" t="e">
        <f>S608-T608-VLOOKUP(C608, Вчера_Спутник!C:BL, 13, FALSE)</f>
        <v>#N/A</v>
      </c>
      <c r="AT608" s="53" t="e">
        <f>U608-V608-VLOOKUP(C608, Вчера_Спутник!C:BL, 15, FALSE)</f>
        <v>#N/A</v>
      </c>
      <c r="AU608" s="53" t="e">
        <f>W608-X608-VLOOKUP(C608, Вчера_Спутник!C:BL, 17, FALSE)</f>
        <v>#N/A</v>
      </c>
      <c r="AV608" s="53" t="e">
        <f>Y608-Z608-VLOOKUP(C608, Вчера_Спутник!C:BL, 19, FALSE)</f>
        <v>#N/A</v>
      </c>
      <c r="AW608" s="53" t="e">
        <f>AA608-AB608-VLOOKUP(C608, Вчера_Спутник!C:BL, 21, FALSE)</f>
        <v>#N/A</v>
      </c>
      <c r="AX608" s="53" t="e">
        <f>AC608-AD608-VLOOKUP(C608, Вчера_Спутник!C:BL, 23, FALSE)</f>
        <v>#N/A</v>
      </c>
      <c r="AY608" s="53" t="e">
        <f>VLOOKUP(C608, Вчера_Спутник!C:BL, 26, FALSE)+F608-Z608-AD608-AG608</f>
        <v>#N/A</v>
      </c>
      <c r="AZ608" s="53" t="e">
        <f>AE608-VLOOKUP(C608, Вчера_Спутник!C:BL, 25, FALSE)</f>
        <v>#N/A</v>
      </c>
    </row>
    <row r="609" spans="1:52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3">
        <f t="shared" si="19"/>
        <v>0</v>
      </c>
      <c r="AJ609" s="53">
        <f t="shared" si="20"/>
        <v>0</v>
      </c>
      <c r="AK609" s="53" t="str">
        <f>IF(ISNA(VLOOKUP(C609,Вчера_Спутник!C:C, 1, FALSE)),"ошибка",0)</f>
        <v>ошибка</v>
      </c>
      <c r="AL609" s="55"/>
      <c r="AM609" s="53" t="e">
        <f>D609-VLOOKUP(C609, Вчера_Спутник!C:BL, 2, FALSE)</f>
        <v>#N/A</v>
      </c>
      <c r="AN609" s="53" t="e">
        <f>E609-F609-VLOOKUP(C609, Вчера_Спутник!C:BL, 3, FALSE)</f>
        <v>#N/A</v>
      </c>
      <c r="AO609" s="53" t="e">
        <f>K609-L609-VLOOKUP(C609, Вчера_Спутник!C:BL, 5, FALSE)</f>
        <v>#N/A</v>
      </c>
      <c r="AP609" s="53" t="e">
        <f>M609-N609-VLOOKUP(C609, Вчера_Спутник!C:BL, 7, FALSE)</f>
        <v>#N/A</v>
      </c>
      <c r="AQ609" s="53" t="e">
        <f>O609-P609-VLOOKUP(C609, Вчера_Спутник!C:BL, 9, FALSE)</f>
        <v>#N/A</v>
      </c>
      <c r="AR609" s="53" t="e">
        <f>Q609-R609-VLOOKUP(C609, Вчера_Спутник!C:BL, 11, FALSE)</f>
        <v>#N/A</v>
      </c>
      <c r="AS609" s="53" t="e">
        <f>S609-T609-VLOOKUP(C609, Вчера_Спутник!C:BL, 13, FALSE)</f>
        <v>#N/A</v>
      </c>
      <c r="AT609" s="53" t="e">
        <f>U609-V609-VLOOKUP(C609, Вчера_Спутник!C:BL, 15, FALSE)</f>
        <v>#N/A</v>
      </c>
      <c r="AU609" s="53" t="e">
        <f>W609-X609-VLOOKUP(C609, Вчера_Спутник!C:BL, 17, FALSE)</f>
        <v>#N/A</v>
      </c>
      <c r="AV609" s="53" t="e">
        <f>Y609-Z609-VLOOKUP(C609, Вчера_Спутник!C:BL, 19, FALSE)</f>
        <v>#N/A</v>
      </c>
      <c r="AW609" s="53" t="e">
        <f>AA609-AB609-VLOOKUP(C609, Вчера_Спутник!C:BL, 21, FALSE)</f>
        <v>#N/A</v>
      </c>
      <c r="AX609" s="53" t="e">
        <f>AC609-AD609-VLOOKUP(C609, Вчера_Спутник!C:BL, 23, FALSE)</f>
        <v>#N/A</v>
      </c>
      <c r="AY609" s="53" t="e">
        <f>VLOOKUP(C609, Вчера_Спутник!C:BL, 26, FALSE)+F609-Z609-AD609-AG609</f>
        <v>#N/A</v>
      </c>
      <c r="AZ609" s="53" t="e">
        <f>AE609-VLOOKUP(C609, Вчера_Спутник!C:BL, 25, FALSE)</f>
        <v>#N/A</v>
      </c>
    </row>
    <row r="610" spans="1:52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3">
        <f t="shared" si="19"/>
        <v>0</v>
      </c>
      <c r="AJ610" s="53">
        <f t="shared" si="20"/>
        <v>0</v>
      </c>
      <c r="AK610" s="53" t="str">
        <f>IF(ISNA(VLOOKUP(C610,Вчера_Спутник!C:C, 1, FALSE)),"ошибка",0)</f>
        <v>ошибка</v>
      </c>
      <c r="AL610" s="55"/>
      <c r="AM610" s="53" t="e">
        <f>D610-VLOOKUP(C610, Вчера_Спутник!C:BL, 2, FALSE)</f>
        <v>#N/A</v>
      </c>
      <c r="AN610" s="53" t="e">
        <f>E610-F610-VLOOKUP(C610, Вчера_Спутник!C:BL, 3, FALSE)</f>
        <v>#N/A</v>
      </c>
      <c r="AO610" s="53" t="e">
        <f>K610-L610-VLOOKUP(C610, Вчера_Спутник!C:BL, 5, FALSE)</f>
        <v>#N/A</v>
      </c>
      <c r="AP610" s="53" t="e">
        <f>M610-N610-VLOOKUP(C610, Вчера_Спутник!C:BL, 7, FALSE)</f>
        <v>#N/A</v>
      </c>
      <c r="AQ610" s="53" t="e">
        <f>O610-P610-VLOOKUP(C610, Вчера_Спутник!C:BL, 9, FALSE)</f>
        <v>#N/A</v>
      </c>
      <c r="AR610" s="53" t="e">
        <f>Q610-R610-VLOOKUP(C610, Вчера_Спутник!C:BL, 11, FALSE)</f>
        <v>#N/A</v>
      </c>
      <c r="AS610" s="53" t="e">
        <f>S610-T610-VLOOKUP(C610, Вчера_Спутник!C:BL, 13, FALSE)</f>
        <v>#N/A</v>
      </c>
      <c r="AT610" s="53" t="e">
        <f>U610-V610-VLOOKUP(C610, Вчера_Спутник!C:BL, 15, FALSE)</f>
        <v>#N/A</v>
      </c>
      <c r="AU610" s="53" t="e">
        <f>W610-X610-VLOOKUP(C610, Вчера_Спутник!C:BL, 17, FALSE)</f>
        <v>#N/A</v>
      </c>
      <c r="AV610" s="53" t="e">
        <f>Y610-Z610-VLOOKUP(C610, Вчера_Спутник!C:BL, 19, FALSE)</f>
        <v>#N/A</v>
      </c>
      <c r="AW610" s="53" t="e">
        <f>AA610-AB610-VLOOKUP(C610, Вчера_Спутник!C:BL, 21, FALSE)</f>
        <v>#N/A</v>
      </c>
      <c r="AX610" s="53" t="e">
        <f>AC610-AD610-VLOOKUP(C610, Вчера_Спутник!C:BL, 23, FALSE)</f>
        <v>#N/A</v>
      </c>
      <c r="AY610" s="53" t="e">
        <f>VLOOKUP(C610, Вчера_Спутник!C:BL, 26, FALSE)+F610-Z610-AD610-AG610</f>
        <v>#N/A</v>
      </c>
      <c r="AZ610" s="53" t="e">
        <f>AE610-VLOOKUP(C610, Вчера_Спутник!C:BL, 25, FALSE)</f>
        <v>#N/A</v>
      </c>
    </row>
    <row r="611" spans="1:52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3">
        <f t="shared" si="19"/>
        <v>0</v>
      </c>
      <c r="AJ611" s="53">
        <f t="shared" si="20"/>
        <v>0</v>
      </c>
      <c r="AK611" s="53" t="str">
        <f>IF(ISNA(VLOOKUP(C611,Вчера_Спутник!C:C, 1, FALSE)),"ошибка",0)</f>
        <v>ошибка</v>
      </c>
      <c r="AL611" s="55"/>
      <c r="AM611" s="53" t="e">
        <f>D611-VLOOKUP(C611, Вчера_Спутник!C:BL, 2, FALSE)</f>
        <v>#N/A</v>
      </c>
      <c r="AN611" s="53" t="e">
        <f>E611-F611-VLOOKUP(C611, Вчера_Спутник!C:BL, 3, FALSE)</f>
        <v>#N/A</v>
      </c>
      <c r="AO611" s="53" t="e">
        <f>K611-L611-VLOOKUP(C611, Вчера_Спутник!C:BL, 5, FALSE)</f>
        <v>#N/A</v>
      </c>
      <c r="AP611" s="53" t="e">
        <f>M611-N611-VLOOKUP(C611, Вчера_Спутник!C:BL, 7, FALSE)</f>
        <v>#N/A</v>
      </c>
      <c r="AQ611" s="53" t="e">
        <f>O611-P611-VLOOKUP(C611, Вчера_Спутник!C:BL, 9, FALSE)</f>
        <v>#N/A</v>
      </c>
      <c r="AR611" s="53" t="e">
        <f>Q611-R611-VLOOKUP(C611, Вчера_Спутник!C:BL, 11, FALSE)</f>
        <v>#N/A</v>
      </c>
      <c r="AS611" s="53" t="e">
        <f>S611-T611-VLOOKUP(C611, Вчера_Спутник!C:BL, 13, FALSE)</f>
        <v>#N/A</v>
      </c>
      <c r="AT611" s="53" t="e">
        <f>U611-V611-VLOOKUP(C611, Вчера_Спутник!C:BL, 15, FALSE)</f>
        <v>#N/A</v>
      </c>
      <c r="AU611" s="53" t="e">
        <f>W611-X611-VLOOKUP(C611, Вчера_Спутник!C:BL, 17, FALSE)</f>
        <v>#N/A</v>
      </c>
      <c r="AV611" s="53" t="e">
        <f>Y611-Z611-VLOOKUP(C611, Вчера_Спутник!C:BL, 19, FALSE)</f>
        <v>#N/A</v>
      </c>
      <c r="AW611" s="53" t="e">
        <f>AA611-AB611-VLOOKUP(C611, Вчера_Спутник!C:BL, 21, FALSE)</f>
        <v>#N/A</v>
      </c>
      <c r="AX611" s="53" t="e">
        <f>AC611-AD611-VLOOKUP(C611, Вчера_Спутник!C:BL, 23, FALSE)</f>
        <v>#N/A</v>
      </c>
      <c r="AY611" s="53" t="e">
        <f>VLOOKUP(C611, Вчера_Спутник!C:BL, 26, FALSE)+F611-Z611-AD611-AG611</f>
        <v>#N/A</v>
      </c>
      <c r="AZ611" s="53" t="e">
        <f>AE611-VLOOKUP(C611, Вчера_Спутник!C:BL, 25, FALSE)</f>
        <v>#N/A</v>
      </c>
    </row>
    <row r="612" spans="1:52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3">
        <f t="shared" si="19"/>
        <v>0</v>
      </c>
      <c r="AJ612" s="53">
        <f t="shared" si="20"/>
        <v>0</v>
      </c>
      <c r="AK612" s="53" t="str">
        <f>IF(ISNA(VLOOKUP(C612,Вчера_Спутник!C:C, 1, FALSE)),"ошибка",0)</f>
        <v>ошибка</v>
      </c>
      <c r="AL612" s="55"/>
      <c r="AM612" s="53" t="e">
        <f>D612-VLOOKUP(C612, Вчера_Спутник!C:BL, 2, FALSE)</f>
        <v>#N/A</v>
      </c>
      <c r="AN612" s="53" t="e">
        <f>E612-F612-VLOOKUP(C612, Вчера_Спутник!C:BL, 3, FALSE)</f>
        <v>#N/A</v>
      </c>
      <c r="AO612" s="53" t="e">
        <f>K612-L612-VLOOKUP(C612, Вчера_Спутник!C:BL, 5, FALSE)</f>
        <v>#N/A</v>
      </c>
      <c r="AP612" s="53" t="e">
        <f>M612-N612-VLOOKUP(C612, Вчера_Спутник!C:BL, 7, FALSE)</f>
        <v>#N/A</v>
      </c>
      <c r="AQ612" s="53" t="e">
        <f>O612-P612-VLOOKUP(C612, Вчера_Спутник!C:BL, 9, FALSE)</f>
        <v>#N/A</v>
      </c>
      <c r="AR612" s="53" t="e">
        <f>Q612-R612-VLOOKUP(C612, Вчера_Спутник!C:BL, 11, FALSE)</f>
        <v>#N/A</v>
      </c>
      <c r="AS612" s="53" t="e">
        <f>S612-T612-VLOOKUP(C612, Вчера_Спутник!C:BL, 13, FALSE)</f>
        <v>#N/A</v>
      </c>
      <c r="AT612" s="53" t="e">
        <f>U612-V612-VLOOKUP(C612, Вчера_Спутник!C:BL, 15, FALSE)</f>
        <v>#N/A</v>
      </c>
      <c r="AU612" s="53" t="e">
        <f>W612-X612-VLOOKUP(C612, Вчера_Спутник!C:BL, 17, FALSE)</f>
        <v>#N/A</v>
      </c>
      <c r="AV612" s="53" t="e">
        <f>Y612-Z612-VLOOKUP(C612, Вчера_Спутник!C:BL, 19, FALSE)</f>
        <v>#N/A</v>
      </c>
      <c r="AW612" s="53" t="e">
        <f>AA612-AB612-VLOOKUP(C612, Вчера_Спутник!C:BL, 21, FALSE)</f>
        <v>#N/A</v>
      </c>
      <c r="AX612" s="53" t="e">
        <f>AC612-AD612-VLOOKUP(C612, Вчера_Спутник!C:BL, 23, FALSE)</f>
        <v>#N/A</v>
      </c>
      <c r="AY612" s="53" t="e">
        <f>VLOOKUP(C612, Вчера_Спутник!C:BL, 26, FALSE)+F612-Z612-AD612-AG612</f>
        <v>#N/A</v>
      </c>
      <c r="AZ612" s="53" t="e">
        <f>AE612-VLOOKUP(C612, Вчера_Спутник!C:BL, 25, FALSE)</f>
        <v>#N/A</v>
      </c>
    </row>
    <row r="613" spans="1:52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3">
        <f t="shared" si="19"/>
        <v>0</v>
      </c>
      <c r="AJ613" s="53">
        <f t="shared" si="20"/>
        <v>0</v>
      </c>
      <c r="AK613" s="53" t="str">
        <f>IF(ISNA(VLOOKUP(C613,Вчера_Спутник!C:C, 1, FALSE)),"ошибка",0)</f>
        <v>ошибка</v>
      </c>
      <c r="AL613" s="55"/>
      <c r="AM613" s="53" t="e">
        <f>D613-VLOOKUP(C613, Вчера_Спутник!C:BL, 2, FALSE)</f>
        <v>#N/A</v>
      </c>
      <c r="AN613" s="53" t="e">
        <f>E613-F613-VLOOKUP(C613, Вчера_Спутник!C:BL, 3, FALSE)</f>
        <v>#N/A</v>
      </c>
      <c r="AO613" s="53" t="e">
        <f>K613-L613-VLOOKUP(C613, Вчера_Спутник!C:BL, 5, FALSE)</f>
        <v>#N/A</v>
      </c>
      <c r="AP613" s="53" t="e">
        <f>M613-N613-VLOOKUP(C613, Вчера_Спутник!C:BL, 7, FALSE)</f>
        <v>#N/A</v>
      </c>
      <c r="AQ613" s="53" t="e">
        <f>O613-P613-VLOOKUP(C613, Вчера_Спутник!C:BL, 9, FALSE)</f>
        <v>#N/A</v>
      </c>
      <c r="AR613" s="53" t="e">
        <f>Q613-R613-VLOOKUP(C613, Вчера_Спутник!C:BL, 11, FALSE)</f>
        <v>#N/A</v>
      </c>
      <c r="AS613" s="53" t="e">
        <f>S613-T613-VLOOKUP(C613, Вчера_Спутник!C:BL, 13, FALSE)</f>
        <v>#N/A</v>
      </c>
      <c r="AT613" s="53" t="e">
        <f>U613-V613-VLOOKUP(C613, Вчера_Спутник!C:BL, 15, FALSE)</f>
        <v>#N/A</v>
      </c>
      <c r="AU613" s="53" t="e">
        <f>W613-X613-VLOOKUP(C613, Вчера_Спутник!C:BL, 17, FALSE)</f>
        <v>#N/A</v>
      </c>
      <c r="AV613" s="53" t="e">
        <f>Y613-Z613-VLOOKUP(C613, Вчера_Спутник!C:BL, 19, FALSE)</f>
        <v>#N/A</v>
      </c>
      <c r="AW613" s="53" t="e">
        <f>AA613-AB613-VLOOKUP(C613, Вчера_Спутник!C:BL, 21, FALSE)</f>
        <v>#N/A</v>
      </c>
      <c r="AX613" s="53" t="e">
        <f>AC613-AD613-VLOOKUP(C613, Вчера_Спутник!C:BL, 23, FALSE)</f>
        <v>#N/A</v>
      </c>
      <c r="AY613" s="53" t="e">
        <f>VLOOKUP(C613, Вчера_Спутник!C:BL, 26, FALSE)+F613-Z613-AD613-AG613</f>
        <v>#N/A</v>
      </c>
      <c r="AZ613" s="53" t="e">
        <f>AE613-VLOOKUP(C613, Вчера_Спутник!C:BL, 25, FALSE)</f>
        <v>#N/A</v>
      </c>
    </row>
    <row r="614" spans="1:52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3">
        <f t="shared" si="19"/>
        <v>0</v>
      </c>
      <c r="AJ614" s="53">
        <f t="shared" si="20"/>
        <v>0</v>
      </c>
      <c r="AK614" s="53" t="str">
        <f>IF(ISNA(VLOOKUP(C614,Вчера_Спутник!C:C, 1, FALSE)),"ошибка",0)</f>
        <v>ошибка</v>
      </c>
      <c r="AL614" s="55"/>
      <c r="AM614" s="53" t="e">
        <f>D614-VLOOKUP(C614, Вчера_Спутник!C:BL, 2, FALSE)</f>
        <v>#N/A</v>
      </c>
      <c r="AN614" s="53" t="e">
        <f>E614-F614-VLOOKUP(C614, Вчера_Спутник!C:BL, 3, FALSE)</f>
        <v>#N/A</v>
      </c>
      <c r="AO614" s="53" t="e">
        <f>K614-L614-VLOOKUP(C614, Вчера_Спутник!C:BL, 5, FALSE)</f>
        <v>#N/A</v>
      </c>
      <c r="AP614" s="53" t="e">
        <f>M614-N614-VLOOKUP(C614, Вчера_Спутник!C:BL, 7, FALSE)</f>
        <v>#N/A</v>
      </c>
      <c r="AQ614" s="53" t="e">
        <f>O614-P614-VLOOKUP(C614, Вчера_Спутник!C:BL, 9, FALSE)</f>
        <v>#N/A</v>
      </c>
      <c r="AR614" s="53" t="e">
        <f>Q614-R614-VLOOKUP(C614, Вчера_Спутник!C:BL, 11, FALSE)</f>
        <v>#N/A</v>
      </c>
      <c r="AS614" s="53" t="e">
        <f>S614-T614-VLOOKUP(C614, Вчера_Спутник!C:BL, 13, FALSE)</f>
        <v>#N/A</v>
      </c>
      <c r="AT614" s="53" t="e">
        <f>U614-V614-VLOOKUP(C614, Вчера_Спутник!C:BL, 15, FALSE)</f>
        <v>#N/A</v>
      </c>
      <c r="AU614" s="53" t="e">
        <f>W614-X614-VLOOKUP(C614, Вчера_Спутник!C:BL, 17, FALSE)</f>
        <v>#N/A</v>
      </c>
      <c r="AV614" s="53" t="e">
        <f>Y614-Z614-VLOOKUP(C614, Вчера_Спутник!C:BL, 19, FALSE)</f>
        <v>#N/A</v>
      </c>
      <c r="AW614" s="53" t="e">
        <f>AA614-AB614-VLOOKUP(C614, Вчера_Спутник!C:BL, 21, FALSE)</f>
        <v>#N/A</v>
      </c>
      <c r="AX614" s="53" t="e">
        <f>AC614-AD614-VLOOKUP(C614, Вчера_Спутник!C:BL, 23, FALSE)</f>
        <v>#N/A</v>
      </c>
      <c r="AY614" s="53" t="e">
        <f>VLOOKUP(C614, Вчера_Спутник!C:BL, 26, FALSE)+F614-Z614-AD614-AG614</f>
        <v>#N/A</v>
      </c>
      <c r="AZ614" s="53" t="e">
        <f>AE614-VLOOKUP(C614, Вчера_Спутник!C:BL, 25, FALSE)</f>
        <v>#N/A</v>
      </c>
    </row>
    <row r="615" spans="1:52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3">
        <f t="shared" si="19"/>
        <v>0</v>
      </c>
      <c r="AJ615" s="53">
        <f t="shared" si="20"/>
        <v>0</v>
      </c>
      <c r="AK615" s="53" t="str">
        <f>IF(ISNA(VLOOKUP(C615,Вчера_Спутник!C:C, 1, FALSE)),"ошибка",0)</f>
        <v>ошибка</v>
      </c>
      <c r="AL615" s="55"/>
      <c r="AM615" s="53" t="e">
        <f>D615-VLOOKUP(C615, Вчера_Спутник!C:BL, 2, FALSE)</f>
        <v>#N/A</v>
      </c>
      <c r="AN615" s="53" t="e">
        <f>E615-F615-VLOOKUP(C615, Вчера_Спутник!C:BL, 3, FALSE)</f>
        <v>#N/A</v>
      </c>
      <c r="AO615" s="53" t="e">
        <f>K615-L615-VLOOKUP(C615, Вчера_Спутник!C:BL, 5, FALSE)</f>
        <v>#N/A</v>
      </c>
      <c r="AP615" s="53" t="e">
        <f>M615-N615-VLOOKUP(C615, Вчера_Спутник!C:BL, 7, FALSE)</f>
        <v>#N/A</v>
      </c>
      <c r="AQ615" s="53" t="e">
        <f>O615-P615-VLOOKUP(C615, Вчера_Спутник!C:BL, 9, FALSE)</f>
        <v>#N/A</v>
      </c>
      <c r="AR615" s="53" t="e">
        <f>Q615-R615-VLOOKUP(C615, Вчера_Спутник!C:BL, 11, FALSE)</f>
        <v>#N/A</v>
      </c>
      <c r="AS615" s="53" t="e">
        <f>S615-T615-VLOOKUP(C615, Вчера_Спутник!C:BL, 13, FALSE)</f>
        <v>#N/A</v>
      </c>
      <c r="AT615" s="53" t="e">
        <f>U615-V615-VLOOKUP(C615, Вчера_Спутник!C:BL, 15, FALSE)</f>
        <v>#N/A</v>
      </c>
      <c r="AU615" s="53" t="e">
        <f>W615-X615-VLOOKUP(C615, Вчера_Спутник!C:BL, 17, FALSE)</f>
        <v>#N/A</v>
      </c>
      <c r="AV615" s="53" t="e">
        <f>Y615-Z615-VLOOKUP(C615, Вчера_Спутник!C:BL, 19, FALSE)</f>
        <v>#N/A</v>
      </c>
      <c r="AW615" s="53" t="e">
        <f>AA615-AB615-VLOOKUP(C615, Вчера_Спутник!C:BL, 21, FALSE)</f>
        <v>#N/A</v>
      </c>
      <c r="AX615" s="53" t="e">
        <f>AC615-AD615-VLOOKUP(C615, Вчера_Спутник!C:BL, 23, FALSE)</f>
        <v>#N/A</v>
      </c>
      <c r="AY615" s="53" t="e">
        <f>VLOOKUP(C615, Вчера_Спутник!C:BL, 26, FALSE)+F615-Z615-AD615-AG615</f>
        <v>#N/A</v>
      </c>
      <c r="AZ615" s="53" t="e">
        <f>AE615-VLOOKUP(C615, Вчера_Спутник!C:BL, 25, FALSE)</f>
        <v>#N/A</v>
      </c>
    </row>
    <row r="616" spans="1:52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3">
        <f t="shared" si="19"/>
        <v>0</v>
      </c>
      <c r="AJ616" s="53">
        <f t="shared" si="20"/>
        <v>0</v>
      </c>
      <c r="AK616" s="53" t="str">
        <f>IF(ISNA(VLOOKUP(C616,Вчера_Спутник!C:C, 1, FALSE)),"ошибка",0)</f>
        <v>ошибка</v>
      </c>
      <c r="AL616" s="55"/>
      <c r="AM616" s="53" t="e">
        <f>D616-VLOOKUP(C616, Вчера_Спутник!C:BL, 2, FALSE)</f>
        <v>#N/A</v>
      </c>
      <c r="AN616" s="53" t="e">
        <f>E616-F616-VLOOKUP(C616, Вчера_Спутник!C:BL, 3, FALSE)</f>
        <v>#N/A</v>
      </c>
      <c r="AO616" s="53" t="e">
        <f>K616-L616-VLOOKUP(C616, Вчера_Спутник!C:BL, 5, FALSE)</f>
        <v>#N/A</v>
      </c>
      <c r="AP616" s="53" t="e">
        <f>M616-N616-VLOOKUP(C616, Вчера_Спутник!C:BL, 7, FALSE)</f>
        <v>#N/A</v>
      </c>
      <c r="AQ616" s="53" t="e">
        <f>O616-P616-VLOOKUP(C616, Вчера_Спутник!C:BL, 9, FALSE)</f>
        <v>#N/A</v>
      </c>
      <c r="AR616" s="53" t="e">
        <f>Q616-R616-VLOOKUP(C616, Вчера_Спутник!C:BL, 11, FALSE)</f>
        <v>#N/A</v>
      </c>
      <c r="AS616" s="53" t="e">
        <f>S616-T616-VLOOKUP(C616, Вчера_Спутник!C:BL, 13, FALSE)</f>
        <v>#N/A</v>
      </c>
      <c r="AT616" s="53" t="e">
        <f>U616-V616-VLOOKUP(C616, Вчера_Спутник!C:BL, 15, FALSE)</f>
        <v>#N/A</v>
      </c>
      <c r="AU616" s="53" t="e">
        <f>W616-X616-VLOOKUP(C616, Вчера_Спутник!C:BL, 17, FALSE)</f>
        <v>#N/A</v>
      </c>
      <c r="AV616" s="53" t="e">
        <f>Y616-Z616-VLOOKUP(C616, Вчера_Спутник!C:BL, 19, FALSE)</f>
        <v>#N/A</v>
      </c>
      <c r="AW616" s="53" t="e">
        <f>AA616-AB616-VLOOKUP(C616, Вчера_Спутник!C:BL, 21, FALSE)</f>
        <v>#N/A</v>
      </c>
      <c r="AX616" s="53" t="e">
        <f>AC616-AD616-VLOOKUP(C616, Вчера_Спутник!C:BL, 23, FALSE)</f>
        <v>#N/A</v>
      </c>
      <c r="AY616" s="53" t="e">
        <f>VLOOKUP(C616, Вчера_Спутник!C:BL, 26, FALSE)+F616-Z616-AD616-AG616</f>
        <v>#N/A</v>
      </c>
      <c r="AZ616" s="53" t="e">
        <f>AE616-VLOOKUP(C616, Вчера_Спутник!C:BL, 25, FALSE)</f>
        <v>#N/A</v>
      </c>
    </row>
    <row r="617" spans="1:52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3">
        <f t="shared" si="19"/>
        <v>0</v>
      </c>
      <c r="AJ617" s="53">
        <f t="shared" si="20"/>
        <v>0</v>
      </c>
      <c r="AK617" s="53" t="str">
        <f>IF(ISNA(VLOOKUP(C617,Вчера_Спутник!C:C, 1, FALSE)),"ошибка",0)</f>
        <v>ошибка</v>
      </c>
      <c r="AL617" s="55"/>
      <c r="AM617" s="53" t="e">
        <f>D617-VLOOKUP(C617, Вчера_Спутник!C:BL, 2, FALSE)</f>
        <v>#N/A</v>
      </c>
      <c r="AN617" s="53" t="e">
        <f>E617-F617-VLOOKUP(C617, Вчера_Спутник!C:BL, 3, FALSE)</f>
        <v>#N/A</v>
      </c>
      <c r="AO617" s="53" t="e">
        <f>K617-L617-VLOOKUP(C617, Вчера_Спутник!C:BL, 5, FALSE)</f>
        <v>#N/A</v>
      </c>
      <c r="AP617" s="53" t="e">
        <f>M617-N617-VLOOKUP(C617, Вчера_Спутник!C:BL, 7, FALSE)</f>
        <v>#N/A</v>
      </c>
      <c r="AQ617" s="53" t="e">
        <f>O617-P617-VLOOKUP(C617, Вчера_Спутник!C:BL, 9, FALSE)</f>
        <v>#N/A</v>
      </c>
      <c r="AR617" s="53" t="e">
        <f>Q617-R617-VLOOKUP(C617, Вчера_Спутник!C:BL, 11, FALSE)</f>
        <v>#N/A</v>
      </c>
      <c r="AS617" s="53" t="e">
        <f>S617-T617-VLOOKUP(C617, Вчера_Спутник!C:BL, 13, FALSE)</f>
        <v>#N/A</v>
      </c>
      <c r="AT617" s="53" t="e">
        <f>U617-V617-VLOOKUP(C617, Вчера_Спутник!C:BL, 15, FALSE)</f>
        <v>#N/A</v>
      </c>
      <c r="AU617" s="53" t="e">
        <f>W617-X617-VLOOKUP(C617, Вчера_Спутник!C:BL, 17, FALSE)</f>
        <v>#N/A</v>
      </c>
      <c r="AV617" s="53" t="e">
        <f>Y617-Z617-VLOOKUP(C617, Вчера_Спутник!C:BL, 19, FALSE)</f>
        <v>#N/A</v>
      </c>
      <c r="AW617" s="53" t="e">
        <f>AA617-AB617-VLOOKUP(C617, Вчера_Спутник!C:BL, 21, FALSE)</f>
        <v>#N/A</v>
      </c>
      <c r="AX617" s="53" t="e">
        <f>AC617-AD617-VLOOKUP(C617, Вчера_Спутник!C:BL, 23, FALSE)</f>
        <v>#N/A</v>
      </c>
      <c r="AY617" s="53" t="e">
        <f>VLOOKUP(C617, Вчера_Спутник!C:BL, 26, FALSE)+F617-Z617-AD617-AG617</f>
        <v>#N/A</v>
      </c>
      <c r="AZ617" s="53" t="e">
        <f>AE617-VLOOKUP(C617, Вчера_Спутник!C:BL, 25, FALSE)</f>
        <v>#N/A</v>
      </c>
    </row>
    <row r="618" spans="1:52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3">
        <f t="shared" si="19"/>
        <v>0</v>
      </c>
      <c r="AJ618" s="53">
        <f t="shared" si="20"/>
        <v>0</v>
      </c>
      <c r="AK618" s="53" t="str">
        <f>IF(ISNA(VLOOKUP(C618,Вчера_Спутник!C:C, 1, FALSE)),"ошибка",0)</f>
        <v>ошибка</v>
      </c>
      <c r="AL618" s="55"/>
      <c r="AM618" s="53" t="e">
        <f>D618-VLOOKUP(C618, Вчера_Спутник!C:BL, 2, FALSE)</f>
        <v>#N/A</v>
      </c>
      <c r="AN618" s="53" t="e">
        <f>E618-F618-VLOOKUP(C618, Вчера_Спутник!C:BL, 3, FALSE)</f>
        <v>#N/A</v>
      </c>
      <c r="AO618" s="53" t="e">
        <f>K618-L618-VLOOKUP(C618, Вчера_Спутник!C:BL, 5, FALSE)</f>
        <v>#N/A</v>
      </c>
      <c r="AP618" s="53" t="e">
        <f>M618-N618-VLOOKUP(C618, Вчера_Спутник!C:BL, 7, FALSE)</f>
        <v>#N/A</v>
      </c>
      <c r="AQ618" s="53" t="e">
        <f>O618-P618-VLOOKUP(C618, Вчера_Спутник!C:BL, 9, FALSE)</f>
        <v>#N/A</v>
      </c>
      <c r="AR618" s="53" t="e">
        <f>Q618-R618-VLOOKUP(C618, Вчера_Спутник!C:BL, 11, FALSE)</f>
        <v>#N/A</v>
      </c>
      <c r="AS618" s="53" t="e">
        <f>S618-T618-VLOOKUP(C618, Вчера_Спутник!C:BL, 13, FALSE)</f>
        <v>#N/A</v>
      </c>
      <c r="AT618" s="53" t="e">
        <f>U618-V618-VLOOKUP(C618, Вчера_Спутник!C:BL, 15, FALSE)</f>
        <v>#N/A</v>
      </c>
      <c r="AU618" s="53" t="e">
        <f>W618-X618-VLOOKUP(C618, Вчера_Спутник!C:BL, 17, FALSE)</f>
        <v>#N/A</v>
      </c>
      <c r="AV618" s="53" t="e">
        <f>Y618-Z618-VLOOKUP(C618, Вчера_Спутник!C:BL, 19, FALSE)</f>
        <v>#N/A</v>
      </c>
      <c r="AW618" s="53" t="e">
        <f>AA618-AB618-VLOOKUP(C618, Вчера_Спутник!C:BL, 21, FALSE)</f>
        <v>#N/A</v>
      </c>
      <c r="AX618" s="53" t="e">
        <f>AC618-AD618-VLOOKUP(C618, Вчера_Спутник!C:BL, 23, FALSE)</f>
        <v>#N/A</v>
      </c>
      <c r="AY618" s="53" t="e">
        <f>VLOOKUP(C618, Вчера_Спутник!C:BL, 26, FALSE)+F618-Z618-AD618-AG618</f>
        <v>#N/A</v>
      </c>
      <c r="AZ618" s="53" t="e">
        <f>AE618-VLOOKUP(C618, Вчера_Спутник!C:BL, 25, FALSE)</f>
        <v>#N/A</v>
      </c>
    </row>
    <row r="619" spans="1:52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3">
        <f t="shared" si="19"/>
        <v>0</v>
      </c>
      <c r="AJ619" s="53">
        <f t="shared" si="20"/>
        <v>0</v>
      </c>
      <c r="AK619" s="53" t="str">
        <f>IF(ISNA(VLOOKUP(C619,Вчера_Спутник!C:C, 1, FALSE)),"ошибка",0)</f>
        <v>ошибка</v>
      </c>
      <c r="AL619" s="55"/>
      <c r="AM619" s="53" t="e">
        <f>D619-VLOOKUP(C619, Вчера_Спутник!C:BL, 2, FALSE)</f>
        <v>#N/A</v>
      </c>
      <c r="AN619" s="53" t="e">
        <f>E619-F619-VLOOKUP(C619, Вчера_Спутник!C:BL, 3, FALSE)</f>
        <v>#N/A</v>
      </c>
      <c r="AO619" s="53" t="e">
        <f>K619-L619-VLOOKUP(C619, Вчера_Спутник!C:BL, 5, FALSE)</f>
        <v>#N/A</v>
      </c>
      <c r="AP619" s="53" t="e">
        <f>M619-N619-VLOOKUP(C619, Вчера_Спутник!C:BL, 7, FALSE)</f>
        <v>#N/A</v>
      </c>
      <c r="AQ619" s="53" t="e">
        <f>O619-P619-VLOOKUP(C619, Вчера_Спутник!C:BL, 9, FALSE)</f>
        <v>#N/A</v>
      </c>
      <c r="AR619" s="53" t="e">
        <f>Q619-R619-VLOOKUP(C619, Вчера_Спутник!C:BL, 11, FALSE)</f>
        <v>#N/A</v>
      </c>
      <c r="AS619" s="53" t="e">
        <f>S619-T619-VLOOKUP(C619, Вчера_Спутник!C:BL, 13, FALSE)</f>
        <v>#N/A</v>
      </c>
      <c r="AT619" s="53" t="e">
        <f>U619-V619-VLOOKUP(C619, Вчера_Спутник!C:BL, 15, FALSE)</f>
        <v>#N/A</v>
      </c>
      <c r="AU619" s="53" t="e">
        <f>W619-X619-VLOOKUP(C619, Вчера_Спутник!C:BL, 17, FALSE)</f>
        <v>#N/A</v>
      </c>
      <c r="AV619" s="53" t="e">
        <f>Y619-Z619-VLOOKUP(C619, Вчера_Спутник!C:BL, 19, FALSE)</f>
        <v>#N/A</v>
      </c>
      <c r="AW619" s="53" t="e">
        <f>AA619-AB619-VLOOKUP(C619, Вчера_Спутник!C:BL, 21, FALSE)</f>
        <v>#N/A</v>
      </c>
      <c r="AX619" s="53" t="e">
        <f>AC619-AD619-VLOOKUP(C619, Вчера_Спутник!C:BL, 23, FALSE)</f>
        <v>#N/A</v>
      </c>
      <c r="AY619" s="53" t="e">
        <f>VLOOKUP(C619, Вчера_Спутник!C:BL, 26, FALSE)+F619-Z619-AD619-AG619</f>
        <v>#N/A</v>
      </c>
      <c r="AZ619" s="53" t="e">
        <f>AE619-VLOOKUP(C619, Вчера_Спутник!C:BL, 25, FALSE)</f>
        <v>#N/A</v>
      </c>
    </row>
    <row r="620" spans="1:52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3">
        <f t="shared" si="19"/>
        <v>0</v>
      </c>
      <c r="AJ620" s="53">
        <f t="shared" si="20"/>
        <v>0</v>
      </c>
      <c r="AK620" s="53" t="str">
        <f>IF(ISNA(VLOOKUP(C620,Вчера_Спутник!C:C, 1, FALSE)),"ошибка",0)</f>
        <v>ошибка</v>
      </c>
      <c r="AL620" s="55"/>
      <c r="AM620" s="53" t="e">
        <f>D620-VLOOKUP(C620, Вчера_Спутник!C:BL, 2, FALSE)</f>
        <v>#N/A</v>
      </c>
      <c r="AN620" s="53" t="e">
        <f>E620-F620-VLOOKUP(C620, Вчера_Спутник!C:BL, 3, FALSE)</f>
        <v>#N/A</v>
      </c>
      <c r="AO620" s="53" t="e">
        <f>K620-L620-VLOOKUP(C620, Вчера_Спутник!C:BL, 5, FALSE)</f>
        <v>#N/A</v>
      </c>
      <c r="AP620" s="53" t="e">
        <f>M620-N620-VLOOKUP(C620, Вчера_Спутник!C:BL, 7, FALSE)</f>
        <v>#N/A</v>
      </c>
      <c r="AQ620" s="53" t="e">
        <f>O620-P620-VLOOKUP(C620, Вчера_Спутник!C:BL, 9, FALSE)</f>
        <v>#N/A</v>
      </c>
      <c r="AR620" s="53" t="e">
        <f>Q620-R620-VLOOKUP(C620, Вчера_Спутник!C:BL, 11, FALSE)</f>
        <v>#N/A</v>
      </c>
      <c r="AS620" s="53" t="e">
        <f>S620-T620-VLOOKUP(C620, Вчера_Спутник!C:BL, 13, FALSE)</f>
        <v>#N/A</v>
      </c>
      <c r="AT620" s="53" t="e">
        <f>U620-V620-VLOOKUP(C620, Вчера_Спутник!C:BL, 15, FALSE)</f>
        <v>#N/A</v>
      </c>
      <c r="AU620" s="53" t="e">
        <f>W620-X620-VLOOKUP(C620, Вчера_Спутник!C:BL, 17, FALSE)</f>
        <v>#N/A</v>
      </c>
      <c r="AV620" s="53" t="e">
        <f>Y620-Z620-VLOOKUP(C620, Вчера_Спутник!C:BL, 19, FALSE)</f>
        <v>#N/A</v>
      </c>
      <c r="AW620" s="53" t="e">
        <f>AA620-AB620-VLOOKUP(C620, Вчера_Спутник!C:BL, 21, FALSE)</f>
        <v>#N/A</v>
      </c>
      <c r="AX620" s="53" t="e">
        <f>AC620-AD620-VLOOKUP(C620, Вчера_Спутник!C:BL, 23, FALSE)</f>
        <v>#N/A</v>
      </c>
      <c r="AY620" s="53" t="e">
        <f>VLOOKUP(C620, Вчера_Спутник!C:BL, 26, FALSE)+F620-Z620-AD620-AG620</f>
        <v>#N/A</v>
      </c>
      <c r="AZ620" s="53" t="e">
        <f>AE620-VLOOKUP(C620, Вчера_Спутник!C:BL, 25, FALSE)</f>
        <v>#N/A</v>
      </c>
    </row>
    <row r="621" spans="1:52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3">
        <f t="shared" si="19"/>
        <v>0</v>
      </c>
      <c r="AJ621" s="53">
        <f t="shared" si="20"/>
        <v>0</v>
      </c>
      <c r="AK621" s="53" t="str">
        <f>IF(ISNA(VLOOKUP(C621,Вчера_Спутник!C:C, 1, FALSE)),"ошибка",0)</f>
        <v>ошибка</v>
      </c>
      <c r="AL621" s="55"/>
      <c r="AM621" s="53" t="e">
        <f>D621-VLOOKUP(C621, Вчера_Спутник!C:BL, 2, FALSE)</f>
        <v>#N/A</v>
      </c>
      <c r="AN621" s="53" t="e">
        <f>E621-F621-VLOOKUP(C621, Вчера_Спутник!C:BL, 3, FALSE)</f>
        <v>#N/A</v>
      </c>
      <c r="AO621" s="53" t="e">
        <f>K621-L621-VLOOKUP(C621, Вчера_Спутник!C:BL, 5, FALSE)</f>
        <v>#N/A</v>
      </c>
      <c r="AP621" s="53" t="e">
        <f>M621-N621-VLOOKUP(C621, Вчера_Спутник!C:BL, 7, FALSE)</f>
        <v>#N/A</v>
      </c>
      <c r="AQ621" s="53" t="e">
        <f>O621-P621-VLOOKUP(C621, Вчера_Спутник!C:BL, 9, FALSE)</f>
        <v>#N/A</v>
      </c>
      <c r="AR621" s="53" t="e">
        <f>Q621-R621-VLOOKUP(C621, Вчера_Спутник!C:BL, 11, FALSE)</f>
        <v>#N/A</v>
      </c>
      <c r="AS621" s="53" t="e">
        <f>S621-T621-VLOOKUP(C621, Вчера_Спутник!C:BL, 13, FALSE)</f>
        <v>#N/A</v>
      </c>
      <c r="AT621" s="53" t="e">
        <f>U621-V621-VLOOKUP(C621, Вчера_Спутник!C:BL, 15, FALSE)</f>
        <v>#N/A</v>
      </c>
      <c r="AU621" s="53" t="e">
        <f>W621-X621-VLOOKUP(C621, Вчера_Спутник!C:BL, 17, FALSE)</f>
        <v>#N/A</v>
      </c>
      <c r="AV621" s="53" t="e">
        <f>Y621-Z621-VLOOKUP(C621, Вчера_Спутник!C:BL, 19, FALSE)</f>
        <v>#N/A</v>
      </c>
      <c r="AW621" s="53" t="e">
        <f>AA621-AB621-VLOOKUP(C621, Вчера_Спутник!C:BL, 21, FALSE)</f>
        <v>#N/A</v>
      </c>
      <c r="AX621" s="53" t="e">
        <f>AC621-AD621-VLOOKUP(C621, Вчера_Спутник!C:BL, 23, FALSE)</f>
        <v>#N/A</v>
      </c>
      <c r="AY621" s="53" t="e">
        <f>VLOOKUP(C621, Вчера_Спутник!C:BL, 26, FALSE)+F621-Z621-AD621-AG621</f>
        <v>#N/A</v>
      </c>
      <c r="AZ621" s="53" t="e">
        <f>AE621-VLOOKUP(C621, Вчера_Спутник!C:BL, 25, FALSE)</f>
        <v>#N/A</v>
      </c>
    </row>
    <row r="622" spans="1:52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3">
        <f t="shared" si="19"/>
        <v>0</v>
      </c>
      <c r="AJ622" s="53">
        <f t="shared" si="20"/>
        <v>0</v>
      </c>
      <c r="AK622" s="53" t="str">
        <f>IF(ISNA(VLOOKUP(C622,Вчера_Спутник!C:C, 1, FALSE)),"ошибка",0)</f>
        <v>ошибка</v>
      </c>
      <c r="AL622" s="55"/>
      <c r="AM622" s="53" t="e">
        <f>D622-VLOOKUP(C622, Вчера_Спутник!C:BL, 2, FALSE)</f>
        <v>#N/A</v>
      </c>
      <c r="AN622" s="53" t="e">
        <f>E622-F622-VLOOKUP(C622, Вчера_Спутник!C:BL, 3, FALSE)</f>
        <v>#N/A</v>
      </c>
      <c r="AO622" s="53" t="e">
        <f>K622-L622-VLOOKUP(C622, Вчера_Спутник!C:BL, 5, FALSE)</f>
        <v>#N/A</v>
      </c>
      <c r="AP622" s="53" t="e">
        <f>M622-N622-VLOOKUP(C622, Вчера_Спутник!C:BL, 7, FALSE)</f>
        <v>#N/A</v>
      </c>
      <c r="AQ622" s="53" t="e">
        <f>O622-P622-VLOOKUP(C622, Вчера_Спутник!C:BL, 9, FALSE)</f>
        <v>#N/A</v>
      </c>
      <c r="AR622" s="53" t="e">
        <f>Q622-R622-VLOOKUP(C622, Вчера_Спутник!C:BL, 11, FALSE)</f>
        <v>#N/A</v>
      </c>
      <c r="AS622" s="53" t="e">
        <f>S622-T622-VLOOKUP(C622, Вчера_Спутник!C:BL, 13, FALSE)</f>
        <v>#N/A</v>
      </c>
      <c r="AT622" s="53" t="e">
        <f>U622-V622-VLOOKUP(C622, Вчера_Спутник!C:BL, 15, FALSE)</f>
        <v>#N/A</v>
      </c>
      <c r="AU622" s="53" t="e">
        <f>W622-X622-VLOOKUP(C622, Вчера_Спутник!C:BL, 17, FALSE)</f>
        <v>#N/A</v>
      </c>
      <c r="AV622" s="53" t="e">
        <f>Y622-Z622-VLOOKUP(C622, Вчера_Спутник!C:BL, 19, FALSE)</f>
        <v>#N/A</v>
      </c>
      <c r="AW622" s="53" t="e">
        <f>AA622-AB622-VLOOKUP(C622, Вчера_Спутник!C:BL, 21, FALSE)</f>
        <v>#N/A</v>
      </c>
      <c r="AX622" s="53" t="e">
        <f>AC622-AD622-VLOOKUP(C622, Вчера_Спутник!C:BL, 23, FALSE)</f>
        <v>#N/A</v>
      </c>
      <c r="AY622" s="53" t="e">
        <f>VLOOKUP(C622, Вчера_Спутник!C:BL, 26, FALSE)+F622-Z622-AD622-AG622</f>
        <v>#N/A</v>
      </c>
      <c r="AZ622" s="53" t="e">
        <f>AE622-VLOOKUP(C622, Вчера_Спутник!C:BL, 25, FALSE)</f>
        <v>#N/A</v>
      </c>
    </row>
    <row r="623" spans="1:52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3">
        <f t="shared" si="19"/>
        <v>0</v>
      </c>
      <c r="AJ623" s="53">
        <f t="shared" si="20"/>
        <v>0</v>
      </c>
      <c r="AK623" s="53" t="str">
        <f>IF(ISNA(VLOOKUP(C623,Вчера_Спутник!C:C, 1, FALSE)),"ошибка",0)</f>
        <v>ошибка</v>
      </c>
      <c r="AL623" s="55"/>
      <c r="AM623" s="53" t="e">
        <f>D623-VLOOKUP(C623, Вчера_Спутник!C:BL, 2, FALSE)</f>
        <v>#N/A</v>
      </c>
      <c r="AN623" s="53" t="e">
        <f>E623-F623-VLOOKUP(C623, Вчера_Спутник!C:BL, 3, FALSE)</f>
        <v>#N/A</v>
      </c>
      <c r="AO623" s="53" t="e">
        <f>K623-L623-VLOOKUP(C623, Вчера_Спутник!C:BL, 5, FALSE)</f>
        <v>#N/A</v>
      </c>
      <c r="AP623" s="53" t="e">
        <f>M623-N623-VLOOKUP(C623, Вчера_Спутник!C:BL, 7, FALSE)</f>
        <v>#N/A</v>
      </c>
      <c r="AQ623" s="53" t="e">
        <f>O623-P623-VLOOKUP(C623, Вчера_Спутник!C:BL, 9, FALSE)</f>
        <v>#N/A</v>
      </c>
      <c r="AR623" s="53" t="e">
        <f>Q623-R623-VLOOKUP(C623, Вчера_Спутник!C:BL, 11, FALSE)</f>
        <v>#N/A</v>
      </c>
      <c r="AS623" s="53" t="e">
        <f>S623-T623-VLOOKUP(C623, Вчера_Спутник!C:BL, 13, FALSE)</f>
        <v>#N/A</v>
      </c>
      <c r="AT623" s="53" t="e">
        <f>U623-V623-VLOOKUP(C623, Вчера_Спутник!C:BL, 15, FALSE)</f>
        <v>#N/A</v>
      </c>
      <c r="AU623" s="53" t="e">
        <f>W623-X623-VLOOKUP(C623, Вчера_Спутник!C:BL, 17, FALSE)</f>
        <v>#N/A</v>
      </c>
      <c r="AV623" s="53" t="e">
        <f>Y623-Z623-VLOOKUP(C623, Вчера_Спутник!C:BL, 19, FALSE)</f>
        <v>#N/A</v>
      </c>
      <c r="AW623" s="53" t="e">
        <f>AA623-AB623-VLOOKUP(C623, Вчера_Спутник!C:BL, 21, FALSE)</f>
        <v>#N/A</v>
      </c>
      <c r="AX623" s="53" t="e">
        <f>AC623-AD623-VLOOKUP(C623, Вчера_Спутник!C:BL, 23, FALSE)</f>
        <v>#N/A</v>
      </c>
      <c r="AY623" s="53" t="e">
        <f>VLOOKUP(C623, Вчера_Спутник!C:BL, 26, FALSE)+F623-Z623-AD623-AG623</f>
        <v>#N/A</v>
      </c>
      <c r="AZ623" s="53" t="e">
        <f>AE623-VLOOKUP(C623, Вчера_Спутник!C:BL, 25, FALSE)</f>
        <v>#N/A</v>
      </c>
    </row>
    <row r="624" spans="1:52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3">
        <f t="shared" si="19"/>
        <v>0</v>
      </c>
      <c r="AJ624" s="53">
        <f t="shared" si="20"/>
        <v>0</v>
      </c>
      <c r="AK624" s="53" t="str">
        <f>IF(ISNA(VLOOKUP(C624,Вчера_Спутник!C:C, 1, FALSE)),"ошибка",0)</f>
        <v>ошибка</v>
      </c>
      <c r="AL624" s="55"/>
      <c r="AM624" s="53" t="e">
        <f>D624-VLOOKUP(C624, Вчера_Спутник!C:BL, 2, FALSE)</f>
        <v>#N/A</v>
      </c>
      <c r="AN624" s="53" t="e">
        <f>E624-F624-VLOOKUP(C624, Вчера_Спутник!C:BL, 3, FALSE)</f>
        <v>#N/A</v>
      </c>
      <c r="AO624" s="53" t="e">
        <f>K624-L624-VLOOKUP(C624, Вчера_Спутник!C:BL, 5, FALSE)</f>
        <v>#N/A</v>
      </c>
      <c r="AP624" s="53" t="e">
        <f>M624-N624-VLOOKUP(C624, Вчера_Спутник!C:BL, 7, FALSE)</f>
        <v>#N/A</v>
      </c>
      <c r="AQ624" s="53" t="e">
        <f>O624-P624-VLOOKUP(C624, Вчера_Спутник!C:BL, 9, FALSE)</f>
        <v>#N/A</v>
      </c>
      <c r="AR624" s="53" t="e">
        <f>Q624-R624-VLOOKUP(C624, Вчера_Спутник!C:BL, 11, FALSE)</f>
        <v>#N/A</v>
      </c>
      <c r="AS624" s="53" t="e">
        <f>S624-T624-VLOOKUP(C624, Вчера_Спутник!C:BL, 13, FALSE)</f>
        <v>#N/A</v>
      </c>
      <c r="AT624" s="53" t="e">
        <f>U624-V624-VLOOKUP(C624, Вчера_Спутник!C:BL, 15, FALSE)</f>
        <v>#N/A</v>
      </c>
      <c r="AU624" s="53" t="e">
        <f>W624-X624-VLOOKUP(C624, Вчера_Спутник!C:BL, 17, FALSE)</f>
        <v>#N/A</v>
      </c>
      <c r="AV624" s="53" t="e">
        <f>Y624-Z624-VLOOKUP(C624, Вчера_Спутник!C:BL, 19, FALSE)</f>
        <v>#N/A</v>
      </c>
      <c r="AW624" s="53" t="e">
        <f>AA624-AB624-VLOOKUP(C624, Вчера_Спутник!C:BL, 21, FALSE)</f>
        <v>#N/A</v>
      </c>
      <c r="AX624" s="53" t="e">
        <f>AC624-AD624-VLOOKUP(C624, Вчера_Спутник!C:BL, 23, FALSE)</f>
        <v>#N/A</v>
      </c>
      <c r="AY624" s="53" t="e">
        <f>VLOOKUP(C624, Вчера_Спутник!C:BL, 26, FALSE)+F624-Z624-AD624-AG624</f>
        <v>#N/A</v>
      </c>
      <c r="AZ624" s="53" t="e">
        <f>AE624-VLOOKUP(C624, Вчера_Спутник!C:BL, 25, FALSE)</f>
        <v>#N/A</v>
      </c>
    </row>
    <row r="625" spans="1:52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3">
        <f t="shared" si="19"/>
        <v>0</v>
      </c>
      <c r="AJ625" s="53">
        <f t="shared" si="20"/>
        <v>0</v>
      </c>
      <c r="AK625" s="53" t="str">
        <f>IF(ISNA(VLOOKUP(C625,Вчера_Спутник!C:C, 1, FALSE)),"ошибка",0)</f>
        <v>ошибка</v>
      </c>
      <c r="AL625" s="55"/>
      <c r="AM625" s="53" t="e">
        <f>D625-VLOOKUP(C625, Вчера_Спутник!C:BL, 2, FALSE)</f>
        <v>#N/A</v>
      </c>
      <c r="AN625" s="53" t="e">
        <f>E625-F625-VLOOKUP(C625, Вчера_Спутник!C:BL, 3, FALSE)</f>
        <v>#N/A</v>
      </c>
      <c r="AO625" s="53" t="e">
        <f>K625-L625-VLOOKUP(C625, Вчера_Спутник!C:BL, 5, FALSE)</f>
        <v>#N/A</v>
      </c>
      <c r="AP625" s="53" t="e">
        <f>M625-N625-VLOOKUP(C625, Вчера_Спутник!C:BL, 7, FALSE)</f>
        <v>#N/A</v>
      </c>
      <c r="AQ625" s="53" t="e">
        <f>O625-P625-VLOOKUP(C625, Вчера_Спутник!C:BL, 9, FALSE)</f>
        <v>#N/A</v>
      </c>
      <c r="AR625" s="53" t="e">
        <f>Q625-R625-VLOOKUP(C625, Вчера_Спутник!C:BL, 11, FALSE)</f>
        <v>#N/A</v>
      </c>
      <c r="AS625" s="53" t="e">
        <f>S625-T625-VLOOKUP(C625, Вчера_Спутник!C:BL, 13, FALSE)</f>
        <v>#N/A</v>
      </c>
      <c r="AT625" s="53" t="e">
        <f>U625-V625-VLOOKUP(C625, Вчера_Спутник!C:BL, 15, FALSE)</f>
        <v>#N/A</v>
      </c>
      <c r="AU625" s="53" t="e">
        <f>W625-X625-VLOOKUP(C625, Вчера_Спутник!C:BL, 17, FALSE)</f>
        <v>#N/A</v>
      </c>
      <c r="AV625" s="53" t="e">
        <f>Y625-Z625-VLOOKUP(C625, Вчера_Спутник!C:BL, 19, FALSE)</f>
        <v>#N/A</v>
      </c>
      <c r="AW625" s="53" t="e">
        <f>AA625-AB625-VLOOKUP(C625, Вчера_Спутник!C:BL, 21, FALSE)</f>
        <v>#N/A</v>
      </c>
      <c r="AX625" s="53" t="e">
        <f>AC625-AD625-VLOOKUP(C625, Вчера_Спутник!C:BL, 23, FALSE)</f>
        <v>#N/A</v>
      </c>
      <c r="AY625" s="53" t="e">
        <f>VLOOKUP(C625, Вчера_Спутник!C:BL, 26, FALSE)+F625-Z625-AD625-AG625</f>
        <v>#N/A</v>
      </c>
      <c r="AZ625" s="53" t="e">
        <f>AE625-VLOOKUP(C625, Вчера_Спутник!C:BL, 25, FALSE)</f>
        <v>#N/A</v>
      </c>
    </row>
    <row r="626" spans="1:52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3">
        <f t="shared" si="19"/>
        <v>0</v>
      </c>
      <c r="AJ626" s="53">
        <f t="shared" si="20"/>
        <v>0</v>
      </c>
      <c r="AK626" s="53" t="str">
        <f>IF(ISNA(VLOOKUP(C626,Вчера_Спутник!C:C, 1, FALSE)),"ошибка",0)</f>
        <v>ошибка</v>
      </c>
      <c r="AL626" s="55"/>
      <c r="AM626" s="53" t="e">
        <f>D626-VLOOKUP(C626, Вчера_Спутник!C:BL, 2, FALSE)</f>
        <v>#N/A</v>
      </c>
      <c r="AN626" s="53" t="e">
        <f>E626-F626-VLOOKUP(C626, Вчера_Спутник!C:BL, 3, FALSE)</f>
        <v>#N/A</v>
      </c>
      <c r="AO626" s="53" t="e">
        <f>K626-L626-VLOOKUP(C626, Вчера_Спутник!C:BL, 5, FALSE)</f>
        <v>#N/A</v>
      </c>
      <c r="AP626" s="53" t="e">
        <f>M626-N626-VLOOKUP(C626, Вчера_Спутник!C:BL, 7, FALSE)</f>
        <v>#N/A</v>
      </c>
      <c r="AQ626" s="53" t="e">
        <f>O626-P626-VLOOKUP(C626, Вчера_Спутник!C:BL, 9, FALSE)</f>
        <v>#N/A</v>
      </c>
      <c r="AR626" s="53" t="e">
        <f>Q626-R626-VLOOKUP(C626, Вчера_Спутник!C:BL, 11, FALSE)</f>
        <v>#N/A</v>
      </c>
      <c r="AS626" s="53" t="e">
        <f>S626-T626-VLOOKUP(C626, Вчера_Спутник!C:BL, 13, FALSE)</f>
        <v>#N/A</v>
      </c>
      <c r="AT626" s="53" t="e">
        <f>U626-V626-VLOOKUP(C626, Вчера_Спутник!C:BL, 15, FALSE)</f>
        <v>#N/A</v>
      </c>
      <c r="AU626" s="53" t="e">
        <f>W626-X626-VLOOKUP(C626, Вчера_Спутник!C:BL, 17, FALSE)</f>
        <v>#N/A</v>
      </c>
      <c r="AV626" s="53" t="e">
        <f>Y626-Z626-VLOOKUP(C626, Вчера_Спутник!C:BL, 19, FALSE)</f>
        <v>#N/A</v>
      </c>
      <c r="AW626" s="53" t="e">
        <f>AA626-AB626-VLOOKUP(C626, Вчера_Спутник!C:BL, 21, FALSE)</f>
        <v>#N/A</v>
      </c>
      <c r="AX626" s="53" t="e">
        <f>AC626-AD626-VLOOKUP(C626, Вчера_Спутник!C:BL, 23, FALSE)</f>
        <v>#N/A</v>
      </c>
      <c r="AY626" s="53" t="e">
        <f>VLOOKUP(C626, Вчера_Спутник!C:BL, 26, FALSE)+F626-Z626-AD626-AG626</f>
        <v>#N/A</v>
      </c>
      <c r="AZ626" s="53" t="e">
        <f>AE626-VLOOKUP(C626, Вчера_Спутник!C:BL, 25, FALSE)</f>
        <v>#N/A</v>
      </c>
    </row>
    <row r="627" spans="1:52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3">
        <f t="shared" si="19"/>
        <v>0</v>
      </c>
      <c r="AJ627" s="53">
        <f t="shared" si="20"/>
        <v>0</v>
      </c>
      <c r="AK627" s="53" t="str">
        <f>IF(ISNA(VLOOKUP(C627,Вчера_Спутник!C:C, 1, FALSE)),"ошибка",0)</f>
        <v>ошибка</v>
      </c>
      <c r="AL627" s="55"/>
      <c r="AM627" s="53" t="e">
        <f>D627-VLOOKUP(C627, Вчера_Спутник!C:BL, 2, FALSE)</f>
        <v>#N/A</v>
      </c>
      <c r="AN627" s="53" t="e">
        <f>E627-F627-VLOOKUP(C627, Вчера_Спутник!C:BL, 3, FALSE)</f>
        <v>#N/A</v>
      </c>
      <c r="AO627" s="53" t="e">
        <f>K627-L627-VLOOKUP(C627, Вчера_Спутник!C:BL, 5, FALSE)</f>
        <v>#N/A</v>
      </c>
      <c r="AP627" s="53" t="e">
        <f>M627-N627-VLOOKUP(C627, Вчера_Спутник!C:BL, 7, FALSE)</f>
        <v>#N/A</v>
      </c>
      <c r="AQ627" s="53" t="e">
        <f>O627-P627-VLOOKUP(C627, Вчера_Спутник!C:BL, 9, FALSE)</f>
        <v>#N/A</v>
      </c>
      <c r="AR627" s="53" t="e">
        <f>Q627-R627-VLOOKUP(C627, Вчера_Спутник!C:BL, 11, FALSE)</f>
        <v>#N/A</v>
      </c>
      <c r="AS627" s="53" t="e">
        <f>S627-T627-VLOOKUP(C627, Вчера_Спутник!C:BL, 13, FALSE)</f>
        <v>#N/A</v>
      </c>
      <c r="AT627" s="53" t="e">
        <f>U627-V627-VLOOKUP(C627, Вчера_Спутник!C:BL, 15, FALSE)</f>
        <v>#N/A</v>
      </c>
      <c r="AU627" s="53" t="e">
        <f>W627-X627-VLOOKUP(C627, Вчера_Спутник!C:BL, 17, FALSE)</f>
        <v>#N/A</v>
      </c>
      <c r="AV627" s="53" t="e">
        <f>Y627-Z627-VLOOKUP(C627, Вчера_Спутник!C:BL, 19, FALSE)</f>
        <v>#N/A</v>
      </c>
      <c r="AW627" s="53" t="e">
        <f>AA627-AB627-VLOOKUP(C627, Вчера_Спутник!C:BL, 21, FALSE)</f>
        <v>#N/A</v>
      </c>
      <c r="AX627" s="53" t="e">
        <f>AC627-AD627-VLOOKUP(C627, Вчера_Спутник!C:BL, 23, FALSE)</f>
        <v>#N/A</v>
      </c>
      <c r="AY627" s="53" t="e">
        <f>VLOOKUP(C627, Вчера_Спутник!C:BL, 26, FALSE)+F627-Z627-AD627-AG627</f>
        <v>#N/A</v>
      </c>
      <c r="AZ627" s="53" t="e">
        <f>AE627-VLOOKUP(C627, Вчера_Спутник!C:BL, 25, FALSE)</f>
        <v>#N/A</v>
      </c>
    </row>
    <row r="628" spans="1:52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3">
        <f t="shared" si="19"/>
        <v>0</v>
      </c>
      <c r="AJ628" s="53">
        <f t="shared" si="20"/>
        <v>0</v>
      </c>
      <c r="AK628" s="53" t="str">
        <f>IF(ISNA(VLOOKUP(C628,Вчера_Спутник!C:C, 1, FALSE)),"ошибка",0)</f>
        <v>ошибка</v>
      </c>
      <c r="AL628" s="55"/>
      <c r="AM628" s="53" t="e">
        <f>D628-VLOOKUP(C628, Вчера_Спутник!C:BL, 2, FALSE)</f>
        <v>#N/A</v>
      </c>
      <c r="AN628" s="53" t="e">
        <f>E628-F628-VLOOKUP(C628, Вчера_Спутник!C:BL, 3, FALSE)</f>
        <v>#N/A</v>
      </c>
      <c r="AO628" s="53" t="e">
        <f>K628-L628-VLOOKUP(C628, Вчера_Спутник!C:BL, 5, FALSE)</f>
        <v>#N/A</v>
      </c>
      <c r="AP628" s="53" t="e">
        <f>M628-N628-VLOOKUP(C628, Вчера_Спутник!C:BL, 7, FALSE)</f>
        <v>#N/A</v>
      </c>
      <c r="AQ628" s="53" t="e">
        <f>O628-P628-VLOOKUP(C628, Вчера_Спутник!C:BL, 9, FALSE)</f>
        <v>#N/A</v>
      </c>
      <c r="AR628" s="53" t="e">
        <f>Q628-R628-VLOOKUP(C628, Вчера_Спутник!C:BL, 11, FALSE)</f>
        <v>#N/A</v>
      </c>
      <c r="AS628" s="53" t="e">
        <f>S628-T628-VLOOKUP(C628, Вчера_Спутник!C:BL, 13, FALSE)</f>
        <v>#N/A</v>
      </c>
      <c r="AT628" s="53" t="e">
        <f>U628-V628-VLOOKUP(C628, Вчера_Спутник!C:BL, 15, FALSE)</f>
        <v>#N/A</v>
      </c>
      <c r="AU628" s="53" t="e">
        <f>W628-X628-VLOOKUP(C628, Вчера_Спутник!C:BL, 17, FALSE)</f>
        <v>#N/A</v>
      </c>
      <c r="AV628" s="53" t="e">
        <f>Y628-Z628-VLOOKUP(C628, Вчера_Спутник!C:BL, 19, FALSE)</f>
        <v>#N/A</v>
      </c>
      <c r="AW628" s="53" t="e">
        <f>AA628-AB628-VLOOKUP(C628, Вчера_Спутник!C:BL, 21, FALSE)</f>
        <v>#N/A</v>
      </c>
      <c r="AX628" s="53" t="e">
        <f>AC628-AD628-VLOOKUP(C628, Вчера_Спутник!C:BL, 23, FALSE)</f>
        <v>#N/A</v>
      </c>
      <c r="AY628" s="53" t="e">
        <f>VLOOKUP(C628, Вчера_Спутник!C:BL, 26, FALSE)+F628-Z628-AD628-AG628</f>
        <v>#N/A</v>
      </c>
      <c r="AZ628" s="53" t="e">
        <f>AE628-VLOOKUP(C628, Вчера_Спутник!C:BL, 25, FALSE)</f>
        <v>#N/A</v>
      </c>
    </row>
    <row r="629" spans="1:52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3">
        <f t="shared" si="19"/>
        <v>0</v>
      </c>
      <c r="AJ629" s="53">
        <f t="shared" si="20"/>
        <v>0</v>
      </c>
      <c r="AK629" s="53" t="str">
        <f>IF(ISNA(VLOOKUP(C629,Вчера_Спутник!C:C, 1, FALSE)),"ошибка",0)</f>
        <v>ошибка</v>
      </c>
      <c r="AL629" s="55"/>
      <c r="AM629" s="53" t="e">
        <f>D629-VLOOKUP(C629, Вчера_Спутник!C:BL, 2, FALSE)</f>
        <v>#N/A</v>
      </c>
      <c r="AN629" s="53" t="e">
        <f>E629-F629-VLOOKUP(C629, Вчера_Спутник!C:BL, 3, FALSE)</f>
        <v>#N/A</v>
      </c>
      <c r="AO629" s="53" t="e">
        <f>K629-L629-VLOOKUP(C629, Вчера_Спутник!C:BL, 5, FALSE)</f>
        <v>#N/A</v>
      </c>
      <c r="AP629" s="53" t="e">
        <f>M629-N629-VLOOKUP(C629, Вчера_Спутник!C:BL, 7, FALSE)</f>
        <v>#N/A</v>
      </c>
      <c r="AQ629" s="53" t="e">
        <f>O629-P629-VLOOKUP(C629, Вчера_Спутник!C:BL, 9, FALSE)</f>
        <v>#N/A</v>
      </c>
      <c r="AR629" s="53" t="e">
        <f>Q629-R629-VLOOKUP(C629, Вчера_Спутник!C:BL, 11, FALSE)</f>
        <v>#N/A</v>
      </c>
      <c r="AS629" s="53" t="e">
        <f>S629-T629-VLOOKUP(C629, Вчера_Спутник!C:BL, 13, FALSE)</f>
        <v>#N/A</v>
      </c>
      <c r="AT629" s="53" t="e">
        <f>U629-V629-VLOOKUP(C629, Вчера_Спутник!C:BL, 15, FALSE)</f>
        <v>#N/A</v>
      </c>
      <c r="AU629" s="53" t="e">
        <f>W629-X629-VLOOKUP(C629, Вчера_Спутник!C:BL, 17, FALSE)</f>
        <v>#N/A</v>
      </c>
      <c r="AV629" s="53" t="e">
        <f>Y629-Z629-VLOOKUP(C629, Вчера_Спутник!C:BL, 19, FALSE)</f>
        <v>#N/A</v>
      </c>
      <c r="AW629" s="53" t="e">
        <f>AA629-AB629-VLOOKUP(C629, Вчера_Спутник!C:BL, 21, FALSE)</f>
        <v>#N/A</v>
      </c>
      <c r="AX629" s="53" t="e">
        <f>AC629-AD629-VLOOKUP(C629, Вчера_Спутник!C:BL, 23, FALSE)</f>
        <v>#N/A</v>
      </c>
      <c r="AY629" s="53" t="e">
        <f>VLOOKUP(C629, Вчера_Спутник!C:BL, 26, FALSE)+F629-Z629-AD629-AG629</f>
        <v>#N/A</v>
      </c>
      <c r="AZ629" s="53" t="e">
        <f>AE629-VLOOKUP(C629, Вчера_Спутник!C:BL, 25, FALSE)</f>
        <v>#N/A</v>
      </c>
    </row>
    <row r="630" spans="1:52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3">
        <f t="shared" si="19"/>
        <v>0</v>
      </c>
      <c r="AJ630" s="53">
        <f t="shared" si="20"/>
        <v>0</v>
      </c>
      <c r="AK630" s="53" t="str">
        <f>IF(ISNA(VLOOKUP(C630,Вчера_Спутник!C:C, 1, FALSE)),"ошибка",0)</f>
        <v>ошибка</v>
      </c>
      <c r="AL630" s="55"/>
      <c r="AM630" s="53" t="e">
        <f>D630-VLOOKUP(C630, Вчера_Спутник!C:BL, 2, FALSE)</f>
        <v>#N/A</v>
      </c>
      <c r="AN630" s="53" t="e">
        <f>E630-F630-VLOOKUP(C630, Вчера_Спутник!C:BL, 3, FALSE)</f>
        <v>#N/A</v>
      </c>
      <c r="AO630" s="53" t="e">
        <f>K630-L630-VLOOKUP(C630, Вчера_Спутник!C:BL, 5, FALSE)</f>
        <v>#N/A</v>
      </c>
      <c r="AP630" s="53" t="e">
        <f>M630-N630-VLOOKUP(C630, Вчера_Спутник!C:BL, 7, FALSE)</f>
        <v>#N/A</v>
      </c>
      <c r="AQ630" s="53" t="e">
        <f>O630-P630-VLOOKUP(C630, Вчера_Спутник!C:BL, 9, FALSE)</f>
        <v>#N/A</v>
      </c>
      <c r="AR630" s="53" t="e">
        <f>Q630-R630-VLOOKUP(C630, Вчера_Спутник!C:BL, 11, FALSE)</f>
        <v>#N/A</v>
      </c>
      <c r="AS630" s="53" t="e">
        <f>S630-T630-VLOOKUP(C630, Вчера_Спутник!C:BL, 13, FALSE)</f>
        <v>#N/A</v>
      </c>
      <c r="AT630" s="53" t="e">
        <f>U630-V630-VLOOKUP(C630, Вчера_Спутник!C:BL, 15, FALSE)</f>
        <v>#N/A</v>
      </c>
      <c r="AU630" s="53" t="e">
        <f>W630-X630-VLOOKUP(C630, Вчера_Спутник!C:BL, 17, FALSE)</f>
        <v>#N/A</v>
      </c>
      <c r="AV630" s="53" t="e">
        <f>Y630-Z630-VLOOKUP(C630, Вчера_Спутник!C:BL, 19, FALSE)</f>
        <v>#N/A</v>
      </c>
      <c r="AW630" s="53" t="e">
        <f>AA630-AB630-VLOOKUP(C630, Вчера_Спутник!C:BL, 21, FALSE)</f>
        <v>#N/A</v>
      </c>
      <c r="AX630" s="53" t="e">
        <f>AC630-AD630-VLOOKUP(C630, Вчера_Спутник!C:BL, 23, FALSE)</f>
        <v>#N/A</v>
      </c>
      <c r="AY630" s="53" t="e">
        <f>VLOOKUP(C630, Вчера_Спутник!C:BL, 26, FALSE)+F630-Z630-AD630-AG630</f>
        <v>#N/A</v>
      </c>
      <c r="AZ630" s="53" t="e">
        <f>AE630-VLOOKUP(C630, Вчера_Спутник!C:BL, 25, FALSE)</f>
        <v>#N/A</v>
      </c>
    </row>
    <row r="631" spans="1:52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3">
        <f t="shared" si="19"/>
        <v>0</v>
      </c>
      <c r="AJ631" s="53">
        <f t="shared" si="20"/>
        <v>0</v>
      </c>
      <c r="AK631" s="53" t="str">
        <f>IF(ISNA(VLOOKUP(C631,Вчера_Спутник!C:C, 1, FALSE)),"ошибка",0)</f>
        <v>ошибка</v>
      </c>
      <c r="AL631" s="55"/>
      <c r="AM631" s="53" t="e">
        <f>D631-VLOOKUP(C631, Вчера_Спутник!C:BL, 2, FALSE)</f>
        <v>#N/A</v>
      </c>
      <c r="AN631" s="53" t="e">
        <f>E631-F631-VLOOKUP(C631, Вчера_Спутник!C:BL, 3, FALSE)</f>
        <v>#N/A</v>
      </c>
      <c r="AO631" s="53" t="e">
        <f>K631-L631-VLOOKUP(C631, Вчера_Спутник!C:BL, 5, FALSE)</f>
        <v>#N/A</v>
      </c>
      <c r="AP631" s="53" t="e">
        <f>M631-N631-VLOOKUP(C631, Вчера_Спутник!C:BL, 7, FALSE)</f>
        <v>#N/A</v>
      </c>
      <c r="AQ631" s="53" t="e">
        <f>O631-P631-VLOOKUP(C631, Вчера_Спутник!C:BL, 9, FALSE)</f>
        <v>#N/A</v>
      </c>
      <c r="AR631" s="53" t="e">
        <f>Q631-R631-VLOOKUP(C631, Вчера_Спутник!C:BL, 11, FALSE)</f>
        <v>#N/A</v>
      </c>
      <c r="AS631" s="53" t="e">
        <f>S631-T631-VLOOKUP(C631, Вчера_Спутник!C:BL, 13, FALSE)</f>
        <v>#N/A</v>
      </c>
      <c r="AT631" s="53" t="e">
        <f>U631-V631-VLOOKUP(C631, Вчера_Спутник!C:BL, 15, FALSE)</f>
        <v>#N/A</v>
      </c>
      <c r="AU631" s="53" t="e">
        <f>W631-X631-VLOOKUP(C631, Вчера_Спутник!C:BL, 17, FALSE)</f>
        <v>#N/A</v>
      </c>
      <c r="AV631" s="53" t="e">
        <f>Y631-Z631-VLOOKUP(C631, Вчера_Спутник!C:BL, 19, FALSE)</f>
        <v>#N/A</v>
      </c>
      <c r="AW631" s="53" t="e">
        <f>AA631-AB631-VLOOKUP(C631, Вчера_Спутник!C:BL, 21, FALSE)</f>
        <v>#N/A</v>
      </c>
      <c r="AX631" s="53" t="e">
        <f>AC631-AD631-VLOOKUP(C631, Вчера_Спутник!C:BL, 23, FALSE)</f>
        <v>#N/A</v>
      </c>
      <c r="AY631" s="53" t="e">
        <f>VLOOKUP(C631, Вчера_Спутник!C:BL, 26, FALSE)+F631-Z631-AD631-AG631</f>
        <v>#N/A</v>
      </c>
      <c r="AZ631" s="53" t="e">
        <f>AE631-VLOOKUP(C631, Вчера_Спутник!C:BL, 25, FALSE)</f>
        <v>#N/A</v>
      </c>
    </row>
    <row r="632" spans="1:52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3">
        <f t="shared" si="19"/>
        <v>0</v>
      </c>
      <c r="AJ632" s="53">
        <f t="shared" si="20"/>
        <v>0</v>
      </c>
      <c r="AK632" s="53" t="str">
        <f>IF(ISNA(VLOOKUP(C632,Вчера_Спутник!C:C, 1, FALSE)),"ошибка",0)</f>
        <v>ошибка</v>
      </c>
      <c r="AL632" s="55"/>
      <c r="AM632" s="53" t="e">
        <f>D632-VLOOKUP(C632, Вчера_Спутник!C:BL, 2, FALSE)</f>
        <v>#N/A</v>
      </c>
      <c r="AN632" s="53" t="e">
        <f>E632-F632-VLOOKUP(C632, Вчера_Спутник!C:BL, 3, FALSE)</f>
        <v>#N/A</v>
      </c>
      <c r="AO632" s="53" t="e">
        <f>K632-L632-VLOOKUP(C632, Вчера_Спутник!C:BL, 5, FALSE)</f>
        <v>#N/A</v>
      </c>
      <c r="AP632" s="53" t="e">
        <f>M632-N632-VLOOKUP(C632, Вчера_Спутник!C:BL, 7, FALSE)</f>
        <v>#N/A</v>
      </c>
      <c r="AQ632" s="53" t="e">
        <f>O632-P632-VLOOKUP(C632, Вчера_Спутник!C:BL, 9, FALSE)</f>
        <v>#N/A</v>
      </c>
      <c r="AR632" s="53" t="e">
        <f>Q632-R632-VLOOKUP(C632, Вчера_Спутник!C:BL, 11, FALSE)</f>
        <v>#N/A</v>
      </c>
      <c r="AS632" s="53" t="e">
        <f>S632-T632-VLOOKUP(C632, Вчера_Спутник!C:BL, 13, FALSE)</f>
        <v>#N/A</v>
      </c>
      <c r="AT632" s="53" t="e">
        <f>U632-V632-VLOOKUP(C632, Вчера_Спутник!C:BL, 15, FALSE)</f>
        <v>#N/A</v>
      </c>
      <c r="AU632" s="53" t="e">
        <f>W632-X632-VLOOKUP(C632, Вчера_Спутник!C:BL, 17, FALSE)</f>
        <v>#N/A</v>
      </c>
      <c r="AV632" s="53" t="e">
        <f>Y632-Z632-VLOOKUP(C632, Вчера_Спутник!C:BL, 19, FALSE)</f>
        <v>#N/A</v>
      </c>
      <c r="AW632" s="53" t="e">
        <f>AA632-AB632-VLOOKUP(C632, Вчера_Спутник!C:BL, 21, FALSE)</f>
        <v>#N/A</v>
      </c>
      <c r="AX632" s="53" t="e">
        <f>AC632-AD632-VLOOKUP(C632, Вчера_Спутник!C:BL, 23, FALSE)</f>
        <v>#N/A</v>
      </c>
      <c r="AY632" s="53" t="e">
        <f>VLOOKUP(C632, Вчера_Спутник!C:BL, 26, FALSE)+F632-Z632-AD632-AG632</f>
        <v>#N/A</v>
      </c>
      <c r="AZ632" s="53" t="e">
        <f>AE632-VLOOKUP(C632, Вчера_Спутник!C:BL, 25, FALSE)</f>
        <v>#N/A</v>
      </c>
    </row>
    <row r="633" spans="1:52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3">
        <f t="shared" si="19"/>
        <v>0</v>
      </c>
      <c r="AJ633" s="53">
        <f t="shared" si="20"/>
        <v>0</v>
      </c>
      <c r="AK633" s="53" t="str">
        <f>IF(ISNA(VLOOKUP(C633,Вчера_Спутник!C:C, 1, FALSE)),"ошибка",0)</f>
        <v>ошибка</v>
      </c>
      <c r="AL633" s="55"/>
      <c r="AM633" s="53" t="e">
        <f>D633-VLOOKUP(C633, Вчера_Спутник!C:BL, 2, FALSE)</f>
        <v>#N/A</v>
      </c>
      <c r="AN633" s="53" t="e">
        <f>E633-F633-VLOOKUP(C633, Вчера_Спутник!C:BL, 3, FALSE)</f>
        <v>#N/A</v>
      </c>
      <c r="AO633" s="53" t="e">
        <f>K633-L633-VLOOKUP(C633, Вчера_Спутник!C:BL, 5, FALSE)</f>
        <v>#N/A</v>
      </c>
      <c r="AP633" s="53" t="e">
        <f>M633-N633-VLOOKUP(C633, Вчера_Спутник!C:BL, 7, FALSE)</f>
        <v>#N/A</v>
      </c>
      <c r="AQ633" s="53" t="e">
        <f>O633-P633-VLOOKUP(C633, Вчера_Спутник!C:BL, 9, FALSE)</f>
        <v>#N/A</v>
      </c>
      <c r="AR633" s="53" t="e">
        <f>Q633-R633-VLOOKUP(C633, Вчера_Спутник!C:BL, 11, FALSE)</f>
        <v>#N/A</v>
      </c>
      <c r="AS633" s="53" t="e">
        <f>S633-T633-VLOOKUP(C633, Вчера_Спутник!C:BL, 13, FALSE)</f>
        <v>#N/A</v>
      </c>
      <c r="AT633" s="53" t="e">
        <f>U633-V633-VLOOKUP(C633, Вчера_Спутник!C:BL, 15, FALSE)</f>
        <v>#N/A</v>
      </c>
      <c r="AU633" s="53" t="e">
        <f>W633-X633-VLOOKUP(C633, Вчера_Спутник!C:BL, 17, FALSE)</f>
        <v>#N/A</v>
      </c>
      <c r="AV633" s="53" t="e">
        <f>Y633-Z633-VLOOKUP(C633, Вчера_Спутник!C:BL, 19, FALSE)</f>
        <v>#N/A</v>
      </c>
      <c r="AW633" s="53" t="e">
        <f>AA633-AB633-VLOOKUP(C633, Вчера_Спутник!C:BL, 21, FALSE)</f>
        <v>#N/A</v>
      </c>
      <c r="AX633" s="53" t="e">
        <f>AC633-AD633-VLOOKUP(C633, Вчера_Спутник!C:BL, 23, FALSE)</f>
        <v>#N/A</v>
      </c>
      <c r="AY633" s="53" t="e">
        <f>VLOOKUP(C633, Вчера_Спутник!C:BL, 26, FALSE)+F633-Z633-AD633-AG633</f>
        <v>#N/A</v>
      </c>
      <c r="AZ633" s="53" t="e">
        <f>AE633-VLOOKUP(C633, Вчера_Спутник!C:BL, 25, FALSE)</f>
        <v>#N/A</v>
      </c>
    </row>
    <row r="634" spans="1:52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3">
        <f t="shared" si="19"/>
        <v>0</v>
      </c>
      <c r="AJ634" s="53">
        <f t="shared" si="20"/>
        <v>0</v>
      </c>
      <c r="AK634" s="53" t="str">
        <f>IF(ISNA(VLOOKUP(C634,Вчера_Спутник!C:C, 1, FALSE)),"ошибка",0)</f>
        <v>ошибка</v>
      </c>
      <c r="AL634" s="55"/>
      <c r="AM634" s="53" t="e">
        <f>D634-VLOOKUP(C634, Вчера_Спутник!C:BL, 2, FALSE)</f>
        <v>#N/A</v>
      </c>
      <c r="AN634" s="53" t="e">
        <f>E634-F634-VLOOKUP(C634, Вчера_Спутник!C:BL, 3, FALSE)</f>
        <v>#N/A</v>
      </c>
      <c r="AO634" s="53" t="e">
        <f>K634-L634-VLOOKUP(C634, Вчера_Спутник!C:BL, 5, FALSE)</f>
        <v>#N/A</v>
      </c>
      <c r="AP634" s="53" t="e">
        <f>M634-N634-VLOOKUP(C634, Вчера_Спутник!C:BL, 7, FALSE)</f>
        <v>#N/A</v>
      </c>
      <c r="AQ634" s="53" t="e">
        <f>O634-P634-VLOOKUP(C634, Вчера_Спутник!C:BL, 9, FALSE)</f>
        <v>#N/A</v>
      </c>
      <c r="AR634" s="53" t="e">
        <f>Q634-R634-VLOOKUP(C634, Вчера_Спутник!C:BL, 11, FALSE)</f>
        <v>#N/A</v>
      </c>
      <c r="AS634" s="53" t="e">
        <f>S634-T634-VLOOKUP(C634, Вчера_Спутник!C:BL, 13, FALSE)</f>
        <v>#N/A</v>
      </c>
      <c r="AT634" s="53" t="e">
        <f>U634-V634-VLOOKUP(C634, Вчера_Спутник!C:BL, 15, FALSE)</f>
        <v>#N/A</v>
      </c>
      <c r="AU634" s="53" t="e">
        <f>W634-X634-VLOOKUP(C634, Вчера_Спутник!C:BL, 17, FALSE)</f>
        <v>#N/A</v>
      </c>
      <c r="AV634" s="53" t="e">
        <f>Y634-Z634-VLOOKUP(C634, Вчера_Спутник!C:BL, 19, FALSE)</f>
        <v>#N/A</v>
      </c>
      <c r="AW634" s="53" t="e">
        <f>AA634-AB634-VLOOKUP(C634, Вчера_Спутник!C:BL, 21, FALSE)</f>
        <v>#N/A</v>
      </c>
      <c r="AX634" s="53" t="e">
        <f>AC634-AD634-VLOOKUP(C634, Вчера_Спутник!C:BL, 23, FALSE)</f>
        <v>#N/A</v>
      </c>
      <c r="AY634" s="53" t="e">
        <f>VLOOKUP(C634, Вчера_Спутник!C:BL, 26, FALSE)+F634-Z634-AD634-AG634</f>
        <v>#N/A</v>
      </c>
      <c r="AZ634" s="53" t="e">
        <f>AE634-VLOOKUP(C634, Вчера_Спутник!C:BL, 25, FALSE)</f>
        <v>#N/A</v>
      </c>
    </row>
    <row r="635" spans="1:52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3">
        <f t="shared" si="19"/>
        <v>0</v>
      </c>
      <c r="AJ635" s="53">
        <f t="shared" si="20"/>
        <v>0</v>
      </c>
      <c r="AK635" s="53" t="str">
        <f>IF(ISNA(VLOOKUP(C635,Вчера_Спутник!C:C, 1, FALSE)),"ошибка",0)</f>
        <v>ошибка</v>
      </c>
      <c r="AL635" s="55"/>
      <c r="AM635" s="53" t="e">
        <f>D635-VLOOKUP(C635, Вчера_Спутник!C:BL, 2, FALSE)</f>
        <v>#N/A</v>
      </c>
      <c r="AN635" s="53" t="e">
        <f>E635-F635-VLOOKUP(C635, Вчера_Спутник!C:BL, 3, FALSE)</f>
        <v>#N/A</v>
      </c>
      <c r="AO635" s="53" t="e">
        <f>K635-L635-VLOOKUP(C635, Вчера_Спутник!C:BL, 5, FALSE)</f>
        <v>#N/A</v>
      </c>
      <c r="AP635" s="53" t="e">
        <f>M635-N635-VLOOKUP(C635, Вчера_Спутник!C:BL, 7, FALSE)</f>
        <v>#N/A</v>
      </c>
      <c r="AQ635" s="53" t="e">
        <f>O635-P635-VLOOKUP(C635, Вчера_Спутник!C:BL, 9, FALSE)</f>
        <v>#N/A</v>
      </c>
      <c r="AR635" s="53" t="e">
        <f>Q635-R635-VLOOKUP(C635, Вчера_Спутник!C:BL, 11, FALSE)</f>
        <v>#N/A</v>
      </c>
      <c r="AS635" s="53" t="e">
        <f>S635-T635-VLOOKUP(C635, Вчера_Спутник!C:BL, 13, FALSE)</f>
        <v>#N/A</v>
      </c>
      <c r="AT635" s="53" t="e">
        <f>U635-V635-VLOOKUP(C635, Вчера_Спутник!C:BL, 15, FALSE)</f>
        <v>#N/A</v>
      </c>
      <c r="AU635" s="53" t="e">
        <f>W635-X635-VLOOKUP(C635, Вчера_Спутник!C:BL, 17, FALSE)</f>
        <v>#N/A</v>
      </c>
      <c r="AV635" s="53" t="e">
        <f>Y635-Z635-VLOOKUP(C635, Вчера_Спутник!C:BL, 19, FALSE)</f>
        <v>#N/A</v>
      </c>
      <c r="AW635" s="53" t="e">
        <f>AA635-AB635-VLOOKUP(C635, Вчера_Спутник!C:BL, 21, FALSE)</f>
        <v>#N/A</v>
      </c>
      <c r="AX635" s="53" t="e">
        <f>AC635-AD635-VLOOKUP(C635, Вчера_Спутник!C:BL, 23, FALSE)</f>
        <v>#N/A</v>
      </c>
      <c r="AY635" s="53" t="e">
        <f>VLOOKUP(C635, Вчера_Спутник!C:BL, 26, FALSE)+F635-Z635-AD635-AG635</f>
        <v>#N/A</v>
      </c>
      <c r="AZ635" s="53" t="e">
        <f>AE635-VLOOKUP(C635, Вчера_Спутник!C:BL, 25, FALSE)</f>
        <v>#N/A</v>
      </c>
    </row>
    <row r="636" spans="1:52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3">
        <f t="shared" si="19"/>
        <v>0</v>
      </c>
      <c r="AJ636" s="53">
        <f t="shared" si="20"/>
        <v>0</v>
      </c>
      <c r="AK636" s="53" t="str">
        <f>IF(ISNA(VLOOKUP(C636,Вчера_Спутник!C:C, 1, FALSE)),"ошибка",0)</f>
        <v>ошибка</v>
      </c>
      <c r="AL636" s="55"/>
      <c r="AM636" s="53" t="e">
        <f>D636-VLOOKUP(C636, Вчера_Спутник!C:BL, 2, FALSE)</f>
        <v>#N/A</v>
      </c>
      <c r="AN636" s="53" t="e">
        <f>E636-F636-VLOOKUP(C636, Вчера_Спутник!C:BL, 3, FALSE)</f>
        <v>#N/A</v>
      </c>
      <c r="AO636" s="53" t="e">
        <f>K636-L636-VLOOKUP(C636, Вчера_Спутник!C:BL, 5, FALSE)</f>
        <v>#N/A</v>
      </c>
      <c r="AP636" s="53" t="e">
        <f>M636-N636-VLOOKUP(C636, Вчера_Спутник!C:BL, 7, FALSE)</f>
        <v>#N/A</v>
      </c>
      <c r="AQ636" s="53" t="e">
        <f>O636-P636-VLOOKUP(C636, Вчера_Спутник!C:BL, 9, FALSE)</f>
        <v>#N/A</v>
      </c>
      <c r="AR636" s="53" t="e">
        <f>Q636-R636-VLOOKUP(C636, Вчера_Спутник!C:BL, 11, FALSE)</f>
        <v>#N/A</v>
      </c>
      <c r="AS636" s="53" t="e">
        <f>S636-T636-VLOOKUP(C636, Вчера_Спутник!C:BL, 13, FALSE)</f>
        <v>#N/A</v>
      </c>
      <c r="AT636" s="53" t="e">
        <f>U636-V636-VLOOKUP(C636, Вчера_Спутник!C:BL, 15, FALSE)</f>
        <v>#N/A</v>
      </c>
      <c r="AU636" s="53" t="e">
        <f>W636-X636-VLOOKUP(C636, Вчера_Спутник!C:BL, 17, FALSE)</f>
        <v>#N/A</v>
      </c>
      <c r="AV636" s="53" t="e">
        <f>Y636-Z636-VLOOKUP(C636, Вчера_Спутник!C:BL, 19, FALSE)</f>
        <v>#N/A</v>
      </c>
      <c r="AW636" s="53" t="e">
        <f>AA636-AB636-VLOOKUP(C636, Вчера_Спутник!C:BL, 21, FALSE)</f>
        <v>#N/A</v>
      </c>
      <c r="AX636" s="53" t="e">
        <f>AC636-AD636-VLOOKUP(C636, Вчера_Спутник!C:BL, 23, FALSE)</f>
        <v>#N/A</v>
      </c>
      <c r="AY636" s="53" t="e">
        <f>VLOOKUP(C636, Вчера_Спутник!C:BL, 26, FALSE)+F636-Z636-AD636-AG636</f>
        <v>#N/A</v>
      </c>
      <c r="AZ636" s="53" t="e">
        <f>AE636-VLOOKUP(C636, Вчера_Спутник!C:BL, 25, FALSE)</f>
        <v>#N/A</v>
      </c>
    </row>
    <row r="637" spans="1:52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3">
        <f t="shared" si="19"/>
        <v>0</v>
      </c>
      <c r="AJ637" s="53">
        <f t="shared" si="20"/>
        <v>0</v>
      </c>
      <c r="AK637" s="53" t="str">
        <f>IF(ISNA(VLOOKUP(C637,Вчера_Спутник!C:C, 1, FALSE)),"ошибка",0)</f>
        <v>ошибка</v>
      </c>
      <c r="AL637" s="55"/>
      <c r="AM637" s="53" t="e">
        <f>D637-VLOOKUP(C637, Вчера_Спутник!C:BL, 2, FALSE)</f>
        <v>#N/A</v>
      </c>
      <c r="AN637" s="53" t="e">
        <f>E637-F637-VLOOKUP(C637, Вчера_Спутник!C:BL, 3, FALSE)</f>
        <v>#N/A</v>
      </c>
      <c r="AO637" s="53" t="e">
        <f>K637-L637-VLOOKUP(C637, Вчера_Спутник!C:BL, 5, FALSE)</f>
        <v>#N/A</v>
      </c>
      <c r="AP637" s="53" t="e">
        <f>M637-N637-VLOOKUP(C637, Вчера_Спутник!C:BL, 7, FALSE)</f>
        <v>#N/A</v>
      </c>
      <c r="AQ637" s="53" t="e">
        <f>O637-P637-VLOOKUP(C637, Вчера_Спутник!C:BL, 9, FALSE)</f>
        <v>#N/A</v>
      </c>
      <c r="AR637" s="53" t="e">
        <f>Q637-R637-VLOOKUP(C637, Вчера_Спутник!C:BL, 11, FALSE)</f>
        <v>#N/A</v>
      </c>
      <c r="AS637" s="53" t="e">
        <f>S637-T637-VLOOKUP(C637, Вчера_Спутник!C:BL, 13, FALSE)</f>
        <v>#N/A</v>
      </c>
      <c r="AT637" s="53" t="e">
        <f>U637-V637-VLOOKUP(C637, Вчера_Спутник!C:BL, 15, FALSE)</f>
        <v>#N/A</v>
      </c>
      <c r="AU637" s="53" t="e">
        <f>W637-X637-VLOOKUP(C637, Вчера_Спутник!C:BL, 17, FALSE)</f>
        <v>#N/A</v>
      </c>
      <c r="AV637" s="53" t="e">
        <f>Y637-Z637-VLOOKUP(C637, Вчера_Спутник!C:BL, 19, FALSE)</f>
        <v>#N/A</v>
      </c>
      <c r="AW637" s="53" t="e">
        <f>AA637-AB637-VLOOKUP(C637, Вчера_Спутник!C:BL, 21, FALSE)</f>
        <v>#N/A</v>
      </c>
      <c r="AX637" s="53" t="e">
        <f>AC637-AD637-VLOOKUP(C637, Вчера_Спутник!C:BL, 23, FALSE)</f>
        <v>#N/A</v>
      </c>
      <c r="AY637" s="53" t="e">
        <f>VLOOKUP(C637, Вчера_Спутник!C:BL, 26, FALSE)+F637-Z637-AD637-AG637</f>
        <v>#N/A</v>
      </c>
      <c r="AZ637" s="53" t="e">
        <f>AE637-VLOOKUP(C637, Вчера_Спутник!C:BL, 25, FALSE)</f>
        <v>#N/A</v>
      </c>
    </row>
    <row r="638" spans="1:52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3">
        <f t="shared" si="19"/>
        <v>0</v>
      </c>
      <c r="AJ638" s="53">
        <f t="shared" si="20"/>
        <v>0</v>
      </c>
      <c r="AK638" s="53" t="str">
        <f>IF(ISNA(VLOOKUP(C638,Вчера_Спутник!C:C, 1, FALSE)),"ошибка",0)</f>
        <v>ошибка</v>
      </c>
      <c r="AL638" s="55"/>
      <c r="AM638" s="53" t="e">
        <f>D638-VLOOKUP(C638, Вчера_Спутник!C:BL, 2, FALSE)</f>
        <v>#N/A</v>
      </c>
      <c r="AN638" s="53" t="e">
        <f>E638-F638-VLOOKUP(C638, Вчера_Спутник!C:BL, 3, FALSE)</f>
        <v>#N/A</v>
      </c>
      <c r="AO638" s="53" t="e">
        <f>K638-L638-VLOOKUP(C638, Вчера_Спутник!C:BL, 5, FALSE)</f>
        <v>#N/A</v>
      </c>
      <c r="AP638" s="53" t="e">
        <f>M638-N638-VLOOKUP(C638, Вчера_Спутник!C:BL, 7, FALSE)</f>
        <v>#N/A</v>
      </c>
      <c r="AQ638" s="53" t="e">
        <f>O638-P638-VLOOKUP(C638, Вчера_Спутник!C:BL, 9, FALSE)</f>
        <v>#N/A</v>
      </c>
      <c r="AR638" s="53" t="e">
        <f>Q638-R638-VLOOKUP(C638, Вчера_Спутник!C:BL, 11, FALSE)</f>
        <v>#N/A</v>
      </c>
      <c r="AS638" s="53" t="e">
        <f>S638-T638-VLOOKUP(C638, Вчера_Спутник!C:BL, 13, FALSE)</f>
        <v>#N/A</v>
      </c>
      <c r="AT638" s="53" t="e">
        <f>U638-V638-VLOOKUP(C638, Вчера_Спутник!C:BL, 15, FALSE)</f>
        <v>#N/A</v>
      </c>
      <c r="AU638" s="53" t="e">
        <f>W638-X638-VLOOKUP(C638, Вчера_Спутник!C:BL, 17, FALSE)</f>
        <v>#N/A</v>
      </c>
      <c r="AV638" s="53" t="e">
        <f>Y638-Z638-VLOOKUP(C638, Вчера_Спутник!C:BL, 19, FALSE)</f>
        <v>#N/A</v>
      </c>
      <c r="AW638" s="53" t="e">
        <f>AA638-AB638-VLOOKUP(C638, Вчера_Спутник!C:BL, 21, FALSE)</f>
        <v>#N/A</v>
      </c>
      <c r="AX638" s="53" t="e">
        <f>AC638-AD638-VLOOKUP(C638, Вчера_Спутник!C:BL, 23, FALSE)</f>
        <v>#N/A</v>
      </c>
      <c r="AY638" s="53" t="e">
        <f>VLOOKUP(C638, Вчера_Спутник!C:BL, 26, FALSE)+F638-Z638-AD638-AG638</f>
        <v>#N/A</v>
      </c>
      <c r="AZ638" s="53" t="e">
        <f>AE638-VLOOKUP(C638, Вчера_Спутник!C:BL, 25, FALSE)</f>
        <v>#N/A</v>
      </c>
    </row>
    <row r="639" spans="1:52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3">
        <f t="shared" si="19"/>
        <v>0</v>
      </c>
      <c r="AJ639" s="53">
        <f t="shared" si="20"/>
        <v>0</v>
      </c>
      <c r="AK639" s="53" t="str">
        <f>IF(ISNA(VLOOKUP(C639,Вчера_Спутник!C:C, 1, FALSE)),"ошибка",0)</f>
        <v>ошибка</v>
      </c>
      <c r="AL639" s="55"/>
      <c r="AM639" s="53" t="e">
        <f>D639-VLOOKUP(C639, Вчера_Спутник!C:BL, 2, FALSE)</f>
        <v>#N/A</v>
      </c>
      <c r="AN639" s="53" t="e">
        <f>E639-F639-VLOOKUP(C639, Вчера_Спутник!C:BL, 3, FALSE)</f>
        <v>#N/A</v>
      </c>
      <c r="AO639" s="53" t="e">
        <f>K639-L639-VLOOKUP(C639, Вчера_Спутник!C:BL, 5, FALSE)</f>
        <v>#N/A</v>
      </c>
      <c r="AP639" s="53" t="e">
        <f>M639-N639-VLOOKUP(C639, Вчера_Спутник!C:BL, 7, FALSE)</f>
        <v>#N/A</v>
      </c>
      <c r="AQ639" s="53" t="e">
        <f>O639-P639-VLOOKUP(C639, Вчера_Спутник!C:BL, 9, FALSE)</f>
        <v>#N/A</v>
      </c>
      <c r="AR639" s="53" t="e">
        <f>Q639-R639-VLOOKUP(C639, Вчера_Спутник!C:BL, 11, FALSE)</f>
        <v>#N/A</v>
      </c>
      <c r="AS639" s="53" t="e">
        <f>S639-T639-VLOOKUP(C639, Вчера_Спутник!C:BL, 13, FALSE)</f>
        <v>#N/A</v>
      </c>
      <c r="AT639" s="53" t="e">
        <f>U639-V639-VLOOKUP(C639, Вчера_Спутник!C:BL, 15, FALSE)</f>
        <v>#N/A</v>
      </c>
      <c r="AU639" s="53" t="e">
        <f>W639-X639-VLOOKUP(C639, Вчера_Спутник!C:BL, 17, FALSE)</f>
        <v>#N/A</v>
      </c>
      <c r="AV639" s="53" t="e">
        <f>Y639-Z639-VLOOKUP(C639, Вчера_Спутник!C:BL, 19, FALSE)</f>
        <v>#N/A</v>
      </c>
      <c r="AW639" s="53" t="e">
        <f>AA639-AB639-VLOOKUP(C639, Вчера_Спутник!C:BL, 21, FALSE)</f>
        <v>#N/A</v>
      </c>
      <c r="AX639" s="53" t="e">
        <f>AC639-AD639-VLOOKUP(C639, Вчера_Спутник!C:BL, 23, FALSE)</f>
        <v>#N/A</v>
      </c>
      <c r="AY639" s="53" t="e">
        <f>VLOOKUP(C639, Вчера_Спутник!C:BL, 26, FALSE)+F639-Z639-AD639-AG639</f>
        <v>#N/A</v>
      </c>
      <c r="AZ639" s="53" t="e">
        <f>AE639-VLOOKUP(C639, Вчера_Спутник!C:BL, 25, FALSE)</f>
        <v>#N/A</v>
      </c>
    </row>
    <row r="640" spans="1:52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3">
        <f t="shared" si="19"/>
        <v>0</v>
      </c>
      <c r="AJ640" s="53">
        <f t="shared" si="20"/>
        <v>0</v>
      </c>
      <c r="AK640" s="53" t="str">
        <f>IF(ISNA(VLOOKUP(C640,Вчера_Спутник!C:C, 1, FALSE)),"ошибка",0)</f>
        <v>ошибка</v>
      </c>
      <c r="AL640" s="55"/>
      <c r="AM640" s="53" t="e">
        <f>D640-VLOOKUP(C640, Вчера_Спутник!C:BL, 2, FALSE)</f>
        <v>#N/A</v>
      </c>
      <c r="AN640" s="53" t="e">
        <f>E640-F640-VLOOKUP(C640, Вчера_Спутник!C:BL, 3, FALSE)</f>
        <v>#N/A</v>
      </c>
      <c r="AO640" s="53" t="e">
        <f>K640-L640-VLOOKUP(C640, Вчера_Спутник!C:BL, 5, FALSE)</f>
        <v>#N/A</v>
      </c>
      <c r="AP640" s="53" t="e">
        <f>M640-N640-VLOOKUP(C640, Вчера_Спутник!C:BL, 7, FALSE)</f>
        <v>#N/A</v>
      </c>
      <c r="AQ640" s="53" t="e">
        <f>O640-P640-VLOOKUP(C640, Вчера_Спутник!C:BL, 9, FALSE)</f>
        <v>#N/A</v>
      </c>
      <c r="AR640" s="53" t="e">
        <f>Q640-R640-VLOOKUP(C640, Вчера_Спутник!C:BL, 11, FALSE)</f>
        <v>#N/A</v>
      </c>
      <c r="AS640" s="53" t="e">
        <f>S640-T640-VLOOKUP(C640, Вчера_Спутник!C:BL, 13, FALSE)</f>
        <v>#N/A</v>
      </c>
      <c r="AT640" s="53" t="e">
        <f>U640-V640-VLOOKUP(C640, Вчера_Спутник!C:BL, 15, FALSE)</f>
        <v>#N/A</v>
      </c>
      <c r="AU640" s="53" t="e">
        <f>W640-X640-VLOOKUP(C640, Вчера_Спутник!C:BL, 17, FALSE)</f>
        <v>#N/A</v>
      </c>
      <c r="AV640" s="53" t="e">
        <f>Y640-Z640-VLOOKUP(C640, Вчера_Спутник!C:BL, 19, FALSE)</f>
        <v>#N/A</v>
      </c>
      <c r="AW640" s="53" t="e">
        <f>AA640-AB640-VLOOKUP(C640, Вчера_Спутник!C:BL, 21, FALSE)</f>
        <v>#N/A</v>
      </c>
      <c r="AX640" s="53" t="e">
        <f>AC640-AD640-VLOOKUP(C640, Вчера_Спутник!C:BL, 23, FALSE)</f>
        <v>#N/A</v>
      </c>
      <c r="AY640" s="53" t="e">
        <f>VLOOKUP(C640, Вчера_Спутник!C:BL, 26, FALSE)+F640-Z640-AD640-AG640</f>
        <v>#N/A</v>
      </c>
      <c r="AZ640" s="53" t="e">
        <f>AE640-VLOOKUP(C640, Вчера_Спутник!C:BL, 25, FALSE)</f>
        <v>#N/A</v>
      </c>
    </row>
    <row r="641" spans="1:52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3">
        <f t="shared" si="19"/>
        <v>0</v>
      </c>
      <c r="AJ641" s="53">
        <f t="shared" si="20"/>
        <v>0</v>
      </c>
      <c r="AK641" s="53" t="str">
        <f>IF(ISNA(VLOOKUP(C641,Вчера_Спутник!C:C, 1, FALSE)),"ошибка",0)</f>
        <v>ошибка</v>
      </c>
      <c r="AL641" s="55"/>
      <c r="AM641" s="53" t="e">
        <f>D641-VLOOKUP(C641, Вчера_Спутник!C:BL, 2, FALSE)</f>
        <v>#N/A</v>
      </c>
      <c r="AN641" s="53" t="e">
        <f>E641-F641-VLOOKUP(C641, Вчера_Спутник!C:BL, 3, FALSE)</f>
        <v>#N/A</v>
      </c>
      <c r="AO641" s="53" t="e">
        <f>K641-L641-VLOOKUP(C641, Вчера_Спутник!C:BL, 5, FALSE)</f>
        <v>#N/A</v>
      </c>
      <c r="AP641" s="53" t="e">
        <f>M641-N641-VLOOKUP(C641, Вчера_Спутник!C:BL, 7, FALSE)</f>
        <v>#N/A</v>
      </c>
      <c r="AQ641" s="53" t="e">
        <f>O641-P641-VLOOKUP(C641, Вчера_Спутник!C:BL, 9, FALSE)</f>
        <v>#N/A</v>
      </c>
      <c r="AR641" s="53" t="e">
        <f>Q641-R641-VLOOKUP(C641, Вчера_Спутник!C:BL, 11, FALSE)</f>
        <v>#N/A</v>
      </c>
      <c r="AS641" s="53" t="e">
        <f>S641-T641-VLOOKUP(C641, Вчера_Спутник!C:BL, 13, FALSE)</f>
        <v>#N/A</v>
      </c>
      <c r="AT641" s="53" t="e">
        <f>U641-V641-VLOOKUP(C641, Вчера_Спутник!C:BL, 15, FALSE)</f>
        <v>#N/A</v>
      </c>
      <c r="AU641" s="53" t="e">
        <f>W641-X641-VLOOKUP(C641, Вчера_Спутник!C:BL, 17, FALSE)</f>
        <v>#N/A</v>
      </c>
      <c r="AV641" s="53" t="e">
        <f>Y641-Z641-VLOOKUP(C641, Вчера_Спутник!C:BL, 19, FALSE)</f>
        <v>#N/A</v>
      </c>
      <c r="AW641" s="53" t="e">
        <f>AA641-AB641-VLOOKUP(C641, Вчера_Спутник!C:BL, 21, FALSE)</f>
        <v>#N/A</v>
      </c>
      <c r="AX641" s="53" t="e">
        <f>AC641-AD641-VLOOKUP(C641, Вчера_Спутник!C:BL, 23, FALSE)</f>
        <v>#N/A</v>
      </c>
      <c r="AY641" s="53" t="e">
        <f>VLOOKUP(C641, Вчера_Спутник!C:BL, 26, FALSE)+F641-Z641-AD641-AG641</f>
        <v>#N/A</v>
      </c>
      <c r="AZ641" s="53" t="e">
        <f>AE641-VLOOKUP(C641, Вчера_Спутник!C:BL, 25, FALSE)</f>
        <v>#N/A</v>
      </c>
    </row>
    <row r="642" spans="1:52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3">
        <f t="shared" si="19"/>
        <v>0</v>
      </c>
      <c r="AJ642" s="53">
        <f t="shared" si="20"/>
        <v>0</v>
      </c>
      <c r="AK642" s="53" t="str">
        <f>IF(ISNA(VLOOKUP(C642,Вчера_Спутник!C:C, 1, FALSE)),"ошибка",0)</f>
        <v>ошибка</v>
      </c>
      <c r="AL642" s="55"/>
      <c r="AM642" s="53" t="e">
        <f>D642-VLOOKUP(C642, Вчера_Спутник!C:BL, 2, FALSE)</f>
        <v>#N/A</v>
      </c>
      <c r="AN642" s="53" t="e">
        <f>E642-F642-VLOOKUP(C642, Вчера_Спутник!C:BL, 3, FALSE)</f>
        <v>#N/A</v>
      </c>
      <c r="AO642" s="53" t="e">
        <f>K642-L642-VLOOKUP(C642, Вчера_Спутник!C:BL, 5, FALSE)</f>
        <v>#N/A</v>
      </c>
      <c r="AP642" s="53" t="e">
        <f>M642-N642-VLOOKUP(C642, Вчера_Спутник!C:BL, 7, FALSE)</f>
        <v>#N/A</v>
      </c>
      <c r="AQ642" s="53" t="e">
        <f>O642-P642-VLOOKUP(C642, Вчера_Спутник!C:BL, 9, FALSE)</f>
        <v>#N/A</v>
      </c>
      <c r="AR642" s="53" t="e">
        <f>Q642-R642-VLOOKUP(C642, Вчера_Спутник!C:BL, 11, FALSE)</f>
        <v>#N/A</v>
      </c>
      <c r="AS642" s="53" t="e">
        <f>S642-T642-VLOOKUP(C642, Вчера_Спутник!C:BL, 13, FALSE)</f>
        <v>#N/A</v>
      </c>
      <c r="AT642" s="53" t="e">
        <f>U642-V642-VLOOKUP(C642, Вчера_Спутник!C:BL, 15, FALSE)</f>
        <v>#N/A</v>
      </c>
      <c r="AU642" s="53" t="e">
        <f>W642-X642-VLOOKUP(C642, Вчера_Спутник!C:BL, 17, FALSE)</f>
        <v>#N/A</v>
      </c>
      <c r="AV642" s="53" t="e">
        <f>Y642-Z642-VLOOKUP(C642, Вчера_Спутник!C:BL, 19, FALSE)</f>
        <v>#N/A</v>
      </c>
      <c r="AW642" s="53" t="e">
        <f>AA642-AB642-VLOOKUP(C642, Вчера_Спутник!C:BL, 21, FALSE)</f>
        <v>#N/A</v>
      </c>
      <c r="AX642" s="53" t="e">
        <f>AC642-AD642-VLOOKUP(C642, Вчера_Спутник!C:BL, 23, FALSE)</f>
        <v>#N/A</v>
      </c>
      <c r="AY642" s="53" t="e">
        <f>VLOOKUP(C642, Вчера_Спутник!C:BL, 26, FALSE)+F642-Z642-AD642-AG642</f>
        <v>#N/A</v>
      </c>
      <c r="AZ642" s="53" t="e">
        <f>AE642-VLOOKUP(C642, Вчера_Спутник!C:BL, 25, FALSE)</f>
        <v>#N/A</v>
      </c>
    </row>
    <row r="643" spans="1:52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3">
        <f t="shared" si="19"/>
        <v>0</v>
      </c>
      <c r="AJ643" s="53">
        <f t="shared" si="20"/>
        <v>0</v>
      </c>
      <c r="AK643" s="53" t="str">
        <f>IF(ISNA(VLOOKUP(C643,Вчера_Спутник!C:C, 1, FALSE)),"ошибка",0)</f>
        <v>ошибка</v>
      </c>
      <c r="AL643" s="55"/>
      <c r="AM643" s="53" t="e">
        <f>D643-VLOOKUP(C643, Вчера_Спутник!C:BL, 2, FALSE)</f>
        <v>#N/A</v>
      </c>
      <c r="AN643" s="53" t="e">
        <f>E643-F643-VLOOKUP(C643, Вчера_Спутник!C:BL, 3, FALSE)</f>
        <v>#N/A</v>
      </c>
      <c r="AO643" s="53" t="e">
        <f>K643-L643-VLOOKUP(C643, Вчера_Спутник!C:BL, 5, FALSE)</f>
        <v>#N/A</v>
      </c>
      <c r="AP643" s="53" t="e">
        <f>M643-N643-VLOOKUP(C643, Вчера_Спутник!C:BL, 7, FALSE)</f>
        <v>#N/A</v>
      </c>
      <c r="AQ643" s="53" t="e">
        <f>O643-P643-VLOOKUP(C643, Вчера_Спутник!C:BL, 9, FALSE)</f>
        <v>#N/A</v>
      </c>
      <c r="AR643" s="53" t="e">
        <f>Q643-R643-VLOOKUP(C643, Вчера_Спутник!C:BL, 11, FALSE)</f>
        <v>#N/A</v>
      </c>
      <c r="AS643" s="53" t="e">
        <f>S643-T643-VLOOKUP(C643, Вчера_Спутник!C:BL, 13, FALSE)</f>
        <v>#N/A</v>
      </c>
      <c r="AT643" s="53" t="e">
        <f>U643-V643-VLOOKUP(C643, Вчера_Спутник!C:BL, 15, FALSE)</f>
        <v>#N/A</v>
      </c>
      <c r="AU643" s="53" t="e">
        <f>W643-X643-VLOOKUP(C643, Вчера_Спутник!C:BL, 17, FALSE)</f>
        <v>#N/A</v>
      </c>
      <c r="AV643" s="53" t="e">
        <f>Y643-Z643-VLOOKUP(C643, Вчера_Спутник!C:BL, 19, FALSE)</f>
        <v>#N/A</v>
      </c>
      <c r="AW643" s="53" t="e">
        <f>AA643-AB643-VLOOKUP(C643, Вчера_Спутник!C:BL, 21, FALSE)</f>
        <v>#N/A</v>
      </c>
      <c r="AX643" s="53" t="e">
        <f>AC643-AD643-VLOOKUP(C643, Вчера_Спутник!C:BL, 23, FALSE)</f>
        <v>#N/A</v>
      </c>
      <c r="AY643" s="53" t="e">
        <f>VLOOKUP(C643, Вчера_Спутник!C:BL, 26, FALSE)+F643-Z643-AD643-AG643</f>
        <v>#N/A</v>
      </c>
      <c r="AZ643" s="53" t="e">
        <f>AE643-VLOOKUP(C643, Вчера_Спутник!C:BL, 25, FALSE)</f>
        <v>#N/A</v>
      </c>
    </row>
    <row r="644" spans="1:52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3">
        <f t="shared" ref="AI644:AI707" si="21">E644-Y644-AC644</f>
        <v>0</v>
      </c>
      <c r="AJ644" s="53">
        <f t="shared" ref="AJ644:AJ707" si="22">E644-AA644</f>
        <v>0</v>
      </c>
      <c r="AK644" s="53" t="str">
        <f>IF(ISNA(VLOOKUP(C644,Вчера_Спутник!C:C, 1, FALSE)),"ошибка",0)</f>
        <v>ошибка</v>
      </c>
      <c r="AL644" s="55"/>
      <c r="AM644" s="53" t="e">
        <f>D644-VLOOKUP(C644, Вчера_Спутник!C:BL, 2, FALSE)</f>
        <v>#N/A</v>
      </c>
      <c r="AN644" s="53" t="e">
        <f>E644-F644-VLOOKUP(C644, Вчера_Спутник!C:BL, 3, FALSE)</f>
        <v>#N/A</v>
      </c>
      <c r="AO644" s="53" t="e">
        <f>K644-L644-VLOOKUP(C644, Вчера_Спутник!C:BL, 5, FALSE)</f>
        <v>#N/A</v>
      </c>
      <c r="AP644" s="53" t="e">
        <f>M644-N644-VLOOKUP(C644, Вчера_Спутник!C:BL, 7, FALSE)</f>
        <v>#N/A</v>
      </c>
      <c r="AQ644" s="53" t="e">
        <f>O644-P644-VLOOKUP(C644, Вчера_Спутник!C:BL, 9, FALSE)</f>
        <v>#N/A</v>
      </c>
      <c r="AR644" s="53" t="e">
        <f>Q644-R644-VLOOKUP(C644, Вчера_Спутник!C:BL, 11, FALSE)</f>
        <v>#N/A</v>
      </c>
      <c r="AS644" s="53" t="e">
        <f>S644-T644-VLOOKUP(C644, Вчера_Спутник!C:BL, 13, FALSE)</f>
        <v>#N/A</v>
      </c>
      <c r="AT644" s="53" t="e">
        <f>U644-V644-VLOOKUP(C644, Вчера_Спутник!C:BL, 15, FALSE)</f>
        <v>#N/A</v>
      </c>
      <c r="AU644" s="53" t="e">
        <f>W644-X644-VLOOKUP(C644, Вчера_Спутник!C:BL, 17, FALSE)</f>
        <v>#N/A</v>
      </c>
      <c r="AV644" s="53" t="e">
        <f>Y644-Z644-VLOOKUP(C644, Вчера_Спутник!C:BL, 19, FALSE)</f>
        <v>#N/A</v>
      </c>
      <c r="AW644" s="53" t="e">
        <f>AA644-AB644-VLOOKUP(C644, Вчера_Спутник!C:BL, 21, FALSE)</f>
        <v>#N/A</v>
      </c>
      <c r="AX644" s="53" t="e">
        <f>AC644-AD644-VLOOKUP(C644, Вчера_Спутник!C:BL, 23, FALSE)</f>
        <v>#N/A</v>
      </c>
      <c r="AY644" s="53" t="e">
        <f>VLOOKUP(C644, Вчера_Спутник!C:BL, 26, FALSE)+F644-Z644-AD644-AG644</f>
        <v>#N/A</v>
      </c>
      <c r="AZ644" s="53" t="e">
        <f>AE644-VLOOKUP(C644, Вчера_Спутник!C:BL, 25, FALSE)</f>
        <v>#N/A</v>
      </c>
    </row>
    <row r="645" spans="1:52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3">
        <f t="shared" si="21"/>
        <v>0</v>
      </c>
      <c r="AJ645" s="53">
        <f t="shared" si="22"/>
        <v>0</v>
      </c>
      <c r="AK645" s="53" t="str">
        <f>IF(ISNA(VLOOKUP(C645,Вчера_Спутник!C:C, 1, FALSE)),"ошибка",0)</f>
        <v>ошибка</v>
      </c>
      <c r="AL645" s="55"/>
      <c r="AM645" s="53" t="e">
        <f>D645-VLOOKUP(C645, Вчера_Спутник!C:BL, 2, FALSE)</f>
        <v>#N/A</v>
      </c>
      <c r="AN645" s="53" t="e">
        <f>E645-F645-VLOOKUP(C645, Вчера_Спутник!C:BL, 3, FALSE)</f>
        <v>#N/A</v>
      </c>
      <c r="AO645" s="53" t="e">
        <f>K645-L645-VLOOKUP(C645, Вчера_Спутник!C:BL, 5, FALSE)</f>
        <v>#N/A</v>
      </c>
      <c r="AP645" s="53" t="e">
        <f>M645-N645-VLOOKUP(C645, Вчера_Спутник!C:BL, 7, FALSE)</f>
        <v>#N/A</v>
      </c>
      <c r="AQ645" s="53" t="e">
        <f>O645-P645-VLOOKUP(C645, Вчера_Спутник!C:BL, 9, FALSE)</f>
        <v>#N/A</v>
      </c>
      <c r="AR645" s="53" t="e">
        <f>Q645-R645-VLOOKUP(C645, Вчера_Спутник!C:BL, 11, FALSE)</f>
        <v>#N/A</v>
      </c>
      <c r="AS645" s="53" t="e">
        <f>S645-T645-VLOOKUP(C645, Вчера_Спутник!C:BL, 13, FALSE)</f>
        <v>#N/A</v>
      </c>
      <c r="AT645" s="53" t="e">
        <f>U645-V645-VLOOKUP(C645, Вчера_Спутник!C:BL, 15, FALSE)</f>
        <v>#N/A</v>
      </c>
      <c r="AU645" s="53" t="e">
        <f>W645-X645-VLOOKUP(C645, Вчера_Спутник!C:BL, 17, FALSE)</f>
        <v>#N/A</v>
      </c>
      <c r="AV645" s="53" t="e">
        <f>Y645-Z645-VLOOKUP(C645, Вчера_Спутник!C:BL, 19, FALSE)</f>
        <v>#N/A</v>
      </c>
      <c r="AW645" s="53" t="e">
        <f>AA645-AB645-VLOOKUP(C645, Вчера_Спутник!C:BL, 21, FALSE)</f>
        <v>#N/A</v>
      </c>
      <c r="AX645" s="53" t="e">
        <f>AC645-AD645-VLOOKUP(C645, Вчера_Спутник!C:BL, 23, FALSE)</f>
        <v>#N/A</v>
      </c>
      <c r="AY645" s="53" t="e">
        <f>VLOOKUP(C645, Вчера_Спутник!C:BL, 26, FALSE)+F645-Z645-AD645-AG645</f>
        <v>#N/A</v>
      </c>
      <c r="AZ645" s="53" t="e">
        <f>AE645-VLOOKUP(C645, Вчера_Спутник!C:BL, 25, FALSE)</f>
        <v>#N/A</v>
      </c>
    </row>
    <row r="646" spans="1:52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3">
        <f t="shared" si="21"/>
        <v>0</v>
      </c>
      <c r="AJ646" s="53">
        <f t="shared" si="22"/>
        <v>0</v>
      </c>
      <c r="AK646" s="53" t="str">
        <f>IF(ISNA(VLOOKUP(C646,Вчера_Спутник!C:C, 1, FALSE)),"ошибка",0)</f>
        <v>ошибка</v>
      </c>
      <c r="AL646" s="55"/>
      <c r="AM646" s="53" t="e">
        <f>D646-VLOOKUP(C646, Вчера_Спутник!C:BL, 2, FALSE)</f>
        <v>#N/A</v>
      </c>
      <c r="AN646" s="53" t="e">
        <f>E646-F646-VLOOKUP(C646, Вчера_Спутник!C:BL, 3, FALSE)</f>
        <v>#N/A</v>
      </c>
      <c r="AO646" s="53" t="e">
        <f>K646-L646-VLOOKUP(C646, Вчера_Спутник!C:BL, 5, FALSE)</f>
        <v>#N/A</v>
      </c>
      <c r="AP646" s="53" t="e">
        <f>M646-N646-VLOOKUP(C646, Вчера_Спутник!C:BL, 7, FALSE)</f>
        <v>#N/A</v>
      </c>
      <c r="AQ646" s="53" t="e">
        <f>O646-P646-VLOOKUP(C646, Вчера_Спутник!C:BL, 9, FALSE)</f>
        <v>#N/A</v>
      </c>
      <c r="AR646" s="53" t="e">
        <f>Q646-R646-VLOOKUP(C646, Вчера_Спутник!C:BL, 11, FALSE)</f>
        <v>#N/A</v>
      </c>
      <c r="AS646" s="53" t="e">
        <f>S646-T646-VLOOKUP(C646, Вчера_Спутник!C:BL, 13, FALSE)</f>
        <v>#N/A</v>
      </c>
      <c r="AT646" s="53" t="e">
        <f>U646-V646-VLOOKUP(C646, Вчера_Спутник!C:BL, 15, FALSE)</f>
        <v>#N/A</v>
      </c>
      <c r="AU646" s="53" t="e">
        <f>W646-X646-VLOOKUP(C646, Вчера_Спутник!C:BL, 17, FALSE)</f>
        <v>#N/A</v>
      </c>
      <c r="AV646" s="53" t="e">
        <f>Y646-Z646-VLOOKUP(C646, Вчера_Спутник!C:BL, 19, FALSE)</f>
        <v>#N/A</v>
      </c>
      <c r="AW646" s="53" t="e">
        <f>AA646-AB646-VLOOKUP(C646, Вчера_Спутник!C:BL, 21, FALSE)</f>
        <v>#N/A</v>
      </c>
      <c r="AX646" s="53" t="e">
        <f>AC646-AD646-VLOOKUP(C646, Вчера_Спутник!C:BL, 23, FALSE)</f>
        <v>#N/A</v>
      </c>
      <c r="AY646" s="53" t="e">
        <f>VLOOKUP(C646, Вчера_Спутник!C:BL, 26, FALSE)+F646-Z646-AD646-AG646</f>
        <v>#N/A</v>
      </c>
      <c r="AZ646" s="53" t="e">
        <f>AE646-VLOOKUP(C646, Вчера_Спутник!C:BL, 25, FALSE)</f>
        <v>#N/A</v>
      </c>
    </row>
    <row r="647" spans="1:52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3">
        <f t="shared" si="21"/>
        <v>0</v>
      </c>
      <c r="AJ647" s="53">
        <f t="shared" si="22"/>
        <v>0</v>
      </c>
      <c r="AK647" s="53" t="str">
        <f>IF(ISNA(VLOOKUP(C647,Вчера_Спутник!C:C, 1, FALSE)),"ошибка",0)</f>
        <v>ошибка</v>
      </c>
      <c r="AL647" s="55"/>
      <c r="AM647" s="53" t="e">
        <f>D647-VLOOKUP(C647, Вчера_Спутник!C:BL, 2, FALSE)</f>
        <v>#N/A</v>
      </c>
      <c r="AN647" s="53" t="e">
        <f>E647-F647-VLOOKUP(C647, Вчера_Спутник!C:BL, 3, FALSE)</f>
        <v>#N/A</v>
      </c>
      <c r="AO647" s="53" t="e">
        <f>K647-L647-VLOOKUP(C647, Вчера_Спутник!C:BL, 5, FALSE)</f>
        <v>#N/A</v>
      </c>
      <c r="AP647" s="53" t="e">
        <f>M647-N647-VLOOKUP(C647, Вчера_Спутник!C:BL, 7, FALSE)</f>
        <v>#N/A</v>
      </c>
      <c r="AQ647" s="53" t="e">
        <f>O647-P647-VLOOKUP(C647, Вчера_Спутник!C:BL, 9, FALSE)</f>
        <v>#N/A</v>
      </c>
      <c r="AR647" s="53" t="e">
        <f>Q647-R647-VLOOKUP(C647, Вчера_Спутник!C:BL, 11, FALSE)</f>
        <v>#N/A</v>
      </c>
      <c r="AS647" s="53" t="e">
        <f>S647-T647-VLOOKUP(C647, Вчера_Спутник!C:BL, 13, FALSE)</f>
        <v>#N/A</v>
      </c>
      <c r="AT647" s="53" t="e">
        <f>U647-V647-VLOOKUP(C647, Вчера_Спутник!C:BL, 15, FALSE)</f>
        <v>#N/A</v>
      </c>
      <c r="AU647" s="53" t="e">
        <f>W647-X647-VLOOKUP(C647, Вчера_Спутник!C:BL, 17, FALSE)</f>
        <v>#N/A</v>
      </c>
      <c r="AV647" s="53" t="e">
        <f>Y647-Z647-VLOOKUP(C647, Вчера_Спутник!C:BL, 19, FALSE)</f>
        <v>#N/A</v>
      </c>
      <c r="AW647" s="53" t="e">
        <f>AA647-AB647-VLOOKUP(C647, Вчера_Спутник!C:BL, 21, FALSE)</f>
        <v>#N/A</v>
      </c>
      <c r="AX647" s="53" t="e">
        <f>AC647-AD647-VLOOKUP(C647, Вчера_Спутник!C:BL, 23, FALSE)</f>
        <v>#N/A</v>
      </c>
      <c r="AY647" s="53" t="e">
        <f>VLOOKUP(C647, Вчера_Спутник!C:BL, 26, FALSE)+F647-Z647-AD647-AG647</f>
        <v>#N/A</v>
      </c>
      <c r="AZ647" s="53" t="e">
        <f>AE647-VLOOKUP(C647, Вчера_Спутник!C:BL, 25, FALSE)</f>
        <v>#N/A</v>
      </c>
    </row>
    <row r="648" spans="1:52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3">
        <f t="shared" si="21"/>
        <v>0</v>
      </c>
      <c r="AJ648" s="53">
        <f t="shared" si="22"/>
        <v>0</v>
      </c>
      <c r="AK648" s="53" t="str">
        <f>IF(ISNA(VLOOKUP(C648,Вчера_Спутник!C:C, 1, FALSE)),"ошибка",0)</f>
        <v>ошибка</v>
      </c>
      <c r="AL648" s="55"/>
      <c r="AM648" s="53" t="e">
        <f>D648-VLOOKUP(C648, Вчера_Спутник!C:BL, 2, FALSE)</f>
        <v>#N/A</v>
      </c>
      <c r="AN648" s="53" t="e">
        <f>E648-F648-VLOOKUP(C648, Вчера_Спутник!C:BL, 3, FALSE)</f>
        <v>#N/A</v>
      </c>
      <c r="AO648" s="53" t="e">
        <f>K648-L648-VLOOKUP(C648, Вчера_Спутник!C:BL, 5, FALSE)</f>
        <v>#N/A</v>
      </c>
      <c r="AP648" s="53" t="e">
        <f>M648-N648-VLOOKUP(C648, Вчера_Спутник!C:BL, 7, FALSE)</f>
        <v>#N/A</v>
      </c>
      <c r="AQ648" s="53" t="e">
        <f>O648-P648-VLOOKUP(C648, Вчера_Спутник!C:BL, 9, FALSE)</f>
        <v>#N/A</v>
      </c>
      <c r="AR648" s="53" t="e">
        <f>Q648-R648-VLOOKUP(C648, Вчера_Спутник!C:BL, 11, FALSE)</f>
        <v>#N/A</v>
      </c>
      <c r="AS648" s="53" t="e">
        <f>S648-T648-VLOOKUP(C648, Вчера_Спутник!C:BL, 13, FALSE)</f>
        <v>#N/A</v>
      </c>
      <c r="AT648" s="53" t="e">
        <f>U648-V648-VLOOKUP(C648, Вчера_Спутник!C:BL, 15, FALSE)</f>
        <v>#N/A</v>
      </c>
      <c r="AU648" s="53" t="e">
        <f>W648-X648-VLOOKUP(C648, Вчера_Спутник!C:BL, 17, FALSE)</f>
        <v>#N/A</v>
      </c>
      <c r="AV648" s="53" t="e">
        <f>Y648-Z648-VLOOKUP(C648, Вчера_Спутник!C:BL, 19, FALSE)</f>
        <v>#N/A</v>
      </c>
      <c r="AW648" s="53" t="e">
        <f>AA648-AB648-VLOOKUP(C648, Вчера_Спутник!C:BL, 21, FALSE)</f>
        <v>#N/A</v>
      </c>
      <c r="AX648" s="53" t="e">
        <f>AC648-AD648-VLOOKUP(C648, Вчера_Спутник!C:BL, 23, FALSE)</f>
        <v>#N/A</v>
      </c>
      <c r="AY648" s="53" t="e">
        <f>VLOOKUP(C648, Вчера_Спутник!C:BL, 26, FALSE)+F648-Z648-AD648-AG648</f>
        <v>#N/A</v>
      </c>
      <c r="AZ648" s="53" t="e">
        <f>AE648-VLOOKUP(C648, Вчера_Спутник!C:BL, 25, FALSE)</f>
        <v>#N/A</v>
      </c>
    </row>
    <row r="649" spans="1:52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3">
        <f t="shared" si="21"/>
        <v>0</v>
      </c>
      <c r="AJ649" s="53">
        <f t="shared" si="22"/>
        <v>0</v>
      </c>
      <c r="AK649" s="53" t="str">
        <f>IF(ISNA(VLOOKUP(C649,Вчера_Спутник!C:C, 1, FALSE)),"ошибка",0)</f>
        <v>ошибка</v>
      </c>
      <c r="AL649" s="55"/>
      <c r="AM649" s="53" t="e">
        <f>D649-VLOOKUP(C649, Вчера_Спутник!C:BL, 2, FALSE)</f>
        <v>#N/A</v>
      </c>
      <c r="AN649" s="53" t="e">
        <f>E649-F649-VLOOKUP(C649, Вчера_Спутник!C:BL, 3, FALSE)</f>
        <v>#N/A</v>
      </c>
      <c r="AO649" s="53" t="e">
        <f>K649-L649-VLOOKUP(C649, Вчера_Спутник!C:BL, 5, FALSE)</f>
        <v>#N/A</v>
      </c>
      <c r="AP649" s="53" t="e">
        <f>M649-N649-VLOOKUP(C649, Вчера_Спутник!C:BL, 7, FALSE)</f>
        <v>#N/A</v>
      </c>
      <c r="AQ649" s="53" t="e">
        <f>O649-P649-VLOOKUP(C649, Вчера_Спутник!C:BL, 9, FALSE)</f>
        <v>#N/A</v>
      </c>
      <c r="AR649" s="53" t="e">
        <f>Q649-R649-VLOOKUP(C649, Вчера_Спутник!C:BL, 11, FALSE)</f>
        <v>#N/A</v>
      </c>
      <c r="AS649" s="53" t="e">
        <f>S649-T649-VLOOKUP(C649, Вчера_Спутник!C:BL, 13, FALSE)</f>
        <v>#N/A</v>
      </c>
      <c r="AT649" s="53" t="e">
        <f>U649-V649-VLOOKUP(C649, Вчера_Спутник!C:BL, 15, FALSE)</f>
        <v>#N/A</v>
      </c>
      <c r="AU649" s="53" t="e">
        <f>W649-X649-VLOOKUP(C649, Вчера_Спутник!C:BL, 17, FALSE)</f>
        <v>#N/A</v>
      </c>
      <c r="AV649" s="53" t="e">
        <f>Y649-Z649-VLOOKUP(C649, Вчера_Спутник!C:BL, 19, FALSE)</f>
        <v>#N/A</v>
      </c>
      <c r="AW649" s="53" t="e">
        <f>AA649-AB649-VLOOKUP(C649, Вчера_Спутник!C:BL, 21, FALSE)</f>
        <v>#N/A</v>
      </c>
      <c r="AX649" s="53" t="e">
        <f>AC649-AD649-VLOOKUP(C649, Вчера_Спутник!C:BL, 23, FALSE)</f>
        <v>#N/A</v>
      </c>
      <c r="AY649" s="53" t="e">
        <f>VLOOKUP(C649, Вчера_Спутник!C:BL, 26, FALSE)+F649-Z649-AD649-AG649</f>
        <v>#N/A</v>
      </c>
      <c r="AZ649" s="53" t="e">
        <f>AE649-VLOOKUP(C649, Вчера_Спутник!C:BL, 25, FALSE)</f>
        <v>#N/A</v>
      </c>
    </row>
    <row r="650" spans="1:52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3">
        <f t="shared" si="21"/>
        <v>0</v>
      </c>
      <c r="AJ650" s="53">
        <f t="shared" si="22"/>
        <v>0</v>
      </c>
      <c r="AK650" s="53" t="str">
        <f>IF(ISNA(VLOOKUP(C650,Вчера_Спутник!C:C, 1, FALSE)),"ошибка",0)</f>
        <v>ошибка</v>
      </c>
      <c r="AL650" s="55"/>
      <c r="AM650" s="53" t="e">
        <f>D650-VLOOKUP(C650, Вчера_Спутник!C:BL, 2, FALSE)</f>
        <v>#N/A</v>
      </c>
      <c r="AN650" s="53" t="e">
        <f>E650-F650-VLOOKUP(C650, Вчера_Спутник!C:BL, 3, FALSE)</f>
        <v>#N/A</v>
      </c>
      <c r="AO650" s="53" t="e">
        <f>K650-L650-VLOOKUP(C650, Вчера_Спутник!C:BL, 5, FALSE)</f>
        <v>#N/A</v>
      </c>
      <c r="AP650" s="53" t="e">
        <f>M650-N650-VLOOKUP(C650, Вчера_Спутник!C:BL, 7, FALSE)</f>
        <v>#N/A</v>
      </c>
      <c r="AQ650" s="53" t="e">
        <f>O650-P650-VLOOKUP(C650, Вчера_Спутник!C:BL, 9, FALSE)</f>
        <v>#N/A</v>
      </c>
      <c r="AR650" s="53" t="e">
        <f>Q650-R650-VLOOKUP(C650, Вчера_Спутник!C:BL, 11, FALSE)</f>
        <v>#N/A</v>
      </c>
      <c r="AS650" s="53" t="e">
        <f>S650-T650-VLOOKUP(C650, Вчера_Спутник!C:BL, 13, FALSE)</f>
        <v>#N/A</v>
      </c>
      <c r="AT650" s="53" t="e">
        <f>U650-V650-VLOOKUP(C650, Вчера_Спутник!C:BL, 15, FALSE)</f>
        <v>#N/A</v>
      </c>
      <c r="AU650" s="53" t="e">
        <f>W650-X650-VLOOKUP(C650, Вчера_Спутник!C:BL, 17, FALSE)</f>
        <v>#N/A</v>
      </c>
      <c r="AV650" s="53" t="e">
        <f>Y650-Z650-VLOOKUP(C650, Вчера_Спутник!C:BL, 19, FALSE)</f>
        <v>#N/A</v>
      </c>
      <c r="AW650" s="53" t="e">
        <f>AA650-AB650-VLOOKUP(C650, Вчера_Спутник!C:BL, 21, FALSE)</f>
        <v>#N/A</v>
      </c>
      <c r="AX650" s="53" t="e">
        <f>AC650-AD650-VLOOKUP(C650, Вчера_Спутник!C:BL, 23, FALSE)</f>
        <v>#N/A</v>
      </c>
      <c r="AY650" s="53" t="e">
        <f>VLOOKUP(C650, Вчера_Спутник!C:BL, 26, FALSE)+F650-Z650-AD650-AG650</f>
        <v>#N/A</v>
      </c>
      <c r="AZ650" s="53" t="e">
        <f>AE650-VLOOKUP(C650, Вчера_Спутник!C:BL, 25, FALSE)</f>
        <v>#N/A</v>
      </c>
    </row>
    <row r="651" spans="1:52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3">
        <f t="shared" si="21"/>
        <v>0</v>
      </c>
      <c r="AJ651" s="53">
        <f t="shared" si="22"/>
        <v>0</v>
      </c>
      <c r="AK651" s="53" t="str">
        <f>IF(ISNA(VLOOKUP(C651,Вчера_Спутник!C:C, 1, FALSE)),"ошибка",0)</f>
        <v>ошибка</v>
      </c>
      <c r="AL651" s="55"/>
      <c r="AM651" s="53" t="e">
        <f>D651-VLOOKUP(C651, Вчера_Спутник!C:BL, 2, FALSE)</f>
        <v>#N/A</v>
      </c>
      <c r="AN651" s="53" t="e">
        <f>E651-F651-VLOOKUP(C651, Вчера_Спутник!C:BL, 3, FALSE)</f>
        <v>#N/A</v>
      </c>
      <c r="AO651" s="53" t="e">
        <f>K651-L651-VLOOKUP(C651, Вчера_Спутник!C:BL, 5, FALSE)</f>
        <v>#N/A</v>
      </c>
      <c r="AP651" s="53" t="e">
        <f>M651-N651-VLOOKUP(C651, Вчера_Спутник!C:BL, 7, FALSE)</f>
        <v>#N/A</v>
      </c>
      <c r="AQ651" s="53" t="e">
        <f>O651-P651-VLOOKUP(C651, Вчера_Спутник!C:BL, 9, FALSE)</f>
        <v>#N/A</v>
      </c>
      <c r="AR651" s="53" t="e">
        <f>Q651-R651-VLOOKUP(C651, Вчера_Спутник!C:BL, 11, FALSE)</f>
        <v>#N/A</v>
      </c>
      <c r="AS651" s="53" t="e">
        <f>S651-T651-VLOOKUP(C651, Вчера_Спутник!C:BL, 13, FALSE)</f>
        <v>#N/A</v>
      </c>
      <c r="AT651" s="53" t="e">
        <f>U651-V651-VLOOKUP(C651, Вчера_Спутник!C:BL, 15, FALSE)</f>
        <v>#N/A</v>
      </c>
      <c r="AU651" s="53" t="e">
        <f>W651-X651-VLOOKUP(C651, Вчера_Спутник!C:BL, 17, FALSE)</f>
        <v>#N/A</v>
      </c>
      <c r="AV651" s="53" t="e">
        <f>Y651-Z651-VLOOKUP(C651, Вчера_Спутник!C:BL, 19, FALSE)</f>
        <v>#N/A</v>
      </c>
      <c r="AW651" s="53" t="e">
        <f>AA651-AB651-VLOOKUP(C651, Вчера_Спутник!C:BL, 21, FALSE)</f>
        <v>#N/A</v>
      </c>
      <c r="AX651" s="53" t="e">
        <f>AC651-AD651-VLOOKUP(C651, Вчера_Спутник!C:BL, 23, FALSE)</f>
        <v>#N/A</v>
      </c>
      <c r="AY651" s="53" t="e">
        <f>VLOOKUP(C651, Вчера_Спутник!C:BL, 26, FALSE)+F651-Z651-AD651-AG651</f>
        <v>#N/A</v>
      </c>
      <c r="AZ651" s="53" t="e">
        <f>AE651-VLOOKUP(C651, Вчера_Спутник!C:BL, 25, FALSE)</f>
        <v>#N/A</v>
      </c>
    </row>
    <row r="652" spans="1:52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3">
        <f t="shared" si="21"/>
        <v>0</v>
      </c>
      <c r="AJ652" s="53">
        <f t="shared" si="22"/>
        <v>0</v>
      </c>
      <c r="AK652" s="53" t="str">
        <f>IF(ISNA(VLOOKUP(C652,Вчера_Спутник!C:C, 1, FALSE)),"ошибка",0)</f>
        <v>ошибка</v>
      </c>
      <c r="AL652" s="55"/>
      <c r="AM652" s="53" t="e">
        <f>D652-VLOOKUP(C652, Вчера_Спутник!C:BL, 2, FALSE)</f>
        <v>#N/A</v>
      </c>
      <c r="AN652" s="53" t="e">
        <f>E652-F652-VLOOKUP(C652, Вчера_Спутник!C:BL, 3, FALSE)</f>
        <v>#N/A</v>
      </c>
      <c r="AO652" s="53" t="e">
        <f>K652-L652-VLOOKUP(C652, Вчера_Спутник!C:BL, 5, FALSE)</f>
        <v>#N/A</v>
      </c>
      <c r="AP652" s="53" t="e">
        <f>M652-N652-VLOOKUP(C652, Вчера_Спутник!C:BL, 7, FALSE)</f>
        <v>#N/A</v>
      </c>
      <c r="AQ652" s="53" t="e">
        <f>O652-P652-VLOOKUP(C652, Вчера_Спутник!C:BL, 9, FALSE)</f>
        <v>#N/A</v>
      </c>
      <c r="AR652" s="53" t="e">
        <f>Q652-R652-VLOOKUP(C652, Вчера_Спутник!C:BL, 11, FALSE)</f>
        <v>#N/A</v>
      </c>
      <c r="AS652" s="53" t="e">
        <f>S652-T652-VLOOKUP(C652, Вчера_Спутник!C:BL, 13, FALSE)</f>
        <v>#N/A</v>
      </c>
      <c r="AT652" s="53" t="e">
        <f>U652-V652-VLOOKUP(C652, Вчера_Спутник!C:BL, 15, FALSE)</f>
        <v>#N/A</v>
      </c>
      <c r="AU652" s="53" t="e">
        <f>W652-X652-VLOOKUP(C652, Вчера_Спутник!C:BL, 17, FALSE)</f>
        <v>#N/A</v>
      </c>
      <c r="AV652" s="53" t="e">
        <f>Y652-Z652-VLOOKUP(C652, Вчера_Спутник!C:BL, 19, FALSE)</f>
        <v>#N/A</v>
      </c>
      <c r="AW652" s="53" t="e">
        <f>AA652-AB652-VLOOKUP(C652, Вчера_Спутник!C:BL, 21, FALSE)</f>
        <v>#N/A</v>
      </c>
      <c r="AX652" s="53" t="e">
        <f>AC652-AD652-VLOOKUP(C652, Вчера_Спутник!C:BL, 23, FALSE)</f>
        <v>#N/A</v>
      </c>
      <c r="AY652" s="53" t="e">
        <f>VLOOKUP(C652, Вчера_Спутник!C:BL, 26, FALSE)+F652-Z652-AD652-AG652</f>
        <v>#N/A</v>
      </c>
      <c r="AZ652" s="53" t="e">
        <f>AE652-VLOOKUP(C652, Вчера_Спутник!C:BL, 25, FALSE)</f>
        <v>#N/A</v>
      </c>
    </row>
    <row r="653" spans="1:52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3">
        <f t="shared" si="21"/>
        <v>0</v>
      </c>
      <c r="AJ653" s="53">
        <f t="shared" si="22"/>
        <v>0</v>
      </c>
      <c r="AK653" s="53" t="str">
        <f>IF(ISNA(VLOOKUP(C653,Вчера_Спутник!C:C, 1, FALSE)),"ошибка",0)</f>
        <v>ошибка</v>
      </c>
      <c r="AL653" s="55"/>
      <c r="AM653" s="53" t="e">
        <f>D653-VLOOKUP(C653, Вчера_Спутник!C:BL, 2, FALSE)</f>
        <v>#N/A</v>
      </c>
      <c r="AN653" s="53" t="e">
        <f>E653-F653-VLOOKUP(C653, Вчера_Спутник!C:BL, 3, FALSE)</f>
        <v>#N/A</v>
      </c>
      <c r="AO653" s="53" t="e">
        <f>K653-L653-VLOOKUP(C653, Вчера_Спутник!C:BL, 5, FALSE)</f>
        <v>#N/A</v>
      </c>
      <c r="AP653" s="53" t="e">
        <f>M653-N653-VLOOKUP(C653, Вчера_Спутник!C:BL, 7, FALSE)</f>
        <v>#N/A</v>
      </c>
      <c r="AQ653" s="53" t="e">
        <f>O653-P653-VLOOKUP(C653, Вчера_Спутник!C:BL, 9, FALSE)</f>
        <v>#N/A</v>
      </c>
      <c r="AR653" s="53" t="e">
        <f>Q653-R653-VLOOKUP(C653, Вчера_Спутник!C:BL, 11, FALSE)</f>
        <v>#N/A</v>
      </c>
      <c r="AS653" s="53" t="e">
        <f>S653-T653-VLOOKUP(C653, Вчера_Спутник!C:BL, 13, FALSE)</f>
        <v>#N/A</v>
      </c>
      <c r="AT653" s="53" t="e">
        <f>U653-V653-VLOOKUP(C653, Вчера_Спутник!C:BL, 15, FALSE)</f>
        <v>#N/A</v>
      </c>
      <c r="AU653" s="53" t="e">
        <f>W653-X653-VLOOKUP(C653, Вчера_Спутник!C:BL, 17, FALSE)</f>
        <v>#N/A</v>
      </c>
      <c r="AV653" s="53" t="e">
        <f>Y653-Z653-VLOOKUP(C653, Вчера_Спутник!C:BL, 19, FALSE)</f>
        <v>#N/A</v>
      </c>
      <c r="AW653" s="53" t="e">
        <f>AA653-AB653-VLOOKUP(C653, Вчера_Спутник!C:BL, 21, FALSE)</f>
        <v>#N/A</v>
      </c>
      <c r="AX653" s="53" t="e">
        <f>AC653-AD653-VLOOKUP(C653, Вчера_Спутник!C:BL, 23, FALSE)</f>
        <v>#N/A</v>
      </c>
      <c r="AY653" s="53" t="e">
        <f>VLOOKUP(C653, Вчера_Спутник!C:BL, 26, FALSE)+F653-Z653-AD653-AG653</f>
        <v>#N/A</v>
      </c>
      <c r="AZ653" s="53" t="e">
        <f>AE653-VLOOKUP(C653, Вчера_Спутник!C:BL, 25, FALSE)</f>
        <v>#N/A</v>
      </c>
    </row>
    <row r="654" spans="1:52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3">
        <f t="shared" si="21"/>
        <v>0</v>
      </c>
      <c r="AJ654" s="53">
        <f t="shared" si="22"/>
        <v>0</v>
      </c>
      <c r="AK654" s="53" t="str">
        <f>IF(ISNA(VLOOKUP(C654,Вчера_Спутник!C:C, 1, FALSE)),"ошибка",0)</f>
        <v>ошибка</v>
      </c>
      <c r="AL654" s="55"/>
      <c r="AM654" s="53" t="e">
        <f>D654-VLOOKUP(C654, Вчера_Спутник!C:BL, 2, FALSE)</f>
        <v>#N/A</v>
      </c>
      <c r="AN654" s="53" t="e">
        <f>E654-F654-VLOOKUP(C654, Вчера_Спутник!C:BL, 3, FALSE)</f>
        <v>#N/A</v>
      </c>
      <c r="AO654" s="53" t="e">
        <f>K654-L654-VLOOKUP(C654, Вчера_Спутник!C:BL, 5, FALSE)</f>
        <v>#N/A</v>
      </c>
      <c r="AP654" s="53" t="e">
        <f>M654-N654-VLOOKUP(C654, Вчера_Спутник!C:BL, 7, FALSE)</f>
        <v>#N/A</v>
      </c>
      <c r="AQ654" s="53" t="e">
        <f>O654-P654-VLOOKUP(C654, Вчера_Спутник!C:BL, 9, FALSE)</f>
        <v>#N/A</v>
      </c>
      <c r="AR654" s="53" t="e">
        <f>Q654-R654-VLOOKUP(C654, Вчера_Спутник!C:BL, 11, FALSE)</f>
        <v>#N/A</v>
      </c>
      <c r="AS654" s="53" t="e">
        <f>S654-T654-VLOOKUP(C654, Вчера_Спутник!C:BL, 13, FALSE)</f>
        <v>#N/A</v>
      </c>
      <c r="AT654" s="53" t="e">
        <f>U654-V654-VLOOKUP(C654, Вчера_Спутник!C:BL, 15, FALSE)</f>
        <v>#N/A</v>
      </c>
      <c r="AU654" s="53" t="e">
        <f>W654-X654-VLOOKUP(C654, Вчера_Спутник!C:BL, 17, FALSE)</f>
        <v>#N/A</v>
      </c>
      <c r="AV654" s="53" t="e">
        <f>Y654-Z654-VLOOKUP(C654, Вчера_Спутник!C:BL, 19, FALSE)</f>
        <v>#N/A</v>
      </c>
      <c r="AW654" s="53" t="e">
        <f>AA654-AB654-VLOOKUP(C654, Вчера_Спутник!C:BL, 21, FALSE)</f>
        <v>#N/A</v>
      </c>
      <c r="AX654" s="53" t="e">
        <f>AC654-AD654-VLOOKUP(C654, Вчера_Спутник!C:BL, 23, FALSE)</f>
        <v>#N/A</v>
      </c>
      <c r="AY654" s="53" t="e">
        <f>VLOOKUP(C654, Вчера_Спутник!C:BL, 26, FALSE)+F654-Z654-AD654-AG654</f>
        <v>#N/A</v>
      </c>
      <c r="AZ654" s="53" t="e">
        <f>AE654-VLOOKUP(C654, Вчера_Спутник!C:BL, 25, FALSE)</f>
        <v>#N/A</v>
      </c>
    </row>
    <row r="655" spans="1:52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3">
        <f t="shared" si="21"/>
        <v>0</v>
      </c>
      <c r="AJ655" s="53">
        <f t="shared" si="22"/>
        <v>0</v>
      </c>
      <c r="AK655" s="53" t="str">
        <f>IF(ISNA(VLOOKUP(C655,Вчера_Спутник!C:C, 1, FALSE)),"ошибка",0)</f>
        <v>ошибка</v>
      </c>
      <c r="AL655" s="55"/>
      <c r="AM655" s="53" t="e">
        <f>D655-VLOOKUP(C655, Вчера_Спутник!C:BL, 2, FALSE)</f>
        <v>#N/A</v>
      </c>
      <c r="AN655" s="53" t="e">
        <f>E655-F655-VLOOKUP(C655, Вчера_Спутник!C:BL, 3, FALSE)</f>
        <v>#N/A</v>
      </c>
      <c r="AO655" s="53" t="e">
        <f>K655-L655-VLOOKUP(C655, Вчера_Спутник!C:BL, 5, FALSE)</f>
        <v>#N/A</v>
      </c>
      <c r="AP655" s="53" t="e">
        <f>M655-N655-VLOOKUP(C655, Вчера_Спутник!C:BL, 7, FALSE)</f>
        <v>#N/A</v>
      </c>
      <c r="AQ655" s="53" t="e">
        <f>O655-P655-VLOOKUP(C655, Вчера_Спутник!C:BL, 9, FALSE)</f>
        <v>#N/A</v>
      </c>
      <c r="AR655" s="53" t="e">
        <f>Q655-R655-VLOOKUP(C655, Вчера_Спутник!C:BL, 11, FALSE)</f>
        <v>#N/A</v>
      </c>
      <c r="AS655" s="53" t="e">
        <f>S655-T655-VLOOKUP(C655, Вчера_Спутник!C:BL, 13, FALSE)</f>
        <v>#N/A</v>
      </c>
      <c r="AT655" s="53" t="e">
        <f>U655-V655-VLOOKUP(C655, Вчера_Спутник!C:BL, 15, FALSE)</f>
        <v>#N/A</v>
      </c>
      <c r="AU655" s="53" t="e">
        <f>W655-X655-VLOOKUP(C655, Вчера_Спутник!C:BL, 17, FALSE)</f>
        <v>#N/A</v>
      </c>
      <c r="AV655" s="53" t="e">
        <f>Y655-Z655-VLOOKUP(C655, Вчера_Спутник!C:BL, 19, FALSE)</f>
        <v>#N/A</v>
      </c>
      <c r="AW655" s="53" t="e">
        <f>AA655-AB655-VLOOKUP(C655, Вчера_Спутник!C:BL, 21, FALSE)</f>
        <v>#N/A</v>
      </c>
      <c r="AX655" s="53" t="e">
        <f>AC655-AD655-VLOOKUP(C655, Вчера_Спутник!C:BL, 23, FALSE)</f>
        <v>#N/A</v>
      </c>
      <c r="AY655" s="53" t="e">
        <f>VLOOKUP(C655, Вчера_Спутник!C:BL, 26, FALSE)+F655-Z655-AD655-AG655</f>
        <v>#N/A</v>
      </c>
      <c r="AZ655" s="53" t="e">
        <f>AE655-VLOOKUP(C655, Вчера_Спутник!C:BL, 25, FALSE)</f>
        <v>#N/A</v>
      </c>
    </row>
    <row r="656" spans="1:52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3">
        <f t="shared" si="21"/>
        <v>0</v>
      </c>
      <c r="AJ656" s="53">
        <f t="shared" si="22"/>
        <v>0</v>
      </c>
      <c r="AK656" s="53" t="str">
        <f>IF(ISNA(VLOOKUP(C656,Вчера_Спутник!C:C, 1, FALSE)),"ошибка",0)</f>
        <v>ошибка</v>
      </c>
      <c r="AL656" s="55"/>
      <c r="AM656" s="53" t="e">
        <f>D656-VLOOKUP(C656, Вчера_Спутник!C:BL, 2, FALSE)</f>
        <v>#N/A</v>
      </c>
      <c r="AN656" s="53" t="e">
        <f>E656-F656-VLOOKUP(C656, Вчера_Спутник!C:BL, 3, FALSE)</f>
        <v>#N/A</v>
      </c>
      <c r="AO656" s="53" t="e">
        <f>K656-L656-VLOOKUP(C656, Вчера_Спутник!C:BL, 5, FALSE)</f>
        <v>#N/A</v>
      </c>
      <c r="AP656" s="53" t="e">
        <f>M656-N656-VLOOKUP(C656, Вчера_Спутник!C:BL, 7, FALSE)</f>
        <v>#N/A</v>
      </c>
      <c r="AQ656" s="53" t="e">
        <f>O656-P656-VLOOKUP(C656, Вчера_Спутник!C:BL, 9, FALSE)</f>
        <v>#N/A</v>
      </c>
      <c r="AR656" s="53" t="e">
        <f>Q656-R656-VLOOKUP(C656, Вчера_Спутник!C:BL, 11, FALSE)</f>
        <v>#N/A</v>
      </c>
      <c r="AS656" s="53" t="e">
        <f>S656-T656-VLOOKUP(C656, Вчера_Спутник!C:BL, 13, FALSE)</f>
        <v>#N/A</v>
      </c>
      <c r="AT656" s="53" t="e">
        <f>U656-V656-VLOOKUP(C656, Вчера_Спутник!C:BL, 15, FALSE)</f>
        <v>#N/A</v>
      </c>
      <c r="AU656" s="53" t="e">
        <f>W656-X656-VLOOKUP(C656, Вчера_Спутник!C:BL, 17, FALSE)</f>
        <v>#N/A</v>
      </c>
      <c r="AV656" s="53" t="e">
        <f>Y656-Z656-VLOOKUP(C656, Вчера_Спутник!C:BL, 19, FALSE)</f>
        <v>#N/A</v>
      </c>
      <c r="AW656" s="53" t="e">
        <f>AA656-AB656-VLOOKUP(C656, Вчера_Спутник!C:BL, 21, FALSE)</f>
        <v>#N/A</v>
      </c>
      <c r="AX656" s="53" t="e">
        <f>AC656-AD656-VLOOKUP(C656, Вчера_Спутник!C:BL, 23, FALSE)</f>
        <v>#N/A</v>
      </c>
      <c r="AY656" s="53" t="e">
        <f>VLOOKUP(C656, Вчера_Спутник!C:BL, 26, FALSE)+F656-Z656-AD656-AG656</f>
        <v>#N/A</v>
      </c>
      <c r="AZ656" s="53" t="e">
        <f>AE656-VLOOKUP(C656, Вчера_Спутник!C:BL, 25, FALSE)</f>
        <v>#N/A</v>
      </c>
    </row>
    <row r="657" spans="1:52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3">
        <f t="shared" si="21"/>
        <v>0</v>
      </c>
      <c r="AJ657" s="53">
        <f t="shared" si="22"/>
        <v>0</v>
      </c>
      <c r="AK657" s="53" t="str">
        <f>IF(ISNA(VLOOKUP(C657,Вчера_Спутник!C:C, 1, FALSE)),"ошибка",0)</f>
        <v>ошибка</v>
      </c>
      <c r="AL657" s="55"/>
      <c r="AM657" s="53" t="e">
        <f>D657-VLOOKUP(C657, Вчера_Спутник!C:BL, 2, FALSE)</f>
        <v>#N/A</v>
      </c>
      <c r="AN657" s="53" t="e">
        <f>E657-F657-VLOOKUP(C657, Вчера_Спутник!C:BL, 3, FALSE)</f>
        <v>#N/A</v>
      </c>
      <c r="AO657" s="53" t="e">
        <f>K657-L657-VLOOKUP(C657, Вчера_Спутник!C:BL, 5, FALSE)</f>
        <v>#N/A</v>
      </c>
      <c r="AP657" s="53" t="e">
        <f>M657-N657-VLOOKUP(C657, Вчера_Спутник!C:BL, 7, FALSE)</f>
        <v>#N/A</v>
      </c>
      <c r="AQ657" s="53" t="e">
        <f>O657-P657-VLOOKUP(C657, Вчера_Спутник!C:BL, 9, FALSE)</f>
        <v>#N/A</v>
      </c>
      <c r="AR657" s="53" t="e">
        <f>Q657-R657-VLOOKUP(C657, Вчера_Спутник!C:BL, 11, FALSE)</f>
        <v>#N/A</v>
      </c>
      <c r="AS657" s="53" t="e">
        <f>S657-T657-VLOOKUP(C657, Вчера_Спутник!C:BL, 13, FALSE)</f>
        <v>#N/A</v>
      </c>
      <c r="AT657" s="53" t="e">
        <f>U657-V657-VLOOKUP(C657, Вчера_Спутник!C:BL, 15, FALSE)</f>
        <v>#N/A</v>
      </c>
      <c r="AU657" s="53" t="e">
        <f>W657-X657-VLOOKUP(C657, Вчера_Спутник!C:BL, 17, FALSE)</f>
        <v>#N/A</v>
      </c>
      <c r="AV657" s="53" t="e">
        <f>Y657-Z657-VLOOKUP(C657, Вчера_Спутник!C:BL, 19, FALSE)</f>
        <v>#N/A</v>
      </c>
      <c r="AW657" s="53" t="e">
        <f>AA657-AB657-VLOOKUP(C657, Вчера_Спутник!C:BL, 21, FALSE)</f>
        <v>#N/A</v>
      </c>
      <c r="AX657" s="53" t="e">
        <f>AC657-AD657-VLOOKUP(C657, Вчера_Спутник!C:BL, 23, FALSE)</f>
        <v>#N/A</v>
      </c>
      <c r="AY657" s="53" t="e">
        <f>VLOOKUP(C657, Вчера_Спутник!C:BL, 26, FALSE)+F657-Z657-AD657-AG657</f>
        <v>#N/A</v>
      </c>
      <c r="AZ657" s="53" t="e">
        <f>AE657-VLOOKUP(C657, Вчера_Спутник!C:BL, 25, FALSE)</f>
        <v>#N/A</v>
      </c>
    </row>
    <row r="658" spans="1:52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3">
        <f t="shared" si="21"/>
        <v>0</v>
      </c>
      <c r="AJ658" s="53">
        <f t="shared" si="22"/>
        <v>0</v>
      </c>
      <c r="AK658" s="53" t="str">
        <f>IF(ISNA(VLOOKUP(C658,Вчера_Спутник!C:C, 1, FALSE)),"ошибка",0)</f>
        <v>ошибка</v>
      </c>
      <c r="AL658" s="55"/>
      <c r="AM658" s="53" t="e">
        <f>D658-VLOOKUP(C658, Вчера_Спутник!C:BL, 2, FALSE)</f>
        <v>#N/A</v>
      </c>
      <c r="AN658" s="53" t="e">
        <f>E658-F658-VLOOKUP(C658, Вчера_Спутник!C:BL, 3, FALSE)</f>
        <v>#N/A</v>
      </c>
      <c r="AO658" s="53" t="e">
        <f>K658-L658-VLOOKUP(C658, Вчера_Спутник!C:BL, 5, FALSE)</f>
        <v>#N/A</v>
      </c>
      <c r="AP658" s="53" t="e">
        <f>M658-N658-VLOOKUP(C658, Вчера_Спутник!C:BL, 7, FALSE)</f>
        <v>#N/A</v>
      </c>
      <c r="AQ658" s="53" t="e">
        <f>O658-P658-VLOOKUP(C658, Вчера_Спутник!C:BL, 9, FALSE)</f>
        <v>#N/A</v>
      </c>
      <c r="AR658" s="53" t="e">
        <f>Q658-R658-VLOOKUP(C658, Вчера_Спутник!C:BL, 11, FALSE)</f>
        <v>#N/A</v>
      </c>
      <c r="AS658" s="53" t="e">
        <f>S658-T658-VLOOKUP(C658, Вчера_Спутник!C:BL, 13, FALSE)</f>
        <v>#N/A</v>
      </c>
      <c r="AT658" s="53" t="e">
        <f>U658-V658-VLOOKUP(C658, Вчера_Спутник!C:BL, 15, FALSE)</f>
        <v>#N/A</v>
      </c>
      <c r="AU658" s="53" t="e">
        <f>W658-X658-VLOOKUP(C658, Вчера_Спутник!C:BL, 17, FALSE)</f>
        <v>#N/A</v>
      </c>
      <c r="AV658" s="53" t="e">
        <f>Y658-Z658-VLOOKUP(C658, Вчера_Спутник!C:BL, 19, FALSE)</f>
        <v>#N/A</v>
      </c>
      <c r="AW658" s="53" t="e">
        <f>AA658-AB658-VLOOKUP(C658, Вчера_Спутник!C:BL, 21, FALSE)</f>
        <v>#N/A</v>
      </c>
      <c r="AX658" s="53" t="e">
        <f>AC658-AD658-VLOOKUP(C658, Вчера_Спутник!C:BL, 23, FALSE)</f>
        <v>#N/A</v>
      </c>
      <c r="AY658" s="53" t="e">
        <f>VLOOKUP(C658, Вчера_Спутник!C:BL, 26, FALSE)+F658-Z658-AD658-AG658</f>
        <v>#N/A</v>
      </c>
      <c r="AZ658" s="53" t="e">
        <f>AE658-VLOOKUP(C658, Вчера_Спутник!C:BL, 25, FALSE)</f>
        <v>#N/A</v>
      </c>
    </row>
    <row r="659" spans="1:52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3">
        <f t="shared" si="21"/>
        <v>0</v>
      </c>
      <c r="AJ659" s="53">
        <f t="shared" si="22"/>
        <v>0</v>
      </c>
      <c r="AK659" s="53" t="str">
        <f>IF(ISNA(VLOOKUP(C659,Вчера_Спутник!C:C, 1, FALSE)),"ошибка",0)</f>
        <v>ошибка</v>
      </c>
      <c r="AL659" s="55"/>
      <c r="AM659" s="53" t="e">
        <f>D659-VLOOKUP(C659, Вчера_Спутник!C:BL, 2, FALSE)</f>
        <v>#N/A</v>
      </c>
      <c r="AN659" s="53" t="e">
        <f>E659-F659-VLOOKUP(C659, Вчера_Спутник!C:BL, 3, FALSE)</f>
        <v>#N/A</v>
      </c>
      <c r="AO659" s="53" t="e">
        <f>K659-L659-VLOOKUP(C659, Вчера_Спутник!C:BL, 5, FALSE)</f>
        <v>#N/A</v>
      </c>
      <c r="AP659" s="53" t="e">
        <f>M659-N659-VLOOKUP(C659, Вчера_Спутник!C:BL, 7, FALSE)</f>
        <v>#N/A</v>
      </c>
      <c r="AQ659" s="53" t="e">
        <f>O659-P659-VLOOKUP(C659, Вчера_Спутник!C:BL, 9, FALSE)</f>
        <v>#N/A</v>
      </c>
      <c r="AR659" s="53" t="e">
        <f>Q659-R659-VLOOKUP(C659, Вчера_Спутник!C:BL, 11, FALSE)</f>
        <v>#N/A</v>
      </c>
      <c r="AS659" s="53" t="e">
        <f>S659-T659-VLOOKUP(C659, Вчера_Спутник!C:BL, 13, FALSE)</f>
        <v>#N/A</v>
      </c>
      <c r="AT659" s="53" t="e">
        <f>U659-V659-VLOOKUP(C659, Вчера_Спутник!C:BL, 15, FALSE)</f>
        <v>#N/A</v>
      </c>
      <c r="AU659" s="53" t="e">
        <f>W659-X659-VLOOKUP(C659, Вчера_Спутник!C:BL, 17, FALSE)</f>
        <v>#N/A</v>
      </c>
      <c r="AV659" s="53" t="e">
        <f>Y659-Z659-VLOOKUP(C659, Вчера_Спутник!C:BL, 19, FALSE)</f>
        <v>#N/A</v>
      </c>
      <c r="AW659" s="53" t="e">
        <f>AA659-AB659-VLOOKUP(C659, Вчера_Спутник!C:BL, 21, FALSE)</f>
        <v>#N/A</v>
      </c>
      <c r="AX659" s="53" t="e">
        <f>AC659-AD659-VLOOKUP(C659, Вчера_Спутник!C:BL, 23, FALSE)</f>
        <v>#N/A</v>
      </c>
      <c r="AY659" s="53" t="e">
        <f>VLOOKUP(C659, Вчера_Спутник!C:BL, 26, FALSE)+F659-Z659-AD659-AG659</f>
        <v>#N/A</v>
      </c>
      <c r="AZ659" s="53" t="e">
        <f>AE659-VLOOKUP(C659, Вчера_Спутник!C:BL, 25, FALSE)</f>
        <v>#N/A</v>
      </c>
    </row>
    <row r="660" spans="1:52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3">
        <f t="shared" si="21"/>
        <v>0</v>
      </c>
      <c r="AJ660" s="53">
        <f t="shared" si="22"/>
        <v>0</v>
      </c>
      <c r="AK660" s="53" t="str">
        <f>IF(ISNA(VLOOKUP(C660,Вчера_Спутник!C:C, 1, FALSE)),"ошибка",0)</f>
        <v>ошибка</v>
      </c>
      <c r="AL660" s="55"/>
      <c r="AM660" s="53" t="e">
        <f>D660-VLOOKUP(C660, Вчера_Спутник!C:BL, 2, FALSE)</f>
        <v>#N/A</v>
      </c>
      <c r="AN660" s="53" t="e">
        <f>E660-F660-VLOOKUP(C660, Вчера_Спутник!C:BL, 3, FALSE)</f>
        <v>#N/A</v>
      </c>
      <c r="AO660" s="53" t="e">
        <f>K660-L660-VLOOKUP(C660, Вчера_Спутник!C:BL, 5, FALSE)</f>
        <v>#N/A</v>
      </c>
      <c r="AP660" s="53" t="e">
        <f>M660-N660-VLOOKUP(C660, Вчера_Спутник!C:BL, 7, FALSE)</f>
        <v>#N/A</v>
      </c>
      <c r="AQ660" s="53" t="e">
        <f>O660-P660-VLOOKUP(C660, Вчера_Спутник!C:BL, 9, FALSE)</f>
        <v>#N/A</v>
      </c>
      <c r="AR660" s="53" t="e">
        <f>Q660-R660-VLOOKUP(C660, Вчера_Спутник!C:BL, 11, FALSE)</f>
        <v>#N/A</v>
      </c>
      <c r="AS660" s="53" t="e">
        <f>S660-T660-VLOOKUP(C660, Вчера_Спутник!C:BL, 13, FALSE)</f>
        <v>#N/A</v>
      </c>
      <c r="AT660" s="53" t="e">
        <f>U660-V660-VLOOKUP(C660, Вчера_Спутник!C:BL, 15, FALSE)</f>
        <v>#N/A</v>
      </c>
      <c r="AU660" s="53" t="e">
        <f>W660-X660-VLOOKUP(C660, Вчера_Спутник!C:BL, 17, FALSE)</f>
        <v>#N/A</v>
      </c>
      <c r="AV660" s="53" t="e">
        <f>Y660-Z660-VLOOKUP(C660, Вчера_Спутник!C:BL, 19, FALSE)</f>
        <v>#N/A</v>
      </c>
      <c r="AW660" s="53" t="e">
        <f>AA660-AB660-VLOOKUP(C660, Вчера_Спутник!C:BL, 21, FALSE)</f>
        <v>#N/A</v>
      </c>
      <c r="AX660" s="53" t="e">
        <f>AC660-AD660-VLOOKUP(C660, Вчера_Спутник!C:BL, 23, FALSE)</f>
        <v>#N/A</v>
      </c>
      <c r="AY660" s="53" t="e">
        <f>VLOOKUP(C660, Вчера_Спутник!C:BL, 26, FALSE)+F660-Z660-AD660-AG660</f>
        <v>#N/A</v>
      </c>
      <c r="AZ660" s="53" t="e">
        <f>AE660-VLOOKUP(C660, Вчера_Спутник!C:BL, 25, FALSE)</f>
        <v>#N/A</v>
      </c>
    </row>
    <row r="661" spans="1:52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3">
        <f t="shared" si="21"/>
        <v>0</v>
      </c>
      <c r="AJ661" s="53">
        <f t="shared" si="22"/>
        <v>0</v>
      </c>
      <c r="AK661" s="53" t="str">
        <f>IF(ISNA(VLOOKUP(C661,Вчера_Спутник!C:C, 1, FALSE)),"ошибка",0)</f>
        <v>ошибка</v>
      </c>
      <c r="AL661" s="55"/>
      <c r="AM661" s="53" t="e">
        <f>D661-VLOOKUP(C661, Вчера_Спутник!C:BL, 2, FALSE)</f>
        <v>#N/A</v>
      </c>
      <c r="AN661" s="53" t="e">
        <f>E661-F661-VLOOKUP(C661, Вчера_Спутник!C:BL, 3, FALSE)</f>
        <v>#N/A</v>
      </c>
      <c r="AO661" s="53" t="e">
        <f>K661-L661-VLOOKUP(C661, Вчера_Спутник!C:BL, 5, FALSE)</f>
        <v>#N/A</v>
      </c>
      <c r="AP661" s="53" t="e">
        <f>M661-N661-VLOOKUP(C661, Вчера_Спутник!C:BL, 7, FALSE)</f>
        <v>#N/A</v>
      </c>
      <c r="AQ661" s="53" t="e">
        <f>O661-P661-VLOOKUP(C661, Вчера_Спутник!C:BL, 9, FALSE)</f>
        <v>#N/A</v>
      </c>
      <c r="AR661" s="53" t="e">
        <f>Q661-R661-VLOOKUP(C661, Вчера_Спутник!C:BL, 11, FALSE)</f>
        <v>#N/A</v>
      </c>
      <c r="AS661" s="53" t="e">
        <f>S661-T661-VLOOKUP(C661, Вчера_Спутник!C:BL, 13, FALSE)</f>
        <v>#N/A</v>
      </c>
      <c r="AT661" s="53" t="e">
        <f>U661-V661-VLOOKUP(C661, Вчера_Спутник!C:BL, 15, FALSE)</f>
        <v>#N/A</v>
      </c>
      <c r="AU661" s="53" t="e">
        <f>W661-X661-VLOOKUP(C661, Вчера_Спутник!C:BL, 17, FALSE)</f>
        <v>#N/A</v>
      </c>
      <c r="AV661" s="53" t="e">
        <f>Y661-Z661-VLOOKUP(C661, Вчера_Спутник!C:BL, 19, FALSE)</f>
        <v>#N/A</v>
      </c>
      <c r="AW661" s="53" t="e">
        <f>AA661-AB661-VLOOKUP(C661, Вчера_Спутник!C:BL, 21, FALSE)</f>
        <v>#N/A</v>
      </c>
      <c r="AX661" s="53" t="e">
        <f>AC661-AD661-VLOOKUP(C661, Вчера_Спутник!C:BL, 23, FALSE)</f>
        <v>#N/A</v>
      </c>
      <c r="AY661" s="53" t="e">
        <f>VLOOKUP(C661, Вчера_Спутник!C:BL, 26, FALSE)+F661-Z661-AD661-AG661</f>
        <v>#N/A</v>
      </c>
      <c r="AZ661" s="53" t="e">
        <f>AE661-VLOOKUP(C661, Вчера_Спутник!C:BL, 25, FALSE)</f>
        <v>#N/A</v>
      </c>
    </row>
    <row r="662" spans="1:52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3">
        <f t="shared" si="21"/>
        <v>0</v>
      </c>
      <c r="AJ662" s="53">
        <f t="shared" si="22"/>
        <v>0</v>
      </c>
      <c r="AK662" s="53" t="str">
        <f>IF(ISNA(VLOOKUP(C662,Вчера_Спутник!C:C, 1, FALSE)),"ошибка",0)</f>
        <v>ошибка</v>
      </c>
      <c r="AL662" s="55"/>
      <c r="AM662" s="53" t="e">
        <f>D662-VLOOKUP(C662, Вчера_Спутник!C:BL, 2, FALSE)</f>
        <v>#N/A</v>
      </c>
      <c r="AN662" s="53" t="e">
        <f>E662-F662-VLOOKUP(C662, Вчера_Спутник!C:BL, 3, FALSE)</f>
        <v>#N/A</v>
      </c>
      <c r="AO662" s="53" t="e">
        <f>K662-L662-VLOOKUP(C662, Вчера_Спутник!C:BL, 5, FALSE)</f>
        <v>#N/A</v>
      </c>
      <c r="AP662" s="53" t="e">
        <f>M662-N662-VLOOKUP(C662, Вчера_Спутник!C:BL, 7, FALSE)</f>
        <v>#N/A</v>
      </c>
      <c r="AQ662" s="53" t="e">
        <f>O662-P662-VLOOKUP(C662, Вчера_Спутник!C:BL, 9, FALSE)</f>
        <v>#N/A</v>
      </c>
      <c r="AR662" s="53" t="e">
        <f>Q662-R662-VLOOKUP(C662, Вчера_Спутник!C:BL, 11, FALSE)</f>
        <v>#N/A</v>
      </c>
      <c r="AS662" s="53" t="e">
        <f>S662-T662-VLOOKUP(C662, Вчера_Спутник!C:BL, 13, FALSE)</f>
        <v>#N/A</v>
      </c>
      <c r="AT662" s="53" t="e">
        <f>U662-V662-VLOOKUP(C662, Вчера_Спутник!C:BL, 15, FALSE)</f>
        <v>#N/A</v>
      </c>
      <c r="AU662" s="53" t="e">
        <f>W662-X662-VLOOKUP(C662, Вчера_Спутник!C:BL, 17, FALSE)</f>
        <v>#N/A</v>
      </c>
      <c r="AV662" s="53" t="e">
        <f>Y662-Z662-VLOOKUP(C662, Вчера_Спутник!C:BL, 19, FALSE)</f>
        <v>#N/A</v>
      </c>
      <c r="AW662" s="53" t="e">
        <f>AA662-AB662-VLOOKUP(C662, Вчера_Спутник!C:BL, 21, FALSE)</f>
        <v>#N/A</v>
      </c>
      <c r="AX662" s="53" t="e">
        <f>AC662-AD662-VLOOKUP(C662, Вчера_Спутник!C:BL, 23, FALSE)</f>
        <v>#N/A</v>
      </c>
      <c r="AY662" s="53" t="e">
        <f>VLOOKUP(C662, Вчера_Спутник!C:BL, 26, FALSE)+F662-Z662-AD662-AG662</f>
        <v>#N/A</v>
      </c>
      <c r="AZ662" s="53" t="e">
        <f>AE662-VLOOKUP(C662, Вчера_Спутник!C:BL, 25, FALSE)</f>
        <v>#N/A</v>
      </c>
    </row>
    <row r="663" spans="1:52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3">
        <f t="shared" si="21"/>
        <v>0</v>
      </c>
      <c r="AJ663" s="53">
        <f t="shared" si="22"/>
        <v>0</v>
      </c>
      <c r="AK663" s="53" t="str">
        <f>IF(ISNA(VLOOKUP(C663,Вчера_Спутник!C:C, 1, FALSE)),"ошибка",0)</f>
        <v>ошибка</v>
      </c>
      <c r="AL663" s="55"/>
      <c r="AM663" s="53" t="e">
        <f>D663-VLOOKUP(C663, Вчера_Спутник!C:BL, 2, FALSE)</f>
        <v>#N/A</v>
      </c>
      <c r="AN663" s="53" t="e">
        <f>E663-F663-VLOOKUP(C663, Вчера_Спутник!C:BL, 3, FALSE)</f>
        <v>#N/A</v>
      </c>
      <c r="AO663" s="53" t="e">
        <f>K663-L663-VLOOKUP(C663, Вчера_Спутник!C:BL, 5, FALSE)</f>
        <v>#N/A</v>
      </c>
      <c r="AP663" s="53" t="e">
        <f>M663-N663-VLOOKUP(C663, Вчера_Спутник!C:BL, 7, FALSE)</f>
        <v>#N/A</v>
      </c>
      <c r="AQ663" s="53" t="e">
        <f>O663-P663-VLOOKUP(C663, Вчера_Спутник!C:BL, 9, FALSE)</f>
        <v>#N/A</v>
      </c>
      <c r="AR663" s="53" t="e">
        <f>Q663-R663-VLOOKUP(C663, Вчера_Спутник!C:BL, 11, FALSE)</f>
        <v>#N/A</v>
      </c>
      <c r="AS663" s="53" t="e">
        <f>S663-T663-VLOOKUP(C663, Вчера_Спутник!C:BL, 13, FALSE)</f>
        <v>#N/A</v>
      </c>
      <c r="AT663" s="53" t="e">
        <f>U663-V663-VLOOKUP(C663, Вчера_Спутник!C:BL, 15, FALSE)</f>
        <v>#N/A</v>
      </c>
      <c r="AU663" s="53" t="e">
        <f>W663-X663-VLOOKUP(C663, Вчера_Спутник!C:BL, 17, FALSE)</f>
        <v>#N/A</v>
      </c>
      <c r="AV663" s="53" t="e">
        <f>Y663-Z663-VLOOKUP(C663, Вчера_Спутник!C:BL, 19, FALSE)</f>
        <v>#N/A</v>
      </c>
      <c r="AW663" s="53" t="e">
        <f>AA663-AB663-VLOOKUP(C663, Вчера_Спутник!C:BL, 21, FALSE)</f>
        <v>#N/A</v>
      </c>
      <c r="AX663" s="53" t="e">
        <f>AC663-AD663-VLOOKUP(C663, Вчера_Спутник!C:BL, 23, FALSE)</f>
        <v>#N/A</v>
      </c>
      <c r="AY663" s="53" t="e">
        <f>VLOOKUP(C663, Вчера_Спутник!C:BL, 26, FALSE)+F663-Z663-AD663-AG663</f>
        <v>#N/A</v>
      </c>
      <c r="AZ663" s="53" t="e">
        <f>AE663-VLOOKUP(C663, Вчера_Спутник!C:BL, 25, FALSE)</f>
        <v>#N/A</v>
      </c>
    </row>
    <row r="664" spans="1:52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3">
        <f t="shared" si="21"/>
        <v>0</v>
      </c>
      <c r="AJ664" s="53">
        <f t="shared" si="22"/>
        <v>0</v>
      </c>
      <c r="AK664" s="53" t="str">
        <f>IF(ISNA(VLOOKUP(C664,Вчера_Спутник!C:C, 1, FALSE)),"ошибка",0)</f>
        <v>ошибка</v>
      </c>
      <c r="AL664" s="55"/>
      <c r="AM664" s="53" t="e">
        <f>D664-VLOOKUP(C664, Вчера_Спутник!C:BL, 2, FALSE)</f>
        <v>#N/A</v>
      </c>
      <c r="AN664" s="53" t="e">
        <f>E664-F664-VLOOKUP(C664, Вчера_Спутник!C:BL, 3, FALSE)</f>
        <v>#N/A</v>
      </c>
      <c r="AO664" s="53" t="e">
        <f>K664-L664-VLOOKUP(C664, Вчера_Спутник!C:BL, 5, FALSE)</f>
        <v>#N/A</v>
      </c>
      <c r="AP664" s="53" t="e">
        <f>M664-N664-VLOOKUP(C664, Вчера_Спутник!C:BL, 7, FALSE)</f>
        <v>#N/A</v>
      </c>
      <c r="AQ664" s="53" t="e">
        <f>O664-P664-VLOOKUP(C664, Вчера_Спутник!C:BL, 9, FALSE)</f>
        <v>#N/A</v>
      </c>
      <c r="AR664" s="53" t="e">
        <f>Q664-R664-VLOOKUP(C664, Вчера_Спутник!C:BL, 11, FALSE)</f>
        <v>#N/A</v>
      </c>
      <c r="AS664" s="53" t="e">
        <f>S664-T664-VLOOKUP(C664, Вчера_Спутник!C:BL, 13, FALSE)</f>
        <v>#N/A</v>
      </c>
      <c r="AT664" s="53" t="e">
        <f>U664-V664-VLOOKUP(C664, Вчера_Спутник!C:BL, 15, FALSE)</f>
        <v>#N/A</v>
      </c>
      <c r="AU664" s="53" t="e">
        <f>W664-X664-VLOOKUP(C664, Вчера_Спутник!C:BL, 17, FALSE)</f>
        <v>#N/A</v>
      </c>
      <c r="AV664" s="53" t="e">
        <f>Y664-Z664-VLOOKUP(C664, Вчера_Спутник!C:BL, 19, FALSE)</f>
        <v>#N/A</v>
      </c>
      <c r="AW664" s="53" t="e">
        <f>AA664-AB664-VLOOKUP(C664, Вчера_Спутник!C:BL, 21, FALSE)</f>
        <v>#N/A</v>
      </c>
      <c r="AX664" s="53" t="e">
        <f>AC664-AD664-VLOOKUP(C664, Вчера_Спутник!C:BL, 23, FALSE)</f>
        <v>#N/A</v>
      </c>
      <c r="AY664" s="53" t="e">
        <f>VLOOKUP(C664, Вчера_Спутник!C:BL, 26, FALSE)+F664-Z664-AD664-AG664</f>
        <v>#N/A</v>
      </c>
      <c r="AZ664" s="53" t="e">
        <f>AE664-VLOOKUP(C664, Вчера_Спутник!C:BL, 25, FALSE)</f>
        <v>#N/A</v>
      </c>
    </row>
    <row r="665" spans="1:52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3">
        <f t="shared" si="21"/>
        <v>0</v>
      </c>
      <c r="AJ665" s="53">
        <f t="shared" si="22"/>
        <v>0</v>
      </c>
      <c r="AK665" s="53" t="str">
        <f>IF(ISNA(VLOOKUP(C665,Вчера_Спутник!C:C, 1, FALSE)),"ошибка",0)</f>
        <v>ошибка</v>
      </c>
      <c r="AL665" s="55"/>
      <c r="AM665" s="53" t="e">
        <f>D665-VLOOKUP(C665, Вчера_Спутник!C:BL, 2, FALSE)</f>
        <v>#N/A</v>
      </c>
      <c r="AN665" s="53" t="e">
        <f>E665-F665-VLOOKUP(C665, Вчера_Спутник!C:BL, 3, FALSE)</f>
        <v>#N/A</v>
      </c>
      <c r="AO665" s="53" t="e">
        <f>K665-L665-VLOOKUP(C665, Вчера_Спутник!C:BL, 5, FALSE)</f>
        <v>#N/A</v>
      </c>
      <c r="AP665" s="53" t="e">
        <f>M665-N665-VLOOKUP(C665, Вчера_Спутник!C:BL, 7, FALSE)</f>
        <v>#N/A</v>
      </c>
      <c r="AQ665" s="53" t="e">
        <f>O665-P665-VLOOKUP(C665, Вчера_Спутник!C:BL, 9, FALSE)</f>
        <v>#N/A</v>
      </c>
      <c r="AR665" s="53" t="e">
        <f>Q665-R665-VLOOKUP(C665, Вчера_Спутник!C:BL, 11, FALSE)</f>
        <v>#N/A</v>
      </c>
      <c r="AS665" s="53" t="e">
        <f>S665-T665-VLOOKUP(C665, Вчера_Спутник!C:BL, 13, FALSE)</f>
        <v>#N/A</v>
      </c>
      <c r="AT665" s="53" t="e">
        <f>U665-V665-VLOOKUP(C665, Вчера_Спутник!C:BL, 15, FALSE)</f>
        <v>#N/A</v>
      </c>
      <c r="AU665" s="53" t="e">
        <f>W665-X665-VLOOKUP(C665, Вчера_Спутник!C:BL, 17, FALSE)</f>
        <v>#N/A</v>
      </c>
      <c r="AV665" s="53" t="e">
        <f>Y665-Z665-VLOOKUP(C665, Вчера_Спутник!C:BL, 19, FALSE)</f>
        <v>#N/A</v>
      </c>
      <c r="AW665" s="53" t="e">
        <f>AA665-AB665-VLOOKUP(C665, Вчера_Спутник!C:BL, 21, FALSE)</f>
        <v>#N/A</v>
      </c>
      <c r="AX665" s="53" t="e">
        <f>AC665-AD665-VLOOKUP(C665, Вчера_Спутник!C:BL, 23, FALSE)</f>
        <v>#N/A</v>
      </c>
      <c r="AY665" s="53" t="e">
        <f>VLOOKUP(C665, Вчера_Спутник!C:BL, 26, FALSE)+F665-Z665-AD665-AG665</f>
        <v>#N/A</v>
      </c>
      <c r="AZ665" s="53" t="e">
        <f>AE665-VLOOKUP(C665, Вчера_Спутник!C:BL, 25, FALSE)</f>
        <v>#N/A</v>
      </c>
    </row>
    <row r="666" spans="1:52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3">
        <f t="shared" si="21"/>
        <v>0</v>
      </c>
      <c r="AJ666" s="53">
        <f t="shared" si="22"/>
        <v>0</v>
      </c>
      <c r="AK666" s="53" t="str">
        <f>IF(ISNA(VLOOKUP(C666,Вчера_Спутник!C:C, 1, FALSE)),"ошибка",0)</f>
        <v>ошибка</v>
      </c>
      <c r="AL666" s="55"/>
      <c r="AM666" s="53" t="e">
        <f>D666-VLOOKUP(C666, Вчера_Спутник!C:BL, 2, FALSE)</f>
        <v>#N/A</v>
      </c>
      <c r="AN666" s="53" t="e">
        <f>E666-F666-VLOOKUP(C666, Вчера_Спутник!C:BL, 3, FALSE)</f>
        <v>#N/A</v>
      </c>
      <c r="AO666" s="53" t="e">
        <f>K666-L666-VLOOKUP(C666, Вчера_Спутник!C:BL, 5, FALSE)</f>
        <v>#N/A</v>
      </c>
      <c r="AP666" s="53" t="e">
        <f>M666-N666-VLOOKUP(C666, Вчера_Спутник!C:BL, 7, FALSE)</f>
        <v>#N/A</v>
      </c>
      <c r="AQ666" s="53" t="e">
        <f>O666-P666-VLOOKUP(C666, Вчера_Спутник!C:BL, 9, FALSE)</f>
        <v>#N/A</v>
      </c>
      <c r="AR666" s="53" t="e">
        <f>Q666-R666-VLOOKUP(C666, Вчера_Спутник!C:BL, 11, FALSE)</f>
        <v>#N/A</v>
      </c>
      <c r="AS666" s="53" t="e">
        <f>S666-T666-VLOOKUP(C666, Вчера_Спутник!C:BL, 13, FALSE)</f>
        <v>#N/A</v>
      </c>
      <c r="AT666" s="53" t="e">
        <f>U666-V666-VLOOKUP(C666, Вчера_Спутник!C:BL, 15, FALSE)</f>
        <v>#N/A</v>
      </c>
      <c r="AU666" s="53" t="e">
        <f>W666-X666-VLOOKUP(C666, Вчера_Спутник!C:BL, 17, FALSE)</f>
        <v>#N/A</v>
      </c>
      <c r="AV666" s="53" t="e">
        <f>Y666-Z666-VLOOKUP(C666, Вчера_Спутник!C:BL, 19, FALSE)</f>
        <v>#N/A</v>
      </c>
      <c r="AW666" s="53" t="e">
        <f>AA666-AB666-VLOOKUP(C666, Вчера_Спутник!C:BL, 21, FALSE)</f>
        <v>#N/A</v>
      </c>
      <c r="AX666" s="53" t="e">
        <f>AC666-AD666-VLOOKUP(C666, Вчера_Спутник!C:BL, 23, FALSE)</f>
        <v>#N/A</v>
      </c>
      <c r="AY666" s="53" t="e">
        <f>VLOOKUP(C666, Вчера_Спутник!C:BL, 26, FALSE)+F666-Z666-AD666-AG666</f>
        <v>#N/A</v>
      </c>
      <c r="AZ666" s="53" t="e">
        <f>AE666-VLOOKUP(C666, Вчера_Спутник!C:BL, 25, FALSE)</f>
        <v>#N/A</v>
      </c>
    </row>
    <row r="667" spans="1:52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3">
        <f t="shared" si="21"/>
        <v>0</v>
      </c>
      <c r="AJ667" s="53">
        <f t="shared" si="22"/>
        <v>0</v>
      </c>
      <c r="AK667" s="53" t="str">
        <f>IF(ISNA(VLOOKUP(C667,Вчера_Спутник!C:C, 1, FALSE)),"ошибка",0)</f>
        <v>ошибка</v>
      </c>
      <c r="AL667" s="55"/>
      <c r="AM667" s="53" t="e">
        <f>D667-VLOOKUP(C667, Вчера_Спутник!C:BL, 2, FALSE)</f>
        <v>#N/A</v>
      </c>
      <c r="AN667" s="53" t="e">
        <f>E667-F667-VLOOKUP(C667, Вчера_Спутник!C:BL, 3, FALSE)</f>
        <v>#N/A</v>
      </c>
      <c r="AO667" s="53" t="e">
        <f>K667-L667-VLOOKUP(C667, Вчера_Спутник!C:BL, 5, FALSE)</f>
        <v>#N/A</v>
      </c>
      <c r="AP667" s="53" t="e">
        <f>M667-N667-VLOOKUP(C667, Вчера_Спутник!C:BL, 7, FALSE)</f>
        <v>#N/A</v>
      </c>
      <c r="AQ667" s="53" t="e">
        <f>O667-P667-VLOOKUP(C667, Вчера_Спутник!C:BL, 9, FALSE)</f>
        <v>#N/A</v>
      </c>
      <c r="AR667" s="53" t="e">
        <f>Q667-R667-VLOOKUP(C667, Вчера_Спутник!C:BL, 11, FALSE)</f>
        <v>#N/A</v>
      </c>
      <c r="AS667" s="53" t="e">
        <f>S667-T667-VLOOKUP(C667, Вчера_Спутник!C:BL, 13, FALSE)</f>
        <v>#N/A</v>
      </c>
      <c r="AT667" s="53" t="e">
        <f>U667-V667-VLOOKUP(C667, Вчера_Спутник!C:BL, 15, FALSE)</f>
        <v>#N/A</v>
      </c>
      <c r="AU667" s="53" t="e">
        <f>W667-X667-VLOOKUP(C667, Вчера_Спутник!C:BL, 17, FALSE)</f>
        <v>#N/A</v>
      </c>
      <c r="AV667" s="53" t="e">
        <f>Y667-Z667-VLOOKUP(C667, Вчера_Спутник!C:BL, 19, FALSE)</f>
        <v>#N/A</v>
      </c>
      <c r="AW667" s="53" t="e">
        <f>AA667-AB667-VLOOKUP(C667, Вчера_Спутник!C:BL, 21, FALSE)</f>
        <v>#N/A</v>
      </c>
      <c r="AX667" s="53" t="e">
        <f>AC667-AD667-VLOOKUP(C667, Вчера_Спутник!C:BL, 23, FALSE)</f>
        <v>#N/A</v>
      </c>
      <c r="AY667" s="53" t="e">
        <f>VLOOKUP(C667, Вчера_Спутник!C:BL, 26, FALSE)+F667-Z667-AD667-AG667</f>
        <v>#N/A</v>
      </c>
      <c r="AZ667" s="53" t="e">
        <f>AE667-VLOOKUP(C667, Вчера_Спутник!C:BL, 25, FALSE)</f>
        <v>#N/A</v>
      </c>
    </row>
    <row r="668" spans="1:52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3">
        <f t="shared" si="21"/>
        <v>0</v>
      </c>
      <c r="AJ668" s="53">
        <f t="shared" si="22"/>
        <v>0</v>
      </c>
      <c r="AK668" s="53" t="str">
        <f>IF(ISNA(VLOOKUP(C668,Вчера_Спутник!C:C, 1, FALSE)),"ошибка",0)</f>
        <v>ошибка</v>
      </c>
      <c r="AL668" s="55"/>
      <c r="AM668" s="53" t="e">
        <f>D668-VLOOKUP(C668, Вчера_Спутник!C:BL, 2, FALSE)</f>
        <v>#N/A</v>
      </c>
      <c r="AN668" s="53" t="e">
        <f>E668-F668-VLOOKUP(C668, Вчера_Спутник!C:BL, 3, FALSE)</f>
        <v>#N/A</v>
      </c>
      <c r="AO668" s="53" t="e">
        <f>K668-L668-VLOOKUP(C668, Вчера_Спутник!C:BL, 5, FALSE)</f>
        <v>#N/A</v>
      </c>
      <c r="AP668" s="53" t="e">
        <f>M668-N668-VLOOKUP(C668, Вчера_Спутник!C:BL, 7, FALSE)</f>
        <v>#N/A</v>
      </c>
      <c r="AQ668" s="53" t="e">
        <f>O668-P668-VLOOKUP(C668, Вчера_Спутник!C:BL, 9, FALSE)</f>
        <v>#N/A</v>
      </c>
      <c r="AR668" s="53" t="e">
        <f>Q668-R668-VLOOKUP(C668, Вчера_Спутник!C:BL, 11, FALSE)</f>
        <v>#N/A</v>
      </c>
      <c r="AS668" s="53" t="e">
        <f>S668-T668-VLOOKUP(C668, Вчера_Спутник!C:BL, 13, FALSE)</f>
        <v>#N/A</v>
      </c>
      <c r="AT668" s="53" t="e">
        <f>U668-V668-VLOOKUP(C668, Вчера_Спутник!C:BL, 15, FALSE)</f>
        <v>#N/A</v>
      </c>
      <c r="AU668" s="53" t="e">
        <f>W668-X668-VLOOKUP(C668, Вчера_Спутник!C:BL, 17, FALSE)</f>
        <v>#N/A</v>
      </c>
      <c r="AV668" s="53" t="e">
        <f>Y668-Z668-VLOOKUP(C668, Вчера_Спутник!C:BL, 19, FALSE)</f>
        <v>#N/A</v>
      </c>
      <c r="AW668" s="53" t="e">
        <f>AA668-AB668-VLOOKUP(C668, Вчера_Спутник!C:BL, 21, FALSE)</f>
        <v>#N/A</v>
      </c>
      <c r="AX668" s="53" t="e">
        <f>AC668-AD668-VLOOKUP(C668, Вчера_Спутник!C:BL, 23, FALSE)</f>
        <v>#N/A</v>
      </c>
      <c r="AY668" s="53" t="e">
        <f>VLOOKUP(C668, Вчера_Спутник!C:BL, 26, FALSE)+F668-Z668-AD668-AG668</f>
        <v>#N/A</v>
      </c>
      <c r="AZ668" s="53" t="e">
        <f>AE668-VLOOKUP(C668, Вчера_Спутник!C:BL, 25, FALSE)</f>
        <v>#N/A</v>
      </c>
    </row>
    <row r="669" spans="1:52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3">
        <f t="shared" si="21"/>
        <v>0</v>
      </c>
      <c r="AJ669" s="53">
        <f t="shared" si="22"/>
        <v>0</v>
      </c>
      <c r="AK669" s="53" t="str">
        <f>IF(ISNA(VLOOKUP(C669,Вчера_Спутник!C:C, 1, FALSE)),"ошибка",0)</f>
        <v>ошибка</v>
      </c>
      <c r="AL669" s="55"/>
      <c r="AM669" s="53" t="e">
        <f>D669-VLOOKUP(C669, Вчера_Спутник!C:BL, 2, FALSE)</f>
        <v>#N/A</v>
      </c>
      <c r="AN669" s="53" t="e">
        <f>E669-F669-VLOOKUP(C669, Вчера_Спутник!C:BL, 3, FALSE)</f>
        <v>#N/A</v>
      </c>
      <c r="AO669" s="53" t="e">
        <f>K669-L669-VLOOKUP(C669, Вчера_Спутник!C:BL, 5, FALSE)</f>
        <v>#N/A</v>
      </c>
      <c r="AP669" s="53" t="e">
        <f>M669-N669-VLOOKUP(C669, Вчера_Спутник!C:BL, 7, FALSE)</f>
        <v>#N/A</v>
      </c>
      <c r="AQ669" s="53" t="e">
        <f>O669-P669-VLOOKUP(C669, Вчера_Спутник!C:BL, 9, FALSE)</f>
        <v>#N/A</v>
      </c>
      <c r="AR669" s="53" t="e">
        <f>Q669-R669-VLOOKUP(C669, Вчера_Спутник!C:BL, 11, FALSE)</f>
        <v>#N/A</v>
      </c>
      <c r="AS669" s="53" t="e">
        <f>S669-T669-VLOOKUP(C669, Вчера_Спутник!C:BL, 13, FALSE)</f>
        <v>#N/A</v>
      </c>
      <c r="AT669" s="53" t="e">
        <f>U669-V669-VLOOKUP(C669, Вчера_Спутник!C:BL, 15, FALSE)</f>
        <v>#N/A</v>
      </c>
      <c r="AU669" s="53" t="e">
        <f>W669-X669-VLOOKUP(C669, Вчера_Спутник!C:BL, 17, FALSE)</f>
        <v>#N/A</v>
      </c>
      <c r="AV669" s="53" t="e">
        <f>Y669-Z669-VLOOKUP(C669, Вчера_Спутник!C:BL, 19, FALSE)</f>
        <v>#N/A</v>
      </c>
      <c r="AW669" s="53" t="e">
        <f>AA669-AB669-VLOOKUP(C669, Вчера_Спутник!C:BL, 21, FALSE)</f>
        <v>#N/A</v>
      </c>
      <c r="AX669" s="53" t="e">
        <f>AC669-AD669-VLOOKUP(C669, Вчера_Спутник!C:BL, 23, FALSE)</f>
        <v>#N/A</v>
      </c>
      <c r="AY669" s="53" t="e">
        <f>VLOOKUP(C669, Вчера_Спутник!C:BL, 26, FALSE)+F669-Z669-AD669-AG669</f>
        <v>#N/A</v>
      </c>
      <c r="AZ669" s="53" t="e">
        <f>AE669-VLOOKUP(C669, Вчера_Спутник!C:BL, 25, FALSE)</f>
        <v>#N/A</v>
      </c>
    </row>
    <row r="670" spans="1:52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3">
        <f t="shared" si="21"/>
        <v>0</v>
      </c>
      <c r="AJ670" s="53">
        <f t="shared" si="22"/>
        <v>0</v>
      </c>
      <c r="AK670" s="53" t="str">
        <f>IF(ISNA(VLOOKUP(C670,Вчера_Спутник!C:C, 1, FALSE)),"ошибка",0)</f>
        <v>ошибка</v>
      </c>
      <c r="AL670" s="55"/>
      <c r="AM670" s="53" t="e">
        <f>D670-VLOOKUP(C670, Вчера_Спутник!C:BL, 2, FALSE)</f>
        <v>#N/A</v>
      </c>
      <c r="AN670" s="53" t="e">
        <f>E670-F670-VLOOKUP(C670, Вчера_Спутник!C:BL, 3, FALSE)</f>
        <v>#N/A</v>
      </c>
      <c r="AO670" s="53" t="e">
        <f>K670-L670-VLOOKUP(C670, Вчера_Спутник!C:BL, 5, FALSE)</f>
        <v>#N/A</v>
      </c>
      <c r="AP670" s="53" t="e">
        <f>M670-N670-VLOOKUP(C670, Вчера_Спутник!C:BL, 7, FALSE)</f>
        <v>#N/A</v>
      </c>
      <c r="AQ670" s="53" t="e">
        <f>O670-P670-VLOOKUP(C670, Вчера_Спутник!C:BL, 9, FALSE)</f>
        <v>#N/A</v>
      </c>
      <c r="AR670" s="53" t="e">
        <f>Q670-R670-VLOOKUP(C670, Вчера_Спутник!C:BL, 11, FALSE)</f>
        <v>#N/A</v>
      </c>
      <c r="AS670" s="53" t="e">
        <f>S670-T670-VLOOKUP(C670, Вчера_Спутник!C:BL, 13, FALSE)</f>
        <v>#N/A</v>
      </c>
      <c r="AT670" s="53" t="e">
        <f>U670-V670-VLOOKUP(C670, Вчера_Спутник!C:BL, 15, FALSE)</f>
        <v>#N/A</v>
      </c>
      <c r="AU670" s="53" t="e">
        <f>W670-X670-VLOOKUP(C670, Вчера_Спутник!C:BL, 17, FALSE)</f>
        <v>#N/A</v>
      </c>
      <c r="AV670" s="53" t="e">
        <f>Y670-Z670-VLOOKUP(C670, Вчера_Спутник!C:BL, 19, FALSE)</f>
        <v>#N/A</v>
      </c>
      <c r="AW670" s="53" t="e">
        <f>AA670-AB670-VLOOKUP(C670, Вчера_Спутник!C:BL, 21, FALSE)</f>
        <v>#N/A</v>
      </c>
      <c r="AX670" s="53" t="e">
        <f>AC670-AD670-VLOOKUP(C670, Вчера_Спутник!C:BL, 23, FALSE)</f>
        <v>#N/A</v>
      </c>
      <c r="AY670" s="53" t="e">
        <f>VLOOKUP(C670, Вчера_Спутник!C:BL, 26, FALSE)+F670-Z670-AD670-AG670</f>
        <v>#N/A</v>
      </c>
      <c r="AZ670" s="53" t="e">
        <f>AE670-VLOOKUP(C670, Вчера_Спутник!C:BL, 25, FALSE)</f>
        <v>#N/A</v>
      </c>
    </row>
    <row r="671" spans="1:52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3">
        <f t="shared" si="21"/>
        <v>0</v>
      </c>
      <c r="AJ671" s="53">
        <f t="shared" si="22"/>
        <v>0</v>
      </c>
      <c r="AK671" s="53" t="str">
        <f>IF(ISNA(VLOOKUP(C671,Вчера_Спутник!C:C, 1, FALSE)),"ошибка",0)</f>
        <v>ошибка</v>
      </c>
      <c r="AL671" s="55"/>
      <c r="AM671" s="53" t="e">
        <f>D671-VLOOKUP(C671, Вчера_Спутник!C:BL, 2, FALSE)</f>
        <v>#N/A</v>
      </c>
      <c r="AN671" s="53" t="e">
        <f>E671-F671-VLOOKUP(C671, Вчера_Спутник!C:BL, 3, FALSE)</f>
        <v>#N/A</v>
      </c>
      <c r="AO671" s="53" t="e">
        <f>K671-L671-VLOOKUP(C671, Вчера_Спутник!C:BL, 5, FALSE)</f>
        <v>#N/A</v>
      </c>
      <c r="AP671" s="53" t="e">
        <f>M671-N671-VLOOKUP(C671, Вчера_Спутник!C:BL, 7, FALSE)</f>
        <v>#N/A</v>
      </c>
      <c r="AQ671" s="53" t="e">
        <f>O671-P671-VLOOKUP(C671, Вчера_Спутник!C:BL, 9, FALSE)</f>
        <v>#N/A</v>
      </c>
      <c r="AR671" s="53" t="e">
        <f>Q671-R671-VLOOKUP(C671, Вчера_Спутник!C:BL, 11, FALSE)</f>
        <v>#N/A</v>
      </c>
      <c r="AS671" s="53" t="e">
        <f>S671-T671-VLOOKUP(C671, Вчера_Спутник!C:BL, 13, FALSE)</f>
        <v>#N/A</v>
      </c>
      <c r="AT671" s="53" t="e">
        <f>U671-V671-VLOOKUP(C671, Вчера_Спутник!C:BL, 15, FALSE)</f>
        <v>#N/A</v>
      </c>
      <c r="AU671" s="53" t="e">
        <f>W671-X671-VLOOKUP(C671, Вчера_Спутник!C:BL, 17, FALSE)</f>
        <v>#N/A</v>
      </c>
      <c r="AV671" s="53" t="e">
        <f>Y671-Z671-VLOOKUP(C671, Вчера_Спутник!C:BL, 19, FALSE)</f>
        <v>#N/A</v>
      </c>
      <c r="AW671" s="53" t="e">
        <f>AA671-AB671-VLOOKUP(C671, Вчера_Спутник!C:BL, 21, FALSE)</f>
        <v>#N/A</v>
      </c>
      <c r="AX671" s="53" t="e">
        <f>AC671-AD671-VLOOKUP(C671, Вчера_Спутник!C:BL, 23, FALSE)</f>
        <v>#N/A</v>
      </c>
      <c r="AY671" s="53" t="e">
        <f>VLOOKUP(C671, Вчера_Спутник!C:BL, 26, FALSE)+F671-Z671-AD671-AG671</f>
        <v>#N/A</v>
      </c>
      <c r="AZ671" s="53" t="e">
        <f>AE671-VLOOKUP(C671, Вчера_Спутник!C:BL, 25, FALSE)</f>
        <v>#N/A</v>
      </c>
    </row>
    <row r="672" spans="1:52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3">
        <f t="shared" si="21"/>
        <v>0</v>
      </c>
      <c r="AJ672" s="53">
        <f t="shared" si="22"/>
        <v>0</v>
      </c>
      <c r="AK672" s="53" t="str">
        <f>IF(ISNA(VLOOKUP(C672,Вчера_Спутник!C:C, 1, FALSE)),"ошибка",0)</f>
        <v>ошибка</v>
      </c>
      <c r="AL672" s="55"/>
      <c r="AM672" s="53" t="e">
        <f>D672-VLOOKUP(C672, Вчера_Спутник!C:BL, 2, FALSE)</f>
        <v>#N/A</v>
      </c>
      <c r="AN672" s="53" t="e">
        <f>E672-F672-VLOOKUP(C672, Вчера_Спутник!C:BL, 3, FALSE)</f>
        <v>#N/A</v>
      </c>
      <c r="AO672" s="53" t="e">
        <f>K672-L672-VLOOKUP(C672, Вчера_Спутник!C:BL, 5, FALSE)</f>
        <v>#N/A</v>
      </c>
      <c r="AP672" s="53" t="e">
        <f>M672-N672-VLOOKUP(C672, Вчера_Спутник!C:BL, 7, FALSE)</f>
        <v>#N/A</v>
      </c>
      <c r="AQ672" s="53" t="e">
        <f>O672-P672-VLOOKUP(C672, Вчера_Спутник!C:BL, 9, FALSE)</f>
        <v>#N/A</v>
      </c>
      <c r="AR672" s="53" t="e">
        <f>Q672-R672-VLOOKUP(C672, Вчера_Спутник!C:BL, 11, FALSE)</f>
        <v>#N/A</v>
      </c>
      <c r="AS672" s="53" t="e">
        <f>S672-T672-VLOOKUP(C672, Вчера_Спутник!C:BL, 13, FALSE)</f>
        <v>#N/A</v>
      </c>
      <c r="AT672" s="53" t="e">
        <f>U672-V672-VLOOKUP(C672, Вчера_Спутник!C:BL, 15, FALSE)</f>
        <v>#N/A</v>
      </c>
      <c r="AU672" s="53" t="e">
        <f>W672-X672-VLOOKUP(C672, Вчера_Спутник!C:BL, 17, FALSE)</f>
        <v>#N/A</v>
      </c>
      <c r="AV672" s="53" t="e">
        <f>Y672-Z672-VLOOKUP(C672, Вчера_Спутник!C:BL, 19, FALSE)</f>
        <v>#N/A</v>
      </c>
      <c r="AW672" s="53" t="e">
        <f>AA672-AB672-VLOOKUP(C672, Вчера_Спутник!C:BL, 21, FALSE)</f>
        <v>#N/A</v>
      </c>
      <c r="AX672" s="53" t="e">
        <f>AC672-AD672-VLOOKUP(C672, Вчера_Спутник!C:BL, 23, FALSE)</f>
        <v>#N/A</v>
      </c>
      <c r="AY672" s="53" t="e">
        <f>VLOOKUP(C672, Вчера_Спутник!C:BL, 26, FALSE)+F672-Z672-AD672-AG672</f>
        <v>#N/A</v>
      </c>
      <c r="AZ672" s="53" t="e">
        <f>AE672-VLOOKUP(C672, Вчера_Спутник!C:BL, 25, FALSE)</f>
        <v>#N/A</v>
      </c>
    </row>
    <row r="673" spans="1:52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3">
        <f t="shared" si="21"/>
        <v>0</v>
      </c>
      <c r="AJ673" s="53">
        <f t="shared" si="22"/>
        <v>0</v>
      </c>
      <c r="AK673" s="53" t="str">
        <f>IF(ISNA(VLOOKUP(C673,Вчера_Спутник!C:C, 1, FALSE)),"ошибка",0)</f>
        <v>ошибка</v>
      </c>
      <c r="AL673" s="55"/>
      <c r="AM673" s="53" t="e">
        <f>D673-VLOOKUP(C673, Вчера_Спутник!C:BL, 2, FALSE)</f>
        <v>#N/A</v>
      </c>
      <c r="AN673" s="53" t="e">
        <f>E673-F673-VLOOKUP(C673, Вчера_Спутник!C:BL, 3, FALSE)</f>
        <v>#N/A</v>
      </c>
      <c r="AO673" s="53" t="e">
        <f>K673-L673-VLOOKUP(C673, Вчера_Спутник!C:BL, 5, FALSE)</f>
        <v>#N/A</v>
      </c>
      <c r="AP673" s="53" t="e">
        <f>M673-N673-VLOOKUP(C673, Вчера_Спутник!C:BL, 7, FALSE)</f>
        <v>#N/A</v>
      </c>
      <c r="AQ673" s="53" t="e">
        <f>O673-P673-VLOOKUP(C673, Вчера_Спутник!C:BL, 9, FALSE)</f>
        <v>#N/A</v>
      </c>
      <c r="AR673" s="53" t="e">
        <f>Q673-R673-VLOOKUP(C673, Вчера_Спутник!C:BL, 11, FALSE)</f>
        <v>#N/A</v>
      </c>
      <c r="AS673" s="53" t="e">
        <f>S673-T673-VLOOKUP(C673, Вчера_Спутник!C:BL, 13, FALSE)</f>
        <v>#N/A</v>
      </c>
      <c r="AT673" s="53" t="e">
        <f>U673-V673-VLOOKUP(C673, Вчера_Спутник!C:BL, 15, FALSE)</f>
        <v>#N/A</v>
      </c>
      <c r="AU673" s="53" t="e">
        <f>W673-X673-VLOOKUP(C673, Вчера_Спутник!C:BL, 17, FALSE)</f>
        <v>#N/A</v>
      </c>
      <c r="AV673" s="53" t="e">
        <f>Y673-Z673-VLOOKUP(C673, Вчера_Спутник!C:BL, 19, FALSE)</f>
        <v>#N/A</v>
      </c>
      <c r="AW673" s="53" t="e">
        <f>AA673-AB673-VLOOKUP(C673, Вчера_Спутник!C:BL, 21, FALSE)</f>
        <v>#N/A</v>
      </c>
      <c r="AX673" s="53" t="e">
        <f>AC673-AD673-VLOOKUP(C673, Вчера_Спутник!C:BL, 23, FALSE)</f>
        <v>#N/A</v>
      </c>
      <c r="AY673" s="53" t="e">
        <f>VLOOKUP(C673, Вчера_Спутник!C:BL, 26, FALSE)+F673-Z673-AD673-AG673</f>
        <v>#N/A</v>
      </c>
      <c r="AZ673" s="53" t="e">
        <f>AE673-VLOOKUP(C673, Вчера_Спутник!C:BL, 25, FALSE)</f>
        <v>#N/A</v>
      </c>
    </row>
    <row r="674" spans="1:52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3">
        <f t="shared" si="21"/>
        <v>0</v>
      </c>
      <c r="AJ674" s="53">
        <f t="shared" si="22"/>
        <v>0</v>
      </c>
      <c r="AK674" s="53" t="str">
        <f>IF(ISNA(VLOOKUP(C674,Вчера_Спутник!C:C, 1, FALSE)),"ошибка",0)</f>
        <v>ошибка</v>
      </c>
      <c r="AL674" s="55"/>
      <c r="AM674" s="53" t="e">
        <f>D674-VLOOKUP(C674, Вчера_Спутник!C:BL, 2, FALSE)</f>
        <v>#N/A</v>
      </c>
      <c r="AN674" s="53" t="e">
        <f>E674-F674-VLOOKUP(C674, Вчера_Спутник!C:BL, 3, FALSE)</f>
        <v>#N/A</v>
      </c>
      <c r="AO674" s="53" t="e">
        <f>K674-L674-VLOOKUP(C674, Вчера_Спутник!C:BL, 5, FALSE)</f>
        <v>#N/A</v>
      </c>
      <c r="AP674" s="53" t="e">
        <f>M674-N674-VLOOKUP(C674, Вчера_Спутник!C:BL, 7, FALSE)</f>
        <v>#N/A</v>
      </c>
      <c r="AQ674" s="53" t="e">
        <f>O674-P674-VLOOKUP(C674, Вчера_Спутник!C:BL, 9, FALSE)</f>
        <v>#N/A</v>
      </c>
      <c r="AR674" s="53" t="e">
        <f>Q674-R674-VLOOKUP(C674, Вчера_Спутник!C:BL, 11, FALSE)</f>
        <v>#N/A</v>
      </c>
      <c r="AS674" s="53" t="e">
        <f>S674-T674-VLOOKUP(C674, Вчера_Спутник!C:BL, 13, FALSE)</f>
        <v>#N/A</v>
      </c>
      <c r="AT674" s="53" t="e">
        <f>U674-V674-VLOOKUP(C674, Вчера_Спутник!C:BL, 15, FALSE)</f>
        <v>#N/A</v>
      </c>
      <c r="AU674" s="53" t="e">
        <f>W674-X674-VLOOKUP(C674, Вчера_Спутник!C:BL, 17, FALSE)</f>
        <v>#N/A</v>
      </c>
      <c r="AV674" s="53" t="e">
        <f>Y674-Z674-VLOOKUP(C674, Вчера_Спутник!C:BL, 19, FALSE)</f>
        <v>#N/A</v>
      </c>
      <c r="AW674" s="53" t="e">
        <f>AA674-AB674-VLOOKUP(C674, Вчера_Спутник!C:BL, 21, FALSE)</f>
        <v>#N/A</v>
      </c>
      <c r="AX674" s="53" t="e">
        <f>AC674-AD674-VLOOKUP(C674, Вчера_Спутник!C:BL, 23, FALSE)</f>
        <v>#N/A</v>
      </c>
      <c r="AY674" s="53" t="e">
        <f>VLOOKUP(C674, Вчера_Спутник!C:BL, 26, FALSE)+F674-Z674-AD674-AG674</f>
        <v>#N/A</v>
      </c>
      <c r="AZ674" s="53" t="e">
        <f>AE674-VLOOKUP(C674, Вчера_Спутник!C:BL, 25, FALSE)</f>
        <v>#N/A</v>
      </c>
    </row>
    <row r="675" spans="1:52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3">
        <f t="shared" si="21"/>
        <v>0</v>
      </c>
      <c r="AJ675" s="53">
        <f t="shared" si="22"/>
        <v>0</v>
      </c>
      <c r="AK675" s="53" t="str">
        <f>IF(ISNA(VLOOKUP(C675,Вчера_Спутник!C:C, 1, FALSE)),"ошибка",0)</f>
        <v>ошибка</v>
      </c>
      <c r="AL675" s="55"/>
      <c r="AM675" s="53" t="e">
        <f>D675-VLOOKUP(C675, Вчера_Спутник!C:BL, 2, FALSE)</f>
        <v>#N/A</v>
      </c>
      <c r="AN675" s="53" t="e">
        <f>E675-F675-VLOOKUP(C675, Вчера_Спутник!C:BL, 3, FALSE)</f>
        <v>#N/A</v>
      </c>
      <c r="AO675" s="53" t="e">
        <f>K675-L675-VLOOKUP(C675, Вчера_Спутник!C:BL, 5, FALSE)</f>
        <v>#N/A</v>
      </c>
      <c r="AP675" s="53" t="e">
        <f>M675-N675-VLOOKUP(C675, Вчера_Спутник!C:BL, 7, FALSE)</f>
        <v>#N/A</v>
      </c>
      <c r="AQ675" s="53" t="e">
        <f>O675-P675-VLOOKUP(C675, Вчера_Спутник!C:BL, 9, FALSE)</f>
        <v>#N/A</v>
      </c>
      <c r="AR675" s="53" t="e">
        <f>Q675-R675-VLOOKUP(C675, Вчера_Спутник!C:BL, 11, FALSE)</f>
        <v>#N/A</v>
      </c>
      <c r="AS675" s="53" t="e">
        <f>S675-T675-VLOOKUP(C675, Вчера_Спутник!C:BL, 13, FALSE)</f>
        <v>#N/A</v>
      </c>
      <c r="AT675" s="53" t="e">
        <f>U675-V675-VLOOKUP(C675, Вчера_Спутник!C:BL, 15, FALSE)</f>
        <v>#N/A</v>
      </c>
      <c r="AU675" s="53" t="e">
        <f>W675-X675-VLOOKUP(C675, Вчера_Спутник!C:BL, 17, FALSE)</f>
        <v>#N/A</v>
      </c>
      <c r="AV675" s="53" t="e">
        <f>Y675-Z675-VLOOKUP(C675, Вчера_Спутник!C:BL, 19, FALSE)</f>
        <v>#N/A</v>
      </c>
      <c r="AW675" s="53" t="e">
        <f>AA675-AB675-VLOOKUP(C675, Вчера_Спутник!C:BL, 21, FALSE)</f>
        <v>#N/A</v>
      </c>
      <c r="AX675" s="53" t="e">
        <f>AC675-AD675-VLOOKUP(C675, Вчера_Спутник!C:BL, 23, FALSE)</f>
        <v>#N/A</v>
      </c>
      <c r="AY675" s="53" t="e">
        <f>VLOOKUP(C675, Вчера_Спутник!C:BL, 26, FALSE)+F675-Z675-AD675-AG675</f>
        <v>#N/A</v>
      </c>
      <c r="AZ675" s="53" t="e">
        <f>AE675-VLOOKUP(C675, Вчера_Спутник!C:BL, 25, FALSE)</f>
        <v>#N/A</v>
      </c>
    </row>
    <row r="676" spans="1:52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3">
        <f t="shared" si="21"/>
        <v>0</v>
      </c>
      <c r="AJ676" s="53">
        <f t="shared" si="22"/>
        <v>0</v>
      </c>
      <c r="AK676" s="53" t="str">
        <f>IF(ISNA(VLOOKUP(C676,Вчера_Спутник!C:C, 1, FALSE)),"ошибка",0)</f>
        <v>ошибка</v>
      </c>
      <c r="AL676" s="55"/>
      <c r="AM676" s="53" t="e">
        <f>D676-VLOOKUP(C676, Вчера_Спутник!C:BL, 2, FALSE)</f>
        <v>#N/A</v>
      </c>
      <c r="AN676" s="53" t="e">
        <f>E676-F676-VLOOKUP(C676, Вчера_Спутник!C:BL, 3, FALSE)</f>
        <v>#N/A</v>
      </c>
      <c r="AO676" s="53" t="e">
        <f>K676-L676-VLOOKUP(C676, Вчера_Спутник!C:BL, 5, FALSE)</f>
        <v>#N/A</v>
      </c>
      <c r="AP676" s="53" t="e">
        <f>M676-N676-VLOOKUP(C676, Вчера_Спутник!C:BL, 7, FALSE)</f>
        <v>#N/A</v>
      </c>
      <c r="AQ676" s="53" t="e">
        <f>O676-P676-VLOOKUP(C676, Вчера_Спутник!C:BL, 9, FALSE)</f>
        <v>#N/A</v>
      </c>
      <c r="AR676" s="53" t="e">
        <f>Q676-R676-VLOOKUP(C676, Вчера_Спутник!C:BL, 11, FALSE)</f>
        <v>#N/A</v>
      </c>
      <c r="AS676" s="53" t="e">
        <f>S676-T676-VLOOKUP(C676, Вчера_Спутник!C:BL, 13, FALSE)</f>
        <v>#N/A</v>
      </c>
      <c r="AT676" s="53" t="e">
        <f>U676-V676-VLOOKUP(C676, Вчера_Спутник!C:BL, 15, FALSE)</f>
        <v>#N/A</v>
      </c>
      <c r="AU676" s="53" t="e">
        <f>W676-X676-VLOOKUP(C676, Вчера_Спутник!C:BL, 17, FALSE)</f>
        <v>#N/A</v>
      </c>
      <c r="AV676" s="53" t="e">
        <f>Y676-Z676-VLOOKUP(C676, Вчера_Спутник!C:BL, 19, FALSE)</f>
        <v>#N/A</v>
      </c>
      <c r="AW676" s="53" t="e">
        <f>AA676-AB676-VLOOKUP(C676, Вчера_Спутник!C:BL, 21, FALSE)</f>
        <v>#N/A</v>
      </c>
      <c r="AX676" s="53" t="e">
        <f>AC676-AD676-VLOOKUP(C676, Вчера_Спутник!C:BL, 23, FALSE)</f>
        <v>#N/A</v>
      </c>
      <c r="AY676" s="53" t="e">
        <f>VLOOKUP(C676, Вчера_Спутник!C:BL, 26, FALSE)+F676-Z676-AD676-AG676</f>
        <v>#N/A</v>
      </c>
      <c r="AZ676" s="53" t="e">
        <f>AE676-VLOOKUP(C676, Вчера_Спутник!C:BL, 25, FALSE)</f>
        <v>#N/A</v>
      </c>
    </row>
    <row r="677" spans="1:52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3">
        <f t="shared" si="21"/>
        <v>0</v>
      </c>
      <c r="AJ677" s="53">
        <f t="shared" si="22"/>
        <v>0</v>
      </c>
      <c r="AK677" s="53" t="str">
        <f>IF(ISNA(VLOOKUP(C677,Вчера_Спутник!C:C, 1, FALSE)),"ошибка",0)</f>
        <v>ошибка</v>
      </c>
      <c r="AL677" s="55"/>
      <c r="AM677" s="53" t="e">
        <f>D677-VLOOKUP(C677, Вчера_Спутник!C:BL, 2, FALSE)</f>
        <v>#N/A</v>
      </c>
      <c r="AN677" s="53" t="e">
        <f>E677-F677-VLOOKUP(C677, Вчера_Спутник!C:BL, 3, FALSE)</f>
        <v>#N/A</v>
      </c>
      <c r="AO677" s="53" t="e">
        <f>K677-L677-VLOOKUP(C677, Вчера_Спутник!C:BL, 5, FALSE)</f>
        <v>#N/A</v>
      </c>
      <c r="AP677" s="53" t="e">
        <f>M677-N677-VLOOKUP(C677, Вчера_Спутник!C:BL, 7, FALSE)</f>
        <v>#N/A</v>
      </c>
      <c r="AQ677" s="53" t="e">
        <f>O677-P677-VLOOKUP(C677, Вчера_Спутник!C:BL, 9, FALSE)</f>
        <v>#N/A</v>
      </c>
      <c r="AR677" s="53" t="e">
        <f>Q677-R677-VLOOKUP(C677, Вчера_Спутник!C:BL, 11, FALSE)</f>
        <v>#N/A</v>
      </c>
      <c r="AS677" s="53" t="e">
        <f>S677-T677-VLOOKUP(C677, Вчера_Спутник!C:BL, 13, FALSE)</f>
        <v>#N/A</v>
      </c>
      <c r="AT677" s="53" t="e">
        <f>U677-V677-VLOOKUP(C677, Вчера_Спутник!C:BL, 15, FALSE)</f>
        <v>#N/A</v>
      </c>
      <c r="AU677" s="53" t="e">
        <f>W677-X677-VLOOKUP(C677, Вчера_Спутник!C:BL, 17, FALSE)</f>
        <v>#N/A</v>
      </c>
      <c r="AV677" s="53" t="e">
        <f>Y677-Z677-VLOOKUP(C677, Вчера_Спутник!C:BL, 19, FALSE)</f>
        <v>#N/A</v>
      </c>
      <c r="AW677" s="53" t="e">
        <f>AA677-AB677-VLOOKUP(C677, Вчера_Спутник!C:BL, 21, FALSE)</f>
        <v>#N/A</v>
      </c>
      <c r="AX677" s="53" t="e">
        <f>AC677-AD677-VLOOKUP(C677, Вчера_Спутник!C:BL, 23, FALSE)</f>
        <v>#N/A</v>
      </c>
      <c r="AY677" s="53" t="e">
        <f>VLOOKUP(C677, Вчера_Спутник!C:BL, 26, FALSE)+F677-Z677-AD677-AG677</f>
        <v>#N/A</v>
      </c>
      <c r="AZ677" s="53" t="e">
        <f>AE677-VLOOKUP(C677, Вчера_Спутник!C:BL, 25, FALSE)</f>
        <v>#N/A</v>
      </c>
    </row>
    <row r="678" spans="1:52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3">
        <f t="shared" si="21"/>
        <v>0</v>
      </c>
      <c r="AJ678" s="53">
        <f t="shared" si="22"/>
        <v>0</v>
      </c>
      <c r="AK678" s="53" t="str">
        <f>IF(ISNA(VLOOKUP(C678,Вчера_Спутник!C:C, 1, FALSE)),"ошибка",0)</f>
        <v>ошибка</v>
      </c>
      <c r="AL678" s="55"/>
      <c r="AM678" s="53" t="e">
        <f>D678-VLOOKUP(C678, Вчера_Спутник!C:BL, 2, FALSE)</f>
        <v>#N/A</v>
      </c>
      <c r="AN678" s="53" t="e">
        <f>E678-F678-VLOOKUP(C678, Вчера_Спутник!C:BL, 3, FALSE)</f>
        <v>#N/A</v>
      </c>
      <c r="AO678" s="53" t="e">
        <f>K678-L678-VLOOKUP(C678, Вчера_Спутник!C:BL, 5, FALSE)</f>
        <v>#N/A</v>
      </c>
      <c r="AP678" s="53" t="e">
        <f>M678-N678-VLOOKUP(C678, Вчера_Спутник!C:BL, 7, FALSE)</f>
        <v>#N/A</v>
      </c>
      <c r="AQ678" s="53" t="e">
        <f>O678-P678-VLOOKUP(C678, Вчера_Спутник!C:BL, 9, FALSE)</f>
        <v>#N/A</v>
      </c>
      <c r="AR678" s="53" t="e">
        <f>Q678-R678-VLOOKUP(C678, Вчера_Спутник!C:BL, 11, FALSE)</f>
        <v>#N/A</v>
      </c>
      <c r="AS678" s="53" t="e">
        <f>S678-T678-VLOOKUP(C678, Вчера_Спутник!C:BL, 13, FALSE)</f>
        <v>#N/A</v>
      </c>
      <c r="AT678" s="53" t="e">
        <f>U678-V678-VLOOKUP(C678, Вчера_Спутник!C:BL, 15, FALSE)</f>
        <v>#N/A</v>
      </c>
      <c r="AU678" s="53" t="e">
        <f>W678-X678-VLOOKUP(C678, Вчера_Спутник!C:BL, 17, FALSE)</f>
        <v>#N/A</v>
      </c>
      <c r="AV678" s="53" t="e">
        <f>Y678-Z678-VLOOKUP(C678, Вчера_Спутник!C:BL, 19, FALSE)</f>
        <v>#N/A</v>
      </c>
      <c r="AW678" s="53" t="e">
        <f>AA678-AB678-VLOOKUP(C678, Вчера_Спутник!C:BL, 21, FALSE)</f>
        <v>#N/A</v>
      </c>
      <c r="AX678" s="53" t="e">
        <f>AC678-AD678-VLOOKUP(C678, Вчера_Спутник!C:BL, 23, FALSE)</f>
        <v>#N/A</v>
      </c>
      <c r="AY678" s="53" t="e">
        <f>VLOOKUP(C678, Вчера_Спутник!C:BL, 26, FALSE)+F678-Z678-AD678-AG678</f>
        <v>#N/A</v>
      </c>
      <c r="AZ678" s="53" t="e">
        <f>AE678-VLOOKUP(C678, Вчера_Спутник!C:BL, 25, FALSE)</f>
        <v>#N/A</v>
      </c>
    </row>
    <row r="679" spans="1:52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3">
        <f t="shared" si="21"/>
        <v>0</v>
      </c>
      <c r="AJ679" s="53">
        <f t="shared" si="22"/>
        <v>0</v>
      </c>
      <c r="AK679" s="53" t="str">
        <f>IF(ISNA(VLOOKUP(C679,Вчера_Спутник!C:C, 1, FALSE)),"ошибка",0)</f>
        <v>ошибка</v>
      </c>
      <c r="AL679" s="55"/>
      <c r="AM679" s="53" t="e">
        <f>D679-VLOOKUP(C679, Вчера_Спутник!C:BL, 2, FALSE)</f>
        <v>#N/A</v>
      </c>
      <c r="AN679" s="53" t="e">
        <f>E679-F679-VLOOKUP(C679, Вчера_Спутник!C:BL, 3, FALSE)</f>
        <v>#N/A</v>
      </c>
      <c r="AO679" s="53" t="e">
        <f>K679-L679-VLOOKUP(C679, Вчера_Спутник!C:BL, 5, FALSE)</f>
        <v>#N/A</v>
      </c>
      <c r="AP679" s="53" t="e">
        <f>M679-N679-VLOOKUP(C679, Вчера_Спутник!C:BL, 7, FALSE)</f>
        <v>#N/A</v>
      </c>
      <c r="AQ679" s="53" t="e">
        <f>O679-P679-VLOOKUP(C679, Вчера_Спутник!C:BL, 9, FALSE)</f>
        <v>#N/A</v>
      </c>
      <c r="AR679" s="53" t="e">
        <f>Q679-R679-VLOOKUP(C679, Вчера_Спутник!C:BL, 11, FALSE)</f>
        <v>#N/A</v>
      </c>
      <c r="AS679" s="53" t="e">
        <f>S679-T679-VLOOKUP(C679, Вчера_Спутник!C:BL, 13, FALSE)</f>
        <v>#N/A</v>
      </c>
      <c r="AT679" s="53" t="e">
        <f>U679-V679-VLOOKUP(C679, Вчера_Спутник!C:BL, 15, FALSE)</f>
        <v>#N/A</v>
      </c>
      <c r="AU679" s="53" t="e">
        <f>W679-X679-VLOOKUP(C679, Вчера_Спутник!C:BL, 17, FALSE)</f>
        <v>#N/A</v>
      </c>
      <c r="AV679" s="53" t="e">
        <f>Y679-Z679-VLOOKUP(C679, Вчера_Спутник!C:BL, 19, FALSE)</f>
        <v>#N/A</v>
      </c>
      <c r="AW679" s="53" t="e">
        <f>AA679-AB679-VLOOKUP(C679, Вчера_Спутник!C:BL, 21, FALSE)</f>
        <v>#N/A</v>
      </c>
      <c r="AX679" s="53" t="e">
        <f>AC679-AD679-VLOOKUP(C679, Вчера_Спутник!C:BL, 23, FALSE)</f>
        <v>#N/A</v>
      </c>
      <c r="AY679" s="53" t="e">
        <f>VLOOKUP(C679, Вчера_Спутник!C:BL, 26, FALSE)+F679-Z679-AD679-AG679</f>
        <v>#N/A</v>
      </c>
      <c r="AZ679" s="53" t="e">
        <f>AE679-VLOOKUP(C679, Вчера_Спутник!C:BL, 25, FALSE)</f>
        <v>#N/A</v>
      </c>
    </row>
    <row r="680" spans="1:52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3">
        <f t="shared" si="21"/>
        <v>0</v>
      </c>
      <c r="AJ680" s="53">
        <f t="shared" si="22"/>
        <v>0</v>
      </c>
      <c r="AK680" s="53" t="str">
        <f>IF(ISNA(VLOOKUP(C680,Вчера_Спутник!C:C, 1, FALSE)),"ошибка",0)</f>
        <v>ошибка</v>
      </c>
      <c r="AL680" s="55"/>
      <c r="AM680" s="53" t="e">
        <f>D680-VLOOKUP(C680, Вчера_Спутник!C:BL, 2, FALSE)</f>
        <v>#N/A</v>
      </c>
      <c r="AN680" s="53" t="e">
        <f>E680-F680-VLOOKUP(C680, Вчера_Спутник!C:BL, 3, FALSE)</f>
        <v>#N/A</v>
      </c>
      <c r="AO680" s="53" t="e">
        <f>K680-L680-VLOOKUP(C680, Вчера_Спутник!C:BL, 5, FALSE)</f>
        <v>#N/A</v>
      </c>
      <c r="AP680" s="53" t="e">
        <f>M680-N680-VLOOKUP(C680, Вчера_Спутник!C:BL, 7, FALSE)</f>
        <v>#N/A</v>
      </c>
      <c r="AQ680" s="53" t="e">
        <f>O680-P680-VLOOKUP(C680, Вчера_Спутник!C:BL, 9, FALSE)</f>
        <v>#N/A</v>
      </c>
      <c r="AR680" s="53" t="e">
        <f>Q680-R680-VLOOKUP(C680, Вчера_Спутник!C:BL, 11, FALSE)</f>
        <v>#N/A</v>
      </c>
      <c r="AS680" s="53" t="e">
        <f>S680-T680-VLOOKUP(C680, Вчера_Спутник!C:BL, 13, FALSE)</f>
        <v>#N/A</v>
      </c>
      <c r="AT680" s="53" t="e">
        <f>U680-V680-VLOOKUP(C680, Вчера_Спутник!C:BL, 15, FALSE)</f>
        <v>#N/A</v>
      </c>
      <c r="AU680" s="53" t="e">
        <f>W680-X680-VLOOKUP(C680, Вчера_Спутник!C:BL, 17, FALSE)</f>
        <v>#N/A</v>
      </c>
      <c r="AV680" s="53" t="e">
        <f>Y680-Z680-VLOOKUP(C680, Вчера_Спутник!C:BL, 19, FALSE)</f>
        <v>#N/A</v>
      </c>
      <c r="AW680" s="53" t="e">
        <f>AA680-AB680-VLOOKUP(C680, Вчера_Спутник!C:BL, 21, FALSE)</f>
        <v>#N/A</v>
      </c>
      <c r="AX680" s="53" t="e">
        <f>AC680-AD680-VLOOKUP(C680, Вчера_Спутник!C:BL, 23, FALSE)</f>
        <v>#N/A</v>
      </c>
      <c r="AY680" s="53" t="e">
        <f>VLOOKUP(C680, Вчера_Спутник!C:BL, 26, FALSE)+F680-Z680-AD680-AG680</f>
        <v>#N/A</v>
      </c>
      <c r="AZ680" s="53" t="e">
        <f>AE680-VLOOKUP(C680, Вчера_Спутник!C:BL, 25, FALSE)</f>
        <v>#N/A</v>
      </c>
    </row>
    <row r="681" spans="1:52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3">
        <f t="shared" si="21"/>
        <v>0</v>
      </c>
      <c r="AJ681" s="53">
        <f t="shared" si="22"/>
        <v>0</v>
      </c>
      <c r="AK681" s="53" t="str">
        <f>IF(ISNA(VLOOKUP(C681,Вчера_Спутник!C:C, 1, FALSE)),"ошибка",0)</f>
        <v>ошибка</v>
      </c>
      <c r="AL681" s="55"/>
      <c r="AM681" s="53" t="e">
        <f>D681-VLOOKUP(C681, Вчера_Спутник!C:BL, 2, FALSE)</f>
        <v>#N/A</v>
      </c>
      <c r="AN681" s="53" t="e">
        <f>E681-F681-VLOOKUP(C681, Вчера_Спутник!C:BL, 3, FALSE)</f>
        <v>#N/A</v>
      </c>
      <c r="AO681" s="53" t="e">
        <f>K681-L681-VLOOKUP(C681, Вчера_Спутник!C:BL, 5, FALSE)</f>
        <v>#N/A</v>
      </c>
      <c r="AP681" s="53" t="e">
        <f>M681-N681-VLOOKUP(C681, Вчера_Спутник!C:BL, 7, FALSE)</f>
        <v>#N/A</v>
      </c>
      <c r="AQ681" s="53" t="e">
        <f>O681-P681-VLOOKUP(C681, Вчера_Спутник!C:BL, 9, FALSE)</f>
        <v>#N/A</v>
      </c>
      <c r="AR681" s="53" t="e">
        <f>Q681-R681-VLOOKUP(C681, Вчера_Спутник!C:BL, 11, FALSE)</f>
        <v>#N/A</v>
      </c>
      <c r="AS681" s="53" t="e">
        <f>S681-T681-VLOOKUP(C681, Вчера_Спутник!C:BL, 13, FALSE)</f>
        <v>#N/A</v>
      </c>
      <c r="AT681" s="53" t="e">
        <f>U681-V681-VLOOKUP(C681, Вчера_Спутник!C:BL, 15, FALSE)</f>
        <v>#N/A</v>
      </c>
      <c r="AU681" s="53" t="e">
        <f>W681-X681-VLOOKUP(C681, Вчера_Спутник!C:BL, 17, FALSE)</f>
        <v>#N/A</v>
      </c>
      <c r="AV681" s="53" t="e">
        <f>Y681-Z681-VLOOKUP(C681, Вчера_Спутник!C:BL, 19, FALSE)</f>
        <v>#N/A</v>
      </c>
      <c r="AW681" s="53" t="e">
        <f>AA681-AB681-VLOOKUP(C681, Вчера_Спутник!C:BL, 21, FALSE)</f>
        <v>#N/A</v>
      </c>
      <c r="AX681" s="53" t="e">
        <f>AC681-AD681-VLOOKUP(C681, Вчера_Спутник!C:BL, 23, FALSE)</f>
        <v>#N/A</v>
      </c>
      <c r="AY681" s="53" t="e">
        <f>VLOOKUP(C681, Вчера_Спутник!C:BL, 26, FALSE)+F681-Z681-AD681-AG681</f>
        <v>#N/A</v>
      </c>
      <c r="AZ681" s="53" t="e">
        <f>AE681-VLOOKUP(C681, Вчера_Спутник!C:BL, 25, FALSE)</f>
        <v>#N/A</v>
      </c>
    </row>
    <row r="682" spans="1:52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3">
        <f t="shared" si="21"/>
        <v>0</v>
      </c>
      <c r="AJ682" s="53">
        <f t="shared" si="22"/>
        <v>0</v>
      </c>
      <c r="AK682" s="53" t="str">
        <f>IF(ISNA(VLOOKUP(C682,Вчера_Спутник!C:C, 1, FALSE)),"ошибка",0)</f>
        <v>ошибка</v>
      </c>
      <c r="AL682" s="55"/>
      <c r="AM682" s="53" t="e">
        <f>D682-VLOOKUP(C682, Вчера_Спутник!C:BL, 2, FALSE)</f>
        <v>#N/A</v>
      </c>
      <c r="AN682" s="53" t="e">
        <f>E682-F682-VLOOKUP(C682, Вчера_Спутник!C:BL, 3, FALSE)</f>
        <v>#N/A</v>
      </c>
      <c r="AO682" s="53" t="e">
        <f>K682-L682-VLOOKUP(C682, Вчера_Спутник!C:BL, 5, FALSE)</f>
        <v>#N/A</v>
      </c>
      <c r="AP682" s="53" t="e">
        <f>M682-N682-VLOOKUP(C682, Вчера_Спутник!C:BL, 7, FALSE)</f>
        <v>#N/A</v>
      </c>
      <c r="AQ682" s="53" t="e">
        <f>O682-P682-VLOOKUP(C682, Вчера_Спутник!C:BL, 9, FALSE)</f>
        <v>#N/A</v>
      </c>
      <c r="AR682" s="53" t="e">
        <f>Q682-R682-VLOOKUP(C682, Вчера_Спутник!C:BL, 11, FALSE)</f>
        <v>#N/A</v>
      </c>
      <c r="AS682" s="53" t="e">
        <f>S682-T682-VLOOKUP(C682, Вчера_Спутник!C:BL, 13, FALSE)</f>
        <v>#N/A</v>
      </c>
      <c r="AT682" s="53" t="e">
        <f>U682-V682-VLOOKUP(C682, Вчера_Спутник!C:BL, 15, FALSE)</f>
        <v>#N/A</v>
      </c>
      <c r="AU682" s="53" t="e">
        <f>W682-X682-VLOOKUP(C682, Вчера_Спутник!C:BL, 17, FALSE)</f>
        <v>#N/A</v>
      </c>
      <c r="AV682" s="53" t="e">
        <f>Y682-Z682-VLOOKUP(C682, Вчера_Спутник!C:BL, 19, FALSE)</f>
        <v>#N/A</v>
      </c>
      <c r="AW682" s="53" t="e">
        <f>AA682-AB682-VLOOKUP(C682, Вчера_Спутник!C:BL, 21, FALSE)</f>
        <v>#N/A</v>
      </c>
      <c r="AX682" s="53" t="e">
        <f>AC682-AD682-VLOOKUP(C682, Вчера_Спутник!C:BL, 23, FALSE)</f>
        <v>#N/A</v>
      </c>
      <c r="AY682" s="53" t="e">
        <f>VLOOKUP(C682, Вчера_Спутник!C:BL, 26, FALSE)+F682-Z682-AD682-AG682</f>
        <v>#N/A</v>
      </c>
      <c r="AZ682" s="53" t="e">
        <f>AE682-VLOOKUP(C682, Вчера_Спутник!C:BL, 25, FALSE)</f>
        <v>#N/A</v>
      </c>
    </row>
    <row r="683" spans="1:52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3">
        <f t="shared" si="21"/>
        <v>0</v>
      </c>
      <c r="AJ683" s="53">
        <f t="shared" si="22"/>
        <v>0</v>
      </c>
      <c r="AK683" s="53" t="str">
        <f>IF(ISNA(VLOOKUP(C683,Вчера_Спутник!C:C, 1, FALSE)),"ошибка",0)</f>
        <v>ошибка</v>
      </c>
      <c r="AL683" s="55"/>
      <c r="AM683" s="53" t="e">
        <f>D683-VLOOKUP(C683, Вчера_Спутник!C:BL, 2, FALSE)</f>
        <v>#N/A</v>
      </c>
      <c r="AN683" s="53" t="e">
        <f>E683-F683-VLOOKUP(C683, Вчера_Спутник!C:BL, 3, FALSE)</f>
        <v>#N/A</v>
      </c>
      <c r="AO683" s="53" t="e">
        <f>K683-L683-VLOOKUP(C683, Вчера_Спутник!C:BL, 5, FALSE)</f>
        <v>#N/A</v>
      </c>
      <c r="AP683" s="53" t="e">
        <f>M683-N683-VLOOKUP(C683, Вчера_Спутник!C:BL, 7, FALSE)</f>
        <v>#N/A</v>
      </c>
      <c r="AQ683" s="53" t="e">
        <f>O683-P683-VLOOKUP(C683, Вчера_Спутник!C:BL, 9, FALSE)</f>
        <v>#N/A</v>
      </c>
      <c r="AR683" s="53" t="e">
        <f>Q683-R683-VLOOKUP(C683, Вчера_Спутник!C:BL, 11, FALSE)</f>
        <v>#N/A</v>
      </c>
      <c r="AS683" s="53" t="e">
        <f>S683-T683-VLOOKUP(C683, Вчера_Спутник!C:BL, 13, FALSE)</f>
        <v>#N/A</v>
      </c>
      <c r="AT683" s="53" t="e">
        <f>U683-V683-VLOOKUP(C683, Вчера_Спутник!C:BL, 15, FALSE)</f>
        <v>#N/A</v>
      </c>
      <c r="AU683" s="53" t="e">
        <f>W683-X683-VLOOKUP(C683, Вчера_Спутник!C:BL, 17, FALSE)</f>
        <v>#N/A</v>
      </c>
      <c r="AV683" s="53" t="e">
        <f>Y683-Z683-VLOOKUP(C683, Вчера_Спутник!C:BL, 19, FALSE)</f>
        <v>#N/A</v>
      </c>
      <c r="AW683" s="53" t="e">
        <f>AA683-AB683-VLOOKUP(C683, Вчера_Спутник!C:BL, 21, FALSE)</f>
        <v>#N/A</v>
      </c>
      <c r="AX683" s="53" t="e">
        <f>AC683-AD683-VLOOKUP(C683, Вчера_Спутник!C:BL, 23, FALSE)</f>
        <v>#N/A</v>
      </c>
      <c r="AY683" s="53" t="e">
        <f>VLOOKUP(C683, Вчера_Спутник!C:BL, 26, FALSE)+F683-Z683-AD683-AG683</f>
        <v>#N/A</v>
      </c>
      <c r="AZ683" s="53" t="e">
        <f>AE683-VLOOKUP(C683, Вчера_Спутник!C:BL, 25, FALSE)</f>
        <v>#N/A</v>
      </c>
    </row>
    <row r="684" spans="1:52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3">
        <f t="shared" si="21"/>
        <v>0</v>
      </c>
      <c r="AJ684" s="53">
        <f t="shared" si="22"/>
        <v>0</v>
      </c>
      <c r="AK684" s="53" t="str">
        <f>IF(ISNA(VLOOKUP(C684,Вчера_Спутник!C:C, 1, FALSE)),"ошибка",0)</f>
        <v>ошибка</v>
      </c>
      <c r="AL684" s="55"/>
      <c r="AM684" s="53" t="e">
        <f>D684-VLOOKUP(C684, Вчера_Спутник!C:BL, 2, FALSE)</f>
        <v>#N/A</v>
      </c>
      <c r="AN684" s="53" t="e">
        <f>E684-F684-VLOOKUP(C684, Вчера_Спутник!C:BL, 3, FALSE)</f>
        <v>#N/A</v>
      </c>
      <c r="AO684" s="53" t="e">
        <f>K684-L684-VLOOKUP(C684, Вчера_Спутник!C:BL, 5, FALSE)</f>
        <v>#N/A</v>
      </c>
      <c r="AP684" s="53" t="e">
        <f>M684-N684-VLOOKUP(C684, Вчера_Спутник!C:BL, 7, FALSE)</f>
        <v>#N/A</v>
      </c>
      <c r="AQ684" s="53" t="e">
        <f>O684-P684-VLOOKUP(C684, Вчера_Спутник!C:BL, 9, FALSE)</f>
        <v>#N/A</v>
      </c>
      <c r="AR684" s="53" t="e">
        <f>Q684-R684-VLOOKUP(C684, Вчера_Спутник!C:BL, 11, FALSE)</f>
        <v>#N/A</v>
      </c>
      <c r="AS684" s="53" t="e">
        <f>S684-T684-VLOOKUP(C684, Вчера_Спутник!C:BL, 13, FALSE)</f>
        <v>#N/A</v>
      </c>
      <c r="AT684" s="53" t="e">
        <f>U684-V684-VLOOKUP(C684, Вчера_Спутник!C:BL, 15, FALSE)</f>
        <v>#N/A</v>
      </c>
      <c r="AU684" s="53" t="e">
        <f>W684-X684-VLOOKUP(C684, Вчера_Спутник!C:BL, 17, FALSE)</f>
        <v>#N/A</v>
      </c>
      <c r="AV684" s="53" t="e">
        <f>Y684-Z684-VLOOKUP(C684, Вчера_Спутник!C:BL, 19, FALSE)</f>
        <v>#N/A</v>
      </c>
      <c r="AW684" s="53" t="e">
        <f>AA684-AB684-VLOOKUP(C684, Вчера_Спутник!C:BL, 21, FALSE)</f>
        <v>#N/A</v>
      </c>
      <c r="AX684" s="53" t="e">
        <f>AC684-AD684-VLOOKUP(C684, Вчера_Спутник!C:BL, 23, FALSE)</f>
        <v>#N/A</v>
      </c>
      <c r="AY684" s="53" t="e">
        <f>VLOOKUP(C684, Вчера_Спутник!C:BL, 26, FALSE)+F684-Z684-AD684-AG684</f>
        <v>#N/A</v>
      </c>
      <c r="AZ684" s="53" t="e">
        <f>AE684-VLOOKUP(C684, Вчера_Спутник!C:BL, 25, FALSE)</f>
        <v>#N/A</v>
      </c>
    </row>
    <row r="685" spans="1:52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3">
        <f t="shared" si="21"/>
        <v>0</v>
      </c>
      <c r="AJ685" s="53">
        <f t="shared" si="22"/>
        <v>0</v>
      </c>
      <c r="AK685" s="53" t="str">
        <f>IF(ISNA(VLOOKUP(C685,Вчера_Спутник!C:C, 1, FALSE)),"ошибка",0)</f>
        <v>ошибка</v>
      </c>
      <c r="AL685" s="55"/>
      <c r="AM685" s="53" t="e">
        <f>D685-VLOOKUP(C685, Вчера_Спутник!C:BL, 2, FALSE)</f>
        <v>#N/A</v>
      </c>
      <c r="AN685" s="53" t="e">
        <f>E685-F685-VLOOKUP(C685, Вчера_Спутник!C:BL, 3, FALSE)</f>
        <v>#N/A</v>
      </c>
      <c r="AO685" s="53" t="e">
        <f>K685-L685-VLOOKUP(C685, Вчера_Спутник!C:BL, 5, FALSE)</f>
        <v>#N/A</v>
      </c>
      <c r="AP685" s="53" t="e">
        <f>M685-N685-VLOOKUP(C685, Вчера_Спутник!C:BL, 7, FALSE)</f>
        <v>#N/A</v>
      </c>
      <c r="AQ685" s="53" t="e">
        <f>O685-P685-VLOOKUP(C685, Вчера_Спутник!C:BL, 9, FALSE)</f>
        <v>#N/A</v>
      </c>
      <c r="AR685" s="53" t="e">
        <f>Q685-R685-VLOOKUP(C685, Вчера_Спутник!C:BL, 11, FALSE)</f>
        <v>#N/A</v>
      </c>
      <c r="AS685" s="53" t="e">
        <f>S685-T685-VLOOKUP(C685, Вчера_Спутник!C:BL, 13, FALSE)</f>
        <v>#N/A</v>
      </c>
      <c r="AT685" s="53" t="e">
        <f>U685-V685-VLOOKUP(C685, Вчера_Спутник!C:BL, 15, FALSE)</f>
        <v>#N/A</v>
      </c>
      <c r="AU685" s="53" t="e">
        <f>W685-X685-VLOOKUP(C685, Вчера_Спутник!C:BL, 17, FALSE)</f>
        <v>#N/A</v>
      </c>
      <c r="AV685" s="53" t="e">
        <f>Y685-Z685-VLOOKUP(C685, Вчера_Спутник!C:BL, 19, FALSE)</f>
        <v>#N/A</v>
      </c>
      <c r="AW685" s="53" t="e">
        <f>AA685-AB685-VLOOKUP(C685, Вчера_Спутник!C:BL, 21, FALSE)</f>
        <v>#N/A</v>
      </c>
      <c r="AX685" s="53" t="e">
        <f>AC685-AD685-VLOOKUP(C685, Вчера_Спутник!C:BL, 23, FALSE)</f>
        <v>#N/A</v>
      </c>
      <c r="AY685" s="53" t="e">
        <f>VLOOKUP(C685, Вчера_Спутник!C:BL, 26, FALSE)+F685-Z685-AD685-AG685</f>
        <v>#N/A</v>
      </c>
      <c r="AZ685" s="53" t="e">
        <f>AE685-VLOOKUP(C685, Вчера_Спутник!C:BL, 25, FALSE)</f>
        <v>#N/A</v>
      </c>
    </row>
    <row r="686" spans="1:52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3">
        <f t="shared" si="21"/>
        <v>0</v>
      </c>
      <c r="AJ686" s="53">
        <f t="shared" si="22"/>
        <v>0</v>
      </c>
      <c r="AK686" s="53" t="str">
        <f>IF(ISNA(VLOOKUP(C686,Вчера_Спутник!C:C, 1, FALSE)),"ошибка",0)</f>
        <v>ошибка</v>
      </c>
      <c r="AL686" s="55"/>
      <c r="AM686" s="53" t="e">
        <f>D686-VLOOKUP(C686, Вчера_Спутник!C:BL, 2, FALSE)</f>
        <v>#N/A</v>
      </c>
      <c r="AN686" s="53" t="e">
        <f>E686-F686-VLOOKUP(C686, Вчера_Спутник!C:BL, 3, FALSE)</f>
        <v>#N/A</v>
      </c>
      <c r="AO686" s="53" t="e">
        <f>K686-L686-VLOOKUP(C686, Вчера_Спутник!C:BL, 5, FALSE)</f>
        <v>#N/A</v>
      </c>
      <c r="AP686" s="53" t="e">
        <f>M686-N686-VLOOKUP(C686, Вчера_Спутник!C:BL, 7, FALSE)</f>
        <v>#N/A</v>
      </c>
      <c r="AQ686" s="53" t="e">
        <f>O686-P686-VLOOKUP(C686, Вчера_Спутник!C:BL, 9, FALSE)</f>
        <v>#N/A</v>
      </c>
      <c r="AR686" s="53" t="e">
        <f>Q686-R686-VLOOKUP(C686, Вчера_Спутник!C:BL, 11, FALSE)</f>
        <v>#N/A</v>
      </c>
      <c r="AS686" s="53" t="e">
        <f>S686-T686-VLOOKUP(C686, Вчера_Спутник!C:BL, 13, FALSE)</f>
        <v>#N/A</v>
      </c>
      <c r="AT686" s="53" t="e">
        <f>U686-V686-VLOOKUP(C686, Вчера_Спутник!C:BL, 15, FALSE)</f>
        <v>#N/A</v>
      </c>
      <c r="AU686" s="53" t="e">
        <f>W686-X686-VLOOKUP(C686, Вчера_Спутник!C:BL, 17, FALSE)</f>
        <v>#N/A</v>
      </c>
      <c r="AV686" s="53" t="e">
        <f>Y686-Z686-VLOOKUP(C686, Вчера_Спутник!C:BL, 19, FALSE)</f>
        <v>#N/A</v>
      </c>
      <c r="AW686" s="53" t="e">
        <f>AA686-AB686-VLOOKUP(C686, Вчера_Спутник!C:BL, 21, FALSE)</f>
        <v>#N/A</v>
      </c>
      <c r="AX686" s="53" t="e">
        <f>AC686-AD686-VLOOKUP(C686, Вчера_Спутник!C:BL, 23, FALSE)</f>
        <v>#N/A</v>
      </c>
      <c r="AY686" s="53" t="e">
        <f>VLOOKUP(C686, Вчера_Спутник!C:BL, 26, FALSE)+F686-Z686-AD686-AG686</f>
        <v>#N/A</v>
      </c>
      <c r="AZ686" s="53" t="e">
        <f>AE686-VLOOKUP(C686, Вчера_Спутник!C:BL, 25, FALSE)</f>
        <v>#N/A</v>
      </c>
    </row>
    <row r="687" spans="1:52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3">
        <f t="shared" si="21"/>
        <v>0</v>
      </c>
      <c r="AJ687" s="53">
        <f t="shared" si="22"/>
        <v>0</v>
      </c>
      <c r="AK687" s="53" t="str">
        <f>IF(ISNA(VLOOKUP(C687,Вчера_Спутник!C:C, 1, FALSE)),"ошибка",0)</f>
        <v>ошибка</v>
      </c>
      <c r="AL687" s="55"/>
      <c r="AM687" s="53" t="e">
        <f>D687-VLOOKUP(C687, Вчера_Спутник!C:BL, 2, FALSE)</f>
        <v>#N/A</v>
      </c>
      <c r="AN687" s="53" t="e">
        <f>E687-F687-VLOOKUP(C687, Вчера_Спутник!C:BL, 3, FALSE)</f>
        <v>#N/A</v>
      </c>
      <c r="AO687" s="53" t="e">
        <f>K687-L687-VLOOKUP(C687, Вчера_Спутник!C:BL, 5, FALSE)</f>
        <v>#N/A</v>
      </c>
      <c r="AP687" s="53" t="e">
        <f>M687-N687-VLOOKUP(C687, Вчера_Спутник!C:BL, 7, FALSE)</f>
        <v>#N/A</v>
      </c>
      <c r="AQ687" s="53" t="e">
        <f>O687-P687-VLOOKUP(C687, Вчера_Спутник!C:BL, 9, FALSE)</f>
        <v>#N/A</v>
      </c>
      <c r="AR687" s="53" t="e">
        <f>Q687-R687-VLOOKUP(C687, Вчера_Спутник!C:BL, 11, FALSE)</f>
        <v>#N/A</v>
      </c>
      <c r="AS687" s="53" t="e">
        <f>S687-T687-VLOOKUP(C687, Вчера_Спутник!C:BL, 13, FALSE)</f>
        <v>#N/A</v>
      </c>
      <c r="AT687" s="53" t="e">
        <f>U687-V687-VLOOKUP(C687, Вчера_Спутник!C:BL, 15, FALSE)</f>
        <v>#N/A</v>
      </c>
      <c r="AU687" s="53" t="e">
        <f>W687-X687-VLOOKUP(C687, Вчера_Спутник!C:BL, 17, FALSE)</f>
        <v>#N/A</v>
      </c>
      <c r="AV687" s="53" t="e">
        <f>Y687-Z687-VLOOKUP(C687, Вчера_Спутник!C:BL, 19, FALSE)</f>
        <v>#N/A</v>
      </c>
      <c r="AW687" s="53" t="e">
        <f>AA687-AB687-VLOOKUP(C687, Вчера_Спутник!C:BL, 21, FALSE)</f>
        <v>#N/A</v>
      </c>
      <c r="AX687" s="53" t="e">
        <f>AC687-AD687-VLOOKUP(C687, Вчера_Спутник!C:BL, 23, FALSE)</f>
        <v>#N/A</v>
      </c>
      <c r="AY687" s="53" t="e">
        <f>VLOOKUP(C687, Вчера_Спутник!C:BL, 26, FALSE)+F687-Z687-AD687-AG687</f>
        <v>#N/A</v>
      </c>
      <c r="AZ687" s="53" t="e">
        <f>AE687-VLOOKUP(C687, Вчера_Спутник!C:BL, 25, FALSE)</f>
        <v>#N/A</v>
      </c>
    </row>
    <row r="688" spans="1:52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3">
        <f t="shared" si="21"/>
        <v>0</v>
      </c>
      <c r="AJ688" s="53">
        <f t="shared" si="22"/>
        <v>0</v>
      </c>
      <c r="AK688" s="53" t="str">
        <f>IF(ISNA(VLOOKUP(C688,Вчера_Спутник!C:C, 1, FALSE)),"ошибка",0)</f>
        <v>ошибка</v>
      </c>
      <c r="AL688" s="55"/>
      <c r="AM688" s="53" t="e">
        <f>D688-VLOOKUP(C688, Вчера_Спутник!C:BL, 2, FALSE)</f>
        <v>#N/A</v>
      </c>
      <c r="AN688" s="53" t="e">
        <f>E688-F688-VLOOKUP(C688, Вчера_Спутник!C:BL, 3, FALSE)</f>
        <v>#N/A</v>
      </c>
      <c r="AO688" s="53" t="e">
        <f>K688-L688-VLOOKUP(C688, Вчера_Спутник!C:BL, 5, FALSE)</f>
        <v>#N/A</v>
      </c>
      <c r="AP688" s="53" t="e">
        <f>M688-N688-VLOOKUP(C688, Вчера_Спутник!C:BL, 7, FALSE)</f>
        <v>#N/A</v>
      </c>
      <c r="AQ688" s="53" t="e">
        <f>O688-P688-VLOOKUP(C688, Вчера_Спутник!C:BL, 9, FALSE)</f>
        <v>#N/A</v>
      </c>
      <c r="AR688" s="53" t="e">
        <f>Q688-R688-VLOOKUP(C688, Вчера_Спутник!C:BL, 11, FALSE)</f>
        <v>#N/A</v>
      </c>
      <c r="AS688" s="53" t="e">
        <f>S688-T688-VLOOKUP(C688, Вчера_Спутник!C:BL, 13, FALSE)</f>
        <v>#N/A</v>
      </c>
      <c r="AT688" s="53" t="e">
        <f>U688-V688-VLOOKUP(C688, Вчера_Спутник!C:BL, 15, FALSE)</f>
        <v>#N/A</v>
      </c>
      <c r="AU688" s="53" t="e">
        <f>W688-X688-VLOOKUP(C688, Вчера_Спутник!C:BL, 17, FALSE)</f>
        <v>#N/A</v>
      </c>
      <c r="AV688" s="53" t="e">
        <f>Y688-Z688-VLOOKUP(C688, Вчера_Спутник!C:BL, 19, FALSE)</f>
        <v>#N/A</v>
      </c>
      <c r="AW688" s="53" t="e">
        <f>AA688-AB688-VLOOKUP(C688, Вчера_Спутник!C:BL, 21, FALSE)</f>
        <v>#N/A</v>
      </c>
      <c r="AX688" s="53" t="e">
        <f>AC688-AD688-VLOOKUP(C688, Вчера_Спутник!C:BL, 23, FALSE)</f>
        <v>#N/A</v>
      </c>
      <c r="AY688" s="53" t="e">
        <f>VLOOKUP(C688, Вчера_Спутник!C:BL, 26, FALSE)+F688-Z688-AD688-AG688</f>
        <v>#N/A</v>
      </c>
      <c r="AZ688" s="53" t="e">
        <f>AE688-VLOOKUP(C688, Вчера_Спутник!C:BL, 25, FALSE)</f>
        <v>#N/A</v>
      </c>
    </row>
    <row r="689" spans="1:52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3">
        <f t="shared" si="21"/>
        <v>0</v>
      </c>
      <c r="AJ689" s="53">
        <f t="shared" si="22"/>
        <v>0</v>
      </c>
      <c r="AK689" s="53" t="str">
        <f>IF(ISNA(VLOOKUP(C689,Вчера_Спутник!C:C, 1, FALSE)),"ошибка",0)</f>
        <v>ошибка</v>
      </c>
      <c r="AL689" s="55"/>
      <c r="AM689" s="53" t="e">
        <f>D689-VLOOKUP(C689, Вчера_Спутник!C:BL, 2, FALSE)</f>
        <v>#N/A</v>
      </c>
      <c r="AN689" s="53" t="e">
        <f>E689-F689-VLOOKUP(C689, Вчера_Спутник!C:BL, 3, FALSE)</f>
        <v>#N/A</v>
      </c>
      <c r="AO689" s="53" t="e">
        <f>K689-L689-VLOOKUP(C689, Вчера_Спутник!C:BL, 5, FALSE)</f>
        <v>#N/A</v>
      </c>
      <c r="AP689" s="53" t="e">
        <f>M689-N689-VLOOKUP(C689, Вчера_Спутник!C:BL, 7, FALSE)</f>
        <v>#N/A</v>
      </c>
      <c r="AQ689" s="53" t="e">
        <f>O689-P689-VLOOKUP(C689, Вчера_Спутник!C:BL, 9, FALSE)</f>
        <v>#N/A</v>
      </c>
      <c r="AR689" s="53" t="e">
        <f>Q689-R689-VLOOKUP(C689, Вчера_Спутник!C:BL, 11, FALSE)</f>
        <v>#N/A</v>
      </c>
      <c r="AS689" s="53" t="e">
        <f>S689-T689-VLOOKUP(C689, Вчера_Спутник!C:BL, 13, FALSE)</f>
        <v>#N/A</v>
      </c>
      <c r="AT689" s="53" t="e">
        <f>U689-V689-VLOOKUP(C689, Вчера_Спутник!C:BL, 15, FALSE)</f>
        <v>#N/A</v>
      </c>
      <c r="AU689" s="53" t="e">
        <f>W689-X689-VLOOKUP(C689, Вчера_Спутник!C:BL, 17, FALSE)</f>
        <v>#N/A</v>
      </c>
      <c r="AV689" s="53" t="e">
        <f>Y689-Z689-VLOOKUP(C689, Вчера_Спутник!C:BL, 19, FALSE)</f>
        <v>#N/A</v>
      </c>
      <c r="AW689" s="53" t="e">
        <f>AA689-AB689-VLOOKUP(C689, Вчера_Спутник!C:BL, 21, FALSE)</f>
        <v>#N/A</v>
      </c>
      <c r="AX689" s="53" t="e">
        <f>AC689-AD689-VLOOKUP(C689, Вчера_Спутник!C:BL, 23, FALSE)</f>
        <v>#N/A</v>
      </c>
      <c r="AY689" s="53" t="e">
        <f>VLOOKUP(C689, Вчера_Спутник!C:BL, 26, FALSE)+F689-Z689-AD689-AG689</f>
        <v>#N/A</v>
      </c>
      <c r="AZ689" s="53" t="e">
        <f>AE689-VLOOKUP(C689, Вчера_Спутник!C:BL, 25, FALSE)</f>
        <v>#N/A</v>
      </c>
    </row>
    <row r="690" spans="1:52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3">
        <f t="shared" si="21"/>
        <v>0</v>
      </c>
      <c r="AJ690" s="53">
        <f t="shared" si="22"/>
        <v>0</v>
      </c>
      <c r="AK690" s="53" t="str">
        <f>IF(ISNA(VLOOKUP(C690,Вчера_Спутник!C:C, 1, FALSE)),"ошибка",0)</f>
        <v>ошибка</v>
      </c>
      <c r="AL690" s="55"/>
      <c r="AM690" s="53" t="e">
        <f>D690-VLOOKUP(C690, Вчера_Спутник!C:BL, 2, FALSE)</f>
        <v>#N/A</v>
      </c>
      <c r="AN690" s="53" t="e">
        <f>E690-F690-VLOOKUP(C690, Вчера_Спутник!C:BL, 3, FALSE)</f>
        <v>#N/A</v>
      </c>
      <c r="AO690" s="53" t="e">
        <f>K690-L690-VLOOKUP(C690, Вчера_Спутник!C:BL, 5, FALSE)</f>
        <v>#N/A</v>
      </c>
      <c r="AP690" s="53" t="e">
        <f>M690-N690-VLOOKUP(C690, Вчера_Спутник!C:BL, 7, FALSE)</f>
        <v>#N/A</v>
      </c>
      <c r="AQ690" s="53" t="e">
        <f>O690-P690-VLOOKUP(C690, Вчера_Спутник!C:BL, 9, FALSE)</f>
        <v>#N/A</v>
      </c>
      <c r="AR690" s="53" t="e">
        <f>Q690-R690-VLOOKUP(C690, Вчера_Спутник!C:BL, 11, FALSE)</f>
        <v>#N/A</v>
      </c>
      <c r="AS690" s="53" t="e">
        <f>S690-T690-VLOOKUP(C690, Вчера_Спутник!C:BL, 13, FALSE)</f>
        <v>#N/A</v>
      </c>
      <c r="AT690" s="53" t="e">
        <f>U690-V690-VLOOKUP(C690, Вчера_Спутник!C:BL, 15, FALSE)</f>
        <v>#N/A</v>
      </c>
      <c r="AU690" s="53" t="e">
        <f>W690-X690-VLOOKUP(C690, Вчера_Спутник!C:BL, 17, FALSE)</f>
        <v>#N/A</v>
      </c>
      <c r="AV690" s="53" t="e">
        <f>Y690-Z690-VLOOKUP(C690, Вчера_Спутник!C:BL, 19, FALSE)</f>
        <v>#N/A</v>
      </c>
      <c r="AW690" s="53" t="e">
        <f>AA690-AB690-VLOOKUP(C690, Вчера_Спутник!C:BL, 21, FALSE)</f>
        <v>#N/A</v>
      </c>
      <c r="AX690" s="53" t="e">
        <f>AC690-AD690-VLOOKUP(C690, Вчера_Спутник!C:BL, 23, FALSE)</f>
        <v>#N/A</v>
      </c>
      <c r="AY690" s="53" t="e">
        <f>VLOOKUP(C690, Вчера_Спутник!C:BL, 26, FALSE)+F690-Z690-AD690-AG690</f>
        <v>#N/A</v>
      </c>
      <c r="AZ690" s="53" t="e">
        <f>AE690-VLOOKUP(C690, Вчера_Спутник!C:BL, 25, FALSE)</f>
        <v>#N/A</v>
      </c>
    </row>
    <row r="691" spans="1:52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3">
        <f t="shared" si="21"/>
        <v>0</v>
      </c>
      <c r="AJ691" s="53">
        <f t="shared" si="22"/>
        <v>0</v>
      </c>
      <c r="AK691" s="53" t="str">
        <f>IF(ISNA(VLOOKUP(C691,Вчера_Спутник!C:C, 1, FALSE)),"ошибка",0)</f>
        <v>ошибка</v>
      </c>
      <c r="AL691" s="55"/>
      <c r="AM691" s="53" t="e">
        <f>D691-VLOOKUP(C691, Вчера_Спутник!C:BL, 2, FALSE)</f>
        <v>#N/A</v>
      </c>
      <c r="AN691" s="53" t="e">
        <f>E691-F691-VLOOKUP(C691, Вчера_Спутник!C:BL, 3, FALSE)</f>
        <v>#N/A</v>
      </c>
      <c r="AO691" s="53" t="e">
        <f>K691-L691-VLOOKUP(C691, Вчера_Спутник!C:BL, 5, FALSE)</f>
        <v>#N/A</v>
      </c>
      <c r="AP691" s="53" t="e">
        <f>M691-N691-VLOOKUP(C691, Вчера_Спутник!C:BL, 7, FALSE)</f>
        <v>#N/A</v>
      </c>
      <c r="AQ691" s="53" t="e">
        <f>O691-P691-VLOOKUP(C691, Вчера_Спутник!C:BL, 9, FALSE)</f>
        <v>#N/A</v>
      </c>
      <c r="AR691" s="53" t="e">
        <f>Q691-R691-VLOOKUP(C691, Вчера_Спутник!C:BL, 11, FALSE)</f>
        <v>#N/A</v>
      </c>
      <c r="AS691" s="53" t="e">
        <f>S691-T691-VLOOKUP(C691, Вчера_Спутник!C:BL, 13, FALSE)</f>
        <v>#N/A</v>
      </c>
      <c r="AT691" s="53" t="e">
        <f>U691-V691-VLOOKUP(C691, Вчера_Спутник!C:BL, 15, FALSE)</f>
        <v>#N/A</v>
      </c>
      <c r="AU691" s="53" t="e">
        <f>W691-X691-VLOOKUP(C691, Вчера_Спутник!C:BL, 17, FALSE)</f>
        <v>#N/A</v>
      </c>
      <c r="AV691" s="53" t="e">
        <f>Y691-Z691-VLOOKUP(C691, Вчера_Спутник!C:BL, 19, FALSE)</f>
        <v>#N/A</v>
      </c>
      <c r="AW691" s="53" t="e">
        <f>AA691-AB691-VLOOKUP(C691, Вчера_Спутник!C:BL, 21, FALSE)</f>
        <v>#N/A</v>
      </c>
      <c r="AX691" s="53" t="e">
        <f>AC691-AD691-VLOOKUP(C691, Вчера_Спутник!C:BL, 23, FALSE)</f>
        <v>#N/A</v>
      </c>
      <c r="AY691" s="53" t="e">
        <f>VLOOKUP(C691, Вчера_Спутник!C:BL, 26, FALSE)+F691-Z691-AD691-AG691</f>
        <v>#N/A</v>
      </c>
      <c r="AZ691" s="53" t="e">
        <f>AE691-VLOOKUP(C691, Вчера_Спутник!C:BL, 25, FALSE)</f>
        <v>#N/A</v>
      </c>
    </row>
    <row r="692" spans="1:52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3">
        <f t="shared" si="21"/>
        <v>0</v>
      </c>
      <c r="AJ692" s="53">
        <f t="shared" si="22"/>
        <v>0</v>
      </c>
      <c r="AK692" s="53" t="str">
        <f>IF(ISNA(VLOOKUP(C692,Вчера_Спутник!C:C, 1, FALSE)),"ошибка",0)</f>
        <v>ошибка</v>
      </c>
      <c r="AL692" s="55"/>
      <c r="AM692" s="53" t="e">
        <f>D692-VLOOKUP(C692, Вчера_Спутник!C:BL, 2, FALSE)</f>
        <v>#N/A</v>
      </c>
      <c r="AN692" s="53" t="e">
        <f>E692-F692-VLOOKUP(C692, Вчера_Спутник!C:BL, 3, FALSE)</f>
        <v>#N/A</v>
      </c>
      <c r="AO692" s="53" t="e">
        <f>K692-L692-VLOOKUP(C692, Вчера_Спутник!C:BL, 5, FALSE)</f>
        <v>#N/A</v>
      </c>
      <c r="AP692" s="53" t="e">
        <f>M692-N692-VLOOKUP(C692, Вчера_Спутник!C:BL, 7, FALSE)</f>
        <v>#N/A</v>
      </c>
      <c r="AQ692" s="53" t="e">
        <f>O692-P692-VLOOKUP(C692, Вчера_Спутник!C:BL, 9, FALSE)</f>
        <v>#N/A</v>
      </c>
      <c r="AR692" s="53" t="e">
        <f>Q692-R692-VLOOKUP(C692, Вчера_Спутник!C:BL, 11, FALSE)</f>
        <v>#N/A</v>
      </c>
      <c r="AS692" s="53" t="e">
        <f>S692-T692-VLOOKUP(C692, Вчера_Спутник!C:BL, 13, FALSE)</f>
        <v>#N/A</v>
      </c>
      <c r="AT692" s="53" t="e">
        <f>U692-V692-VLOOKUP(C692, Вчера_Спутник!C:BL, 15, FALSE)</f>
        <v>#N/A</v>
      </c>
      <c r="AU692" s="53" t="e">
        <f>W692-X692-VLOOKUP(C692, Вчера_Спутник!C:BL, 17, FALSE)</f>
        <v>#N/A</v>
      </c>
      <c r="AV692" s="53" t="e">
        <f>Y692-Z692-VLOOKUP(C692, Вчера_Спутник!C:BL, 19, FALSE)</f>
        <v>#N/A</v>
      </c>
      <c r="AW692" s="53" t="e">
        <f>AA692-AB692-VLOOKUP(C692, Вчера_Спутник!C:BL, 21, FALSE)</f>
        <v>#N/A</v>
      </c>
      <c r="AX692" s="53" t="e">
        <f>AC692-AD692-VLOOKUP(C692, Вчера_Спутник!C:BL, 23, FALSE)</f>
        <v>#N/A</v>
      </c>
      <c r="AY692" s="53" t="e">
        <f>VLOOKUP(C692, Вчера_Спутник!C:BL, 26, FALSE)+F692-Z692-AD692-AG692</f>
        <v>#N/A</v>
      </c>
      <c r="AZ692" s="53" t="e">
        <f>AE692-VLOOKUP(C692, Вчера_Спутник!C:BL, 25, FALSE)</f>
        <v>#N/A</v>
      </c>
    </row>
    <row r="693" spans="1:52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3">
        <f t="shared" si="21"/>
        <v>0</v>
      </c>
      <c r="AJ693" s="53">
        <f t="shared" si="22"/>
        <v>0</v>
      </c>
      <c r="AK693" s="53" t="str">
        <f>IF(ISNA(VLOOKUP(C693,Вчера_Спутник!C:C, 1, FALSE)),"ошибка",0)</f>
        <v>ошибка</v>
      </c>
      <c r="AL693" s="55"/>
      <c r="AM693" s="53" t="e">
        <f>D693-VLOOKUP(C693, Вчера_Спутник!C:BL, 2, FALSE)</f>
        <v>#N/A</v>
      </c>
      <c r="AN693" s="53" t="e">
        <f>E693-F693-VLOOKUP(C693, Вчера_Спутник!C:BL, 3, FALSE)</f>
        <v>#N/A</v>
      </c>
      <c r="AO693" s="53" t="e">
        <f>K693-L693-VLOOKUP(C693, Вчера_Спутник!C:BL, 5, FALSE)</f>
        <v>#N/A</v>
      </c>
      <c r="AP693" s="53" t="e">
        <f>M693-N693-VLOOKUP(C693, Вчера_Спутник!C:BL, 7, FALSE)</f>
        <v>#N/A</v>
      </c>
      <c r="AQ693" s="53" t="e">
        <f>O693-P693-VLOOKUP(C693, Вчера_Спутник!C:BL, 9, FALSE)</f>
        <v>#N/A</v>
      </c>
      <c r="AR693" s="53" t="e">
        <f>Q693-R693-VLOOKUP(C693, Вчера_Спутник!C:BL, 11, FALSE)</f>
        <v>#N/A</v>
      </c>
      <c r="AS693" s="53" t="e">
        <f>S693-T693-VLOOKUP(C693, Вчера_Спутник!C:BL, 13, FALSE)</f>
        <v>#N/A</v>
      </c>
      <c r="AT693" s="53" t="e">
        <f>U693-V693-VLOOKUP(C693, Вчера_Спутник!C:BL, 15, FALSE)</f>
        <v>#N/A</v>
      </c>
      <c r="AU693" s="53" t="e">
        <f>W693-X693-VLOOKUP(C693, Вчера_Спутник!C:BL, 17, FALSE)</f>
        <v>#N/A</v>
      </c>
      <c r="AV693" s="53" t="e">
        <f>Y693-Z693-VLOOKUP(C693, Вчера_Спутник!C:BL, 19, FALSE)</f>
        <v>#N/A</v>
      </c>
      <c r="AW693" s="53" t="e">
        <f>AA693-AB693-VLOOKUP(C693, Вчера_Спутник!C:BL, 21, FALSE)</f>
        <v>#N/A</v>
      </c>
      <c r="AX693" s="53" t="e">
        <f>AC693-AD693-VLOOKUP(C693, Вчера_Спутник!C:BL, 23, FALSE)</f>
        <v>#N/A</v>
      </c>
      <c r="AY693" s="53" t="e">
        <f>VLOOKUP(C693, Вчера_Спутник!C:BL, 26, FALSE)+F693-Z693-AD693-AG693</f>
        <v>#N/A</v>
      </c>
      <c r="AZ693" s="53" t="e">
        <f>AE693-VLOOKUP(C693, Вчера_Спутник!C:BL, 25, FALSE)</f>
        <v>#N/A</v>
      </c>
    </row>
    <row r="694" spans="1:52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3">
        <f t="shared" si="21"/>
        <v>0</v>
      </c>
      <c r="AJ694" s="53">
        <f t="shared" si="22"/>
        <v>0</v>
      </c>
      <c r="AK694" s="53" t="str">
        <f>IF(ISNA(VLOOKUP(C694,Вчера_Спутник!C:C, 1, FALSE)),"ошибка",0)</f>
        <v>ошибка</v>
      </c>
      <c r="AL694" s="55"/>
      <c r="AM694" s="53" t="e">
        <f>D694-VLOOKUP(C694, Вчера_Спутник!C:BL, 2, FALSE)</f>
        <v>#N/A</v>
      </c>
      <c r="AN694" s="53" t="e">
        <f>E694-F694-VLOOKUP(C694, Вчера_Спутник!C:BL, 3, FALSE)</f>
        <v>#N/A</v>
      </c>
      <c r="AO694" s="53" t="e">
        <f>K694-L694-VLOOKUP(C694, Вчера_Спутник!C:BL, 5, FALSE)</f>
        <v>#N/A</v>
      </c>
      <c r="AP694" s="53" t="e">
        <f>M694-N694-VLOOKUP(C694, Вчера_Спутник!C:BL, 7, FALSE)</f>
        <v>#N/A</v>
      </c>
      <c r="AQ694" s="53" t="e">
        <f>O694-P694-VLOOKUP(C694, Вчера_Спутник!C:BL, 9, FALSE)</f>
        <v>#N/A</v>
      </c>
      <c r="AR694" s="53" t="e">
        <f>Q694-R694-VLOOKUP(C694, Вчера_Спутник!C:BL, 11, FALSE)</f>
        <v>#N/A</v>
      </c>
      <c r="AS694" s="53" t="e">
        <f>S694-T694-VLOOKUP(C694, Вчера_Спутник!C:BL, 13, FALSE)</f>
        <v>#N/A</v>
      </c>
      <c r="AT694" s="53" t="e">
        <f>U694-V694-VLOOKUP(C694, Вчера_Спутник!C:BL, 15, FALSE)</f>
        <v>#N/A</v>
      </c>
      <c r="AU694" s="53" t="e">
        <f>W694-X694-VLOOKUP(C694, Вчера_Спутник!C:BL, 17, FALSE)</f>
        <v>#N/A</v>
      </c>
      <c r="AV694" s="53" t="e">
        <f>Y694-Z694-VLOOKUP(C694, Вчера_Спутник!C:BL, 19, FALSE)</f>
        <v>#N/A</v>
      </c>
      <c r="AW694" s="53" t="e">
        <f>AA694-AB694-VLOOKUP(C694, Вчера_Спутник!C:BL, 21, FALSE)</f>
        <v>#N/A</v>
      </c>
      <c r="AX694" s="53" t="e">
        <f>AC694-AD694-VLOOKUP(C694, Вчера_Спутник!C:BL, 23, FALSE)</f>
        <v>#N/A</v>
      </c>
      <c r="AY694" s="53" t="e">
        <f>VLOOKUP(C694, Вчера_Спутник!C:BL, 26, FALSE)+F694-Z694-AD694-AG694</f>
        <v>#N/A</v>
      </c>
      <c r="AZ694" s="53" t="e">
        <f>AE694-VLOOKUP(C694, Вчера_Спутник!C:BL, 25, FALSE)</f>
        <v>#N/A</v>
      </c>
    </row>
    <row r="695" spans="1:52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3">
        <f t="shared" si="21"/>
        <v>0</v>
      </c>
      <c r="AJ695" s="53">
        <f t="shared" si="22"/>
        <v>0</v>
      </c>
      <c r="AK695" s="53" t="str">
        <f>IF(ISNA(VLOOKUP(C695,Вчера_Спутник!C:C, 1, FALSE)),"ошибка",0)</f>
        <v>ошибка</v>
      </c>
      <c r="AL695" s="55"/>
      <c r="AM695" s="53" t="e">
        <f>D695-VLOOKUP(C695, Вчера_Спутник!C:BL, 2, FALSE)</f>
        <v>#N/A</v>
      </c>
      <c r="AN695" s="53" t="e">
        <f>E695-F695-VLOOKUP(C695, Вчера_Спутник!C:BL, 3, FALSE)</f>
        <v>#N/A</v>
      </c>
      <c r="AO695" s="53" t="e">
        <f>K695-L695-VLOOKUP(C695, Вчера_Спутник!C:BL, 5, FALSE)</f>
        <v>#N/A</v>
      </c>
      <c r="AP695" s="53" t="e">
        <f>M695-N695-VLOOKUP(C695, Вчера_Спутник!C:BL, 7, FALSE)</f>
        <v>#N/A</v>
      </c>
      <c r="AQ695" s="53" t="e">
        <f>O695-P695-VLOOKUP(C695, Вчера_Спутник!C:BL, 9, FALSE)</f>
        <v>#N/A</v>
      </c>
      <c r="AR695" s="53" t="e">
        <f>Q695-R695-VLOOKUP(C695, Вчера_Спутник!C:BL, 11, FALSE)</f>
        <v>#N/A</v>
      </c>
      <c r="AS695" s="53" t="e">
        <f>S695-T695-VLOOKUP(C695, Вчера_Спутник!C:BL, 13, FALSE)</f>
        <v>#N/A</v>
      </c>
      <c r="AT695" s="53" t="e">
        <f>U695-V695-VLOOKUP(C695, Вчера_Спутник!C:BL, 15, FALSE)</f>
        <v>#N/A</v>
      </c>
      <c r="AU695" s="53" t="e">
        <f>W695-X695-VLOOKUP(C695, Вчера_Спутник!C:BL, 17, FALSE)</f>
        <v>#N/A</v>
      </c>
      <c r="AV695" s="53" t="e">
        <f>Y695-Z695-VLOOKUP(C695, Вчера_Спутник!C:BL, 19, FALSE)</f>
        <v>#N/A</v>
      </c>
      <c r="AW695" s="53" t="e">
        <f>AA695-AB695-VLOOKUP(C695, Вчера_Спутник!C:BL, 21, FALSE)</f>
        <v>#N/A</v>
      </c>
      <c r="AX695" s="53" t="e">
        <f>AC695-AD695-VLOOKUP(C695, Вчера_Спутник!C:BL, 23, FALSE)</f>
        <v>#N/A</v>
      </c>
      <c r="AY695" s="53" t="e">
        <f>VLOOKUP(C695, Вчера_Спутник!C:BL, 26, FALSE)+F695-Z695-AD695-AG695</f>
        <v>#N/A</v>
      </c>
      <c r="AZ695" s="53" t="e">
        <f>AE695-VLOOKUP(C695, Вчера_Спутник!C:BL, 25, FALSE)</f>
        <v>#N/A</v>
      </c>
    </row>
    <row r="696" spans="1:52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3">
        <f t="shared" si="21"/>
        <v>0</v>
      </c>
      <c r="AJ696" s="53">
        <f t="shared" si="22"/>
        <v>0</v>
      </c>
      <c r="AK696" s="53" t="str">
        <f>IF(ISNA(VLOOKUP(C696,Вчера_Спутник!C:C, 1, FALSE)),"ошибка",0)</f>
        <v>ошибка</v>
      </c>
      <c r="AL696" s="55"/>
      <c r="AM696" s="53" t="e">
        <f>D696-VLOOKUP(C696, Вчера_Спутник!C:BL, 2, FALSE)</f>
        <v>#N/A</v>
      </c>
      <c r="AN696" s="53" t="e">
        <f>E696-F696-VLOOKUP(C696, Вчера_Спутник!C:BL, 3, FALSE)</f>
        <v>#N/A</v>
      </c>
      <c r="AO696" s="53" t="e">
        <f>K696-L696-VLOOKUP(C696, Вчера_Спутник!C:BL, 5, FALSE)</f>
        <v>#N/A</v>
      </c>
      <c r="AP696" s="53" t="e">
        <f>M696-N696-VLOOKUP(C696, Вчера_Спутник!C:BL, 7, FALSE)</f>
        <v>#N/A</v>
      </c>
      <c r="AQ696" s="53" t="e">
        <f>O696-P696-VLOOKUP(C696, Вчера_Спутник!C:BL, 9, FALSE)</f>
        <v>#N/A</v>
      </c>
      <c r="AR696" s="53" t="e">
        <f>Q696-R696-VLOOKUP(C696, Вчера_Спутник!C:BL, 11, FALSE)</f>
        <v>#N/A</v>
      </c>
      <c r="AS696" s="53" t="e">
        <f>S696-T696-VLOOKUP(C696, Вчера_Спутник!C:BL, 13, FALSE)</f>
        <v>#N/A</v>
      </c>
      <c r="AT696" s="53" t="e">
        <f>U696-V696-VLOOKUP(C696, Вчера_Спутник!C:BL, 15, FALSE)</f>
        <v>#N/A</v>
      </c>
      <c r="AU696" s="53" t="e">
        <f>W696-X696-VLOOKUP(C696, Вчера_Спутник!C:BL, 17, FALSE)</f>
        <v>#N/A</v>
      </c>
      <c r="AV696" s="53" t="e">
        <f>Y696-Z696-VLOOKUP(C696, Вчера_Спутник!C:BL, 19, FALSE)</f>
        <v>#N/A</v>
      </c>
      <c r="AW696" s="53" t="e">
        <f>AA696-AB696-VLOOKUP(C696, Вчера_Спутник!C:BL, 21, FALSE)</f>
        <v>#N/A</v>
      </c>
      <c r="AX696" s="53" t="e">
        <f>AC696-AD696-VLOOKUP(C696, Вчера_Спутник!C:BL, 23, FALSE)</f>
        <v>#N/A</v>
      </c>
      <c r="AY696" s="53" t="e">
        <f>VLOOKUP(C696, Вчера_Спутник!C:BL, 26, FALSE)+F696-Z696-AD696-AG696</f>
        <v>#N/A</v>
      </c>
      <c r="AZ696" s="53" t="e">
        <f>AE696-VLOOKUP(C696, Вчера_Спутник!C:BL, 25, FALSE)</f>
        <v>#N/A</v>
      </c>
    </row>
    <row r="697" spans="1:52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3">
        <f t="shared" si="21"/>
        <v>0</v>
      </c>
      <c r="AJ697" s="53">
        <f t="shared" si="22"/>
        <v>0</v>
      </c>
      <c r="AK697" s="53" t="str">
        <f>IF(ISNA(VLOOKUP(C697,Вчера_Спутник!C:C, 1, FALSE)),"ошибка",0)</f>
        <v>ошибка</v>
      </c>
      <c r="AL697" s="55"/>
      <c r="AM697" s="53" t="e">
        <f>D697-VLOOKUP(C697, Вчера_Спутник!C:BL, 2, FALSE)</f>
        <v>#N/A</v>
      </c>
      <c r="AN697" s="53" t="e">
        <f>E697-F697-VLOOKUP(C697, Вчера_Спутник!C:BL, 3, FALSE)</f>
        <v>#N/A</v>
      </c>
      <c r="AO697" s="53" t="e">
        <f>K697-L697-VLOOKUP(C697, Вчера_Спутник!C:BL, 5, FALSE)</f>
        <v>#N/A</v>
      </c>
      <c r="AP697" s="53" t="e">
        <f>M697-N697-VLOOKUP(C697, Вчера_Спутник!C:BL, 7, FALSE)</f>
        <v>#N/A</v>
      </c>
      <c r="AQ697" s="53" t="e">
        <f>O697-P697-VLOOKUP(C697, Вчера_Спутник!C:BL, 9, FALSE)</f>
        <v>#N/A</v>
      </c>
      <c r="AR697" s="53" t="e">
        <f>Q697-R697-VLOOKUP(C697, Вчера_Спутник!C:BL, 11, FALSE)</f>
        <v>#N/A</v>
      </c>
      <c r="AS697" s="53" t="e">
        <f>S697-T697-VLOOKUP(C697, Вчера_Спутник!C:BL, 13, FALSE)</f>
        <v>#N/A</v>
      </c>
      <c r="AT697" s="53" t="e">
        <f>U697-V697-VLOOKUP(C697, Вчера_Спутник!C:BL, 15, FALSE)</f>
        <v>#N/A</v>
      </c>
      <c r="AU697" s="53" t="e">
        <f>W697-X697-VLOOKUP(C697, Вчера_Спутник!C:BL, 17, FALSE)</f>
        <v>#N/A</v>
      </c>
      <c r="AV697" s="53" t="e">
        <f>Y697-Z697-VLOOKUP(C697, Вчера_Спутник!C:BL, 19, FALSE)</f>
        <v>#N/A</v>
      </c>
      <c r="AW697" s="53" t="e">
        <f>AA697-AB697-VLOOKUP(C697, Вчера_Спутник!C:BL, 21, FALSE)</f>
        <v>#N/A</v>
      </c>
      <c r="AX697" s="53" t="e">
        <f>AC697-AD697-VLOOKUP(C697, Вчера_Спутник!C:BL, 23, FALSE)</f>
        <v>#N/A</v>
      </c>
      <c r="AY697" s="53" t="e">
        <f>VLOOKUP(C697, Вчера_Спутник!C:BL, 26, FALSE)+F697-Z697-AD697-AG697</f>
        <v>#N/A</v>
      </c>
      <c r="AZ697" s="53" t="e">
        <f>AE697-VLOOKUP(C697, Вчера_Спутник!C:BL, 25, FALSE)</f>
        <v>#N/A</v>
      </c>
    </row>
    <row r="698" spans="1:52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3">
        <f t="shared" si="21"/>
        <v>0</v>
      </c>
      <c r="AJ698" s="53">
        <f t="shared" si="22"/>
        <v>0</v>
      </c>
      <c r="AK698" s="53" t="str">
        <f>IF(ISNA(VLOOKUP(C698,Вчера_Спутник!C:C, 1, FALSE)),"ошибка",0)</f>
        <v>ошибка</v>
      </c>
      <c r="AL698" s="55"/>
      <c r="AM698" s="53" t="e">
        <f>D698-VLOOKUP(C698, Вчера_Спутник!C:BL, 2, FALSE)</f>
        <v>#N/A</v>
      </c>
      <c r="AN698" s="53" t="e">
        <f>E698-F698-VLOOKUP(C698, Вчера_Спутник!C:BL, 3, FALSE)</f>
        <v>#N/A</v>
      </c>
      <c r="AO698" s="53" t="e">
        <f>K698-L698-VLOOKUP(C698, Вчера_Спутник!C:BL, 5, FALSE)</f>
        <v>#N/A</v>
      </c>
      <c r="AP698" s="53" t="e">
        <f>M698-N698-VLOOKUP(C698, Вчера_Спутник!C:BL, 7, FALSE)</f>
        <v>#N/A</v>
      </c>
      <c r="AQ698" s="53" t="e">
        <f>O698-P698-VLOOKUP(C698, Вчера_Спутник!C:BL, 9, FALSE)</f>
        <v>#N/A</v>
      </c>
      <c r="AR698" s="53" t="e">
        <f>Q698-R698-VLOOKUP(C698, Вчера_Спутник!C:BL, 11, FALSE)</f>
        <v>#N/A</v>
      </c>
      <c r="AS698" s="53" t="e">
        <f>S698-T698-VLOOKUP(C698, Вчера_Спутник!C:BL, 13, FALSE)</f>
        <v>#N/A</v>
      </c>
      <c r="AT698" s="53" t="e">
        <f>U698-V698-VLOOKUP(C698, Вчера_Спутник!C:BL, 15, FALSE)</f>
        <v>#N/A</v>
      </c>
      <c r="AU698" s="53" t="e">
        <f>W698-X698-VLOOKUP(C698, Вчера_Спутник!C:BL, 17, FALSE)</f>
        <v>#N/A</v>
      </c>
      <c r="AV698" s="53" t="e">
        <f>Y698-Z698-VLOOKUP(C698, Вчера_Спутник!C:BL, 19, FALSE)</f>
        <v>#N/A</v>
      </c>
      <c r="AW698" s="53" t="e">
        <f>AA698-AB698-VLOOKUP(C698, Вчера_Спутник!C:BL, 21, FALSE)</f>
        <v>#N/A</v>
      </c>
      <c r="AX698" s="53" t="e">
        <f>AC698-AD698-VLOOKUP(C698, Вчера_Спутник!C:BL, 23, FALSE)</f>
        <v>#N/A</v>
      </c>
      <c r="AY698" s="53" t="e">
        <f>VLOOKUP(C698, Вчера_Спутник!C:BL, 26, FALSE)+F698-Z698-AD698-AG698</f>
        <v>#N/A</v>
      </c>
      <c r="AZ698" s="53" t="e">
        <f>AE698-VLOOKUP(C698, Вчера_Спутник!C:BL, 25, FALSE)</f>
        <v>#N/A</v>
      </c>
    </row>
    <row r="699" spans="1:52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3">
        <f t="shared" si="21"/>
        <v>0</v>
      </c>
      <c r="AJ699" s="53">
        <f t="shared" si="22"/>
        <v>0</v>
      </c>
      <c r="AK699" s="53" t="str">
        <f>IF(ISNA(VLOOKUP(C699,Вчера_Спутник!C:C, 1, FALSE)),"ошибка",0)</f>
        <v>ошибка</v>
      </c>
      <c r="AL699" s="55"/>
      <c r="AM699" s="53" t="e">
        <f>D699-VLOOKUP(C699, Вчера_Спутник!C:BL, 2, FALSE)</f>
        <v>#N/A</v>
      </c>
      <c r="AN699" s="53" t="e">
        <f>E699-F699-VLOOKUP(C699, Вчера_Спутник!C:BL, 3, FALSE)</f>
        <v>#N/A</v>
      </c>
      <c r="AO699" s="53" t="e">
        <f>K699-L699-VLOOKUP(C699, Вчера_Спутник!C:BL, 5, FALSE)</f>
        <v>#N/A</v>
      </c>
      <c r="AP699" s="53" t="e">
        <f>M699-N699-VLOOKUP(C699, Вчера_Спутник!C:BL, 7, FALSE)</f>
        <v>#N/A</v>
      </c>
      <c r="AQ699" s="53" t="e">
        <f>O699-P699-VLOOKUP(C699, Вчера_Спутник!C:BL, 9, FALSE)</f>
        <v>#N/A</v>
      </c>
      <c r="AR699" s="53" t="e">
        <f>Q699-R699-VLOOKUP(C699, Вчера_Спутник!C:BL, 11, FALSE)</f>
        <v>#N/A</v>
      </c>
      <c r="AS699" s="53" t="e">
        <f>S699-T699-VLOOKUP(C699, Вчера_Спутник!C:BL, 13, FALSE)</f>
        <v>#N/A</v>
      </c>
      <c r="AT699" s="53" t="e">
        <f>U699-V699-VLOOKUP(C699, Вчера_Спутник!C:BL, 15, FALSE)</f>
        <v>#N/A</v>
      </c>
      <c r="AU699" s="53" t="e">
        <f>W699-X699-VLOOKUP(C699, Вчера_Спутник!C:BL, 17, FALSE)</f>
        <v>#N/A</v>
      </c>
      <c r="AV699" s="53" t="e">
        <f>Y699-Z699-VLOOKUP(C699, Вчера_Спутник!C:BL, 19, FALSE)</f>
        <v>#N/A</v>
      </c>
      <c r="AW699" s="53" t="e">
        <f>AA699-AB699-VLOOKUP(C699, Вчера_Спутник!C:BL, 21, FALSE)</f>
        <v>#N/A</v>
      </c>
      <c r="AX699" s="53" t="e">
        <f>AC699-AD699-VLOOKUP(C699, Вчера_Спутник!C:BL, 23, FALSE)</f>
        <v>#N/A</v>
      </c>
      <c r="AY699" s="53" t="e">
        <f>VLOOKUP(C699, Вчера_Спутник!C:BL, 26, FALSE)+F699-Z699-AD699-AG699</f>
        <v>#N/A</v>
      </c>
      <c r="AZ699" s="53" t="e">
        <f>AE699-VLOOKUP(C699, Вчера_Спутник!C:BL, 25, FALSE)</f>
        <v>#N/A</v>
      </c>
    </row>
    <row r="700" spans="1:52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3">
        <f t="shared" si="21"/>
        <v>0</v>
      </c>
      <c r="AJ700" s="53">
        <f t="shared" si="22"/>
        <v>0</v>
      </c>
      <c r="AK700" s="53" t="str">
        <f>IF(ISNA(VLOOKUP(C700,Вчера_Спутник!C:C, 1, FALSE)),"ошибка",0)</f>
        <v>ошибка</v>
      </c>
      <c r="AL700" s="55"/>
      <c r="AM700" s="53" t="e">
        <f>D700-VLOOKUP(C700, Вчера_Спутник!C:BL, 2, FALSE)</f>
        <v>#N/A</v>
      </c>
      <c r="AN700" s="53" t="e">
        <f>E700-F700-VLOOKUP(C700, Вчера_Спутник!C:BL, 3, FALSE)</f>
        <v>#N/A</v>
      </c>
      <c r="AO700" s="53" t="e">
        <f>K700-L700-VLOOKUP(C700, Вчера_Спутник!C:BL, 5, FALSE)</f>
        <v>#N/A</v>
      </c>
      <c r="AP700" s="53" t="e">
        <f>M700-N700-VLOOKUP(C700, Вчера_Спутник!C:BL, 7, FALSE)</f>
        <v>#N/A</v>
      </c>
      <c r="AQ700" s="53" t="e">
        <f>O700-P700-VLOOKUP(C700, Вчера_Спутник!C:BL, 9, FALSE)</f>
        <v>#N/A</v>
      </c>
      <c r="AR700" s="53" t="e">
        <f>Q700-R700-VLOOKUP(C700, Вчера_Спутник!C:BL, 11, FALSE)</f>
        <v>#N/A</v>
      </c>
      <c r="AS700" s="53" t="e">
        <f>S700-T700-VLOOKUP(C700, Вчера_Спутник!C:BL, 13, FALSE)</f>
        <v>#N/A</v>
      </c>
      <c r="AT700" s="53" t="e">
        <f>U700-V700-VLOOKUP(C700, Вчера_Спутник!C:BL, 15, FALSE)</f>
        <v>#N/A</v>
      </c>
      <c r="AU700" s="53" t="e">
        <f>W700-X700-VLOOKUP(C700, Вчера_Спутник!C:BL, 17, FALSE)</f>
        <v>#N/A</v>
      </c>
      <c r="AV700" s="53" t="e">
        <f>Y700-Z700-VLOOKUP(C700, Вчера_Спутник!C:BL, 19, FALSE)</f>
        <v>#N/A</v>
      </c>
      <c r="AW700" s="53" t="e">
        <f>AA700-AB700-VLOOKUP(C700, Вчера_Спутник!C:BL, 21, FALSE)</f>
        <v>#N/A</v>
      </c>
      <c r="AX700" s="53" t="e">
        <f>AC700-AD700-VLOOKUP(C700, Вчера_Спутник!C:BL, 23, FALSE)</f>
        <v>#N/A</v>
      </c>
      <c r="AY700" s="53" t="e">
        <f>VLOOKUP(C700, Вчера_Спутник!C:BL, 26, FALSE)+F700-Z700-AD700-AG700</f>
        <v>#N/A</v>
      </c>
      <c r="AZ700" s="53" t="e">
        <f>AE700-VLOOKUP(C700, Вчера_Спутник!C:BL, 25, FALSE)</f>
        <v>#N/A</v>
      </c>
    </row>
    <row r="701" spans="1:52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3">
        <f t="shared" si="21"/>
        <v>0</v>
      </c>
      <c r="AJ701" s="53">
        <f t="shared" si="22"/>
        <v>0</v>
      </c>
      <c r="AK701" s="53" t="str">
        <f>IF(ISNA(VLOOKUP(C701,Вчера_Спутник!C:C, 1, FALSE)),"ошибка",0)</f>
        <v>ошибка</v>
      </c>
      <c r="AL701" s="55"/>
      <c r="AM701" s="53" t="e">
        <f>D701-VLOOKUP(C701, Вчера_Спутник!C:BL, 2, FALSE)</f>
        <v>#N/A</v>
      </c>
      <c r="AN701" s="53" t="e">
        <f>E701-F701-VLOOKUP(C701, Вчера_Спутник!C:BL, 3, FALSE)</f>
        <v>#N/A</v>
      </c>
      <c r="AO701" s="53" t="e">
        <f>K701-L701-VLOOKUP(C701, Вчера_Спутник!C:BL, 5, FALSE)</f>
        <v>#N/A</v>
      </c>
      <c r="AP701" s="53" t="e">
        <f>M701-N701-VLOOKUP(C701, Вчера_Спутник!C:BL, 7, FALSE)</f>
        <v>#N/A</v>
      </c>
      <c r="AQ701" s="53" t="e">
        <f>O701-P701-VLOOKUP(C701, Вчера_Спутник!C:BL, 9, FALSE)</f>
        <v>#N/A</v>
      </c>
      <c r="AR701" s="53" t="e">
        <f>Q701-R701-VLOOKUP(C701, Вчера_Спутник!C:BL, 11, FALSE)</f>
        <v>#N/A</v>
      </c>
      <c r="AS701" s="53" t="e">
        <f>S701-T701-VLOOKUP(C701, Вчера_Спутник!C:BL, 13, FALSE)</f>
        <v>#N/A</v>
      </c>
      <c r="AT701" s="53" t="e">
        <f>U701-V701-VLOOKUP(C701, Вчера_Спутник!C:BL, 15, FALSE)</f>
        <v>#N/A</v>
      </c>
      <c r="AU701" s="53" t="e">
        <f>W701-X701-VLOOKUP(C701, Вчера_Спутник!C:BL, 17, FALSE)</f>
        <v>#N/A</v>
      </c>
      <c r="AV701" s="53" t="e">
        <f>Y701-Z701-VLOOKUP(C701, Вчера_Спутник!C:BL, 19, FALSE)</f>
        <v>#N/A</v>
      </c>
      <c r="AW701" s="53" t="e">
        <f>AA701-AB701-VLOOKUP(C701, Вчера_Спутник!C:BL, 21, FALSE)</f>
        <v>#N/A</v>
      </c>
      <c r="AX701" s="53" t="e">
        <f>AC701-AD701-VLOOKUP(C701, Вчера_Спутник!C:BL, 23, FALSE)</f>
        <v>#N/A</v>
      </c>
      <c r="AY701" s="53" t="e">
        <f>VLOOKUP(C701, Вчера_Спутник!C:BL, 26, FALSE)+F701-Z701-AD701-AG701</f>
        <v>#N/A</v>
      </c>
      <c r="AZ701" s="53" t="e">
        <f>AE701-VLOOKUP(C701, Вчера_Спутник!C:BL, 25, FALSE)</f>
        <v>#N/A</v>
      </c>
    </row>
    <row r="702" spans="1:52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3">
        <f t="shared" si="21"/>
        <v>0</v>
      </c>
      <c r="AJ702" s="53">
        <f t="shared" si="22"/>
        <v>0</v>
      </c>
      <c r="AK702" s="53" t="str">
        <f>IF(ISNA(VLOOKUP(C702,Вчера_Спутник!C:C, 1, FALSE)),"ошибка",0)</f>
        <v>ошибка</v>
      </c>
      <c r="AL702" s="55"/>
      <c r="AM702" s="53" t="e">
        <f>D702-VLOOKUP(C702, Вчера_Спутник!C:BL, 2, FALSE)</f>
        <v>#N/A</v>
      </c>
      <c r="AN702" s="53" t="e">
        <f>E702-F702-VLOOKUP(C702, Вчера_Спутник!C:BL, 3, FALSE)</f>
        <v>#N/A</v>
      </c>
      <c r="AO702" s="53" t="e">
        <f>K702-L702-VLOOKUP(C702, Вчера_Спутник!C:BL, 5, FALSE)</f>
        <v>#N/A</v>
      </c>
      <c r="AP702" s="53" t="e">
        <f>M702-N702-VLOOKUP(C702, Вчера_Спутник!C:BL, 7, FALSE)</f>
        <v>#N/A</v>
      </c>
      <c r="AQ702" s="53" t="e">
        <f>O702-P702-VLOOKUP(C702, Вчера_Спутник!C:BL, 9, FALSE)</f>
        <v>#N/A</v>
      </c>
      <c r="AR702" s="53" t="e">
        <f>Q702-R702-VLOOKUP(C702, Вчера_Спутник!C:BL, 11, FALSE)</f>
        <v>#N/A</v>
      </c>
      <c r="AS702" s="53" t="e">
        <f>S702-T702-VLOOKUP(C702, Вчера_Спутник!C:BL, 13, FALSE)</f>
        <v>#N/A</v>
      </c>
      <c r="AT702" s="53" t="e">
        <f>U702-V702-VLOOKUP(C702, Вчера_Спутник!C:BL, 15, FALSE)</f>
        <v>#N/A</v>
      </c>
      <c r="AU702" s="53" t="e">
        <f>W702-X702-VLOOKUP(C702, Вчера_Спутник!C:BL, 17, FALSE)</f>
        <v>#N/A</v>
      </c>
      <c r="AV702" s="53" t="e">
        <f>Y702-Z702-VLOOKUP(C702, Вчера_Спутник!C:BL, 19, FALSE)</f>
        <v>#N/A</v>
      </c>
      <c r="AW702" s="53" t="e">
        <f>AA702-AB702-VLOOKUP(C702, Вчера_Спутник!C:BL, 21, FALSE)</f>
        <v>#N/A</v>
      </c>
      <c r="AX702" s="53" t="e">
        <f>AC702-AD702-VLOOKUP(C702, Вчера_Спутник!C:BL, 23, FALSE)</f>
        <v>#N/A</v>
      </c>
      <c r="AY702" s="53" t="e">
        <f>VLOOKUP(C702, Вчера_Спутник!C:BL, 26, FALSE)+F702-Z702-AD702-AG702</f>
        <v>#N/A</v>
      </c>
      <c r="AZ702" s="53" t="e">
        <f>AE702-VLOOKUP(C702, Вчера_Спутник!C:BL, 25, FALSE)</f>
        <v>#N/A</v>
      </c>
    </row>
    <row r="703" spans="1:52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3">
        <f t="shared" si="21"/>
        <v>0</v>
      </c>
      <c r="AJ703" s="53">
        <f t="shared" si="22"/>
        <v>0</v>
      </c>
      <c r="AK703" s="53" t="str">
        <f>IF(ISNA(VLOOKUP(C703,Вчера_Спутник!C:C, 1, FALSE)),"ошибка",0)</f>
        <v>ошибка</v>
      </c>
      <c r="AL703" s="55"/>
      <c r="AM703" s="53" t="e">
        <f>D703-VLOOKUP(C703, Вчера_Спутник!C:BL, 2, FALSE)</f>
        <v>#N/A</v>
      </c>
      <c r="AN703" s="53" t="e">
        <f>E703-F703-VLOOKUP(C703, Вчера_Спутник!C:BL, 3, FALSE)</f>
        <v>#N/A</v>
      </c>
      <c r="AO703" s="53" t="e">
        <f>K703-L703-VLOOKUP(C703, Вчера_Спутник!C:BL, 5, FALSE)</f>
        <v>#N/A</v>
      </c>
      <c r="AP703" s="53" t="e">
        <f>M703-N703-VLOOKUP(C703, Вчера_Спутник!C:BL, 7, FALSE)</f>
        <v>#N/A</v>
      </c>
      <c r="AQ703" s="53" t="e">
        <f>O703-P703-VLOOKUP(C703, Вчера_Спутник!C:BL, 9, FALSE)</f>
        <v>#N/A</v>
      </c>
      <c r="AR703" s="53" t="e">
        <f>Q703-R703-VLOOKUP(C703, Вчера_Спутник!C:BL, 11, FALSE)</f>
        <v>#N/A</v>
      </c>
      <c r="AS703" s="53" t="e">
        <f>S703-T703-VLOOKUP(C703, Вчера_Спутник!C:BL, 13, FALSE)</f>
        <v>#N/A</v>
      </c>
      <c r="AT703" s="53" t="e">
        <f>U703-V703-VLOOKUP(C703, Вчера_Спутник!C:BL, 15, FALSE)</f>
        <v>#N/A</v>
      </c>
      <c r="AU703" s="53" t="e">
        <f>W703-X703-VLOOKUP(C703, Вчера_Спутник!C:BL, 17, FALSE)</f>
        <v>#N/A</v>
      </c>
      <c r="AV703" s="53" t="e">
        <f>Y703-Z703-VLOOKUP(C703, Вчера_Спутник!C:BL, 19, FALSE)</f>
        <v>#N/A</v>
      </c>
      <c r="AW703" s="53" t="e">
        <f>AA703-AB703-VLOOKUP(C703, Вчера_Спутник!C:BL, 21, FALSE)</f>
        <v>#N/A</v>
      </c>
      <c r="AX703" s="53" t="e">
        <f>AC703-AD703-VLOOKUP(C703, Вчера_Спутник!C:BL, 23, FALSE)</f>
        <v>#N/A</v>
      </c>
      <c r="AY703" s="53" t="e">
        <f>VLOOKUP(C703, Вчера_Спутник!C:BL, 26, FALSE)+F703-Z703-AD703-AG703</f>
        <v>#N/A</v>
      </c>
      <c r="AZ703" s="53" t="e">
        <f>AE703-VLOOKUP(C703, Вчера_Спутник!C:BL, 25, FALSE)</f>
        <v>#N/A</v>
      </c>
    </row>
    <row r="704" spans="1:52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3">
        <f t="shared" si="21"/>
        <v>0</v>
      </c>
      <c r="AJ704" s="53">
        <f t="shared" si="22"/>
        <v>0</v>
      </c>
      <c r="AK704" s="53" t="str">
        <f>IF(ISNA(VLOOKUP(C704,Вчера_Спутник!C:C, 1, FALSE)),"ошибка",0)</f>
        <v>ошибка</v>
      </c>
      <c r="AL704" s="55"/>
      <c r="AM704" s="53" t="e">
        <f>D704-VLOOKUP(C704, Вчера_Спутник!C:BL, 2, FALSE)</f>
        <v>#N/A</v>
      </c>
      <c r="AN704" s="53" t="e">
        <f>E704-F704-VLOOKUP(C704, Вчера_Спутник!C:BL, 3, FALSE)</f>
        <v>#N/A</v>
      </c>
      <c r="AO704" s="53" t="e">
        <f>K704-L704-VLOOKUP(C704, Вчера_Спутник!C:BL, 5, FALSE)</f>
        <v>#N/A</v>
      </c>
      <c r="AP704" s="53" t="e">
        <f>M704-N704-VLOOKUP(C704, Вчера_Спутник!C:BL, 7, FALSE)</f>
        <v>#N/A</v>
      </c>
      <c r="AQ704" s="53" t="e">
        <f>O704-P704-VLOOKUP(C704, Вчера_Спутник!C:BL, 9, FALSE)</f>
        <v>#N/A</v>
      </c>
      <c r="AR704" s="53" t="e">
        <f>Q704-R704-VLOOKUP(C704, Вчера_Спутник!C:BL, 11, FALSE)</f>
        <v>#N/A</v>
      </c>
      <c r="AS704" s="53" t="e">
        <f>S704-T704-VLOOKUP(C704, Вчера_Спутник!C:BL, 13, FALSE)</f>
        <v>#N/A</v>
      </c>
      <c r="AT704" s="53" t="e">
        <f>U704-V704-VLOOKUP(C704, Вчера_Спутник!C:BL, 15, FALSE)</f>
        <v>#N/A</v>
      </c>
      <c r="AU704" s="53" t="e">
        <f>W704-X704-VLOOKUP(C704, Вчера_Спутник!C:BL, 17, FALSE)</f>
        <v>#N/A</v>
      </c>
      <c r="AV704" s="53" t="e">
        <f>Y704-Z704-VLOOKUP(C704, Вчера_Спутник!C:BL, 19, FALSE)</f>
        <v>#N/A</v>
      </c>
      <c r="AW704" s="53" t="e">
        <f>AA704-AB704-VLOOKUP(C704, Вчера_Спутник!C:BL, 21, FALSE)</f>
        <v>#N/A</v>
      </c>
      <c r="AX704" s="53" t="e">
        <f>AC704-AD704-VLOOKUP(C704, Вчера_Спутник!C:BL, 23, FALSE)</f>
        <v>#N/A</v>
      </c>
      <c r="AY704" s="53" t="e">
        <f>VLOOKUP(C704, Вчера_Спутник!C:BL, 26, FALSE)+F704-Z704-AD704-AG704</f>
        <v>#N/A</v>
      </c>
      <c r="AZ704" s="53" t="e">
        <f>AE704-VLOOKUP(C704, Вчера_Спутник!C:BL, 25, FALSE)</f>
        <v>#N/A</v>
      </c>
    </row>
    <row r="705" spans="1:52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3">
        <f t="shared" si="21"/>
        <v>0</v>
      </c>
      <c r="AJ705" s="53">
        <f t="shared" si="22"/>
        <v>0</v>
      </c>
      <c r="AK705" s="53" t="str">
        <f>IF(ISNA(VLOOKUP(C705,Вчера_Спутник!C:C, 1, FALSE)),"ошибка",0)</f>
        <v>ошибка</v>
      </c>
      <c r="AL705" s="55"/>
      <c r="AM705" s="53" t="e">
        <f>D705-VLOOKUP(C705, Вчера_Спутник!C:BL, 2, FALSE)</f>
        <v>#N/A</v>
      </c>
      <c r="AN705" s="53" t="e">
        <f>E705-F705-VLOOKUP(C705, Вчера_Спутник!C:BL, 3, FALSE)</f>
        <v>#N/A</v>
      </c>
      <c r="AO705" s="53" t="e">
        <f>K705-L705-VLOOKUP(C705, Вчера_Спутник!C:BL, 5, FALSE)</f>
        <v>#N/A</v>
      </c>
      <c r="AP705" s="53" t="e">
        <f>M705-N705-VLOOKUP(C705, Вчера_Спутник!C:BL, 7, FALSE)</f>
        <v>#N/A</v>
      </c>
      <c r="AQ705" s="53" t="e">
        <f>O705-P705-VLOOKUP(C705, Вчера_Спутник!C:BL, 9, FALSE)</f>
        <v>#N/A</v>
      </c>
      <c r="AR705" s="53" t="e">
        <f>Q705-R705-VLOOKUP(C705, Вчера_Спутник!C:BL, 11, FALSE)</f>
        <v>#N/A</v>
      </c>
      <c r="AS705" s="53" t="e">
        <f>S705-T705-VLOOKUP(C705, Вчера_Спутник!C:BL, 13, FALSE)</f>
        <v>#N/A</v>
      </c>
      <c r="AT705" s="53" t="e">
        <f>U705-V705-VLOOKUP(C705, Вчера_Спутник!C:BL, 15, FALSE)</f>
        <v>#N/A</v>
      </c>
      <c r="AU705" s="53" t="e">
        <f>W705-X705-VLOOKUP(C705, Вчера_Спутник!C:BL, 17, FALSE)</f>
        <v>#N/A</v>
      </c>
      <c r="AV705" s="53" t="e">
        <f>Y705-Z705-VLOOKUP(C705, Вчера_Спутник!C:BL, 19, FALSE)</f>
        <v>#N/A</v>
      </c>
      <c r="AW705" s="53" t="e">
        <f>AA705-AB705-VLOOKUP(C705, Вчера_Спутник!C:BL, 21, FALSE)</f>
        <v>#N/A</v>
      </c>
      <c r="AX705" s="53" t="e">
        <f>AC705-AD705-VLOOKUP(C705, Вчера_Спутник!C:BL, 23, FALSE)</f>
        <v>#N/A</v>
      </c>
      <c r="AY705" s="53" t="e">
        <f>VLOOKUP(C705, Вчера_Спутник!C:BL, 26, FALSE)+F705-Z705-AD705-AG705</f>
        <v>#N/A</v>
      </c>
      <c r="AZ705" s="53" t="e">
        <f>AE705-VLOOKUP(C705, Вчера_Спутник!C:BL, 25, FALSE)</f>
        <v>#N/A</v>
      </c>
    </row>
    <row r="706" spans="1:52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3">
        <f t="shared" si="21"/>
        <v>0</v>
      </c>
      <c r="AJ706" s="53">
        <f t="shared" si="22"/>
        <v>0</v>
      </c>
      <c r="AK706" s="53" t="str">
        <f>IF(ISNA(VLOOKUP(C706,Вчера_Спутник!C:C, 1, FALSE)),"ошибка",0)</f>
        <v>ошибка</v>
      </c>
      <c r="AL706" s="55"/>
      <c r="AM706" s="53" t="e">
        <f>D706-VLOOKUP(C706, Вчера_Спутник!C:BL, 2, FALSE)</f>
        <v>#N/A</v>
      </c>
      <c r="AN706" s="53" t="e">
        <f>E706-F706-VLOOKUP(C706, Вчера_Спутник!C:BL, 3, FALSE)</f>
        <v>#N/A</v>
      </c>
      <c r="AO706" s="53" t="e">
        <f>K706-L706-VLOOKUP(C706, Вчера_Спутник!C:BL, 5, FALSE)</f>
        <v>#N/A</v>
      </c>
      <c r="AP706" s="53" t="e">
        <f>M706-N706-VLOOKUP(C706, Вчера_Спутник!C:BL, 7, FALSE)</f>
        <v>#N/A</v>
      </c>
      <c r="AQ706" s="53" t="e">
        <f>O706-P706-VLOOKUP(C706, Вчера_Спутник!C:BL, 9, FALSE)</f>
        <v>#N/A</v>
      </c>
      <c r="AR706" s="53" t="e">
        <f>Q706-R706-VLOOKUP(C706, Вчера_Спутник!C:BL, 11, FALSE)</f>
        <v>#N/A</v>
      </c>
      <c r="AS706" s="53" t="e">
        <f>S706-T706-VLOOKUP(C706, Вчера_Спутник!C:BL, 13, FALSE)</f>
        <v>#N/A</v>
      </c>
      <c r="AT706" s="53" t="e">
        <f>U706-V706-VLOOKUP(C706, Вчера_Спутник!C:BL, 15, FALSE)</f>
        <v>#N/A</v>
      </c>
      <c r="AU706" s="53" t="e">
        <f>W706-X706-VLOOKUP(C706, Вчера_Спутник!C:BL, 17, FALSE)</f>
        <v>#N/A</v>
      </c>
      <c r="AV706" s="53" t="e">
        <f>Y706-Z706-VLOOKUP(C706, Вчера_Спутник!C:BL, 19, FALSE)</f>
        <v>#N/A</v>
      </c>
      <c r="AW706" s="53" t="e">
        <f>AA706-AB706-VLOOKUP(C706, Вчера_Спутник!C:BL, 21, FALSE)</f>
        <v>#N/A</v>
      </c>
      <c r="AX706" s="53" t="e">
        <f>AC706-AD706-VLOOKUP(C706, Вчера_Спутник!C:BL, 23, FALSE)</f>
        <v>#N/A</v>
      </c>
      <c r="AY706" s="53" t="e">
        <f>VLOOKUP(C706, Вчера_Спутник!C:BL, 26, FALSE)+F706-Z706-AD706-AG706</f>
        <v>#N/A</v>
      </c>
      <c r="AZ706" s="53" t="e">
        <f>AE706-VLOOKUP(C706, Вчера_Спутник!C:BL, 25, FALSE)</f>
        <v>#N/A</v>
      </c>
    </row>
    <row r="707" spans="1:52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3">
        <f t="shared" si="21"/>
        <v>0</v>
      </c>
      <c r="AJ707" s="53">
        <f t="shared" si="22"/>
        <v>0</v>
      </c>
      <c r="AK707" s="53" t="str">
        <f>IF(ISNA(VLOOKUP(C707,Вчера_Спутник!C:C, 1, FALSE)),"ошибка",0)</f>
        <v>ошибка</v>
      </c>
      <c r="AL707" s="55"/>
      <c r="AM707" s="53" t="e">
        <f>D707-VLOOKUP(C707, Вчера_Спутник!C:BL, 2, FALSE)</f>
        <v>#N/A</v>
      </c>
      <c r="AN707" s="53" t="e">
        <f>E707-F707-VLOOKUP(C707, Вчера_Спутник!C:BL, 3, FALSE)</f>
        <v>#N/A</v>
      </c>
      <c r="AO707" s="53" t="e">
        <f>K707-L707-VLOOKUP(C707, Вчера_Спутник!C:BL, 5, FALSE)</f>
        <v>#N/A</v>
      </c>
      <c r="AP707" s="53" t="e">
        <f>M707-N707-VLOOKUP(C707, Вчера_Спутник!C:BL, 7, FALSE)</f>
        <v>#N/A</v>
      </c>
      <c r="AQ707" s="53" t="e">
        <f>O707-P707-VLOOKUP(C707, Вчера_Спутник!C:BL, 9, FALSE)</f>
        <v>#N/A</v>
      </c>
      <c r="AR707" s="53" t="e">
        <f>Q707-R707-VLOOKUP(C707, Вчера_Спутник!C:BL, 11, FALSE)</f>
        <v>#N/A</v>
      </c>
      <c r="AS707" s="53" t="e">
        <f>S707-T707-VLOOKUP(C707, Вчера_Спутник!C:BL, 13, FALSE)</f>
        <v>#N/A</v>
      </c>
      <c r="AT707" s="53" t="e">
        <f>U707-V707-VLOOKUP(C707, Вчера_Спутник!C:BL, 15, FALSE)</f>
        <v>#N/A</v>
      </c>
      <c r="AU707" s="53" t="e">
        <f>W707-X707-VLOOKUP(C707, Вчера_Спутник!C:BL, 17, FALSE)</f>
        <v>#N/A</v>
      </c>
      <c r="AV707" s="53" t="e">
        <f>Y707-Z707-VLOOKUP(C707, Вчера_Спутник!C:BL, 19, FALSE)</f>
        <v>#N/A</v>
      </c>
      <c r="AW707" s="53" t="e">
        <f>AA707-AB707-VLOOKUP(C707, Вчера_Спутник!C:BL, 21, FALSE)</f>
        <v>#N/A</v>
      </c>
      <c r="AX707" s="53" t="e">
        <f>AC707-AD707-VLOOKUP(C707, Вчера_Спутник!C:BL, 23, FALSE)</f>
        <v>#N/A</v>
      </c>
      <c r="AY707" s="53" t="e">
        <f>VLOOKUP(C707, Вчера_Спутник!C:BL, 26, FALSE)+F707-Z707-AD707-AG707</f>
        <v>#N/A</v>
      </c>
      <c r="AZ707" s="53" t="e">
        <f>AE707-VLOOKUP(C707, Вчера_Спутник!C:BL, 25, FALSE)</f>
        <v>#N/A</v>
      </c>
    </row>
    <row r="708" spans="1:52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3">
        <f t="shared" ref="AI708:AI771" si="23">E708-Y708-AC708</f>
        <v>0</v>
      </c>
      <c r="AJ708" s="53">
        <f t="shared" ref="AJ708:AJ771" si="24">E708-AA708</f>
        <v>0</v>
      </c>
      <c r="AK708" s="53" t="str">
        <f>IF(ISNA(VLOOKUP(C708,Вчера_Спутник!C:C, 1, FALSE)),"ошибка",0)</f>
        <v>ошибка</v>
      </c>
      <c r="AL708" s="55"/>
      <c r="AM708" s="53" t="e">
        <f>D708-VLOOKUP(C708, Вчера_Спутник!C:BL, 2, FALSE)</f>
        <v>#N/A</v>
      </c>
      <c r="AN708" s="53" t="e">
        <f>E708-F708-VLOOKUP(C708, Вчера_Спутник!C:BL, 3, FALSE)</f>
        <v>#N/A</v>
      </c>
      <c r="AO708" s="53" t="e">
        <f>K708-L708-VLOOKUP(C708, Вчера_Спутник!C:BL, 5, FALSE)</f>
        <v>#N/A</v>
      </c>
      <c r="AP708" s="53" t="e">
        <f>M708-N708-VLOOKUP(C708, Вчера_Спутник!C:BL, 7, FALSE)</f>
        <v>#N/A</v>
      </c>
      <c r="AQ708" s="53" t="e">
        <f>O708-P708-VLOOKUP(C708, Вчера_Спутник!C:BL, 9, FALSE)</f>
        <v>#N/A</v>
      </c>
      <c r="AR708" s="53" t="e">
        <f>Q708-R708-VLOOKUP(C708, Вчера_Спутник!C:BL, 11, FALSE)</f>
        <v>#N/A</v>
      </c>
      <c r="AS708" s="53" t="e">
        <f>S708-T708-VLOOKUP(C708, Вчера_Спутник!C:BL, 13, FALSE)</f>
        <v>#N/A</v>
      </c>
      <c r="AT708" s="53" t="e">
        <f>U708-V708-VLOOKUP(C708, Вчера_Спутник!C:BL, 15, FALSE)</f>
        <v>#N/A</v>
      </c>
      <c r="AU708" s="53" t="e">
        <f>W708-X708-VLOOKUP(C708, Вчера_Спутник!C:BL, 17, FALSE)</f>
        <v>#N/A</v>
      </c>
      <c r="AV708" s="53" t="e">
        <f>Y708-Z708-VLOOKUP(C708, Вчера_Спутник!C:BL, 19, FALSE)</f>
        <v>#N/A</v>
      </c>
      <c r="AW708" s="53" t="e">
        <f>AA708-AB708-VLOOKUP(C708, Вчера_Спутник!C:BL, 21, FALSE)</f>
        <v>#N/A</v>
      </c>
      <c r="AX708" s="53" t="e">
        <f>AC708-AD708-VLOOKUP(C708, Вчера_Спутник!C:BL, 23, FALSE)</f>
        <v>#N/A</v>
      </c>
      <c r="AY708" s="53" t="e">
        <f>VLOOKUP(C708, Вчера_Спутник!C:BL, 26, FALSE)+F708-Z708-AD708-AG708</f>
        <v>#N/A</v>
      </c>
      <c r="AZ708" s="53" t="e">
        <f>AE708-VLOOKUP(C708, Вчера_Спутник!C:BL, 25, FALSE)</f>
        <v>#N/A</v>
      </c>
    </row>
    <row r="709" spans="1:52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3">
        <f t="shared" si="23"/>
        <v>0</v>
      </c>
      <c r="AJ709" s="53">
        <f t="shared" si="24"/>
        <v>0</v>
      </c>
      <c r="AK709" s="53" t="str">
        <f>IF(ISNA(VLOOKUP(C709,Вчера_Спутник!C:C, 1, FALSE)),"ошибка",0)</f>
        <v>ошибка</v>
      </c>
      <c r="AL709" s="55"/>
      <c r="AM709" s="53" t="e">
        <f>D709-VLOOKUP(C709, Вчера_Спутник!C:BL, 2, FALSE)</f>
        <v>#N/A</v>
      </c>
      <c r="AN709" s="53" t="e">
        <f>E709-F709-VLOOKUP(C709, Вчера_Спутник!C:BL, 3, FALSE)</f>
        <v>#N/A</v>
      </c>
      <c r="AO709" s="53" t="e">
        <f>K709-L709-VLOOKUP(C709, Вчера_Спутник!C:BL, 5, FALSE)</f>
        <v>#N/A</v>
      </c>
      <c r="AP709" s="53" t="e">
        <f>M709-N709-VLOOKUP(C709, Вчера_Спутник!C:BL, 7, FALSE)</f>
        <v>#N/A</v>
      </c>
      <c r="AQ709" s="53" t="e">
        <f>O709-P709-VLOOKUP(C709, Вчера_Спутник!C:BL, 9, FALSE)</f>
        <v>#N/A</v>
      </c>
      <c r="AR709" s="53" t="e">
        <f>Q709-R709-VLOOKUP(C709, Вчера_Спутник!C:BL, 11, FALSE)</f>
        <v>#N/A</v>
      </c>
      <c r="AS709" s="53" t="e">
        <f>S709-T709-VLOOKUP(C709, Вчера_Спутник!C:BL, 13, FALSE)</f>
        <v>#N/A</v>
      </c>
      <c r="AT709" s="53" t="e">
        <f>U709-V709-VLOOKUP(C709, Вчера_Спутник!C:BL, 15, FALSE)</f>
        <v>#N/A</v>
      </c>
      <c r="AU709" s="53" t="e">
        <f>W709-X709-VLOOKUP(C709, Вчера_Спутник!C:BL, 17, FALSE)</f>
        <v>#N/A</v>
      </c>
      <c r="AV709" s="53" t="e">
        <f>Y709-Z709-VLOOKUP(C709, Вчера_Спутник!C:BL, 19, FALSE)</f>
        <v>#N/A</v>
      </c>
      <c r="AW709" s="53" t="e">
        <f>AA709-AB709-VLOOKUP(C709, Вчера_Спутник!C:BL, 21, FALSE)</f>
        <v>#N/A</v>
      </c>
      <c r="AX709" s="53" t="e">
        <f>AC709-AD709-VLOOKUP(C709, Вчера_Спутник!C:BL, 23, FALSE)</f>
        <v>#N/A</v>
      </c>
      <c r="AY709" s="53" t="e">
        <f>VLOOKUP(C709, Вчера_Спутник!C:BL, 26, FALSE)+F709-Z709-AD709-AG709</f>
        <v>#N/A</v>
      </c>
      <c r="AZ709" s="53" t="e">
        <f>AE709-VLOOKUP(C709, Вчера_Спутник!C:BL, 25, FALSE)</f>
        <v>#N/A</v>
      </c>
    </row>
    <row r="710" spans="1:52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3">
        <f t="shared" si="23"/>
        <v>0</v>
      </c>
      <c r="AJ710" s="53">
        <f t="shared" si="24"/>
        <v>0</v>
      </c>
      <c r="AK710" s="53" t="str">
        <f>IF(ISNA(VLOOKUP(C710,Вчера_Спутник!C:C, 1, FALSE)),"ошибка",0)</f>
        <v>ошибка</v>
      </c>
      <c r="AL710" s="55"/>
      <c r="AM710" s="53" t="e">
        <f>D710-VLOOKUP(C710, Вчера_Спутник!C:BL, 2, FALSE)</f>
        <v>#N/A</v>
      </c>
      <c r="AN710" s="53" t="e">
        <f>E710-F710-VLOOKUP(C710, Вчера_Спутник!C:BL, 3, FALSE)</f>
        <v>#N/A</v>
      </c>
      <c r="AO710" s="53" t="e">
        <f>K710-L710-VLOOKUP(C710, Вчера_Спутник!C:BL, 5, FALSE)</f>
        <v>#N/A</v>
      </c>
      <c r="AP710" s="53" t="e">
        <f>M710-N710-VLOOKUP(C710, Вчера_Спутник!C:BL, 7, FALSE)</f>
        <v>#N/A</v>
      </c>
      <c r="AQ710" s="53" t="e">
        <f>O710-P710-VLOOKUP(C710, Вчера_Спутник!C:BL, 9, FALSE)</f>
        <v>#N/A</v>
      </c>
      <c r="AR710" s="53" t="e">
        <f>Q710-R710-VLOOKUP(C710, Вчера_Спутник!C:BL, 11, FALSE)</f>
        <v>#N/A</v>
      </c>
      <c r="AS710" s="53" t="e">
        <f>S710-T710-VLOOKUP(C710, Вчера_Спутник!C:BL, 13, FALSE)</f>
        <v>#N/A</v>
      </c>
      <c r="AT710" s="53" t="e">
        <f>U710-V710-VLOOKUP(C710, Вчера_Спутник!C:BL, 15, FALSE)</f>
        <v>#N/A</v>
      </c>
      <c r="AU710" s="53" t="e">
        <f>W710-X710-VLOOKUP(C710, Вчера_Спутник!C:BL, 17, FALSE)</f>
        <v>#N/A</v>
      </c>
      <c r="AV710" s="53" t="e">
        <f>Y710-Z710-VLOOKUP(C710, Вчера_Спутник!C:BL, 19, FALSE)</f>
        <v>#N/A</v>
      </c>
      <c r="AW710" s="53" t="e">
        <f>AA710-AB710-VLOOKUP(C710, Вчера_Спутник!C:BL, 21, FALSE)</f>
        <v>#N/A</v>
      </c>
      <c r="AX710" s="53" t="e">
        <f>AC710-AD710-VLOOKUP(C710, Вчера_Спутник!C:BL, 23, FALSE)</f>
        <v>#N/A</v>
      </c>
      <c r="AY710" s="53" t="e">
        <f>VLOOKUP(C710, Вчера_Спутник!C:BL, 26, FALSE)+F710-Z710-AD710-AG710</f>
        <v>#N/A</v>
      </c>
      <c r="AZ710" s="53" t="e">
        <f>AE710-VLOOKUP(C710, Вчера_Спутник!C:BL, 25, FALSE)</f>
        <v>#N/A</v>
      </c>
    </row>
    <row r="711" spans="1:52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3">
        <f t="shared" si="23"/>
        <v>0</v>
      </c>
      <c r="AJ711" s="53">
        <f t="shared" si="24"/>
        <v>0</v>
      </c>
      <c r="AK711" s="53" t="str">
        <f>IF(ISNA(VLOOKUP(C711,Вчера_Спутник!C:C, 1, FALSE)),"ошибка",0)</f>
        <v>ошибка</v>
      </c>
      <c r="AL711" s="55"/>
      <c r="AM711" s="53" t="e">
        <f>D711-VLOOKUP(C711, Вчера_Спутник!C:BL, 2, FALSE)</f>
        <v>#N/A</v>
      </c>
      <c r="AN711" s="53" t="e">
        <f>E711-F711-VLOOKUP(C711, Вчера_Спутник!C:BL, 3, FALSE)</f>
        <v>#N/A</v>
      </c>
      <c r="AO711" s="53" t="e">
        <f>K711-L711-VLOOKUP(C711, Вчера_Спутник!C:BL, 5, FALSE)</f>
        <v>#N/A</v>
      </c>
      <c r="AP711" s="53" t="e">
        <f>M711-N711-VLOOKUP(C711, Вчера_Спутник!C:BL, 7, FALSE)</f>
        <v>#N/A</v>
      </c>
      <c r="AQ711" s="53" t="e">
        <f>O711-P711-VLOOKUP(C711, Вчера_Спутник!C:BL, 9, FALSE)</f>
        <v>#N/A</v>
      </c>
      <c r="AR711" s="53" t="e">
        <f>Q711-R711-VLOOKUP(C711, Вчера_Спутник!C:BL, 11, FALSE)</f>
        <v>#N/A</v>
      </c>
      <c r="AS711" s="53" t="e">
        <f>S711-T711-VLOOKUP(C711, Вчера_Спутник!C:BL, 13, FALSE)</f>
        <v>#N/A</v>
      </c>
      <c r="AT711" s="53" t="e">
        <f>U711-V711-VLOOKUP(C711, Вчера_Спутник!C:BL, 15, FALSE)</f>
        <v>#N/A</v>
      </c>
      <c r="AU711" s="53" t="e">
        <f>W711-X711-VLOOKUP(C711, Вчера_Спутник!C:BL, 17, FALSE)</f>
        <v>#N/A</v>
      </c>
      <c r="AV711" s="53" t="e">
        <f>Y711-Z711-VLOOKUP(C711, Вчера_Спутник!C:BL, 19, FALSE)</f>
        <v>#N/A</v>
      </c>
      <c r="AW711" s="53" t="e">
        <f>AA711-AB711-VLOOKUP(C711, Вчера_Спутник!C:BL, 21, FALSE)</f>
        <v>#N/A</v>
      </c>
      <c r="AX711" s="53" t="e">
        <f>AC711-AD711-VLOOKUP(C711, Вчера_Спутник!C:BL, 23, FALSE)</f>
        <v>#N/A</v>
      </c>
      <c r="AY711" s="53" t="e">
        <f>VLOOKUP(C711, Вчера_Спутник!C:BL, 26, FALSE)+F711-Z711-AD711-AG711</f>
        <v>#N/A</v>
      </c>
      <c r="AZ711" s="53" t="e">
        <f>AE711-VLOOKUP(C711, Вчера_Спутник!C:BL, 25, FALSE)</f>
        <v>#N/A</v>
      </c>
    </row>
    <row r="712" spans="1:52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3">
        <f t="shared" si="23"/>
        <v>0</v>
      </c>
      <c r="AJ712" s="53">
        <f t="shared" si="24"/>
        <v>0</v>
      </c>
      <c r="AK712" s="53" t="str">
        <f>IF(ISNA(VLOOKUP(C712,Вчера_Спутник!C:C, 1, FALSE)),"ошибка",0)</f>
        <v>ошибка</v>
      </c>
      <c r="AL712" s="55"/>
      <c r="AM712" s="53" t="e">
        <f>D712-VLOOKUP(C712, Вчера_Спутник!C:BL, 2, FALSE)</f>
        <v>#N/A</v>
      </c>
      <c r="AN712" s="53" t="e">
        <f>E712-F712-VLOOKUP(C712, Вчера_Спутник!C:BL, 3, FALSE)</f>
        <v>#N/A</v>
      </c>
      <c r="AO712" s="53" t="e">
        <f>K712-L712-VLOOKUP(C712, Вчера_Спутник!C:BL, 5, FALSE)</f>
        <v>#N/A</v>
      </c>
      <c r="AP712" s="53" t="e">
        <f>M712-N712-VLOOKUP(C712, Вчера_Спутник!C:BL, 7, FALSE)</f>
        <v>#N/A</v>
      </c>
      <c r="AQ712" s="53" t="e">
        <f>O712-P712-VLOOKUP(C712, Вчера_Спутник!C:BL, 9, FALSE)</f>
        <v>#N/A</v>
      </c>
      <c r="AR712" s="53" t="e">
        <f>Q712-R712-VLOOKUP(C712, Вчера_Спутник!C:BL, 11, FALSE)</f>
        <v>#N/A</v>
      </c>
      <c r="AS712" s="53" t="e">
        <f>S712-T712-VLOOKUP(C712, Вчера_Спутник!C:BL, 13, FALSE)</f>
        <v>#N/A</v>
      </c>
      <c r="AT712" s="53" t="e">
        <f>U712-V712-VLOOKUP(C712, Вчера_Спутник!C:BL, 15, FALSE)</f>
        <v>#N/A</v>
      </c>
      <c r="AU712" s="53" t="e">
        <f>W712-X712-VLOOKUP(C712, Вчера_Спутник!C:BL, 17, FALSE)</f>
        <v>#N/A</v>
      </c>
      <c r="AV712" s="53" t="e">
        <f>Y712-Z712-VLOOKUP(C712, Вчера_Спутник!C:BL, 19, FALSE)</f>
        <v>#N/A</v>
      </c>
      <c r="AW712" s="53" t="e">
        <f>AA712-AB712-VLOOKUP(C712, Вчера_Спутник!C:BL, 21, FALSE)</f>
        <v>#N/A</v>
      </c>
      <c r="AX712" s="53" t="e">
        <f>AC712-AD712-VLOOKUP(C712, Вчера_Спутник!C:BL, 23, FALSE)</f>
        <v>#N/A</v>
      </c>
      <c r="AY712" s="53" t="e">
        <f>VLOOKUP(C712, Вчера_Спутник!C:BL, 26, FALSE)+F712-Z712-AD712-AG712</f>
        <v>#N/A</v>
      </c>
      <c r="AZ712" s="53" t="e">
        <f>AE712-VLOOKUP(C712, Вчера_Спутник!C:BL, 25, FALSE)</f>
        <v>#N/A</v>
      </c>
    </row>
    <row r="713" spans="1:52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3">
        <f t="shared" si="23"/>
        <v>0</v>
      </c>
      <c r="AJ713" s="53">
        <f t="shared" si="24"/>
        <v>0</v>
      </c>
      <c r="AK713" s="53" t="str">
        <f>IF(ISNA(VLOOKUP(C713,Вчера_Спутник!C:C, 1, FALSE)),"ошибка",0)</f>
        <v>ошибка</v>
      </c>
      <c r="AL713" s="55"/>
      <c r="AM713" s="53" t="e">
        <f>D713-VLOOKUP(C713, Вчера_Спутник!C:BL, 2, FALSE)</f>
        <v>#N/A</v>
      </c>
      <c r="AN713" s="53" t="e">
        <f>E713-F713-VLOOKUP(C713, Вчера_Спутник!C:BL, 3, FALSE)</f>
        <v>#N/A</v>
      </c>
      <c r="AO713" s="53" t="e">
        <f>K713-L713-VLOOKUP(C713, Вчера_Спутник!C:BL, 5, FALSE)</f>
        <v>#N/A</v>
      </c>
      <c r="AP713" s="53" t="e">
        <f>M713-N713-VLOOKUP(C713, Вчера_Спутник!C:BL, 7, FALSE)</f>
        <v>#N/A</v>
      </c>
      <c r="AQ713" s="53" t="e">
        <f>O713-P713-VLOOKUP(C713, Вчера_Спутник!C:BL, 9, FALSE)</f>
        <v>#N/A</v>
      </c>
      <c r="AR713" s="53" t="e">
        <f>Q713-R713-VLOOKUP(C713, Вчера_Спутник!C:BL, 11, FALSE)</f>
        <v>#N/A</v>
      </c>
      <c r="AS713" s="53" t="e">
        <f>S713-T713-VLOOKUP(C713, Вчера_Спутник!C:BL, 13, FALSE)</f>
        <v>#N/A</v>
      </c>
      <c r="AT713" s="53" t="e">
        <f>U713-V713-VLOOKUP(C713, Вчера_Спутник!C:BL, 15, FALSE)</f>
        <v>#N/A</v>
      </c>
      <c r="AU713" s="53" t="e">
        <f>W713-X713-VLOOKUP(C713, Вчера_Спутник!C:BL, 17, FALSE)</f>
        <v>#N/A</v>
      </c>
      <c r="AV713" s="53" t="e">
        <f>Y713-Z713-VLOOKUP(C713, Вчера_Спутник!C:BL, 19, FALSE)</f>
        <v>#N/A</v>
      </c>
      <c r="AW713" s="53" t="e">
        <f>AA713-AB713-VLOOKUP(C713, Вчера_Спутник!C:BL, 21, FALSE)</f>
        <v>#N/A</v>
      </c>
      <c r="AX713" s="53" t="e">
        <f>AC713-AD713-VLOOKUP(C713, Вчера_Спутник!C:BL, 23, FALSE)</f>
        <v>#N/A</v>
      </c>
      <c r="AY713" s="53" t="e">
        <f>VLOOKUP(C713, Вчера_Спутник!C:BL, 26, FALSE)+F713-Z713-AD713-AG713</f>
        <v>#N/A</v>
      </c>
      <c r="AZ713" s="53" t="e">
        <f>AE713-VLOOKUP(C713, Вчера_Спутник!C:BL, 25, FALSE)</f>
        <v>#N/A</v>
      </c>
    </row>
    <row r="714" spans="1:52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3">
        <f t="shared" si="23"/>
        <v>0</v>
      </c>
      <c r="AJ714" s="53">
        <f t="shared" si="24"/>
        <v>0</v>
      </c>
      <c r="AK714" s="53" t="str">
        <f>IF(ISNA(VLOOKUP(C714,Вчера_Спутник!C:C, 1, FALSE)),"ошибка",0)</f>
        <v>ошибка</v>
      </c>
      <c r="AL714" s="55"/>
      <c r="AM714" s="53" t="e">
        <f>D714-VLOOKUP(C714, Вчера_Спутник!C:BL, 2, FALSE)</f>
        <v>#N/A</v>
      </c>
      <c r="AN714" s="53" t="e">
        <f>E714-F714-VLOOKUP(C714, Вчера_Спутник!C:BL, 3, FALSE)</f>
        <v>#N/A</v>
      </c>
      <c r="AO714" s="53" t="e">
        <f>K714-L714-VLOOKUP(C714, Вчера_Спутник!C:BL, 5, FALSE)</f>
        <v>#N/A</v>
      </c>
      <c r="AP714" s="53" t="e">
        <f>M714-N714-VLOOKUP(C714, Вчера_Спутник!C:BL, 7, FALSE)</f>
        <v>#N/A</v>
      </c>
      <c r="AQ714" s="53" t="e">
        <f>O714-P714-VLOOKUP(C714, Вчера_Спутник!C:BL, 9, FALSE)</f>
        <v>#N/A</v>
      </c>
      <c r="AR714" s="53" t="e">
        <f>Q714-R714-VLOOKUP(C714, Вчера_Спутник!C:BL, 11, FALSE)</f>
        <v>#N/A</v>
      </c>
      <c r="AS714" s="53" t="e">
        <f>S714-T714-VLOOKUP(C714, Вчера_Спутник!C:BL, 13, FALSE)</f>
        <v>#N/A</v>
      </c>
      <c r="AT714" s="53" t="e">
        <f>U714-V714-VLOOKUP(C714, Вчера_Спутник!C:BL, 15, FALSE)</f>
        <v>#N/A</v>
      </c>
      <c r="AU714" s="53" t="e">
        <f>W714-X714-VLOOKUP(C714, Вчера_Спутник!C:BL, 17, FALSE)</f>
        <v>#N/A</v>
      </c>
      <c r="AV714" s="53" t="e">
        <f>Y714-Z714-VLOOKUP(C714, Вчера_Спутник!C:BL, 19, FALSE)</f>
        <v>#N/A</v>
      </c>
      <c r="AW714" s="53" t="e">
        <f>AA714-AB714-VLOOKUP(C714, Вчера_Спутник!C:BL, 21, FALSE)</f>
        <v>#N/A</v>
      </c>
      <c r="AX714" s="53" t="e">
        <f>AC714-AD714-VLOOKUP(C714, Вчера_Спутник!C:BL, 23, FALSE)</f>
        <v>#N/A</v>
      </c>
      <c r="AY714" s="53" t="e">
        <f>VLOOKUP(C714, Вчера_Спутник!C:BL, 26, FALSE)+F714-Z714-AD714-AG714</f>
        <v>#N/A</v>
      </c>
      <c r="AZ714" s="53" t="e">
        <f>AE714-VLOOKUP(C714, Вчера_Спутник!C:BL, 25, FALSE)</f>
        <v>#N/A</v>
      </c>
    </row>
    <row r="715" spans="1:52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3">
        <f t="shared" si="23"/>
        <v>0</v>
      </c>
      <c r="AJ715" s="53">
        <f t="shared" si="24"/>
        <v>0</v>
      </c>
      <c r="AK715" s="53" t="str">
        <f>IF(ISNA(VLOOKUP(C715,Вчера_Спутник!C:C, 1, FALSE)),"ошибка",0)</f>
        <v>ошибка</v>
      </c>
      <c r="AL715" s="55"/>
      <c r="AM715" s="53" t="e">
        <f>D715-VLOOKUP(C715, Вчера_Спутник!C:BL, 2, FALSE)</f>
        <v>#N/A</v>
      </c>
      <c r="AN715" s="53" t="e">
        <f>E715-F715-VLOOKUP(C715, Вчера_Спутник!C:BL, 3, FALSE)</f>
        <v>#N/A</v>
      </c>
      <c r="AO715" s="53" t="e">
        <f>K715-L715-VLOOKUP(C715, Вчера_Спутник!C:BL, 5, FALSE)</f>
        <v>#N/A</v>
      </c>
      <c r="AP715" s="53" t="e">
        <f>M715-N715-VLOOKUP(C715, Вчера_Спутник!C:BL, 7, FALSE)</f>
        <v>#N/A</v>
      </c>
      <c r="AQ715" s="53" t="e">
        <f>O715-P715-VLOOKUP(C715, Вчера_Спутник!C:BL, 9, FALSE)</f>
        <v>#N/A</v>
      </c>
      <c r="AR715" s="53" t="e">
        <f>Q715-R715-VLOOKUP(C715, Вчера_Спутник!C:BL, 11, FALSE)</f>
        <v>#N/A</v>
      </c>
      <c r="AS715" s="53" t="e">
        <f>S715-T715-VLOOKUP(C715, Вчера_Спутник!C:BL, 13, FALSE)</f>
        <v>#N/A</v>
      </c>
      <c r="AT715" s="53" t="e">
        <f>U715-V715-VLOOKUP(C715, Вчера_Спутник!C:BL, 15, FALSE)</f>
        <v>#N/A</v>
      </c>
      <c r="AU715" s="53" t="e">
        <f>W715-X715-VLOOKUP(C715, Вчера_Спутник!C:BL, 17, FALSE)</f>
        <v>#N/A</v>
      </c>
      <c r="AV715" s="53" t="e">
        <f>Y715-Z715-VLOOKUP(C715, Вчера_Спутник!C:BL, 19, FALSE)</f>
        <v>#N/A</v>
      </c>
      <c r="AW715" s="53" t="e">
        <f>AA715-AB715-VLOOKUP(C715, Вчера_Спутник!C:BL, 21, FALSE)</f>
        <v>#N/A</v>
      </c>
      <c r="AX715" s="53" t="e">
        <f>AC715-AD715-VLOOKUP(C715, Вчера_Спутник!C:BL, 23, FALSE)</f>
        <v>#N/A</v>
      </c>
      <c r="AY715" s="53" t="e">
        <f>VLOOKUP(C715, Вчера_Спутник!C:BL, 26, FALSE)+F715-Z715-AD715-AG715</f>
        <v>#N/A</v>
      </c>
      <c r="AZ715" s="53" t="e">
        <f>AE715-VLOOKUP(C715, Вчера_Спутник!C:BL, 25, FALSE)</f>
        <v>#N/A</v>
      </c>
    </row>
    <row r="716" spans="1:52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3">
        <f t="shared" si="23"/>
        <v>0</v>
      </c>
      <c r="AJ716" s="53">
        <f t="shared" si="24"/>
        <v>0</v>
      </c>
      <c r="AK716" s="53" t="str">
        <f>IF(ISNA(VLOOKUP(C716,Вчера_Спутник!C:C, 1, FALSE)),"ошибка",0)</f>
        <v>ошибка</v>
      </c>
      <c r="AL716" s="55"/>
      <c r="AM716" s="53" t="e">
        <f>D716-VLOOKUP(C716, Вчера_Спутник!C:BL, 2, FALSE)</f>
        <v>#N/A</v>
      </c>
      <c r="AN716" s="53" t="e">
        <f>E716-F716-VLOOKUP(C716, Вчера_Спутник!C:BL, 3, FALSE)</f>
        <v>#N/A</v>
      </c>
      <c r="AO716" s="53" t="e">
        <f>K716-L716-VLOOKUP(C716, Вчера_Спутник!C:BL, 5, FALSE)</f>
        <v>#N/A</v>
      </c>
      <c r="AP716" s="53" t="e">
        <f>M716-N716-VLOOKUP(C716, Вчера_Спутник!C:BL, 7, FALSE)</f>
        <v>#N/A</v>
      </c>
      <c r="AQ716" s="53" t="e">
        <f>O716-P716-VLOOKUP(C716, Вчера_Спутник!C:BL, 9, FALSE)</f>
        <v>#N/A</v>
      </c>
      <c r="AR716" s="53" t="e">
        <f>Q716-R716-VLOOKUP(C716, Вчера_Спутник!C:BL, 11, FALSE)</f>
        <v>#N/A</v>
      </c>
      <c r="AS716" s="53" t="e">
        <f>S716-T716-VLOOKUP(C716, Вчера_Спутник!C:BL, 13, FALSE)</f>
        <v>#N/A</v>
      </c>
      <c r="AT716" s="53" t="e">
        <f>U716-V716-VLOOKUP(C716, Вчера_Спутник!C:BL, 15, FALSE)</f>
        <v>#N/A</v>
      </c>
      <c r="AU716" s="53" t="e">
        <f>W716-X716-VLOOKUP(C716, Вчера_Спутник!C:BL, 17, FALSE)</f>
        <v>#N/A</v>
      </c>
      <c r="AV716" s="53" t="e">
        <f>Y716-Z716-VLOOKUP(C716, Вчера_Спутник!C:BL, 19, FALSE)</f>
        <v>#N/A</v>
      </c>
      <c r="AW716" s="53" t="e">
        <f>AA716-AB716-VLOOKUP(C716, Вчера_Спутник!C:BL, 21, FALSE)</f>
        <v>#N/A</v>
      </c>
      <c r="AX716" s="53" t="e">
        <f>AC716-AD716-VLOOKUP(C716, Вчера_Спутник!C:BL, 23, FALSE)</f>
        <v>#N/A</v>
      </c>
      <c r="AY716" s="53" t="e">
        <f>VLOOKUP(C716, Вчера_Спутник!C:BL, 26, FALSE)+F716-Z716-AD716-AG716</f>
        <v>#N/A</v>
      </c>
      <c r="AZ716" s="53" t="e">
        <f>AE716-VLOOKUP(C716, Вчера_Спутник!C:BL, 25, FALSE)</f>
        <v>#N/A</v>
      </c>
    </row>
    <row r="717" spans="1:52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3">
        <f t="shared" si="23"/>
        <v>0</v>
      </c>
      <c r="AJ717" s="53">
        <f t="shared" si="24"/>
        <v>0</v>
      </c>
      <c r="AK717" s="53" t="str">
        <f>IF(ISNA(VLOOKUP(C717,Вчера_Спутник!C:C, 1, FALSE)),"ошибка",0)</f>
        <v>ошибка</v>
      </c>
      <c r="AL717" s="55"/>
      <c r="AM717" s="53" t="e">
        <f>D717-VLOOKUP(C717, Вчера_Спутник!C:BL, 2, FALSE)</f>
        <v>#N/A</v>
      </c>
      <c r="AN717" s="53" t="e">
        <f>E717-F717-VLOOKUP(C717, Вчера_Спутник!C:BL, 3, FALSE)</f>
        <v>#N/A</v>
      </c>
      <c r="AO717" s="53" t="e">
        <f>K717-L717-VLOOKUP(C717, Вчера_Спутник!C:BL, 5, FALSE)</f>
        <v>#N/A</v>
      </c>
      <c r="AP717" s="53" t="e">
        <f>M717-N717-VLOOKUP(C717, Вчера_Спутник!C:BL, 7, FALSE)</f>
        <v>#N/A</v>
      </c>
      <c r="AQ717" s="53" t="e">
        <f>O717-P717-VLOOKUP(C717, Вчера_Спутник!C:BL, 9, FALSE)</f>
        <v>#N/A</v>
      </c>
      <c r="AR717" s="53" t="e">
        <f>Q717-R717-VLOOKUP(C717, Вчера_Спутник!C:BL, 11, FALSE)</f>
        <v>#N/A</v>
      </c>
      <c r="AS717" s="53" t="e">
        <f>S717-T717-VLOOKUP(C717, Вчера_Спутник!C:BL, 13, FALSE)</f>
        <v>#N/A</v>
      </c>
      <c r="AT717" s="53" t="e">
        <f>U717-V717-VLOOKUP(C717, Вчера_Спутник!C:BL, 15, FALSE)</f>
        <v>#N/A</v>
      </c>
      <c r="AU717" s="53" t="e">
        <f>W717-X717-VLOOKUP(C717, Вчера_Спутник!C:BL, 17, FALSE)</f>
        <v>#N/A</v>
      </c>
      <c r="AV717" s="53" t="e">
        <f>Y717-Z717-VLOOKUP(C717, Вчера_Спутник!C:BL, 19, FALSE)</f>
        <v>#N/A</v>
      </c>
      <c r="AW717" s="53" t="e">
        <f>AA717-AB717-VLOOKUP(C717, Вчера_Спутник!C:BL, 21, FALSE)</f>
        <v>#N/A</v>
      </c>
      <c r="AX717" s="53" t="e">
        <f>AC717-AD717-VLOOKUP(C717, Вчера_Спутник!C:BL, 23, FALSE)</f>
        <v>#N/A</v>
      </c>
      <c r="AY717" s="53" t="e">
        <f>VLOOKUP(C717, Вчера_Спутник!C:BL, 26, FALSE)+F717-Z717-AD717-AG717</f>
        <v>#N/A</v>
      </c>
      <c r="AZ717" s="53" t="e">
        <f>AE717-VLOOKUP(C717, Вчера_Спутник!C:BL, 25, FALSE)</f>
        <v>#N/A</v>
      </c>
    </row>
    <row r="718" spans="1:52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3">
        <f t="shared" si="23"/>
        <v>0</v>
      </c>
      <c r="AJ718" s="53">
        <f t="shared" si="24"/>
        <v>0</v>
      </c>
      <c r="AK718" s="53" t="str">
        <f>IF(ISNA(VLOOKUP(C718,Вчера_Спутник!C:C, 1, FALSE)),"ошибка",0)</f>
        <v>ошибка</v>
      </c>
      <c r="AL718" s="55"/>
      <c r="AM718" s="53" t="e">
        <f>D718-VLOOKUP(C718, Вчера_Спутник!C:BL, 2, FALSE)</f>
        <v>#N/A</v>
      </c>
      <c r="AN718" s="53" t="e">
        <f>E718-F718-VLOOKUP(C718, Вчера_Спутник!C:BL, 3, FALSE)</f>
        <v>#N/A</v>
      </c>
      <c r="AO718" s="53" t="e">
        <f>K718-L718-VLOOKUP(C718, Вчера_Спутник!C:BL, 5, FALSE)</f>
        <v>#N/A</v>
      </c>
      <c r="AP718" s="53" t="e">
        <f>M718-N718-VLOOKUP(C718, Вчера_Спутник!C:BL, 7, FALSE)</f>
        <v>#N/A</v>
      </c>
      <c r="AQ718" s="53" t="e">
        <f>O718-P718-VLOOKUP(C718, Вчера_Спутник!C:BL, 9, FALSE)</f>
        <v>#N/A</v>
      </c>
      <c r="AR718" s="53" t="e">
        <f>Q718-R718-VLOOKUP(C718, Вчера_Спутник!C:BL, 11, FALSE)</f>
        <v>#N/A</v>
      </c>
      <c r="AS718" s="53" t="e">
        <f>S718-T718-VLOOKUP(C718, Вчера_Спутник!C:BL, 13, FALSE)</f>
        <v>#N/A</v>
      </c>
      <c r="AT718" s="53" t="e">
        <f>U718-V718-VLOOKUP(C718, Вчера_Спутник!C:BL, 15, FALSE)</f>
        <v>#N/A</v>
      </c>
      <c r="AU718" s="53" t="e">
        <f>W718-X718-VLOOKUP(C718, Вчера_Спутник!C:BL, 17, FALSE)</f>
        <v>#N/A</v>
      </c>
      <c r="AV718" s="53" t="e">
        <f>Y718-Z718-VLOOKUP(C718, Вчера_Спутник!C:BL, 19, FALSE)</f>
        <v>#N/A</v>
      </c>
      <c r="AW718" s="53" t="e">
        <f>AA718-AB718-VLOOKUP(C718, Вчера_Спутник!C:BL, 21, FALSE)</f>
        <v>#N/A</v>
      </c>
      <c r="AX718" s="53" t="e">
        <f>AC718-AD718-VLOOKUP(C718, Вчера_Спутник!C:BL, 23, FALSE)</f>
        <v>#N/A</v>
      </c>
      <c r="AY718" s="53" t="e">
        <f>VLOOKUP(C718, Вчера_Спутник!C:BL, 26, FALSE)+F718-Z718-AD718-AG718</f>
        <v>#N/A</v>
      </c>
      <c r="AZ718" s="53" t="e">
        <f>AE718-VLOOKUP(C718, Вчера_Спутник!C:BL, 25, FALSE)</f>
        <v>#N/A</v>
      </c>
    </row>
    <row r="719" spans="1:52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3">
        <f t="shared" si="23"/>
        <v>0</v>
      </c>
      <c r="AJ719" s="53">
        <f t="shared" si="24"/>
        <v>0</v>
      </c>
      <c r="AK719" s="53" t="str">
        <f>IF(ISNA(VLOOKUP(C719,Вчера_Спутник!C:C, 1, FALSE)),"ошибка",0)</f>
        <v>ошибка</v>
      </c>
      <c r="AL719" s="55"/>
      <c r="AM719" s="53" t="e">
        <f>D719-VLOOKUP(C719, Вчера_Спутник!C:BL, 2, FALSE)</f>
        <v>#N/A</v>
      </c>
      <c r="AN719" s="53" t="e">
        <f>E719-F719-VLOOKUP(C719, Вчера_Спутник!C:BL, 3, FALSE)</f>
        <v>#N/A</v>
      </c>
      <c r="AO719" s="53" t="e">
        <f>K719-L719-VLOOKUP(C719, Вчера_Спутник!C:BL, 5, FALSE)</f>
        <v>#N/A</v>
      </c>
      <c r="AP719" s="53" t="e">
        <f>M719-N719-VLOOKUP(C719, Вчера_Спутник!C:BL, 7, FALSE)</f>
        <v>#N/A</v>
      </c>
      <c r="AQ719" s="53" t="e">
        <f>O719-P719-VLOOKUP(C719, Вчера_Спутник!C:BL, 9, FALSE)</f>
        <v>#N/A</v>
      </c>
      <c r="AR719" s="53" t="e">
        <f>Q719-R719-VLOOKUP(C719, Вчера_Спутник!C:BL, 11, FALSE)</f>
        <v>#N/A</v>
      </c>
      <c r="AS719" s="53" t="e">
        <f>S719-T719-VLOOKUP(C719, Вчера_Спутник!C:BL, 13, FALSE)</f>
        <v>#N/A</v>
      </c>
      <c r="AT719" s="53" t="e">
        <f>U719-V719-VLOOKUP(C719, Вчера_Спутник!C:BL, 15, FALSE)</f>
        <v>#N/A</v>
      </c>
      <c r="AU719" s="53" t="e">
        <f>W719-X719-VLOOKUP(C719, Вчера_Спутник!C:BL, 17, FALSE)</f>
        <v>#N/A</v>
      </c>
      <c r="AV719" s="53" t="e">
        <f>Y719-Z719-VLOOKUP(C719, Вчера_Спутник!C:BL, 19, FALSE)</f>
        <v>#N/A</v>
      </c>
      <c r="AW719" s="53" t="e">
        <f>AA719-AB719-VLOOKUP(C719, Вчера_Спутник!C:BL, 21, FALSE)</f>
        <v>#N/A</v>
      </c>
      <c r="AX719" s="53" t="e">
        <f>AC719-AD719-VLOOKUP(C719, Вчера_Спутник!C:BL, 23, FALSE)</f>
        <v>#N/A</v>
      </c>
      <c r="AY719" s="53" t="e">
        <f>VLOOKUP(C719, Вчера_Спутник!C:BL, 26, FALSE)+F719-Z719-AD719-AG719</f>
        <v>#N/A</v>
      </c>
      <c r="AZ719" s="53" t="e">
        <f>AE719-VLOOKUP(C719, Вчера_Спутник!C:BL, 25, FALSE)</f>
        <v>#N/A</v>
      </c>
    </row>
    <row r="720" spans="1:52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3">
        <f t="shared" si="23"/>
        <v>0</v>
      </c>
      <c r="AJ720" s="53">
        <f t="shared" si="24"/>
        <v>0</v>
      </c>
      <c r="AK720" s="53" t="str">
        <f>IF(ISNA(VLOOKUP(C720,Вчера_Спутник!C:C, 1, FALSE)),"ошибка",0)</f>
        <v>ошибка</v>
      </c>
      <c r="AL720" s="55"/>
      <c r="AM720" s="53" t="e">
        <f>D720-VLOOKUP(C720, Вчера_Спутник!C:BL, 2, FALSE)</f>
        <v>#N/A</v>
      </c>
      <c r="AN720" s="53" t="e">
        <f>E720-F720-VLOOKUP(C720, Вчера_Спутник!C:BL, 3, FALSE)</f>
        <v>#N/A</v>
      </c>
      <c r="AO720" s="53" t="e">
        <f>K720-L720-VLOOKUP(C720, Вчера_Спутник!C:BL, 5, FALSE)</f>
        <v>#N/A</v>
      </c>
      <c r="AP720" s="53" t="e">
        <f>M720-N720-VLOOKUP(C720, Вчера_Спутник!C:BL, 7, FALSE)</f>
        <v>#N/A</v>
      </c>
      <c r="AQ720" s="53" t="e">
        <f>O720-P720-VLOOKUP(C720, Вчера_Спутник!C:BL, 9, FALSE)</f>
        <v>#N/A</v>
      </c>
      <c r="AR720" s="53" t="e">
        <f>Q720-R720-VLOOKUP(C720, Вчера_Спутник!C:BL, 11, FALSE)</f>
        <v>#N/A</v>
      </c>
      <c r="AS720" s="53" t="e">
        <f>S720-T720-VLOOKUP(C720, Вчера_Спутник!C:BL, 13, FALSE)</f>
        <v>#N/A</v>
      </c>
      <c r="AT720" s="53" t="e">
        <f>U720-V720-VLOOKUP(C720, Вчера_Спутник!C:BL, 15, FALSE)</f>
        <v>#N/A</v>
      </c>
      <c r="AU720" s="53" t="e">
        <f>W720-X720-VLOOKUP(C720, Вчера_Спутник!C:BL, 17, FALSE)</f>
        <v>#N/A</v>
      </c>
      <c r="AV720" s="53" t="e">
        <f>Y720-Z720-VLOOKUP(C720, Вчера_Спутник!C:BL, 19, FALSE)</f>
        <v>#N/A</v>
      </c>
      <c r="AW720" s="53" t="e">
        <f>AA720-AB720-VLOOKUP(C720, Вчера_Спутник!C:BL, 21, FALSE)</f>
        <v>#N/A</v>
      </c>
      <c r="AX720" s="53" t="e">
        <f>AC720-AD720-VLOOKUP(C720, Вчера_Спутник!C:BL, 23, FALSE)</f>
        <v>#N/A</v>
      </c>
      <c r="AY720" s="53" t="e">
        <f>VLOOKUP(C720, Вчера_Спутник!C:BL, 26, FALSE)+F720-Z720-AD720-AG720</f>
        <v>#N/A</v>
      </c>
      <c r="AZ720" s="53" t="e">
        <f>AE720-VLOOKUP(C720, Вчера_Спутник!C:BL, 25, FALSE)</f>
        <v>#N/A</v>
      </c>
    </row>
    <row r="721" spans="1:52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3">
        <f t="shared" si="23"/>
        <v>0</v>
      </c>
      <c r="AJ721" s="53">
        <f t="shared" si="24"/>
        <v>0</v>
      </c>
      <c r="AK721" s="53" t="str">
        <f>IF(ISNA(VLOOKUP(C721,Вчера_Спутник!C:C, 1, FALSE)),"ошибка",0)</f>
        <v>ошибка</v>
      </c>
      <c r="AL721" s="55"/>
      <c r="AM721" s="53" t="e">
        <f>D721-VLOOKUP(C721, Вчера_Спутник!C:BL, 2, FALSE)</f>
        <v>#N/A</v>
      </c>
      <c r="AN721" s="53" t="e">
        <f>E721-F721-VLOOKUP(C721, Вчера_Спутник!C:BL, 3, FALSE)</f>
        <v>#N/A</v>
      </c>
      <c r="AO721" s="53" t="e">
        <f>K721-L721-VLOOKUP(C721, Вчера_Спутник!C:BL, 5, FALSE)</f>
        <v>#N/A</v>
      </c>
      <c r="AP721" s="53" t="e">
        <f>M721-N721-VLOOKUP(C721, Вчера_Спутник!C:BL, 7, FALSE)</f>
        <v>#N/A</v>
      </c>
      <c r="AQ721" s="53" t="e">
        <f>O721-P721-VLOOKUP(C721, Вчера_Спутник!C:BL, 9, FALSE)</f>
        <v>#N/A</v>
      </c>
      <c r="AR721" s="53" t="e">
        <f>Q721-R721-VLOOKUP(C721, Вчера_Спутник!C:BL, 11, FALSE)</f>
        <v>#N/A</v>
      </c>
      <c r="AS721" s="53" t="e">
        <f>S721-T721-VLOOKUP(C721, Вчера_Спутник!C:BL, 13, FALSE)</f>
        <v>#N/A</v>
      </c>
      <c r="AT721" s="53" t="e">
        <f>U721-V721-VLOOKUP(C721, Вчера_Спутник!C:BL, 15, FALSE)</f>
        <v>#N/A</v>
      </c>
      <c r="AU721" s="53" t="e">
        <f>W721-X721-VLOOKUP(C721, Вчера_Спутник!C:BL, 17, FALSE)</f>
        <v>#N/A</v>
      </c>
      <c r="AV721" s="53" t="e">
        <f>Y721-Z721-VLOOKUP(C721, Вчера_Спутник!C:BL, 19, FALSE)</f>
        <v>#N/A</v>
      </c>
      <c r="AW721" s="53" t="e">
        <f>AA721-AB721-VLOOKUP(C721, Вчера_Спутник!C:BL, 21, FALSE)</f>
        <v>#N/A</v>
      </c>
      <c r="AX721" s="53" t="e">
        <f>AC721-AD721-VLOOKUP(C721, Вчера_Спутник!C:BL, 23, FALSE)</f>
        <v>#N/A</v>
      </c>
      <c r="AY721" s="53" t="e">
        <f>VLOOKUP(C721, Вчера_Спутник!C:BL, 26, FALSE)+F721-Z721-AD721-AG721</f>
        <v>#N/A</v>
      </c>
      <c r="AZ721" s="53" t="e">
        <f>AE721-VLOOKUP(C721, Вчера_Спутник!C:BL, 25, FALSE)</f>
        <v>#N/A</v>
      </c>
    </row>
    <row r="722" spans="1:52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3">
        <f t="shared" si="23"/>
        <v>0</v>
      </c>
      <c r="AJ722" s="53">
        <f t="shared" si="24"/>
        <v>0</v>
      </c>
      <c r="AK722" s="53" t="str">
        <f>IF(ISNA(VLOOKUP(C722,Вчера_Спутник!C:C, 1, FALSE)),"ошибка",0)</f>
        <v>ошибка</v>
      </c>
      <c r="AL722" s="55"/>
      <c r="AM722" s="53" t="e">
        <f>D722-VLOOKUP(C722, Вчера_Спутник!C:BL, 2, FALSE)</f>
        <v>#N/A</v>
      </c>
      <c r="AN722" s="53" t="e">
        <f>E722-F722-VLOOKUP(C722, Вчера_Спутник!C:BL, 3, FALSE)</f>
        <v>#N/A</v>
      </c>
      <c r="AO722" s="53" t="e">
        <f>K722-L722-VLOOKUP(C722, Вчера_Спутник!C:BL, 5, FALSE)</f>
        <v>#N/A</v>
      </c>
      <c r="AP722" s="53" t="e">
        <f>M722-N722-VLOOKUP(C722, Вчера_Спутник!C:BL, 7, FALSE)</f>
        <v>#N/A</v>
      </c>
      <c r="AQ722" s="53" t="e">
        <f>O722-P722-VLOOKUP(C722, Вчера_Спутник!C:BL, 9, FALSE)</f>
        <v>#N/A</v>
      </c>
      <c r="AR722" s="53" t="e">
        <f>Q722-R722-VLOOKUP(C722, Вчера_Спутник!C:BL, 11, FALSE)</f>
        <v>#N/A</v>
      </c>
      <c r="AS722" s="53" t="e">
        <f>S722-T722-VLOOKUP(C722, Вчера_Спутник!C:BL, 13, FALSE)</f>
        <v>#N/A</v>
      </c>
      <c r="AT722" s="53" t="e">
        <f>U722-V722-VLOOKUP(C722, Вчера_Спутник!C:BL, 15, FALSE)</f>
        <v>#N/A</v>
      </c>
      <c r="AU722" s="53" t="e">
        <f>W722-X722-VLOOKUP(C722, Вчера_Спутник!C:BL, 17, FALSE)</f>
        <v>#N/A</v>
      </c>
      <c r="AV722" s="53" t="e">
        <f>Y722-Z722-VLOOKUP(C722, Вчера_Спутник!C:BL, 19, FALSE)</f>
        <v>#N/A</v>
      </c>
      <c r="AW722" s="53" t="e">
        <f>AA722-AB722-VLOOKUP(C722, Вчера_Спутник!C:BL, 21, FALSE)</f>
        <v>#N/A</v>
      </c>
      <c r="AX722" s="53" t="e">
        <f>AC722-AD722-VLOOKUP(C722, Вчера_Спутник!C:BL, 23, FALSE)</f>
        <v>#N/A</v>
      </c>
      <c r="AY722" s="53" t="e">
        <f>VLOOKUP(C722, Вчера_Спутник!C:BL, 26, FALSE)+F722-Z722-AD722-AG722</f>
        <v>#N/A</v>
      </c>
      <c r="AZ722" s="53" t="e">
        <f>AE722-VLOOKUP(C722, Вчера_Спутник!C:BL, 25, FALSE)</f>
        <v>#N/A</v>
      </c>
    </row>
    <row r="723" spans="1:52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3">
        <f t="shared" si="23"/>
        <v>0</v>
      </c>
      <c r="AJ723" s="53">
        <f t="shared" si="24"/>
        <v>0</v>
      </c>
      <c r="AK723" s="53" t="str">
        <f>IF(ISNA(VLOOKUP(C723,Вчера_Спутник!C:C, 1, FALSE)),"ошибка",0)</f>
        <v>ошибка</v>
      </c>
      <c r="AL723" s="55"/>
      <c r="AM723" s="53" t="e">
        <f>D723-VLOOKUP(C723, Вчера_Спутник!C:BL, 2, FALSE)</f>
        <v>#N/A</v>
      </c>
      <c r="AN723" s="53" t="e">
        <f>E723-F723-VLOOKUP(C723, Вчера_Спутник!C:BL, 3, FALSE)</f>
        <v>#N/A</v>
      </c>
      <c r="AO723" s="53" t="e">
        <f>K723-L723-VLOOKUP(C723, Вчера_Спутник!C:BL, 5, FALSE)</f>
        <v>#N/A</v>
      </c>
      <c r="AP723" s="53" t="e">
        <f>M723-N723-VLOOKUP(C723, Вчера_Спутник!C:BL, 7, FALSE)</f>
        <v>#N/A</v>
      </c>
      <c r="AQ723" s="53" t="e">
        <f>O723-P723-VLOOKUP(C723, Вчера_Спутник!C:BL, 9, FALSE)</f>
        <v>#N/A</v>
      </c>
      <c r="AR723" s="53" t="e">
        <f>Q723-R723-VLOOKUP(C723, Вчера_Спутник!C:BL, 11, FALSE)</f>
        <v>#N/A</v>
      </c>
      <c r="AS723" s="53" t="e">
        <f>S723-T723-VLOOKUP(C723, Вчера_Спутник!C:BL, 13, FALSE)</f>
        <v>#N/A</v>
      </c>
      <c r="AT723" s="53" t="e">
        <f>U723-V723-VLOOKUP(C723, Вчера_Спутник!C:BL, 15, FALSE)</f>
        <v>#N/A</v>
      </c>
      <c r="AU723" s="53" t="e">
        <f>W723-X723-VLOOKUP(C723, Вчера_Спутник!C:BL, 17, FALSE)</f>
        <v>#N/A</v>
      </c>
      <c r="AV723" s="53" t="e">
        <f>Y723-Z723-VLOOKUP(C723, Вчера_Спутник!C:BL, 19, FALSE)</f>
        <v>#N/A</v>
      </c>
      <c r="AW723" s="53" t="e">
        <f>AA723-AB723-VLOOKUP(C723, Вчера_Спутник!C:BL, 21, FALSE)</f>
        <v>#N/A</v>
      </c>
      <c r="AX723" s="53" t="e">
        <f>AC723-AD723-VLOOKUP(C723, Вчера_Спутник!C:BL, 23, FALSE)</f>
        <v>#N/A</v>
      </c>
      <c r="AY723" s="53" t="e">
        <f>VLOOKUP(C723, Вчера_Спутник!C:BL, 26, FALSE)+F723-Z723-AD723-AG723</f>
        <v>#N/A</v>
      </c>
      <c r="AZ723" s="53" t="e">
        <f>AE723-VLOOKUP(C723, Вчера_Спутник!C:BL, 25, FALSE)</f>
        <v>#N/A</v>
      </c>
    </row>
    <row r="724" spans="1:52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3">
        <f t="shared" si="23"/>
        <v>0</v>
      </c>
      <c r="AJ724" s="53">
        <f t="shared" si="24"/>
        <v>0</v>
      </c>
      <c r="AK724" s="53" t="str">
        <f>IF(ISNA(VLOOKUP(C724,Вчера_Спутник!C:C, 1, FALSE)),"ошибка",0)</f>
        <v>ошибка</v>
      </c>
      <c r="AL724" s="55"/>
      <c r="AM724" s="53" t="e">
        <f>D724-VLOOKUP(C724, Вчера_Спутник!C:BL, 2, FALSE)</f>
        <v>#N/A</v>
      </c>
      <c r="AN724" s="53" t="e">
        <f>E724-F724-VLOOKUP(C724, Вчера_Спутник!C:BL, 3, FALSE)</f>
        <v>#N/A</v>
      </c>
      <c r="AO724" s="53" t="e">
        <f>K724-L724-VLOOKUP(C724, Вчера_Спутник!C:BL, 5, FALSE)</f>
        <v>#N/A</v>
      </c>
      <c r="AP724" s="53" t="e">
        <f>M724-N724-VLOOKUP(C724, Вчера_Спутник!C:BL, 7, FALSE)</f>
        <v>#N/A</v>
      </c>
      <c r="AQ724" s="53" t="e">
        <f>O724-P724-VLOOKUP(C724, Вчера_Спутник!C:BL, 9, FALSE)</f>
        <v>#N/A</v>
      </c>
      <c r="AR724" s="53" t="e">
        <f>Q724-R724-VLOOKUP(C724, Вчера_Спутник!C:BL, 11, FALSE)</f>
        <v>#N/A</v>
      </c>
      <c r="AS724" s="53" t="e">
        <f>S724-T724-VLOOKUP(C724, Вчера_Спутник!C:BL, 13, FALSE)</f>
        <v>#N/A</v>
      </c>
      <c r="AT724" s="53" t="e">
        <f>U724-V724-VLOOKUP(C724, Вчера_Спутник!C:BL, 15, FALSE)</f>
        <v>#N/A</v>
      </c>
      <c r="AU724" s="53" t="e">
        <f>W724-X724-VLOOKUP(C724, Вчера_Спутник!C:BL, 17, FALSE)</f>
        <v>#N/A</v>
      </c>
      <c r="AV724" s="53" t="e">
        <f>Y724-Z724-VLOOKUP(C724, Вчера_Спутник!C:BL, 19, FALSE)</f>
        <v>#N/A</v>
      </c>
      <c r="AW724" s="53" t="e">
        <f>AA724-AB724-VLOOKUP(C724, Вчера_Спутник!C:BL, 21, FALSE)</f>
        <v>#N/A</v>
      </c>
      <c r="AX724" s="53" t="e">
        <f>AC724-AD724-VLOOKUP(C724, Вчера_Спутник!C:BL, 23, FALSE)</f>
        <v>#N/A</v>
      </c>
      <c r="AY724" s="53" t="e">
        <f>VLOOKUP(C724, Вчера_Спутник!C:BL, 26, FALSE)+F724-Z724-AD724-AG724</f>
        <v>#N/A</v>
      </c>
      <c r="AZ724" s="53" t="e">
        <f>AE724-VLOOKUP(C724, Вчера_Спутник!C:BL, 25, FALSE)</f>
        <v>#N/A</v>
      </c>
    </row>
    <row r="725" spans="1:52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3">
        <f t="shared" si="23"/>
        <v>0</v>
      </c>
      <c r="AJ725" s="53">
        <f t="shared" si="24"/>
        <v>0</v>
      </c>
      <c r="AK725" s="53" t="str">
        <f>IF(ISNA(VLOOKUP(C725,Вчера_Спутник!C:C, 1, FALSE)),"ошибка",0)</f>
        <v>ошибка</v>
      </c>
      <c r="AL725" s="55"/>
      <c r="AM725" s="53" t="e">
        <f>D725-VLOOKUP(C725, Вчера_Спутник!C:BL, 2, FALSE)</f>
        <v>#N/A</v>
      </c>
      <c r="AN725" s="53" t="e">
        <f>E725-F725-VLOOKUP(C725, Вчера_Спутник!C:BL, 3, FALSE)</f>
        <v>#N/A</v>
      </c>
      <c r="AO725" s="53" t="e">
        <f>K725-L725-VLOOKUP(C725, Вчера_Спутник!C:BL, 5, FALSE)</f>
        <v>#N/A</v>
      </c>
      <c r="AP725" s="53" t="e">
        <f>M725-N725-VLOOKUP(C725, Вчера_Спутник!C:BL, 7, FALSE)</f>
        <v>#N/A</v>
      </c>
      <c r="AQ725" s="53" t="e">
        <f>O725-P725-VLOOKUP(C725, Вчера_Спутник!C:BL, 9, FALSE)</f>
        <v>#N/A</v>
      </c>
      <c r="AR725" s="53" t="e">
        <f>Q725-R725-VLOOKUP(C725, Вчера_Спутник!C:BL, 11, FALSE)</f>
        <v>#N/A</v>
      </c>
      <c r="AS725" s="53" t="e">
        <f>S725-T725-VLOOKUP(C725, Вчера_Спутник!C:BL, 13, FALSE)</f>
        <v>#N/A</v>
      </c>
      <c r="AT725" s="53" t="e">
        <f>U725-V725-VLOOKUP(C725, Вчера_Спутник!C:BL, 15, FALSE)</f>
        <v>#N/A</v>
      </c>
      <c r="AU725" s="53" t="e">
        <f>W725-X725-VLOOKUP(C725, Вчера_Спутник!C:BL, 17, FALSE)</f>
        <v>#N/A</v>
      </c>
      <c r="AV725" s="53" t="e">
        <f>Y725-Z725-VLOOKUP(C725, Вчера_Спутник!C:BL, 19, FALSE)</f>
        <v>#N/A</v>
      </c>
      <c r="AW725" s="53" t="e">
        <f>AA725-AB725-VLOOKUP(C725, Вчера_Спутник!C:BL, 21, FALSE)</f>
        <v>#N/A</v>
      </c>
      <c r="AX725" s="53" t="e">
        <f>AC725-AD725-VLOOKUP(C725, Вчера_Спутник!C:BL, 23, FALSE)</f>
        <v>#N/A</v>
      </c>
      <c r="AY725" s="53" t="e">
        <f>VLOOKUP(C725, Вчера_Спутник!C:BL, 26, FALSE)+F725-Z725-AD725-AG725</f>
        <v>#N/A</v>
      </c>
      <c r="AZ725" s="53" t="e">
        <f>AE725-VLOOKUP(C725, Вчера_Спутник!C:BL, 25, FALSE)</f>
        <v>#N/A</v>
      </c>
    </row>
    <row r="726" spans="1:52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3">
        <f t="shared" si="23"/>
        <v>0</v>
      </c>
      <c r="AJ726" s="53">
        <f t="shared" si="24"/>
        <v>0</v>
      </c>
      <c r="AK726" s="53" t="str">
        <f>IF(ISNA(VLOOKUP(C726,Вчера_Спутник!C:C, 1, FALSE)),"ошибка",0)</f>
        <v>ошибка</v>
      </c>
      <c r="AL726" s="55"/>
      <c r="AM726" s="53" t="e">
        <f>D726-VLOOKUP(C726, Вчера_Спутник!C:BL, 2, FALSE)</f>
        <v>#N/A</v>
      </c>
      <c r="AN726" s="53" t="e">
        <f>E726-F726-VLOOKUP(C726, Вчера_Спутник!C:BL, 3, FALSE)</f>
        <v>#N/A</v>
      </c>
      <c r="AO726" s="53" t="e">
        <f>K726-L726-VLOOKUP(C726, Вчера_Спутник!C:BL, 5, FALSE)</f>
        <v>#N/A</v>
      </c>
      <c r="AP726" s="53" t="e">
        <f>M726-N726-VLOOKUP(C726, Вчера_Спутник!C:BL, 7, FALSE)</f>
        <v>#N/A</v>
      </c>
      <c r="AQ726" s="53" t="e">
        <f>O726-P726-VLOOKUP(C726, Вчера_Спутник!C:BL, 9, FALSE)</f>
        <v>#N/A</v>
      </c>
      <c r="AR726" s="53" t="e">
        <f>Q726-R726-VLOOKUP(C726, Вчера_Спутник!C:BL, 11, FALSE)</f>
        <v>#N/A</v>
      </c>
      <c r="AS726" s="53" t="e">
        <f>S726-T726-VLOOKUP(C726, Вчера_Спутник!C:BL, 13, FALSE)</f>
        <v>#N/A</v>
      </c>
      <c r="AT726" s="53" t="e">
        <f>U726-V726-VLOOKUP(C726, Вчера_Спутник!C:BL, 15, FALSE)</f>
        <v>#N/A</v>
      </c>
      <c r="AU726" s="53" t="e">
        <f>W726-X726-VLOOKUP(C726, Вчера_Спутник!C:BL, 17, FALSE)</f>
        <v>#N/A</v>
      </c>
      <c r="AV726" s="53" t="e">
        <f>Y726-Z726-VLOOKUP(C726, Вчера_Спутник!C:BL, 19, FALSE)</f>
        <v>#N/A</v>
      </c>
      <c r="AW726" s="53" t="e">
        <f>AA726-AB726-VLOOKUP(C726, Вчера_Спутник!C:BL, 21, FALSE)</f>
        <v>#N/A</v>
      </c>
      <c r="AX726" s="53" t="e">
        <f>AC726-AD726-VLOOKUP(C726, Вчера_Спутник!C:BL, 23, FALSE)</f>
        <v>#N/A</v>
      </c>
      <c r="AY726" s="53" t="e">
        <f>VLOOKUP(C726, Вчера_Спутник!C:BL, 26, FALSE)+F726-Z726-AD726-AG726</f>
        <v>#N/A</v>
      </c>
      <c r="AZ726" s="53" t="e">
        <f>AE726-VLOOKUP(C726, Вчера_Спутник!C:BL, 25, FALSE)</f>
        <v>#N/A</v>
      </c>
    </row>
    <row r="727" spans="1:52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3">
        <f t="shared" si="23"/>
        <v>0</v>
      </c>
      <c r="AJ727" s="53">
        <f t="shared" si="24"/>
        <v>0</v>
      </c>
      <c r="AK727" s="53" t="str">
        <f>IF(ISNA(VLOOKUP(C727,Вчера_Спутник!C:C, 1, FALSE)),"ошибка",0)</f>
        <v>ошибка</v>
      </c>
      <c r="AL727" s="55"/>
      <c r="AM727" s="53" t="e">
        <f>D727-VLOOKUP(C727, Вчера_Спутник!C:BL, 2, FALSE)</f>
        <v>#N/A</v>
      </c>
      <c r="AN727" s="53" t="e">
        <f>E727-F727-VLOOKUP(C727, Вчера_Спутник!C:BL, 3, FALSE)</f>
        <v>#N/A</v>
      </c>
      <c r="AO727" s="53" t="e">
        <f>K727-L727-VLOOKUP(C727, Вчера_Спутник!C:BL, 5, FALSE)</f>
        <v>#N/A</v>
      </c>
      <c r="AP727" s="53" t="e">
        <f>M727-N727-VLOOKUP(C727, Вчера_Спутник!C:BL, 7, FALSE)</f>
        <v>#N/A</v>
      </c>
      <c r="AQ727" s="53" t="e">
        <f>O727-P727-VLOOKUP(C727, Вчера_Спутник!C:BL, 9, FALSE)</f>
        <v>#N/A</v>
      </c>
      <c r="AR727" s="53" t="e">
        <f>Q727-R727-VLOOKUP(C727, Вчера_Спутник!C:BL, 11, FALSE)</f>
        <v>#N/A</v>
      </c>
      <c r="AS727" s="53" t="e">
        <f>S727-T727-VLOOKUP(C727, Вчера_Спутник!C:BL, 13, FALSE)</f>
        <v>#N/A</v>
      </c>
      <c r="AT727" s="53" t="e">
        <f>U727-V727-VLOOKUP(C727, Вчера_Спутник!C:BL, 15, FALSE)</f>
        <v>#N/A</v>
      </c>
      <c r="AU727" s="53" t="e">
        <f>W727-X727-VLOOKUP(C727, Вчера_Спутник!C:BL, 17, FALSE)</f>
        <v>#N/A</v>
      </c>
      <c r="AV727" s="53" t="e">
        <f>Y727-Z727-VLOOKUP(C727, Вчера_Спутник!C:BL, 19, FALSE)</f>
        <v>#N/A</v>
      </c>
      <c r="AW727" s="53" t="e">
        <f>AA727-AB727-VLOOKUP(C727, Вчера_Спутник!C:BL, 21, FALSE)</f>
        <v>#N/A</v>
      </c>
      <c r="AX727" s="53" t="e">
        <f>AC727-AD727-VLOOKUP(C727, Вчера_Спутник!C:BL, 23, FALSE)</f>
        <v>#N/A</v>
      </c>
      <c r="AY727" s="53" t="e">
        <f>VLOOKUP(C727, Вчера_Спутник!C:BL, 26, FALSE)+F727-Z727-AD727-AG727</f>
        <v>#N/A</v>
      </c>
      <c r="AZ727" s="53" t="e">
        <f>AE727-VLOOKUP(C727, Вчера_Спутник!C:BL, 25, FALSE)</f>
        <v>#N/A</v>
      </c>
    </row>
    <row r="728" spans="1:52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3">
        <f t="shared" si="23"/>
        <v>0</v>
      </c>
      <c r="AJ728" s="53">
        <f t="shared" si="24"/>
        <v>0</v>
      </c>
      <c r="AK728" s="53" t="str">
        <f>IF(ISNA(VLOOKUP(C728,Вчера_Спутник!C:C, 1, FALSE)),"ошибка",0)</f>
        <v>ошибка</v>
      </c>
      <c r="AL728" s="55"/>
      <c r="AM728" s="53" t="e">
        <f>D728-VLOOKUP(C728, Вчера_Спутник!C:BL, 2, FALSE)</f>
        <v>#N/A</v>
      </c>
      <c r="AN728" s="53" t="e">
        <f>E728-F728-VLOOKUP(C728, Вчера_Спутник!C:BL, 3, FALSE)</f>
        <v>#N/A</v>
      </c>
      <c r="AO728" s="53" t="e">
        <f>K728-L728-VLOOKUP(C728, Вчера_Спутник!C:BL, 5, FALSE)</f>
        <v>#N/A</v>
      </c>
      <c r="AP728" s="53" t="e">
        <f>M728-N728-VLOOKUP(C728, Вчера_Спутник!C:BL, 7, FALSE)</f>
        <v>#N/A</v>
      </c>
      <c r="AQ728" s="53" t="e">
        <f>O728-P728-VLOOKUP(C728, Вчера_Спутник!C:BL, 9, FALSE)</f>
        <v>#N/A</v>
      </c>
      <c r="AR728" s="53" t="e">
        <f>Q728-R728-VLOOKUP(C728, Вчера_Спутник!C:BL, 11, FALSE)</f>
        <v>#N/A</v>
      </c>
      <c r="AS728" s="53" t="e">
        <f>S728-T728-VLOOKUP(C728, Вчера_Спутник!C:BL, 13, FALSE)</f>
        <v>#N/A</v>
      </c>
      <c r="AT728" s="53" t="e">
        <f>U728-V728-VLOOKUP(C728, Вчера_Спутник!C:BL, 15, FALSE)</f>
        <v>#N/A</v>
      </c>
      <c r="AU728" s="53" t="e">
        <f>W728-X728-VLOOKUP(C728, Вчера_Спутник!C:BL, 17, FALSE)</f>
        <v>#N/A</v>
      </c>
      <c r="AV728" s="53" t="e">
        <f>Y728-Z728-VLOOKUP(C728, Вчера_Спутник!C:BL, 19, FALSE)</f>
        <v>#N/A</v>
      </c>
      <c r="AW728" s="53" t="e">
        <f>AA728-AB728-VLOOKUP(C728, Вчера_Спутник!C:BL, 21, FALSE)</f>
        <v>#N/A</v>
      </c>
      <c r="AX728" s="53" t="e">
        <f>AC728-AD728-VLOOKUP(C728, Вчера_Спутник!C:BL, 23, FALSE)</f>
        <v>#N/A</v>
      </c>
      <c r="AY728" s="53" t="e">
        <f>VLOOKUP(C728, Вчера_Спутник!C:BL, 26, FALSE)+F728-Z728-AD728-AG728</f>
        <v>#N/A</v>
      </c>
      <c r="AZ728" s="53" t="e">
        <f>AE728-VLOOKUP(C728, Вчера_Спутник!C:BL, 25, FALSE)</f>
        <v>#N/A</v>
      </c>
    </row>
    <row r="729" spans="1:52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3">
        <f t="shared" si="23"/>
        <v>0</v>
      </c>
      <c r="AJ729" s="53">
        <f t="shared" si="24"/>
        <v>0</v>
      </c>
      <c r="AK729" s="53" t="str">
        <f>IF(ISNA(VLOOKUP(C729,Вчера_Спутник!C:C, 1, FALSE)),"ошибка",0)</f>
        <v>ошибка</v>
      </c>
      <c r="AL729" s="55"/>
      <c r="AM729" s="53" t="e">
        <f>D729-VLOOKUP(C729, Вчера_Спутник!C:BL, 2, FALSE)</f>
        <v>#N/A</v>
      </c>
      <c r="AN729" s="53" t="e">
        <f>E729-F729-VLOOKUP(C729, Вчера_Спутник!C:BL, 3, FALSE)</f>
        <v>#N/A</v>
      </c>
      <c r="AO729" s="53" t="e">
        <f>K729-L729-VLOOKUP(C729, Вчера_Спутник!C:BL, 5, FALSE)</f>
        <v>#N/A</v>
      </c>
      <c r="AP729" s="53" t="e">
        <f>M729-N729-VLOOKUP(C729, Вчера_Спутник!C:BL, 7, FALSE)</f>
        <v>#N/A</v>
      </c>
      <c r="AQ729" s="53" t="e">
        <f>O729-P729-VLOOKUP(C729, Вчера_Спутник!C:BL, 9, FALSE)</f>
        <v>#N/A</v>
      </c>
      <c r="AR729" s="53" t="e">
        <f>Q729-R729-VLOOKUP(C729, Вчера_Спутник!C:BL, 11, FALSE)</f>
        <v>#N/A</v>
      </c>
      <c r="AS729" s="53" t="e">
        <f>S729-T729-VLOOKUP(C729, Вчера_Спутник!C:BL, 13, FALSE)</f>
        <v>#N/A</v>
      </c>
      <c r="AT729" s="53" t="e">
        <f>U729-V729-VLOOKUP(C729, Вчера_Спутник!C:BL, 15, FALSE)</f>
        <v>#N/A</v>
      </c>
      <c r="AU729" s="53" t="e">
        <f>W729-X729-VLOOKUP(C729, Вчера_Спутник!C:BL, 17, FALSE)</f>
        <v>#N/A</v>
      </c>
      <c r="AV729" s="53" t="e">
        <f>Y729-Z729-VLOOKUP(C729, Вчера_Спутник!C:BL, 19, FALSE)</f>
        <v>#N/A</v>
      </c>
      <c r="AW729" s="53" t="e">
        <f>AA729-AB729-VLOOKUP(C729, Вчера_Спутник!C:BL, 21, FALSE)</f>
        <v>#N/A</v>
      </c>
      <c r="AX729" s="53" t="e">
        <f>AC729-AD729-VLOOKUP(C729, Вчера_Спутник!C:BL, 23, FALSE)</f>
        <v>#N/A</v>
      </c>
      <c r="AY729" s="53" t="e">
        <f>VLOOKUP(C729, Вчера_Спутник!C:BL, 26, FALSE)+F729-Z729-AD729-AG729</f>
        <v>#N/A</v>
      </c>
      <c r="AZ729" s="53" t="e">
        <f>AE729-VLOOKUP(C729, Вчера_Спутник!C:BL, 25, FALSE)</f>
        <v>#N/A</v>
      </c>
    </row>
    <row r="730" spans="1:52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3">
        <f t="shared" si="23"/>
        <v>0</v>
      </c>
      <c r="AJ730" s="53">
        <f t="shared" si="24"/>
        <v>0</v>
      </c>
      <c r="AK730" s="53" t="str">
        <f>IF(ISNA(VLOOKUP(C730,Вчера_Спутник!C:C, 1, FALSE)),"ошибка",0)</f>
        <v>ошибка</v>
      </c>
      <c r="AL730" s="55"/>
      <c r="AM730" s="53" t="e">
        <f>D730-VLOOKUP(C730, Вчера_Спутник!C:BL, 2, FALSE)</f>
        <v>#N/A</v>
      </c>
      <c r="AN730" s="53" t="e">
        <f>E730-F730-VLOOKUP(C730, Вчера_Спутник!C:BL, 3, FALSE)</f>
        <v>#N/A</v>
      </c>
      <c r="AO730" s="53" t="e">
        <f>K730-L730-VLOOKUP(C730, Вчера_Спутник!C:BL, 5, FALSE)</f>
        <v>#N/A</v>
      </c>
      <c r="AP730" s="53" t="e">
        <f>M730-N730-VLOOKUP(C730, Вчера_Спутник!C:BL, 7, FALSE)</f>
        <v>#N/A</v>
      </c>
      <c r="AQ730" s="53" t="e">
        <f>O730-P730-VLOOKUP(C730, Вчера_Спутник!C:BL, 9, FALSE)</f>
        <v>#N/A</v>
      </c>
      <c r="AR730" s="53" t="e">
        <f>Q730-R730-VLOOKUP(C730, Вчера_Спутник!C:BL, 11, FALSE)</f>
        <v>#N/A</v>
      </c>
      <c r="AS730" s="53" t="e">
        <f>S730-T730-VLOOKUP(C730, Вчера_Спутник!C:BL, 13, FALSE)</f>
        <v>#N/A</v>
      </c>
      <c r="AT730" s="53" t="e">
        <f>U730-V730-VLOOKUP(C730, Вчера_Спутник!C:BL, 15, FALSE)</f>
        <v>#N/A</v>
      </c>
      <c r="AU730" s="53" t="e">
        <f>W730-X730-VLOOKUP(C730, Вчера_Спутник!C:BL, 17, FALSE)</f>
        <v>#N/A</v>
      </c>
      <c r="AV730" s="53" t="e">
        <f>Y730-Z730-VLOOKUP(C730, Вчера_Спутник!C:BL, 19, FALSE)</f>
        <v>#N/A</v>
      </c>
      <c r="AW730" s="53" t="e">
        <f>AA730-AB730-VLOOKUP(C730, Вчера_Спутник!C:BL, 21, FALSE)</f>
        <v>#N/A</v>
      </c>
      <c r="AX730" s="53" t="e">
        <f>AC730-AD730-VLOOKUP(C730, Вчера_Спутник!C:BL, 23, FALSE)</f>
        <v>#N/A</v>
      </c>
      <c r="AY730" s="53" t="e">
        <f>VLOOKUP(C730, Вчера_Спутник!C:BL, 26, FALSE)+F730-Z730-AD730-AG730</f>
        <v>#N/A</v>
      </c>
      <c r="AZ730" s="53" t="e">
        <f>AE730-VLOOKUP(C730, Вчера_Спутник!C:BL, 25, FALSE)</f>
        <v>#N/A</v>
      </c>
    </row>
    <row r="731" spans="1:52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3">
        <f t="shared" si="23"/>
        <v>0</v>
      </c>
      <c r="AJ731" s="53">
        <f t="shared" si="24"/>
        <v>0</v>
      </c>
      <c r="AK731" s="53" t="str">
        <f>IF(ISNA(VLOOKUP(C731,Вчера_Спутник!C:C, 1, FALSE)),"ошибка",0)</f>
        <v>ошибка</v>
      </c>
      <c r="AL731" s="55"/>
      <c r="AM731" s="53" t="e">
        <f>D731-VLOOKUP(C731, Вчера_Спутник!C:BL, 2, FALSE)</f>
        <v>#N/A</v>
      </c>
      <c r="AN731" s="53" t="e">
        <f>E731-F731-VLOOKUP(C731, Вчера_Спутник!C:BL, 3, FALSE)</f>
        <v>#N/A</v>
      </c>
      <c r="AO731" s="53" t="e">
        <f>K731-L731-VLOOKUP(C731, Вчера_Спутник!C:BL, 5, FALSE)</f>
        <v>#N/A</v>
      </c>
      <c r="AP731" s="53" t="e">
        <f>M731-N731-VLOOKUP(C731, Вчера_Спутник!C:BL, 7, FALSE)</f>
        <v>#N/A</v>
      </c>
      <c r="AQ731" s="53" t="e">
        <f>O731-P731-VLOOKUP(C731, Вчера_Спутник!C:BL, 9, FALSE)</f>
        <v>#N/A</v>
      </c>
      <c r="AR731" s="53" t="e">
        <f>Q731-R731-VLOOKUP(C731, Вчера_Спутник!C:BL, 11, FALSE)</f>
        <v>#N/A</v>
      </c>
      <c r="AS731" s="53" t="e">
        <f>S731-T731-VLOOKUP(C731, Вчера_Спутник!C:BL, 13, FALSE)</f>
        <v>#N/A</v>
      </c>
      <c r="AT731" s="53" t="e">
        <f>U731-V731-VLOOKUP(C731, Вчера_Спутник!C:BL, 15, FALSE)</f>
        <v>#N/A</v>
      </c>
      <c r="AU731" s="53" t="e">
        <f>W731-X731-VLOOKUP(C731, Вчера_Спутник!C:BL, 17, FALSE)</f>
        <v>#N/A</v>
      </c>
      <c r="AV731" s="53" t="e">
        <f>Y731-Z731-VLOOKUP(C731, Вчера_Спутник!C:BL, 19, FALSE)</f>
        <v>#N/A</v>
      </c>
      <c r="AW731" s="53" t="e">
        <f>AA731-AB731-VLOOKUP(C731, Вчера_Спутник!C:BL, 21, FALSE)</f>
        <v>#N/A</v>
      </c>
      <c r="AX731" s="53" t="e">
        <f>AC731-AD731-VLOOKUP(C731, Вчера_Спутник!C:BL, 23, FALSE)</f>
        <v>#N/A</v>
      </c>
      <c r="AY731" s="53" t="e">
        <f>VLOOKUP(C731, Вчера_Спутник!C:BL, 26, FALSE)+F731-Z731-AD731-AG731</f>
        <v>#N/A</v>
      </c>
      <c r="AZ731" s="53" t="e">
        <f>AE731-VLOOKUP(C731, Вчера_Спутник!C:BL, 25, FALSE)</f>
        <v>#N/A</v>
      </c>
    </row>
    <row r="732" spans="1:52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3">
        <f t="shared" si="23"/>
        <v>0</v>
      </c>
      <c r="AJ732" s="53">
        <f t="shared" si="24"/>
        <v>0</v>
      </c>
      <c r="AK732" s="53" t="str">
        <f>IF(ISNA(VLOOKUP(C732,Вчера_Спутник!C:C, 1, FALSE)),"ошибка",0)</f>
        <v>ошибка</v>
      </c>
      <c r="AL732" s="55"/>
      <c r="AM732" s="53" t="e">
        <f>D732-VLOOKUP(C732, Вчера_Спутник!C:BL, 2, FALSE)</f>
        <v>#N/A</v>
      </c>
      <c r="AN732" s="53" t="e">
        <f>E732-F732-VLOOKUP(C732, Вчера_Спутник!C:BL, 3, FALSE)</f>
        <v>#N/A</v>
      </c>
      <c r="AO732" s="53" t="e">
        <f>K732-L732-VLOOKUP(C732, Вчера_Спутник!C:BL, 5, FALSE)</f>
        <v>#N/A</v>
      </c>
      <c r="AP732" s="53" t="e">
        <f>M732-N732-VLOOKUP(C732, Вчера_Спутник!C:BL, 7, FALSE)</f>
        <v>#N/A</v>
      </c>
      <c r="AQ732" s="53" t="e">
        <f>O732-P732-VLOOKUP(C732, Вчера_Спутник!C:BL, 9, FALSE)</f>
        <v>#N/A</v>
      </c>
      <c r="AR732" s="53" t="e">
        <f>Q732-R732-VLOOKUP(C732, Вчера_Спутник!C:BL, 11, FALSE)</f>
        <v>#N/A</v>
      </c>
      <c r="AS732" s="53" t="e">
        <f>S732-T732-VLOOKUP(C732, Вчера_Спутник!C:BL, 13, FALSE)</f>
        <v>#N/A</v>
      </c>
      <c r="AT732" s="53" t="e">
        <f>U732-V732-VLOOKUP(C732, Вчера_Спутник!C:BL, 15, FALSE)</f>
        <v>#N/A</v>
      </c>
      <c r="AU732" s="53" t="e">
        <f>W732-X732-VLOOKUP(C732, Вчера_Спутник!C:BL, 17, FALSE)</f>
        <v>#N/A</v>
      </c>
      <c r="AV732" s="53" t="e">
        <f>Y732-Z732-VLOOKUP(C732, Вчера_Спутник!C:BL, 19, FALSE)</f>
        <v>#N/A</v>
      </c>
      <c r="AW732" s="53" t="e">
        <f>AA732-AB732-VLOOKUP(C732, Вчера_Спутник!C:BL, 21, FALSE)</f>
        <v>#N/A</v>
      </c>
      <c r="AX732" s="53" t="e">
        <f>AC732-AD732-VLOOKUP(C732, Вчера_Спутник!C:BL, 23, FALSE)</f>
        <v>#N/A</v>
      </c>
      <c r="AY732" s="53" t="e">
        <f>VLOOKUP(C732, Вчера_Спутник!C:BL, 26, FALSE)+F732-Z732-AD732-AG732</f>
        <v>#N/A</v>
      </c>
      <c r="AZ732" s="53" t="e">
        <f>AE732-VLOOKUP(C732, Вчера_Спутник!C:BL, 25, FALSE)</f>
        <v>#N/A</v>
      </c>
    </row>
    <row r="733" spans="1:52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3">
        <f t="shared" si="23"/>
        <v>0</v>
      </c>
      <c r="AJ733" s="53">
        <f t="shared" si="24"/>
        <v>0</v>
      </c>
      <c r="AK733" s="53" t="str">
        <f>IF(ISNA(VLOOKUP(C733,Вчера_Спутник!C:C, 1, FALSE)),"ошибка",0)</f>
        <v>ошибка</v>
      </c>
      <c r="AL733" s="55"/>
      <c r="AM733" s="53" t="e">
        <f>D733-VLOOKUP(C733, Вчера_Спутник!C:BL, 2, FALSE)</f>
        <v>#N/A</v>
      </c>
      <c r="AN733" s="53" t="e">
        <f>E733-F733-VLOOKUP(C733, Вчера_Спутник!C:BL, 3, FALSE)</f>
        <v>#N/A</v>
      </c>
      <c r="AO733" s="53" t="e">
        <f>K733-L733-VLOOKUP(C733, Вчера_Спутник!C:BL, 5, FALSE)</f>
        <v>#N/A</v>
      </c>
      <c r="AP733" s="53" t="e">
        <f>M733-N733-VLOOKUP(C733, Вчера_Спутник!C:BL, 7, FALSE)</f>
        <v>#N/A</v>
      </c>
      <c r="AQ733" s="53" t="e">
        <f>O733-P733-VLOOKUP(C733, Вчера_Спутник!C:BL, 9, FALSE)</f>
        <v>#N/A</v>
      </c>
      <c r="AR733" s="53" t="e">
        <f>Q733-R733-VLOOKUP(C733, Вчера_Спутник!C:BL, 11, FALSE)</f>
        <v>#N/A</v>
      </c>
      <c r="AS733" s="53" t="e">
        <f>S733-T733-VLOOKUP(C733, Вчера_Спутник!C:BL, 13, FALSE)</f>
        <v>#N/A</v>
      </c>
      <c r="AT733" s="53" t="e">
        <f>U733-V733-VLOOKUP(C733, Вчера_Спутник!C:BL, 15, FALSE)</f>
        <v>#N/A</v>
      </c>
      <c r="AU733" s="53" t="e">
        <f>W733-X733-VLOOKUP(C733, Вчера_Спутник!C:BL, 17, FALSE)</f>
        <v>#N/A</v>
      </c>
      <c r="AV733" s="53" t="e">
        <f>Y733-Z733-VLOOKUP(C733, Вчера_Спутник!C:BL, 19, FALSE)</f>
        <v>#N/A</v>
      </c>
      <c r="AW733" s="53" t="e">
        <f>AA733-AB733-VLOOKUP(C733, Вчера_Спутник!C:BL, 21, FALSE)</f>
        <v>#N/A</v>
      </c>
      <c r="AX733" s="53" t="e">
        <f>AC733-AD733-VLOOKUP(C733, Вчера_Спутник!C:BL, 23, FALSE)</f>
        <v>#N/A</v>
      </c>
      <c r="AY733" s="53" t="e">
        <f>VLOOKUP(C733, Вчера_Спутник!C:BL, 26, FALSE)+F733-Z733-AD733-AG733</f>
        <v>#N/A</v>
      </c>
      <c r="AZ733" s="53" t="e">
        <f>AE733-VLOOKUP(C733, Вчера_Спутник!C:BL, 25, FALSE)</f>
        <v>#N/A</v>
      </c>
    </row>
    <row r="734" spans="1:52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3">
        <f t="shared" si="23"/>
        <v>0</v>
      </c>
      <c r="AJ734" s="53">
        <f t="shared" si="24"/>
        <v>0</v>
      </c>
      <c r="AK734" s="53" t="str">
        <f>IF(ISNA(VLOOKUP(C734,Вчера_Спутник!C:C, 1, FALSE)),"ошибка",0)</f>
        <v>ошибка</v>
      </c>
      <c r="AL734" s="55"/>
      <c r="AM734" s="53" t="e">
        <f>D734-VLOOKUP(C734, Вчера_Спутник!C:BL, 2, FALSE)</f>
        <v>#N/A</v>
      </c>
      <c r="AN734" s="53" t="e">
        <f>E734-F734-VLOOKUP(C734, Вчера_Спутник!C:BL, 3, FALSE)</f>
        <v>#N/A</v>
      </c>
      <c r="AO734" s="53" t="e">
        <f>K734-L734-VLOOKUP(C734, Вчера_Спутник!C:BL, 5, FALSE)</f>
        <v>#N/A</v>
      </c>
      <c r="AP734" s="53" t="e">
        <f>M734-N734-VLOOKUP(C734, Вчера_Спутник!C:BL, 7, FALSE)</f>
        <v>#N/A</v>
      </c>
      <c r="AQ734" s="53" t="e">
        <f>O734-P734-VLOOKUP(C734, Вчера_Спутник!C:BL, 9, FALSE)</f>
        <v>#N/A</v>
      </c>
      <c r="AR734" s="53" t="e">
        <f>Q734-R734-VLOOKUP(C734, Вчера_Спутник!C:BL, 11, FALSE)</f>
        <v>#N/A</v>
      </c>
      <c r="AS734" s="53" t="e">
        <f>S734-T734-VLOOKUP(C734, Вчера_Спутник!C:BL, 13, FALSE)</f>
        <v>#N/A</v>
      </c>
      <c r="AT734" s="53" t="e">
        <f>U734-V734-VLOOKUP(C734, Вчера_Спутник!C:BL, 15, FALSE)</f>
        <v>#N/A</v>
      </c>
      <c r="AU734" s="53" t="e">
        <f>W734-X734-VLOOKUP(C734, Вчера_Спутник!C:BL, 17, FALSE)</f>
        <v>#N/A</v>
      </c>
      <c r="AV734" s="53" t="e">
        <f>Y734-Z734-VLOOKUP(C734, Вчера_Спутник!C:BL, 19, FALSE)</f>
        <v>#N/A</v>
      </c>
      <c r="AW734" s="53" t="e">
        <f>AA734-AB734-VLOOKUP(C734, Вчера_Спутник!C:BL, 21, FALSE)</f>
        <v>#N/A</v>
      </c>
      <c r="AX734" s="53" t="e">
        <f>AC734-AD734-VLOOKUP(C734, Вчера_Спутник!C:BL, 23, FALSE)</f>
        <v>#N/A</v>
      </c>
      <c r="AY734" s="53" t="e">
        <f>VLOOKUP(C734, Вчера_Спутник!C:BL, 26, FALSE)+F734-Z734-AD734-AG734</f>
        <v>#N/A</v>
      </c>
      <c r="AZ734" s="53" t="e">
        <f>AE734-VLOOKUP(C734, Вчера_Спутник!C:BL, 25, FALSE)</f>
        <v>#N/A</v>
      </c>
    </row>
    <row r="735" spans="1:52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3">
        <f t="shared" si="23"/>
        <v>0</v>
      </c>
      <c r="AJ735" s="53">
        <f t="shared" si="24"/>
        <v>0</v>
      </c>
      <c r="AK735" s="53" t="str">
        <f>IF(ISNA(VLOOKUP(C735,Вчера_Спутник!C:C, 1, FALSE)),"ошибка",0)</f>
        <v>ошибка</v>
      </c>
      <c r="AL735" s="55"/>
      <c r="AM735" s="53" t="e">
        <f>D735-VLOOKUP(C735, Вчера_Спутник!C:BL, 2, FALSE)</f>
        <v>#N/A</v>
      </c>
      <c r="AN735" s="53" t="e">
        <f>E735-F735-VLOOKUP(C735, Вчера_Спутник!C:BL, 3, FALSE)</f>
        <v>#N/A</v>
      </c>
      <c r="AO735" s="53" t="e">
        <f>K735-L735-VLOOKUP(C735, Вчера_Спутник!C:BL, 5, FALSE)</f>
        <v>#N/A</v>
      </c>
      <c r="AP735" s="53" t="e">
        <f>M735-N735-VLOOKUP(C735, Вчера_Спутник!C:BL, 7, FALSE)</f>
        <v>#N/A</v>
      </c>
      <c r="AQ735" s="53" t="e">
        <f>O735-P735-VLOOKUP(C735, Вчера_Спутник!C:BL, 9, FALSE)</f>
        <v>#N/A</v>
      </c>
      <c r="AR735" s="53" t="e">
        <f>Q735-R735-VLOOKUP(C735, Вчера_Спутник!C:BL, 11, FALSE)</f>
        <v>#N/A</v>
      </c>
      <c r="AS735" s="53" t="e">
        <f>S735-T735-VLOOKUP(C735, Вчера_Спутник!C:BL, 13, FALSE)</f>
        <v>#N/A</v>
      </c>
      <c r="AT735" s="53" t="e">
        <f>U735-V735-VLOOKUP(C735, Вчера_Спутник!C:BL, 15, FALSE)</f>
        <v>#N/A</v>
      </c>
      <c r="AU735" s="53" t="e">
        <f>W735-X735-VLOOKUP(C735, Вчера_Спутник!C:BL, 17, FALSE)</f>
        <v>#N/A</v>
      </c>
      <c r="AV735" s="53" t="e">
        <f>Y735-Z735-VLOOKUP(C735, Вчера_Спутник!C:BL, 19, FALSE)</f>
        <v>#N/A</v>
      </c>
      <c r="AW735" s="53" t="e">
        <f>AA735-AB735-VLOOKUP(C735, Вчера_Спутник!C:BL, 21, FALSE)</f>
        <v>#N/A</v>
      </c>
      <c r="AX735" s="53" t="e">
        <f>AC735-AD735-VLOOKUP(C735, Вчера_Спутник!C:BL, 23, FALSE)</f>
        <v>#N/A</v>
      </c>
      <c r="AY735" s="53" t="e">
        <f>VLOOKUP(C735, Вчера_Спутник!C:BL, 26, FALSE)+F735-Z735-AD735-AG735</f>
        <v>#N/A</v>
      </c>
      <c r="AZ735" s="53" t="e">
        <f>AE735-VLOOKUP(C735, Вчера_Спутник!C:BL, 25, FALSE)</f>
        <v>#N/A</v>
      </c>
    </row>
    <row r="736" spans="1:52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3">
        <f t="shared" si="23"/>
        <v>0</v>
      </c>
      <c r="AJ736" s="53">
        <f t="shared" si="24"/>
        <v>0</v>
      </c>
      <c r="AK736" s="53" t="str">
        <f>IF(ISNA(VLOOKUP(C736,Вчера_Спутник!C:C, 1, FALSE)),"ошибка",0)</f>
        <v>ошибка</v>
      </c>
      <c r="AL736" s="55"/>
      <c r="AM736" s="53" t="e">
        <f>D736-VLOOKUP(C736, Вчера_Спутник!C:BL, 2, FALSE)</f>
        <v>#N/A</v>
      </c>
      <c r="AN736" s="53" t="e">
        <f>E736-F736-VLOOKUP(C736, Вчера_Спутник!C:BL, 3, FALSE)</f>
        <v>#N/A</v>
      </c>
      <c r="AO736" s="53" t="e">
        <f>K736-L736-VLOOKUP(C736, Вчера_Спутник!C:BL, 5, FALSE)</f>
        <v>#N/A</v>
      </c>
      <c r="AP736" s="53" t="e">
        <f>M736-N736-VLOOKUP(C736, Вчера_Спутник!C:BL, 7, FALSE)</f>
        <v>#N/A</v>
      </c>
      <c r="AQ736" s="53" t="e">
        <f>O736-P736-VLOOKUP(C736, Вчера_Спутник!C:BL, 9, FALSE)</f>
        <v>#N/A</v>
      </c>
      <c r="AR736" s="53" t="e">
        <f>Q736-R736-VLOOKUP(C736, Вчера_Спутник!C:BL, 11, FALSE)</f>
        <v>#N/A</v>
      </c>
      <c r="AS736" s="53" t="e">
        <f>S736-T736-VLOOKUP(C736, Вчера_Спутник!C:BL, 13, FALSE)</f>
        <v>#N/A</v>
      </c>
      <c r="AT736" s="53" t="e">
        <f>U736-V736-VLOOKUP(C736, Вчера_Спутник!C:BL, 15, FALSE)</f>
        <v>#N/A</v>
      </c>
      <c r="AU736" s="53" t="e">
        <f>W736-X736-VLOOKUP(C736, Вчера_Спутник!C:BL, 17, FALSE)</f>
        <v>#N/A</v>
      </c>
      <c r="AV736" s="53" t="e">
        <f>Y736-Z736-VLOOKUP(C736, Вчера_Спутник!C:BL, 19, FALSE)</f>
        <v>#N/A</v>
      </c>
      <c r="AW736" s="53" t="e">
        <f>AA736-AB736-VLOOKUP(C736, Вчера_Спутник!C:BL, 21, FALSE)</f>
        <v>#N/A</v>
      </c>
      <c r="AX736" s="53" t="e">
        <f>AC736-AD736-VLOOKUP(C736, Вчера_Спутник!C:BL, 23, FALSE)</f>
        <v>#N/A</v>
      </c>
      <c r="AY736" s="53" t="e">
        <f>VLOOKUP(C736, Вчера_Спутник!C:BL, 26, FALSE)+F736-Z736-AD736-AG736</f>
        <v>#N/A</v>
      </c>
      <c r="AZ736" s="53" t="e">
        <f>AE736-VLOOKUP(C736, Вчера_Спутник!C:BL, 25, FALSE)</f>
        <v>#N/A</v>
      </c>
    </row>
    <row r="737" spans="1:52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3">
        <f t="shared" si="23"/>
        <v>0</v>
      </c>
      <c r="AJ737" s="53">
        <f t="shared" si="24"/>
        <v>0</v>
      </c>
      <c r="AK737" s="53" t="str">
        <f>IF(ISNA(VLOOKUP(C737,Вчера_Спутник!C:C, 1, FALSE)),"ошибка",0)</f>
        <v>ошибка</v>
      </c>
      <c r="AL737" s="55"/>
      <c r="AM737" s="53" t="e">
        <f>D737-VLOOKUP(C737, Вчера_Спутник!C:BL, 2, FALSE)</f>
        <v>#N/A</v>
      </c>
      <c r="AN737" s="53" t="e">
        <f>E737-F737-VLOOKUP(C737, Вчера_Спутник!C:BL, 3, FALSE)</f>
        <v>#N/A</v>
      </c>
      <c r="AO737" s="53" t="e">
        <f>K737-L737-VLOOKUP(C737, Вчера_Спутник!C:BL, 5, FALSE)</f>
        <v>#N/A</v>
      </c>
      <c r="AP737" s="53" t="e">
        <f>M737-N737-VLOOKUP(C737, Вчера_Спутник!C:BL, 7, FALSE)</f>
        <v>#N/A</v>
      </c>
      <c r="AQ737" s="53" t="e">
        <f>O737-P737-VLOOKUP(C737, Вчера_Спутник!C:BL, 9, FALSE)</f>
        <v>#N/A</v>
      </c>
      <c r="AR737" s="53" t="e">
        <f>Q737-R737-VLOOKUP(C737, Вчера_Спутник!C:BL, 11, FALSE)</f>
        <v>#N/A</v>
      </c>
      <c r="AS737" s="53" t="e">
        <f>S737-T737-VLOOKUP(C737, Вчера_Спутник!C:BL, 13, FALSE)</f>
        <v>#N/A</v>
      </c>
      <c r="AT737" s="53" t="e">
        <f>U737-V737-VLOOKUP(C737, Вчера_Спутник!C:BL, 15, FALSE)</f>
        <v>#N/A</v>
      </c>
      <c r="AU737" s="53" t="e">
        <f>W737-X737-VLOOKUP(C737, Вчера_Спутник!C:BL, 17, FALSE)</f>
        <v>#N/A</v>
      </c>
      <c r="AV737" s="53" t="e">
        <f>Y737-Z737-VLOOKUP(C737, Вчера_Спутник!C:BL, 19, FALSE)</f>
        <v>#N/A</v>
      </c>
      <c r="AW737" s="53" t="e">
        <f>AA737-AB737-VLOOKUP(C737, Вчера_Спутник!C:BL, 21, FALSE)</f>
        <v>#N/A</v>
      </c>
      <c r="AX737" s="53" t="e">
        <f>AC737-AD737-VLOOKUP(C737, Вчера_Спутник!C:BL, 23, FALSE)</f>
        <v>#N/A</v>
      </c>
      <c r="AY737" s="53" t="e">
        <f>VLOOKUP(C737, Вчера_Спутник!C:BL, 26, FALSE)+F737-Z737-AD737-AG737</f>
        <v>#N/A</v>
      </c>
      <c r="AZ737" s="53" t="e">
        <f>AE737-VLOOKUP(C737, Вчера_Спутник!C:BL, 25, FALSE)</f>
        <v>#N/A</v>
      </c>
    </row>
    <row r="738" spans="1:52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3">
        <f t="shared" si="23"/>
        <v>0</v>
      </c>
      <c r="AJ738" s="53">
        <f t="shared" si="24"/>
        <v>0</v>
      </c>
      <c r="AK738" s="53" t="str">
        <f>IF(ISNA(VLOOKUP(C738,Вчера_Спутник!C:C, 1, FALSE)),"ошибка",0)</f>
        <v>ошибка</v>
      </c>
      <c r="AL738" s="55"/>
      <c r="AM738" s="53" t="e">
        <f>D738-VLOOKUP(C738, Вчера_Спутник!C:BL, 2, FALSE)</f>
        <v>#N/A</v>
      </c>
      <c r="AN738" s="53" t="e">
        <f>E738-F738-VLOOKUP(C738, Вчера_Спутник!C:BL, 3, FALSE)</f>
        <v>#N/A</v>
      </c>
      <c r="AO738" s="53" t="e">
        <f>K738-L738-VLOOKUP(C738, Вчера_Спутник!C:BL, 5, FALSE)</f>
        <v>#N/A</v>
      </c>
      <c r="AP738" s="53" t="e">
        <f>M738-N738-VLOOKUP(C738, Вчера_Спутник!C:BL, 7, FALSE)</f>
        <v>#N/A</v>
      </c>
      <c r="AQ738" s="53" t="e">
        <f>O738-P738-VLOOKUP(C738, Вчера_Спутник!C:BL, 9, FALSE)</f>
        <v>#N/A</v>
      </c>
      <c r="AR738" s="53" t="e">
        <f>Q738-R738-VLOOKUP(C738, Вчера_Спутник!C:BL, 11, FALSE)</f>
        <v>#N/A</v>
      </c>
      <c r="AS738" s="53" t="e">
        <f>S738-T738-VLOOKUP(C738, Вчера_Спутник!C:BL, 13, FALSE)</f>
        <v>#N/A</v>
      </c>
      <c r="AT738" s="53" t="e">
        <f>U738-V738-VLOOKUP(C738, Вчера_Спутник!C:BL, 15, FALSE)</f>
        <v>#N/A</v>
      </c>
      <c r="AU738" s="53" t="e">
        <f>W738-X738-VLOOKUP(C738, Вчера_Спутник!C:BL, 17, FALSE)</f>
        <v>#N/A</v>
      </c>
      <c r="AV738" s="53" t="e">
        <f>Y738-Z738-VLOOKUP(C738, Вчера_Спутник!C:BL, 19, FALSE)</f>
        <v>#N/A</v>
      </c>
      <c r="AW738" s="53" t="e">
        <f>AA738-AB738-VLOOKUP(C738, Вчера_Спутник!C:BL, 21, FALSE)</f>
        <v>#N/A</v>
      </c>
      <c r="AX738" s="53" t="e">
        <f>AC738-AD738-VLOOKUP(C738, Вчера_Спутник!C:BL, 23, FALSE)</f>
        <v>#N/A</v>
      </c>
      <c r="AY738" s="53" t="e">
        <f>VLOOKUP(C738, Вчера_Спутник!C:BL, 26, FALSE)+F738-Z738-AD738-AG738</f>
        <v>#N/A</v>
      </c>
      <c r="AZ738" s="53" t="e">
        <f>AE738-VLOOKUP(C738, Вчера_Спутник!C:BL, 25, FALSE)</f>
        <v>#N/A</v>
      </c>
    </row>
    <row r="739" spans="1:52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3">
        <f t="shared" si="23"/>
        <v>0</v>
      </c>
      <c r="AJ739" s="53">
        <f t="shared" si="24"/>
        <v>0</v>
      </c>
      <c r="AK739" s="53" t="str">
        <f>IF(ISNA(VLOOKUP(C739,Вчера_Спутник!C:C, 1, FALSE)),"ошибка",0)</f>
        <v>ошибка</v>
      </c>
      <c r="AL739" s="55"/>
      <c r="AM739" s="53" t="e">
        <f>D739-VLOOKUP(C739, Вчера_Спутник!C:BL, 2, FALSE)</f>
        <v>#N/A</v>
      </c>
      <c r="AN739" s="53" t="e">
        <f>E739-F739-VLOOKUP(C739, Вчера_Спутник!C:BL, 3, FALSE)</f>
        <v>#N/A</v>
      </c>
      <c r="AO739" s="53" t="e">
        <f>K739-L739-VLOOKUP(C739, Вчера_Спутник!C:BL, 5, FALSE)</f>
        <v>#N/A</v>
      </c>
      <c r="AP739" s="53" t="e">
        <f>M739-N739-VLOOKUP(C739, Вчера_Спутник!C:BL, 7, FALSE)</f>
        <v>#N/A</v>
      </c>
      <c r="AQ739" s="53" t="e">
        <f>O739-P739-VLOOKUP(C739, Вчера_Спутник!C:BL, 9, FALSE)</f>
        <v>#N/A</v>
      </c>
      <c r="AR739" s="53" t="e">
        <f>Q739-R739-VLOOKUP(C739, Вчера_Спутник!C:BL, 11, FALSE)</f>
        <v>#N/A</v>
      </c>
      <c r="AS739" s="53" t="e">
        <f>S739-T739-VLOOKUP(C739, Вчера_Спутник!C:BL, 13, FALSE)</f>
        <v>#N/A</v>
      </c>
      <c r="AT739" s="53" t="e">
        <f>U739-V739-VLOOKUP(C739, Вчера_Спутник!C:BL, 15, FALSE)</f>
        <v>#N/A</v>
      </c>
      <c r="AU739" s="53" t="e">
        <f>W739-X739-VLOOKUP(C739, Вчера_Спутник!C:BL, 17, FALSE)</f>
        <v>#N/A</v>
      </c>
      <c r="AV739" s="53" t="e">
        <f>Y739-Z739-VLOOKUP(C739, Вчера_Спутник!C:BL, 19, FALSE)</f>
        <v>#N/A</v>
      </c>
      <c r="AW739" s="53" t="e">
        <f>AA739-AB739-VLOOKUP(C739, Вчера_Спутник!C:BL, 21, FALSE)</f>
        <v>#N/A</v>
      </c>
      <c r="AX739" s="53" t="e">
        <f>AC739-AD739-VLOOKUP(C739, Вчера_Спутник!C:BL, 23, FALSE)</f>
        <v>#N/A</v>
      </c>
      <c r="AY739" s="53" t="e">
        <f>VLOOKUP(C739, Вчера_Спутник!C:BL, 26, FALSE)+F739-Z739-AD739-AG739</f>
        <v>#N/A</v>
      </c>
      <c r="AZ739" s="53" t="e">
        <f>AE739-VLOOKUP(C739, Вчера_Спутник!C:BL, 25, FALSE)</f>
        <v>#N/A</v>
      </c>
    </row>
    <row r="740" spans="1:52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3">
        <f t="shared" si="23"/>
        <v>0</v>
      </c>
      <c r="AJ740" s="53">
        <f t="shared" si="24"/>
        <v>0</v>
      </c>
      <c r="AK740" s="53" t="str">
        <f>IF(ISNA(VLOOKUP(C740,Вчера_Спутник!C:C, 1, FALSE)),"ошибка",0)</f>
        <v>ошибка</v>
      </c>
      <c r="AL740" s="55"/>
      <c r="AM740" s="53" t="e">
        <f>D740-VLOOKUP(C740, Вчера_Спутник!C:BL, 2, FALSE)</f>
        <v>#N/A</v>
      </c>
      <c r="AN740" s="53" t="e">
        <f>E740-F740-VLOOKUP(C740, Вчера_Спутник!C:BL, 3, FALSE)</f>
        <v>#N/A</v>
      </c>
      <c r="AO740" s="53" t="e">
        <f>K740-L740-VLOOKUP(C740, Вчера_Спутник!C:BL, 5, FALSE)</f>
        <v>#N/A</v>
      </c>
      <c r="AP740" s="53" t="e">
        <f>M740-N740-VLOOKUP(C740, Вчера_Спутник!C:BL, 7, FALSE)</f>
        <v>#N/A</v>
      </c>
      <c r="AQ740" s="53" t="e">
        <f>O740-P740-VLOOKUP(C740, Вчера_Спутник!C:BL, 9, FALSE)</f>
        <v>#N/A</v>
      </c>
      <c r="AR740" s="53" t="e">
        <f>Q740-R740-VLOOKUP(C740, Вчера_Спутник!C:BL, 11, FALSE)</f>
        <v>#N/A</v>
      </c>
      <c r="AS740" s="53" t="e">
        <f>S740-T740-VLOOKUP(C740, Вчера_Спутник!C:BL, 13, FALSE)</f>
        <v>#N/A</v>
      </c>
      <c r="AT740" s="53" t="e">
        <f>U740-V740-VLOOKUP(C740, Вчера_Спутник!C:BL, 15, FALSE)</f>
        <v>#N/A</v>
      </c>
      <c r="AU740" s="53" t="e">
        <f>W740-X740-VLOOKUP(C740, Вчера_Спутник!C:BL, 17, FALSE)</f>
        <v>#N/A</v>
      </c>
      <c r="AV740" s="53" t="e">
        <f>Y740-Z740-VLOOKUP(C740, Вчера_Спутник!C:BL, 19, FALSE)</f>
        <v>#N/A</v>
      </c>
      <c r="AW740" s="53" t="e">
        <f>AA740-AB740-VLOOKUP(C740, Вчера_Спутник!C:BL, 21, FALSE)</f>
        <v>#N/A</v>
      </c>
      <c r="AX740" s="53" t="e">
        <f>AC740-AD740-VLOOKUP(C740, Вчера_Спутник!C:BL, 23, FALSE)</f>
        <v>#N/A</v>
      </c>
      <c r="AY740" s="53" t="e">
        <f>VLOOKUP(C740, Вчера_Спутник!C:BL, 26, FALSE)+F740-Z740-AD740-AG740</f>
        <v>#N/A</v>
      </c>
      <c r="AZ740" s="53" t="e">
        <f>AE740-VLOOKUP(C740, Вчера_Спутник!C:BL, 25, FALSE)</f>
        <v>#N/A</v>
      </c>
    </row>
    <row r="741" spans="1:52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3">
        <f t="shared" si="23"/>
        <v>0</v>
      </c>
      <c r="AJ741" s="53">
        <f t="shared" si="24"/>
        <v>0</v>
      </c>
      <c r="AK741" s="53" t="str">
        <f>IF(ISNA(VLOOKUP(C741,Вчера_Спутник!C:C, 1, FALSE)),"ошибка",0)</f>
        <v>ошибка</v>
      </c>
      <c r="AL741" s="55"/>
      <c r="AM741" s="53" t="e">
        <f>D741-VLOOKUP(C741, Вчера_Спутник!C:BL, 2, FALSE)</f>
        <v>#N/A</v>
      </c>
      <c r="AN741" s="53" t="e">
        <f>E741-F741-VLOOKUP(C741, Вчера_Спутник!C:BL, 3, FALSE)</f>
        <v>#N/A</v>
      </c>
      <c r="AO741" s="53" t="e">
        <f>K741-L741-VLOOKUP(C741, Вчера_Спутник!C:BL, 5, FALSE)</f>
        <v>#N/A</v>
      </c>
      <c r="AP741" s="53" t="e">
        <f>M741-N741-VLOOKUP(C741, Вчера_Спутник!C:BL, 7, FALSE)</f>
        <v>#N/A</v>
      </c>
      <c r="AQ741" s="53" t="e">
        <f>O741-P741-VLOOKUP(C741, Вчера_Спутник!C:BL, 9, FALSE)</f>
        <v>#N/A</v>
      </c>
      <c r="AR741" s="53" t="e">
        <f>Q741-R741-VLOOKUP(C741, Вчера_Спутник!C:BL, 11, FALSE)</f>
        <v>#N/A</v>
      </c>
      <c r="AS741" s="53" t="e">
        <f>S741-T741-VLOOKUP(C741, Вчера_Спутник!C:BL, 13, FALSE)</f>
        <v>#N/A</v>
      </c>
      <c r="AT741" s="53" t="e">
        <f>U741-V741-VLOOKUP(C741, Вчера_Спутник!C:BL, 15, FALSE)</f>
        <v>#N/A</v>
      </c>
      <c r="AU741" s="53" t="e">
        <f>W741-X741-VLOOKUP(C741, Вчера_Спутник!C:BL, 17, FALSE)</f>
        <v>#N/A</v>
      </c>
      <c r="AV741" s="53" t="e">
        <f>Y741-Z741-VLOOKUP(C741, Вчера_Спутник!C:BL, 19, FALSE)</f>
        <v>#N/A</v>
      </c>
      <c r="AW741" s="53" t="e">
        <f>AA741-AB741-VLOOKUP(C741, Вчера_Спутник!C:BL, 21, FALSE)</f>
        <v>#N/A</v>
      </c>
      <c r="AX741" s="53" t="e">
        <f>AC741-AD741-VLOOKUP(C741, Вчера_Спутник!C:BL, 23, FALSE)</f>
        <v>#N/A</v>
      </c>
      <c r="AY741" s="53" t="e">
        <f>VLOOKUP(C741, Вчера_Спутник!C:BL, 26, FALSE)+F741-Z741-AD741-AG741</f>
        <v>#N/A</v>
      </c>
      <c r="AZ741" s="53" t="e">
        <f>AE741-VLOOKUP(C741, Вчера_Спутник!C:BL, 25, FALSE)</f>
        <v>#N/A</v>
      </c>
    </row>
    <row r="742" spans="1:52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3">
        <f t="shared" si="23"/>
        <v>0</v>
      </c>
      <c r="AJ742" s="53">
        <f t="shared" si="24"/>
        <v>0</v>
      </c>
      <c r="AK742" s="53" t="str">
        <f>IF(ISNA(VLOOKUP(C742,Вчера_Спутник!C:C, 1, FALSE)),"ошибка",0)</f>
        <v>ошибка</v>
      </c>
      <c r="AL742" s="55"/>
      <c r="AM742" s="53" t="e">
        <f>D742-VLOOKUP(C742, Вчера_Спутник!C:BL, 2, FALSE)</f>
        <v>#N/A</v>
      </c>
      <c r="AN742" s="53" t="e">
        <f>E742-F742-VLOOKUP(C742, Вчера_Спутник!C:BL, 3, FALSE)</f>
        <v>#N/A</v>
      </c>
      <c r="AO742" s="53" t="e">
        <f>K742-L742-VLOOKUP(C742, Вчера_Спутник!C:BL, 5, FALSE)</f>
        <v>#N/A</v>
      </c>
      <c r="AP742" s="53" t="e">
        <f>M742-N742-VLOOKUP(C742, Вчера_Спутник!C:BL, 7, FALSE)</f>
        <v>#N/A</v>
      </c>
      <c r="AQ742" s="53" t="e">
        <f>O742-P742-VLOOKUP(C742, Вчера_Спутник!C:BL, 9, FALSE)</f>
        <v>#N/A</v>
      </c>
      <c r="AR742" s="53" t="e">
        <f>Q742-R742-VLOOKUP(C742, Вчера_Спутник!C:BL, 11, FALSE)</f>
        <v>#N/A</v>
      </c>
      <c r="AS742" s="53" t="e">
        <f>S742-T742-VLOOKUP(C742, Вчера_Спутник!C:BL, 13, FALSE)</f>
        <v>#N/A</v>
      </c>
      <c r="AT742" s="53" t="e">
        <f>U742-V742-VLOOKUP(C742, Вчера_Спутник!C:BL, 15, FALSE)</f>
        <v>#N/A</v>
      </c>
      <c r="AU742" s="53" t="e">
        <f>W742-X742-VLOOKUP(C742, Вчера_Спутник!C:BL, 17, FALSE)</f>
        <v>#N/A</v>
      </c>
      <c r="AV742" s="53" t="e">
        <f>Y742-Z742-VLOOKUP(C742, Вчера_Спутник!C:BL, 19, FALSE)</f>
        <v>#N/A</v>
      </c>
      <c r="AW742" s="53" t="e">
        <f>AA742-AB742-VLOOKUP(C742, Вчера_Спутник!C:BL, 21, FALSE)</f>
        <v>#N/A</v>
      </c>
      <c r="AX742" s="53" t="e">
        <f>AC742-AD742-VLOOKUP(C742, Вчера_Спутник!C:BL, 23, FALSE)</f>
        <v>#N/A</v>
      </c>
      <c r="AY742" s="53" t="e">
        <f>VLOOKUP(C742, Вчера_Спутник!C:BL, 26, FALSE)+F742-Z742-AD742-AG742</f>
        <v>#N/A</v>
      </c>
      <c r="AZ742" s="53" t="e">
        <f>AE742-VLOOKUP(C742, Вчера_Спутник!C:BL, 25, FALSE)</f>
        <v>#N/A</v>
      </c>
    </row>
    <row r="743" spans="1:52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3">
        <f t="shared" si="23"/>
        <v>0</v>
      </c>
      <c r="AJ743" s="53">
        <f t="shared" si="24"/>
        <v>0</v>
      </c>
      <c r="AK743" s="53" t="str">
        <f>IF(ISNA(VLOOKUP(C743,Вчера_Спутник!C:C, 1, FALSE)),"ошибка",0)</f>
        <v>ошибка</v>
      </c>
      <c r="AL743" s="55"/>
      <c r="AM743" s="53" t="e">
        <f>D743-VLOOKUP(C743, Вчера_Спутник!C:BL, 2, FALSE)</f>
        <v>#N/A</v>
      </c>
      <c r="AN743" s="53" t="e">
        <f>E743-F743-VLOOKUP(C743, Вчера_Спутник!C:BL, 3, FALSE)</f>
        <v>#N/A</v>
      </c>
      <c r="AO743" s="53" t="e">
        <f>K743-L743-VLOOKUP(C743, Вчера_Спутник!C:BL, 5, FALSE)</f>
        <v>#N/A</v>
      </c>
      <c r="AP743" s="53" t="e">
        <f>M743-N743-VLOOKUP(C743, Вчера_Спутник!C:BL, 7, FALSE)</f>
        <v>#N/A</v>
      </c>
      <c r="AQ743" s="53" t="e">
        <f>O743-P743-VLOOKUP(C743, Вчера_Спутник!C:BL, 9, FALSE)</f>
        <v>#N/A</v>
      </c>
      <c r="AR743" s="53" t="e">
        <f>Q743-R743-VLOOKUP(C743, Вчера_Спутник!C:BL, 11, FALSE)</f>
        <v>#N/A</v>
      </c>
      <c r="AS743" s="53" t="e">
        <f>S743-T743-VLOOKUP(C743, Вчера_Спутник!C:BL, 13, FALSE)</f>
        <v>#N/A</v>
      </c>
      <c r="AT743" s="53" t="e">
        <f>U743-V743-VLOOKUP(C743, Вчера_Спутник!C:BL, 15, FALSE)</f>
        <v>#N/A</v>
      </c>
      <c r="AU743" s="53" t="e">
        <f>W743-X743-VLOOKUP(C743, Вчера_Спутник!C:BL, 17, FALSE)</f>
        <v>#N/A</v>
      </c>
      <c r="AV743" s="53" t="e">
        <f>Y743-Z743-VLOOKUP(C743, Вчера_Спутник!C:BL, 19, FALSE)</f>
        <v>#N/A</v>
      </c>
      <c r="AW743" s="53" t="e">
        <f>AA743-AB743-VLOOKUP(C743, Вчера_Спутник!C:BL, 21, FALSE)</f>
        <v>#N/A</v>
      </c>
      <c r="AX743" s="53" t="e">
        <f>AC743-AD743-VLOOKUP(C743, Вчера_Спутник!C:BL, 23, FALSE)</f>
        <v>#N/A</v>
      </c>
      <c r="AY743" s="53" t="e">
        <f>VLOOKUP(C743, Вчера_Спутник!C:BL, 26, FALSE)+F743-Z743-AD743-AG743</f>
        <v>#N/A</v>
      </c>
      <c r="AZ743" s="53" t="e">
        <f>AE743-VLOOKUP(C743, Вчера_Спутник!C:BL, 25, FALSE)</f>
        <v>#N/A</v>
      </c>
    </row>
    <row r="744" spans="1:52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3">
        <f t="shared" si="23"/>
        <v>0</v>
      </c>
      <c r="AJ744" s="53">
        <f t="shared" si="24"/>
        <v>0</v>
      </c>
      <c r="AK744" s="53" t="str">
        <f>IF(ISNA(VLOOKUP(C744,Вчера_Спутник!C:C, 1, FALSE)),"ошибка",0)</f>
        <v>ошибка</v>
      </c>
      <c r="AL744" s="55"/>
      <c r="AM744" s="53" t="e">
        <f>D744-VLOOKUP(C744, Вчера_Спутник!C:BL, 2, FALSE)</f>
        <v>#N/A</v>
      </c>
      <c r="AN744" s="53" t="e">
        <f>E744-F744-VLOOKUP(C744, Вчера_Спутник!C:BL, 3, FALSE)</f>
        <v>#N/A</v>
      </c>
      <c r="AO744" s="53" t="e">
        <f>K744-L744-VLOOKUP(C744, Вчера_Спутник!C:BL, 5, FALSE)</f>
        <v>#N/A</v>
      </c>
      <c r="AP744" s="53" t="e">
        <f>M744-N744-VLOOKUP(C744, Вчера_Спутник!C:BL, 7, FALSE)</f>
        <v>#N/A</v>
      </c>
      <c r="AQ744" s="53" t="e">
        <f>O744-P744-VLOOKUP(C744, Вчера_Спутник!C:BL, 9, FALSE)</f>
        <v>#N/A</v>
      </c>
      <c r="AR744" s="53" t="e">
        <f>Q744-R744-VLOOKUP(C744, Вчера_Спутник!C:BL, 11, FALSE)</f>
        <v>#N/A</v>
      </c>
      <c r="AS744" s="53" t="e">
        <f>S744-T744-VLOOKUP(C744, Вчера_Спутник!C:BL, 13, FALSE)</f>
        <v>#N/A</v>
      </c>
      <c r="AT744" s="53" t="e">
        <f>U744-V744-VLOOKUP(C744, Вчера_Спутник!C:BL, 15, FALSE)</f>
        <v>#N/A</v>
      </c>
      <c r="AU744" s="53" t="e">
        <f>W744-X744-VLOOKUP(C744, Вчера_Спутник!C:BL, 17, FALSE)</f>
        <v>#N/A</v>
      </c>
      <c r="AV744" s="53" t="e">
        <f>Y744-Z744-VLOOKUP(C744, Вчера_Спутник!C:BL, 19, FALSE)</f>
        <v>#N/A</v>
      </c>
      <c r="AW744" s="53" t="e">
        <f>AA744-AB744-VLOOKUP(C744, Вчера_Спутник!C:BL, 21, FALSE)</f>
        <v>#N/A</v>
      </c>
      <c r="AX744" s="53" t="e">
        <f>AC744-AD744-VLOOKUP(C744, Вчера_Спутник!C:BL, 23, FALSE)</f>
        <v>#N/A</v>
      </c>
      <c r="AY744" s="53" t="e">
        <f>VLOOKUP(C744, Вчера_Спутник!C:BL, 26, FALSE)+F744-Z744-AD744-AG744</f>
        <v>#N/A</v>
      </c>
      <c r="AZ744" s="53" t="e">
        <f>AE744-VLOOKUP(C744, Вчера_Спутник!C:BL, 25, FALSE)</f>
        <v>#N/A</v>
      </c>
    </row>
    <row r="745" spans="1:52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3">
        <f t="shared" si="23"/>
        <v>0</v>
      </c>
      <c r="AJ745" s="53">
        <f t="shared" si="24"/>
        <v>0</v>
      </c>
      <c r="AK745" s="53" t="str">
        <f>IF(ISNA(VLOOKUP(C745,Вчера_Спутник!C:C, 1, FALSE)),"ошибка",0)</f>
        <v>ошибка</v>
      </c>
      <c r="AL745" s="55"/>
      <c r="AM745" s="53" t="e">
        <f>D745-VLOOKUP(C745, Вчера_Спутник!C:BL, 2, FALSE)</f>
        <v>#N/A</v>
      </c>
      <c r="AN745" s="53" t="e">
        <f>E745-F745-VLOOKUP(C745, Вчера_Спутник!C:BL, 3, FALSE)</f>
        <v>#N/A</v>
      </c>
      <c r="AO745" s="53" t="e">
        <f>K745-L745-VLOOKUP(C745, Вчера_Спутник!C:BL, 5, FALSE)</f>
        <v>#N/A</v>
      </c>
      <c r="AP745" s="53" t="e">
        <f>M745-N745-VLOOKUP(C745, Вчера_Спутник!C:BL, 7, FALSE)</f>
        <v>#N/A</v>
      </c>
      <c r="AQ745" s="53" t="e">
        <f>O745-P745-VLOOKUP(C745, Вчера_Спутник!C:BL, 9, FALSE)</f>
        <v>#N/A</v>
      </c>
      <c r="AR745" s="53" t="e">
        <f>Q745-R745-VLOOKUP(C745, Вчера_Спутник!C:BL, 11, FALSE)</f>
        <v>#N/A</v>
      </c>
      <c r="AS745" s="53" t="e">
        <f>S745-T745-VLOOKUP(C745, Вчера_Спутник!C:BL, 13, FALSE)</f>
        <v>#N/A</v>
      </c>
      <c r="AT745" s="53" t="e">
        <f>U745-V745-VLOOKUP(C745, Вчера_Спутник!C:BL, 15, FALSE)</f>
        <v>#N/A</v>
      </c>
      <c r="AU745" s="53" t="e">
        <f>W745-X745-VLOOKUP(C745, Вчера_Спутник!C:BL, 17, FALSE)</f>
        <v>#N/A</v>
      </c>
      <c r="AV745" s="53" t="e">
        <f>Y745-Z745-VLOOKUP(C745, Вчера_Спутник!C:BL, 19, FALSE)</f>
        <v>#N/A</v>
      </c>
      <c r="AW745" s="53" t="e">
        <f>AA745-AB745-VLOOKUP(C745, Вчера_Спутник!C:BL, 21, FALSE)</f>
        <v>#N/A</v>
      </c>
      <c r="AX745" s="53" t="e">
        <f>AC745-AD745-VLOOKUP(C745, Вчера_Спутник!C:BL, 23, FALSE)</f>
        <v>#N/A</v>
      </c>
      <c r="AY745" s="53" t="e">
        <f>VLOOKUP(C745, Вчера_Спутник!C:BL, 26, FALSE)+F745-Z745-AD745-AG745</f>
        <v>#N/A</v>
      </c>
      <c r="AZ745" s="53" t="e">
        <f>AE745-VLOOKUP(C745, Вчера_Спутник!C:BL, 25, FALSE)</f>
        <v>#N/A</v>
      </c>
    </row>
    <row r="746" spans="1:52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3">
        <f t="shared" si="23"/>
        <v>0</v>
      </c>
      <c r="AJ746" s="53">
        <f t="shared" si="24"/>
        <v>0</v>
      </c>
      <c r="AK746" s="53" t="str">
        <f>IF(ISNA(VLOOKUP(C746,Вчера_Спутник!C:C, 1, FALSE)),"ошибка",0)</f>
        <v>ошибка</v>
      </c>
      <c r="AL746" s="55"/>
      <c r="AM746" s="53" t="e">
        <f>D746-VLOOKUP(C746, Вчера_Спутник!C:BL, 2, FALSE)</f>
        <v>#N/A</v>
      </c>
      <c r="AN746" s="53" t="e">
        <f>E746-F746-VLOOKUP(C746, Вчера_Спутник!C:BL, 3, FALSE)</f>
        <v>#N/A</v>
      </c>
      <c r="AO746" s="53" t="e">
        <f>K746-L746-VLOOKUP(C746, Вчера_Спутник!C:BL, 5, FALSE)</f>
        <v>#N/A</v>
      </c>
      <c r="AP746" s="53" t="e">
        <f>M746-N746-VLOOKUP(C746, Вчера_Спутник!C:BL, 7, FALSE)</f>
        <v>#N/A</v>
      </c>
      <c r="AQ746" s="53" t="e">
        <f>O746-P746-VLOOKUP(C746, Вчера_Спутник!C:BL, 9, FALSE)</f>
        <v>#N/A</v>
      </c>
      <c r="AR746" s="53" t="e">
        <f>Q746-R746-VLOOKUP(C746, Вчера_Спутник!C:BL, 11, FALSE)</f>
        <v>#N/A</v>
      </c>
      <c r="AS746" s="53" t="e">
        <f>S746-T746-VLOOKUP(C746, Вчера_Спутник!C:BL, 13, FALSE)</f>
        <v>#N/A</v>
      </c>
      <c r="AT746" s="53" t="e">
        <f>U746-V746-VLOOKUP(C746, Вчера_Спутник!C:BL, 15, FALSE)</f>
        <v>#N/A</v>
      </c>
      <c r="AU746" s="53" t="e">
        <f>W746-X746-VLOOKUP(C746, Вчера_Спутник!C:BL, 17, FALSE)</f>
        <v>#N/A</v>
      </c>
      <c r="AV746" s="53" t="e">
        <f>Y746-Z746-VLOOKUP(C746, Вчера_Спутник!C:BL, 19, FALSE)</f>
        <v>#N/A</v>
      </c>
      <c r="AW746" s="53" t="e">
        <f>AA746-AB746-VLOOKUP(C746, Вчера_Спутник!C:BL, 21, FALSE)</f>
        <v>#N/A</v>
      </c>
      <c r="AX746" s="53" t="e">
        <f>AC746-AD746-VLOOKUP(C746, Вчера_Спутник!C:BL, 23, FALSE)</f>
        <v>#N/A</v>
      </c>
      <c r="AY746" s="53" t="e">
        <f>VLOOKUP(C746, Вчера_Спутник!C:BL, 26, FALSE)+F746-Z746-AD746-AG746</f>
        <v>#N/A</v>
      </c>
      <c r="AZ746" s="53" t="e">
        <f>AE746-VLOOKUP(C746, Вчера_Спутник!C:BL, 25, FALSE)</f>
        <v>#N/A</v>
      </c>
    </row>
    <row r="747" spans="1:52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3">
        <f t="shared" si="23"/>
        <v>0</v>
      </c>
      <c r="AJ747" s="53">
        <f t="shared" si="24"/>
        <v>0</v>
      </c>
      <c r="AK747" s="53" t="str">
        <f>IF(ISNA(VLOOKUP(C747,Вчера_Спутник!C:C, 1, FALSE)),"ошибка",0)</f>
        <v>ошибка</v>
      </c>
      <c r="AL747" s="55"/>
      <c r="AM747" s="53" t="e">
        <f>D747-VLOOKUP(C747, Вчера_Спутник!C:BL, 2, FALSE)</f>
        <v>#N/A</v>
      </c>
      <c r="AN747" s="53" t="e">
        <f>E747-F747-VLOOKUP(C747, Вчера_Спутник!C:BL, 3, FALSE)</f>
        <v>#N/A</v>
      </c>
      <c r="AO747" s="53" t="e">
        <f>K747-L747-VLOOKUP(C747, Вчера_Спутник!C:BL, 5, FALSE)</f>
        <v>#N/A</v>
      </c>
      <c r="AP747" s="53" t="e">
        <f>M747-N747-VLOOKUP(C747, Вчера_Спутник!C:BL, 7, FALSE)</f>
        <v>#N/A</v>
      </c>
      <c r="AQ747" s="53" t="e">
        <f>O747-P747-VLOOKUP(C747, Вчера_Спутник!C:BL, 9, FALSE)</f>
        <v>#N/A</v>
      </c>
      <c r="AR747" s="53" t="e">
        <f>Q747-R747-VLOOKUP(C747, Вчера_Спутник!C:BL, 11, FALSE)</f>
        <v>#N/A</v>
      </c>
      <c r="AS747" s="53" t="e">
        <f>S747-T747-VLOOKUP(C747, Вчера_Спутник!C:BL, 13, FALSE)</f>
        <v>#N/A</v>
      </c>
      <c r="AT747" s="53" t="e">
        <f>U747-V747-VLOOKUP(C747, Вчера_Спутник!C:BL, 15, FALSE)</f>
        <v>#N/A</v>
      </c>
      <c r="AU747" s="53" t="e">
        <f>W747-X747-VLOOKUP(C747, Вчера_Спутник!C:BL, 17, FALSE)</f>
        <v>#N/A</v>
      </c>
      <c r="AV747" s="53" t="e">
        <f>Y747-Z747-VLOOKUP(C747, Вчера_Спутник!C:BL, 19, FALSE)</f>
        <v>#N/A</v>
      </c>
      <c r="AW747" s="53" t="e">
        <f>AA747-AB747-VLOOKUP(C747, Вчера_Спутник!C:BL, 21, FALSE)</f>
        <v>#N/A</v>
      </c>
      <c r="AX747" s="53" t="e">
        <f>AC747-AD747-VLOOKUP(C747, Вчера_Спутник!C:BL, 23, FALSE)</f>
        <v>#N/A</v>
      </c>
      <c r="AY747" s="53" t="e">
        <f>VLOOKUP(C747, Вчера_Спутник!C:BL, 26, FALSE)+F747-Z747-AD747-AG747</f>
        <v>#N/A</v>
      </c>
      <c r="AZ747" s="53" t="e">
        <f>AE747-VLOOKUP(C747, Вчера_Спутник!C:BL, 25, FALSE)</f>
        <v>#N/A</v>
      </c>
    </row>
    <row r="748" spans="1:52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3">
        <f t="shared" si="23"/>
        <v>0</v>
      </c>
      <c r="AJ748" s="53">
        <f t="shared" si="24"/>
        <v>0</v>
      </c>
      <c r="AK748" s="53" t="str">
        <f>IF(ISNA(VLOOKUP(C748,Вчера_Спутник!C:C, 1, FALSE)),"ошибка",0)</f>
        <v>ошибка</v>
      </c>
      <c r="AL748" s="55"/>
      <c r="AM748" s="53" t="e">
        <f>D748-VLOOKUP(C748, Вчера_Спутник!C:BL, 2, FALSE)</f>
        <v>#N/A</v>
      </c>
      <c r="AN748" s="53" t="e">
        <f>E748-F748-VLOOKUP(C748, Вчера_Спутник!C:BL, 3, FALSE)</f>
        <v>#N/A</v>
      </c>
      <c r="AO748" s="53" t="e">
        <f>K748-L748-VLOOKUP(C748, Вчера_Спутник!C:BL, 5, FALSE)</f>
        <v>#N/A</v>
      </c>
      <c r="AP748" s="53" t="e">
        <f>M748-N748-VLOOKUP(C748, Вчера_Спутник!C:BL, 7, FALSE)</f>
        <v>#N/A</v>
      </c>
      <c r="AQ748" s="53" t="e">
        <f>O748-P748-VLOOKUP(C748, Вчера_Спутник!C:BL, 9, FALSE)</f>
        <v>#N/A</v>
      </c>
      <c r="AR748" s="53" t="e">
        <f>Q748-R748-VLOOKUP(C748, Вчера_Спутник!C:BL, 11, FALSE)</f>
        <v>#N/A</v>
      </c>
      <c r="AS748" s="53" t="e">
        <f>S748-T748-VLOOKUP(C748, Вчера_Спутник!C:BL, 13, FALSE)</f>
        <v>#N/A</v>
      </c>
      <c r="AT748" s="53" t="e">
        <f>U748-V748-VLOOKUP(C748, Вчера_Спутник!C:BL, 15, FALSE)</f>
        <v>#N/A</v>
      </c>
      <c r="AU748" s="53" t="e">
        <f>W748-X748-VLOOKUP(C748, Вчера_Спутник!C:BL, 17, FALSE)</f>
        <v>#N/A</v>
      </c>
      <c r="AV748" s="53" t="e">
        <f>Y748-Z748-VLOOKUP(C748, Вчера_Спутник!C:BL, 19, FALSE)</f>
        <v>#N/A</v>
      </c>
      <c r="AW748" s="53" t="e">
        <f>AA748-AB748-VLOOKUP(C748, Вчера_Спутник!C:BL, 21, FALSE)</f>
        <v>#N/A</v>
      </c>
      <c r="AX748" s="53" t="e">
        <f>AC748-AD748-VLOOKUP(C748, Вчера_Спутник!C:BL, 23, FALSE)</f>
        <v>#N/A</v>
      </c>
      <c r="AY748" s="53" t="e">
        <f>VLOOKUP(C748, Вчера_Спутник!C:BL, 26, FALSE)+F748-Z748-AD748-AG748</f>
        <v>#N/A</v>
      </c>
      <c r="AZ748" s="53" t="e">
        <f>AE748-VLOOKUP(C748, Вчера_Спутник!C:BL, 25, FALSE)</f>
        <v>#N/A</v>
      </c>
    </row>
    <row r="749" spans="1:52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3">
        <f t="shared" si="23"/>
        <v>0</v>
      </c>
      <c r="AJ749" s="53">
        <f t="shared" si="24"/>
        <v>0</v>
      </c>
      <c r="AK749" s="53" t="str">
        <f>IF(ISNA(VLOOKUP(C749,Вчера_Спутник!C:C, 1, FALSE)),"ошибка",0)</f>
        <v>ошибка</v>
      </c>
      <c r="AL749" s="55"/>
      <c r="AM749" s="53" t="e">
        <f>D749-VLOOKUP(C749, Вчера_Спутник!C:BL, 2, FALSE)</f>
        <v>#N/A</v>
      </c>
      <c r="AN749" s="53" t="e">
        <f>E749-F749-VLOOKUP(C749, Вчера_Спутник!C:BL, 3, FALSE)</f>
        <v>#N/A</v>
      </c>
      <c r="AO749" s="53" t="e">
        <f>K749-L749-VLOOKUP(C749, Вчера_Спутник!C:BL, 5, FALSE)</f>
        <v>#N/A</v>
      </c>
      <c r="AP749" s="53" t="e">
        <f>M749-N749-VLOOKUP(C749, Вчера_Спутник!C:BL, 7, FALSE)</f>
        <v>#N/A</v>
      </c>
      <c r="AQ749" s="53" t="e">
        <f>O749-P749-VLOOKUP(C749, Вчера_Спутник!C:BL, 9, FALSE)</f>
        <v>#N/A</v>
      </c>
      <c r="AR749" s="53" t="e">
        <f>Q749-R749-VLOOKUP(C749, Вчера_Спутник!C:BL, 11, FALSE)</f>
        <v>#N/A</v>
      </c>
      <c r="AS749" s="53" t="e">
        <f>S749-T749-VLOOKUP(C749, Вчера_Спутник!C:BL, 13, FALSE)</f>
        <v>#N/A</v>
      </c>
      <c r="AT749" s="53" t="e">
        <f>U749-V749-VLOOKUP(C749, Вчера_Спутник!C:BL, 15, FALSE)</f>
        <v>#N/A</v>
      </c>
      <c r="AU749" s="53" t="e">
        <f>W749-X749-VLOOKUP(C749, Вчера_Спутник!C:BL, 17, FALSE)</f>
        <v>#N/A</v>
      </c>
      <c r="AV749" s="53" t="e">
        <f>Y749-Z749-VLOOKUP(C749, Вчера_Спутник!C:BL, 19, FALSE)</f>
        <v>#N/A</v>
      </c>
      <c r="AW749" s="53" t="e">
        <f>AA749-AB749-VLOOKUP(C749, Вчера_Спутник!C:BL, 21, FALSE)</f>
        <v>#N/A</v>
      </c>
      <c r="AX749" s="53" t="e">
        <f>AC749-AD749-VLOOKUP(C749, Вчера_Спутник!C:BL, 23, FALSE)</f>
        <v>#N/A</v>
      </c>
      <c r="AY749" s="53" t="e">
        <f>VLOOKUP(C749, Вчера_Спутник!C:BL, 26, FALSE)+F749-Z749-AD749-AG749</f>
        <v>#N/A</v>
      </c>
      <c r="AZ749" s="53" t="e">
        <f>AE749-VLOOKUP(C749, Вчера_Спутник!C:BL, 25, FALSE)</f>
        <v>#N/A</v>
      </c>
    </row>
    <row r="750" spans="1:52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3">
        <f t="shared" si="23"/>
        <v>0</v>
      </c>
      <c r="AJ750" s="53">
        <f t="shared" si="24"/>
        <v>0</v>
      </c>
      <c r="AK750" s="53" t="str">
        <f>IF(ISNA(VLOOKUP(C750,Вчера_Спутник!C:C, 1, FALSE)),"ошибка",0)</f>
        <v>ошибка</v>
      </c>
      <c r="AL750" s="55"/>
      <c r="AM750" s="53" t="e">
        <f>D750-VLOOKUP(C750, Вчера_Спутник!C:BL, 2, FALSE)</f>
        <v>#N/A</v>
      </c>
      <c r="AN750" s="53" t="e">
        <f>E750-F750-VLOOKUP(C750, Вчера_Спутник!C:BL, 3, FALSE)</f>
        <v>#N/A</v>
      </c>
      <c r="AO750" s="53" t="e">
        <f>K750-L750-VLOOKUP(C750, Вчера_Спутник!C:BL, 5, FALSE)</f>
        <v>#N/A</v>
      </c>
      <c r="AP750" s="53" t="e">
        <f>M750-N750-VLOOKUP(C750, Вчера_Спутник!C:BL, 7, FALSE)</f>
        <v>#N/A</v>
      </c>
      <c r="AQ750" s="53" t="e">
        <f>O750-P750-VLOOKUP(C750, Вчера_Спутник!C:BL, 9, FALSE)</f>
        <v>#N/A</v>
      </c>
      <c r="AR750" s="53" t="e">
        <f>Q750-R750-VLOOKUP(C750, Вчера_Спутник!C:BL, 11, FALSE)</f>
        <v>#N/A</v>
      </c>
      <c r="AS750" s="53" t="e">
        <f>S750-T750-VLOOKUP(C750, Вчера_Спутник!C:BL, 13, FALSE)</f>
        <v>#N/A</v>
      </c>
      <c r="AT750" s="53" t="e">
        <f>U750-V750-VLOOKUP(C750, Вчера_Спутник!C:BL, 15, FALSE)</f>
        <v>#N/A</v>
      </c>
      <c r="AU750" s="53" t="e">
        <f>W750-X750-VLOOKUP(C750, Вчера_Спутник!C:BL, 17, FALSE)</f>
        <v>#N/A</v>
      </c>
      <c r="AV750" s="53" t="e">
        <f>Y750-Z750-VLOOKUP(C750, Вчера_Спутник!C:BL, 19, FALSE)</f>
        <v>#N/A</v>
      </c>
      <c r="AW750" s="53" t="e">
        <f>AA750-AB750-VLOOKUP(C750, Вчера_Спутник!C:BL, 21, FALSE)</f>
        <v>#N/A</v>
      </c>
      <c r="AX750" s="53" t="e">
        <f>AC750-AD750-VLOOKUP(C750, Вчера_Спутник!C:BL, 23, FALSE)</f>
        <v>#N/A</v>
      </c>
      <c r="AY750" s="53" t="e">
        <f>VLOOKUP(C750, Вчера_Спутник!C:BL, 26, FALSE)+F750-Z750-AD750-AG750</f>
        <v>#N/A</v>
      </c>
      <c r="AZ750" s="53" t="e">
        <f>AE750-VLOOKUP(C750, Вчера_Спутник!C:BL, 25, FALSE)</f>
        <v>#N/A</v>
      </c>
    </row>
    <row r="751" spans="1:52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3">
        <f t="shared" si="23"/>
        <v>0</v>
      </c>
      <c r="AJ751" s="53">
        <f t="shared" si="24"/>
        <v>0</v>
      </c>
      <c r="AK751" s="53" t="str">
        <f>IF(ISNA(VLOOKUP(C751,Вчера_Спутник!C:C, 1, FALSE)),"ошибка",0)</f>
        <v>ошибка</v>
      </c>
      <c r="AL751" s="55"/>
      <c r="AM751" s="53" t="e">
        <f>D751-VLOOKUP(C751, Вчера_Спутник!C:BL, 2, FALSE)</f>
        <v>#N/A</v>
      </c>
      <c r="AN751" s="53" t="e">
        <f>E751-F751-VLOOKUP(C751, Вчера_Спутник!C:BL, 3, FALSE)</f>
        <v>#N/A</v>
      </c>
      <c r="AO751" s="53" t="e">
        <f>K751-L751-VLOOKUP(C751, Вчера_Спутник!C:BL, 5, FALSE)</f>
        <v>#N/A</v>
      </c>
      <c r="AP751" s="53" t="e">
        <f>M751-N751-VLOOKUP(C751, Вчера_Спутник!C:BL, 7, FALSE)</f>
        <v>#N/A</v>
      </c>
      <c r="AQ751" s="53" t="e">
        <f>O751-P751-VLOOKUP(C751, Вчера_Спутник!C:BL, 9, FALSE)</f>
        <v>#N/A</v>
      </c>
      <c r="AR751" s="53" t="e">
        <f>Q751-R751-VLOOKUP(C751, Вчера_Спутник!C:BL, 11, FALSE)</f>
        <v>#N/A</v>
      </c>
      <c r="AS751" s="53" t="e">
        <f>S751-T751-VLOOKUP(C751, Вчера_Спутник!C:BL, 13, FALSE)</f>
        <v>#N/A</v>
      </c>
      <c r="AT751" s="53" t="e">
        <f>U751-V751-VLOOKUP(C751, Вчера_Спутник!C:BL, 15, FALSE)</f>
        <v>#N/A</v>
      </c>
      <c r="AU751" s="53" t="e">
        <f>W751-X751-VLOOKUP(C751, Вчера_Спутник!C:BL, 17, FALSE)</f>
        <v>#N/A</v>
      </c>
      <c r="AV751" s="53" t="e">
        <f>Y751-Z751-VLOOKUP(C751, Вчера_Спутник!C:BL, 19, FALSE)</f>
        <v>#N/A</v>
      </c>
      <c r="AW751" s="53" t="e">
        <f>AA751-AB751-VLOOKUP(C751, Вчера_Спутник!C:BL, 21, FALSE)</f>
        <v>#N/A</v>
      </c>
      <c r="AX751" s="53" t="e">
        <f>AC751-AD751-VLOOKUP(C751, Вчера_Спутник!C:BL, 23, FALSE)</f>
        <v>#N/A</v>
      </c>
      <c r="AY751" s="53" t="e">
        <f>VLOOKUP(C751, Вчера_Спутник!C:BL, 26, FALSE)+F751-Z751-AD751-AG751</f>
        <v>#N/A</v>
      </c>
      <c r="AZ751" s="53" t="e">
        <f>AE751-VLOOKUP(C751, Вчера_Спутник!C:BL, 25, FALSE)</f>
        <v>#N/A</v>
      </c>
    </row>
    <row r="752" spans="1:52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3">
        <f t="shared" si="23"/>
        <v>0</v>
      </c>
      <c r="AJ752" s="53">
        <f t="shared" si="24"/>
        <v>0</v>
      </c>
      <c r="AK752" s="53" t="str">
        <f>IF(ISNA(VLOOKUP(C752,Вчера_Спутник!C:C, 1, FALSE)),"ошибка",0)</f>
        <v>ошибка</v>
      </c>
      <c r="AL752" s="55"/>
      <c r="AM752" s="53" t="e">
        <f>D752-VLOOKUP(C752, Вчера_Спутник!C:BL, 2, FALSE)</f>
        <v>#N/A</v>
      </c>
      <c r="AN752" s="53" t="e">
        <f>E752-F752-VLOOKUP(C752, Вчера_Спутник!C:BL, 3, FALSE)</f>
        <v>#N/A</v>
      </c>
      <c r="AO752" s="53" t="e">
        <f>K752-L752-VLOOKUP(C752, Вчера_Спутник!C:BL, 5, FALSE)</f>
        <v>#N/A</v>
      </c>
      <c r="AP752" s="53" t="e">
        <f>M752-N752-VLOOKUP(C752, Вчера_Спутник!C:BL, 7, FALSE)</f>
        <v>#N/A</v>
      </c>
      <c r="AQ752" s="53" t="e">
        <f>O752-P752-VLOOKUP(C752, Вчера_Спутник!C:BL, 9, FALSE)</f>
        <v>#N/A</v>
      </c>
      <c r="AR752" s="53" t="e">
        <f>Q752-R752-VLOOKUP(C752, Вчера_Спутник!C:BL, 11, FALSE)</f>
        <v>#N/A</v>
      </c>
      <c r="AS752" s="53" t="e">
        <f>S752-T752-VLOOKUP(C752, Вчера_Спутник!C:BL, 13, FALSE)</f>
        <v>#N/A</v>
      </c>
      <c r="AT752" s="53" t="e">
        <f>U752-V752-VLOOKUP(C752, Вчера_Спутник!C:BL, 15, FALSE)</f>
        <v>#N/A</v>
      </c>
      <c r="AU752" s="53" t="e">
        <f>W752-X752-VLOOKUP(C752, Вчера_Спутник!C:BL, 17, FALSE)</f>
        <v>#N/A</v>
      </c>
      <c r="AV752" s="53" t="e">
        <f>Y752-Z752-VLOOKUP(C752, Вчера_Спутник!C:BL, 19, FALSE)</f>
        <v>#N/A</v>
      </c>
      <c r="AW752" s="53" t="e">
        <f>AA752-AB752-VLOOKUP(C752, Вчера_Спутник!C:BL, 21, FALSE)</f>
        <v>#N/A</v>
      </c>
      <c r="AX752" s="53" t="e">
        <f>AC752-AD752-VLOOKUP(C752, Вчера_Спутник!C:BL, 23, FALSE)</f>
        <v>#N/A</v>
      </c>
      <c r="AY752" s="53" t="e">
        <f>VLOOKUP(C752, Вчера_Спутник!C:BL, 26, FALSE)+F752-Z752-AD752-AG752</f>
        <v>#N/A</v>
      </c>
      <c r="AZ752" s="53" t="e">
        <f>AE752-VLOOKUP(C752, Вчера_Спутник!C:BL, 25, FALSE)</f>
        <v>#N/A</v>
      </c>
    </row>
    <row r="753" spans="1:52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3">
        <f t="shared" si="23"/>
        <v>0</v>
      </c>
      <c r="AJ753" s="53">
        <f t="shared" si="24"/>
        <v>0</v>
      </c>
      <c r="AK753" s="53" t="str">
        <f>IF(ISNA(VLOOKUP(C753,Вчера_Спутник!C:C, 1, FALSE)),"ошибка",0)</f>
        <v>ошибка</v>
      </c>
      <c r="AL753" s="55"/>
      <c r="AM753" s="53" t="e">
        <f>D753-VLOOKUP(C753, Вчера_Спутник!C:BL, 2, FALSE)</f>
        <v>#N/A</v>
      </c>
      <c r="AN753" s="53" t="e">
        <f>E753-F753-VLOOKUP(C753, Вчера_Спутник!C:BL, 3, FALSE)</f>
        <v>#N/A</v>
      </c>
      <c r="AO753" s="53" t="e">
        <f>K753-L753-VLOOKUP(C753, Вчера_Спутник!C:BL, 5, FALSE)</f>
        <v>#N/A</v>
      </c>
      <c r="AP753" s="53" t="e">
        <f>M753-N753-VLOOKUP(C753, Вчера_Спутник!C:BL, 7, FALSE)</f>
        <v>#N/A</v>
      </c>
      <c r="AQ753" s="53" t="e">
        <f>O753-P753-VLOOKUP(C753, Вчера_Спутник!C:BL, 9, FALSE)</f>
        <v>#N/A</v>
      </c>
      <c r="AR753" s="53" t="e">
        <f>Q753-R753-VLOOKUP(C753, Вчера_Спутник!C:BL, 11, FALSE)</f>
        <v>#N/A</v>
      </c>
      <c r="AS753" s="53" t="e">
        <f>S753-T753-VLOOKUP(C753, Вчера_Спутник!C:BL, 13, FALSE)</f>
        <v>#N/A</v>
      </c>
      <c r="AT753" s="53" t="e">
        <f>U753-V753-VLOOKUP(C753, Вчера_Спутник!C:BL, 15, FALSE)</f>
        <v>#N/A</v>
      </c>
      <c r="AU753" s="53" t="e">
        <f>W753-X753-VLOOKUP(C753, Вчера_Спутник!C:BL, 17, FALSE)</f>
        <v>#N/A</v>
      </c>
      <c r="AV753" s="53" t="e">
        <f>Y753-Z753-VLOOKUP(C753, Вчера_Спутник!C:BL, 19, FALSE)</f>
        <v>#N/A</v>
      </c>
      <c r="AW753" s="53" t="e">
        <f>AA753-AB753-VLOOKUP(C753, Вчера_Спутник!C:BL, 21, FALSE)</f>
        <v>#N/A</v>
      </c>
      <c r="AX753" s="53" t="e">
        <f>AC753-AD753-VLOOKUP(C753, Вчера_Спутник!C:BL, 23, FALSE)</f>
        <v>#N/A</v>
      </c>
      <c r="AY753" s="53" t="e">
        <f>VLOOKUP(C753, Вчера_Спутник!C:BL, 26, FALSE)+F753-Z753-AD753-AG753</f>
        <v>#N/A</v>
      </c>
      <c r="AZ753" s="53" t="e">
        <f>AE753-VLOOKUP(C753, Вчера_Спутник!C:BL, 25, FALSE)</f>
        <v>#N/A</v>
      </c>
    </row>
    <row r="754" spans="1:52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3">
        <f t="shared" si="23"/>
        <v>0</v>
      </c>
      <c r="AJ754" s="53">
        <f t="shared" si="24"/>
        <v>0</v>
      </c>
      <c r="AK754" s="53" t="str">
        <f>IF(ISNA(VLOOKUP(C754,Вчера_Спутник!C:C, 1, FALSE)),"ошибка",0)</f>
        <v>ошибка</v>
      </c>
      <c r="AL754" s="55"/>
      <c r="AM754" s="53" t="e">
        <f>D754-VLOOKUP(C754, Вчера_Спутник!C:BL, 2, FALSE)</f>
        <v>#N/A</v>
      </c>
      <c r="AN754" s="53" t="e">
        <f>E754-F754-VLOOKUP(C754, Вчера_Спутник!C:BL, 3, FALSE)</f>
        <v>#N/A</v>
      </c>
      <c r="AO754" s="53" t="e">
        <f>K754-L754-VLOOKUP(C754, Вчера_Спутник!C:BL, 5, FALSE)</f>
        <v>#N/A</v>
      </c>
      <c r="AP754" s="53" t="e">
        <f>M754-N754-VLOOKUP(C754, Вчера_Спутник!C:BL, 7, FALSE)</f>
        <v>#N/A</v>
      </c>
      <c r="AQ754" s="53" t="e">
        <f>O754-P754-VLOOKUP(C754, Вчера_Спутник!C:BL, 9, FALSE)</f>
        <v>#N/A</v>
      </c>
      <c r="AR754" s="53" t="e">
        <f>Q754-R754-VLOOKUP(C754, Вчера_Спутник!C:BL, 11, FALSE)</f>
        <v>#N/A</v>
      </c>
      <c r="AS754" s="53" t="e">
        <f>S754-T754-VLOOKUP(C754, Вчера_Спутник!C:BL, 13, FALSE)</f>
        <v>#N/A</v>
      </c>
      <c r="AT754" s="53" t="e">
        <f>U754-V754-VLOOKUP(C754, Вчера_Спутник!C:BL, 15, FALSE)</f>
        <v>#N/A</v>
      </c>
      <c r="AU754" s="53" t="e">
        <f>W754-X754-VLOOKUP(C754, Вчера_Спутник!C:BL, 17, FALSE)</f>
        <v>#N/A</v>
      </c>
      <c r="AV754" s="53" t="e">
        <f>Y754-Z754-VLOOKUP(C754, Вчера_Спутник!C:BL, 19, FALSE)</f>
        <v>#N/A</v>
      </c>
      <c r="AW754" s="53" t="e">
        <f>AA754-AB754-VLOOKUP(C754, Вчера_Спутник!C:BL, 21, FALSE)</f>
        <v>#N/A</v>
      </c>
      <c r="AX754" s="53" t="e">
        <f>AC754-AD754-VLOOKUP(C754, Вчера_Спутник!C:BL, 23, FALSE)</f>
        <v>#N/A</v>
      </c>
      <c r="AY754" s="53" t="e">
        <f>VLOOKUP(C754, Вчера_Спутник!C:BL, 26, FALSE)+F754-Z754-AD754-AG754</f>
        <v>#N/A</v>
      </c>
      <c r="AZ754" s="53" t="e">
        <f>AE754-VLOOKUP(C754, Вчера_Спутник!C:BL, 25, FALSE)</f>
        <v>#N/A</v>
      </c>
    </row>
    <row r="755" spans="1:52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3">
        <f t="shared" si="23"/>
        <v>0</v>
      </c>
      <c r="AJ755" s="53">
        <f t="shared" si="24"/>
        <v>0</v>
      </c>
      <c r="AK755" s="53" t="str">
        <f>IF(ISNA(VLOOKUP(C755,Вчера_Спутник!C:C, 1, FALSE)),"ошибка",0)</f>
        <v>ошибка</v>
      </c>
      <c r="AL755" s="55"/>
      <c r="AM755" s="53" t="e">
        <f>D755-VLOOKUP(C755, Вчера_Спутник!C:BL, 2, FALSE)</f>
        <v>#N/A</v>
      </c>
      <c r="AN755" s="53" t="e">
        <f>E755-F755-VLOOKUP(C755, Вчера_Спутник!C:BL, 3, FALSE)</f>
        <v>#N/A</v>
      </c>
      <c r="AO755" s="53" t="e">
        <f>K755-L755-VLOOKUP(C755, Вчера_Спутник!C:BL, 5, FALSE)</f>
        <v>#N/A</v>
      </c>
      <c r="AP755" s="53" t="e">
        <f>M755-N755-VLOOKUP(C755, Вчера_Спутник!C:BL, 7, FALSE)</f>
        <v>#N/A</v>
      </c>
      <c r="AQ755" s="53" t="e">
        <f>O755-P755-VLOOKUP(C755, Вчера_Спутник!C:BL, 9, FALSE)</f>
        <v>#N/A</v>
      </c>
      <c r="AR755" s="53" t="e">
        <f>Q755-R755-VLOOKUP(C755, Вчера_Спутник!C:BL, 11, FALSE)</f>
        <v>#N/A</v>
      </c>
      <c r="AS755" s="53" t="e">
        <f>S755-T755-VLOOKUP(C755, Вчера_Спутник!C:BL, 13, FALSE)</f>
        <v>#N/A</v>
      </c>
      <c r="AT755" s="53" t="e">
        <f>U755-V755-VLOOKUP(C755, Вчера_Спутник!C:BL, 15, FALSE)</f>
        <v>#N/A</v>
      </c>
      <c r="AU755" s="53" t="e">
        <f>W755-X755-VLOOKUP(C755, Вчера_Спутник!C:BL, 17, FALSE)</f>
        <v>#N/A</v>
      </c>
      <c r="AV755" s="53" t="e">
        <f>Y755-Z755-VLOOKUP(C755, Вчера_Спутник!C:BL, 19, FALSE)</f>
        <v>#N/A</v>
      </c>
      <c r="AW755" s="53" t="e">
        <f>AA755-AB755-VLOOKUP(C755, Вчера_Спутник!C:BL, 21, FALSE)</f>
        <v>#N/A</v>
      </c>
      <c r="AX755" s="53" t="e">
        <f>AC755-AD755-VLOOKUP(C755, Вчера_Спутник!C:BL, 23, FALSE)</f>
        <v>#N/A</v>
      </c>
      <c r="AY755" s="53" t="e">
        <f>VLOOKUP(C755, Вчера_Спутник!C:BL, 26, FALSE)+F755-Z755-AD755-AG755</f>
        <v>#N/A</v>
      </c>
      <c r="AZ755" s="53" t="e">
        <f>AE755-VLOOKUP(C755, Вчера_Спутник!C:BL, 25, FALSE)</f>
        <v>#N/A</v>
      </c>
    </row>
    <row r="756" spans="1:52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3">
        <f t="shared" si="23"/>
        <v>0</v>
      </c>
      <c r="AJ756" s="53">
        <f t="shared" si="24"/>
        <v>0</v>
      </c>
      <c r="AK756" s="53" t="str">
        <f>IF(ISNA(VLOOKUP(C756,Вчера_Спутник!C:C, 1, FALSE)),"ошибка",0)</f>
        <v>ошибка</v>
      </c>
      <c r="AL756" s="55"/>
      <c r="AM756" s="53" t="e">
        <f>D756-VLOOKUP(C756, Вчера_Спутник!C:BL, 2, FALSE)</f>
        <v>#N/A</v>
      </c>
      <c r="AN756" s="53" t="e">
        <f>E756-F756-VLOOKUP(C756, Вчера_Спутник!C:BL, 3, FALSE)</f>
        <v>#N/A</v>
      </c>
      <c r="AO756" s="53" t="e">
        <f>K756-L756-VLOOKUP(C756, Вчера_Спутник!C:BL, 5, FALSE)</f>
        <v>#N/A</v>
      </c>
      <c r="AP756" s="53" t="e">
        <f>M756-N756-VLOOKUP(C756, Вчера_Спутник!C:BL, 7, FALSE)</f>
        <v>#N/A</v>
      </c>
      <c r="AQ756" s="53" t="e">
        <f>O756-P756-VLOOKUP(C756, Вчера_Спутник!C:BL, 9, FALSE)</f>
        <v>#N/A</v>
      </c>
      <c r="AR756" s="53" t="e">
        <f>Q756-R756-VLOOKUP(C756, Вчера_Спутник!C:BL, 11, FALSE)</f>
        <v>#N/A</v>
      </c>
      <c r="AS756" s="53" t="e">
        <f>S756-T756-VLOOKUP(C756, Вчера_Спутник!C:BL, 13, FALSE)</f>
        <v>#N/A</v>
      </c>
      <c r="AT756" s="53" t="e">
        <f>U756-V756-VLOOKUP(C756, Вчера_Спутник!C:BL, 15, FALSE)</f>
        <v>#N/A</v>
      </c>
      <c r="AU756" s="53" t="e">
        <f>W756-X756-VLOOKUP(C756, Вчера_Спутник!C:BL, 17, FALSE)</f>
        <v>#N/A</v>
      </c>
      <c r="AV756" s="53" t="e">
        <f>Y756-Z756-VLOOKUP(C756, Вчера_Спутник!C:BL, 19, FALSE)</f>
        <v>#N/A</v>
      </c>
      <c r="AW756" s="53" t="e">
        <f>AA756-AB756-VLOOKUP(C756, Вчера_Спутник!C:BL, 21, FALSE)</f>
        <v>#N/A</v>
      </c>
      <c r="AX756" s="53" t="e">
        <f>AC756-AD756-VLOOKUP(C756, Вчера_Спутник!C:BL, 23, FALSE)</f>
        <v>#N/A</v>
      </c>
      <c r="AY756" s="53" t="e">
        <f>VLOOKUP(C756, Вчера_Спутник!C:BL, 26, FALSE)+F756-Z756-AD756-AG756</f>
        <v>#N/A</v>
      </c>
      <c r="AZ756" s="53" t="e">
        <f>AE756-VLOOKUP(C756, Вчера_Спутник!C:BL, 25, FALSE)</f>
        <v>#N/A</v>
      </c>
    </row>
    <row r="757" spans="1:52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3">
        <f t="shared" si="23"/>
        <v>0</v>
      </c>
      <c r="AJ757" s="53">
        <f t="shared" si="24"/>
        <v>0</v>
      </c>
      <c r="AK757" s="53" t="str">
        <f>IF(ISNA(VLOOKUP(C757,Вчера_Спутник!C:C, 1, FALSE)),"ошибка",0)</f>
        <v>ошибка</v>
      </c>
      <c r="AL757" s="55"/>
      <c r="AM757" s="53" t="e">
        <f>D757-VLOOKUP(C757, Вчера_Спутник!C:BL, 2, FALSE)</f>
        <v>#N/A</v>
      </c>
      <c r="AN757" s="53" t="e">
        <f>E757-F757-VLOOKUP(C757, Вчера_Спутник!C:BL, 3, FALSE)</f>
        <v>#N/A</v>
      </c>
      <c r="AO757" s="53" t="e">
        <f>K757-L757-VLOOKUP(C757, Вчера_Спутник!C:BL, 5, FALSE)</f>
        <v>#N/A</v>
      </c>
      <c r="AP757" s="53" t="e">
        <f>M757-N757-VLOOKUP(C757, Вчера_Спутник!C:BL, 7, FALSE)</f>
        <v>#N/A</v>
      </c>
      <c r="AQ757" s="53" t="e">
        <f>O757-P757-VLOOKUP(C757, Вчера_Спутник!C:BL, 9, FALSE)</f>
        <v>#N/A</v>
      </c>
      <c r="AR757" s="53" t="e">
        <f>Q757-R757-VLOOKUP(C757, Вчера_Спутник!C:BL, 11, FALSE)</f>
        <v>#N/A</v>
      </c>
      <c r="AS757" s="53" t="e">
        <f>S757-T757-VLOOKUP(C757, Вчера_Спутник!C:BL, 13, FALSE)</f>
        <v>#N/A</v>
      </c>
      <c r="AT757" s="53" t="e">
        <f>U757-V757-VLOOKUP(C757, Вчера_Спутник!C:BL, 15, FALSE)</f>
        <v>#N/A</v>
      </c>
      <c r="AU757" s="53" t="e">
        <f>W757-X757-VLOOKUP(C757, Вчера_Спутник!C:BL, 17, FALSE)</f>
        <v>#N/A</v>
      </c>
      <c r="AV757" s="53" t="e">
        <f>Y757-Z757-VLOOKUP(C757, Вчера_Спутник!C:BL, 19, FALSE)</f>
        <v>#N/A</v>
      </c>
      <c r="AW757" s="53" t="e">
        <f>AA757-AB757-VLOOKUP(C757, Вчера_Спутник!C:BL, 21, FALSE)</f>
        <v>#N/A</v>
      </c>
      <c r="AX757" s="53" t="e">
        <f>AC757-AD757-VLOOKUP(C757, Вчера_Спутник!C:BL, 23, FALSE)</f>
        <v>#N/A</v>
      </c>
      <c r="AY757" s="53" t="e">
        <f>VLOOKUP(C757, Вчера_Спутник!C:BL, 26, FALSE)+F757-Z757-AD757-AG757</f>
        <v>#N/A</v>
      </c>
      <c r="AZ757" s="53" t="e">
        <f>AE757-VLOOKUP(C757, Вчера_Спутник!C:BL, 25, FALSE)</f>
        <v>#N/A</v>
      </c>
    </row>
    <row r="758" spans="1:52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3">
        <f t="shared" si="23"/>
        <v>0</v>
      </c>
      <c r="AJ758" s="53">
        <f t="shared" si="24"/>
        <v>0</v>
      </c>
      <c r="AK758" s="53" t="str">
        <f>IF(ISNA(VLOOKUP(C758,Вчера_Спутник!C:C, 1, FALSE)),"ошибка",0)</f>
        <v>ошибка</v>
      </c>
      <c r="AL758" s="55"/>
      <c r="AM758" s="53" t="e">
        <f>D758-VLOOKUP(C758, Вчера_Спутник!C:BL, 2, FALSE)</f>
        <v>#N/A</v>
      </c>
      <c r="AN758" s="53" t="e">
        <f>E758-F758-VLOOKUP(C758, Вчера_Спутник!C:BL, 3, FALSE)</f>
        <v>#N/A</v>
      </c>
      <c r="AO758" s="53" t="e">
        <f>K758-L758-VLOOKUP(C758, Вчера_Спутник!C:BL, 5, FALSE)</f>
        <v>#N/A</v>
      </c>
      <c r="AP758" s="53" t="e">
        <f>M758-N758-VLOOKUP(C758, Вчера_Спутник!C:BL, 7, FALSE)</f>
        <v>#N/A</v>
      </c>
      <c r="AQ758" s="53" t="e">
        <f>O758-P758-VLOOKUP(C758, Вчера_Спутник!C:BL, 9, FALSE)</f>
        <v>#N/A</v>
      </c>
      <c r="AR758" s="53" t="e">
        <f>Q758-R758-VLOOKUP(C758, Вчера_Спутник!C:BL, 11, FALSE)</f>
        <v>#N/A</v>
      </c>
      <c r="AS758" s="53" t="e">
        <f>S758-T758-VLOOKUP(C758, Вчера_Спутник!C:BL, 13, FALSE)</f>
        <v>#N/A</v>
      </c>
      <c r="AT758" s="53" t="e">
        <f>U758-V758-VLOOKUP(C758, Вчера_Спутник!C:BL, 15, FALSE)</f>
        <v>#N/A</v>
      </c>
      <c r="AU758" s="53" t="e">
        <f>W758-X758-VLOOKUP(C758, Вчера_Спутник!C:BL, 17, FALSE)</f>
        <v>#N/A</v>
      </c>
      <c r="AV758" s="53" t="e">
        <f>Y758-Z758-VLOOKUP(C758, Вчера_Спутник!C:BL, 19, FALSE)</f>
        <v>#N/A</v>
      </c>
      <c r="AW758" s="53" t="e">
        <f>AA758-AB758-VLOOKUP(C758, Вчера_Спутник!C:BL, 21, FALSE)</f>
        <v>#N/A</v>
      </c>
      <c r="AX758" s="53" t="e">
        <f>AC758-AD758-VLOOKUP(C758, Вчера_Спутник!C:BL, 23, FALSE)</f>
        <v>#N/A</v>
      </c>
      <c r="AY758" s="53" t="e">
        <f>VLOOKUP(C758, Вчера_Спутник!C:BL, 26, FALSE)+F758-Z758-AD758-AG758</f>
        <v>#N/A</v>
      </c>
      <c r="AZ758" s="53" t="e">
        <f>AE758-VLOOKUP(C758, Вчера_Спутник!C:BL, 25, FALSE)</f>
        <v>#N/A</v>
      </c>
    </row>
    <row r="759" spans="1:52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3">
        <f t="shared" si="23"/>
        <v>0</v>
      </c>
      <c r="AJ759" s="53">
        <f t="shared" si="24"/>
        <v>0</v>
      </c>
      <c r="AK759" s="53" t="str">
        <f>IF(ISNA(VLOOKUP(C759,Вчера_Спутник!C:C, 1, FALSE)),"ошибка",0)</f>
        <v>ошибка</v>
      </c>
      <c r="AL759" s="55"/>
      <c r="AM759" s="53" t="e">
        <f>D759-VLOOKUP(C759, Вчера_Спутник!C:BL, 2, FALSE)</f>
        <v>#N/A</v>
      </c>
      <c r="AN759" s="53" t="e">
        <f>E759-F759-VLOOKUP(C759, Вчера_Спутник!C:BL, 3, FALSE)</f>
        <v>#N/A</v>
      </c>
      <c r="AO759" s="53" t="e">
        <f>K759-L759-VLOOKUP(C759, Вчера_Спутник!C:BL, 5, FALSE)</f>
        <v>#N/A</v>
      </c>
      <c r="AP759" s="53" t="e">
        <f>M759-N759-VLOOKUP(C759, Вчера_Спутник!C:BL, 7, FALSE)</f>
        <v>#N/A</v>
      </c>
      <c r="AQ759" s="53" t="e">
        <f>O759-P759-VLOOKUP(C759, Вчера_Спутник!C:BL, 9, FALSE)</f>
        <v>#N/A</v>
      </c>
      <c r="AR759" s="53" t="e">
        <f>Q759-R759-VLOOKUP(C759, Вчера_Спутник!C:BL, 11, FALSE)</f>
        <v>#N/A</v>
      </c>
      <c r="AS759" s="53" t="e">
        <f>S759-T759-VLOOKUP(C759, Вчера_Спутник!C:BL, 13, FALSE)</f>
        <v>#N/A</v>
      </c>
      <c r="AT759" s="53" t="e">
        <f>U759-V759-VLOOKUP(C759, Вчера_Спутник!C:BL, 15, FALSE)</f>
        <v>#N/A</v>
      </c>
      <c r="AU759" s="53" t="e">
        <f>W759-X759-VLOOKUP(C759, Вчера_Спутник!C:BL, 17, FALSE)</f>
        <v>#N/A</v>
      </c>
      <c r="AV759" s="53" t="e">
        <f>Y759-Z759-VLOOKUP(C759, Вчера_Спутник!C:BL, 19, FALSE)</f>
        <v>#N/A</v>
      </c>
      <c r="AW759" s="53" t="e">
        <f>AA759-AB759-VLOOKUP(C759, Вчера_Спутник!C:BL, 21, FALSE)</f>
        <v>#N/A</v>
      </c>
      <c r="AX759" s="53" t="e">
        <f>AC759-AD759-VLOOKUP(C759, Вчера_Спутник!C:BL, 23, FALSE)</f>
        <v>#N/A</v>
      </c>
      <c r="AY759" s="53" t="e">
        <f>VLOOKUP(C759, Вчера_Спутник!C:BL, 26, FALSE)+F759-Z759-AD759-AG759</f>
        <v>#N/A</v>
      </c>
      <c r="AZ759" s="53" t="e">
        <f>AE759-VLOOKUP(C759, Вчера_Спутник!C:BL, 25, FALSE)</f>
        <v>#N/A</v>
      </c>
    </row>
    <row r="760" spans="1:52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3">
        <f t="shared" si="23"/>
        <v>0</v>
      </c>
      <c r="AJ760" s="53">
        <f t="shared" si="24"/>
        <v>0</v>
      </c>
      <c r="AK760" s="53" t="str">
        <f>IF(ISNA(VLOOKUP(C760,Вчера_Спутник!C:C, 1, FALSE)),"ошибка",0)</f>
        <v>ошибка</v>
      </c>
      <c r="AL760" s="55"/>
      <c r="AM760" s="53" t="e">
        <f>D760-VLOOKUP(C760, Вчера_Спутник!C:BL, 2, FALSE)</f>
        <v>#N/A</v>
      </c>
      <c r="AN760" s="53" t="e">
        <f>E760-F760-VLOOKUP(C760, Вчера_Спутник!C:BL, 3, FALSE)</f>
        <v>#N/A</v>
      </c>
      <c r="AO760" s="53" t="e">
        <f>K760-L760-VLOOKUP(C760, Вчера_Спутник!C:BL, 5, FALSE)</f>
        <v>#N/A</v>
      </c>
      <c r="AP760" s="53" t="e">
        <f>M760-N760-VLOOKUP(C760, Вчера_Спутник!C:BL, 7, FALSE)</f>
        <v>#N/A</v>
      </c>
      <c r="AQ760" s="53" t="e">
        <f>O760-P760-VLOOKUP(C760, Вчера_Спутник!C:BL, 9, FALSE)</f>
        <v>#N/A</v>
      </c>
      <c r="AR760" s="53" t="e">
        <f>Q760-R760-VLOOKUP(C760, Вчера_Спутник!C:BL, 11, FALSE)</f>
        <v>#N/A</v>
      </c>
      <c r="AS760" s="53" t="e">
        <f>S760-T760-VLOOKUP(C760, Вчера_Спутник!C:BL, 13, FALSE)</f>
        <v>#N/A</v>
      </c>
      <c r="AT760" s="53" t="e">
        <f>U760-V760-VLOOKUP(C760, Вчера_Спутник!C:BL, 15, FALSE)</f>
        <v>#N/A</v>
      </c>
      <c r="AU760" s="53" t="e">
        <f>W760-X760-VLOOKUP(C760, Вчера_Спутник!C:BL, 17, FALSE)</f>
        <v>#N/A</v>
      </c>
      <c r="AV760" s="53" t="e">
        <f>Y760-Z760-VLOOKUP(C760, Вчера_Спутник!C:BL, 19, FALSE)</f>
        <v>#N/A</v>
      </c>
      <c r="AW760" s="53" t="e">
        <f>AA760-AB760-VLOOKUP(C760, Вчера_Спутник!C:BL, 21, FALSE)</f>
        <v>#N/A</v>
      </c>
      <c r="AX760" s="53" t="e">
        <f>AC760-AD760-VLOOKUP(C760, Вчера_Спутник!C:BL, 23, FALSE)</f>
        <v>#N/A</v>
      </c>
      <c r="AY760" s="53" t="e">
        <f>VLOOKUP(C760, Вчера_Спутник!C:BL, 26, FALSE)+F760-Z760-AD760-AG760</f>
        <v>#N/A</v>
      </c>
      <c r="AZ760" s="53" t="e">
        <f>AE760-VLOOKUP(C760, Вчера_Спутник!C:BL, 25, FALSE)</f>
        <v>#N/A</v>
      </c>
    </row>
    <row r="761" spans="1:52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3">
        <f t="shared" si="23"/>
        <v>0</v>
      </c>
      <c r="AJ761" s="53">
        <f t="shared" si="24"/>
        <v>0</v>
      </c>
      <c r="AK761" s="53" t="str">
        <f>IF(ISNA(VLOOKUP(C761,Вчера_Спутник!C:C, 1, FALSE)),"ошибка",0)</f>
        <v>ошибка</v>
      </c>
      <c r="AL761" s="55"/>
      <c r="AM761" s="53" t="e">
        <f>D761-VLOOKUP(C761, Вчера_Спутник!C:BL, 2, FALSE)</f>
        <v>#N/A</v>
      </c>
      <c r="AN761" s="53" t="e">
        <f>E761-F761-VLOOKUP(C761, Вчера_Спутник!C:BL, 3, FALSE)</f>
        <v>#N/A</v>
      </c>
      <c r="AO761" s="53" t="e">
        <f>K761-L761-VLOOKUP(C761, Вчера_Спутник!C:BL, 5, FALSE)</f>
        <v>#N/A</v>
      </c>
      <c r="AP761" s="53" t="e">
        <f>M761-N761-VLOOKUP(C761, Вчера_Спутник!C:BL, 7, FALSE)</f>
        <v>#N/A</v>
      </c>
      <c r="AQ761" s="53" t="e">
        <f>O761-P761-VLOOKUP(C761, Вчера_Спутник!C:BL, 9, FALSE)</f>
        <v>#N/A</v>
      </c>
      <c r="AR761" s="53" t="e">
        <f>Q761-R761-VLOOKUP(C761, Вчера_Спутник!C:BL, 11, FALSE)</f>
        <v>#N/A</v>
      </c>
      <c r="AS761" s="53" t="e">
        <f>S761-T761-VLOOKUP(C761, Вчера_Спутник!C:BL, 13, FALSE)</f>
        <v>#N/A</v>
      </c>
      <c r="AT761" s="53" t="e">
        <f>U761-V761-VLOOKUP(C761, Вчера_Спутник!C:BL, 15, FALSE)</f>
        <v>#N/A</v>
      </c>
      <c r="AU761" s="53" t="e">
        <f>W761-X761-VLOOKUP(C761, Вчера_Спутник!C:BL, 17, FALSE)</f>
        <v>#N/A</v>
      </c>
      <c r="AV761" s="53" t="e">
        <f>Y761-Z761-VLOOKUP(C761, Вчера_Спутник!C:BL, 19, FALSE)</f>
        <v>#N/A</v>
      </c>
      <c r="AW761" s="53" t="e">
        <f>AA761-AB761-VLOOKUP(C761, Вчера_Спутник!C:BL, 21, FALSE)</f>
        <v>#N/A</v>
      </c>
      <c r="AX761" s="53" t="e">
        <f>AC761-AD761-VLOOKUP(C761, Вчера_Спутник!C:BL, 23, FALSE)</f>
        <v>#N/A</v>
      </c>
      <c r="AY761" s="53" t="e">
        <f>VLOOKUP(C761, Вчера_Спутник!C:BL, 26, FALSE)+F761-Z761-AD761-AG761</f>
        <v>#N/A</v>
      </c>
      <c r="AZ761" s="53" t="e">
        <f>AE761-VLOOKUP(C761, Вчера_Спутник!C:BL, 25, FALSE)</f>
        <v>#N/A</v>
      </c>
    </row>
    <row r="762" spans="1:52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3">
        <f t="shared" si="23"/>
        <v>0</v>
      </c>
      <c r="AJ762" s="53">
        <f t="shared" si="24"/>
        <v>0</v>
      </c>
      <c r="AK762" s="53" t="str">
        <f>IF(ISNA(VLOOKUP(C762,Вчера_Спутник!C:C, 1, FALSE)),"ошибка",0)</f>
        <v>ошибка</v>
      </c>
      <c r="AL762" s="55"/>
      <c r="AM762" s="53" t="e">
        <f>D762-VLOOKUP(C762, Вчера_Спутник!C:BL, 2, FALSE)</f>
        <v>#N/A</v>
      </c>
      <c r="AN762" s="53" t="e">
        <f>E762-F762-VLOOKUP(C762, Вчера_Спутник!C:BL, 3, FALSE)</f>
        <v>#N/A</v>
      </c>
      <c r="AO762" s="53" t="e">
        <f>K762-L762-VLOOKUP(C762, Вчера_Спутник!C:BL, 5, FALSE)</f>
        <v>#N/A</v>
      </c>
      <c r="AP762" s="53" t="e">
        <f>M762-N762-VLOOKUP(C762, Вчера_Спутник!C:BL, 7, FALSE)</f>
        <v>#N/A</v>
      </c>
      <c r="AQ762" s="53" t="e">
        <f>O762-P762-VLOOKUP(C762, Вчера_Спутник!C:BL, 9, FALSE)</f>
        <v>#N/A</v>
      </c>
      <c r="AR762" s="53" t="e">
        <f>Q762-R762-VLOOKUP(C762, Вчера_Спутник!C:BL, 11, FALSE)</f>
        <v>#N/A</v>
      </c>
      <c r="AS762" s="53" t="e">
        <f>S762-T762-VLOOKUP(C762, Вчера_Спутник!C:BL, 13, FALSE)</f>
        <v>#N/A</v>
      </c>
      <c r="AT762" s="53" t="e">
        <f>U762-V762-VLOOKUP(C762, Вчера_Спутник!C:BL, 15, FALSE)</f>
        <v>#N/A</v>
      </c>
      <c r="AU762" s="53" t="e">
        <f>W762-X762-VLOOKUP(C762, Вчера_Спутник!C:BL, 17, FALSE)</f>
        <v>#N/A</v>
      </c>
      <c r="AV762" s="53" t="e">
        <f>Y762-Z762-VLOOKUP(C762, Вчера_Спутник!C:BL, 19, FALSE)</f>
        <v>#N/A</v>
      </c>
      <c r="AW762" s="53" t="e">
        <f>AA762-AB762-VLOOKUP(C762, Вчера_Спутник!C:BL, 21, FALSE)</f>
        <v>#N/A</v>
      </c>
      <c r="AX762" s="53" t="e">
        <f>AC762-AD762-VLOOKUP(C762, Вчера_Спутник!C:BL, 23, FALSE)</f>
        <v>#N/A</v>
      </c>
      <c r="AY762" s="53" t="e">
        <f>VLOOKUP(C762, Вчера_Спутник!C:BL, 26, FALSE)+F762-Z762-AD762-AG762</f>
        <v>#N/A</v>
      </c>
      <c r="AZ762" s="53" t="e">
        <f>AE762-VLOOKUP(C762, Вчера_Спутник!C:BL, 25, FALSE)</f>
        <v>#N/A</v>
      </c>
    </row>
    <row r="763" spans="1:52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3">
        <f t="shared" si="23"/>
        <v>0</v>
      </c>
      <c r="AJ763" s="53">
        <f t="shared" si="24"/>
        <v>0</v>
      </c>
      <c r="AK763" s="53" t="str">
        <f>IF(ISNA(VLOOKUP(C763,Вчера_Спутник!C:C, 1, FALSE)),"ошибка",0)</f>
        <v>ошибка</v>
      </c>
      <c r="AL763" s="55"/>
      <c r="AM763" s="53" t="e">
        <f>D763-VLOOKUP(C763, Вчера_Спутник!C:BL, 2, FALSE)</f>
        <v>#N/A</v>
      </c>
      <c r="AN763" s="53" t="e">
        <f>E763-F763-VLOOKUP(C763, Вчера_Спутник!C:BL, 3, FALSE)</f>
        <v>#N/A</v>
      </c>
      <c r="AO763" s="53" t="e">
        <f>K763-L763-VLOOKUP(C763, Вчера_Спутник!C:BL, 5, FALSE)</f>
        <v>#N/A</v>
      </c>
      <c r="AP763" s="53" t="e">
        <f>M763-N763-VLOOKUP(C763, Вчера_Спутник!C:BL, 7, FALSE)</f>
        <v>#N/A</v>
      </c>
      <c r="AQ763" s="53" t="e">
        <f>O763-P763-VLOOKUP(C763, Вчера_Спутник!C:BL, 9, FALSE)</f>
        <v>#N/A</v>
      </c>
      <c r="AR763" s="53" t="e">
        <f>Q763-R763-VLOOKUP(C763, Вчера_Спутник!C:BL, 11, FALSE)</f>
        <v>#N/A</v>
      </c>
      <c r="AS763" s="53" t="e">
        <f>S763-T763-VLOOKUP(C763, Вчера_Спутник!C:BL, 13, FALSE)</f>
        <v>#N/A</v>
      </c>
      <c r="AT763" s="53" t="e">
        <f>U763-V763-VLOOKUP(C763, Вчера_Спутник!C:BL, 15, FALSE)</f>
        <v>#N/A</v>
      </c>
      <c r="AU763" s="53" t="e">
        <f>W763-X763-VLOOKUP(C763, Вчера_Спутник!C:BL, 17, FALSE)</f>
        <v>#N/A</v>
      </c>
      <c r="AV763" s="53" t="e">
        <f>Y763-Z763-VLOOKUP(C763, Вчера_Спутник!C:BL, 19, FALSE)</f>
        <v>#N/A</v>
      </c>
      <c r="AW763" s="53" t="e">
        <f>AA763-AB763-VLOOKUP(C763, Вчера_Спутник!C:BL, 21, FALSE)</f>
        <v>#N/A</v>
      </c>
      <c r="AX763" s="53" t="e">
        <f>AC763-AD763-VLOOKUP(C763, Вчера_Спутник!C:BL, 23, FALSE)</f>
        <v>#N/A</v>
      </c>
      <c r="AY763" s="53" t="e">
        <f>VLOOKUP(C763, Вчера_Спутник!C:BL, 26, FALSE)+F763-Z763-AD763-AG763</f>
        <v>#N/A</v>
      </c>
      <c r="AZ763" s="53" t="e">
        <f>AE763-VLOOKUP(C763, Вчера_Спутник!C:BL, 25, FALSE)</f>
        <v>#N/A</v>
      </c>
    </row>
    <row r="764" spans="1:52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3">
        <f t="shared" si="23"/>
        <v>0</v>
      </c>
      <c r="AJ764" s="53">
        <f t="shared" si="24"/>
        <v>0</v>
      </c>
      <c r="AK764" s="53" t="str">
        <f>IF(ISNA(VLOOKUP(C764,Вчера_Спутник!C:C, 1, FALSE)),"ошибка",0)</f>
        <v>ошибка</v>
      </c>
      <c r="AL764" s="55"/>
      <c r="AM764" s="53" t="e">
        <f>D764-VLOOKUP(C764, Вчера_Спутник!C:BL, 2, FALSE)</f>
        <v>#N/A</v>
      </c>
      <c r="AN764" s="53" t="e">
        <f>E764-F764-VLOOKUP(C764, Вчера_Спутник!C:BL, 3, FALSE)</f>
        <v>#N/A</v>
      </c>
      <c r="AO764" s="53" t="e">
        <f>K764-L764-VLOOKUP(C764, Вчера_Спутник!C:BL, 5, FALSE)</f>
        <v>#N/A</v>
      </c>
      <c r="AP764" s="53" t="e">
        <f>M764-N764-VLOOKUP(C764, Вчера_Спутник!C:BL, 7, FALSE)</f>
        <v>#N/A</v>
      </c>
      <c r="AQ764" s="53" t="e">
        <f>O764-P764-VLOOKUP(C764, Вчера_Спутник!C:BL, 9, FALSE)</f>
        <v>#N/A</v>
      </c>
      <c r="AR764" s="53" t="e">
        <f>Q764-R764-VLOOKUP(C764, Вчера_Спутник!C:BL, 11, FALSE)</f>
        <v>#N/A</v>
      </c>
      <c r="AS764" s="53" t="e">
        <f>S764-T764-VLOOKUP(C764, Вчера_Спутник!C:BL, 13, FALSE)</f>
        <v>#N/A</v>
      </c>
      <c r="AT764" s="53" t="e">
        <f>U764-V764-VLOOKUP(C764, Вчера_Спутник!C:BL, 15, FALSE)</f>
        <v>#N/A</v>
      </c>
      <c r="AU764" s="53" t="e">
        <f>W764-X764-VLOOKUP(C764, Вчера_Спутник!C:BL, 17, FALSE)</f>
        <v>#N/A</v>
      </c>
      <c r="AV764" s="53" t="e">
        <f>Y764-Z764-VLOOKUP(C764, Вчера_Спутник!C:BL, 19, FALSE)</f>
        <v>#N/A</v>
      </c>
      <c r="AW764" s="53" t="e">
        <f>AA764-AB764-VLOOKUP(C764, Вчера_Спутник!C:BL, 21, FALSE)</f>
        <v>#N/A</v>
      </c>
      <c r="AX764" s="53" t="e">
        <f>AC764-AD764-VLOOKUP(C764, Вчера_Спутник!C:BL, 23, FALSE)</f>
        <v>#N/A</v>
      </c>
      <c r="AY764" s="53" t="e">
        <f>VLOOKUP(C764, Вчера_Спутник!C:BL, 26, FALSE)+F764-Z764-AD764-AG764</f>
        <v>#N/A</v>
      </c>
      <c r="AZ764" s="53" t="e">
        <f>AE764-VLOOKUP(C764, Вчера_Спутник!C:BL, 25, FALSE)</f>
        <v>#N/A</v>
      </c>
    </row>
    <row r="765" spans="1:52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3">
        <f t="shared" si="23"/>
        <v>0</v>
      </c>
      <c r="AJ765" s="53">
        <f t="shared" si="24"/>
        <v>0</v>
      </c>
      <c r="AK765" s="53" t="str">
        <f>IF(ISNA(VLOOKUP(C765,Вчера_Спутник!C:C, 1, FALSE)),"ошибка",0)</f>
        <v>ошибка</v>
      </c>
      <c r="AL765" s="55"/>
      <c r="AM765" s="53" t="e">
        <f>D765-VLOOKUP(C765, Вчера_Спутник!C:BL, 2, FALSE)</f>
        <v>#N/A</v>
      </c>
      <c r="AN765" s="53" t="e">
        <f>E765-F765-VLOOKUP(C765, Вчера_Спутник!C:BL, 3, FALSE)</f>
        <v>#N/A</v>
      </c>
      <c r="AO765" s="53" t="e">
        <f>K765-L765-VLOOKUP(C765, Вчера_Спутник!C:BL, 5, FALSE)</f>
        <v>#N/A</v>
      </c>
      <c r="AP765" s="53" t="e">
        <f>M765-N765-VLOOKUP(C765, Вчера_Спутник!C:BL, 7, FALSE)</f>
        <v>#N/A</v>
      </c>
      <c r="AQ765" s="53" t="e">
        <f>O765-P765-VLOOKUP(C765, Вчера_Спутник!C:BL, 9, FALSE)</f>
        <v>#N/A</v>
      </c>
      <c r="AR765" s="53" t="e">
        <f>Q765-R765-VLOOKUP(C765, Вчера_Спутник!C:BL, 11, FALSE)</f>
        <v>#N/A</v>
      </c>
      <c r="AS765" s="53" t="e">
        <f>S765-T765-VLOOKUP(C765, Вчера_Спутник!C:BL, 13, FALSE)</f>
        <v>#N/A</v>
      </c>
      <c r="AT765" s="53" t="e">
        <f>U765-V765-VLOOKUP(C765, Вчера_Спутник!C:BL, 15, FALSE)</f>
        <v>#N/A</v>
      </c>
      <c r="AU765" s="53" t="e">
        <f>W765-X765-VLOOKUP(C765, Вчера_Спутник!C:BL, 17, FALSE)</f>
        <v>#N/A</v>
      </c>
      <c r="AV765" s="53" t="e">
        <f>Y765-Z765-VLOOKUP(C765, Вчера_Спутник!C:BL, 19, FALSE)</f>
        <v>#N/A</v>
      </c>
      <c r="AW765" s="53" t="e">
        <f>AA765-AB765-VLOOKUP(C765, Вчера_Спутник!C:BL, 21, FALSE)</f>
        <v>#N/A</v>
      </c>
      <c r="AX765" s="53" t="e">
        <f>AC765-AD765-VLOOKUP(C765, Вчера_Спутник!C:BL, 23, FALSE)</f>
        <v>#N/A</v>
      </c>
      <c r="AY765" s="53" t="e">
        <f>VLOOKUP(C765, Вчера_Спутник!C:BL, 26, FALSE)+F765-Z765-AD765-AG765</f>
        <v>#N/A</v>
      </c>
      <c r="AZ765" s="53" t="e">
        <f>AE765-VLOOKUP(C765, Вчера_Спутник!C:BL, 25, FALSE)</f>
        <v>#N/A</v>
      </c>
    </row>
    <row r="766" spans="1:52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3">
        <f t="shared" si="23"/>
        <v>0</v>
      </c>
      <c r="AJ766" s="53">
        <f t="shared" si="24"/>
        <v>0</v>
      </c>
      <c r="AK766" s="53" t="str">
        <f>IF(ISNA(VLOOKUP(C766,Вчера_Спутник!C:C, 1, FALSE)),"ошибка",0)</f>
        <v>ошибка</v>
      </c>
      <c r="AL766" s="55"/>
      <c r="AM766" s="53" t="e">
        <f>D766-VLOOKUP(C766, Вчера_Спутник!C:BL, 2, FALSE)</f>
        <v>#N/A</v>
      </c>
      <c r="AN766" s="53" t="e">
        <f>E766-F766-VLOOKUP(C766, Вчера_Спутник!C:BL, 3, FALSE)</f>
        <v>#N/A</v>
      </c>
      <c r="AO766" s="53" t="e">
        <f>K766-L766-VLOOKUP(C766, Вчера_Спутник!C:BL, 5, FALSE)</f>
        <v>#N/A</v>
      </c>
      <c r="AP766" s="53" t="e">
        <f>M766-N766-VLOOKUP(C766, Вчера_Спутник!C:BL, 7, FALSE)</f>
        <v>#N/A</v>
      </c>
      <c r="AQ766" s="53" t="e">
        <f>O766-P766-VLOOKUP(C766, Вчера_Спутник!C:BL, 9, FALSE)</f>
        <v>#N/A</v>
      </c>
      <c r="AR766" s="53" t="e">
        <f>Q766-R766-VLOOKUP(C766, Вчера_Спутник!C:BL, 11, FALSE)</f>
        <v>#N/A</v>
      </c>
      <c r="AS766" s="53" t="e">
        <f>S766-T766-VLOOKUP(C766, Вчера_Спутник!C:BL, 13, FALSE)</f>
        <v>#N/A</v>
      </c>
      <c r="AT766" s="53" t="e">
        <f>U766-V766-VLOOKUP(C766, Вчера_Спутник!C:BL, 15, FALSE)</f>
        <v>#N/A</v>
      </c>
      <c r="AU766" s="53" t="e">
        <f>W766-X766-VLOOKUP(C766, Вчера_Спутник!C:BL, 17, FALSE)</f>
        <v>#N/A</v>
      </c>
      <c r="AV766" s="53" t="e">
        <f>Y766-Z766-VLOOKUP(C766, Вчера_Спутник!C:BL, 19, FALSE)</f>
        <v>#N/A</v>
      </c>
      <c r="AW766" s="53" t="e">
        <f>AA766-AB766-VLOOKUP(C766, Вчера_Спутник!C:BL, 21, FALSE)</f>
        <v>#N/A</v>
      </c>
      <c r="AX766" s="53" t="e">
        <f>AC766-AD766-VLOOKUP(C766, Вчера_Спутник!C:BL, 23, FALSE)</f>
        <v>#N/A</v>
      </c>
      <c r="AY766" s="53" t="e">
        <f>VLOOKUP(C766, Вчера_Спутник!C:BL, 26, FALSE)+F766-Z766-AD766-AG766</f>
        <v>#N/A</v>
      </c>
      <c r="AZ766" s="53" t="e">
        <f>AE766-VLOOKUP(C766, Вчера_Спутник!C:BL, 25, FALSE)</f>
        <v>#N/A</v>
      </c>
    </row>
    <row r="767" spans="1:52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3">
        <f t="shared" si="23"/>
        <v>0</v>
      </c>
      <c r="AJ767" s="53">
        <f t="shared" si="24"/>
        <v>0</v>
      </c>
      <c r="AK767" s="53" t="str">
        <f>IF(ISNA(VLOOKUP(C767,Вчера_Спутник!C:C, 1, FALSE)),"ошибка",0)</f>
        <v>ошибка</v>
      </c>
      <c r="AL767" s="55"/>
      <c r="AM767" s="53" t="e">
        <f>D767-VLOOKUP(C767, Вчера_Спутник!C:BL, 2, FALSE)</f>
        <v>#N/A</v>
      </c>
      <c r="AN767" s="53" t="e">
        <f>E767-F767-VLOOKUP(C767, Вчера_Спутник!C:BL, 3, FALSE)</f>
        <v>#N/A</v>
      </c>
      <c r="AO767" s="53" t="e">
        <f>K767-L767-VLOOKUP(C767, Вчера_Спутник!C:BL, 5, FALSE)</f>
        <v>#N/A</v>
      </c>
      <c r="AP767" s="53" t="e">
        <f>M767-N767-VLOOKUP(C767, Вчера_Спутник!C:BL, 7, FALSE)</f>
        <v>#N/A</v>
      </c>
      <c r="AQ767" s="53" t="e">
        <f>O767-P767-VLOOKUP(C767, Вчера_Спутник!C:BL, 9, FALSE)</f>
        <v>#N/A</v>
      </c>
      <c r="AR767" s="53" t="e">
        <f>Q767-R767-VLOOKUP(C767, Вчера_Спутник!C:BL, 11, FALSE)</f>
        <v>#N/A</v>
      </c>
      <c r="AS767" s="53" t="e">
        <f>S767-T767-VLOOKUP(C767, Вчера_Спутник!C:BL, 13, FALSE)</f>
        <v>#N/A</v>
      </c>
      <c r="AT767" s="53" t="e">
        <f>U767-V767-VLOOKUP(C767, Вчера_Спутник!C:BL, 15, FALSE)</f>
        <v>#N/A</v>
      </c>
      <c r="AU767" s="53" t="e">
        <f>W767-X767-VLOOKUP(C767, Вчера_Спутник!C:BL, 17, FALSE)</f>
        <v>#N/A</v>
      </c>
      <c r="AV767" s="53" t="e">
        <f>Y767-Z767-VLOOKUP(C767, Вчера_Спутник!C:BL, 19, FALSE)</f>
        <v>#N/A</v>
      </c>
      <c r="AW767" s="53" t="e">
        <f>AA767-AB767-VLOOKUP(C767, Вчера_Спутник!C:BL, 21, FALSE)</f>
        <v>#N/A</v>
      </c>
      <c r="AX767" s="53" t="e">
        <f>AC767-AD767-VLOOKUP(C767, Вчера_Спутник!C:BL, 23, FALSE)</f>
        <v>#N/A</v>
      </c>
      <c r="AY767" s="53" t="e">
        <f>VLOOKUP(C767, Вчера_Спутник!C:BL, 26, FALSE)+F767-Z767-AD767-AG767</f>
        <v>#N/A</v>
      </c>
      <c r="AZ767" s="53" t="e">
        <f>AE767-VLOOKUP(C767, Вчера_Спутник!C:BL, 25, FALSE)</f>
        <v>#N/A</v>
      </c>
    </row>
    <row r="768" spans="1:52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3">
        <f t="shared" si="23"/>
        <v>0</v>
      </c>
      <c r="AJ768" s="53">
        <f t="shared" si="24"/>
        <v>0</v>
      </c>
      <c r="AK768" s="53" t="str">
        <f>IF(ISNA(VLOOKUP(C768,Вчера_Спутник!C:C, 1, FALSE)),"ошибка",0)</f>
        <v>ошибка</v>
      </c>
      <c r="AL768" s="55"/>
      <c r="AM768" s="53" t="e">
        <f>D768-VLOOKUP(C768, Вчера_Спутник!C:BL, 2, FALSE)</f>
        <v>#N/A</v>
      </c>
      <c r="AN768" s="53" t="e">
        <f>E768-F768-VLOOKUP(C768, Вчера_Спутник!C:BL, 3, FALSE)</f>
        <v>#N/A</v>
      </c>
      <c r="AO768" s="53" t="e">
        <f>K768-L768-VLOOKUP(C768, Вчера_Спутник!C:BL, 5, FALSE)</f>
        <v>#N/A</v>
      </c>
      <c r="AP768" s="53" t="e">
        <f>M768-N768-VLOOKUP(C768, Вчера_Спутник!C:BL, 7, FALSE)</f>
        <v>#N/A</v>
      </c>
      <c r="AQ768" s="53" t="e">
        <f>O768-P768-VLOOKUP(C768, Вчера_Спутник!C:BL, 9, FALSE)</f>
        <v>#N/A</v>
      </c>
      <c r="AR768" s="53" t="e">
        <f>Q768-R768-VLOOKUP(C768, Вчера_Спутник!C:BL, 11, FALSE)</f>
        <v>#N/A</v>
      </c>
      <c r="AS768" s="53" t="e">
        <f>S768-T768-VLOOKUP(C768, Вчера_Спутник!C:BL, 13, FALSE)</f>
        <v>#N/A</v>
      </c>
      <c r="AT768" s="53" t="e">
        <f>U768-V768-VLOOKUP(C768, Вчера_Спутник!C:BL, 15, FALSE)</f>
        <v>#N/A</v>
      </c>
      <c r="AU768" s="53" t="e">
        <f>W768-X768-VLOOKUP(C768, Вчера_Спутник!C:BL, 17, FALSE)</f>
        <v>#N/A</v>
      </c>
      <c r="AV768" s="53" t="e">
        <f>Y768-Z768-VLOOKUP(C768, Вчера_Спутник!C:BL, 19, FALSE)</f>
        <v>#N/A</v>
      </c>
      <c r="AW768" s="53" t="e">
        <f>AA768-AB768-VLOOKUP(C768, Вчера_Спутник!C:BL, 21, FALSE)</f>
        <v>#N/A</v>
      </c>
      <c r="AX768" s="53" t="e">
        <f>AC768-AD768-VLOOKUP(C768, Вчера_Спутник!C:BL, 23, FALSE)</f>
        <v>#N/A</v>
      </c>
      <c r="AY768" s="53" t="e">
        <f>VLOOKUP(C768, Вчера_Спутник!C:BL, 26, FALSE)+F768-Z768-AD768-AG768</f>
        <v>#N/A</v>
      </c>
      <c r="AZ768" s="53" t="e">
        <f>AE768-VLOOKUP(C768, Вчера_Спутник!C:BL, 25, FALSE)</f>
        <v>#N/A</v>
      </c>
    </row>
    <row r="769" spans="1:52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3">
        <f t="shared" si="23"/>
        <v>0</v>
      </c>
      <c r="AJ769" s="53">
        <f t="shared" si="24"/>
        <v>0</v>
      </c>
      <c r="AK769" s="53" t="str">
        <f>IF(ISNA(VLOOKUP(C769,Вчера_Спутник!C:C, 1, FALSE)),"ошибка",0)</f>
        <v>ошибка</v>
      </c>
      <c r="AL769" s="55"/>
      <c r="AM769" s="53" t="e">
        <f>D769-VLOOKUP(C769, Вчера_Спутник!C:BL, 2, FALSE)</f>
        <v>#N/A</v>
      </c>
      <c r="AN769" s="53" t="e">
        <f>E769-F769-VLOOKUP(C769, Вчера_Спутник!C:BL, 3, FALSE)</f>
        <v>#N/A</v>
      </c>
      <c r="AO769" s="53" t="e">
        <f>K769-L769-VLOOKUP(C769, Вчера_Спутник!C:BL, 5, FALSE)</f>
        <v>#N/A</v>
      </c>
      <c r="AP769" s="53" t="e">
        <f>M769-N769-VLOOKUP(C769, Вчера_Спутник!C:BL, 7, FALSE)</f>
        <v>#N/A</v>
      </c>
      <c r="AQ769" s="53" t="e">
        <f>O769-P769-VLOOKUP(C769, Вчера_Спутник!C:BL, 9, FALSE)</f>
        <v>#N/A</v>
      </c>
      <c r="AR769" s="53" t="e">
        <f>Q769-R769-VLOOKUP(C769, Вчера_Спутник!C:BL, 11, FALSE)</f>
        <v>#N/A</v>
      </c>
      <c r="AS769" s="53" t="e">
        <f>S769-T769-VLOOKUP(C769, Вчера_Спутник!C:BL, 13, FALSE)</f>
        <v>#N/A</v>
      </c>
      <c r="AT769" s="53" t="e">
        <f>U769-V769-VLOOKUP(C769, Вчера_Спутник!C:BL, 15, FALSE)</f>
        <v>#N/A</v>
      </c>
      <c r="AU769" s="53" t="e">
        <f>W769-X769-VLOOKUP(C769, Вчера_Спутник!C:BL, 17, FALSE)</f>
        <v>#N/A</v>
      </c>
      <c r="AV769" s="53" t="e">
        <f>Y769-Z769-VLOOKUP(C769, Вчера_Спутник!C:BL, 19, FALSE)</f>
        <v>#N/A</v>
      </c>
      <c r="AW769" s="53" t="e">
        <f>AA769-AB769-VLOOKUP(C769, Вчера_Спутник!C:BL, 21, FALSE)</f>
        <v>#N/A</v>
      </c>
      <c r="AX769" s="53" t="e">
        <f>AC769-AD769-VLOOKUP(C769, Вчера_Спутник!C:BL, 23, FALSE)</f>
        <v>#N/A</v>
      </c>
      <c r="AY769" s="53" t="e">
        <f>VLOOKUP(C769, Вчера_Спутник!C:BL, 26, FALSE)+F769-Z769-AD769-AG769</f>
        <v>#N/A</v>
      </c>
      <c r="AZ769" s="53" t="e">
        <f>AE769-VLOOKUP(C769, Вчера_Спутник!C:BL, 25, FALSE)</f>
        <v>#N/A</v>
      </c>
    </row>
    <row r="770" spans="1:52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3">
        <f t="shared" si="23"/>
        <v>0</v>
      </c>
      <c r="AJ770" s="53">
        <f t="shared" si="24"/>
        <v>0</v>
      </c>
      <c r="AK770" s="53" t="str">
        <f>IF(ISNA(VLOOKUP(C770,Вчера_Спутник!C:C, 1, FALSE)),"ошибка",0)</f>
        <v>ошибка</v>
      </c>
      <c r="AL770" s="55"/>
      <c r="AM770" s="53" t="e">
        <f>D770-VLOOKUP(C770, Вчера_Спутник!C:BL, 2, FALSE)</f>
        <v>#N/A</v>
      </c>
      <c r="AN770" s="53" t="e">
        <f>E770-F770-VLOOKUP(C770, Вчера_Спутник!C:BL, 3, FALSE)</f>
        <v>#N/A</v>
      </c>
      <c r="AO770" s="53" t="e">
        <f>K770-L770-VLOOKUP(C770, Вчера_Спутник!C:BL, 5, FALSE)</f>
        <v>#N/A</v>
      </c>
      <c r="AP770" s="53" t="e">
        <f>M770-N770-VLOOKUP(C770, Вчера_Спутник!C:BL, 7, FALSE)</f>
        <v>#N/A</v>
      </c>
      <c r="AQ770" s="53" t="e">
        <f>O770-P770-VLOOKUP(C770, Вчера_Спутник!C:BL, 9, FALSE)</f>
        <v>#N/A</v>
      </c>
      <c r="AR770" s="53" t="e">
        <f>Q770-R770-VLOOKUP(C770, Вчера_Спутник!C:BL, 11, FALSE)</f>
        <v>#N/A</v>
      </c>
      <c r="AS770" s="53" t="e">
        <f>S770-T770-VLOOKUP(C770, Вчера_Спутник!C:BL, 13, FALSE)</f>
        <v>#N/A</v>
      </c>
      <c r="AT770" s="53" t="e">
        <f>U770-V770-VLOOKUP(C770, Вчера_Спутник!C:BL, 15, FALSE)</f>
        <v>#N/A</v>
      </c>
      <c r="AU770" s="53" t="e">
        <f>W770-X770-VLOOKUP(C770, Вчера_Спутник!C:BL, 17, FALSE)</f>
        <v>#N/A</v>
      </c>
      <c r="AV770" s="53" t="e">
        <f>Y770-Z770-VLOOKUP(C770, Вчера_Спутник!C:BL, 19, FALSE)</f>
        <v>#N/A</v>
      </c>
      <c r="AW770" s="53" t="e">
        <f>AA770-AB770-VLOOKUP(C770, Вчера_Спутник!C:BL, 21, FALSE)</f>
        <v>#N/A</v>
      </c>
      <c r="AX770" s="53" t="e">
        <f>AC770-AD770-VLOOKUP(C770, Вчера_Спутник!C:BL, 23, FALSE)</f>
        <v>#N/A</v>
      </c>
      <c r="AY770" s="53" t="e">
        <f>VLOOKUP(C770, Вчера_Спутник!C:BL, 26, FALSE)+F770-Z770-AD770-AG770</f>
        <v>#N/A</v>
      </c>
      <c r="AZ770" s="53" t="e">
        <f>AE770-VLOOKUP(C770, Вчера_Спутник!C:BL, 25, FALSE)</f>
        <v>#N/A</v>
      </c>
    </row>
    <row r="771" spans="1:52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3">
        <f t="shared" si="23"/>
        <v>0</v>
      </c>
      <c r="AJ771" s="53">
        <f t="shared" si="24"/>
        <v>0</v>
      </c>
      <c r="AK771" s="53" t="str">
        <f>IF(ISNA(VLOOKUP(C771,Вчера_Спутник!C:C, 1, FALSE)),"ошибка",0)</f>
        <v>ошибка</v>
      </c>
      <c r="AL771" s="55"/>
      <c r="AM771" s="53" t="e">
        <f>D771-VLOOKUP(C771, Вчера_Спутник!C:BL, 2, FALSE)</f>
        <v>#N/A</v>
      </c>
      <c r="AN771" s="53" t="e">
        <f>E771-F771-VLOOKUP(C771, Вчера_Спутник!C:BL, 3, FALSE)</f>
        <v>#N/A</v>
      </c>
      <c r="AO771" s="53" t="e">
        <f>K771-L771-VLOOKUP(C771, Вчера_Спутник!C:BL, 5, FALSE)</f>
        <v>#N/A</v>
      </c>
      <c r="AP771" s="53" t="e">
        <f>M771-N771-VLOOKUP(C771, Вчера_Спутник!C:BL, 7, FALSE)</f>
        <v>#N/A</v>
      </c>
      <c r="AQ771" s="53" t="e">
        <f>O771-P771-VLOOKUP(C771, Вчера_Спутник!C:BL, 9, FALSE)</f>
        <v>#N/A</v>
      </c>
      <c r="AR771" s="53" t="e">
        <f>Q771-R771-VLOOKUP(C771, Вчера_Спутник!C:BL, 11, FALSE)</f>
        <v>#N/A</v>
      </c>
      <c r="AS771" s="53" t="e">
        <f>S771-T771-VLOOKUP(C771, Вчера_Спутник!C:BL, 13, FALSE)</f>
        <v>#N/A</v>
      </c>
      <c r="AT771" s="53" t="e">
        <f>U771-V771-VLOOKUP(C771, Вчера_Спутник!C:BL, 15, FALSE)</f>
        <v>#N/A</v>
      </c>
      <c r="AU771" s="53" t="e">
        <f>W771-X771-VLOOKUP(C771, Вчера_Спутник!C:BL, 17, FALSE)</f>
        <v>#N/A</v>
      </c>
      <c r="AV771" s="53" t="e">
        <f>Y771-Z771-VLOOKUP(C771, Вчера_Спутник!C:BL, 19, FALSE)</f>
        <v>#N/A</v>
      </c>
      <c r="AW771" s="53" t="e">
        <f>AA771-AB771-VLOOKUP(C771, Вчера_Спутник!C:BL, 21, FALSE)</f>
        <v>#N/A</v>
      </c>
      <c r="AX771" s="53" t="e">
        <f>AC771-AD771-VLOOKUP(C771, Вчера_Спутник!C:BL, 23, FALSE)</f>
        <v>#N/A</v>
      </c>
      <c r="AY771" s="53" t="e">
        <f>VLOOKUP(C771, Вчера_Спутник!C:BL, 26, FALSE)+F771-Z771-AD771-AG771</f>
        <v>#N/A</v>
      </c>
      <c r="AZ771" s="53" t="e">
        <f>AE771-VLOOKUP(C771, Вчера_Спутник!C:BL, 25, FALSE)</f>
        <v>#N/A</v>
      </c>
    </row>
    <row r="772" spans="1:52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3">
        <f t="shared" ref="AI772:AI835" si="25">E772-Y772-AC772</f>
        <v>0</v>
      </c>
      <c r="AJ772" s="53">
        <f t="shared" ref="AJ772:AJ835" si="26">E772-AA772</f>
        <v>0</v>
      </c>
      <c r="AK772" s="53" t="str">
        <f>IF(ISNA(VLOOKUP(C772,Вчера_Спутник!C:C, 1, FALSE)),"ошибка",0)</f>
        <v>ошибка</v>
      </c>
      <c r="AL772" s="55"/>
      <c r="AM772" s="53" t="e">
        <f>D772-VLOOKUP(C772, Вчера_Спутник!C:BL, 2, FALSE)</f>
        <v>#N/A</v>
      </c>
      <c r="AN772" s="53" t="e">
        <f>E772-F772-VLOOKUP(C772, Вчера_Спутник!C:BL, 3, FALSE)</f>
        <v>#N/A</v>
      </c>
      <c r="AO772" s="53" t="e">
        <f>K772-L772-VLOOKUP(C772, Вчера_Спутник!C:BL, 5, FALSE)</f>
        <v>#N/A</v>
      </c>
      <c r="AP772" s="53" t="e">
        <f>M772-N772-VLOOKUP(C772, Вчера_Спутник!C:BL, 7, FALSE)</f>
        <v>#N/A</v>
      </c>
      <c r="AQ772" s="53" t="e">
        <f>O772-P772-VLOOKUP(C772, Вчера_Спутник!C:BL, 9, FALSE)</f>
        <v>#N/A</v>
      </c>
      <c r="AR772" s="53" t="e">
        <f>Q772-R772-VLOOKUP(C772, Вчера_Спутник!C:BL, 11, FALSE)</f>
        <v>#N/A</v>
      </c>
      <c r="AS772" s="53" t="e">
        <f>S772-T772-VLOOKUP(C772, Вчера_Спутник!C:BL, 13, FALSE)</f>
        <v>#N/A</v>
      </c>
      <c r="AT772" s="53" t="e">
        <f>U772-V772-VLOOKUP(C772, Вчера_Спутник!C:BL, 15, FALSE)</f>
        <v>#N/A</v>
      </c>
      <c r="AU772" s="53" t="e">
        <f>W772-X772-VLOOKUP(C772, Вчера_Спутник!C:BL, 17, FALSE)</f>
        <v>#N/A</v>
      </c>
      <c r="AV772" s="53" t="e">
        <f>Y772-Z772-VLOOKUP(C772, Вчера_Спутник!C:BL, 19, FALSE)</f>
        <v>#N/A</v>
      </c>
      <c r="AW772" s="53" t="e">
        <f>AA772-AB772-VLOOKUP(C772, Вчера_Спутник!C:BL, 21, FALSE)</f>
        <v>#N/A</v>
      </c>
      <c r="AX772" s="53" t="e">
        <f>AC772-AD772-VLOOKUP(C772, Вчера_Спутник!C:BL, 23, FALSE)</f>
        <v>#N/A</v>
      </c>
      <c r="AY772" s="53" t="e">
        <f>VLOOKUP(C772, Вчера_Спутник!C:BL, 26, FALSE)+F772-Z772-AD772-AG772</f>
        <v>#N/A</v>
      </c>
      <c r="AZ772" s="53" t="e">
        <f>AE772-VLOOKUP(C772, Вчера_Спутник!C:BL, 25, FALSE)</f>
        <v>#N/A</v>
      </c>
    </row>
    <row r="773" spans="1:52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3">
        <f t="shared" si="25"/>
        <v>0</v>
      </c>
      <c r="AJ773" s="53">
        <f t="shared" si="26"/>
        <v>0</v>
      </c>
      <c r="AK773" s="53" t="str">
        <f>IF(ISNA(VLOOKUP(C773,Вчера_Спутник!C:C, 1, FALSE)),"ошибка",0)</f>
        <v>ошибка</v>
      </c>
      <c r="AL773" s="55"/>
      <c r="AM773" s="53" t="e">
        <f>D773-VLOOKUP(C773, Вчера_Спутник!C:BL, 2, FALSE)</f>
        <v>#N/A</v>
      </c>
      <c r="AN773" s="53" t="e">
        <f>E773-F773-VLOOKUP(C773, Вчера_Спутник!C:BL, 3, FALSE)</f>
        <v>#N/A</v>
      </c>
      <c r="AO773" s="53" t="e">
        <f>K773-L773-VLOOKUP(C773, Вчера_Спутник!C:BL, 5, FALSE)</f>
        <v>#N/A</v>
      </c>
      <c r="AP773" s="53" t="e">
        <f>M773-N773-VLOOKUP(C773, Вчера_Спутник!C:BL, 7, FALSE)</f>
        <v>#N/A</v>
      </c>
      <c r="AQ773" s="53" t="e">
        <f>O773-P773-VLOOKUP(C773, Вчера_Спутник!C:BL, 9, FALSE)</f>
        <v>#N/A</v>
      </c>
      <c r="AR773" s="53" t="e">
        <f>Q773-R773-VLOOKUP(C773, Вчера_Спутник!C:BL, 11, FALSE)</f>
        <v>#N/A</v>
      </c>
      <c r="AS773" s="53" t="e">
        <f>S773-T773-VLOOKUP(C773, Вчера_Спутник!C:BL, 13, FALSE)</f>
        <v>#N/A</v>
      </c>
      <c r="AT773" s="53" t="e">
        <f>U773-V773-VLOOKUP(C773, Вчера_Спутник!C:BL, 15, FALSE)</f>
        <v>#N/A</v>
      </c>
      <c r="AU773" s="53" t="e">
        <f>W773-X773-VLOOKUP(C773, Вчера_Спутник!C:BL, 17, FALSE)</f>
        <v>#N/A</v>
      </c>
      <c r="AV773" s="53" t="e">
        <f>Y773-Z773-VLOOKUP(C773, Вчера_Спутник!C:BL, 19, FALSE)</f>
        <v>#N/A</v>
      </c>
      <c r="AW773" s="53" t="e">
        <f>AA773-AB773-VLOOKUP(C773, Вчера_Спутник!C:BL, 21, FALSE)</f>
        <v>#N/A</v>
      </c>
      <c r="AX773" s="53" t="e">
        <f>AC773-AD773-VLOOKUP(C773, Вчера_Спутник!C:BL, 23, FALSE)</f>
        <v>#N/A</v>
      </c>
      <c r="AY773" s="53" t="e">
        <f>VLOOKUP(C773, Вчера_Спутник!C:BL, 26, FALSE)+F773-Z773-AD773-AG773</f>
        <v>#N/A</v>
      </c>
      <c r="AZ773" s="53" t="e">
        <f>AE773-VLOOKUP(C773, Вчера_Спутник!C:BL, 25, FALSE)</f>
        <v>#N/A</v>
      </c>
    </row>
    <row r="774" spans="1:52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3">
        <f t="shared" si="25"/>
        <v>0</v>
      </c>
      <c r="AJ774" s="53">
        <f t="shared" si="26"/>
        <v>0</v>
      </c>
      <c r="AK774" s="53" t="str">
        <f>IF(ISNA(VLOOKUP(C774,Вчера_Спутник!C:C, 1, FALSE)),"ошибка",0)</f>
        <v>ошибка</v>
      </c>
      <c r="AL774" s="55"/>
      <c r="AM774" s="53" t="e">
        <f>D774-VLOOKUP(C774, Вчера_Спутник!C:BL, 2, FALSE)</f>
        <v>#N/A</v>
      </c>
      <c r="AN774" s="53" t="e">
        <f>E774-F774-VLOOKUP(C774, Вчера_Спутник!C:BL, 3, FALSE)</f>
        <v>#N/A</v>
      </c>
      <c r="AO774" s="53" t="e">
        <f>K774-L774-VLOOKUP(C774, Вчера_Спутник!C:BL, 5, FALSE)</f>
        <v>#N/A</v>
      </c>
      <c r="AP774" s="53" t="e">
        <f>M774-N774-VLOOKUP(C774, Вчера_Спутник!C:BL, 7, FALSE)</f>
        <v>#N/A</v>
      </c>
      <c r="AQ774" s="53" t="e">
        <f>O774-P774-VLOOKUP(C774, Вчера_Спутник!C:BL, 9, FALSE)</f>
        <v>#N/A</v>
      </c>
      <c r="AR774" s="53" t="e">
        <f>Q774-R774-VLOOKUP(C774, Вчера_Спутник!C:BL, 11, FALSE)</f>
        <v>#N/A</v>
      </c>
      <c r="AS774" s="53" t="e">
        <f>S774-T774-VLOOKUP(C774, Вчера_Спутник!C:BL, 13, FALSE)</f>
        <v>#N/A</v>
      </c>
      <c r="AT774" s="53" t="e">
        <f>U774-V774-VLOOKUP(C774, Вчера_Спутник!C:BL, 15, FALSE)</f>
        <v>#N/A</v>
      </c>
      <c r="AU774" s="53" t="e">
        <f>W774-X774-VLOOKUP(C774, Вчера_Спутник!C:BL, 17, FALSE)</f>
        <v>#N/A</v>
      </c>
      <c r="AV774" s="53" t="e">
        <f>Y774-Z774-VLOOKUP(C774, Вчера_Спутник!C:BL, 19, FALSE)</f>
        <v>#N/A</v>
      </c>
      <c r="AW774" s="53" t="e">
        <f>AA774-AB774-VLOOKUP(C774, Вчера_Спутник!C:BL, 21, FALSE)</f>
        <v>#N/A</v>
      </c>
      <c r="AX774" s="53" t="e">
        <f>AC774-AD774-VLOOKUP(C774, Вчера_Спутник!C:BL, 23, FALSE)</f>
        <v>#N/A</v>
      </c>
      <c r="AY774" s="53" t="e">
        <f>VLOOKUP(C774, Вчера_Спутник!C:BL, 26, FALSE)+F774-Z774-AD774-AG774</f>
        <v>#N/A</v>
      </c>
      <c r="AZ774" s="53" t="e">
        <f>AE774-VLOOKUP(C774, Вчера_Спутник!C:BL, 25, FALSE)</f>
        <v>#N/A</v>
      </c>
    </row>
    <row r="775" spans="1:52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3">
        <f t="shared" si="25"/>
        <v>0</v>
      </c>
      <c r="AJ775" s="53">
        <f t="shared" si="26"/>
        <v>0</v>
      </c>
      <c r="AK775" s="53" t="str">
        <f>IF(ISNA(VLOOKUP(C775,Вчера_Спутник!C:C, 1, FALSE)),"ошибка",0)</f>
        <v>ошибка</v>
      </c>
      <c r="AL775" s="55"/>
      <c r="AM775" s="53" t="e">
        <f>D775-VLOOKUP(C775, Вчера_Спутник!C:BL, 2, FALSE)</f>
        <v>#N/A</v>
      </c>
      <c r="AN775" s="53" t="e">
        <f>E775-F775-VLOOKUP(C775, Вчера_Спутник!C:BL, 3, FALSE)</f>
        <v>#N/A</v>
      </c>
      <c r="AO775" s="53" t="e">
        <f>K775-L775-VLOOKUP(C775, Вчера_Спутник!C:BL, 5, FALSE)</f>
        <v>#N/A</v>
      </c>
      <c r="AP775" s="53" t="e">
        <f>M775-N775-VLOOKUP(C775, Вчера_Спутник!C:BL, 7, FALSE)</f>
        <v>#N/A</v>
      </c>
      <c r="AQ775" s="53" t="e">
        <f>O775-P775-VLOOKUP(C775, Вчера_Спутник!C:BL, 9, FALSE)</f>
        <v>#N/A</v>
      </c>
      <c r="AR775" s="53" t="e">
        <f>Q775-R775-VLOOKUP(C775, Вчера_Спутник!C:BL, 11, FALSE)</f>
        <v>#N/A</v>
      </c>
      <c r="AS775" s="53" t="e">
        <f>S775-T775-VLOOKUP(C775, Вчера_Спутник!C:BL, 13, FALSE)</f>
        <v>#N/A</v>
      </c>
      <c r="AT775" s="53" t="e">
        <f>U775-V775-VLOOKUP(C775, Вчера_Спутник!C:BL, 15, FALSE)</f>
        <v>#N/A</v>
      </c>
      <c r="AU775" s="53" t="e">
        <f>W775-X775-VLOOKUP(C775, Вчера_Спутник!C:BL, 17, FALSE)</f>
        <v>#N/A</v>
      </c>
      <c r="AV775" s="53" t="e">
        <f>Y775-Z775-VLOOKUP(C775, Вчера_Спутник!C:BL, 19, FALSE)</f>
        <v>#N/A</v>
      </c>
      <c r="AW775" s="53" t="e">
        <f>AA775-AB775-VLOOKUP(C775, Вчера_Спутник!C:BL, 21, FALSE)</f>
        <v>#N/A</v>
      </c>
      <c r="AX775" s="53" t="e">
        <f>AC775-AD775-VLOOKUP(C775, Вчера_Спутник!C:BL, 23, FALSE)</f>
        <v>#N/A</v>
      </c>
      <c r="AY775" s="53" t="e">
        <f>VLOOKUP(C775, Вчера_Спутник!C:BL, 26, FALSE)+F775-Z775-AD775-AG775</f>
        <v>#N/A</v>
      </c>
      <c r="AZ775" s="53" t="e">
        <f>AE775-VLOOKUP(C775, Вчера_Спутник!C:BL, 25, FALSE)</f>
        <v>#N/A</v>
      </c>
    </row>
    <row r="776" spans="1:52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3">
        <f t="shared" si="25"/>
        <v>0</v>
      </c>
      <c r="AJ776" s="53">
        <f t="shared" si="26"/>
        <v>0</v>
      </c>
      <c r="AK776" s="53" t="str">
        <f>IF(ISNA(VLOOKUP(C776,Вчера_Спутник!C:C, 1, FALSE)),"ошибка",0)</f>
        <v>ошибка</v>
      </c>
      <c r="AL776" s="55"/>
      <c r="AM776" s="53" t="e">
        <f>D776-VLOOKUP(C776, Вчера_Спутник!C:BL, 2, FALSE)</f>
        <v>#N/A</v>
      </c>
      <c r="AN776" s="53" t="e">
        <f>E776-F776-VLOOKUP(C776, Вчера_Спутник!C:BL, 3, FALSE)</f>
        <v>#N/A</v>
      </c>
      <c r="AO776" s="53" t="e">
        <f>K776-L776-VLOOKUP(C776, Вчера_Спутник!C:BL, 5, FALSE)</f>
        <v>#N/A</v>
      </c>
      <c r="AP776" s="53" t="e">
        <f>M776-N776-VLOOKUP(C776, Вчера_Спутник!C:BL, 7, FALSE)</f>
        <v>#N/A</v>
      </c>
      <c r="AQ776" s="53" t="e">
        <f>O776-P776-VLOOKUP(C776, Вчера_Спутник!C:BL, 9, FALSE)</f>
        <v>#N/A</v>
      </c>
      <c r="AR776" s="53" t="e">
        <f>Q776-R776-VLOOKUP(C776, Вчера_Спутник!C:BL, 11, FALSE)</f>
        <v>#N/A</v>
      </c>
      <c r="AS776" s="53" t="e">
        <f>S776-T776-VLOOKUP(C776, Вчера_Спутник!C:BL, 13, FALSE)</f>
        <v>#N/A</v>
      </c>
      <c r="AT776" s="53" t="e">
        <f>U776-V776-VLOOKUP(C776, Вчера_Спутник!C:BL, 15, FALSE)</f>
        <v>#N/A</v>
      </c>
      <c r="AU776" s="53" t="e">
        <f>W776-X776-VLOOKUP(C776, Вчера_Спутник!C:BL, 17, FALSE)</f>
        <v>#N/A</v>
      </c>
      <c r="AV776" s="53" t="e">
        <f>Y776-Z776-VLOOKUP(C776, Вчера_Спутник!C:BL, 19, FALSE)</f>
        <v>#N/A</v>
      </c>
      <c r="AW776" s="53" t="e">
        <f>AA776-AB776-VLOOKUP(C776, Вчера_Спутник!C:BL, 21, FALSE)</f>
        <v>#N/A</v>
      </c>
      <c r="AX776" s="53" t="e">
        <f>AC776-AD776-VLOOKUP(C776, Вчера_Спутник!C:BL, 23, FALSE)</f>
        <v>#N/A</v>
      </c>
      <c r="AY776" s="53" t="e">
        <f>VLOOKUP(C776, Вчера_Спутник!C:BL, 26, FALSE)+F776-Z776-AD776-AG776</f>
        <v>#N/A</v>
      </c>
      <c r="AZ776" s="53" t="e">
        <f>AE776-VLOOKUP(C776, Вчера_Спутник!C:BL, 25, FALSE)</f>
        <v>#N/A</v>
      </c>
    </row>
    <row r="777" spans="1:52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3">
        <f t="shared" si="25"/>
        <v>0</v>
      </c>
      <c r="AJ777" s="53">
        <f t="shared" si="26"/>
        <v>0</v>
      </c>
      <c r="AK777" s="53" t="str">
        <f>IF(ISNA(VLOOKUP(C777,Вчера_Спутник!C:C, 1, FALSE)),"ошибка",0)</f>
        <v>ошибка</v>
      </c>
      <c r="AL777" s="55"/>
      <c r="AM777" s="53" t="e">
        <f>D777-VLOOKUP(C777, Вчера_Спутник!C:BL, 2, FALSE)</f>
        <v>#N/A</v>
      </c>
      <c r="AN777" s="53" t="e">
        <f>E777-F777-VLOOKUP(C777, Вчера_Спутник!C:BL, 3, FALSE)</f>
        <v>#N/A</v>
      </c>
      <c r="AO777" s="53" t="e">
        <f>K777-L777-VLOOKUP(C777, Вчера_Спутник!C:BL, 5, FALSE)</f>
        <v>#N/A</v>
      </c>
      <c r="AP777" s="53" t="e">
        <f>M777-N777-VLOOKUP(C777, Вчера_Спутник!C:BL, 7, FALSE)</f>
        <v>#N/A</v>
      </c>
      <c r="AQ777" s="53" t="e">
        <f>O777-P777-VLOOKUP(C777, Вчера_Спутник!C:BL, 9, FALSE)</f>
        <v>#N/A</v>
      </c>
      <c r="AR777" s="53" t="e">
        <f>Q777-R777-VLOOKUP(C777, Вчера_Спутник!C:BL, 11, FALSE)</f>
        <v>#N/A</v>
      </c>
      <c r="AS777" s="53" t="e">
        <f>S777-T777-VLOOKUP(C777, Вчера_Спутник!C:BL, 13, FALSE)</f>
        <v>#N/A</v>
      </c>
      <c r="AT777" s="53" t="e">
        <f>U777-V777-VLOOKUP(C777, Вчера_Спутник!C:BL, 15, FALSE)</f>
        <v>#N/A</v>
      </c>
      <c r="AU777" s="53" t="e">
        <f>W777-X777-VLOOKUP(C777, Вчера_Спутник!C:BL, 17, FALSE)</f>
        <v>#N/A</v>
      </c>
      <c r="AV777" s="53" t="e">
        <f>Y777-Z777-VLOOKUP(C777, Вчера_Спутник!C:BL, 19, FALSE)</f>
        <v>#N/A</v>
      </c>
      <c r="AW777" s="53" t="e">
        <f>AA777-AB777-VLOOKUP(C777, Вчера_Спутник!C:BL, 21, FALSE)</f>
        <v>#N/A</v>
      </c>
      <c r="AX777" s="53" t="e">
        <f>AC777-AD777-VLOOKUP(C777, Вчера_Спутник!C:BL, 23, FALSE)</f>
        <v>#N/A</v>
      </c>
      <c r="AY777" s="53" t="e">
        <f>VLOOKUP(C777, Вчера_Спутник!C:BL, 26, FALSE)+F777-Z777-AD777-AG777</f>
        <v>#N/A</v>
      </c>
      <c r="AZ777" s="53" t="e">
        <f>AE777-VLOOKUP(C777, Вчера_Спутник!C:BL, 25, FALSE)</f>
        <v>#N/A</v>
      </c>
    </row>
    <row r="778" spans="1:52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3">
        <f t="shared" si="25"/>
        <v>0</v>
      </c>
      <c r="AJ778" s="53">
        <f t="shared" si="26"/>
        <v>0</v>
      </c>
      <c r="AK778" s="53" t="str">
        <f>IF(ISNA(VLOOKUP(C778,Вчера_Спутник!C:C, 1, FALSE)),"ошибка",0)</f>
        <v>ошибка</v>
      </c>
      <c r="AL778" s="55"/>
      <c r="AM778" s="53" t="e">
        <f>D778-VLOOKUP(C778, Вчера_Спутник!C:BL, 2, FALSE)</f>
        <v>#N/A</v>
      </c>
      <c r="AN778" s="53" t="e">
        <f>E778-F778-VLOOKUP(C778, Вчера_Спутник!C:BL, 3, FALSE)</f>
        <v>#N/A</v>
      </c>
      <c r="AO778" s="53" t="e">
        <f>K778-L778-VLOOKUP(C778, Вчера_Спутник!C:BL, 5, FALSE)</f>
        <v>#N/A</v>
      </c>
      <c r="AP778" s="53" t="e">
        <f>M778-N778-VLOOKUP(C778, Вчера_Спутник!C:BL, 7, FALSE)</f>
        <v>#N/A</v>
      </c>
      <c r="AQ778" s="53" t="e">
        <f>O778-P778-VLOOKUP(C778, Вчера_Спутник!C:BL, 9, FALSE)</f>
        <v>#N/A</v>
      </c>
      <c r="AR778" s="53" t="e">
        <f>Q778-R778-VLOOKUP(C778, Вчера_Спутник!C:BL, 11, FALSE)</f>
        <v>#N/A</v>
      </c>
      <c r="AS778" s="53" t="e">
        <f>S778-T778-VLOOKUP(C778, Вчера_Спутник!C:BL, 13, FALSE)</f>
        <v>#N/A</v>
      </c>
      <c r="AT778" s="53" t="e">
        <f>U778-V778-VLOOKUP(C778, Вчера_Спутник!C:BL, 15, FALSE)</f>
        <v>#N/A</v>
      </c>
      <c r="AU778" s="53" t="e">
        <f>W778-X778-VLOOKUP(C778, Вчера_Спутник!C:BL, 17, FALSE)</f>
        <v>#N/A</v>
      </c>
      <c r="AV778" s="53" t="e">
        <f>Y778-Z778-VLOOKUP(C778, Вчера_Спутник!C:BL, 19, FALSE)</f>
        <v>#N/A</v>
      </c>
      <c r="AW778" s="53" t="e">
        <f>AA778-AB778-VLOOKUP(C778, Вчера_Спутник!C:BL, 21, FALSE)</f>
        <v>#N/A</v>
      </c>
      <c r="AX778" s="53" t="e">
        <f>AC778-AD778-VLOOKUP(C778, Вчера_Спутник!C:BL, 23, FALSE)</f>
        <v>#N/A</v>
      </c>
      <c r="AY778" s="53" t="e">
        <f>VLOOKUP(C778, Вчера_Спутник!C:BL, 26, FALSE)+F778-Z778-AD778-AG778</f>
        <v>#N/A</v>
      </c>
      <c r="AZ778" s="53" t="e">
        <f>AE778-VLOOKUP(C778, Вчера_Спутник!C:BL, 25, FALSE)</f>
        <v>#N/A</v>
      </c>
    </row>
    <row r="779" spans="1:52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3">
        <f t="shared" si="25"/>
        <v>0</v>
      </c>
      <c r="AJ779" s="53">
        <f t="shared" si="26"/>
        <v>0</v>
      </c>
      <c r="AK779" s="53" t="str">
        <f>IF(ISNA(VLOOKUP(C779,Вчера_Спутник!C:C, 1, FALSE)),"ошибка",0)</f>
        <v>ошибка</v>
      </c>
      <c r="AL779" s="55"/>
      <c r="AM779" s="53" t="e">
        <f>D779-VLOOKUP(C779, Вчера_Спутник!C:BL, 2, FALSE)</f>
        <v>#N/A</v>
      </c>
      <c r="AN779" s="53" t="e">
        <f>E779-F779-VLOOKUP(C779, Вчера_Спутник!C:BL, 3, FALSE)</f>
        <v>#N/A</v>
      </c>
      <c r="AO779" s="53" t="e">
        <f>K779-L779-VLOOKUP(C779, Вчера_Спутник!C:BL, 5, FALSE)</f>
        <v>#N/A</v>
      </c>
      <c r="AP779" s="53" t="e">
        <f>M779-N779-VLOOKUP(C779, Вчера_Спутник!C:BL, 7, FALSE)</f>
        <v>#N/A</v>
      </c>
      <c r="AQ779" s="53" t="e">
        <f>O779-P779-VLOOKUP(C779, Вчера_Спутник!C:BL, 9, FALSE)</f>
        <v>#N/A</v>
      </c>
      <c r="AR779" s="53" t="e">
        <f>Q779-R779-VLOOKUP(C779, Вчера_Спутник!C:BL, 11, FALSE)</f>
        <v>#N/A</v>
      </c>
      <c r="AS779" s="53" t="e">
        <f>S779-T779-VLOOKUP(C779, Вчера_Спутник!C:BL, 13, FALSE)</f>
        <v>#N/A</v>
      </c>
      <c r="AT779" s="53" t="e">
        <f>U779-V779-VLOOKUP(C779, Вчера_Спутник!C:BL, 15, FALSE)</f>
        <v>#N/A</v>
      </c>
      <c r="AU779" s="53" t="e">
        <f>W779-X779-VLOOKUP(C779, Вчера_Спутник!C:BL, 17, FALSE)</f>
        <v>#N/A</v>
      </c>
      <c r="AV779" s="53" t="e">
        <f>Y779-Z779-VLOOKUP(C779, Вчера_Спутник!C:BL, 19, FALSE)</f>
        <v>#N/A</v>
      </c>
      <c r="AW779" s="53" t="e">
        <f>AA779-AB779-VLOOKUP(C779, Вчера_Спутник!C:BL, 21, FALSE)</f>
        <v>#N/A</v>
      </c>
      <c r="AX779" s="53" t="e">
        <f>AC779-AD779-VLOOKUP(C779, Вчера_Спутник!C:BL, 23, FALSE)</f>
        <v>#N/A</v>
      </c>
      <c r="AY779" s="53" t="e">
        <f>VLOOKUP(C779, Вчера_Спутник!C:BL, 26, FALSE)+F779-Z779-AD779-AG779</f>
        <v>#N/A</v>
      </c>
      <c r="AZ779" s="53" t="e">
        <f>AE779-VLOOKUP(C779, Вчера_Спутник!C:BL, 25, FALSE)</f>
        <v>#N/A</v>
      </c>
    </row>
    <row r="780" spans="1:52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3">
        <f t="shared" si="25"/>
        <v>0</v>
      </c>
      <c r="AJ780" s="53">
        <f t="shared" si="26"/>
        <v>0</v>
      </c>
      <c r="AK780" s="53" t="str">
        <f>IF(ISNA(VLOOKUP(C780,Вчера_Спутник!C:C, 1, FALSE)),"ошибка",0)</f>
        <v>ошибка</v>
      </c>
      <c r="AL780" s="55"/>
      <c r="AM780" s="53" t="e">
        <f>D780-VLOOKUP(C780, Вчера_Спутник!C:BL, 2, FALSE)</f>
        <v>#N/A</v>
      </c>
      <c r="AN780" s="53" t="e">
        <f>E780-F780-VLOOKUP(C780, Вчера_Спутник!C:BL, 3, FALSE)</f>
        <v>#N/A</v>
      </c>
      <c r="AO780" s="53" t="e">
        <f>K780-L780-VLOOKUP(C780, Вчера_Спутник!C:BL, 5, FALSE)</f>
        <v>#N/A</v>
      </c>
      <c r="AP780" s="53" t="e">
        <f>M780-N780-VLOOKUP(C780, Вчера_Спутник!C:BL, 7, FALSE)</f>
        <v>#N/A</v>
      </c>
      <c r="AQ780" s="53" t="e">
        <f>O780-P780-VLOOKUP(C780, Вчера_Спутник!C:BL, 9, FALSE)</f>
        <v>#N/A</v>
      </c>
      <c r="AR780" s="53" t="e">
        <f>Q780-R780-VLOOKUP(C780, Вчера_Спутник!C:BL, 11, FALSE)</f>
        <v>#N/A</v>
      </c>
      <c r="AS780" s="53" t="e">
        <f>S780-T780-VLOOKUP(C780, Вчера_Спутник!C:BL, 13, FALSE)</f>
        <v>#N/A</v>
      </c>
      <c r="AT780" s="53" t="e">
        <f>U780-V780-VLOOKUP(C780, Вчера_Спутник!C:BL, 15, FALSE)</f>
        <v>#N/A</v>
      </c>
      <c r="AU780" s="53" t="e">
        <f>W780-X780-VLOOKUP(C780, Вчера_Спутник!C:BL, 17, FALSE)</f>
        <v>#N/A</v>
      </c>
      <c r="AV780" s="53" t="e">
        <f>Y780-Z780-VLOOKUP(C780, Вчера_Спутник!C:BL, 19, FALSE)</f>
        <v>#N/A</v>
      </c>
      <c r="AW780" s="53" t="e">
        <f>AA780-AB780-VLOOKUP(C780, Вчера_Спутник!C:BL, 21, FALSE)</f>
        <v>#N/A</v>
      </c>
      <c r="AX780" s="53" t="e">
        <f>AC780-AD780-VLOOKUP(C780, Вчера_Спутник!C:BL, 23, FALSE)</f>
        <v>#N/A</v>
      </c>
      <c r="AY780" s="53" t="e">
        <f>VLOOKUP(C780, Вчера_Спутник!C:BL, 26, FALSE)+F780-Z780-AD780-AG780</f>
        <v>#N/A</v>
      </c>
      <c r="AZ780" s="53" t="e">
        <f>AE780-VLOOKUP(C780, Вчера_Спутник!C:BL, 25, FALSE)</f>
        <v>#N/A</v>
      </c>
    </row>
    <row r="781" spans="1:52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3">
        <f t="shared" si="25"/>
        <v>0</v>
      </c>
      <c r="AJ781" s="53">
        <f t="shared" si="26"/>
        <v>0</v>
      </c>
      <c r="AK781" s="53" t="str">
        <f>IF(ISNA(VLOOKUP(C781,Вчера_Спутник!C:C, 1, FALSE)),"ошибка",0)</f>
        <v>ошибка</v>
      </c>
      <c r="AL781" s="55"/>
      <c r="AM781" s="53" t="e">
        <f>D781-VLOOKUP(C781, Вчера_Спутник!C:BL, 2, FALSE)</f>
        <v>#N/A</v>
      </c>
      <c r="AN781" s="53" t="e">
        <f>E781-F781-VLOOKUP(C781, Вчера_Спутник!C:BL, 3, FALSE)</f>
        <v>#N/A</v>
      </c>
      <c r="AO781" s="53" t="e">
        <f>K781-L781-VLOOKUP(C781, Вчера_Спутник!C:BL, 5, FALSE)</f>
        <v>#N/A</v>
      </c>
      <c r="AP781" s="53" t="e">
        <f>M781-N781-VLOOKUP(C781, Вчера_Спутник!C:BL, 7, FALSE)</f>
        <v>#N/A</v>
      </c>
      <c r="AQ781" s="53" t="e">
        <f>O781-P781-VLOOKUP(C781, Вчера_Спутник!C:BL, 9, FALSE)</f>
        <v>#N/A</v>
      </c>
      <c r="AR781" s="53" t="e">
        <f>Q781-R781-VLOOKUP(C781, Вчера_Спутник!C:BL, 11, FALSE)</f>
        <v>#N/A</v>
      </c>
      <c r="AS781" s="53" t="e">
        <f>S781-T781-VLOOKUP(C781, Вчера_Спутник!C:BL, 13, FALSE)</f>
        <v>#N/A</v>
      </c>
      <c r="AT781" s="53" t="e">
        <f>U781-V781-VLOOKUP(C781, Вчера_Спутник!C:BL, 15, FALSE)</f>
        <v>#N/A</v>
      </c>
      <c r="AU781" s="53" t="e">
        <f>W781-X781-VLOOKUP(C781, Вчера_Спутник!C:BL, 17, FALSE)</f>
        <v>#N/A</v>
      </c>
      <c r="AV781" s="53" t="e">
        <f>Y781-Z781-VLOOKUP(C781, Вчера_Спутник!C:BL, 19, FALSE)</f>
        <v>#N/A</v>
      </c>
      <c r="AW781" s="53" t="e">
        <f>AA781-AB781-VLOOKUP(C781, Вчера_Спутник!C:BL, 21, FALSE)</f>
        <v>#N/A</v>
      </c>
      <c r="AX781" s="53" t="e">
        <f>AC781-AD781-VLOOKUP(C781, Вчера_Спутник!C:BL, 23, FALSE)</f>
        <v>#N/A</v>
      </c>
      <c r="AY781" s="53" t="e">
        <f>VLOOKUP(C781, Вчера_Спутник!C:BL, 26, FALSE)+F781-Z781-AD781-AG781</f>
        <v>#N/A</v>
      </c>
      <c r="AZ781" s="53" t="e">
        <f>AE781-VLOOKUP(C781, Вчера_Спутник!C:BL, 25, FALSE)</f>
        <v>#N/A</v>
      </c>
    </row>
    <row r="782" spans="1:52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3">
        <f t="shared" si="25"/>
        <v>0</v>
      </c>
      <c r="AJ782" s="53">
        <f t="shared" si="26"/>
        <v>0</v>
      </c>
      <c r="AK782" s="53" t="str">
        <f>IF(ISNA(VLOOKUP(C782,Вчера_Спутник!C:C, 1, FALSE)),"ошибка",0)</f>
        <v>ошибка</v>
      </c>
      <c r="AL782" s="55"/>
      <c r="AM782" s="53" t="e">
        <f>D782-VLOOKUP(C782, Вчера_Спутник!C:BL, 2, FALSE)</f>
        <v>#N/A</v>
      </c>
      <c r="AN782" s="53" t="e">
        <f>E782-F782-VLOOKUP(C782, Вчера_Спутник!C:BL, 3, FALSE)</f>
        <v>#N/A</v>
      </c>
      <c r="AO782" s="53" t="e">
        <f>K782-L782-VLOOKUP(C782, Вчера_Спутник!C:BL, 5, FALSE)</f>
        <v>#N/A</v>
      </c>
      <c r="AP782" s="53" t="e">
        <f>M782-N782-VLOOKUP(C782, Вчера_Спутник!C:BL, 7, FALSE)</f>
        <v>#N/A</v>
      </c>
      <c r="AQ782" s="53" t="e">
        <f>O782-P782-VLOOKUP(C782, Вчера_Спутник!C:BL, 9, FALSE)</f>
        <v>#N/A</v>
      </c>
      <c r="AR782" s="53" t="e">
        <f>Q782-R782-VLOOKUP(C782, Вчера_Спутник!C:BL, 11, FALSE)</f>
        <v>#N/A</v>
      </c>
      <c r="AS782" s="53" t="e">
        <f>S782-T782-VLOOKUP(C782, Вчера_Спутник!C:BL, 13, FALSE)</f>
        <v>#N/A</v>
      </c>
      <c r="AT782" s="53" t="e">
        <f>U782-V782-VLOOKUP(C782, Вчера_Спутник!C:BL, 15, FALSE)</f>
        <v>#N/A</v>
      </c>
      <c r="AU782" s="53" t="e">
        <f>W782-X782-VLOOKUP(C782, Вчера_Спутник!C:BL, 17, FALSE)</f>
        <v>#N/A</v>
      </c>
      <c r="AV782" s="53" t="e">
        <f>Y782-Z782-VLOOKUP(C782, Вчера_Спутник!C:BL, 19, FALSE)</f>
        <v>#N/A</v>
      </c>
      <c r="AW782" s="53" t="e">
        <f>AA782-AB782-VLOOKUP(C782, Вчера_Спутник!C:BL, 21, FALSE)</f>
        <v>#N/A</v>
      </c>
      <c r="AX782" s="53" t="e">
        <f>AC782-AD782-VLOOKUP(C782, Вчера_Спутник!C:BL, 23, FALSE)</f>
        <v>#N/A</v>
      </c>
      <c r="AY782" s="53" t="e">
        <f>VLOOKUP(C782, Вчера_Спутник!C:BL, 26, FALSE)+F782-Z782-AD782-AG782</f>
        <v>#N/A</v>
      </c>
      <c r="AZ782" s="53" t="e">
        <f>AE782-VLOOKUP(C782, Вчера_Спутник!C:BL, 25, FALSE)</f>
        <v>#N/A</v>
      </c>
    </row>
    <row r="783" spans="1:52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3">
        <f t="shared" si="25"/>
        <v>0</v>
      </c>
      <c r="AJ783" s="53">
        <f t="shared" si="26"/>
        <v>0</v>
      </c>
      <c r="AK783" s="53" t="str">
        <f>IF(ISNA(VLOOKUP(C783,Вчера_Спутник!C:C, 1, FALSE)),"ошибка",0)</f>
        <v>ошибка</v>
      </c>
      <c r="AL783" s="55"/>
      <c r="AM783" s="53" t="e">
        <f>D783-VLOOKUP(C783, Вчера_Спутник!C:BL, 2, FALSE)</f>
        <v>#N/A</v>
      </c>
      <c r="AN783" s="53" t="e">
        <f>E783-F783-VLOOKUP(C783, Вчера_Спутник!C:BL, 3, FALSE)</f>
        <v>#N/A</v>
      </c>
      <c r="AO783" s="53" t="e">
        <f>K783-L783-VLOOKUP(C783, Вчера_Спутник!C:BL, 5, FALSE)</f>
        <v>#N/A</v>
      </c>
      <c r="AP783" s="53" t="e">
        <f>M783-N783-VLOOKUP(C783, Вчера_Спутник!C:BL, 7, FALSE)</f>
        <v>#N/A</v>
      </c>
      <c r="AQ783" s="53" t="e">
        <f>O783-P783-VLOOKUP(C783, Вчера_Спутник!C:BL, 9, FALSE)</f>
        <v>#N/A</v>
      </c>
      <c r="AR783" s="53" t="e">
        <f>Q783-R783-VLOOKUP(C783, Вчера_Спутник!C:BL, 11, FALSE)</f>
        <v>#N/A</v>
      </c>
      <c r="AS783" s="53" t="e">
        <f>S783-T783-VLOOKUP(C783, Вчера_Спутник!C:BL, 13, FALSE)</f>
        <v>#N/A</v>
      </c>
      <c r="AT783" s="53" t="e">
        <f>U783-V783-VLOOKUP(C783, Вчера_Спутник!C:BL, 15, FALSE)</f>
        <v>#N/A</v>
      </c>
      <c r="AU783" s="53" t="e">
        <f>W783-X783-VLOOKUP(C783, Вчера_Спутник!C:BL, 17, FALSE)</f>
        <v>#N/A</v>
      </c>
      <c r="AV783" s="53" t="e">
        <f>Y783-Z783-VLOOKUP(C783, Вчера_Спутник!C:BL, 19, FALSE)</f>
        <v>#N/A</v>
      </c>
      <c r="AW783" s="53" t="e">
        <f>AA783-AB783-VLOOKUP(C783, Вчера_Спутник!C:BL, 21, FALSE)</f>
        <v>#N/A</v>
      </c>
      <c r="AX783" s="53" t="e">
        <f>AC783-AD783-VLOOKUP(C783, Вчера_Спутник!C:BL, 23, FALSE)</f>
        <v>#N/A</v>
      </c>
      <c r="AY783" s="53" t="e">
        <f>VLOOKUP(C783, Вчера_Спутник!C:BL, 26, FALSE)+F783-Z783-AD783-AG783</f>
        <v>#N/A</v>
      </c>
      <c r="AZ783" s="53" t="e">
        <f>AE783-VLOOKUP(C783, Вчера_Спутник!C:BL, 25, FALSE)</f>
        <v>#N/A</v>
      </c>
    </row>
    <row r="784" spans="1:52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3">
        <f t="shared" si="25"/>
        <v>0</v>
      </c>
      <c r="AJ784" s="53">
        <f t="shared" si="26"/>
        <v>0</v>
      </c>
      <c r="AK784" s="53" t="str">
        <f>IF(ISNA(VLOOKUP(C784,Вчера_Спутник!C:C, 1, FALSE)),"ошибка",0)</f>
        <v>ошибка</v>
      </c>
      <c r="AL784" s="55"/>
      <c r="AM784" s="53" t="e">
        <f>D784-VLOOKUP(C784, Вчера_Спутник!C:BL, 2, FALSE)</f>
        <v>#N/A</v>
      </c>
      <c r="AN784" s="53" t="e">
        <f>E784-F784-VLOOKUP(C784, Вчера_Спутник!C:BL, 3, FALSE)</f>
        <v>#N/A</v>
      </c>
      <c r="AO784" s="53" t="e">
        <f>K784-L784-VLOOKUP(C784, Вчера_Спутник!C:BL, 5, FALSE)</f>
        <v>#N/A</v>
      </c>
      <c r="AP784" s="53" t="e">
        <f>M784-N784-VLOOKUP(C784, Вчера_Спутник!C:BL, 7, FALSE)</f>
        <v>#N/A</v>
      </c>
      <c r="AQ784" s="53" t="e">
        <f>O784-P784-VLOOKUP(C784, Вчера_Спутник!C:BL, 9, FALSE)</f>
        <v>#N/A</v>
      </c>
      <c r="AR784" s="53" t="e">
        <f>Q784-R784-VLOOKUP(C784, Вчера_Спутник!C:BL, 11, FALSE)</f>
        <v>#N/A</v>
      </c>
      <c r="AS784" s="53" t="e">
        <f>S784-T784-VLOOKUP(C784, Вчера_Спутник!C:BL, 13, FALSE)</f>
        <v>#N/A</v>
      </c>
      <c r="AT784" s="53" t="e">
        <f>U784-V784-VLOOKUP(C784, Вчера_Спутник!C:BL, 15, FALSE)</f>
        <v>#N/A</v>
      </c>
      <c r="AU784" s="53" t="e">
        <f>W784-X784-VLOOKUP(C784, Вчера_Спутник!C:BL, 17, FALSE)</f>
        <v>#N/A</v>
      </c>
      <c r="AV784" s="53" t="e">
        <f>Y784-Z784-VLOOKUP(C784, Вчера_Спутник!C:BL, 19, FALSE)</f>
        <v>#N/A</v>
      </c>
      <c r="AW784" s="53" t="e">
        <f>AA784-AB784-VLOOKUP(C784, Вчера_Спутник!C:BL, 21, FALSE)</f>
        <v>#N/A</v>
      </c>
      <c r="AX784" s="53" t="e">
        <f>AC784-AD784-VLOOKUP(C784, Вчера_Спутник!C:BL, 23, FALSE)</f>
        <v>#N/A</v>
      </c>
      <c r="AY784" s="53" t="e">
        <f>VLOOKUP(C784, Вчера_Спутник!C:BL, 26, FALSE)+F784-Z784-AD784-AG784</f>
        <v>#N/A</v>
      </c>
      <c r="AZ784" s="53" t="e">
        <f>AE784-VLOOKUP(C784, Вчера_Спутник!C:BL, 25, FALSE)</f>
        <v>#N/A</v>
      </c>
    </row>
    <row r="785" spans="1:52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3">
        <f t="shared" si="25"/>
        <v>0</v>
      </c>
      <c r="AJ785" s="53">
        <f t="shared" si="26"/>
        <v>0</v>
      </c>
      <c r="AK785" s="53" t="str">
        <f>IF(ISNA(VLOOKUP(C785,Вчера_Спутник!C:C, 1, FALSE)),"ошибка",0)</f>
        <v>ошибка</v>
      </c>
      <c r="AL785" s="55"/>
      <c r="AM785" s="53" t="e">
        <f>D785-VLOOKUP(C785, Вчера_Спутник!C:BL, 2, FALSE)</f>
        <v>#N/A</v>
      </c>
      <c r="AN785" s="53" t="e">
        <f>E785-F785-VLOOKUP(C785, Вчера_Спутник!C:BL, 3, FALSE)</f>
        <v>#N/A</v>
      </c>
      <c r="AO785" s="53" t="e">
        <f>K785-L785-VLOOKUP(C785, Вчера_Спутник!C:BL, 5, FALSE)</f>
        <v>#N/A</v>
      </c>
      <c r="AP785" s="53" t="e">
        <f>M785-N785-VLOOKUP(C785, Вчера_Спутник!C:BL, 7, FALSE)</f>
        <v>#N/A</v>
      </c>
      <c r="AQ785" s="53" t="e">
        <f>O785-P785-VLOOKUP(C785, Вчера_Спутник!C:BL, 9, FALSE)</f>
        <v>#N/A</v>
      </c>
      <c r="AR785" s="53" t="e">
        <f>Q785-R785-VLOOKUP(C785, Вчера_Спутник!C:BL, 11, FALSE)</f>
        <v>#N/A</v>
      </c>
      <c r="AS785" s="53" t="e">
        <f>S785-T785-VLOOKUP(C785, Вчера_Спутник!C:BL, 13, FALSE)</f>
        <v>#N/A</v>
      </c>
      <c r="AT785" s="53" t="e">
        <f>U785-V785-VLOOKUP(C785, Вчера_Спутник!C:BL, 15, FALSE)</f>
        <v>#N/A</v>
      </c>
      <c r="AU785" s="53" t="e">
        <f>W785-X785-VLOOKUP(C785, Вчера_Спутник!C:BL, 17, FALSE)</f>
        <v>#N/A</v>
      </c>
      <c r="AV785" s="53" t="e">
        <f>Y785-Z785-VLOOKUP(C785, Вчера_Спутник!C:BL, 19, FALSE)</f>
        <v>#N/A</v>
      </c>
      <c r="AW785" s="53" t="e">
        <f>AA785-AB785-VLOOKUP(C785, Вчера_Спутник!C:BL, 21, FALSE)</f>
        <v>#N/A</v>
      </c>
      <c r="AX785" s="53" t="e">
        <f>AC785-AD785-VLOOKUP(C785, Вчера_Спутник!C:BL, 23, FALSE)</f>
        <v>#N/A</v>
      </c>
      <c r="AY785" s="53" t="e">
        <f>VLOOKUP(C785, Вчера_Спутник!C:BL, 26, FALSE)+F785-Z785-AD785-AG785</f>
        <v>#N/A</v>
      </c>
      <c r="AZ785" s="53" t="e">
        <f>AE785-VLOOKUP(C785, Вчера_Спутник!C:BL, 25, FALSE)</f>
        <v>#N/A</v>
      </c>
    </row>
    <row r="786" spans="1:52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3">
        <f t="shared" si="25"/>
        <v>0</v>
      </c>
      <c r="AJ786" s="53">
        <f t="shared" si="26"/>
        <v>0</v>
      </c>
      <c r="AK786" s="53" t="str">
        <f>IF(ISNA(VLOOKUP(C786,Вчера_Спутник!C:C, 1, FALSE)),"ошибка",0)</f>
        <v>ошибка</v>
      </c>
      <c r="AL786" s="55"/>
      <c r="AM786" s="53" t="e">
        <f>D786-VLOOKUP(C786, Вчера_Спутник!C:BL, 2, FALSE)</f>
        <v>#N/A</v>
      </c>
      <c r="AN786" s="53" t="e">
        <f>E786-F786-VLOOKUP(C786, Вчера_Спутник!C:BL, 3, FALSE)</f>
        <v>#N/A</v>
      </c>
      <c r="AO786" s="53" t="e">
        <f>K786-L786-VLOOKUP(C786, Вчера_Спутник!C:BL, 5, FALSE)</f>
        <v>#N/A</v>
      </c>
      <c r="AP786" s="53" t="e">
        <f>M786-N786-VLOOKUP(C786, Вчера_Спутник!C:BL, 7, FALSE)</f>
        <v>#N/A</v>
      </c>
      <c r="AQ786" s="53" t="e">
        <f>O786-P786-VLOOKUP(C786, Вчера_Спутник!C:BL, 9, FALSE)</f>
        <v>#N/A</v>
      </c>
      <c r="AR786" s="53" t="e">
        <f>Q786-R786-VLOOKUP(C786, Вчера_Спутник!C:BL, 11, FALSE)</f>
        <v>#N/A</v>
      </c>
      <c r="AS786" s="53" t="e">
        <f>S786-T786-VLOOKUP(C786, Вчера_Спутник!C:BL, 13, FALSE)</f>
        <v>#N/A</v>
      </c>
      <c r="AT786" s="53" t="e">
        <f>U786-V786-VLOOKUP(C786, Вчера_Спутник!C:BL, 15, FALSE)</f>
        <v>#N/A</v>
      </c>
      <c r="AU786" s="53" t="e">
        <f>W786-X786-VLOOKUP(C786, Вчера_Спутник!C:BL, 17, FALSE)</f>
        <v>#N/A</v>
      </c>
      <c r="AV786" s="53" t="e">
        <f>Y786-Z786-VLOOKUP(C786, Вчера_Спутник!C:BL, 19, FALSE)</f>
        <v>#N/A</v>
      </c>
      <c r="AW786" s="53" t="e">
        <f>AA786-AB786-VLOOKUP(C786, Вчера_Спутник!C:BL, 21, FALSE)</f>
        <v>#N/A</v>
      </c>
      <c r="AX786" s="53" t="e">
        <f>AC786-AD786-VLOOKUP(C786, Вчера_Спутник!C:BL, 23, FALSE)</f>
        <v>#N/A</v>
      </c>
      <c r="AY786" s="53" t="e">
        <f>VLOOKUP(C786, Вчера_Спутник!C:BL, 26, FALSE)+F786-Z786-AD786-AG786</f>
        <v>#N/A</v>
      </c>
      <c r="AZ786" s="53" t="e">
        <f>AE786-VLOOKUP(C786, Вчера_Спутник!C:BL, 25, FALSE)</f>
        <v>#N/A</v>
      </c>
    </row>
    <row r="787" spans="1:52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3">
        <f t="shared" si="25"/>
        <v>0</v>
      </c>
      <c r="AJ787" s="53">
        <f t="shared" si="26"/>
        <v>0</v>
      </c>
      <c r="AK787" s="53" t="str">
        <f>IF(ISNA(VLOOKUP(C787,Вчера_Спутник!C:C, 1, FALSE)),"ошибка",0)</f>
        <v>ошибка</v>
      </c>
      <c r="AL787" s="55"/>
      <c r="AM787" s="53" t="e">
        <f>D787-VLOOKUP(C787, Вчера_Спутник!C:BL, 2, FALSE)</f>
        <v>#N/A</v>
      </c>
      <c r="AN787" s="53" t="e">
        <f>E787-F787-VLOOKUP(C787, Вчера_Спутник!C:BL, 3, FALSE)</f>
        <v>#N/A</v>
      </c>
      <c r="AO787" s="53" t="e">
        <f>K787-L787-VLOOKUP(C787, Вчера_Спутник!C:BL, 5, FALSE)</f>
        <v>#N/A</v>
      </c>
      <c r="AP787" s="53" t="e">
        <f>M787-N787-VLOOKUP(C787, Вчера_Спутник!C:BL, 7, FALSE)</f>
        <v>#N/A</v>
      </c>
      <c r="AQ787" s="53" t="e">
        <f>O787-P787-VLOOKUP(C787, Вчера_Спутник!C:BL, 9, FALSE)</f>
        <v>#N/A</v>
      </c>
      <c r="AR787" s="53" t="e">
        <f>Q787-R787-VLOOKUP(C787, Вчера_Спутник!C:BL, 11, FALSE)</f>
        <v>#N/A</v>
      </c>
      <c r="AS787" s="53" t="e">
        <f>S787-T787-VLOOKUP(C787, Вчера_Спутник!C:BL, 13, FALSE)</f>
        <v>#N/A</v>
      </c>
      <c r="AT787" s="53" t="e">
        <f>U787-V787-VLOOKUP(C787, Вчера_Спутник!C:BL, 15, FALSE)</f>
        <v>#N/A</v>
      </c>
      <c r="AU787" s="53" t="e">
        <f>W787-X787-VLOOKUP(C787, Вчера_Спутник!C:BL, 17, FALSE)</f>
        <v>#N/A</v>
      </c>
      <c r="AV787" s="53" t="e">
        <f>Y787-Z787-VLOOKUP(C787, Вчера_Спутник!C:BL, 19, FALSE)</f>
        <v>#N/A</v>
      </c>
      <c r="AW787" s="53" t="e">
        <f>AA787-AB787-VLOOKUP(C787, Вчера_Спутник!C:BL, 21, FALSE)</f>
        <v>#N/A</v>
      </c>
      <c r="AX787" s="53" t="e">
        <f>AC787-AD787-VLOOKUP(C787, Вчера_Спутник!C:BL, 23, FALSE)</f>
        <v>#N/A</v>
      </c>
      <c r="AY787" s="53" t="e">
        <f>VLOOKUP(C787, Вчера_Спутник!C:BL, 26, FALSE)+F787-Z787-AD787-AG787</f>
        <v>#N/A</v>
      </c>
      <c r="AZ787" s="53" t="e">
        <f>AE787-VLOOKUP(C787, Вчера_Спутник!C:BL, 25, FALSE)</f>
        <v>#N/A</v>
      </c>
    </row>
    <row r="788" spans="1:52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3">
        <f t="shared" si="25"/>
        <v>0</v>
      </c>
      <c r="AJ788" s="53">
        <f t="shared" si="26"/>
        <v>0</v>
      </c>
      <c r="AK788" s="53" t="str">
        <f>IF(ISNA(VLOOKUP(C788,Вчера_Спутник!C:C, 1, FALSE)),"ошибка",0)</f>
        <v>ошибка</v>
      </c>
      <c r="AL788" s="55"/>
      <c r="AM788" s="53" t="e">
        <f>D788-VLOOKUP(C788, Вчера_Спутник!C:BL, 2, FALSE)</f>
        <v>#N/A</v>
      </c>
      <c r="AN788" s="53" t="e">
        <f>E788-F788-VLOOKUP(C788, Вчера_Спутник!C:BL, 3, FALSE)</f>
        <v>#N/A</v>
      </c>
      <c r="AO788" s="53" t="e">
        <f>K788-L788-VLOOKUP(C788, Вчера_Спутник!C:BL, 5, FALSE)</f>
        <v>#N/A</v>
      </c>
      <c r="AP788" s="53" t="e">
        <f>M788-N788-VLOOKUP(C788, Вчера_Спутник!C:BL, 7, FALSE)</f>
        <v>#N/A</v>
      </c>
      <c r="AQ788" s="53" t="e">
        <f>O788-P788-VLOOKUP(C788, Вчера_Спутник!C:BL, 9, FALSE)</f>
        <v>#N/A</v>
      </c>
      <c r="AR788" s="53" t="e">
        <f>Q788-R788-VLOOKUP(C788, Вчера_Спутник!C:BL, 11, FALSE)</f>
        <v>#N/A</v>
      </c>
      <c r="AS788" s="53" t="e">
        <f>S788-T788-VLOOKUP(C788, Вчера_Спутник!C:BL, 13, FALSE)</f>
        <v>#N/A</v>
      </c>
      <c r="AT788" s="53" t="e">
        <f>U788-V788-VLOOKUP(C788, Вчера_Спутник!C:BL, 15, FALSE)</f>
        <v>#N/A</v>
      </c>
      <c r="AU788" s="53" t="e">
        <f>W788-X788-VLOOKUP(C788, Вчера_Спутник!C:BL, 17, FALSE)</f>
        <v>#N/A</v>
      </c>
      <c r="AV788" s="53" t="e">
        <f>Y788-Z788-VLOOKUP(C788, Вчера_Спутник!C:BL, 19, FALSE)</f>
        <v>#N/A</v>
      </c>
      <c r="AW788" s="53" t="e">
        <f>AA788-AB788-VLOOKUP(C788, Вчера_Спутник!C:BL, 21, FALSE)</f>
        <v>#N/A</v>
      </c>
      <c r="AX788" s="53" t="e">
        <f>AC788-AD788-VLOOKUP(C788, Вчера_Спутник!C:BL, 23, FALSE)</f>
        <v>#N/A</v>
      </c>
      <c r="AY788" s="53" t="e">
        <f>VLOOKUP(C788, Вчера_Спутник!C:BL, 26, FALSE)+F788-Z788-AD788-AG788</f>
        <v>#N/A</v>
      </c>
      <c r="AZ788" s="53" t="e">
        <f>AE788-VLOOKUP(C788, Вчера_Спутник!C:BL, 25, FALSE)</f>
        <v>#N/A</v>
      </c>
    </row>
    <row r="789" spans="1:52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3">
        <f t="shared" si="25"/>
        <v>0</v>
      </c>
      <c r="AJ789" s="53">
        <f t="shared" si="26"/>
        <v>0</v>
      </c>
      <c r="AK789" s="53" t="str">
        <f>IF(ISNA(VLOOKUP(C789,Вчера_Спутник!C:C, 1, FALSE)),"ошибка",0)</f>
        <v>ошибка</v>
      </c>
      <c r="AL789" s="55"/>
      <c r="AM789" s="53" t="e">
        <f>D789-VLOOKUP(C789, Вчера_Спутник!C:BL, 2, FALSE)</f>
        <v>#N/A</v>
      </c>
      <c r="AN789" s="53" t="e">
        <f>E789-F789-VLOOKUP(C789, Вчера_Спутник!C:BL, 3, FALSE)</f>
        <v>#N/A</v>
      </c>
      <c r="AO789" s="53" t="e">
        <f>K789-L789-VLOOKUP(C789, Вчера_Спутник!C:BL, 5, FALSE)</f>
        <v>#N/A</v>
      </c>
      <c r="AP789" s="53" t="e">
        <f>M789-N789-VLOOKUP(C789, Вчера_Спутник!C:BL, 7, FALSE)</f>
        <v>#N/A</v>
      </c>
      <c r="AQ789" s="53" t="e">
        <f>O789-P789-VLOOKUP(C789, Вчера_Спутник!C:BL, 9, FALSE)</f>
        <v>#N/A</v>
      </c>
      <c r="AR789" s="53" t="e">
        <f>Q789-R789-VLOOKUP(C789, Вчера_Спутник!C:BL, 11, FALSE)</f>
        <v>#N/A</v>
      </c>
      <c r="AS789" s="53" t="e">
        <f>S789-T789-VLOOKUP(C789, Вчера_Спутник!C:BL, 13, FALSE)</f>
        <v>#N/A</v>
      </c>
      <c r="AT789" s="53" t="e">
        <f>U789-V789-VLOOKUP(C789, Вчера_Спутник!C:BL, 15, FALSE)</f>
        <v>#N/A</v>
      </c>
      <c r="AU789" s="53" t="e">
        <f>W789-X789-VLOOKUP(C789, Вчера_Спутник!C:BL, 17, FALSE)</f>
        <v>#N/A</v>
      </c>
      <c r="AV789" s="53" t="e">
        <f>Y789-Z789-VLOOKUP(C789, Вчера_Спутник!C:BL, 19, FALSE)</f>
        <v>#N/A</v>
      </c>
      <c r="AW789" s="53" t="e">
        <f>AA789-AB789-VLOOKUP(C789, Вчера_Спутник!C:BL, 21, FALSE)</f>
        <v>#N/A</v>
      </c>
      <c r="AX789" s="53" t="e">
        <f>AC789-AD789-VLOOKUP(C789, Вчера_Спутник!C:BL, 23, FALSE)</f>
        <v>#N/A</v>
      </c>
      <c r="AY789" s="53" t="e">
        <f>VLOOKUP(C789, Вчера_Спутник!C:BL, 26, FALSE)+F789-Z789-AD789-AG789</f>
        <v>#N/A</v>
      </c>
      <c r="AZ789" s="53" t="e">
        <f>AE789-VLOOKUP(C789, Вчера_Спутник!C:BL, 25, FALSE)</f>
        <v>#N/A</v>
      </c>
    </row>
    <row r="790" spans="1:52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3">
        <f t="shared" si="25"/>
        <v>0</v>
      </c>
      <c r="AJ790" s="53">
        <f t="shared" si="26"/>
        <v>0</v>
      </c>
      <c r="AK790" s="53" t="str">
        <f>IF(ISNA(VLOOKUP(C790,Вчера_Спутник!C:C, 1, FALSE)),"ошибка",0)</f>
        <v>ошибка</v>
      </c>
      <c r="AL790" s="55"/>
      <c r="AM790" s="53" t="e">
        <f>D790-VLOOKUP(C790, Вчера_Спутник!C:BL, 2, FALSE)</f>
        <v>#N/A</v>
      </c>
      <c r="AN790" s="53" t="e">
        <f>E790-F790-VLOOKUP(C790, Вчера_Спутник!C:BL, 3, FALSE)</f>
        <v>#N/A</v>
      </c>
      <c r="AO790" s="53" t="e">
        <f>K790-L790-VLOOKUP(C790, Вчера_Спутник!C:BL, 5, FALSE)</f>
        <v>#N/A</v>
      </c>
      <c r="AP790" s="53" t="e">
        <f>M790-N790-VLOOKUP(C790, Вчера_Спутник!C:BL, 7, FALSE)</f>
        <v>#N/A</v>
      </c>
      <c r="AQ790" s="53" t="e">
        <f>O790-P790-VLOOKUP(C790, Вчера_Спутник!C:BL, 9, FALSE)</f>
        <v>#N/A</v>
      </c>
      <c r="AR790" s="53" t="e">
        <f>Q790-R790-VLOOKUP(C790, Вчера_Спутник!C:BL, 11, FALSE)</f>
        <v>#N/A</v>
      </c>
      <c r="AS790" s="53" t="e">
        <f>S790-T790-VLOOKUP(C790, Вчера_Спутник!C:BL, 13, FALSE)</f>
        <v>#N/A</v>
      </c>
      <c r="AT790" s="53" t="e">
        <f>U790-V790-VLOOKUP(C790, Вчера_Спутник!C:BL, 15, FALSE)</f>
        <v>#N/A</v>
      </c>
      <c r="AU790" s="53" t="e">
        <f>W790-X790-VLOOKUP(C790, Вчера_Спутник!C:BL, 17, FALSE)</f>
        <v>#N/A</v>
      </c>
      <c r="AV790" s="53" t="e">
        <f>Y790-Z790-VLOOKUP(C790, Вчера_Спутник!C:BL, 19, FALSE)</f>
        <v>#N/A</v>
      </c>
      <c r="AW790" s="53" t="e">
        <f>AA790-AB790-VLOOKUP(C790, Вчера_Спутник!C:BL, 21, FALSE)</f>
        <v>#N/A</v>
      </c>
      <c r="AX790" s="53" t="e">
        <f>AC790-AD790-VLOOKUP(C790, Вчера_Спутник!C:BL, 23, FALSE)</f>
        <v>#N/A</v>
      </c>
      <c r="AY790" s="53" t="e">
        <f>VLOOKUP(C790, Вчера_Спутник!C:BL, 26, FALSE)+F790-Z790-AD790-AG790</f>
        <v>#N/A</v>
      </c>
      <c r="AZ790" s="53" t="e">
        <f>AE790-VLOOKUP(C790, Вчера_Спутник!C:BL, 25, FALSE)</f>
        <v>#N/A</v>
      </c>
    </row>
    <row r="791" spans="1:52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3">
        <f t="shared" si="25"/>
        <v>0</v>
      </c>
      <c r="AJ791" s="53">
        <f t="shared" si="26"/>
        <v>0</v>
      </c>
      <c r="AK791" s="53" t="str">
        <f>IF(ISNA(VLOOKUP(C791,Вчера_Спутник!C:C, 1, FALSE)),"ошибка",0)</f>
        <v>ошибка</v>
      </c>
      <c r="AL791" s="55"/>
      <c r="AM791" s="53" t="e">
        <f>D791-VLOOKUP(C791, Вчера_Спутник!C:BL, 2, FALSE)</f>
        <v>#N/A</v>
      </c>
      <c r="AN791" s="53" t="e">
        <f>E791-F791-VLOOKUP(C791, Вчера_Спутник!C:BL, 3, FALSE)</f>
        <v>#N/A</v>
      </c>
      <c r="AO791" s="53" t="e">
        <f>K791-L791-VLOOKUP(C791, Вчера_Спутник!C:BL, 5, FALSE)</f>
        <v>#N/A</v>
      </c>
      <c r="AP791" s="53" t="e">
        <f>M791-N791-VLOOKUP(C791, Вчера_Спутник!C:BL, 7, FALSE)</f>
        <v>#N/A</v>
      </c>
      <c r="AQ791" s="53" t="e">
        <f>O791-P791-VLOOKUP(C791, Вчера_Спутник!C:BL, 9, FALSE)</f>
        <v>#N/A</v>
      </c>
      <c r="AR791" s="53" t="e">
        <f>Q791-R791-VLOOKUP(C791, Вчера_Спутник!C:BL, 11, FALSE)</f>
        <v>#N/A</v>
      </c>
      <c r="AS791" s="53" t="e">
        <f>S791-T791-VLOOKUP(C791, Вчера_Спутник!C:BL, 13, FALSE)</f>
        <v>#N/A</v>
      </c>
      <c r="AT791" s="53" t="e">
        <f>U791-V791-VLOOKUP(C791, Вчера_Спутник!C:BL, 15, FALSE)</f>
        <v>#N/A</v>
      </c>
      <c r="AU791" s="53" t="e">
        <f>W791-X791-VLOOKUP(C791, Вчера_Спутник!C:BL, 17, FALSE)</f>
        <v>#N/A</v>
      </c>
      <c r="AV791" s="53" t="e">
        <f>Y791-Z791-VLOOKUP(C791, Вчера_Спутник!C:BL, 19, FALSE)</f>
        <v>#N/A</v>
      </c>
      <c r="AW791" s="53" t="e">
        <f>AA791-AB791-VLOOKUP(C791, Вчера_Спутник!C:BL, 21, FALSE)</f>
        <v>#N/A</v>
      </c>
      <c r="AX791" s="53" t="e">
        <f>AC791-AD791-VLOOKUP(C791, Вчера_Спутник!C:BL, 23, FALSE)</f>
        <v>#N/A</v>
      </c>
      <c r="AY791" s="53" t="e">
        <f>VLOOKUP(C791, Вчера_Спутник!C:BL, 26, FALSE)+F791-Z791-AD791-AG791</f>
        <v>#N/A</v>
      </c>
      <c r="AZ791" s="53" t="e">
        <f>AE791-VLOOKUP(C791, Вчера_Спутник!C:BL, 25, FALSE)</f>
        <v>#N/A</v>
      </c>
    </row>
    <row r="792" spans="1:52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3">
        <f t="shared" si="25"/>
        <v>0</v>
      </c>
      <c r="AJ792" s="53">
        <f t="shared" si="26"/>
        <v>0</v>
      </c>
      <c r="AK792" s="53" t="str">
        <f>IF(ISNA(VLOOKUP(C792,Вчера_Спутник!C:C, 1, FALSE)),"ошибка",0)</f>
        <v>ошибка</v>
      </c>
      <c r="AL792" s="55"/>
      <c r="AM792" s="53" t="e">
        <f>D792-VLOOKUP(C792, Вчера_Спутник!C:BL, 2, FALSE)</f>
        <v>#N/A</v>
      </c>
      <c r="AN792" s="53" t="e">
        <f>E792-F792-VLOOKUP(C792, Вчера_Спутник!C:BL, 3, FALSE)</f>
        <v>#N/A</v>
      </c>
      <c r="AO792" s="53" t="e">
        <f>K792-L792-VLOOKUP(C792, Вчера_Спутник!C:BL, 5, FALSE)</f>
        <v>#N/A</v>
      </c>
      <c r="AP792" s="53" t="e">
        <f>M792-N792-VLOOKUP(C792, Вчера_Спутник!C:BL, 7, FALSE)</f>
        <v>#N/A</v>
      </c>
      <c r="AQ792" s="53" t="e">
        <f>O792-P792-VLOOKUP(C792, Вчера_Спутник!C:BL, 9, FALSE)</f>
        <v>#N/A</v>
      </c>
      <c r="AR792" s="53" t="e">
        <f>Q792-R792-VLOOKUP(C792, Вчера_Спутник!C:BL, 11, FALSE)</f>
        <v>#N/A</v>
      </c>
      <c r="AS792" s="53" t="e">
        <f>S792-T792-VLOOKUP(C792, Вчера_Спутник!C:BL, 13, FALSE)</f>
        <v>#N/A</v>
      </c>
      <c r="AT792" s="53" t="e">
        <f>U792-V792-VLOOKUP(C792, Вчера_Спутник!C:BL, 15, FALSE)</f>
        <v>#N/A</v>
      </c>
      <c r="AU792" s="53" t="e">
        <f>W792-X792-VLOOKUP(C792, Вчера_Спутник!C:BL, 17, FALSE)</f>
        <v>#N/A</v>
      </c>
      <c r="AV792" s="53" t="e">
        <f>Y792-Z792-VLOOKUP(C792, Вчера_Спутник!C:BL, 19, FALSE)</f>
        <v>#N/A</v>
      </c>
      <c r="AW792" s="53" t="e">
        <f>AA792-AB792-VLOOKUP(C792, Вчера_Спутник!C:BL, 21, FALSE)</f>
        <v>#N/A</v>
      </c>
      <c r="AX792" s="53" t="e">
        <f>AC792-AD792-VLOOKUP(C792, Вчера_Спутник!C:BL, 23, FALSE)</f>
        <v>#N/A</v>
      </c>
      <c r="AY792" s="53" t="e">
        <f>VLOOKUP(C792, Вчера_Спутник!C:BL, 26, FALSE)+F792-Z792-AD792-AG792</f>
        <v>#N/A</v>
      </c>
      <c r="AZ792" s="53" t="e">
        <f>AE792-VLOOKUP(C792, Вчера_Спутник!C:BL, 25, FALSE)</f>
        <v>#N/A</v>
      </c>
    </row>
    <row r="793" spans="1:52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3">
        <f t="shared" si="25"/>
        <v>0</v>
      </c>
      <c r="AJ793" s="53">
        <f t="shared" si="26"/>
        <v>0</v>
      </c>
      <c r="AK793" s="53" t="str">
        <f>IF(ISNA(VLOOKUP(C793,Вчера_Спутник!C:C, 1, FALSE)),"ошибка",0)</f>
        <v>ошибка</v>
      </c>
      <c r="AL793" s="55"/>
      <c r="AM793" s="53" t="e">
        <f>D793-VLOOKUP(C793, Вчера_Спутник!C:BL, 2, FALSE)</f>
        <v>#N/A</v>
      </c>
      <c r="AN793" s="53" t="e">
        <f>E793-F793-VLOOKUP(C793, Вчера_Спутник!C:BL, 3, FALSE)</f>
        <v>#N/A</v>
      </c>
      <c r="AO793" s="53" t="e">
        <f>K793-L793-VLOOKUP(C793, Вчера_Спутник!C:BL, 5, FALSE)</f>
        <v>#N/A</v>
      </c>
      <c r="AP793" s="53" t="e">
        <f>M793-N793-VLOOKUP(C793, Вчера_Спутник!C:BL, 7, FALSE)</f>
        <v>#N/A</v>
      </c>
      <c r="AQ793" s="53" t="e">
        <f>O793-P793-VLOOKUP(C793, Вчера_Спутник!C:BL, 9, FALSE)</f>
        <v>#N/A</v>
      </c>
      <c r="AR793" s="53" t="e">
        <f>Q793-R793-VLOOKUP(C793, Вчера_Спутник!C:BL, 11, FALSE)</f>
        <v>#N/A</v>
      </c>
      <c r="AS793" s="53" t="e">
        <f>S793-T793-VLOOKUP(C793, Вчера_Спутник!C:BL, 13, FALSE)</f>
        <v>#N/A</v>
      </c>
      <c r="AT793" s="53" t="e">
        <f>U793-V793-VLOOKUP(C793, Вчера_Спутник!C:BL, 15, FALSE)</f>
        <v>#N/A</v>
      </c>
      <c r="AU793" s="53" t="e">
        <f>W793-X793-VLOOKUP(C793, Вчера_Спутник!C:BL, 17, FALSE)</f>
        <v>#N/A</v>
      </c>
      <c r="AV793" s="53" t="e">
        <f>Y793-Z793-VLOOKUP(C793, Вчера_Спутник!C:BL, 19, FALSE)</f>
        <v>#N/A</v>
      </c>
      <c r="AW793" s="53" t="e">
        <f>AA793-AB793-VLOOKUP(C793, Вчера_Спутник!C:BL, 21, FALSE)</f>
        <v>#N/A</v>
      </c>
      <c r="AX793" s="53" t="e">
        <f>AC793-AD793-VLOOKUP(C793, Вчера_Спутник!C:BL, 23, FALSE)</f>
        <v>#N/A</v>
      </c>
      <c r="AY793" s="53" t="e">
        <f>VLOOKUP(C793, Вчера_Спутник!C:BL, 26, FALSE)+F793-Z793-AD793-AG793</f>
        <v>#N/A</v>
      </c>
      <c r="AZ793" s="53" t="e">
        <f>AE793-VLOOKUP(C793, Вчера_Спутник!C:BL, 25, FALSE)</f>
        <v>#N/A</v>
      </c>
    </row>
    <row r="794" spans="1:52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3">
        <f t="shared" si="25"/>
        <v>0</v>
      </c>
      <c r="AJ794" s="53">
        <f t="shared" si="26"/>
        <v>0</v>
      </c>
      <c r="AK794" s="53" t="str">
        <f>IF(ISNA(VLOOKUP(C794,Вчера_Спутник!C:C, 1, FALSE)),"ошибка",0)</f>
        <v>ошибка</v>
      </c>
      <c r="AL794" s="55"/>
      <c r="AM794" s="53" t="e">
        <f>D794-VLOOKUP(C794, Вчера_Спутник!C:BL, 2, FALSE)</f>
        <v>#N/A</v>
      </c>
      <c r="AN794" s="53" t="e">
        <f>E794-F794-VLOOKUP(C794, Вчера_Спутник!C:BL, 3, FALSE)</f>
        <v>#N/A</v>
      </c>
      <c r="AO794" s="53" t="e">
        <f>K794-L794-VLOOKUP(C794, Вчера_Спутник!C:BL, 5, FALSE)</f>
        <v>#N/A</v>
      </c>
      <c r="AP794" s="53" t="e">
        <f>M794-N794-VLOOKUP(C794, Вчера_Спутник!C:BL, 7, FALSE)</f>
        <v>#N/A</v>
      </c>
      <c r="AQ794" s="53" t="e">
        <f>O794-P794-VLOOKUP(C794, Вчера_Спутник!C:BL, 9, FALSE)</f>
        <v>#N/A</v>
      </c>
      <c r="AR794" s="53" t="e">
        <f>Q794-R794-VLOOKUP(C794, Вчера_Спутник!C:BL, 11, FALSE)</f>
        <v>#N/A</v>
      </c>
      <c r="AS794" s="53" t="e">
        <f>S794-T794-VLOOKUP(C794, Вчера_Спутник!C:BL, 13, FALSE)</f>
        <v>#N/A</v>
      </c>
      <c r="AT794" s="53" t="e">
        <f>U794-V794-VLOOKUP(C794, Вчера_Спутник!C:BL, 15, FALSE)</f>
        <v>#N/A</v>
      </c>
      <c r="AU794" s="53" t="e">
        <f>W794-X794-VLOOKUP(C794, Вчера_Спутник!C:BL, 17, FALSE)</f>
        <v>#N/A</v>
      </c>
      <c r="AV794" s="53" t="e">
        <f>Y794-Z794-VLOOKUP(C794, Вчера_Спутник!C:BL, 19, FALSE)</f>
        <v>#N/A</v>
      </c>
      <c r="AW794" s="53" t="e">
        <f>AA794-AB794-VLOOKUP(C794, Вчера_Спутник!C:BL, 21, FALSE)</f>
        <v>#N/A</v>
      </c>
      <c r="AX794" s="53" t="e">
        <f>AC794-AD794-VLOOKUP(C794, Вчера_Спутник!C:BL, 23, FALSE)</f>
        <v>#N/A</v>
      </c>
      <c r="AY794" s="53" t="e">
        <f>VLOOKUP(C794, Вчера_Спутник!C:BL, 26, FALSE)+F794-Z794-AD794-AG794</f>
        <v>#N/A</v>
      </c>
      <c r="AZ794" s="53" t="e">
        <f>AE794-VLOOKUP(C794, Вчера_Спутник!C:BL, 25, FALSE)</f>
        <v>#N/A</v>
      </c>
    </row>
    <row r="795" spans="1:52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3">
        <f t="shared" si="25"/>
        <v>0</v>
      </c>
      <c r="AJ795" s="53">
        <f t="shared" si="26"/>
        <v>0</v>
      </c>
      <c r="AK795" s="53" t="str">
        <f>IF(ISNA(VLOOKUP(C795,Вчера_Спутник!C:C, 1, FALSE)),"ошибка",0)</f>
        <v>ошибка</v>
      </c>
      <c r="AL795" s="55"/>
      <c r="AM795" s="53" t="e">
        <f>D795-VLOOKUP(C795, Вчера_Спутник!C:BL, 2, FALSE)</f>
        <v>#N/A</v>
      </c>
      <c r="AN795" s="53" t="e">
        <f>E795-F795-VLOOKUP(C795, Вчера_Спутник!C:BL, 3, FALSE)</f>
        <v>#N/A</v>
      </c>
      <c r="AO795" s="53" t="e">
        <f>K795-L795-VLOOKUP(C795, Вчера_Спутник!C:BL, 5, FALSE)</f>
        <v>#N/A</v>
      </c>
      <c r="AP795" s="53" t="e">
        <f>M795-N795-VLOOKUP(C795, Вчера_Спутник!C:BL, 7, FALSE)</f>
        <v>#N/A</v>
      </c>
      <c r="AQ795" s="53" t="e">
        <f>O795-P795-VLOOKUP(C795, Вчера_Спутник!C:BL, 9, FALSE)</f>
        <v>#N/A</v>
      </c>
      <c r="AR795" s="53" t="e">
        <f>Q795-R795-VLOOKUP(C795, Вчера_Спутник!C:BL, 11, FALSE)</f>
        <v>#N/A</v>
      </c>
      <c r="AS795" s="53" t="e">
        <f>S795-T795-VLOOKUP(C795, Вчера_Спутник!C:BL, 13, FALSE)</f>
        <v>#N/A</v>
      </c>
      <c r="AT795" s="53" t="e">
        <f>U795-V795-VLOOKUP(C795, Вчера_Спутник!C:BL, 15, FALSE)</f>
        <v>#N/A</v>
      </c>
      <c r="AU795" s="53" t="e">
        <f>W795-X795-VLOOKUP(C795, Вчера_Спутник!C:BL, 17, FALSE)</f>
        <v>#N/A</v>
      </c>
      <c r="AV795" s="53" t="e">
        <f>Y795-Z795-VLOOKUP(C795, Вчера_Спутник!C:BL, 19, FALSE)</f>
        <v>#N/A</v>
      </c>
      <c r="AW795" s="53" t="e">
        <f>AA795-AB795-VLOOKUP(C795, Вчера_Спутник!C:BL, 21, FALSE)</f>
        <v>#N/A</v>
      </c>
      <c r="AX795" s="53" t="e">
        <f>AC795-AD795-VLOOKUP(C795, Вчера_Спутник!C:BL, 23, FALSE)</f>
        <v>#N/A</v>
      </c>
      <c r="AY795" s="53" t="e">
        <f>VLOOKUP(C795, Вчера_Спутник!C:BL, 26, FALSE)+F795-Z795-AD795-AG795</f>
        <v>#N/A</v>
      </c>
      <c r="AZ795" s="53" t="e">
        <f>AE795-VLOOKUP(C795, Вчера_Спутник!C:BL, 25, FALSE)</f>
        <v>#N/A</v>
      </c>
    </row>
    <row r="796" spans="1:52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3">
        <f t="shared" si="25"/>
        <v>0</v>
      </c>
      <c r="AJ796" s="53">
        <f t="shared" si="26"/>
        <v>0</v>
      </c>
      <c r="AK796" s="53" t="str">
        <f>IF(ISNA(VLOOKUP(C796,Вчера_Спутник!C:C, 1, FALSE)),"ошибка",0)</f>
        <v>ошибка</v>
      </c>
      <c r="AL796" s="55"/>
      <c r="AM796" s="53" t="e">
        <f>D796-VLOOKUP(C796, Вчера_Спутник!C:BL, 2, FALSE)</f>
        <v>#N/A</v>
      </c>
      <c r="AN796" s="53" t="e">
        <f>E796-F796-VLOOKUP(C796, Вчера_Спутник!C:BL, 3, FALSE)</f>
        <v>#N/A</v>
      </c>
      <c r="AO796" s="53" t="e">
        <f>K796-L796-VLOOKUP(C796, Вчера_Спутник!C:BL, 5, FALSE)</f>
        <v>#N/A</v>
      </c>
      <c r="AP796" s="53" t="e">
        <f>M796-N796-VLOOKUP(C796, Вчера_Спутник!C:BL, 7, FALSE)</f>
        <v>#N/A</v>
      </c>
      <c r="AQ796" s="53" t="e">
        <f>O796-P796-VLOOKUP(C796, Вчера_Спутник!C:BL, 9, FALSE)</f>
        <v>#N/A</v>
      </c>
      <c r="AR796" s="53" t="e">
        <f>Q796-R796-VLOOKUP(C796, Вчера_Спутник!C:BL, 11, FALSE)</f>
        <v>#N/A</v>
      </c>
      <c r="AS796" s="53" t="e">
        <f>S796-T796-VLOOKUP(C796, Вчера_Спутник!C:BL, 13, FALSE)</f>
        <v>#N/A</v>
      </c>
      <c r="AT796" s="53" t="e">
        <f>U796-V796-VLOOKUP(C796, Вчера_Спутник!C:BL, 15, FALSE)</f>
        <v>#N/A</v>
      </c>
      <c r="AU796" s="53" t="e">
        <f>W796-X796-VLOOKUP(C796, Вчера_Спутник!C:BL, 17, FALSE)</f>
        <v>#N/A</v>
      </c>
      <c r="AV796" s="53" t="e">
        <f>Y796-Z796-VLOOKUP(C796, Вчера_Спутник!C:BL, 19, FALSE)</f>
        <v>#N/A</v>
      </c>
      <c r="AW796" s="53" t="e">
        <f>AA796-AB796-VLOOKUP(C796, Вчера_Спутник!C:BL, 21, FALSE)</f>
        <v>#N/A</v>
      </c>
      <c r="AX796" s="53" t="e">
        <f>AC796-AD796-VLOOKUP(C796, Вчера_Спутник!C:BL, 23, FALSE)</f>
        <v>#N/A</v>
      </c>
      <c r="AY796" s="53" t="e">
        <f>VLOOKUP(C796, Вчера_Спутник!C:BL, 26, FALSE)+F796-Z796-AD796-AG796</f>
        <v>#N/A</v>
      </c>
      <c r="AZ796" s="53" t="e">
        <f>AE796-VLOOKUP(C796, Вчера_Спутник!C:BL, 25, FALSE)</f>
        <v>#N/A</v>
      </c>
    </row>
    <row r="797" spans="1:52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3">
        <f t="shared" si="25"/>
        <v>0</v>
      </c>
      <c r="AJ797" s="53">
        <f t="shared" si="26"/>
        <v>0</v>
      </c>
      <c r="AK797" s="53" t="str">
        <f>IF(ISNA(VLOOKUP(C797,Вчера_Спутник!C:C, 1, FALSE)),"ошибка",0)</f>
        <v>ошибка</v>
      </c>
      <c r="AL797" s="55"/>
      <c r="AM797" s="53" t="e">
        <f>D797-VLOOKUP(C797, Вчера_Спутник!C:BL, 2, FALSE)</f>
        <v>#N/A</v>
      </c>
      <c r="AN797" s="53" t="e">
        <f>E797-F797-VLOOKUP(C797, Вчера_Спутник!C:BL, 3, FALSE)</f>
        <v>#N/A</v>
      </c>
      <c r="AO797" s="53" t="e">
        <f>K797-L797-VLOOKUP(C797, Вчера_Спутник!C:BL, 5, FALSE)</f>
        <v>#N/A</v>
      </c>
      <c r="AP797" s="53" t="e">
        <f>M797-N797-VLOOKUP(C797, Вчера_Спутник!C:BL, 7, FALSE)</f>
        <v>#N/A</v>
      </c>
      <c r="AQ797" s="53" t="e">
        <f>O797-P797-VLOOKUP(C797, Вчера_Спутник!C:BL, 9, FALSE)</f>
        <v>#N/A</v>
      </c>
      <c r="AR797" s="53" t="e">
        <f>Q797-R797-VLOOKUP(C797, Вчера_Спутник!C:BL, 11, FALSE)</f>
        <v>#N/A</v>
      </c>
      <c r="AS797" s="53" t="e">
        <f>S797-T797-VLOOKUP(C797, Вчера_Спутник!C:BL, 13, FALSE)</f>
        <v>#N/A</v>
      </c>
      <c r="AT797" s="53" t="e">
        <f>U797-V797-VLOOKUP(C797, Вчера_Спутник!C:BL, 15, FALSE)</f>
        <v>#N/A</v>
      </c>
      <c r="AU797" s="53" t="e">
        <f>W797-X797-VLOOKUP(C797, Вчера_Спутник!C:BL, 17, FALSE)</f>
        <v>#N/A</v>
      </c>
      <c r="AV797" s="53" t="e">
        <f>Y797-Z797-VLOOKUP(C797, Вчера_Спутник!C:BL, 19, FALSE)</f>
        <v>#N/A</v>
      </c>
      <c r="AW797" s="53" t="e">
        <f>AA797-AB797-VLOOKUP(C797, Вчера_Спутник!C:BL, 21, FALSE)</f>
        <v>#N/A</v>
      </c>
      <c r="AX797" s="53" t="e">
        <f>AC797-AD797-VLOOKUP(C797, Вчера_Спутник!C:BL, 23, FALSE)</f>
        <v>#N/A</v>
      </c>
      <c r="AY797" s="53" t="e">
        <f>VLOOKUP(C797, Вчера_Спутник!C:BL, 26, FALSE)+F797-Z797-AD797-AG797</f>
        <v>#N/A</v>
      </c>
      <c r="AZ797" s="53" t="e">
        <f>AE797-VLOOKUP(C797, Вчера_Спутник!C:BL, 25, FALSE)</f>
        <v>#N/A</v>
      </c>
    </row>
    <row r="798" spans="1:52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3">
        <f t="shared" si="25"/>
        <v>0</v>
      </c>
      <c r="AJ798" s="53">
        <f t="shared" si="26"/>
        <v>0</v>
      </c>
      <c r="AK798" s="53" t="str">
        <f>IF(ISNA(VLOOKUP(C798,Вчера_Спутник!C:C, 1, FALSE)),"ошибка",0)</f>
        <v>ошибка</v>
      </c>
      <c r="AL798" s="55"/>
      <c r="AM798" s="53" t="e">
        <f>D798-VLOOKUP(C798, Вчера_Спутник!C:BL, 2, FALSE)</f>
        <v>#N/A</v>
      </c>
      <c r="AN798" s="53" t="e">
        <f>E798-F798-VLOOKUP(C798, Вчера_Спутник!C:BL, 3, FALSE)</f>
        <v>#N/A</v>
      </c>
      <c r="AO798" s="53" t="e">
        <f>K798-L798-VLOOKUP(C798, Вчера_Спутник!C:BL, 5, FALSE)</f>
        <v>#N/A</v>
      </c>
      <c r="AP798" s="53" t="e">
        <f>M798-N798-VLOOKUP(C798, Вчера_Спутник!C:BL, 7, FALSE)</f>
        <v>#N/A</v>
      </c>
      <c r="AQ798" s="53" t="e">
        <f>O798-P798-VLOOKUP(C798, Вчера_Спутник!C:BL, 9, FALSE)</f>
        <v>#N/A</v>
      </c>
      <c r="AR798" s="53" t="e">
        <f>Q798-R798-VLOOKUP(C798, Вчера_Спутник!C:BL, 11, FALSE)</f>
        <v>#N/A</v>
      </c>
      <c r="AS798" s="53" t="e">
        <f>S798-T798-VLOOKUP(C798, Вчера_Спутник!C:BL, 13, FALSE)</f>
        <v>#N/A</v>
      </c>
      <c r="AT798" s="53" t="e">
        <f>U798-V798-VLOOKUP(C798, Вчера_Спутник!C:BL, 15, FALSE)</f>
        <v>#N/A</v>
      </c>
      <c r="AU798" s="53" t="e">
        <f>W798-X798-VLOOKUP(C798, Вчера_Спутник!C:BL, 17, FALSE)</f>
        <v>#N/A</v>
      </c>
      <c r="AV798" s="53" t="e">
        <f>Y798-Z798-VLOOKUP(C798, Вчера_Спутник!C:BL, 19, FALSE)</f>
        <v>#N/A</v>
      </c>
      <c r="AW798" s="53" t="e">
        <f>AA798-AB798-VLOOKUP(C798, Вчера_Спутник!C:BL, 21, FALSE)</f>
        <v>#N/A</v>
      </c>
      <c r="AX798" s="53" t="e">
        <f>AC798-AD798-VLOOKUP(C798, Вчера_Спутник!C:BL, 23, FALSE)</f>
        <v>#N/A</v>
      </c>
      <c r="AY798" s="53" t="e">
        <f>VLOOKUP(C798, Вчера_Спутник!C:BL, 26, FALSE)+F798-Z798-AD798-AG798</f>
        <v>#N/A</v>
      </c>
      <c r="AZ798" s="53" t="e">
        <f>AE798-VLOOKUP(C798, Вчера_Спутник!C:BL, 25, FALSE)</f>
        <v>#N/A</v>
      </c>
    </row>
    <row r="799" spans="1:52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3">
        <f t="shared" si="25"/>
        <v>0</v>
      </c>
      <c r="AJ799" s="53">
        <f t="shared" si="26"/>
        <v>0</v>
      </c>
      <c r="AK799" s="53" t="str">
        <f>IF(ISNA(VLOOKUP(C799,Вчера_Спутник!C:C, 1, FALSE)),"ошибка",0)</f>
        <v>ошибка</v>
      </c>
      <c r="AL799" s="55"/>
      <c r="AM799" s="53" t="e">
        <f>D799-VLOOKUP(C799, Вчера_Спутник!C:BL, 2, FALSE)</f>
        <v>#N/A</v>
      </c>
      <c r="AN799" s="53" t="e">
        <f>E799-F799-VLOOKUP(C799, Вчера_Спутник!C:BL, 3, FALSE)</f>
        <v>#N/A</v>
      </c>
      <c r="AO799" s="53" t="e">
        <f>K799-L799-VLOOKUP(C799, Вчера_Спутник!C:BL, 5, FALSE)</f>
        <v>#N/A</v>
      </c>
      <c r="AP799" s="53" t="e">
        <f>M799-N799-VLOOKUP(C799, Вчера_Спутник!C:BL, 7, FALSE)</f>
        <v>#N/A</v>
      </c>
      <c r="AQ799" s="53" t="e">
        <f>O799-P799-VLOOKUP(C799, Вчера_Спутник!C:BL, 9, FALSE)</f>
        <v>#N/A</v>
      </c>
      <c r="AR799" s="53" t="e">
        <f>Q799-R799-VLOOKUP(C799, Вчера_Спутник!C:BL, 11, FALSE)</f>
        <v>#N/A</v>
      </c>
      <c r="AS799" s="53" t="e">
        <f>S799-T799-VLOOKUP(C799, Вчера_Спутник!C:BL, 13, FALSE)</f>
        <v>#N/A</v>
      </c>
      <c r="AT799" s="53" t="e">
        <f>U799-V799-VLOOKUP(C799, Вчера_Спутник!C:BL, 15, FALSE)</f>
        <v>#N/A</v>
      </c>
      <c r="AU799" s="53" t="e">
        <f>W799-X799-VLOOKUP(C799, Вчера_Спутник!C:BL, 17, FALSE)</f>
        <v>#N/A</v>
      </c>
      <c r="AV799" s="53" t="e">
        <f>Y799-Z799-VLOOKUP(C799, Вчера_Спутник!C:BL, 19, FALSE)</f>
        <v>#N/A</v>
      </c>
      <c r="AW799" s="53" t="e">
        <f>AA799-AB799-VLOOKUP(C799, Вчера_Спутник!C:BL, 21, FALSE)</f>
        <v>#N/A</v>
      </c>
      <c r="AX799" s="53" t="e">
        <f>AC799-AD799-VLOOKUP(C799, Вчера_Спутник!C:BL, 23, FALSE)</f>
        <v>#N/A</v>
      </c>
      <c r="AY799" s="53" t="e">
        <f>VLOOKUP(C799, Вчера_Спутник!C:BL, 26, FALSE)+F799-Z799-AD799-AG799</f>
        <v>#N/A</v>
      </c>
      <c r="AZ799" s="53" t="e">
        <f>AE799-VLOOKUP(C799, Вчера_Спутник!C:BL, 25, FALSE)</f>
        <v>#N/A</v>
      </c>
    </row>
    <row r="800" spans="1:52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3">
        <f t="shared" si="25"/>
        <v>0</v>
      </c>
      <c r="AJ800" s="53">
        <f t="shared" si="26"/>
        <v>0</v>
      </c>
      <c r="AK800" s="53" t="str">
        <f>IF(ISNA(VLOOKUP(C800,Вчера_Спутник!C:C, 1, FALSE)),"ошибка",0)</f>
        <v>ошибка</v>
      </c>
      <c r="AL800" s="55"/>
      <c r="AM800" s="53" t="e">
        <f>D800-VLOOKUP(C800, Вчера_Спутник!C:BL, 2, FALSE)</f>
        <v>#N/A</v>
      </c>
      <c r="AN800" s="53" t="e">
        <f>E800-F800-VLOOKUP(C800, Вчера_Спутник!C:BL, 3, FALSE)</f>
        <v>#N/A</v>
      </c>
      <c r="AO800" s="53" t="e">
        <f>K800-L800-VLOOKUP(C800, Вчера_Спутник!C:BL, 5, FALSE)</f>
        <v>#N/A</v>
      </c>
      <c r="AP800" s="53" t="e">
        <f>M800-N800-VLOOKUP(C800, Вчера_Спутник!C:BL, 7, FALSE)</f>
        <v>#N/A</v>
      </c>
      <c r="AQ800" s="53" t="e">
        <f>O800-P800-VLOOKUP(C800, Вчера_Спутник!C:BL, 9, FALSE)</f>
        <v>#N/A</v>
      </c>
      <c r="AR800" s="53" t="e">
        <f>Q800-R800-VLOOKUP(C800, Вчера_Спутник!C:BL, 11, FALSE)</f>
        <v>#N/A</v>
      </c>
      <c r="AS800" s="53" t="e">
        <f>S800-T800-VLOOKUP(C800, Вчера_Спутник!C:BL, 13, FALSE)</f>
        <v>#N/A</v>
      </c>
      <c r="AT800" s="53" t="e">
        <f>U800-V800-VLOOKUP(C800, Вчера_Спутник!C:BL, 15, FALSE)</f>
        <v>#N/A</v>
      </c>
      <c r="AU800" s="53" t="e">
        <f>W800-X800-VLOOKUP(C800, Вчера_Спутник!C:BL, 17, FALSE)</f>
        <v>#N/A</v>
      </c>
      <c r="AV800" s="53" t="e">
        <f>Y800-Z800-VLOOKUP(C800, Вчера_Спутник!C:BL, 19, FALSE)</f>
        <v>#N/A</v>
      </c>
      <c r="AW800" s="53" t="e">
        <f>AA800-AB800-VLOOKUP(C800, Вчера_Спутник!C:BL, 21, FALSE)</f>
        <v>#N/A</v>
      </c>
      <c r="AX800" s="53" t="e">
        <f>AC800-AD800-VLOOKUP(C800, Вчера_Спутник!C:BL, 23, FALSE)</f>
        <v>#N/A</v>
      </c>
      <c r="AY800" s="53" t="e">
        <f>VLOOKUP(C800, Вчера_Спутник!C:BL, 26, FALSE)+F800-Z800-AD800-AG800</f>
        <v>#N/A</v>
      </c>
      <c r="AZ800" s="53" t="e">
        <f>AE800-VLOOKUP(C800, Вчера_Спутник!C:BL, 25, FALSE)</f>
        <v>#N/A</v>
      </c>
    </row>
    <row r="801" spans="1:52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3">
        <f t="shared" si="25"/>
        <v>0</v>
      </c>
      <c r="AJ801" s="53">
        <f t="shared" si="26"/>
        <v>0</v>
      </c>
      <c r="AK801" s="53" t="str">
        <f>IF(ISNA(VLOOKUP(C801,Вчера_Спутник!C:C, 1, FALSE)),"ошибка",0)</f>
        <v>ошибка</v>
      </c>
      <c r="AL801" s="55"/>
      <c r="AM801" s="53" t="e">
        <f>D801-VLOOKUP(C801, Вчера_Спутник!C:BL, 2, FALSE)</f>
        <v>#N/A</v>
      </c>
      <c r="AN801" s="53" t="e">
        <f>E801-F801-VLOOKUP(C801, Вчера_Спутник!C:BL, 3, FALSE)</f>
        <v>#N/A</v>
      </c>
      <c r="AO801" s="53" t="e">
        <f>K801-L801-VLOOKUP(C801, Вчера_Спутник!C:BL, 5, FALSE)</f>
        <v>#N/A</v>
      </c>
      <c r="AP801" s="53" t="e">
        <f>M801-N801-VLOOKUP(C801, Вчера_Спутник!C:BL, 7, FALSE)</f>
        <v>#N/A</v>
      </c>
      <c r="AQ801" s="53" t="e">
        <f>O801-P801-VLOOKUP(C801, Вчера_Спутник!C:BL, 9, FALSE)</f>
        <v>#N/A</v>
      </c>
      <c r="AR801" s="53" t="e">
        <f>Q801-R801-VLOOKUP(C801, Вчера_Спутник!C:BL, 11, FALSE)</f>
        <v>#N/A</v>
      </c>
      <c r="AS801" s="53" t="e">
        <f>S801-T801-VLOOKUP(C801, Вчера_Спутник!C:BL, 13, FALSE)</f>
        <v>#N/A</v>
      </c>
      <c r="AT801" s="53" t="e">
        <f>U801-V801-VLOOKUP(C801, Вчера_Спутник!C:BL, 15, FALSE)</f>
        <v>#N/A</v>
      </c>
      <c r="AU801" s="53" t="e">
        <f>W801-X801-VLOOKUP(C801, Вчера_Спутник!C:BL, 17, FALSE)</f>
        <v>#N/A</v>
      </c>
      <c r="AV801" s="53" t="e">
        <f>Y801-Z801-VLOOKUP(C801, Вчера_Спутник!C:BL, 19, FALSE)</f>
        <v>#N/A</v>
      </c>
      <c r="AW801" s="53" t="e">
        <f>AA801-AB801-VLOOKUP(C801, Вчера_Спутник!C:BL, 21, FALSE)</f>
        <v>#N/A</v>
      </c>
      <c r="AX801" s="53" t="e">
        <f>AC801-AD801-VLOOKUP(C801, Вчера_Спутник!C:BL, 23, FALSE)</f>
        <v>#N/A</v>
      </c>
      <c r="AY801" s="53" t="e">
        <f>VLOOKUP(C801, Вчера_Спутник!C:BL, 26, FALSE)+F801-Z801-AD801-AG801</f>
        <v>#N/A</v>
      </c>
      <c r="AZ801" s="53" t="e">
        <f>AE801-VLOOKUP(C801, Вчера_Спутник!C:BL, 25, FALSE)</f>
        <v>#N/A</v>
      </c>
    </row>
    <row r="802" spans="1:52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3">
        <f t="shared" si="25"/>
        <v>0</v>
      </c>
      <c r="AJ802" s="53">
        <f t="shared" si="26"/>
        <v>0</v>
      </c>
      <c r="AK802" s="53" t="str">
        <f>IF(ISNA(VLOOKUP(C802,Вчера_Спутник!C:C, 1, FALSE)),"ошибка",0)</f>
        <v>ошибка</v>
      </c>
      <c r="AL802" s="55"/>
      <c r="AM802" s="53" t="e">
        <f>D802-VLOOKUP(C802, Вчера_Спутник!C:BL, 2, FALSE)</f>
        <v>#N/A</v>
      </c>
      <c r="AN802" s="53" t="e">
        <f>E802-F802-VLOOKUP(C802, Вчера_Спутник!C:BL, 3, FALSE)</f>
        <v>#N/A</v>
      </c>
      <c r="AO802" s="53" t="e">
        <f>K802-L802-VLOOKUP(C802, Вчера_Спутник!C:BL, 5, FALSE)</f>
        <v>#N/A</v>
      </c>
      <c r="AP802" s="53" t="e">
        <f>M802-N802-VLOOKUP(C802, Вчера_Спутник!C:BL, 7, FALSE)</f>
        <v>#N/A</v>
      </c>
      <c r="AQ802" s="53" t="e">
        <f>O802-P802-VLOOKUP(C802, Вчера_Спутник!C:BL, 9, FALSE)</f>
        <v>#N/A</v>
      </c>
      <c r="AR802" s="53" t="e">
        <f>Q802-R802-VLOOKUP(C802, Вчера_Спутник!C:BL, 11, FALSE)</f>
        <v>#N/A</v>
      </c>
      <c r="AS802" s="53" t="e">
        <f>S802-T802-VLOOKUP(C802, Вчера_Спутник!C:BL, 13, FALSE)</f>
        <v>#N/A</v>
      </c>
      <c r="AT802" s="53" t="e">
        <f>U802-V802-VLOOKUP(C802, Вчера_Спутник!C:BL, 15, FALSE)</f>
        <v>#N/A</v>
      </c>
      <c r="AU802" s="53" t="e">
        <f>W802-X802-VLOOKUP(C802, Вчера_Спутник!C:BL, 17, FALSE)</f>
        <v>#N/A</v>
      </c>
      <c r="AV802" s="53" t="e">
        <f>Y802-Z802-VLOOKUP(C802, Вчера_Спутник!C:BL, 19, FALSE)</f>
        <v>#N/A</v>
      </c>
      <c r="AW802" s="53" t="e">
        <f>AA802-AB802-VLOOKUP(C802, Вчера_Спутник!C:BL, 21, FALSE)</f>
        <v>#N/A</v>
      </c>
      <c r="AX802" s="53" t="e">
        <f>AC802-AD802-VLOOKUP(C802, Вчера_Спутник!C:BL, 23, FALSE)</f>
        <v>#N/A</v>
      </c>
      <c r="AY802" s="53" t="e">
        <f>VLOOKUP(C802, Вчера_Спутник!C:BL, 26, FALSE)+F802-Z802-AD802-AG802</f>
        <v>#N/A</v>
      </c>
      <c r="AZ802" s="53" t="e">
        <f>AE802-VLOOKUP(C802, Вчера_Спутник!C:BL, 25, FALSE)</f>
        <v>#N/A</v>
      </c>
    </row>
    <row r="803" spans="1:52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3">
        <f t="shared" si="25"/>
        <v>0</v>
      </c>
      <c r="AJ803" s="53">
        <f t="shared" si="26"/>
        <v>0</v>
      </c>
      <c r="AK803" s="53" t="str">
        <f>IF(ISNA(VLOOKUP(C803,Вчера_Спутник!C:C, 1, FALSE)),"ошибка",0)</f>
        <v>ошибка</v>
      </c>
      <c r="AL803" s="55"/>
      <c r="AM803" s="53" t="e">
        <f>D803-VLOOKUP(C803, Вчера_Спутник!C:BL, 2, FALSE)</f>
        <v>#N/A</v>
      </c>
      <c r="AN803" s="53" t="e">
        <f>E803-F803-VLOOKUP(C803, Вчера_Спутник!C:BL, 3, FALSE)</f>
        <v>#N/A</v>
      </c>
      <c r="AO803" s="53" t="e">
        <f>K803-L803-VLOOKUP(C803, Вчера_Спутник!C:BL, 5, FALSE)</f>
        <v>#N/A</v>
      </c>
      <c r="AP803" s="53" t="e">
        <f>M803-N803-VLOOKUP(C803, Вчера_Спутник!C:BL, 7, FALSE)</f>
        <v>#N/A</v>
      </c>
      <c r="AQ803" s="53" t="e">
        <f>O803-P803-VLOOKUP(C803, Вчера_Спутник!C:BL, 9, FALSE)</f>
        <v>#N/A</v>
      </c>
      <c r="AR803" s="53" t="e">
        <f>Q803-R803-VLOOKUP(C803, Вчера_Спутник!C:BL, 11, FALSE)</f>
        <v>#N/A</v>
      </c>
      <c r="AS803" s="53" t="e">
        <f>S803-T803-VLOOKUP(C803, Вчера_Спутник!C:BL, 13, FALSE)</f>
        <v>#N/A</v>
      </c>
      <c r="AT803" s="53" t="e">
        <f>U803-V803-VLOOKUP(C803, Вчера_Спутник!C:BL, 15, FALSE)</f>
        <v>#N/A</v>
      </c>
      <c r="AU803" s="53" t="e">
        <f>W803-X803-VLOOKUP(C803, Вчера_Спутник!C:BL, 17, FALSE)</f>
        <v>#N/A</v>
      </c>
      <c r="AV803" s="53" t="e">
        <f>Y803-Z803-VLOOKUP(C803, Вчера_Спутник!C:BL, 19, FALSE)</f>
        <v>#N/A</v>
      </c>
      <c r="AW803" s="53" t="e">
        <f>AA803-AB803-VLOOKUP(C803, Вчера_Спутник!C:BL, 21, FALSE)</f>
        <v>#N/A</v>
      </c>
      <c r="AX803" s="53" t="e">
        <f>AC803-AD803-VLOOKUP(C803, Вчера_Спутник!C:BL, 23, FALSE)</f>
        <v>#N/A</v>
      </c>
      <c r="AY803" s="53" t="e">
        <f>VLOOKUP(C803, Вчера_Спутник!C:BL, 26, FALSE)+F803-Z803-AD803-AG803</f>
        <v>#N/A</v>
      </c>
      <c r="AZ803" s="53" t="e">
        <f>AE803-VLOOKUP(C803, Вчера_Спутник!C:BL, 25, FALSE)</f>
        <v>#N/A</v>
      </c>
    </row>
    <row r="804" spans="1:52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3">
        <f t="shared" si="25"/>
        <v>0</v>
      </c>
      <c r="AJ804" s="53">
        <f t="shared" si="26"/>
        <v>0</v>
      </c>
      <c r="AK804" s="53" t="str">
        <f>IF(ISNA(VLOOKUP(C804,Вчера_Спутник!C:C, 1, FALSE)),"ошибка",0)</f>
        <v>ошибка</v>
      </c>
      <c r="AL804" s="55"/>
      <c r="AM804" s="53" t="e">
        <f>D804-VLOOKUP(C804, Вчера_Спутник!C:BL, 2, FALSE)</f>
        <v>#N/A</v>
      </c>
      <c r="AN804" s="53" t="e">
        <f>E804-F804-VLOOKUP(C804, Вчера_Спутник!C:BL, 3, FALSE)</f>
        <v>#N/A</v>
      </c>
      <c r="AO804" s="53" t="e">
        <f>K804-L804-VLOOKUP(C804, Вчера_Спутник!C:BL, 5, FALSE)</f>
        <v>#N/A</v>
      </c>
      <c r="AP804" s="53" t="e">
        <f>M804-N804-VLOOKUP(C804, Вчера_Спутник!C:BL, 7, FALSE)</f>
        <v>#N/A</v>
      </c>
      <c r="AQ804" s="53" t="e">
        <f>O804-P804-VLOOKUP(C804, Вчера_Спутник!C:BL, 9, FALSE)</f>
        <v>#N/A</v>
      </c>
      <c r="AR804" s="53" t="e">
        <f>Q804-R804-VLOOKUP(C804, Вчера_Спутник!C:BL, 11, FALSE)</f>
        <v>#N/A</v>
      </c>
      <c r="AS804" s="53" t="e">
        <f>S804-T804-VLOOKUP(C804, Вчера_Спутник!C:BL, 13, FALSE)</f>
        <v>#N/A</v>
      </c>
      <c r="AT804" s="53" t="e">
        <f>U804-V804-VLOOKUP(C804, Вчера_Спутник!C:BL, 15, FALSE)</f>
        <v>#N/A</v>
      </c>
      <c r="AU804" s="53" t="e">
        <f>W804-X804-VLOOKUP(C804, Вчера_Спутник!C:BL, 17, FALSE)</f>
        <v>#N/A</v>
      </c>
      <c r="AV804" s="53" t="e">
        <f>Y804-Z804-VLOOKUP(C804, Вчера_Спутник!C:BL, 19, FALSE)</f>
        <v>#N/A</v>
      </c>
      <c r="AW804" s="53" t="e">
        <f>AA804-AB804-VLOOKUP(C804, Вчера_Спутник!C:BL, 21, FALSE)</f>
        <v>#N/A</v>
      </c>
      <c r="AX804" s="53" t="e">
        <f>AC804-AD804-VLOOKUP(C804, Вчера_Спутник!C:BL, 23, FALSE)</f>
        <v>#N/A</v>
      </c>
      <c r="AY804" s="53" t="e">
        <f>VLOOKUP(C804, Вчера_Спутник!C:BL, 26, FALSE)+F804-Z804-AD804-AG804</f>
        <v>#N/A</v>
      </c>
      <c r="AZ804" s="53" t="e">
        <f>AE804-VLOOKUP(C804, Вчера_Спутник!C:BL, 25, FALSE)</f>
        <v>#N/A</v>
      </c>
    </row>
    <row r="805" spans="1:52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3">
        <f t="shared" si="25"/>
        <v>0</v>
      </c>
      <c r="AJ805" s="53">
        <f t="shared" si="26"/>
        <v>0</v>
      </c>
      <c r="AK805" s="53" t="str">
        <f>IF(ISNA(VLOOKUP(C805,Вчера_Спутник!C:C, 1, FALSE)),"ошибка",0)</f>
        <v>ошибка</v>
      </c>
      <c r="AL805" s="55"/>
      <c r="AM805" s="53" t="e">
        <f>D805-VLOOKUP(C805, Вчера_Спутник!C:BL, 2, FALSE)</f>
        <v>#N/A</v>
      </c>
      <c r="AN805" s="53" t="e">
        <f>E805-F805-VLOOKUP(C805, Вчера_Спутник!C:BL, 3, FALSE)</f>
        <v>#N/A</v>
      </c>
      <c r="AO805" s="53" t="e">
        <f>K805-L805-VLOOKUP(C805, Вчера_Спутник!C:BL, 5, FALSE)</f>
        <v>#N/A</v>
      </c>
      <c r="AP805" s="53" t="e">
        <f>M805-N805-VLOOKUP(C805, Вчера_Спутник!C:BL, 7, FALSE)</f>
        <v>#N/A</v>
      </c>
      <c r="AQ805" s="53" t="e">
        <f>O805-P805-VLOOKUP(C805, Вчера_Спутник!C:BL, 9, FALSE)</f>
        <v>#N/A</v>
      </c>
      <c r="AR805" s="53" t="e">
        <f>Q805-R805-VLOOKUP(C805, Вчера_Спутник!C:BL, 11, FALSE)</f>
        <v>#N/A</v>
      </c>
      <c r="AS805" s="53" t="e">
        <f>S805-T805-VLOOKUP(C805, Вчера_Спутник!C:BL, 13, FALSE)</f>
        <v>#N/A</v>
      </c>
      <c r="AT805" s="53" t="e">
        <f>U805-V805-VLOOKUP(C805, Вчера_Спутник!C:BL, 15, FALSE)</f>
        <v>#N/A</v>
      </c>
      <c r="AU805" s="53" t="e">
        <f>W805-X805-VLOOKUP(C805, Вчера_Спутник!C:BL, 17, FALSE)</f>
        <v>#N/A</v>
      </c>
      <c r="AV805" s="53" t="e">
        <f>Y805-Z805-VLOOKUP(C805, Вчера_Спутник!C:BL, 19, FALSE)</f>
        <v>#N/A</v>
      </c>
      <c r="AW805" s="53" t="e">
        <f>AA805-AB805-VLOOKUP(C805, Вчера_Спутник!C:BL, 21, FALSE)</f>
        <v>#N/A</v>
      </c>
      <c r="AX805" s="53" t="e">
        <f>AC805-AD805-VLOOKUP(C805, Вчера_Спутник!C:BL, 23, FALSE)</f>
        <v>#N/A</v>
      </c>
      <c r="AY805" s="53" t="e">
        <f>VLOOKUP(C805, Вчера_Спутник!C:BL, 26, FALSE)+F805-Z805-AD805-AG805</f>
        <v>#N/A</v>
      </c>
      <c r="AZ805" s="53" t="e">
        <f>AE805-VLOOKUP(C805, Вчера_Спутник!C:BL, 25, FALSE)</f>
        <v>#N/A</v>
      </c>
    </row>
    <row r="806" spans="1:52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3">
        <f t="shared" si="25"/>
        <v>0</v>
      </c>
      <c r="AJ806" s="53">
        <f t="shared" si="26"/>
        <v>0</v>
      </c>
      <c r="AK806" s="53" t="str">
        <f>IF(ISNA(VLOOKUP(C806,Вчера_Спутник!C:C, 1, FALSE)),"ошибка",0)</f>
        <v>ошибка</v>
      </c>
      <c r="AL806" s="55"/>
      <c r="AM806" s="53" t="e">
        <f>D806-VLOOKUP(C806, Вчера_Спутник!C:BL, 2, FALSE)</f>
        <v>#N/A</v>
      </c>
      <c r="AN806" s="53" t="e">
        <f>E806-F806-VLOOKUP(C806, Вчера_Спутник!C:BL, 3, FALSE)</f>
        <v>#N/A</v>
      </c>
      <c r="AO806" s="53" t="e">
        <f>K806-L806-VLOOKUP(C806, Вчера_Спутник!C:BL, 5, FALSE)</f>
        <v>#N/A</v>
      </c>
      <c r="AP806" s="53" t="e">
        <f>M806-N806-VLOOKUP(C806, Вчера_Спутник!C:BL, 7, FALSE)</f>
        <v>#N/A</v>
      </c>
      <c r="AQ806" s="53" t="e">
        <f>O806-P806-VLOOKUP(C806, Вчера_Спутник!C:BL, 9, FALSE)</f>
        <v>#N/A</v>
      </c>
      <c r="AR806" s="53" t="e">
        <f>Q806-R806-VLOOKUP(C806, Вчера_Спутник!C:BL, 11, FALSE)</f>
        <v>#N/A</v>
      </c>
      <c r="AS806" s="53" t="e">
        <f>S806-T806-VLOOKUP(C806, Вчера_Спутник!C:BL, 13, FALSE)</f>
        <v>#N/A</v>
      </c>
      <c r="AT806" s="53" t="e">
        <f>U806-V806-VLOOKUP(C806, Вчера_Спутник!C:BL, 15, FALSE)</f>
        <v>#N/A</v>
      </c>
      <c r="AU806" s="53" t="e">
        <f>W806-X806-VLOOKUP(C806, Вчера_Спутник!C:BL, 17, FALSE)</f>
        <v>#N/A</v>
      </c>
      <c r="AV806" s="53" t="e">
        <f>Y806-Z806-VLOOKUP(C806, Вчера_Спутник!C:BL, 19, FALSE)</f>
        <v>#N/A</v>
      </c>
      <c r="AW806" s="53" t="e">
        <f>AA806-AB806-VLOOKUP(C806, Вчера_Спутник!C:BL, 21, FALSE)</f>
        <v>#N/A</v>
      </c>
      <c r="AX806" s="53" t="e">
        <f>AC806-AD806-VLOOKUP(C806, Вчера_Спутник!C:BL, 23, FALSE)</f>
        <v>#N/A</v>
      </c>
      <c r="AY806" s="53" t="e">
        <f>VLOOKUP(C806, Вчера_Спутник!C:BL, 26, FALSE)+F806-Z806-AD806-AG806</f>
        <v>#N/A</v>
      </c>
      <c r="AZ806" s="53" t="e">
        <f>AE806-VLOOKUP(C806, Вчера_Спутник!C:BL, 25, FALSE)</f>
        <v>#N/A</v>
      </c>
    </row>
    <row r="807" spans="1:52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3">
        <f t="shared" si="25"/>
        <v>0</v>
      </c>
      <c r="AJ807" s="53">
        <f t="shared" si="26"/>
        <v>0</v>
      </c>
      <c r="AK807" s="53" t="str">
        <f>IF(ISNA(VLOOKUP(C807,Вчера_Спутник!C:C, 1, FALSE)),"ошибка",0)</f>
        <v>ошибка</v>
      </c>
      <c r="AL807" s="55"/>
      <c r="AM807" s="53" t="e">
        <f>D807-VLOOKUP(C807, Вчера_Спутник!C:BL, 2, FALSE)</f>
        <v>#N/A</v>
      </c>
      <c r="AN807" s="53" t="e">
        <f>E807-F807-VLOOKUP(C807, Вчера_Спутник!C:BL, 3, FALSE)</f>
        <v>#N/A</v>
      </c>
      <c r="AO807" s="53" t="e">
        <f>K807-L807-VLOOKUP(C807, Вчера_Спутник!C:BL, 5, FALSE)</f>
        <v>#N/A</v>
      </c>
      <c r="AP807" s="53" t="e">
        <f>M807-N807-VLOOKUP(C807, Вчера_Спутник!C:BL, 7, FALSE)</f>
        <v>#N/A</v>
      </c>
      <c r="AQ807" s="53" t="e">
        <f>O807-P807-VLOOKUP(C807, Вчера_Спутник!C:BL, 9, FALSE)</f>
        <v>#N/A</v>
      </c>
      <c r="AR807" s="53" t="e">
        <f>Q807-R807-VLOOKUP(C807, Вчера_Спутник!C:BL, 11, FALSE)</f>
        <v>#N/A</v>
      </c>
      <c r="AS807" s="53" t="e">
        <f>S807-T807-VLOOKUP(C807, Вчера_Спутник!C:BL, 13, FALSE)</f>
        <v>#N/A</v>
      </c>
      <c r="AT807" s="53" t="e">
        <f>U807-V807-VLOOKUP(C807, Вчера_Спутник!C:BL, 15, FALSE)</f>
        <v>#N/A</v>
      </c>
      <c r="AU807" s="53" t="e">
        <f>W807-X807-VLOOKUP(C807, Вчера_Спутник!C:BL, 17, FALSE)</f>
        <v>#N/A</v>
      </c>
      <c r="AV807" s="53" t="e">
        <f>Y807-Z807-VLOOKUP(C807, Вчера_Спутник!C:BL, 19, FALSE)</f>
        <v>#N/A</v>
      </c>
      <c r="AW807" s="53" t="e">
        <f>AA807-AB807-VLOOKUP(C807, Вчера_Спутник!C:BL, 21, FALSE)</f>
        <v>#N/A</v>
      </c>
      <c r="AX807" s="53" t="e">
        <f>AC807-AD807-VLOOKUP(C807, Вчера_Спутник!C:BL, 23, FALSE)</f>
        <v>#N/A</v>
      </c>
      <c r="AY807" s="53" t="e">
        <f>VLOOKUP(C807, Вчера_Спутник!C:BL, 26, FALSE)+F807-Z807-AD807-AG807</f>
        <v>#N/A</v>
      </c>
      <c r="AZ807" s="53" t="e">
        <f>AE807-VLOOKUP(C807, Вчера_Спутник!C:BL, 25, FALSE)</f>
        <v>#N/A</v>
      </c>
    </row>
    <row r="808" spans="1:52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3">
        <f t="shared" si="25"/>
        <v>0</v>
      </c>
      <c r="AJ808" s="53">
        <f t="shared" si="26"/>
        <v>0</v>
      </c>
      <c r="AK808" s="53" t="str">
        <f>IF(ISNA(VLOOKUP(C808,Вчера_Спутник!C:C, 1, FALSE)),"ошибка",0)</f>
        <v>ошибка</v>
      </c>
      <c r="AL808" s="55"/>
      <c r="AM808" s="53" t="e">
        <f>D808-VLOOKUP(C808, Вчера_Спутник!C:BL, 2, FALSE)</f>
        <v>#N/A</v>
      </c>
      <c r="AN808" s="53" t="e">
        <f>E808-F808-VLOOKUP(C808, Вчера_Спутник!C:BL, 3, FALSE)</f>
        <v>#N/A</v>
      </c>
      <c r="AO808" s="53" t="e">
        <f>K808-L808-VLOOKUP(C808, Вчера_Спутник!C:BL, 5, FALSE)</f>
        <v>#N/A</v>
      </c>
      <c r="AP808" s="53" t="e">
        <f>M808-N808-VLOOKUP(C808, Вчера_Спутник!C:BL, 7, FALSE)</f>
        <v>#N/A</v>
      </c>
      <c r="AQ808" s="53" t="e">
        <f>O808-P808-VLOOKUP(C808, Вчера_Спутник!C:BL, 9, FALSE)</f>
        <v>#N/A</v>
      </c>
      <c r="AR808" s="53" t="e">
        <f>Q808-R808-VLOOKUP(C808, Вчера_Спутник!C:BL, 11, FALSE)</f>
        <v>#N/A</v>
      </c>
      <c r="AS808" s="53" t="e">
        <f>S808-T808-VLOOKUP(C808, Вчера_Спутник!C:BL, 13, FALSE)</f>
        <v>#N/A</v>
      </c>
      <c r="AT808" s="53" t="e">
        <f>U808-V808-VLOOKUP(C808, Вчера_Спутник!C:BL, 15, FALSE)</f>
        <v>#N/A</v>
      </c>
      <c r="AU808" s="53" t="e">
        <f>W808-X808-VLOOKUP(C808, Вчера_Спутник!C:BL, 17, FALSE)</f>
        <v>#N/A</v>
      </c>
      <c r="AV808" s="53" t="e">
        <f>Y808-Z808-VLOOKUP(C808, Вчера_Спутник!C:BL, 19, FALSE)</f>
        <v>#N/A</v>
      </c>
      <c r="AW808" s="53" t="e">
        <f>AA808-AB808-VLOOKUP(C808, Вчера_Спутник!C:BL, 21, FALSE)</f>
        <v>#N/A</v>
      </c>
      <c r="AX808" s="53" t="e">
        <f>AC808-AD808-VLOOKUP(C808, Вчера_Спутник!C:BL, 23, FALSE)</f>
        <v>#N/A</v>
      </c>
      <c r="AY808" s="53" t="e">
        <f>VLOOKUP(C808, Вчера_Спутник!C:BL, 26, FALSE)+F808-Z808-AD808-AG808</f>
        <v>#N/A</v>
      </c>
      <c r="AZ808" s="53" t="e">
        <f>AE808-VLOOKUP(C808, Вчера_Спутник!C:BL, 25, FALSE)</f>
        <v>#N/A</v>
      </c>
    </row>
    <row r="809" spans="1:52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3">
        <f t="shared" si="25"/>
        <v>0</v>
      </c>
      <c r="AJ809" s="53">
        <f t="shared" si="26"/>
        <v>0</v>
      </c>
      <c r="AK809" s="53" t="str">
        <f>IF(ISNA(VLOOKUP(C809,Вчера_Спутник!C:C, 1, FALSE)),"ошибка",0)</f>
        <v>ошибка</v>
      </c>
      <c r="AL809" s="55"/>
      <c r="AM809" s="53" t="e">
        <f>D809-VLOOKUP(C809, Вчера_Спутник!C:BL, 2, FALSE)</f>
        <v>#N/A</v>
      </c>
      <c r="AN809" s="53" t="e">
        <f>E809-F809-VLOOKUP(C809, Вчера_Спутник!C:BL, 3, FALSE)</f>
        <v>#N/A</v>
      </c>
      <c r="AO809" s="53" t="e">
        <f>K809-L809-VLOOKUP(C809, Вчера_Спутник!C:BL, 5, FALSE)</f>
        <v>#N/A</v>
      </c>
      <c r="AP809" s="53" t="e">
        <f>M809-N809-VLOOKUP(C809, Вчера_Спутник!C:BL, 7, FALSE)</f>
        <v>#N/A</v>
      </c>
      <c r="AQ809" s="53" t="e">
        <f>O809-P809-VLOOKUP(C809, Вчера_Спутник!C:BL, 9, FALSE)</f>
        <v>#N/A</v>
      </c>
      <c r="AR809" s="53" t="e">
        <f>Q809-R809-VLOOKUP(C809, Вчера_Спутник!C:BL, 11, FALSE)</f>
        <v>#N/A</v>
      </c>
      <c r="AS809" s="53" t="e">
        <f>S809-T809-VLOOKUP(C809, Вчера_Спутник!C:BL, 13, FALSE)</f>
        <v>#N/A</v>
      </c>
      <c r="AT809" s="53" t="e">
        <f>U809-V809-VLOOKUP(C809, Вчера_Спутник!C:BL, 15, FALSE)</f>
        <v>#N/A</v>
      </c>
      <c r="AU809" s="53" t="e">
        <f>W809-X809-VLOOKUP(C809, Вчера_Спутник!C:BL, 17, FALSE)</f>
        <v>#N/A</v>
      </c>
      <c r="AV809" s="53" t="e">
        <f>Y809-Z809-VLOOKUP(C809, Вчера_Спутник!C:BL, 19, FALSE)</f>
        <v>#N/A</v>
      </c>
      <c r="AW809" s="53" t="e">
        <f>AA809-AB809-VLOOKUP(C809, Вчера_Спутник!C:BL, 21, FALSE)</f>
        <v>#N/A</v>
      </c>
      <c r="AX809" s="53" t="e">
        <f>AC809-AD809-VLOOKUP(C809, Вчера_Спутник!C:BL, 23, FALSE)</f>
        <v>#N/A</v>
      </c>
      <c r="AY809" s="53" t="e">
        <f>VLOOKUP(C809, Вчера_Спутник!C:BL, 26, FALSE)+F809-Z809-AD809-AG809</f>
        <v>#N/A</v>
      </c>
      <c r="AZ809" s="53" t="e">
        <f>AE809-VLOOKUP(C809, Вчера_Спутник!C:BL, 25, FALSE)</f>
        <v>#N/A</v>
      </c>
    </row>
    <row r="810" spans="1:52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3">
        <f t="shared" si="25"/>
        <v>0</v>
      </c>
      <c r="AJ810" s="53">
        <f t="shared" si="26"/>
        <v>0</v>
      </c>
      <c r="AK810" s="53" t="str">
        <f>IF(ISNA(VLOOKUP(C810,Вчера_Спутник!C:C, 1, FALSE)),"ошибка",0)</f>
        <v>ошибка</v>
      </c>
      <c r="AL810" s="55"/>
      <c r="AM810" s="53" t="e">
        <f>D810-VLOOKUP(C810, Вчера_Спутник!C:BL, 2, FALSE)</f>
        <v>#N/A</v>
      </c>
      <c r="AN810" s="53" t="e">
        <f>E810-F810-VLOOKUP(C810, Вчера_Спутник!C:BL, 3, FALSE)</f>
        <v>#N/A</v>
      </c>
      <c r="AO810" s="53" t="e">
        <f>K810-L810-VLOOKUP(C810, Вчера_Спутник!C:BL, 5, FALSE)</f>
        <v>#N/A</v>
      </c>
      <c r="AP810" s="53" t="e">
        <f>M810-N810-VLOOKUP(C810, Вчера_Спутник!C:BL, 7, FALSE)</f>
        <v>#N/A</v>
      </c>
      <c r="AQ810" s="53" t="e">
        <f>O810-P810-VLOOKUP(C810, Вчера_Спутник!C:BL, 9, FALSE)</f>
        <v>#N/A</v>
      </c>
      <c r="AR810" s="53" t="e">
        <f>Q810-R810-VLOOKUP(C810, Вчера_Спутник!C:BL, 11, FALSE)</f>
        <v>#N/A</v>
      </c>
      <c r="AS810" s="53" t="e">
        <f>S810-T810-VLOOKUP(C810, Вчера_Спутник!C:BL, 13, FALSE)</f>
        <v>#N/A</v>
      </c>
      <c r="AT810" s="53" t="e">
        <f>U810-V810-VLOOKUP(C810, Вчера_Спутник!C:BL, 15, FALSE)</f>
        <v>#N/A</v>
      </c>
      <c r="AU810" s="53" t="e">
        <f>W810-X810-VLOOKUP(C810, Вчера_Спутник!C:BL, 17, FALSE)</f>
        <v>#N/A</v>
      </c>
      <c r="AV810" s="53" t="e">
        <f>Y810-Z810-VLOOKUP(C810, Вчера_Спутник!C:BL, 19, FALSE)</f>
        <v>#N/A</v>
      </c>
      <c r="AW810" s="53" t="e">
        <f>AA810-AB810-VLOOKUP(C810, Вчера_Спутник!C:BL, 21, FALSE)</f>
        <v>#N/A</v>
      </c>
      <c r="AX810" s="53" t="e">
        <f>AC810-AD810-VLOOKUP(C810, Вчера_Спутник!C:BL, 23, FALSE)</f>
        <v>#N/A</v>
      </c>
      <c r="AY810" s="53" t="e">
        <f>VLOOKUP(C810, Вчера_Спутник!C:BL, 26, FALSE)+F810-Z810-AD810-AG810</f>
        <v>#N/A</v>
      </c>
      <c r="AZ810" s="53" t="e">
        <f>AE810-VLOOKUP(C810, Вчера_Спутник!C:BL, 25, FALSE)</f>
        <v>#N/A</v>
      </c>
    </row>
    <row r="811" spans="1:52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3">
        <f t="shared" si="25"/>
        <v>0</v>
      </c>
      <c r="AJ811" s="53">
        <f t="shared" si="26"/>
        <v>0</v>
      </c>
      <c r="AK811" s="53" t="str">
        <f>IF(ISNA(VLOOKUP(C811,Вчера_Спутник!C:C, 1, FALSE)),"ошибка",0)</f>
        <v>ошибка</v>
      </c>
      <c r="AL811" s="55"/>
      <c r="AM811" s="53" t="e">
        <f>D811-VLOOKUP(C811, Вчера_Спутник!C:BL, 2, FALSE)</f>
        <v>#N/A</v>
      </c>
      <c r="AN811" s="53" t="e">
        <f>E811-F811-VLOOKUP(C811, Вчера_Спутник!C:BL, 3, FALSE)</f>
        <v>#N/A</v>
      </c>
      <c r="AO811" s="53" t="e">
        <f>K811-L811-VLOOKUP(C811, Вчера_Спутник!C:BL, 5, FALSE)</f>
        <v>#N/A</v>
      </c>
      <c r="AP811" s="53" t="e">
        <f>M811-N811-VLOOKUP(C811, Вчера_Спутник!C:BL, 7, FALSE)</f>
        <v>#N/A</v>
      </c>
      <c r="AQ811" s="53" t="e">
        <f>O811-P811-VLOOKUP(C811, Вчера_Спутник!C:BL, 9, FALSE)</f>
        <v>#N/A</v>
      </c>
      <c r="AR811" s="53" t="e">
        <f>Q811-R811-VLOOKUP(C811, Вчера_Спутник!C:BL, 11, FALSE)</f>
        <v>#N/A</v>
      </c>
      <c r="AS811" s="53" t="e">
        <f>S811-T811-VLOOKUP(C811, Вчера_Спутник!C:BL, 13, FALSE)</f>
        <v>#N/A</v>
      </c>
      <c r="AT811" s="53" t="e">
        <f>U811-V811-VLOOKUP(C811, Вчера_Спутник!C:BL, 15, FALSE)</f>
        <v>#N/A</v>
      </c>
      <c r="AU811" s="53" t="e">
        <f>W811-X811-VLOOKUP(C811, Вчера_Спутник!C:BL, 17, FALSE)</f>
        <v>#N/A</v>
      </c>
      <c r="AV811" s="53" t="e">
        <f>Y811-Z811-VLOOKUP(C811, Вчера_Спутник!C:BL, 19, FALSE)</f>
        <v>#N/A</v>
      </c>
      <c r="AW811" s="53" t="e">
        <f>AA811-AB811-VLOOKUP(C811, Вчера_Спутник!C:BL, 21, FALSE)</f>
        <v>#N/A</v>
      </c>
      <c r="AX811" s="53" t="e">
        <f>AC811-AD811-VLOOKUP(C811, Вчера_Спутник!C:BL, 23, FALSE)</f>
        <v>#N/A</v>
      </c>
      <c r="AY811" s="53" t="e">
        <f>VLOOKUP(C811, Вчера_Спутник!C:BL, 26, FALSE)+F811-Z811-AD811-AG811</f>
        <v>#N/A</v>
      </c>
      <c r="AZ811" s="53" t="e">
        <f>AE811-VLOOKUP(C811, Вчера_Спутник!C:BL, 25, FALSE)</f>
        <v>#N/A</v>
      </c>
    </row>
    <row r="812" spans="1:52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3">
        <f t="shared" si="25"/>
        <v>0</v>
      </c>
      <c r="AJ812" s="53">
        <f t="shared" si="26"/>
        <v>0</v>
      </c>
      <c r="AK812" s="53" t="str">
        <f>IF(ISNA(VLOOKUP(C812,Вчера_Спутник!C:C, 1, FALSE)),"ошибка",0)</f>
        <v>ошибка</v>
      </c>
      <c r="AL812" s="55"/>
      <c r="AM812" s="53" t="e">
        <f>D812-VLOOKUP(C812, Вчера_Спутник!C:BL, 2, FALSE)</f>
        <v>#N/A</v>
      </c>
      <c r="AN812" s="53" t="e">
        <f>E812-F812-VLOOKUP(C812, Вчера_Спутник!C:BL, 3, FALSE)</f>
        <v>#N/A</v>
      </c>
      <c r="AO812" s="53" t="e">
        <f>K812-L812-VLOOKUP(C812, Вчера_Спутник!C:BL, 5, FALSE)</f>
        <v>#N/A</v>
      </c>
      <c r="AP812" s="53" t="e">
        <f>M812-N812-VLOOKUP(C812, Вчера_Спутник!C:BL, 7, FALSE)</f>
        <v>#N/A</v>
      </c>
      <c r="AQ812" s="53" t="e">
        <f>O812-P812-VLOOKUP(C812, Вчера_Спутник!C:BL, 9, FALSE)</f>
        <v>#N/A</v>
      </c>
      <c r="AR812" s="53" t="e">
        <f>Q812-R812-VLOOKUP(C812, Вчера_Спутник!C:BL, 11, FALSE)</f>
        <v>#N/A</v>
      </c>
      <c r="AS812" s="53" t="e">
        <f>S812-T812-VLOOKUP(C812, Вчера_Спутник!C:BL, 13, FALSE)</f>
        <v>#N/A</v>
      </c>
      <c r="AT812" s="53" t="e">
        <f>U812-V812-VLOOKUP(C812, Вчера_Спутник!C:BL, 15, FALSE)</f>
        <v>#N/A</v>
      </c>
      <c r="AU812" s="53" t="e">
        <f>W812-X812-VLOOKUP(C812, Вчера_Спутник!C:BL, 17, FALSE)</f>
        <v>#N/A</v>
      </c>
      <c r="AV812" s="53" t="e">
        <f>Y812-Z812-VLOOKUP(C812, Вчера_Спутник!C:BL, 19, FALSE)</f>
        <v>#N/A</v>
      </c>
      <c r="AW812" s="53" t="e">
        <f>AA812-AB812-VLOOKUP(C812, Вчера_Спутник!C:BL, 21, FALSE)</f>
        <v>#N/A</v>
      </c>
      <c r="AX812" s="53" t="e">
        <f>AC812-AD812-VLOOKUP(C812, Вчера_Спутник!C:BL, 23, FALSE)</f>
        <v>#N/A</v>
      </c>
      <c r="AY812" s="53" t="e">
        <f>VLOOKUP(C812, Вчера_Спутник!C:BL, 26, FALSE)+F812-Z812-AD812-AG812</f>
        <v>#N/A</v>
      </c>
      <c r="AZ812" s="53" t="e">
        <f>AE812-VLOOKUP(C812, Вчера_Спутник!C:BL, 25, FALSE)</f>
        <v>#N/A</v>
      </c>
    </row>
    <row r="813" spans="1:52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3">
        <f t="shared" si="25"/>
        <v>0</v>
      </c>
      <c r="AJ813" s="53">
        <f t="shared" si="26"/>
        <v>0</v>
      </c>
      <c r="AK813" s="53" t="str">
        <f>IF(ISNA(VLOOKUP(C813,Вчера_Спутник!C:C, 1, FALSE)),"ошибка",0)</f>
        <v>ошибка</v>
      </c>
      <c r="AL813" s="55"/>
      <c r="AM813" s="53" t="e">
        <f>D813-VLOOKUP(C813, Вчера_Спутник!C:BL, 2, FALSE)</f>
        <v>#N/A</v>
      </c>
      <c r="AN813" s="53" t="e">
        <f>E813-F813-VLOOKUP(C813, Вчера_Спутник!C:BL, 3, FALSE)</f>
        <v>#N/A</v>
      </c>
      <c r="AO813" s="53" t="e">
        <f>K813-L813-VLOOKUP(C813, Вчера_Спутник!C:BL, 5, FALSE)</f>
        <v>#N/A</v>
      </c>
      <c r="AP813" s="53" t="e">
        <f>M813-N813-VLOOKUP(C813, Вчера_Спутник!C:BL, 7, FALSE)</f>
        <v>#N/A</v>
      </c>
      <c r="AQ813" s="53" t="e">
        <f>O813-P813-VLOOKUP(C813, Вчера_Спутник!C:BL, 9, FALSE)</f>
        <v>#N/A</v>
      </c>
      <c r="AR813" s="53" t="e">
        <f>Q813-R813-VLOOKUP(C813, Вчера_Спутник!C:BL, 11, FALSE)</f>
        <v>#N/A</v>
      </c>
      <c r="AS813" s="53" t="e">
        <f>S813-T813-VLOOKUP(C813, Вчера_Спутник!C:BL, 13, FALSE)</f>
        <v>#N/A</v>
      </c>
      <c r="AT813" s="53" t="e">
        <f>U813-V813-VLOOKUP(C813, Вчера_Спутник!C:BL, 15, FALSE)</f>
        <v>#N/A</v>
      </c>
      <c r="AU813" s="53" t="e">
        <f>W813-X813-VLOOKUP(C813, Вчера_Спутник!C:BL, 17, FALSE)</f>
        <v>#N/A</v>
      </c>
      <c r="AV813" s="53" t="e">
        <f>Y813-Z813-VLOOKUP(C813, Вчера_Спутник!C:BL, 19, FALSE)</f>
        <v>#N/A</v>
      </c>
      <c r="AW813" s="53" t="e">
        <f>AA813-AB813-VLOOKUP(C813, Вчера_Спутник!C:BL, 21, FALSE)</f>
        <v>#N/A</v>
      </c>
      <c r="AX813" s="53" t="e">
        <f>AC813-AD813-VLOOKUP(C813, Вчера_Спутник!C:BL, 23, FALSE)</f>
        <v>#N/A</v>
      </c>
      <c r="AY813" s="53" t="e">
        <f>VLOOKUP(C813, Вчера_Спутник!C:BL, 26, FALSE)+F813-Z813-AD813-AG813</f>
        <v>#N/A</v>
      </c>
      <c r="AZ813" s="53" t="e">
        <f>AE813-VLOOKUP(C813, Вчера_Спутник!C:BL, 25, FALSE)</f>
        <v>#N/A</v>
      </c>
    </row>
    <row r="814" spans="1:52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3">
        <f t="shared" si="25"/>
        <v>0</v>
      </c>
      <c r="AJ814" s="53">
        <f t="shared" si="26"/>
        <v>0</v>
      </c>
      <c r="AK814" s="53" t="str">
        <f>IF(ISNA(VLOOKUP(C814,Вчера_Спутник!C:C, 1, FALSE)),"ошибка",0)</f>
        <v>ошибка</v>
      </c>
      <c r="AL814" s="55"/>
      <c r="AM814" s="53" t="e">
        <f>D814-VLOOKUP(C814, Вчера_Спутник!C:BL, 2, FALSE)</f>
        <v>#N/A</v>
      </c>
      <c r="AN814" s="53" t="e">
        <f>E814-F814-VLOOKUP(C814, Вчера_Спутник!C:BL, 3, FALSE)</f>
        <v>#N/A</v>
      </c>
      <c r="AO814" s="53" t="e">
        <f>K814-L814-VLOOKUP(C814, Вчера_Спутник!C:BL, 5, FALSE)</f>
        <v>#N/A</v>
      </c>
      <c r="AP814" s="53" t="e">
        <f>M814-N814-VLOOKUP(C814, Вчера_Спутник!C:BL, 7, FALSE)</f>
        <v>#N/A</v>
      </c>
      <c r="AQ814" s="53" t="e">
        <f>O814-P814-VLOOKUP(C814, Вчера_Спутник!C:BL, 9, FALSE)</f>
        <v>#N/A</v>
      </c>
      <c r="AR814" s="53" t="e">
        <f>Q814-R814-VLOOKUP(C814, Вчера_Спутник!C:BL, 11, FALSE)</f>
        <v>#N/A</v>
      </c>
      <c r="AS814" s="53" t="e">
        <f>S814-T814-VLOOKUP(C814, Вчера_Спутник!C:BL, 13, FALSE)</f>
        <v>#N/A</v>
      </c>
      <c r="AT814" s="53" t="e">
        <f>U814-V814-VLOOKUP(C814, Вчера_Спутник!C:BL, 15, FALSE)</f>
        <v>#N/A</v>
      </c>
      <c r="AU814" s="53" t="e">
        <f>W814-X814-VLOOKUP(C814, Вчера_Спутник!C:BL, 17, FALSE)</f>
        <v>#N/A</v>
      </c>
      <c r="AV814" s="53" t="e">
        <f>Y814-Z814-VLOOKUP(C814, Вчера_Спутник!C:BL, 19, FALSE)</f>
        <v>#N/A</v>
      </c>
      <c r="AW814" s="53" t="e">
        <f>AA814-AB814-VLOOKUP(C814, Вчера_Спутник!C:BL, 21, FALSE)</f>
        <v>#N/A</v>
      </c>
      <c r="AX814" s="53" t="e">
        <f>AC814-AD814-VLOOKUP(C814, Вчера_Спутник!C:BL, 23, FALSE)</f>
        <v>#N/A</v>
      </c>
      <c r="AY814" s="53" t="e">
        <f>VLOOKUP(C814, Вчера_Спутник!C:BL, 26, FALSE)+F814-Z814-AD814-AG814</f>
        <v>#N/A</v>
      </c>
      <c r="AZ814" s="53" t="e">
        <f>AE814-VLOOKUP(C814, Вчера_Спутник!C:BL, 25, FALSE)</f>
        <v>#N/A</v>
      </c>
    </row>
    <row r="815" spans="1:52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3">
        <f t="shared" si="25"/>
        <v>0</v>
      </c>
      <c r="AJ815" s="53">
        <f t="shared" si="26"/>
        <v>0</v>
      </c>
      <c r="AK815" s="53" t="str">
        <f>IF(ISNA(VLOOKUP(C815,Вчера_Спутник!C:C, 1, FALSE)),"ошибка",0)</f>
        <v>ошибка</v>
      </c>
      <c r="AL815" s="55"/>
      <c r="AM815" s="53" t="e">
        <f>D815-VLOOKUP(C815, Вчера_Спутник!C:BL, 2, FALSE)</f>
        <v>#N/A</v>
      </c>
      <c r="AN815" s="53" t="e">
        <f>E815-F815-VLOOKUP(C815, Вчера_Спутник!C:BL, 3, FALSE)</f>
        <v>#N/A</v>
      </c>
      <c r="AO815" s="53" t="e">
        <f>K815-L815-VLOOKUP(C815, Вчера_Спутник!C:BL, 5, FALSE)</f>
        <v>#N/A</v>
      </c>
      <c r="AP815" s="53" t="e">
        <f>M815-N815-VLOOKUP(C815, Вчера_Спутник!C:BL, 7, FALSE)</f>
        <v>#N/A</v>
      </c>
      <c r="AQ815" s="53" t="e">
        <f>O815-P815-VLOOKUP(C815, Вчера_Спутник!C:BL, 9, FALSE)</f>
        <v>#N/A</v>
      </c>
      <c r="AR815" s="53" t="e">
        <f>Q815-R815-VLOOKUP(C815, Вчера_Спутник!C:BL, 11, FALSE)</f>
        <v>#N/A</v>
      </c>
      <c r="AS815" s="53" t="e">
        <f>S815-T815-VLOOKUP(C815, Вчера_Спутник!C:BL, 13, FALSE)</f>
        <v>#N/A</v>
      </c>
      <c r="AT815" s="53" t="e">
        <f>U815-V815-VLOOKUP(C815, Вчера_Спутник!C:BL, 15, FALSE)</f>
        <v>#N/A</v>
      </c>
      <c r="AU815" s="53" t="e">
        <f>W815-X815-VLOOKUP(C815, Вчера_Спутник!C:BL, 17, FALSE)</f>
        <v>#N/A</v>
      </c>
      <c r="AV815" s="53" t="e">
        <f>Y815-Z815-VLOOKUP(C815, Вчера_Спутник!C:BL, 19, FALSE)</f>
        <v>#N/A</v>
      </c>
      <c r="AW815" s="53" t="e">
        <f>AA815-AB815-VLOOKUP(C815, Вчера_Спутник!C:BL, 21, FALSE)</f>
        <v>#N/A</v>
      </c>
      <c r="AX815" s="53" t="e">
        <f>AC815-AD815-VLOOKUP(C815, Вчера_Спутник!C:BL, 23, FALSE)</f>
        <v>#N/A</v>
      </c>
      <c r="AY815" s="53" t="e">
        <f>VLOOKUP(C815, Вчера_Спутник!C:BL, 26, FALSE)+F815-Z815-AD815-AG815</f>
        <v>#N/A</v>
      </c>
      <c r="AZ815" s="53" t="e">
        <f>AE815-VLOOKUP(C815, Вчера_Спутник!C:BL, 25, FALSE)</f>
        <v>#N/A</v>
      </c>
    </row>
    <row r="816" spans="1:52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3">
        <f t="shared" si="25"/>
        <v>0</v>
      </c>
      <c r="AJ816" s="53">
        <f t="shared" si="26"/>
        <v>0</v>
      </c>
      <c r="AK816" s="53" t="str">
        <f>IF(ISNA(VLOOKUP(C816,Вчера_Спутник!C:C, 1, FALSE)),"ошибка",0)</f>
        <v>ошибка</v>
      </c>
      <c r="AL816" s="55"/>
      <c r="AM816" s="53" t="e">
        <f>D816-VLOOKUP(C816, Вчера_Спутник!C:BL, 2, FALSE)</f>
        <v>#N/A</v>
      </c>
      <c r="AN816" s="53" t="e">
        <f>E816-F816-VLOOKUP(C816, Вчера_Спутник!C:BL, 3, FALSE)</f>
        <v>#N/A</v>
      </c>
      <c r="AO816" s="53" t="e">
        <f>K816-L816-VLOOKUP(C816, Вчера_Спутник!C:BL, 5, FALSE)</f>
        <v>#N/A</v>
      </c>
      <c r="AP816" s="53" t="e">
        <f>M816-N816-VLOOKUP(C816, Вчера_Спутник!C:BL, 7, FALSE)</f>
        <v>#N/A</v>
      </c>
      <c r="AQ816" s="53" t="e">
        <f>O816-P816-VLOOKUP(C816, Вчера_Спутник!C:BL, 9, FALSE)</f>
        <v>#N/A</v>
      </c>
      <c r="AR816" s="53" t="e">
        <f>Q816-R816-VLOOKUP(C816, Вчера_Спутник!C:BL, 11, FALSE)</f>
        <v>#N/A</v>
      </c>
      <c r="AS816" s="53" t="e">
        <f>S816-T816-VLOOKUP(C816, Вчера_Спутник!C:BL, 13, FALSE)</f>
        <v>#N/A</v>
      </c>
      <c r="AT816" s="53" t="e">
        <f>U816-V816-VLOOKUP(C816, Вчера_Спутник!C:BL, 15, FALSE)</f>
        <v>#N/A</v>
      </c>
      <c r="AU816" s="53" t="e">
        <f>W816-X816-VLOOKUP(C816, Вчера_Спутник!C:BL, 17, FALSE)</f>
        <v>#N/A</v>
      </c>
      <c r="AV816" s="53" t="e">
        <f>Y816-Z816-VLOOKUP(C816, Вчера_Спутник!C:BL, 19, FALSE)</f>
        <v>#N/A</v>
      </c>
      <c r="AW816" s="53" t="e">
        <f>AA816-AB816-VLOOKUP(C816, Вчера_Спутник!C:BL, 21, FALSE)</f>
        <v>#N/A</v>
      </c>
      <c r="AX816" s="53" t="e">
        <f>AC816-AD816-VLOOKUP(C816, Вчера_Спутник!C:BL, 23, FALSE)</f>
        <v>#N/A</v>
      </c>
      <c r="AY816" s="53" t="e">
        <f>VLOOKUP(C816, Вчера_Спутник!C:BL, 26, FALSE)+F816-Z816-AD816-AG816</f>
        <v>#N/A</v>
      </c>
      <c r="AZ816" s="53" t="e">
        <f>AE816-VLOOKUP(C816, Вчера_Спутник!C:BL, 25, FALSE)</f>
        <v>#N/A</v>
      </c>
    </row>
    <row r="817" spans="1:52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3">
        <f t="shared" si="25"/>
        <v>0</v>
      </c>
      <c r="AJ817" s="53">
        <f t="shared" si="26"/>
        <v>0</v>
      </c>
      <c r="AK817" s="53" t="str">
        <f>IF(ISNA(VLOOKUP(C817,Вчера_Спутник!C:C, 1, FALSE)),"ошибка",0)</f>
        <v>ошибка</v>
      </c>
      <c r="AL817" s="55"/>
      <c r="AM817" s="53" t="e">
        <f>D817-VLOOKUP(C817, Вчера_Спутник!C:BL, 2, FALSE)</f>
        <v>#N/A</v>
      </c>
      <c r="AN817" s="53" t="e">
        <f>E817-F817-VLOOKUP(C817, Вчера_Спутник!C:BL, 3, FALSE)</f>
        <v>#N/A</v>
      </c>
      <c r="AO817" s="53" t="e">
        <f>K817-L817-VLOOKUP(C817, Вчера_Спутник!C:BL, 5, FALSE)</f>
        <v>#N/A</v>
      </c>
      <c r="AP817" s="53" t="e">
        <f>M817-N817-VLOOKUP(C817, Вчера_Спутник!C:BL, 7, FALSE)</f>
        <v>#N/A</v>
      </c>
      <c r="AQ817" s="53" t="e">
        <f>O817-P817-VLOOKUP(C817, Вчера_Спутник!C:BL, 9, FALSE)</f>
        <v>#N/A</v>
      </c>
      <c r="AR817" s="53" t="e">
        <f>Q817-R817-VLOOKUP(C817, Вчера_Спутник!C:BL, 11, FALSE)</f>
        <v>#N/A</v>
      </c>
      <c r="AS817" s="53" t="e">
        <f>S817-T817-VLOOKUP(C817, Вчера_Спутник!C:BL, 13, FALSE)</f>
        <v>#N/A</v>
      </c>
      <c r="AT817" s="53" t="e">
        <f>U817-V817-VLOOKUP(C817, Вчера_Спутник!C:BL, 15, FALSE)</f>
        <v>#N/A</v>
      </c>
      <c r="AU817" s="53" t="e">
        <f>W817-X817-VLOOKUP(C817, Вчера_Спутник!C:BL, 17, FALSE)</f>
        <v>#N/A</v>
      </c>
      <c r="AV817" s="53" t="e">
        <f>Y817-Z817-VLOOKUP(C817, Вчера_Спутник!C:BL, 19, FALSE)</f>
        <v>#N/A</v>
      </c>
      <c r="AW817" s="53" t="e">
        <f>AA817-AB817-VLOOKUP(C817, Вчера_Спутник!C:BL, 21, FALSE)</f>
        <v>#N/A</v>
      </c>
      <c r="AX817" s="53" t="e">
        <f>AC817-AD817-VLOOKUP(C817, Вчера_Спутник!C:BL, 23, FALSE)</f>
        <v>#N/A</v>
      </c>
      <c r="AY817" s="53" t="e">
        <f>VLOOKUP(C817, Вчера_Спутник!C:BL, 26, FALSE)+F817-Z817-AD817-AG817</f>
        <v>#N/A</v>
      </c>
      <c r="AZ817" s="53" t="e">
        <f>AE817-VLOOKUP(C817, Вчера_Спутник!C:BL, 25, FALSE)</f>
        <v>#N/A</v>
      </c>
    </row>
    <row r="818" spans="1:52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3">
        <f t="shared" si="25"/>
        <v>0</v>
      </c>
      <c r="AJ818" s="53">
        <f t="shared" si="26"/>
        <v>0</v>
      </c>
      <c r="AK818" s="53" t="str">
        <f>IF(ISNA(VLOOKUP(C818,Вчера_Спутник!C:C, 1, FALSE)),"ошибка",0)</f>
        <v>ошибка</v>
      </c>
      <c r="AL818" s="55"/>
      <c r="AM818" s="53" t="e">
        <f>D818-VLOOKUP(C818, Вчера_Спутник!C:BL, 2, FALSE)</f>
        <v>#N/A</v>
      </c>
      <c r="AN818" s="53" t="e">
        <f>E818-F818-VLOOKUP(C818, Вчера_Спутник!C:BL, 3, FALSE)</f>
        <v>#N/A</v>
      </c>
      <c r="AO818" s="53" t="e">
        <f>K818-L818-VLOOKUP(C818, Вчера_Спутник!C:BL, 5, FALSE)</f>
        <v>#N/A</v>
      </c>
      <c r="AP818" s="53" t="e">
        <f>M818-N818-VLOOKUP(C818, Вчера_Спутник!C:BL, 7, FALSE)</f>
        <v>#N/A</v>
      </c>
      <c r="AQ818" s="53" t="e">
        <f>O818-P818-VLOOKUP(C818, Вчера_Спутник!C:BL, 9, FALSE)</f>
        <v>#N/A</v>
      </c>
      <c r="AR818" s="53" t="e">
        <f>Q818-R818-VLOOKUP(C818, Вчера_Спутник!C:BL, 11, FALSE)</f>
        <v>#N/A</v>
      </c>
      <c r="AS818" s="53" t="e">
        <f>S818-T818-VLOOKUP(C818, Вчера_Спутник!C:BL, 13, FALSE)</f>
        <v>#N/A</v>
      </c>
      <c r="AT818" s="53" t="e">
        <f>U818-V818-VLOOKUP(C818, Вчера_Спутник!C:BL, 15, FALSE)</f>
        <v>#N/A</v>
      </c>
      <c r="AU818" s="53" t="e">
        <f>W818-X818-VLOOKUP(C818, Вчера_Спутник!C:BL, 17, FALSE)</f>
        <v>#N/A</v>
      </c>
      <c r="AV818" s="53" t="e">
        <f>Y818-Z818-VLOOKUP(C818, Вчера_Спутник!C:BL, 19, FALSE)</f>
        <v>#N/A</v>
      </c>
      <c r="AW818" s="53" t="e">
        <f>AA818-AB818-VLOOKUP(C818, Вчера_Спутник!C:BL, 21, FALSE)</f>
        <v>#N/A</v>
      </c>
      <c r="AX818" s="53" t="e">
        <f>AC818-AD818-VLOOKUP(C818, Вчера_Спутник!C:BL, 23, FALSE)</f>
        <v>#N/A</v>
      </c>
      <c r="AY818" s="53" t="e">
        <f>VLOOKUP(C818, Вчера_Спутник!C:BL, 26, FALSE)+F818-Z818-AD818-AG818</f>
        <v>#N/A</v>
      </c>
      <c r="AZ818" s="53" t="e">
        <f>AE818-VLOOKUP(C818, Вчера_Спутник!C:BL, 25, FALSE)</f>
        <v>#N/A</v>
      </c>
    </row>
    <row r="819" spans="1:52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3">
        <f t="shared" si="25"/>
        <v>0</v>
      </c>
      <c r="AJ819" s="53">
        <f t="shared" si="26"/>
        <v>0</v>
      </c>
      <c r="AK819" s="53" t="str">
        <f>IF(ISNA(VLOOKUP(C819,Вчера_Спутник!C:C, 1, FALSE)),"ошибка",0)</f>
        <v>ошибка</v>
      </c>
      <c r="AL819" s="55"/>
      <c r="AM819" s="53" t="e">
        <f>D819-VLOOKUP(C819, Вчера_Спутник!C:BL, 2, FALSE)</f>
        <v>#N/A</v>
      </c>
      <c r="AN819" s="53" t="e">
        <f>E819-F819-VLOOKUP(C819, Вчера_Спутник!C:BL, 3, FALSE)</f>
        <v>#N/A</v>
      </c>
      <c r="AO819" s="53" t="e">
        <f>K819-L819-VLOOKUP(C819, Вчера_Спутник!C:BL, 5, FALSE)</f>
        <v>#N/A</v>
      </c>
      <c r="AP819" s="53" t="e">
        <f>M819-N819-VLOOKUP(C819, Вчера_Спутник!C:BL, 7, FALSE)</f>
        <v>#N/A</v>
      </c>
      <c r="AQ819" s="53" t="e">
        <f>O819-P819-VLOOKUP(C819, Вчера_Спутник!C:BL, 9, FALSE)</f>
        <v>#N/A</v>
      </c>
      <c r="AR819" s="53" t="e">
        <f>Q819-R819-VLOOKUP(C819, Вчера_Спутник!C:BL, 11, FALSE)</f>
        <v>#N/A</v>
      </c>
      <c r="AS819" s="53" t="e">
        <f>S819-T819-VLOOKUP(C819, Вчера_Спутник!C:BL, 13, FALSE)</f>
        <v>#N/A</v>
      </c>
      <c r="AT819" s="53" t="e">
        <f>U819-V819-VLOOKUP(C819, Вчера_Спутник!C:BL, 15, FALSE)</f>
        <v>#N/A</v>
      </c>
      <c r="AU819" s="53" t="e">
        <f>W819-X819-VLOOKUP(C819, Вчера_Спутник!C:BL, 17, FALSE)</f>
        <v>#N/A</v>
      </c>
      <c r="AV819" s="53" t="e">
        <f>Y819-Z819-VLOOKUP(C819, Вчера_Спутник!C:BL, 19, FALSE)</f>
        <v>#N/A</v>
      </c>
      <c r="AW819" s="53" t="e">
        <f>AA819-AB819-VLOOKUP(C819, Вчера_Спутник!C:BL, 21, FALSE)</f>
        <v>#N/A</v>
      </c>
      <c r="AX819" s="53" t="e">
        <f>AC819-AD819-VLOOKUP(C819, Вчера_Спутник!C:BL, 23, FALSE)</f>
        <v>#N/A</v>
      </c>
      <c r="AY819" s="53" t="e">
        <f>VLOOKUP(C819, Вчера_Спутник!C:BL, 26, FALSE)+F819-Z819-AD819-AG819</f>
        <v>#N/A</v>
      </c>
      <c r="AZ819" s="53" t="e">
        <f>AE819-VLOOKUP(C819, Вчера_Спутник!C:BL, 25, FALSE)</f>
        <v>#N/A</v>
      </c>
    </row>
    <row r="820" spans="1:52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3">
        <f t="shared" si="25"/>
        <v>0</v>
      </c>
      <c r="AJ820" s="53">
        <f t="shared" si="26"/>
        <v>0</v>
      </c>
      <c r="AK820" s="53" t="str">
        <f>IF(ISNA(VLOOKUP(C820,Вчера_Спутник!C:C, 1, FALSE)),"ошибка",0)</f>
        <v>ошибка</v>
      </c>
      <c r="AL820" s="55"/>
      <c r="AM820" s="53" t="e">
        <f>D820-VLOOKUP(C820, Вчера_Спутник!C:BL, 2, FALSE)</f>
        <v>#N/A</v>
      </c>
      <c r="AN820" s="53" t="e">
        <f>E820-F820-VLOOKUP(C820, Вчера_Спутник!C:BL, 3, FALSE)</f>
        <v>#N/A</v>
      </c>
      <c r="AO820" s="53" t="e">
        <f>K820-L820-VLOOKUP(C820, Вчера_Спутник!C:BL, 5, FALSE)</f>
        <v>#N/A</v>
      </c>
      <c r="AP820" s="53" t="e">
        <f>M820-N820-VLOOKUP(C820, Вчера_Спутник!C:BL, 7, FALSE)</f>
        <v>#N/A</v>
      </c>
      <c r="AQ820" s="53" t="e">
        <f>O820-P820-VLOOKUP(C820, Вчера_Спутник!C:BL, 9, FALSE)</f>
        <v>#N/A</v>
      </c>
      <c r="AR820" s="53" t="e">
        <f>Q820-R820-VLOOKUP(C820, Вчера_Спутник!C:BL, 11, FALSE)</f>
        <v>#N/A</v>
      </c>
      <c r="AS820" s="53" t="e">
        <f>S820-T820-VLOOKUP(C820, Вчера_Спутник!C:BL, 13, FALSE)</f>
        <v>#N/A</v>
      </c>
      <c r="AT820" s="53" t="e">
        <f>U820-V820-VLOOKUP(C820, Вчера_Спутник!C:BL, 15, FALSE)</f>
        <v>#N/A</v>
      </c>
      <c r="AU820" s="53" t="e">
        <f>W820-X820-VLOOKUP(C820, Вчера_Спутник!C:BL, 17, FALSE)</f>
        <v>#N/A</v>
      </c>
      <c r="AV820" s="53" t="e">
        <f>Y820-Z820-VLOOKUP(C820, Вчера_Спутник!C:BL, 19, FALSE)</f>
        <v>#N/A</v>
      </c>
      <c r="AW820" s="53" t="e">
        <f>AA820-AB820-VLOOKUP(C820, Вчера_Спутник!C:BL, 21, FALSE)</f>
        <v>#N/A</v>
      </c>
      <c r="AX820" s="53" t="e">
        <f>AC820-AD820-VLOOKUP(C820, Вчера_Спутник!C:BL, 23, FALSE)</f>
        <v>#N/A</v>
      </c>
      <c r="AY820" s="53" t="e">
        <f>VLOOKUP(C820, Вчера_Спутник!C:BL, 26, FALSE)+F820-Z820-AD820-AG820</f>
        <v>#N/A</v>
      </c>
      <c r="AZ820" s="53" t="e">
        <f>AE820-VLOOKUP(C820, Вчера_Спутник!C:BL, 25, FALSE)</f>
        <v>#N/A</v>
      </c>
    </row>
    <row r="821" spans="1:52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3">
        <f t="shared" si="25"/>
        <v>0</v>
      </c>
      <c r="AJ821" s="53">
        <f t="shared" si="26"/>
        <v>0</v>
      </c>
      <c r="AK821" s="53" t="str">
        <f>IF(ISNA(VLOOKUP(C821,Вчера_Спутник!C:C, 1, FALSE)),"ошибка",0)</f>
        <v>ошибка</v>
      </c>
      <c r="AL821" s="55"/>
      <c r="AM821" s="53" t="e">
        <f>D821-VLOOKUP(C821, Вчера_Спутник!C:BL, 2, FALSE)</f>
        <v>#N/A</v>
      </c>
      <c r="AN821" s="53" t="e">
        <f>E821-F821-VLOOKUP(C821, Вчера_Спутник!C:BL, 3, FALSE)</f>
        <v>#N/A</v>
      </c>
      <c r="AO821" s="53" t="e">
        <f>K821-L821-VLOOKUP(C821, Вчера_Спутник!C:BL, 5, FALSE)</f>
        <v>#N/A</v>
      </c>
      <c r="AP821" s="53" t="e">
        <f>M821-N821-VLOOKUP(C821, Вчера_Спутник!C:BL, 7, FALSE)</f>
        <v>#N/A</v>
      </c>
      <c r="AQ821" s="53" t="e">
        <f>O821-P821-VLOOKUP(C821, Вчера_Спутник!C:BL, 9, FALSE)</f>
        <v>#N/A</v>
      </c>
      <c r="AR821" s="53" t="e">
        <f>Q821-R821-VLOOKUP(C821, Вчера_Спутник!C:BL, 11, FALSE)</f>
        <v>#N/A</v>
      </c>
      <c r="AS821" s="53" t="e">
        <f>S821-T821-VLOOKUP(C821, Вчера_Спутник!C:BL, 13, FALSE)</f>
        <v>#N/A</v>
      </c>
      <c r="AT821" s="53" t="e">
        <f>U821-V821-VLOOKUP(C821, Вчера_Спутник!C:BL, 15, FALSE)</f>
        <v>#N/A</v>
      </c>
      <c r="AU821" s="53" t="e">
        <f>W821-X821-VLOOKUP(C821, Вчера_Спутник!C:BL, 17, FALSE)</f>
        <v>#N/A</v>
      </c>
      <c r="AV821" s="53" t="e">
        <f>Y821-Z821-VLOOKUP(C821, Вчера_Спутник!C:BL, 19, FALSE)</f>
        <v>#N/A</v>
      </c>
      <c r="AW821" s="53" t="e">
        <f>AA821-AB821-VLOOKUP(C821, Вчера_Спутник!C:BL, 21, FALSE)</f>
        <v>#N/A</v>
      </c>
      <c r="AX821" s="53" t="e">
        <f>AC821-AD821-VLOOKUP(C821, Вчера_Спутник!C:BL, 23, FALSE)</f>
        <v>#N/A</v>
      </c>
      <c r="AY821" s="53" t="e">
        <f>VLOOKUP(C821, Вчера_Спутник!C:BL, 26, FALSE)+F821-Z821-AD821-AG821</f>
        <v>#N/A</v>
      </c>
      <c r="AZ821" s="53" t="e">
        <f>AE821-VLOOKUP(C821, Вчера_Спутник!C:BL, 25, FALSE)</f>
        <v>#N/A</v>
      </c>
    </row>
    <row r="822" spans="1:52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3">
        <f t="shared" si="25"/>
        <v>0</v>
      </c>
      <c r="AJ822" s="53">
        <f t="shared" si="26"/>
        <v>0</v>
      </c>
      <c r="AK822" s="53" t="str">
        <f>IF(ISNA(VLOOKUP(C822,Вчера_Спутник!C:C, 1, FALSE)),"ошибка",0)</f>
        <v>ошибка</v>
      </c>
      <c r="AL822" s="55"/>
      <c r="AM822" s="53" t="e">
        <f>D822-VLOOKUP(C822, Вчера_Спутник!C:BL, 2, FALSE)</f>
        <v>#N/A</v>
      </c>
      <c r="AN822" s="53" t="e">
        <f>E822-F822-VLOOKUP(C822, Вчера_Спутник!C:BL, 3, FALSE)</f>
        <v>#N/A</v>
      </c>
      <c r="AO822" s="53" t="e">
        <f>K822-L822-VLOOKUP(C822, Вчера_Спутник!C:BL, 5, FALSE)</f>
        <v>#N/A</v>
      </c>
      <c r="AP822" s="53" t="e">
        <f>M822-N822-VLOOKUP(C822, Вчера_Спутник!C:BL, 7, FALSE)</f>
        <v>#N/A</v>
      </c>
      <c r="AQ822" s="53" t="e">
        <f>O822-P822-VLOOKUP(C822, Вчера_Спутник!C:BL, 9, FALSE)</f>
        <v>#N/A</v>
      </c>
      <c r="AR822" s="53" t="e">
        <f>Q822-R822-VLOOKUP(C822, Вчера_Спутник!C:BL, 11, FALSE)</f>
        <v>#N/A</v>
      </c>
      <c r="AS822" s="53" t="e">
        <f>S822-T822-VLOOKUP(C822, Вчера_Спутник!C:BL, 13, FALSE)</f>
        <v>#N/A</v>
      </c>
      <c r="AT822" s="53" t="e">
        <f>U822-V822-VLOOKUP(C822, Вчера_Спутник!C:BL, 15, FALSE)</f>
        <v>#N/A</v>
      </c>
      <c r="AU822" s="53" t="e">
        <f>W822-X822-VLOOKUP(C822, Вчера_Спутник!C:BL, 17, FALSE)</f>
        <v>#N/A</v>
      </c>
      <c r="AV822" s="53" t="e">
        <f>Y822-Z822-VLOOKUP(C822, Вчера_Спутник!C:BL, 19, FALSE)</f>
        <v>#N/A</v>
      </c>
      <c r="AW822" s="53" t="e">
        <f>AA822-AB822-VLOOKUP(C822, Вчера_Спутник!C:BL, 21, FALSE)</f>
        <v>#N/A</v>
      </c>
      <c r="AX822" s="53" t="e">
        <f>AC822-AD822-VLOOKUP(C822, Вчера_Спутник!C:BL, 23, FALSE)</f>
        <v>#N/A</v>
      </c>
      <c r="AY822" s="53" t="e">
        <f>VLOOKUP(C822, Вчера_Спутник!C:BL, 26, FALSE)+F822-Z822-AD822-AG822</f>
        <v>#N/A</v>
      </c>
      <c r="AZ822" s="53" t="e">
        <f>AE822-VLOOKUP(C822, Вчера_Спутник!C:BL, 25, FALSE)</f>
        <v>#N/A</v>
      </c>
    </row>
    <row r="823" spans="1:52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3">
        <f t="shared" si="25"/>
        <v>0</v>
      </c>
      <c r="AJ823" s="53">
        <f t="shared" si="26"/>
        <v>0</v>
      </c>
      <c r="AK823" s="53" t="str">
        <f>IF(ISNA(VLOOKUP(C823,Вчера_Спутник!C:C, 1, FALSE)),"ошибка",0)</f>
        <v>ошибка</v>
      </c>
      <c r="AL823" s="55"/>
      <c r="AM823" s="53" t="e">
        <f>D823-VLOOKUP(C823, Вчера_Спутник!C:BL, 2, FALSE)</f>
        <v>#N/A</v>
      </c>
      <c r="AN823" s="53" t="e">
        <f>E823-F823-VLOOKUP(C823, Вчера_Спутник!C:BL, 3, FALSE)</f>
        <v>#N/A</v>
      </c>
      <c r="AO823" s="53" t="e">
        <f>K823-L823-VLOOKUP(C823, Вчера_Спутник!C:BL, 5, FALSE)</f>
        <v>#N/A</v>
      </c>
      <c r="AP823" s="53" t="e">
        <f>M823-N823-VLOOKUP(C823, Вчера_Спутник!C:BL, 7, FALSE)</f>
        <v>#N/A</v>
      </c>
      <c r="AQ823" s="53" t="e">
        <f>O823-P823-VLOOKUP(C823, Вчера_Спутник!C:BL, 9, FALSE)</f>
        <v>#N/A</v>
      </c>
      <c r="AR823" s="53" t="e">
        <f>Q823-R823-VLOOKUP(C823, Вчера_Спутник!C:BL, 11, FALSE)</f>
        <v>#N/A</v>
      </c>
      <c r="AS823" s="53" t="e">
        <f>S823-T823-VLOOKUP(C823, Вчера_Спутник!C:BL, 13, FALSE)</f>
        <v>#N/A</v>
      </c>
      <c r="AT823" s="53" t="e">
        <f>U823-V823-VLOOKUP(C823, Вчера_Спутник!C:BL, 15, FALSE)</f>
        <v>#N/A</v>
      </c>
      <c r="AU823" s="53" t="e">
        <f>W823-X823-VLOOKUP(C823, Вчера_Спутник!C:BL, 17, FALSE)</f>
        <v>#N/A</v>
      </c>
      <c r="AV823" s="53" t="e">
        <f>Y823-Z823-VLOOKUP(C823, Вчера_Спутник!C:BL, 19, FALSE)</f>
        <v>#N/A</v>
      </c>
      <c r="AW823" s="53" t="e">
        <f>AA823-AB823-VLOOKUP(C823, Вчера_Спутник!C:BL, 21, FALSE)</f>
        <v>#N/A</v>
      </c>
      <c r="AX823" s="53" t="e">
        <f>AC823-AD823-VLOOKUP(C823, Вчера_Спутник!C:BL, 23, FALSE)</f>
        <v>#N/A</v>
      </c>
      <c r="AY823" s="53" t="e">
        <f>VLOOKUP(C823, Вчера_Спутник!C:BL, 26, FALSE)+F823-Z823-AD823-AG823</f>
        <v>#N/A</v>
      </c>
      <c r="AZ823" s="53" t="e">
        <f>AE823-VLOOKUP(C823, Вчера_Спутник!C:BL, 25, FALSE)</f>
        <v>#N/A</v>
      </c>
    </row>
    <row r="824" spans="1:52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3">
        <f t="shared" si="25"/>
        <v>0</v>
      </c>
      <c r="AJ824" s="53">
        <f t="shared" si="26"/>
        <v>0</v>
      </c>
      <c r="AK824" s="53" t="str">
        <f>IF(ISNA(VLOOKUP(C824,Вчера_Спутник!C:C, 1, FALSE)),"ошибка",0)</f>
        <v>ошибка</v>
      </c>
      <c r="AL824" s="55"/>
      <c r="AM824" s="53" t="e">
        <f>D824-VLOOKUP(C824, Вчера_Спутник!C:BL, 2, FALSE)</f>
        <v>#N/A</v>
      </c>
      <c r="AN824" s="53" t="e">
        <f>E824-F824-VLOOKUP(C824, Вчера_Спутник!C:BL, 3, FALSE)</f>
        <v>#N/A</v>
      </c>
      <c r="AO824" s="53" t="e">
        <f>K824-L824-VLOOKUP(C824, Вчера_Спутник!C:BL, 5, FALSE)</f>
        <v>#N/A</v>
      </c>
      <c r="AP824" s="53" t="e">
        <f>M824-N824-VLOOKUP(C824, Вчера_Спутник!C:BL, 7, FALSE)</f>
        <v>#N/A</v>
      </c>
      <c r="AQ824" s="53" t="e">
        <f>O824-P824-VLOOKUP(C824, Вчера_Спутник!C:BL, 9, FALSE)</f>
        <v>#N/A</v>
      </c>
      <c r="AR824" s="53" t="e">
        <f>Q824-R824-VLOOKUP(C824, Вчера_Спутник!C:BL, 11, FALSE)</f>
        <v>#N/A</v>
      </c>
      <c r="AS824" s="53" t="e">
        <f>S824-T824-VLOOKUP(C824, Вчера_Спутник!C:BL, 13, FALSE)</f>
        <v>#N/A</v>
      </c>
      <c r="AT824" s="53" t="e">
        <f>U824-V824-VLOOKUP(C824, Вчера_Спутник!C:BL, 15, FALSE)</f>
        <v>#N/A</v>
      </c>
      <c r="AU824" s="53" t="e">
        <f>W824-X824-VLOOKUP(C824, Вчера_Спутник!C:BL, 17, FALSE)</f>
        <v>#N/A</v>
      </c>
      <c r="AV824" s="53" t="e">
        <f>Y824-Z824-VLOOKUP(C824, Вчера_Спутник!C:BL, 19, FALSE)</f>
        <v>#N/A</v>
      </c>
      <c r="AW824" s="53" t="e">
        <f>AA824-AB824-VLOOKUP(C824, Вчера_Спутник!C:BL, 21, FALSE)</f>
        <v>#N/A</v>
      </c>
      <c r="AX824" s="53" t="e">
        <f>AC824-AD824-VLOOKUP(C824, Вчера_Спутник!C:BL, 23, FALSE)</f>
        <v>#N/A</v>
      </c>
      <c r="AY824" s="53" t="e">
        <f>VLOOKUP(C824, Вчера_Спутник!C:BL, 26, FALSE)+F824-Z824-AD824-AG824</f>
        <v>#N/A</v>
      </c>
      <c r="AZ824" s="53" t="e">
        <f>AE824-VLOOKUP(C824, Вчера_Спутник!C:BL, 25, FALSE)</f>
        <v>#N/A</v>
      </c>
    </row>
    <row r="825" spans="1:52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3">
        <f t="shared" si="25"/>
        <v>0</v>
      </c>
      <c r="AJ825" s="53">
        <f t="shared" si="26"/>
        <v>0</v>
      </c>
      <c r="AK825" s="53" t="str">
        <f>IF(ISNA(VLOOKUP(C825,Вчера_Спутник!C:C, 1, FALSE)),"ошибка",0)</f>
        <v>ошибка</v>
      </c>
      <c r="AL825" s="55"/>
      <c r="AM825" s="53" t="e">
        <f>D825-VLOOKUP(C825, Вчера_Спутник!C:BL, 2, FALSE)</f>
        <v>#N/A</v>
      </c>
      <c r="AN825" s="53" t="e">
        <f>E825-F825-VLOOKUP(C825, Вчера_Спутник!C:BL, 3, FALSE)</f>
        <v>#N/A</v>
      </c>
      <c r="AO825" s="53" t="e">
        <f>K825-L825-VLOOKUP(C825, Вчера_Спутник!C:BL, 5, FALSE)</f>
        <v>#N/A</v>
      </c>
      <c r="AP825" s="53" t="e">
        <f>M825-N825-VLOOKUP(C825, Вчера_Спутник!C:BL, 7, FALSE)</f>
        <v>#N/A</v>
      </c>
      <c r="AQ825" s="53" t="e">
        <f>O825-P825-VLOOKUP(C825, Вчера_Спутник!C:BL, 9, FALSE)</f>
        <v>#N/A</v>
      </c>
      <c r="AR825" s="53" t="e">
        <f>Q825-R825-VLOOKUP(C825, Вчера_Спутник!C:BL, 11, FALSE)</f>
        <v>#N/A</v>
      </c>
      <c r="AS825" s="53" t="e">
        <f>S825-T825-VLOOKUP(C825, Вчера_Спутник!C:BL, 13, FALSE)</f>
        <v>#N/A</v>
      </c>
      <c r="AT825" s="53" t="e">
        <f>U825-V825-VLOOKUP(C825, Вчера_Спутник!C:BL, 15, FALSE)</f>
        <v>#N/A</v>
      </c>
      <c r="AU825" s="53" t="e">
        <f>W825-X825-VLOOKUP(C825, Вчера_Спутник!C:BL, 17, FALSE)</f>
        <v>#N/A</v>
      </c>
      <c r="AV825" s="53" t="e">
        <f>Y825-Z825-VLOOKUP(C825, Вчера_Спутник!C:BL, 19, FALSE)</f>
        <v>#N/A</v>
      </c>
      <c r="AW825" s="53" t="e">
        <f>AA825-AB825-VLOOKUP(C825, Вчера_Спутник!C:BL, 21, FALSE)</f>
        <v>#N/A</v>
      </c>
      <c r="AX825" s="53" t="e">
        <f>AC825-AD825-VLOOKUP(C825, Вчера_Спутник!C:BL, 23, FALSE)</f>
        <v>#N/A</v>
      </c>
      <c r="AY825" s="53" t="e">
        <f>VLOOKUP(C825, Вчера_Спутник!C:BL, 26, FALSE)+F825-Z825-AD825-AG825</f>
        <v>#N/A</v>
      </c>
      <c r="AZ825" s="53" t="e">
        <f>AE825-VLOOKUP(C825, Вчера_Спутник!C:BL, 25, FALSE)</f>
        <v>#N/A</v>
      </c>
    </row>
    <row r="826" spans="1:52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3">
        <f t="shared" si="25"/>
        <v>0</v>
      </c>
      <c r="AJ826" s="53">
        <f t="shared" si="26"/>
        <v>0</v>
      </c>
      <c r="AK826" s="53" t="str">
        <f>IF(ISNA(VLOOKUP(C826,Вчера_Спутник!C:C, 1, FALSE)),"ошибка",0)</f>
        <v>ошибка</v>
      </c>
      <c r="AL826" s="55"/>
      <c r="AM826" s="53" t="e">
        <f>D826-VLOOKUP(C826, Вчера_Спутник!C:BL, 2, FALSE)</f>
        <v>#N/A</v>
      </c>
      <c r="AN826" s="53" t="e">
        <f>E826-F826-VLOOKUP(C826, Вчера_Спутник!C:BL, 3, FALSE)</f>
        <v>#N/A</v>
      </c>
      <c r="AO826" s="53" t="e">
        <f>K826-L826-VLOOKUP(C826, Вчера_Спутник!C:BL, 5, FALSE)</f>
        <v>#N/A</v>
      </c>
      <c r="AP826" s="53" t="e">
        <f>M826-N826-VLOOKUP(C826, Вчера_Спутник!C:BL, 7, FALSE)</f>
        <v>#N/A</v>
      </c>
      <c r="AQ826" s="53" t="e">
        <f>O826-P826-VLOOKUP(C826, Вчера_Спутник!C:BL, 9, FALSE)</f>
        <v>#N/A</v>
      </c>
      <c r="AR826" s="53" t="e">
        <f>Q826-R826-VLOOKUP(C826, Вчера_Спутник!C:BL, 11, FALSE)</f>
        <v>#N/A</v>
      </c>
      <c r="AS826" s="53" t="e">
        <f>S826-T826-VLOOKUP(C826, Вчера_Спутник!C:BL, 13, FALSE)</f>
        <v>#N/A</v>
      </c>
      <c r="AT826" s="53" t="e">
        <f>U826-V826-VLOOKUP(C826, Вчера_Спутник!C:BL, 15, FALSE)</f>
        <v>#N/A</v>
      </c>
      <c r="AU826" s="53" t="e">
        <f>W826-X826-VLOOKUP(C826, Вчера_Спутник!C:BL, 17, FALSE)</f>
        <v>#N/A</v>
      </c>
      <c r="AV826" s="53" t="e">
        <f>Y826-Z826-VLOOKUP(C826, Вчера_Спутник!C:BL, 19, FALSE)</f>
        <v>#N/A</v>
      </c>
      <c r="AW826" s="53" t="e">
        <f>AA826-AB826-VLOOKUP(C826, Вчера_Спутник!C:BL, 21, FALSE)</f>
        <v>#N/A</v>
      </c>
      <c r="AX826" s="53" t="e">
        <f>AC826-AD826-VLOOKUP(C826, Вчера_Спутник!C:BL, 23, FALSE)</f>
        <v>#N/A</v>
      </c>
      <c r="AY826" s="53" t="e">
        <f>VLOOKUP(C826, Вчера_Спутник!C:BL, 26, FALSE)+F826-Z826-AD826-AG826</f>
        <v>#N/A</v>
      </c>
      <c r="AZ826" s="53" t="e">
        <f>AE826-VLOOKUP(C826, Вчера_Спутник!C:BL, 25, FALSE)</f>
        <v>#N/A</v>
      </c>
    </row>
    <row r="827" spans="1:52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3">
        <f t="shared" si="25"/>
        <v>0</v>
      </c>
      <c r="AJ827" s="53">
        <f t="shared" si="26"/>
        <v>0</v>
      </c>
      <c r="AK827" s="53" t="str">
        <f>IF(ISNA(VLOOKUP(C827,Вчера_Спутник!C:C, 1, FALSE)),"ошибка",0)</f>
        <v>ошибка</v>
      </c>
      <c r="AL827" s="55"/>
      <c r="AM827" s="53" t="e">
        <f>D827-VLOOKUP(C827, Вчера_Спутник!C:BL, 2, FALSE)</f>
        <v>#N/A</v>
      </c>
      <c r="AN827" s="53" t="e">
        <f>E827-F827-VLOOKUP(C827, Вчера_Спутник!C:BL, 3, FALSE)</f>
        <v>#N/A</v>
      </c>
      <c r="AO827" s="53" t="e">
        <f>K827-L827-VLOOKUP(C827, Вчера_Спутник!C:BL, 5, FALSE)</f>
        <v>#N/A</v>
      </c>
      <c r="AP827" s="53" t="e">
        <f>M827-N827-VLOOKUP(C827, Вчера_Спутник!C:BL, 7, FALSE)</f>
        <v>#N/A</v>
      </c>
      <c r="AQ827" s="53" t="e">
        <f>O827-P827-VLOOKUP(C827, Вчера_Спутник!C:BL, 9, FALSE)</f>
        <v>#N/A</v>
      </c>
      <c r="AR827" s="53" t="e">
        <f>Q827-R827-VLOOKUP(C827, Вчера_Спутник!C:BL, 11, FALSE)</f>
        <v>#N/A</v>
      </c>
      <c r="AS827" s="53" t="e">
        <f>S827-T827-VLOOKUP(C827, Вчера_Спутник!C:BL, 13, FALSE)</f>
        <v>#N/A</v>
      </c>
      <c r="AT827" s="53" t="e">
        <f>U827-V827-VLOOKUP(C827, Вчера_Спутник!C:BL, 15, FALSE)</f>
        <v>#N/A</v>
      </c>
      <c r="AU827" s="53" t="e">
        <f>W827-X827-VLOOKUP(C827, Вчера_Спутник!C:BL, 17, FALSE)</f>
        <v>#N/A</v>
      </c>
      <c r="AV827" s="53" t="e">
        <f>Y827-Z827-VLOOKUP(C827, Вчера_Спутник!C:BL, 19, FALSE)</f>
        <v>#N/A</v>
      </c>
      <c r="AW827" s="53" t="e">
        <f>AA827-AB827-VLOOKUP(C827, Вчера_Спутник!C:BL, 21, FALSE)</f>
        <v>#N/A</v>
      </c>
      <c r="AX827" s="53" t="e">
        <f>AC827-AD827-VLOOKUP(C827, Вчера_Спутник!C:BL, 23, FALSE)</f>
        <v>#N/A</v>
      </c>
      <c r="AY827" s="53" t="e">
        <f>VLOOKUP(C827, Вчера_Спутник!C:BL, 26, FALSE)+F827-Z827-AD827-AG827</f>
        <v>#N/A</v>
      </c>
      <c r="AZ827" s="53" t="e">
        <f>AE827-VLOOKUP(C827, Вчера_Спутник!C:BL, 25, FALSE)</f>
        <v>#N/A</v>
      </c>
    </row>
    <row r="828" spans="1:52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3">
        <f t="shared" si="25"/>
        <v>0</v>
      </c>
      <c r="AJ828" s="53">
        <f t="shared" si="26"/>
        <v>0</v>
      </c>
      <c r="AK828" s="53" t="str">
        <f>IF(ISNA(VLOOKUP(C828,Вчера_Спутник!C:C, 1, FALSE)),"ошибка",0)</f>
        <v>ошибка</v>
      </c>
      <c r="AL828" s="55"/>
      <c r="AM828" s="53" t="e">
        <f>D828-VLOOKUP(C828, Вчера_Спутник!C:BL, 2, FALSE)</f>
        <v>#N/A</v>
      </c>
      <c r="AN828" s="53" t="e">
        <f>E828-F828-VLOOKUP(C828, Вчера_Спутник!C:BL, 3, FALSE)</f>
        <v>#N/A</v>
      </c>
      <c r="AO828" s="53" t="e">
        <f>K828-L828-VLOOKUP(C828, Вчера_Спутник!C:BL, 5, FALSE)</f>
        <v>#N/A</v>
      </c>
      <c r="AP828" s="53" t="e">
        <f>M828-N828-VLOOKUP(C828, Вчера_Спутник!C:BL, 7, FALSE)</f>
        <v>#N/A</v>
      </c>
      <c r="AQ828" s="53" t="e">
        <f>O828-P828-VLOOKUP(C828, Вчера_Спутник!C:BL, 9, FALSE)</f>
        <v>#N/A</v>
      </c>
      <c r="AR828" s="53" t="e">
        <f>Q828-R828-VLOOKUP(C828, Вчера_Спутник!C:BL, 11, FALSE)</f>
        <v>#N/A</v>
      </c>
      <c r="AS828" s="53" t="e">
        <f>S828-T828-VLOOKUP(C828, Вчера_Спутник!C:BL, 13, FALSE)</f>
        <v>#N/A</v>
      </c>
      <c r="AT828" s="53" t="e">
        <f>U828-V828-VLOOKUP(C828, Вчера_Спутник!C:BL, 15, FALSE)</f>
        <v>#N/A</v>
      </c>
      <c r="AU828" s="53" t="e">
        <f>W828-X828-VLOOKUP(C828, Вчера_Спутник!C:BL, 17, FALSE)</f>
        <v>#N/A</v>
      </c>
      <c r="AV828" s="53" t="e">
        <f>Y828-Z828-VLOOKUP(C828, Вчера_Спутник!C:BL, 19, FALSE)</f>
        <v>#N/A</v>
      </c>
      <c r="AW828" s="53" t="e">
        <f>AA828-AB828-VLOOKUP(C828, Вчера_Спутник!C:BL, 21, FALSE)</f>
        <v>#N/A</v>
      </c>
      <c r="AX828" s="53" t="e">
        <f>AC828-AD828-VLOOKUP(C828, Вчера_Спутник!C:BL, 23, FALSE)</f>
        <v>#N/A</v>
      </c>
      <c r="AY828" s="53" t="e">
        <f>VLOOKUP(C828, Вчера_Спутник!C:BL, 26, FALSE)+F828-Z828-AD828-AG828</f>
        <v>#N/A</v>
      </c>
      <c r="AZ828" s="53" t="e">
        <f>AE828-VLOOKUP(C828, Вчера_Спутник!C:BL, 25, FALSE)</f>
        <v>#N/A</v>
      </c>
    </row>
    <row r="829" spans="1:52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3">
        <f t="shared" si="25"/>
        <v>0</v>
      </c>
      <c r="AJ829" s="53">
        <f t="shared" si="26"/>
        <v>0</v>
      </c>
      <c r="AK829" s="53" t="str">
        <f>IF(ISNA(VLOOKUP(C829,Вчера_Спутник!C:C, 1, FALSE)),"ошибка",0)</f>
        <v>ошибка</v>
      </c>
      <c r="AL829" s="55"/>
      <c r="AM829" s="53" t="e">
        <f>D829-VLOOKUP(C829, Вчера_Спутник!C:BL, 2, FALSE)</f>
        <v>#N/A</v>
      </c>
      <c r="AN829" s="53" t="e">
        <f>E829-F829-VLOOKUP(C829, Вчера_Спутник!C:BL, 3, FALSE)</f>
        <v>#N/A</v>
      </c>
      <c r="AO829" s="53" t="e">
        <f>K829-L829-VLOOKUP(C829, Вчера_Спутник!C:BL, 5, FALSE)</f>
        <v>#N/A</v>
      </c>
      <c r="AP829" s="53" t="e">
        <f>M829-N829-VLOOKUP(C829, Вчера_Спутник!C:BL, 7, FALSE)</f>
        <v>#N/A</v>
      </c>
      <c r="AQ829" s="53" t="e">
        <f>O829-P829-VLOOKUP(C829, Вчера_Спутник!C:BL, 9, FALSE)</f>
        <v>#N/A</v>
      </c>
      <c r="AR829" s="53" t="e">
        <f>Q829-R829-VLOOKUP(C829, Вчера_Спутник!C:BL, 11, FALSE)</f>
        <v>#N/A</v>
      </c>
      <c r="AS829" s="53" t="e">
        <f>S829-T829-VLOOKUP(C829, Вчера_Спутник!C:BL, 13, FALSE)</f>
        <v>#N/A</v>
      </c>
      <c r="AT829" s="53" t="e">
        <f>U829-V829-VLOOKUP(C829, Вчера_Спутник!C:BL, 15, FALSE)</f>
        <v>#N/A</v>
      </c>
      <c r="AU829" s="53" t="e">
        <f>W829-X829-VLOOKUP(C829, Вчера_Спутник!C:BL, 17, FALSE)</f>
        <v>#N/A</v>
      </c>
      <c r="AV829" s="53" t="e">
        <f>Y829-Z829-VLOOKUP(C829, Вчера_Спутник!C:BL, 19, FALSE)</f>
        <v>#N/A</v>
      </c>
      <c r="AW829" s="53" t="e">
        <f>AA829-AB829-VLOOKUP(C829, Вчера_Спутник!C:BL, 21, FALSE)</f>
        <v>#N/A</v>
      </c>
      <c r="AX829" s="53" t="e">
        <f>AC829-AD829-VLOOKUP(C829, Вчера_Спутник!C:BL, 23, FALSE)</f>
        <v>#N/A</v>
      </c>
      <c r="AY829" s="53" t="e">
        <f>VLOOKUP(C829, Вчера_Спутник!C:BL, 26, FALSE)+F829-Z829-AD829-AG829</f>
        <v>#N/A</v>
      </c>
      <c r="AZ829" s="53" t="e">
        <f>AE829-VLOOKUP(C829, Вчера_Спутник!C:BL, 25, FALSE)</f>
        <v>#N/A</v>
      </c>
    </row>
    <row r="830" spans="1:52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3">
        <f t="shared" si="25"/>
        <v>0</v>
      </c>
      <c r="AJ830" s="53">
        <f t="shared" si="26"/>
        <v>0</v>
      </c>
      <c r="AK830" s="53" t="str">
        <f>IF(ISNA(VLOOKUP(C830,Вчера_Спутник!C:C, 1, FALSE)),"ошибка",0)</f>
        <v>ошибка</v>
      </c>
      <c r="AL830" s="55"/>
      <c r="AM830" s="53" t="e">
        <f>D830-VLOOKUP(C830, Вчера_Спутник!C:BL, 2, FALSE)</f>
        <v>#N/A</v>
      </c>
      <c r="AN830" s="53" t="e">
        <f>E830-F830-VLOOKUP(C830, Вчера_Спутник!C:BL, 3, FALSE)</f>
        <v>#N/A</v>
      </c>
      <c r="AO830" s="53" t="e">
        <f>K830-L830-VLOOKUP(C830, Вчера_Спутник!C:BL, 5, FALSE)</f>
        <v>#N/A</v>
      </c>
      <c r="AP830" s="53" t="e">
        <f>M830-N830-VLOOKUP(C830, Вчера_Спутник!C:BL, 7, FALSE)</f>
        <v>#N/A</v>
      </c>
      <c r="AQ830" s="53" t="e">
        <f>O830-P830-VLOOKUP(C830, Вчера_Спутник!C:BL, 9, FALSE)</f>
        <v>#N/A</v>
      </c>
      <c r="AR830" s="53" t="e">
        <f>Q830-R830-VLOOKUP(C830, Вчера_Спутник!C:BL, 11, FALSE)</f>
        <v>#N/A</v>
      </c>
      <c r="AS830" s="53" t="e">
        <f>S830-T830-VLOOKUP(C830, Вчера_Спутник!C:BL, 13, FALSE)</f>
        <v>#N/A</v>
      </c>
      <c r="AT830" s="53" t="e">
        <f>U830-V830-VLOOKUP(C830, Вчера_Спутник!C:BL, 15, FALSE)</f>
        <v>#N/A</v>
      </c>
      <c r="AU830" s="53" t="e">
        <f>W830-X830-VLOOKUP(C830, Вчера_Спутник!C:BL, 17, FALSE)</f>
        <v>#N/A</v>
      </c>
      <c r="AV830" s="53" t="e">
        <f>Y830-Z830-VLOOKUP(C830, Вчера_Спутник!C:BL, 19, FALSE)</f>
        <v>#N/A</v>
      </c>
      <c r="AW830" s="53" t="e">
        <f>AA830-AB830-VLOOKUP(C830, Вчера_Спутник!C:BL, 21, FALSE)</f>
        <v>#N/A</v>
      </c>
      <c r="AX830" s="53" t="e">
        <f>AC830-AD830-VLOOKUP(C830, Вчера_Спутник!C:BL, 23, FALSE)</f>
        <v>#N/A</v>
      </c>
      <c r="AY830" s="53" t="e">
        <f>VLOOKUP(C830, Вчера_Спутник!C:BL, 26, FALSE)+F830-Z830-AD830-AG830</f>
        <v>#N/A</v>
      </c>
      <c r="AZ830" s="53" t="e">
        <f>AE830-VLOOKUP(C830, Вчера_Спутник!C:BL, 25, FALSE)</f>
        <v>#N/A</v>
      </c>
    </row>
    <row r="831" spans="1:52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3">
        <f t="shared" si="25"/>
        <v>0</v>
      </c>
      <c r="AJ831" s="53">
        <f t="shared" si="26"/>
        <v>0</v>
      </c>
      <c r="AK831" s="53" t="str">
        <f>IF(ISNA(VLOOKUP(C831,Вчера_Спутник!C:C, 1, FALSE)),"ошибка",0)</f>
        <v>ошибка</v>
      </c>
      <c r="AL831" s="55"/>
      <c r="AM831" s="53" t="e">
        <f>D831-VLOOKUP(C831, Вчера_Спутник!C:BL, 2, FALSE)</f>
        <v>#N/A</v>
      </c>
      <c r="AN831" s="53" t="e">
        <f>E831-F831-VLOOKUP(C831, Вчера_Спутник!C:BL, 3, FALSE)</f>
        <v>#N/A</v>
      </c>
      <c r="AO831" s="53" t="e">
        <f>K831-L831-VLOOKUP(C831, Вчера_Спутник!C:BL, 5, FALSE)</f>
        <v>#N/A</v>
      </c>
      <c r="AP831" s="53" t="e">
        <f>M831-N831-VLOOKUP(C831, Вчера_Спутник!C:BL, 7, FALSE)</f>
        <v>#N/A</v>
      </c>
      <c r="AQ831" s="53" t="e">
        <f>O831-P831-VLOOKUP(C831, Вчера_Спутник!C:BL, 9, FALSE)</f>
        <v>#N/A</v>
      </c>
      <c r="AR831" s="53" t="e">
        <f>Q831-R831-VLOOKUP(C831, Вчера_Спутник!C:BL, 11, FALSE)</f>
        <v>#N/A</v>
      </c>
      <c r="AS831" s="53" t="e">
        <f>S831-T831-VLOOKUP(C831, Вчера_Спутник!C:BL, 13, FALSE)</f>
        <v>#N/A</v>
      </c>
      <c r="AT831" s="53" t="e">
        <f>U831-V831-VLOOKUP(C831, Вчера_Спутник!C:BL, 15, FALSE)</f>
        <v>#N/A</v>
      </c>
      <c r="AU831" s="53" t="e">
        <f>W831-X831-VLOOKUP(C831, Вчера_Спутник!C:BL, 17, FALSE)</f>
        <v>#N/A</v>
      </c>
      <c r="AV831" s="53" t="e">
        <f>Y831-Z831-VLOOKUP(C831, Вчера_Спутник!C:BL, 19, FALSE)</f>
        <v>#N/A</v>
      </c>
      <c r="AW831" s="53" t="e">
        <f>AA831-AB831-VLOOKUP(C831, Вчера_Спутник!C:BL, 21, FALSE)</f>
        <v>#N/A</v>
      </c>
      <c r="AX831" s="53" t="e">
        <f>AC831-AD831-VLOOKUP(C831, Вчера_Спутник!C:BL, 23, FALSE)</f>
        <v>#N/A</v>
      </c>
      <c r="AY831" s="53" t="e">
        <f>VLOOKUP(C831, Вчера_Спутник!C:BL, 26, FALSE)+F831-Z831-AD831-AG831</f>
        <v>#N/A</v>
      </c>
      <c r="AZ831" s="53" t="e">
        <f>AE831-VLOOKUP(C831, Вчера_Спутник!C:BL, 25, FALSE)</f>
        <v>#N/A</v>
      </c>
    </row>
    <row r="832" spans="1:52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3">
        <f t="shared" si="25"/>
        <v>0</v>
      </c>
      <c r="AJ832" s="53">
        <f t="shared" si="26"/>
        <v>0</v>
      </c>
      <c r="AK832" s="53" t="str">
        <f>IF(ISNA(VLOOKUP(C832,Вчера_Спутник!C:C, 1, FALSE)),"ошибка",0)</f>
        <v>ошибка</v>
      </c>
      <c r="AL832" s="55"/>
      <c r="AM832" s="53" t="e">
        <f>D832-VLOOKUP(C832, Вчера_Спутник!C:BL, 2, FALSE)</f>
        <v>#N/A</v>
      </c>
      <c r="AN832" s="53" t="e">
        <f>E832-F832-VLOOKUP(C832, Вчера_Спутник!C:BL, 3, FALSE)</f>
        <v>#N/A</v>
      </c>
      <c r="AO832" s="53" t="e">
        <f>K832-L832-VLOOKUP(C832, Вчера_Спутник!C:BL, 5, FALSE)</f>
        <v>#N/A</v>
      </c>
      <c r="AP832" s="53" t="e">
        <f>M832-N832-VLOOKUP(C832, Вчера_Спутник!C:BL, 7, FALSE)</f>
        <v>#N/A</v>
      </c>
      <c r="AQ832" s="53" t="e">
        <f>O832-P832-VLOOKUP(C832, Вчера_Спутник!C:BL, 9, FALSE)</f>
        <v>#N/A</v>
      </c>
      <c r="AR832" s="53" t="e">
        <f>Q832-R832-VLOOKUP(C832, Вчера_Спутник!C:BL, 11, FALSE)</f>
        <v>#N/A</v>
      </c>
      <c r="AS832" s="53" t="e">
        <f>S832-T832-VLOOKUP(C832, Вчера_Спутник!C:BL, 13, FALSE)</f>
        <v>#N/A</v>
      </c>
      <c r="AT832" s="53" t="e">
        <f>U832-V832-VLOOKUP(C832, Вчера_Спутник!C:BL, 15, FALSE)</f>
        <v>#N/A</v>
      </c>
      <c r="AU832" s="53" t="e">
        <f>W832-X832-VLOOKUP(C832, Вчера_Спутник!C:BL, 17, FALSE)</f>
        <v>#N/A</v>
      </c>
      <c r="AV832" s="53" t="e">
        <f>Y832-Z832-VLOOKUP(C832, Вчера_Спутник!C:BL, 19, FALSE)</f>
        <v>#N/A</v>
      </c>
      <c r="AW832" s="53" t="e">
        <f>AA832-AB832-VLOOKUP(C832, Вчера_Спутник!C:BL, 21, FALSE)</f>
        <v>#N/A</v>
      </c>
      <c r="AX832" s="53" t="e">
        <f>AC832-AD832-VLOOKUP(C832, Вчера_Спутник!C:BL, 23, FALSE)</f>
        <v>#N/A</v>
      </c>
      <c r="AY832" s="53" t="e">
        <f>VLOOKUP(C832, Вчера_Спутник!C:BL, 26, FALSE)+F832-Z832-AD832-AG832</f>
        <v>#N/A</v>
      </c>
      <c r="AZ832" s="53" t="e">
        <f>AE832-VLOOKUP(C832, Вчера_Спутник!C:BL, 25, FALSE)</f>
        <v>#N/A</v>
      </c>
    </row>
    <row r="833" spans="1:52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3">
        <f t="shared" si="25"/>
        <v>0</v>
      </c>
      <c r="AJ833" s="53">
        <f t="shared" si="26"/>
        <v>0</v>
      </c>
      <c r="AK833" s="53" t="str">
        <f>IF(ISNA(VLOOKUP(C833,Вчера_Спутник!C:C, 1, FALSE)),"ошибка",0)</f>
        <v>ошибка</v>
      </c>
      <c r="AL833" s="55"/>
      <c r="AM833" s="53" t="e">
        <f>D833-VLOOKUP(C833, Вчера_Спутник!C:BL, 2, FALSE)</f>
        <v>#N/A</v>
      </c>
      <c r="AN833" s="53" t="e">
        <f>E833-F833-VLOOKUP(C833, Вчера_Спутник!C:BL, 3, FALSE)</f>
        <v>#N/A</v>
      </c>
      <c r="AO833" s="53" t="e">
        <f>K833-L833-VLOOKUP(C833, Вчера_Спутник!C:BL, 5, FALSE)</f>
        <v>#N/A</v>
      </c>
      <c r="AP833" s="53" t="e">
        <f>M833-N833-VLOOKUP(C833, Вчера_Спутник!C:BL, 7, FALSE)</f>
        <v>#N/A</v>
      </c>
      <c r="AQ833" s="53" t="e">
        <f>O833-P833-VLOOKUP(C833, Вчера_Спутник!C:BL, 9, FALSE)</f>
        <v>#N/A</v>
      </c>
      <c r="AR833" s="53" t="e">
        <f>Q833-R833-VLOOKUP(C833, Вчера_Спутник!C:BL, 11, FALSE)</f>
        <v>#N/A</v>
      </c>
      <c r="AS833" s="53" t="e">
        <f>S833-T833-VLOOKUP(C833, Вчера_Спутник!C:BL, 13, FALSE)</f>
        <v>#N/A</v>
      </c>
      <c r="AT833" s="53" t="e">
        <f>U833-V833-VLOOKUP(C833, Вчера_Спутник!C:BL, 15, FALSE)</f>
        <v>#N/A</v>
      </c>
      <c r="AU833" s="53" t="e">
        <f>W833-X833-VLOOKUP(C833, Вчера_Спутник!C:BL, 17, FALSE)</f>
        <v>#N/A</v>
      </c>
      <c r="AV833" s="53" t="e">
        <f>Y833-Z833-VLOOKUP(C833, Вчера_Спутник!C:BL, 19, FALSE)</f>
        <v>#N/A</v>
      </c>
      <c r="AW833" s="53" t="e">
        <f>AA833-AB833-VLOOKUP(C833, Вчера_Спутник!C:BL, 21, FALSE)</f>
        <v>#N/A</v>
      </c>
      <c r="AX833" s="53" t="e">
        <f>AC833-AD833-VLOOKUP(C833, Вчера_Спутник!C:BL, 23, FALSE)</f>
        <v>#N/A</v>
      </c>
      <c r="AY833" s="53" t="e">
        <f>VLOOKUP(C833, Вчера_Спутник!C:BL, 26, FALSE)+F833-Z833-AD833-AG833</f>
        <v>#N/A</v>
      </c>
      <c r="AZ833" s="53" t="e">
        <f>AE833-VLOOKUP(C833, Вчера_Спутник!C:BL, 25, FALSE)</f>
        <v>#N/A</v>
      </c>
    </row>
    <row r="834" spans="1:52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3">
        <f t="shared" si="25"/>
        <v>0</v>
      </c>
      <c r="AJ834" s="53">
        <f t="shared" si="26"/>
        <v>0</v>
      </c>
      <c r="AK834" s="53" t="str">
        <f>IF(ISNA(VLOOKUP(C834,Вчера_Спутник!C:C, 1, FALSE)),"ошибка",0)</f>
        <v>ошибка</v>
      </c>
      <c r="AL834" s="55"/>
      <c r="AM834" s="53" t="e">
        <f>D834-VLOOKUP(C834, Вчера_Спутник!C:BL, 2, FALSE)</f>
        <v>#N/A</v>
      </c>
      <c r="AN834" s="53" t="e">
        <f>E834-F834-VLOOKUP(C834, Вчера_Спутник!C:BL, 3, FALSE)</f>
        <v>#N/A</v>
      </c>
      <c r="AO834" s="53" t="e">
        <f>K834-L834-VLOOKUP(C834, Вчера_Спутник!C:BL, 5, FALSE)</f>
        <v>#N/A</v>
      </c>
      <c r="AP834" s="53" t="e">
        <f>M834-N834-VLOOKUP(C834, Вчера_Спутник!C:BL, 7, FALSE)</f>
        <v>#N/A</v>
      </c>
      <c r="AQ834" s="53" t="e">
        <f>O834-P834-VLOOKUP(C834, Вчера_Спутник!C:BL, 9, FALSE)</f>
        <v>#N/A</v>
      </c>
      <c r="AR834" s="53" t="e">
        <f>Q834-R834-VLOOKUP(C834, Вчера_Спутник!C:BL, 11, FALSE)</f>
        <v>#N/A</v>
      </c>
      <c r="AS834" s="53" t="e">
        <f>S834-T834-VLOOKUP(C834, Вчера_Спутник!C:BL, 13, FALSE)</f>
        <v>#N/A</v>
      </c>
      <c r="AT834" s="53" t="e">
        <f>U834-V834-VLOOKUP(C834, Вчера_Спутник!C:BL, 15, FALSE)</f>
        <v>#N/A</v>
      </c>
      <c r="AU834" s="53" t="e">
        <f>W834-X834-VLOOKUP(C834, Вчера_Спутник!C:BL, 17, FALSE)</f>
        <v>#N/A</v>
      </c>
      <c r="AV834" s="53" t="e">
        <f>Y834-Z834-VLOOKUP(C834, Вчера_Спутник!C:BL, 19, FALSE)</f>
        <v>#N/A</v>
      </c>
      <c r="AW834" s="53" t="e">
        <f>AA834-AB834-VLOOKUP(C834, Вчера_Спутник!C:BL, 21, FALSE)</f>
        <v>#N/A</v>
      </c>
      <c r="AX834" s="53" t="e">
        <f>AC834-AD834-VLOOKUP(C834, Вчера_Спутник!C:BL, 23, FALSE)</f>
        <v>#N/A</v>
      </c>
      <c r="AY834" s="53" t="e">
        <f>VLOOKUP(C834, Вчера_Спутник!C:BL, 26, FALSE)+F834-Z834-AD834-AG834</f>
        <v>#N/A</v>
      </c>
      <c r="AZ834" s="53" t="e">
        <f>AE834-VLOOKUP(C834, Вчера_Спутник!C:BL, 25, FALSE)</f>
        <v>#N/A</v>
      </c>
    </row>
    <row r="835" spans="1:52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3">
        <f t="shared" si="25"/>
        <v>0</v>
      </c>
      <c r="AJ835" s="53">
        <f t="shared" si="26"/>
        <v>0</v>
      </c>
      <c r="AK835" s="53" t="str">
        <f>IF(ISNA(VLOOKUP(C835,Вчера_Спутник!C:C, 1, FALSE)),"ошибка",0)</f>
        <v>ошибка</v>
      </c>
      <c r="AL835" s="55"/>
      <c r="AM835" s="53" t="e">
        <f>D835-VLOOKUP(C835, Вчера_Спутник!C:BL, 2, FALSE)</f>
        <v>#N/A</v>
      </c>
      <c r="AN835" s="53" t="e">
        <f>E835-F835-VLOOKUP(C835, Вчера_Спутник!C:BL, 3, FALSE)</f>
        <v>#N/A</v>
      </c>
      <c r="AO835" s="53" t="e">
        <f>K835-L835-VLOOKUP(C835, Вчера_Спутник!C:BL, 5, FALSE)</f>
        <v>#N/A</v>
      </c>
      <c r="AP835" s="53" t="e">
        <f>M835-N835-VLOOKUP(C835, Вчера_Спутник!C:BL, 7, FALSE)</f>
        <v>#N/A</v>
      </c>
      <c r="AQ835" s="53" t="e">
        <f>O835-P835-VLOOKUP(C835, Вчера_Спутник!C:BL, 9, FALSE)</f>
        <v>#N/A</v>
      </c>
      <c r="AR835" s="53" t="e">
        <f>Q835-R835-VLOOKUP(C835, Вчера_Спутник!C:BL, 11, FALSE)</f>
        <v>#N/A</v>
      </c>
      <c r="AS835" s="53" t="e">
        <f>S835-T835-VLOOKUP(C835, Вчера_Спутник!C:BL, 13, FALSE)</f>
        <v>#N/A</v>
      </c>
      <c r="AT835" s="53" t="e">
        <f>U835-V835-VLOOKUP(C835, Вчера_Спутник!C:BL, 15, FALSE)</f>
        <v>#N/A</v>
      </c>
      <c r="AU835" s="53" t="e">
        <f>W835-X835-VLOOKUP(C835, Вчера_Спутник!C:BL, 17, FALSE)</f>
        <v>#N/A</v>
      </c>
      <c r="AV835" s="53" t="e">
        <f>Y835-Z835-VLOOKUP(C835, Вчера_Спутник!C:BL, 19, FALSE)</f>
        <v>#N/A</v>
      </c>
      <c r="AW835" s="53" t="e">
        <f>AA835-AB835-VLOOKUP(C835, Вчера_Спутник!C:BL, 21, FALSE)</f>
        <v>#N/A</v>
      </c>
      <c r="AX835" s="53" t="e">
        <f>AC835-AD835-VLOOKUP(C835, Вчера_Спутник!C:BL, 23, FALSE)</f>
        <v>#N/A</v>
      </c>
      <c r="AY835" s="53" t="e">
        <f>VLOOKUP(C835, Вчера_Спутник!C:BL, 26, FALSE)+F835-Z835-AD835-AG835</f>
        <v>#N/A</v>
      </c>
      <c r="AZ835" s="53" t="e">
        <f>AE835-VLOOKUP(C835, Вчера_Спутник!C:BL, 25, FALSE)</f>
        <v>#N/A</v>
      </c>
    </row>
    <row r="836" spans="1:52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3">
        <f t="shared" ref="AI836:AI899" si="27">E836-Y836-AC836</f>
        <v>0</v>
      </c>
      <c r="AJ836" s="53">
        <f t="shared" ref="AJ836:AJ899" si="28">E836-AA836</f>
        <v>0</v>
      </c>
      <c r="AK836" s="53" t="str">
        <f>IF(ISNA(VLOOKUP(C836,Вчера_Спутник!C:C, 1, FALSE)),"ошибка",0)</f>
        <v>ошибка</v>
      </c>
      <c r="AL836" s="55"/>
      <c r="AM836" s="53" t="e">
        <f>D836-VLOOKUP(C836, Вчера_Спутник!C:BL, 2, FALSE)</f>
        <v>#N/A</v>
      </c>
      <c r="AN836" s="53" t="e">
        <f>E836-F836-VLOOKUP(C836, Вчера_Спутник!C:BL, 3, FALSE)</f>
        <v>#N/A</v>
      </c>
      <c r="AO836" s="53" t="e">
        <f>K836-L836-VLOOKUP(C836, Вчера_Спутник!C:BL, 5, FALSE)</f>
        <v>#N/A</v>
      </c>
      <c r="AP836" s="53" t="e">
        <f>M836-N836-VLOOKUP(C836, Вчера_Спутник!C:BL, 7, FALSE)</f>
        <v>#N/A</v>
      </c>
      <c r="AQ836" s="53" t="e">
        <f>O836-P836-VLOOKUP(C836, Вчера_Спутник!C:BL, 9, FALSE)</f>
        <v>#N/A</v>
      </c>
      <c r="AR836" s="53" t="e">
        <f>Q836-R836-VLOOKUP(C836, Вчера_Спутник!C:BL, 11, FALSE)</f>
        <v>#N/A</v>
      </c>
      <c r="AS836" s="53" t="e">
        <f>S836-T836-VLOOKUP(C836, Вчера_Спутник!C:BL, 13, FALSE)</f>
        <v>#N/A</v>
      </c>
      <c r="AT836" s="53" t="e">
        <f>U836-V836-VLOOKUP(C836, Вчера_Спутник!C:BL, 15, FALSE)</f>
        <v>#N/A</v>
      </c>
      <c r="AU836" s="53" t="e">
        <f>W836-X836-VLOOKUP(C836, Вчера_Спутник!C:BL, 17, FALSE)</f>
        <v>#N/A</v>
      </c>
      <c r="AV836" s="53" t="e">
        <f>Y836-Z836-VLOOKUP(C836, Вчера_Спутник!C:BL, 19, FALSE)</f>
        <v>#N/A</v>
      </c>
      <c r="AW836" s="53" t="e">
        <f>AA836-AB836-VLOOKUP(C836, Вчера_Спутник!C:BL, 21, FALSE)</f>
        <v>#N/A</v>
      </c>
      <c r="AX836" s="53" t="e">
        <f>AC836-AD836-VLOOKUP(C836, Вчера_Спутник!C:BL, 23, FALSE)</f>
        <v>#N/A</v>
      </c>
      <c r="AY836" s="53" t="e">
        <f>VLOOKUP(C836, Вчера_Спутник!C:BL, 26, FALSE)+F836-Z836-AD836-AG836</f>
        <v>#N/A</v>
      </c>
      <c r="AZ836" s="53" t="e">
        <f>AE836-VLOOKUP(C836, Вчера_Спутник!C:BL, 25, FALSE)</f>
        <v>#N/A</v>
      </c>
    </row>
    <row r="837" spans="1:52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3">
        <f t="shared" si="27"/>
        <v>0</v>
      </c>
      <c r="AJ837" s="53">
        <f t="shared" si="28"/>
        <v>0</v>
      </c>
      <c r="AK837" s="53" t="str">
        <f>IF(ISNA(VLOOKUP(C837,Вчера_Спутник!C:C, 1, FALSE)),"ошибка",0)</f>
        <v>ошибка</v>
      </c>
      <c r="AL837" s="55"/>
      <c r="AM837" s="53" t="e">
        <f>D837-VLOOKUP(C837, Вчера_Спутник!C:BL, 2, FALSE)</f>
        <v>#N/A</v>
      </c>
      <c r="AN837" s="53" t="e">
        <f>E837-F837-VLOOKUP(C837, Вчера_Спутник!C:BL, 3, FALSE)</f>
        <v>#N/A</v>
      </c>
      <c r="AO837" s="53" t="e">
        <f>K837-L837-VLOOKUP(C837, Вчера_Спутник!C:BL, 5, FALSE)</f>
        <v>#N/A</v>
      </c>
      <c r="AP837" s="53" t="e">
        <f>M837-N837-VLOOKUP(C837, Вчера_Спутник!C:BL, 7, FALSE)</f>
        <v>#N/A</v>
      </c>
      <c r="AQ837" s="53" t="e">
        <f>O837-P837-VLOOKUP(C837, Вчера_Спутник!C:BL, 9, FALSE)</f>
        <v>#N/A</v>
      </c>
      <c r="AR837" s="53" t="e">
        <f>Q837-R837-VLOOKUP(C837, Вчера_Спутник!C:BL, 11, FALSE)</f>
        <v>#N/A</v>
      </c>
      <c r="AS837" s="53" t="e">
        <f>S837-T837-VLOOKUP(C837, Вчера_Спутник!C:BL, 13, FALSE)</f>
        <v>#N/A</v>
      </c>
      <c r="AT837" s="53" t="e">
        <f>U837-V837-VLOOKUP(C837, Вчера_Спутник!C:BL, 15, FALSE)</f>
        <v>#N/A</v>
      </c>
      <c r="AU837" s="53" t="e">
        <f>W837-X837-VLOOKUP(C837, Вчера_Спутник!C:BL, 17, FALSE)</f>
        <v>#N/A</v>
      </c>
      <c r="AV837" s="53" t="e">
        <f>Y837-Z837-VLOOKUP(C837, Вчера_Спутник!C:BL, 19, FALSE)</f>
        <v>#N/A</v>
      </c>
      <c r="AW837" s="53" t="e">
        <f>AA837-AB837-VLOOKUP(C837, Вчера_Спутник!C:BL, 21, FALSE)</f>
        <v>#N/A</v>
      </c>
      <c r="AX837" s="53" t="e">
        <f>AC837-AD837-VLOOKUP(C837, Вчера_Спутник!C:BL, 23, FALSE)</f>
        <v>#N/A</v>
      </c>
      <c r="AY837" s="53" t="e">
        <f>VLOOKUP(C837, Вчера_Спутник!C:BL, 26, FALSE)+F837-Z837-AD837-AG837</f>
        <v>#N/A</v>
      </c>
      <c r="AZ837" s="53" t="e">
        <f>AE837-VLOOKUP(C837, Вчера_Спутник!C:BL, 25, FALSE)</f>
        <v>#N/A</v>
      </c>
    </row>
    <row r="838" spans="1:52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3">
        <f t="shared" si="27"/>
        <v>0</v>
      </c>
      <c r="AJ838" s="53">
        <f t="shared" si="28"/>
        <v>0</v>
      </c>
      <c r="AK838" s="53" t="str">
        <f>IF(ISNA(VLOOKUP(C838,Вчера_Спутник!C:C, 1, FALSE)),"ошибка",0)</f>
        <v>ошибка</v>
      </c>
      <c r="AL838" s="55"/>
      <c r="AM838" s="53" t="e">
        <f>D838-VLOOKUP(C838, Вчера_Спутник!C:BL, 2, FALSE)</f>
        <v>#N/A</v>
      </c>
      <c r="AN838" s="53" t="e">
        <f>E838-F838-VLOOKUP(C838, Вчера_Спутник!C:BL, 3, FALSE)</f>
        <v>#N/A</v>
      </c>
      <c r="AO838" s="53" t="e">
        <f>K838-L838-VLOOKUP(C838, Вчера_Спутник!C:BL, 5, FALSE)</f>
        <v>#N/A</v>
      </c>
      <c r="AP838" s="53" t="e">
        <f>M838-N838-VLOOKUP(C838, Вчера_Спутник!C:BL, 7, FALSE)</f>
        <v>#N/A</v>
      </c>
      <c r="AQ838" s="53" t="e">
        <f>O838-P838-VLOOKUP(C838, Вчера_Спутник!C:BL, 9, FALSE)</f>
        <v>#N/A</v>
      </c>
      <c r="AR838" s="53" t="e">
        <f>Q838-R838-VLOOKUP(C838, Вчера_Спутник!C:BL, 11, FALSE)</f>
        <v>#N/A</v>
      </c>
      <c r="AS838" s="53" t="e">
        <f>S838-T838-VLOOKUP(C838, Вчера_Спутник!C:BL, 13, FALSE)</f>
        <v>#N/A</v>
      </c>
      <c r="AT838" s="53" t="e">
        <f>U838-V838-VLOOKUP(C838, Вчера_Спутник!C:BL, 15, FALSE)</f>
        <v>#N/A</v>
      </c>
      <c r="AU838" s="53" t="e">
        <f>W838-X838-VLOOKUP(C838, Вчера_Спутник!C:BL, 17, FALSE)</f>
        <v>#N/A</v>
      </c>
      <c r="AV838" s="53" t="e">
        <f>Y838-Z838-VLOOKUP(C838, Вчера_Спутник!C:BL, 19, FALSE)</f>
        <v>#N/A</v>
      </c>
      <c r="AW838" s="53" t="e">
        <f>AA838-AB838-VLOOKUP(C838, Вчера_Спутник!C:BL, 21, FALSE)</f>
        <v>#N/A</v>
      </c>
      <c r="AX838" s="53" t="e">
        <f>AC838-AD838-VLOOKUP(C838, Вчера_Спутник!C:BL, 23, FALSE)</f>
        <v>#N/A</v>
      </c>
      <c r="AY838" s="53" t="e">
        <f>VLOOKUP(C838, Вчера_Спутник!C:BL, 26, FALSE)+F838-Z838-AD838-AG838</f>
        <v>#N/A</v>
      </c>
      <c r="AZ838" s="53" t="e">
        <f>AE838-VLOOKUP(C838, Вчера_Спутник!C:BL, 25, FALSE)</f>
        <v>#N/A</v>
      </c>
    </row>
    <row r="839" spans="1:52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3">
        <f t="shared" si="27"/>
        <v>0</v>
      </c>
      <c r="AJ839" s="53">
        <f t="shared" si="28"/>
        <v>0</v>
      </c>
      <c r="AK839" s="53" t="str">
        <f>IF(ISNA(VLOOKUP(C839,Вчера_Спутник!C:C, 1, FALSE)),"ошибка",0)</f>
        <v>ошибка</v>
      </c>
      <c r="AL839" s="55"/>
      <c r="AM839" s="53" t="e">
        <f>D839-VLOOKUP(C839, Вчера_Спутник!C:BL, 2, FALSE)</f>
        <v>#N/A</v>
      </c>
      <c r="AN839" s="53" t="e">
        <f>E839-F839-VLOOKUP(C839, Вчера_Спутник!C:BL, 3, FALSE)</f>
        <v>#N/A</v>
      </c>
      <c r="AO839" s="53" t="e">
        <f>K839-L839-VLOOKUP(C839, Вчера_Спутник!C:BL, 5, FALSE)</f>
        <v>#N/A</v>
      </c>
      <c r="AP839" s="53" t="e">
        <f>M839-N839-VLOOKUP(C839, Вчера_Спутник!C:BL, 7, FALSE)</f>
        <v>#N/A</v>
      </c>
      <c r="AQ839" s="53" t="e">
        <f>O839-P839-VLOOKUP(C839, Вчера_Спутник!C:BL, 9, FALSE)</f>
        <v>#N/A</v>
      </c>
      <c r="AR839" s="53" t="e">
        <f>Q839-R839-VLOOKUP(C839, Вчера_Спутник!C:BL, 11, FALSE)</f>
        <v>#N/A</v>
      </c>
      <c r="AS839" s="53" t="e">
        <f>S839-T839-VLOOKUP(C839, Вчера_Спутник!C:BL, 13, FALSE)</f>
        <v>#N/A</v>
      </c>
      <c r="AT839" s="53" t="e">
        <f>U839-V839-VLOOKUP(C839, Вчера_Спутник!C:BL, 15, FALSE)</f>
        <v>#N/A</v>
      </c>
      <c r="AU839" s="53" t="e">
        <f>W839-X839-VLOOKUP(C839, Вчера_Спутник!C:BL, 17, FALSE)</f>
        <v>#N/A</v>
      </c>
      <c r="AV839" s="53" t="e">
        <f>Y839-Z839-VLOOKUP(C839, Вчера_Спутник!C:BL, 19, FALSE)</f>
        <v>#N/A</v>
      </c>
      <c r="AW839" s="53" t="e">
        <f>AA839-AB839-VLOOKUP(C839, Вчера_Спутник!C:BL, 21, FALSE)</f>
        <v>#N/A</v>
      </c>
      <c r="AX839" s="53" t="e">
        <f>AC839-AD839-VLOOKUP(C839, Вчера_Спутник!C:BL, 23, FALSE)</f>
        <v>#N/A</v>
      </c>
      <c r="AY839" s="53" t="e">
        <f>VLOOKUP(C839, Вчера_Спутник!C:BL, 26, FALSE)+F839-Z839-AD839-AG839</f>
        <v>#N/A</v>
      </c>
      <c r="AZ839" s="53" t="e">
        <f>AE839-VLOOKUP(C839, Вчера_Спутник!C:BL, 25, FALSE)</f>
        <v>#N/A</v>
      </c>
    </row>
    <row r="840" spans="1:52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3">
        <f t="shared" si="27"/>
        <v>0</v>
      </c>
      <c r="AJ840" s="53">
        <f t="shared" si="28"/>
        <v>0</v>
      </c>
      <c r="AK840" s="53" t="str">
        <f>IF(ISNA(VLOOKUP(C840,Вчера_Спутник!C:C, 1, FALSE)),"ошибка",0)</f>
        <v>ошибка</v>
      </c>
      <c r="AL840" s="55"/>
      <c r="AM840" s="53" t="e">
        <f>D840-VLOOKUP(C840, Вчера_Спутник!C:BL, 2, FALSE)</f>
        <v>#N/A</v>
      </c>
      <c r="AN840" s="53" t="e">
        <f>E840-F840-VLOOKUP(C840, Вчера_Спутник!C:BL, 3, FALSE)</f>
        <v>#N/A</v>
      </c>
      <c r="AO840" s="53" t="e">
        <f>K840-L840-VLOOKUP(C840, Вчера_Спутник!C:BL, 5, FALSE)</f>
        <v>#N/A</v>
      </c>
      <c r="AP840" s="53" t="e">
        <f>M840-N840-VLOOKUP(C840, Вчера_Спутник!C:BL, 7, FALSE)</f>
        <v>#N/A</v>
      </c>
      <c r="AQ840" s="53" t="e">
        <f>O840-P840-VLOOKUP(C840, Вчера_Спутник!C:BL, 9, FALSE)</f>
        <v>#N/A</v>
      </c>
      <c r="AR840" s="53" t="e">
        <f>Q840-R840-VLOOKUP(C840, Вчера_Спутник!C:BL, 11, FALSE)</f>
        <v>#N/A</v>
      </c>
      <c r="AS840" s="53" t="e">
        <f>S840-T840-VLOOKUP(C840, Вчера_Спутник!C:BL, 13, FALSE)</f>
        <v>#N/A</v>
      </c>
      <c r="AT840" s="53" t="e">
        <f>U840-V840-VLOOKUP(C840, Вчера_Спутник!C:BL, 15, FALSE)</f>
        <v>#N/A</v>
      </c>
      <c r="AU840" s="53" t="e">
        <f>W840-X840-VLOOKUP(C840, Вчера_Спутник!C:BL, 17, FALSE)</f>
        <v>#N/A</v>
      </c>
      <c r="AV840" s="53" t="e">
        <f>Y840-Z840-VLOOKUP(C840, Вчера_Спутник!C:BL, 19, FALSE)</f>
        <v>#N/A</v>
      </c>
      <c r="AW840" s="53" t="e">
        <f>AA840-AB840-VLOOKUP(C840, Вчера_Спутник!C:BL, 21, FALSE)</f>
        <v>#N/A</v>
      </c>
      <c r="AX840" s="53" t="e">
        <f>AC840-AD840-VLOOKUP(C840, Вчера_Спутник!C:BL, 23, FALSE)</f>
        <v>#N/A</v>
      </c>
      <c r="AY840" s="53" t="e">
        <f>VLOOKUP(C840, Вчера_Спутник!C:BL, 26, FALSE)+F840-Z840-AD840-AG840</f>
        <v>#N/A</v>
      </c>
      <c r="AZ840" s="53" t="e">
        <f>AE840-VLOOKUP(C840, Вчера_Спутник!C:BL, 25, FALSE)</f>
        <v>#N/A</v>
      </c>
    </row>
    <row r="841" spans="1:52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3">
        <f t="shared" si="27"/>
        <v>0</v>
      </c>
      <c r="AJ841" s="53">
        <f t="shared" si="28"/>
        <v>0</v>
      </c>
      <c r="AK841" s="53" t="str">
        <f>IF(ISNA(VLOOKUP(C841,Вчера_Спутник!C:C, 1, FALSE)),"ошибка",0)</f>
        <v>ошибка</v>
      </c>
      <c r="AL841" s="55"/>
      <c r="AM841" s="53" t="e">
        <f>D841-VLOOKUP(C841, Вчера_Спутник!C:BL, 2, FALSE)</f>
        <v>#N/A</v>
      </c>
      <c r="AN841" s="53" t="e">
        <f>E841-F841-VLOOKUP(C841, Вчера_Спутник!C:BL, 3, FALSE)</f>
        <v>#N/A</v>
      </c>
      <c r="AO841" s="53" t="e">
        <f>K841-L841-VLOOKUP(C841, Вчера_Спутник!C:BL, 5, FALSE)</f>
        <v>#N/A</v>
      </c>
      <c r="AP841" s="53" t="e">
        <f>M841-N841-VLOOKUP(C841, Вчера_Спутник!C:BL, 7, FALSE)</f>
        <v>#N/A</v>
      </c>
      <c r="AQ841" s="53" t="e">
        <f>O841-P841-VLOOKUP(C841, Вчера_Спутник!C:BL, 9, FALSE)</f>
        <v>#N/A</v>
      </c>
      <c r="AR841" s="53" t="e">
        <f>Q841-R841-VLOOKUP(C841, Вчера_Спутник!C:BL, 11, FALSE)</f>
        <v>#N/A</v>
      </c>
      <c r="AS841" s="53" t="e">
        <f>S841-T841-VLOOKUP(C841, Вчера_Спутник!C:BL, 13, FALSE)</f>
        <v>#N/A</v>
      </c>
      <c r="AT841" s="53" t="e">
        <f>U841-V841-VLOOKUP(C841, Вчера_Спутник!C:BL, 15, FALSE)</f>
        <v>#N/A</v>
      </c>
      <c r="AU841" s="53" t="e">
        <f>W841-X841-VLOOKUP(C841, Вчера_Спутник!C:BL, 17, FALSE)</f>
        <v>#N/A</v>
      </c>
      <c r="AV841" s="53" t="e">
        <f>Y841-Z841-VLOOKUP(C841, Вчера_Спутник!C:BL, 19, FALSE)</f>
        <v>#N/A</v>
      </c>
      <c r="AW841" s="53" t="e">
        <f>AA841-AB841-VLOOKUP(C841, Вчера_Спутник!C:BL, 21, FALSE)</f>
        <v>#N/A</v>
      </c>
      <c r="AX841" s="53" t="e">
        <f>AC841-AD841-VLOOKUP(C841, Вчера_Спутник!C:BL, 23, FALSE)</f>
        <v>#N/A</v>
      </c>
      <c r="AY841" s="53" t="e">
        <f>VLOOKUP(C841, Вчера_Спутник!C:BL, 26, FALSE)+F841-Z841-AD841-AG841</f>
        <v>#N/A</v>
      </c>
      <c r="AZ841" s="53" t="e">
        <f>AE841-VLOOKUP(C841, Вчера_Спутник!C:BL, 25, FALSE)</f>
        <v>#N/A</v>
      </c>
    </row>
    <row r="842" spans="1:52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3">
        <f t="shared" si="27"/>
        <v>0</v>
      </c>
      <c r="AJ842" s="53">
        <f t="shared" si="28"/>
        <v>0</v>
      </c>
      <c r="AK842" s="53" t="str">
        <f>IF(ISNA(VLOOKUP(C842,Вчера_Спутник!C:C, 1, FALSE)),"ошибка",0)</f>
        <v>ошибка</v>
      </c>
      <c r="AL842" s="55"/>
      <c r="AM842" s="53" t="e">
        <f>D842-VLOOKUP(C842, Вчера_Спутник!C:BL, 2, FALSE)</f>
        <v>#N/A</v>
      </c>
      <c r="AN842" s="53" t="e">
        <f>E842-F842-VLOOKUP(C842, Вчера_Спутник!C:BL, 3, FALSE)</f>
        <v>#N/A</v>
      </c>
      <c r="AO842" s="53" t="e">
        <f>K842-L842-VLOOKUP(C842, Вчера_Спутник!C:BL, 5, FALSE)</f>
        <v>#N/A</v>
      </c>
      <c r="AP842" s="53" t="e">
        <f>M842-N842-VLOOKUP(C842, Вчера_Спутник!C:BL, 7, FALSE)</f>
        <v>#N/A</v>
      </c>
      <c r="AQ842" s="53" t="e">
        <f>O842-P842-VLOOKUP(C842, Вчера_Спутник!C:BL, 9, FALSE)</f>
        <v>#N/A</v>
      </c>
      <c r="AR842" s="53" t="e">
        <f>Q842-R842-VLOOKUP(C842, Вчера_Спутник!C:BL, 11, FALSE)</f>
        <v>#N/A</v>
      </c>
      <c r="AS842" s="53" t="e">
        <f>S842-T842-VLOOKUP(C842, Вчера_Спутник!C:BL, 13, FALSE)</f>
        <v>#N/A</v>
      </c>
      <c r="AT842" s="53" t="e">
        <f>U842-V842-VLOOKUP(C842, Вчера_Спутник!C:BL, 15, FALSE)</f>
        <v>#N/A</v>
      </c>
      <c r="AU842" s="53" t="e">
        <f>W842-X842-VLOOKUP(C842, Вчера_Спутник!C:BL, 17, FALSE)</f>
        <v>#N/A</v>
      </c>
      <c r="AV842" s="53" t="e">
        <f>Y842-Z842-VLOOKUP(C842, Вчера_Спутник!C:BL, 19, FALSE)</f>
        <v>#N/A</v>
      </c>
      <c r="AW842" s="53" t="e">
        <f>AA842-AB842-VLOOKUP(C842, Вчера_Спутник!C:BL, 21, FALSE)</f>
        <v>#N/A</v>
      </c>
      <c r="AX842" s="53" t="e">
        <f>AC842-AD842-VLOOKUP(C842, Вчера_Спутник!C:BL, 23, FALSE)</f>
        <v>#N/A</v>
      </c>
      <c r="AY842" s="53" t="e">
        <f>VLOOKUP(C842, Вчера_Спутник!C:BL, 26, FALSE)+F842-Z842-AD842-AG842</f>
        <v>#N/A</v>
      </c>
      <c r="AZ842" s="53" t="e">
        <f>AE842-VLOOKUP(C842, Вчера_Спутник!C:BL, 25, FALSE)</f>
        <v>#N/A</v>
      </c>
    </row>
    <row r="843" spans="1:52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3">
        <f t="shared" si="27"/>
        <v>0</v>
      </c>
      <c r="AJ843" s="53">
        <f t="shared" si="28"/>
        <v>0</v>
      </c>
      <c r="AK843" s="53" t="str">
        <f>IF(ISNA(VLOOKUP(C843,Вчера_Спутник!C:C, 1, FALSE)),"ошибка",0)</f>
        <v>ошибка</v>
      </c>
      <c r="AL843" s="55"/>
      <c r="AM843" s="53" t="e">
        <f>D843-VLOOKUP(C843, Вчера_Спутник!C:BL, 2, FALSE)</f>
        <v>#N/A</v>
      </c>
      <c r="AN843" s="53" t="e">
        <f>E843-F843-VLOOKUP(C843, Вчера_Спутник!C:BL, 3, FALSE)</f>
        <v>#N/A</v>
      </c>
      <c r="AO843" s="53" t="e">
        <f>K843-L843-VLOOKUP(C843, Вчера_Спутник!C:BL, 5, FALSE)</f>
        <v>#N/A</v>
      </c>
      <c r="AP843" s="53" t="e">
        <f>M843-N843-VLOOKUP(C843, Вчера_Спутник!C:BL, 7, FALSE)</f>
        <v>#N/A</v>
      </c>
      <c r="AQ843" s="53" t="e">
        <f>O843-P843-VLOOKUP(C843, Вчера_Спутник!C:BL, 9, FALSE)</f>
        <v>#N/A</v>
      </c>
      <c r="AR843" s="53" t="e">
        <f>Q843-R843-VLOOKUP(C843, Вчера_Спутник!C:BL, 11, FALSE)</f>
        <v>#N/A</v>
      </c>
      <c r="AS843" s="53" t="e">
        <f>S843-T843-VLOOKUP(C843, Вчера_Спутник!C:BL, 13, FALSE)</f>
        <v>#N/A</v>
      </c>
      <c r="AT843" s="53" t="e">
        <f>U843-V843-VLOOKUP(C843, Вчера_Спутник!C:BL, 15, FALSE)</f>
        <v>#N/A</v>
      </c>
      <c r="AU843" s="53" t="e">
        <f>W843-X843-VLOOKUP(C843, Вчера_Спутник!C:BL, 17, FALSE)</f>
        <v>#N/A</v>
      </c>
      <c r="AV843" s="53" t="e">
        <f>Y843-Z843-VLOOKUP(C843, Вчера_Спутник!C:BL, 19, FALSE)</f>
        <v>#N/A</v>
      </c>
      <c r="AW843" s="53" t="e">
        <f>AA843-AB843-VLOOKUP(C843, Вчера_Спутник!C:BL, 21, FALSE)</f>
        <v>#N/A</v>
      </c>
      <c r="AX843" s="53" t="e">
        <f>AC843-AD843-VLOOKUP(C843, Вчера_Спутник!C:BL, 23, FALSE)</f>
        <v>#N/A</v>
      </c>
      <c r="AY843" s="53" t="e">
        <f>VLOOKUP(C843, Вчера_Спутник!C:BL, 26, FALSE)+F843-Z843-AD843-AG843</f>
        <v>#N/A</v>
      </c>
      <c r="AZ843" s="53" t="e">
        <f>AE843-VLOOKUP(C843, Вчера_Спутник!C:BL, 25, FALSE)</f>
        <v>#N/A</v>
      </c>
    </row>
    <row r="844" spans="1:52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3">
        <f t="shared" si="27"/>
        <v>0</v>
      </c>
      <c r="AJ844" s="53">
        <f t="shared" si="28"/>
        <v>0</v>
      </c>
      <c r="AK844" s="53" t="str">
        <f>IF(ISNA(VLOOKUP(C844,Вчера_Спутник!C:C, 1, FALSE)),"ошибка",0)</f>
        <v>ошибка</v>
      </c>
      <c r="AL844" s="55"/>
      <c r="AM844" s="53" t="e">
        <f>D844-VLOOKUP(C844, Вчера_Спутник!C:BL, 2, FALSE)</f>
        <v>#N/A</v>
      </c>
      <c r="AN844" s="53" t="e">
        <f>E844-F844-VLOOKUP(C844, Вчера_Спутник!C:BL, 3, FALSE)</f>
        <v>#N/A</v>
      </c>
      <c r="AO844" s="53" t="e">
        <f>K844-L844-VLOOKUP(C844, Вчера_Спутник!C:BL, 5, FALSE)</f>
        <v>#N/A</v>
      </c>
      <c r="AP844" s="53" t="e">
        <f>M844-N844-VLOOKUP(C844, Вчера_Спутник!C:BL, 7, FALSE)</f>
        <v>#N/A</v>
      </c>
      <c r="AQ844" s="53" t="e">
        <f>O844-P844-VLOOKUP(C844, Вчера_Спутник!C:BL, 9, FALSE)</f>
        <v>#N/A</v>
      </c>
      <c r="AR844" s="53" t="e">
        <f>Q844-R844-VLOOKUP(C844, Вчера_Спутник!C:BL, 11, FALSE)</f>
        <v>#N/A</v>
      </c>
      <c r="AS844" s="53" t="e">
        <f>S844-T844-VLOOKUP(C844, Вчера_Спутник!C:BL, 13, FALSE)</f>
        <v>#N/A</v>
      </c>
      <c r="AT844" s="53" t="e">
        <f>U844-V844-VLOOKUP(C844, Вчера_Спутник!C:BL, 15, FALSE)</f>
        <v>#N/A</v>
      </c>
      <c r="AU844" s="53" t="e">
        <f>W844-X844-VLOOKUP(C844, Вчера_Спутник!C:BL, 17, FALSE)</f>
        <v>#N/A</v>
      </c>
      <c r="AV844" s="53" t="e">
        <f>Y844-Z844-VLOOKUP(C844, Вчера_Спутник!C:BL, 19, FALSE)</f>
        <v>#N/A</v>
      </c>
      <c r="AW844" s="53" t="e">
        <f>AA844-AB844-VLOOKUP(C844, Вчера_Спутник!C:BL, 21, FALSE)</f>
        <v>#N/A</v>
      </c>
      <c r="AX844" s="53" t="e">
        <f>AC844-AD844-VLOOKUP(C844, Вчера_Спутник!C:BL, 23, FALSE)</f>
        <v>#N/A</v>
      </c>
      <c r="AY844" s="53" t="e">
        <f>VLOOKUP(C844, Вчера_Спутник!C:BL, 26, FALSE)+F844-Z844-AD844-AG844</f>
        <v>#N/A</v>
      </c>
      <c r="AZ844" s="53" t="e">
        <f>AE844-VLOOKUP(C844, Вчера_Спутник!C:BL, 25, FALSE)</f>
        <v>#N/A</v>
      </c>
    </row>
    <row r="845" spans="1:52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3">
        <f t="shared" si="27"/>
        <v>0</v>
      </c>
      <c r="AJ845" s="53">
        <f t="shared" si="28"/>
        <v>0</v>
      </c>
      <c r="AK845" s="53" t="str">
        <f>IF(ISNA(VLOOKUP(C845,Вчера_Спутник!C:C, 1, FALSE)),"ошибка",0)</f>
        <v>ошибка</v>
      </c>
      <c r="AL845" s="55"/>
      <c r="AM845" s="53" t="e">
        <f>D845-VLOOKUP(C845, Вчера_Спутник!C:BL, 2, FALSE)</f>
        <v>#N/A</v>
      </c>
      <c r="AN845" s="53" t="e">
        <f>E845-F845-VLOOKUP(C845, Вчера_Спутник!C:BL, 3, FALSE)</f>
        <v>#N/A</v>
      </c>
      <c r="AO845" s="53" t="e">
        <f>K845-L845-VLOOKUP(C845, Вчера_Спутник!C:BL, 5, FALSE)</f>
        <v>#N/A</v>
      </c>
      <c r="AP845" s="53" t="e">
        <f>M845-N845-VLOOKUP(C845, Вчера_Спутник!C:BL, 7, FALSE)</f>
        <v>#N/A</v>
      </c>
      <c r="AQ845" s="53" t="e">
        <f>O845-P845-VLOOKUP(C845, Вчера_Спутник!C:BL, 9, FALSE)</f>
        <v>#N/A</v>
      </c>
      <c r="AR845" s="53" t="e">
        <f>Q845-R845-VLOOKUP(C845, Вчера_Спутник!C:BL, 11, FALSE)</f>
        <v>#N/A</v>
      </c>
      <c r="AS845" s="53" t="e">
        <f>S845-T845-VLOOKUP(C845, Вчера_Спутник!C:BL, 13, FALSE)</f>
        <v>#N/A</v>
      </c>
      <c r="AT845" s="53" t="e">
        <f>U845-V845-VLOOKUP(C845, Вчера_Спутник!C:BL, 15, FALSE)</f>
        <v>#N/A</v>
      </c>
      <c r="AU845" s="53" t="e">
        <f>W845-X845-VLOOKUP(C845, Вчера_Спутник!C:BL, 17, FALSE)</f>
        <v>#N/A</v>
      </c>
      <c r="AV845" s="53" t="e">
        <f>Y845-Z845-VLOOKUP(C845, Вчера_Спутник!C:BL, 19, FALSE)</f>
        <v>#N/A</v>
      </c>
      <c r="AW845" s="53" t="e">
        <f>AA845-AB845-VLOOKUP(C845, Вчера_Спутник!C:BL, 21, FALSE)</f>
        <v>#N/A</v>
      </c>
      <c r="AX845" s="53" t="e">
        <f>AC845-AD845-VLOOKUP(C845, Вчера_Спутник!C:BL, 23, FALSE)</f>
        <v>#N/A</v>
      </c>
      <c r="AY845" s="53" t="e">
        <f>VLOOKUP(C845, Вчера_Спутник!C:BL, 26, FALSE)+F845-Z845-AD845-AG845</f>
        <v>#N/A</v>
      </c>
      <c r="AZ845" s="53" t="e">
        <f>AE845-VLOOKUP(C845, Вчера_Спутник!C:BL, 25, FALSE)</f>
        <v>#N/A</v>
      </c>
    </row>
    <row r="846" spans="1:52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3">
        <f t="shared" si="27"/>
        <v>0</v>
      </c>
      <c r="AJ846" s="53">
        <f t="shared" si="28"/>
        <v>0</v>
      </c>
      <c r="AK846" s="53" t="str">
        <f>IF(ISNA(VLOOKUP(C846,Вчера_Спутник!C:C, 1, FALSE)),"ошибка",0)</f>
        <v>ошибка</v>
      </c>
      <c r="AL846" s="55"/>
      <c r="AM846" s="53" t="e">
        <f>D846-VLOOKUP(C846, Вчера_Спутник!C:BL, 2, FALSE)</f>
        <v>#N/A</v>
      </c>
      <c r="AN846" s="53" t="e">
        <f>E846-F846-VLOOKUP(C846, Вчера_Спутник!C:BL, 3, FALSE)</f>
        <v>#N/A</v>
      </c>
      <c r="AO846" s="53" t="e">
        <f>K846-L846-VLOOKUP(C846, Вчера_Спутник!C:BL, 5, FALSE)</f>
        <v>#N/A</v>
      </c>
      <c r="AP846" s="53" t="e">
        <f>M846-N846-VLOOKUP(C846, Вчера_Спутник!C:BL, 7, FALSE)</f>
        <v>#N/A</v>
      </c>
      <c r="AQ846" s="53" t="e">
        <f>O846-P846-VLOOKUP(C846, Вчера_Спутник!C:BL, 9, FALSE)</f>
        <v>#N/A</v>
      </c>
      <c r="AR846" s="53" t="e">
        <f>Q846-R846-VLOOKUP(C846, Вчера_Спутник!C:BL, 11, FALSE)</f>
        <v>#N/A</v>
      </c>
      <c r="AS846" s="53" t="e">
        <f>S846-T846-VLOOKUP(C846, Вчера_Спутник!C:BL, 13, FALSE)</f>
        <v>#N/A</v>
      </c>
      <c r="AT846" s="53" t="e">
        <f>U846-V846-VLOOKUP(C846, Вчера_Спутник!C:BL, 15, FALSE)</f>
        <v>#N/A</v>
      </c>
      <c r="AU846" s="53" t="e">
        <f>W846-X846-VLOOKUP(C846, Вчера_Спутник!C:BL, 17, FALSE)</f>
        <v>#N/A</v>
      </c>
      <c r="AV846" s="53" t="e">
        <f>Y846-Z846-VLOOKUP(C846, Вчера_Спутник!C:BL, 19, FALSE)</f>
        <v>#N/A</v>
      </c>
      <c r="AW846" s="53" t="e">
        <f>AA846-AB846-VLOOKUP(C846, Вчера_Спутник!C:BL, 21, FALSE)</f>
        <v>#N/A</v>
      </c>
      <c r="AX846" s="53" t="e">
        <f>AC846-AD846-VLOOKUP(C846, Вчера_Спутник!C:BL, 23, FALSE)</f>
        <v>#N/A</v>
      </c>
      <c r="AY846" s="53" t="e">
        <f>VLOOKUP(C846, Вчера_Спутник!C:BL, 26, FALSE)+F846-Z846-AD846-AG846</f>
        <v>#N/A</v>
      </c>
      <c r="AZ846" s="53" t="e">
        <f>AE846-VLOOKUP(C846, Вчера_Спутник!C:BL, 25, FALSE)</f>
        <v>#N/A</v>
      </c>
    </row>
    <row r="847" spans="1:52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3">
        <f t="shared" si="27"/>
        <v>0</v>
      </c>
      <c r="AJ847" s="53">
        <f t="shared" si="28"/>
        <v>0</v>
      </c>
      <c r="AK847" s="53" t="str">
        <f>IF(ISNA(VLOOKUP(C847,Вчера_Спутник!C:C, 1, FALSE)),"ошибка",0)</f>
        <v>ошибка</v>
      </c>
      <c r="AL847" s="55"/>
      <c r="AM847" s="53" t="e">
        <f>D847-VLOOKUP(C847, Вчера_Спутник!C:BL, 2, FALSE)</f>
        <v>#N/A</v>
      </c>
      <c r="AN847" s="53" t="e">
        <f>E847-F847-VLOOKUP(C847, Вчера_Спутник!C:BL, 3, FALSE)</f>
        <v>#N/A</v>
      </c>
      <c r="AO847" s="53" t="e">
        <f>K847-L847-VLOOKUP(C847, Вчера_Спутник!C:BL, 5, FALSE)</f>
        <v>#N/A</v>
      </c>
      <c r="AP847" s="53" t="e">
        <f>M847-N847-VLOOKUP(C847, Вчера_Спутник!C:BL, 7, FALSE)</f>
        <v>#N/A</v>
      </c>
      <c r="AQ847" s="53" t="e">
        <f>O847-P847-VLOOKUP(C847, Вчера_Спутник!C:BL, 9, FALSE)</f>
        <v>#N/A</v>
      </c>
      <c r="AR847" s="53" t="e">
        <f>Q847-R847-VLOOKUP(C847, Вчера_Спутник!C:BL, 11, FALSE)</f>
        <v>#N/A</v>
      </c>
      <c r="AS847" s="53" t="e">
        <f>S847-T847-VLOOKUP(C847, Вчера_Спутник!C:BL, 13, FALSE)</f>
        <v>#N/A</v>
      </c>
      <c r="AT847" s="53" t="e">
        <f>U847-V847-VLOOKUP(C847, Вчера_Спутник!C:BL, 15, FALSE)</f>
        <v>#N/A</v>
      </c>
      <c r="AU847" s="53" t="e">
        <f>W847-X847-VLOOKUP(C847, Вчера_Спутник!C:BL, 17, FALSE)</f>
        <v>#N/A</v>
      </c>
      <c r="AV847" s="53" t="e">
        <f>Y847-Z847-VLOOKUP(C847, Вчера_Спутник!C:BL, 19, FALSE)</f>
        <v>#N/A</v>
      </c>
      <c r="AW847" s="53" t="e">
        <f>AA847-AB847-VLOOKUP(C847, Вчера_Спутник!C:BL, 21, FALSE)</f>
        <v>#N/A</v>
      </c>
      <c r="AX847" s="53" t="e">
        <f>AC847-AD847-VLOOKUP(C847, Вчера_Спутник!C:BL, 23, FALSE)</f>
        <v>#N/A</v>
      </c>
      <c r="AY847" s="53" t="e">
        <f>VLOOKUP(C847, Вчера_Спутник!C:BL, 26, FALSE)+F847-Z847-AD847-AG847</f>
        <v>#N/A</v>
      </c>
      <c r="AZ847" s="53" t="e">
        <f>AE847-VLOOKUP(C847, Вчера_Спутник!C:BL, 25, FALSE)</f>
        <v>#N/A</v>
      </c>
    </row>
    <row r="848" spans="1:52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3">
        <f t="shared" si="27"/>
        <v>0</v>
      </c>
      <c r="AJ848" s="53">
        <f t="shared" si="28"/>
        <v>0</v>
      </c>
      <c r="AK848" s="53" t="str">
        <f>IF(ISNA(VLOOKUP(C848,Вчера_Спутник!C:C, 1, FALSE)),"ошибка",0)</f>
        <v>ошибка</v>
      </c>
      <c r="AL848" s="55"/>
      <c r="AM848" s="53" t="e">
        <f>D848-VLOOKUP(C848, Вчера_Спутник!C:BL, 2, FALSE)</f>
        <v>#N/A</v>
      </c>
      <c r="AN848" s="53" t="e">
        <f>E848-F848-VLOOKUP(C848, Вчера_Спутник!C:BL, 3, FALSE)</f>
        <v>#N/A</v>
      </c>
      <c r="AO848" s="53" t="e">
        <f>K848-L848-VLOOKUP(C848, Вчера_Спутник!C:BL, 5, FALSE)</f>
        <v>#N/A</v>
      </c>
      <c r="AP848" s="53" t="e">
        <f>M848-N848-VLOOKUP(C848, Вчера_Спутник!C:BL, 7, FALSE)</f>
        <v>#N/A</v>
      </c>
      <c r="AQ848" s="53" t="e">
        <f>O848-P848-VLOOKUP(C848, Вчера_Спутник!C:BL, 9, FALSE)</f>
        <v>#N/A</v>
      </c>
      <c r="AR848" s="53" t="e">
        <f>Q848-R848-VLOOKUP(C848, Вчера_Спутник!C:BL, 11, FALSE)</f>
        <v>#N/A</v>
      </c>
      <c r="AS848" s="53" t="e">
        <f>S848-T848-VLOOKUP(C848, Вчера_Спутник!C:BL, 13, FALSE)</f>
        <v>#N/A</v>
      </c>
      <c r="AT848" s="53" t="e">
        <f>U848-V848-VLOOKUP(C848, Вчера_Спутник!C:BL, 15, FALSE)</f>
        <v>#N/A</v>
      </c>
      <c r="AU848" s="53" t="e">
        <f>W848-X848-VLOOKUP(C848, Вчера_Спутник!C:BL, 17, FALSE)</f>
        <v>#N/A</v>
      </c>
      <c r="AV848" s="53" t="e">
        <f>Y848-Z848-VLOOKUP(C848, Вчера_Спутник!C:BL, 19, FALSE)</f>
        <v>#N/A</v>
      </c>
      <c r="AW848" s="53" t="e">
        <f>AA848-AB848-VLOOKUP(C848, Вчера_Спутник!C:BL, 21, FALSE)</f>
        <v>#N/A</v>
      </c>
      <c r="AX848" s="53" t="e">
        <f>AC848-AD848-VLOOKUP(C848, Вчера_Спутник!C:BL, 23, FALSE)</f>
        <v>#N/A</v>
      </c>
      <c r="AY848" s="53" t="e">
        <f>VLOOKUP(C848, Вчера_Спутник!C:BL, 26, FALSE)+F848-Z848-AD848-AG848</f>
        <v>#N/A</v>
      </c>
      <c r="AZ848" s="53" t="e">
        <f>AE848-VLOOKUP(C848, Вчера_Спутник!C:BL, 25, FALSE)</f>
        <v>#N/A</v>
      </c>
    </row>
    <row r="849" spans="1:52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3">
        <f t="shared" si="27"/>
        <v>0</v>
      </c>
      <c r="AJ849" s="53">
        <f t="shared" si="28"/>
        <v>0</v>
      </c>
      <c r="AK849" s="53" t="str">
        <f>IF(ISNA(VLOOKUP(C849,Вчера_Спутник!C:C, 1, FALSE)),"ошибка",0)</f>
        <v>ошибка</v>
      </c>
      <c r="AL849" s="55"/>
      <c r="AM849" s="53" t="e">
        <f>D849-VLOOKUP(C849, Вчера_Спутник!C:BL, 2, FALSE)</f>
        <v>#N/A</v>
      </c>
      <c r="AN849" s="53" t="e">
        <f>E849-F849-VLOOKUP(C849, Вчера_Спутник!C:BL, 3, FALSE)</f>
        <v>#N/A</v>
      </c>
      <c r="AO849" s="53" t="e">
        <f>K849-L849-VLOOKUP(C849, Вчера_Спутник!C:BL, 5, FALSE)</f>
        <v>#N/A</v>
      </c>
      <c r="AP849" s="53" t="e">
        <f>M849-N849-VLOOKUP(C849, Вчера_Спутник!C:BL, 7, FALSE)</f>
        <v>#N/A</v>
      </c>
      <c r="AQ849" s="53" t="e">
        <f>O849-P849-VLOOKUP(C849, Вчера_Спутник!C:BL, 9, FALSE)</f>
        <v>#N/A</v>
      </c>
      <c r="AR849" s="53" t="e">
        <f>Q849-R849-VLOOKUP(C849, Вчера_Спутник!C:BL, 11, FALSE)</f>
        <v>#N/A</v>
      </c>
      <c r="AS849" s="53" t="e">
        <f>S849-T849-VLOOKUP(C849, Вчера_Спутник!C:BL, 13, FALSE)</f>
        <v>#N/A</v>
      </c>
      <c r="AT849" s="53" t="e">
        <f>U849-V849-VLOOKUP(C849, Вчера_Спутник!C:BL, 15, FALSE)</f>
        <v>#N/A</v>
      </c>
      <c r="AU849" s="53" t="e">
        <f>W849-X849-VLOOKUP(C849, Вчера_Спутник!C:BL, 17, FALSE)</f>
        <v>#N/A</v>
      </c>
      <c r="AV849" s="53" t="e">
        <f>Y849-Z849-VLOOKUP(C849, Вчера_Спутник!C:BL, 19, FALSE)</f>
        <v>#N/A</v>
      </c>
      <c r="AW849" s="53" t="e">
        <f>AA849-AB849-VLOOKUP(C849, Вчера_Спутник!C:BL, 21, FALSE)</f>
        <v>#N/A</v>
      </c>
      <c r="AX849" s="53" t="e">
        <f>AC849-AD849-VLOOKUP(C849, Вчера_Спутник!C:BL, 23, FALSE)</f>
        <v>#N/A</v>
      </c>
      <c r="AY849" s="53" t="e">
        <f>VLOOKUP(C849, Вчера_Спутник!C:BL, 26, FALSE)+F849-Z849-AD849-AG849</f>
        <v>#N/A</v>
      </c>
      <c r="AZ849" s="53" t="e">
        <f>AE849-VLOOKUP(C849, Вчера_Спутник!C:BL, 25, FALSE)</f>
        <v>#N/A</v>
      </c>
    </row>
    <row r="850" spans="1:52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3">
        <f t="shared" si="27"/>
        <v>0</v>
      </c>
      <c r="AJ850" s="53">
        <f t="shared" si="28"/>
        <v>0</v>
      </c>
      <c r="AK850" s="53" t="str">
        <f>IF(ISNA(VLOOKUP(C850,Вчера_Спутник!C:C, 1, FALSE)),"ошибка",0)</f>
        <v>ошибка</v>
      </c>
      <c r="AL850" s="55"/>
      <c r="AM850" s="53" t="e">
        <f>D850-VLOOKUP(C850, Вчера_Спутник!C:BL, 2, FALSE)</f>
        <v>#N/A</v>
      </c>
      <c r="AN850" s="53" t="e">
        <f>E850-F850-VLOOKUP(C850, Вчера_Спутник!C:BL, 3, FALSE)</f>
        <v>#N/A</v>
      </c>
      <c r="AO850" s="53" t="e">
        <f>K850-L850-VLOOKUP(C850, Вчера_Спутник!C:BL, 5, FALSE)</f>
        <v>#N/A</v>
      </c>
      <c r="AP850" s="53" t="e">
        <f>M850-N850-VLOOKUP(C850, Вчера_Спутник!C:BL, 7, FALSE)</f>
        <v>#N/A</v>
      </c>
      <c r="AQ850" s="53" t="e">
        <f>O850-P850-VLOOKUP(C850, Вчера_Спутник!C:BL, 9, FALSE)</f>
        <v>#N/A</v>
      </c>
      <c r="AR850" s="53" t="e">
        <f>Q850-R850-VLOOKUP(C850, Вчера_Спутник!C:BL, 11, FALSE)</f>
        <v>#N/A</v>
      </c>
      <c r="AS850" s="53" t="e">
        <f>S850-T850-VLOOKUP(C850, Вчера_Спутник!C:BL, 13, FALSE)</f>
        <v>#N/A</v>
      </c>
      <c r="AT850" s="53" t="e">
        <f>U850-V850-VLOOKUP(C850, Вчера_Спутник!C:BL, 15, FALSE)</f>
        <v>#N/A</v>
      </c>
      <c r="AU850" s="53" t="e">
        <f>W850-X850-VLOOKUP(C850, Вчера_Спутник!C:BL, 17, FALSE)</f>
        <v>#N/A</v>
      </c>
      <c r="AV850" s="53" t="e">
        <f>Y850-Z850-VLOOKUP(C850, Вчера_Спутник!C:BL, 19, FALSE)</f>
        <v>#N/A</v>
      </c>
      <c r="AW850" s="53" t="e">
        <f>AA850-AB850-VLOOKUP(C850, Вчера_Спутник!C:BL, 21, FALSE)</f>
        <v>#N/A</v>
      </c>
      <c r="AX850" s="53" t="e">
        <f>AC850-AD850-VLOOKUP(C850, Вчера_Спутник!C:BL, 23, FALSE)</f>
        <v>#N/A</v>
      </c>
      <c r="AY850" s="53" t="e">
        <f>VLOOKUP(C850, Вчера_Спутник!C:BL, 26, FALSE)+F850-Z850-AD850-AG850</f>
        <v>#N/A</v>
      </c>
      <c r="AZ850" s="53" t="e">
        <f>AE850-VLOOKUP(C850, Вчера_Спутник!C:BL, 25, FALSE)</f>
        <v>#N/A</v>
      </c>
    </row>
    <row r="851" spans="1:52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3">
        <f t="shared" si="27"/>
        <v>0</v>
      </c>
      <c r="AJ851" s="53">
        <f t="shared" si="28"/>
        <v>0</v>
      </c>
      <c r="AK851" s="53" t="str">
        <f>IF(ISNA(VLOOKUP(C851,Вчера_Спутник!C:C, 1, FALSE)),"ошибка",0)</f>
        <v>ошибка</v>
      </c>
      <c r="AL851" s="55"/>
      <c r="AM851" s="53" t="e">
        <f>D851-VLOOKUP(C851, Вчера_Спутник!C:BL, 2, FALSE)</f>
        <v>#N/A</v>
      </c>
      <c r="AN851" s="53" t="e">
        <f>E851-F851-VLOOKUP(C851, Вчера_Спутник!C:BL, 3, FALSE)</f>
        <v>#N/A</v>
      </c>
      <c r="AO851" s="53" t="e">
        <f>K851-L851-VLOOKUP(C851, Вчера_Спутник!C:BL, 5, FALSE)</f>
        <v>#N/A</v>
      </c>
      <c r="AP851" s="53" t="e">
        <f>M851-N851-VLOOKUP(C851, Вчера_Спутник!C:BL, 7, FALSE)</f>
        <v>#N/A</v>
      </c>
      <c r="AQ851" s="53" t="e">
        <f>O851-P851-VLOOKUP(C851, Вчера_Спутник!C:BL, 9, FALSE)</f>
        <v>#N/A</v>
      </c>
      <c r="AR851" s="53" t="e">
        <f>Q851-R851-VLOOKUP(C851, Вчера_Спутник!C:BL, 11, FALSE)</f>
        <v>#N/A</v>
      </c>
      <c r="AS851" s="53" t="e">
        <f>S851-T851-VLOOKUP(C851, Вчера_Спутник!C:BL, 13, FALSE)</f>
        <v>#N/A</v>
      </c>
      <c r="AT851" s="53" t="e">
        <f>U851-V851-VLOOKUP(C851, Вчера_Спутник!C:BL, 15, FALSE)</f>
        <v>#N/A</v>
      </c>
      <c r="AU851" s="53" t="e">
        <f>W851-X851-VLOOKUP(C851, Вчера_Спутник!C:BL, 17, FALSE)</f>
        <v>#N/A</v>
      </c>
      <c r="AV851" s="53" t="e">
        <f>Y851-Z851-VLOOKUP(C851, Вчера_Спутник!C:BL, 19, FALSE)</f>
        <v>#N/A</v>
      </c>
      <c r="AW851" s="53" t="e">
        <f>AA851-AB851-VLOOKUP(C851, Вчера_Спутник!C:BL, 21, FALSE)</f>
        <v>#N/A</v>
      </c>
      <c r="AX851" s="53" t="e">
        <f>AC851-AD851-VLOOKUP(C851, Вчера_Спутник!C:BL, 23, FALSE)</f>
        <v>#N/A</v>
      </c>
      <c r="AY851" s="53" t="e">
        <f>VLOOKUP(C851, Вчера_Спутник!C:BL, 26, FALSE)+F851-Z851-AD851-AG851</f>
        <v>#N/A</v>
      </c>
      <c r="AZ851" s="53" t="e">
        <f>AE851-VLOOKUP(C851, Вчера_Спутник!C:BL, 25, FALSE)</f>
        <v>#N/A</v>
      </c>
    </row>
    <row r="852" spans="1:52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3">
        <f t="shared" si="27"/>
        <v>0</v>
      </c>
      <c r="AJ852" s="53">
        <f t="shared" si="28"/>
        <v>0</v>
      </c>
      <c r="AK852" s="53" t="str">
        <f>IF(ISNA(VLOOKUP(C852,Вчера_Спутник!C:C, 1, FALSE)),"ошибка",0)</f>
        <v>ошибка</v>
      </c>
      <c r="AL852" s="55"/>
      <c r="AM852" s="53" t="e">
        <f>D852-VLOOKUP(C852, Вчера_Спутник!C:BL, 2, FALSE)</f>
        <v>#N/A</v>
      </c>
      <c r="AN852" s="53" t="e">
        <f>E852-F852-VLOOKUP(C852, Вчера_Спутник!C:BL, 3, FALSE)</f>
        <v>#N/A</v>
      </c>
      <c r="AO852" s="53" t="e">
        <f>K852-L852-VLOOKUP(C852, Вчера_Спутник!C:BL, 5, FALSE)</f>
        <v>#N/A</v>
      </c>
      <c r="AP852" s="53" t="e">
        <f>M852-N852-VLOOKUP(C852, Вчера_Спутник!C:BL, 7, FALSE)</f>
        <v>#N/A</v>
      </c>
      <c r="AQ852" s="53" t="e">
        <f>O852-P852-VLOOKUP(C852, Вчера_Спутник!C:BL, 9, FALSE)</f>
        <v>#N/A</v>
      </c>
      <c r="AR852" s="53" t="e">
        <f>Q852-R852-VLOOKUP(C852, Вчера_Спутник!C:BL, 11, FALSE)</f>
        <v>#N/A</v>
      </c>
      <c r="AS852" s="53" t="e">
        <f>S852-T852-VLOOKUP(C852, Вчера_Спутник!C:BL, 13, FALSE)</f>
        <v>#N/A</v>
      </c>
      <c r="AT852" s="53" t="e">
        <f>U852-V852-VLOOKUP(C852, Вчера_Спутник!C:BL, 15, FALSE)</f>
        <v>#N/A</v>
      </c>
      <c r="AU852" s="53" t="e">
        <f>W852-X852-VLOOKUP(C852, Вчера_Спутник!C:BL, 17, FALSE)</f>
        <v>#N/A</v>
      </c>
      <c r="AV852" s="53" t="e">
        <f>Y852-Z852-VLOOKUP(C852, Вчера_Спутник!C:BL, 19, FALSE)</f>
        <v>#N/A</v>
      </c>
      <c r="AW852" s="53" t="e">
        <f>AA852-AB852-VLOOKUP(C852, Вчера_Спутник!C:BL, 21, FALSE)</f>
        <v>#N/A</v>
      </c>
      <c r="AX852" s="53" t="e">
        <f>AC852-AD852-VLOOKUP(C852, Вчера_Спутник!C:BL, 23, FALSE)</f>
        <v>#N/A</v>
      </c>
      <c r="AY852" s="53" t="e">
        <f>VLOOKUP(C852, Вчера_Спутник!C:BL, 26, FALSE)+F852-Z852-AD852-AG852</f>
        <v>#N/A</v>
      </c>
      <c r="AZ852" s="53" t="e">
        <f>AE852-VLOOKUP(C852, Вчера_Спутник!C:BL, 25, FALSE)</f>
        <v>#N/A</v>
      </c>
    </row>
    <row r="853" spans="1:52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3">
        <f t="shared" si="27"/>
        <v>0</v>
      </c>
      <c r="AJ853" s="53">
        <f t="shared" si="28"/>
        <v>0</v>
      </c>
      <c r="AK853" s="53" t="str">
        <f>IF(ISNA(VLOOKUP(C853,Вчера_Спутник!C:C, 1, FALSE)),"ошибка",0)</f>
        <v>ошибка</v>
      </c>
      <c r="AL853" s="55"/>
      <c r="AM853" s="53" t="e">
        <f>D853-VLOOKUP(C853, Вчера_Спутник!C:BL, 2, FALSE)</f>
        <v>#N/A</v>
      </c>
      <c r="AN853" s="53" t="e">
        <f>E853-F853-VLOOKUP(C853, Вчера_Спутник!C:BL, 3, FALSE)</f>
        <v>#N/A</v>
      </c>
      <c r="AO853" s="53" t="e">
        <f>K853-L853-VLOOKUP(C853, Вчера_Спутник!C:BL, 5, FALSE)</f>
        <v>#N/A</v>
      </c>
      <c r="AP853" s="53" t="e">
        <f>M853-N853-VLOOKUP(C853, Вчера_Спутник!C:BL, 7, FALSE)</f>
        <v>#N/A</v>
      </c>
      <c r="AQ853" s="53" t="e">
        <f>O853-P853-VLOOKUP(C853, Вчера_Спутник!C:BL, 9, FALSE)</f>
        <v>#N/A</v>
      </c>
      <c r="AR853" s="53" t="e">
        <f>Q853-R853-VLOOKUP(C853, Вчера_Спутник!C:BL, 11, FALSE)</f>
        <v>#N/A</v>
      </c>
      <c r="AS853" s="53" t="e">
        <f>S853-T853-VLOOKUP(C853, Вчера_Спутник!C:BL, 13, FALSE)</f>
        <v>#N/A</v>
      </c>
      <c r="AT853" s="53" t="e">
        <f>U853-V853-VLOOKUP(C853, Вчера_Спутник!C:BL, 15, FALSE)</f>
        <v>#N/A</v>
      </c>
      <c r="AU853" s="53" t="e">
        <f>W853-X853-VLOOKUP(C853, Вчера_Спутник!C:BL, 17, FALSE)</f>
        <v>#N/A</v>
      </c>
      <c r="AV853" s="53" t="e">
        <f>Y853-Z853-VLOOKUP(C853, Вчера_Спутник!C:BL, 19, FALSE)</f>
        <v>#N/A</v>
      </c>
      <c r="AW853" s="53" t="e">
        <f>AA853-AB853-VLOOKUP(C853, Вчера_Спутник!C:BL, 21, FALSE)</f>
        <v>#N/A</v>
      </c>
      <c r="AX853" s="53" t="e">
        <f>AC853-AD853-VLOOKUP(C853, Вчера_Спутник!C:BL, 23, FALSE)</f>
        <v>#N/A</v>
      </c>
      <c r="AY853" s="53" t="e">
        <f>VLOOKUP(C853, Вчера_Спутник!C:BL, 26, FALSE)+F853-Z853-AD853-AG853</f>
        <v>#N/A</v>
      </c>
      <c r="AZ853" s="53" t="e">
        <f>AE853-VLOOKUP(C853, Вчера_Спутник!C:BL, 25, FALSE)</f>
        <v>#N/A</v>
      </c>
    </row>
    <row r="854" spans="1:52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3">
        <f t="shared" si="27"/>
        <v>0</v>
      </c>
      <c r="AJ854" s="53">
        <f t="shared" si="28"/>
        <v>0</v>
      </c>
      <c r="AK854" s="53" t="str">
        <f>IF(ISNA(VLOOKUP(C854,Вчера_Спутник!C:C, 1, FALSE)),"ошибка",0)</f>
        <v>ошибка</v>
      </c>
      <c r="AL854" s="55"/>
      <c r="AM854" s="53" t="e">
        <f>D854-VLOOKUP(C854, Вчера_Спутник!C:BL, 2, FALSE)</f>
        <v>#N/A</v>
      </c>
      <c r="AN854" s="53" t="e">
        <f>E854-F854-VLOOKUP(C854, Вчера_Спутник!C:BL, 3, FALSE)</f>
        <v>#N/A</v>
      </c>
      <c r="AO854" s="53" t="e">
        <f>K854-L854-VLOOKUP(C854, Вчера_Спутник!C:BL, 5, FALSE)</f>
        <v>#N/A</v>
      </c>
      <c r="AP854" s="53" t="e">
        <f>M854-N854-VLOOKUP(C854, Вчера_Спутник!C:BL, 7, FALSE)</f>
        <v>#N/A</v>
      </c>
      <c r="AQ854" s="53" t="e">
        <f>O854-P854-VLOOKUP(C854, Вчера_Спутник!C:BL, 9, FALSE)</f>
        <v>#N/A</v>
      </c>
      <c r="AR854" s="53" t="e">
        <f>Q854-R854-VLOOKUP(C854, Вчера_Спутник!C:BL, 11, FALSE)</f>
        <v>#N/A</v>
      </c>
      <c r="AS854" s="53" t="e">
        <f>S854-T854-VLOOKUP(C854, Вчера_Спутник!C:BL, 13, FALSE)</f>
        <v>#N/A</v>
      </c>
      <c r="AT854" s="53" t="e">
        <f>U854-V854-VLOOKUP(C854, Вчера_Спутник!C:BL, 15, FALSE)</f>
        <v>#N/A</v>
      </c>
      <c r="AU854" s="53" t="e">
        <f>W854-X854-VLOOKUP(C854, Вчера_Спутник!C:BL, 17, FALSE)</f>
        <v>#N/A</v>
      </c>
      <c r="AV854" s="53" t="e">
        <f>Y854-Z854-VLOOKUP(C854, Вчера_Спутник!C:BL, 19, FALSE)</f>
        <v>#N/A</v>
      </c>
      <c r="AW854" s="53" t="e">
        <f>AA854-AB854-VLOOKUP(C854, Вчера_Спутник!C:BL, 21, FALSE)</f>
        <v>#N/A</v>
      </c>
      <c r="AX854" s="53" t="e">
        <f>AC854-AD854-VLOOKUP(C854, Вчера_Спутник!C:BL, 23, FALSE)</f>
        <v>#N/A</v>
      </c>
      <c r="AY854" s="53" t="e">
        <f>VLOOKUP(C854, Вчера_Спутник!C:BL, 26, FALSE)+F854-Z854-AD854-AG854</f>
        <v>#N/A</v>
      </c>
      <c r="AZ854" s="53" t="e">
        <f>AE854-VLOOKUP(C854, Вчера_Спутник!C:BL, 25, FALSE)</f>
        <v>#N/A</v>
      </c>
    </row>
    <row r="855" spans="1:52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3">
        <f t="shared" si="27"/>
        <v>0</v>
      </c>
      <c r="AJ855" s="53">
        <f t="shared" si="28"/>
        <v>0</v>
      </c>
      <c r="AK855" s="53" t="str">
        <f>IF(ISNA(VLOOKUP(C855,Вчера_Спутник!C:C, 1, FALSE)),"ошибка",0)</f>
        <v>ошибка</v>
      </c>
      <c r="AL855" s="55"/>
      <c r="AM855" s="53" t="e">
        <f>D855-VLOOKUP(C855, Вчера_Спутник!C:BL, 2, FALSE)</f>
        <v>#N/A</v>
      </c>
      <c r="AN855" s="53" t="e">
        <f>E855-F855-VLOOKUP(C855, Вчера_Спутник!C:BL, 3, FALSE)</f>
        <v>#N/A</v>
      </c>
      <c r="AO855" s="53" t="e">
        <f>K855-L855-VLOOKUP(C855, Вчера_Спутник!C:BL, 5, FALSE)</f>
        <v>#N/A</v>
      </c>
      <c r="AP855" s="53" t="e">
        <f>M855-N855-VLOOKUP(C855, Вчера_Спутник!C:BL, 7, FALSE)</f>
        <v>#N/A</v>
      </c>
      <c r="AQ855" s="53" t="e">
        <f>O855-P855-VLOOKUP(C855, Вчера_Спутник!C:BL, 9, FALSE)</f>
        <v>#N/A</v>
      </c>
      <c r="AR855" s="53" t="e">
        <f>Q855-R855-VLOOKUP(C855, Вчера_Спутник!C:BL, 11, FALSE)</f>
        <v>#N/A</v>
      </c>
      <c r="AS855" s="53" t="e">
        <f>S855-T855-VLOOKUP(C855, Вчера_Спутник!C:BL, 13, FALSE)</f>
        <v>#N/A</v>
      </c>
      <c r="AT855" s="53" t="e">
        <f>U855-V855-VLOOKUP(C855, Вчера_Спутник!C:BL, 15, FALSE)</f>
        <v>#N/A</v>
      </c>
      <c r="AU855" s="53" t="e">
        <f>W855-X855-VLOOKUP(C855, Вчера_Спутник!C:BL, 17, FALSE)</f>
        <v>#N/A</v>
      </c>
      <c r="AV855" s="53" t="e">
        <f>Y855-Z855-VLOOKUP(C855, Вчера_Спутник!C:BL, 19, FALSE)</f>
        <v>#N/A</v>
      </c>
      <c r="AW855" s="53" t="e">
        <f>AA855-AB855-VLOOKUP(C855, Вчера_Спутник!C:BL, 21, FALSE)</f>
        <v>#N/A</v>
      </c>
      <c r="AX855" s="53" t="e">
        <f>AC855-AD855-VLOOKUP(C855, Вчера_Спутник!C:BL, 23, FALSE)</f>
        <v>#N/A</v>
      </c>
      <c r="AY855" s="53" t="e">
        <f>VLOOKUP(C855, Вчера_Спутник!C:BL, 26, FALSE)+F855-Z855-AD855-AG855</f>
        <v>#N/A</v>
      </c>
      <c r="AZ855" s="53" t="e">
        <f>AE855-VLOOKUP(C855, Вчера_Спутник!C:BL, 25, FALSE)</f>
        <v>#N/A</v>
      </c>
    </row>
    <row r="856" spans="1:52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3">
        <f t="shared" si="27"/>
        <v>0</v>
      </c>
      <c r="AJ856" s="53">
        <f t="shared" si="28"/>
        <v>0</v>
      </c>
      <c r="AK856" s="53" t="str">
        <f>IF(ISNA(VLOOKUP(C856,Вчера_Спутник!C:C, 1, FALSE)),"ошибка",0)</f>
        <v>ошибка</v>
      </c>
      <c r="AL856" s="55"/>
      <c r="AM856" s="53" t="e">
        <f>D856-VLOOKUP(C856, Вчера_Спутник!C:BL, 2, FALSE)</f>
        <v>#N/A</v>
      </c>
      <c r="AN856" s="53" t="e">
        <f>E856-F856-VLOOKUP(C856, Вчера_Спутник!C:BL, 3, FALSE)</f>
        <v>#N/A</v>
      </c>
      <c r="AO856" s="53" t="e">
        <f>K856-L856-VLOOKUP(C856, Вчера_Спутник!C:BL, 5, FALSE)</f>
        <v>#N/A</v>
      </c>
      <c r="AP856" s="53" t="e">
        <f>M856-N856-VLOOKUP(C856, Вчера_Спутник!C:BL, 7, FALSE)</f>
        <v>#N/A</v>
      </c>
      <c r="AQ856" s="53" t="e">
        <f>O856-P856-VLOOKUP(C856, Вчера_Спутник!C:BL, 9, FALSE)</f>
        <v>#N/A</v>
      </c>
      <c r="AR856" s="53" t="e">
        <f>Q856-R856-VLOOKUP(C856, Вчера_Спутник!C:BL, 11, FALSE)</f>
        <v>#N/A</v>
      </c>
      <c r="AS856" s="53" t="e">
        <f>S856-T856-VLOOKUP(C856, Вчера_Спутник!C:BL, 13, FALSE)</f>
        <v>#N/A</v>
      </c>
      <c r="AT856" s="53" t="e">
        <f>U856-V856-VLOOKUP(C856, Вчера_Спутник!C:BL, 15, FALSE)</f>
        <v>#N/A</v>
      </c>
      <c r="AU856" s="53" t="e">
        <f>W856-X856-VLOOKUP(C856, Вчера_Спутник!C:BL, 17, FALSE)</f>
        <v>#N/A</v>
      </c>
      <c r="AV856" s="53" t="e">
        <f>Y856-Z856-VLOOKUP(C856, Вчера_Спутник!C:BL, 19, FALSE)</f>
        <v>#N/A</v>
      </c>
      <c r="AW856" s="53" t="e">
        <f>AA856-AB856-VLOOKUP(C856, Вчера_Спутник!C:BL, 21, FALSE)</f>
        <v>#N/A</v>
      </c>
      <c r="AX856" s="53" t="e">
        <f>AC856-AD856-VLOOKUP(C856, Вчера_Спутник!C:BL, 23, FALSE)</f>
        <v>#N/A</v>
      </c>
      <c r="AY856" s="53" t="e">
        <f>VLOOKUP(C856, Вчера_Спутник!C:BL, 26, FALSE)+F856-Z856-AD856-AG856</f>
        <v>#N/A</v>
      </c>
      <c r="AZ856" s="53" t="e">
        <f>AE856-VLOOKUP(C856, Вчера_Спутник!C:BL, 25, FALSE)</f>
        <v>#N/A</v>
      </c>
    </row>
    <row r="857" spans="1:52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3">
        <f t="shared" si="27"/>
        <v>0</v>
      </c>
      <c r="AJ857" s="53">
        <f t="shared" si="28"/>
        <v>0</v>
      </c>
      <c r="AK857" s="53" t="str">
        <f>IF(ISNA(VLOOKUP(C857,Вчера_Спутник!C:C, 1, FALSE)),"ошибка",0)</f>
        <v>ошибка</v>
      </c>
      <c r="AL857" s="55"/>
      <c r="AM857" s="53" t="e">
        <f>D857-VLOOKUP(C857, Вчера_Спутник!C:BL, 2, FALSE)</f>
        <v>#N/A</v>
      </c>
      <c r="AN857" s="53" t="e">
        <f>E857-F857-VLOOKUP(C857, Вчера_Спутник!C:BL, 3, FALSE)</f>
        <v>#N/A</v>
      </c>
      <c r="AO857" s="53" t="e">
        <f>K857-L857-VLOOKUP(C857, Вчера_Спутник!C:BL, 5, FALSE)</f>
        <v>#N/A</v>
      </c>
      <c r="AP857" s="53" t="e">
        <f>M857-N857-VLOOKUP(C857, Вчера_Спутник!C:BL, 7, FALSE)</f>
        <v>#N/A</v>
      </c>
      <c r="AQ857" s="53" t="e">
        <f>O857-P857-VLOOKUP(C857, Вчера_Спутник!C:BL, 9, FALSE)</f>
        <v>#N/A</v>
      </c>
      <c r="AR857" s="53" t="e">
        <f>Q857-R857-VLOOKUP(C857, Вчера_Спутник!C:BL, 11, FALSE)</f>
        <v>#N/A</v>
      </c>
      <c r="AS857" s="53" t="e">
        <f>S857-T857-VLOOKUP(C857, Вчера_Спутник!C:BL, 13, FALSE)</f>
        <v>#N/A</v>
      </c>
      <c r="AT857" s="53" t="e">
        <f>U857-V857-VLOOKUP(C857, Вчера_Спутник!C:BL, 15, FALSE)</f>
        <v>#N/A</v>
      </c>
      <c r="AU857" s="53" t="e">
        <f>W857-X857-VLOOKUP(C857, Вчера_Спутник!C:BL, 17, FALSE)</f>
        <v>#N/A</v>
      </c>
      <c r="AV857" s="53" t="e">
        <f>Y857-Z857-VLOOKUP(C857, Вчера_Спутник!C:BL, 19, FALSE)</f>
        <v>#N/A</v>
      </c>
      <c r="AW857" s="53" t="e">
        <f>AA857-AB857-VLOOKUP(C857, Вчера_Спутник!C:BL, 21, FALSE)</f>
        <v>#N/A</v>
      </c>
      <c r="AX857" s="53" t="e">
        <f>AC857-AD857-VLOOKUP(C857, Вчера_Спутник!C:BL, 23, FALSE)</f>
        <v>#N/A</v>
      </c>
      <c r="AY857" s="53" t="e">
        <f>VLOOKUP(C857, Вчера_Спутник!C:BL, 26, FALSE)+F857-Z857-AD857-AG857</f>
        <v>#N/A</v>
      </c>
      <c r="AZ857" s="53" t="e">
        <f>AE857-VLOOKUP(C857, Вчера_Спутник!C:BL, 25, FALSE)</f>
        <v>#N/A</v>
      </c>
    </row>
    <row r="858" spans="1:52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3">
        <f t="shared" si="27"/>
        <v>0</v>
      </c>
      <c r="AJ858" s="53">
        <f t="shared" si="28"/>
        <v>0</v>
      </c>
      <c r="AK858" s="53" t="str">
        <f>IF(ISNA(VLOOKUP(C858,Вчера_Спутник!C:C, 1, FALSE)),"ошибка",0)</f>
        <v>ошибка</v>
      </c>
      <c r="AL858" s="55"/>
      <c r="AM858" s="53" t="e">
        <f>D858-VLOOKUP(C858, Вчера_Спутник!C:BL, 2, FALSE)</f>
        <v>#N/A</v>
      </c>
      <c r="AN858" s="53" t="e">
        <f>E858-F858-VLOOKUP(C858, Вчера_Спутник!C:BL, 3, FALSE)</f>
        <v>#N/A</v>
      </c>
      <c r="AO858" s="53" t="e">
        <f>K858-L858-VLOOKUP(C858, Вчера_Спутник!C:BL, 5, FALSE)</f>
        <v>#N/A</v>
      </c>
      <c r="AP858" s="53" t="e">
        <f>M858-N858-VLOOKUP(C858, Вчера_Спутник!C:BL, 7, FALSE)</f>
        <v>#N/A</v>
      </c>
      <c r="AQ858" s="53" t="e">
        <f>O858-P858-VLOOKUP(C858, Вчера_Спутник!C:BL, 9, FALSE)</f>
        <v>#N/A</v>
      </c>
      <c r="AR858" s="53" t="e">
        <f>Q858-R858-VLOOKUP(C858, Вчера_Спутник!C:BL, 11, FALSE)</f>
        <v>#N/A</v>
      </c>
      <c r="AS858" s="53" t="e">
        <f>S858-T858-VLOOKUP(C858, Вчера_Спутник!C:BL, 13, FALSE)</f>
        <v>#N/A</v>
      </c>
      <c r="AT858" s="53" t="e">
        <f>U858-V858-VLOOKUP(C858, Вчера_Спутник!C:BL, 15, FALSE)</f>
        <v>#N/A</v>
      </c>
      <c r="AU858" s="53" t="e">
        <f>W858-X858-VLOOKUP(C858, Вчера_Спутник!C:BL, 17, FALSE)</f>
        <v>#N/A</v>
      </c>
      <c r="AV858" s="53" t="e">
        <f>Y858-Z858-VLOOKUP(C858, Вчера_Спутник!C:BL, 19, FALSE)</f>
        <v>#N/A</v>
      </c>
      <c r="AW858" s="53" t="e">
        <f>AA858-AB858-VLOOKUP(C858, Вчера_Спутник!C:BL, 21, FALSE)</f>
        <v>#N/A</v>
      </c>
      <c r="AX858" s="53" t="e">
        <f>AC858-AD858-VLOOKUP(C858, Вчера_Спутник!C:BL, 23, FALSE)</f>
        <v>#N/A</v>
      </c>
      <c r="AY858" s="53" t="e">
        <f>VLOOKUP(C858, Вчера_Спутник!C:BL, 26, FALSE)+F858-Z858-AD858-AG858</f>
        <v>#N/A</v>
      </c>
      <c r="AZ858" s="53" t="e">
        <f>AE858-VLOOKUP(C858, Вчера_Спутник!C:BL, 25, FALSE)</f>
        <v>#N/A</v>
      </c>
    </row>
    <row r="859" spans="1:52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3">
        <f t="shared" si="27"/>
        <v>0</v>
      </c>
      <c r="AJ859" s="53">
        <f t="shared" si="28"/>
        <v>0</v>
      </c>
      <c r="AK859" s="53" t="str">
        <f>IF(ISNA(VLOOKUP(C859,Вчера_Спутник!C:C, 1, FALSE)),"ошибка",0)</f>
        <v>ошибка</v>
      </c>
      <c r="AL859" s="55"/>
      <c r="AM859" s="53" t="e">
        <f>D859-VLOOKUP(C859, Вчера_Спутник!C:BL, 2, FALSE)</f>
        <v>#N/A</v>
      </c>
      <c r="AN859" s="53" t="e">
        <f>E859-F859-VLOOKUP(C859, Вчера_Спутник!C:BL, 3, FALSE)</f>
        <v>#N/A</v>
      </c>
      <c r="AO859" s="53" t="e">
        <f>K859-L859-VLOOKUP(C859, Вчера_Спутник!C:BL, 5, FALSE)</f>
        <v>#N/A</v>
      </c>
      <c r="AP859" s="53" t="e">
        <f>M859-N859-VLOOKUP(C859, Вчера_Спутник!C:BL, 7, FALSE)</f>
        <v>#N/A</v>
      </c>
      <c r="AQ859" s="53" t="e">
        <f>O859-P859-VLOOKUP(C859, Вчера_Спутник!C:BL, 9, FALSE)</f>
        <v>#N/A</v>
      </c>
      <c r="AR859" s="53" t="e">
        <f>Q859-R859-VLOOKUP(C859, Вчера_Спутник!C:BL, 11, FALSE)</f>
        <v>#N/A</v>
      </c>
      <c r="AS859" s="53" t="e">
        <f>S859-T859-VLOOKUP(C859, Вчера_Спутник!C:BL, 13, FALSE)</f>
        <v>#N/A</v>
      </c>
      <c r="AT859" s="53" t="e">
        <f>U859-V859-VLOOKUP(C859, Вчера_Спутник!C:BL, 15, FALSE)</f>
        <v>#N/A</v>
      </c>
      <c r="AU859" s="53" t="e">
        <f>W859-X859-VLOOKUP(C859, Вчера_Спутник!C:BL, 17, FALSE)</f>
        <v>#N/A</v>
      </c>
      <c r="AV859" s="53" t="e">
        <f>Y859-Z859-VLOOKUP(C859, Вчера_Спутник!C:BL, 19, FALSE)</f>
        <v>#N/A</v>
      </c>
      <c r="AW859" s="53" t="e">
        <f>AA859-AB859-VLOOKUP(C859, Вчера_Спутник!C:BL, 21, FALSE)</f>
        <v>#N/A</v>
      </c>
      <c r="AX859" s="53" t="e">
        <f>AC859-AD859-VLOOKUP(C859, Вчера_Спутник!C:BL, 23, FALSE)</f>
        <v>#N/A</v>
      </c>
      <c r="AY859" s="53" t="e">
        <f>VLOOKUP(C859, Вчера_Спутник!C:BL, 26, FALSE)+F859-Z859-AD859-AG859</f>
        <v>#N/A</v>
      </c>
      <c r="AZ859" s="53" t="e">
        <f>AE859-VLOOKUP(C859, Вчера_Спутник!C:BL, 25, FALSE)</f>
        <v>#N/A</v>
      </c>
    </row>
    <row r="860" spans="1:52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3">
        <f t="shared" si="27"/>
        <v>0</v>
      </c>
      <c r="AJ860" s="53">
        <f t="shared" si="28"/>
        <v>0</v>
      </c>
      <c r="AK860" s="53" t="str">
        <f>IF(ISNA(VLOOKUP(C860,Вчера_Спутник!C:C, 1, FALSE)),"ошибка",0)</f>
        <v>ошибка</v>
      </c>
      <c r="AL860" s="55"/>
      <c r="AM860" s="53" t="e">
        <f>D860-VLOOKUP(C860, Вчера_Спутник!C:BL, 2, FALSE)</f>
        <v>#N/A</v>
      </c>
      <c r="AN860" s="53" t="e">
        <f>E860-F860-VLOOKUP(C860, Вчера_Спутник!C:BL, 3, FALSE)</f>
        <v>#N/A</v>
      </c>
      <c r="AO860" s="53" t="e">
        <f>K860-L860-VLOOKUP(C860, Вчера_Спутник!C:BL, 5, FALSE)</f>
        <v>#N/A</v>
      </c>
      <c r="AP860" s="53" t="e">
        <f>M860-N860-VLOOKUP(C860, Вчера_Спутник!C:BL, 7, FALSE)</f>
        <v>#N/A</v>
      </c>
      <c r="AQ860" s="53" t="e">
        <f>O860-P860-VLOOKUP(C860, Вчера_Спутник!C:BL, 9, FALSE)</f>
        <v>#N/A</v>
      </c>
      <c r="AR860" s="53" t="e">
        <f>Q860-R860-VLOOKUP(C860, Вчера_Спутник!C:BL, 11, FALSE)</f>
        <v>#N/A</v>
      </c>
      <c r="AS860" s="53" t="e">
        <f>S860-T860-VLOOKUP(C860, Вчера_Спутник!C:BL, 13, FALSE)</f>
        <v>#N/A</v>
      </c>
      <c r="AT860" s="53" t="e">
        <f>U860-V860-VLOOKUP(C860, Вчера_Спутник!C:BL, 15, FALSE)</f>
        <v>#N/A</v>
      </c>
      <c r="AU860" s="53" t="e">
        <f>W860-X860-VLOOKUP(C860, Вчера_Спутник!C:BL, 17, FALSE)</f>
        <v>#N/A</v>
      </c>
      <c r="AV860" s="53" t="e">
        <f>Y860-Z860-VLOOKUP(C860, Вчера_Спутник!C:BL, 19, FALSE)</f>
        <v>#N/A</v>
      </c>
      <c r="AW860" s="53" t="e">
        <f>AA860-AB860-VLOOKUP(C860, Вчера_Спутник!C:BL, 21, FALSE)</f>
        <v>#N/A</v>
      </c>
      <c r="AX860" s="53" t="e">
        <f>AC860-AD860-VLOOKUP(C860, Вчера_Спутник!C:BL, 23, FALSE)</f>
        <v>#N/A</v>
      </c>
      <c r="AY860" s="53" t="e">
        <f>VLOOKUP(C860, Вчера_Спутник!C:BL, 26, FALSE)+F860-Z860-AD860-AG860</f>
        <v>#N/A</v>
      </c>
      <c r="AZ860" s="53" t="e">
        <f>AE860-VLOOKUP(C860, Вчера_Спутник!C:BL, 25, FALSE)</f>
        <v>#N/A</v>
      </c>
    </row>
    <row r="861" spans="1:52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3">
        <f t="shared" si="27"/>
        <v>0</v>
      </c>
      <c r="AJ861" s="53">
        <f t="shared" si="28"/>
        <v>0</v>
      </c>
      <c r="AK861" s="53" t="str">
        <f>IF(ISNA(VLOOKUP(C861,Вчера_Спутник!C:C, 1, FALSE)),"ошибка",0)</f>
        <v>ошибка</v>
      </c>
      <c r="AL861" s="55"/>
      <c r="AM861" s="53" t="e">
        <f>D861-VLOOKUP(C861, Вчера_Спутник!C:BL, 2, FALSE)</f>
        <v>#N/A</v>
      </c>
      <c r="AN861" s="53" t="e">
        <f>E861-F861-VLOOKUP(C861, Вчера_Спутник!C:BL, 3, FALSE)</f>
        <v>#N/A</v>
      </c>
      <c r="AO861" s="53" t="e">
        <f>K861-L861-VLOOKUP(C861, Вчера_Спутник!C:BL, 5, FALSE)</f>
        <v>#N/A</v>
      </c>
      <c r="AP861" s="53" t="e">
        <f>M861-N861-VLOOKUP(C861, Вчера_Спутник!C:BL, 7, FALSE)</f>
        <v>#N/A</v>
      </c>
      <c r="AQ861" s="53" t="e">
        <f>O861-P861-VLOOKUP(C861, Вчера_Спутник!C:BL, 9, FALSE)</f>
        <v>#N/A</v>
      </c>
      <c r="AR861" s="53" t="e">
        <f>Q861-R861-VLOOKUP(C861, Вчера_Спутник!C:BL, 11, FALSE)</f>
        <v>#N/A</v>
      </c>
      <c r="AS861" s="53" t="e">
        <f>S861-T861-VLOOKUP(C861, Вчера_Спутник!C:BL, 13, FALSE)</f>
        <v>#N/A</v>
      </c>
      <c r="AT861" s="53" t="e">
        <f>U861-V861-VLOOKUP(C861, Вчера_Спутник!C:BL, 15, FALSE)</f>
        <v>#N/A</v>
      </c>
      <c r="AU861" s="53" t="e">
        <f>W861-X861-VLOOKUP(C861, Вчера_Спутник!C:BL, 17, FALSE)</f>
        <v>#N/A</v>
      </c>
      <c r="AV861" s="53" t="e">
        <f>Y861-Z861-VLOOKUP(C861, Вчера_Спутник!C:BL, 19, FALSE)</f>
        <v>#N/A</v>
      </c>
      <c r="AW861" s="53" t="e">
        <f>AA861-AB861-VLOOKUP(C861, Вчера_Спутник!C:BL, 21, FALSE)</f>
        <v>#N/A</v>
      </c>
      <c r="AX861" s="53" t="e">
        <f>AC861-AD861-VLOOKUP(C861, Вчера_Спутник!C:BL, 23, FALSE)</f>
        <v>#N/A</v>
      </c>
      <c r="AY861" s="53" t="e">
        <f>VLOOKUP(C861, Вчера_Спутник!C:BL, 26, FALSE)+F861-Z861-AD861-AG861</f>
        <v>#N/A</v>
      </c>
      <c r="AZ861" s="53" t="e">
        <f>AE861-VLOOKUP(C861, Вчера_Спутник!C:BL, 25, FALSE)</f>
        <v>#N/A</v>
      </c>
    </row>
    <row r="862" spans="1:52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3">
        <f t="shared" si="27"/>
        <v>0</v>
      </c>
      <c r="AJ862" s="53">
        <f t="shared" si="28"/>
        <v>0</v>
      </c>
      <c r="AK862" s="53" t="str">
        <f>IF(ISNA(VLOOKUP(C862,Вчера_Спутник!C:C, 1, FALSE)),"ошибка",0)</f>
        <v>ошибка</v>
      </c>
      <c r="AL862" s="55"/>
      <c r="AM862" s="53" t="e">
        <f>D862-VLOOKUP(C862, Вчера_Спутник!C:BL, 2, FALSE)</f>
        <v>#N/A</v>
      </c>
      <c r="AN862" s="53" t="e">
        <f>E862-F862-VLOOKUP(C862, Вчера_Спутник!C:BL, 3, FALSE)</f>
        <v>#N/A</v>
      </c>
      <c r="AO862" s="53" t="e">
        <f>K862-L862-VLOOKUP(C862, Вчера_Спутник!C:BL, 5, FALSE)</f>
        <v>#N/A</v>
      </c>
      <c r="AP862" s="53" t="e">
        <f>M862-N862-VLOOKUP(C862, Вчера_Спутник!C:BL, 7, FALSE)</f>
        <v>#N/A</v>
      </c>
      <c r="AQ862" s="53" t="e">
        <f>O862-P862-VLOOKUP(C862, Вчера_Спутник!C:BL, 9, FALSE)</f>
        <v>#N/A</v>
      </c>
      <c r="AR862" s="53" t="e">
        <f>Q862-R862-VLOOKUP(C862, Вчера_Спутник!C:BL, 11, FALSE)</f>
        <v>#N/A</v>
      </c>
      <c r="AS862" s="53" t="e">
        <f>S862-T862-VLOOKUP(C862, Вчера_Спутник!C:BL, 13, FALSE)</f>
        <v>#N/A</v>
      </c>
      <c r="AT862" s="53" t="e">
        <f>U862-V862-VLOOKUP(C862, Вчера_Спутник!C:BL, 15, FALSE)</f>
        <v>#N/A</v>
      </c>
      <c r="AU862" s="53" t="e">
        <f>W862-X862-VLOOKUP(C862, Вчера_Спутник!C:BL, 17, FALSE)</f>
        <v>#N/A</v>
      </c>
      <c r="AV862" s="53" t="e">
        <f>Y862-Z862-VLOOKUP(C862, Вчера_Спутник!C:BL, 19, FALSE)</f>
        <v>#N/A</v>
      </c>
      <c r="AW862" s="53" t="e">
        <f>AA862-AB862-VLOOKUP(C862, Вчера_Спутник!C:BL, 21, FALSE)</f>
        <v>#N/A</v>
      </c>
      <c r="AX862" s="53" t="e">
        <f>AC862-AD862-VLOOKUP(C862, Вчера_Спутник!C:BL, 23, FALSE)</f>
        <v>#N/A</v>
      </c>
      <c r="AY862" s="53" t="e">
        <f>VLOOKUP(C862, Вчера_Спутник!C:BL, 26, FALSE)+F862-Z862-AD862-AG862</f>
        <v>#N/A</v>
      </c>
      <c r="AZ862" s="53" t="e">
        <f>AE862-VLOOKUP(C862, Вчера_Спутник!C:BL, 25, FALSE)</f>
        <v>#N/A</v>
      </c>
    </row>
    <row r="863" spans="1:52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3">
        <f t="shared" si="27"/>
        <v>0</v>
      </c>
      <c r="AJ863" s="53">
        <f t="shared" si="28"/>
        <v>0</v>
      </c>
      <c r="AK863" s="53" t="str">
        <f>IF(ISNA(VLOOKUP(C863,Вчера_Спутник!C:C, 1, FALSE)),"ошибка",0)</f>
        <v>ошибка</v>
      </c>
      <c r="AL863" s="55"/>
      <c r="AM863" s="53" t="e">
        <f>D863-VLOOKUP(C863, Вчера_Спутник!C:BL, 2, FALSE)</f>
        <v>#N/A</v>
      </c>
      <c r="AN863" s="53" t="e">
        <f>E863-F863-VLOOKUP(C863, Вчера_Спутник!C:BL, 3, FALSE)</f>
        <v>#N/A</v>
      </c>
      <c r="AO863" s="53" t="e">
        <f>K863-L863-VLOOKUP(C863, Вчера_Спутник!C:BL, 5, FALSE)</f>
        <v>#N/A</v>
      </c>
      <c r="AP863" s="53" t="e">
        <f>M863-N863-VLOOKUP(C863, Вчера_Спутник!C:BL, 7, FALSE)</f>
        <v>#N/A</v>
      </c>
      <c r="AQ863" s="53" t="e">
        <f>O863-P863-VLOOKUP(C863, Вчера_Спутник!C:BL, 9, FALSE)</f>
        <v>#N/A</v>
      </c>
      <c r="AR863" s="53" t="e">
        <f>Q863-R863-VLOOKUP(C863, Вчера_Спутник!C:BL, 11, FALSE)</f>
        <v>#N/A</v>
      </c>
      <c r="AS863" s="53" t="e">
        <f>S863-T863-VLOOKUP(C863, Вчера_Спутник!C:BL, 13, FALSE)</f>
        <v>#N/A</v>
      </c>
      <c r="AT863" s="53" t="e">
        <f>U863-V863-VLOOKUP(C863, Вчера_Спутник!C:BL, 15, FALSE)</f>
        <v>#N/A</v>
      </c>
      <c r="AU863" s="53" t="e">
        <f>W863-X863-VLOOKUP(C863, Вчера_Спутник!C:BL, 17, FALSE)</f>
        <v>#N/A</v>
      </c>
      <c r="AV863" s="53" t="e">
        <f>Y863-Z863-VLOOKUP(C863, Вчера_Спутник!C:BL, 19, FALSE)</f>
        <v>#N/A</v>
      </c>
      <c r="AW863" s="53" t="e">
        <f>AA863-AB863-VLOOKUP(C863, Вчера_Спутник!C:BL, 21, FALSE)</f>
        <v>#N/A</v>
      </c>
      <c r="AX863" s="53" t="e">
        <f>AC863-AD863-VLOOKUP(C863, Вчера_Спутник!C:BL, 23, FALSE)</f>
        <v>#N/A</v>
      </c>
      <c r="AY863" s="53" t="e">
        <f>VLOOKUP(C863, Вчера_Спутник!C:BL, 26, FALSE)+F863-Z863-AD863-AG863</f>
        <v>#N/A</v>
      </c>
      <c r="AZ863" s="53" t="e">
        <f>AE863-VLOOKUP(C863, Вчера_Спутник!C:BL, 25, FALSE)</f>
        <v>#N/A</v>
      </c>
    </row>
    <row r="864" spans="1:52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3">
        <f t="shared" si="27"/>
        <v>0</v>
      </c>
      <c r="AJ864" s="53">
        <f t="shared" si="28"/>
        <v>0</v>
      </c>
      <c r="AK864" s="53" t="str">
        <f>IF(ISNA(VLOOKUP(C864,Вчера_Спутник!C:C, 1, FALSE)),"ошибка",0)</f>
        <v>ошибка</v>
      </c>
      <c r="AL864" s="55"/>
      <c r="AM864" s="53" t="e">
        <f>D864-VLOOKUP(C864, Вчера_Спутник!C:BL, 2, FALSE)</f>
        <v>#N/A</v>
      </c>
      <c r="AN864" s="53" t="e">
        <f>E864-F864-VLOOKUP(C864, Вчера_Спутник!C:BL, 3, FALSE)</f>
        <v>#N/A</v>
      </c>
      <c r="AO864" s="53" t="e">
        <f>K864-L864-VLOOKUP(C864, Вчера_Спутник!C:BL, 5, FALSE)</f>
        <v>#N/A</v>
      </c>
      <c r="AP864" s="53" t="e">
        <f>M864-N864-VLOOKUP(C864, Вчера_Спутник!C:BL, 7, FALSE)</f>
        <v>#N/A</v>
      </c>
      <c r="AQ864" s="53" t="e">
        <f>O864-P864-VLOOKUP(C864, Вчера_Спутник!C:BL, 9, FALSE)</f>
        <v>#N/A</v>
      </c>
      <c r="AR864" s="53" t="e">
        <f>Q864-R864-VLOOKUP(C864, Вчера_Спутник!C:BL, 11, FALSE)</f>
        <v>#N/A</v>
      </c>
      <c r="AS864" s="53" t="e">
        <f>S864-T864-VLOOKUP(C864, Вчера_Спутник!C:BL, 13, FALSE)</f>
        <v>#N/A</v>
      </c>
      <c r="AT864" s="53" t="e">
        <f>U864-V864-VLOOKUP(C864, Вчера_Спутник!C:BL, 15, FALSE)</f>
        <v>#N/A</v>
      </c>
      <c r="AU864" s="53" t="e">
        <f>W864-X864-VLOOKUP(C864, Вчера_Спутник!C:BL, 17, FALSE)</f>
        <v>#N/A</v>
      </c>
      <c r="AV864" s="53" t="e">
        <f>Y864-Z864-VLOOKUP(C864, Вчера_Спутник!C:BL, 19, FALSE)</f>
        <v>#N/A</v>
      </c>
      <c r="AW864" s="53" t="e">
        <f>AA864-AB864-VLOOKUP(C864, Вчера_Спутник!C:BL, 21, FALSE)</f>
        <v>#N/A</v>
      </c>
      <c r="AX864" s="53" t="e">
        <f>AC864-AD864-VLOOKUP(C864, Вчера_Спутник!C:BL, 23, FALSE)</f>
        <v>#N/A</v>
      </c>
      <c r="AY864" s="53" t="e">
        <f>VLOOKUP(C864, Вчера_Спутник!C:BL, 26, FALSE)+F864-Z864-AD864-AG864</f>
        <v>#N/A</v>
      </c>
      <c r="AZ864" s="53" t="e">
        <f>AE864-VLOOKUP(C864, Вчера_Спутник!C:BL, 25, FALSE)</f>
        <v>#N/A</v>
      </c>
    </row>
    <row r="865" spans="1:52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3">
        <f t="shared" si="27"/>
        <v>0</v>
      </c>
      <c r="AJ865" s="53">
        <f t="shared" si="28"/>
        <v>0</v>
      </c>
      <c r="AK865" s="53" t="str">
        <f>IF(ISNA(VLOOKUP(C865,Вчера_Спутник!C:C, 1, FALSE)),"ошибка",0)</f>
        <v>ошибка</v>
      </c>
      <c r="AL865" s="55"/>
      <c r="AM865" s="53" t="e">
        <f>D865-VLOOKUP(C865, Вчера_Спутник!C:BL, 2, FALSE)</f>
        <v>#N/A</v>
      </c>
      <c r="AN865" s="53" t="e">
        <f>E865-F865-VLOOKUP(C865, Вчера_Спутник!C:BL, 3, FALSE)</f>
        <v>#N/A</v>
      </c>
      <c r="AO865" s="53" t="e">
        <f>K865-L865-VLOOKUP(C865, Вчера_Спутник!C:BL, 5, FALSE)</f>
        <v>#N/A</v>
      </c>
      <c r="AP865" s="53" t="e">
        <f>M865-N865-VLOOKUP(C865, Вчера_Спутник!C:BL, 7, FALSE)</f>
        <v>#N/A</v>
      </c>
      <c r="AQ865" s="53" t="e">
        <f>O865-P865-VLOOKUP(C865, Вчера_Спутник!C:BL, 9, FALSE)</f>
        <v>#N/A</v>
      </c>
      <c r="AR865" s="53" t="e">
        <f>Q865-R865-VLOOKUP(C865, Вчера_Спутник!C:BL, 11, FALSE)</f>
        <v>#N/A</v>
      </c>
      <c r="AS865" s="53" t="e">
        <f>S865-T865-VLOOKUP(C865, Вчера_Спутник!C:BL, 13, FALSE)</f>
        <v>#N/A</v>
      </c>
      <c r="AT865" s="53" t="e">
        <f>U865-V865-VLOOKUP(C865, Вчера_Спутник!C:BL, 15, FALSE)</f>
        <v>#N/A</v>
      </c>
      <c r="AU865" s="53" t="e">
        <f>W865-X865-VLOOKUP(C865, Вчера_Спутник!C:BL, 17, FALSE)</f>
        <v>#N/A</v>
      </c>
      <c r="AV865" s="53" t="e">
        <f>Y865-Z865-VLOOKUP(C865, Вчера_Спутник!C:BL, 19, FALSE)</f>
        <v>#N/A</v>
      </c>
      <c r="AW865" s="53" t="e">
        <f>AA865-AB865-VLOOKUP(C865, Вчера_Спутник!C:BL, 21, FALSE)</f>
        <v>#N/A</v>
      </c>
      <c r="AX865" s="53" t="e">
        <f>AC865-AD865-VLOOKUP(C865, Вчера_Спутник!C:BL, 23, FALSE)</f>
        <v>#N/A</v>
      </c>
      <c r="AY865" s="53" t="e">
        <f>VLOOKUP(C865, Вчера_Спутник!C:BL, 26, FALSE)+F865-Z865-AD865-AG865</f>
        <v>#N/A</v>
      </c>
      <c r="AZ865" s="53" t="e">
        <f>AE865-VLOOKUP(C865, Вчера_Спутник!C:BL, 25, FALSE)</f>
        <v>#N/A</v>
      </c>
    </row>
    <row r="866" spans="1:52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3">
        <f t="shared" si="27"/>
        <v>0</v>
      </c>
      <c r="AJ866" s="53">
        <f t="shared" si="28"/>
        <v>0</v>
      </c>
      <c r="AK866" s="53" t="str">
        <f>IF(ISNA(VLOOKUP(C866,Вчера_Спутник!C:C, 1, FALSE)),"ошибка",0)</f>
        <v>ошибка</v>
      </c>
      <c r="AL866" s="55"/>
      <c r="AM866" s="53" t="e">
        <f>D866-VLOOKUP(C866, Вчера_Спутник!C:BL, 2, FALSE)</f>
        <v>#N/A</v>
      </c>
      <c r="AN866" s="53" t="e">
        <f>E866-F866-VLOOKUP(C866, Вчера_Спутник!C:BL, 3, FALSE)</f>
        <v>#N/A</v>
      </c>
      <c r="AO866" s="53" t="e">
        <f>K866-L866-VLOOKUP(C866, Вчера_Спутник!C:BL, 5, FALSE)</f>
        <v>#N/A</v>
      </c>
      <c r="AP866" s="53" t="e">
        <f>M866-N866-VLOOKUP(C866, Вчера_Спутник!C:BL, 7, FALSE)</f>
        <v>#N/A</v>
      </c>
      <c r="AQ866" s="53" t="e">
        <f>O866-P866-VLOOKUP(C866, Вчера_Спутник!C:BL, 9, FALSE)</f>
        <v>#N/A</v>
      </c>
      <c r="AR866" s="53" t="e">
        <f>Q866-R866-VLOOKUP(C866, Вчера_Спутник!C:BL, 11, FALSE)</f>
        <v>#N/A</v>
      </c>
      <c r="AS866" s="53" t="e">
        <f>S866-T866-VLOOKUP(C866, Вчера_Спутник!C:BL, 13, FALSE)</f>
        <v>#N/A</v>
      </c>
      <c r="AT866" s="53" t="e">
        <f>U866-V866-VLOOKUP(C866, Вчера_Спутник!C:BL, 15, FALSE)</f>
        <v>#N/A</v>
      </c>
      <c r="AU866" s="53" t="e">
        <f>W866-X866-VLOOKUP(C866, Вчера_Спутник!C:BL, 17, FALSE)</f>
        <v>#N/A</v>
      </c>
      <c r="AV866" s="53" t="e">
        <f>Y866-Z866-VLOOKUP(C866, Вчера_Спутник!C:BL, 19, FALSE)</f>
        <v>#N/A</v>
      </c>
      <c r="AW866" s="53" t="e">
        <f>AA866-AB866-VLOOKUP(C866, Вчера_Спутник!C:BL, 21, FALSE)</f>
        <v>#N/A</v>
      </c>
      <c r="AX866" s="53" t="e">
        <f>AC866-AD866-VLOOKUP(C866, Вчера_Спутник!C:BL, 23, FALSE)</f>
        <v>#N/A</v>
      </c>
      <c r="AY866" s="53" t="e">
        <f>VLOOKUP(C866, Вчера_Спутник!C:BL, 26, FALSE)+F866-Z866-AD866-AG866</f>
        <v>#N/A</v>
      </c>
      <c r="AZ866" s="53" t="e">
        <f>AE866-VLOOKUP(C866, Вчера_Спутник!C:BL, 25, FALSE)</f>
        <v>#N/A</v>
      </c>
    </row>
    <row r="867" spans="1:52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3">
        <f t="shared" si="27"/>
        <v>0</v>
      </c>
      <c r="AJ867" s="53">
        <f t="shared" si="28"/>
        <v>0</v>
      </c>
      <c r="AK867" s="53" t="str">
        <f>IF(ISNA(VLOOKUP(C867,Вчера_Спутник!C:C, 1, FALSE)),"ошибка",0)</f>
        <v>ошибка</v>
      </c>
      <c r="AL867" s="55"/>
      <c r="AM867" s="53" t="e">
        <f>D867-VLOOKUP(C867, Вчера_Спутник!C:BL, 2, FALSE)</f>
        <v>#N/A</v>
      </c>
      <c r="AN867" s="53" t="e">
        <f>E867-F867-VLOOKUP(C867, Вчера_Спутник!C:BL, 3, FALSE)</f>
        <v>#N/A</v>
      </c>
      <c r="AO867" s="53" t="e">
        <f>K867-L867-VLOOKUP(C867, Вчера_Спутник!C:BL, 5, FALSE)</f>
        <v>#N/A</v>
      </c>
      <c r="AP867" s="53" t="e">
        <f>M867-N867-VLOOKUP(C867, Вчера_Спутник!C:BL, 7, FALSE)</f>
        <v>#N/A</v>
      </c>
      <c r="AQ867" s="53" t="e">
        <f>O867-P867-VLOOKUP(C867, Вчера_Спутник!C:BL, 9, FALSE)</f>
        <v>#N/A</v>
      </c>
      <c r="AR867" s="53" t="e">
        <f>Q867-R867-VLOOKUP(C867, Вчера_Спутник!C:BL, 11, FALSE)</f>
        <v>#N/A</v>
      </c>
      <c r="AS867" s="53" t="e">
        <f>S867-T867-VLOOKUP(C867, Вчера_Спутник!C:BL, 13, FALSE)</f>
        <v>#N/A</v>
      </c>
      <c r="AT867" s="53" t="e">
        <f>U867-V867-VLOOKUP(C867, Вчера_Спутник!C:BL, 15, FALSE)</f>
        <v>#N/A</v>
      </c>
      <c r="AU867" s="53" t="e">
        <f>W867-X867-VLOOKUP(C867, Вчера_Спутник!C:BL, 17, FALSE)</f>
        <v>#N/A</v>
      </c>
      <c r="AV867" s="53" t="e">
        <f>Y867-Z867-VLOOKUP(C867, Вчера_Спутник!C:BL, 19, FALSE)</f>
        <v>#N/A</v>
      </c>
      <c r="AW867" s="53" t="e">
        <f>AA867-AB867-VLOOKUP(C867, Вчера_Спутник!C:BL, 21, FALSE)</f>
        <v>#N/A</v>
      </c>
      <c r="AX867" s="53" t="e">
        <f>AC867-AD867-VLOOKUP(C867, Вчера_Спутник!C:BL, 23, FALSE)</f>
        <v>#N/A</v>
      </c>
      <c r="AY867" s="53" t="e">
        <f>VLOOKUP(C867, Вчера_Спутник!C:BL, 26, FALSE)+F867-Z867-AD867-AG867</f>
        <v>#N/A</v>
      </c>
      <c r="AZ867" s="53" t="e">
        <f>AE867-VLOOKUP(C867, Вчера_Спутник!C:BL, 25, FALSE)</f>
        <v>#N/A</v>
      </c>
    </row>
    <row r="868" spans="1:52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3">
        <f t="shared" si="27"/>
        <v>0</v>
      </c>
      <c r="AJ868" s="53">
        <f t="shared" si="28"/>
        <v>0</v>
      </c>
      <c r="AK868" s="53" t="str">
        <f>IF(ISNA(VLOOKUP(C868,Вчера_Спутник!C:C, 1, FALSE)),"ошибка",0)</f>
        <v>ошибка</v>
      </c>
      <c r="AL868" s="55"/>
      <c r="AM868" s="53" t="e">
        <f>D868-VLOOKUP(C868, Вчера_Спутник!C:BL, 2, FALSE)</f>
        <v>#N/A</v>
      </c>
      <c r="AN868" s="53" t="e">
        <f>E868-F868-VLOOKUP(C868, Вчера_Спутник!C:BL, 3, FALSE)</f>
        <v>#N/A</v>
      </c>
      <c r="AO868" s="53" t="e">
        <f>K868-L868-VLOOKUP(C868, Вчера_Спутник!C:BL, 5, FALSE)</f>
        <v>#N/A</v>
      </c>
      <c r="AP868" s="53" t="e">
        <f>M868-N868-VLOOKUP(C868, Вчера_Спутник!C:BL, 7, FALSE)</f>
        <v>#N/A</v>
      </c>
      <c r="AQ868" s="53" t="e">
        <f>O868-P868-VLOOKUP(C868, Вчера_Спутник!C:BL, 9, FALSE)</f>
        <v>#N/A</v>
      </c>
      <c r="AR868" s="53" t="e">
        <f>Q868-R868-VLOOKUP(C868, Вчера_Спутник!C:BL, 11, FALSE)</f>
        <v>#N/A</v>
      </c>
      <c r="AS868" s="53" t="e">
        <f>S868-T868-VLOOKUP(C868, Вчера_Спутник!C:BL, 13, FALSE)</f>
        <v>#N/A</v>
      </c>
      <c r="AT868" s="53" t="e">
        <f>U868-V868-VLOOKUP(C868, Вчера_Спутник!C:BL, 15, FALSE)</f>
        <v>#N/A</v>
      </c>
      <c r="AU868" s="53" t="e">
        <f>W868-X868-VLOOKUP(C868, Вчера_Спутник!C:BL, 17, FALSE)</f>
        <v>#N/A</v>
      </c>
      <c r="AV868" s="53" t="e">
        <f>Y868-Z868-VLOOKUP(C868, Вчера_Спутник!C:BL, 19, FALSE)</f>
        <v>#N/A</v>
      </c>
      <c r="AW868" s="53" t="e">
        <f>AA868-AB868-VLOOKUP(C868, Вчера_Спутник!C:BL, 21, FALSE)</f>
        <v>#N/A</v>
      </c>
      <c r="AX868" s="53" t="e">
        <f>AC868-AD868-VLOOKUP(C868, Вчера_Спутник!C:BL, 23, FALSE)</f>
        <v>#N/A</v>
      </c>
      <c r="AY868" s="53" t="e">
        <f>VLOOKUP(C868, Вчера_Спутник!C:BL, 26, FALSE)+F868-Z868-AD868-AG868</f>
        <v>#N/A</v>
      </c>
      <c r="AZ868" s="53" t="e">
        <f>AE868-VLOOKUP(C868, Вчера_Спутник!C:BL, 25, FALSE)</f>
        <v>#N/A</v>
      </c>
    </row>
    <row r="869" spans="1:52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3">
        <f t="shared" si="27"/>
        <v>0</v>
      </c>
      <c r="AJ869" s="53">
        <f t="shared" si="28"/>
        <v>0</v>
      </c>
      <c r="AK869" s="53" t="str">
        <f>IF(ISNA(VLOOKUP(C869,Вчера_Спутник!C:C, 1, FALSE)),"ошибка",0)</f>
        <v>ошибка</v>
      </c>
      <c r="AL869" s="55"/>
      <c r="AM869" s="53" t="e">
        <f>D869-VLOOKUP(C869, Вчера_Спутник!C:BL, 2, FALSE)</f>
        <v>#N/A</v>
      </c>
      <c r="AN869" s="53" t="e">
        <f>E869-F869-VLOOKUP(C869, Вчера_Спутник!C:BL, 3, FALSE)</f>
        <v>#N/A</v>
      </c>
      <c r="AO869" s="53" t="e">
        <f>K869-L869-VLOOKUP(C869, Вчера_Спутник!C:BL, 5, FALSE)</f>
        <v>#N/A</v>
      </c>
      <c r="AP869" s="53" t="e">
        <f>M869-N869-VLOOKUP(C869, Вчера_Спутник!C:BL, 7, FALSE)</f>
        <v>#N/A</v>
      </c>
      <c r="AQ869" s="53" t="e">
        <f>O869-P869-VLOOKUP(C869, Вчера_Спутник!C:BL, 9, FALSE)</f>
        <v>#N/A</v>
      </c>
      <c r="AR869" s="53" t="e">
        <f>Q869-R869-VLOOKUP(C869, Вчера_Спутник!C:BL, 11, FALSE)</f>
        <v>#N/A</v>
      </c>
      <c r="AS869" s="53" t="e">
        <f>S869-T869-VLOOKUP(C869, Вчера_Спутник!C:BL, 13, FALSE)</f>
        <v>#N/A</v>
      </c>
      <c r="AT869" s="53" t="e">
        <f>U869-V869-VLOOKUP(C869, Вчера_Спутник!C:BL, 15, FALSE)</f>
        <v>#N/A</v>
      </c>
      <c r="AU869" s="53" t="e">
        <f>W869-X869-VLOOKUP(C869, Вчера_Спутник!C:BL, 17, FALSE)</f>
        <v>#N/A</v>
      </c>
      <c r="AV869" s="53" t="e">
        <f>Y869-Z869-VLOOKUP(C869, Вчера_Спутник!C:BL, 19, FALSE)</f>
        <v>#N/A</v>
      </c>
      <c r="AW869" s="53" t="e">
        <f>AA869-AB869-VLOOKUP(C869, Вчера_Спутник!C:BL, 21, FALSE)</f>
        <v>#N/A</v>
      </c>
      <c r="AX869" s="53" t="e">
        <f>AC869-AD869-VLOOKUP(C869, Вчера_Спутник!C:BL, 23, FALSE)</f>
        <v>#N/A</v>
      </c>
      <c r="AY869" s="53" t="e">
        <f>VLOOKUP(C869, Вчера_Спутник!C:BL, 26, FALSE)+F869-Z869-AD869-AG869</f>
        <v>#N/A</v>
      </c>
      <c r="AZ869" s="53" t="e">
        <f>AE869-VLOOKUP(C869, Вчера_Спутник!C:BL, 25, FALSE)</f>
        <v>#N/A</v>
      </c>
    </row>
    <row r="870" spans="1:52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3">
        <f t="shared" si="27"/>
        <v>0</v>
      </c>
      <c r="AJ870" s="53">
        <f t="shared" si="28"/>
        <v>0</v>
      </c>
      <c r="AK870" s="53" t="str">
        <f>IF(ISNA(VLOOKUP(C870,Вчера_Спутник!C:C, 1, FALSE)),"ошибка",0)</f>
        <v>ошибка</v>
      </c>
      <c r="AL870" s="55"/>
      <c r="AM870" s="53" t="e">
        <f>D870-VLOOKUP(C870, Вчера_Спутник!C:BL, 2, FALSE)</f>
        <v>#N/A</v>
      </c>
      <c r="AN870" s="53" t="e">
        <f>E870-F870-VLOOKUP(C870, Вчера_Спутник!C:BL, 3, FALSE)</f>
        <v>#N/A</v>
      </c>
      <c r="AO870" s="53" t="e">
        <f>K870-L870-VLOOKUP(C870, Вчера_Спутник!C:BL, 5, FALSE)</f>
        <v>#N/A</v>
      </c>
      <c r="AP870" s="53" t="e">
        <f>M870-N870-VLOOKUP(C870, Вчера_Спутник!C:BL, 7, FALSE)</f>
        <v>#N/A</v>
      </c>
      <c r="AQ870" s="53" t="e">
        <f>O870-P870-VLOOKUP(C870, Вчера_Спутник!C:BL, 9, FALSE)</f>
        <v>#N/A</v>
      </c>
      <c r="AR870" s="53" t="e">
        <f>Q870-R870-VLOOKUP(C870, Вчера_Спутник!C:BL, 11, FALSE)</f>
        <v>#N/A</v>
      </c>
      <c r="AS870" s="53" t="e">
        <f>S870-T870-VLOOKUP(C870, Вчера_Спутник!C:BL, 13, FALSE)</f>
        <v>#N/A</v>
      </c>
      <c r="AT870" s="53" t="e">
        <f>U870-V870-VLOOKUP(C870, Вчера_Спутник!C:BL, 15, FALSE)</f>
        <v>#N/A</v>
      </c>
      <c r="AU870" s="53" t="e">
        <f>W870-X870-VLOOKUP(C870, Вчера_Спутник!C:BL, 17, FALSE)</f>
        <v>#N/A</v>
      </c>
      <c r="AV870" s="53" t="e">
        <f>Y870-Z870-VLOOKUP(C870, Вчера_Спутник!C:BL, 19, FALSE)</f>
        <v>#N/A</v>
      </c>
      <c r="AW870" s="53" t="e">
        <f>AA870-AB870-VLOOKUP(C870, Вчера_Спутник!C:BL, 21, FALSE)</f>
        <v>#N/A</v>
      </c>
      <c r="AX870" s="53" t="e">
        <f>AC870-AD870-VLOOKUP(C870, Вчера_Спутник!C:BL, 23, FALSE)</f>
        <v>#N/A</v>
      </c>
      <c r="AY870" s="53" t="e">
        <f>VLOOKUP(C870, Вчера_Спутник!C:BL, 26, FALSE)+F870-Z870-AD870-AG870</f>
        <v>#N/A</v>
      </c>
      <c r="AZ870" s="53" t="e">
        <f>AE870-VLOOKUP(C870, Вчера_Спутник!C:BL, 25, FALSE)</f>
        <v>#N/A</v>
      </c>
    </row>
    <row r="871" spans="1:52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3">
        <f t="shared" si="27"/>
        <v>0</v>
      </c>
      <c r="AJ871" s="53">
        <f t="shared" si="28"/>
        <v>0</v>
      </c>
      <c r="AK871" s="53" t="str">
        <f>IF(ISNA(VLOOKUP(C871,Вчера_Спутник!C:C, 1, FALSE)),"ошибка",0)</f>
        <v>ошибка</v>
      </c>
      <c r="AL871" s="55"/>
      <c r="AM871" s="53" t="e">
        <f>D871-VLOOKUP(C871, Вчера_Спутник!C:BL, 2, FALSE)</f>
        <v>#N/A</v>
      </c>
      <c r="AN871" s="53" t="e">
        <f>E871-F871-VLOOKUP(C871, Вчера_Спутник!C:BL, 3, FALSE)</f>
        <v>#N/A</v>
      </c>
      <c r="AO871" s="53" t="e">
        <f>K871-L871-VLOOKUP(C871, Вчера_Спутник!C:BL, 5, FALSE)</f>
        <v>#N/A</v>
      </c>
      <c r="AP871" s="53" t="e">
        <f>M871-N871-VLOOKUP(C871, Вчера_Спутник!C:BL, 7, FALSE)</f>
        <v>#N/A</v>
      </c>
      <c r="AQ871" s="53" t="e">
        <f>O871-P871-VLOOKUP(C871, Вчера_Спутник!C:BL, 9, FALSE)</f>
        <v>#N/A</v>
      </c>
      <c r="AR871" s="53" t="e">
        <f>Q871-R871-VLOOKUP(C871, Вчера_Спутник!C:BL, 11, FALSE)</f>
        <v>#N/A</v>
      </c>
      <c r="AS871" s="53" t="e">
        <f>S871-T871-VLOOKUP(C871, Вчера_Спутник!C:BL, 13, FALSE)</f>
        <v>#N/A</v>
      </c>
      <c r="AT871" s="53" t="e">
        <f>U871-V871-VLOOKUP(C871, Вчера_Спутник!C:BL, 15, FALSE)</f>
        <v>#N/A</v>
      </c>
      <c r="AU871" s="53" t="e">
        <f>W871-X871-VLOOKUP(C871, Вчера_Спутник!C:BL, 17, FALSE)</f>
        <v>#N/A</v>
      </c>
      <c r="AV871" s="53" t="e">
        <f>Y871-Z871-VLOOKUP(C871, Вчера_Спутник!C:BL, 19, FALSE)</f>
        <v>#N/A</v>
      </c>
      <c r="AW871" s="53" t="e">
        <f>AA871-AB871-VLOOKUP(C871, Вчера_Спутник!C:BL, 21, FALSE)</f>
        <v>#N/A</v>
      </c>
      <c r="AX871" s="53" t="e">
        <f>AC871-AD871-VLOOKUP(C871, Вчера_Спутник!C:BL, 23, FALSE)</f>
        <v>#N/A</v>
      </c>
      <c r="AY871" s="53" t="e">
        <f>VLOOKUP(C871, Вчера_Спутник!C:BL, 26, FALSE)+F871-Z871-AD871-AG871</f>
        <v>#N/A</v>
      </c>
      <c r="AZ871" s="53" t="e">
        <f>AE871-VLOOKUP(C871, Вчера_Спутник!C:BL, 25, FALSE)</f>
        <v>#N/A</v>
      </c>
    </row>
    <row r="872" spans="1:52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3">
        <f t="shared" si="27"/>
        <v>0</v>
      </c>
      <c r="AJ872" s="53">
        <f t="shared" si="28"/>
        <v>0</v>
      </c>
      <c r="AK872" s="53" t="str">
        <f>IF(ISNA(VLOOKUP(C872,Вчера_Спутник!C:C, 1, FALSE)),"ошибка",0)</f>
        <v>ошибка</v>
      </c>
      <c r="AL872" s="55"/>
      <c r="AM872" s="53" t="e">
        <f>D872-VLOOKUP(C872, Вчера_Спутник!C:BL, 2, FALSE)</f>
        <v>#N/A</v>
      </c>
      <c r="AN872" s="53" t="e">
        <f>E872-F872-VLOOKUP(C872, Вчера_Спутник!C:BL, 3, FALSE)</f>
        <v>#N/A</v>
      </c>
      <c r="AO872" s="53" t="e">
        <f>K872-L872-VLOOKUP(C872, Вчера_Спутник!C:BL, 5, FALSE)</f>
        <v>#N/A</v>
      </c>
      <c r="AP872" s="53" t="e">
        <f>M872-N872-VLOOKUP(C872, Вчера_Спутник!C:BL, 7, FALSE)</f>
        <v>#N/A</v>
      </c>
      <c r="AQ872" s="53" t="e">
        <f>O872-P872-VLOOKUP(C872, Вчера_Спутник!C:BL, 9, FALSE)</f>
        <v>#N/A</v>
      </c>
      <c r="AR872" s="53" t="e">
        <f>Q872-R872-VLOOKUP(C872, Вчера_Спутник!C:BL, 11, FALSE)</f>
        <v>#N/A</v>
      </c>
      <c r="AS872" s="53" t="e">
        <f>S872-T872-VLOOKUP(C872, Вчера_Спутник!C:BL, 13, FALSE)</f>
        <v>#N/A</v>
      </c>
      <c r="AT872" s="53" t="e">
        <f>U872-V872-VLOOKUP(C872, Вчера_Спутник!C:BL, 15, FALSE)</f>
        <v>#N/A</v>
      </c>
      <c r="AU872" s="53" t="e">
        <f>W872-X872-VLOOKUP(C872, Вчера_Спутник!C:BL, 17, FALSE)</f>
        <v>#N/A</v>
      </c>
      <c r="AV872" s="53" t="e">
        <f>Y872-Z872-VLOOKUP(C872, Вчера_Спутник!C:BL, 19, FALSE)</f>
        <v>#N/A</v>
      </c>
      <c r="AW872" s="53" t="e">
        <f>AA872-AB872-VLOOKUP(C872, Вчера_Спутник!C:BL, 21, FALSE)</f>
        <v>#N/A</v>
      </c>
      <c r="AX872" s="53" t="e">
        <f>AC872-AD872-VLOOKUP(C872, Вчера_Спутник!C:BL, 23, FALSE)</f>
        <v>#N/A</v>
      </c>
      <c r="AY872" s="53" t="e">
        <f>VLOOKUP(C872, Вчера_Спутник!C:BL, 26, FALSE)+F872-Z872-AD872-AG872</f>
        <v>#N/A</v>
      </c>
      <c r="AZ872" s="53" t="e">
        <f>AE872-VLOOKUP(C872, Вчера_Спутник!C:BL, 25, FALSE)</f>
        <v>#N/A</v>
      </c>
    </row>
    <row r="873" spans="1:52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3">
        <f t="shared" si="27"/>
        <v>0</v>
      </c>
      <c r="AJ873" s="53">
        <f t="shared" si="28"/>
        <v>0</v>
      </c>
      <c r="AK873" s="53" t="str">
        <f>IF(ISNA(VLOOKUP(C873,Вчера_Спутник!C:C, 1, FALSE)),"ошибка",0)</f>
        <v>ошибка</v>
      </c>
      <c r="AL873" s="55"/>
      <c r="AM873" s="53" t="e">
        <f>D873-VLOOKUP(C873, Вчера_Спутник!C:BL, 2, FALSE)</f>
        <v>#N/A</v>
      </c>
      <c r="AN873" s="53" t="e">
        <f>E873-F873-VLOOKUP(C873, Вчера_Спутник!C:BL, 3, FALSE)</f>
        <v>#N/A</v>
      </c>
      <c r="AO873" s="53" t="e">
        <f>K873-L873-VLOOKUP(C873, Вчера_Спутник!C:BL, 5, FALSE)</f>
        <v>#N/A</v>
      </c>
      <c r="AP873" s="53" t="e">
        <f>M873-N873-VLOOKUP(C873, Вчера_Спутник!C:BL, 7, FALSE)</f>
        <v>#N/A</v>
      </c>
      <c r="AQ873" s="53" t="e">
        <f>O873-P873-VLOOKUP(C873, Вчера_Спутник!C:BL, 9, FALSE)</f>
        <v>#N/A</v>
      </c>
      <c r="AR873" s="53" t="e">
        <f>Q873-R873-VLOOKUP(C873, Вчера_Спутник!C:BL, 11, FALSE)</f>
        <v>#N/A</v>
      </c>
      <c r="AS873" s="53" t="e">
        <f>S873-T873-VLOOKUP(C873, Вчера_Спутник!C:BL, 13, FALSE)</f>
        <v>#N/A</v>
      </c>
      <c r="AT873" s="53" t="e">
        <f>U873-V873-VLOOKUP(C873, Вчера_Спутник!C:BL, 15, FALSE)</f>
        <v>#N/A</v>
      </c>
      <c r="AU873" s="53" t="e">
        <f>W873-X873-VLOOKUP(C873, Вчера_Спутник!C:BL, 17, FALSE)</f>
        <v>#N/A</v>
      </c>
      <c r="AV873" s="53" t="e">
        <f>Y873-Z873-VLOOKUP(C873, Вчера_Спутник!C:BL, 19, FALSE)</f>
        <v>#N/A</v>
      </c>
      <c r="AW873" s="53" t="e">
        <f>AA873-AB873-VLOOKUP(C873, Вчера_Спутник!C:BL, 21, FALSE)</f>
        <v>#N/A</v>
      </c>
      <c r="AX873" s="53" t="e">
        <f>AC873-AD873-VLOOKUP(C873, Вчера_Спутник!C:BL, 23, FALSE)</f>
        <v>#N/A</v>
      </c>
      <c r="AY873" s="53" t="e">
        <f>VLOOKUP(C873, Вчера_Спутник!C:BL, 26, FALSE)+F873-Z873-AD873-AG873</f>
        <v>#N/A</v>
      </c>
      <c r="AZ873" s="53" t="e">
        <f>AE873-VLOOKUP(C873, Вчера_Спутник!C:BL, 25, FALSE)</f>
        <v>#N/A</v>
      </c>
    </row>
    <row r="874" spans="1:52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3">
        <f t="shared" si="27"/>
        <v>0</v>
      </c>
      <c r="AJ874" s="53">
        <f t="shared" si="28"/>
        <v>0</v>
      </c>
      <c r="AK874" s="53" t="str">
        <f>IF(ISNA(VLOOKUP(C874,Вчера_Спутник!C:C, 1, FALSE)),"ошибка",0)</f>
        <v>ошибка</v>
      </c>
      <c r="AL874" s="55"/>
      <c r="AM874" s="53" t="e">
        <f>D874-VLOOKUP(C874, Вчера_Спутник!C:BL, 2, FALSE)</f>
        <v>#N/A</v>
      </c>
      <c r="AN874" s="53" t="e">
        <f>E874-F874-VLOOKUP(C874, Вчера_Спутник!C:BL, 3, FALSE)</f>
        <v>#N/A</v>
      </c>
      <c r="AO874" s="53" t="e">
        <f>K874-L874-VLOOKUP(C874, Вчера_Спутник!C:BL, 5, FALSE)</f>
        <v>#N/A</v>
      </c>
      <c r="AP874" s="53" t="e">
        <f>M874-N874-VLOOKUP(C874, Вчера_Спутник!C:BL, 7, FALSE)</f>
        <v>#N/A</v>
      </c>
      <c r="AQ874" s="53" t="e">
        <f>O874-P874-VLOOKUP(C874, Вчера_Спутник!C:BL, 9, FALSE)</f>
        <v>#N/A</v>
      </c>
      <c r="AR874" s="53" t="e">
        <f>Q874-R874-VLOOKUP(C874, Вчера_Спутник!C:BL, 11, FALSE)</f>
        <v>#N/A</v>
      </c>
      <c r="AS874" s="53" t="e">
        <f>S874-T874-VLOOKUP(C874, Вчера_Спутник!C:BL, 13, FALSE)</f>
        <v>#N/A</v>
      </c>
      <c r="AT874" s="53" t="e">
        <f>U874-V874-VLOOKUP(C874, Вчера_Спутник!C:BL, 15, FALSE)</f>
        <v>#N/A</v>
      </c>
      <c r="AU874" s="53" t="e">
        <f>W874-X874-VLOOKUP(C874, Вчера_Спутник!C:BL, 17, FALSE)</f>
        <v>#N/A</v>
      </c>
      <c r="AV874" s="53" t="e">
        <f>Y874-Z874-VLOOKUP(C874, Вчера_Спутник!C:BL, 19, FALSE)</f>
        <v>#N/A</v>
      </c>
      <c r="AW874" s="53" t="e">
        <f>AA874-AB874-VLOOKUP(C874, Вчера_Спутник!C:BL, 21, FALSE)</f>
        <v>#N/A</v>
      </c>
      <c r="AX874" s="53" t="e">
        <f>AC874-AD874-VLOOKUP(C874, Вчера_Спутник!C:BL, 23, FALSE)</f>
        <v>#N/A</v>
      </c>
      <c r="AY874" s="53" t="e">
        <f>VLOOKUP(C874, Вчера_Спутник!C:BL, 26, FALSE)+F874-Z874-AD874-AG874</f>
        <v>#N/A</v>
      </c>
      <c r="AZ874" s="53" t="e">
        <f>AE874-VLOOKUP(C874, Вчера_Спутник!C:BL, 25, FALSE)</f>
        <v>#N/A</v>
      </c>
    </row>
    <row r="875" spans="1:52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3">
        <f t="shared" si="27"/>
        <v>0</v>
      </c>
      <c r="AJ875" s="53">
        <f t="shared" si="28"/>
        <v>0</v>
      </c>
      <c r="AK875" s="53" t="str">
        <f>IF(ISNA(VLOOKUP(C875,Вчера_Спутник!C:C, 1, FALSE)),"ошибка",0)</f>
        <v>ошибка</v>
      </c>
      <c r="AL875" s="55"/>
      <c r="AM875" s="53" t="e">
        <f>D875-VLOOKUP(C875, Вчера_Спутник!C:BL, 2, FALSE)</f>
        <v>#N/A</v>
      </c>
      <c r="AN875" s="53" t="e">
        <f>E875-F875-VLOOKUP(C875, Вчера_Спутник!C:BL, 3, FALSE)</f>
        <v>#N/A</v>
      </c>
      <c r="AO875" s="53" t="e">
        <f>K875-L875-VLOOKUP(C875, Вчера_Спутник!C:BL, 5, FALSE)</f>
        <v>#N/A</v>
      </c>
      <c r="AP875" s="53" t="e">
        <f>M875-N875-VLOOKUP(C875, Вчера_Спутник!C:BL, 7, FALSE)</f>
        <v>#N/A</v>
      </c>
      <c r="AQ875" s="53" t="e">
        <f>O875-P875-VLOOKUP(C875, Вчера_Спутник!C:BL, 9, FALSE)</f>
        <v>#N/A</v>
      </c>
      <c r="AR875" s="53" t="e">
        <f>Q875-R875-VLOOKUP(C875, Вчера_Спутник!C:BL, 11, FALSE)</f>
        <v>#N/A</v>
      </c>
      <c r="AS875" s="53" t="e">
        <f>S875-T875-VLOOKUP(C875, Вчера_Спутник!C:BL, 13, FALSE)</f>
        <v>#N/A</v>
      </c>
      <c r="AT875" s="53" t="e">
        <f>U875-V875-VLOOKUP(C875, Вчера_Спутник!C:BL, 15, FALSE)</f>
        <v>#N/A</v>
      </c>
      <c r="AU875" s="53" t="e">
        <f>W875-X875-VLOOKUP(C875, Вчера_Спутник!C:BL, 17, FALSE)</f>
        <v>#N/A</v>
      </c>
      <c r="AV875" s="53" t="e">
        <f>Y875-Z875-VLOOKUP(C875, Вчера_Спутник!C:BL, 19, FALSE)</f>
        <v>#N/A</v>
      </c>
      <c r="AW875" s="53" t="e">
        <f>AA875-AB875-VLOOKUP(C875, Вчера_Спутник!C:BL, 21, FALSE)</f>
        <v>#N/A</v>
      </c>
      <c r="AX875" s="53" t="e">
        <f>AC875-AD875-VLOOKUP(C875, Вчера_Спутник!C:BL, 23, FALSE)</f>
        <v>#N/A</v>
      </c>
      <c r="AY875" s="53" t="e">
        <f>VLOOKUP(C875, Вчера_Спутник!C:BL, 26, FALSE)+F875-Z875-AD875-AG875</f>
        <v>#N/A</v>
      </c>
      <c r="AZ875" s="53" t="e">
        <f>AE875-VLOOKUP(C875, Вчера_Спутник!C:BL, 25, FALSE)</f>
        <v>#N/A</v>
      </c>
    </row>
    <row r="876" spans="1:52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3">
        <f t="shared" si="27"/>
        <v>0</v>
      </c>
      <c r="AJ876" s="53">
        <f t="shared" si="28"/>
        <v>0</v>
      </c>
      <c r="AK876" s="53" t="str">
        <f>IF(ISNA(VLOOKUP(C876,Вчера_Спутник!C:C, 1, FALSE)),"ошибка",0)</f>
        <v>ошибка</v>
      </c>
      <c r="AL876" s="55"/>
      <c r="AM876" s="53" t="e">
        <f>D876-VLOOKUP(C876, Вчера_Спутник!C:BL, 2, FALSE)</f>
        <v>#N/A</v>
      </c>
      <c r="AN876" s="53" t="e">
        <f>E876-F876-VLOOKUP(C876, Вчера_Спутник!C:BL, 3, FALSE)</f>
        <v>#N/A</v>
      </c>
      <c r="AO876" s="53" t="e">
        <f>K876-L876-VLOOKUP(C876, Вчера_Спутник!C:BL, 5, FALSE)</f>
        <v>#N/A</v>
      </c>
      <c r="AP876" s="53" t="e">
        <f>M876-N876-VLOOKUP(C876, Вчера_Спутник!C:BL, 7, FALSE)</f>
        <v>#N/A</v>
      </c>
      <c r="AQ876" s="53" t="e">
        <f>O876-P876-VLOOKUP(C876, Вчера_Спутник!C:BL, 9, FALSE)</f>
        <v>#N/A</v>
      </c>
      <c r="AR876" s="53" t="e">
        <f>Q876-R876-VLOOKUP(C876, Вчера_Спутник!C:BL, 11, FALSE)</f>
        <v>#N/A</v>
      </c>
      <c r="AS876" s="53" t="e">
        <f>S876-T876-VLOOKUP(C876, Вчера_Спутник!C:BL, 13, FALSE)</f>
        <v>#N/A</v>
      </c>
      <c r="AT876" s="53" t="e">
        <f>U876-V876-VLOOKUP(C876, Вчера_Спутник!C:BL, 15, FALSE)</f>
        <v>#N/A</v>
      </c>
      <c r="AU876" s="53" t="e">
        <f>W876-X876-VLOOKUP(C876, Вчера_Спутник!C:BL, 17, FALSE)</f>
        <v>#N/A</v>
      </c>
      <c r="AV876" s="53" t="e">
        <f>Y876-Z876-VLOOKUP(C876, Вчера_Спутник!C:BL, 19, FALSE)</f>
        <v>#N/A</v>
      </c>
      <c r="AW876" s="53" t="e">
        <f>AA876-AB876-VLOOKUP(C876, Вчера_Спутник!C:BL, 21, FALSE)</f>
        <v>#N/A</v>
      </c>
      <c r="AX876" s="53" t="e">
        <f>AC876-AD876-VLOOKUP(C876, Вчера_Спутник!C:BL, 23, FALSE)</f>
        <v>#N/A</v>
      </c>
      <c r="AY876" s="53" t="e">
        <f>VLOOKUP(C876, Вчера_Спутник!C:BL, 26, FALSE)+F876-Z876-AD876-AG876</f>
        <v>#N/A</v>
      </c>
      <c r="AZ876" s="53" t="e">
        <f>AE876-VLOOKUP(C876, Вчера_Спутник!C:BL, 25, FALSE)</f>
        <v>#N/A</v>
      </c>
    </row>
    <row r="877" spans="1:52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3">
        <f t="shared" si="27"/>
        <v>0</v>
      </c>
      <c r="AJ877" s="53">
        <f t="shared" si="28"/>
        <v>0</v>
      </c>
      <c r="AK877" s="53" t="str">
        <f>IF(ISNA(VLOOKUP(C877,Вчера_Спутник!C:C, 1, FALSE)),"ошибка",0)</f>
        <v>ошибка</v>
      </c>
      <c r="AL877" s="55"/>
      <c r="AM877" s="53" t="e">
        <f>D877-VLOOKUP(C877, Вчера_Спутник!C:BL, 2, FALSE)</f>
        <v>#N/A</v>
      </c>
      <c r="AN877" s="53" t="e">
        <f>E877-F877-VLOOKUP(C877, Вчера_Спутник!C:BL, 3, FALSE)</f>
        <v>#N/A</v>
      </c>
      <c r="AO877" s="53" t="e">
        <f>K877-L877-VLOOKUP(C877, Вчера_Спутник!C:BL, 5, FALSE)</f>
        <v>#N/A</v>
      </c>
      <c r="AP877" s="53" t="e">
        <f>M877-N877-VLOOKUP(C877, Вчера_Спутник!C:BL, 7, FALSE)</f>
        <v>#N/A</v>
      </c>
      <c r="AQ877" s="53" t="e">
        <f>O877-P877-VLOOKUP(C877, Вчера_Спутник!C:BL, 9, FALSE)</f>
        <v>#N/A</v>
      </c>
      <c r="AR877" s="53" t="e">
        <f>Q877-R877-VLOOKUP(C877, Вчера_Спутник!C:BL, 11, FALSE)</f>
        <v>#N/A</v>
      </c>
      <c r="AS877" s="53" t="e">
        <f>S877-T877-VLOOKUP(C877, Вчера_Спутник!C:BL, 13, FALSE)</f>
        <v>#N/A</v>
      </c>
      <c r="AT877" s="53" t="e">
        <f>U877-V877-VLOOKUP(C877, Вчера_Спутник!C:BL, 15, FALSE)</f>
        <v>#N/A</v>
      </c>
      <c r="AU877" s="53" t="e">
        <f>W877-X877-VLOOKUP(C877, Вчера_Спутник!C:BL, 17, FALSE)</f>
        <v>#N/A</v>
      </c>
      <c r="AV877" s="53" t="e">
        <f>Y877-Z877-VLOOKUP(C877, Вчера_Спутник!C:BL, 19, FALSE)</f>
        <v>#N/A</v>
      </c>
      <c r="AW877" s="53" t="e">
        <f>AA877-AB877-VLOOKUP(C877, Вчера_Спутник!C:BL, 21, FALSE)</f>
        <v>#N/A</v>
      </c>
      <c r="AX877" s="53" t="e">
        <f>AC877-AD877-VLOOKUP(C877, Вчера_Спутник!C:BL, 23, FALSE)</f>
        <v>#N/A</v>
      </c>
      <c r="AY877" s="53" t="e">
        <f>VLOOKUP(C877, Вчера_Спутник!C:BL, 26, FALSE)+F877-Z877-AD877-AG877</f>
        <v>#N/A</v>
      </c>
      <c r="AZ877" s="53" t="e">
        <f>AE877-VLOOKUP(C877, Вчера_Спутник!C:BL, 25, FALSE)</f>
        <v>#N/A</v>
      </c>
    </row>
    <row r="878" spans="1:52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3">
        <f t="shared" si="27"/>
        <v>0</v>
      </c>
      <c r="AJ878" s="53">
        <f t="shared" si="28"/>
        <v>0</v>
      </c>
      <c r="AK878" s="53" t="str">
        <f>IF(ISNA(VLOOKUP(C878,Вчера_Спутник!C:C, 1, FALSE)),"ошибка",0)</f>
        <v>ошибка</v>
      </c>
      <c r="AL878" s="55"/>
      <c r="AM878" s="53" t="e">
        <f>D878-VLOOKUP(C878, Вчера_Спутник!C:BL, 2, FALSE)</f>
        <v>#N/A</v>
      </c>
      <c r="AN878" s="53" t="e">
        <f>E878-F878-VLOOKUP(C878, Вчера_Спутник!C:BL, 3, FALSE)</f>
        <v>#N/A</v>
      </c>
      <c r="AO878" s="53" t="e">
        <f>K878-L878-VLOOKUP(C878, Вчера_Спутник!C:BL, 5, FALSE)</f>
        <v>#N/A</v>
      </c>
      <c r="AP878" s="53" t="e">
        <f>M878-N878-VLOOKUP(C878, Вчера_Спутник!C:BL, 7, FALSE)</f>
        <v>#N/A</v>
      </c>
      <c r="AQ878" s="53" t="e">
        <f>O878-P878-VLOOKUP(C878, Вчера_Спутник!C:BL, 9, FALSE)</f>
        <v>#N/A</v>
      </c>
      <c r="AR878" s="53" t="e">
        <f>Q878-R878-VLOOKUP(C878, Вчера_Спутник!C:BL, 11, FALSE)</f>
        <v>#N/A</v>
      </c>
      <c r="AS878" s="53" t="e">
        <f>S878-T878-VLOOKUP(C878, Вчера_Спутник!C:BL, 13, FALSE)</f>
        <v>#N/A</v>
      </c>
      <c r="AT878" s="53" t="e">
        <f>U878-V878-VLOOKUP(C878, Вчера_Спутник!C:BL, 15, FALSE)</f>
        <v>#N/A</v>
      </c>
      <c r="AU878" s="53" t="e">
        <f>W878-X878-VLOOKUP(C878, Вчера_Спутник!C:BL, 17, FALSE)</f>
        <v>#N/A</v>
      </c>
      <c r="AV878" s="53" t="e">
        <f>Y878-Z878-VLOOKUP(C878, Вчера_Спутник!C:BL, 19, FALSE)</f>
        <v>#N/A</v>
      </c>
      <c r="AW878" s="53" t="e">
        <f>AA878-AB878-VLOOKUP(C878, Вчера_Спутник!C:BL, 21, FALSE)</f>
        <v>#N/A</v>
      </c>
      <c r="AX878" s="53" t="e">
        <f>AC878-AD878-VLOOKUP(C878, Вчера_Спутник!C:BL, 23, FALSE)</f>
        <v>#N/A</v>
      </c>
      <c r="AY878" s="53" t="e">
        <f>VLOOKUP(C878, Вчера_Спутник!C:BL, 26, FALSE)+F878-Z878-AD878-AG878</f>
        <v>#N/A</v>
      </c>
      <c r="AZ878" s="53" t="e">
        <f>AE878-VLOOKUP(C878, Вчера_Спутник!C:BL, 25, FALSE)</f>
        <v>#N/A</v>
      </c>
    </row>
    <row r="879" spans="1:52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3">
        <f t="shared" si="27"/>
        <v>0</v>
      </c>
      <c r="AJ879" s="53">
        <f t="shared" si="28"/>
        <v>0</v>
      </c>
      <c r="AK879" s="53" t="str">
        <f>IF(ISNA(VLOOKUP(C879,Вчера_Спутник!C:C, 1, FALSE)),"ошибка",0)</f>
        <v>ошибка</v>
      </c>
      <c r="AL879" s="55"/>
      <c r="AM879" s="53" t="e">
        <f>D879-VLOOKUP(C879, Вчера_Спутник!C:BL, 2, FALSE)</f>
        <v>#N/A</v>
      </c>
      <c r="AN879" s="53" t="e">
        <f>E879-F879-VLOOKUP(C879, Вчера_Спутник!C:BL, 3, FALSE)</f>
        <v>#N/A</v>
      </c>
      <c r="AO879" s="53" t="e">
        <f>K879-L879-VLOOKUP(C879, Вчера_Спутник!C:BL, 5, FALSE)</f>
        <v>#N/A</v>
      </c>
      <c r="AP879" s="53" t="e">
        <f>M879-N879-VLOOKUP(C879, Вчера_Спутник!C:BL, 7, FALSE)</f>
        <v>#N/A</v>
      </c>
      <c r="AQ879" s="53" t="e">
        <f>O879-P879-VLOOKUP(C879, Вчера_Спутник!C:BL, 9, FALSE)</f>
        <v>#N/A</v>
      </c>
      <c r="AR879" s="53" t="e">
        <f>Q879-R879-VLOOKUP(C879, Вчера_Спутник!C:BL, 11, FALSE)</f>
        <v>#N/A</v>
      </c>
      <c r="AS879" s="53" t="e">
        <f>S879-T879-VLOOKUP(C879, Вчера_Спутник!C:BL, 13, FALSE)</f>
        <v>#N/A</v>
      </c>
      <c r="AT879" s="53" t="e">
        <f>U879-V879-VLOOKUP(C879, Вчера_Спутник!C:BL, 15, FALSE)</f>
        <v>#N/A</v>
      </c>
      <c r="AU879" s="53" t="e">
        <f>W879-X879-VLOOKUP(C879, Вчера_Спутник!C:BL, 17, FALSE)</f>
        <v>#N/A</v>
      </c>
      <c r="AV879" s="53" t="e">
        <f>Y879-Z879-VLOOKUP(C879, Вчера_Спутник!C:BL, 19, FALSE)</f>
        <v>#N/A</v>
      </c>
      <c r="AW879" s="53" t="e">
        <f>AA879-AB879-VLOOKUP(C879, Вчера_Спутник!C:BL, 21, FALSE)</f>
        <v>#N/A</v>
      </c>
      <c r="AX879" s="53" t="e">
        <f>AC879-AD879-VLOOKUP(C879, Вчера_Спутник!C:BL, 23, FALSE)</f>
        <v>#N/A</v>
      </c>
      <c r="AY879" s="53" t="e">
        <f>VLOOKUP(C879, Вчера_Спутник!C:BL, 26, FALSE)+F879-Z879-AD879-AG879</f>
        <v>#N/A</v>
      </c>
      <c r="AZ879" s="53" t="e">
        <f>AE879-VLOOKUP(C879, Вчера_Спутник!C:BL, 25, FALSE)</f>
        <v>#N/A</v>
      </c>
    </row>
    <row r="880" spans="1:52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3">
        <f t="shared" si="27"/>
        <v>0</v>
      </c>
      <c r="AJ880" s="53">
        <f t="shared" si="28"/>
        <v>0</v>
      </c>
      <c r="AK880" s="53" t="str">
        <f>IF(ISNA(VLOOKUP(C880,Вчера_Спутник!C:C, 1, FALSE)),"ошибка",0)</f>
        <v>ошибка</v>
      </c>
      <c r="AL880" s="55"/>
      <c r="AM880" s="53" t="e">
        <f>D880-VLOOKUP(C880, Вчера_Спутник!C:BL, 2, FALSE)</f>
        <v>#N/A</v>
      </c>
      <c r="AN880" s="53" t="e">
        <f>E880-F880-VLOOKUP(C880, Вчера_Спутник!C:BL, 3, FALSE)</f>
        <v>#N/A</v>
      </c>
      <c r="AO880" s="53" t="e">
        <f>K880-L880-VLOOKUP(C880, Вчера_Спутник!C:BL, 5, FALSE)</f>
        <v>#N/A</v>
      </c>
      <c r="AP880" s="53" t="e">
        <f>M880-N880-VLOOKUP(C880, Вчера_Спутник!C:BL, 7, FALSE)</f>
        <v>#N/A</v>
      </c>
      <c r="AQ880" s="53" t="e">
        <f>O880-P880-VLOOKUP(C880, Вчера_Спутник!C:BL, 9, FALSE)</f>
        <v>#N/A</v>
      </c>
      <c r="AR880" s="53" t="e">
        <f>Q880-R880-VLOOKUP(C880, Вчера_Спутник!C:BL, 11, FALSE)</f>
        <v>#N/A</v>
      </c>
      <c r="AS880" s="53" t="e">
        <f>S880-T880-VLOOKUP(C880, Вчера_Спутник!C:BL, 13, FALSE)</f>
        <v>#N/A</v>
      </c>
      <c r="AT880" s="53" t="e">
        <f>U880-V880-VLOOKUP(C880, Вчера_Спутник!C:BL, 15, FALSE)</f>
        <v>#N/A</v>
      </c>
      <c r="AU880" s="53" t="e">
        <f>W880-X880-VLOOKUP(C880, Вчера_Спутник!C:BL, 17, FALSE)</f>
        <v>#N/A</v>
      </c>
      <c r="AV880" s="53" t="e">
        <f>Y880-Z880-VLOOKUP(C880, Вчера_Спутник!C:BL, 19, FALSE)</f>
        <v>#N/A</v>
      </c>
      <c r="AW880" s="53" t="e">
        <f>AA880-AB880-VLOOKUP(C880, Вчера_Спутник!C:BL, 21, FALSE)</f>
        <v>#N/A</v>
      </c>
      <c r="AX880" s="53" t="e">
        <f>AC880-AD880-VLOOKUP(C880, Вчера_Спутник!C:BL, 23, FALSE)</f>
        <v>#N/A</v>
      </c>
      <c r="AY880" s="53" t="e">
        <f>VLOOKUP(C880, Вчера_Спутник!C:BL, 26, FALSE)+F880-Z880-AD880-AG880</f>
        <v>#N/A</v>
      </c>
      <c r="AZ880" s="53" t="e">
        <f>AE880-VLOOKUP(C880, Вчера_Спутник!C:BL, 25, FALSE)</f>
        <v>#N/A</v>
      </c>
    </row>
    <row r="881" spans="1:52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3">
        <f t="shared" si="27"/>
        <v>0</v>
      </c>
      <c r="AJ881" s="53">
        <f t="shared" si="28"/>
        <v>0</v>
      </c>
      <c r="AK881" s="53" t="str">
        <f>IF(ISNA(VLOOKUP(C881,Вчера_Спутник!C:C, 1, FALSE)),"ошибка",0)</f>
        <v>ошибка</v>
      </c>
      <c r="AL881" s="55"/>
      <c r="AM881" s="53" t="e">
        <f>D881-VLOOKUP(C881, Вчера_Спутник!C:BL, 2, FALSE)</f>
        <v>#N/A</v>
      </c>
      <c r="AN881" s="53" t="e">
        <f>E881-F881-VLOOKUP(C881, Вчера_Спутник!C:BL, 3, FALSE)</f>
        <v>#N/A</v>
      </c>
      <c r="AO881" s="53" t="e">
        <f>K881-L881-VLOOKUP(C881, Вчера_Спутник!C:BL, 5, FALSE)</f>
        <v>#N/A</v>
      </c>
      <c r="AP881" s="53" t="e">
        <f>M881-N881-VLOOKUP(C881, Вчера_Спутник!C:BL, 7, FALSE)</f>
        <v>#N/A</v>
      </c>
      <c r="AQ881" s="53" t="e">
        <f>O881-P881-VLOOKUP(C881, Вчера_Спутник!C:BL, 9, FALSE)</f>
        <v>#N/A</v>
      </c>
      <c r="AR881" s="53" t="e">
        <f>Q881-R881-VLOOKUP(C881, Вчера_Спутник!C:BL, 11, FALSE)</f>
        <v>#N/A</v>
      </c>
      <c r="AS881" s="53" t="e">
        <f>S881-T881-VLOOKUP(C881, Вчера_Спутник!C:BL, 13, FALSE)</f>
        <v>#N/A</v>
      </c>
      <c r="AT881" s="53" t="e">
        <f>U881-V881-VLOOKUP(C881, Вчера_Спутник!C:BL, 15, FALSE)</f>
        <v>#N/A</v>
      </c>
      <c r="AU881" s="53" t="e">
        <f>W881-X881-VLOOKUP(C881, Вчера_Спутник!C:BL, 17, FALSE)</f>
        <v>#N/A</v>
      </c>
      <c r="AV881" s="53" t="e">
        <f>Y881-Z881-VLOOKUP(C881, Вчера_Спутник!C:BL, 19, FALSE)</f>
        <v>#N/A</v>
      </c>
      <c r="AW881" s="53" t="e">
        <f>AA881-AB881-VLOOKUP(C881, Вчера_Спутник!C:BL, 21, FALSE)</f>
        <v>#N/A</v>
      </c>
      <c r="AX881" s="53" t="e">
        <f>AC881-AD881-VLOOKUP(C881, Вчера_Спутник!C:BL, 23, FALSE)</f>
        <v>#N/A</v>
      </c>
      <c r="AY881" s="53" t="e">
        <f>VLOOKUP(C881, Вчера_Спутник!C:BL, 26, FALSE)+F881-Z881-AD881-AG881</f>
        <v>#N/A</v>
      </c>
      <c r="AZ881" s="53" t="e">
        <f>AE881-VLOOKUP(C881, Вчера_Спутник!C:BL, 25, FALSE)</f>
        <v>#N/A</v>
      </c>
    </row>
    <row r="882" spans="1:52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3">
        <f t="shared" si="27"/>
        <v>0</v>
      </c>
      <c r="AJ882" s="53">
        <f t="shared" si="28"/>
        <v>0</v>
      </c>
      <c r="AK882" s="53" t="str">
        <f>IF(ISNA(VLOOKUP(C882,Вчера_Спутник!C:C, 1, FALSE)),"ошибка",0)</f>
        <v>ошибка</v>
      </c>
      <c r="AL882" s="55"/>
      <c r="AM882" s="53" t="e">
        <f>D882-VLOOKUP(C882, Вчера_Спутник!C:BL, 2, FALSE)</f>
        <v>#N/A</v>
      </c>
      <c r="AN882" s="53" t="e">
        <f>E882-F882-VLOOKUP(C882, Вчера_Спутник!C:BL, 3, FALSE)</f>
        <v>#N/A</v>
      </c>
      <c r="AO882" s="53" t="e">
        <f>K882-L882-VLOOKUP(C882, Вчера_Спутник!C:BL, 5, FALSE)</f>
        <v>#N/A</v>
      </c>
      <c r="AP882" s="53" t="e">
        <f>M882-N882-VLOOKUP(C882, Вчера_Спутник!C:BL, 7, FALSE)</f>
        <v>#N/A</v>
      </c>
      <c r="AQ882" s="53" t="e">
        <f>O882-P882-VLOOKUP(C882, Вчера_Спутник!C:BL, 9, FALSE)</f>
        <v>#N/A</v>
      </c>
      <c r="AR882" s="53" t="e">
        <f>Q882-R882-VLOOKUP(C882, Вчера_Спутник!C:BL, 11, FALSE)</f>
        <v>#N/A</v>
      </c>
      <c r="AS882" s="53" t="e">
        <f>S882-T882-VLOOKUP(C882, Вчера_Спутник!C:BL, 13, FALSE)</f>
        <v>#N/A</v>
      </c>
      <c r="AT882" s="53" t="e">
        <f>U882-V882-VLOOKUP(C882, Вчера_Спутник!C:BL, 15, FALSE)</f>
        <v>#N/A</v>
      </c>
      <c r="AU882" s="53" t="e">
        <f>W882-X882-VLOOKUP(C882, Вчера_Спутник!C:BL, 17, FALSE)</f>
        <v>#N/A</v>
      </c>
      <c r="AV882" s="53" t="e">
        <f>Y882-Z882-VLOOKUP(C882, Вчера_Спутник!C:BL, 19, FALSE)</f>
        <v>#N/A</v>
      </c>
      <c r="AW882" s="53" t="e">
        <f>AA882-AB882-VLOOKUP(C882, Вчера_Спутник!C:BL, 21, FALSE)</f>
        <v>#N/A</v>
      </c>
      <c r="AX882" s="53" t="e">
        <f>AC882-AD882-VLOOKUP(C882, Вчера_Спутник!C:BL, 23, FALSE)</f>
        <v>#N/A</v>
      </c>
      <c r="AY882" s="53" t="e">
        <f>VLOOKUP(C882, Вчера_Спутник!C:BL, 26, FALSE)+F882-Z882-AD882-AG882</f>
        <v>#N/A</v>
      </c>
      <c r="AZ882" s="53" t="e">
        <f>AE882-VLOOKUP(C882, Вчера_Спутник!C:BL, 25, FALSE)</f>
        <v>#N/A</v>
      </c>
    </row>
    <row r="883" spans="1:52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3">
        <f t="shared" si="27"/>
        <v>0</v>
      </c>
      <c r="AJ883" s="53">
        <f t="shared" si="28"/>
        <v>0</v>
      </c>
      <c r="AK883" s="53" t="str">
        <f>IF(ISNA(VLOOKUP(C883,Вчера_Спутник!C:C, 1, FALSE)),"ошибка",0)</f>
        <v>ошибка</v>
      </c>
      <c r="AL883" s="55"/>
      <c r="AM883" s="53" t="e">
        <f>D883-VLOOKUP(C883, Вчера_Спутник!C:BL, 2, FALSE)</f>
        <v>#N/A</v>
      </c>
      <c r="AN883" s="53" t="e">
        <f>E883-F883-VLOOKUP(C883, Вчера_Спутник!C:BL, 3, FALSE)</f>
        <v>#N/A</v>
      </c>
      <c r="AO883" s="53" t="e">
        <f>K883-L883-VLOOKUP(C883, Вчера_Спутник!C:BL, 5, FALSE)</f>
        <v>#N/A</v>
      </c>
      <c r="AP883" s="53" t="e">
        <f>M883-N883-VLOOKUP(C883, Вчера_Спутник!C:BL, 7, FALSE)</f>
        <v>#N/A</v>
      </c>
      <c r="AQ883" s="53" t="e">
        <f>O883-P883-VLOOKUP(C883, Вчера_Спутник!C:BL, 9, FALSE)</f>
        <v>#N/A</v>
      </c>
      <c r="AR883" s="53" t="e">
        <f>Q883-R883-VLOOKUP(C883, Вчера_Спутник!C:BL, 11, FALSE)</f>
        <v>#N/A</v>
      </c>
      <c r="AS883" s="53" t="e">
        <f>S883-T883-VLOOKUP(C883, Вчера_Спутник!C:BL, 13, FALSE)</f>
        <v>#N/A</v>
      </c>
      <c r="AT883" s="53" t="e">
        <f>U883-V883-VLOOKUP(C883, Вчера_Спутник!C:BL, 15, FALSE)</f>
        <v>#N/A</v>
      </c>
      <c r="AU883" s="53" t="e">
        <f>W883-X883-VLOOKUP(C883, Вчера_Спутник!C:BL, 17, FALSE)</f>
        <v>#N/A</v>
      </c>
      <c r="AV883" s="53" t="e">
        <f>Y883-Z883-VLOOKUP(C883, Вчера_Спутник!C:BL, 19, FALSE)</f>
        <v>#N/A</v>
      </c>
      <c r="AW883" s="53" t="e">
        <f>AA883-AB883-VLOOKUP(C883, Вчера_Спутник!C:BL, 21, FALSE)</f>
        <v>#N/A</v>
      </c>
      <c r="AX883" s="53" t="e">
        <f>AC883-AD883-VLOOKUP(C883, Вчера_Спутник!C:BL, 23, FALSE)</f>
        <v>#N/A</v>
      </c>
      <c r="AY883" s="53" t="e">
        <f>VLOOKUP(C883, Вчера_Спутник!C:BL, 26, FALSE)+F883-Z883-AD883-AG883</f>
        <v>#N/A</v>
      </c>
      <c r="AZ883" s="53" t="e">
        <f>AE883-VLOOKUP(C883, Вчера_Спутник!C:BL, 25, FALSE)</f>
        <v>#N/A</v>
      </c>
    </row>
    <row r="884" spans="1:52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3">
        <f t="shared" si="27"/>
        <v>0</v>
      </c>
      <c r="AJ884" s="53">
        <f t="shared" si="28"/>
        <v>0</v>
      </c>
      <c r="AK884" s="53" t="str">
        <f>IF(ISNA(VLOOKUP(C884,Вчера_Спутник!C:C, 1, FALSE)),"ошибка",0)</f>
        <v>ошибка</v>
      </c>
      <c r="AL884" s="55"/>
      <c r="AM884" s="53" t="e">
        <f>D884-VLOOKUP(C884, Вчера_Спутник!C:BL, 2, FALSE)</f>
        <v>#N/A</v>
      </c>
      <c r="AN884" s="53" t="e">
        <f>E884-F884-VLOOKUP(C884, Вчера_Спутник!C:BL, 3, FALSE)</f>
        <v>#N/A</v>
      </c>
      <c r="AO884" s="53" t="e">
        <f>K884-L884-VLOOKUP(C884, Вчера_Спутник!C:BL, 5, FALSE)</f>
        <v>#N/A</v>
      </c>
      <c r="AP884" s="53" t="e">
        <f>M884-N884-VLOOKUP(C884, Вчера_Спутник!C:BL, 7, FALSE)</f>
        <v>#N/A</v>
      </c>
      <c r="AQ884" s="53" t="e">
        <f>O884-P884-VLOOKUP(C884, Вчера_Спутник!C:BL, 9, FALSE)</f>
        <v>#N/A</v>
      </c>
      <c r="AR884" s="53" t="e">
        <f>Q884-R884-VLOOKUP(C884, Вчера_Спутник!C:BL, 11, FALSE)</f>
        <v>#N/A</v>
      </c>
      <c r="AS884" s="53" t="e">
        <f>S884-T884-VLOOKUP(C884, Вчера_Спутник!C:BL, 13, FALSE)</f>
        <v>#N/A</v>
      </c>
      <c r="AT884" s="53" t="e">
        <f>U884-V884-VLOOKUP(C884, Вчера_Спутник!C:BL, 15, FALSE)</f>
        <v>#N/A</v>
      </c>
      <c r="AU884" s="53" t="e">
        <f>W884-X884-VLOOKUP(C884, Вчера_Спутник!C:BL, 17, FALSE)</f>
        <v>#N/A</v>
      </c>
      <c r="AV884" s="53" t="e">
        <f>Y884-Z884-VLOOKUP(C884, Вчера_Спутник!C:BL, 19, FALSE)</f>
        <v>#N/A</v>
      </c>
      <c r="AW884" s="53" t="e">
        <f>AA884-AB884-VLOOKUP(C884, Вчера_Спутник!C:BL, 21, FALSE)</f>
        <v>#N/A</v>
      </c>
      <c r="AX884" s="53" t="e">
        <f>AC884-AD884-VLOOKUP(C884, Вчера_Спутник!C:BL, 23, FALSE)</f>
        <v>#N/A</v>
      </c>
      <c r="AY884" s="53" t="e">
        <f>VLOOKUP(C884, Вчера_Спутник!C:BL, 26, FALSE)+F884-Z884-AD884-AG884</f>
        <v>#N/A</v>
      </c>
      <c r="AZ884" s="53" t="e">
        <f>AE884-VLOOKUP(C884, Вчера_Спутник!C:BL, 25, FALSE)</f>
        <v>#N/A</v>
      </c>
    </row>
    <row r="885" spans="1:52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3">
        <f t="shared" si="27"/>
        <v>0</v>
      </c>
      <c r="AJ885" s="53">
        <f t="shared" si="28"/>
        <v>0</v>
      </c>
      <c r="AK885" s="53" t="str">
        <f>IF(ISNA(VLOOKUP(C885,Вчера_Спутник!C:C, 1, FALSE)),"ошибка",0)</f>
        <v>ошибка</v>
      </c>
      <c r="AL885" s="55"/>
      <c r="AM885" s="53" t="e">
        <f>D885-VLOOKUP(C885, Вчера_Спутник!C:BL, 2, FALSE)</f>
        <v>#N/A</v>
      </c>
      <c r="AN885" s="53" t="e">
        <f>E885-F885-VLOOKUP(C885, Вчера_Спутник!C:BL, 3, FALSE)</f>
        <v>#N/A</v>
      </c>
      <c r="AO885" s="53" t="e">
        <f>K885-L885-VLOOKUP(C885, Вчера_Спутник!C:BL, 5, FALSE)</f>
        <v>#N/A</v>
      </c>
      <c r="AP885" s="53" t="e">
        <f>M885-N885-VLOOKUP(C885, Вчера_Спутник!C:BL, 7, FALSE)</f>
        <v>#N/A</v>
      </c>
      <c r="AQ885" s="53" t="e">
        <f>O885-P885-VLOOKUP(C885, Вчера_Спутник!C:BL, 9, FALSE)</f>
        <v>#N/A</v>
      </c>
      <c r="AR885" s="53" t="e">
        <f>Q885-R885-VLOOKUP(C885, Вчера_Спутник!C:BL, 11, FALSE)</f>
        <v>#N/A</v>
      </c>
      <c r="AS885" s="53" t="e">
        <f>S885-T885-VLOOKUP(C885, Вчера_Спутник!C:BL, 13, FALSE)</f>
        <v>#N/A</v>
      </c>
      <c r="AT885" s="53" t="e">
        <f>U885-V885-VLOOKUP(C885, Вчера_Спутник!C:BL, 15, FALSE)</f>
        <v>#N/A</v>
      </c>
      <c r="AU885" s="53" t="e">
        <f>W885-X885-VLOOKUP(C885, Вчера_Спутник!C:BL, 17, FALSE)</f>
        <v>#N/A</v>
      </c>
      <c r="AV885" s="53" t="e">
        <f>Y885-Z885-VLOOKUP(C885, Вчера_Спутник!C:BL, 19, FALSE)</f>
        <v>#N/A</v>
      </c>
      <c r="AW885" s="53" t="e">
        <f>AA885-AB885-VLOOKUP(C885, Вчера_Спутник!C:BL, 21, FALSE)</f>
        <v>#N/A</v>
      </c>
      <c r="AX885" s="53" t="e">
        <f>AC885-AD885-VLOOKUP(C885, Вчера_Спутник!C:BL, 23, FALSE)</f>
        <v>#N/A</v>
      </c>
      <c r="AY885" s="53" t="e">
        <f>VLOOKUP(C885, Вчера_Спутник!C:BL, 26, FALSE)+F885-Z885-AD885-AG885</f>
        <v>#N/A</v>
      </c>
      <c r="AZ885" s="53" t="e">
        <f>AE885-VLOOKUP(C885, Вчера_Спутник!C:BL, 25, FALSE)</f>
        <v>#N/A</v>
      </c>
    </row>
    <row r="886" spans="1:52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3">
        <f t="shared" si="27"/>
        <v>0</v>
      </c>
      <c r="AJ886" s="53">
        <f t="shared" si="28"/>
        <v>0</v>
      </c>
      <c r="AK886" s="53" t="str">
        <f>IF(ISNA(VLOOKUP(C886,Вчера_Спутник!C:C, 1, FALSE)),"ошибка",0)</f>
        <v>ошибка</v>
      </c>
      <c r="AL886" s="55"/>
      <c r="AM886" s="53" t="e">
        <f>D886-VLOOKUP(C886, Вчера_Спутник!C:BL, 2, FALSE)</f>
        <v>#N/A</v>
      </c>
      <c r="AN886" s="53" t="e">
        <f>E886-F886-VLOOKUP(C886, Вчера_Спутник!C:BL, 3, FALSE)</f>
        <v>#N/A</v>
      </c>
      <c r="AO886" s="53" t="e">
        <f>K886-L886-VLOOKUP(C886, Вчера_Спутник!C:BL, 5, FALSE)</f>
        <v>#N/A</v>
      </c>
      <c r="AP886" s="53" t="e">
        <f>M886-N886-VLOOKUP(C886, Вчера_Спутник!C:BL, 7, FALSE)</f>
        <v>#N/A</v>
      </c>
      <c r="AQ886" s="53" t="e">
        <f>O886-P886-VLOOKUP(C886, Вчера_Спутник!C:BL, 9, FALSE)</f>
        <v>#N/A</v>
      </c>
      <c r="AR886" s="53" t="e">
        <f>Q886-R886-VLOOKUP(C886, Вчера_Спутник!C:BL, 11, FALSE)</f>
        <v>#N/A</v>
      </c>
      <c r="AS886" s="53" t="e">
        <f>S886-T886-VLOOKUP(C886, Вчера_Спутник!C:BL, 13, FALSE)</f>
        <v>#N/A</v>
      </c>
      <c r="AT886" s="53" t="e">
        <f>U886-V886-VLOOKUP(C886, Вчера_Спутник!C:BL, 15, FALSE)</f>
        <v>#N/A</v>
      </c>
      <c r="AU886" s="53" t="e">
        <f>W886-X886-VLOOKUP(C886, Вчера_Спутник!C:BL, 17, FALSE)</f>
        <v>#N/A</v>
      </c>
      <c r="AV886" s="53" t="e">
        <f>Y886-Z886-VLOOKUP(C886, Вчера_Спутник!C:BL, 19, FALSE)</f>
        <v>#N/A</v>
      </c>
      <c r="AW886" s="53" t="e">
        <f>AA886-AB886-VLOOKUP(C886, Вчера_Спутник!C:BL, 21, FALSE)</f>
        <v>#N/A</v>
      </c>
      <c r="AX886" s="53" t="e">
        <f>AC886-AD886-VLOOKUP(C886, Вчера_Спутник!C:BL, 23, FALSE)</f>
        <v>#N/A</v>
      </c>
      <c r="AY886" s="53" t="e">
        <f>VLOOKUP(C886, Вчера_Спутник!C:BL, 26, FALSE)+F886-Z886-AD886-AG886</f>
        <v>#N/A</v>
      </c>
      <c r="AZ886" s="53" t="e">
        <f>AE886-VLOOKUP(C886, Вчера_Спутник!C:BL, 25, FALSE)</f>
        <v>#N/A</v>
      </c>
    </row>
    <row r="887" spans="1:52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3">
        <f t="shared" si="27"/>
        <v>0</v>
      </c>
      <c r="AJ887" s="53">
        <f t="shared" si="28"/>
        <v>0</v>
      </c>
      <c r="AK887" s="53" t="str">
        <f>IF(ISNA(VLOOKUP(C887,Вчера_Спутник!C:C, 1, FALSE)),"ошибка",0)</f>
        <v>ошибка</v>
      </c>
      <c r="AL887" s="55"/>
      <c r="AM887" s="53" t="e">
        <f>D887-VLOOKUP(C887, Вчера_Спутник!C:BL, 2, FALSE)</f>
        <v>#N/A</v>
      </c>
      <c r="AN887" s="53" t="e">
        <f>E887-F887-VLOOKUP(C887, Вчера_Спутник!C:BL, 3, FALSE)</f>
        <v>#N/A</v>
      </c>
      <c r="AO887" s="53" t="e">
        <f>K887-L887-VLOOKUP(C887, Вчера_Спутник!C:BL, 5, FALSE)</f>
        <v>#N/A</v>
      </c>
      <c r="AP887" s="53" t="e">
        <f>M887-N887-VLOOKUP(C887, Вчера_Спутник!C:BL, 7, FALSE)</f>
        <v>#N/A</v>
      </c>
      <c r="AQ887" s="53" t="e">
        <f>O887-P887-VLOOKUP(C887, Вчера_Спутник!C:BL, 9, FALSE)</f>
        <v>#N/A</v>
      </c>
      <c r="AR887" s="53" t="e">
        <f>Q887-R887-VLOOKUP(C887, Вчера_Спутник!C:BL, 11, FALSE)</f>
        <v>#N/A</v>
      </c>
      <c r="AS887" s="53" t="e">
        <f>S887-T887-VLOOKUP(C887, Вчера_Спутник!C:BL, 13, FALSE)</f>
        <v>#N/A</v>
      </c>
      <c r="AT887" s="53" t="e">
        <f>U887-V887-VLOOKUP(C887, Вчера_Спутник!C:BL, 15, FALSE)</f>
        <v>#N/A</v>
      </c>
      <c r="AU887" s="53" t="e">
        <f>W887-X887-VLOOKUP(C887, Вчера_Спутник!C:BL, 17, FALSE)</f>
        <v>#N/A</v>
      </c>
      <c r="AV887" s="53" t="e">
        <f>Y887-Z887-VLOOKUP(C887, Вчера_Спутник!C:BL, 19, FALSE)</f>
        <v>#N/A</v>
      </c>
      <c r="AW887" s="53" t="e">
        <f>AA887-AB887-VLOOKUP(C887, Вчера_Спутник!C:BL, 21, FALSE)</f>
        <v>#N/A</v>
      </c>
      <c r="AX887" s="53" t="e">
        <f>AC887-AD887-VLOOKUP(C887, Вчера_Спутник!C:BL, 23, FALSE)</f>
        <v>#N/A</v>
      </c>
      <c r="AY887" s="53" t="e">
        <f>VLOOKUP(C887, Вчера_Спутник!C:BL, 26, FALSE)+F887-Z887-AD887-AG887</f>
        <v>#N/A</v>
      </c>
      <c r="AZ887" s="53" t="e">
        <f>AE887-VLOOKUP(C887, Вчера_Спутник!C:BL, 25, FALSE)</f>
        <v>#N/A</v>
      </c>
    </row>
    <row r="888" spans="1:52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3">
        <f t="shared" si="27"/>
        <v>0</v>
      </c>
      <c r="AJ888" s="53">
        <f t="shared" si="28"/>
        <v>0</v>
      </c>
      <c r="AK888" s="53" t="str">
        <f>IF(ISNA(VLOOKUP(C888,Вчера_Спутник!C:C, 1, FALSE)),"ошибка",0)</f>
        <v>ошибка</v>
      </c>
      <c r="AL888" s="55"/>
      <c r="AM888" s="53" t="e">
        <f>D888-VLOOKUP(C888, Вчера_Спутник!C:BL, 2, FALSE)</f>
        <v>#N/A</v>
      </c>
      <c r="AN888" s="53" t="e">
        <f>E888-F888-VLOOKUP(C888, Вчера_Спутник!C:BL, 3, FALSE)</f>
        <v>#N/A</v>
      </c>
      <c r="AO888" s="53" t="e">
        <f>K888-L888-VLOOKUP(C888, Вчера_Спутник!C:BL, 5, FALSE)</f>
        <v>#N/A</v>
      </c>
      <c r="AP888" s="53" t="e">
        <f>M888-N888-VLOOKUP(C888, Вчера_Спутник!C:BL, 7, FALSE)</f>
        <v>#N/A</v>
      </c>
      <c r="AQ888" s="53" t="e">
        <f>O888-P888-VLOOKUP(C888, Вчера_Спутник!C:BL, 9, FALSE)</f>
        <v>#N/A</v>
      </c>
      <c r="AR888" s="53" t="e">
        <f>Q888-R888-VLOOKUP(C888, Вчера_Спутник!C:BL, 11, FALSE)</f>
        <v>#N/A</v>
      </c>
      <c r="AS888" s="53" t="e">
        <f>S888-T888-VLOOKUP(C888, Вчера_Спутник!C:BL, 13, FALSE)</f>
        <v>#N/A</v>
      </c>
      <c r="AT888" s="53" t="e">
        <f>U888-V888-VLOOKUP(C888, Вчера_Спутник!C:BL, 15, FALSE)</f>
        <v>#N/A</v>
      </c>
      <c r="AU888" s="53" t="e">
        <f>W888-X888-VLOOKUP(C888, Вчера_Спутник!C:BL, 17, FALSE)</f>
        <v>#N/A</v>
      </c>
      <c r="AV888" s="53" t="e">
        <f>Y888-Z888-VLOOKUP(C888, Вчера_Спутник!C:BL, 19, FALSE)</f>
        <v>#N/A</v>
      </c>
      <c r="AW888" s="53" t="e">
        <f>AA888-AB888-VLOOKUP(C888, Вчера_Спутник!C:BL, 21, FALSE)</f>
        <v>#N/A</v>
      </c>
      <c r="AX888" s="53" t="e">
        <f>AC888-AD888-VLOOKUP(C888, Вчера_Спутник!C:BL, 23, FALSE)</f>
        <v>#N/A</v>
      </c>
      <c r="AY888" s="53" t="e">
        <f>VLOOKUP(C888, Вчера_Спутник!C:BL, 26, FALSE)+F888-Z888-AD888-AG888</f>
        <v>#N/A</v>
      </c>
      <c r="AZ888" s="53" t="e">
        <f>AE888-VLOOKUP(C888, Вчера_Спутник!C:BL, 25, FALSE)</f>
        <v>#N/A</v>
      </c>
    </row>
    <row r="889" spans="1:52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3">
        <f t="shared" si="27"/>
        <v>0</v>
      </c>
      <c r="AJ889" s="53">
        <f t="shared" si="28"/>
        <v>0</v>
      </c>
      <c r="AK889" s="53" t="str">
        <f>IF(ISNA(VLOOKUP(C889,Вчера_Спутник!C:C, 1, FALSE)),"ошибка",0)</f>
        <v>ошибка</v>
      </c>
      <c r="AL889" s="55"/>
      <c r="AM889" s="53" t="e">
        <f>D889-VLOOKUP(C889, Вчера_Спутник!C:BL, 2, FALSE)</f>
        <v>#N/A</v>
      </c>
      <c r="AN889" s="53" t="e">
        <f>E889-F889-VLOOKUP(C889, Вчера_Спутник!C:BL, 3, FALSE)</f>
        <v>#N/A</v>
      </c>
      <c r="AO889" s="53" t="e">
        <f>K889-L889-VLOOKUP(C889, Вчера_Спутник!C:BL, 5, FALSE)</f>
        <v>#N/A</v>
      </c>
      <c r="AP889" s="53" t="e">
        <f>M889-N889-VLOOKUP(C889, Вчера_Спутник!C:BL, 7, FALSE)</f>
        <v>#N/A</v>
      </c>
      <c r="AQ889" s="53" t="e">
        <f>O889-P889-VLOOKUP(C889, Вчера_Спутник!C:BL, 9, FALSE)</f>
        <v>#N/A</v>
      </c>
      <c r="AR889" s="53" t="e">
        <f>Q889-R889-VLOOKUP(C889, Вчера_Спутник!C:BL, 11, FALSE)</f>
        <v>#N/A</v>
      </c>
      <c r="AS889" s="53" t="e">
        <f>S889-T889-VLOOKUP(C889, Вчера_Спутник!C:BL, 13, FALSE)</f>
        <v>#N/A</v>
      </c>
      <c r="AT889" s="53" t="e">
        <f>U889-V889-VLOOKUP(C889, Вчера_Спутник!C:BL, 15, FALSE)</f>
        <v>#N/A</v>
      </c>
      <c r="AU889" s="53" t="e">
        <f>W889-X889-VLOOKUP(C889, Вчера_Спутник!C:BL, 17, FALSE)</f>
        <v>#N/A</v>
      </c>
      <c r="AV889" s="53" t="e">
        <f>Y889-Z889-VLOOKUP(C889, Вчера_Спутник!C:BL, 19, FALSE)</f>
        <v>#N/A</v>
      </c>
      <c r="AW889" s="53" t="e">
        <f>AA889-AB889-VLOOKUP(C889, Вчера_Спутник!C:BL, 21, FALSE)</f>
        <v>#N/A</v>
      </c>
      <c r="AX889" s="53" t="e">
        <f>AC889-AD889-VLOOKUP(C889, Вчера_Спутник!C:BL, 23, FALSE)</f>
        <v>#N/A</v>
      </c>
      <c r="AY889" s="53" t="e">
        <f>VLOOKUP(C889, Вчера_Спутник!C:BL, 26, FALSE)+F889-Z889-AD889-AG889</f>
        <v>#N/A</v>
      </c>
      <c r="AZ889" s="53" t="e">
        <f>AE889-VLOOKUP(C889, Вчера_Спутник!C:BL, 25, FALSE)</f>
        <v>#N/A</v>
      </c>
    </row>
    <row r="890" spans="1:52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3">
        <f t="shared" si="27"/>
        <v>0</v>
      </c>
      <c r="AJ890" s="53">
        <f t="shared" si="28"/>
        <v>0</v>
      </c>
      <c r="AK890" s="53" t="str">
        <f>IF(ISNA(VLOOKUP(C890,Вчера_Спутник!C:C, 1, FALSE)),"ошибка",0)</f>
        <v>ошибка</v>
      </c>
      <c r="AL890" s="55"/>
      <c r="AM890" s="53" t="e">
        <f>D890-VLOOKUP(C890, Вчера_Спутник!C:BL, 2, FALSE)</f>
        <v>#N/A</v>
      </c>
      <c r="AN890" s="53" t="e">
        <f>E890-F890-VLOOKUP(C890, Вчера_Спутник!C:BL, 3, FALSE)</f>
        <v>#N/A</v>
      </c>
      <c r="AO890" s="53" t="e">
        <f>K890-L890-VLOOKUP(C890, Вчера_Спутник!C:BL, 5, FALSE)</f>
        <v>#N/A</v>
      </c>
      <c r="AP890" s="53" t="e">
        <f>M890-N890-VLOOKUP(C890, Вчера_Спутник!C:BL, 7, FALSE)</f>
        <v>#N/A</v>
      </c>
      <c r="AQ890" s="53" t="e">
        <f>O890-P890-VLOOKUP(C890, Вчера_Спутник!C:BL, 9, FALSE)</f>
        <v>#N/A</v>
      </c>
      <c r="AR890" s="53" t="e">
        <f>Q890-R890-VLOOKUP(C890, Вчера_Спутник!C:BL, 11, FALSE)</f>
        <v>#N/A</v>
      </c>
      <c r="AS890" s="53" t="e">
        <f>S890-T890-VLOOKUP(C890, Вчера_Спутник!C:BL, 13, FALSE)</f>
        <v>#N/A</v>
      </c>
      <c r="AT890" s="53" t="e">
        <f>U890-V890-VLOOKUP(C890, Вчера_Спутник!C:BL, 15, FALSE)</f>
        <v>#N/A</v>
      </c>
      <c r="AU890" s="53" t="e">
        <f>W890-X890-VLOOKUP(C890, Вчера_Спутник!C:BL, 17, FALSE)</f>
        <v>#N/A</v>
      </c>
      <c r="AV890" s="53" t="e">
        <f>Y890-Z890-VLOOKUP(C890, Вчера_Спутник!C:BL, 19, FALSE)</f>
        <v>#N/A</v>
      </c>
      <c r="AW890" s="53" t="e">
        <f>AA890-AB890-VLOOKUP(C890, Вчера_Спутник!C:BL, 21, FALSE)</f>
        <v>#N/A</v>
      </c>
      <c r="AX890" s="53" t="e">
        <f>AC890-AD890-VLOOKUP(C890, Вчера_Спутник!C:BL, 23, FALSE)</f>
        <v>#N/A</v>
      </c>
      <c r="AY890" s="53" t="e">
        <f>VLOOKUP(C890, Вчера_Спутник!C:BL, 26, FALSE)+F890-Z890-AD890-AG890</f>
        <v>#N/A</v>
      </c>
      <c r="AZ890" s="53" t="e">
        <f>AE890-VLOOKUP(C890, Вчера_Спутник!C:BL, 25, FALSE)</f>
        <v>#N/A</v>
      </c>
    </row>
    <row r="891" spans="1:52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3">
        <f t="shared" si="27"/>
        <v>0</v>
      </c>
      <c r="AJ891" s="53">
        <f t="shared" si="28"/>
        <v>0</v>
      </c>
      <c r="AK891" s="53" t="str">
        <f>IF(ISNA(VLOOKUP(C891,Вчера_Спутник!C:C, 1, FALSE)),"ошибка",0)</f>
        <v>ошибка</v>
      </c>
      <c r="AL891" s="55"/>
      <c r="AM891" s="53" t="e">
        <f>D891-VLOOKUP(C891, Вчера_Спутник!C:BL, 2, FALSE)</f>
        <v>#N/A</v>
      </c>
      <c r="AN891" s="53" t="e">
        <f>E891-F891-VLOOKUP(C891, Вчера_Спутник!C:BL, 3, FALSE)</f>
        <v>#N/A</v>
      </c>
      <c r="AO891" s="53" t="e">
        <f>K891-L891-VLOOKUP(C891, Вчера_Спутник!C:BL, 5, FALSE)</f>
        <v>#N/A</v>
      </c>
      <c r="AP891" s="53" t="e">
        <f>M891-N891-VLOOKUP(C891, Вчера_Спутник!C:BL, 7, FALSE)</f>
        <v>#N/A</v>
      </c>
      <c r="AQ891" s="53" t="e">
        <f>O891-P891-VLOOKUP(C891, Вчера_Спутник!C:BL, 9, FALSE)</f>
        <v>#N/A</v>
      </c>
      <c r="AR891" s="53" t="e">
        <f>Q891-R891-VLOOKUP(C891, Вчера_Спутник!C:BL, 11, FALSE)</f>
        <v>#N/A</v>
      </c>
      <c r="AS891" s="53" t="e">
        <f>S891-T891-VLOOKUP(C891, Вчера_Спутник!C:BL, 13, FALSE)</f>
        <v>#N/A</v>
      </c>
      <c r="AT891" s="53" t="e">
        <f>U891-V891-VLOOKUP(C891, Вчера_Спутник!C:BL, 15, FALSE)</f>
        <v>#N/A</v>
      </c>
      <c r="AU891" s="53" t="e">
        <f>W891-X891-VLOOKUP(C891, Вчера_Спутник!C:BL, 17, FALSE)</f>
        <v>#N/A</v>
      </c>
      <c r="AV891" s="53" t="e">
        <f>Y891-Z891-VLOOKUP(C891, Вчера_Спутник!C:BL, 19, FALSE)</f>
        <v>#N/A</v>
      </c>
      <c r="AW891" s="53" t="e">
        <f>AA891-AB891-VLOOKUP(C891, Вчера_Спутник!C:BL, 21, FALSE)</f>
        <v>#N/A</v>
      </c>
      <c r="AX891" s="53" t="e">
        <f>AC891-AD891-VLOOKUP(C891, Вчера_Спутник!C:BL, 23, FALSE)</f>
        <v>#N/A</v>
      </c>
      <c r="AY891" s="53" t="e">
        <f>VLOOKUP(C891, Вчера_Спутник!C:BL, 26, FALSE)+F891-Z891-AD891-AG891</f>
        <v>#N/A</v>
      </c>
      <c r="AZ891" s="53" t="e">
        <f>AE891-VLOOKUP(C891, Вчера_Спутник!C:BL, 25, FALSE)</f>
        <v>#N/A</v>
      </c>
    </row>
    <row r="892" spans="1:52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3">
        <f t="shared" si="27"/>
        <v>0</v>
      </c>
      <c r="AJ892" s="53">
        <f t="shared" si="28"/>
        <v>0</v>
      </c>
      <c r="AK892" s="53" t="str">
        <f>IF(ISNA(VLOOKUP(C892,Вчера_Спутник!C:C, 1, FALSE)),"ошибка",0)</f>
        <v>ошибка</v>
      </c>
      <c r="AL892" s="55"/>
      <c r="AM892" s="53" t="e">
        <f>D892-VLOOKUP(C892, Вчера_Спутник!C:BL, 2, FALSE)</f>
        <v>#N/A</v>
      </c>
      <c r="AN892" s="53" t="e">
        <f>E892-F892-VLOOKUP(C892, Вчера_Спутник!C:BL, 3, FALSE)</f>
        <v>#N/A</v>
      </c>
      <c r="AO892" s="53" t="e">
        <f>K892-L892-VLOOKUP(C892, Вчера_Спутник!C:BL, 5, FALSE)</f>
        <v>#N/A</v>
      </c>
      <c r="AP892" s="53" t="e">
        <f>M892-N892-VLOOKUP(C892, Вчера_Спутник!C:BL, 7, FALSE)</f>
        <v>#N/A</v>
      </c>
      <c r="AQ892" s="53" t="e">
        <f>O892-P892-VLOOKUP(C892, Вчера_Спутник!C:BL, 9, FALSE)</f>
        <v>#N/A</v>
      </c>
      <c r="AR892" s="53" t="e">
        <f>Q892-R892-VLOOKUP(C892, Вчера_Спутник!C:BL, 11, FALSE)</f>
        <v>#N/A</v>
      </c>
      <c r="AS892" s="53" t="e">
        <f>S892-T892-VLOOKUP(C892, Вчера_Спутник!C:BL, 13, FALSE)</f>
        <v>#N/A</v>
      </c>
      <c r="AT892" s="53" t="e">
        <f>U892-V892-VLOOKUP(C892, Вчера_Спутник!C:BL, 15, FALSE)</f>
        <v>#N/A</v>
      </c>
      <c r="AU892" s="53" t="e">
        <f>W892-X892-VLOOKUP(C892, Вчера_Спутник!C:BL, 17, FALSE)</f>
        <v>#N/A</v>
      </c>
      <c r="AV892" s="53" t="e">
        <f>Y892-Z892-VLOOKUP(C892, Вчера_Спутник!C:BL, 19, FALSE)</f>
        <v>#N/A</v>
      </c>
      <c r="AW892" s="53" t="e">
        <f>AA892-AB892-VLOOKUP(C892, Вчера_Спутник!C:BL, 21, FALSE)</f>
        <v>#N/A</v>
      </c>
      <c r="AX892" s="53" t="e">
        <f>AC892-AD892-VLOOKUP(C892, Вчера_Спутник!C:BL, 23, FALSE)</f>
        <v>#N/A</v>
      </c>
      <c r="AY892" s="53" t="e">
        <f>VLOOKUP(C892, Вчера_Спутник!C:BL, 26, FALSE)+F892-Z892-AD892-AG892</f>
        <v>#N/A</v>
      </c>
      <c r="AZ892" s="53" t="e">
        <f>AE892-VLOOKUP(C892, Вчера_Спутник!C:BL, 25, FALSE)</f>
        <v>#N/A</v>
      </c>
    </row>
    <row r="893" spans="1:52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3">
        <f t="shared" si="27"/>
        <v>0</v>
      </c>
      <c r="AJ893" s="53">
        <f t="shared" si="28"/>
        <v>0</v>
      </c>
      <c r="AK893" s="53" t="str">
        <f>IF(ISNA(VLOOKUP(C893,Вчера_Спутник!C:C, 1, FALSE)),"ошибка",0)</f>
        <v>ошибка</v>
      </c>
      <c r="AL893" s="55"/>
      <c r="AM893" s="53" t="e">
        <f>D893-VLOOKUP(C893, Вчера_Спутник!C:BL, 2, FALSE)</f>
        <v>#N/A</v>
      </c>
      <c r="AN893" s="53" t="e">
        <f>E893-F893-VLOOKUP(C893, Вчера_Спутник!C:BL, 3, FALSE)</f>
        <v>#N/A</v>
      </c>
      <c r="AO893" s="53" t="e">
        <f>K893-L893-VLOOKUP(C893, Вчера_Спутник!C:BL, 5, FALSE)</f>
        <v>#N/A</v>
      </c>
      <c r="AP893" s="53" t="e">
        <f>M893-N893-VLOOKUP(C893, Вчера_Спутник!C:BL, 7, FALSE)</f>
        <v>#N/A</v>
      </c>
      <c r="AQ893" s="53" t="e">
        <f>O893-P893-VLOOKUP(C893, Вчера_Спутник!C:BL, 9, FALSE)</f>
        <v>#N/A</v>
      </c>
      <c r="AR893" s="53" t="e">
        <f>Q893-R893-VLOOKUP(C893, Вчера_Спутник!C:BL, 11, FALSE)</f>
        <v>#N/A</v>
      </c>
      <c r="AS893" s="53" t="e">
        <f>S893-T893-VLOOKUP(C893, Вчера_Спутник!C:BL, 13, FALSE)</f>
        <v>#N/A</v>
      </c>
      <c r="AT893" s="53" t="e">
        <f>U893-V893-VLOOKUP(C893, Вчера_Спутник!C:BL, 15, FALSE)</f>
        <v>#N/A</v>
      </c>
      <c r="AU893" s="53" t="e">
        <f>W893-X893-VLOOKUP(C893, Вчера_Спутник!C:BL, 17, FALSE)</f>
        <v>#N/A</v>
      </c>
      <c r="AV893" s="53" t="e">
        <f>Y893-Z893-VLOOKUP(C893, Вчера_Спутник!C:BL, 19, FALSE)</f>
        <v>#N/A</v>
      </c>
      <c r="AW893" s="53" t="e">
        <f>AA893-AB893-VLOOKUP(C893, Вчера_Спутник!C:BL, 21, FALSE)</f>
        <v>#N/A</v>
      </c>
      <c r="AX893" s="53" t="e">
        <f>AC893-AD893-VLOOKUP(C893, Вчера_Спутник!C:BL, 23, FALSE)</f>
        <v>#N/A</v>
      </c>
      <c r="AY893" s="53" t="e">
        <f>VLOOKUP(C893, Вчера_Спутник!C:BL, 26, FALSE)+F893-Z893-AD893-AG893</f>
        <v>#N/A</v>
      </c>
      <c r="AZ893" s="53" t="e">
        <f>AE893-VLOOKUP(C893, Вчера_Спутник!C:BL, 25, FALSE)</f>
        <v>#N/A</v>
      </c>
    </row>
    <row r="894" spans="1:52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3">
        <f t="shared" si="27"/>
        <v>0</v>
      </c>
      <c r="AJ894" s="53">
        <f t="shared" si="28"/>
        <v>0</v>
      </c>
      <c r="AK894" s="53" t="str">
        <f>IF(ISNA(VLOOKUP(C894,Вчера_Спутник!C:C, 1, FALSE)),"ошибка",0)</f>
        <v>ошибка</v>
      </c>
      <c r="AL894" s="55"/>
      <c r="AM894" s="53" t="e">
        <f>D894-VLOOKUP(C894, Вчера_Спутник!C:BL, 2, FALSE)</f>
        <v>#N/A</v>
      </c>
      <c r="AN894" s="53" t="e">
        <f>E894-F894-VLOOKUP(C894, Вчера_Спутник!C:BL, 3, FALSE)</f>
        <v>#N/A</v>
      </c>
      <c r="AO894" s="53" t="e">
        <f>K894-L894-VLOOKUP(C894, Вчера_Спутник!C:BL, 5, FALSE)</f>
        <v>#N/A</v>
      </c>
      <c r="AP894" s="53" t="e">
        <f>M894-N894-VLOOKUP(C894, Вчера_Спутник!C:BL, 7, FALSE)</f>
        <v>#N/A</v>
      </c>
      <c r="AQ894" s="53" t="e">
        <f>O894-P894-VLOOKUP(C894, Вчера_Спутник!C:BL, 9, FALSE)</f>
        <v>#N/A</v>
      </c>
      <c r="AR894" s="53" t="e">
        <f>Q894-R894-VLOOKUP(C894, Вчера_Спутник!C:BL, 11, FALSE)</f>
        <v>#N/A</v>
      </c>
      <c r="AS894" s="53" t="e">
        <f>S894-T894-VLOOKUP(C894, Вчера_Спутник!C:BL, 13, FALSE)</f>
        <v>#N/A</v>
      </c>
      <c r="AT894" s="53" t="e">
        <f>U894-V894-VLOOKUP(C894, Вчера_Спутник!C:BL, 15, FALSE)</f>
        <v>#N/A</v>
      </c>
      <c r="AU894" s="53" t="e">
        <f>W894-X894-VLOOKUP(C894, Вчера_Спутник!C:BL, 17, FALSE)</f>
        <v>#N/A</v>
      </c>
      <c r="AV894" s="53" t="e">
        <f>Y894-Z894-VLOOKUP(C894, Вчера_Спутник!C:BL, 19, FALSE)</f>
        <v>#N/A</v>
      </c>
      <c r="AW894" s="53" t="e">
        <f>AA894-AB894-VLOOKUP(C894, Вчера_Спутник!C:BL, 21, FALSE)</f>
        <v>#N/A</v>
      </c>
      <c r="AX894" s="53" t="e">
        <f>AC894-AD894-VLOOKUP(C894, Вчера_Спутник!C:BL, 23, FALSE)</f>
        <v>#N/A</v>
      </c>
      <c r="AY894" s="53" t="e">
        <f>VLOOKUP(C894, Вчера_Спутник!C:BL, 26, FALSE)+F894-Z894-AD894-AG894</f>
        <v>#N/A</v>
      </c>
      <c r="AZ894" s="53" t="e">
        <f>AE894-VLOOKUP(C894, Вчера_Спутник!C:BL, 25, FALSE)</f>
        <v>#N/A</v>
      </c>
    </row>
    <row r="895" spans="1:52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3">
        <f t="shared" si="27"/>
        <v>0</v>
      </c>
      <c r="AJ895" s="53">
        <f t="shared" si="28"/>
        <v>0</v>
      </c>
      <c r="AK895" s="53" t="str">
        <f>IF(ISNA(VLOOKUP(C895,Вчера_Спутник!C:C, 1, FALSE)),"ошибка",0)</f>
        <v>ошибка</v>
      </c>
      <c r="AL895" s="55"/>
      <c r="AM895" s="53" t="e">
        <f>D895-VLOOKUP(C895, Вчера_Спутник!C:BL, 2, FALSE)</f>
        <v>#N/A</v>
      </c>
      <c r="AN895" s="53" t="e">
        <f>E895-F895-VLOOKUP(C895, Вчера_Спутник!C:BL, 3, FALSE)</f>
        <v>#N/A</v>
      </c>
      <c r="AO895" s="53" t="e">
        <f>K895-L895-VLOOKUP(C895, Вчера_Спутник!C:BL, 5, FALSE)</f>
        <v>#N/A</v>
      </c>
      <c r="AP895" s="53" t="e">
        <f>M895-N895-VLOOKUP(C895, Вчера_Спутник!C:BL, 7, FALSE)</f>
        <v>#N/A</v>
      </c>
      <c r="AQ895" s="53" t="e">
        <f>O895-P895-VLOOKUP(C895, Вчера_Спутник!C:BL, 9, FALSE)</f>
        <v>#N/A</v>
      </c>
      <c r="AR895" s="53" t="e">
        <f>Q895-R895-VLOOKUP(C895, Вчера_Спутник!C:BL, 11, FALSE)</f>
        <v>#N/A</v>
      </c>
      <c r="AS895" s="53" t="e">
        <f>S895-T895-VLOOKUP(C895, Вчера_Спутник!C:BL, 13, FALSE)</f>
        <v>#N/A</v>
      </c>
      <c r="AT895" s="53" t="e">
        <f>U895-V895-VLOOKUP(C895, Вчера_Спутник!C:BL, 15, FALSE)</f>
        <v>#N/A</v>
      </c>
      <c r="AU895" s="53" t="e">
        <f>W895-X895-VLOOKUP(C895, Вчера_Спутник!C:BL, 17, FALSE)</f>
        <v>#N/A</v>
      </c>
      <c r="AV895" s="53" t="e">
        <f>Y895-Z895-VLOOKUP(C895, Вчера_Спутник!C:BL, 19, FALSE)</f>
        <v>#N/A</v>
      </c>
      <c r="AW895" s="53" t="e">
        <f>AA895-AB895-VLOOKUP(C895, Вчера_Спутник!C:BL, 21, FALSE)</f>
        <v>#N/A</v>
      </c>
      <c r="AX895" s="53" t="e">
        <f>AC895-AD895-VLOOKUP(C895, Вчера_Спутник!C:BL, 23, FALSE)</f>
        <v>#N/A</v>
      </c>
      <c r="AY895" s="53" t="e">
        <f>VLOOKUP(C895, Вчера_Спутник!C:BL, 26, FALSE)+F895-Z895-AD895-AG895</f>
        <v>#N/A</v>
      </c>
      <c r="AZ895" s="53" t="e">
        <f>AE895-VLOOKUP(C895, Вчера_Спутник!C:BL, 25, FALSE)</f>
        <v>#N/A</v>
      </c>
    </row>
    <row r="896" spans="1:52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3">
        <f t="shared" si="27"/>
        <v>0</v>
      </c>
      <c r="AJ896" s="53">
        <f t="shared" si="28"/>
        <v>0</v>
      </c>
      <c r="AK896" s="53" t="str">
        <f>IF(ISNA(VLOOKUP(C896,Вчера_Спутник!C:C, 1, FALSE)),"ошибка",0)</f>
        <v>ошибка</v>
      </c>
      <c r="AL896" s="55"/>
      <c r="AM896" s="53" t="e">
        <f>D896-VLOOKUP(C896, Вчера_Спутник!C:BL, 2, FALSE)</f>
        <v>#N/A</v>
      </c>
      <c r="AN896" s="53" t="e">
        <f>E896-F896-VLOOKUP(C896, Вчера_Спутник!C:BL, 3, FALSE)</f>
        <v>#N/A</v>
      </c>
      <c r="AO896" s="53" t="e">
        <f>K896-L896-VLOOKUP(C896, Вчера_Спутник!C:BL, 5, FALSE)</f>
        <v>#N/A</v>
      </c>
      <c r="AP896" s="53" t="e">
        <f>M896-N896-VLOOKUP(C896, Вчера_Спутник!C:BL, 7, FALSE)</f>
        <v>#N/A</v>
      </c>
      <c r="AQ896" s="53" t="e">
        <f>O896-P896-VLOOKUP(C896, Вчера_Спутник!C:BL, 9, FALSE)</f>
        <v>#N/A</v>
      </c>
      <c r="AR896" s="53" t="e">
        <f>Q896-R896-VLOOKUP(C896, Вчера_Спутник!C:BL, 11, FALSE)</f>
        <v>#N/A</v>
      </c>
      <c r="AS896" s="53" t="e">
        <f>S896-T896-VLOOKUP(C896, Вчера_Спутник!C:BL, 13, FALSE)</f>
        <v>#N/A</v>
      </c>
      <c r="AT896" s="53" t="e">
        <f>U896-V896-VLOOKUP(C896, Вчера_Спутник!C:BL, 15, FALSE)</f>
        <v>#N/A</v>
      </c>
      <c r="AU896" s="53" t="e">
        <f>W896-X896-VLOOKUP(C896, Вчера_Спутник!C:BL, 17, FALSE)</f>
        <v>#N/A</v>
      </c>
      <c r="AV896" s="53" t="e">
        <f>Y896-Z896-VLOOKUP(C896, Вчера_Спутник!C:BL, 19, FALSE)</f>
        <v>#N/A</v>
      </c>
      <c r="AW896" s="53" t="e">
        <f>AA896-AB896-VLOOKUP(C896, Вчера_Спутник!C:BL, 21, FALSE)</f>
        <v>#N/A</v>
      </c>
      <c r="AX896" s="53" t="e">
        <f>AC896-AD896-VLOOKUP(C896, Вчера_Спутник!C:BL, 23, FALSE)</f>
        <v>#N/A</v>
      </c>
      <c r="AY896" s="53" t="e">
        <f>VLOOKUP(C896, Вчера_Спутник!C:BL, 26, FALSE)+F896-Z896-AD896-AG896</f>
        <v>#N/A</v>
      </c>
      <c r="AZ896" s="53" t="e">
        <f>AE896-VLOOKUP(C896, Вчера_Спутник!C:BL, 25, FALSE)</f>
        <v>#N/A</v>
      </c>
    </row>
    <row r="897" spans="1:52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3">
        <f t="shared" si="27"/>
        <v>0</v>
      </c>
      <c r="AJ897" s="53">
        <f t="shared" si="28"/>
        <v>0</v>
      </c>
      <c r="AK897" s="53" t="str">
        <f>IF(ISNA(VLOOKUP(C897,Вчера_Спутник!C:C, 1, FALSE)),"ошибка",0)</f>
        <v>ошибка</v>
      </c>
      <c r="AL897" s="55"/>
      <c r="AM897" s="53" t="e">
        <f>D897-VLOOKUP(C897, Вчера_Спутник!C:BL, 2, FALSE)</f>
        <v>#N/A</v>
      </c>
      <c r="AN897" s="53" t="e">
        <f>E897-F897-VLOOKUP(C897, Вчера_Спутник!C:BL, 3, FALSE)</f>
        <v>#N/A</v>
      </c>
      <c r="AO897" s="53" t="e">
        <f>K897-L897-VLOOKUP(C897, Вчера_Спутник!C:BL, 5, FALSE)</f>
        <v>#N/A</v>
      </c>
      <c r="AP897" s="53" t="e">
        <f>M897-N897-VLOOKUP(C897, Вчера_Спутник!C:BL, 7, FALSE)</f>
        <v>#N/A</v>
      </c>
      <c r="AQ897" s="53" t="e">
        <f>O897-P897-VLOOKUP(C897, Вчера_Спутник!C:BL, 9, FALSE)</f>
        <v>#N/A</v>
      </c>
      <c r="AR897" s="53" t="e">
        <f>Q897-R897-VLOOKUP(C897, Вчера_Спутник!C:BL, 11, FALSE)</f>
        <v>#N/A</v>
      </c>
      <c r="AS897" s="53" t="e">
        <f>S897-T897-VLOOKUP(C897, Вчера_Спутник!C:BL, 13, FALSE)</f>
        <v>#N/A</v>
      </c>
      <c r="AT897" s="53" t="e">
        <f>U897-V897-VLOOKUP(C897, Вчера_Спутник!C:BL, 15, FALSE)</f>
        <v>#N/A</v>
      </c>
      <c r="AU897" s="53" t="e">
        <f>W897-X897-VLOOKUP(C897, Вчера_Спутник!C:BL, 17, FALSE)</f>
        <v>#N/A</v>
      </c>
      <c r="AV897" s="53" t="e">
        <f>Y897-Z897-VLOOKUP(C897, Вчера_Спутник!C:BL, 19, FALSE)</f>
        <v>#N/A</v>
      </c>
      <c r="AW897" s="53" t="e">
        <f>AA897-AB897-VLOOKUP(C897, Вчера_Спутник!C:BL, 21, FALSE)</f>
        <v>#N/A</v>
      </c>
      <c r="AX897" s="53" t="e">
        <f>AC897-AD897-VLOOKUP(C897, Вчера_Спутник!C:BL, 23, FALSE)</f>
        <v>#N/A</v>
      </c>
      <c r="AY897" s="53" t="e">
        <f>VLOOKUP(C897, Вчера_Спутник!C:BL, 26, FALSE)+F897-Z897-AD897-AG897</f>
        <v>#N/A</v>
      </c>
      <c r="AZ897" s="53" t="e">
        <f>AE897-VLOOKUP(C897, Вчера_Спутник!C:BL, 25, FALSE)</f>
        <v>#N/A</v>
      </c>
    </row>
    <row r="898" spans="1:52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3">
        <f t="shared" si="27"/>
        <v>0</v>
      </c>
      <c r="AJ898" s="53">
        <f t="shared" si="28"/>
        <v>0</v>
      </c>
      <c r="AK898" s="53" t="str">
        <f>IF(ISNA(VLOOKUP(C898,Вчера_Спутник!C:C, 1, FALSE)),"ошибка",0)</f>
        <v>ошибка</v>
      </c>
      <c r="AL898" s="55"/>
      <c r="AM898" s="53" t="e">
        <f>D898-VLOOKUP(C898, Вчера_Спутник!C:BL, 2, FALSE)</f>
        <v>#N/A</v>
      </c>
      <c r="AN898" s="53" t="e">
        <f>E898-F898-VLOOKUP(C898, Вчера_Спутник!C:BL, 3, FALSE)</f>
        <v>#N/A</v>
      </c>
      <c r="AO898" s="53" t="e">
        <f>K898-L898-VLOOKUP(C898, Вчера_Спутник!C:BL, 5, FALSE)</f>
        <v>#N/A</v>
      </c>
      <c r="AP898" s="53" t="e">
        <f>M898-N898-VLOOKUP(C898, Вчера_Спутник!C:BL, 7, FALSE)</f>
        <v>#N/A</v>
      </c>
      <c r="AQ898" s="53" t="e">
        <f>O898-P898-VLOOKUP(C898, Вчера_Спутник!C:BL, 9, FALSE)</f>
        <v>#N/A</v>
      </c>
      <c r="AR898" s="53" t="e">
        <f>Q898-R898-VLOOKUP(C898, Вчера_Спутник!C:BL, 11, FALSE)</f>
        <v>#N/A</v>
      </c>
      <c r="AS898" s="53" t="e">
        <f>S898-T898-VLOOKUP(C898, Вчера_Спутник!C:BL, 13, FALSE)</f>
        <v>#N/A</v>
      </c>
      <c r="AT898" s="53" t="e">
        <f>U898-V898-VLOOKUP(C898, Вчера_Спутник!C:BL, 15, FALSE)</f>
        <v>#N/A</v>
      </c>
      <c r="AU898" s="53" t="e">
        <f>W898-X898-VLOOKUP(C898, Вчера_Спутник!C:BL, 17, FALSE)</f>
        <v>#N/A</v>
      </c>
      <c r="AV898" s="53" t="e">
        <f>Y898-Z898-VLOOKUP(C898, Вчера_Спутник!C:BL, 19, FALSE)</f>
        <v>#N/A</v>
      </c>
      <c r="AW898" s="53" t="e">
        <f>AA898-AB898-VLOOKUP(C898, Вчера_Спутник!C:BL, 21, FALSE)</f>
        <v>#N/A</v>
      </c>
      <c r="AX898" s="53" t="e">
        <f>AC898-AD898-VLOOKUP(C898, Вчера_Спутник!C:BL, 23, FALSE)</f>
        <v>#N/A</v>
      </c>
      <c r="AY898" s="53" t="e">
        <f>VLOOKUP(C898, Вчера_Спутник!C:BL, 26, FALSE)+F898-Z898-AD898-AG898</f>
        <v>#N/A</v>
      </c>
      <c r="AZ898" s="53" t="e">
        <f>AE898-VLOOKUP(C898, Вчера_Спутник!C:BL, 25, FALSE)</f>
        <v>#N/A</v>
      </c>
    </row>
    <row r="899" spans="1:52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3">
        <f t="shared" si="27"/>
        <v>0</v>
      </c>
      <c r="AJ899" s="53">
        <f t="shared" si="28"/>
        <v>0</v>
      </c>
      <c r="AK899" s="53" t="str">
        <f>IF(ISNA(VLOOKUP(C899,Вчера_Спутник!C:C, 1, FALSE)),"ошибка",0)</f>
        <v>ошибка</v>
      </c>
      <c r="AL899" s="55"/>
      <c r="AM899" s="53" t="e">
        <f>D899-VLOOKUP(C899, Вчера_Спутник!C:BL, 2, FALSE)</f>
        <v>#N/A</v>
      </c>
      <c r="AN899" s="53" t="e">
        <f>E899-F899-VLOOKUP(C899, Вчера_Спутник!C:BL, 3, FALSE)</f>
        <v>#N/A</v>
      </c>
      <c r="AO899" s="53" t="e">
        <f>K899-L899-VLOOKUP(C899, Вчера_Спутник!C:BL, 5, FALSE)</f>
        <v>#N/A</v>
      </c>
      <c r="AP899" s="53" t="e">
        <f>M899-N899-VLOOKUP(C899, Вчера_Спутник!C:BL, 7, FALSE)</f>
        <v>#N/A</v>
      </c>
      <c r="AQ899" s="53" t="e">
        <f>O899-P899-VLOOKUP(C899, Вчера_Спутник!C:BL, 9, FALSE)</f>
        <v>#N/A</v>
      </c>
      <c r="AR899" s="53" t="e">
        <f>Q899-R899-VLOOKUP(C899, Вчера_Спутник!C:BL, 11, FALSE)</f>
        <v>#N/A</v>
      </c>
      <c r="AS899" s="53" t="e">
        <f>S899-T899-VLOOKUP(C899, Вчера_Спутник!C:BL, 13, FALSE)</f>
        <v>#N/A</v>
      </c>
      <c r="AT899" s="53" t="e">
        <f>U899-V899-VLOOKUP(C899, Вчера_Спутник!C:BL, 15, FALSE)</f>
        <v>#N/A</v>
      </c>
      <c r="AU899" s="53" t="e">
        <f>W899-X899-VLOOKUP(C899, Вчера_Спутник!C:BL, 17, FALSE)</f>
        <v>#N/A</v>
      </c>
      <c r="AV899" s="53" t="e">
        <f>Y899-Z899-VLOOKUP(C899, Вчера_Спутник!C:BL, 19, FALSE)</f>
        <v>#N/A</v>
      </c>
      <c r="AW899" s="53" t="e">
        <f>AA899-AB899-VLOOKUP(C899, Вчера_Спутник!C:BL, 21, FALSE)</f>
        <v>#N/A</v>
      </c>
      <c r="AX899" s="53" t="e">
        <f>AC899-AD899-VLOOKUP(C899, Вчера_Спутник!C:BL, 23, FALSE)</f>
        <v>#N/A</v>
      </c>
      <c r="AY899" s="53" t="e">
        <f>VLOOKUP(C899, Вчера_Спутник!C:BL, 26, FALSE)+F899-Z899-AD899-AG899</f>
        <v>#N/A</v>
      </c>
      <c r="AZ899" s="53" t="e">
        <f>AE899-VLOOKUP(C899, Вчера_Спутник!C:BL, 25, FALSE)</f>
        <v>#N/A</v>
      </c>
    </row>
    <row r="900" spans="1:52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3">
        <f t="shared" ref="AI900:AI963" si="29">E900-Y900-AC900</f>
        <v>0</v>
      </c>
      <c r="AJ900" s="53">
        <f t="shared" ref="AJ900:AJ963" si="30">E900-AA900</f>
        <v>0</v>
      </c>
      <c r="AK900" s="53" t="str">
        <f>IF(ISNA(VLOOKUP(C900,Вчера_Спутник!C:C, 1, FALSE)),"ошибка",0)</f>
        <v>ошибка</v>
      </c>
      <c r="AL900" s="55"/>
      <c r="AM900" s="53" t="e">
        <f>D900-VLOOKUP(C900, Вчера_Спутник!C:BL, 2, FALSE)</f>
        <v>#N/A</v>
      </c>
      <c r="AN900" s="53" t="e">
        <f>E900-F900-VLOOKUP(C900, Вчера_Спутник!C:BL, 3, FALSE)</f>
        <v>#N/A</v>
      </c>
      <c r="AO900" s="53" t="e">
        <f>K900-L900-VLOOKUP(C900, Вчера_Спутник!C:BL, 5, FALSE)</f>
        <v>#N/A</v>
      </c>
      <c r="AP900" s="53" t="e">
        <f>M900-N900-VLOOKUP(C900, Вчера_Спутник!C:BL, 7, FALSE)</f>
        <v>#N/A</v>
      </c>
      <c r="AQ900" s="53" t="e">
        <f>O900-P900-VLOOKUP(C900, Вчера_Спутник!C:BL, 9, FALSE)</f>
        <v>#N/A</v>
      </c>
      <c r="AR900" s="53" t="e">
        <f>Q900-R900-VLOOKUP(C900, Вчера_Спутник!C:BL, 11, FALSE)</f>
        <v>#N/A</v>
      </c>
      <c r="AS900" s="53" t="e">
        <f>S900-T900-VLOOKUP(C900, Вчера_Спутник!C:BL, 13, FALSE)</f>
        <v>#N/A</v>
      </c>
      <c r="AT900" s="53" t="e">
        <f>U900-V900-VLOOKUP(C900, Вчера_Спутник!C:BL, 15, FALSE)</f>
        <v>#N/A</v>
      </c>
      <c r="AU900" s="53" t="e">
        <f>W900-X900-VLOOKUP(C900, Вчера_Спутник!C:BL, 17, FALSE)</f>
        <v>#N/A</v>
      </c>
      <c r="AV900" s="53" t="e">
        <f>Y900-Z900-VLOOKUP(C900, Вчера_Спутник!C:BL, 19, FALSE)</f>
        <v>#N/A</v>
      </c>
      <c r="AW900" s="53" t="e">
        <f>AA900-AB900-VLOOKUP(C900, Вчера_Спутник!C:BL, 21, FALSE)</f>
        <v>#N/A</v>
      </c>
      <c r="AX900" s="53" t="e">
        <f>AC900-AD900-VLOOKUP(C900, Вчера_Спутник!C:BL, 23, FALSE)</f>
        <v>#N/A</v>
      </c>
      <c r="AY900" s="53" t="e">
        <f>VLOOKUP(C900, Вчера_Спутник!C:BL, 26, FALSE)+F900-Z900-AD900-AG900</f>
        <v>#N/A</v>
      </c>
      <c r="AZ900" s="53" t="e">
        <f>AE900-VLOOKUP(C900, Вчера_Спутник!C:BL, 25, FALSE)</f>
        <v>#N/A</v>
      </c>
    </row>
    <row r="901" spans="1:52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3">
        <f t="shared" si="29"/>
        <v>0</v>
      </c>
      <c r="AJ901" s="53">
        <f t="shared" si="30"/>
        <v>0</v>
      </c>
      <c r="AK901" s="53" t="str">
        <f>IF(ISNA(VLOOKUP(C901,Вчера_Спутник!C:C, 1, FALSE)),"ошибка",0)</f>
        <v>ошибка</v>
      </c>
      <c r="AL901" s="55"/>
      <c r="AM901" s="53" t="e">
        <f>D901-VLOOKUP(C901, Вчера_Спутник!C:BL, 2, FALSE)</f>
        <v>#N/A</v>
      </c>
      <c r="AN901" s="53" t="e">
        <f>E901-F901-VLOOKUP(C901, Вчера_Спутник!C:BL, 3, FALSE)</f>
        <v>#N/A</v>
      </c>
      <c r="AO901" s="53" t="e">
        <f>K901-L901-VLOOKUP(C901, Вчера_Спутник!C:BL, 5, FALSE)</f>
        <v>#N/A</v>
      </c>
      <c r="AP901" s="53" t="e">
        <f>M901-N901-VLOOKUP(C901, Вчера_Спутник!C:BL, 7, FALSE)</f>
        <v>#N/A</v>
      </c>
      <c r="AQ901" s="53" t="e">
        <f>O901-P901-VLOOKUP(C901, Вчера_Спутник!C:BL, 9, FALSE)</f>
        <v>#N/A</v>
      </c>
      <c r="AR901" s="53" t="e">
        <f>Q901-R901-VLOOKUP(C901, Вчера_Спутник!C:BL, 11, FALSE)</f>
        <v>#N/A</v>
      </c>
      <c r="AS901" s="53" t="e">
        <f>S901-T901-VLOOKUP(C901, Вчера_Спутник!C:BL, 13, FALSE)</f>
        <v>#N/A</v>
      </c>
      <c r="AT901" s="53" t="e">
        <f>U901-V901-VLOOKUP(C901, Вчера_Спутник!C:BL, 15, FALSE)</f>
        <v>#N/A</v>
      </c>
      <c r="AU901" s="53" t="e">
        <f>W901-X901-VLOOKUP(C901, Вчера_Спутник!C:BL, 17, FALSE)</f>
        <v>#N/A</v>
      </c>
      <c r="AV901" s="53" t="e">
        <f>Y901-Z901-VLOOKUP(C901, Вчера_Спутник!C:BL, 19, FALSE)</f>
        <v>#N/A</v>
      </c>
      <c r="AW901" s="53" t="e">
        <f>AA901-AB901-VLOOKUP(C901, Вчера_Спутник!C:BL, 21, FALSE)</f>
        <v>#N/A</v>
      </c>
      <c r="AX901" s="53" t="e">
        <f>AC901-AD901-VLOOKUP(C901, Вчера_Спутник!C:BL, 23, FALSE)</f>
        <v>#N/A</v>
      </c>
      <c r="AY901" s="53" t="e">
        <f>VLOOKUP(C901, Вчера_Спутник!C:BL, 26, FALSE)+F901-Z901-AD901-AG901</f>
        <v>#N/A</v>
      </c>
      <c r="AZ901" s="53" t="e">
        <f>AE901-VLOOKUP(C901, Вчера_Спутник!C:BL, 25, FALSE)</f>
        <v>#N/A</v>
      </c>
    </row>
    <row r="902" spans="1:52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3">
        <f t="shared" si="29"/>
        <v>0</v>
      </c>
      <c r="AJ902" s="53">
        <f t="shared" si="30"/>
        <v>0</v>
      </c>
      <c r="AK902" s="53" t="str">
        <f>IF(ISNA(VLOOKUP(C902,Вчера_Спутник!C:C, 1, FALSE)),"ошибка",0)</f>
        <v>ошибка</v>
      </c>
      <c r="AL902" s="55"/>
      <c r="AM902" s="53" t="e">
        <f>D902-VLOOKUP(C902, Вчера_Спутник!C:BL, 2, FALSE)</f>
        <v>#N/A</v>
      </c>
      <c r="AN902" s="53" t="e">
        <f>E902-F902-VLOOKUP(C902, Вчера_Спутник!C:BL, 3, FALSE)</f>
        <v>#N/A</v>
      </c>
      <c r="AO902" s="53" t="e">
        <f>K902-L902-VLOOKUP(C902, Вчера_Спутник!C:BL, 5, FALSE)</f>
        <v>#N/A</v>
      </c>
      <c r="AP902" s="53" t="e">
        <f>M902-N902-VLOOKUP(C902, Вчера_Спутник!C:BL, 7, FALSE)</f>
        <v>#N/A</v>
      </c>
      <c r="AQ902" s="53" t="e">
        <f>O902-P902-VLOOKUP(C902, Вчера_Спутник!C:BL, 9, FALSE)</f>
        <v>#N/A</v>
      </c>
      <c r="AR902" s="53" t="e">
        <f>Q902-R902-VLOOKUP(C902, Вчера_Спутник!C:BL, 11, FALSE)</f>
        <v>#N/A</v>
      </c>
      <c r="AS902" s="53" t="e">
        <f>S902-T902-VLOOKUP(C902, Вчера_Спутник!C:BL, 13, FALSE)</f>
        <v>#N/A</v>
      </c>
      <c r="AT902" s="53" t="e">
        <f>U902-V902-VLOOKUP(C902, Вчера_Спутник!C:BL, 15, FALSE)</f>
        <v>#N/A</v>
      </c>
      <c r="AU902" s="53" t="e">
        <f>W902-X902-VLOOKUP(C902, Вчера_Спутник!C:BL, 17, FALSE)</f>
        <v>#N/A</v>
      </c>
      <c r="AV902" s="53" t="e">
        <f>Y902-Z902-VLOOKUP(C902, Вчера_Спутник!C:BL, 19, FALSE)</f>
        <v>#N/A</v>
      </c>
      <c r="AW902" s="53" t="e">
        <f>AA902-AB902-VLOOKUP(C902, Вчера_Спутник!C:BL, 21, FALSE)</f>
        <v>#N/A</v>
      </c>
      <c r="AX902" s="53" t="e">
        <f>AC902-AD902-VLOOKUP(C902, Вчера_Спутник!C:BL, 23, FALSE)</f>
        <v>#N/A</v>
      </c>
      <c r="AY902" s="53" t="e">
        <f>VLOOKUP(C902, Вчера_Спутник!C:BL, 26, FALSE)+F902-Z902-AD902-AG902</f>
        <v>#N/A</v>
      </c>
      <c r="AZ902" s="53" t="e">
        <f>AE902-VLOOKUP(C902, Вчера_Спутник!C:BL, 25, FALSE)</f>
        <v>#N/A</v>
      </c>
    </row>
    <row r="903" spans="1:52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3">
        <f t="shared" si="29"/>
        <v>0</v>
      </c>
      <c r="AJ903" s="53">
        <f t="shared" si="30"/>
        <v>0</v>
      </c>
      <c r="AK903" s="53" t="str">
        <f>IF(ISNA(VLOOKUP(C903,Вчера_Спутник!C:C, 1, FALSE)),"ошибка",0)</f>
        <v>ошибка</v>
      </c>
      <c r="AL903" s="55"/>
      <c r="AM903" s="53" t="e">
        <f>D903-VLOOKUP(C903, Вчера_Спутник!C:BL, 2, FALSE)</f>
        <v>#N/A</v>
      </c>
      <c r="AN903" s="53" t="e">
        <f>E903-F903-VLOOKUP(C903, Вчера_Спутник!C:BL, 3, FALSE)</f>
        <v>#N/A</v>
      </c>
      <c r="AO903" s="53" t="e">
        <f>K903-L903-VLOOKUP(C903, Вчера_Спутник!C:BL, 5, FALSE)</f>
        <v>#N/A</v>
      </c>
      <c r="AP903" s="53" t="e">
        <f>M903-N903-VLOOKUP(C903, Вчера_Спутник!C:BL, 7, FALSE)</f>
        <v>#N/A</v>
      </c>
      <c r="AQ903" s="53" t="e">
        <f>O903-P903-VLOOKUP(C903, Вчера_Спутник!C:BL, 9, FALSE)</f>
        <v>#N/A</v>
      </c>
      <c r="AR903" s="53" t="e">
        <f>Q903-R903-VLOOKUP(C903, Вчера_Спутник!C:BL, 11, FALSE)</f>
        <v>#N/A</v>
      </c>
      <c r="AS903" s="53" t="e">
        <f>S903-T903-VLOOKUP(C903, Вчера_Спутник!C:BL, 13, FALSE)</f>
        <v>#N/A</v>
      </c>
      <c r="AT903" s="53" t="e">
        <f>U903-V903-VLOOKUP(C903, Вчера_Спутник!C:BL, 15, FALSE)</f>
        <v>#N/A</v>
      </c>
      <c r="AU903" s="53" t="e">
        <f>W903-X903-VLOOKUP(C903, Вчера_Спутник!C:BL, 17, FALSE)</f>
        <v>#N/A</v>
      </c>
      <c r="AV903" s="53" t="e">
        <f>Y903-Z903-VLOOKUP(C903, Вчера_Спутник!C:BL, 19, FALSE)</f>
        <v>#N/A</v>
      </c>
      <c r="AW903" s="53" t="e">
        <f>AA903-AB903-VLOOKUP(C903, Вчера_Спутник!C:BL, 21, FALSE)</f>
        <v>#N/A</v>
      </c>
      <c r="AX903" s="53" t="e">
        <f>AC903-AD903-VLOOKUP(C903, Вчера_Спутник!C:BL, 23, FALSE)</f>
        <v>#N/A</v>
      </c>
      <c r="AY903" s="53" t="e">
        <f>VLOOKUP(C903, Вчера_Спутник!C:BL, 26, FALSE)+F903-Z903-AD903-AG903</f>
        <v>#N/A</v>
      </c>
      <c r="AZ903" s="53" t="e">
        <f>AE903-VLOOKUP(C903, Вчера_Спутник!C:BL, 25, FALSE)</f>
        <v>#N/A</v>
      </c>
    </row>
    <row r="904" spans="1:52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3">
        <f t="shared" si="29"/>
        <v>0</v>
      </c>
      <c r="AJ904" s="53">
        <f t="shared" si="30"/>
        <v>0</v>
      </c>
      <c r="AK904" s="53" t="str">
        <f>IF(ISNA(VLOOKUP(C904,Вчера_Спутник!C:C, 1, FALSE)),"ошибка",0)</f>
        <v>ошибка</v>
      </c>
      <c r="AL904" s="55"/>
      <c r="AM904" s="53" t="e">
        <f>D904-VLOOKUP(C904, Вчера_Спутник!C:BL, 2, FALSE)</f>
        <v>#N/A</v>
      </c>
      <c r="AN904" s="53" t="e">
        <f>E904-F904-VLOOKUP(C904, Вчера_Спутник!C:BL, 3, FALSE)</f>
        <v>#N/A</v>
      </c>
      <c r="AO904" s="53" t="e">
        <f>K904-L904-VLOOKUP(C904, Вчера_Спутник!C:BL, 5, FALSE)</f>
        <v>#N/A</v>
      </c>
      <c r="AP904" s="53" t="e">
        <f>M904-N904-VLOOKUP(C904, Вчера_Спутник!C:BL, 7, FALSE)</f>
        <v>#N/A</v>
      </c>
      <c r="AQ904" s="53" t="e">
        <f>O904-P904-VLOOKUP(C904, Вчера_Спутник!C:BL, 9, FALSE)</f>
        <v>#N/A</v>
      </c>
      <c r="AR904" s="53" t="e">
        <f>Q904-R904-VLOOKUP(C904, Вчера_Спутник!C:BL, 11, FALSE)</f>
        <v>#N/A</v>
      </c>
      <c r="AS904" s="53" t="e">
        <f>S904-T904-VLOOKUP(C904, Вчера_Спутник!C:BL, 13, FALSE)</f>
        <v>#N/A</v>
      </c>
      <c r="AT904" s="53" t="e">
        <f>U904-V904-VLOOKUP(C904, Вчера_Спутник!C:BL, 15, FALSE)</f>
        <v>#N/A</v>
      </c>
      <c r="AU904" s="53" t="e">
        <f>W904-X904-VLOOKUP(C904, Вчера_Спутник!C:BL, 17, FALSE)</f>
        <v>#N/A</v>
      </c>
      <c r="AV904" s="53" t="e">
        <f>Y904-Z904-VLOOKUP(C904, Вчера_Спутник!C:BL, 19, FALSE)</f>
        <v>#N/A</v>
      </c>
      <c r="AW904" s="53" t="e">
        <f>AA904-AB904-VLOOKUP(C904, Вчера_Спутник!C:BL, 21, FALSE)</f>
        <v>#N/A</v>
      </c>
      <c r="AX904" s="53" t="e">
        <f>AC904-AD904-VLOOKUP(C904, Вчера_Спутник!C:BL, 23, FALSE)</f>
        <v>#N/A</v>
      </c>
      <c r="AY904" s="53" t="e">
        <f>VLOOKUP(C904, Вчера_Спутник!C:BL, 26, FALSE)+F904-Z904-AD904-AG904</f>
        <v>#N/A</v>
      </c>
      <c r="AZ904" s="53" t="e">
        <f>AE904-VLOOKUP(C904, Вчера_Спутник!C:BL, 25, FALSE)</f>
        <v>#N/A</v>
      </c>
    </row>
    <row r="905" spans="1:52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3">
        <f t="shared" si="29"/>
        <v>0</v>
      </c>
      <c r="AJ905" s="53">
        <f t="shared" si="30"/>
        <v>0</v>
      </c>
      <c r="AK905" s="53" t="str">
        <f>IF(ISNA(VLOOKUP(C905,Вчера_Спутник!C:C, 1, FALSE)),"ошибка",0)</f>
        <v>ошибка</v>
      </c>
      <c r="AL905" s="55"/>
      <c r="AM905" s="53" t="e">
        <f>D905-VLOOKUP(C905, Вчера_Спутник!C:BL, 2, FALSE)</f>
        <v>#N/A</v>
      </c>
      <c r="AN905" s="53" t="e">
        <f>E905-F905-VLOOKUP(C905, Вчера_Спутник!C:BL, 3, FALSE)</f>
        <v>#N/A</v>
      </c>
      <c r="AO905" s="53" t="e">
        <f>K905-L905-VLOOKUP(C905, Вчера_Спутник!C:BL, 5, FALSE)</f>
        <v>#N/A</v>
      </c>
      <c r="AP905" s="53" t="e">
        <f>M905-N905-VLOOKUP(C905, Вчера_Спутник!C:BL, 7, FALSE)</f>
        <v>#N/A</v>
      </c>
      <c r="AQ905" s="53" t="e">
        <f>O905-P905-VLOOKUP(C905, Вчера_Спутник!C:BL, 9, FALSE)</f>
        <v>#N/A</v>
      </c>
      <c r="AR905" s="53" t="e">
        <f>Q905-R905-VLOOKUP(C905, Вчера_Спутник!C:BL, 11, FALSE)</f>
        <v>#N/A</v>
      </c>
      <c r="AS905" s="53" t="e">
        <f>S905-T905-VLOOKUP(C905, Вчера_Спутник!C:BL, 13, FALSE)</f>
        <v>#N/A</v>
      </c>
      <c r="AT905" s="53" t="e">
        <f>U905-V905-VLOOKUP(C905, Вчера_Спутник!C:BL, 15, FALSE)</f>
        <v>#N/A</v>
      </c>
      <c r="AU905" s="53" t="e">
        <f>W905-X905-VLOOKUP(C905, Вчера_Спутник!C:BL, 17, FALSE)</f>
        <v>#N/A</v>
      </c>
      <c r="AV905" s="53" t="e">
        <f>Y905-Z905-VLOOKUP(C905, Вчера_Спутник!C:BL, 19, FALSE)</f>
        <v>#N/A</v>
      </c>
      <c r="AW905" s="53" t="e">
        <f>AA905-AB905-VLOOKUP(C905, Вчера_Спутник!C:BL, 21, FALSE)</f>
        <v>#N/A</v>
      </c>
      <c r="AX905" s="53" t="e">
        <f>AC905-AD905-VLOOKUP(C905, Вчера_Спутник!C:BL, 23, FALSE)</f>
        <v>#N/A</v>
      </c>
      <c r="AY905" s="53" t="e">
        <f>VLOOKUP(C905, Вчера_Спутник!C:BL, 26, FALSE)+F905-Z905-AD905-AG905</f>
        <v>#N/A</v>
      </c>
      <c r="AZ905" s="53" t="e">
        <f>AE905-VLOOKUP(C905, Вчера_Спутник!C:BL, 25, FALSE)</f>
        <v>#N/A</v>
      </c>
    </row>
    <row r="906" spans="1:52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3">
        <f t="shared" si="29"/>
        <v>0</v>
      </c>
      <c r="AJ906" s="53">
        <f t="shared" si="30"/>
        <v>0</v>
      </c>
      <c r="AK906" s="53" t="str">
        <f>IF(ISNA(VLOOKUP(C906,Вчера_Спутник!C:C, 1, FALSE)),"ошибка",0)</f>
        <v>ошибка</v>
      </c>
      <c r="AL906" s="55"/>
      <c r="AM906" s="53" t="e">
        <f>D906-VLOOKUP(C906, Вчера_Спутник!C:BL, 2, FALSE)</f>
        <v>#N/A</v>
      </c>
      <c r="AN906" s="53" t="e">
        <f>E906-F906-VLOOKUP(C906, Вчера_Спутник!C:BL, 3, FALSE)</f>
        <v>#N/A</v>
      </c>
      <c r="AO906" s="53" t="e">
        <f>K906-L906-VLOOKUP(C906, Вчера_Спутник!C:BL, 5, FALSE)</f>
        <v>#N/A</v>
      </c>
      <c r="AP906" s="53" t="e">
        <f>M906-N906-VLOOKUP(C906, Вчера_Спутник!C:BL, 7, FALSE)</f>
        <v>#N/A</v>
      </c>
      <c r="AQ906" s="53" t="e">
        <f>O906-P906-VLOOKUP(C906, Вчера_Спутник!C:BL, 9, FALSE)</f>
        <v>#N/A</v>
      </c>
      <c r="AR906" s="53" t="e">
        <f>Q906-R906-VLOOKUP(C906, Вчера_Спутник!C:BL, 11, FALSE)</f>
        <v>#N/A</v>
      </c>
      <c r="AS906" s="53" t="e">
        <f>S906-T906-VLOOKUP(C906, Вчера_Спутник!C:BL, 13, FALSE)</f>
        <v>#N/A</v>
      </c>
      <c r="AT906" s="53" t="e">
        <f>U906-V906-VLOOKUP(C906, Вчера_Спутник!C:BL, 15, FALSE)</f>
        <v>#N/A</v>
      </c>
      <c r="AU906" s="53" t="e">
        <f>W906-X906-VLOOKUP(C906, Вчера_Спутник!C:BL, 17, FALSE)</f>
        <v>#N/A</v>
      </c>
      <c r="AV906" s="53" t="e">
        <f>Y906-Z906-VLOOKUP(C906, Вчера_Спутник!C:BL, 19, FALSE)</f>
        <v>#N/A</v>
      </c>
      <c r="AW906" s="53" t="e">
        <f>AA906-AB906-VLOOKUP(C906, Вчера_Спутник!C:BL, 21, FALSE)</f>
        <v>#N/A</v>
      </c>
      <c r="AX906" s="53" t="e">
        <f>AC906-AD906-VLOOKUP(C906, Вчера_Спутник!C:BL, 23, FALSE)</f>
        <v>#N/A</v>
      </c>
      <c r="AY906" s="53" t="e">
        <f>VLOOKUP(C906, Вчера_Спутник!C:BL, 26, FALSE)+F906-Z906-AD906-AG906</f>
        <v>#N/A</v>
      </c>
      <c r="AZ906" s="53" t="e">
        <f>AE906-VLOOKUP(C906, Вчера_Спутник!C:BL, 25, FALSE)</f>
        <v>#N/A</v>
      </c>
    </row>
    <row r="907" spans="1:52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3">
        <f t="shared" si="29"/>
        <v>0</v>
      </c>
      <c r="AJ907" s="53">
        <f t="shared" si="30"/>
        <v>0</v>
      </c>
      <c r="AK907" s="53" t="str">
        <f>IF(ISNA(VLOOKUP(C907,Вчера_Спутник!C:C, 1, FALSE)),"ошибка",0)</f>
        <v>ошибка</v>
      </c>
      <c r="AL907" s="55"/>
      <c r="AM907" s="53" t="e">
        <f>D907-VLOOKUP(C907, Вчера_Спутник!C:BL, 2, FALSE)</f>
        <v>#N/A</v>
      </c>
      <c r="AN907" s="53" t="e">
        <f>E907-F907-VLOOKUP(C907, Вчера_Спутник!C:BL, 3, FALSE)</f>
        <v>#N/A</v>
      </c>
      <c r="AO907" s="53" t="e">
        <f>K907-L907-VLOOKUP(C907, Вчера_Спутник!C:BL, 5, FALSE)</f>
        <v>#N/A</v>
      </c>
      <c r="AP907" s="53" t="e">
        <f>M907-N907-VLOOKUP(C907, Вчера_Спутник!C:BL, 7, FALSE)</f>
        <v>#N/A</v>
      </c>
      <c r="AQ907" s="53" t="e">
        <f>O907-P907-VLOOKUP(C907, Вчера_Спутник!C:BL, 9, FALSE)</f>
        <v>#N/A</v>
      </c>
      <c r="AR907" s="53" t="e">
        <f>Q907-R907-VLOOKUP(C907, Вчера_Спутник!C:BL, 11, FALSE)</f>
        <v>#N/A</v>
      </c>
      <c r="AS907" s="53" t="e">
        <f>S907-T907-VLOOKUP(C907, Вчера_Спутник!C:BL, 13, FALSE)</f>
        <v>#N/A</v>
      </c>
      <c r="AT907" s="53" t="e">
        <f>U907-V907-VLOOKUP(C907, Вчера_Спутник!C:BL, 15, FALSE)</f>
        <v>#N/A</v>
      </c>
      <c r="AU907" s="53" t="e">
        <f>W907-X907-VLOOKUP(C907, Вчера_Спутник!C:BL, 17, FALSE)</f>
        <v>#N/A</v>
      </c>
      <c r="AV907" s="53" t="e">
        <f>Y907-Z907-VLOOKUP(C907, Вчера_Спутник!C:BL, 19, FALSE)</f>
        <v>#N/A</v>
      </c>
      <c r="AW907" s="53" t="e">
        <f>AA907-AB907-VLOOKUP(C907, Вчера_Спутник!C:BL, 21, FALSE)</f>
        <v>#N/A</v>
      </c>
      <c r="AX907" s="53" t="e">
        <f>AC907-AD907-VLOOKUP(C907, Вчера_Спутник!C:BL, 23, FALSE)</f>
        <v>#N/A</v>
      </c>
      <c r="AY907" s="53" t="e">
        <f>VLOOKUP(C907, Вчера_Спутник!C:BL, 26, FALSE)+F907-Z907-AD907-AG907</f>
        <v>#N/A</v>
      </c>
      <c r="AZ907" s="53" t="e">
        <f>AE907-VLOOKUP(C907, Вчера_Спутник!C:BL, 25, FALSE)</f>
        <v>#N/A</v>
      </c>
    </row>
    <row r="908" spans="1:52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3">
        <f t="shared" si="29"/>
        <v>0</v>
      </c>
      <c r="AJ908" s="53">
        <f t="shared" si="30"/>
        <v>0</v>
      </c>
      <c r="AK908" s="53" t="str">
        <f>IF(ISNA(VLOOKUP(C908,Вчера_Спутник!C:C, 1, FALSE)),"ошибка",0)</f>
        <v>ошибка</v>
      </c>
      <c r="AL908" s="55"/>
      <c r="AM908" s="53" t="e">
        <f>D908-VLOOKUP(C908, Вчера_Спутник!C:BL, 2, FALSE)</f>
        <v>#N/A</v>
      </c>
      <c r="AN908" s="53" t="e">
        <f>E908-F908-VLOOKUP(C908, Вчера_Спутник!C:BL, 3, FALSE)</f>
        <v>#N/A</v>
      </c>
      <c r="AO908" s="53" t="e">
        <f>K908-L908-VLOOKUP(C908, Вчера_Спутник!C:BL, 5, FALSE)</f>
        <v>#N/A</v>
      </c>
      <c r="AP908" s="53" t="e">
        <f>M908-N908-VLOOKUP(C908, Вчера_Спутник!C:BL, 7, FALSE)</f>
        <v>#N/A</v>
      </c>
      <c r="AQ908" s="53" t="e">
        <f>O908-P908-VLOOKUP(C908, Вчера_Спутник!C:BL, 9, FALSE)</f>
        <v>#N/A</v>
      </c>
      <c r="AR908" s="53" t="e">
        <f>Q908-R908-VLOOKUP(C908, Вчера_Спутник!C:BL, 11, FALSE)</f>
        <v>#N/A</v>
      </c>
      <c r="AS908" s="53" t="e">
        <f>S908-T908-VLOOKUP(C908, Вчера_Спутник!C:BL, 13, FALSE)</f>
        <v>#N/A</v>
      </c>
      <c r="AT908" s="53" t="e">
        <f>U908-V908-VLOOKUP(C908, Вчера_Спутник!C:BL, 15, FALSE)</f>
        <v>#N/A</v>
      </c>
      <c r="AU908" s="53" t="e">
        <f>W908-X908-VLOOKUP(C908, Вчера_Спутник!C:BL, 17, FALSE)</f>
        <v>#N/A</v>
      </c>
      <c r="AV908" s="53" t="e">
        <f>Y908-Z908-VLOOKUP(C908, Вчера_Спутник!C:BL, 19, FALSE)</f>
        <v>#N/A</v>
      </c>
      <c r="AW908" s="53" t="e">
        <f>AA908-AB908-VLOOKUP(C908, Вчера_Спутник!C:BL, 21, FALSE)</f>
        <v>#N/A</v>
      </c>
      <c r="AX908" s="53" t="e">
        <f>AC908-AD908-VLOOKUP(C908, Вчера_Спутник!C:BL, 23, FALSE)</f>
        <v>#N/A</v>
      </c>
      <c r="AY908" s="53" t="e">
        <f>VLOOKUP(C908, Вчера_Спутник!C:BL, 26, FALSE)+F908-Z908-AD908-AG908</f>
        <v>#N/A</v>
      </c>
      <c r="AZ908" s="53" t="e">
        <f>AE908-VLOOKUP(C908, Вчера_Спутник!C:BL, 25, FALSE)</f>
        <v>#N/A</v>
      </c>
    </row>
    <row r="909" spans="1:52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3">
        <f t="shared" si="29"/>
        <v>0</v>
      </c>
      <c r="AJ909" s="53">
        <f t="shared" si="30"/>
        <v>0</v>
      </c>
      <c r="AK909" s="53" t="str">
        <f>IF(ISNA(VLOOKUP(C909,Вчера_Спутник!C:C, 1, FALSE)),"ошибка",0)</f>
        <v>ошибка</v>
      </c>
      <c r="AL909" s="55"/>
      <c r="AM909" s="53" t="e">
        <f>D909-VLOOKUP(C909, Вчера_Спутник!C:BL, 2, FALSE)</f>
        <v>#N/A</v>
      </c>
      <c r="AN909" s="53" t="e">
        <f>E909-F909-VLOOKUP(C909, Вчера_Спутник!C:BL, 3, FALSE)</f>
        <v>#N/A</v>
      </c>
      <c r="AO909" s="53" t="e">
        <f>K909-L909-VLOOKUP(C909, Вчера_Спутник!C:BL, 5, FALSE)</f>
        <v>#N/A</v>
      </c>
      <c r="AP909" s="53" t="e">
        <f>M909-N909-VLOOKUP(C909, Вчера_Спутник!C:BL, 7, FALSE)</f>
        <v>#N/A</v>
      </c>
      <c r="AQ909" s="53" t="e">
        <f>O909-P909-VLOOKUP(C909, Вчера_Спутник!C:BL, 9, FALSE)</f>
        <v>#N/A</v>
      </c>
      <c r="AR909" s="53" t="e">
        <f>Q909-R909-VLOOKUP(C909, Вчера_Спутник!C:BL, 11, FALSE)</f>
        <v>#N/A</v>
      </c>
      <c r="AS909" s="53" t="e">
        <f>S909-T909-VLOOKUP(C909, Вчера_Спутник!C:BL, 13, FALSE)</f>
        <v>#N/A</v>
      </c>
      <c r="AT909" s="53" t="e">
        <f>U909-V909-VLOOKUP(C909, Вчера_Спутник!C:BL, 15, FALSE)</f>
        <v>#N/A</v>
      </c>
      <c r="AU909" s="53" t="e">
        <f>W909-X909-VLOOKUP(C909, Вчера_Спутник!C:BL, 17, FALSE)</f>
        <v>#N/A</v>
      </c>
      <c r="AV909" s="53" t="e">
        <f>Y909-Z909-VLOOKUP(C909, Вчера_Спутник!C:BL, 19, FALSE)</f>
        <v>#N/A</v>
      </c>
      <c r="AW909" s="53" t="e">
        <f>AA909-AB909-VLOOKUP(C909, Вчера_Спутник!C:BL, 21, FALSE)</f>
        <v>#N/A</v>
      </c>
      <c r="AX909" s="53" t="e">
        <f>AC909-AD909-VLOOKUP(C909, Вчера_Спутник!C:BL, 23, FALSE)</f>
        <v>#N/A</v>
      </c>
      <c r="AY909" s="53" t="e">
        <f>VLOOKUP(C909, Вчера_Спутник!C:BL, 26, FALSE)+F909-Z909-AD909-AG909</f>
        <v>#N/A</v>
      </c>
      <c r="AZ909" s="53" t="e">
        <f>AE909-VLOOKUP(C909, Вчера_Спутник!C:BL, 25, FALSE)</f>
        <v>#N/A</v>
      </c>
    </row>
    <row r="910" spans="1:52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3">
        <f t="shared" si="29"/>
        <v>0</v>
      </c>
      <c r="AJ910" s="53">
        <f t="shared" si="30"/>
        <v>0</v>
      </c>
      <c r="AK910" s="53" t="str">
        <f>IF(ISNA(VLOOKUP(C910,Вчера_Спутник!C:C, 1, FALSE)),"ошибка",0)</f>
        <v>ошибка</v>
      </c>
      <c r="AL910" s="55"/>
      <c r="AM910" s="53" t="e">
        <f>D910-VLOOKUP(C910, Вчера_Спутник!C:BL, 2, FALSE)</f>
        <v>#N/A</v>
      </c>
      <c r="AN910" s="53" t="e">
        <f>E910-F910-VLOOKUP(C910, Вчера_Спутник!C:BL, 3, FALSE)</f>
        <v>#N/A</v>
      </c>
      <c r="AO910" s="53" t="e">
        <f>K910-L910-VLOOKUP(C910, Вчера_Спутник!C:BL, 5, FALSE)</f>
        <v>#N/A</v>
      </c>
      <c r="AP910" s="53" t="e">
        <f>M910-N910-VLOOKUP(C910, Вчера_Спутник!C:BL, 7, FALSE)</f>
        <v>#N/A</v>
      </c>
      <c r="AQ910" s="53" t="e">
        <f>O910-P910-VLOOKUP(C910, Вчера_Спутник!C:BL, 9, FALSE)</f>
        <v>#N/A</v>
      </c>
      <c r="AR910" s="53" t="e">
        <f>Q910-R910-VLOOKUP(C910, Вчера_Спутник!C:BL, 11, FALSE)</f>
        <v>#N/A</v>
      </c>
      <c r="AS910" s="53" t="e">
        <f>S910-T910-VLOOKUP(C910, Вчера_Спутник!C:BL, 13, FALSE)</f>
        <v>#N/A</v>
      </c>
      <c r="AT910" s="53" t="e">
        <f>U910-V910-VLOOKUP(C910, Вчера_Спутник!C:BL, 15, FALSE)</f>
        <v>#N/A</v>
      </c>
      <c r="AU910" s="53" t="e">
        <f>W910-X910-VLOOKUP(C910, Вчера_Спутник!C:BL, 17, FALSE)</f>
        <v>#N/A</v>
      </c>
      <c r="AV910" s="53" t="e">
        <f>Y910-Z910-VLOOKUP(C910, Вчера_Спутник!C:BL, 19, FALSE)</f>
        <v>#N/A</v>
      </c>
      <c r="AW910" s="53" t="e">
        <f>AA910-AB910-VLOOKUP(C910, Вчера_Спутник!C:BL, 21, FALSE)</f>
        <v>#N/A</v>
      </c>
      <c r="AX910" s="53" t="e">
        <f>AC910-AD910-VLOOKUP(C910, Вчера_Спутник!C:BL, 23, FALSE)</f>
        <v>#N/A</v>
      </c>
      <c r="AY910" s="53" t="e">
        <f>VLOOKUP(C910, Вчера_Спутник!C:BL, 26, FALSE)+F910-Z910-AD910-AG910</f>
        <v>#N/A</v>
      </c>
      <c r="AZ910" s="53" t="e">
        <f>AE910-VLOOKUP(C910, Вчера_Спутник!C:BL, 25, FALSE)</f>
        <v>#N/A</v>
      </c>
    </row>
    <row r="911" spans="1:52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3">
        <f t="shared" si="29"/>
        <v>0</v>
      </c>
      <c r="AJ911" s="53">
        <f t="shared" si="30"/>
        <v>0</v>
      </c>
      <c r="AK911" s="53" t="str">
        <f>IF(ISNA(VLOOKUP(C911,Вчера_Спутник!C:C, 1, FALSE)),"ошибка",0)</f>
        <v>ошибка</v>
      </c>
      <c r="AL911" s="55"/>
      <c r="AM911" s="53" t="e">
        <f>D911-VLOOKUP(C911, Вчера_Спутник!C:BL, 2, FALSE)</f>
        <v>#N/A</v>
      </c>
      <c r="AN911" s="53" t="e">
        <f>E911-F911-VLOOKUP(C911, Вчера_Спутник!C:BL, 3, FALSE)</f>
        <v>#N/A</v>
      </c>
      <c r="AO911" s="53" t="e">
        <f>K911-L911-VLOOKUP(C911, Вчера_Спутник!C:BL, 5, FALSE)</f>
        <v>#N/A</v>
      </c>
      <c r="AP911" s="53" t="e">
        <f>M911-N911-VLOOKUP(C911, Вчера_Спутник!C:BL, 7, FALSE)</f>
        <v>#N/A</v>
      </c>
      <c r="AQ911" s="53" t="e">
        <f>O911-P911-VLOOKUP(C911, Вчера_Спутник!C:BL, 9, FALSE)</f>
        <v>#N/A</v>
      </c>
      <c r="AR911" s="53" t="e">
        <f>Q911-R911-VLOOKUP(C911, Вчера_Спутник!C:BL, 11, FALSE)</f>
        <v>#N/A</v>
      </c>
      <c r="AS911" s="53" t="e">
        <f>S911-T911-VLOOKUP(C911, Вчера_Спутник!C:BL, 13, FALSE)</f>
        <v>#N/A</v>
      </c>
      <c r="AT911" s="53" t="e">
        <f>U911-V911-VLOOKUP(C911, Вчера_Спутник!C:BL, 15, FALSE)</f>
        <v>#N/A</v>
      </c>
      <c r="AU911" s="53" t="e">
        <f>W911-X911-VLOOKUP(C911, Вчера_Спутник!C:BL, 17, FALSE)</f>
        <v>#N/A</v>
      </c>
      <c r="AV911" s="53" t="e">
        <f>Y911-Z911-VLOOKUP(C911, Вчера_Спутник!C:BL, 19, FALSE)</f>
        <v>#N/A</v>
      </c>
      <c r="AW911" s="53" t="e">
        <f>AA911-AB911-VLOOKUP(C911, Вчера_Спутник!C:BL, 21, FALSE)</f>
        <v>#N/A</v>
      </c>
      <c r="AX911" s="53" t="e">
        <f>AC911-AD911-VLOOKUP(C911, Вчера_Спутник!C:BL, 23, FALSE)</f>
        <v>#N/A</v>
      </c>
      <c r="AY911" s="53" t="e">
        <f>VLOOKUP(C911, Вчера_Спутник!C:BL, 26, FALSE)+F911-Z911-AD911-AG911</f>
        <v>#N/A</v>
      </c>
      <c r="AZ911" s="53" t="e">
        <f>AE911-VLOOKUP(C911, Вчера_Спутник!C:BL, 25, FALSE)</f>
        <v>#N/A</v>
      </c>
    </row>
    <row r="912" spans="1:52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3">
        <f t="shared" si="29"/>
        <v>0</v>
      </c>
      <c r="AJ912" s="53">
        <f t="shared" si="30"/>
        <v>0</v>
      </c>
      <c r="AK912" s="53" t="str">
        <f>IF(ISNA(VLOOKUP(C912,Вчера_Спутник!C:C, 1, FALSE)),"ошибка",0)</f>
        <v>ошибка</v>
      </c>
      <c r="AL912" s="55"/>
      <c r="AM912" s="53" t="e">
        <f>D912-VLOOKUP(C912, Вчера_Спутник!C:BL, 2, FALSE)</f>
        <v>#N/A</v>
      </c>
      <c r="AN912" s="53" t="e">
        <f>E912-F912-VLOOKUP(C912, Вчера_Спутник!C:BL, 3, FALSE)</f>
        <v>#N/A</v>
      </c>
      <c r="AO912" s="53" t="e">
        <f>K912-L912-VLOOKUP(C912, Вчера_Спутник!C:BL, 5, FALSE)</f>
        <v>#N/A</v>
      </c>
      <c r="AP912" s="53" t="e">
        <f>M912-N912-VLOOKUP(C912, Вчера_Спутник!C:BL, 7, FALSE)</f>
        <v>#N/A</v>
      </c>
      <c r="AQ912" s="53" t="e">
        <f>O912-P912-VLOOKUP(C912, Вчера_Спутник!C:BL, 9, FALSE)</f>
        <v>#N/A</v>
      </c>
      <c r="AR912" s="53" t="e">
        <f>Q912-R912-VLOOKUP(C912, Вчера_Спутник!C:BL, 11, FALSE)</f>
        <v>#N/A</v>
      </c>
      <c r="AS912" s="53" t="e">
        <f>S912-T912-VLOOKUP(C912, Вчера_Спутник!C:BL, 13, FALSE)</f>
        <v>#N/A</v>
      </c>
      <c r="AT912" s="53" t="e">
        <f>U912-V912-VLOOKUP(C912, Вчера_Спутник!C:BL, 15, FALSE)</f>
        <v>#N/A</v>
      </c>
      <c r="AU912" s="53" t="e">
        <f>W912-X912-VLOOKUP(C912, Вчера_Спутник!C:BL, 17, FALSE)</f>
        <v>#N/A</v>
      </c>
      <c r="AV912" s="53" t="e">
        <f>Y912-Z912-VLOOKUP(C912, Вчера_Спутник!C:BL, 19, FALSE)</f>
        <v>#N/A</v>
      </c>
      <c r="AW912" s="53" t="e">
        <f>AA912-AB912-VLOOKUP(C912, Вчера_Спутник!C:BL, 21, FALSE)</f>
        <v>#N/A</v>
      </c>
      <c r="AX912" s="53" t="e">
        <f>AC912-AD912-VLOOKUP(C912, Вчера_Спутник!C:BL, 23, FALSE)</f>
        <v>#N/A</v>
      </c>
      <c r="AY912" s="53" t="e">
        <f>VLOOKUP(C912, Вчера_Спутник!C:BL, 26, FALSE)+F912-Z912-AD912-AG912</f>
        <v>#N/A</v>
      </c>
      <c r="AZ912" s="53" t="e">
        <f>AE912-VLOOKUP(C912, Вчера_Спутник!C:BL, 25, FALSE)</f>
        <v>#N/A</v>
      </c>
    </row>
    <row r="913" spans="1:52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3">
        <f t="shared" si="29"/>
        <v>0</v>
      </c>
      <c r="AJ913" s="53">
        <f t="shared" si="30"/>
        <v>0</v>
      </c>
      <c r="AK913" s="53" t="str">
        <f>IF(ISNA(VLOOKUP(C913,Вчера_Спутник!C:C, 1, FALSE)),"ошибка",0)</f>
        <v>ошибка</v>
      </c>
      <c r="AL913" s="55"/>
      <c r="AM913" s="53" t="e">
        <f>D913-VLOOKUP(C913, Вчера_Спутник!C:BL, 2, FALSE)</f>
        <v>#N/A</v>
      </c>
      <c r="AN913" s="53" t="e">
        <f>E913-F913-VLOOKUP(C913, Вчера_Спутник!C:BL, 3, FALSE)</f>
        <v>#N/A</v>
      </c>
      <c r="AO913" s="53" t="e">
        <f>K913-L913-VLOOKUP(C913, Вчера_Спутник!C:BL, 5, FALSE)</f>
        <v>#N/A</v>
      </c>
      <c r="AP913" s="53" t="e">
        <f>M913-N913-VLOOKUP(C913, Вчера_Спутник!C:BL, 7, FALSE)</f>
        <v>#N/A</v>
      </c>
      <c r="AQ913" s="53" t="e">
        <f>O913-P913-VLOOKUP(C913, Вчера_Спутник!C:BL, 9, FALSE)</f>
        <v>#N/A</v>
      </c>
      <c r="AR913" s="53" t="e">
        <f>Q913-R913-VLOOKUP(C913, Вчера_Спутник!C:BL, 11, FALSE)</f>
        <v>#N/A</v>
      </c>
      <c r="AS913" s="53" t="e">
        <f>S913-T913-VLOOKUP(C913, Вчера_Спутник!C:BL, 13, FALSE)</f>
        <v>#N/A</v>
      </c>
      <c r="AT913" s="53" t="e">
        <f>U913-V913-VLOOKUP(C913, Вчера_Спутник!C:BL, 15, FALSE)</f>
        <v>#N/A</v>
      </c>
      <c r="AU913" s="53" t="e">
        <f>W913-X913-VLOOKUP(C913, Вчера_Спутник!C:BL, 17, FALSE)</f>
        <v>#N/A</v>
      </c>
      <c r="AV913" s="53" t="e">
        <f>Y913-Z913-VLOOKUP(C913, Вчера_Спутник!C:BL, 19, FALSE)</f>
        <v>#N/A</v>
      </c>
      <c r="AW913" s="53" t="e">
        <f>AA913-AB913-VLOOKUP(C913, Вчера_Спутник!C:BL, 21, FALSE)</f>
        <v>#N/A</v>
      </c>
      <c r="AX913" s="53" t="e">
        <f>AC913-AD913-VLOOKUP(C913, Вчера_Спутник!C:BL, 23, FALSE)</f>
        <v>#N/A</v>
      </c>
      <c r="AY913" s="53" t="e">
        <f>VLOOKUP(C913, Вчера_Спутник!C:BL, 26, FALSE)+F913-Z913-AD913-AG913</f>
        <v>#N/A</v>
      </c>
      <c r="AZ913" s="53" t="e">
        <f>AE913-VLOOKUP(C913, Вчера_Спутник!C:BL, 25, FALSE)</f>
        <v>#N/A</v>
      </c>
    </row>
    <row r="914" spans="1:52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3">
        <f t="shared" si="29"/>
        <v>0</v>
      </c>
      <c r="AJ914" s="53">
        <f t="shared" si="30"/>
        <v>0</v>
      </c>
      <c r="AK914" s="53" t="str">
        <f>IF(ISNA(VLOOKUP(C914,Вчера_Спутник!C:C, 1, FALSE)),"ошибка",0)</f>
        <v>ошибка</v>
      </c>
      <c r="AL914" s="55"/>
      <c r="AM914" s="53" t="e">
        <f>D914-VLOOKUP(C914, Вчера_Спутник!C:BL, 2, FALSE)</f>
        <v>#N/A</v>
      </c>
      <c r="AN914" s="53" t="e">
        <f>E914-F914-VLOOKUP(C914, Вчера_Спутник!C:BL, 3, FALSE)</f>
        <v>#N/A</v>
      </c>
      <c r="AO914" s="53" t="e">
        <f>K914-L914-VLOOKUP(C914, Вчера_Спутник!C:BL, 5, FALSE)</f>
        <v>#N/A</v>
      </c>
      <c r="AP914" s="53" t="e">
        <f>M914-N914-VLOOKUP(C914, Вчера_Спутник!C:BL, 7, FALSE)</f>
        <v>#N/A</v>
      </c>
      <c r="AQ914" s="53" t="e">
        <f>O914-P914-VLOOKUP(C914, Вчера_Спутник!C:BL, 9, FALSE)</f>
        <v>#N/A</v>
      </c>
      <c r="AR914" s="53" t="e">
        <f>Q914-R914-VLOOKUP(C914, Вчера_Спутник!C:BL, 11, FALSE)</f>
        <v>#N/A</v>
      </c>
      <c r="AS914" s="53" t="e">
        <f>S914-T914-VLOOKUP(C914, Вчера_Спутник!C:BL, 13, FALSE)</f>
        <v>#N/A</v>
      </c>
      <c r="AT914" s="53" t="e">
        <f>U914-V914-VLOOKUP(C914, Вчера_Спутник!C:BL, 15, FALSE)</f>
        <v>#N/A</v>
      </c>
      <c r="AU914" s="53" t="e">
        <f>W914-X914-VLOOKUP(C914, Вчера_Спутник!C:BL, 17, FALSE)</f>
        <v>#N/A</v>
      </c>
      <c r="AV914" s="53" t="e">
        <f>Y914-Z914-VLOOKUP(C914, Вчера_Спутник!C:BL, 19, FALSE)</f>
        <v>#N/A</v>
      </c>
      <c r="AW914" s="53" t="e">
        <f>AA914-AB914-VLOOKUP(C914, Вчера_Спутник!C:BL, 21, FALSE)</f>
        <v>#N/A</v>
      </c>
      <c r="AX914" s="53" t="e">
        <f>AC914-AD914-VLOOKUP(C914, Вчера_Спутник!C:BL, 23, FALSE)</f>
        <v>#N/A</v>
      </c>
      <c r="AY914" s="53" t="e">
        <f>VLOOKUP(C914, Вчера_Спутник!C:BL, 26, FALSE)+F914-Z914-AD914-AG914</f>
        <v>#N/A</v>
      </c>
      <c r="AZ914" s="53" t="e">
        <f>AE914-VLOOKUP(C914, Вчера_Спутник!C:BL, 25, FALSE)</f>
        <v>#N/A</v>
      </c>
    </row>
    <row r="915" spans="1:52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3">
        <f t="shared" si="29"/>
        <v>0</v>
      </c>
      <c r="AJ915" s="53">
        <f t="shared" si="30"/>
        <v>0</v>
      </c>
      <c r="AK915" s="53" t="str">
        <f>IF(ISNA(VLOOKUP(C915,Вчера_Спутник!C:C, 1, FALSE)),"ошибка",0)</f>
        <v>ошибка</v>
      </c>
      <c r="AL915" s="55"/>
      <c r="AM915" s="53" t="e">
        <f>D915-VLOOKUP(C915, Вчера_Спутник!C:BL, 2, FALSE)</f>
        <v>#N/A</v>
      </c>
      <c r="AN915" s="53" t="e">
        <f>E915-F915-VLOOKUP(C915, Вчера_Спутник!C:BL, 3, FALSE)</f>
        <v>#N/A</v>
      </c>
      <c r="AO915" s="53" t="e">
        <f>K915-L915-VLOOKUP(C915, Вчера_Спутник!C:BL, 5, FALSE)</f>
        <v>#N/A</v>
      </c>
      <c r="AP915" s="53" t="e">
        <f>M915-N915-VLOOKUP(C915, Вчера_Спутник!C:BL, 7, FALSE)</f>
        <v>#N/A</v>
      </c>
      <c r="AQ915" s="53" t="e">
        <f>O915-P915-VLOOKUP(C915, Вчера_Спутник!C:BL, 9, FALSE)</f>
        <v>#N/A</v>
      </c>
      <c r="AR915" s="53" t="e">
        <f>Q915-R915-VLOOKUP(C915, Вчера_Спутник!C:BL, 11, FALSE)</f>
        <v>#N/A</v>
      </c>
      <c r="AS915" s="53" t="e">
        <f>S915-T915-VLOOKUP(C915, Вчера_Спутник!C:BL, 13, FALSE)</f>
        <v>#N/A</v>
      </c>
      <c r="AT915" s="53" t="e">
        <f>U915-V915-VLOOKUP(C915, Вчера_Спутник!C:BL, 15, FALSE)</f>
        <v>#N/A</v>
      </c>
      <c r="AU915" s="53" t="e">
        <f>W915-X915-VLOOKUP(C915, Вчера_Спутник!C:BL, 17, FALSE)</f>
        <v>#N/A</v>
      </c>
      <c r="AV915" s="53" t="e">
        <f>Y915-Z915-VLOOKUP(C915, Вчера_Спутник!C:BL, 19, FALSE)</f>
        <v>#N/A</v>
      </c>
      <c r="AW915" s="53" t="e">
        <f>AA915-AB915-VLOOKUP(C915, Вчера_Спутник!C:BL, 21, FALSE)</f>
        <v>#N/A</v>
      </c>
      <c r="AX915" s="53" t="e">
        <f>AC915-AD915-VLOOKUP(C915, Вчера_Спутник!C:BL, 23, FALSE)</f>
        <v>#N/A</v>
      </c>
      <c r="AY915" s="53" t="e">
        <f>VLOOKUP(C915, Вчера_Спутник!C:BL, 26, FALSE)+F915-Z915-AD915-AG915</f>
        <v>#N/A</v>
      </c>
      <c r="AZ915" s="53" t="e">
        <f>AE915-VLOOKUP(C915, Вчера_Спутник!C:BL, 25, FALSE)</f>
        <v>#N/A</v>
      </c>
    </row>
    <row r="916" spans="1:52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3">
        <f t="shared" si="29"/>
        <v>0</v>
      </c>
      <c r="AJ916" s="53">
        <f t="shared" si="30"/>
        <v>0</v>
      </c>
      <c r="AK916" s="53" t="str">
        <f>IF(ISNA(VLOOKUP(C916,Вчера_Спутник!C:C, 1, FALSE)),"ошибка",0)</f>
        <v>ошибка</v>
      </c>
      <c r="AL916" s="55"/>
      <c r="AM916" s="53" t="e">
        <f>D916-VLOOKUP(C916, Вчера_Спутник!C:BL, 2, FALSE)</f>
        <v>#N/A</v>
      </c>
      <c r="AN916" s="53" t="e">
        <f>E916-F916-VLOOKUP(C916, Вчера_Спутник!C:BL, 3, FALSE)</f>
        <v>#N/A</v>
      </c>
      <c r="AO916" s="53" t="e">
        <f>K916-L916-VLOOKUP(C916, Вчера_Спутник!C:BL, 5, FALSE)</f>
        <v>#N/A</v>
      </c>
      <c r="AP916" s="53" t="e">
        <f>M916-N916-VLOOKUP(C916, Вчера_Спутник!C:BL, 7, FALSE)</f>
        <v>#N/A</v>
      </c>
      <c r="AQ916" s="53" t="e">
        <f>O916-P916-VLOOKUP(C916, Вчера_Спутник!C:BL, 9, FALSE)</f>
        <v>#N/A</v>
      </c>
      <c r="AR916" s="53" t="e">
        <f>Q916-R916-VLOOKUP(C916, Вчера_Спутник!C:BL, 11, FALSE)</f>
        <v>#N/A</v>
      </c>
      <c r="AS916" s="53" t="e">
        <f>S916-T916-VLOOKUP(C916, Вчера_Спутник!C:BL, 13, FALSE)</f>
        <v>#N/A</v>
      </c>
      <c r="AT916" s="53" t="e">
        <f>U916-V916-VLOOKUP(C916, Вчера_Спутник!C:BL, 15, FALSE)</f>
        <v>#N/A</v>
      </c>
      <c r="AU916" s="53" t="e">
        <f>W916-X916-VLOOKUP(C916, Вчера_Спутник!C:BL, 17, FALSE)</f>
        <v>#N/A</v>
      </c>
      <c r="AV916" s="53" t="e">
        <f>Y916-Z916-VLOOKUP(C916, Вчера_Спутник!C:BL, 19, FALSE)</f>
        <v>#N/A</v>
      </c>
      <c r="AW916" s="53" t="e">
        <f>AA916-AB916-VLOOKUP(C916, Вчера_Спутник!C:BL, 21, FALSE)</f>
        <v>#N/A</v>
      </c>
      <c r="AX916" s="53" t="e">
        <f>AC916-AD916-VLOOKUP(C916, Вчера_Спутник!C:BL, 23, FALSE)</f>
        <v>#N/A</v>
      </c>
      <c r="AY916" s="53" t="e">
        <f>VLOOKUP(C916, Вчера_Спутник!C:BL, 26, FALSE)+F916-Z916-AD916-AG916</f>
        <v>#N/A</v>
      </c>
      <c r="AZ916" s="53" t="e">
        <f>AE916-VLOOKUP(C916, Вчера_Спутник!C:BL, 25, FALSE)</f>
        <v>#N/A</v>
      </c>
    </row>
    <row r="917" spans="1:52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3">
        <f t="shared" si="29"/>
        <v>0</v>
      </c>
      <c r="AJ917" s="53">
        <f t="shared" si="30"/>
        <v>0</v>
      </c>
      <c r="AK917" s="53" t="str">
        <f>IF(ISNA(VLOOKUP(C917,Вчера_Спутник!C:C, 1, FALSE)),"ошибка",0)</f>
        <v>ошибка</v>
      </c>
      <c r="AL917" s="55"/>
      <c r="AM917" s="53" t="e">
        <f>D917-VLOOKUP(C917, Вчера_Спутник!C:BL, 2, FALSE)</f>
        <v>#N/A</v>
      </c>
      <c r="AN917" s="53" t="e">
        <f>E917-F917-VLOOKUP(C917, Вчера_Спутник!C:BL, 3, FALSE)</f>
        <v>#N/A</v>
      </c>
      <c r="AO917" s="53" t="e">
        <f>K917-L917-VLOOKUP(C917, Вчера_Спутник!C:BL, 5, FALSE)</f>
        <v>#N/A</v>
      </c>
      <c r="AP917" s="53" t="e">
        <f>M917-N917-VLOOKUP(C917, Вчера_Спутник!C:BL, 7, FALSE)</f>
        <v>#N/A</v>
      </c>
      <c r="AQ917" s="53" t="e">
        <f>O917-P917-VLOOKUP(C917, Вчера_Спутник!C:BL, 9, FALSE)</f>
        <v>#N/A</v>
      </c>
      <c r="AR917" s="53" t="e">
        <f>Q917-R917-VLOOKUP(C917, Вчера_Спутник!C:BL, 11, FALSE)</f>
        <v>#N/A</v>
      </c>
      <c r="AS917" s="53" t="e">
        <f>S917-T917-VLOOKUP(C917, Вчера_Спутник!C:BL, 13, FALSE)</f>
        <v>#N/A</v>
      </c>
      <c r="AT917" s="53" t="e">
        <f>U917-V917-VLOOKUP(C917, Вчера_Спутник!C:BL, 15, FALSE)</f>
        <v>#N/A</v>
      </c>
      <c r="AU917" s="53" t="e">
        <f>W917-X917-VLOOKUP(C917, Вчера_Спутник!C:BL, 17, FALSE)</f>
        <v>#N/A</v>
      </c>
      <c r="AV917" s="53" t="e">
        <f>Y917-Z917-VLOOKUP(C917, Вчера_Спутник!C:BL, 19, FALSE)</f>
        <v>#N/A</v>
      </c>
      <c r="AW917" s="53" t="e">
        <f>AA917-AB917-VLOOKUP(C917, Вчера_Спутник!C:BL, 21, FALSE)</f>
        <v>#N/A</v>
      </c>
      <c r="AX917" s="53" t="e">
        <f>AC917-AD917-VLOOKUP(C917, Вчера_Спутник!C:BL, 23, FALSE)</f>
        <v>#N/A</v>
      </c>
      <c r="AY917" s="53" t="e">
        <f>VLOOKUP(C917, Вчера_Спутник!C:BL, 26, FALSE)+F917-Z917-AD917-AG917</f>
        <v>#N/A</v>
      </c>
      <c r="AZ917" s="53" t="e">
        <f>AE917-VLOOKUP(C917, Вчера_Спутник!C:BL, 25, FALSE)</f>
        <v>#N/A</v>
      </c>
    </row>
    <row r="918" spans="1:52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3">
        <f t="shared" si="29"/>
        <v>0</v>
      </c>
      <c r="AJ918" s="53">
        <f t="shared" si="30"/>
        <v>0</v>
      </c>
      <c r="AK918" s="53" t="str">
        <f>IF(ISNA(VLOOKUP(C918,Вчера_Спутник!C:C, 1, FALSE)),"ошибка",0)</f>
        <v>ошибка</v>
      </c>
      <c r="AL918" s="55"/>
      <c r="AM918" s="53" t="e">
        <f>D918-VLOOKUP(C918, Вчера_Спутник!C:BL, 2, FALSE)</f>
        <v>#N/A</v>
      </c>
      <c r="AN918" s="53" t="e">
        <f>E918-F918-VLOOKUP(C918, Вчера_Спутник!C:BL, 3, FALSE)</f>
        <v>#N/A</v>
      </c>
      <c r="AO918" s="53" t="e">
        <f>K918-L918-VLOOKUP(C918, Вчера_Спутник!C:BL, 5, FALSE)</f>
        <v>#N/A</v>
      </c>
      <c r="AP918" s="53" t="e">
        <f>M918-N918-VLOOKUP(C918, Вчера_Спутник!C:BL, 7, FALSE)</f>
        <v>#N/A</v>
      </c>
      <c r="AQ918" s="53" t="e">
        <f>O918-P918-VLOOKUP(C918, Вчера_Спутник!C:BL, 9, FALSE)</f>
        <v>#N/A</v>
      </c>
      <c r="AR918" s="53" t="e">
        <f>Q918-R918-VLOOKUP(C918, Вчера_Спутник!C:BL, 11, FALSE)</f>
        <v>#N/A</v>
      </c>
      <c r="AS918" s="53" t="e">
        <f>S918-T918-VLOOKUP(C918, Вчера_Спутник!C:BL, 13, FALSE)</f>
        <v>#N/A</v>
      </c>
      <c r="AT918" s="53" t="e">
        <f>U918-V918-VLOOKUP(C918, Вчера_Спутник!C:BL, 15, FALSE)</f>
        <v>#N/A</v>
      </c>
      <c r="AU918" s="53" t="e">
        <f>W918-X918-VLOOKUP(C918, Вчера_Спутник!C:BL, 17, FALSE)</f>
        <v>#N/A</v>
      </c>
      <c r="AV918" s="53" t="e">
        <f>Y918-Z918-VLOOKUP(C918, Вчера_Спутник!C:BL, 19, FALSE)</f>
        <v>#N/A</v>
      </c>
      <c r="AW918" s="53" t="e">
        <f>AA918-AB918-VLOOKUP(C918, Вчера_Спутник!C:BL, 21, FALSE)</f>
        <v>#N/A</v>
      </c>
      <c r="AX918" s="53" t="e">
        <f>AC918-AD918-VLOOKUP(C918, Вчера_Спутник!C:BL, 23, FALSE)</f>
        <v>#N/A</v>
      </c>
      <c r="AY918" s="53" t="e">
        <f>VLOOKUP(C918, Вчера_Спутник!C:BL, 26, FALSE)+F918-Z918-AD918-AG918</f>
        <v>#N/A</v>
      </c>
      <c r="AZ918" s="53" t="e">
        <f>AE918-VLOOKUP(C918, Вчера_Спутник!C:BL, 25, FALSE)</f>
        <v>#N/A</v>
      </c>
    </row>
    <row r="919" spans="1:52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3">
        <f t="shared" si="29"/>
        <v>0</v>
      </c>
      <c r="AJ919" s="53">
        <f t="shared" si="30"/>
        <v>0</v>
      </c>
      <c r="AK919" s="53" t="str">
        <f>IF(ISNA(VLOOKUP(C919,Вчера_Спутник!C:C, 1, FALSE)),"ошибка",0)</f>
        <v>ошибка</v>
      </c>
      <c r="AL919" s="55"/>
      <c r="AM919" s="53" t="e">
        <f>D919-VLOOKUP(C919, Вчера_Спутник!C:BL, 2, FALSE)</f>
        <v>#N/A</v>
      </c>
      <c r="AN919" s="53" t="e">
        <f>E919-F919-VLOOKUP(C919, Вчера_Спутник!C:BL, 3, FALSE)</f>
        <v>#N/A</v>
      </c>
      <c r="AO919" s="53" t="e">
        <f>K919-L919-VLOOKUP(C919, Вчера_Спутник!C:BL, 5, FALSE)</f>
        <v>#N/A</v>
      </c>
      <c r="AP919" s="53" t="e">
        <f>M919-N919-VLOOKUP(C919, Вчера_Спутник!C:BL, 7, FALSE)</f>
        <v>#N/A</v>
      </c>
      <c r="AQ919" s="53" t="e">
        <f>O919-P919-VLOOKUP(C919, Вчера_Спутник!C:BL, 9, FALSE)</f>
        <v>#N/A</v>
      </c>
      <c r="AR919" s="53" t="e">
        <f>Q919-R919-VLOOKUP(C919, Вчера_Спутник!C:BL, 11, FALSE)</f>
        <v>#N/A</v>
      </c>
      <c r="AS919" s="53" t="e">
        <f>S919-T919-VLOOKUP(C919, Вчера_Спутник!C:BL, 13, FALSE)</f>
        <v>#N/A</v>
      </c>
      <c r="AT919" s="53" t="e">
        <f>U919-V919-VLOOKUP(C919, Вчера_Спутник!C:BL, 15, FALSE)</f>
        <v>#N/A</v>
      </c>
      <c r="AU919" s="53" t="e">
        <f>W919-X919-VLOOKUP(C919, Вчера_Спутник!C:BL, 17, FALSE)</f>
        <v>#N/A</v>
      </c>
      <c r="AV919" s="53" t="e">
        <f>Y919-Z919-VLOOKUP(C919, Вчера_Спутник!C:BL, 19, FALSE)</f>
        <v>#N/A</v>
      </c>
      <c r="AW919" s="53" t="e">
        <f>AA919-AB919-VLOOKUP(C919, Вчера_Спутник!C:BL, 21, FALSE)</f>
        <v>#N/A</v>
      </c>
      <c r="AX919" s="53" t="e">
        <f>AC919-AD919-VLOOKUP(C919, Вчера_Спутник!C:BL, 23, FALSE)</f>
        <v>#N/A</v>
      </c>
      <c r="AY919" s="53" t="e">
        <f>VLOOKUP(C919, Вчера_Спутник!C:BL, 26, FALSE)+F919-Z919-AD919-AG919</f>
        <v>#N/A</v>
      </c>
      <c r="AZ919" s="53" t="e">
        <f>AE919-VLOOKUP(C919, Вчера_Спутник!C:BL, 25, FALSE)</f>
        <v>#N/A</v>
      </c>
    </row>
    <row r="920" spans="1:52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3">
        <f t="shared" si="29"/>
        <v>0</v>
      </c>
      <c r="AJ920" s="53">
        <f t="shared" si="30"/>
        <v>0</v>
      </c>
      <c r="AK920" s="53" t="str">
        <f>IF(ISNA(VLOOKUP(C920,Вчера_Спутник!C:C, 1, FALSE)),"ошибка",0)</f>
        <v>ошибка</v>
      </c>
      <c r="AL920" s="55"/>
      <c r="AM920" s="53" t="e">
        <f>D920-VLOOKUP(C920, Вчера_Спутник!C:BL, 2, FALSE)</f>
        <v>#N/A</v>
      </c>
      <c r="AN920" s="53" t="e">
        <f>E920-F920-VLOOKUP(C920, Вчера_Спутник!C:BL, 3, FALSE)</f>
        <v>#N/A</v>
      </c>
      <c r="AO920" s="53" t="e">
        <f>K920-L920-VLOOKUP(C920, Вчера_Спутник!C:BL, 5, FALSE)</f>
        <v>#N/A</v>
      </c>
      <c r="AP920" s="53" t="e">
        <f>M920-N920-VLOOKUP(C920, Вчера_Спутник!C:BL, 7, FALSE)</f>
        <v>#N/A</v>
      </c>
      <c r="AQ920" s="53" t="e">
        <f>O920-P920-VLOOKUP(C920, Вчера_Спутник!C:BL, 9, FALSE)</f>
        <v>#N/A</v>
      </c>
      <c r="AR920" s="53" t="e">
        <f>Q920-R920-VLOOKUP(C920, Вчера_Спутник!C:BL, 11, FALSE)</f>
        <v>#N/A</v>
      </c>
      <c r="AS920" s="53" t="e">
        <f>S920-T920-VLOOKUP(C920, Вчера_Спутник!C:BL, 13, FALSE)</f>
        <v>#N/A</v>
      </c>
      <c r="AT920" s="53" t="e">
        <f>U920-V920-VLOOKUP(C920, Вчера_Спутник!C:BL, 15, FALSE)</f>
        <v>#N/A</v>
      </c>
      <c r="AU920" s="53" t="e">
        <f>W920-X920-VLOOKUP(C920, Вчера_Спутник!C:BL, 17, FALSE)</f>
        <v>#N/A</v>
      </c>
      <c r="AV920" s="53" t="e">
        <f>Y920-Z920-VLOOKUP(C920, Вчера_Спутник!C:BL, 19, FALSE)</f>
        <v>#N/A</v>
      </c>
      <c r="AW920" s="53" t="e">
        <f>AA920-AB920-VLOOKUP(C920, Вчера_Спутник!C:BL, 21, FALSE)</f>
        <v>#N/A</v>
      </c>
      <c r="AX920" s="53" t="e">
        <f>AC920-AD920-VLOOKUP(C920, Вчера_Спутник!C:BL, 23, FALSE)</f>
        <v>#N/A</v>
      </c>
      <c r="AY920" s="53" t="e">
        <f>VLOOKUP(C920, Вчера_Спутник!C:BL, 26, FALSE)+F920-Z920-AD920-AG920</f>
        <v>#N/A</v>
      </c>
      <c r="AZ920" s="53" t="e">
        <f>AE920-VLOOKUP(C920, Вчера_Спутник!C:BL, 25, FALSE)</f>
        <v>#N/A</v>
      </c>
    </row>
    <row r="921" spans="1:52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3">
        <f t="shared" si="29"/>
        <v>0</v>
      </c>
      <c r="AJ921" s="53">
        <f t="shared" si="30"/>
        <v>0</v>
      </c>
      <c r="AK921" s="53" t="str">
        <f>IF(ISNA(VLOOKUP(C921,Вчера_Спутник!C:C, 1, FALSE)),"ошибка",0)</f>
        <v>ошибка</v>
      </c>
      <c r="AL921" s="55"/>
      <c r="AM921" s="53" t="e">
        <f>D921-VLOOKUP(C921, Вчера_Спутник!C:BL, 2, FALSE)</f>
        <v>#N/A</v>
      </c>
      <c r="AN921" s="53" t="e">
        <f>E921-F921-VLOOKUP(C921, Вчера_Спутник!C:BL, 3, FALSE)</f>
        <v>#N/A</v>
      </c>
      <c r="AO921" s="53" t="e">
        <f>K921-L921-VLOOKUP(C921, Вчера_Спутник!C:BL, 5, FALSE)</f>
        <v>#N/A</v>
      </c>
      <c r="AP921" s="53" t="e">
        <f>M921-N921-VLOOKUP(C921, Вчера_Спутник!C:BL, 7, FALSE)</f>
        <v>#N/A</v>
      </c>
      <c r="AQ921" s="53" t="e">
        <f>O921-P921-VLOOKUP(C921, Вчера_Спутник!C:BL, 9, FALSE)</f>
        <v>#N/A</v>
      </c>
      <c r="AR921" s="53" t="e">
        <f>Q921-R921-VLOOKUP(C921, Вчера_Спутник!C:BL, 11, FALSE)</f>
        <v>#N/A</v>
      </c>
      <c r="AS921" s="53" t="e">
        <f>S921-T921-VLOOKUP(C921, Вчера_Спутник!C:BL, 13, FALSE)</f>
        <v>#N/A</v>
      </c>
      <c r="AT921" s="53" t="e">
        <f>U921-V921-VLOOKUP(C921, Вчера_Спутник!C:BL, 15, FALSE)</f>
        <v>#N/A</v>
      </c>
      <c r="AU921" s="53" t="e">
        <f>W921-X921-VLOOKUP(C921, Вчера_Спутник!C:BL, 17, FALSE)</f>
        <v>#N/A</v>
      </c>
      <c r="AV921" s="53" t="e">
        <f>Y921-Z921-VLOOKUP(C921, Вчера_Спутник!C:BL, 19, FALSE)</f>
        <v>#N/A</v>
      </c>
      <c r="AW921" s="53" t="e">
        <f>AA921-AB921-VLOOKUP(C921, Вчера_Спутник!C:BL, 21, FALSE)</f>
        <v>#N/A</v>
      </c>
      <c r="AX921" s="53" t="e">
        <f>AC921-AD921-VLOOKUP(C921, Вчера_Спутник!C:BL, 23, FALSE)</f>
        <v>#N/A</v>
      </c>
      <c r="AY921" s="53" t="e">
        <f>VLOOKUP(C921, Вчера_Спутник!C:BL, 26, FALSE)+F921-Z921-AD921-AG921</f>
        <v>#N/A</v>
      </c>
      <c r="AZ921" s="53" t="e">
        <f>AE921-VLOOKUP(C921, Вчера_Спутник!C:BL, 25, FALSE)</f>
        <v>#N/A</v>
      </c>
    </row>
    <row r="922" spans="1:52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3">
        <f t="shared" si="29"/>
        <v>0</v>
      </c>
      <c r="AJ922" s="53">
        <f t="shared" si="30"/>
        <v>0</v>
      </c>
      <c r="AK922" s="53" t="str">
        <f>IF(ISNA(VLOOKUP(C922,Вчера_Спутник!C:C, 1, FALSE)),"ошибка",0)</f>
        <v>ошибка</v>
      </c>
      <c r="AL922" s="55"/>
      <c r="AM922" s="53" t="e">
        <f>D922-VLOOKUP(C922, Вчера_Спутник!C:BL, 2, FALSE)</f>
        <v>#N/A</v>
      </c>
      <c r="AN922" s="53" t="e">
        <f>E922-F922-VLOOKUP(C922, Вчера_Спутник!C:BL, 3, FALSE)</f>
        <v>#N/A</v>
      </c>
      <c r="AO922" s="53" t="e">
        <f>K922-L922-VLOOKUP(C922, Вчера_Спутник!C:BL, 5, FALSE)</f>
        <v>#N/A</v>
      </c>
      <c r="AP922" s="53" t="e">
        <f>M922-N922-VLOOKUP(C922, Вчера_Спутник!C:BL, 7, FALSE)</f>
        <v>#N/A</v>
      </c>
      <c r="AQ922" s="53" t="e">
        <f>O922-P922-VLOOKUP(C922, Вчера_Спутник!C:BL, 9, FALSE)</f>
        <v>#N/A</v>
      </c>
      <c r="AR922" s="53" t="e">
        <f>Q922-R922-VLOOKUP(C922, Вчера_Спутник!C:BL, 11, FALSE)</f>
        <v>#N/A</v>
      </c>
      <c r="AS922" s="53" t="e">
        <f>S922-T922-VLOOKUP(C922, Вчера_Спутник!C:BL, 13, FALSE)</f>
        <v>#N/A</v>
      </c>
      <c r="AT922" s="53" t="e">
        <f>U922-V922-VLOOKUP(C922, Вчера_Спутник!C:BL, 15, FALSE)</f>
        <v>#N/A</v>
      </c>
      <c r="AU922" s="53" t="e">
        <f>W922-X922-VLOOKUP(C922, Вчера_Спутник!C:BL, 17, FALSE)</f>
        <v>#N/A</v>
      </c>
      <c r="AV922" s="53" t="e">
        <f>Y922-Z922-VLOOKUP(C922, Вчера_Спутник!C:BL, 19, FALSE)</f>
        <v>#N/A</v>
      </c>
      <c r="AW922" s="53" t="e">
        <f>AA922-AB922-VLOOKUP(C922, Вчера_Спутник!C:BL, 21, FALSE)</f>
        <v>#N/A</v>
      </c>
      <c r="AX922" s="53" t="e">
        <f>AC922-AD922-VLOOKUP(C922, Вчера_Спутник!C:BL, 23, FALSE)</f>
        <v>#N/A</v>
      </c>
      <c r="AY922" s="53" t="e">
        <f>VLOOKUP(C922, Вчера_Спутник!C:BL, 26, FALSE)+F922-Z922-AD922-AG922</f>
        <v>#N/A</v>
      </c>
      <c r="AZ922" s="53" t="e">
        <f>AE922-VLOOKUP(C922, Вчера_Спутник!C:BL, 25, FALSE)</f>
        <v>#N/A</v>
      </c>
    </row>
    <row r="923" spans="1:52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3">
        <f t="shared" si="29"/>
        <v>0</v>
      </c>
      <c r="AJ923" s="53">
        <f t="shared" si="30"/>
        <v>0</v>
      </c>
      <c r="AK923" s="53" t="str">
        <f>IF(ISNA(VLOOKUP(C923,Вчера_Спутник!C:C, 1, FALSE)),"ошибка",0)</f>
        <v>ошибка</v>
      </c>
      <c r="AL923" s="55"/>
      <c r="AM923" s="53" t="e">
        <f>D923-VLOOKUP(C923, Вчера_Спутник!C:BL, 2, FALSE)</f>
        <v>#N/A</v>
      </c>
      <c r="AN923" s="53" t="e">
        <f>E923-F923-VLOOKUP(C923, Вчера_Спутник!C:BL, 3, FALSE)</f>
        <v>#N/A</v>
      </c>
      <c r="AO923" s="53" t="e">
        <f>K923-L923-VLOOKUP(C923, Вчера_Спутник!C:BL, 5, FALSE)</f>
        <v>#N/A</v>
      </c>
      <c r="AP923" s="53" t="e">
        <f>M923-N923-VLOOKUP(C923, Вчера_Спутник!C:BL, 7, FALSE)</f>
        <v>#N/A</v>
      </c>
      <c r="AQ923" s="53" t="e">
        <f>O923-P923-VLOOKUP(C923, Вчера_Спутник!C:BL, 9, FALSE)</f>
        <v>#N/A</v>
      </c>
      <c r="AR923" s="53" t="e">
        <f>Q923-R923-VLOOKUP(C923, Вчера_Спутник!C:BL, 11, FALSE)</f>
        <v>#N/A</v>
      </c>
      <c r="AS923" s="53" t="e">
        <f>S923-T923-VLOOKUP(C923, Вчера_Спутник!C:BL, 13, FALSE)</f>
        <v>#N/A</v>
      </c>
      <c r="AT923" s="53" t="e">
        <f>U923-V923-VLOOKUP(C923, Вчера_Спутник!C:BL, 15, FALSE)</f>
        <v>#N/A</v>
      </c>
      <c r="AU923" s="53" t="e">
        <f>W923-X923-VLOOKUP(C923, Вчера_Спутник!C:BL, 17, FALSE)</f>
        <v>#N/A</v>
      </c>
      <c r="AV923" s="53" t="e">
        <f>Y923-Z923-VLOOKUP(C923, Вчера_Спутник!C:BL, 19, FALSE)</f>
        <v>#N/A</v>
      </c>
      <c r="AW923" s="53" t="e">
        <f>AA923-AB923-VLOOKUP(C923, Вчера_Спутник!C:BL, 21, FALSE)</f>
        <v>#N/A</v>
      </c>
      <c r="AX923" s="53" t="e">
        <f>AC923-AD923-VLOOKUP(C923, Вчера_Спутник!C:BL, 23, FALSE)</f>
        <v>#N/A</v>
      </c>
      <c r="AY923" s="53" t="e">
        <f>VLOOKUP(C923, Вчера_Спутник!C:BL, 26, FALSE)+F923-Z923-AD923-AG923</f>
        <v>#N/A</v>
      </c>
      <c r="AZ923" s="53" t="e">
        <f>AE923-VLOOKUP(C923, Вчера_Спутник!C:BL, 25, FALSE)</f>
        <v>#N/A</v>
      </c>
    </row>
    <row r="924" spans="1:52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3">
        <f t="shared" si="29"/>
        <v>0</v>
      </c>
      <c r="AJ924" s="53">
        <f t="shared" si="30"/>
        <v>0</v>
      </c>
      <c r="AK924" s="53" t="str">
        <f>IF(ISNA(VLOOKUP(C924,Вчера_Спутник!C:C, 1, FALSE)),"ошибка",0)</f>
        <v>ошибка</v>
      </c>
      <c r="AL924" s="55"/>
      <c r="AM924" s="53" t="e">
        <f>D924-VLOOKUP(C924, Вчера_Спутник!C:BL, 2, FALSE)</f>
        <v>#N/A</v>
      </c>
      <c r="AN924" s="53" t="e">
        <f>E924-F924-VLOOKUP(C924, Вчера_Спутник!C:BL, 3, FALSE)</f>
        <v>#N/A</v>
      </c>
      <c r="AO924" s="53" t="e">
        <f>K924-L924-VLOOKUP(C924, Вчера_Спутник!C:BL, 5, FALSE)</f>
        <v>#N/A</v>
      </c>
      <c r="AP924" s="53" t="e">
        <f>M924-N924-VLOOKUP(C924, Вчера_Спутник!C:BL, 7, FALSE)</f>
        <v>#N/A</v>
      </c>
      <c r="AQ924" s="53" t="e">
        <f>O924-P924-VLOOKUP(C924, Вчера_Спутник!C:BL, 9, FALSE)</f>
        <v>#N/A</v>
      </c>
      <c r="AR924" s="53" t="e">
        <f>Q924-R924-VLOOKUP(C924, Вчера_Спутник!C:BL, 11, FALSE)</f>
        <v>#N/A</v>
      </c>
      <c r="AS924" s="53" t="e">
        <f>S924-T924-VLOOKUP(C924, Вчера_Спутник!C:BL, 13, FALSE)</f>
        <v>#N/A</v>
      </c>
      <c r="AT924" s="53" t="e">
        <f>U924-V924-VLOOKUP(C924, Вчера_Спутник!C:BL, 15, FALSE)</f>
        <v>#N/A</v>
      </c>
      <c r="AU924" s="53" t="e">
        <f>W924-X924-VLOOKUP(C924, Вчера_Спутник!C:BL, 17, FALSE)</f>
        <v>#N/A</v>
      </c>
      <c r="AV924" s="53" t="e">
        <f>Y924-Z924-VLOOKUP(C924, Вчера_Спутник!C:BL, 19, FALSE)</f>
        <v>#N/A</v>
      </c>
      <c r="AW924" s="53" t="e">
        <f>AA924-AB924-VLOOKUP(C924, Вчера_Спутник!C:BL, 21, FALSE)</f>
        <v>#N/A</v>
      </c>
      <c r="AX924" s="53" t="e">
        <f>AC924-AD924-VLOOKUP(C924, Вчера_Спутник!C:BL, 23, FALSE)</f>
        <v>#N/A</v>
      </c>
      <c r="AY924" s="53" t="e">
        <f>VLOOKUP(C924, Вчера_Спутник!C:BL, 26, FALSE)+F924-Z924-AD924-AG924</f>
        <v>#N/A</v>
      </c>
      <c r="AZ924" s="53" t="e">
        <f>AE924-VLOOKUP(C924, Вчера_Спутник!C:BL, 25, FALSE)</f>
        <v>#N/A</v>
      </c>
    </row>
    <row r="925" spans="1:52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3">
        <f t="shared" si="29"/>
        <v>0</v>
      </c>
      <c r="AJ925" s="53">
        <f t="shared" si="30"/>
        <v>0</v>
      </c>
      <c r="AK925" s="53" t="str">
        <f>IF(ISNA(VLOOKUP(C925,Вчера_Спутник!C:C, 1, FALSE)),"ошибка",0)</f>
        <v>ошибка</v>
      </c>
      <c r="AL925" s="55"/>
      <c r="AM925" s="53" t="e">
        <f>D925-VLOOKUP(C925, Вчера_Спутник!C:BL, 2, FALSE)</f>
        <v>#N/A</v>
      </c>
      <c r="AN925" s="53" t="e">
        <f>E925-F925-VLOOKUP(C925, Вчера_Спутник!C:BL, 3, FALSE)</f>
        <v>#N/A</v>
      </c>
      <c r="AO925" s="53" t="e">
        <f>K925-L925-VLOOKUP(C925, Вчера_Спутник!C:BL, 5, FALSE)</f>
        <v>#N/A</v>
      </c>
      <c r="AP925" s="53" t="e">
        <f>M925-N925-VLOOKUP(C925, Вчера_Спутник!C:BL, 7, FALSE)</f>
        <v>#N/A</v>
      </c>
      <c r="AQ925" s="53" t="e">
        <f>O925-P925-VLOOKUP(C925, Вчера_Спутник!C:BL, 9, FALSE)</f>
        <v>#N/A</v>
      </c>
      <c r="AR925" s="53" t="e">
        <f>Q925-R925-VLOOKUP(C925, Вчера_Спутник!C:BL, 11, FALSE)</f>
        <v>#N/A</v>
      </c>
      <c r="AS925" s="53" t="e">
        <f>S925-T925-VLOOKUP(C925, Вчера_Спутник!C:BL, 13, FALSE)</f>
        <v>#N/A</v>
      </c>
      <c r="AT925" s="53" t="e">
        <f>U925-V925-VLOOKUP(C925, Вчера_Спутник!C:BL, 15, FALSE)</f>
        <v>#N/A</v>
      </c>
      <c r="AU925" s="53" t="e">
        <f>W925-X925-VLOOKUP(C925, Вчера_Спутник!C:BL, 17, FALSE)</f>
        <v>#N/A</v>
      </c>
      <c r="AV925" s="53" t="e">
        <f>Y925-Z925-VLOOKUP(C925, Вчера_Спутник!C:BL, 19, FALSE)</f>
        <v>#N/A</v>
      </c>
      <c r="AW925" s="53" t="e">
        <f>AA925-AB925-VLOOKUP(C925, Вчера_Спутник!C:BL, 21, FALSE)</f>
        <v>#N/A</v>
      </c>
      <c r="AX925" s="53" t="e">
        <f>AC925-AD925-VLOOKUP(C925, Вчера_Спутник!C:BL, 23, FALSE)</f>
        <v>#N/A</v>
      </c>
      <c r="AY925" s="53" t="e">
        <f>VLOOKUP(C925, Вчера_Спутник!C:BL, 26, FALSE)+F925-Z925-AD925-AG925</f>
        <v>#N/A</v>
      </c>
      <c r="AZ925" s="53" t="e">
        <f>AE925-VLOOKUP(C925, Вчера_Спутник!C:BL, 25, FALSE)</f>
        <v>#N/A</v>
      </c>
    </row>
    <row r="926" spans="1:52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3">
        <f t="shared" si="29"/>
        <v>0</v>
      </c>
      <c r="AJ926" s="53">
        <f t="shared" si="30"/>
        <v>0</v>
      </c>
      <c r="AK926" s="53" t="str">
        <f>IF(ISNA(VLOOKUP(C926,Вчера_Спутник!C:C, 1, FALSE)),"ошибка",0)</f>
        <v>ошибка</v>
      </c>
      <c r="AL926" s="55"/>
      <c r="AM926" s="53" t="e">
        <f>D926-VLOOKUP(C926, Вчера_Спутник!C:BL, 2, FALSE)</f>
        <v>#N/A</v>
      </c>
      <c r="AN926" s="53" t="e">
        <f>E926-F926-VLOOKUP(C926, Вчера_Спутник!C:BL, 3, FALSE)</f>
        <v>#N/A</v>
      </c>
      <c r="AO926" s="53" t="e">
        <f>K926-L926-VLOOKUP(C926, Вчера_Спутник!C:BL, 5, FALSE)</f>
        <v>#N/A</v>
      </c>
      <c r="AP926" s="53" t="e">
        <f>M926-N926-VLOOKUP(C926, Вчера_Спутник!C:BL, 7, FALSE)</f>
        <v>#N/A</v>
      </c>
      <c r="AQ926" s="53" t="e">
        <f>O926-P926-VLOOKUP(C926, Вчера_Спутник!C:BL, 9, FALSE)</f>
        <v>#N/A</v>
      </c>
      <c r="AR926" s="53" t="e">
        <f>Q926-R926-VLOOKUP(C926, Вчера_Спутник!C:BL, 11, FALSE)</f>
        <v>#N/A</v>
      </c>
      <c r="AS926" s="53" t="e">
        <f>S926-T926-VLOOKUP(C926, Вчера_Спутник!C:BL, 13, FALSE)</f>
        <v>#N/A</v>
      </c>
      <c r="AT926" s="53" t="e">
        <f>U926-V926-VLOOKUP(C926, Вчера_Спутник!C:BL, 15, FALSE)</f>
        <v>#N/A</v>
      </c>
      <c r="AU926" s="53" t="e">
        <f>W926-X926-VLOOKUP(C926, Вчера_Спутник!C:BL, 17, FALSE)</f>
        <v>#N/A</v>
      </c>
      <c r="AV926" s="53" t="e">
        <f>Y926-Z926-VLOOKUP(C926, Вчера_Спутник!C:BL, 19, FALSE)</f>
        <v>#N/A</v>
      </c>
      <c r="AW926" s="53" t="e">
        <f>AA926-AB926-VLOOKUP(C926, Вчера_Спутник!C:BL, 21, FALSE)</f>
        <v>#N/A</v>
      </c>
      <c r="AX926" s="53" t="e">
        <f>AC926-AD926-VLOOKUP(C926, Вчера_Спутник!C:BL, 23, FALSE)</f>
        <v>#N/A</v>
      </c>
      <c r="AY926" s="53" t="e">
        <f>VLOOKUP(C926, Вчера_Спутник!C:BL, 26, FALSE)+F926-Z926-AD926-AG926</f>
        <v>#N/A</v>
      </c>
      <c r="AZ926" s="53" t="e">
        <f>AE926-VLOOKUP(C926, Вчера_Спутник!C:BL, 25, FALSE)</f>
        <v>#N/A</v>
      </c>
    </row>
    <row r="927" spans="1:52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3">
        <f t="shared" si="29"/>
        <v>0</v>
      </c>
      <c r="AJ927" s="53">
        <f t="shared" si="30"/>
        <v>0</v>
      </c>
      <c r="AK927" s="53" t="str">
        <f>IF(ISNA(VLOOKUP(C927,Вчера_Спутник!C:C, 1, FALSE)),"ошибка",0)</f>
        <v>ошибка</v>
      </c>
      <c r="AL927" s="55"/>
      <c r="AM927" s="53" t="e">
        <f>D927-VLOOKUP(C927, Вчера_Спутник!C:BL, 2, FALSE)</f>
        <v>#N/A</v>
      </c>
      <c r="AN927" s="53" t="e">
        <f>E927-F927-VLOOKUP(C927, Вчера_Спутник!C:BL, 3, FALSE)</f>
        <v>#N/A</v>
      </c>
      <c r="AO927" s="53" t="e">
        <f>K927-L927-VLOOKUP(C927, Вчера_Спутник!C:BL, 5, FALSE)</f>
        <v>#N/A</v>
      </c>
      <c r="AP927" s="53" t="e">
        <f>M927-N927-VLOOKUP(C927, Вчера_Спутник!C:BL, 7, FALSE)</f>
        <v>#N/A</v>
      </c>
      <c r="AQ927" s="53" t="e">
        <f>O927-P927-VLOOKUP(C927, Вчера_Спутник!C:BL, 9, FALSE)</f>
        <v>#N/A</v>
      </c>
      <c r="AR927" s="53" t="e">
        <f>Q927-R927-VLOOKUP(C927, Вчера_Спутник!C:BL, 11, FALSE)</f>
        <v>#N/A</v>
      </c>
      <c r="AS927" s="53" t="e">
        <f>S927-T927-VLOOKUP(C927, Вчера_Спутник!C:BL, 13, FALSE)</f>
        <v>#N/A</v>
      </c>
      <c r="AT927" s="53" t="e">
        <f>U927-V927-VLOOKUP(C927, Вчера_Спутник!C:BL, 15, FALSE)</f>
        <v>#N/A</v>
      </c>
      <c r="AU927" s="53" t="e">
        <f>W927-X927-VLOOKUP(C927, Вчера_Спутник!C:BL, 17, FALSE)</f>
        <v>#N/A</v>
      </c>
      <c r="AV927" s="53" t="e">
        <f>Y927-Z927-VLOOKUP(C927, Вчера_Спутник!C:BL, 19, FALSE)</f>
        <v>#N/A</v>
      </c>
      <c r="AW927" s="53" t="e">
        <f>AA927-AB927-VLOOKUP(C927, Вчера_Спутник!C:BL, 21, FALSE)</f>
        <v>#N/A</v>
      </c>
      <c r="AX927" s="53" t="e">
        <f>AC927-AD927-VLOOKUP(C927, Вчера_Спутник!C:BL, 23, FALSE)</f>
        <v>#N/A</v>
      </c>
      <c r="AY927" s="53" t="e">
        <f>VLOOKUP(C927, Вчера_Спутник!C:BL, 26, FALSE)+F927-Z927-AD927-AG927</f>
        <v>#N/A</v>
      </c>
      <c r="AZ927" s="53" t="e">
        <f>AE927-VLOOKUP(C927, Вчера_Спутник!C:BL, 25, FALSE)</f>
        <v>#N/A</v>
      </c>
    </row>
    <row r="928" spans="1:52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3">
        <f t="shared" si="29"/>
        <v>0</v>
      </c>
      <c r="AJ928" s="53">
        <f t="shared" si="30"/>
        <v>0</v>
      </c>
      <c r="AK928" s="53" t="str">
        <f>IF(ISNA(VLOOKUP(C928,Вчера_Спутник!C:C, 1, FALSE)),"ошибка",0)</f>
        <v>ошибка</v>
      </c>
      <c r="AL928" s="55"/>
      <c r="AM928" s="53" t="e">
        <f>D928-VLOOKUP(C928, Вчера_Спутник!C:BL, 2, FALSE)</f>
        <v>#N/A</v>
      </c>
      <c r="AN928" s="53" t="e">
        <f>E928-F928-VLOOKUP(C928, Вчера_Спутник!C:BL, 3, FALSE)</f>
        <v>#N/A</v>
      </c>
      <c r="AO928" s="53" t="e">
        <f>K928-L928-VLOOKUP(C928, Вчера_Спутник!C:BL, 5, FALSE)</f>
        <v>#N/A</v>
      </c>
      <c r="AP928" s="53" t="e">
        <f>M928-N928-VLOOKUP(C928, Вчера_Спутник!C:BL, 7, FALSE)</f>
        <v>#N/A</v>
      </c>
      <c r="AQ928" s="53" t="e">
        <f>O928-P928-VLOOKUP(C928, Вчера_Спутник!C:BL, 9, FALSE)</f>
        <v>#N/A</v>
      </c>
      <c r="AR928" s="53" t="e">
        <f>Q928-R928-VLOOKUP(C928, Вчера_Спутник!C:BL, 11, FALSE)</f>
        <v>#N/A</v>
      </c>
      <c r="AS928" s="53" t="e">
        <f>S928-T928-VLOOKUP(C928, Вчера_Спутник!C:BL, 13, FALSE)</f>
        <v>#N/A</v>
      </c>
      <c r="AT928" s="53" t="e">
        <f>U928-V928-VLOOKUP(C928, Вчера_Спутник!C:BL, 15, FALSE)</f>
        <v>#N/A</v>
      </c>
      <c r="AU928" s="53" t="e">
        <f>W928-X928-VLOOKUP(C928, Вчера_Спутник!C:BL, 17, FALSE)</f>
        <v>#N/A</v>
      </c>
      <c r="AV928" s="53" t="e">
        <f>Y928-Z928-VLOOKUP(C928, Вчера_Спутник!C:BL, 19, FALSE)</f>
        <v>#N/A</v>
      </c>
      <c r="AW928" s="53" t="e">
        <f>AA928-AB928-VLOOKUP(C928, Вчера_Спутник!C:BL, 21, FALSE)</f>
        <v>#N/A</v>
      </c>
      <c r="AX928" s="53" t="e">
        <f>AC928-AD928-VLOOKUP(C928, Вчера_Спутник!C:BL, 23, FALSE)</f>
        <v>#N/A</v>
      </c>
      <c r="AY928" s="53" t="e">
        <f>VLOOKUP(C928, Вчера_Спутник!C:BL, 26, FALSE)+F928-Z928-AD928-AG928</f>
        <v>#N/A</v>
      </c>
      <c r="AZ928" s="53" t="e">
        <f>AE928-VLOOKUP(C928, Вчера_Спутник!C:BL, 25, FALSE)</f>
        <v>#N/A</v>
      </c>
    </row>
    <row r="929" spans="1:52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3">
        <f t="shared" si="29"/>
        <v>0</v>
      </c>
      <c r="AJ929" s="53">
        <f t="shared" si="30"/>
        <v>0</v>
      </c>
      <c r="AK929" s="53" t="str">
        <f>IF(ISNA(VLOOKUP(C929,Вчера_Спутник!C:C, 1, FALSE)),"ошибка",0)</f>
        <v>ошибка</v>
      </c>
      <c r="AL929" s="55"/>
      <c r="AM929" s="53" t="e">
        <f>D929-VLOOKUP(C929, Вчера_Спутник!C:BL, 2, FALSE)</f>
        <v>#N/A</v>
      </c>
      <c r="AN929" s="53" t="e">
        <f>E929-F929-VLOOKUP(C929, Вчера_Спутник!C:BL, 3, FALSE)</f>
        <v>#N/A</v>
      </c>
      <c r="AO929" s="53" t="e">
        <f>K929-L929-VLOOKUP(C929, Вчера_Спутник!C:BL, 5, FALSE)</f>
        <v>#N/A</v>
      </c>
      <c r="AP929" s="53" t="e">
        <f>M929-N929-VLOOKUP(C929, Вчера_Спутник!C:BL, 7, FALSE)</f>
        <v>#N/A</v>
      </c>
      <c r="AQ929" s="53" t="e">
        <f>O929-P929-VLOOKUP(C929, Вчера_Спутник!C:BL, 9, FALSE)</f>
        <v>#N/A</v>
      </c>
      <c r="AR929" s="53" t="e">
        <f>Q929-R929-VLOOKUP(C929, Вчера_Спутник!C:BL, 11, FALSE)</f>
        <v>#N/A</v>
      </c>
      <c r="AS929" s="53" t="e">
        <f>S929-T929-VLOOKUP(C929, Вчера_Спутник!C:BL, 13, FALSE)</f>
        <v>#N/A</v>
      </c>
      <c r="AT929" s="53" t="e">
        <f>U929-V929-VLOOKUP(C929, Вчера_Спутник!C:BL, 15, FALSE)</f>
        <v>#N/A</v>
      </c>
      <c r="AU929" s="53" t="e">
        <f>W929-X929-VLOOKUP(C929, Вчера_Спутник!C:BL, 17, FALSE)</f>
        <v>#N/A</v>
      </c>
      <c r="AV929" s="53" t="e">
        <f>Y929-Z929-VLOOKUP(C929, Вчера_Спутник!C:BL, 19, FALSE)</f>
        <v>#N/A</v>
      </c>
      <c r="AW929" s="53" t="e">
        <f>AA929-AB929-VLOOKUP(C929, Вчера_Спутник!C:BL, 21, FALSE)</f>
        <v>#N/A</v>
      </c>
      <c r="AX929" s="53" t="e">
        <f>AC929-AD929-VLOOKUP(C929, Вчера_Спутник!C:BL, 23, FALSE)</f>
        <v>#N/A</v>
      </c>
      <c r="AY929" s="53" t="e">
        <f>VLOOKUP(C929, Вчера_Спутник!C:BL, 26, FALSE)+F929-Z929-AD929-AG929</f>
        <v>#N/A</v>
      </c>
      <c r="AZ929" s="53" t="e">
        <f>AE929-VLOOKUP(C929, Вчера_Спутник!C:BL, 25, FALSE)</f>
        <v>#N/A</v>
      </c>
    </row>
    <row r="930" spans="1:52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3">
        <f t="shared" si="29"/>
        <v>0</v>
      </c>
      <c r="AJ930" s="53">
        <f t="shared" si="30"/>
        <v>0</v>
      </c>
      <c r="AK930" s="53" t="str">
        <f>IF(ISNA(VLOOKUP(C930,Вчера_Спутник!C:C, 1, FALSE)),"ошибка",0)</f>
        <v>ошибка</v>
      </c>
      <c r="AL930" s="55"/>
      <c r="AM930" s="53" t="e">
        <f>D930-VLOOKUP(C930, Вчера_Спутник!C:BL, 2, FALSE)</f>
        <v>#N/A</v>
      </c>
      <c r="AN930" s="53" t="e">
        <f>E930-F930-VLOOKUP(C930, Вчера_Спутник!C:BL, 3, FALSE)</f>
        <v>#N/A</v>
      </c>
      <c r="AO930" s="53" t="e">
        <f>K930-L930-VLOOKUP(C930, Вчера_Спутник!C:BL, 5, FALSE)</f>
        <v>#N/A</v>
      </c>
      <c r="AP930" s="53" t="e">
        <f>M930-N930-VLOOKUP(C930, Вчера_Спутник!C:BL, 7, FALSE)</f>
        <v>#N/A</v>
      </c>
      <c r="AQ930" s="53" t="e">
        <f>O930-P930-VLOOKUP(C930, Вчера_Спутник!C:BL, 9, FALSE)</f>
        <v>#N/A</v>
      </c>
      <c r="AR930" s="53" t="e">
        <f>Q930-R930-VLOOKUP(C930, Вчера_Спутник!C:BL, 11, FALSE)</f>
        <v>#N/A</v>
      </c>
      <c r="AS930" s="53" t="e">
        <f>S930-T930-VLOOKUP(C930, Вчера_Спутник!C:BL, 13, FALSE)</f>
        <v>#N/A</v>
      </c>
      <c r="AT930" s="53" t="e">
        <f>U930-V930-VLOOKUP(C930, Вчера_Спутник!C:BL, 15, FALSE)</f>
        <v>#N/A</v>
      </c>
      <c r="AU930" s="53" t="e">
        <f>W930-X930-VLOOKUP(C930, Вчера_Спутник!C:BL, 17, FALSE)</f>
        <v>#N/A</v>
      </c>
      <c r="AV930" s="53" t="e">
        <f>Y930-Z930-VLOOKUP(C930, Вчера_Спутник!C:BL, 19, FALSE)</f>
        <v>#N/A</v>
      </c>
      <c r="AW930" s="53" t="e">
        <f>AA930-AB930-VLOOKUP(C930, Вчера_Спутник!C:BL, 21, FALSE)</f>
        <v>#N/A</v>
      </c>
      <c r="AX930" s="53" t="e">
        <f>AC930-AD930-VLOOKUP(C930, Вчера_Спутник!C:BL, 23, FALSE)</f>
        <v>#N/A</v>
      </c>
      <c r="AY930" s="53" t="e">
        <f>VLOOKUP(C930, Вчера_Спутник!C:BL, 26, FALSE)+F930-Z930-AD930-AG930</f>
        <v>#N/A</v>
      </c>
      <c r="AZ930" s="53" t="e">
        <f>AE930-VLOOKUP(C930, Вчера_Спутник!C:BL, 25, FALSE)</f>
        <v>#N/A</v>
      </c>
    </row>
    <row r="931" spans="1:52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3">
        <f t="shared" si="29"/>
        <v>0</v>
      </c>
      <c r="AJ931" s="53">
        <f t="shared" si="30"/>
        <v>0</v>
      </c>
      <c r="AK931" s="53" t="str">
        <f>IF(ISNA(VLOOKUP(C931,Вчера_Спутник!C:C, 1, FALSE)),"ошибка",0)</f>
        <v>ошибка</v>
      </c>
      <c r="AL931" s="55"/>
      <c r="AM931" s="53" t="e">
        <f>D931-VLOOKUP(C931, Вчера_Спутник!C:BL, 2, FALSE)</f>
        <v>#N/A</v>
      </c>
      <c r="AN931" s="53" t="e">
        <f>E931-F931-VLOOKUP(C931, Вчера_Спутник!C:BL, 3, FALSE)</f>
        <v>#N/A</v>
      </c>
      <c r="AO931" s="53" t="e">
        <f>K931-L931-VLOOKUP(C931, Вчера_Спутник!C:BL, 5, FALSE)</f>
        <v>#N/A</v>
      </c>
      <c r="AP931" s="53" t="e">
        <f>M931-N931-VLOOKUP(C931, Вчера_Спутник!C:BL, 7, FALSE)</f>
        <v>#N/A</v>
      </c>
      <c r="AQ931" s="53" t="e">
        <f>O931-P931-VLOOKUP(C931, Вчера_Спутник!C:BL, 9, FALSE)</f>
        <v>#N/A</v>
      </c>
      <c r="AR931" s="53" t="e">
        <f>Q931-R931-VLOOKUP(C931, Вчера_Спутник!C:BL, 11, FALSE)</f>
        <v>#N/A</v>
      </c>
      <c r="AS931" s="53" t="e">
        <f>S931-T931-VLOOKUP(C931, Вчера_Спутник!C:BL, 13, FALSE)</f>
        <v>#N/A</v>
      </c>
      <c r="AT931" s="53" t="e">
        <f>U931-V931-VLOOKUP(C931, Вчера_Спутник!C:BL, 15, FALSE)</f>
        <v>#N/A</v>
      </c>
      <c r="AU931" s="53" t="e">
        <f>W931-X931-VLOOKUP(C931, Вчера_Спутник!C:BL, 17, FALSE)</f>
        <v>#N/A</v>
      </c>
      <c r="AV931" s="53" t="e">
        <f>Y931-Z931-VLOOKUP(C931, Вчера_Спутник!C:BL, 19, FALSE)</f>
        <v>#N/A</v>
      </c>
      <c r="AW931" s="53" t="e">
        <f>AA931-AB931-VLOOKUP(C931, Вчера_Спутник!C:BL, 21, FALSE)</f>
        <v>#N/A</v>
      </c>
      <c r="AX931" s="53" t="e">
        <f>AC931-AD931-VLOOKUP(C931, Вчера_Спутник!C:BL, 23, FALSE)</f>
        <v>#N/A</v>
      </c>
      <c r="AY931" s="53" t="e">
        <f>VLOOKUP(C931, Вчера_Спутник!C:BL, 26, FALSE)+F931-Z931-AD931-AG931</f>
        <v>#N/A</v>
      </c>
      <c r="AZ931" s="53" t="e">
        <f>AE931-VLOOKUP(C931, Вчера_Спутник!C:BL, 25, FALSE)</f>
        <v>#N/A</v>
      </c>
    </row>
    <row r="932" spans="1:52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3">
        <f t="shared" si="29"/>
        <v>0</v>
      </c>
      <c r="AJ932" s="53">
        <f t="shared" si="30"/>
        <v>0</v>
      </c>
      <c r="AK932" s="53" t="str">
        <f>IF(ISNA(VLOOKUP(C932,Вчера_Спутник!C:C, 1, FALSE)),"ошибка",0)</f>
        <v>ошибка</v>
      </c>
      <c r="AL932" s="55"/>
      <c r="AM932" s="53" t="e">
        <f>D932-VLOOKUP(C932, Вчера_Спутник!C:BL, 2, FALSE)</f>
        <v>#N/A</v>
      </c>
      <c r="AN932" s="53" t="e">
        <f>E932-F932-VLOOKUP(C932, Вчера_Спутник!C:BL, 3, FALSE)</f>
        <v>#N/A</v>
      </c>
      <c r="AO932" s="53" t="e">
        <f>K932-L932-VLOOKUP(C932, Вчера_Спутник!C:BL, 5, FALSE)</f>
        <v>#N/A</v>
      </c>
      <c r="AP932" s="53" t="e">
        <f>M932-N932-VLOOKUP(C932, Вчера_Спутник!C:BL, 7, FALSE)</f>
        <v>#N/A</v>
      </c>
      <c r="AQ932" s="53" t="e">
        <f>O932-P932-VLOOKUP(C932, Вчера_Спутник!C:BL, 9, FALSE)</f>
        <v>#N/A</v>
      </c>
      <c r="AR932" s="53" t="e">
        <f>Q932-R932-VLOOKUP(C932, Вчера_Спутник!C:BL, 11, FALSE)</f>
        <v>#N/A</v>
      </c>
      <c r="AS932" s="53" t="e">
        <f>S932-T932-VLOOKUP(C932, Вчера_Спутник!C:BL, 13, FALSE)</f>
        <v>#N/A</v>
      </c>
      <c r="AT932" s="53" t="e">
        <f>U932-V932-VLOOKUP(C932, Вчера_Спутник!C:BL, 15, FALSE)</f>
        <v>#N/A</v>
      </c>
      <c r="AU932" s="53" t="e">
        <f>W932-X932-VLOOKUP(C932, Вчера_Спутник!C:BL, 17, FALSE)</f>
        <v>#N/A</v>
      </c>
      <c r="AV932" s="53" t="e">
        <f>Y932-Z932-VLOOKUP(C932, Вчера_Спутник!C:BL, 19, FALSE)</f>
        <v>#N/A</v>
      </c>
      <c r="AW932" s="53" t="e">
        <f>AA932-AB932-VLOOKUP(C932, Вчера_Спутник!C:BL, 21, FALSE)</f>
        <v>#N/A</v>
      </c>
      <c r="AX932" s="53" t="e">
        <f>AC932-AD932-VLOOKUP(C932, Вчера_Спутник!C:BL, 23, FALSE)</f>
        <v>#N/A</v>
      </c>
      <c r="AY932" s="53" t="e">
        <f>VLOOKUP(C932, Вчера_Спутник!C:BL, 26, FALSE)+F932-Z932-AD932-AG932</f>
        <v>#N/A</v>
      </c>
      <c r="AZ932" s="53" t="e">
        <f>AE932-VLOOKUP(C932, Вчера_Спутник!C:BL, 25, FALSE)</f>
        <v>#N/A</v>
      </c>
    </row>
    <row r="933" spans="1:52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3">
        <f t="shared" si="29"/>
        <v>0</v>
      </c>
      <c r="AJ933" s="53">
        <f t="shared" si="30"/>
        <v>0</v>
      </c>
      <c r="AK933" s="53" t="str">
        <f>IF(ISNA(VLOOKUP(C933,Вчера_Спутник!C:C, 1, FALSE)),"ошибка",0)</f>
        <v>ошибка</v>
      </c>
      <c r="AL933" s="55"/>
      <c r="AM933" s="53" t="e">
        <f>D933-VLOOKUP(C933, Вчера_Спутник!C:BL, 2, FALSE)</f>
        <v>#N/A</v>
      </c>
      <c r="AN933" s="53" t="e">
        <f>E933-F933-VLOOKUP(C933, Вчера_Спутник!C:BL, 3, FALSE)</f>
        <v>#N/A</v>
      </c>
      <c r="AO933" s="53" t="e">
        <f>K933-L933-VLOOKUP(C933, Вчера_Спутник!C:BL, 5, FALSE)</f>
        <v>#N/A</v>
      </c>
      <c r="AP933" s="53" t="e">
        <f>M933-N933-VLOOKUP(C933, Вчера_Спутник!C:BL, 7, FALSE)</f>
        <v>#N/A</v>
      </c>
      <c r="AQ933" s="53" t="e">
        <f>O933-P933-VLOOKUP(C933, Вчера_Спутник!C:BL, 9, FALSE)</f>
        <v>#N/A</v>
      </c>
      <c r="AR933" s="53" t="e">
        <f>Q933-R933-VLOOKUP(C933, Вчера_Спутник!C:BL, 11, FALSE)</f>
        <v>#N/A</v>
      </c>
      <c r="AS933" s="53" t="e">
        <f>S933-T933-VLOOKUP(C933, Вчера_Спутник!C:BL, 13, FALSE)</f>
        <v>#N/A</v>
      </c>
      <c r="AT933" s="53" t="e">
        <f>U933-V933-VLOOKUP(C933, Вчера_Спутник!C:BL, 15, FALSE)</f>
        <v>#N/A</v>
      </c>
      <c r="AU933" s="53" t="e">
        <f>W933-X933-VLOOKUP(C933, Вчера_Спутник!C:BL, 17, FALSE)</f>
        <v>#N/A</v>
      </c>
      <c r="AV933" s="53" t="e">
        <f>Y933-Z933-VLOOKUP(C933, Вчера_Спутник!C:BL, 19, FALSE)</f>
        <v>#N/A</v>
      </c>
      <c r="AW933" s="53" t="e">
        <f>AA933-AB933-VLOOKUP(C933, Вчера_Спутник!C:BL, 21, FALSE)</f>
        <v>#N/A</v>
      </c>
      <c r="AX933" s="53" t="e">
        <f>AC933-AD933-VLOOKUP(C933, Вчера_Спутник!C:BL, 23, FALSE)</f>
        <v>#N/A</v>
      </c>
      <c r="AY933" s="53" t="e">
        <f>VLOOKUP(C933, Вчера_Спутник!C:BL, 26, FALSE)+F933-Z933-AD933-AG933</f>
        <v>#N/A</v>
      </c>
      <c r="AZ933" s="53" t="e">
        <f>AE933-VLOOKUP(C933, Вчера_Спутник!C:BL, 25, FALSE)</f>
        <v>#N/A</v>
      </c>
    </row>
    <row r="934" spans="1:52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3">
        <f t="shared" si="29"/>
        <v>0</v>
      </c>
      <c r="AJ934" s="53">
        <f t="shared" si="30"/>
        <v>0</v>
      </c>
      <c r="AK934" s="53" t="str">
        <f>IF(ISNA(VLOOKUP(C934,Вчера_Спутник!C:C, 1, FALSE)),"ошибка",0)</f>
        <v>ошибка</v>
      </c>
      <c r="AL934" s="55"/>
      <c r="AM934" s="53" t="e">
        <f>D934-VLOOKUP(C934, Вчера_Спутник!C:BL, 2, FALSE)</f>
        <v>#N/A</v>
      </c>
      <c r="AN934" s="53" t="e">
        <f>E934-F934-VLOOKUP(C934, Вчера_Спутник!C:BL, 3, FALSE)</f>
        <v>#N/A</v>
      </c>
      <c r="AO934" s="53" t="e">
        <f>K934-L934-VLOOKUP(C934, Вчера_Спутник!C:BL, 5, FALSE)</f>
        <v>#N/A</v>
      </c>
      <c r="AP934" s="53" t="e">
        <f>M934-N934-VLOOKUP(C934, Вчера_Спутник!C:BL, 7, FALSE)</f>
        <v>#N/A</v>
      </c>
      <c r="AQ934" s="53" t="e">
        <f>O934-P934-VLOOKUP(C934, Вчера_Спутник!C:BL, 9, FALSE)</f>
        <v>#N/A</v>
      </c>
      <c r="AR934" s="53" t="e">
        <f>Q934-R934-VLOOKUP(C934, Вчера_Спутник!C:BL, 11, FALSE)</f>
        <v>#N/A</v>
      </c>
      <c r="AS934" s="53" t="e">
        <f>S934-T934-VLOOKUP(C934, Вчера_Спутник!C:BL, 13, FALSE)</f>
        <v>#N/A</v>
      </c>
      <c r="AT934" s="53" t="e">
        <f>U934-V934-VLOOKUP(C934, Вчера_Спутник!C:BL, 15, FALSE)</f>
        <v>#N/A</v>
      </c>
      <c r="AU934" s="53" t="e">
        <f>W934-X934-VLOOKUP(C934, Вчера_Спутник!C:BL, 17, FALSE)</f>
        <v>#N/A</v>
      </c>
      <c r="AV934" s="53" t="e">
        <f>Y934-Z934-VLOOKUP(C934, Вчера_Спутник!C:BL, 19, FALSE)</f>
        <v>#N/A</v>
      </c>
      <c r="AW934" s="53" t="e">
        <f>AA934-AB934-VLOOKUP(C934, Вчера_Спутник!C:BL, 21, FALSE)</f>
        <v>#N/A</v>
      </c>
      <c r="AX934" s="53" t="e">
        <f>AC934-AD934-VLOOKUP(C934, Вчера_Спутник!C:BL, 23, FALSE)</f>
        <v>#N/A</v>
      </c>
      <c r="AY934" s="53" t="e">
        <f>VLOOKUP(C934, Вчера_Спутник!C:BL, 26, FALSE)+F934-Z934-AD934-AG934</f>
        <v>#N/A</v>
      </c>
      <c r="AZ934" s="53" t="e">
        <f>AE934-VLOOKUP(C934, Вчера_Спутник!C:BL, 25, FALSE)</f>
        <v>#N/A</v>
      </c>
    </row>
    <row r="935" spans="1:52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3">
        <f t="shared" si="29"/>
        <v>0</v>
      </c>
      <c r="AJ935" s="53">
        <f t="shared" si="30"/>
        <v>0</v>
      </c>
      <c r="AK935" s="53" t="str">
        <f>IF(ISNA(VLOOKUP(C935,Вчера_Спутник!C:C, 1, FALSE)),"ошибка",0)</f>
        <v>ошибка</v>
      </c>
      <c r="AL935" s="55"/>
      <c r="AM935" s="53" t="e">
        <f>D935-VLOOKUP(C935, Вчера_Спутник!C:BL, 2, FALSE)</f>
        <v>#N/A</v>
      </c>
      <c r="AN935" s="53" t="e">
        <f>E935-F935-VLOOKUP(C935, Вчера_Спутник!C:BL, 3, FALSE)</f>
        <v>#N/A</v>
      </c>
      <c r="AO935" s="53" t="e">
        <f>K935-L935-VLOOKUP(C935, Вчера_Спутник!C:BL, 5, FALSE)</f>
        <v>#N/A</v>
      </c>
      <c r="AP935" s="53" t="e">
        <f>M935-N935-VLOOKUP(C935, Вчера_Спутник!C:BL, 7, FALSE)</f>
        <v>#N/A</v>
      </c>
      <c r="AQ935" s="53" t="e">
        <f>O935-P935-VLOOKUP(C935, Вчера_Спутник!C:BL, 9, FALSE)</f>
        <v>#N/A</v>
      </c>
      <c r="AR935" s="53" t="e">
        <f>Q935-R935-VLOOKUP(C935, Вчера_Спутник!C:BL, 11, FALSE)</f>
        <v>#N/A</v>
      </c>
      <c r="AS935" s="53" t="e">
        <f>S935-T935-VLOOKUP(C935, Вчера_Спутник!C:BL, 13, FALSE)</f>
        <v>#N/A</v>
      </c>
      <c r="AT935" s="53" t="e">
        <f>U935-V935-VLOOKUP(C935, Вчера_Спутник!C:BL, 15, FALSE)</f>
        <v>#N/A</v>
      </c>
      <c r="AU935" s="53" t="e">
        <f>W935-X935-VLOOKUP(C935, Вчера_Спутник!C:BL, 17, FALSE)</f>
        <v>#N/A</v>
      </c>
      <c r="AV935" s="53" t="e">
        <f>Y935-Z935-VLOOKUP(C935, Вчера_Спутник!C:BL, 19, FALSE)</f>
        <v>#N/A</v>
      </c>
      <c r="AW935" s="53" t="e">
        <f>AA935-AB935-VLOOKUP(C935, Вчера_Спутник!C:BL, 21, FALSE)</f>
        <v>#N/A</v>
      </c>
      <c r="AX935" s="53" t="e">
        <f>AC935-AD935-VLOOKUP(C935, Вчера_Спутник!C:BL, 23, FALSE)</f>
        <v>#N/A</v>
      </c>
      <c r="AY935" s="53" t="e">
        <f>VLOOKUP(C935, Вчера_Спутник!C:BL, 26, FALSE)+F935-Z935-AD935-AG935</f>
        <v>#N/A</v>
      </c>
      <c r="AZ935" s="53" t="e">
        <f>AE935-VLOOKUP(C935, Вчера_Спутник!C:BL, 25, FALSE)</f>
        <v>#N/A</v>
      </c>
    </row>
    <row r="936" spans="1:52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3">
        <f t="shared" si="29"/>
        <v>0</v>
      </c>
      <c r="AJ936" s="53">
        <f t="shared" si="30"/>
        <v>0</v>
      </c>
      <c r="AK936" s="53" t="str">
        <f>IF(ISNA(VLOOKUP(C936,Вчера_Спутник!C:C, 1, FALSE)),"ошибка",0)</f>
        <v>ошибка</v>
      </c>
      <c r="AL936" s="55"/>
      <c r="AM936" s="53" t="e">
        <f>D936-VLOOKUP(C936, Вчера_Спутник!C:BL, 2, FALSE)</f>
        <v>#N/A</v>
      </c>
      <c r="AN936" s="53" t="e">
        <f>E936-F936-VLOOKUP(C936, Вчера_Спутник!C:BL, 3, FALSE)</f>
        <v>#N/A</v>
      </c>
      <c r="AO936" s="53" t="e">
        <f>K936-L936-VLOOKUP(C936, Вчера_Спутник!C:BL, 5, FALSE)</f>
        <v>#N/A</v>
      </c>
      <c r="AP936" s="53" t="e">
        <f>M936-N936-VLOOKUP(C936, Вчера_Спутник!C:BL, 7, FALSE)</f>
        <v>#N/A</v>
      </c>
      <c r="AQ936" s="53" t="e">
        <f>O936-P936-VLOOKUP(C936, Вчера_Спутник!C:BL, 9, FALSE)</f>
        <v>#N/A</v>
      </c>
      <c r="AR936" s="53" t="e">
        <f>Q936-R936-VLOOKUP(C936, Вчера_Спутник!C:BL, 11, FALSE)</f>
        <v>#N/A</v>
      </c>
      <c r="AS936" s="53" t="e">
        <f>S936-T936-VLOOKUP(C936, Вчера_Спутник!C:BL, 13, FALSE)</f>
        <v>#N/A</v>
      </c>
      <c r="AT936" s="53" t="e">
        <f>U936-V936-VLOOKUP(C936, Вчера_Спутник!C:BL, 15, FALSE)</f>
        <v>#N/A</v>
      </c>
      <c r="AU936" s="53" t="e">
        <f>W936-X936-VLOOKUP(C936, Вчера_Спутник!C:BL, 17, FALSE)</f>
        <v>#N/A</v>
      </c>
      <c r="AV936" s="53" t="e">
        <f>Y936-Z936-VLOOKUP(C936, Вчера_Спутник!C:BL, 19, FALSE)</f>
        <v>#N/A</v>
      </c>
      <c r="AW936" s="53" t="e">
        <f>AA936-AB936-VLOOKUP(C936, Вчера_Спутник!C:BL, 21, FALSE)</f>
        <v>#N/A</v>
      </c>
      <c r="AX936" s="53" t="e">
        <f>AC936-AD936-VLOOKUP(C936, Вчера_Спутник!C:BL, 23, FALSE)</f>
        <v>#N/A</v>
      </c>
      <c r="AY936" s="53" t="e">
        <f>VLOOKUP(C936, Вчера_Спутник!C:BL, 26, FALSE)+F936-Z936-AD936-AG936</f>
        <v>#N/A</v>
      </c>
      <c r="AZ936" s="53" t="e">
        <f>AE936-VLOOKUP(C936, Вчера_Спутник!C:BL, 25, FALSE)</f>
        <v>#N/A</v>
      </c>
    </row>
    <row r="937" spans="1:52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3">
        <f t="shared" si="29"/>
        <v>0</v>
      </c>
      <c r="AJ937" s="53">
        <f t="shared" si="30"/>
        <v>0</v>
      </c>
      <c r="AK937" s="53" t="str">
        <f>IF(ISNA(VLOOKUP(C937,Вчера_Спутник!C:C, 1, FALSE)),"ошибка",0)</f>
        <v>ошибка</v>
      </c>
      <c r="AL937" s="55"/>
      <c r="AM937" s="53" t="e">
        <f>D937-VLOOKUP(C937, Вчера_Спутник!C:BL, 2, FALSE)</f>
        <v>#N/A</v>
      </c>
      <c r="AN937" s="53" t="e">
        <f>E937-F937-VLOOKUP(C937, Вчера_Спутник!C:BL, 3, FALSE)</f>
        <v>#N/A</v>
      </c>
      <c r="AO937" s="53" t="e">
        <f>K937-L937-VLOOKUP(C937, Вчера_Спутник!C:BL, 5, FALSE)</f>
        <v>#N/A</v>
      </c>
      <c r="AP937" s="53" t="e">
        <f>M937-N937-VLOOKUP(C937, Вчера_Спутник!C:BL, 7, FALSE)</f>
        <v>#N/A</v>
      </c>
      <c r="AQ937" s="53" t="e">
        <f>O937-P937-VLOOKUP(C937, Вчера_Спутник!C:BL, 9, FALSE)</f>
        <v>#N/A</v>
      </c>
      <c r="AR937" s="53" t="e">
        <f>Q937-R937-VLOOKUP(C937, Вчера_Спутник!C:BL, 11, FALSE)</f>
        <v>#N/A</v>
      </c>
      <c r="AS937" s="53" t="e">
        <f>S937-T937-VLOOKUP(C937, Вчера_Спутник!C:BL, 13, FALSE)</f>
        <v>#N/A</v>
      </c>
      <c r="AT937" s="53" t="e">
        <f>U937-V937-VLOOKUP(C937, Вчера_Спутник!C:BL, 15, FALSE)</f>
        <v>#N/A</v>
      </c>
      <c r="AU937" s="53" t="e">
        <f>W937-X937-VLOOKUP(C937, Вчера_Спутник!C:BL, 17, FALSE)</f>
        <v>#N/A</v>
      </c>
      <c r="AV937" s="53" t="e">
        <f>Y937-Z937-VLOOKUP(C937, Вчера_Спутник!C:BL, 19, FALSE)</f>
        <v>#N/A</v>
      </c>
      <c r="AW937" s="53" t="e">
        <f>AA937-AB937-VLOOKUP(C937, Вчера_Спутник!C:BL, 21, FALSE)</f>
        <v>#N/A</v>
      </c>
      <c r="AX937" s="53" t="e">
        <f>AC937-AD937-VLOOKUP(C937, Вчера_Спутник!C:BL, 23, FALSE)</f>
        <v>#N/A</v>
      </c>
      <c r="AY937" s="53" t="e">
        <f>VLOOKUP(C937, Вчера_Спутник!C:BL, 26, FALSE)+F937-Z937-AD937-AG937</f>
        <v>#N/A</v>
      </c>
      <c r="AZ937" s="53" t="e">
        <f>AE937-VLOOKUP(C937, Вчера_Спутник!C:BL, 25, FALSE)</f>
        <v>#N/A</v>
      </c>
    </row>
    <row r="938" spans="1:52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3">
        <f t="shared" si="29"/>
        <v>0</v>
      </c>
      <c r="AJ938" s="53">
        <f t="shared" si="30"/>
        <v>0</v>
      </c>
      <c r="AK938" s="53" t="str">
        <f>IF(ISNA(VLOOKUP(C938,Вчера_Спутник!C:C, 1, FALSE)),"ошибка",0)</f>
        <v>ошибка</v>
      </c>
      <c r="AL938" s="55"/>
      <c r="AM938" s="53" t="e">
        <f>D938-VLOOKUP(C938, Вчера_Спутник!C:BL, 2, FALSE)</f>
        <v>#N/A</v>
      </c>
      <c r="AN938" s="53" t="e">
        <f>E938-F938-VLOOKUP(C938, Вчера_Спутник!C:BL, 3, FALSE)</f>
        <v>#N/A</v>
      </c>
      <c r="AO938" s="53" t="e">
        <f>K938-L938-VLOOKUP(C938, Вчера_Спутник!C:BL, 5, FALSE)</f>
        <v>#N/A</v>
      </c>
      <c r="AP938" s="53" t="e">
        <f>M938-N938-VLOOKUP(C938, Вчера_Спутник!C:BL, 7, FALSE)</f>
        <v>#N/A</v>
      </c>
      <c r="AQ938" s="53" t="e">
        <f>O938-P938-VLOOKUP(C938, Вчера_Спутник!C:BL, 9, FALSE)</f>
        <v>#N/A</v>
      </c>
      <c r="AR938" s="53" t="e">
        <f>Q938-R938-VLOOKUP(C938, Вчера_Спутник!C:BL, 11, FALSE)</f>
        <v>#N/A</v>
      </c>
      <c r="AS938" s="53" t="e">
        <f>S938-T938-VLOOKUP(C938, Вчера_Спутник!C:BL, 13, FALSE)</f>
        <v>#N/A</v>
      </c>
      <c r="AT938" s="53" t="e">
        <f>U938-V938-VLOOKUP(C938, Вчера_Спутник!C:BL, 15, FALSE)</f>
        <v>#N/A</v>
      </c>
      <c r="AU938" s="53" t="e">
        <f>W938-X938-VLOOKUP(C938, Вчера_Спутник!C:BL, 17, FALSE)</f>
        <v>#N/A</v>
      </c>
      <c r="AV938" s="53" t="e">
        <f>Y938-Z938-VLOOKUP(C938, Вчера_Спутник!C:BL, 19, FALSE)</f>
        <v>#N/A</v>
      </c>
      <c r="AW938" s="53" t="e">
        <f>AA938-AB938-VLOOKUP(C938, Вчера_Спутник!C:BL, 21, FALSE)</f>
        <v>#N/A</v>
      </c>
      <c r="AX938" s="53" t="e">
        <f>AC938-AD938-VLOOKUP(C938, Вчера_Спутник!C:BL, 23, FALSE)</f>
        <v>#N/A</v>
      </c>
      <c r="AY938" s="53" t="e">
        <f>VLOOKUP(C938, Вчера_Спутник!C:BL, 26, FALSE)+F938-Z938-AD938-AG938</f>
        <v>#N/A</v>
      </c>
      <c r="AZ938" s="53" t="e">
        <f>AE938-VLOOKUP(C938, Вчера_Спутник!C:BL, 25, FALSE)</f>
        <v>#N/A</v>
      </c>
    </row>
    <row r="939" spans="1:52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3">
        <f t="shared" si="29"/>
        <v>0</v>
      </c>
      <c r="AJ939" s="53">
        <f t="shared" si="30"/>
        <v>0</v>
      </c>
      <c r="AK939" s="53" t="str">
        <f>IF(ISNA(VLOOKUP(C939,Вчера_Спутник!C:C, 1, FALSE)),"ошибка",0)</f>
        <v>ошибка</v>
      </c>
      <c r="AL939" s="55"/>
      <c r="AM939" s="53" t="e">
        <f>D939-VLOOKUP(C939, Вчера_Спутник!C:BL, 2, FALSE)</f>
        <v>#N/A</v>
      </c>
      <c r="AN939" s="53" t="e">
        <f>E939-F939-VLOOKUP(C939, Вчера_Спутник!C:BL, 3, FALSE)</f>
        <v>#N/A</v>
      </c>
      <c r="AO939" s="53" t="e">
        <f>K939-L939-VLOOKUP(C939, Вчера_Спутник!C:BL, 5, FALSE)</f>
        <v>#N/A</v>
      </c>
      <c r="AP939" s="53" t="e">
        <f>M939-N939-VLOOKUP(C939, Вчера_Спутник!C:BL, 7, FALSE)</f>
        <v>#N/A</v>
      </c>
      <c r="AQ939" s="53" t="e">
        <f>O939-P939-VLOOKUP(C939, Вчера_Спутник!C:BL, 9, FALSE)</f>
        <v>#N/A</v>
      </c>
      <c r="AR939" s="53" t="e">
        <f>Q939-R939-VLOOKUP(C939, Вчера_Спутник!C:BL, 11, FALSE)</f>
        <v>#N/A</v>
      </c>
      <c r="AS939" s="53" t="e">
        <f>S939-T939-VLOOKUP(C939, Вчера_Спутник!C:BL, 13, FALSE)</f>
        <v>#N/A</v>
      </c>
      <c r="AT939" s="53" t="e">
        <f>U939-V939-VLOOKUP(C939, Вчера_Спутник!C:BL, 15, FALSE)</f>
        <v>#N/A</v>
      </c>
      <c r="AU939" s="53" t="e">
        <f>W939-X939-VLOOKUP(C939, Вчера_Спутник!C:BL, 17, FALSE)</f>
        <v>#N/A</v>
      </c>
      <c r="AV939" s="53" t="e">
        <f>Y939-Z939-VLOOKUP(C939, Вчера_Спутник!C:BL, 19, FALSE)</f>
        <v>#N/A</v>
      </c>
      <c r="AW939" s="53" t="e">
        <f>AA939-AB939-VLOOKUP(C939, Вчера_Спутник!C:BL, 21, FALSE)</f>
        <v>#N/A</v>
      </c>
      <c r="AX939" s="53" t="e">
        <f>AC939-AD939-VLOOKUP(C939, Вчера_Спутник!C:BL, 23, FALSE)</f>
        <v>#N/A</v>
      </c>
      <c r="AY939" s="53" t="e">
        <f>VLOOKUP(C939, Вчера_Спутник!C:BL, 26, FALSE)+F939-Z939-AD939-AG939</f>
        <v>#N/A</v>
      </c>
      <c r="AZ939" s="53" t="e">
        <f>AE939-VLOOKUP(C939, Вчера_Спутник!C:BL, 25, FALSE)</f>
        <v>#N/A</v>
      </c>
    </row>
    <row r="940" spans="1:52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3">
        <f t="shared" si="29"/>
        <v>0</v>
      </c>
      <c r="AJ940" s="53">
        <f t="shared" si="30"/>
        <v>0</v>
      </c>
      <c r="AK940" s="53" t="str">
        <f>IF(ISNA(VLOOKUP(C940,Вчера_Спутник!C:C, 1, FALSE)),"ошибка",0)</f>
        <v>ошибка</v>
      </c>
      <c r="AL940" s="55"/>
      <c r="AM940" s="53" t="e">
        <f>D940-VLOOKUP(C940, Вчера_Спутник!C:BL, 2, FALSE)</f>
        <v>#N/A</v>
      </c>
      <c r="AN940" s="53" t="e">
        <f>E940-F940-VLOOKUP(C940, Вчера_Спутник!C:BL, 3, FALSE)</f>
        <v>#N/A</v>
      </c>
      <c r="AO940" s="53" t="e">
        <f>K940-L940-VLOOKUP(C940, Вчера_Спутник!C:BL, 5, FALSE)</f>
        <v>#N/A</v>
      </c>
      <c r="AP940" s="53" t="e">
        <f>M940-N940-VLOOKUP(C940, Вчера_Спутник!C:BL, 7, FALSE)</f>
        <v>#N/A</v>
      </c>
      <c r="AQ940" s="53" t="e">
        <f>O940-P940-VLOOKUP(C940, Вчера_Спутник!C:BL, 9, FALSE)</f>
        <v>#N/A</v>
      </c>
      <c r="AR940" s="53" t="e">
        <f>Q940-R940-VLOOKUP(C940, Вчера_Спутник!C:BL, 11, FALSE)</f>
        <v>#N/A</v>
      </c>
      <c r="AS940" s="53" t="e">
        <f>S940-T940-VLOOKUP(C940, Вчера_Спутник!C:BL, 13, FALSE)</f>
        <v>#N/A</v>
      </c>
      <c r="AT940" s="53" t="e">
        <f>U940-V940-VLOOKUP(C940, Вчера_Спутник!C:BL, 15, FALSE)</f>
        <v>#N/A</v>
      </c>
      <c r="AU940" s="53" t="e">
        <f>W940-X940-VLOOKUP(C940, Вчера_Спутник!C:BL, 17, FALSE)</f>
        <v>#N/A</v>
      </c>
      <c r="AV940" s="53" t="e">
        <f>Y940-Z940-VLOOKUP(C940, Вчера_Спутник!C:BL, 19, FALSE)</f>
        <v>#N/A</v>
      </c>
      <c r="AW940" s="53" t="e">
        <f>AA940-AB940-VLOOKUP(C940, Вчера_Спутник!C:BL, 21, FALSE)</f>
        <v>#N/A</v>
      </c>
      <c r="AX940" s="53" t="e">
        <f>AC940-AD940-VLOOKUP(C940, Вчера_Спутник!C:BL, 23, FALSE)</f>
        <v>#N/A</v>
      </c>
      <c r="AY940" s="53" t="e">
        <f>VLOOKUP(C940, Вчера_Спутник!C:BL, 26, FALSE)+F940-Z940-AD940-AG940</f>
        <v>#N/A</v>
      </c>
      <c r="AZ940" s="53" t="e">
        <f>AE940-VLOOKUP(C940, Вчера_Спутник!C:BL, 25, FALSE)</f>
        <v>#N/A</v>
      </c>
    </row>
    <row r="941" spans="1:52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3">
        <f t="shared" si="29"/>
        <v>0</v>
      </c>
      <c r="AJ941" s="53">
        <f t="shared" si="30"/>
        <v>0</v>
      </c>
      <c r="AK941" s="53" t="str">
        <f>IF(ISNA(VLOOKUP(C941,Вчера_Спутник!C:C, 1, FALSE)),"ошибка",0)</f>
        <v>ошибка</v>
      </c>
      <c r="AL941" s="55"/>
      <c r="AM941" s="53" t="e">
        <f>D941-VLOOKUP(C941, Вчера_Спутник!C:BL, 2, FALSE)</f>
        <v>#N/A</v>
      </c>
      <c r="AN941" s="53" t="e">
        <f>E941-F941-VLOOKUP(C941, Вчера_Спутник!C:BL, 3, FALSE)</f>
        <v>#N/A</v>
      </c>
      <c r="AO941" s="53" t="e">
        <f>K941-L941-VLOOKUP(C941, Вчера_Спутник!C:BL, 5, FALSE)</f>
        <v>#N/A</v>
      </c>
      <c r="AP941" s="53" t="e">
        <f>M941-N941-VLOOKUP(C941, Вчера_Спутник!C:BL, 7, FALSE)</f>
        <v>#N/A</v>
      </c>
      <c r="AQ941" s="53" t="e">
        <f>O941-P941-VLOOKUP(C941, Вчера_Спутник!C:BL, 9, FALSE)</f>
        <v>#N/A</v>
      </c>
      <c r="AR941" s="53" t="e">
        <f>Q941-R941-VLOOKUP(C941, Вчера_Спутник!C:BL, 11, FALSE)</f>
        <v>#N/A</v>
      </c>
      <c r="AS941" s="53" t="e">
        <f>S941-T941-VLOOKUP(C941, Вчера_Спутник!C:BL, 13, FALSE)</f>
        <v>#N/A</v>
      </c>
      <c r="AT941" s="53" t="e">
        <f>U941-V941-VLOOKUP(C941, Вчера_Спутник!C:BL, 15, FALSE)</f>
        <v>#N/A</v>
      </c>
      <c r="AU941" s="53" t="e">
        <f>W941-X941-VLOOKUP(C941, Вчера_Спутник!C:BL, 17, FALSE)</f>
        <v>#N/A</v>
      </c>
      <c r="AV941" s="53" t="e">
        <f>Y941-Z941-VLOOKUP(C941, Вчера_Спутник!C:BL, 19, FALSE)</f>
        <v>#N/A</v>
      </c>
      <c r="AW941" s="53" t="e">
        <f>AA941-AB941-VLOOKUP(C941, Вчера_Спутник!C:BL, 21, FALSE)</f>
        <v>#N/A</v>
      </c>
      <c r="AX941" s="53" t="e">
        <f>AC941-AD941-VLOOKUP(C941, Вчера_Спутник!C:BL, 23, FALSE)</f>
        <v>#N/A</v>
      </c>
      <c r="AY941" s="53" t="e">
        <f>VLOOKUP(C941, Вчера_Спутник!C:BL, 26, FALSE)+F941-Z941-AD941-AG941</f>
        <v>#N/A</v>
      </c>
      <c r="AZ941" s="53" t="e">
        <f>AE941-VLOOKUP(C941, Вчера_Спутник!C:BL, 25, FALSE)</f>
        <v>#N/A</v>
      </c>
    </row>
    <row r="942" spans="1:52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3">
        <f t="shared" si="29"/>
        <v>0</v>
      </c>
      <c r="AJ942" s="53">
        <f t="shared" si="30"/>
        <v>0</v>
      </c>
      <c r="AK942" s="53" t="str">
        <f>IF(ISNA(VLOOKUP(C942,Вчера_Спутник!C:C, 1, FALSE)),"ошибка",0)</f>
        <v>ошибка</v>
      </c>
      <c r="AL942" s="55"/>
      <c r="AM942" s="53" t="e">
        <f>D942-VLOOKUP(C942, Вчера_Спутник!C:BL, 2, FALSE)</f>
        <v>#N/A</v>
      </c>
      <c r="AN942" s="53" t="e">
        <f>E942-F942-VLOOKUP(C942, Вчера_Спутник!C:BL, 3, FALSE)</f>
        <v>#N/A</v>
      </c>
      <c r="AO942" s="53" t="e">
        <f>K942-L942-VLOOKUP(C942, Вчера_Спутник!C:BL, 5, FALSE)</f>
        <v>#N/A</v>
      </c>
      <c r="AP942" s="53" t="e">
        <f>M942-N942-VLOOKUP(C942, Вчера_Спутник!C:BL, 7, FALSE)</f>
        <v>#N/A</v>
      </c>
      <c r="AQ942" s="53" t="e">
        <f>O942-P942-VLOOKUP(C942, Вчера_Спутник!C:BL, 9, FALSE)</f>
        <v>#N/A</v>
      </c>
      <c r="AR942" s="53" t="e">
        <f>Q942-R942-VLOOKUP(C942, Вчера_Спутник!C:BL, 11, FALSE)</f>
        <v>#N/A</v>
      </c>
      <c r="AS942" s="53" t="e">
        <f>S942-T942-VLOOKUP(C942, Вчера_Спутник!C:BL, 13, FALSE)</f>
        <v>#N/A</v>
      </c>
      <c r="AT942" s="53" t="e">
        <f>U942-V942-VLOOKUP(C942, Вчера_Спутник!C:BL, 15, FALSE)</f>
        <v>#N/A</v>
      </c>
      <c r="AU942" s="53" t="e">
        <f>W942-X942-VLOOKUP(C942, Вчера_Спутник!C:BL, 17, FALSE)</f>
        <v>#N/A</v>
      </c>
      <c r="AV942" s="53" t="e">
        <f>Y942-Z942-VLOOKUP(C942, Вчера_Спутник!C:BL, 19, FALSE)</f>
        <v>#N/A</v>
      </c>
      <c r="AW942" s="53" t="e">
        <f>AA942-AB942-VLOOKUP(C942, Вчера_Спутник!C:BL, 21, FALSE)</f>
        <v>#N/A</v>
      </c>
      <c r="AX942" s="53" t="e">
        <f>AC942-AD942-VLOOKUP(C942, Вчера_Спутник!C:BL, 23, FALSE)</f>
        <v>#N/A</v>
      </c>
      <c r="AY942" s="53" t="e">
        <f>VLOOKUP(C942, Вчера_Спутник!C:BL, 26, FALSE)+F942-Z942-AD942-AG942</f>
        <v>#N/A</v>
      </c>
      <c r="AZ942" s="53" t="e">
        <f>AE942-VLOOKUP(C942, Вчера_Спутник!C:BL, 25, FALSE)</f>
        <v>#N/A</v>
      </c>
    </row>
    <row r="943" spans="1:52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3">
        <f t="shared" si="29"/>
        <v>0</v>
      </c>
      <c r="AJ943" s="53">
        <f t="shared" si="30"/>
        <v>0</v>
      </c>
      <c r="AK943" s="53" t="str">
        <f>IF(ISNA(VLOOKUP(C943,Вчера_Спутник!C:C, 1, FALSE)),"ошибка",0)</f>
        <v>ошибка</v>
      </c>
      <c r="AL943" s="55"/>
      <c r="AM943" s="53" t="e">
        <f>D943-VLOOKUP(C943, Вчера_Спутник!C:BL, 2, FALSE)</f>
        <v>#N/A</v>
      </c>
      <c r="AN943" s="53" t="e">
        <f>E943-F943-VLOOKUP(C943, Вчера_Спутник!C:BL, 3, FALSE)</f>
        <v>#N/A</v>
      </c>
      <c r="AO943" s="53" t="e">
        <f>K943-L943-VLOOKUP(C943, Вчера_Спутник!C:BL, 5, FALSE)</f>
        <v>#N/A</v>
      </c>
      <c r="AP943" s="53" t="e">
        <f>M943-N943-VLOOKUP(C943, Вчера_Спутник!C:BL, 7, FALSE)</f>
        <v>#N/A</v>
      </c>
      <c r="AQ943" s="53" t="e">
        <f>O943-P943-VLOOKUP(C943, Вчера_Спутник!C:BL, 9, FALSE)</f>
        <v>#N/A</v>
      </c>
      <c r="AR943" s="53" t="e">
        <f>Q943-R943-VLOOKUP(C943, Вчера_Спутник!C:BL, 11, FALSE)</f>
        <v>#N/A</v>
      </c>
      <c r="AS943" s="53" t="e">
        <f>S943-T943-VLOOKUP(C943, Вчера_Спутник!C:BL, 13, FALSE)</f>
        <v>#N/A</v>
      </c>
      <c r="AT943" s="53" t="e">
        <f>U943-V943-VLOOKUP(C943, Вчера_Спутник!C:BL, 15, FALSE)</f>
        <v>#N/A</v>
      </c>
      <c r="AU943" s="53" t="e">
        <f>W943-X943-VLOOKUP(C943, Вчера_Спутник!C:BL, 17, FALSE)</f>
        <v>#N/A</v>
      </c>
      <c r="AV943" s="53" t="e">
        <f>Y943-Z943-VLOOKUP(C943, Вчера_Спутник!C:BL, 19, FALSE)</f>
        <v>#N/A</v>
      </c>
      <c r="AW943" s="53" t="e">
        <f>AA943-AB943-VLOOKUP(C943, Вчера_Спутник!C:BL, 21, FALSE)</f>
        <v>#N/A</v>
      </c>
      <c r="AX943" s="53" t="e">
        <f>AC943-AD943-VLOOKUP(C943, Вчера_Спутник!C:BL, 23, FALSE)</f>
        <v>#N/A</v>
      </c>
      <c r="AY943" s="53" t="e">
        <f>VLOOKUP(C943, Вчера_Спутник!C:BL, 26, FALSE)+F943-Z943-AD943-AG943</f>
        <v>#N/A</v>
      </c>
      <c r="AZ943" s="53" t="e">
        <f>AE943-VLOOKUP(C943, Вчера_Спутник!C:BL, 25, FALSE)</f>
        <v>#N/A</v>
      </c>
    </row>
    <row r="944" spans="1:52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3">
        <f t="shared" si="29"/>
        <v>0</v>
      </c>
      <c r="AJ944" s="53">
        <f t="shared" si="30"/>
        <v>0</v>
      </c>
      <c r="AK944" s="53" t="str">
        <f>IF(ISNA(VLOOKUP(C944,Вчера_Спутник!C:C, 1, FALSE)),"ошибка",0)</f>
        <v>ошибка</v>
      </c>
      <c r="AL944" s="55"/>
      <c r="AM944" s="53" t="e">
        <f>D944-VLOOKUP(C944, Вчера_Спутник!C:BL, 2, FALSE)</f>
        <v>#N/A</v>
      </c>
      <c r="AN944" s="53" t="e">
        <f>E944-F944-VLOOKUP(C944, Вчера_Спутник!C:BL, 3, FALSE)</f>
        <v>#N/A</v>
      </c>
      <c r="AO944" s="53" t="e">
        <f>K944-L944-VLOOKUP(C944, Вчера_Спутник!C:BL, 5, FALSE)</f>
        <v>#N/A</v>
      </c>
      <c r="AP944" s="53" t="e">
        <f>M944-N944-VLOOKUP(C944, Вчера_Спутник!C:BL, 7, FALSE)</f>
        <v>#N/A</v>
      </c>
      <c r="AQ944" s="53" t="e">
        <f>O944-P944-VLOOKUP(C944, Вчера_Спутник!C:BL, 9, FALSE)</f>
        <v>#N/A</v>
      </c>
      <c r="AR944" s="53" t="e">
        <f>Q944-R944-VLOOKUP(C944, Вчера_Спутник!C:BL, 11, FALSE)</f>
        <v>#N/A</v>
      </c>
      <c r="AS944" s="53" t="e">
        <f>S944-T944-VLOOKUP(C944, Вчера_Спутник!C:BL, 13, FALSE)</f>
        <v>#N/A</v>
      </c>
      <c r="AT944" s="53" t="e">
        <f>U944-V944-VLOOKUP(C944, Вчера_Спутник!C:BL, 15, FALSE)</f>
        <v>#N/A</v>
      </c>
      <c r="AU944" s="53" t="e">
        <f>W944-X944-VLOOKUP(C944, Вчера_Спутник!C:BL, 17, FALSE)</f>
        <v>#N/A</v>
      </c>
      <c r="AV944" s="53" t="e">
        <f>Y944-Z944-VLOOKUP(C944, Вчера_Спутник!C:BL, 19, FALSE)</f>
        <v>#N/A</v>
      </c>
      <c r="AW944" s="53" t="e">
        <f>AA944-AB944-VLOOKUP(C944, Вчера_Спутник!C:BL, 21, FALSE)</f>
        <v>#N/A</v>
      </c>
      <c r="AX944" s="53" t="e">
        <f>AC944-AD944-VLOOKUP(C944, Вчера_Спутник!C:BL, 23, FALSE)</f>
        <v>#N/A</v>
      </c>
      <c r="AY944" s="53" t="e">
        <f>VLOOKUP(C944, Вчера_Спутник!C:BL, 26, FALSE)+F944-Z944-AD944-AG944</f>
        <v>#N/A</v>
      </c>
      <c r="AZ944" s="53" t="e">
        <f>AE944-VLOOKUP(C944, Вчера_Спутник!C:BL, 25, FALSE)</f>
        <v>#N/A</v>
      </c>
    </row>
    <row r="945" spans="1:52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3">
        <f t="shared" si="29"/>
        <v>0</v>
      </c>
      <c r="AJ945" s="53">
        <f t="shared" si="30"/>
        <v>0</v>
      </c>
      <c r="AK945" s="53" t="str">
        <f>IF(ISNA(VLOOKUP(C945,Вчера_Спутник!C:C, 1, FALSE)),"ошибка",0)</f>
        <v>ошибка</v>
      </c>
      <c r="AL945" s="55"/>
      <c r="AM945" s="53" t="e">
        <f>D945-VLOOKUP(C945, Вчера_Спутник!C:BL, 2, FALSE)</f>
        <v>#N/A</v>
      </c>
      <c r="AN945" s="53" t="e">
        <f>E945-F945-VLOOKUP(C945, Вчера_Спутник!C:BL, 3, FALSE)</f>
        <v>#N/A</v>
      </c>
      <c r="AO945" s="53" t="e">
        <f>K945-L945-VLOOKUP(C945, Вчера_Спутник!C:BL, 5, FALSE)</f>
        <v>#N/A</v>
      </c>
      <c r="AP945" s="53" t="e">
        <f>M945-N945-VLOOKUP(C945, Вчера_Спутник!C:BL, 7, FALSE)</f>
        <v>#N/A</v>
      </c>
      <c r="AQ945" s="53" t="e">
        <f>O945-P945-VLOOKUP(C945, Вчера_Спутник!C:BL, 9, FALSE)</f>
        <v>#N/A</v>
      </c>
      <c r="AR945" s="53" t="e">
        <f>Q945-R945-VLOOKUP(C945, Вчера_Спутник!C:BL, 11, FALSE)</f>
        <v>#N/A</v>
      </c>
      <c r="AS945" s="53" t="e">
        <f>S945-T945-VLOOKUP(C945, Вчера_Спутник!C:BL, 13, FALSE)</f>
        <v>#N/A</v>
      </c>
      <c r="AT945" s="53" t="e">
        <f>U945-V945-VLOOKUP(C945, Вчера_Спутник!C:BL, 15, FALSE)</f>
        <v>#N/A</v>
      </c>
      <c r="AU945" s="53" t="e">
        <f>W945-X945-VLOOKUP(C945, Вчера_Спутник!C:BL, 17, FALSE)</f>
        <v>#N/A</v>
      </c>
      <c r="AV945" s="53" t="e">
        <f>Y945-Z945-VLOOKUP(C945, Вчера_Спутник!C:BL, 19, FALSE)</f>
        <v>#N/A</v>
      </c>
      <c r="AW945" s="53" t="e">
        <f>AA945-AB945-VLOOKUP(C945, Вчера_Спутник!C:BL, 21, FALSE)</f>
        <v>#N/A</v>
      </c>
      <c r="AX945" s="53" t="e">
        <f>AC945-AD945-VLOOKUP(C945, Вчера_Спутник!C:BL, 23, FALSE)</f>
        <v>#N/A</v>
      </c>
      <c r="AY945" s="53" t="e">
        <f>VLOOKUP(C945, Вчера_Спутник!C:BL, 26, FALSE)+F945-Z945-AD945-AG945</f>
        <v>#N/A</v>
      </c>
      <c r="AZ945" s="53" t="e">
        <f>AE945-VLOOKUP(C945, Вчера_Спутник!C:BL, 25, FALSE)</f>
        <v>#N/A</v>
      </c>
    </row>
    <row r="946" spans="1:52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3">
        <f t="shared" si="29"/>
        <v>0</v>
      </c>
      <c r="AJ946" s="53">
        <f t="shared" si="30"/>
        <v>0</v>
      </c>
      <c r="AK946" s="53" t="str">
        <f>IF(ISNA(VLOOKUP(C946,Вчера_Спутник!C:C, 1, FALSE)),"ошибка",0)</f>
        <v>ошибка</v>
      </c>
      <c r="AL946" s="55"/>
      <c r="AM946" s="53" t="e">
        <f>D946-VLOOKUP(C946, Вчера_Спутник!C:BL, 2, FALSE)</f>
        <v>#N/A</v>
      </c>
      <c r="AN946" s="53" t="e">
        <f>E946-F946-VLOOKUP(C946, Вчера_Спутник!C:BL, 3, FALSE)</f>
        <v>#N/A</v>
      </c>
      <c r="AO946" s="53" t="e">
        <f>K946-L946-VLOOKUP(C946, Вчера_Спутник!C:BL, 5, FALSE)</f>
        <v>#N/A</v>
      </c>
      <c r="AP946" s="53" t="e">
        <f>M946-N946-VLOOKUP(C946, Вчера_Спутник!C:BL, 7, FALSE)</f>
        <v>#N/A</v>
      </c>
      <c r="AQ946" s="53" t="e">
        <f>O946-P946-VLOOKUP(C946, Вчера_Спутник!C:BL, 9, FALSE)</f>
        <v>#N/A</v>
      </c>
      <c r="AR946" s="53" t="e">
        <f>Q946-R946-VLOOKUP(C946, Вчера_Спутник!C:BL, 11, FALSE)</f>
        <v>#N/A</v>
      </c>
      <c r="AS946" s="53" t="e">
        <f>S946-T946-VLOOKUP(C946, Вчера_Спутник!C:BL, 13, FALSE)</f>
        <v>#N/A</v>
      </c>
      <c r="AT946" s="53" t="e">
        <f>U946-V946-VLOOKUP(C946, Вчера_Спутник!C:BL, 15, FALSE)</f>
        <v>#N/A</v>
      </c>
      <c r="AU946" s="53" t="e">
        <f>W946-X946-VLOOKUP(C946, Вчера_Спутник!C:BL, 17, FALSE)</f>
        <v>#N/A</v>
      </c>
      <c r="AV946" s="53" t="e">
        <f>Y946-Z946-VLOOKUP(C946, Вчера_Спутник!C:BL, 19, FALSE)</f>
        <v>#N/A</v>
      </c>
      <c r="AW946" s="53" t="e">
        <f>AA946-AB946-VLOOKUP(C946, Вчера_Спутник!C:BL, 21, FALSE)</f>
        <v>#N/A</v>
      </c>
      <c r="AX946" s="53" t="e">
        <f>AC946-AD946-VLOOKUP(C946, Вчера_Спутник!C:BL, 23, FALSE)</f>
        <v>#N/A</v>
      </c>
      <c r="AY946" s="53" t="e">
        <f>VLOOKUP(C946, Вчера_Спутник!C:BL, 26, FALSE)+F946-Z946-AD946-AG946</f>
        <v>#N/A</v>
      </c>
      <c r="AZ946" s="53" t="e">
        <f>AE946-VLOOKUP(C946, Вчера_Спутник!C:BL, 25, FALSE)</f>
        <v>#N/A</v>
      </c>
    </row>
    <row r="947" spans="1:52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3">
        <f t="shared" si="29"/>
        <v>0</v>
      </c>
      <c r="AJ947" s="53">
        <f t="shared" si="30"/>
        <v>0</v>
      </c>
      <c r="AK947" s="53" t="str">
        <f>IF(ISNA(VLOOKUP(C947,Вчера_Спутник!C:C, 1, FALSE)),"ошибка",0)</f>
        <v>ошибка</v>
      </c>
      <c r="AL947" s="55"/>
      <c r="AM947" s="53" t="e">
        <f>D947-VLOOKUP(C947, Вчера_Спутник!C:BL, 2, FALSE)</f>
        <v>#N/A</v>
      </c>
      <c r="AN947" s="53" t="e">
        <f>E947-F947-VLOOKUP(C947, Вчера_Спутник!C:BL, 3, FALSE)</f>
        <v>#N/A</v>
      </c>
      <c r="AO947" s="53" t="e">
        <f>K947-L947-VLOOKUP(C947, Вчера_Спутник!C:BL, 5, FALSE)</f>
        <v>#N/A</v>
      </c>
      <c r="AP947" s="53" t="e">
        <f>M947-N947-VLOOKUP(C947, Вчера_Спутник!C:BL, 7, FALSE)</f>
        <v>#N/A</v>
      </c>
      <c r="AQ947" s="53" t="e">
        <f>O947-P947-VLOOKUP(C947, Вчера_Спутник!C:BL, 9, FALSE)</f>
        <v>#N/A</v>
      </c>
      <c r="AR947" s="53" t="e">
        <f>Q947-R947-VLOOKUP(C947, Вчера_Спутник!C:BL, 11, FALSE)</f>
        <v>#N/A</v>
      </c>
      <c r="AS947" s="53" t="e">
        <f>S947-T947-VLOOKUP(C947, Вчера_Спутник!C:BL, 13, FALSE)</f>
        <v>#N/A</v>
      </c>
      <c r="AT947" s="53" t="e">
        <f>U947-V947-VLOOKUP(C947, Вчера_Спутник!C:BL, 15, FALSE)</f>
        <v>#N/A</v>
      </c>
      <c r="AU947" s="53" t="e">
        <f>W947-X947-VLOOKUP(C947, Вчера_Спутник!C:BL, 17, FALSE)</f>
        <v>#N/A</v>
      </c>
      <c r="AV947" s="53" t="e">
        <f>Y947-Z947-VLOOKUP(C947, Вчера_Спутник!C:BL, 19, FALSE)</f>
        <v>#N/A</v>
      </c>
      <c r="AW947" s="53" t="e">
        <f>AA947-AB947-VLOOKUP(C947, Вчера_Спутник!C:BL, 21, FALSE)</f>
        <v>#N/A</v>
      </c>
      <c r="AX947" s="53" t="e">
        <f>AC947-AD947-VLOOKUP(C947, Вчера_Спутник!C:BL, 23, FALSE)</f>
        <v>#N/A</v>
      </c>
      <c r="AY947" s="53" t="e">
        <f>VLOOKUP(C947, Вчера_Спутник!C:BL, 26, FALSE)+F947-Z947-AD947-AG947</f>
        <v>#N/A</v>
      </c>
      <c r="AZ947" s="53" t="e">
        <f>AE947-VLOOKUP(C947, Вчера_Спутник!C:BL, 25, FALSE)</f>
        <v>#N/A</v>
      </c>
    </row>
    <row r="948" spans="1:52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3">
        <f t="shared" si="29"/>
        <v>0</v>
      </c>
      <c r="AJ948" s="53">
        <f t="shared" si="30"/>
        <v>0</v>
      </c>
      <c r="AK948" s="53" t="str">
        <f>IF(ISNA(VLOOKUP(C948,Вчера_Спутник!C:C, 1, FALSE)),"ошибка",0)</f>
        <v>ошибка</v>
      </c>
      <c r="AL948" s="55"/>
      <c r="AM948" s="53" t="e">
        <f>D948-VLOOKUP(C948, Вчера_Спутник!C:BL, 2, FALSE)</f>
        <v>#N/A</v>
      </c>
      <c r="AN948" s="53" t="e">
        <f>E948-F948-VLOOKUP(C948, Вчера_Спутник!C:BL, 3, FALSE)</f>
        <v>#N/A</v>
      </c>
      <c r="AO948" s="53" t="e">
        <f>K948-L948-VLOOKUP(C948, Вчера_Спутник!C:BL, 5, FALSE)</f>
        <v>#N/A</v>
      </c>
      <c r="AP948" s="53" t="e">
        <f>M948-N948-VLOOKUP(C948, Вчера_Спутник!C:BL, 7, FALSE)</f>
        <v>#N/A</v>
      </c>
      <c r="AQ948" s="53" t="e">
        <f>O948-P948-VLOOKUP(C948, Вчера_Спутник!C:BL, 9, FALSE)</f>
        <v>#N/A</v>
      </c>
      <c r="AR948" s="53" t="e">
        <f>Q948-R948-VLOOKUP(C948, Вчера_Спутник!C:BL, 11, FALSE)</f>
        <v>#N/A</v>
      </c>
      <c r="AS948" s="53" t="e">
        <f>S948-T948-VLOOKUP(C948, Вчера_Спутник!C:BL, 13, FALSE)</f>
        <v>#N/A</v>
      </c>
      <c r="AT948" s="53" t="e">
        <f>U948-V948-VLOOKUP(C948, Вчера_Спутник!C:BL, 15, FALSE)</f>
        <v>#N/A</v>
      </c>
      <c r="AU948" s="53" t="e">
        <f>W948-X948-VLOOKUP(C948, Вчера_Спутник!C:BL, 17, FALSE)</f>
        <v>#N/A</v>
      </c>
      <c r="AV948" s="53" t="e">
        <f>Y948-Z948-VLOOKUP(C948, Вчера_Спутник!C:BL, 19, FALSE)</f>
        <v>#N/A</v>
      </c>
      <c r="AW948" s="53" t="e">
        <f>AA948-AB948-VLOOKUP(C948, Вчера_Спутник!C:BL, 21, FALSE)</f>
        <v>#N/A</v>
      </c>
      <c r="AX948" s="53" t="e">
        <f>AC948-AD948-VLOOKUP(C948, Вчера_Спутник!C:BL, 23, FALSE)</f>
        <v>#N/A</v>
      </c>
      <c r="AY948" s="53" t="e">
        <f>VLOOKUP(C948, Вчера_Спутник!C:BL, 26, FALSE)+F948-Z948-AD948-AG948</f>
        <v>#N/A</v>
      </c>
      <c r="AZ948" s="53" t="e">
        <f>AE948-VLOOKUP(C948, Вчера_Спутник!C:BL, 25, FALSE)</f>
        <v>#N/A</v>
      </c>
    </row>
    <row r="949" spans="1:52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3">
        <f t="shared" si="29"/>
        <v>0</v>
      </c>
      <c r="AJ949" s="53">
        <f t="shared" si="30"/>
        <v>0</v>
      </c>
      <c r="AK949" s="53" t="str">
        <f>IF(ISNA(VLOOKUP(C949,Вчера_Спутник!C:C, 1, FALSE)),"ошибка",0)</f>
        <v>ошибка</v>
      </c>
      <c r="AL949" s="55"/>
      <c r="AM949" s="53" t="e">
        <f>D949-VLOOKUP(C949, Вчера_Спутник!C:BL, 2, FALSE)</f>
        <v>#N/A</v>
      </c>
      <c r="AN949" s="53" t="e">
        <f>E949-F949-VLOOKUP(C949, Вчера_Спутник!C:BL, 3, FALSE)</f>
        <v>#N/A</v>
      </c>
      <c r="AO949" s="53" t="e">
        <f>K949-L949-VLOOKUP(C949, Вчера_Спутник!C:BL, 5, FALSE)</f>
        <v>#N/A</v>
      </c>
      <c r="AP949" s="53" t="e">
        <f>M949-N949-VLOOKUP(C949, Вчера_Спутник!C:BL, 7, FALSE)</f>
        <v>#N/A</v>
      </c>
      <c r="AQ949" s="53" t="e">
        <f>O949-P949-VLOOKUP(C949, Вчера_Спутник!C:BL, 9, FALSE)</f>
        <v>#N/A</v>
      </c>
      <c r="AR949" s="53" t="e">
        <f>Q949-R949-VLOOKUP(C949, Вчера_Спутник!C:BL, 11, FALSE)</f>
        <v>#N/A</v>
      </c>
      <c r="AS949" s="53" t="e">
        <f>S949-T949-VLOOKUP(C949, Вчера_Спутник!C:BL, 13, FALSE)</f>
        <v>#N/A</v>
      </c>
      <c r="AT949" s="53" t="e">
        <f>U949-V949-VLOOKUP(C949, Вчера_Спутник!C:BL, 15, FALSE)</f>
        <v>#N/A</v>
      </c>
      <c r="AU949" s="53" t="e">
        <f>W949-X949-VLOOKUP(C949, Вчера_Спутник!C:BL, 17, FALSE)</f>
        <v>#N/A</v>
      </c>
      <c r="AV949" s="53" t="e">
        <f>Y949-Z949-VLOOKUP(C949, Вчера_Спутник!C:BL, 19, FALSE)</f>
        <v>#N/A</v>
      </c>
      <c r="AW949" s="53" t="e">
        <f>AA949-AB949-VLOOKUP(C949, Вчера_Спутник!C:BL, 21, FALSE)</f>
        <v>#N/A</v>
      </c>
      <c r="AX949" s="53" t="e">
        <f>AC949-AD949-VLOOKUP(C949, Вчера_Спутник!C:BL, 23, FALSE)</f>
        <v>#N/A</v>
      </c>
      <c r="AY949" s="53" t="e">
        <f>VLOOKUP(C949, Вчера_Спутник!C:BL, 26, FALSE)+F949-Z949-AD949-AG949</f>
        <v>#N/A</v>
      </c>
      <c r="AZ949" s="53" t="e">
        <f>AE949-VLOOKUP(C949, Вчера_Спутник!C:BL, 25, FALSE)</f>
        <v>#N/A</v>
      </c>
    </row>
    <row r="950" spans="1:52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3">
        <f t="shared" si="29"/>
        <v>0</v>
      </c>
      <c r="AJ950" s="53">
        <f t="shared" si="30"/>
        <v>0</v>
      </c>
      <c r="AK950" s="53" t="str">
        <f>IF(ISNA(VLOOKUP(C950,Вчера_Спутник!C:C, 1, FALSE)),"ошибка",0)</f>
        <v>ошибка</v>
      </c>
      <c r="AL950" s="55"/>
      <c r="AM950" s="53" t="e">
        <f>D950-VLOOKUP(C950, Вчера_Спутник!C:BL, 2, FALSE)</f>
        <v>#N/A</v>
      </c>
      <c r="AN950" s="53" t="e">
        <f>E950-F950-VLOOKUP(C950, Вчера_Спутник!C:BL, 3, FALSE)</f>
        <v>#N/A</v>
      </c>
      <c r="AO950" s="53" t="e">
        <f>K950-L950-VLOOKUP(C950, Вчера_Спутник!C:BL, 5, FALSE)</f>
        <v>#N/A</v>
      </c>
      <c r="AP950" s="53" t="e">
        <f>M950-N950-VLOOKUP(C950, Вчера_Спутник!C:BL, 7, FALSE)</f>
        <v>#N/A</v>
      </c>
      <c r="AQ950" s="53" t="e">
        <f>O950-P950-VLOOKUP(C950, Вчера_Спутник!C:BL, 9, FALSE)</f>
        <v>#N/A</v>
      </c>
      <c r="AR950" s="53" t="e">
        <f>Q950-R950-VLOOKUP(C950, Вчера_Спутник!C:BL, 11, FALSE)</f>
        <v>#N/A</v>
      </c>
      <c r="AS950" s="53" t="e">
        <f>S950-T950-VLOOKUP(C950, Вчера_Спутник!C:BL, 13, FALSE)</f>
        <v>#N/A</v>
      </c>
      <c r="AT950" s="53" t="e">
        <f>U950-V950-VLOOKUP(C950, Вчера_Спутник!C:BL, 15, FALSE)</f>
        <v>#N/A</v>
      </c>
      <c r="AU950" s="53" t="e">
        <f>W950-X950-VLOOKUP(C950, Вчера_Спутник!C:BL, 17, FALSE)</f>
        <v>#N/A</v>
      </c>
      <c r="AV950" s="53" t="e">
        <f>Y950-Z950-VLOOKUP(C950, Вчера_Спутник!C:BL, 19, FALSE)</f>
        <v>#N/A</v>
      </c>
      <c r="AW950" s="53" t="e">
        <f>AA950-AB950-VLOOKUP(C950, Вчера_Спутник!C:BL, 21, FALSE)</f>
        <v>#N/A</v>
      </c>
      <c r="AX950" s="53" t="e">
        <f>AC950-AD950-VLOOKUP(C950, Вчера_Спутник!C:BL, 23, FALSE)</f>
        <v>#N/A</v>
      </c>
      <c r="AY950" s="53" t="e">
        <f>VLOOKUP(C950, Вчера_Спутник!C:BL, 26, FALSE)+F950-Z950-AD950-AG950</f>
        <v>#N/A</v>
      </c>
      <c r="AZ950" s="53" t="e">
        <f>AE950-VLOOKUP(C950, Вчера_Спутник!C:BL, 25, FALSE)</f>
        <v>#N/A</v>
      </c>
    </row>
    <row r="951" spans="1:52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3">
        <f t="shared" si="29"/>
        <v>0</v>
      </c>
      <c r="AJ951" s="53">
        <f t="shared" si="30"/>
        <v>0</v>
      </c>
      <c r="AK951" s="53" t="str">
        <f>IF(ISNA(VLOOKUP(C951,Вчера_Спутник!C:C, 1, FALSE)),"ошибка",0)</f>
        <v>ошибка</v>
      </c>
      <c r="AL951" s="55"/>
      <c r="AM951" s="53" t="e">
        <f>D951-VLOOKUP(C951, Вчера_Спутник!C:BL, 2, FALSE)</f>
        <v>#N/A</v>
      </c>
      <c r="AN951" s="53" t="e">
        <f>E951-F951-VLOOKUP(C951, Вчера_Спутник!C:BL, 3, FALSE)</f>
        <v>#N/A</v>
      </c>
      <c r="AO951" s="53" t="e">
        <f>K951-L951-VLOOKUP(C951, Вчера_Спутник!C:BL, 5, FALSE)</f>
        <v>#N/A</v>
      </c>
      <c r="AP951" s="53" t="e">
        <f>M951-N951-VLOOKUP(C951, Вчера_Спутник!C:BL, 7, FALSE)</f>
        <v>#N/A</v>
      </c>
      <c r="AQ951" s="53" t="e">
        <f>O951-P951-VLOOKUP(C951, Вчера_Спутник!C:BL, 9, FALSE)</f>
        <v>#N/A</v>
      </c>
      <c r="AR951" s="53" t="e">
        <f>Q951-R951-VLOOKUP(C951, Вчера_Спутник!C:BL, 11, FALSE)</f>
        <v>#N/A</v>
      </c>
      <c r="AS951" s="53" t="e">
        <f>S951-T951-VLOOKUP(C951, Вчера_Спутник!C:BL, 13, FALSE)</f>
        <v>#N/A</v>
      </c>
      <c r="AT951" s="53" t="e">
        <f>U951-V951-VLOOKUP(C951, Вчера_Спутник!C:BL, 15, FALSE)</f>
        <v>#N/A</v>
      </c>
      <c r="AU951" s="53" t="e">
        <f>W951-X951-VLOOKUP(C951, Вчера_Спутник!C:BL, 17, FALSE)</f>
        <v>#N/A</v>
      </c>
      <c r="AV951" s="53" t="e">
        <f>Y951-Z951-VLOOKUP(C951, Вчера_Спутник!C:BL, 19, FALSE)</f>
        <v>#N/A</v>
      </c>
      <c r="AW951" s="53" t="e">
        <f>AA951-AB951-VLOOKUP(C951, Вчера_Спутник!C:BL, 21, FALSE)</f>
        <v>#N/A</v>
      </c>
      <c r="AX951" s="53" t="e">
        <f>AC951-AD951-VLOOKUP(C951, Вчера_Спутник!C:BL, 23, FALSE)</f>
        <v>#N/A</v>
      </c>
      <c r="AY951" s="53" t="e">
        <f>VLOOKUP(C951, Вчера_Спутник!C:BL, 26, FALSE)+F951-Z951-AD951-AG951</f>
        <v>#N/A</v>
      </c>
      <c r="AZ951" s="53" t="e">
        <f>AE951-VLOOKUP(C951, Вчера_Спутник!C:BL, 25, FALSE)</f>
        <v>#N/A</v>
      </c>
    </row>
    <row r="952" spans="1:52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3">
        <f t="shared" si="29"/>
        <v>0</v>
      </c>
      <c r="AJ952" s="53">
        <f t="shared" si="30"/>
        <v>0</v>
      </c>
      <c r="AK952" s="53" t="str">
        <f>IF(ISNA(VLOOKUP(C952,Вчера_Спутник!C:C, 1, FALSE)),"ошибка",0)</f>
        <v>ошибка</v>
      </c>
      <c r="AL952" s="55"/>
      <c r="AM952" s="53" t="e">
        <f>D952-VLOOKUP(C952, Вчера_Спутник!C:BL, 2, FALSE)</f>
        <v>#N/A</v>
      </c>
      <c r="AN952" s="53" t="e">
        <f>E952-F952-VLOOKUP(C952, Вчера_Спутник!C:BL, 3, FALSE)</f>
        <v>#N/A</v>
      </c>
      <c r="AO952" s="53" t="e">
        <f>K952-L952-VLOOKUP(C952, Вчера_Спутник!C:BL, 5, FALSE)</f>
        <v>#N/A</v>
      </c>
      <c r="AP952" s="53" t="e">
        <f>M952-N952-VLOOKUP(C952, Вчера_Спутник!C:BL, 7, FALSE)</f>
        <v>#N/A</v>
      </c>
      <c r="AQ952" s="53" t="e">
        <f>O952-P952-VLOOKUP(C952, Вчера_Спутник!C:BL, 9, FALSE)</f>
        <v>#N/A</v>
      </c>
      <c r="AR952" s="53" t="e">
        <f>Q952-R952-VLOOKUP(C952, Вчера_Спутник!C:BL, 11, FALSE)</f>
        <v>#N/A</v>
      </c>
      <c r="AS952" s="53" t="e">
        <f>S952-T952-VLOOKUP(C952, Вчера_Спутник!C:BL, 13, FALSE)</f>
        <v>#N/A</v>
      </c>
      <c r="AT952" s="53" t="e">
        <f>U952-V952-VLOOKUP(C952, Вчера_Спутник!C:BL, 15, FALSE)</f>
        <v>#N/A</v>
      </c>
      <c r="AU952" s="53" t="e">
        <f>W952-X952-VLOOKUP(C952, Вчера_Спутник!C:BL, 17, FALSE)</f>
        <v>#N/A</v>
      </c>
      <c r="AV952" s="53" t="e">
        <f>Y952-Z952-VLOOKUP(C952, Вчера_Спутник!C:BL, 19, FALSE)</f>
        <v>#N/A</v>
      </c>
      <c r="AW952" s="53" t="e">
        <f>AA952-AB952-VLOOKUP(C952, Вчера_Спутник!C:BL, 21, FALSE)</f>
        <v>#N/A</v>
      </c>
      <c r="AX952" s="53" t="e">
        <f>AC952-AD952-VLOOKUP(C952, Вчера_Спутник!C:BL, 23, FALSE)</f>
        <v>#N/A</v>
      </c>
      <c r="AY952" s="53" t="e">
        <f>VLOOKUP(C952, Вчера_Спутник!C:BL, 26, FALSE)+F952-Z952-AD952-AG952</f>
        <v>#N/A</v>
      </c>
      <c r="AZ952" s="53" t="e">
        <f>AE952-VLOOKUP(C952, Вчера_Спутник!C:BL, 25, FALSE)</f>
        <v>#N/A</v>
      </c>
    </row>
    <row r="953" spans="1:52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3">
        <f t="shared" si="29"/>
        <v>0</v>
      </c>
      <c r="AJ953" s="53">
        <f t="shared" si="30"/>
        <v>0</v>
      </c>
      <c r="AK953" s="53" t="str">
        <f>IF(ISNA(VLOOKUP(C953,Вчера_Спутник!C:C, 1, FALSE)),"ошибка",0)</f>
        <v>ошибка</v>
      </c>
      <c r="AL953" s="55"/>
      <c r="AM953" s="53" t="e">
        <f>D953-VLOOKUP(C953, Вчера_Спутник!C:BL, 2, FALSE)</f>
        <v>#N/A</v>
      </c>
      <c r="AN953" s="53" t="e">
        <f>E953-F953-VLOOKUP(C953, Вчера_Спутник!C:BL, 3, FALSE)</f>
        <v>#N/A</v>
      </c>
      <c r="AO953" s="53" t="e">
        <f>K953-L953-VLOOKUP(C953, Вчера_Спутник!C:BL, 5, FALSE)</f>
        <v>#N/A</v>
      </c>
      <c r="AP953" s="53" t="e">
        <f>M953-N953-VLOOKUP(C953, Вчера_Спутник!C:BL, 7, FALSE)</f>
        <v>#N/A</v>
      </c>
      <c r="AQ953" s="53" t="e">
        <f>O953-P953-VLOOKUP(C953, Вчера_Спутник!C:BL, 9, FALSE)</f>
        <v>#N/A</v>
      </c>
      <c r="AR953" s="53" t="e">
        <f>Q953-R953-VLOOKUP(C953, Вчера_Спутник!C:BL, 11, FALSE)</f>
        <v>#N/A</v>
      </c>
      <c r="AS953" s="53" t="e">
        <f>S953-T953-VLOOKUP(C953, Вчера_Спутник!C:BL, 13, FALSE)</f>
        <v>#N/A</v>
      </c>
      <c r="AT953" s="53" t="e">
        <f>U953-V953-VLOOKUP(C953, Вчера_Спутник!C:BL, 15, FALSE)</f>
        <v>#N/A</v>
      </c>
      <c r="AU953" s="53" t="e">
        <f>W953-X953-VLOOKUP(C953, Вчера_Спутник!C:BL, 17, FALSE)</f>
        <v>#N/A</v>
      </c>
      <c r="AV953" s="53" t="e">
        <f>Y953-Z953-VLOOKUP(C953, Вчера_Спутник!C:BL, 19, FALSE)</f>
        <v>#N/A</v>
      </c>
      <c r="AW953" s="53" t="e">
        <f>AA953-AB953-VLOOKUP(C953, Вчера_Спутник!C:BL, 21, FALSE)</f>
        <v>#N/A</v>
      </c>
      <c r="AX953" s="53" t="e">
        <f>AC953-AD953-VLOOKUP(C953, Вчера_Спутник!C:BL, 23, FALSE)</f>
        <v>#N/A</v>
      </c>
      <c r="AY953" s="53" t="e">
        <f>VLOOKUP(C953, Вчера_Спутник!C:BL, 26, FALSE)+F953-Z953-AD953-AG953</f>
        <v>#N/A</v>
      </c>
      <c r="AZ953" s="53" t="e">
        <f>AE953-VLOOKUP(C953, Вчера_Спутник!C:BL, 25, FALSE)</f>
        <v>#N/A</v>
      </c>
    </row>
    <row r="954" spans="1:52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3">
        <f t="shared" si="29"/>
        <v>0</v>
      </c>
      <c r="AJ954" s="53">
        <f t="shared" si="30"/>
        <v>0</v>
      </c>
      <c r="AK954" s="53" t="str">
        <f>IF(ISNA(VLOOKUP(C954,Вчера_Спутник!C:C, 1, FALSE)),"ошибка",0)</f>
        <v>ошибка</v>
      </c>
      <c r="AL954" s="55"/>
      <c r="AM954" s="53" t="e">
        <f>D954-VLOOKUP(C954, Вчера_Спутник!C:BL, 2, FALSE)</f>
        <v>#N/A</v>
      </c>
      <c r="AN954" s="53" t="e">
        <f>E954-F954-VLOOKUP(C954, Вчера_Спутник!C:BL, 3, FALSE)</f>
        <v>#N/A</v>
      </c>
      <c r="AO954" s="53" t="e">
        <f>K954-L954-VLOOKUP(C954, Вчера_Спутник!C:BL, 5, FALSE)</f>
        <v>#N/A</v>
      </c>
      <c r="AP954" s="53" t="e">
        <f>M954-N954-VLOOKUP(C954, Вчера_Спутник!C:BL, 7, FALSE)</f>
        <v>#N/A</v>
      </c>
      <c r="AQ954" s="53" t="e">
        <f>O954-P954-VLOOKUP(C954, Вчера_Спутник!C:BL, 9, FALSE)</f>
        <v>#N/A</v>
      </c>
      <c r="AR954" s="53" t="e">
        <f>Q954-R954-VLOOKUP(C954, Вчера_Спутник!C:BL, 11, FALSE)</f>
        <v>#N/A</v>
      </c>
      <c r="AS954" s="53" t="e">
        <f>S954-T954-VLOOKUP(C954, Вчера_Спутник!C:BL, 13, FALSE)</f>
        <v>#N/A</v>
      </c>
      <c r="AT954" s="53" t="e">
        <f>U954-V954-VLOOKUP(C954, Вчера_Спутник!C:BL, 15, FALSE)</f>
        <v>#N/A</v>
      </c>
      <c r="AU954" s="53" t="e">
        <f>W954-X954-VLOOKUP(C954, Вчера_Спутник!C:BL, 17, FALSE)</f>
        <v>#N/A</v>
      </c>
      <c r="AV954" s="53" t="e">
        <f>Y954-Z954-VLOOKUP(C954, Вчера_Спутник!C:BL, 19, FALSE)</f>
        <v>#N/A</v>
      </c>
      <c r="AW954" s="53" t="e">
        <f>AA954-AB954-VLOOKUP(C954, Вчера_Спутник!C:BL, 21, FALSE)</f>
        <v>#N/A</v>
      </c>
      <c r="AX954" s="53" t="e">
        <f>AC954-AD954-VLOOKUP(C954, Вчера_Спутник!C:BL, 23, FALSE)</f>
        <v>#N/A</v>
      </c>
      <c r="AY954" s="53" t="e">
        <f>VLOOKUP(C954, Вчера_Спутник!C:BL, 26, FALSE)+F954-Z954-AD954-AG954</f>
        <v>#N/A</v>
      </c>
      <c r="AZ954" s="53" t="e">
        <f>AE954-VLOOKUP(C954, Вчера_Спутник!C:BL, 25, FALSE)</f>
        <v>#N/A</v>
      </c>
    </row>
    <row r="955" spans="1:52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3">
        <f t="shared" si="29"/>
        <v>0</v>
      </c>
      <c r="AJ955" s="53">
        <f t="shared" si="30"/>
        <v>0</v>
      </c>
      <c r="AK955" s="53" t="str">
        <f>IF(ISNA(VLOOKUP(C955,Вчера_Спутник!C:C, 1, FALSE)),"ошибка",0)</f>
        <v>ошибка</v>
      </c>
      <c r="AL955" s="55"/>
      <c r="AM955" s="53" t="e">
        <f>D955-VLOOKUP(C955, Вчера_Спутник!C:BL, 2, FALSE)</f>
        <v>#N/A</v>
      </c>
      <c r="AN955" s="53" t="e">
        <f>E955-F955-VLOOKUP(C955, Вчера_Спутник!C:BL, 3, FALSE)</f>
        <v>#N/A</v>
      </c>
      <c r="AO955" s="53" t="e">
        <f>K955-L955-VLOOKUP(C955, Вчера_Спутник!C:BL, 5, FALSE)</f>
        <v>#N/A</v>
      </c>
      <c r="AP955" s="53" t="e">
        <f>M955-N955-VLOOKUP(C955, Вчера_Спутник!C:BL, 7, FALSE)</f>
        <v>#N/A</v>
      </c>
      <c r="AQ955" s="53" t="e">
        <f>O955-P955-VLOOKUP(C955, Вчера_Спутник!C:BL, 9, FALSE)</f>
        <v>#N/A</v>
      </c>
      <c r="AR955" s="53" t="e">
        <f>Q955-R955-VLOOKUP(C955, Вчера_Спутник!C:BL, 11, FALSE)</f>
        <v>#N/A</v>
      </c>
      <c r="AS955" s="53" t="e">
        <f>S955-T955-VLOOKUP(C955, Вчера_Спутник!C:BL, 13, FALSE)</f>
        <v>#N/A</v>
      </c>
      <c r="AT955" s="53" t="e">
        <f>U955-V955-VLOOKUP(C955, Вчера_Спутник!C:BL, 15, FALSE)</f>
        <v>#N/A</v>
      </c>
      <c r="AU955" s="53" t="e">
        <f>W955-X955-VLOOKUP(C955, Вчера_Спутник!C:BL, 17, FALSE)</f>
        <v>#N/A</v>
      </c>
      <c r="AV955" s="53" t="e">
        <f>Y955-Z955-VLOOKUP(C955, Вчера_Спутник!C:BL, 19, FALSE)</f>
        <v>#N/A</v>
      </c>
      <c r="AW955" s="53" t="e">
        <f>AA955-AB955-VLOOKUP(C955, Вчера_Спутник!C:BL, 21, FALSE)</f>
        <v>#N/A</v>
      </c>
      <c r="AX955" s="53" t="e">
        <f>AC955-AD955-VLOOKUP(C955, Вчера_Спутник!C:BL, 23, FALSE)</f>
        <v>#N/A</v>
      </c>
      <c r="AY955" s="53" t="e">
        <f>VLOOKUP(C955, Вчера_Спутник!C:BL, 26, FALSE)+F955-Z955-AD955-AG955</f>
        <v>#N/A</v>
      </c>
      <c r="AZ955" s="53" t="e">
        <f>AE955-VLOOKUP(C955, Вчера_Спутник!C:BL, 25, FALSE)</f>
        <v>#N/A</v>
      </c>
    </row>
    <row r="956" spans="1:52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3">
        <f t="shared" si="29"/>
        <v>0</v>
      </c>
      <c r="AJ956" s="53">
        <f t="shared" si="30"/>
        <v>0</v>
      </c>
      <c r="AK956" s="53" t="str">
        <f>IF(ISNA(VLOOKUP(C956,Вчера_Спутник!C:C, 1, FALSE)),"ошибка",0)</f>
        <v>ошибка</v>
      </c>
      <c r="AL956" s="55"/>
      <c r="AM956" s="53" t="e">
        <f>D956-VLOOKUP(C956, Вчера_Спутник!C:BL, 2, FALSE)</f>
        <v>#N/A</v>
      </c>
      <c r="AN956" s="53" t="e">
        <f>E956-F956-VLOOKUP(C956, Вчера_Спутник!C:BL, 3, FALSE)</f>
        <v>#N/A</v>
      </c>
      <c r="AO956" s="53" t="e">
        <f>K956-L956-VLOOKUP(C956, Вчера_Спутник!C:BL, 5, FALSE)</f>
        <v>#N/A</v>
      </c>
      <c r="AP956" s="53" t="e">
        <f>M956-N956-VLOOKUP(C956, Вчера_Спутник!C:BL, 7, FALSE)</f>
        <v>#N/A</v>
      </c>
      <c r="AQ956" s="53" t="e">
        <f>O956-P956-VLOOKUP(C956, Вчера_Спутник!C:BL, 9, FALSE)</f>
        <v>#N/A</v>
      </c>
      <c r="AR956" s="53" t="e">
        <f>Q956-R956-VLOOKUP(C956, Вчера_Спутник!C:BL, 11, FALSE)</f>
        <v>#N/A</v>
      </c>
      <c r="AS956" s="53" t="e">
        <f>S956-T956-VLOOKUP(C956, Вчера_Спутник!C:BL, 13, FALSE)</f>
        <v>#N/A</v>
      </c>
      <c r="AT956" s="53" t="e">
        <f>U956-V956-VLOOKUP(C956, Вчера_Спутник!C:BL, 15, FALSE)</f>
        <v>#N/A</v>
      </c>
      <c r="AU956" s="53" t="e">
        <f>W956-X956-VLOOKUP(C956, Вчера_Спутник!C:BL, 17, FALSE)</f>
        <v>#N/A</v>
      </c>
      <c r="AV956" s="53" t="e">
        <f>Y956-Z956-VLOOKUP(C956, Вчера_Спутник!C:BL, 19, FALSE)</f>
        <v>#N/A</v>
      </c>
      <c r="AW956" s="53" t="e">
        <f>AA956-AB956-VLOOKUP(C956, Вчера_Спутник!C:BL, 21, FALSE)</f>
        <v>#N/A</v>
      </c>
      <c r="AX956" s="53" t="e">
        <f>AC956-AD956-VLOOKUP(C956, Вчера_Спутник!C:BL, 23, FALSE)</f>
        <v>#N/A</v>
      </c>
      <c r="AY956" s="53" t="e">
        <f>VLOOKUP(C956, Вчера_Спутник!C:BL, 26, FALSE)+F956-Z956-AD956-AG956</f>
        <v>#N/A</v>
      </c>
      <c r="AZ956" s="53" t="e">
        <f>AE956-VLOOKUP(C956, Вчера_Спутник!C:BL, 25, FALSE)</f>
        <v>#N/A</v>
      </c>
    </row>
    <row r="957" spans="1:52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3">
        <f t="shared" si="29"/>
        <v>0</v>
      </c>
      <c r="AJ957" s="53">
        <f t="shared" si="30"/>
        <v>0</v>
      </c>
      <c r="AK957" s="53" t="str">
        <f>IF(ISNA(VLOOKUP(C957,Вчера_Спутник!C:C, 1, FALSE)),"ошибка",0)</f>
        <v>ошибка</v>
      </c>
      <c r="AL957" s="55"/>
      <c r="AM957" s="53" t="e">
        <f>D957-VLOOKUP(C957, Вчера_Спутник!C:BL, 2, FALSE)</f>
        <v>#N/A</v>
      </c>
      <c r="AN957" s="53" t="e">
        <f>E957-F957-VLOOKUP(C957, Вчера_Спутник!C:BL, 3, FALSE)</f>
        <v>#N/A</v>
      </c>
      <c r="AO957" s="53" t="e">
        <f>K957-L957-VLOOKUP(C957, Вчера_Спутник!C:BL, 5, FALSE)</f>
        <v>#N/A</v>
      </c>
      <c r="AP957" s="53" t="e">
        <f>M957-N957-VLOOKUP(C957, Вчера_Спутник!C:BL, 7, FALSE)</f>
        <v>#N/A</v>
      </c>
      <c r="AQ957" s="53" t="e">
        <f>O957-P957-VLOOKUP(C957, Вчера_Спутник!C:BL, 9, FALSE)</f>
        <v>#N/A</v>
      </c>
      <c r="AR957" s="53" t="e">
        <f>Q957-R957-VLOOKUP(C957, Вчера_Спутник!C:BL, 11, FALSE)</f>
        <v>#N/A</v>
      </c>
      <c r="AS957" s="53" t="e">
        <f>S957-T957-VLOOKUP(C957, Вчера_Спутник!C:BL, 13, FALSE)</f>
        <v>#N/A</v>
      </c>
      <c r="AT957" s="53" t="e">
        <f>U957-V957-VLOOKUP(C957, Вчера_Спутник!C:BL, 15, FALSE)</f>
        <v>#N/A</v>
      </c>
      <c r="AU957" s="53" t="e">
        <f>W957-X957-VLOOKUP(C957, Вчера_Спутник!C:BL, 17, FALSE)</f>
        <v>#N/A</v>
      </c>
      <c r="AV957" s="53" t="e">
        <f>Y957-Z957-VLOOKUP(C957, Вчера_Спутник!C:BL, 19, FALSE)</f>
        <v>#N/A</v>
      </c>
      <c r="AW957" s="53" t="e">
        <f>AA957-AB957-VLOOKUP(C957, Вчера_Спутник!C:BL, 21, FALSE)</f>
        <v>#N/A</v>
      </c>
      <c r="AX957" s="53" t="e">
        <f>AC957-AD957-VLOOKUP(C957, Вчера_Спутник!C:BL, 23, FALSE)</f>
        <v>#N/A</v>
      </c>
      <c r="AY957" s="53" t="e">
        <f>VLOOKUP(C957, Вчера_Спутник!C:BL, 26, FALSE)+F957-Z957-AD957-AG957</f>
        <v>#N/A</v>
      </c>
      <c r="AZ957" s="53" t="e">
        <f>AE957-VLOOKUP(C957, Вчера_Спутник!C:BL, 25, FALSE)</f>
        <v>#N/A</v>
      </c>
    </row>
    <row r="958" spans="1:52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3">
        <f t="shared" si="29"/>
        <v>0</v>
      </c>
      <c r="AJ958" s="53">
        <f t="shared" si="30"/>
        <v>0</v>
      </c>
      <c r="AK958" s="53" t="str">
        <f>IF(ISNA(VLOOKUP(C958,Вчера_Спутник!C:C, 1, FALSE)),"ошибка",0)</f>
        <v>ошибка</v>
      </c>
      <c r="AL958" s="55"/>
      <c r="AM958" s="53" t="e">
        <f>D958-VLOOKUP(C958, Вчера_Спутник!C:BL, 2, FALSE)</f>
        <v>#N/A</v>
      </c>
      <c r="AN958" s="53" t="e">
        <f>E958-F958-VLOOKUP(C958, Вчера_Спутник!C:BL, 3, FALSE)</f>
        <v>#N/A</v>
      </c>
      <c r="AO958" s="53" t="e">
        <f>K958-L958-VLOOKUP(C958, Вчера_Спутник!C:BL, 5, FALSE)</f>
        <v>#N/A</v>
      </c>
      <c r="AP958" s="53" t="e">
        <f>M958-N958-VLOOKUP(C958, Вчера_Спутник!C:BL, 7, FALSE)</f>
        <v>#N/A</v>
      </c>
      <c r="AQ958" s="53" t="e">
        <f>O958-P958-VLOOKUP(C958, Вчера_Спутник!C:BL, 9, FALSE)</f>
        <v>#N/A</v>
      </c>
      <c r="AR958" s="53" t="e">
        <f>Q958-R958-VLOOKUP(C958, Вчера_Спутник!C:BL, 11, FALSE)</f>
        <v>#N/A</v>
      </c>
      <c r="AS958" s="53" t="e">
        <f>S958-T958-VLOOKUP(C958, Вчера_Спутник!C:BL, 13, FALSE)</f>
        <v>#N/A</v>
      </c>
      <c r="AT958" s="53" t="e">
        <f>U958-V958-VLOOKUP(C958, Вчера_Спутник!C:BL, 15, FALSE)</f>
        <v>#N/A</v>
      </c>
      <c r="AU958" s="53" t="e">
        <f>W958-X958-VLOOKUP(C958, Вчера_Спутник!C:BL, 17, FALSE)</f>
        <v>#N/A</v>
      </c>
      <c r="AV958" s="53" t="e">
        <f>Y958-Z958-VLOOKUP(C958, Вчера_Спутник!C:BL, 19, FALSE)</f>
        <v>#N/A</v>
      </c>
      <c r="AW958" s="53" t="e">
        <f>AA958-AB958-VLOOKUP(C958, Вчера_Спутник!C:BL, 21, FALSE)</f>
        <v>#N/A</v>
      </c>
      <c r="AX958" s="53" t="e">
        <f>AC958-AD958-VLOOKUP(C958, Вчера_Спутник!C:BL, 23, FALSE)</f>
        <v>#N/A</v>
      </c>
      <c r="AY958" s="53" t="e">
        <f>VLOOKUP(C958, Вчера_Спутник!C:BL, 26, FALSE)+F958-Z958-AD958-AG958</f>
        <v>#N/A</v>
      </c>
      <c r="AZ958" s="53" t="e">
        <f>AE958-VLOOKUP(C958, Вчера_Спутник!C:BL, 25, FALSE)</f>
        <v>#N/A</v>
      </c>
    </row>
    <row r="959" spans="1:52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3">
        <f t="shared" si="29"/>
        <v>0</v>
      </c>
      <c r="AJ959" s="53">
        <f t="shared" si="30"/>
        <v>0</v>
      </c>
      <c r="AK959" s="53" t="str">
        <f>IF(ISNA(VLOOKUP(C959,Вчера_Спутник!C:C, 1, FALSE)),"ошибка",0)</f>
        <v>ошибка</v>
      </c>
      <c r="AL959" s="55"/>
      <c r="AM959" s="53" t="e">
        <f>D959-VLOOKUP(C959, Вчера_Спутник!C:BL, 2, FALSE)</f>
        <v>#N/A</v>
      </c>
      <c r="AN959" s="53" t="e">
        <f>E959-F959-VLOOKUP(C959, Вчера_Спутник!C:BL, 3, FALSE)</f>
        <v>#N/A</v>
      </c>
      <c r="AO959" s="53" t="e">
        <f>K959-L959-VLOOKUP(C959, Вчера_Спутник!C:BL, 5, FALSE)</f>
        <v>#N/A</v>
      </c>
      <c r="AP959" s="53" t="e">
        <f>M959-N959-VLOOKUP(C959, Вчера_Спутник!C:BL, 7, FALSE)</f>
        <v>#N/A</v>
      </c>
      <c r="AQ959" s="53" t="e">
        <f>O959-P959-VLOOKUP(C959, Вчера_Спутник!C:BL, 9, FALSE)</f>
        <v>#N/A</v>
      </c>
      <c r="AR959" s="53" t="e">
        <f>Q959-R959-VLOOKUP(C959, Вчера_Спутник!C:BL, 11, FALSE)</f>
        <v>#N/A</v>
      </c>
      <c r="AS959" s="53" t="e">
        <f>S959-T959-VLOOKUP(C959, Вчера_Спутник!C:BL, 13, FALSE)</f>
        <v>#N/A</v>
      </c>
      <c r="AT959" s="53" t="e">
        <f>U959-V959-VLOOKUP(C959, Вчера_Спутник!C:BL, 15, FALSE)</f>
        <v>#N/A</v>
      </c>
      <c r="AU959" s="53" t="e">
        <f>W959-X959-VLOOKUP(C959, Вчера_Спутник!C:BL, 17, FALSE)</f>
        <v>#N/A</v>
      </c>
      <c r="AV959" s="53" t="e">
        <f>Y959-Z959-VLOOKUP(C959, Вчера_Спутник!C:BL, 19, FALSE)</f>
        <v>#N/A</v>
      </c>
      <c r="AW959" s="53" t="e">
        <f>AA959-AB959-VLOOKUP(C959, Вчера_Спутник!C:BL, 21, FALSE)</f>
        <v>#N/A</v>
      </c>
      <c r="AX959" s="53" t="e">
        <f>AC959-AD959-VLOOKUP(C959, Вчера_Спутник!C:BL, 23, FALSE)</f>
        <v>#N/A</v>
      </c>
      <c r="AY959" s="53" t="e">
        <f>VLOOKUP(C959, Вчера_Спутник!C:BL, 26, FALSE)+F959-Z959-AD959-AG959</f>
        <v>#N/A</v>
      </c>
      <c r="AZ959" s="53" t="e">
        <f>AE959-VLOOKUP(C959, Вчера_Спутник!C:BL, 25, FALSE)</f>
        <v>#N/A</v>
      </c>
    </row>
    <row r="960" spans="1:52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3">
        <f t="shared" si="29"/>
        <v>0</v>
      </c>
      <c r="AJ960" s="53">
        <f t="shared" si="30"/>
        <v>0</v>
      </c>
      <c r="AK960" s="53" t="str">
        <f>IF(ISNA(VLOOKUP(C960,Вчера_Спутник!C:C, 1, FALSE)),"ошибка",0)</f>
        <v>ошибка</v>
      </c>
      <c r="AL960" s="55"/>
      <c r="AM960" s="53" t="e">
        <f>D960-VLOOKUP(C960, Вчера_Спутник!C:BL, 2, FALSE)</f>
        <v>#N/A</v>
      </c>
      <c r="AN960" s="53" t="e">
        <f>E960-F960-VLOOKUP(C960, Вчера_Спутник!C:BL, 3, FALSE)</f>
        <v>#N/A</v>
      </c>
      <c r="AO960" s="53" t="e">
        <f>K960-L960-VLOOKUP(C960, Вчера_Спутник!C:BL, 5, FALSE)</f>
        <v>#N/A</v>
      </c>
      <c r="AP960" s="53" t="e">
        <f>M960-N960-VLOOKUP(C960, Вчера_Спутник!C:BL, 7, FALSE)</f>
        <v>#N/A</v>
      </c>
      <c r="AQ960" s="53" t="e">
        <f>O960-P960-VLOOKUP(C960, Вчера_Спутник!C:BL, 9, FALSE)</f>
        <v>#N/A</v>
      </c>
      <c r="AR960" s="53" t="e">
        <f>Q960-R960-VLOOKUP(C960, Вчера_Спутник!C:BL, 11, FALSE)</f>
        <v>#N/A</v>
      </c>
      <c r="AS960" s="53" t="e">
        <f>S960-T960-VLOOKUP(C960, Вчера_Спутник!C:BL, 13, FALSE)</f>
        <v>#N/A</v>
      </c>
      <c r="AT960" s="53" t="e">
        <f>U960-V960-VLOOKUP(C960, Вчера_Спутник!C:BL, 15, FALSE)</f>
        <v>#N/A</v>
      </c>
      <c r="AU960" s="53" t="e">
        <f>W960-X960-VLOOKUP(C960, Вчера_Спутник!C:BL, 17, FALSE)</f>
        <v>#N/A</v>
      </c>
      <c r="AV960" s="53" t="e">
        <f>Y960-Z960-VLOOKUP(C960, Вчера_Спутник!C:BL, 19, FALSE)</f>
        <v>#N/A</v>
      </c>
      <c r="AW960" s="53" t="e">
        <f>AA960-AB960-VLOOKUP(C960, Вчера_Спутник!C:BL, 21, FALSE)</f>
        <v>#N/A</v>
      </c>
      <c r="AX960" s="53" t="e">
        <f>AC960-AD960-VLOOKUP(C960, Вчера_Спутник!C:BL, 23, FALSE)</f>
        <v>#N/A</v>
      </c>
      <c r="AY960" s="53" t="e">
        <f>VLOOKUP(C960, Вчера_Спутник!C:BL, 26, FALSE)+F960-Z960-AD960-AG960</f>
        <v>#N/A</v>
      </c>
      <c r="AZ960" s="53" t="e">
        <f>AE960-VLOOKUP(C960, Вчера_Спутник!C:BL, 25, FALSE)</f>
        <v>#N/A</v>
      </c>
    </row>
    <row r="961" spans="1:52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3">
        <f t="shared" si="29"/>
        <v>0</v>
      </c>
      <c r="AJ961" s="53">
        <f t="shared" si="30"/>
        <v>0</v>
      </c>
      <c r="AK961" s="53" t="str">
        <f>IF(ISNA(VLOOKUP(C961,Вчера_Спутник!C:C, 1, FALSE)),"ошибка",0)</f>
        <v>ошибка</v>
      </c>
      <c r="AL961" s="55"/>
      <c r="AM961" s="53" t="e">
        <f>D961-VLOOKUP(C961, Вчера_Спутник!C:BL, 2, FALSE)</f>
        <v>#N/A</v>
      </c>
      <c r="AN961" s="53" t="e">
        <f>E961-F961-VLOOKUP(C961, Вчера_Спутник!C:BL, 3, FALSE)</f>
        <v>#N/A</v>
      </c>
      <c r="AO961" s="53" t="e">
        <f>K961-L961-VLOOKUP(C961, Вчера_Спутник!C:BL, 5, FALSE)</f>
        <v>#N/A</v>
      </c>
      <c r="AP961" s="53" t="e">
        <f>M961-N961-VLOOKUP(C961, Вчера_Спутник!C:BL, 7, FALSE)</f>
        <v>#N/A</v>
      </c>
      <c r="AQ961" s="53" t="e">
        <f>O961-P961-VLOOKUP(C961, Вчера_Спутник!C:BL, 9, FALSE)</f>
        <v>#N/A</v>
      </c>
      <c r="AR961" s="53" t="e">
        <f>Q961-R961-VLOOKUP(C961, Вчера_Спутник!C:BL, 11, FALSE)</f>
        <v>#N/A</v>
      </c>
      <c r="AS961" s="53" t="e">
        <f>S961-T961-VLOOKUP(C961, Вчера_Спутник!C:BL, 13, FALSE)</f>
        <v>#N/A</v>
      </c>
      <c r="AT961" s="53" t="e">
        <f>U961-V961-VLOOKUP(C961, Вчера_Спутник!C:BL, 15, FALSE)</f>
        <v>#N/A</v>
      </c>
      <c r="AU961" s="53" t="e">
        <f>W961-X961-VLOOKUP(C961, Вчера_Спутник!C:BL, 17, FALSE)</f>
        <v>#N/A</v>
      </c>
      <c r="AV961" s="53" t="e">
        <f>Y961-Z961-VLOOKUP(C961, Вчера_Спутник!C:BL, 19, FALSE)</f>
        <v>#N/A</v>
      </c>
      <c r="AW961" s="53" t="e">
        <f>AA961-AB961-VLOOKUP(C961, Вчера_Спутник!C:BL, 21, FALSE)</f>
        <v>#N/A</v>
      </c>
      <c r="AX961" s="53" t="e">
        <f>AC961-AD961-VLOOKUP(C961, Вчера_Спутник!C:BL, 23, FALSE)</f>
        <v>#N/A</v>
      </c>
      <c r="AY961" s="53" t="e">
        <f>VLOOKUP(C961, Вчера_Спутник!C:BL, 26, FALSE)+F961-Z961-AD961-AG961</f>
        <v>#N/A</v>
      </c>
      <c r="AZ961" s="53" t="e">
        <f>AE961-VLOOKUP(C961, Вчера_Спутник!C:BL, 25, FALSE)</f>
        <v>#N/A</v>
      </c>
    </row>
    <row r="962" spans="1:52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3">
        <f t="shared" si="29"/>
        <v>0</v>
      </c>
      <c r="AJ962" s="53">
        <f t="shared" si="30"/>
        <v>0</v>
      </c>
      <c r="AK962" s="53" t="str">
        <f>IF(ISNA(VLOOKUP(C962,Вчера_Спутник!C:C, 1, FALSE)),"ошибка",0)</f>
        <v>ошибка</v>
      </c>
      <c r="AL962" s="55"/>
      <c r="AM962" s="53" t="e">
        <f>D962-VLOOKUP(C962, Вчера_Спутник!C:BL, 2, FALSE)</f>
        <v>#N/A</v>
      </c>
      <c r="AN962" s="53" t="e">
        <f>E962-F962-VLOOKUP(C962, Вчера_Спутник!C:BL, 3, FALSE)</f>
        <v>#N/A</v>
      </c>
      <c r="AO962" s="53" t="e">
        <f>K962-L962-VLOOKUP(C962, Вчера_Спутник!C:BL, 5, FALSE)</f>
        <v>#N/A</v>
      </c>
      <c r="AP962" s="53" t="e">
        <f>M962-N962-VLOOKUP(C962, Вчера_Спутник!C:BL, 7, FALSE)</f>
        <v>#N/A</v>
      </c>
      <c r="AQ962" s="53" t="e">
        <f>O962-P962-VLOOKUP(C962, Вчера_Спутник!C:BL, 9, FALSE)</f>
        <v>#N/A</v>
      </c>
      <c r="AR962" s="53" t="e">
        <f>Q962-R962-VLOOKUP(C962, Вчера_Спутник!C:BL, 11, FALSE)</f>
        <v>#N/A</v>
      </c>
      <c r="AS962" s="53" t="e">
        <f>S962-T962-VLOOKUP(C962, Вчера_Спутник!C:BL, 13, FALSE)</f>
        <v>#N/A</v>
      </c>
      <c r="AT962" s="53" t="e">
        <f>U962-V962-VLOOKUP(C962, Вчера_Спутник!C:BL, 15, FALSE)</f>
        <v>#N/A</v>
      </c>
      <c r="AU962" s="53" t="e">
        <f>W962-X962-VLOOKUP(C962, Вчера_Спутник!C:BL, 17, FALSE)</f>
        <v>#N/A</v>
      </c>
      <c r="AV962" s="53" t="e">
        <f>Y962-Z962-VLOOKUP(C962, Вчера_Спутник!C:BL, 19, FALSE)</f>
        <v>#N/A</v>
      </c>
      <c r="AW962" s="53" t="e">
        <f>AA962-AB962-VLOOKUP(C962, Вчера_Спутник!C:BL, 21, FALSE)</f>
        <v>#N/A</v>
      </c>
      <c r="AX962" s="53" t="e">
        <f>AC962-AD962-VLOOKUP(C962, Вчера_Спутник!C:BL, 23, FALSE)</f>
        <v>#N/A</v>
      </c>
      <c r="AY962" s="53" t="e">
        <f>VLOOKUP(C962, Вчера_Спутник!C:BL, 26, FALSE)+F962-Z962-AD962-AG962</f>
        <v>#N/A</v>
      </c>
      <c r="AZ962" s="53" t="e">
        <f>AE962-VLOOKUP(C962, Вчера_Спутник!C:BL, 25, FALSE)</f>
        <v>#N/A</v>
      </c>
    </row>
    <row r="963" spans="1:52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3">
        <f t="shared" si="29"/>
        <v>0</v>
      </c>
      <c r="AJ963" s="53">
        <f t="shared" si="30"/>
        <v>0</v>
      </c>
      <c r="AK963" s="53" t="str">
        <f>IF(ISNA(VLOOKUP(C963,Вчера_Спутник!C:C, 1, FALSE)),"ошибка",0)</f>
        <v>ошибка</v>
      </c>
      <c r="AL963" s="55"/>
      <c r="AM963" s="53" t="e">
        <f>D963-VLOOKUP(C963, Вчера_Спутник!C:BL, 2, FALSE)</f>
        <v>#N/A</v>
      </c>
      <c r="AN963" s="53" t="e">
        <f>E963-F963-VLOOKUP(C963, Вчера_Спутник!C:BL, 3, FALSE)</f>
        <v>#N/A</v>
      </c>
      <c r="AO963" s="53" t="e">
        <f>K963-L963-VLOOKUP(C963, Вчера_Спутник!C:BL, 5, FALSE)</f>
        <v>#N/A</v>
      </c>
      <c r="AP963" s="53" t="e">
        <f>M963-N963-VLOOKUP(C963, Вчера_Спутник!C:BL, 7, FALSE)</f>
        <v>#N/A</v>
      </c>
      <c r="AQ963" s="53" t="e">
        <f>O963-P963-VLOOKUP(C963, Вчера_Спутник!C:BL, 9, FALSE)</f>
        <v>#N/A</v>
      </c>
      <c r="AR963" s="53" t="e">
        <f>Q963-R963-VLOOKUP(C963, Вчера_Спутник!C:BL, 11, FALSE)</f>
        <v>#N/A</v>
      </c>
      <c r="AS963" s="53" t="e">
        <f>S963-T963-VLOOKUP(C963, Вчера_Спутник!C:BL, 13, FALSE)</f>
        <v>#N/A</v>
      </c>
      <c r="AT963" s="53" t="e">
        <f>U963-V963-VLOOKUP(C963, Вчера_Спутник!C:BL, 15, FALSE)</f>
        <v>#N/A</v>
      </c>
      <c r="AU963" s="53" t="e">
        <f>W963-X963-VLOOKUP(C963, Вчера_Спутник!C:BL, 17, FALSE)</f>
        <v>#N/A</v>
      </c>
      <c r="AV963" s="53" t="e">
        <f>Y963-Z963-VLOOKUP(C963, Вчера_Спутник!C:BL, 19, FALSE)</f>
        <v>#N/A</v>
      </c>
      <c r="AW963" s="53" t="e">
        <f>AA963-AB963-VLOOKUP(C963, Вчера_Спутник!C:BL, 21, FALSE)</f>
        <v>#N/A</v>
      </c>
      <c r="AX963" s="53" t="e">
        <f>AC963-AD963-VLOOKUP(C963, Вчера_Спутник!C:BL, 23, FALSE)</f>
        <v>#N/A</v>
      </c>
      <c r="AY963" s="53" t="e">
        <f>VLOOKUP(C963, Вчера_Спутник!C:BL, 26, FALSE)+F963-Z963-AD963-AG963</f>
        <v>#N/A</v>
      </c>
      <c r="AZ963" s="53" t="e">
        <f>AE963-VLOOKUP(C963, Вчера_Спутник!C:BL, 25, FALSE)</f>
        <v>#N/A</v>
      </c>
    </row>
    <row r="964" spans="1:52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3">
        <f t="shared" ref="AI964:AI1000" si="31">E964-Y964-AC964</f>
        <v>0</v>
      </c>
      <c r="AJ964" s="53">
        <f t="shared" ref="AJ964:AJ1000" si="32">E964-AA964</f>
        <v>0</v>
      </c>
      <c r="AK964" s="53" t="str">
        <f>IF(ISNA(VLOOKUP(C964,Вчера_Спутник!C:C, 1, FALSE)),"ошибка",0)</f>
        <v>ошибка</v>
      </c>
      <c r="AL964" s="55"/>
      <c r="AM964" s="53" t="e">
        <f>D964-VLOOKUP(C964, Вчера_Спутник!C:BL, 2, FALSE)</f>
        <v>#N/A</v>
      </c>
      <c r="AN964" s="53" t="e">
        <f>E964-F964-VLOOKUP(C964, Вчера_Спутник!C:BL, 3, FALSE)</f>
        <v>#N/A</v>
      </c>
      <c r="AO964" s="53" t="e">
        <f>K964-L964-VLOOKUP(C964, Вчера_Спутник!C:BL, 5, FALSE)</f>
        <v>#N/A</v>
      </c>
      <c r="AP964" s="53" t="e">
        <f>M964-N964-VLOOKUP(C964, Вчера_Спутник!C:BL, 7, FALSE)</f>
        <v>#N/A</v>
      </c>
      <c r="AQ964" s="53" t="e">
        <f>O964-P964-VLOOKUP(C964, Вчера_Спутник!C:BL, 9, FALSE)</f>
        <v>#N/A</v>
      </c>
      <c r="AR964" s="53" t="e">
        <f>Q964-R964-VLOOKUP(C964, Вчера_Спутник!C:BL, 11, FALSE)</f>
        <v>#N/A</v>
      </c>
      <c r="AS964" s="53" t="e">
        <f>S964-T964-VLOOKUP(C964, Вчера_Спутник!C:BL, 13, FALSE)</f>
        <v>#N/A</v>
      </c>
      <c r="AT964" s="53" t="e">
        <f>U964-V964-VLOOKUP(C964, Вчера_Спутник!C:BL, 15, FALSE)</f>
        <v>#N/A</v>
      </c>
      <c r="AU964" s="53" t="e">
        <f>W964-X964-VLOOKUP(C964, Вчера_Спутник!C:BL, 17, FALSE)</f>
        <v>#N/A</v>
      </c>
      <c r="AV964" s="53" t="e">
        <f>Y964-Z964-VLOOKUP(C964, Вчера_Спутник!C:BL, 19, FALSE)</f>
        <v>#N/A</v>
      </c>
      <c r="AW964" s="53" t="e">
        <f>AA964-AB964-VLOOKUP(C964, Вчера_Спутник!C:BL, 21, FALSE)</f>
        <v>#N/A</v>
      </c>
      <c r="AX964" s="53" t="e">
        <f>AC964-AD964-VLOOKUP(C964, Вчера_Спутник!C:BL, 23, FALSE)</f>
        <v>#N/A</v>
      </c>
      <c r="AY964" s="53" t="e">
        <f>VLOOKUP(C964, Вчера_Спутник!C:BL, 26, FALSE)+F964-Z964-AD964-AG964</f>
        <v>#N/A</v>
      </c>
      <c r="AZ964" s="53" t="e">
        <f>AE964-VLOOKUP(C964, Вчера_Спутник!C:BL, 25, FALSE)</f>
        <v>#N/A</v>
      </c>
    </row>
    <row r="965" spans="1:52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3">
        <f t="shared" si="31"/>
        <v>0</v>
      </c>
      <c r="AJ965" s="53">
        <f t="shared" si="32"/>
        <v>0</v>
      </c>
      <c r="AK965" s="53" t="str">
        <f>IF(ISNA(VLOOKUP(C965,Вчера_Спутник!C:C, 1, FALSE)),"ошибка",0)</f>
        <v>ошибка</v>
      </c>
      <c r="AL965" s="55"/>
      <c r="AM965" s="53" t="e">
        <f>D965-VLOOKUP(C965, Вчера_Спутник!C:BL, 2, FALSE)</f>
        <v>#N/A</v>
      </c>
      <c r="AN965" s="53" t="e">
        <f>E965-F965-VLOOKUP(C965, Вчера_Спутник!C:BL, 3, FALSE)</f>
        <v>#N/A</v>
      </c>
      <c r="AO965" s="53" t="e">
        <f>K965-L965-VLOOKUP(C965, Вчера_Спутник!C:BL, 5, FALSE)</f>
        <v>#N/A</v>
      </c>
      <c r="AP965" s="53" t="e">
        <f>M965-N965-VLOOKUP(C965, Вчера_Спутник!C:BL, 7, FALSE)</f>
        <v>#N/A</v>
      </c>
      <c r="AQ965" s="53" t="e">
        <f>O965-P965-VLOOKUP(C965, Вчера_Спутник!C:BL, 9, FALSE)</f>
        <v>#N/A</v>
      </c>
      <c r="AR965" s="53" t="e">
        <f>Q965-R965-VLOOKUP(C965, Вчера_Спутник!C:BL, 11, FALSE)</f>
        <v>#N/A</v>
      </c>
      <c r="AS965" s="53" t="e">
        <f>S965-T965-VLOOKUP(C965, Вчера_Спутник!C:BL, 13, FALSE)</f>
        <v>#N/A</v>
      </c>
      <c r="AT965" s="53" t="e">
        <f>U965-V965-VLOOKUP(C965, Вчера_Спутник!C:BL, 15, FALSE)</f>
        <v>#N/A</v>
      </c>
      <c r="AU965" s="53" t="e">
        <f>W965-X965-VLOOKUP(C965, Вчера_Спутник!C:BL, 17, FALSE)</f>
        <v>#N/A</v>
      </c>
      <c r="AV965" s="53" t="e">
        <f>Y965-Z965-VLOOKUP(C965, Вчера_Спутник!C:BL, 19, FALSE)</f>
        <v>#N/A</v>
      </c>
      <c r="AW965" s="53" t="e">
        <f>AA965-AB965-VLOOKUP(C965, Вчера_Спутник!C:BL, 21, FALSE)</f>
        <v>#N/A</v>
      </c>
      <c r="AX965" s="53" t="e">
        <f>AC965-AD965-VLOOKUP(C965, Вчера_Спутник!C:BL, 23, FALSE)</f>
        <v>#N/A</v>
      </c>
      <c r="AY965" s="53" t="e">
        <f>VLOOKUP(C965, Вчера_Спутник!C:BL, 26, FALSE)+F965-Z965-AD965-AG965</f>
        <v>#N/A</v>
      </c>
      <c r="AZ965" s="53" t="e">
        <f>AE965-VLOOKUP(C965, Вчера_Спутник!C:BL, 25, FALSE)</f>
        <v>#N/A</v>
      </c>
    </row>
    <row r="966" spans="1:52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3">
        <f t="shared" si="31"/>
        <v>0</v>
      </c>
      <c r="AJ966" s="53">
        <f t="shared" si="32"/>
        <v>0</v>
      </c>
      <c r="AK966" s="53" t="str">
        <f>IF(ISNA(VLOOKUP(C966,Вчера_Спутник!C:C, 1, FALSE)),"ошибка",0)</f>
        <v>ошибка</v>
      </c>
      <c r="AL966" s="55"/>
      <c r="AM966" s="53" t="e">
        <f>D966-VLOOKUP(C966, Вчера_Спутник!C:BL, 2, FALSE)</f>
        <v>#N/A</v>
      </c>
      <c r="AN966" s="53" t="e">
        <f>E966-F966-VLOOKUP(C966, Вчера_Спутник!C:BL, 3, FALSE)</f>
        <v>#N/A</v>
      </c>
      <c r="AO966" s="53" t="e">
        <f>K966-L966-VLOOKUP(C966, Вчера_Спутник!C:BL, 5, FALSE)</f>
        <v>#N/A</v>
      </c>
      <c r="AP966" s="53" t="e">
        <f>M966-N966-VLOOKUP(C966, Вчера_Спутник!C:BL, 7, FALSE)</f>
        <v>#N/A</v>
      </c>
      <c r="AQ966" s="53" t="e">
        <f>O966-P966-VLOOKUP(C966, Вчера_Спутник!C:BL, 9, FALSE)</f>
        <v>#N/A</v>
      </c>
      <c r="AR966" s="53" t="e">
        <f>Q966-R966-VLOOKUP(C966, Вчера_Спутник!C:BL, 11, FALSE)</f>
        <v>#N/A</v>
      </c>
      <c r="AS966" s="53" t="e">
        <f>S966-T966-VLOOKUP(C966, Вчера_Спутник!C:BL, 13, FALSE)</f>
        <v>#N/A</v>
      </c>
      <c r="AT966" s="53" t="e">
        <f>U966-V966-VLOOKUP(C966, Вчера_Спутник!C:BL, 15, FALSE)</f>
        <v>#N/A</v>
      </c>
      <c r="AU966" s="53" t="e">
        <f>W966-X966-VLOOKUP(C966, Вчера_Спутник!C:BL, 17, FALSE)</f>
        <v>#N/A</v>
      </c>
      <c r="AV966" s="53" t="e">
        <f>Y966-Z966-VLOOKUP(C966, Вчера_Спутник!C:BL, 19, FALSE)</f>
        <v>#N/A</v>
      </c>
      <c r="AW966" s="53" t="e">
        <f>AA966-AB966-VLOOKUP(C966, Вчера_Спутник!C:BL, 21, FALSE)</f>
        <v>#N/A</v>
      </c>
      <c r="AX966" s="53" t="e">
        <f>AC966-AD966-VLOOKUP(C966, Вчера_Спутник!C:BL, 23, FALSE)</f>
        <v>#N/A</v>
      </c>
      <c r="AY966" s="53" t="e">
        <f>VLOOKUP(C966, Вчера_Спутник!C:BL, 26, FALSE)+F966-Z966-AD966-AG966</f>
        <v>#N/A</v>
      </c>
      <c r="AZ966" s="53" t="e">
        <f>AE966-VLOOKUP(C966, Вчера_Спутник!C:BL, 25, FALSE)</f>
        <v>#N/A</v>
      </c>
    </row>
    <row r="967" spans="1:52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3">
        <f t="shared" si="31"/>
        <v>0</v>
      </c>
      <c r="AJ967" s="53">
        <f t="shared" si="32"/>
        <v>0</v>
      </c>
      <c r="AK967" s="53" t="str">
        <f>IF(ISNA(VLOOKUP(C967,Вчера_Спутник!C:C, 1, FALSE)),"ошибка",0)</f>
        <v>ошибка</v>
      </c>
      <c r="AL967" s="55"/>
      <c r="AM967" s="53" t="e">
        <f>D967-VLOOKUP(C967, Вчера_Спутник!C:BL, 2, FALSE)</f>
        <v>#N/A</v>
      </c>
      <c r="AN967" s="53" t="e">
        <f>E967-F967-VLOOKUP(C967, Вчера_Спутник!C:BL, 3, FALSE)</f>
        <v>#N/A</v>
      </c>
      <c r="AO967" s="53" t="e">
        <f>K967-L967-VLOOKUP(C967, Вчера_Спутник!C:BL, 5, FALSE)</f>
        <v>#N/A</v>
      </c>
      <c r="AP967" s="53" t="e">
        <f>M967-N967-VLOOKUP(C967, Вчера_Спутник!C:BL, 7, FALSE)</f>
        <v>#N/A</v>
      </c>
      <c r="AQ967" s="53" t="e">
        <f>O967-P967-VLOOKUP(C967, Вчера_Спутник!C:BL, 9, FALSE)</f>
        <v>#N/A</v>
      </c>
      <c r="AR967" s="53" t="e">
        <f>Q967-R967-VLOOKUP(C967, Вчера_Спутник!C:BL, 11, FALSE)</f>
        <v>#N/A</v>
      </c>
      <c r="AS967" s="53" t="e">
        <f>S967-T967-VLOOKUP(C967, Вчера_Спутник!C:BL, 13, FALSE)</f>
        <v>#N/A</v>
      </c>
      <c r="AT967" s="53" t="e">
        <f>U967-V967-VLOOKUP(C967, Вчера_Спутник!C:BL, 15, FALSE)</f>
        <v>#N/A</v>
      </c>
      <c r="AU967" s="53" t="e">
        <f>W967-X967-VLOOKUP(C967, Вчера_Спутник!C:BL, 17, FALSE)</f>
        <v>#N/A</v>
      </c>
      <c r="AV967" s="53" t="e">
        <f>Y967-Z967-VLOOKUP(C967, Вчера_Спутник!C:BL, 19, FALSE)</f>
        <v>#N/A</v>
      </c>
      <c r="AW967" s="53" t="e">
        <f>AA967-AB967-VLOOKUP(C967, Вчера_Спутник!C:BL, 21, FALSE)</f>
        <v>#N/A</v>
      </c>
      <c r="AX967" s="53" t="e">
        <f>AC967-AD967-VLOOKUP(C967, Вчера_Спутник!C:BL, 23, FALSE)</f>
        <v>#N/A</v>
      </c>
      <c r="AY967" s="53" t="e">
        <f>VLOOKUP(C967, Вчера_Спутник!C:BL, 26, FALSE)+F967-Z967-AD967-AG967</f>
        <v>#N/A</v>
      </c>
      <c r="AZ967" s="53" t="e">
        <f>AE967-VLOOKUP(C967, Вчера_Спутник!C:BL, 25, FALSE)</f>
        <v>#N/A</v>
      </c>
    </row>
    <row r="968" spans="1:52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3">
        <f t="shared" si="31"/>
        <v>0</v>
      </c>
      <c r="AJ968" s="53">
        <f t="shared" si="32"/>
        <v>0</v>
      </c>
      <c r="AK968" s="53" t="str">
        <f>IF(ISNA(VLOOKUP(C968,Вчера_Спутник!C:C, 1, FALSE)),"ошибка",0)</f>
        <v>ошибка</v>
      </c>
      <c r="AL968" s="55"/>
      <c r="AM968" s="53" t="e">
        <f>D968-VLOOKUP(C968, Вчера_Спутник!C:BL, 2, FALSE)</f>
        <v>#N/A</v>
      </c>
      <c r="AN968" s="53" t="e">
        <f>E968-F968-VLOOKUP(C968, Вчера_Спутник!C:BL, 3, FALSE)</f>
        <v>#N/A</v>
      </c>
      <c r="AO968" s="53" t="e">
        <f>K968-L968-VLOOKUP(C968, Вчера_Спутник!C:BL, 5, FALSE)</f>
        <v>#N/A</v>
      </c>
      <c r="AP968" s="53" t="e">
        <f>M968-N968-VLOOKUP(C968, Вчера_Спутник!C:BL, 7, FALSE)</f>
        <v>#N/A</v>
      </c>
      <c r="AQ968" s="53" t="e">
        <f>O968-P968-VLOOKUP(C968, Вчера_Спутник!C:BL, 9, FALSE)</f>
        <v>#N/A</v>
      </c>
      <c r="AR968" s="53" t="e">
        <f>Q968-R968-VLOOKUP(C968, Вчера_Спутник!C:BL, 11, FALSE)</f>
        <v>#N/A</v>
      </c>
      <c r="AS968" s="53" t="e">
        <f>S968-T968-VLOOKUP(C968, Вчера_Спутник!C:BL, 13, FALSE)</f>
        <v>#N/A</v>
      </c>
      <c r="AT968" s="53" t="e">
        <f>U968-V968-VLOOKUP(C968, Вчера_Спутник!C:BL, 15, FALSE)</f>
        <v>#N/A</v>
      </c>
      <c r="AU968" s="53" t="e">
        <f>W968-X968-VLOOKUP(C968, Вчера_Спутник!C:BL, 17, FALSE)</f>
        <v>#N/A</v>
      </c>
      <c r="AV968" s="53" t="e">
        <f>Y968-Z968-VLOOKUP(C968, Вчера_Спутник!C:BL, 19, FALSE)</f>
        <v>#N/A</v>
      </c>
      <c r="AW968" s="53" t="e">
        <f>AA968-AB968-VLOOKUP(C968, Вчера_Спутник!C:BL, 21, FALSE)</f>
        <v>#N/A</v>
      </c>
      <c r="AX968" s="53" t="e">
        <f>AC968-AD968-VLOOKUP(C968, Вчера_Спутник!C:BL, 23, FALSE)</f>
        <v>#N/A</v>
      </c>
      <c r="AY968" s="53" t="e">
        <f>VLOOKUP(C968, Вчера_Спутник!C:BL, 26, FALSE)+F968-Z968-AD968-AG968</f>
        <v>#N/A</v>
      </c>
      <c r="AZ968" s="53" t="e">
        <f>AE968-VLOOKUP(C968, Вчера_Спутник!C:BL, 25, FALSE)</f>
        <v>#N/A</v>
      </c>
    </row>
    <row r="969" spans="1:52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3">
        <f t="shared" si="31"/>
        <v>0</v>
      </c>
      <c r="AJ969" s="53">
        <f t="shared" si="32"/>
        <v>0</v>
      </c>
      <c r="AK969" s="53" t="str">
        <f>IF(ISNA(VLOOKUP(C969,Вчера_Спутник!C:C, 1, FALSE)),"ошибка",0)</f>
        <v>ошибка</v>
      </c>
      <c r="AL969" s="55"/>
      <c r="AM969" s="53" t="e">
        <f>D969-VLOOKUP(C969, Вчера_Спутник!C:BL, 2, FALSE)</f>
        <v>#N/A</v>
      </c>
      <c r="AN969" s="53" t="e">
        <f>E969-F969-VLOOKUP(C969, Вчера_Спутник!C:BL, 3, FALSE)</f>
        <v>#N/A</v>
      </c>
      <c r="AO969" s="53" t="e">
        <f>K969-L969-VLOOKUP(C969, Вчера_Спутник!C:BL, 5, FALSE)</f>
        <v>#N/A</v>
      </c>
      <c r="AP969" s="53" t="e">
        <f>M969-N969-VLOOKUP(C969, Вчера_Спутник!C:BL, 7, FALSE)</f>
        <v>#N/A</v>
      </c>
      <c r="AQ969" s="53" t="e">
        <f>O969-P969-VLOOKUP(C969, Вчера_Спутник!C:BL, 9, FALSE)</f>
        <v>#N/A</v>
      </c>
      <c r="AR969" s="53" t="e">
        <f>Q969-R969-VLOOKUP(C969, Вчера_Спутник!C:BL, 11, FALSE)</f>
        <v>#N/A</v>
      </c>
      <c r="AS969" s="53" t="e">
        <f>S969-T969-VLOOKUP(C969, Вчера_Спутник!C:BL, 13, FALSE)</f>
        <v>#N/A</v>
      </c>
      <c r="AT969" s="53" t="e">
        <f>U969-V969-VLOOKUP(C969, Вчера_Спутник!C:BL, 15, FALSE)</f>
        <v>#N/A</v>
      </c>
      <c r="AU969" s="53" t="e">
        <f>W969-X969-VLOOKUP(C969, Вчера_Спутник!C:BL, 17, FALSE)</f>
        <v>#N/A</v>
      </c>
      <c r="AV969" s="53" t="e">
        <f>Y969-Z969-VLOOKUP(C969, Вчера_Спутник!C:BL, 19, FALSE)</f>
        <v>#N/A</v>
      </c>
      <c r="AW969" s="53" t="e">
        <f>AA969-AB969-VLOOKUP(C969, Вчера_Спутник!C:BL, 21, FALSE)</f>
        <v>#N/A</v>
      </c>
      <c r="AX969" s="53" t="e">
        <f>AC969-AD969-VLOOKUP(C969, Вчера_Спутник!C:BL, 23, FALSE)</f>
        <v>#N/A</v>
      </c>
      <c r="AY969" s="53" t="e">
        <f>VLOOKUP(C969, Вчера_Спутник!C:BL, 26, FALSE)+F969-Z969-AD969-AG969</f>
        <v>#N/A</v>
      </c>
      <c r="AZ969" s="53" t="e">
        <f>AE969-VLOOKUP(C969, Вчера_Спутник!C:BL, 25, FALSE)</f>
        <v>#N/A</v>
      </c>
    </row>
    <row r="970" spans="1:52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3">
        <f t="shared" si="31"/>
        <v>0</v>
      </c>
      <c r="AJ970" s="53">
        <f t="shared" si="32"/>
        <v>0</v>
      </c>
      <c r="AK970" s="53" t="str">
        <f>IF(ISNA(VLOOKUP(C970,Вчера_Спутник!C:C, 1, FALSE)),"ошибка",0)</f>
        <v>ошибка</v>
      </c>
      <c r="AL970" s="55"/>
      <c r="AM970" s="53" t="e">
        <f>D970-VLOOKUP(C970, Вчера_Спутник!C:BL, 2, FALSE)</f>
        <v>#N/A</v>
      </c>
      <c r="AN970" s="53" t="e">
        <f>E970-F970-VLOOKUP(C970, Вчера_Спутник!C:BL, 3, FALSE)</f>
        <v>#N/A</v>
      </c>
      <c r="AO970" s="53" t="e">
        <f>K970-L970-VLOOKUP(C970, Вчера_Спутник!C:BL, 5, FALSE)</f>
        <v>#N/A</v>
      </c>
      <c r="AP970" s="53" t="e">
        <f>M970-N970-VLOOKUP(C970, Вчера_Спутник!C:BL, 7, FALSE)</f>
        <v>#N/A</v>
      </c>
      <c r="AQ970" s="53" t="e">
        <f>O970-P970-VLOOKUP(C970, Вчера_Спутник!C:BL, 9, FALSE)</f>
        <v>#N/A</v>
      </c>
      <c r="AR970" s="53" t="e">
        <f>Q970-R970-VLOOKUP(C970, Вчера_Спутник!C:BL, 11, FALSE)</f>
        <v>#N/A</v>
      </c>
      <c r="AS970" s="53" t="e">
        <f>S970-T970-VLOOKUP(C970, Вчера_Спутник!C:BL, 13, FALSE)</f>
        <v>#N/A</v>
      </c>
      <c r="AT970" s="53" t="e">
        <f>U970-V970-VLOOKUP(C970, Вчера_Спутник!C:BL, 15, FALSE)</f>
        <v>#N/A</v>
      </c>
      <c r="AU970" s="53" t="e">
        <f>W970-X970-VLOOKUP(C970, Вчера_Спутник!C:BL, 17, FALSE)</f>
        <v>#N/A</v>
      </c>
      <c r="AV970" s="53" t="e">
        <f>Y970-Z970-VLOOKUP(C970, Вчера_Спутник!C:BL, 19, FALSE)</f>
        <v>#N/A</v>
      </c>
      <c r="AW970" s="53" t="e">
        <f>AA970-AB970-VLOOKUP(C970, Вчера_Спутник!C:BL, 21, FALSE)</f>
        <v>#N/A</v>
      </c>
      <c r="AX970" s="53" t="e">
        <f>AC970-AD970-VLOOKUP(C970, Вчера_Спутник!C:BL, 23, FALSE)</f>
        <v>#N/A</v>
      </c>
      <c r="AY970" s="53" t="e">
        <f>VLOOKUP(C970, Вчера_Спутник!C:BL, 26, FALSE)+F970-Z970-AD970-AG970</f>
        <v>#N/A</v>
      </c>
      <c r="AZ970" s="53" t="e">
        <f>AE970-VLOOKUP(C970, Вчера_Спутник!C:BL, 25, FALSE)</f>
        <v>#N/A</v>
      </c>
    </row>
    <row r="971" spans="1:52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3">
        <f t="shared" si="31"/>
        <v>0</v>
      </c>
      <c r="AJ971" s="53">
        <f t="shared" si="32"/>
        <v>0</v>
      </c>
      <c r="AK971" s="53" t="str">
        <f>IF(ISNA(VLOOKUP(C971,Вчера_Спутник!C:C, 1, FALSE)),"ошибка",0)</f>
        <v>ошибка</v>
      </c>
      <c r="AL971" s="55"/>
      <c r="AM971" s="53" t="e">
        <f>D971-VLOOKUP(C971, Вчера_Спутник!C:BL, 2, FALSE)</f>
        <v>#N/A</v>
      </c>
      <c r="AN971" s="53" t="e">
        <f>E971-F971-VLOOKUP(C971, Вчера_Спутник!C:BL, 3, FALSE)</f>
        <v>#N/A</v>
      </c>
      <c r="AO971" s="53" t="e">
        <f>K971-L971-VLOOKUP(C971, Вчера_Спутник!C:BL, 5, FALSE)</f>
        <v>#N/A</v>
      </c>
      <c r="AP971" s="53" t="e">
        <f>M971-N971-VLOOKUP(C971, Вчера_Спутник!C:BL, 7, FALSE)</f>
        <v>#N/A</v>
      </c>
      <c r="AQ971" s="53" t="e">
        <f>O971-P971-VLOOKUP(C971, Вчера_Спутник!C:BL, 9, FALSE)</f>
        <v>#N/A</v>
      </c>
      <c r="AR971" s="53" t="e">
        <f>Q971-R971-VLOOKUP(C971, Вчера_Спутник!C:BL, 11, FALSE)</f>
        <v>#N/A</v>
      </c>
      <c r="AS971" s="53" t="e">
        <f>S971-T971-VLOOKUP(C971, Вчера_Спутник!C:BL, 13, FALSE)</f>
        <v>#N/A</v>
      </c>
      <c r="AT971" s="53" t="e">
        <f>U971-V971-VLOOKUP(C971, Вчера_Спутник!C:BL, 15, FALSE)</f>
        <v>#N/A</v>
      </c>
      <c r="AU971" s="53" t="e">
        <f>W971-X971-VLOOKUP(C971, Вчера_Спутник!C:BL, 17, FALSE)</f>
        <v>#N/A</v>
      </c>
      <c r="AV971" s="53" t="e">
        <f>Y971-Z971-VLOOKUP(C971, Вчера_Спутник!C:BL, 19, FALSE)</f>
        <v>#N/A</v>
      </c>
      <c r="AW971" s="53" t="e">
        <f>AA971-AB971-VLOOKUP(C971, Вчера_Спутник!C:BL, 21, FALSE)</f>
        <v>#N/A</v>
      </c>
      <c r="AX971" s="53" t="e">
        <f>AC971-AD971-VLOOKUP(C971, Вчера_Спутник!C:BL, 23, FALSE)</f>
        <v>#N/A</v>
      </c>
      <c r="AY971" s="53" t="e">
        <f>VLOOKUP(C971, Вчера_Спутник!C:BL, 26, FALSE)+F971-Z971-AD971-AG971</f>
        <v>#N/A</v>
      </c>
      <c r="AZ971" s="53" t="e">
        <f>AE971-VLOOKUP(C971, Вчера_Спутник!C:BL, 25, FALSE)</f>
        <v>#N/A</v>
      </c>
    </row>
    <row r="972" spans="1:52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3">
        <f t="shared" si="31"/>
        <v>0</v>
      </c>
      <c r="AJ972" s="53">
        <f t="shared" si="32"/>
        <v>0</v>
      </c>
      <c r="AK972" s="53" t="str">
        <f>IF(ISNA(VLOOKUP(C972,Вчера_Спутник!C:C, 1, FALSE)),"ошибка",0)</f>
        <v>ошибка</v>
      </c>
      <c r="AL972" s="55"/>
      <c r="AM972" s="53" t="e">
        <f>D972-VLOOKUP(C972, Вчера_Спутник!C:BL, 2, FALSE)</f>
        <v>#N/A</v>
      </c>
      <c r="AN972" s="53" t="e">
        <f>E972-F972-VLOOKUP(C972, Вчера_Спутник!C:BL, 3, FALSE)</f>
        <v>#N/A</v>
      </c>
      <c r="AO972" s="53" t="e">
        <f>K972-L972-VLOOKUP(C972, Вчера_Спутник!C:BL, 5, FALSE)</f>
        <v>#N/A</v>
      </c>
      <c r="AP972" s="53" t="e">
        <f>M972-N972-VLOOKUP(C972, Вчера_Спутник!C:BL, 7, FALSE)</f>
        <v>#N/A</v>
      </c>
      <c r="AQ972" s="53" t="e">
        <f>O972-P972-VLOOKUP(C972, Вчера_Спутник!C:BL, 9, FALSE)</f>
        <v>#N/A</v>
      </c>
      <c r="AR972" s="53" t="e">
        <f>Q972-R972-VLOOKUP(C972, Вчера_Спутник!C:BL, 11, FALSE)</f>
        <v>#N/A</v>
      </c>
      <c r="AS972" s="53" t="e">
        <f>S972-T972-VLOOKUP(C972, Вчера_Спутник!C:BL, 13, FALSE)</f>
        <v>#N/A</v>
      </c>
      <c r="AT972" s="53" t="e">
        <f>U972-V972-VLOOKUP(C972, Вчера_Спутник!C:BL, 15, FALSE)</f>
        <v>#N/A</v>
      </c>
      <c r="AU972" s="53" t="e">
        <f>W972-X972-VLOOKUP(C972, Вчера_Спутник!C:BL, 17, FALSE)</f>
        <v>#N/A</v>
      </c>
      <c r="AV972" s="53" t="e">
        <f>Y972-Z972-VLOOKUP(C972, Вчера_Спутник!C:BL, 19, FALSE)</f>
        <v>#N/A</v>
      </c>
      <c r="AW972" s="53" t="e">
        <f>AA972-AB972-VLOOKUP(C972, Вчера_Спутник!C:BL, 21, FALSE)</f>
        <v>#N/A</v>
      </c>
      <c r="AX972" s="53" t="e">
        <f>AC972-AD972-VLOOKUP(C972, Вчера_Спутник!C:BL, 23, FALSE)</f>
        <v>#N/A</v>
      </c>
      <c r="AY972" s="53" t="e">
        <f>VLOOKUP(C972, Вчера_Спутник!C:BL, 26, FALSE)+F972-Z972-AD972-AG972</f>
        <v>#N/A</v>
      </c>
      <c r="AZ972" s="53" t="e">
        <f>AE972-VLOOKUP(C972, Вчера_Спутник!C:BL, 25, FALSE)</f>
        <v>#N/A</v>
      </c>
    </row>
    <row r="973" spans="1:52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3">
        <f t="shared" si="31"/>
        <v>0</v>
      </c>
      <c r="AJ973" s="53">
        <f t="shared" si="32"/>
        <v>0</v>
      </c>
      <c r="AK973" s="53" t="str">
        <f>IF(ISNA(VLOOKUP(C973,Вчера_Спутник!C:C, 1, FALSE)),"ошибка",0)</f>
        <v>ошибка</v>
      </c>
      <c r="AL973" s="55"/>
      <c r="AM973" s="53" t="e">
        <f>D973-VLOOKUP(C973, Вчера_Спутник!C:BL, 2, FALSE)</f>
        <v>#N/A</v>
      </c>
      <c r="AN973" s="53" t="e">
        <f>E973-F973-VLOOKUP(C973, Вчера_Спутник!C:BL, 3, FALSE)</f>
        <v>#N/A</v>
      </c>
      <c r="AO973" s="53" t="e">
        <f>K973-L973-VLOOKUP(C973, Вчера_Спутник!C:BL, 5, FALSE)</f>
        <v>#N/A</v>
      </c>
      <c r="AP973" s="53" t="e">
        <f>M973-N973-VLOOKUP(C973, Вчера_Спутник!C:BL, 7, FALSE)</f>
        <v>#N/A</v>
      </c>
      <c r="AQ973" s="53" t="e">
        <f>O973-P973-VLOOKUP(C973, Вчера_Спутник!C:BL, 9, FALSE)</f>
        <v>#N/A</v>
      </c>
      <c r="AR973" s="53" t="e">
        <f>Q973-R973-VLOOKUP(C973, Вчера_Спутник!C:BL, 11, FALSE)</f>
        <v>#N/A</v>
      </c>
      <c r="AS973" s="53" t="e">
        <f>S973-T973-VLOOKUP(C973, Вчера_Спутник!C:BL, 13, FALSE)</f>
        <v>#N/A</v>
      </c>
      <c r="AT973" s="53" t="e">
        <f>U973-V973-VLOOKUP(C973, Вчера_Спутник!C:BL, 15, FALSE)</f>
        <v>#N/A</v>
      </c>
      <c r="AU973" s="53" t="e">
        <f>W973-X973-VLOOKUP(C973, Вчера_Спутник!C:BL, 17, FALSE)</f>
        <v>#N/A</v>
      </c>
      <c r="AV973" s="53" t="e">
        <f>Y973-Z973-VLOOKUP(C973, Вчера_Спутник!C:BL, 19, FALSE)</f>
        <v>#N/A</v>
      </c>
      <c r="AW973" s="53" t="e">
        <f>AA973-AB973-VLOOKUP(C973, Вчера_Спутник!C:BL, 21, FALSE)</f>
        <v>#N/A</v>
      </c>
      <c r="AX973" s="53" t="e">
        <f>AC973-AD973-VLOOKUP(C973, Вчера_Спутник!C:BL, 23, FALSE)</f>
        <v>#N/A</v>
      </c>
      <c r="AY973" s="53" t="e">
        <f>VLOOKUP(C973, Вчера_Спутник!C:BL, 26, FALSE)+F973-Z973-AD973-AG973</f>
        <v>#N/A</v>
      </c>
      <c r="AZ973" s="53" t="e">
        <f>AE973-VLOOKUP(C973, Вчера_Спутник!C:BL, 25, FALSE)</f>
        <v>#N/A</v>
      </c>
    </row>
    <row r="974" spans="1:52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3">
        <f t="shared" si="31"/>
        <v>0</v>
      </c>
      <c r="AJ974" s="53">
        <f t="shared" si="32"/>
        <v>0</v>
      </c>
      <c r="AK974" s="53" t="str">
        <f>IF(ISNA(VLOOKUP(C974,Вчера_Спутник!C:C, 1, FALSE)),"ошибка",0)</f>
        <v>ошибка</v>
      </c>
      <c r="AL974" s="55"/>
      <c r="AM974" s="53" t="e">
        <f>D974-VLOOKUP(C974, Вчера_Спутник!C:BL, 2, FALSE)</f>
        <v>#N/A</v>
      </c>
      <c r="AN974" s="53" t="e">
        <f>E974-F974-VLOOKUP(C974, Вчера_Спутник!C:BL, 3, FALSE)</f>
        <v>#N/A</v>
      </c>
      <c r="AO974" s="53" t="e">
        <f>K974-L974-VLOOKUP(C974, Вчера_Спутник!C:BL, 5, FALSE)</f>
        <v>#N/A</v>
      </c>
      <c r="AP974" s="53" t="e">
        <f>M974-N974-VLOOKUP(C974, Вчера_Спутник!C:BL, 7, FALSE)</f>
        <v>#N/A</v>
      </c>
      <c r="AQ974" s="53" t="e">
        <f>O974-P974-VLOOKUP(C974, Вчера_Спутник!C:BL, 9, FALSE)</f>
        <v>#N/A</v>
      </c>
      <c r="AR974" s="53" t="e">
        <f>Q974-R974-VLOOKUP(C974, Вчера_Спутник!C:BL, 11, FALSE)</f>
        <v>#N/A</v>
      </c>
      <c r="AS974" s="53" t="e">
        <f>S974-T974-VLOOKUP(C974, Вчера_Спутник!C:BL, 13, FALSE)</f>
        <v>#N/A</v>
      </c>
      <c r="AT974" s="53" t="e">
        <f>U974-V974-VLOOKUP(C974, Вчера_Спутник!C:BL, 15, FALSE)</f>
        <v>#N/A</v>
      </c>
      <c r="AU974" s="53" t="e">
        <f>W974-X974-VLOOKUP(C974, Вчера_Спутник!C:BL, 17, FALSE)</f>
        <v>#N/A</v>
      </c>
      <c r="AV974" s="53" t="e">
        <f>Y974-Z974-VLOOKUP(C974, Вчера_Спутник!C:BL, 19, FALSE)</f>
        <v>#N/A</v>
      </c>
      <c r="AW974" s="53" t="e">
        <f>AA974-AB974-VLOOKUP(C974, Вчера_Спутник!C:BL, 21, FALSE)</f>
        <v>#N/A</v>
      </c>
      <c r="AX974" s="53" t="e">
        <f>AC974-AD974-VLOOKUP(C974, Вчера_Спутник!C:BL, 23, FALSE)</f>
        <v>#N/A</v>
      </c>
      <c r="AY974" s="53" t="e">
        <f>VLOOKUP(C974, Вчера_Спутник!C:BL, 26, FALSE)+F974-Z974-AD974-AG974</f>
        <v>#N/A</v>
      </c>
      <c r="AZ974" s="53" t="e">
        <f>AE974-VLOOKUP(C974, Вчера_Спутник!C:BL, 25, FALSE)</f>
        <v>#N/A</v>
      </c>
    </row>
    <row r="975" spans="1:52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3">
        <f t="shared" si="31"/>
        <v>0</v>
      </c>
      <c r="AJ975" s="53">
        <f t="shared" si="32"/>
        <v>0</v>
      </c>
      <c r="AK975" s="53" t="str">
        <f>IF(ISNA(VLOOKUP(C975,Вчера_Спутник!C:C, 1, FALSE)),"ошибка",0)</f>
        <v>ошибка</v>
      </c>
      <c r="AL975" s="55"/>
      <c r="AM975" s="53" t="e">
        <f>D975-VLOOKUP(C975, Вчера_Спутник!C:BL, 2, FALSE)</f>
        <v>#N/A</v>
      </c>
      <c r="AN975" s="53" t="e">
        <f>E975-F975-VLOOKUP(C975, Вчера_Спутник!C:BL, 3, FALSE)</f>
        <v>#N/A</v>
      </c>
      <c r="AO975" s="53" t="e">
        <f>K975-L975-VLOOKUP(C975, Вчера_Спутник!C:BL, 5, FALSE)</f>
        <v>#N/A</v>
      </c>
      <c r="AP975" s="53" t="e">
        <f>M975-N975-VLOOKUP(C975, Вчера_Спутник!C:BL, 7, FALSE)</f>
        <v>#N/A</v>
      </c>
      <c r="AQ975" s="53" t="e">
        <f>O975-P975-VLOOKUP(C975, Вчера_Спутник!C:BL, 9, FALSE)</f>
        <v>#N/A</v>
      </c>
      <c r="AR975" s="53" t="e">
        <f>Q975-R975-VLOOKUP(C975, Вчера_Спутник!C:BL, 11, FALSE)</f>
        <v>#N/A</v>
      </c>
      <c r="AS975" s="53" t="e">
        <f>S975-T975-VLOOKUP(C975, Вчера_Спутник!C:BL, 13, FALSE)</f>
        <v>#N/A</v>
      </c>
      <c r="AT975" s="53" t="e">
        <f>U975-V975-VLOOKUP(C975, Вчера_Спутник!C:BL, 15, FALSE)</f>
        <v>#N/A</v>
      </c>
      <c r="AU975" s="53" t="e">
        <f>W975-X975-VLOOKUP(C975, Вчера_Спутник!C:BL, 17, FALSE)</f>
        <v>#N/A</v>
      </c>
      <c r="AV975" s="53" t="e">
        <f>Y975-Z975-VLOOKUP(C975, Вчера_Спутник!C:BL, 19, FALSE)</f>
        <v>#N/A</v>
      </c>
      <c r="AW975" s="53" t="e">
        <f>AA975-AB975-VLOOKUP(C975, Вчера_Спутник!C:BL, 21, FALSE)</f>
        <v>#N/A</v>
      </c>
      <c r="AX975" s="53" t="e">
        <f>AC975-AD975-VLOOKUP(C975, Вчера_Спутник!C:BL, 23, FALSE)</f>
        <v>#N/A</v>
      </c>
      <c r="AY975" s="53" t="e">
        <f>VLOOKUP(C975, Вчера_Спутник!C:BL, 26, FALSE)+F975-Z975-AD975-AG975</f>
        <v>#N/A</v>
      </c>
      <c r="AZ975" s="53" t="e">
        <f>AE975-VLOOKUP(C975, Вчера_Спутник!C:BL, 25, FALSE)</f>
        <v>#N/A</v>
      </c>
    </row>
    <row r="976" spans="1:52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3">
        <f t="shared" si="31"/>
        <v>0</v>
      </c>
      <c r="AJ976" s="53">
        <f t="shared" si="32"/>
        <v>0</v>
      </c>
      <c r="AK976" s="53" t="str">
        <f>IF(ISNA(VLOOKUP(C976,Вчера_Спутник!C:C, 1, FALSE)),"ошибка",0)</f>
        <v>ошибка</v>
      </c>
      <c r="AL976" s="55"/>
      <c r="AM976" s="53" t="e">
        <f>D976-VLOOKUP(C976, Вчера_Спутник!C:BL, 2, FALSE)</f>
        <v>#N/A</v>
      </c>
      <c r="AN976" s="53" t="e">
        <f>E976-F976-VLOOKUP(C976, Вчера_Спутник!C:BL, 3, FALSE)</f>
        <v>#N/A</v>
      </c>
      <c r="AO976" s="53" t="e">
        <f>K976-L976-VLOOKUP(C976, Вчера_Спутник!C:BL, 5, FALSE)</f>
        <v>#N/A</v>
      </c>
      <c r="AP976" s="53" t="e">
        <f>M976-N976-VLOOKUP(C976, Вчера_Спутник!C:BL, 7, FALSE)</f>
        <v>#N/A</v>
      </c>
      <c r="AQ976" s="53" t="e">
        <f>O976-P976-VLOOKUP(C976, Вчера_Спутник!C:BL, 9, FALSE)</f>
        <v>#N/A</v>
      </c>
      <c r="AR976" s="53" t="e">
        <f>Q976-R976-VLOOKUP(C976, Вчера_Спутник!C:BL, 11, FALSE)</f>
        <v>#N/A</v>
      </c>
      <c r="AS976" s="53" t="e">
        <f>S976-T976-VLOOKUP(C976, Вчера_Спутник!C:BL, 13, FALSE)</f>
        <v>#N/A</v>
      </c>
      <c r="AT976" s="53" t="e">
        <f>U976-V976-VLOOKUP(C976, Вчера_Спутник!C:BL, 15, FALSE)</f>
        <v>#N/A</v>
      </c>
      <c r="AU976" s="53" t="e">
        <f>W976-X976-VLOOKUP(C976, Вчера_Спутник!C:BL, 17, FALSE)</f>
        <v>#N/A</v>
      </c>
      <c r="AV976" s="53" t="e">
        <f>Y976-Z976-VLOOKUP(C976, Вчера_Спутник!C:BL, 19, FALSE)</f>
        <v>#N/A</v>
      </c>
      <c r="AW976" s="53" t="e">
        <f>AA976-AB976-VLOOKUP(C976, Вчера_Спутник!C:BL, 21, FALSE)</f>
        <v>#N/A</v>
      </c>
      <c r="AX976" s="53" t="e">
        <f>AC976-AD976-VLOOKUP(C976, Вчера_Спутник!C:BL, 23, FALSE)</f>
        <v>#N/A</v>
      </c>
      <c r="AY976" s="53" t="e">
        <f>VLOOKUP(C976, Вчера_Спутник!C:BL, 26, FALSE)+F976-Z976-AD976-AG976</f>
        <v>#N/A</v>
      </c>
      <c r="AZ976" s="53" t="e">
        <f>AE976-VLOOKUP(C976, Вчера_Спутник!C:BL, 25, FALSE)</f>
        <v>#N/A</v>
      </c>
    </row>
    <row r="977" spans="1:52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3">
        <f t="shared" si="31"/>
        <v>0</v>
      </c>
      <c r="AJ977" s="53">
        <f t="shared" si="32"/>
        <v>0</v>
      </c>
      <c r="AK977" s="53" t="str">
        <f>IF(ISNA(VLOOKUP(C977,Вчера_Спутник!C:C, 1, FALSE)),"ошибка",0)</f>
        <v>ошибка</v>
      </c>
      <c r="AL977" s="55"/>
      <c r="AM977" s="53" t="e">
        <f>D977-VLOOKUP(C977, Вчера_Спутник!C:BL, 2, FALSE)</f>
        <v>#N/A</v>
      </c>
      <c r="AN977" s="53" t="e">
        <f>E977-F977-VLOOKUP(C977, Вчера_Спутник!C:BL, 3, FALSE)</f>
        <v>#N/A</v>
      </c>
      <c r="AO977" s="53" t="e">
        <f>K977-L977-VLOOKUP(C977, Вчера_Спутник!C:BL, 5, FALSE)</f>
        <v>#N/A</v>
      </c>
      <c r="AP977" s="53" t="e">
        <f>M977-N977-VLOOKUP(C977, Вчера_Спутник!C:BL, 7, FALSE)</f>
        <v>#N/A</v>
      </c>
      <c r="AQ977" s="53" t="e">
        <f>O977-P977-VLOOKUP(C977, Вчера_Спутник!C:BL, 9, FALSE)</f>
        <v>#N/A</v>
      </c>
      <c r="AR977" s="53" t="e">
        <f>Q977-R977-VLOOKUP(C977, Вчера_Спутник!C:BL, 11, FALSE)</f>
        <v>#N/A</v>
      </c>
      <c r="AS977" s="53" t="e">
        <f>S977-T977-VLOOKUP(C977, Вчера_Спутник!C:BL, 13, FALSE)</f>
        <v>#N/A</v>
      </c>
      <c r="AT977" s="53" t="e">
        <f>U977-V977-VLOOKUP(C977, Вчера_Спутник!C:BL, 15, FALSE)</f>
        <v>#N/A</v>
      </c>
      <c r="AU977" s="53" t="e">
        <f>W977-X977-VLOOKUP(C977, Вчера_Спутник!C:BL, 17, FALSE)</f>
        <v>#N/A</v>
      </c>
      <c r="AV977" s="53" t="e">
        <f>Y977-Z977-VLOOKUP(C977, Вчера_Спутник!C:BL, 19, FALSE)</f>
        <v>#N/A</v>
      </c>
      <c r="AW977" s="53" t="e">
        <f>AA977-AB977-VLOOKUP(C977, Вчера_Спутник!C:BL, 21, FALSE)</f>
        <v>#N/A</v>
      </c>
      <c r="AX977" s="53" t="e">
        <f>AC977-AD977-VLOOKUP(C977, Вчера_Спутник!C:BL, 23, FALSE)</f>
        <v>#N/A</v>
      </c>
      <c r="AY977" s="53" t="e">
        <f>VLOOKUP(C977, Вчера_Спутник!C:BL, 26, FALSE)+F977-Z977-AD977-AG977</f>
        <v>#N/A</v>
      </c>
      <c r="AZ977" s="53" t="e">
        <f>AE977-VLOOKUP(C977, Вчера_Спутник!C:BL, 25, FALSE)</f>
        <v>#N/A</v>
      </c>
    </row>
    <row r="978" spans="1:52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3">
        <f t="shared" si="31"/>
        <v>0</v>
      </c>
      <c r="AJ978" s="53">
        <f t="shared" si="32"/>
        <v>0</v>
      </c>
      <c r="AK978" s="53" t="str">
        <f>IF(ISNA(VLOOKUP(C978,Вчера_Спутник!C:C, 1, FALSE)),"ошибка",0)</f>
        <v>ошибка</v>
      </c>
      <c r="AL978" s="55"/>
      <c r="AM978" s="53" t="e">
        <f>D978-VLOOKUP(C978, Вчера_Спутник!C:BL, 2, FALSE)</f>
        <v>#N/A</v>
      </c>
      <c r="AN978" s="53" t="e">
        <f>E978-F978-VLOOKUP(C978, Вчера_Спутник!C:BL, 3, FALSE)</f>
        <v>#N/A</v>
      </c>
      <c r="AO978" s="53" t="e">
        <f>K978-L978-VLOOKUP(C978, Вчера_Спутник!C:BL, 5, FALSE)</f>
        <v>#N/A</v>
      </c>
      <c r="AP978" s="53" t="e">
        <f>M978-N978-VLOOKUP(C978, Вчера_Спутник!C:BL, 7, FALSE)</f>
        <v>#N/A</v>
      </c>
      <c r="AQ978" s="53" t="e">
        <f>O978-P978-VLOOKUP(C978, Вчера_Спутник!C:BL, 9, FALSE)</f>
        <v>#N/A</v>
      </c>
      <c r="AR978" s="53" t="e">
        <f>Q978-R978-VLOOKUP(C978, Вчера_Спутник!C:BL, 11, FALSE)</f>
        <v>#N/A</v>
      </c>
      <c r="AS978" s="53" t="e">
        <f>S978-T978-VLOOKUP(C978, Вчера_Спутник!C:BL, 13, FALSE)</f>
        <v>#N/A</v>
      </c>
      <c r="AT978" s="53" t="e">
        <f>U978-V978-VLOOKUP(C978, Вчера_Спутник!C:BL, 15, FALSE)</f>
        <v>#N/A</v>
      </c>
      <c r="AU978" s="53" t="e">
        <f>W978-X978-VLOOKUP(C978, Вчера_Спутник!C:BL, 17, FALSE)</f>
        <v>#N/A</v>
      </c>
      <c r="AV978" s="53" t="e">
        <f>Y978-Z978-VLOOKUP(C978, Вчера_Спутник!C:BL, 19, FALSE)</f>
        <v>#N/A</v>
      </c>
      <c r="AW978" s="53" t="e">
        <f>AA978-AB978-VLOOKUP(C978, Вчера_Спутник!C:BL, 21, FALSE)</f>
        <v>#N/A</v>
      </c>
      <c r="AX978" s="53" t="e">
        <f>AC978-AD978-VLOOKUP(C978, Вчера_Спутник!C:BL, 23, FALSE)</f>
        <v>#N/A</v>
      </c>
      <c r="AY978" s="53" t="e">
        <f>VLOOKUP(C978, Вчера_Спутник!C:BL, 26, FALSE)+F978-Z978-AD978-AG978</f>
        <v>#N/A</v>
      </c>
      <c r="AZ978" s="53" t="e">
        <f>AE978-VLOOKUP(C978, Вчера_Спутник!C:BL, 25, FALSE)</f>
        <v>#N/A</v>
      </c>
    </row>
    <row r="979" spans="1:52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3">
        <f t="shared" si="31"/>
        <v>0</v>
      </c>
      <c r="AJ979" s="53">
        <f t="shared" si="32"/>
        <v>0</v>
      </c>
      <c r="AK979" s="53" t="str">
        <f>IF(ISNA(VLOOKUP(C979,Вчера_Спутник!C:C, 1, FALSE)),"ошибка",0)</f>
        <v>ошибка</v>
      </c>
      <c r="AL979" s="55"/>
      <c r="AM979" s="53" t="e">
        <f>D979-VLOOKUP(C979, Вчера_Спутник!C:BL, 2, FALSE)</f>
        <v>#N/A</v>
      </c>
      <c r="AN979" s="53" t="e">
        <f>E979-F979-VLOOKUP(C979, Вчера_Спутник!C:BL, 3, FALSE)</f>
        <v>#N/A</v>
      </c>
      <c r="AO979" s="53" t="e">
        <f>K979-L979-VLOOKUP(C979, Вчера_Спутник!C:BL, 5, FALSE)</f>
        <v>#N/A</v>
      </c>
      <c r="AP979" s="53" t="e">
        <f>M979-N979-VLOOKUP(C979, Вчера_Спутник!C:BL, 7, FALSE)</f>
        <v>#N/A</v>
      </c>
      <c r="AQ979" s="53" t="e">
        <f>O979-P979-VLOOKUP(C979, Вчера_Спутник!C:BL, 9, FALSE)</f>
        <v>#N/A</v>
      </c>
      <c r="AR979" s="53" t="e">
        <f>Q979-R979-VLOOKUP(C979, Вчера_Спутник!C:BL, 11, FALSE)</f>
        <v>#N/A</v>
      </c>
      <c r="AS979" s="53" t="e">
        <f>S979-T979-VLOOKUP(C979, Вчера_Спутник!C:BL, 13, FALSE)</f>
        <v>#N/A</v>
      </c>
      <c r="AT979" s="53" t="e">
        <f>U979-V979-VLOOKUP(C979, Вчера_Спутник!C:BL, 15, FALSE)</f>
        <v>#N/A</v>
      </c>
      <c r="AU979" s="53" t="e">
        <f>W979-X979-VLOOKUP(C979, Вчера_Спутник!C:BL, 17, FALSE)</f>
        <v>#N/A</v>
      </c>
      <c r="AV979" s="53" t="e">
        <f>Y979-Z979-VLOOKUP(C979, Вчера_Спутник!C:BL, 19, FALSE)</f>
        <v>#N/A</v>
      </c>
      <c r="AW979" s="53" t="e">
        <f>AA979-AB979-VLOOKUP(C979, Вчера_Спутник!C:BL, 21, FALSE)</f>
        <v>#N/A</v>
      </c>
      <c r="AX979" s="53" t="e">
        <f>AC979-AD979-VLOOKUP(C979, Вчера_Спутник!C:BL, 23, FALSE)</f>
        <v>#N/A</v>
      </c>
      <c r="AY979" s="53" t="e">
        <f>VLOOKUP(C979, Вчера_Спутник!C:BL, 26, FALSE)+F979-Z979-AD979-AG979</f>
        <v>#N/A</v>
      </c>
      <c r="AZ979" s="53" t="e">
        <f>AE979-VLOOKUP(C979, Вчера_Спутник!C:BL, 25, FALSE)</f>
        <v>#N/A</v>
      </c>
    </row>
    <row r="980" spans="1:52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3">
        <f t="shared" si="31"/>
        <v>0</v>
      </c>
      <c r="AJ980" s="53">
        <f t="shared" si="32"/>
        <v>0</v>
      </c>
      <c r="AK980" s="53" t="str">
        <f>IF(ISNA(VLOOKUP(C980,Вчера_Спутник!C:C, 1, FALSE)),"ошибка",0)</f>
        <v>ошибка</v>
      </c>
      <c r="AL980" s="55"/>
      <c r="AM980" s="53" t="e">
        <f>D980-VLOOKUP(C980, Вчера_Спутник!C:BL, 2, FALSE)</f>
        <v>#N/A</v>
      </c>
      <c r="AN980" s="53" t="e">
        <f>E980-F980-VLOOKUP(C980, Вчера_Спутник!C:BL, 3, FALSE)</f>
        <v>#N/A</v>
      </c>
      <c r="AO980" s="53" t="e">
        <f>K980-L980-VLOOKUP(C980, Вчера_Спутник!C:BL, 5, FALSE)</f>
        <v>#N/A</v>
      </c>
      <c r="AP980" s="53" t="e">
        <f>M980-N980-VLOOKUP(C980, Вчера_Спутник!C:BL, 7, FALSE)</f>
        <v>#N/A</v>
      </c>
      <c r="AQ980" s="53" t="e">
        <f>O980-P980-VLOOKUP(C980, Вчера_Спутник!C:BL, 9, FALSE)</f>
        <v>#N/A</v>
      </c>
      <c r="AR980" s="53" t="e">
        <f>Q980-R980-VLOOKUP(C980, Вчера_Спутник!C:BL, 11, FALSE)</f>
        <v>#N/A</v>
      </c>
      <c r="AS980" s="53" t="e">
        <f>S980-T980-VLOOKUP(C980, Вчера_Спутник!C:BL, 13, FALSE)</f>
        <v>#N/A</v>
      </c>
      <c r="AT980" s="53" t="e">
        <f>U980-V980-VLOOKUP(C980, Вчера_Спутник!C:BL, 15, FALSE)</f>
        <v>#N/A</v>
      </c>
      <c r="AU980" s="53" t="e">
        <f>W980-X980-VLOOKUP(C980, Вчера_Спутник!C:BL, 17, FALSE)</f>
        <v>#N/A</v>
      </c>
      <c r="AV980" s="53" t="e">
        <f>Y980-Z980-VLOOKUP(C980, Вчера_Спутник!C:BL, 19, FALSE)</f>
        <v>#N/A</v>
      </c>
      <c r="AW980" s="53" t="e">
        <f>AA980-AB980-VLOOKUP(C980, Вчера_Спутник!C:BL, 21, FALSE)</f>
        <v>#N/A</v>
      </c>
      <c r="AX980" s="53" t="e">
        <f>AC980-AD980-VLOOKUP(C980, Вчера_Спутник!C:BL, 23, FALSE)</f>
        <v>#N/A</v>
      </c>
      <c r="AY980" s="53" t="e">
        <f>VLOOKUP(C980, Вчера_Спутник!C:BL, 26, FALSE)+F980-Z980-AD980-AG980</f>
        <v>#N/A</v>
      </c>
      <c r="AZ980" s="53" t="e">
        <f>AE980-VLOOKUP(C980, Вчера_Спутник!C:BL, 25, FALSE)</f>
        <v>#N/A</v>
      </c>
    </row>
    <row r="981" spans="1:52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3">
        <f t="shared" si="31"/>
        <v>0</v>
      </c>
      <c r="AJ981" s="53">
        <f t="shared" si="32"/>
        <v>0</v>
      </c>
      <c r="AK981" s="53" t="str">
        <f>IF(ISNA(VLOOKUP(C981,Вчера_Спутник!C:C, 1, FALSE)),"ошибка",0)</f>
        <v>ошибка</v>
      </c>
      <c r="AL981" s="55"/>
      <c r="AM981" s="53" t="e">
        <f>D981-VLOOKUP(C981, Вчера_Спутник!C:BL, 2, FALSE)</f>
        <v>#N/A</v>
      </c>
      <c r="AN981" s="53" t="e">
        <f>E981-F981-VLOOKUP(C981, Вчера_Спутник!C:BL, 3, FALSE)</f>
        <v>#N/A</v>
      </c>
      <c r="AO981" s="53" t="e">
        <f>K981-L981-VLOOKUP(C981, Вчера_Спутник!C:BL, 5, FALSE)</f>
        <v>#N/A</v>
      </c>
      <c r="AP981" s="53" t="e">
        <f>M981-N981-VLOOKUP(C981, Вчера_Спутник!C:BL, 7, FALSE)</f>
        <v>#N/A</v>
      </c>
      <c r="AQ981" s="53" t="e">
        <f>O981-P981-VLOOKUP(C981, Вчера_Спутник!C:BL, 9, FALSE)</f>
        <v>#N/A</v>
      </c>
      <c r="AR981" s="53" t="e">
        <f>Q981-R981-VLOOKUP(C981, Вчера_Спутник!C:BL, 11, FALSE)</f>
        <v>#N/A</v>
      </c>
      <c r="AS981" s="53" t="e">
        <f>S981-T981-VLOOKUP(C981, Вчера_Спутник!C:BL, 13, FALSE)</f>
        <v>#N/A</v>
      </c>
      <c r="AT981" s="53" t="e">
        <f>U981-V981-VLOOKUP(C981, Вчера_Спутник!C:BL, 15, FALSE)</f>
        <v>#N/A</v>
      </c>
      <c r="AU981" s="53" t="e">
        <f>W981-X981-VLOOKUP(C981, Вчера_Спутник!C:BL, 17, FALSE)</f>
        <v>#N/A</v>
      </c>
      <c r="AV981" s="53" t="e">
        <f>Y981-Z981-VLOOKUP(C981, Вчера_Спутник!C:BL, 19, FALSE)</f>
        <v>#N/A</v>
      </c>
      <c r="AW981" s="53" t="e">
        <f>AA981-AB981-VLOOKUP(C981, Вчера_Спутник!C:BL, 21, FALSE)</f>
        <v>#N/A</v>
      </c>
      <c r="AX981" s="53" t="e">
        <f>AC981-AD981-VLOOKUP(C981, Вчера_Спутник!C:BL, 23, FALSE)</f>
        <v>#N/A</v>
      </c>
      <c r="AY981" s="53" t="e">
        <f>VLOOKUP(C981, Вчера_Спутник!C:BL, 26, FALSE)+F981-Z981-AD981-AG981</f>
        <v>#N/A</v>
      </c>
      <c r="AZ981" s="53" t="e">
        <f>AE981-VLOOKUP(C981, Вчера_Спутник!C:BL, 25, FALSE)</f>
        <v>#N/A</v>
      </c>
    </row>
    <row r="982" spans="1:52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3">
        <f t="shared" si="31"/>
        <v>0</v>
      </c>
      <c r="AJ982" s="53">
        <f t="shared" si="32"/>
        <v>0</v>
      </c>
      <c r="AK982" s="53" t="str">
        <f>IF(ISNA(VLOOKUP(C982,Вчера_Спутник!C:C, 1, FALSE)),"ошибка",0)</f>
        <v>ошибка</v>
      </c>
      <c r="AL982" s="55"/>
      <c r="AM982" s="53" t="e">
        <f>D982-VLOOKUP(C982, Вчера_Спутник!C:BL, 2, FALSE)</f>
        <v>#N/A</v>
      </c>
      <c r="AN982" s="53" t="e">
        <f>E982-F982-VLOOKUP(C982, Вчера_Спутник!C:BL, 3, FALSE)</f>
        <v>#N/A</v>
      </c>
      <c r="AO982" s="53" t="e">
        <f>K982-L982-VLOOKUP(C982, Вчера_Спутник!C:BL, 5, FALSE)</f>
        <v>#N/A</v>
      </c>
      <c r="AP982" s="53" t="e">
        <f>M982-N982-VLOOKUP(C982, Вчера_Спутник!C:BL, 7, FALSE)</f>
        <v>#N/A</v>
      </c>
      <c r="AQ982" s="53" t="e">
        <f>O982-P982-VLOOKUP(C982, Вчера_Спутник!C:BL, 9, FALSE)</f>
        <v>#N/A</v>
      </c>
      <c r="AR982" s="53" t="e">
        <f>Q982-R982-VLOOKUP(C982, Вчера_Спутник!C:BL, 11, FALSE)</f>
        <v>#N/A</v>
      </c>
      <c r="AS982" s="53" t="e">
        <f>S982-T982-VLOOKUP(C982, Вчера_Спутник!C:BL, 13, FALSE)</f>
        <v>#N/A</v>
      </c>
      <c r="AT982" s="53" t="e">
        <f>U982-V982-VLOOKUP(C982, Вчера_Спутник!C:BL, 15, FALSE)</f>
        <v>#N/A</v>
      </c>
      <c r="AU982" s="53" t="e">
        <f>W982-X982-VLOOKUP(C982, Вчера_Спутник!C:BL, 17, FALSE)</f>
        <v>#N/A</v>
      </c>
      <c r="AV982" s="53" t="e">
        <f>Y982-Z982-VLOOKUP(C982, Вчера_Спутник!C:BL, 19, FALSE)</f>
        <v>#N/A</v>
      </c>
      <c r="AW982" s="53" t="e">
        <f>AA982-AB982-VLOOKUP(C982, Вчера_Спутник!C:BL, 21, FALSE)</f>
        <v>#N/A</v>
      </c>
      <c r="AX982" s="53" t="e">
        <f>AC982-AD982-VLOOKUP(C982, Вчера_Спутник!C:BL, 23, FALSE)</f>
        <v>#N/A</v>
      </c>
      <c r="AY982" s="53" t="e">
        <f>VLOOKUP(C982, Вчера_Спутник!C:BL, 26, FALSE)+F982-Z982-AD982-AG982</f>
        <v>#N/A</v>
      </c>
      <c r="AZ982" s="53" t="e">
        <f>AE982-VLOOKUP(C982, Вчера_Спутник!C:BL, 25, FALSE)</f>
        <v>#N/A</v>
      </c>
    </row>
    <row r="983" spans="1:52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3">
        <f t="shared" si="31"/>
        <v>0</v>
      </c>
      <c r="AJ983" s="53">
        <f t="shared" si="32"/>
        <v>0</v>
      </c>
      <c r="AK983" s="53" t="str">
        <f>IF(ISNA(VLOOKUP(C983,Вчера_Спутник!C:C, 1, FALSE)),"ошибка",0)</f>
        <v>ошибка</v>
      </c>
      <c r="AL983" s="55"/>
      <c r="AM983" s="53" t="e">
        <f>D983-VLOOKUP(C983, Вчера_Спутник!C:BL, 2, FALSE)</f>
        <v>#N/A</v>
      </c>
      <c r="AN983" s="53" t="e">
        <f>E983-F983-VLOOKUP(C983, Вчера_Спутник!C:BL, 3, FALSE)</f>
        <v>#N/A</v>
      </c>
      <c r="AO983" s="53" t="e">
        <f>K983-L983-VLOOKUP(C983, Вчера_Спутник!C:BL, 5, FALSE)</f>
        <v>#N/A</v>
      </c>
      <c r="AP983" s="53" t="e">
        <f>M983-N983-VLOOKUP(C983, Вчера_Спутник!C:BL, 7, FALSE)</f>
        <v>#N/A</v>
      </c>
      <c r="AQ983" s="53" t="e">
        <f>O983-P983-VLOOKUP(C983, Вчера_Спутник!C:BL, 9, FALSE)</f>
        <v>#N/A</v>
      </c>
      <c r="AR983" s="53" t="e">
        <f>Q983-R983-VLOOKUP(C983, Вчера_Спутник!C:BL, 11, FALSE)</f>
        <v>#N/A</v>
      </c>
      <c r="AS983" s="53" t="e">
        <f>S983-T983-VLOOKUP(C983, Вчера_Спутник!C:BL, 13, FALSE)</f>
        <v>#N/A</v>
      </c>
      <c r="AT983" s="53" t="e">
        <f>U983-V983-VLOOKUP(C983, Вчера_Спутник!C:BL, 15, FALSE)</f>
        <v>#N/A</v>
      </c>
      <c r="AU983" s="53" t="e">
        <f>W983-X983-VLOOKUP(C983, Вчера_Спутник!C:BL, 17, FALSE)</f>
        <v>#N/A</v>
      </c>
      <c r="AV983" s="53" t="e">
        <f>Y983-Z983-VLOOKUP(C983, Вчера_Спутник!C:BL, 19, FALSE)</f>
        <v>#N/A</v>
      </c>
      <c r="AW983" s="53" t="e">
        <f>AA983-AB983-VLOOKUP(C983, Вчера_Спутник!C:BL, 21, FALSE)</f>
        <v>#N/A</v>
      </c>
      <c r="AX983" s="53" t="e">
        <f>AC983-AD983-VLOOKUP(C983, Вчера_Спутник!C:BL, 23, FALSE)</f>
        <v>#N/A</v>
      </c>
      <c r="AY983" s="53" t="e">
        <f>VLOOKUP(C983, Вчера_Спутник!C:BL, 26, FALSE)+F983-Z983-AD983-AG983</f>
        <v>#N/A</v>
      </c>
      <c r="AZ983" s="53" t="e">
        <f>AE983-VLOOKUP(C983, Вчера_Спутник!C:BL, 25, FALSE)</f>
        <v>#N/A</v>
      </c>
    </row>
    <row r="984" spans="1:52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3">
        <f t="shared" si="31"/>
        <v>0</v>
      </c>
      <c r="AJ984" s="53">
        <f t="shared" si="32"/>
        <v>0</v>
      </c>
      <c r="AK984" s="53" t="str">
        <f>IF(ISNA(VLOOKUP(C984,Вчера_Спутник!C:C, 1, FALSE)),"ошибка",0)</f>
        <v>ошибка</v>
      </c>
      <c r="AL984" s="55"/>
      <c r="AM984" s="53" t="e">
        <f>D984-VLOOKUP(C984, Вчера_Спутник!C:BL, 2, FALSE)</f>
        <v>#N/A</v>
      </c>
      <c r="AN984" s="53" t="e">
        <f>E984-F984-VLOOKUP(C984, Вчера_Спутник!C:BL, 3, FALSE)</f>
        <v>#N/A</v>
      </c>
      <c r="AO984" s="53" t="e">
        <f>K984-L984-VLOOKUP(C984, Вчера_Спутник!C:BL, 5, FALSE)</f>
        <v>#N/A</v>
      </c>
      <c r="AP984" s="53" t="e">
        <f>M984-N984-VLOOKUP(C984, Вчера_Спутник!C:BL, 7, FALSE)</f>
        <v>#N/A</v>
      </c>
      <c r="AQ984" s="53" t="e">
        <f>O984-P984-VLOOKUP(C984, Вчера_Спутник!C:BL, 9, FALSE)</f>
        <v>#N/A</v>
      </c>
      <c r="AR984" s="53" t="e">
        <f>Q984-R984-VLOOKUP(C984, Вчера_Спутник!C:BL, 11, FALSE)</f>
        <v>#N/A</v>
      </c>
      <c r="AS984" s="53" t="e">
        <f>S984-T984-VLOOKUP(C984, Вчера_Спутник!C:BL, 13, FALSE)</f>
        <v>#N/A</v>
      </c>
      <c r="AT984" s="53" t="e">
        <f>U984-V984-VLOOKUP(C984, Вчера_Спутник!C:BL, 15, FALSE)</f>
        <v>#N/A</v>
      </c>
      <c r="AU984" s="53" t="e">
        <f>W984-X984-VLOOKUP(C984, Вчера_Спутник!C:BL, 17, FALSE)</f>
        <v>#N/A</v>
      </c>
      <c r="AV984" s="53" t="e">
        <f>Y984-Z984-VLOOKUP(C984, Вчера_Спутник!C:BL, 19, FALSE)</f>
        <v>#N/A</v>
      </c>
      <c r="AW984" s="53" t="e">
        <f>AA984-AB984-VLOOKUP(C984, Вчера_Спутник!C:BL, 21, FALSE)</f>
        <v>#N/A</v>
      </c>
      <c r="AX984" s="53" t="e">
        <f>AC984-AD984-VLOOKUP(C984, Вчера_Спутник!C:BL, 23, FALSE)</f>
        <v>#N/A</v>
      </c>
      <c r="AY984" s="53" t="e">
        <f>VLOOKUP(C984, Вчера_Спутник!C:BL, 26, FALSE)+F984-Z984-AD984-AG984</f>
        <v>#N/A</v>
      </c>
      <c r="AZ984" s="53" t="e">
        <f>AE984-VLOOKUP(C984, Вчера_Спутник!C:BL, 25, FALSE)</f>
        <v>#N/A</v>
      </c>
    </row>
    <row r="985" spans="1:52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3">
        <f t="shared" si="31"/>
        <v>0</v>
      </c>
      <c r="AJ985" s="53">
        <f t="shared" si="32"/>
        <v>0</v>
      </c>
      <c r="AK985" s="53" t="str">
        <f>IF(ISNA(VLOOKUP(C985,Вчера_Спутник!C:C, 1, FALSE)),"ошибка",0)</f>
        <v>ошибка</v>
      </c>
      <c r="AL985" s="55"/>
      <c r="AM985" s="53" t="e">
        <f>D985-VLOOKUP(C985, Вчера_Спутник!C:BL, 2, FALSE)</f>
        <v>#N/A</v>
      </c>
      <c r="AN985" s="53" t="e">
        <f>E985-F985-VLOOKUP(C985, Вчера_Спутник!C:BL, 3, FALSE)</f>
        <v>#N/A</v>
      </c>
      <c r="AO985" s="53" t="e">
        <f>K985-L985-VLOOKUP(C985, Вчера_Спутник!C:BL, 5, FALSE)</f>
        <v>#N/A</v>
      </c>
      <c r="AP985" s="53" t="e">
        <f>M985-N985-VLOOKUP(C985, Вчера_Спутник!C:BL, 7, FALSE)</f>
        <v>#N/A</v>
      </c>
      <c r="AQ985" s="53" t="e">
        <f>O985-P985-VLOOKUP(C985, Вчера_Спутник!C:BL, 9, FALSE)</f>
        <v>#N/A</v>
      </c>
      <c r="AR985" s="53" t="e">
        <f>Q985-R985-VLOOKUP(C985, Вчера_Спутник!C:BL, 11, FALSE)</f>
        <v>#N/A</v>
      </c>
      <c r="AS985" s="53" t="e">
        <f>S985-T985-VLOOKUP(C985, Вчера_Спутник!C:BL, 13, FALSE)</f>
        <v>#N/A</v>
      </c>
      <c r="AT985" s="53" t="e">
        <f>U985-V985-VLOOKUP(C985, Вчера_Спутник!C:BL, 15, FALSE)</f>
        <v>#N/A</v>
      </c>
      <c r="AU985" s="53" t="e">
        <f>W985-X985-VLOOKUP(C985, Вчера_Спутник!C:BL, 17, FALSE)</f>
        <v>#N/A</v>
      </c>
      <c r="AV985" s="53" t="e">
        <f>Y985-Z985-VLOOKUP(C985, Вчера_Спутник!C:BL, 19, FALSE)</f>
        <v>#N/A</v>
      </c>
      <c r="AW985" s="53" t="e">
        <f>AA985-AB985-VLOOKUP(C985, Вчера_Спутник!C:BL, 21, FALSE)</f>
        <v>#N/A</v>
      </c>
      <c r="AX985" s="53" t="e">
        <f>AC985-AD985-VLOOKUP(C985, Вчера_Спутник!C:BL, 23, FALSE)</f>
        <v>#N/A</v>
      </c>
      <c r="AY985" s="53" t="e">
        <f>VLOOKUP(C985, Вчера_Спутник!C:BL, 26, FALSE)+F985-Z985-AD985-AG985</f>
        <v>#N/A</v>
      </c>
      <c r="AZ985" s="53" t="e">
        <f>AE985-VLOOKUP(C985, Вчера_Спутник!C:BL, 25, FALSE)</f>
        <v>#N/A</v>
      </c>
    </row>
    <row r="986" spans="1:52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3">
        <f t="shared" si="31"/>
        <v>0</v>
      </c>
      <c r="AJ986" s="53">
        <f t="shared" si="32"/>
        <v>0</v>
      </c>
      <c r="AK986" s="53" t="str">
        <f>IF(ISNA(VLOOKUP(C986,Вчера_Спутник!C:C, 1, FALSE)),"ошибка",0)</f>
        <v>ошибка</v>
      </c>
      <c r="AL986" s="55"/>
      <c r="AM986" s="53" t="e">
        <f>D986-VLOOKUP(C986, Вчера_Спутник!C:BL, 2, FALSE)</f>
        <v>#N/A</v>
      </c>
      <c r="AN986" s="53" t="e">
        <f>E986-F986-VLOOKUP(C986, Вчера_Спутник!C:BL, 3, FALSE)</f>
        <v>#N/A</v>
      </c>
      <c r="AO986" s="53" t="e">
        <f>K986-L986-VLOOKUP(C986, Вчера_Спутник!C:BL, 5, FALSE)</f>
        <v>#N/A</v>
      </c>
      <c r="AP986" s="53" t="e">
        <f>M986-N986-VLOOKUP(C986, Вчера_Спутник!C:BL, 7, FALSE)</f>
        <v>#N/A</v>
      </c>
      <c r="AQ986" s="53" t="e">
        <f>O986-P986-VLOOKUP(C986, Вчера_Спутник!C:BL, 9, FALSE)</f>
        <v>#N/A</v>
      </c>
      <c r="AR986" s="53" t="e">
        <f>Q986-R986-VLOOKUP(C986, Вчера_Спутник!C:BL, 11, FALSE)</f>
        <v>#N/A</v>
      </c>
      <c r="AS986" s="53" t="e">
        <f>S986-T986-VLOOKUP(C986, Вчера_Спутник!C:BL, 13, FALSE)</f>
        <v>#N/A</v>
      </c>
      <c r="AT986" s="53" t="e">
        <f>U986-V986-VLOOKUP(C986, Вчера_Спутник!C:BL, 15, FALSE)</f>
        <v>#N/A</v>
      </c>
      <c r="AU986" s="53" t="e">
        <f>W986-X986-VLOOKUP(C986, Вчера_Спутник!C:BL, 17, FALSE)</f>
        <v>#N/A</v>
      </c>
      <c r="AV986" s="53" t="e">
        <f>Y986-Z986-VLOOKUP(C986, Вчера_Спутник!C:BL, 19, FALSE)</f>
        <v>#N/A</v>
      </c>
      <c r="AW986" s="53" t="e">
        <f>AA986-AB986-VLOOKUP(C986, Вчера_Спутник!C:BL, 21, FALSE)</f>
        <v>#N/A</v>
      </c>
      <c r="AX986" s="53" t="e">
        <f>AC986-AD986-VLOOKUP(C986, Вчера_Спутник!C:BL, 23, FALSE)</f>
        <v>#N/A</v>
      </c>
      <c r="AY986" s="53" t="e">
        <f>VLOOKUP(C986, Вчера_Спутник!C:BL, 26, FALSE)+F986-Z986-AD986-AG986</f>
        <v>#N/A</v>
      </c>
      <c r="AZ986" s="53" t="e">
        <f>AE986-VLOOKUP(C986, Вчера_Спутник!C:BL, 25, FALSE)</f>
        <v>#N/A</v>
      </c>
    </row>
    <row r="987" spans="1:52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3">
        <f t="shared" si="31"/>
        <v>0</v>
      </c>
      <c r="AJ987" s="53">
        <f t="shared" si="32"/>
        <v>0</v>
      </c>
      <c r="AK987" s="53" t="str">
        <f>IF(ISNA(VLOOKUP(C987,Вчера_Спутник!C:C, 1, FALSE)),"ошибка",0)</f>
        <v>ошибка</v>
      </c>
      <c r="AL987" s="55"/>
      <c r="AM987" s="53" t="e">
        <f>D987-VLOOKUP(C987, Вчера_Спутник!C:BL, 2, FALSE)</f>
        <v>#N/A</v>
      </c>
      <c r="AN987" s="53" t="e">
        <f>E987-F987-VLOOKUP(C987, Вчера_Спутник!C:BL, 3, FALSE)</f>
        <v>#N/A</v>
      </c>
      <c r="AO987" s="53" t="e">
        <f>K987-L987-VLOOKUP(C987, Вчера_Спутник!C:BL, 5, FALSE)</f>
        <v>#N/A</v>
      </c>
      <c r="AP987" s="53" t="e">
        <f>M987-N987-VLOOKUP(C987, Вчера_Спутник!C:BL, 7, FALSE)</f>
        <v>#N/A</v>
      </c>
      <c r="AQ987" s="53" t="e">
        <f>O987-P987-VLOOKUP(C987, Вчера_Спутник!C:BL, 9, FALSE)</f>
        <v>#N/A</v>
      </c>
      <c r="AR987" s="53" t="e">
        <f>Q987-R987-VLOOKUP(C987, Вчера_Спутник!C:BL, 11, FALSE)</f>
        <v>#N/A</v>
      </c>
      <c r="AS987" s="53" t="e">
        <f>S987-T987-VLOOKUP(C987, Вчера_Спутник!C:BL, 13, FALSE)</f>
        <v>#N/A</v>
      </c>
      <c r="AT987" s="53" t="e">
        <f>U987-V987-VLOOKUP(C987, Вчера_Спутник!C:BL, 15, FALSE)</f>
        <v>#N/A</v>
      </c>
      <c r="AU987" s="53" t="e">
        <f>W987-X987-VLOOKUP(C987, Вчера_Спутник!C:BL, 17, FALSE)</f>
        <v>#N/A</v>
      </c>
      <c r="AV987" s="53" t="e">
        <f>Y987-Z987-VLOOKUP(C987, Вчера_Спутник!C:BL, 19, FALSE)</f>
        <v>#N/A</v>
      </c>
      <c r="AW987" s="53" t="e">
        <f>AA987-AB987-VLOOKUP(C987, Вчера_Спутник!C:BL, 21, FALSE)</f>
        <v>#N/A</v>
      </c>
      <c r="AX987" s="53" t="e">
        <f>AC987-AD987-VLOOKUP(C987, Вчера_Спутник!C:BL, 23, FALSE)</f>
        <v>#N/A</v>
      </c>
      <c r="AY987" s="53" t="e">
        <f>VLOOKUP(C987, Вчера_Спутник!C:BL, 26, FALSE)+F987-Z987-AD987-AG987</f>
        <v>#N/A</v>
      </c>
      <c r="AZ987" s="53" t="e">
        <f>AE987-VLOOKUP(C987, Вчера_Спутник!C:BL, 25, FALSE)</f>
        <v>#N/A</v>
      </c>
    </row>
    <row r="988" spans="1:52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3">
        <f t="shared" si="31"/>
        <v>0</v>
      </c>
      <c r="AJ988" s="53">
        <f t="shared" si="32"/>
        <v>0</v>
      </c>
      <c r="AK988" s="53" t="str">
        <f>IF(ISNA(VLOOKUP(C988,Вчера_Спутник!C:C, 1, FALSE)),"ошибка",0)</f>
        <v>ошибка</v>
      </c>
      <c r="AL988" s="55"/>
      <c r="AM988" s="53" t="e">
        <f>D988-VLOOKUP(C988, Вчера_Спутник!C:BL, 2, FALSE)</f>
        <v>#N/A</v>
      </c>
      <c r="AN988" s="53" t="e">
        <f>E988-F988-VLOOKUP(C988, Вчера_Спутник!C:BL, 3, FALSE)</f>
        <v>#N/A</v>
      </c>
      <c r="AO988" s="53" t="e">
        <f>K988-L988-VLOOKUP(C988, Вчера_Спутник!C:BL, 5, FALSE)</f>
        <v>#N/A</v>
      </c>
      <c r="AP988" s="53" t="e">
        <f>M988-N988-VLOOKUP(C988, Вчера_Спутник!C:BL, 7, FALSE)</f>
        <v>#N/A</v>
      </c>
      <c r="AQ988" s="53" t="e">
        <f>O988-P988-VLOOKUP(C988, Вчера_Спутник!C:BL, 9, FALSE)</f>
        <v>#N/A</v>
      </c>
      <c r="AR988" s="53" t="e">
        <f>Q988-R988-VLOOKUP(C988, Вчера_Спутник!C:BL, 11, FALSE)</f>
        <v>#N/A</v>
      </c>
      <c r="AS988" s="53" t="e">
        <f>S988-T988-VLOOKUP(C988, Вчера_Спутник!C:BL, 13, FALSE)</f>
        <v>#N/A</v>
      </c>
      <c r="AT988" s="53" t="e">
        <f>U988-V988-VLOOKUP(C988, Вчера_Спутник!C:BL, 15, FALSE)</f>
        <v>#N/A</v>
      </c>
      <c r="AU988" s="53" t="e">
        <f>W988-X988-VLOOKUP(C988, Вчера_Спутник!C:BL, 17, FALSE)</f>
        <v>#N/A</v>
      </c>
      <c r="AV988" s="53" t="e">
        <f>Y988-Z988-VLOOKUP(C988, Вчера_Спутник!C:BL, 19, FALSE)</f>
        <v>#N/A</v>
      </c>
      <c r="AW988" s="53" t="e">
        <f>AA988-AB988-VLOOKUP(C988, Вчера_Спутник!C:BL, 21, FALSE)</f>
        <v>#N/A</v>
      </c>
      <c r="AX988" s="53" t="e">
        <f>AC988-AD988-VLOOKUP(C988, Вчера_Спутник!C:BL, 23, FALSE)</f>
        <v>#N/A</v>
      </c>
      <c r="AY988" s="53" t="e">
        <f>VLOOKUP(C988, Вчера_Спутник!C:BL, 26, FALSE)+F988-Z988-AD988-AG988</f>
        <v>#N/A</v>
      </c>
      <c r="AZ988" s="53" t="e">
        <f>AE988-VLOOKUP(C988, Вчера_Спутник!C:BL, 25, FALSE)</f>
        <v>#N/A</v>
      </c>
    </row>
    <row r="989" spans="1:52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3">
        <f t="shared" si="31"/>
        <v>0</v>
      </c>
      <c r="AJ989" s="53">
        <f t="shared" si="32"/>
        <v>0</v>
      </c>
      <c r="AK989" s="53" t="str">
        <f>IF(ISNA(VLOOKUP(C989,Вчера_Спутник!C:C, 1, FALSE)),"ошибка",0)</f>
        <v>ошибка</v>
      </c>
      <c r="AL989" s="55"/>
      <c r="AM989" s="53" t="e">
        <f>D989-VLOOKUP(C989, Вчера_Спутник!C:BL, 2, FALSE)</f>
        <v>#N/A</v>
      </c>
      <c r="AN989" s="53" t="e">
        <f>E989-F989-VLOOKUP(C989, Вчера_Спутник!C:BL, 3, FALSE)</f>
        <v>#N/A</v>
      </c>
      <c r="AO989" s="53" t="e">
        <f>K989-L989-VLOOKUP(C989, Вчера_Спутник!C:BL, 5, FALSE)</f>
        <v>#N/A</v>
      </c>
      <c r="AP989" s="53" t="e">
        <f>M989-N989-VLOOKUP(C989, Вчера_Спутник!C:BL, 7, FALSE)</f>
        <v>#N/A</v>
      </c>
      <c r="AQ989" s="53" t="e">
        <f>O989-P989-VLOOKUP(C989, Вчера_Спутник!C:BL, 9, FALSE)</f>
        <v>#N/A</v>
      </c>
      <c r="AR989" s="53" t="e">
        <f>Q989-R989-VLOOKUP(C989, Вчера_Спутник!C:BL, 11, FALSE)</f>
        <v>#N/A</v>
      </c>
      <c r="AS989" s="53" t="e">
        <f>S989-T989-VLOOKUP(C989, Вчера_Спутник!C:BL, 13, FALSE)</f>
        <v>#N/A</v>
      </c>
      <c r="AT989" s="53" t="e">
        <f>U989-V989-VLOOKUP(C989, Вчера_Спутник!C:BL, 15, FALSE)</f>
        <v>#N/A</v>
      </c>
      <c r="AU989" s="53" t="e">
        <f>W989-X989-VLOOKUP(C989, Вчера_Спутник!C:BL, 17, FALSE)</f>
        <v>#N/A</v>
      </c>
      <c r="AV989" s="53" t="e">
        <f>Y989-Z989-VLOOKUP(C989, Вчера_Спутник!C:BL, 19, FALSE)</f>
        <v>#N/A</v>
      </c>
      <c r="AW989" s="53" t="e">
        <f>AA989-AB989-VLOOKUP(C989, Вчера_Спутник!C:BL, 21, FALSE)</f>
        <v>#N/A</v>
      </c>
      <c r="AX989" s="53" t="e">
        <f>AC989-AD989-VLOOKUP(C989, Вчера_Спутник!C:BL, 23, FALSE)</f>
        <v>#N/A</v>
      </c>
      <c r="AY989" s="53" t="e">
        <f>VLOOKUP(C989, Вчера_Спутник!C:BL, 26, FALSE)+F989-Z989-AD989-AG989</f>
        <v>#N/A</v>
      </c>
      <c r="AZ989" s="53" t="e">
        <f>AE989-VLOOKUP(C989, Вчера_Спутник!C:BL, 25, FALSE)</f>
        <v>#N/A</v>
      </c>
    </row>
    <row r="990" spans="1:52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3">
        <f t="shared" si="31"/>
        <v>0</v>
      </c>
      <c r="AJ990" s="53">
        <f t="shared" si="32"/>
        <v>0</v>
      </c>
      <c r="AK990" s="53" t="str">
        <f>IF(ISNA(VLOOKUP(C990,Вчера_Спутник!C:C, 1, FALSE)),"ошибка",0)</f>
        <v>ошибка</v>
      </c>
      <c r="AL990" s="55"/>
      <c r="AM990" s="53" t="e">
        <f>D990-VLOOKUP(C990, Вчера_Спутник!C:BL, 2, FALSE)</f>
        <v>#N/A</v>
      </c>
      <c r="AN990" s="53" t="e">
        <f>E990-F990-VLOOKUP(C990, Вчера_Спутник!C:BL, 3, FALSE)</f>
        <v>#N/A</v>
      </c>
      <c r="AO990" s="53" t="e">
        <f>K990-L990-VLOOKUP(C990, Вчера_Спутник!C:BL, 5, FALSE)</f>
        <v>#N/A</v>
      </c>
      <c r="AP990" s="53" t="e">
        <f>M990-N990-VLOOKUP(C990, Вчера_Спутник!C:BL, 7, FALSE)</f>
        <v>#N/A</v>
      </c>
      <c r="AQ990" s="53" t="e">
        <f>O990-P990-VLOOKUP(C990, Вчера_Спутник!C:BL, 9, FALSE)</f>
        <v>#N/A</v>
      </c>
      <c r="AR990" s="53" t="e">
        <f>Q990-R990-VLOOKUP(C990, Вчера_Спутник!C:BL, 11, FALSE)</f>
        <v>#N/A</v>
      </c>
      <c r="AS990" s="53" t="e">
        <f>S990-T990-VLOOKUP(C990, Вчера_Спутник!C:BL, 13, FALSE)</f>
        <v>#N/A</v>
      </c>
      <c r="AT990" s="53" t="e">
        <f>U990-V990-VLOOKUP(C990, Вчера_Спутник!C:BL, 15, FALSE)</f>
        <v>#N/A</v>
      </c>
      <c r="AU990" s="53" t="e">
        <f>W990-X990-VLOOKUP(C990, Вчера_Спутник!C:BL, 17, FALSE)</f>
        <v>#N/A</v>
      </c>
      <c r="AV990" s="53" t="e">
        <f>Y990-Z990-VLOOKUP(C990, Вчера_Спутник!C:BL, 19, FALSE)</f>
        <v>#N/A</v>
      </c>
      <c r="AW990" s="53" t="e">
        <f>AA990-AB990-VLOOKUP(C990, Вчера_Спутник!C:BL, 21, FALSE)</f>
        <v>#N/A</v>
      </c>
      <c r="AX990" s="53" t="e">
        <f>AC990-AD990-VLOOKUP(C990, Вчера_Спутник!C:BL, 23, FALSE)</f>
        <v>#N/A</v>
      </c>
      <c r="AY990" s="53" t="e">
        <f>VLOOKUP(C990, Вчера_Спутник!C:BL, 26, FALSE)+F990-Z990-AD990-AG990</f>
        <v>#N/A</v>
      </c>
      <c r="AZ990" s="53" t="e">
        <f>AE990-VLOOKUP(C990, Вчера_Спутник!C:BL, 25, FALSE)</f>
        <v>#N/A</v>
      </c>
    </row>
    <row r="991" spans="1:52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3">
        <f t="shared" si="31"/>
        <v>0</v>
      </c>
      <c r="AJ991" s="53">
        <f t="shared" si="32"/>
        <v>0</v>
      </c>
      <c r="AK991" s="53" t="str">
        <f>IF(ISNA(VLOOKUP(C991,Вчера_Спутник!C:C, 1, FALSE)),"ошибка",0)</f>
        <v>ошибка</v>
      </c>
      <c r="AL991" s="55"/>
      <c r="AM991" s="53" t="e">
        <f>D991-VLOOKUP(C991, Вчера_Спутник!C:BL, 2, FALSE)</f>
        <v>#N/A</v>
      </c>
      <c r="AN991" s="53" t="e">
        <f>E991-F991-VLOOKUP(C991, Вчера_Спутник!C:BL, 3, FALSE)</f>
        <v>#N/A</v>
      </c>
      <c r="AO991" s="53" t="e">
        <f>K991-L991-VLOOKUP(C991, Вчера_Спутник!C:BL, 5, FALSE)</f>
        <v>#N/A</v>
      </c>
      <c r="AP991" s="53" t="e">
        <f>M991-N991-VLOOKUP(C991, Вчера_Спутник!C:BL, 7, FALSE)</f>
        <v>#N/A</v>
      </c>
      <c r="AQ991" s="53" t="e">
        <f>O991-P991-VLOOKUP(C991, Вчера_Спутник!C:BL, 9, FALSE)</f>
        <v>#N/A</v>
      </c>
      <c r="AR991" s="53" t="e">
        <f>Q991-R991-VLOOKUP(C991, Вчера_Спутник!C:BL, 11, FALSE)</f>
        <v>#N/A</v>
      </c>
      <c r="AS991" s="53" t="e">
        <f>S991-T991-VLOOKUP(C991, Вчера_Спутник!C:BL, 13, FALSE)</f>
        <v>#N/A</v>
      </c>
      <c r="AT991" s="53" t="e">
        <f>U991-V991-VLOOKUP(C991, Вчера_Спутник!C:BL, 15, FALSE)</f>
        <v>#N/A</v>
      </c>
      <c r="AU991" s="53" t="e">
        <f>W991-X991-VLOOKUP(C991, Вчера_Спутник!C:BL, 17, FALSE)</f>
        <v>#N/A</v>
      </c>
      <c r="AV991" s="53" t="e">
        <f>Y991-Z991-VLOOKUP(C991, Вчера_Спутник!C:BL, 19, FALSE)</f>
        <v>#N/A</v>
      </c>
      <c r="AW991" s="53" t="e">
        <f>AA991-AB991-VLOOKUP(C991, Вчера_Спутник!C:BL, 21, FALSE)</f>
        <v>#N/A</v>
      </c>
      <c r="AX991" s="53" t="e">
        <f>AC991-AD991-VLOOKUP(C991, Вчера_Спутник!C:BL, 23, FALSE)</f>
        <v>#N/A</v>
      </c>
      <c r="AY991" s="53" t="e">
        <f>VLOOKUP(C991, Вчера_Спутник!C:BL, 26, FALSE)+F991-Z991-AD991-AG991</f>
        <v>#N/A</v>
      </c>
      <c r="AZ991" s="53" t="e">
        <f>AE991-VLOOKUP(C991, Вчера_Спутник!C:BL, 25, FALSE)</f>
        <v>#N/A</v>
      </c>
    </row>
    <row r="992" spans="1:52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3">
        <f t="shared" si="31"/>
        <v>0</v>
      </c>
      <c r="AJ992" s="53">
        <f t="shared" si="32"/>
        <v>0</v>
      </c>
      <c r="AK992" s="53" t="str">
        <f>IF(ISNA(VLOOKUP(C992,Вчера_Спутник!C:C, 1, FALSE)),"ошибка",0)</f>
        <v>ошибка</v>
      </c>
      <c r="AL992" s="55"/>
      <c r="AM992" s="53" t="e">
        <f>D992-VLOOKUP(C992, Вчера_Спутник!C:BL, 2, FALSE)</f>
        <v>#N/A</v>
      </c>
      <c r="AN992" s="53" t="e">
        <f>E992-F992-VLOOKUP(C992, Вчера_Спутник!C:BL, 3, FALSE)</f>
        <v>#N/A</v>
      </c>
      <c r="AO992" s="53" t="e">
        <f>K992-L992-VLOOKUP(C992, Вчера_Спутник!C:BL, 5, FALSE)</f>
        <v>#N/A</v>
      </c>
      <c r="AP992" s="53" t="e">
        <f>M992-N992-VLOOKUP(C992, Вчера_Спутник!C:BL, 7, FALSE)</f>
        <v>#N/A</v>
      </c>
      <c r="AQ992" s="53" t="e">
        <f>O992-P992-VLOOKUP(C992, Вчера_Спутник!C:BL, 9, FALSE)</f>
        <v>#N/A</v>
      </c>
      <c r="AR992" s="53" t="e">
        <f>Q992-R992-VLOOKUP(C992, Вчера_Спутник!C:BL, 11, FALSE)</f>
        <v>#N/A</v>
      </c>
      <c r="AS992" s="53" t="e">
        <f>S992-T992-VLOOKUP(C992, Вчера_Спутник!C:BL, 13, FALSE)</f>
        <v>#N/A</v>
      </c>
      <c r="AT992" s="53" t="e">
        <f>U992-V992-VLOOKUP(C992, Вчера_Спутник!C:BL, 15, FALSE)</f>
        <v>#N/A</v>
      </c>
      <c r="AU992" s="53" t="e">
        <f>W992-X992-VLOOKUP(C992, Вчера_Спутник!C:BL, 17, FALSE)</f>
        <v>#N/A</v>
      </c>
      <c r="AV992" s="53" t="e">
        <f>Y992-Z992-VLOOKUP(C992, Вчера_Спутник!C:BL, 19, FALSE)</f>
        <v>#N/A</v>
      </c>
      <c r="AW992" s="53" t="e">
        <f>AA992-AB992-VLOOKUP(C992, Вчера_Спутник!C:BL, 21, FALSE)</f>
        <v>#N/A</v>
      </c>
      <c r="AX992" s="53" t="e">
        <f>AC992-AD992-VLOOKUP(C992, Вчера_Спутник!C:BL, 23, FALSE)</f>
        <v>#N/A</v>
      </c>
      <c r="AY992" s="53" t="e">
        <f>VLOOKUP(C992, Вчера_Спутник!C:BL, 26, FALSE)+F992-Z992-AD992-AG992</f>
        <v>#N/A</v>
      </c>
      <c r="AZ992" s="53" t="e">
        <f>AE992-VLOOKUP(C992, Вчера_Спутник!C:BL, 25, FALSE)</f>
        <v>#N/A</v>
      </c>
    </row>
    <row r="993" spans="1:52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3">
        <f t="shared" si="31"/>
        <v>0</v>
      </c>
      <c r="AJ993" s="53">
        <f t="shared" si="32"/>
        <v>0</v>
      </c>
      <c r="AK993" s="53" t="str">
        <f>IF(ISNA(VLOOKUP(C993,Вчера_Спутник!C:C, 1, FALSE)),"ошибка",0)</f>
        <v>ошибка</v>
      </c>
      <c r="AL993" s="55"/>
      <c r="AM993" s="53" t="e">
        <f>D993-VLOOKUP(C993, Вчера_Спутник!C:BL, 2, FALSE)</f>
        <v>#N/A</v>
      </c>
      <c r="AN993" s="53" t="e">
        <f>E993-F993-VLOOKUP(C993, Вчера_Спутник!C:BL, 3, FALSE)</f>
        <v>#N/A</v>
      </c>
      <c r="AO993" s="53" t="e">
        <f>K993-L993-VLOOKUP(C993, Вчера_Спутник!C:BL, 5, FALSE)</f>
        <v>#N/A</v>
      </c>
      <c r="AP993" s="53" t="e">
        <f>M993-N993-VLOOKUP(C993, Вчера_Спутник!C:BL, 7, FALSE)</f>
        <v>#N/A</v>
      </c>
      <c r="AQ993" s="53" t="e">
        <f>O993-P993-VLOOKUP(C993, Вчера_Спутник!C:BL, 9, FALSE)</f>
        <v>#N/A</v>
      </c>
      <c r="AR993" s="53" t="e">
        <f>Q993-R993-VLOOKUP(C993, Вчера_Спутник!C:BL, 11, FALSE)</f>
        <v>#N/A</v>
      </c>
      <c r="AS993" s="53" t="e">
        <f>S993-T993-VLOOKUP(C993, Вчера_Спутник!C:BL, 13, FALSE)</f>
        <v>#N/A</v>
      </c>
      <c r="AT993" s="53" t="e">
        <f>U993-V993-VLOOKUP(C993, Вчера_Спутник!C:BL, 15, FALSE)</f>
        <v>#N/A</v>
      </c>
      <c r="AU993" s="53" t="e">
        <f>W993-X993-VLOOKUP(C993, Вчера_Спутник!C:BL, 17, FALSE)</f>
        <v>#N/A</v>
      </c>
      <c r="AV993" s="53" t="e">
        <f>Y993-Z993-VLOOKUP(C993, Вчера_Спутник!C:BL, 19, FALSE)</f>
        <v>#N/A</v>
      </c>
      <c r="AW993" s="53" t="e">
        <f>AA993-AB993-VLOOKUP(C993, Вчера_Спутник!C:BL, 21, FALSE)</f>
        <v>#N/A</v>
      </c>
      <c r="AX993" s="53" t="e">
        <f>AC993-AD993-VLOOKUP(C993, Вчера_Спутник!C:BL, 23, FALSE)</f>
        <v>#N/A</v>
      </c>
      <c r="AY993" s="53" t="e">
        <f>VLOOKUP(C993, Вчера_Спутник!C:BL, 26, FALSE)+F993-Z993-AD993-AG993</f>
        <v>#N/A</v>
      </c>
      <c r="AZ993" s="53" t="e">
        <f>AE993-VLOOKUP(C993, Вчера_Спутник!C:BL, 25, FALSE)</f>
        <v>#N/A</v>
      </c>
    </row>
    <row r="994" spans="1:52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3">
        <f t="shared" si="31"/>
        <v>0</v>
      </c>
      <c r="AJ994" s="53">
        <f t="shared" si="32"/>
        <v>0</v>
      </c>
      <c r="AK994" s="53" t="str">
        <f>IF(ISNA(VLOOKUP(C994,Вчера_Спутник!C:C, 1, FALSE)),"ошибка",0)</f>
        <v>ошибка</v>
      </c>
      <c r="AL994" s="55"/>
      <c r="AM994" s="53" t="e">
        <f>D994-VLOOKUP(C994, Вчера_Спутник!C:BL, 2, FALSE)</f>
        <v>#N/A</v>
      </c>
      <c r="AN994" s="53" t="e">
        <f>E994-F994-VLOOKUP(C994, Вчера_Спутник!C:BL, 3, FALSE)</f>
        <v>#N/A</v>
      </c>
      <c r="AO994" s="53" t="e">
        <f>K994-L994-VLOOKUP(C994, Вчера_Спутник!C:BL, 5, FALSE)</f>
        <v>#N/A</v>
      </c>
      <c r="AP994" s="53" t="e">
        <f>M994-N994-VLOOKUP(C994, Вчера_Спутник!C:BL, 7, FALSE)</f>
        <v>#N/A</v>
      </c>
      <c r="AQ994" s="53" t="e">
        <f>O994-P994-VLOOKUP(C994, Вчера_Спутник!C:BL, 9, FALSE)</f>
        <v>#N/A</v>
      </c>
      <c r="AR994" s="53" t="e">
        <f>Q994-R994-VLOOKUP(C994, Вчера_Спутник!C:BL, 11, FALSE)</f>
        <v>#N/A</v>
      </c>
      <c r="AS994" s="53" t="e">
        <f>S994-T994-VLOOKUP(C994, Вчера_Спутник!C:BL, 13, FALSE)</f>
        <v>#N/A</v>
      </c>
      <c r="AT994" s="53" t="e">
        <f>U994-V994-VLOOKUP(C994, Вчера_Спутник!C:BL, 15, FALSE)</f>
        <v>#N/A</v>
      </c>
      <c r="AU994" s="53" t="e">
        <f>W994-X994-VLOOKUP(C994, Вчера_Спутник!C:BL, 17, FALSE)</f>
        <v>#N/A</v>
      </c>
      <c r="AV994" s="53" t="e">
        <f>Y994-Z994-VLOOKUP(C994, Вчера_Спутник!C:BL, 19, FALSE)</f>
        <v>#N/A</v>
      </c>
      <c r="AW994" s="53" t="e">
        <f>AA994-AB994-VLOOKUP(C994, Вчера_Спутник!C:BL, 21, FALSE)</f>
        <v>#N/A</v>
      </c>
      <c r="AX994" s="53" t="e">
        <f>AC994-AD994-VLOOKUP(C994, Вчера_Спутник!C:BL, 23, FALSE)</f>
        <v>#N/A</v>
      </c>
      <c r="AY994" s="53" t="e">
        <f>VLOOKUP(C994, Вчера_Спутник!C:BL, 26, FALSE)+F994-Z994-AD994-AG994</f>
        <v>#N/A</v>
      </c>
      <c r="AZ994" s="53" t="e">
        <f>AE994-VLOOKUP(C994, Вчера_Спутник!C:BL, 25, FALSE)</f>
        <v>#N/A</v>
      </c>
    </row>
    <row r="995" spans="1:52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3">
        <f t="shared" si="31"/>
        <v>0</v>
      </c>
      <c r="AJ995" s="53">
        <f t="shared" si="32"/>
        <v>0</v>
      </c>
      <c r="AK995" s="53" t="str">
        <f>IF(ISNA(VLOOKUP(C995,Вчера_Спутник!C:C, 1, FALSE)),"ошибка",0)</f>
        <v>ошибка</v>
      </c>
      <c r="AL995" s="55"/>
      <c r="AM995" s="53" t="e">
        <f>D995-VLOOKUP(C995, Вчера_Спутник!C:BL, 2, FALSE)</f>
        <v>#N/A</v>
      </c>
      <c r="AN995" s="53" t="e">
        <f>E995-F995-VLOOKUP(C995, Вчера_Спутник!C:BL, 3, FALSE)</f>
        <v>#N/A</v>
      </c>
      <c r="AO995" s="53" t="e">
        <f>K995-L995-VLOOKUP(C995, Вчера_Спутник!C:BL, 5, FALSE)</f>
        <v>#N/A</v>
      </c>
      <c r="AP995" s="53" t="e">
        <f>M995-N995-VLOOKUP(C995, Вчера_Спутник!C:BL, 7, FALSE)</f>
        <v>#N/A</v>
      </c>
      <c r="AQ995" s="53" t="e">
        <f>O995-P995-VLOOKUP(C995, Вчера_Спутник!C:BL, 9, FALSE)</f>
        <v>#N/A</v>
      </c>
      <c r="AR995" s="53" t="e">
        <f>Q995-R995-VLOOKUP(C995, Вчера_Спутник!C:BL, 11, FALSE)</f>
        <v>#N/A</v>
      </c>
      <c r="AS995" s="53" t="e">
        <f>S995-T995-VLOOKUP(C995, Вчера_Спутник!C:BL, 13, FALSE)</f>
        <v>#N/A</v>
      </c>
      <c r="AT995" s="53" t="e">
        <f>U995-V995-VLOOKUP(C995, Вчера_Спутник!C:BL, 15, FALSE)</f>
        <v>#N/A</v>
      </c>
      <c r="AU995" s="53" t="e">
        <f>W995-X995-VLOOKUP(C995, Вчера_Спутник!C:BL, 17, FALSE)</f>
        <v>#N/A</v>
      </c>
      <c r="AV995" s="53" t="e">
        <f>Y995-Z995-VLOOKUP(C995, Вчера_Спутник!C:BL, 19, FALSE)</f>
        <v>#N/A</v>
      </c>
      <c r="AW995" s="53" t="e">
        <f>AA995-AB995-VLOOKUP(C995, Вчера_Спутник!C:BL, 21, FALSE)</f>
        <v>#N/A</v>
      </c>
      <c r="AX995" s="53" t="e">
        <f>AC995-AD995-VLOOKUP(C995, Вчера_Спутник!C:BL, 23, FALSE)</f>
        <v>#N/A</v>
      </c>
      <c r="AY995" s="53" t="e">
        <f>VLOOKUP(C995, Вчера_Спутник!C:BL, 26, FALSE)+F995-Z995-AD995-AG995</f>
        <v>#N/A</v>
      </c>
      <c r="AZ995" s="53" t="e">
        <f>AE995-VLOOKUP(C995, Вчера_Спутник!C:BL, 25, FALSE)</f>
        <v>#N/A</v>
      </c>
    </row>
    <row r="996" spans="1:52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3">
        <f t="shared" si="31"/>
        <v>0</v>
      </c>
      <c r="AJ996" s="53">
        <f t="shared" si="32"/>
        <v>0</v>
      </c>
      <c r="AK996" s="53" t="str">
        <f>IF(ISNA(VLOOKUP(C996,Вчера_Спутник!C:C, 1, FALSE)),"ошибка",0)</f>
        <v>ошибка</v>
      </c>
      <c r="AL996" s="55"/>
      <c r="AM996" s="53" t="e">
        <f>D996-VLOOKUP(C996, Вчера_Спутник!C:BL, 2, FALSE)</f>
        <v>#N/A</v>
      </c>
      <c r="AN996" s="53" t="e">
        <f>E996-F996-VLOOKUP(C996, Вчера_Спутник!C:BL, 3, FALSE)</f>
        <v>#N/A</v>
      </c>
      <c r="AO996" s="53" t="e">
        <f>K996-L996-VLOOKUP(C996, Вчера_Спутник!C:BL, 5, FALSE)</f>
        <v>#N/A</v>
      </c>
      <c r="AP996" s="53" t="e">
        <f>M996-N996-VLOOKUP(C996, Вчера_Спутник!C:BL, 7, FALSE)</f>
        <v>#N/A</v>
      </c>
      <c r="AQ996" s="53" t="e">
        <f>O996-P996-VLOOKUP(C996, Вчера_Спутник!C:BL, 9, FALSE)</f>
        <v>#N/A</v>
      </c>
      <c r="AR996" s="53" t="e">
        <f>Q996-R996-VLOOKUP(C996, Вчера_Спутник!C:BL, 11, FALSE)</f>
        <v>#N/A</v>
      </c>
      <c r="AS996" s="53" t="e">
        <f>S996-T996-VLOOKUP(C996, Вчера_Спутник!C:BL, 13, FALSE)</f>
        <v>#N/A</v>
      </c>
      <c r="AT996" s="53" t="e">
        <f>U996-V996-VLOOKUP(C996, Вчера_Спутник!C:BL, 15, FALSE)</f>
        <v>#N/A</v>
      </c>
      <c r="AU996" s="53" t="e">
        <f>W996-X996-VLOOKUP(C996, Вчера_Спутник!C:BL, 17, FALSE)</f>
        <v>#N/A</v>
      </c>
      <c r="AV996" s="53" t="e">
        <f>Y996-Z996-VLOOKUP(C996, Вчера_Спутник!C:BL, 19, FALSE)</f>
        <v>#N/A</v>
      </c>
      <c r="AW996" s="53" t="e">
        <f>AA996-AB996-VLOOKUP(C996, Вчера_Спутник!C:BL, 21, FALSE)</f>
        <v>#N/A</v>
      </c>
      <c r="AX996" s="53" t="e">
        <f>AC996-AD996-VLOOKUP(C996, Вчера_Спутник!C:BL, 23, FALSE)</f>
        <v>#N/A</v>
      </c>
      <c r="AY996" s="53" t="e">
        <f>VLOOKUP(C996, Вчера_Спутник!C:BL, 26, FALSE)+F996-Z996-AD996-AG996</f>
        <v>#N/A</v>
      </c>
      <c r="AZ996" s="53" t="e">
        <f>AE996-VLOOKUP(C996, Вчера_Спутник!C:BL, 25, FALSE)</f>
        <v>#N/A</v>
      </c>
    </row>
    <row r="997" spans="1:52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3">
        <f t="shared" si="31"/>
        <v>0</v>
      </c>
      <c r="AJ997" s="53">
        <f t="shared" si="32"/>
        <v>0</v>
      </c>
      <c r="AK997" s="53" t="str">
        <f>IF(ISNA(VLOOKUP(C997,Вчера_Спутник!C:C, 1, FALSE)),"ошибка",0)</f>
        <v>ошибка</v>
      </c>
      <c r="AL997" s="55"/>
      <c r="AM997" s="53" t="e">
        <f>D997-VLOOKUP(C997, Вчера_Спутник!C:BL, 2, FALSE)</f>
        <v>#N/A</v>
      </c>
      <c r="AN997" s="53" t="e">
        <f>E997-F997-VLOOKUP(C997, Вчера_Спутник!C:BL, 3, FALSE)</f>
        <v>#N/A</v>
      </c>
      <c r="AO997" s="53" t="e">
        <f>K997-L997-VLOOKUP(C997, Вчера_Спутник!C:BL, 5, FALSE)</f>
        <v>#N/A</v>
      </c>
      <c r="AP997" s="53" t="e">
        <f>M997-N997-VLOOKUP(C997, Вчера_Спутник!C:BL, 7, FALSE)</f>
        <v>#N/A</v>
      </c>
      <c r="AQ997" s="53" t="e">
        <f>O997-P997-VLOOKUP(C997, Вчера_Спутник!C:BL, 9, FALSE)</f>
        <v>#N/A</v>
      </c>
      <c r="AR997" s="53" t="e">
        <f>Q997-R997-VLOOKUP(C997, Вчера_Спутник!C:BL, 11, FALSE)</f>
        <v>#N/A</v>
      </c>
      <c r="AS997" s="53" t="e">
        <f>S997-T997-VLOOKUP(C997, Вчера_Спутник!C:BL, 13, FALSE)</f>
        <v>#N/A</v>
      </c>
      <c r="AT997" s="53" t="e">
        <f>U997-V997-VLOOKUP(C997, Вчера_Спутник!C:BL, 15, FALSE)</f>
        <v>#N/A</v>
      </c>
      <c r="AU997" s="53" t="e">
        <f>W997-X997-VLOOKUP(C997, Вчера_Спутник!C:BL, 17, FALSE)</f>
        <v>#N/A</v>
      </c>
      <c r="AV997" s="53" t="e">
        <f>Y997-Z997-VLOOKUP(C997, Вчера_Спутник!C:BL, 19, FALSE)</f>
        <v>#N/A</v>
      </c>
      <c r="AW997" s="53" t="e">
        <f>AA997-AB997-VLOOKUP(C997, Вчера_Спутник!C:BL, 21, FALSE)</f>
        <v>#N/A</v>
      </c>
      <c r="AX997" s="53" t="e">
        <f>AC997-AD997-VLOOKUP(C997, Вчера_Спутник!C:BL, 23, FALSE)</f>
        <v>#N/A</v>
      </c>
      <c r="AY997" s="53" t="e">
        <f>VLOOKUP(C997, Вчера_Спутник!C:BL, 26, FALSE)+F997-Z997-AD997-AG997</f>
        <v>#N/A</v>
      </c>
      <c r="AZ997" s="53" t="e">
        <f>AE997-VLOOKUP(C997, Вчера_Спутник!C:BL, 25, FALSE)</f>
        <v>#N/A</v>
      </c>
    </row>
    <row r="998" spans="1:52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3">
        <f t="shared" si="31"/>
        <v>0</v>
      </c>
      <c r="AJ998" s="53">
        <f t="shared" si="32"/>
        <v>0</v>
      </c>
      <c r="AK998" s="53" t="str">
        <f>IF(ISNA(VLOOKUP(C998,Вчера_Спутник!C:C, 1, FALSE)),"ошибка",0)</f>
        <v>ошибка</v>
      </c>
      <c r="AL998" s="55"/>
      <c r="AM998" s="53" t="e">
        <f>D998-VLOOKUP(C998, Вчера_Спутник!C:BL, 2, FALSE)</f>
        <v>#N/A</v>
      </c>
      <c r="AN998" s="53" t="e">
        <f>E998-F998-VLOOKUP(C998, Вчера_Спутник!C:BL, 3, FALSE)</f>
        <v>#N/A</v>
      </c>
      <c r="AO998" s="53" t="e">
        <f>K998-L998-VLOOKUP(C998, Вчера_Спутник!C:BL, 5, FALSE)</f>
        <v>#N/A</v>
      </c>
      <c r="AP998" s="53" t="e">
        <f>M998-N998-VLOOKUP(C998, Вчера_Спутник!C:BL, 7, FALSE)</f>
        <v>#N/A</v>
      </c>
      <c r="AQ998" s="53" t="e">
        <f>O998-P998-VLOOKUP(C998, Вчера_Спутник!C:BL, 9, FALSE)</f>
        <v>#N/A</v>
      </c>
      <c r="AR998" s="53" t="e">
        <f>Q998-R998-VLOOKUP(C998, Вчера_Спутник!C:BL, 11, FALSE)</f>
        <v>#N/A</v>
      </c>
      <c r="AS998" s="53" t="e">
        <f>S998-T998-VLOOKUP(C998, Вчера_Спутник!C:BL, 13, FALSE)</f>
        <v>#N/A</v>
      </c>
      <c r="AT998" s="53" t="e">
        <f>U998-V998-VLOOKUP(C998, Вчера_Спутник!C:BL, 15, FALSE)</f>
        <v>#N/A</v>
      </c>
      <c r="AU998" s="53" t="e">
        <f>W998-X998-VLOOKUP(C998, Вчера_Спутник!C:BL, 17, FALSE)</f>
        <v>#N/A</v>
      </c>
      <c r="AV998" s="53" t="e">
        <f>Y998-Z998-VLOOKUP(C998, Вчера_Спутник!C:BL, 19, FALSE)</f>
        <v>#N/A</v>
      </c>
      <c r="AW998" s="53" t="e">
        <f>AA998-AB998-VLOOKUP(C998, Вчера_Спутник!C:BL, 21, FALSE)</f>
        <v>#N/A</v>
      </c>
      <c r="AX998" s="53" t="e">
        <f>AC998-AD998-VLOOKUP(C998, Вчера_Спутник!C:BL, 23, FALSE)</f>
        <v>#N/A</v>
      </c>
      <c r="AY998" s="53" t="e">
        <f>VLOOKUP(C998, Вчера_Спутник!C:BL, 26, FALSE)+F998-Z998-AD998-AG998</f>
        <v>#N/A</v>
      </c>
      <c r="AZ998" s="53" t="e">
        <f>AE998-VLOOKUP(C998, Вчера_Спутник!C:BL, 25, FALSE)</f>
        <v>#N/A</v>
      </c>
    </row>
    <row r="999" spans="1:52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3">
        <f t="shared" si="31"/>
        <v>0</v>
      </c>
      <c r="AJ999" s="53">
        <f t="shared" si="32"/>
        <v>0</v>
      </c>
      <c r="AK999" s="53" t="str">
        <f>IF(ISNA(VLOOKUP(C999,Вчера_Спутник!C:C, 1, FALSE)),"ошибка",0)</f>
        <v>ошибка</v>
      </c>
      <c r="AL999" s="55"/>
      <c r="AM999" s="53" t="e">
        <f>D999-VLOOKUP(C999, Вчера_Спутник!C:BL, 2, FALSE)</f>
        <v>#N/A</v>
      </c>
      <c r="AN999" s="53" t="e">
        <f>E999-F999-VLOOKUP(C999, Вчера_Спутник!C:BL, 3, FALSE)</f>
        <v>#N/A</v>
      </c>
      <c r="AO999" s="53" t="e">
        <f>K999-L999-VLOOKUP(C999, Вчера_Спутник!C:BL, 5, FALSE)</f>
        <v>#N/A</v>
      </c>
      <c r="AP999" s="53" t="e">
        <f>M999-N999-VLOOKUP(C999, Вчера_Спутник!C:BL, 7, FALSE)</f>
        <v>#N/A</v>
      </c>
      <c r="AQ999" s="53" t="e">
        <f>O999-P999-VLOOKUP(C999, Вчера_Спутник!C:BL, 9, FALSE)</f>
        <v>#N/A</v>
      </c>
      <c r="AR999" s="53" t="e">
        <f>Q999-R999-VLOOKUP(C999, Вчера_Спутник!C:BL, 11, FALSE)</f>
        <v>#N/A</v>
      </c>
      <c r="AS999" s="53" t="e">
        <f>S999-T999-VLOOKUP(C999, Вчера_Спутник!C:BL, 13, FALSE)</f>
        <v>#N/A</v>
      </c>
      <c r="AT999" s="53" t="e">
        <f>U999-V999-VLOOKUP(C999, Вчера_Спутник!C:BL, 15, FALSE)</f>
        <v>#N/A</v>
      </c>
      <c r="AU999" s="53" t="e">
        <f>W999-X999-VLOOKUP(C999, Вчера_Спутник!C:BL, 17, FALSE)</f>
        <v>#N/A</v>
      </c>
      <c r="AV999" s="53" t="e">
        <f>Y999-Z999-VLOOKUP(C999, Вчера_Спутник!C:BL, 19, FALSE)</f>
        <v>#N/A</v>
      </c>
      <c r="AW999" s="53" t="e">
        <f>AA999-AB999-VLOOKUP(C999, Вчера_Спутник!C:BL, 21, FALSE)</f>
        <v>#N/A</v>
      </c>
      <c r="AX999" s="53" t="e">
        <f>AC999-AD999-VLOOKUP(C999, Вчера_Спутник!C:BL, 23, FALSE)</f>
        <v>#N/A</v>
      </c>
      <c r="AY999" s="53" t="e">
        <f>VLOOKUP(C999, Вчера_Спутник!C:BL, 26, FALSE)+F999-Z999-AD999-AG999</f>
        <v>#N/A</v>
      </c>
      <c r="AZ999" s="53" t="e">
        <f>AE999-VLOOKUP(C999, Вчера_Спутник!C:BL, 25, FALSE)</f>
        <v>#N/A</v>
      </c>
    </row>
    <row r="1000" spans="1:52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3">
        <f t="shared" si="31"/>
        <v>0</v>
      </c>
      <c r="AJ1000" s="53">
        <f t="shared" si="32"/>
        <v>0</v>
      </c>
      <c r="AK1000" s="53" t="str">
        <f>IF(ISNA(VLOOKUP(C1000,Вчера_Спутник!C:C, 1, FALSE)),"ошибка",0)</f>
        <v>ошибка</v>
      </c>
      <c r="AL1000" s="55"/>
      <c r="AM1000" s="53" t="e">
        <f>D1000-VLOOKUP(C1000, Вчера_Спутник!C:BL, 2, FALSE)</f>
        <v>#N/A</v>
      </c>
      <c r="AN1000" s="53" t="e">
        <f>E1000-F1000-VLOOKUP(C1000, Вчера_Спутник!C:BL, 3, FALSE)</f>
        <v>#N/A</v>
      </c>
      <c r="AO1000" s="53" t="e">
        <f>K1000-L1000-VLOOKUP(C1000, Вчера_Спутник!C:BL, 5, FALSE)</f>
        <v>#N/A</v>
      </c>
      <c r="AP1000" s="53" t="e">
        <f>M1000-N1000-VLOOKUP(C1000, Вчера_Спутник!C:BL, 7, FALSE)</f>
        <v>#N/A</v>
      </c>
      <c r="AQ1000" s="53" t="e">
        <f>O1000-P1000-VLOOKUP(C1000, Вчера_Спутник!C:BL, 9, FALSE)</f>
        <v>#N/A</v>
      </c>
      <c r="AR1000" s="53" t="e">
        <f>Q1000-R1000-VLOOKUP(C1000, Вчера_Спутник!C:BL, 11, FALSE)</f>
        <v>#N/A</v>
      </c>
      <c r="AS1000" s="53" t="e">
        <f>S1000-T1000-VLOOKUP(C1000, Вчера_Спутник!C:BL, 13, FALSE)</f>
        <v>#N/A</v>
      </c>
      <c r="AT1000" s="53" t="e">
        <f>U1000-V1000-VLOOKUP(C1000, Вчера_Спутник!C:BL, 15, FALSE)</f>
        <v>#N/A</v>
      </c>
      <c r="AU1000" s="53" t="e">
        <f>W1000-X1000-VLOOKUP(C1000, Вчера_Спутник!C:BL, 17, FALSE)</f>
        <v>#N/A</v>
      </c>
      <c r="AV1000" s="53" t="e">
        <f>Y1000-Z1000-VLOOKUP(C1000, Вчера_Спутник!C:BL, 19, FALSE)</f>
        <v>#N/A</v>
      </c>
      <c r="AW1000" s="53" t="e">
        <f>AA1000-AB1000-VLOOKUP(C1000, Вчера_Спутник!C:BL, 21, FALSE)</f>
        <v>#N/A</v>
      </c>
      <c r="AX1000" s="53" t="e">
        <f>AC1000-AD1000-VLOOKUP(C1000, Вчера_Спутник!C:BL, 23, FALSE)</f>
        <v>#N/A</v>
      </c>
      <c r="AY1000" s="53" t="e">
        <f>VLOOKUP(C1000, Вчера_Спутник!C:BL, 26, FALSE)+F1000-Z1000-AD1000-AG1000</f>
        <v>#N/A</v>
      </c>
      <c r="AZ1000" s="53" t="e">
        <f>AE1000-VLOOKUP(C1000, Вчера_Спутник!C:BL, 25, FALSE)</f>
        <v>#N/A</v>
      </c>
    </row>
    <row r="1001" spans="1:52" ht="50.1" customHeight="1" x14ac:dyDescent="0.25"/>
    <row r="1002" spans="1:52" ht="50.1" customHeight="1" x14ac:dyDescent="0.25"/>
    <row r="1003" spans="1:52" ht="50.1" customHeight="1" x14ac:dyDescent="0.25"/>
    <row r="1004" spans="1:52" ht="50.1" customHeight="1" x14ac:dyDescent="0.25"/>
    <row r="1005" spans="1:52" ht="50.1" customHeight="1" x14ac:dyDescent="0.25"/>
    <row r="1006" spans="1:52" ht="50.1" customHeight="1" x14ac:dyDescent="0.25"/>
    <row r="1007" spans="1:52" ht="50.1" customHeight="1" x14ac:dyDescent="0.25"/>
    <row r="1008" spans="1:5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BA229"/>
  <mergeCells count="27">
    <mergeCell ref="AE1:AE2"/>
    <mergeCell ref="AL1:AL2"/>
    <mergeCell ref="AH1:AH2"/>
    <mergeCell ref="AI1:AI2"/>
    <mergeCell ref="AJ1:AJ2"/>
    <mergeCell ref="AK1:AK2"/>
    <mergeCell ref="A1:A2"/>
    <mergeCell ref="B1:B2"/>
    <mergeCell ref="C1:C2"/>
    <mergeCell ref="D1:D2"/>
    <mergeCell ref="E1:F1"/>
    <mergeCell ref="G1:H1"/>
    <mergeCell ref="I1:J1"/>
    <mergeCell ref="AF1:AF2"/>
    <mergeCell ref="AZ1:AZ2"/>
    <mergeCell ref="Y1:Z1"/>
    <mergeCell ref="M1:N1"/>
    <mergeCell ref="K1:L1"/>
    <mergeCell ref="O1:P1"/>
    <mergeCell ref="Q1:R1"/>
    <mergeCell ref="S1:T1"/>
    <mergeCell ref="U1:V1"/>
    <mergeCell ref="W1:X1"/>
    <mergeCell ref="AM1:AM2"/>
    <mergeCell ref="AA1:AB1"/>
    <mergeCell ref="AC1:AD1"/>
    <mergeCell ref="AG1:AG2"/>
  </mergeCells>
  <conditionalFormatting sqref="C1:C4 C81:C1048576">
    <cfRule type="duplicateValues" dxfId="239" priority="55"/>
  </conditionalFormatting>
  <conditionalFormatting sqref="A1:A4 A81:A1048576">
    <cfRule type="containsText" dxfId="238" priority="54" operator="containsText" text="Медицинская организация">
      <formula>NOT(ISERROR(SEARCH("Медицинская организация",A1)))</formula>
    </cfRule>
  </conditionalFormatting>
  <conditionalFormatting sqref="D1:D4 D81:D1048576 E4:F4 J4:AG4 H4">
    <cfRule type="containsBlanks" dxfId="237" priority="53">
      <formula>LEN(TRIM(D1))=0</formula>
    </cfRule>
  </conditionalFormatting>
  <conditionalFormatting sqref="AM1:AM2">
    <cfRule type="containsBlanks" dxfId="236" priority="52">
      <formula>LEN(TRIM(AM1))=0</formula>
    </cfRule>
  </conditionalFormatting>
  <conditionalFormatting sqref="C5:C80">
    <cfRule type="duplicateValues" dxfId="235" priority="45"/>
  </conditionalFormatting>
  <conditionalFormatting sqref="A5:A80">
    <cfRule type="containsText" dxfId="234" priority="4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233" priority="43">
      <formula>LEN(TRIM(D5))=0</formula>
    </cfRule>
  </conditionalFormatting>
  <conditionalFormatting sqref="AK4">
    <cfRule type="cellIs" dxfId="232" priority="40" operator="equal">
      <formula>0</formula>
    </cfRule>
    <cfRule type="cellIs" dxfId="231" priority="41" operator="lessThan">
      <formula>0</formula>
    </cfRule>
    <cfRule type="cellIs" dxfId="230" priority="42" operator="greaterThan">
      <formula>0</formula>
    </cfRule>
  </conditionalFormatting>
  <conditionalFormatting sqref="E1:E1048576 K1:K1048576 M1:M1048576 O1:O1048576 Q1:Q1048576 S1:S1048576 U1:U1048576 W1:W1048576 Y1:Y1048576 AA1:AA1048576 AC1:AC1048576 AE3 AG3:AG1048576">
    <cfRule type="containsBlanks" dxfId="229" priority="39">
      <formula>LEN(TRIM(E1))=0</formula>
    </cfRule>
  </conditionalFormatting>
  <conditionalFormatting sqref="C1:C1048576">
    <cfRule type="duplicateValues" dxfId="228" priority="38"/>
  </conditionalFormatting>
  <conditionalFormatting sqref="AI4:AK1000 AM4:AY1000">
    <cfRule type="cellIs" dxfId="227" priority="56" operator="equal">
      <formula>0</formula>
    </cfRule>
    <cfRule type="cellIs" dxfId="226" priority="57" operator="lessThan">
      <formula>0</formula>
    </cfRule>
    <cfRule type="cellIs" dxfId="225" priority="58" operator="greaterThan">
      <formula>0</formula>
    </cfRule>
  </conditionalFormatting>
  <conditionalFormatting sqref="AI4">
    <cfRule type="expression" dxfId="224" priority="36">
      <formula>$AG$4&lt;$AI$4</formula>
    </cfRule>
    <cfRule type="expression" dxfId="223" priority="37">
      <formula>$AG$4&gt;$AI$4</formula>
    </cfRule>
  </conditionalFormatting>
  <conditionalFormatting sqref="K2:AD2 D1:F1048576 J3:AG1048576 H3:H1048576 K1 M1:AD1">
    <cfRule type="cellIs" dxfId="222" priority="35" operator="lessThan">
      <formula>0</formula>
    </cfRule>
  </conditionalFormatting>
  <conditionalFormatting sqref="F4:F1000 J4:J1000 H4:H1000">
    <cfRule type="cellIs" dxfId="221" priority="34" operator="greaterThan">
      <formula>0</formula>
    </cfRule>
  </conditionalFormatting>
  <conditionalFormatting sqref="AD4:AF1000 AF4:AG4">
    <cfRule type="cellIs" dxfId="220" priority="33" operator="greaterThan">
      <formula>5</formula>
    </cfRule>
  </conditionalFormatting>
  <conditionalFormatting sqref="Z5:Z1000">
    <cfRule type="cellIs" dxfId="219" priority="32" operator="greaterThan">
      <formula>500</formula>
    </cfRule>
  </conditionalFormatting>
  <conditionalFormatting sqref="AE1:AE2">
    <cfRule type="containsBlanks" dxfId="218" priority="31">
      <formula>LEN(TRIM(AE1))=0</formula>
    </cfRule>
  </conditionalFormatting>
  <conditionalFormatting sqref="AE1:AE2">
    <cfRule type="cellIs" dxfId="217" priority="30" operator="lessThan">
      <formula>0</formula>
    </cfRule>
  </conditionalFormatting>
  <conditionalFormatting sqref="AZ1:AZ2">
    <cfRule type="containsBlanks" dxfId="216" priority="19">
      <formula>LEN(TRIM(AZ1))=0</formula>
    </cfRule>
  </conditionalFormatting>
  <conditionalFormatting sqref="AZ4:AZ1000">
    <cfRule type="cellIs" dxfId="215" priority="20" operator="equal">
      <formula>0</formula>
    </cfRule>
    <cfRule type="cellIs" dxfId="214" priority="21" operator="lessThan">
      <formula>0</formula>
    </cfRule>
    <cfRule type="cellIs" dxfId="213" priority="22" operator="greaterThan">
      <formula>0</formula>
    </cfRule>
  </conditionalFormatting>
  <conditionalFormatting sqref="H2 J2">
    <cfRule type="containsBlanks" dxfId="212" priority="16">
      <formula>LEN(TRIM(H2))=0</formula>
    </cfRule>
  </conditionalFormatting>
  <conditionalFormatting sqref="H2 J2">
    <cfRule type="cellIs" dxfId="211" priority="15" operator="lessThan">
      <formula>0</formula>
    </cfRule>
  </conditionalFormatting>
  <conditionalFormatting sqref="G1:G1048576">
    <cfRule type="containsBlanks" dxfId="210" priority="8">
      <formula>LEN(TRIM(G1))=0</formula>
    </cfRule>
  </conditionalFormatting>
  <conditionalFormatting sqref="G1:G1048576">
    <cfRule type="cellIs" dxfId="209" priority="7" operator="lessThan">
      <formula>0</formula>
    </cfRule>
  </conditionalFormatting>
  <conditionalFormatting sqref="I4">
    <cfRule type="containsBlanks" dxfId="208" priority="12">
      <formula>LEN(TRIM(I4))=0</formula>
    </cfRule>
  </conditionalFormatting>
  <conditionalFormatting sqref="I1:I1048576">
    <cfRule type="containsBlanks" dxfId="207" priority="11">
      <formula>LEN(TRIM(I1))=0</formula>
    </cfRule>
  </conditionalFormatting>
  <conditionalFormatting sqref="I1:I1048576">
    <cfRule type="cellIs" dxfId="206" priority="10" operator="lessThan">
      <formula>0</formula>
    </cfRule>
  </conditionalFormatting>
  <conditionalFormatting sqref="G4">
    <cfRule type="containsBlanks" dxfId="205" priority="9">
      <formula>LEN(TRIM(G4))=0</formula>
    </cfRule>
  </conditionalFormatting>
  <conditionalFormatting sqref="AF1:AG2">
    <cfRule type="containsBlanks" dxfId="204" priority="2">
      <formula>LEN(TRIM(AF1))=0</formula>
    </cfRule>
  </conditionalFormatting>
  <conditionalFormatting sqref="AF1:AG2">
    <cfRule type="cellIs" dxfId="203" priority="1" operator="less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Y1101"/>
  <sheetViews>
    <sheetView topLeftCell="B1" zoomScale="70" zoomScaleNormal="70" workbookViewId="0">
      <pane ySplit="4" topLeftCell="A5" activePane="bottomLeft" state="frozen"/>
      <selection activeCell="D1" sqref="D1"/>
      <selection pane="bottomLeft" activeCell="AF1" sqref="AF1:AG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31" width="12.28515625" style="37" customWidth="1"/>
    <col min="32" max="32" width="18.5703125" style="37" customWidth="1"/>
    <col min="33" max="33" width="22.85546875" style="37" customWidth="1"/>
    <col min="34" max="34" width="1.7109375" style="50" customWidth="1"/>
    <col min="35" max="36" width="12.7109375" style="54" customWidth="1"/>
    <col min="37" max="37" width="1.7109375" style="56" customWidth="1"/>
    <col min="38" max="50" width="8.7109375" style="54" customWidth="1"/>
    <col min="51" max="51" width="1.7109375" style="50" customWidth="1"/>
    <col min="52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4" width="9.140625" style="37" customWidth="1"/>
  </cols>
  <sheetData>
    <row r="1" spans="1:50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292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293</v>
      </c>
      <c r="Z1" s="130"/>
      <c r="AA1" s="126" t="s">
        <v>294</v>
      </c>
      <c r="AB1" s="130"/>
      <c r="AC1" s="126" t="s">
        <v>295</v>
      </c>
      <c r="AD1" s="130"/>
      <c r="AE1" s="126" t="s">
        <v>384</v>
      </c>
      <c r="AF1" s="126" t="s">
        <v>394</v>
      </c>
      <c r="AG1" s="126" t="s">
        <v>395</v>
      </c>
      <c r="AH1" s="133"/>
      <c r="AI1" s="134" t="s">
        <v>24</v>
      </c>
      <c r="AJ1" s="134" t="s">
        <v>296</v>
      </c>
      <c r="AK1" s="132"/>
      <c r="AL1" s="51" t="s">
        <v>4</v>
      </c>
      <c r="AM1" s="51" t="s">
        <v>5</v>
      </c>
      <c r="AN1" s="51" t="s">
        <v>6</v>
      </c>
      <c r="AO1" s="51" t="s">
        <v>7</v>
      </c>
      <c r="AP1" s="51" t="s">
        <v>8</v>
      </c>
      <c r="AQ1" s="51" t="s">
        <v>9</v>
      </c>
      <c r="AR1" s="51" t="s">
        <v>10</v>
      </c>
      <c r="AS1" s="51" t="s">
        <v>11</v>
      </c>
      <c r="AT1" s="51" t="s">
        <v>297</v>
      </c>
      <c r="AU1" s="59" t="s">
        <v>294</v>
      </c>
      <c r="AV1" s="59" t="s">
        <v>295</v>
      </c>
      <c r="AW1" s="135" t="s">
        <v>298</v>
      </c>
      <c r="AX1" s="128" t="s">
        <v>386</v>
      </c>
    </row>
    <row r="2" spans="1:50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  <c r="AH2" s="127"/>
      <c r="AI2" s="127"/>
      <c r="AJ2" s="127"/>
      <c r="AK2" s="127"/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51" t="s">
        <v>16</v>
      </c>
      <c r="AR2" s="51" t="s">
        <v>16</v>
      </c>
      <c r="AS2" s="51" t="s">
        <v>16</v>
      </c>
      <c r="AT2" s="51" t="s">
        <v>16</v>
      </c>
      <c r="AU2" s="51" t="s">
        <v>16</v>
      </c>
      <c r="AV2" s="51" t="s">
        <v>16</v>
      </c>
      <c r="AW2" s="127"/>
      <c r="AX2" s="127"/>
    </row>
    <row r="3" spans="1:50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1"/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/>
    </row>
    <row r="4" spans="1:50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>SUMIF($A$5:$A$1000, "медицинская организация", D5:D1000)</f>
        <v>0</v>
      </c>
      <c r="E4" s="49">
        <f>SUMIF($A$5:$A$1000, "медицинская организация", E5:E1000)</f>
        <v>0</v>
      </c>
      <c r="F4" s="49">
        <f>SUMIF($A$5:$A$1000, "медицинская организация", F5:F1000)</f>
        <v>0</v>
      </c>
      <c r="G4" s="49">
        <f t="shared" ref="G4:AG4" si="0">SUMIF($A$5:$A$1000, "медицинская организация", G5:G1000)</f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7">
        <f t="shared" ref="AI4:AI67" si="1">E4*2-Y4-AA4-AC4</f>
        <v>0</v>
      </c>
      <c r="AJ4" s="51">
        <f>B4-Вчера_КовиВак!B4</f>
        <v>0</v>
      </c>
      <c r="AK4" s="48"/>
      <c r="AL4" s="57">
        <f>E4-F4-Вчера_КовиВак!E4</f>
        <v>0</v>
      </c>
      <c r="AM4" s="57">
        <f>K4-L4-Вчера_КовиВак!K4</f>
        <v>0</v>
      </c>
      <c r="AN4" s="57">
        <f>M4-N4-Вчера_КовиВак!M4</f>
        <v>0</v>
      </c>
      <c r="AO4" s="57">
        <f>O4-P4-Вчера_КовиВак!O4</f>
        <v>0</v>
      </c>
      <c r="AP4" s="57">
        <f>Q4-R4-Вчера_КовиВак!Q4</f>
        <v>0</v>
      </c>
      <c r="AQ4" s="57">
        <f>S4-T4-Вчера_КовиВак!S4</f>
        <v>0</v>
      </c>
      <c r="AR4" s="57">
        <f>U4-V4-Вчера_КовиВак!U4</f>
        <v>0</v>
      </c>
      <c r="AS4" s="57">
        <f>W4-X4-Вчера_КовиВак!W4</f>
        <v>0</v>
      </c>
      <c r="AT4" s="57">
        <f>Y4-Z4-Вчера_КовиВак!Y4</f>
        <v>0</v>
      </c>
      <c r="AU4" s="57">
        <f>AA4-AB4-Вчера_КовиВак!AA4</f>
        <v>0</v>
      </c>
      <c r="AV4" s="57">
        <f>AC4-AD4-Вчера_КовиВак!AC4</f>
        <v>0</v>
      </c>
      <c r="AW4" s="57">
        <f>Вчера_КовиВак!AG4+F4*2-Z4-AB4-AD4-AG4</f>
        <v>0</v>
      </c>
      <c r="AX4" s="57">
        <f>AE4-Вчера_КовиВак!AE4</f>
        <v>0</v>
      </c>
    </row>
    <row r="5" spans="1:50" ht="50.1" customHeight="1" x14ac:dyDescent="0.25">
      <c r="A5" s="42"/>
      <c r="B5" s="42"/>
      <c r="C5" s="42"/>
      <c r="D5" s="39"/>
      <c r="E5" s="44"/>
      <c r="F5" s="39"/>
      <c r="G5" s="44"/>
      <c r="H5" s="39"/>
      <c r="I5" s="44"/>
      <c r="J5" s="39"/>
      <c r="K5" s="44"/>
      <c r="L5" s="43"/>
      <c r="M5" s="44"/>
      <c r="N5" s="43"/>
      <c r="O5" s="44"/>
      <c r="P5" s="43"/>
      <c r="Q5" s="44"/>
      <c r="R5" s="43"/>
      <c r="S5" s="44"/>
      <c r="T5" s="43"/>
      <c r="U5" s="44"/>
      <c r="V5" s="43"/>
      <c r="W5" s="44"/>
      <c r="X5" s="43"/>
      <c r="Y5" s="44"/>
      <c r="Z5" s="44"/>
      <c r="AA5" s="44"/>
      <c r="AB5" s="43"/>
      <c r="AC5" s="44"/>
      <c r="AD5" s="43"/>
      <c r="AE5" s="43"/>
      <c r="AF5" s="43"/>
      <c r="AG5" s="44"/>
      <c r="AH5" s="48"/>
      <c r="AI5" s="57">
        <f t="shared" si="1"/>
        <v>0</v>
      </c>
      <c r="AJ5" s="53" t="str">
        <f>IF(ISNA(VLOOKUP(C5,Вчера_КовиВак!C:C, 1, FALSE)),"ошибка",0)</f>
        <v>ошибка</v>
      </c>
      <c r="AK5" s="55"/>
      <c r="AL5" s="53" t="e">
        <f>E5-F5-VLOOKUP(C5, Вчера_КовиВак!C:BN, 2, FALSE)</f>
        <v>#N/A</v>
      </c>
      <c r="AM5" s="53" t="e">
        <f>K5-L5-VLOOKUP(C5, Вчера_КовиВак!C:BN, 4, FALSE)</f>
        <v>#N/A</v>
      </c>
      <c r="AN5" s="53" t="e">
        <f>M5-N5-VLOOKUP(C5, Вчера_КовиВак!C:BN, 6, FALSE)</f>
        <v>#N/A</v>
      </c>
      <c r="AO5" s="53" t="e">
        <f>O5-P5-VLOOKUP(C5, Вчера_КовиВак!C:BN, 8, FALSE)</f>
        <v>#N/A</v>
      </c>
      <c r="AP5" s="53" t="e">
        <f>Q5-R5-VLOOKUP(C5, Вчера_КовиВак!C:BN, 10, FALSE)</f>
        <v>#N/A</v>
      </c>
      <c r="AQ5" s="53" t="e">
        <f>S5-T5-VLOOKUP(C5, Вчера_КовиВак!C:BN, 12, FALSE)</f>
        <v>#N/A</v>
      </c>
      <c r="AR5" s="53" t="e">
        <f>U5-V5-VLOOKUP(C5, Вчера_КовиВак!C:BN, 14, FALSE)</f>
        <v>#N/A</v>
      </c>
      <c r="AS5" s="53" t="e">
        <f>W5-X5-VLOOKUP(C5, Вчера_КовиВак!C:BN, 16, FALSE)</f>
        <v>#N/A</v>
      </c>
      <c r="AT5" s="53" t="e">
        <f>Y5-Z5-VLOOKUP(C5, Вчера_КовиВак!C:BN, 18, FALSE)</f>
        <v>#N/A</v>
      </c>
      <c r="AU5" s="53" t="e">
        <f>AA5-AB5-VLOOKUP(C5, Вчера_КовиВак!C:BN, 20, FALSE)</f>
        <v>#N/A</v>
      </c>
      <c r="AV5" s="53" t="e">
        <f>AC5-AD5-VLOOKUP(C5, Вчера_КовиВак!C:BN, 22, FALSE)</f>
        <v>#N/A</v>
      </c>
      <c r="AW5" s="53" t="e">
        <f>VLOOKUP(C5, Вчера_КовиВак!C:BN, 25, FALSE)+F5*2-Z5-AB5-AD5-AG5</f>
        <v>#N/A</v>
      </c>
      <c r="AX5" s="53" t="e">
        <f>AE5-VLOOKUP(C5,Вчера_КовиВак!C:BN, 24, FALSE)</f>
        <v>#N/A</v>
      </c>
    </row>
    <row r="6" spans="1:50" ht="50.1" customHeight="1" x14ac:dyDescent="0.25">
      <c r="A6" s="42"/>
      <c r="B6" s="42"/>
      <c r="C6" s="42"/>
      <c r="D6" s="39"/>
      <c r="E6" s="44"/>
      <c r="F6" s="39"/>
      <c r="G6" s="44"/>
      <c r="H6" s="39"/>
      <c r="I6" s="44"/>
      <c r="J6" s="39"/>
      <c r="K6" s="44"/>
      <c r="L6" s="43"/>
      <c r="M6" s="44"/>
      <c r="N6" s="43"/>
      <c r="O6" s="44"/>
      <c r="P6" s="43"/>
      <c r="Q6" s="44"/>
      <c r="R6" s="43"/>
      <c r="S6" s="44"/>
      <c r="T6" s="43"/>
      <c r="U6" s="44"/>
      <c r="V6" s="43"/>
      <c r="W6" s="44"/>
      <c r="X6" s="43"/>
      <c r="Y6" s="44"/>
      <c r="Z6" s="44"/>
      <c r="AA6" s="44"/>
      <c r="AB6" s="43"/>
      <c r="AC6" s="44"/>
      <c r="AD6" s="43"/>
      <c r="AE6" s="43"/>
      <c r="AF6" s="43"/>
      <c r="AG6" s="44"/>
      <c r="AH6" s="48"/>
      <c r="AI6" s="57">
        <f t="shared" si="1"/>
        <v>0</v>
      </c>
      <c r="AJ6" s="53" t="str">
        <f>IF(ISNA(VLOOKUP(C6,Вчера_КовиВак!C:C, 1, FALSE)),"ошибка",0)</f>
        <v>ошибка</v>
      </c>
      <c r="AK6" s="55"/>
      <c r="AL6" s="53" t="e">
        <f>E6-F6-VLOOKUP(C6, Вчера_КовиВак!C:BN, 2, FALSE)</f>
        <v>#N/A</v>
      </c>
      <c r="AM6" s="53" t="e">
        <f>K6-L6-VLOOKUP(C6, Вчера_КовиВак!C:BN, 4, FALSE)</f>
        <v>#N/A</v>
      </c>
      <c r="AN6" s="53" t="e">
        <f>M6-N6-VLOOKUP(C6, Вчера_КовиВак!C:BN, 6, FALSE)</f>
        <v>#N/A</v>
      </c>
      <c r="AO6" s="53" t="e">
        <f>O6-P6-VLOOKUP(C6, Вчера_КовиВак!C:BN, 8, FALSE)</f>
        <v>#N/A</v>
      </c>
      <c r="AP6" s="53" t="e">
        <f>Q6-R6-VLOOKUP(C6, Вчера_КовиВак!C:BN, 10, FALSE)</f>
        <v>#N/A</v>
      </c>
      <c r="AQ6" s="53" t="e">
        <f>S6-T6-VLOOKUP(C6, Вчера_КовиВак!C:BN, 12, FALSE)</f>
        <v>#N/A</v>
      </c>
      <c r="AR6" s="53" t="e">
        <f>U6-V6-VLOOKUP(C6, Вчера_КовиВак!C:BN, 14, FALSE)</f>
        <v>#N/A</v>
      </c>
      <c r="AS6" s="53" t="e">
        <f>W6-X6-VLOOKUP(C6, Вчера_КовиВак!C:BN, 16, FALSE)</f>
        <v>#N/A</v>
      </c>
      <c r="AT6" s="53" t="e">
        <f>Y6-Z6-VLOOKUP(C6, Вчера_КовиВак!C:BN, 18, FALSE)</f>
        <v>#N/A</v>
      </c>
      <c r="AU6" s="53" t="e">
        <f>AA6-AB6-VLOOKUP(C6, Вчера_КовиВак!C:BN, 20, FALSE)</f>
        <v>#N/A</v>
      </c>
      <c r="AV6" s="53" t="e">
        <f>AC6-AD6-VLOOKUP(C6, Вчера_КовиВак!C:BN, 22, FALSE)</f>
        <v>#N/A</v>
      </c>
      <c r="AW6" s="53" t="e">
        <f>VLOOKUP(C6, Вчера_КовиВак!C:BN, 25, FALSE)+F6*2-Z6-AB6-AD6-AG6</f>
        <v>#N/A</v>
      </c>
      <c r="AX6" s="53" t="e">
        <f>AE6-VLOOKUP(C6,Вчера_КовиВак!C:BN, 24, FALSE)</f>
        <v>#N/A</v>
      </c>
    </row>
    <row r="7" spans="1:50" ht="50.1" customHeight="1" x14ac:dyDescent="0.25">
      <c r="A7" s="42"/>
      <c r="B7" s="42"/>
      <c r="C7" s="42"/>
      <c r="D7" s="39"/>
      <c r="E7" s="44"/>
      <c r="F7" s="39"/>
      <c r="G7" s="44"/>
      <c r="H7" s="39"/>
      <c r="I7" s="44"/>
      <c r="J7" s="39"/>
      <c r="K7" s="44"/>
      <c r="L7" s="43"/>
      <c r="M7" s="44"/>
      <c r="N7" s="43"/>
      <c r="O7" s="44"/>
      <c r="P7" s="43"/>
      <c r="Q7" s="44"/>
      <c r="R7" s="43"/>
      <c r="S7" s="44"/>
      <c r="T7" s="43"/>
      <c r="U7" s="44"/>
      <c r="V7" s="43"/>
      <c r="W7" s="44"/>
      <c r="X7" s="43"/>
      <c r="Y7" s="44"/>
      <c r="Z7" s="44"/>
      <c r="AA7" s="44"/>
      <c r="AB7" s="43"/>
      <c r="AC7" s="44"/>
      <c r="AD7" s="43"/>
      <c r="AE7" s="43"/>
      <c r="AF7" s="43"/>
      <c r="AG7" s="44"/>
      <c r="AH7" s="48"/>
      <c r="AI7" s="57">
        <f t="shared" si="1"/>
        <v>0</v>
      </c>
      <c r="AJ7" s="53" t="str">
        <f>IF(ISNA(VLOOKUP(C7,Вчера_КовиВак!C:C, 1, FALSE)),"ошибка",0)</f>
        <v>ошибка</v>
      </c>
      <c r="AK7" s="55"/>
      <c r="AL7" s="53" t="e">
        <f>E7-F7-VLOOKUP(C7, Вчера_КовиВак!C:BN, 2, FALSE)</f>
        <v>#N/A</v>
      </c>
      <c r="AM7" s="53" t="e">
        <f>K7-L7-VLOOKUP(C7, Вчера_КовиВак!C:BN, 4, FALSE)</f>
        <v>#N/A</v>
      </c>
      <c r="AN7" s="53" t="e">
        <f>M7-N7-VLOOKUP(C7, Вчера_КовиВак!C:BN, 6, FALSE)</f>
        <v>#N/A</v>
      </c>
      <c r="AO7" s="53" t="e">
        <f>O7-P7-VLOOKUP(C7, Вчера_КовиВак!C:BN, 8, FALSE)</f>
        <v>#N/A</v>
      </c>
      <c r="AP7" s="53" t="e">
        <f>Q7-R7-VLOOKUP(C7, Вчера_КовиВак!C:BN, 10, FALSE)</f>
        <v>#N/A</v>
      </c>
      <c r="AQ7" s="53" t="e">
        <f>S7-T7-VLOOKUP(C7, Вчера_КовиВак!C:BN, 12, FALSE)</f>
        <v>#N/A</v>
      </c>
      <c r="AR7" s="53" t="e">
        <f>U7-V7-VLOOKUP(C7, Вчера_КовиВак!C:BN, 14, FALSE)</f>
        <v>#N/A</v>
      </c>
      <c r="AS7" s="53" t="e">
        <f>W7-X7-VLOOKUP(C7, Вчера_КовиВак!C:BN, 16, FALSE)</f>
        <v>#N/A</v>
      </c>
      <c r="AT7" s="53" t="e">
        <f>Y7-Z7-VLOOKUP(C7, Вчера_КовиВак!C:BN, 18, FALSE)</f>
        <v>#N/A</v>
      </c>
      <c r="AU7" s="53" t="e">
        <f>AA7-AB7-VLOOKUP(C7, Вчера_КовиВак!C:BN, 20, FALSE)</f>
        <v>#N/A</v>
      </c>
      <c r="AV7" s="53" t="e">
        <f>AC7-AD7-VLOOKUP(C7, Вчера_КовиВак!C:BN, 22, FALSE)</f>
        <v>#N/A</v>
      </c>
      <c r="AW7" s="53" t="e">
        <f>VLOOKUP(C7, Вчера_КовиВак!C:BN, 25, FALSE)+F7*2-Z7-AB7-AD7-AG7</f>
        <v>#N/A</v>
      </c>
      <c r="AX7" s="53" t="e">
        <f>AE7-VLOOKUP(C7,Вчера_КовиВак!C:BN, 24, FALSE)</f>
        <v>#N/A</v>
      </c>
    </row>
    <row r="8" spans="1:50" ht="50.1" customHeight="1" x14ac:dyDescent="0.25">
      <c r="A8" s="42"/>
      <c r="B8" s="42"/>
      <c r="C8" s="42"/>
      <c r="D8" s="39"/>
      <c r="E8" s="44"/>
      <c r="F8" s="39"/>
      <c r="G8" s="44"/>
      <c r="H8" s="39"/>
      <c r="I8" s="44"/>
      <c r="J8" s="39"/>
      <c r="K8" s="44"/>
      <c r="L8" s="43"/>
      <c r="M8" s="44"/>
      <c r="N8" s="43"/>
      <c r="O8" s="44"/>
      <c r="P8" s="43"/>
      <c r="Q8" s="44"/>
      <c r="R8" s="43"/>
      <c r="S8" s="44"/>
      <c r="T8" s="43"/>
      <c r="U8" s="44"/>
      <c r="V8" s="43"/>
      <c r="W8" s="44"/>
      <c r="X8" s="43"/>
      <c r="Y8" s="44"/>
      <c r="Z8" s="44"/>
      <c r="AA8" s="44"/>
      <c r="AB8" s="43"/>
      <c r="AC8" s="44"/>
      <c r="AD8" s="43"/>
      <c r="AE8" s="43"/>
      <c r="AF8" s="43"/>
      <c r="AG8" s="44"/>
      <c r="AH8" s="48"/>
      <c r="AI8" s="57">
        <f t="shared" si="1"/>
        <v>0</v>
      </c>
      <c r="AJ8" s="53" t="str">
        <f>IF(ISNA(VLOOKUP(C8,Вчера_КовиВак!C:C, 1, FALSE)),"ошибка",0)</f>
        <v>ошибка</v>
      </c>
      <c r="AK8" s="55"/>
      <c r="AL8" s="53" t="e">
        <f>E8-F8-VLOOKUP(C8, Вчера_КовиВак!C:BN, 2, FALSE)</f>
        <v>#N/A</v>
      </c>
      <c r="AM8" s="53" t="e">
        <f>K8-L8-VLOOKUP(C8, Вчера_КовиВак!C:BN, 4, FALSE)</f>
        <v>#N/A</v>
      </c>
      <c r="AN8" s="53" t="e">
        <f>M8-N8-VLOOKUP(C8, Вчера_КовиВак!C:BN, 6, FALSE)</f>
        <v>#N/A</v>
      </c>
      <c r="AO8" s="53" t="e">
        <f>O8-P8-VLOOKUP(C8, Вчера_КовиВак!C:BN, 8, FALSE)</f>
        <v>#N/A</v>
      </c>
      <c r="AP8" s="53" t="e">
        <f>Q8-R8-VLOOKUP(C8, Вчера_КовиВак!C:BN, 10, FALSE)</f>
        <v>#N/A</v>
      </c>
      <c r="AQ8" s="53" t="e">
        <f>S8-T8-VLOOKUP(C8, Вчера_КовиВак!C:BN, 12, FALSE)</f>
        <v>#N/A</v>
      </c>
      <c r="AR8" s="53" t="e">
        <f>U8-V8-VLOOKUP(C8, Вчера_КовиВак!C:BN, 14, FALSE)</f>
        <v>#N/A</v>
      </c>
      <c r="AS8" s="53" t="e">
        <f>W8-X8-VLOOKUP(C8, Вчера_КовиВак!C:BN, 16, FALSE)</f>
        <v>#N/A</v>
      </c>
      <c r="AT8" s="53" t="e">
        <f>Y8-Z8-VLOOKUP(C8, Вчера_КовиВак!C:BN, 18, FALSE)</f>
        <v>#N/A</v>
      </c>
      <c r="AU8" s="53" t="e">
        <f>AA8-AB8-VLOOKUP(C8, Вчера_КовиВак!C:BN, 20, FALSE)</f>
        <v>#N/A</v>
      </c>
      <c r="AV8" s="53" t="e">
        <f>AC8-AD8-VLOOKUP(C8, Вчера_КовиВак!C:BN, 22, FALSE)</f>
        <v>#N/A</v>
      </c>
      <c r="AW8" s="53" t="e">
        <f>VLOOKUP(C8, Вчера_КовиВак!C:BN, 25, FALSE)+F8*2-Z8-AB8-AD8-AG8</f>
        <v>#N/A</v>
      </c>
      <c r="AX8" s="53" t="e">
        <f>AE8-VLOOKUP(C8,Вчера_КовиВак!C:BN, 24, FALSE)</f>
        <v>#N/A</v>
      </c>
    </row>
    <row r="9" spans="1:50" ht="50.1" customHeight="1" x14ac:dyDescent="0.25">
      <c r="A9" s="42"/>
      <c r="B9" s="42"/>
      <c r="C9" s="42"/>
      <c r="D9" s="39"/>
      <c r="E9" s="44"/>
      <c r="F9" s="39"/>
      <c r="G9" s="44"/>
      <c r="H9" s="39"/>
      <c r="I9" s="44"/>
      <c r="J9" s="39"/>
      <c r="K9" s="44"/>
      <c r="L9" s="43"/>
      <c r="M9" s="44"/>
      <c r="N9" s="43"/>
      <c r="O9" s="44"/>
      <c r="P9" s="43"/>
      <c r="Q9" s="44"/>
      <c r="R9" s="43"/>
      <c r="S9" s="44"/>
      <c r="T9" s="43"/>
      <c r="U9" s="44"/>
      <c r="V9" s="43"/>
      <c r="W9" s="44"/>
      <c r="X9" s="43"/>
      <c r="Y9" s="44"/>
      <c r="Z9" s="44"/>
      <c r="AA9" s="44"/>
      <c r="AB9" s="43"/>
      <c r="AC9" s="44"/>
      <c r="AD9" s="43"/>
      <c r="AE9" s="43"/>
      <c r="AF9" s="43"/>
      <c r="AG9" s="44"/>
      <c r="AH9" s="48"/>
      <c r="AI9" s="57">
        <f t="shared" si="1"/>
        <v>0</v>
      </c>
      <c r="AJ9" s="53" t="str">
        <f>IF(ISNA(VLOOKUP(C9,Вчера_КовиВак!C:C, 1, FALSE)),"ошибка",0)</f>
        <v>ошибка</v>
      </c>
      <c r="AK9" s="55"/>
      <c r="AL9" s="53" t="e">
        <f>E9-F9-VLOOKUP(C9, Вчера_КовиВак!C:BN, 2, FALSE)</f>
        <v>#N/A</v>
      </c>
      <c r="AM9" s="53" t="e">
        <f>K9-L9-VLOOKUP(C9, Вчера_КовиВак!C:BN, 4, FALSE)</f>
        <v>#N/A</v>
      </c>
      <c r="AN9" s="53" t="e">
        <f>M9-N9-VLOOKUP(C9, Вчера_КовиВак!C:BN, 6, FALSE)</f>
        <v>#N/A</v>
      </c>
      <c r="AO9" s="53" t="e">
        <f>O9-P9-VLOOKUP(C9, Вчера_КовиВак!C:BN, 8, FALSE)</f>
        <v>#N/A</v>
      </c>
      <c r="AP9" s="53" t="e">
        <f>Q9-R9-VLOOKUP(C9, Вчера_КовиВак!C:BN, 10, FALSE)</f>
        <v>#N/A</v>
      </c>
      <c r="AQ9" s="53" t="e">
        <f>S9-T9-VLOOKUP(C9, Вчера_КовиВак!C:BN, 12, FALSE)</f>
        <v>#N/A</v>
      </c>
      <c r="AR9" s="53" t="e">
        <f>U9-V9-VLOOKUP(C9, Вчера_КовиВак!C:BN, 14, FALSE)</f>
        <v>#N/A</v>
      </c>
      <c r="AS9" s="53" t="e">
        <f>W9-X9-VLOOKUP(C9, Вчера_КовиВак!C:BN, 16, FALSE)</f>
        <v>#N/A</v>
      </c>
      <c r="AT9" s="53" t="e">
        <f>Y9-Z9-VLOOKUP(C9, Вчера_КовиВак!C:BN, 18, FALSE)</f>
        <v>#N/A</v>
      </c>
      <c r="AU9" s="53" t="e">
        <f>AA9-AB9-VLOOKUP(C9, Вчера_КовиВак!C:BN, 20, FALSE)</f>
        <v>#N/A</v>
      </c>
      <c r="AV9" s="53" t="e">
        <f>AC9-AD9-VLOOKUP(C9, Вчера_КовиВак!C:BN, 22, FALSE)</f>
        <v>#N/A</v>
      </c>
      <c r="AW9" s="53" t="e">
        <f>VLOOKUP(C9, Вчера_КовиВак!C:BN, 25, FALSE)+F9*2-Z9-AB9-AD9-AG9</f>
        <v>#N/A</v>
      </c>
      <c r="AX9" s="53" t="e">
        <f>AE9-VLOOKUP(C9,Вчера_КовиВак!C:BN, 24, FALSE)</f>
        <v>#N/A</v>
      </c>
    </row>
    <row r="10" spans="1:50" ht="50.1" customHeight="1" x14ac:dyDescent="0.25">
      <c r="A10" s="42"/>
      <c r="B10" s="42"/>
      <c r="C10" s="42"/>
      <c r="D10" s="39"/>
      <c r="E10" s="44"/>
      <c r="F10" s="39"/>
      <c r="G10" s="44"/>
      <c r="H10" s="39"/>
      <c r="I10" s="44"/>
      <c r="J10" s="39"/>
      <c r="K10" s="44"/>
      <c r="L10" s="43"/>
      <c r="M10" s="44"/>
      <c r="N10" s="43"/>
      <c r="O10" s="44"/>
      <c r="P10" s="43"/>
      <c r="Q10" s="44"/>
      <c r="R10" s="43"/>
      <c r="S10" s="44"/>
      <c r="T10" s="43"/>
      <c r="U10" s="44"/>
      <c r="V10" s="43"/>
      <c r="W10" s="44"/>
      <c r="X10" s="43"/>
      <c r="Y10" s="44"/>
      <c r="Z10" s="44"/>
      <c r="AA10" s="44"/>
      <c r="AB10" s="43"/>
      <c r="AC10" s="44"/>
      <c r="AD10" s="43"/>
      <c r="AE10" s="43"/>
      <c r="AF10" s="43"/>
      <c r="AG10" s="44"/>
      <c r="AH10" s="48"/>
      <c r="AI10" s="57">
        <f t="shared" si="1"/>
        <v>0</v>
      </c>
      <c r="AJ10" s="53" t="str">
        <f>IF(ISNA(VLOOKUP(C10,Вчера_КовиВак!C:C, 1, FALSE)),"ошибка",0)</f>
        <v>ошибка</v>
      </c>
      <c r="AK10" s="55"/>
      <c r="AL10" s="53" t="e">
        <f>E10-F10-VLOOKUP(C10, Вчера_КовиВак!C:BN, 2, FALSE)</f>
        <v>#N/A</v>
      </c>
      <c r="AM10" s="53" t="e">
        <f>K10-L10-VLOOKUP(C10, Вчера_КовиВак!C:BN, 4, FALSE)</f>
        <v>#N/A</v>
      </c>
      <c r="AN10" s="53" t="e">
        <f>M10-N10-VLOOKUP(C10, Вчера_КовиВак!C:BN, 6, FALSE)</f>
        <v>#N/A</v>
      </c>
      <c r="AO10" s="53" t="e">
        <f>O10-P10-VLOOKUP(C10, Вчера_КовиВак!C:BN, 8, FALSE)</f>
        <v>#N/A</v>
      </c>
      <c r="AP10" s="53" t="e">
        <f>Q10-R10-VLOOKUP(C10, Вчера_КовиВак!C:BN, 10, FALSE)</f>
        <v>#N/A</v>
      </c>
      <c r="AQ10" s="53" t="e">
        <f>S10-T10-VLOOKUP(C10, Вчера_КовиВак!C:BN, 12, FALSE)</f>
        <v>#N/A</v>
      </c>
      <c r="AR10" s="53" t="e">
        <f>U10-V10-VLOOKUP(C10, Вчера_КовиВак!C:BN, 14, FALSE)</f>
        <v>#N/A</v>
      </c>
      <c r="AS10" s="53" t="e">
        <f>W10-X10-VLOOKUP(C10, Вчера_КовиВак!C:BN, 16, FALSE)</f>
        <v>#N/A</v>
      </c>
      <c r="AT10" s="53" t="e">
        <f>Y10-Z10-VLOOKUP(C10, Вчера_КовиВак!C:BN, 18, FALSE)</f>
        <v>#N/A</v>
      </c>
      <c r="AU10" s="53" t="e">
        <f>AA10-AB10-VLOOKUP(C10, Вчера_КовиВак!C:BN, 20, FALSE)</f>
        <v>#N/A</v>
      </c>
      <c r="AV10" s="53" t="e">
        <f>AC10-AD10-VLOOKUP(C10, Вчера_КовиВак!C:BN, 22, FALSE)</f>
        <v>#N/A</v>
      </c>
      <c r="AW10" s="53" t="e">
        <f>VLOOKUP(C10, Вчера_КовиВак!C:BN, 25, FALSE)+F10*2-Z10-AB10-AD10-AG10</f>
        <v>#N/A</v>
      </c>
      <c r="AX10" s="53" t="e">
        <f>AE10-VLOOKUP(C10,Вчера_КовиВак!C:BN, 24, FALSE)</f>
        <v>#N/A</v>
      </c>
    </row>
    <row r="11" spans="1:50" ht="50.1" customHeight="1" x14ac:dyDescent="0.25">
      <c r="A11" s="42"/>
      <c r="B11" s="42"/>
      <c r="C11" s="42"/>
      <c r="D11" s="39"/>
      <c r="E11" s="44"/>
      <c r="F11" s="39"/>
      <c r="G11" s="44"/>
      <c r="H11" s="39"/>
      <c r="I11" s="44"/>
      <c r="J11" s="39"/>
      <c r="K11" s="44"/>
      <c r="L11" s="43"/>
      <c r="M11" s="44"/>
      <c r="N11" s="43"/>
      <c r="O11" s="44"/>
      <c r="P11" s="43"/>
      <c r="Q11" s="44"/>
      <c r="R11" s="43"/>
      <c r="S11" s="44"/>
      <c r="T11" s="43"/>
      <c r="U11" s="44"/>
      <c r="V11" s="43"/>
      <c r="W11" s="44"/>
      <c r="X11" s="43"/>
      <c r="Y11" s="44"/>
      <c r="Z11" s="44"/>
      <c r="AA11" s="44"/>
      <c r="AB11" s="43"/>
      <c r="AC11" s="44"/>
      <c r="AD11" s="43"/>
      <c r="AE11" s="43"/>
      <c r="AF11" s="43"/>
      <c r="AG11" s="44"/>
      <c r="AH11" s="48"/>
      <c r="AI11" s="57">
        <f t="shared" si="1"/>
        <v>0</v>
      </c>
      <c r="AJ11" s="53" t="str">
        <f>IF(ISNA(VLOOKUP(C11,Вчера_КовиВак!C:C, 1, FALSE)),"ошибка",0)</f>
        <v>ошибка</v>
      </c>
      <c r="AK11" s="55"/>
      <c r="AL11" s="53" t="e">
        <f>E11-F11-VLOOKUP(C11, Вчера_КовиВак!C:BN, 2, FALSE)</f>
        <v>#N/A</v>
      </c>
      <c r="AM11" s="53" t="e">
        <f>K11-L11-VLOOKUP(C11, Вчера_КовиВак!C:BN, 4, FALSE)</f>
        <v>#N/A</v>
      </c>
      <c r="AN11" s="53" t="e">
        <f>M11-N11-VLOOKUP(C11, Вчера_КовиВак!C:BN, 6, FALSE)</f>
        <v>#N/A</v>
      </c>
      <c r="AO11" s="53" t="e">
        <f>O11-P11-VLOOKUP(C11, Вчера_КовиВак!C:BN, 8, FALSE)</f>
        <v>#N/A</v>
      </c>
      <c r="AP11" s="53" t="e">
        <f>Q11-R11-VLOOKUP(C11, Вчера_КовиВак!C:BN, 10, FALSE)</f>
        <v>#N/A</v>
      </c>
      <c r="AQ11" s="53" t="e">
        <f>S11-T11-VLOOKUP(C11, Вчера_КовиВак!C:BN, 12, FALSE)</f>
        <v>#N/A</v>
      </c>
      <c r="AR11" s="53" t="e">
        <f>U11-V11-VLOOKUP(C11, Вчера_КовиВак!C:BN, 14, FALSE)</f>
        <v>#N/A</v>
      </c>
      <c r="AS11" s="53" t="e">
        <f>W11-X11-VLOOKUP(C11, Вчера_КовиВак!C:BN, 16, FALSE)</f>
        <v>#N/A</v>
      </c>
      <c r="AT11" s="53" t="e">
        <f>Y11-Z11-VLOOKUP(C11, Вчера_КовиВак!C:BN, 18, FALSE)</f>
        <v>#N/A</v>
      </c>
      <c r="AU11" s="53" t="e">
        <f>AA11-AB11-VLOOKUP(C11, Вчера_КовиВак!C:BN, 20, FALSE)</f>
        <v>#N/A</v>
      </c>
      <c r="AV11" s="53" t="e">
        <f>AC11-AD11-VLOOKUP(C11, Вчера_КовиВак!C:BN, 22, FALSE)</f>
        <v>#N/A</v>
      </c>
      <c r="AW11" s="53" t="e">
        <f>VLOOKUP(C11, Вчера_КовиВак!C:BN, 25, FALSE)+F11*2-Z11-AB11-AD11-AG11</f>
        <v>#N/A</v>
      </c>
      <c r="AX11" s="53" t="e">
        <f>AE11-VLOOKUP(C11,Вчера_КовиВак!C:BN, 24, FALSE)</f>
        <v>#N/A</v>
      </c>
    </row>
    <row r="12" spans="1:50" ht="50.1" customHeight="1" x14ac:dyDescent="0.25">
      <c r="A12" s="42"/>
      <c r="B12" s="42"/>
      <c r="C12" s="42"/>
      <c r="D12" s="39"/>
      <c r="E12" s="44"/>
      <c r="F12" s="39"/>
      <c r="G12" s="44"/>
      <c r="H12" s="39"/>
      <c r="I12" s="44"/>
      <c r="J12" s="39"/>
      <c r="K12" s="44"/>
      <c r="L12" s="43"/>
      <c r="M12" s="44"/>
      <c r="N12" s="43"/>
      <c r="O12" s="44"/>
      <c r="P12" s="43"/>
      <c r="Q12" s="44"/>
      <c r="R12" s="43"/>
      <c r="S12" s="44"/>
      <c r="T12" s="43"/>
      <c r="U12" s="44"/>
      <c r="V12" s="43"/>
      <c r="W12" s="44"/>
      <c r="X12" s="43"/>
      <c r="Y12" s="44"/>
      <c r="Z12" s="44"/>
      <c r="AA12" s="44"/>
      <c r="AB12" s="43"/>
      <c r="AC12" s="44"/>
      <c r="AD12" s="43"/>
      <c r="AE12" s="43"/>
      <c r="AF12" s="43"/>
      <c r="AG12" s="44"/>
      <c r="AH12" s="48"/>
      <c r="AI12" s="57">
        <f t="shared" si="1"/>
        <v>0</v>
      </c>
      <c r="AJ12" s="53" t="str">
        <f>IF(ISNA(VLOOKUP(C12,Вчера_КовиВак!C:C, 1, FALSE)),"ошибка",0)</f>
        <v>ошибка</v>
      </c>
      <c r="AK12" s="55"/>
      <c r="AL12" s="53" t="e">
        <f>E12-F12-VLOOKUP(C12, Вчера_КовиВак!C:BN, 2, FALSE)</f>
        <v>#N/A</v>
      </c>
      <c r="AM12" s="53" t="e">
        <f>K12-L12-VLOOKUP(C12, Вчера_КовиВак!C:BN, 4, FALSE)</f>
        <v>#N/A</v>
      </c>
      <c r="AN12" s="53" t="e">
        <f>M12-N12-VLOOKUP(C12, Вчера_КовиВак!C:BN, 6, FALSE)</f>
        <v>#N/A</v>
      </c>
      <c r="AO12" s="53" t="e">
        <f>O12-P12-VLOOKUP(C12, Вчера_КовиВак!C:BN, 8, FALSE)</f>
        <v>#N/A</v>
      </c>
      <c r="AP12" s="53" t="e">
        <f>Q12-R12-VLOOKUP(C12, Вчера_КовиВак!C:BN, 10, FALSE)</f>
        <v>#N/A</v>
      </c>
      <c r="AQ12" s="53" t="e">
        <f>S12-T12-VLOOKUP(C12, Вчера_КовиВак!C:BN, 12, FALSE)</f>
        <v>#N/A</v>
      </c>
      <c r="AR12" s="53" t="e">
        <f>U12-V12-VLOOKUP(C12, Вчера_КовиВак!C:BN, 14, FALSE)</f>
        <v>#N/A</v>
      </c>
      <c r="AS12" s="53" t="e">
        <f>W12-X12-VLOOKUP(C12, Вчера_КовиВак!C:BN, 16, FALSE)</f>
        <v>#N/A</v>
      </c>
      <c r="AT12" s="53" t="e">
        <f>Y12-Z12-VLOOKUP(C12, Вчера_КовиВак!C:BN, 18, FALSE)</f>
        <v>#N/A</v>
      </c>
      <c r="AU12" s="53" t="e">
        <f>AA12-AB12-VLOOKUP(C12, Вчера_КовиВак!C:BN, 20, FALSE)</f>
        <v>#N/A</v>
      </c>
      <c r="AV12" s="53" t="e">
        <f>AC12-AD12-VLOOKUP(C12, Вчера_КовиВак!C:BN, 22, FALSE)</f>
        <v>#N/A</v>
      </c>
      <c r="AW12" s="53" t="e">
        <f>VLOOKUP(C12, Вчера_КовиВак!C:BN, 25, FALSE)+F12*2-Z12-AB12-AD12-AG12</f>
        <v>#N/A</v>
      </c>
      <c r="AX12" s="53" t="e">
        <f>AE12-VLOOKUP(C12,Вчера_КовиВак!C:BN, 24, FALSE)</f>
        <v>#N/A</v>
      </c>
    </row>
    <row r="13" spans="1:50" ht="50.1" customHeight="1" x14ac:dyDescent="0.25">
      <c r="A13" s="42"/>
      <c r="B13" s="42"/>
      <c r="C13" s="42"/>
      <c r="D13" s="39"/>
      <c r="E13" s="44"/>
      <c r="F13" s="39"/>
      <c r="G13" s="44"/>
      <c r="H13" s="39"/>
      <c r="I13" s="44"/>
      <c r="J13" s="39"/>
      <c r="K13" s="44"/>
      <c r="L13" s="43"/>
      <c r="M13" s="44"/>
      <c r="N13" s="43"/>
      <c r="O13" s="44"/>
      <c r="P13" s="43"/>
      <c r="Q13" s="44"/>
      <c r="R13" s="43"/>
      <c r="S13" s="44"/>
      <c r="T13" s="43"/>
      <c r="U13" s="44"/>
      <c r="V13" s="43"/>
      <c r="W13" s="44"/>
      <c r="X13" s="43"/>
      <c r="Y13" s="44"/>
      <c r="Z13" s="44"/>
      <c r="AA13" s="44"/>
      <c r="AB13" s="43"/>
      <c r="AC13" s="44"/>
      <c r="AD13" s="43"/>
      <c r="AE13" s="43"/>
      <c r="AF13" s="43"/>
      <c r="AG13" s="44"/>
      <c r="AH13" s="48"/>
      <c r="AI13" s="57">
        <f t="shared" si="1"/>
        <v>0</v>
      </c>
      <c r="AJ13" s="53" t="str">
        <f>IF(ISNA(VLOOKUP(C13,Вчера_КовиВак!C:C, 1, FALSE)),"ошибка",0)</f>
        <v>ошибка</v>
      </c>
      <c r="AK13" s="55"/>
      <c r="AL13" s="53" t="e">
        <f>E13-F13-VLOOKUP(C13, Вчера_КовиВак!C:BN, 2, FALSE)</f>
        <v>#N/A</v>
      </c>
      <c r="AM13" s="53" t="e">
        <f>K13-L13-VLOOKUP(C13, Вчера_КовиВак!C:BN, 4, FALSE)</f>
        <v>#N/A</v>
      </c>
      <c r="AN13" s="53" t="e">
        <f>M13-N13-VLOOKUP(C13, Вчера_КовиВак!C:BN, 6, FALSE)</f>
        <v>#N/A</v>
      </c>
      <c r="AO13" s="53" t="e">
        <f>O13-P13-VLOOKUP(C13, Вчера_КовиВак!C:BN, 8, FALSE)</f>
        <v>#N/A</v>
      </c>
      <c r="AP13" s="53" t="e">
        <f>Q13-R13-VLOOKUP(C13, Вчера_КовиВак!C:BN, 10, FALSE)</f>
        <v>#N/A</v>
      </c>
      <c r="AQ13" s="53" t="e">
        <f>S13-T13-VLOOKUP(C13, Вчера_КовиВак!C:BN, 12, FALSE)</f>
        <v>#N/A</v>
      </c>
      <c r="AR13" s="53" t="e">
        <f>U13-V13-VLOOKUP(C13, Вчера_КовиВак!C:BN, 14, FALSE)</f>
        <v>#N/A</v>
      </c>
      <c r="AS13" s="53" t="e">
        <f>W13-X13-VLOOKUP(C13, Вчера_КовиВак!C:BN, 16, FALSE)</f>
        <v>#N/A</v>
      </c>
      <c r="AT13" s="53" t="e">
        <f>Y13-Z13-VLOOKUP(C13, Вчера_КовиВак!C:BN, 18, FALSE)</f>
        <v>#N/A</v>
      </c>
      <c r="AU13" s="53" t="e">
        <f>AA13-AB13-VLOOKUP(C13, Вчера_КовиВак!C:BN, 20, FALSE)</f>
        <v>#N/A</v>
      </c>
      <c r="AV13" s="53" t="e">
        <f>AC13-AD13-VLOOKUP(C13, Вчера_КовиВак!C:BN, 22, FALSE)</f>
        <v>#N/A</v>
      </c>
      <c r="AW13" s="53" t="e">
        <f>VLOOKUP(C13, Вчера_КовиВак!C:BN, 25, FALSE)+F13*2-Z13-AB13-AD13-AG13</f>
        <v>#N/A</v>
      </c>
      <c r="AX13" s="53" t="e">
        <f>AE13-VLOOKUP(C13,Вчера_КовиВак!C:BN, 24, FALSE)</f>
        <v>#N/A</v>
      </c>
    </row>
    <row r="14" spans="1:50" ht="50.1" customHeight="1" x14ac:dyDescent="0.25">
      <c r="A14" s="42"/>
      <c r="B14" s="42"/>
      <c r="C14" s="42"/>
      <c r="D14" s="39"/>
      <c r="E14" s="44"/>
      <c r="F14" s="39"/>
      <c r="G14" s="44"/>
      <c r="H14" s="39"/>
      <c r="I14" s="44"/>
      <c r="J14" s="39"/>
      <c r="K14" s="44"/>
      <c r="L14" s="43"/>
      <c r="M14" s="44"/>
      <c r="N14" s="43"/>
      <c r="O14" s="44"/>
      <c r="P14" s="43"/>
      <c r="Q14" s="44"/>
      <c r="R14" s="43"/>
      <c r="S14" s="44"/>
      <c r="T14" s="43"/>
      <c r="U14" s="44"/>
      <c r="V14" s="43"/>
      <c r="W14" s="44"/>
      <c r="X14" s="43"/>
      <c r="Y14" s="44"/>
      <c r="Z14" s="44"/>
      <c r="AA14" s="44"/>
      <c r="AB14" s="43"/>
      <c r="AC14" s="44"/>
      <c r="AD14" s="43"/>
      <c r="AE14" s="43"/>
      <c r="AF14" s="43"/>
      <c r="AG14" s="44"/>
      <c r="AH14" s="48"/>
      <c r="AI14" s="57">
        <f t="shared" si="1"/>
        <v>0</v>
      </c>
      <c r="AJ14" s="53" t="str">
        <f>IF(ISNA(VLOOKUP(C14,Вчера_КовиВак!C:C, 1, FALSE)),"ошибка",0)</f>
        <v>ошибка</v>
      </c>
      <c r="AK14" s="55"/>
      <c r="AL14" s="53" t="e">
        <f>E14-F14-VLOOKUP(C14, Вчера_КовиВак!C:BN, 2, FALSE)</f>
        <v>#N/A</v>
      </c>
      <c r="AM14" s="53" t="e">
        <f>K14-L14-VLOOKUP(C14, Вчера_КовиВак!C:BN, 4, FALSE)</f>
        <v>#N/A</v>
      </c>
      <c r="AN14" s="53" t="e">
        <f>M14-N14-VLOOKUP(C14, Вчера_КовиВак!C:BN, 6, FALSE)</f>
        <v>#N/A</v>
      </c>
      <c r="AO14" s="53" t="e">
        <f>O14-P14-VLOOKUP(C14, Вчера_КовиВак!C:BN, 8, FALSE)</f>
        <v>#N/A</v>
      </c>
      <c r="AP14" s="53" t="e">
        <f>Q14-R14-VLOOKUP(C14, Вчера_КовиВак!C:BN, 10, FALSE)</f>
        <v>#N/A</v>
      </c>
      <c r="AQ14" s="53" t="e">
        <f>S14-T14-VLOOKUP(C14, Вчера_КовиВак!C:BN, 12, FALSE)</f>
        <v>#N/A</v>
      </c>
      <c r="AR14" s="53" t="e">
        <f>U14-V14-VLOOKUP(C14, Вчера_КовиВак!C:BN, 14, FALSE)</f>
        <v>#N/A</v>
      </c>
      <c r="AS14" s="53" t="e">
        <f>W14-X14-VLOOKUP(C14, Вчера_КовиВак!C:BN, 16, FALSE)</f>
        <v>#N/A</v>
      </c>
      <c r="AT14" s="53" t="e">
        <f>Y14-Z14-VLOOKUP(C14, Вчера_КовиВак!C:BN, 18, FALSE)</f>
        <v>#N/A</v>
      </c>
      <c r="AU14" s="53" t="e">
        <f>AA14-AB14-VLOOKUP(C14, Вчера_КовиВак!C:BN, 20, FALSE)</f>
        <v>#N/A</v>
      </c>
      <c r="AV14" s="53" t="e">
        <f>AC14-AD14-VLOOKUP(C14, Вчера_КовиВак!C:BN, 22, FALSE)</f>
        <v>#N/A</v>
      </c>
      <c r="AW14" s="53" t="e">
        <f>VLOOKUP(C14, Вчера_КовиВак!C:BN, 25, FALSE)+F14*2-Z14-AB14-AD14-AG14</f>
        <v>#N/A</v>
      </c>
      <c r="AX14" s="53" t="e">
        <f>AE14-VLOOKUP(C14,Вчера_КовиВак!C:BN, 24, FALSE)</f>
        <v>#N/A</v>
      </c>
    </row>
    <row r="15" spans="1:50" ht="50.1" customHeight="1" x14ac:dyDescent="0.25">
      <c r="A15" s="42"/>
      <c r="B15" s="42"/>
      <c r="C15" s="42"/>
      <c r="D15" s="39"/>
      <c r="E15" s="44"/>
      <c r="F15" s="39"/>
      <c r="G15" s="44"/>
      <c r="H15" s="39"/>
      <c r="I15" s="44"/>
      <c r="J15" s="39"/>
      <c r="K15" s="44"/>
      <c r="L15" s="43"/>
      <c r="M15" s="44"/>
      <c r="N15" s="43"/>
      <c r="O15" s="44"/>
      <c r="P15" s="43"/>
      <c r="Q15" s="44"/>
      <c r="R15" s="43"/>
      <c r="S15" s="44"/>
      <c r="T15" s="43"/>
      <c r="U15" s="44"/>
      <c r="V15" s="43"/>
      <c r="W15" s="44"/>
      <c r="X15" s="43"/>
      <c r="Y15" s="44"/>
      <c r="Z15" s="44"/>
      <c r="AA15" s="44"/>
      <c r="AB15" s="43"/>
      <c r="AC15" s="44"/>
      <c r="AD15" s="43"/>
      <c r="AE15" s="43"/>
      <c r="AF15" s="43"/>
      <c r="AG15" s="44"/>
      <c r="AH15" s="48"/>
      <c r="AI15" s="57">
        <f t="shared" si="1"/>
        <v>0</v>
      </c>
      <c r="AJ15" s="53" t="str">
        <f>IF(ISNA(VLOOKUP(C15,Вчера_КовиВак!C:C, 1, FALSE)),"ошибка",0)</f>
        <v>ошибка</v>
      </c>
      <c r="AK15" s="55"/>
      <c r="AL15" s="53" t="e">
        <f>E15-F15-VLOOKUP(C15, Вчера_КовиВак!C:BN, 2, FALSE)</f>
        <v>#N/A</v>
      </c>
      <c r="AM15" s="53" t="e">
        <f>K15-L15-VLOOKUP(C15, Вчера_КовиВак!C:BN, 4, FALSE)</f>
        <v>#N/A</v>
      </c>
      <c r="AN15" s="53" t="e">
        <f>M15-N15-VLOOKUP(C15, Вчера_КовиВак!C:BN, 6, FALSE)</f>
        <v>#N/A</v>
      </c>
      <c r="AO15" s="53" t="e">
        <f>O15-P15-VLOOKUP(C15, Вчера_КовиВак!C:BN, 8, FALSE)</f>
        <v>#N/A</v>
      </c>
      <c r="AP15" s="53" t="e">
        <f>Q15-R15-VLOOKUP(C15, Вчера_КовиВак!C:BN, 10, FALSE)</f>
        <v>#N/A</v>
      </c>
      <c r="AQ15" s="53" t="e">
        <f>S15-T15-VLOOKUP(C15, Вчера_КовиВак!C:BN, 12, FALSE)</f>
        <v>#N/A</v>
      </c>
      <c r="AR15" s="53" t="e">
        <f>U15-V15-VLOOKUP(C15, Вчера_КовиВак!C:BN, 14, FALSE)</f>
        <v>#N/A</v>
      </c>
      <c r="AS15" s="53" t="e">
        <f>W15-X15-VLOOKUP(C15, Вчера_КовиВак!C:BN, 16, FALSE)</f>
        <v>#N/A</v>
      </c>
      <c r="AT15" s="53" t="e">
        <f>Y15-Z15-VLOOKUP(C15, Вчера_КовиВак!C:BN, 18, FALSE)</f>
        <v>#N/A</v>
      </c>
      <c r="AU15" s="53" t="e">
        <f>AA15-AB15-VLOOKUP(C15, Вчера_КовиВак!C:BN, 20, FALSE)</f>
        <v>#N/A</v>
      </c>
      <c r="AV15" s="53" t="e">
        <f>AC15-AD15-VLOOKUP(C15, Вчера_КовиВак!C:BN, 22, FALSE)</f>
        <v>#N/A</v>
      </c>
      <c r="AW15" s="53" t="e">
        <f>VLOOKUP(C15, Вчера_КовиВак!C:BN, 25, FALSE)+F15*2-Z15-AB15-AD15-AG15</f>
        <v>#N/A</v>
      </c>
      <c r="AX15" s="53" t="e">
        <f>AE15-VLOOKUP(C15,Вчера_КовиВак!C:BN, 24, FALSE)</f>
        <v>#N/A</v>
      </c>
    </row>
    <row r="16" spans="1:50" ht="50.1" customHeight="1" x14ac:dyDescent="0.25">
      <c r="A16" s="42"/>
      <c r="B16" s="42"/>
      <c r="C16" s="42"/>
      <c r="D16" s="39"/>
      <c r="E16" s="44"/>
      <c r="F16" s="39"/>
      <c r="G16" s="44"/>
      <c r="H16" s="39"/>
      <c r="I16" s="44"/>
      <c r="J16" s="39"/>
      <c r="K16" s="44"/>
      <c r="L16" s="43"/>
      <c r="M16" s="44"/>
      <c r="N16" s="43"/>
      <c r="O16" s="44"/>
      <c r="P16" s="43"/>
      <c r="Q16" s="44"/>
      <c r="R16" s="43"/>
      <c r="S16" s="44"/>
      <c r="T16" s="43"/>
      <c r="U16" s="44"/>
      <c r="V16" s="43"/>
      <c r="W16" s="44"/>
      <c r="X16" s="43"/>
      <c r="Y16" s="44"/>
      <c r="Z16" s="44"/>
      <c r="AA16" s="44"/>
      <c r="AB16" s="43"/>
      <c r="AC16" s="44"/>
      <c r="AD16" s="43"/>
      <c r="AE16" s="43"/>
      <c r="AF16" s="43"/>
      <c r="AG16" s="44"/>
      <c r="AH16" s="48"/>
      <c r="AI16" s="57">
        <f t="shared" si="1"/>
        <v>0</v>
      </c>
      <c r="AJ16" s="53" t="str">
        <f>IF(ISNA(VLOOKUP(C16,Вчера_КовиВак!C:C, 1, FALSE)),"ошибка",0)</f>
        <v>ошибка</v>
      </c>
      <c r="AK16" s="55"/>
      <c r="AL16" s="53" t="e">
        <f>E16-F16-VLOOKUP(C16, Вчера_КовиВак!C:BN, 2, FALSE)</f>
        <v>#N/A</v>
      </c>
      <c r="AM16" s="53" t="e">
        <f>K16-L16-VLOOKUP(C16, Вчера_КовиВак!C:BN, 4, FALSE)</f>
        <v>#N/A</v>
      </c>
      <c r="AN16" s="53" t="e">
        <f>M16-N16-VLOOKUP(C16, Вчера_КовиВак!C:BN, 6, FALSE)</f>
        <v>#N/A</v>
      </c>
      <c r="AO16" s="53" t="e">
        <f>O16-P16-VLOOKUP(C16, Вчера_КовиВак!C:BN, 8, FALSE)</f>
        <v>#N/A</v>
      </c>
      <c r="AP16" s="53" t="e">
        <f>Q16-R16-VLOOKUP(C16, Вчера_КовиВак!C:BN, 10, FALSE)</f>
        <v>#N/A</v>
      </c>
      <c r="AQ16" s="53" t="e">
        <f>S16-T16-VLOOKUP(C16, Вчера_КовиВак!C:BN, 12, FALSE)</f>
        <v>#N/A</v>
      </c>
      <c r="AR16" s="53" t="e">
        <f>U16-V16-VLOOKUP(C16, Вчера_КовиВак!C:BN, 14, FALSE)</f>
        <v>#N/A</v>
      </c>
      <c r="AS16" s="53" t="e">
        <f>W16-X16-VLOOKUP(C16, Вчера_КовиВак!C:BN, 16, FALSE)</f>
        <v>#N/A</v>
      </c>
      <c r="AT16" s="53" t="e">
        <f>Y16-Z16-VLOOKUP(C16, Вчера_КовиВак!C:BN, 18, FALSE)</f>
        <v>#N/A</v>
      </c>
      <c r="AU16" s="53" t="e">
        <f>AA16-AB16-VLOOKUP(C16, Вчера_КовиВак!C:BN, 20, FALSE)</f>
        <v>#N/A</v>
      </c>
      <c r="AV16" s="53" t="e">
        <f>AC16-AD16-VLOOKUP(C16, Вчера_КовиВак!C:BN, 22, FALSE)</f>
        <v>#N/A</v>
      </c>
      <c r="AW16" s="53" t="e">
        <f>VLOOKUP(C16, Вчера_КовиВак!C:BN, 25, FALSE)+F16*2-Z16-AB16-AD16-AG16</f>
        <v>#N/A</v>
      </c>
      <c r="AX16" s="53" t="e">
        <f>AE16-VLOOKUP(C16,Вчера_КовиВак!C:BN, 24, FALSE)</f>
        <v>#N/A</v>
      </c>
    </row>
    <row r="17" spans="1:50" ht="50.1" customHeight="1" x14ac:dyDescent="0.25">
      <c r="A17" s="42"/>
      <c r="B17" s="42"/>
      <c r="C17" s="42"/>
      <c r="D17" s="39"/>
      <c r="E17" s="44"/>
      <c r="F17" s="39"/>
      <c r="G17" s="44"/>
      <c r="H17" s="39"/>
      <c r="I17" s="44"/>
      <c r="J17" s="39"/>
      <c r="K17" s="44"/>
      <c r="L17" s="43"/>
      <c r="M17" s="44"/>
      <c r="N17" s="43"/>
      <c r="O17" s="44"/>
      <c r="P17" s="43"/>
      <c r="Q17" s="44"/>
      <c r="R17" s="43"/>
      <c r="S17" s="44"/>
      <c r="T17" s="43"/>
      <c r="U17" s="44"/>
      <c r="V17" s="43"/>
      <c r="W17" s="44"/>
      <c r="X17" s="43"/>
      <c r="Y17" s="44"/>
      <c r="Z17" s="44"/>
      <c r="AA17" s="44"/>
      <c r="AB17" s="43"/>
      <c r="AC17" s="44"/>
      <c r="AD17" s="43"/>
      <c r="AE17" s="43"/>
      <c r="AF17" s="43"/>
      <c r="AG17" s="44"/>
      <c r="AH17" s="48"/>
      <c r="AI17" s="57">
        <f t="shared" si="1"/>
        <v>0</v>
      </c>
      <c r="AJ17" s="53" t="str">
        <f>IF(ISNA(VLOOKUP(C17,Вчера_КовиВак!C:C, 1, FALSE)),"ошибка",0)</f>
        <v>ошибка</v>
      </c>
      <c r="AK17" s="55"/>
      <c r="AL17" s="53" t="e">
        <f>E17-F17-VLOOKUP(C17, Вчера_КовиВак!C:BN, 2, FALSE)</f>
        <v>#N/A</v>
      </c>
      <c r="AM17" s="53" t="e">
        <f>K17-L17-VLOOKUP(C17, Вчера_КовиВак!C:BN, 4, FALSE)</f>
        <v>#N/A</v>
      </c>
      <c r="AN17" s="53" t="e">
        <f>M17-N17-VLOOKUP(C17, Вчера_КовиВак!C:BN, 6, FALSE)</f>
        <v>#N/A</v>
      </c>
      <c r="AO17" s="53" t="e">
        <f>O17-P17-VLOOKUP(C17, Вчера_КовиВак!C:BN, 8, FALSE)</f>
        <v>#N/A</v>
      </c>
      <c r="AP17" s="53" t="e">
        <f>Q17-R17-VLOOKUP(C17, Вчера_КовиВак!C:BN, 10, FALSE)</f>
        <v>#N/A</v>
      </c>
      <c r="AQ17" s="53" t="e">
        <f>S17-T17-VLOOKUP(C17, Вчера_КовиВак!C:BN, 12, FALSE)</f>
        <v>#N/A</v>
      </c>
      <c r="AR17" s="53" t="e">
        <f>U17-V17-VLOOKUP(C17, Вчера_КовиВак!C:BN, 14, FALSE)</f>
        <v>#N/A</v>
      </c>
      <c r="AS17" s="53" t="e">
        <f>W17-X17-VLOOKUP(C17, Вчера_КовиВак!C:BN, 16, FALSE)</f>
        <v>#N/A</v>
      </c>
      <c r="AT17" s="53" t="e">
        <f>Y17-Z17-VLOOKUP(C17, Вчера_КовиВак!C:BN, 18, FALSE)</f>
        <v>#N/A</v>
      </c>
      <c r="AU17" s="53" t="e">
        <f>AA17-AB17-VLOOKUP(C17, Вчера_КовиВак!C:BN, 20, FALSE)</f>
        <v>#N/A</v>
      </c>
      <c r="AV17" s="53" t="e">
        <f>AC17-AD17-VLOOKUP(C17, Вчера_КовиВак!C:BN, 22, FALSE)</f>
        <v>#N/A</v>
      </c>
      <c r="AW17" s="53" t="e">
        <f>VLOOKUP(C17, Вчера_КовиВак!C:BN, 25, FALSE)+F17*2-Z17-AB17-AD17-AG17</f>
        <v>#N/A</v>
      </c>
      <c r="AX17" s="53" t="e">
        <f>AE17-VLOOKUP(C17,Вчера_КовиВак!C:BN, 24, FALSE)</f>
        <v>#N/A</v>
      </c>
    </row>
    <row r="18" spans="1:50" ht="50.1" customHeight="1" x14ac:dyDescent="0.25">
      <c r="A18" s="42"/>
      <c r="B18" s="42"/>
      <c r="C18" s="42"/>
      <c r="D18" s="39"/>
      <c r="E18" s="44"/>
      <c r="F18" s="39"/>
      <c r="G18" s="44"/>
      <c r="H18" s="39"/>
      <c r="I18" s="44"/>
      <c r="J18" s="39"/>
      <c r="K18" s="44"/>
      <c r="L18" s="43"/>
      <c r="M18" s="44"/>
      <c r="N18" s="43"/>
      <c r="O18" s="44"/>
      <c r="P18" s="43"/>
      <c r="Q18" s="44"/>
      <c r="R18" s="43"/>
      <c r="S18" s="44"/>
      <c r="T18" s="43"/>
      <c r="U18" s="44"/>
      <c r="V18" s="43"/>
      <c r="W18" s="44"/>
      <c r="X18" s="43"/>
      <c r="Y18" s="44"/>
      <c r="Z18" s="44"/>
      <c r="AA18" s="44"/>
      <c r="AB18" s="43"/>
      <c r="AC18" s="44"/>
      <c r="AD18" s="43"/>
      <c r="AE18" s="43"/>
      <c r="AF18" s="43"/>
      <c r="AG18" s="44"/>
      <c r="AH18" s="48"/>
      <c r="AI18" s="57">
        <f t="shared" si="1"/>
        <v>0</v>
      </c>
      <c r="AJ18" s="53" t="str">
        <f>IF(ISNA(VLOOKUP(C18,Вчера_КовиВак!C:C, 1, FALSE)),"ошибка",0)</f>
        <v>ошибка</v>
      </c>
      <c r="AK18" s="55"/>
      <c r="AL18" s="53" t="e">
        <f>E18-F18-VLOOKUP(C18, Вчера_КовиВак!C:BN, 2, FALSE)</f>
        <v>#N/A</v>
      </c>
      <c r="AM18" s="53" t="e">
        <f>K18-L18-VLOOKUP(C18, Вчера_КовиВак!C:BN, 4, FALSE)</f>
        <v>#N/A</v>
      </c>
      <c r="AN18" s="53" t="e">
        <f>M18-N18-VLOOKUP(C18, Вчера_КовиВак!C:BN, 6, FALSE)</f>
        <v>#N/A</v>
      </c>
      <c r="AO18" s="53" t="e">
        <f>O18-P18-VLOOKUP(C18, Вчера_КовиВак!C:BN, 8, FALSE)</f>
        <v>#N/A</v>
      </c>
      <c r="AP18" s="53" t="e">
        <f>Q18-R18-VLOOKUP(C18, Вчера_КовиВак!C:BN, 10, FALSE)</f>
        <v>#N/A</v>
      </c>
      <c r="AQ18" s="53" t="e">
        <f>S18-T18-VLOOKUP(C18, Вчера_КовиВак!C:BN, 12, FALSE)</f>
        <v>#N/A</v>
      </c>
      <c r="AR18" s="53" t="e">
        <f>U18-V18-VLOOKUP(C18, Вчера_КовиВак!C:BN, 14, FALSE)</f>
        <v>#N/A</v>
      </c>
      <c r="AS18" s="53" t="e">
        <f>W18-X18-VLOOKUP(C18, Вчера_КовиВак!C:BN, 16, FALSE)</f>
        <v>#N/A</v>
      </c>
      <c r="AT18" s="53" t="e">
        <f>Y18-Z18-VLOOKUP(C18, Вчера_КовиВак!C:BN, 18, FALSE)</f>
        <v>#N/A</v>
      </c>
      <c r="AU18" s="53" t="e">
        <f>AA18-AB18-VLOOKUP(C18, Вчера_КовиВак!C:BN, 20, FALSE)</f>
        <v>#N/A</v>
      </c>
      <c r="AV18" s="53" t="e">
        <f>AC18-AD18-VLOOKUP(C18, Вчера_КовиВак!C:BN, 22, FALSE)</f>
        <v>#N/A</v>
      </c>
      <c r="AW18" s="53" t="e">
        <f>VLOOKUP(C18, Вчера_КовиВак!C:BN, 25, FALSE)+F18*2-Z18-AB18-AD18-AG18</f>
        <v>#N/A</v>
      </c>
      <c r="AX18" s="53" t="e">
        <f>AE18-VLOOKUP(C18,Вчера_КовиВак!C:BN, 24, FALSE)</f>
        <v>#N/A</v>
      </c>
    </row>
    <row r="19" spans="1:50" ht="50.1" customHeight="1" x14ac:dyDescent="0.25">
      <c r="A19" s="42"/>
      <c r="B19" s="42"/>
      <c r="C19" s="42"/>
      <c r="D19" s="39"/>
      <c r="E19" s="44"/>
      <c r="F19" s="39"/>
      <c r="G19" s="44"/>
      <c r="H19" s="39"/>
      <c r="I19" s="44"/>
      <c r="J19" s="39"/>
      <c r="K19" s="44"/>
      <c r="L19" s="43"/>
      <c r="M19" s="44"/>
      <c r="N19" s="43"/>
      <c r="O19" s="44"/>
      <c r="P19" s="43"/>
      <c r="Q19" s="44"/>
      <c r="R19" s="43"/>
      <c r="S19" s="44"/>
      <c r="T19" s="43"/>
      <c r="U19" s="44"/>
      <c r="V19" s="43"/>
      <c r="W19" s="44"/>
      <c r="X19" s="43"/>
      <c r="Y19" s="44"/>
      <c r="Z19" s="44"/>
      <c r="AA19" s="44"/>
      <c r="AB19" s="43"/>
      <c r="AC19" s="44"/>
      <c r="AD19" s="43"/>
      <c r="AE19" s="43"/>
      <c r="AF19" s="43"/>
      <c r="AG19" s="44"/>
      <c r="AH19" s="48"/>
      <c r="AI19" s="57">
        <f t="shared" si="1"/>
        <v>0</v>
      </c>
      <c r="AJ19" s="53" t="str">
        <f>IF(ISNA(VLOOKUP(C19,Вчера_КовиВак!C:C, 1, FALSE)),"ошибка",0)</f>
        <v>ошибка</v>
      </c>
      <c r="AK19" s="55"/>
      <c r="AL19" s="53" t="e">
        <f>E19-F19-VLOOKUP(C19, Вчера_КовиВак!C:BN, 2, FALSE)</f>
        <v>#N/A</v>
      </c>
      <c r="AM19" s="53" t="e">
        <f>K19-L19-VLOOKUP(C19, Вчера_КовиВак!C:BN, 4, FALSE)</f>
        <v>#N/A</v>
      </c>
      <c r="AN19" s="53" t="e">
        <f>M19-N19-VLOOKUP(C19, Вчера_КовиВак!C:BN, 6, FALSE)</f>
        <v>#N/A</v>
      </c>
      <c r="AO19" s="53" t="e">
        <f>O19-P19-VLOOKUP(C19, Вчера_КовиВак!C:BN, 8, FALSE)</f>
        <v>#N/A</v>
      </c>
      <c r="AP19" s="53" t="e">
        <f>Q19-R19-VLOOKUP(C19, Вчера_КовиВак!C:BN, 10, FALSE)</f>
        <v>#N/A</v>
      </c>
      <c r="AQ19" s="53" t="e">
        <f>S19-T19-VLOOKUP(C19, Вчера_КовиВак!C:BN, 12, FALSE)</f>
        <v>#N/A</v>
      </c>
      <c r="AR19" s="53" t="e">
        <f>U19-V19-VLOOKUP(C19, Вчера_КовиВак!C:BN, 14, FALSE)</f>
        <v>#N/A</v>
      </c>
      <c r="AS19" s="53" t="e">
        <f>W19-X19-VLOOKUP(C19, Вчера_КовиВак!C:BN, 16, FALSE)</f>
        <v>#N/A</v>
      </c>
      <c r="AT19" s="53" t="e">
        <f>Y19-Z19-VLOOKUP(C19, Вчера_КовиВак!C:BN, 18, FALSE)</f>
        <v>#N/A</v>
      </c>
      <c r="AU19" s="53" t="e">
        <f>AA19-AB19-VLOOKUP(C19, Вчера_КовиВак!C:BN, 20, FALSE)</f>
        <v>#N/A</v>
      </c>
      <c r="AV19" s="53" t="e">
        <f>AC19-AD19-VLOOKUP(C19, Вчера_КовиВак!C:BN, 22, FALSE)</f>
        <v>#N/A</v>
      </c>
      <c r="AW19" s="53" t="e">
        <f>VLOOKUP(C19, Вчера_КовиВак!C:BN, 25, FALSE)+F19*2-Z19-AB19-AD19-AG19</f>
        <v>#N/A</v>
      </c>
      <c r="AX19" s="53" t="e">
        <f>AE19-VLOOKUP(C19,Вчера_КовиВак!C:BN, 24, FALSE)</f>
        <v>#N/A</v>
      </c>
    </row>
    <row r="20" spans="1:50" ht="50.1" customHeight="1" x14ac:dyDescent="0.25">
      <c r="A20" s="42"/>
      <c r="B20" s="42"/>
      <c r="C20" s="42"/>
      <c r="D20" s="39"/>
      <c r="E20" s="44"/>
      <c r="F20" s="39"/>
      <c r="G20" s="44"/>
      <c r="H20" s="39"/>
      <c r="I20" s="44"/>
      <c r="J20" s="39"/>
      <c r="K20" s="44"/>
      <c r="L20" s="43"/>
      <c r="M20" s="44"/>
      <c r="N20" s="43"/>
      <c r="O20" s="44"/>
      <c r="P20" s="43"/>
      <c r="Q20" s="44"/>
      <c r="R20" s="43"/>
      <c r="S20" s="44"/>
      <c r="T20" s="43"/>
      <c r="U20" s="44"/>
      <c r="V20" s="43"/>
      <c r="W20" s="44"/>
      <c r="X20" s="43"/>
      <c r="Y20" s="44"/>
      <c r="Z20" s="44"/>
      <c r="AA20" s="44"/>
      <c r="AB20" s="43"/>
      <c r="AC20" s="44"/>
      <c r="AD20" s="43"/>
      <c r="AE20" s="43"/>
      <c r="AF20" s="43"/>
      <c r="AG20" s="44"/>
      <c r="AH20" s="48"/>
      <c r="AI20" s="57">
        <f t="shared" si="1"/>
        <v>0</v>
      </c>
      <c r="AJ20" s="53" t="str">
        <f>IF(ISNA(VLOOKUP(C20,Вчера_КовиВак!C:C, 1, FALSE)),"ошибка",0)</f>
        <v>ошибка</v>
      </c>
      <c r="AK20" s="55"/>
      <c r="AL20" s="53" t="e">
        <f>E20-F20-VLOOKUP(C20, Вчера_КовиВак!C:BN, 2, FALSE)</f>
        <v>#N/A</v>
      </c>
      <c r="AM20" s="53" t="e">
        <f>K20-L20-VLOOKUP(C20, Вчера_КовиВак!C:BN, 4, FALSE)</f>
        <v>#N/A</v>
      </c>
      <c r="AN20" s="53" t="e">
        <f>M20-N20-VLOOKUP(C20, Вчера_КовиВак!C:BN, 6, FALSE)</f>
        <v>#N/A</v>
      </c>
      <c r="AO20" s="53" t="e">
        <f>O20-P20-VLOOKUP(C20, Вчера_КовиВак!C:BN, 8, FALSE)</f>
        <v>#N/A</v>
      </c>
      <c r="AP20" s="53" t="e">
        <f>Q20-R20-VLOOKUP(C20, Вчера_КовиВак!C:BN, 10, FALSE)</f>
        <v>#N/A</v>
      </c>
      <c r="AQ20" s="53" t="e">
        <f>S20-T20-VLOOKUP(C20, Вчера_КовиВак!C:BN, 12, FALSE)</f>
        <v>#N/A</v>
      </c>
      <c r="AR20" s="53" t="e">
        <f>U20-V20-VLOOKUP(C20, Вчера_КовиВак!C:BN, 14, FALSE)</f>
        <v>#N/A</v>
      </c>
      <c r="AS20" s="53" t="e">
        <f>W20-X20-VLOOKUP(C20, Вчера_КовиВак!C:BN, 16, FALSE)</f>
        <v>#N/A</v>
      </c>
      <c r="AT20" s="53" t="e">
        <f>Y20-Z20-VLOOKUP(C20, Вчера_КовиВак!C:BN, 18, FALSE)</f>
        <v>#N/A</v>
      </c>
      <c r="AU20" s="53" t="e">
        <f>AA20-AB20-VLOOKUP(C20, Вчера_КовиВак!C:BN, 20, FALSE)</f>
        <v>#N/A</v>
      </c>
      <c r="AV20" s="53" t="e">
        <f>AC20-AD20-VLOOKUP(C20, Вчера_КовиВак!C:BN, 22, FALSE)</f>
        <v>#N/A</v>
      </c>
      <c r="AW20" s="53" t="e">
        <f>VLOOKUP(C20, Вчера_КовиВак!C:BN, 25, FALSE)+F20*2-Z20-AB20-AD20-AG20</f>
        <v>#N/A</v>
      </c>
      <c r="AX20" s="53" t="e">
        <f>AE20-VLOOKUP(C20,Вчера_КовиВак!C:BN, 24, FALSE)</f>
        <v>#N/A</v>
      </c>
    </row>
    <row r="21" spans="1:50" ht="50.1" customHeight="1" x14ac:dyDescent="0.25">
      <c r="A21" s="42"/>
      <c r="B21" s="42"/>
      <c r="C21" s="42"/>
      <c r="D21" s="39"/>
      <c r="E21" s="44"/>
      <c r="F21" s="39"/>
      <c r="G21" s="44"/>
      <c r="H21" s="39"/>
      <c r="I21" s="44"/>
      <c r="J21" s="39"/>
      <c r="K21" s="44"/>
      <c r="L21" s="43"/>
      <c r="M21" s="44"/>
      <c r="N21" s="43"/>
      <c r="O21" s="44"/>
      <c r="P21" s="43"/>
      <c r="Q21" s="44"/>
      <c r="R21" s="43"/>
      <c r="S21" s="44"/>
      <c r="T21" s="43"/>
      <c r="U21" s="44"/>
      <c r="V21" s="43"/>
      <c r="W21" s="44"/>
      <c r="X21" s="43"/>
      <c r="Y21" s="44"/>
      <c r="Z21" s="44"/>
      <c r="AA21" s="44"/>
      <c r="AB21" s="43"/>
      <c r="AC21" s="44"/>
      <c r="AD21" s="43"/>
      <c r="AE21" s="43"/>
      <c r="AF21" s="43"/>
      <c r="AG21" s="44"/>
      <c r="AH21" s="48"/>
      <c r="AI21" s="57">
        <f t="shared" si="1"/>
        <v>0</v>
      </c>
      <c r="AJ21" s="53" t="str">
        <f>IF(ISNA(VLOOKUP(C21,Вчера_КовиВак!C:C, 1, FALSE)),"ошибка",0)</f>
        <v>ошибка</v>
      </c>
      <c r="AK21" s="55"/>
      <c r="AL21" s="53" t="e">
        <f>E21-F21-VLOOKUP(C21, Вчера_КовиВак!C:BN, 2, FALSE)</f>
        <v>#N/A</v>
      </c>
      <c r="AM21" s="53" t="e">
        <f>K21-L21-VLOOKUP(C21, Вчера_КовиВак!C:BN, 4, FALSE)</f>
        <v>#N/A</v>
      </c>
      <c r="AN21" s="53" t="e">
        <f>M21-N21-VLOOKUP(C21, Вчера_КовиВак!C:BN, 6, FALSE)</f>
        <v>#N/A</v>
      </c>
      <c r="AO21" s="53" t="e">
        <f>O21-P21-VLOOKUP(C21, Вчера_КовиВак!C:BN, 8, FALSE)</f>
        <v>#N/A</v>
      </c>
      <c r="AP21" s="53" t="e">
        <f>Q21-R21-VLOOKUP(C21, Вчера_КовиВак!C:BN, 10, FALSE)</f>
        <v>#N/A</v>
      </c>
      <c r="AQ21" s="53" t="e">
        <f>S21-T21-VLOOKUP(C21, Вчера_КовиВак!C:BN, 12, FALSE)</f>
        <v>#N/A</v>
      </c>
      <c r="AR21" s="53" t="e">
        <f>U21-V21-VLOOKUP(C21, Вчера_КовиВак!C:BN, 14, FALSE)</f>
        <v>#N/A</v>
      </c>
      <c r="AS21" s="53" t="e">
        <f>W21-X21-VLOOKUP(C21, Вчера_КовиВак!C:BN, 16, FALSE)</f>
        <v>#N/A</v>
      </c>
      <c r="AT21" s="53" t="e">
        <f>Y21-Z21-VLOOKUP(C21, Вчера_КовиВак!C:BN, 18, FALSE)</f>
        <v>#N/A</v>
      </c>
      <c r="AU21" s="53" t="e">
        <f>AA21-AB21-VLOOKUP(C21, Вчера_КовиВак!C:BN, 20, FALSE)</f>
        <v>#N/A</v>
      </c>
      <c r="AV21" s="53" t="e">
        <f>AC21-AD21-VLOOKUP(C21, Вчера_КовиВак!C:BN, 22, FALSE)</f>
        <v>#N/A</v>
      </c>
      <c r="AW21" s="53" t="e">
        <f>VLOOKUP(C21, Вчера_КовиВак!C:BN, 25, FALSE)+F21*2-Z21-AB21-AD21-AG21</f>
        <v>#N/A</v>
      </c>
      <c r="AX21" s="53" t="e">
        <f>AE21-VLOOKUP(C21,Вчера_КовиВак!C:BN, 24, FALSE)</f>
        <v>#N/A</v>
      </c>
    </row>
    <row r="22" spans="1:50" ht="50.1" customHeight="1" x14ac:dyDescent="0.25">
      <c r="A22" s="42"/>
      <c r="B22" s="42"/>
      <c r="C22" s="42"/>
      <c r="D22" s="39"/>
      <c r="E22" s="44"/>
      <c r="F22" s="39"/>
      <c r="G22" s="44"/>
      <c r="H22" s="39"/>
      <c r="I22" s="44"/>
      <c r="J22" s="39"/>
      <c r="K22" s="44"/>
      <c r="L22" s="43"/>
      <c r="M22" s="44"/>
      <c r="N22" s="43"/>
      <c r="O22" s="44"/>
      <c r="P22" s="43"/>
      <c r="Q22" s="44"/>
      <c r="R22" s="43"/>
      <c r="S22" s="44"/>
      <c r="T22" s="43"/>
      <c r="U22" s="44"/>
      <c r="V22" s="43"/>
      <c r="W22" s="44"/>
      <c r="X22" s="43"/>
      <c r="Y22" s="44"/>
      <c r="Z22" s="44"/>
      <c r="AA22" s="44"/>
      <c r="AB22" s="43"/>
      <c r="AC22" s="44"/>
      <c r="AD22" s="43"/>
      <c r="AE22" s="43"/>
      <c r="AF22" s="43"/>
      <c r="AG22" s="44"/>
      <c r="AH22" s="48"/>
      <c r="AI22" s="57">
        <f t="shared" si="1"/>
        <v>0</v>
      </c>
      <c r="AJ22" s="53" t="str">
        <f>IF(ISNA(VLOOKUP(C22,Вчера_КовиВак!C:C, 1, FALSE)),"ошибка",0)</f>
        <v>ошибка</v>
      </c>
      <c r="AK22" s="55"/>
      <c r="AL22" s="53" t="e">
        <f>E22-F22-VLOOKUP(C22, Вчера_КовиВак!C:BN, 2, FALSE)</f>
        <v>#N/A</v>
      </c>
      <c r="AM22" s="53" t="e">
        <f>K22-L22-VLOOKUP(C22, Вчера_КовиВак!C:BN, 4, FALSE)</f>
        <v>#N/A</v>
      </c>
      <c r="AN22" s="53" t="e">
        <f>M22-N22-VLOOKUP(C22, Вчера_КовиВак!C:BN, 6, FALSE)</f>
        <v>#N/A</v>
      </c>
      <c r="AO22" s="53" t="e">
        <f>O22-P22-VLOOKUP(C22, Вчера_КовиВак!C:BN, 8, FALSE)</f>
        <v>#N/A</v>
      </c>
      <c r="AP22" s="53" t="e">
        <f>Q22-R22-VLOOKUP(C22, Вчера_КовиВак!C:BN, 10, FALSE)</f>
        <v>#N/A</v>
      </c>
      <c r="AQ22" s="53" t="e">
        <f>S22-T22-VLOOKUP(C22, Вчера_КовиВак!C:BN, 12, FALSE)</f>
        <v>#N/A</v>
      </c>
      <c r="AR22" s="53" t="e">
        <f>U22-V22-VLOOKUP(C22, Вчера_КовиВак!C:BN, 14, FALSE)</f>
        <v>#N/A</v>
      </c>
      <c r="AS22" s="53" t="e">
        <f>W22-X22-VLOOKUP(C22, Вчера_КовиВак!C:BN, 16, FALSE)</f>
        <v>#N/A</v>
      </c>
      <c r="AT22" s="53" t="e">
        <f>Y22-Z22-VLOOKUP(C22, Вчера_КовиВак!C:BN, 18, FALSE)</f>
        <v>#N/A</v>
      </c>
      <c r="AU22" s="53" t="e">
        <f>AA22-AB22-VLOOKUP(C22, Вчера_КовиВак!C:BN, 20, FALSE)</f>
        <v>#N/A</v>
      </c>
      <c r="AV22" s="53" t="e">
        <f>AC22-AD22-VLOOKUP(C22, Вчера_КовиВак!C:BN, 22, FALSE)</f>
        <v>#N/A</v>
      </c>
      <c r="AW22" s="53" t="e">
        <f>VLOOKUP(C22, Вчера_КовиВак!C:BN, 25, FALSE)+F22*2-Z22-AB22-AD22-AG22</f>
        <v>#N/A</v>
      </c>
      <c r="AX22" s="53" t="e">
        <f>AE22-VLOOKUP(C22,Вчера_КовиВак!C:BN, 24, FALSE)</f>
        <v>#N/A</v>
      </c>
    </row>
    <row r="23" spans="1:50" ht="50.1" customHeight="1" x14ac:dyDescent="0.25">
      <c r="A23" s="42"/>
      <c r="B23" s="42"/>
      <c r="C23" s="42"/>
      <c r="D23" s="39"/>
      <c r="E23" s="44"/>
      <c r="F23" s="39"/>
      <c r="G23" s="44"/>
      <c r="H23" s="39"/>
      <c r="I23" s="44"/>
      <c r="J23" s="39"/>
      <c r="K23" s="44"/>
      <c r="L23" s="43"/>
      <c r="M23" s="44"/>
      <c r="N23" s="43"/>
      <c r="O23" s="44"/>
      <c r="P23" s="43"/>
      <c r="Q23" s="44"/>
      <c r="R23" s="43"/>
      <c r="S23" s="44"/>
      <c r="T23" s="43"/>
      <c r="U23" s="44"/>
      <c r="V23" s="43"/>
      <c r="W23" s="44"/>
      <c r="X23" s="43"/>
      <c r="Y23" s="44"/>
      <c r="Z23" s="44"/>
      <c r="AA23" s="44"/>
      <c r="AB23" s="43"/>
      <c r="AC23" s="44"/>
      <c r="AD23" s="43"/>
      <c r="AE23" s="43"/>
      <c r="AF23" s="43"/>
      <c r="AG23" s="44"/>
      <c r="AH23" s="48"/>
      <c r="AI23" s="57">
        <f t="shared" si="1"/>
        <v>0</v>
      </c>
      <c r="AJ23" s="53" t="str">
        <f>IF(ISNA(VLOOKUP(C23,Вчера_КовиВак!C:C, 1, FALSE)),"ошибка",0)</f>
        <v>ошибка</v>
      </c>
      <c r="AK23" s="55"/>
      <c r="AL23" s="53" t="e">
        <f>E23-F23-VLOOKUP(C23, Вчера_КовиВак!C:BN, 2, FALSE)</f>
        <v>#N/A</v>
      </c>
      <c r="AM23" s="53" t="e">
        <f>K23-L23-VLOOKUP(C23, Вчера_КовиВак!C:BN, 4, FALSE)</f>
        <v>#N/A</v>
      </c>
      <c r="AN23" s="53" t="e">
        <f>M23-N23-VLOOKUP(C23, Вчера_КовиВак!C:BN, 6, FALSE)</f>
        <v>#N/A</v>
      </c>
      <c r="AO23" s="53" t="e">
        <f>O23-P23-VLOOKUP(C23, Вчера_КовиВак!C:BN, 8, FALSE)</f>
        <v>#N/A</v>
      </c>
      <c r="AP23" s="53" t="e">
        <f>Q23-R23-VLOOKUP(C23, Вчера_КовиВак!C:BN, 10, FALSE)</f>
        <v>#N/A</v>
      </c>
      <c r="AQ23" s="53" t="e">
        <f>S23-T23-VLOOKUP(C23, Вчера_КовиВак!C:BN, 12, FALSE)</f>
        <v>#N/A</v>
      </c>
      <c r="AR23" s="53" t="e">
        <f>U23-V23-VLOOKUP(C23, Вчера_КовиВак!C:BN, 14, FALSE)</f>
        <v>#N/A</v>
      </c>
      <c r="AS23" s="53" t="e">
        <f>W23-X23-VLOOKUP(C23, Вчера_КовиВак!C:BN, 16, FALSE)</f>
        <v>#N/A</v>
      </c>
      <c r="AT23" s="53" t="e">
        <f>Y23-Z23-VLOOKUP(C23, Вчера_КовиВак!C:BN, 18, FALSE)</f>
        <v>#N/A</v>
      </c>
      <c r="AU23" s="53" t="e">
        <f>AA23-AB23-VLOOKUP(C23, Вчера_КовиВак!C:BN, 20, FALSE)</f>
        <v>#N/A</v>
      </c>
      <c r="AV23" s="53" t="e">
        <f>AC23-AD23-VLOOKUP(C23, Вчера_КовиВак!C:BN, 22, FALSE)</f>
        <v>#N/A</v>
      </c>
      <c r="AW23" s="53" t="e">
        <f>VLOOKUP(C23, Вчера_КовиВак!C:BN, 25, FALSE)+F23*2-Z23-AB23-AD23-AG23</f>
        <v>#N/A</v>
      </c>
      <c r="AX23" s="53" t="e">
        <f>AE23-VLOOKUP(C23,Вчера_КовиВак!C:BN, 24, FALSE)</f>
        <v>#N/A</v>
      </c>
    </row>
    <row r="24" spans="1:50" ht="50.1" customHeight="1" x14ac:dyDescent="0.25">
      <c r="A24" s="42"/>
      <c r="B24" s="42"/>
      <c r="C24" s="42"/>
      <c r="D24" s="39"/>
      <c r="E24" s="44"/>
      <c r="F24" s="39"/>
      <c r="G24" s="44"/>
      <c r="H24" s="39"/>
      <c r="I24" s="44"/>
      <c r="J24" s="39"/>
      <c r="K24" s="44"/>
      <c r="L24" s="43"/>
      <c r="M24" s="44"/>
      <c r="N24" s="43"/>
      <c r="O24" s="44"/>
      <c r="P24" s="43"/>
      <c r="Q24" s="44"/>
      <c r="R24" s="43"/>
      <c r="S24" s="44"/>
      <c r="T24" s="43"/>
      <c r="U24" s="44"/>
      <c r="V24" s="43"/>
      <c r="W24" s="44"/>
      <c r="X24" s="43"/>
      <c r="Y24" s="44"/>
      <c r="Z24" s="44"/>
      <c r="AA24" s="44"/>
      <c r="AB24" s="43"/>
      <c r="AC24" s="44"/>
      <c r="AD24" s="43"/>
      <c r="AE24" s="43"/>
      <c r="AF24" s="43"/>
      <c r="AG24" s="44"/>
      <c r="AH24" s="48"/>
      <c r="AI24" s="57">
        <f t="shared" si="1"/>
        <v>0</v>
      </c>
      <c r="AJ24" s="53" t="str">
        <f>IF(ISNA(VLOOKUP(C24,Вчера_КовиВак!C:C, 1, FALSE)),"ошибка",0)</f>
        <v>ошибка</v>
      </c>
      <c r="AK24" s="55"/>
      <c r="AL24" s="53" t="e">
        <f>E24-F24-VLOOKUP(C24, Вчера_КовиВак!C:BN, 2, FALSE)</f>
        <v>#N/A</v>
      </c>
      <c r="AM24" s="53" t="e">
        <f>K24-L24-VLOOKUP(C24, Вчера_КовиВак!C:BN, 4, FALSE)</f>
        <v>#N/A</v>
      </c>
      <c r="AN24" s="53" t="e">
        <f>M24-N24-VLOOKUP(C24, Вчера_КовиВак!C:BN, 6, FALSE)</f>
        <v>#N/A</v>
      </c>
      <c r="AO24" s="53" t="e">
        <f>O24-P24-VLOOKUP(C24, Вчера_КовиВак!C:BN, 8, FALSE)</f>
        <v>#N/A</v>
      </c>
      <c r="AP24" s="53" t="e">
        <f>Q24-R24-VLOOKUP(C24, Вчера_КовиВак!C:BN, 10, FALSE)</f>
        <v>#N/A</v>
      </c>
      <c r="AQ24" s="53" t="e">
        <f>S24-T24-VLOOKUP(C24, Вчера_КовиВак!C:BN, 12, FALSE)</f>
        <v>#N/A</v>
      </c>
      <c r="AR24" s="53" t="e">
        <f>U24-V24-VLOOKUP(C24, Вчера_КовиВак!C:BN, 14, FALSE)</f>
        <v>#N/A</v>
      </c>
      <c r="AS24" s="53" t="e">
        <f>W24-X24-VLOOKUP(C24, Вчера_КовиВак!C:BN, 16, FALSE)</f>
        <v>#N/A</v>
      </c>
      <c r="AT24" s="53" t="e">
        <f>Y24-Z24-VLOOKUP(C24, Вчера_КовиВак!C:BN, 18, FALSE)</f>
        <v>#N/A</v>
      </c>
      <c r="AU24" s="53" t="e">
        <f>AA24-AB24-VLOOKUP(C24, Вчера_КовиВак!C:BN, 20, FALSE)</f>
        <v>#N/A</v>
      </c>
      <c r="AV24" s="53" t="e">
        <f>AC24-AD24-VLOOKUP(C24, Вчера_КовиВак!C:BN, 22, FALSE)</f>
        <v>#N/A</v>
      </c>
      <c r="AW24" s="53" t="e">
        <f>VLOOKUP(C24, Вчера_КовиВак!C:BN, 25, FALSE)+F24*2-Z24-AB24-AD24-AG24</f>
        <v>#N/A</v>
      </c>
      <c r="AX24" s="53" t="e">
        <f>AE24-VLOOKUP(C24,Вчера_КовиВак!C:BN, 24, FALSE)</f>
        <v>#N/A</v>
      </c>
    </row>
    <row r="25" spans="1:50" ht="50.1" customHeight="1" x14ac:dyDescent="0.25">
      <c r="A25" s="42"/>
      <c r="B25" s="42"/>
      <c r="C25" s="42"/>
      <c r="D25" s="39"/>
      <c r="E25" s="44"/>
      <c r="F25" s="39"/>
      <c r="G25" s="44"/>
      <c r="H25" s="39"/>
      <c r="I25" s="44"/>
      <c r="J25" s="39"/>
      <c r="K25" s="44"/>
      <c r="L25" s="43"/>
      <c r="M25" s="44"/>
      <c r="N25" s="43"/>
      <c r="O25" s="44"/>
      <c r="P25" s="43"/>
      <c r="Q25" s="44"/>
      <c r="R25" s="43"/>
      <c r="S25" s="44"/>
      <c r="T25" s="43"/>
      <c r="U25" s="44"/>
      <c r="V25" s="43"/>
      <c r="W25" s="44"/>
      <c r="X25" s="43"/>
      <c r="Y25" s="44"/>
      <c r="Z25" s="44"/>
      <c r="AA25" s="44"/>
      <c r="AB25" s="43"/>
      <c r="AC25" s="44"/>
      <c r="AD25" s="43"/>
      <c r="AE25" s="43"/>
      <c r="AF25" s="43"/>
      <c r="AG25" s="44"/>
      <c r="AH25" s="48"/>
      <c r="AI25" s="57">
        <f t="shared" si="1"/>
        <v>0</v>
      </c>
      <c r="AJ25" s="53" t="str">
        <f>IF(ISNA(VLOOKUP(C25,Вчера_КовиВак!C:C, 1, FALSE)),"ошибка",0)</f>
        <v>ошибка</v>
      </c>
      <c r="AK25" s="55"/>
      <c r="AL25" s="53" t="e">
        <f>E25-F25-VLOOKUP(C25, Вчера_КовиВак!C:BN, 2, FALSE)</f>
        <v>#N/A</v>
      </c>
      <c r="AM25" s="53" t="e">
        <f>K25-L25-VLOOKUP(C25, Вчера_КовиВак!C:BN, 4, FALSE)</f>
        <v>#N/A</v>
      </c>
      <c r="AN25" s="53" t="e">
        <f>M25-N25-VLOOKUP(C25, Вчера_КовиВак!C:BN, 6, FALSE)</f>
        <v>#N/A</v>
      </c>
      <c r="AO25" s="53" t="e">
        <f>O25-P25-VLOOKUP(C25, Вчера_КовиВак!C:BN, 8, FALSE)</f>
        <v>#N/A</v>
      </c>
      <c r="AP25" s="53" t="e">
        <f>Q25-R25-VLOOKUP(C25, Вчера_КовиВак!C:BN, 10, FALSE)</f>
        <v>#N/A</v>
      </c>
      <c r="AQ25" s="53" t="e">
        <f>S25-T25-VLOOKUP(C25, Вчера_КовиВак!C:BN, 12, FALSE)</f>
        <v>#N/A</v>
      </c>
      <c r="AR25" s="53" t="e">
        <f>U25-V25-VLOOKUP(C25, Вчера_КовиВак!C:BN, 14, FALSE)</f>
        <v>#N/A</v>
      </c>
      <c r="AS25" s="53" t="e">
        <f>W25-X25-VLOOKUP(C25, Вчера_КовиВак!C:BN, 16, FALSE)</f>
        <v>#N/A</v>
      </c>
      <c r="AT25" s="53" t="e">
        <f>Y25-Z25-VLOOKUP(C25, Вчера_КовиВак!C:BN, 18, FALSE)</f>
        <v>#N/A</v>
      </c>
      <c r="AU25" s="53" t="e">
        <f>AA25-AB25-VLOOKUP(C25, Вчера_КовиВак!C:BN, 20, FALSE)</f>
        <v>#N/A</v>
      </c>
      <c r="AV25" s="53" t="e">
        <f>AC25-AD25-VLOOKUP(C25, Вчера_КовиВак!C:BN, 22, FALSE)</f>
        <v>#N/A</v>
      </c>
      <c r="AW25" s="53" t="e">
        <f>VLOOKUP(C25, Вчера_КовиВак!C:BN, 25, FALSE)+F25*2-Z25-AB25-AD25-AG25</f>
        <v>#N/A</v>
      </c>
      <c r="AX25" s="53" t="e">
        <f>AE25-VLOOKUP(C25,Вчера_КовиВак!C:BN, 24, FALSE)</f>
        <v>#N/A</v>
      </c>
    </row>
    <row r="26" spans="1:50" ht="50.1" customHeight="1" x14ac:dyDescent="0.25">
      <c r="A26" s="42"/>
      <c r="B26" s="42"/>
      <c r="C26" s="42"/>
      <c r="D26" s="39"/>
      <c r="E26" s="44"/>
      <c r="F26" s="39"/>
      <c r="G26" s="44"/>
      <c r="H26" s="39"/>
      <c r="I26" s="44"/>
      <c r="J26" s="39"/>
      <c r="K26" s="44"/>
      <c r="L26" s="43"/>
      <c r="M26" s="44"/>
      <c r="N26" s="43"/>
      <c r="O26" s="44"/>
      <c r="P26" s="43"/>
      <c r="Q26" s="44"/>
      <c r="R26" s="43"/>
      <c r="S26" s="44"/>
      <c r="T26" s="43"/>
      <c r="U26" s="44"/>
      <c r="V26" s="43"/>
      <c r="W26" s="44"/>
      <c r="X26" s="43"/>
      <c r="Y26" s="44"/>
      <c r="Z26" s="44"/>
      <c r="AA26" s="44"/>
      <c r="AB26" s="43"/>
      <c r="AC26" s="44"/>
      <c r="AD26" s="43"/>
      <c r="AE26" s="43"/>
      <c r="AF26" s="43"/>
      <c r="AG26" s="44"/>
      <c r="AH26" s="48"/>
      <c r="AI26" s="57">
        <f t="shared" si="1"/>
        <v>0</v>
      </c>
      <c r="AJ26" s="53" t="str">
        <f>IF(ISNA(VLOOKUP(C26,Вчера_КовиВак!C:C, 1, FALSE)),"ошибка",0)</f>
        <v>ошибка</v>
      </c>
      <c r="AK26" s="55"/>
      <c r="AL26" s="53" t="e">
        <f>E26-F26-VLOOKUP(C26, Вчера_КовиВак!C:BN, 2, FALSE)</f>
        <v>#N/A</v>
      </c>
      <c r="AM26" s="53" t="e">
        <f>K26-L26-VLOOKUP(C26, Вчера_КовиВак!C:BN, 4, FALSE)</f>
        <v>#N/A</v>
      </c>
      <c r="AN26" s="53" t="e">
        <f>M26-N26-VLOOKUP(C26, Вчера_КовиВак!C:BN, 6, FALSE)</f>
        <v>#N/A</v>
      </c>
      <c r="AO26" s="53" t="e">
        <f>O26-P26-VLOOKUP(C26, Вчера_КовиВак!C:BN, 8, FALSE)</f>
        <v>#N/A</v>
      </c>
      <c r="AP26" s="53" t="e">
        <f>Q26-R26-VLOOKUP(C26, Вчера_КовиВак!C:BN, 10, FALSE)</f>
        <v>#N/A</v>
      </c>
      <c r="AQ26" s="53" t="e">
        <f>S26-T26-VLOOKUP(C26, Вчера_КовиВак!C:BN, 12, FALSE)</f>
        <v>#N/A</v>
      </c>
      <c r="AR26" s="53" t="e">
        <f>U26-V26-VLOOKUP(C26, Вчера_КовиВак!C:BN, 14, FALSE)</f>
        <v>#N/A</v>
      </c>
      <c r="AS26" s="53" t="e">
        <f>W26-X26-VLOOKUP(C26, Вчера_КовиВак!C:BN, 16, FALSE)</f>
        <v>#N/A</v>
      </c>
      <c r="AT26" s="53" t="e">
        <f>Y26-Z26-VLOOKUP(C26, Вчера_КовиВак!C:BN, 18, FALSE)</f>
        <v>#N/A</v>
      </c>
      <c r="AU26" s="53" t="e">
        <f>AA26-AB26-VLOOKUP(C26, Вчера_КовиВак!C:BN, 20, FALSE)</f>
        <v>#N/A</v>
      </c>
      <c r="AV26" s="53" t="e">
        <f>AC26-AD26-VLOOKUP(C26, Вчера_КовиВак!C:BN, 22, FALSE)</f>
        <v>#N/A</v>
      </c>
      <c r="AW26" s="53" t="e">
        <f>VLOOKUP(C26, Вчера_КовиВак!C:BN, 25, FALSE)+F26*2-Z26-AB26-AD26-AG26</f>
        <v>#N/A</v>
      </c>
      <c r="AX26" s="53" t="e">
        <f>AE26-VLOOKUP(C26,Вчера_КовиВак!C:BN, 24, FALSE)</f>
        <v>#N/A</v>
      </c>
    </row>
    <row r="27" spans="1:50" ht="50.1" customHeight="1" x14ac:dyDescent="0.25">
      <c r="A27" s="42"/>
      <c r="B27" s="42"/>
      <c r="C27" s="42"/>
      <c r="D27" s="39"/>
      <c r="E27" s="44"/>
      <c r="F27" s="39"/>
      <c r="G27" s="44"/>
      <c r="H27" s="39"/>
      <c r="I27" s="44"/>
      <c r="J27" s="39"/>
      <c r="K27" s="44"/>
      <c r="L27" s="43"/>
      <c r="M27" s="44"/>
      <c r="N27" s="43"/>
      <c r="O27" s="44"/>
      <c r="P27" s="43"/>
      <c r="Q27" s="44"/>
      <c r="R27" s="43"/>
      <c r="S27" s="44"/>
      <c r="T27" s="43"/>
      <c r="U27" s="44"/>
      <c r="V27" s="43"/>
      <c r="W27" s="44"/>
      <c r="X27" s="43"/>
      <c r="Y27" s="44"/>
      <c r="Z27" s="44"/>
      <c r="AA27" s="44"/>
      <c r="AB27" s="43"/>
      <c r="AC27" s="44"/>
      <c r="AD27" s="43"/>
      <c r="AE27" s="43"/>
      <c r="AF27" s="43"/>
      <c r="AG27" s="44"/>
      <c r="AH27" s="48"/>
      <c r="AI27" s="57">
        <f t="shared" si="1"/>
        <v>0</v>
      </c>
      <c r="AJ27" s="53" t="str">
        <f>IF(ISNA(VLOOKUP(C27,Вчера_КовиВак!C:C, 1, FALSE)),"ошибка",0)</f>
        <v>ошибка</v>
      </c>
      <c r="AK27" s="55"/>
      <c r="AL27" s="53" t="e">
        <f>E27-F27-VLOOKUP(C27, Вчера_КовиВак!C:BN, 2, FALSE)</f>
        <v>#N/A</v>
      </c>
      <c r="AM27" s="53" t="e">
        <f>K27-L27-VLOOKUP(C27, Вчера_КовиВак!C:BN, 4, FALSE)</f>
        <v>#N/A</v>
      </c>
      <c r="AN27" s="53" t="e">
        <f>M27-N27-VLOOKUP(C27, Вчера_КовиВак!C:BN, 6, FALSE)</f>
        <v>#N/A</v>
      </c>
      <c r="AO27" s="53" t="e">
        <f>O27-P27-VLOOKUP(C27, Вчера_КовиВак!C:BN, 8, FALSE)</f>
        <v>#N/A</v>
      </c>
      <c r="AP27" s="53" t="e">
        <f>Q27-R27-VLOOKUP(C27, Вчера_КовиВак!C:BN, 10, FALSE)</f>
        <v>#N/A</v>
      </c>
      <c r="AQ27" s="53" t="e">
        <f>S27-T27-VLOOKUP(C27, Вчера_КовиВак!C:BN, 12, FALSE)</f>
        <v>#N/A</v>
      </c>
      <c r="AR27" s="53" t="e">
        <f>U27-V27-VLOOKUP(C27, Вчера_КовиВак!C:BN, 14, FALSE)</f>
        <v>#N/A</v>
      </c>
      <c r="AS27" s="53" t="e">
        <f>W27-X27-VLOOKUP(C27, Вчера_КовиВак!C:BN, 16, FALSE)</f>
        <v>#N/A</v>
      </c>
      <c r="AT27" s="53" t="e">
        <f>Y27-Z27-VLOOKUP(C27, Вчера_КовиВак!C:BN, 18, FALSE)</f>
        <v>#N/A</v>
      </c>
      <c r="AU27" s="53" t="e">
        <f>AA27-AB27-VLOOKUP(C27, Вчера_КовиВак!C:BN, 20, FALSE)</f>
        <v>#N/A</v>
      </c>
      <c r="AV27" s="53" t="e">
        <f>AC27-AD27-VLOOKUP(C27, Вчера_КовиВак!C:BN, 22, FALSE)</f>
        <v>#N/A</v>
      </c>
      <c r="AW27" s="53" t="e">
        <f>VLOOKUP(C27, Вчера_КовиВак!C:BN, 25, FALSE)+F27*2-Z27-AB27-AD27-AG27</f>
        <v>#N/A</v>
      </c>
      <c r="AX27" s="53" t="e">
        <f>AE27-VLOOKUP(C27,Вчера_КовиВак!C:BN, 24, FALSE)</f>
        <v>#N/A</v>
      </c>
    </row>
    <row r="28" spans="1:50" ht="50.1" customHeight="1" x14ac:dyDescent="0.25">
      <c r="A28" s="42"/>
      <c r="B28" s="42"/>
      <c r="C28" s="42"/>
      <c r="D28" s="39"/>
      <c r="E28" s="44"/>
      <c r="F28" s="39"/>
      <c r="G28" s="44"/>
      <c r="H28" s="39"/>
      <c r="I28" s="44"/>
      <c r="J28" s="39"/>
      <c r="K28" s="44"/>
      <c r="L28" s="43"/>
      <c r="M28" s="44"/>
      <c r="N28" s="43"/>
      <c r="O28" s="44"/>
      <c r="P28" s="43"/>
      <c r="Q28" s="44"/>
      <c r="R28" s="43"/>
      <c r="S28" s="44"/>
      <c r="T28" s="43"/>
      <c r="U28" s="44"/>
      <c r="V28" s="43"/>
      <c r="W28" s="44"/>
      <c r="X28" s="43"/>
      <c r="Y28" s="44"/>
      <c r="Z28" s="44"/>
      <c r="AA28" s="44"/>
      <c r="AB28" s="43"/>
      <c r="AC28" s="44"/>
      <c r="AD28" s="43"/>
      <c r="AE28" s="43"/>
      <c r="AF28" s="43"/>
      <c r="AG28" s="44"/>
      <c r="AH28" s="48"/>
      <c r="AI28" s="57">
        <f t="shared" si="1"/>
        <v>0</v>
      </c>
      <c r="AJ28" s="53" t="str">
        <f>IF(ISNA(VLOOKUP(C28,Вчера_КовиВак!C:C, 1, FALSE)),"ошибка",0)</f>
        <v>ошибка</v>
      </c>
      <c r="AK28" s="55"/>
      <c r="AL28" s="53" t="e">
        <f>E28-F28-VLOOKUP(C28, Вчера_КовиВак!C:BN, 2, FALSE)</f>
        <v>#N/A</v>
      </c>
      <c r="AM28" s="53" t="e">
        <f>K28-L28-VLOOKUP(C28, Вчера_КовиВак!C:BN, 4, FALSE)</f>
        <v>#N/A</v>
      </c>
      <c r="AN28" s="53" t="e">
        <f>M28-N28-VLOOKUP(C28, Вчера_КовиВак!C:BN, 6, FALSE)</f>
        <v>#N/A</v>
      </c>
      <c r="AO28" s="53" t="e">
        <f>O28-P28-VLOOKUP(C28, Вчера_КовиВак!C:BN, 8, FALSE)</f>
        <v>#N/A</v>
      </c>
      <c r="AP28" s="53" t="e">
        <f>Q28-R28-VLOOKUP(C28, Вчера_КовиВак!C:BN, 10, FALSE)</f>
        <v>#N/A</v>
      </c>
      <c r="AQ28" s="53" t="e">
        <f>S28-T28-VLOOKUP(C28, Вчера_КовиВак!C:BN, 12, FALSE)</f>
        <v>#N/A</v>
      </c>
      <c r="AR28" s="53" t="e">
        <f>U28-V28-VLOOKUP(C28, Вчера_КовиВак!C:BN, 14, FALSE)</f>
        <v>#N/A</v>
      </c>
      <c r="AS28" s="53" t="e">
        <f>W28-X28-VLOOKUP(C28, Вчера_КовиВак!C:BN, 16, FALSE)</f>
        <v>#N/A</v>
      </c>
      <c r="AT28" s="53" t="e">
        <f>Y28-Z28-VLOOKUP(C28, Вчера_КовиВак!C:BN, 18, FALSE)</f>
        <v>#N/A</v>
      </c>
      <c r="AU28" s="53" t="e">
        <f>AA28-AB28-VLOOKUP(C28, Вчера_КовиВак!C:BN, 20, FALSE)</f>
        <v>#N/A</v>
      </c>
      <c r="AV28" s="53" t="e">
        <f>AC28-AD28-VLOOKUP(C28, Вчера_КовиВак!C:BN, 22, FALSE)</f>
        <v>#N/A</v>
      </c>
      <c r="AW28" s="53" t="e">
        <f>VLOOKUP(C28, Вчера_КовиВак!C:BN, 25, FALSE)+F28*2-Z28-AB28-AD28-AG28</f>
        <v>#N/A</v>
      </c>
      <c r="AX28" s="53" t="e">
        <f>AE28-VLOOKUP(C28,Вчера_КовиВак!C:BN, 24, FALSE)</f>
        <v>#N/A</v>
      </c>
    </row>
    <row r="29" spans="1:50" ht="50.1" customHeight="1" x14ac:dyDescent="0.25">
      <c r="A29" s="42"/>
      <c r="B29" s="42"/>
      <c r="C29" s="42"/>
      <c r="D29" s="39"/>
      <c r="E29" s="44"/>
      <c r="F29" s="39"/>
      <c r="G29" s="44"/>
      <c r="H29" s="39"/>
      <c r="I29" s="44"/>
      <c r="J29" s="39"/>
      <c r="K29" s="44"/>
      <c r="L29" s="43"/>
      <c r="M29" s="44"/>
      <c r="N29" s="43"/>
      <c r="O29" s="44"/>
      <c r="P29" s="43"/>
      <c r="Q29" s="44"/>
      <c r="R29" s="43"/>
      <c r="S29" s="44"/>
      <c r="T29" s="43"/>
      <c r="U29" s="44"/>
      <c r="V29" s="43"/>
      <c r="W29" s="44"/>
      <c r="X29" s="43"/>
      <c r="Y29" s="44"/>
      <c r="Z29" s="44"/>
      <c r="AA29" s="44"/>
      <c r="AB29" s="43"/>
      <c r="AC29" s="44"/>
      <c r="AD29" s="43"/>
      <c r="AE29" s="43"/>
      <c r="AF29" s="43"/>
      <c r="AG29" s="44"/>
      <c r="AH29" s="48"/>
      <c r="AI29" s="57">
        <f t="shared" si="1"/>
        <v>0</v>
      </c>
      <c r="AJ29" s="53" t="str">
        <f>IF(ISNA(VLOOKUP(C29,Вчера_КовиВак!C:C, 1, FALSE)),"ошибка",0)</f>
        <v>ошибка</v>
      </c>
      <c r="AK29" s="55"/>
      <c r="AL29" s="53" t="e">
        <f>E29-F29-VLOOKUP(C29, Вчера_КовиВак!C:BN, 2, FALSE)</f>
        <v>#N/A</v>
      </c>
      <c r="AM29" s="53" t="e">
        <f>K29-L29-VLOOKUP(C29, Вчера_КовиВак!C:BN, 4, FALSE)</f>
        <v>#N/A</v>
      </c>
      <c r="AN29" s="53" t="e">
        <f>M29-N29-VLOOKUP(C29, Вчера_КовиВак!C:BN, 6, FALSE)</f>
        <v>#N/A</v>
      </c>
      <c r="AO29" s="53" t="e">
        <f>O29-P29-VLOOKUP(C29, Вчера_КовиВак!C:BN, 8, FALSE)</f>
        <v>#N/A</v>
      </c>
      <c r="AP29" s="53" t="e">
        <f>Q29-R29-VLOOKUP(C29, Вчера_КовиВак!C:BN, 10, FALSE)</f>
        <v>#N/A</v>
      </c>
      <c r="AQ29" s="53" t="e">
        <f>S29-T29-VLOOKUP(C29, Вчера_КовиВак!C:BN, 12, FALSE)</f>
        <v>#N/A</v>
      </c>
      <c r="AR29" s="53" t="e">
        <f>U29-V29-VLOOKUP(C29, Вчера_КовиВак!C:BN, 14, FALSE)</f>
        <v>#N/A</v>
      </c>
      <c r="AS29" s="53" t="e">
        <f>W29-X29-VLOOKUP(C29, Вчера_КовиВак!C:BN, 16, FALSE)</f>
        <v>#N/A</v>
      </c>
      <c r="AT29" s="53" t="e">
        <f>Y29-Z29-VLOOKUP(C29, Вчера_КовиВак!C:BN, 18, FALSE)</f>
        <v>#N/A</v>
      </c>
      <c r="AU29" s="53" t="e">
        <f>AA29-AB29-VLOOKUP(C29, Вчера_КовиВак!C:BN, 20, FALSE)</f>
        <v>#N/A</v>
      </c>
      <c r="AV29" s="53" t="e">
        <f>AC29-AD29-VLOOKUP(C29, Вчера_КовиВак!C:BN, 22, FALSE)</f>
        <v>#N/A</v>
      </c>
      <c r="AW29" s="53" t="e">
        <f>VLOOKUP(C29, Вчера_КовиВак!C:BN, 25, FALSE)+F29*2-Z29-AB29-AD29-AG29</f>
        <v>#N/A</v>
      </c>
      <c r="AX29" s="53" t="e">
        <f>AE29-VLOOKUP(C29,Вчера_КовиВак!C:BN, 24, FALSE)</f>
        <v>#N/A</v>
      </c>
    </row>
    <row r="30" spans="1:50" ht="50.1" customHeight="1" x14ac:dyDescent="0.25">
      <c r="A30" s="42"/>
      <c r="B30" s="42"/>
      <c r="C30" s="42"/>
      <c r="D30" s="39"/>
      <c r="E30" s="44"/>
      <c r="F30" s="39"/>
      <c r="G30" s="44"/>
      <c r="H30" s="39"/>
      <c r="I30" s="44"/>
      <c r="J30" s="39"/>
      <c r="K30" s="44"/>
      <c r="L30" s="43"/>
      <c r="M30" s="44"/>
      <c r="N30" s="43"/>
      <c r="O30" s="44"/>
      <c r="P30" s="43"/>
      <c r="Q30" s="44"/>
      <c r="R30" s="43"/>
      <c r="S30" s="44"/>
      <c r="T30" s="43"/>
      <c r="U30" s="44"/>
      <c r="V30" s="43"/>
      <c r="W30" s="44"/>
      <c r="X30" s="43"/>
      <c r="Y30" s="44"/>
      <c r="Z30" s="44"/>
      <c r="AA30" s="44"/>
      <c r="AB30" s="43"/>
      <c r="AC30" s="44"/>
      <c r="AD30" s="43"/>
      <c r="AE30" s="43"/>
      <c r="AF30" s="43"/>
      <c r="AG30" s="44"/>
      <c r="AH30" s="48"/>
      <c r="AI30" s="57">
        <f t="shared" si="1"/>
        <v>0</v>
      </c>
      <c r="AJ30" s="53" t="str">
        <f>IF(ISNA(VLOOKUP(C30,Вчера_КовиВак!C:C, 1, FALSE)),"ошибка",0)</f>
        <v>ошибка</v>
      </c>
      <c r="AK30" s="55"/>
      <c r="AL30" s="53" t="e">
        <f>E30-F30-VLOOKUP(C30, Вчера_КовиВак!C:BN, 2, FALSE)</f>
        <v>#N/A</v>
      </c>
      <c r="AM30" s="53" t="e">
        <f>K30-L30-VLOOKUP(C30, Вчера_КовиВак!C:BN, 4, FALSE)</f>
        <v>#N/A</v>
      </c>
      <c r="AN30" s="53" t="e">
        <f>M30-N30-VLOOKUP(C30, Вчера_КовиВак!C:BN, 6, FALSE)</f>
        <v>#N/A</v>
      </c>
      <c r="AO30" s="53" t="e">
        <f>O30-P30-VLOOKUP(C30, Вчера_КовиВак!C:BN, 8, FALSE)</f>
        <v>#N/A</v>
      </c>
      <c r="AP30" s="53" t="e">
        <f>Q30-R30-VLOOKUP(C30, Вчера_КовиВак!C:BN, 10, FALSE)</f>
        <v>#N/A</v>
      </c>
      <c r="AQ30" s="53" t="e">
        <f>S30-T30-VLOOKUP(C30, Вчера_КовиВак!C:BN, 12, FALSE)</f>
        <v>#N/A</v>
      </c>
      <c r="AR30" s="53" t="e">
        <f>U30-V30-VLOOKUP(C30, Вчера_КовиВак!C:BN, 14, FALSE)</f>
        <v>#N/A</v>
      </c>
      <c r="AS30" s="53" t="e">
        <f>W30-X30-VLOOKUP(C30, Вчера_КовиВак!C:BN, 16, FALSE)</f>
        <v>#N/A</v>
      </c>
      <c r="AT30" s="53" t="e">
        <f>Y30-Z30-VLOOKUP(C30, Вчера_КовиВак!C:BN, 18, FALSE)</f>
        <v>#N/A</v>
      </c>
      <c r="AU30" s="53" t="e">
        <f>AA30-AB30-VLOOKUP(C30, Вчера_КовиВак!C:BN, 20, FALSE)</f>
        <v>#N/A</v>
      </c>
      <c r="AV30" s="53" t="e">
        <f>AC30-AD30-VLOOKUP(C30, Вчера_КовиВак!C:BN, 22, FALSE)</f>
        <v>#N/A</v>
      </c>
      <c r="AW30" s="53" t="e">
        <f>VLOOKUP(C30, Вчера_КовиВак!C:BN, 25, FALSE)+F30*2-Z30-AB30-AD30-AG30</f>
        <v>#N/A</v>
      </c>
      <c r="AX30" s="53" t="e">
        <f>AE30-VLOOKUP(C30,Вчера_КовиВак!C:BN, 24, FALSE)</f>
        <v>#N/A</v>
      </c>
    </row>
    <row r="31" spans="1:50" ht="50.1" customHeight="1" x14ac:dyDescent="0.25">
      <c r="A31" s="42"/>
      <c r="B31" s="42"/>
      <c r="C31" s="42"/>
      <c r="D31" s="39"/>
      <c r="E31" s="44"/>
      <c r="F31" s="39"/>
      <c r="G31" s="44"/>
      <c r="H31" s="39"/>
      <c r="I31" s="44"/>
      <c r="J31" s="39"/>
      <c r="K31" s="44"/>
      <c r="L31" s="43"/>
      <c r="M31" s="44"/>
      <c r="N31" s="43"/>
      <c r="O31" s="44"/>
      <c r="P31" s="43"/>
      <c r="Q31" s="44"/>
      <c r="R31" s="43"/>
      <c r="S31" s="44"/>
      <c r="T31" s="43"/>
      <c r="U31" s="44"/>
      <c r="V31" s="43"/>
      <c r="W31" s="44"/>
      <c r="X31" s="43"/>
      <c r="Y31" s="44"/>
      <c r="Z31" s="44"/>
      <c r="AA31" s="44"/>
      <c r="AB31" s="43"/>
      <c r="AC31" s="44"/>
      <c r="AD31" s="43"/>
      <c r="AE31" s="43"/>
      <c r="AF31" s="43"/>
      <c r="AG31" s="44"/>
      <c r="AH31" s="48"/>
      <c r="AI31" s="57">
        <f t="shared" si="1"/>
        <v>0</v>
      </c>
      <c r="AJ31" s="53" t="str">
        <f>IF(ISNA(VLOOKUP(C31,Вчера_КовиВак!C:C, 1, FALSE)),"ошибка",0)</f>
        <v>ошибка</v>
      </c>
      <c r="AK31" s="55"/>
      <c r="AL31" s="53" t="e">
        <f>E31-F31-VLOOKUP(C31, Вчера_КовиВак!C:BN, 2, FALSE)</f>
        <v>#N/A</v>
      </c>
      <c r="AM31" s="53" t="e">
        <f>K31-L31-VLOOKUP(C31, Вчера_КовиВак!C:BN, 4, FALSE)</f>
        <v>#N/A</v>
      </c>
      <c r="AN31" s="53" t="e">
        <f>M31-N31-VLOOKUP(C31, Вчера_КовиВак!C:BN, 6, FALSE)</f>
        <v>#N/A</v>
      </c>
      <c r="AO31" s="53" t="e">
        <f>O31-P31-VLOOKUP(C31, Вчера_КовиВак!C:BN, 8, FALSE)</f>
        <v>#N/A</v>
      </c>
      <c r="AP31" s="53" t="e">
        <f>Q31-R31-VLOOKUP(C31, Вчера_КовиВак!C:BN, 10, FALSE)</f>
        <v>#N/A</v>
      </c>
      <c r="AQ31" s="53" t="e">
        <f>S31-T31-VLOOKUP(C31, Вчера_КовиВак!C:BN, 12, FALSE)</f>
        <v>#N/A</v>
      </c>
      <c r="AR31" s="53" t="e">
        <f>U31-V31-VLOOKUP(C31, Вчера_КовиВак!C:BN, 14, FALSE)</f>
        <v>#N/A</v>
      </c>
      <c r="AS31" s="53" t="e">
        <f>W31-X31-VLOOKUP(C31, Вчера_КовиВак!C:BN, 16, FALSE)</f>
        <v>#N/A</v>
      </c>
      <c r="AT31" s="53" t="e">
        <f>Y31-Z31-VLOOKUP(C31, Вчера_КовиВак!C:BN, 18, FALSE)</f>
        <v>#N/A</v>
      </c>
      <c r="AU31" s="53" t="e">
        <f>AA31-AB31-VLOOKUP(C31, Вчера_КовиВак!C:BN, 20, FALSE)</f>
        <v>#N/A</v>
      </c>
      <c r="AV31" s="53" t="e">
        <f>AC31-AD31-VLOOKUP(C31, Вчера_КовиВак!C:BN, 22, FALSE)</f>
        <v>#N/A</v>
      </c>
      <c r="AW31" s="53" t="e">
        <f>VLOOKUP(C31, Вчера_КовиВак!C:BN, 25, FALSE)+F31*2-Z31-AB31-AD31-AG31</f>
        <v>#N/A</v>
      </c>
      <c r="AX31" s="53" t="e">
        <f>AE31-VLOOKUP(C31,Вчера_КовиВак!C:BN, 24, FALSE)</f>
        <v>#N/A</v>
      </c>
    </row>
    <row r="32" spans="1:50" ht="50.1" customHeight="1" x14ac:dyDescent="0.25">
      <c r="A32" s="42"/>
      <c r="B32" s="42"/>
      <c r="C32" s="42"/>
      <c r="D32" s="39"/>
      <c r="E32" s="44"/>
      <c r="F32" s="39"/>
      <c r="G32" s="44"/>
      <c r="H32" s="39"/>
      <c r="I32" s="44"/>
      <c r="J32" s="39"/>
      <c r="K32" s="44"/>
      <c r="L32" s="43"/>
      <c r="M32" s="44"/>
      <c r="N32" s="43"/>
      <c r="O32" s="44"/>
      <c r="P32" s="43"/>
      <c r="Q32" s="44"/>
      <c r="R32" s="43"/>
      <c r="S32" s="44"/>
      <c r="T32" s="43"/>
      <c r="U32" s="44"/>
      <c r="V32" s="43"/>
      <c r="W32" s="44"/>
      <c r="X32" s="43"/>
      <c r="Y32" s="44"/>
      <c r="Z32" s="44"/>
      <c r="AA32" s="44"/>
      <c r="AB32" s="43"/>
      <c r="AC32" s="44"/>
      <c r="AD32" s="43"/>
      <c r="AE32" s="43"/>
      <c r="AF32" s="43"/>
      <c r="AG32" s="44"/>
      <c r="AH32" s="48"/>
      <c r="AI32" s="57">
        <f t="shared" si="1"/>
        <v>0</v>
      </c>
      <c r="AJ32" s="53" t="str">
        <f>IF(ISNA(VLOOKUP(C32,Вчера_КовиВак!C:C, 1, FALSE)),"ошибка",0)</f>
        <v>ошибка</v>
      </c>
      <c r="AK32" s="55"/>
      <c r="AL32" s="53" t="e">
        <f>E32-F32-VLOOKUP(C32, Вчера_КовиВак!C:BN, 2, FALSE)</f>
        <v>#N/A</v>
      </c>
      <c r="AM32" s="53" t="e">
        <f>K32-L32-VLOOKUP(C32, Вчера_КовиВак!C:BN, 4, FALSE)</f>
        <v>#N/A</v>
      </c>
      <c r="AN32" s="53" t="e">
        <f>M32-N32-VLOOKUP(C32, Вчера_КовиВак!C:BN, 6, FALSE)</f>
        <v>#N/A</v>
      </c>
      <c r="AO32" s="53" t="e">
        <f>O32-P32-VLOOKUP(C32, Вчера_КовиВак!C:BN, 8, FALSE)</f>
        <v>#N/A</v>
      </c>
      <c r="AP32" s="53" t="e">
        <f>Q32-R32-VLOOKUP(C32, Вчера_КовиВак!C:BN, 10, FALSE)</f>
        <v>#N/A</v>
      </c>
      <c r="AQ32" s="53" t="e">
        <f>S32-T32-VLOOKUP(C32, Вчера_КовиВак!C:BN, 12, FALSE)</f>
        <v>#N/A</v>
      </c>
      <c r="AR32" s="53" t="e">
        <f>U32-V32-VLOOKUP(C32, Вчера_КовиВак!C:BN, 14, FALSE)</f>
        <v>#N/A</v>
      </c>
      <c r="AS32" s="53" t="e">
        <f>W32-X32-VLOOKUP(C32, Вчера_КовиВак!C:BN, 16, FALSE)</f>
        <v>#N/A</v>
      </c>
      <c r="AT32" s="53" t="e">
        <f>Y32-Z32-VLOOKUP(C32, Вчера_КовиВак!C:BN, 18, FALSE)</f>
        <v>#N/A</v>
      </c>
      <c r="AU32" s="53" t="e">
        <f>AA32-AB32-VLOOKUP(C32, Вчера_КовиВак!C:BN, 20, FALSE)</f>
        <v>#N/A</v>
      </c>
      <c r="AV32" s="53" t="e">
        <f>AC32-AD32-VLOOKUP(C32, Вчера_КовиВак!C:BN, 22, FALSE)</f>
        <v>#N/A</v>
      </c>
      <c r="AW32" s="53" t="e">
        <f>VLOOKUP(C32, Вчера_КовиВак!C:BN, 25, FALSE)+F32*2-Z32-AB32-AD32-AG32</f>
        <v>#N/A</v>
      </c>
      <c r="AX32" s="53" t="e">
        <f>AE32-VLOOKUP(C32,Вчера_КовиВак!C:BN, 24, FALSE)</f>
        <v>#N/A</v>
      </c>
    </row>
    <row r="33" spans="1:50" ht="50.1" customHeight="1" x14ac:dyDescent="0.25">
      <c r="A33" s="42"/>
      <c r="B33" s="42"/>
      <c r="C33" s="42"/>
      <c r="D33" s="39"/>
      <c r="E33" s="44"/>
      <c r="F33" s="39"/>
      <c r="G33" s="44"/>
      <c r="H33" s="39"/>
      <c r="I33" s="44"/>
      <c r="J33" s="39"/>
      <c r="K33" s="44"/>
      <c r="L33" s="43"/>
      <c r="M33" s="44"/>
      <c r="N33" s="43"/>
      <c r="O33" s="44"/>
      <c r="P33" s="43"/>
      <c r="Q33" s="44"/>
      <c r="R33" s="43"/>
      <c r="S33" s="44"/>
      <c r="T33" s="43"/>
      <c r="U33" s="44"/>
      <c r="V33" s="43"/>
      <c r="W33" s="44"/>
      <c r="X33" s="43"/>
      <c r="Y33" s="44"/>
      <c r="Z33" s="44"/>
      <c r="AA33" s="44"/>
      <c r="AB33" s="43"/>
      <c r="AC33" s="44"/>
      <c r="AD33" s="43"/>
      <c r="AE33" s="43"/>
      <c r="AF33" s="43"/>
      <c r="AG33" s="44"/>
      <c r="AH33" s="48"/>
      <c r="AI33" s="57">
        <f t="shared" si="1"/>
        <v>0</v>
      </c>
      <c r="AJ33" s="53" t="str">
        <f>IF(ISNA(VLOOKUP(C33,Вчера_КовиВак!C:C, 1, FALSE)),"ошибка",0)</f>
        <v>ошибка</v>
      </c>
      <c r="AK33" s="55"/>
      <c r="AL33" s="53" t="e">
        <f>E33-F33-VLOOKUP(C33, Вчера_КовиВак!C:BN, 2, FALSE)</f>
        <v>#N/A</v>
      </c>
      <c r="AM33" s="53" t="e">
        <f>K33-L33-VLOOKUP(C33, Вчера_КовиВак!C:BN, 4, FALSE)</f>
        <v>#N/A</v>
      </c>
      <c r="AN33" s="53" t="e">
        <f>M33-N33-VLOOKUP(C33, Вчера_КовиВак!C:BN, 6, FALSE)</f>
        <v>#N/A</v>
      </c>
      <c r="AO33" s="53" t="e">
        <f>O33-P33-VLOOKUP(C33, Вчера_КовиВак!C:BN, 8, FALSE)</f>
        <v>#N/A</v>
      </c>
      <c r="AP33" s="53" t="e">
        <f>Q33-R33-VLOOKUP(C33, Вчера_КовиВак!C:BN, 10, FALSE)</f>
        <v>#N/A</v>
      </c>
      <c r="AQ33" s="53" t="e">
        <f>S33-T33-VLOOKUP(C33, Вчера_КовиВак!C:BN, 12, FALSE)</f>
        <v>#N/A</v>
      </c>
      <c r="AR33" s="53" t="e">
        <f>U33-V33-VLOOKUP(C33, Вчера_КовиВак!C:BN, 14, FALSE)</f>
        <v>#N/A</v>
      </c>
      <c r="AS33" s="53" t="e">
        <f>W33-X33-VLOOKUP(C33, Вчера_КовиВак!C:BN, 16, FALSE)</f>
        <v>#N/A</v>
      </c>
      <c r="AT33" s="53" t="e">
        <f>Y33-Z33-VLOOKUP(C33, Вчера_КовиВак!C:BN, 18, FALSE)</f>
        <v>#N/A</v>
      </c>
      <c r="AU33" s="53" t="e">
        <f>AA33-AB33-VLOOKUP(C33, Вчера_КовиВак!C:BN, 20, FALSE)</f>
        <v>#N/A</v>
      </c>
      <c r="AV33" s="53" t="e">
        <f>AC33-AD33-VLOOKUP(C33, Вчера_КовиВак!C:BN, 22, FALSE)</f>
        <v>#N/A</v>
      </c>
      <c r="AW33" s="53" t="e">
        <f>VLOOKUP(C33, Вчера_КовиВак!C:BN, 25, FALSE)+F33*2-Z33-AB33-AD33-AG33</f>
        <v>#N/A</v>
      </c>
      <c r="AX33" s="53" t="e">
        <f>AE33-VLOOKUP(C33,Вчера_КовиВак!C:BN, 24, FALSE)</f>
        <v>#N/A</v>
      </c>
    </row>
    <row r="34" spans="1:50" ht="50.1" customHeight="1" x14ac:dyDescent="0.25">
      <c r="A34" s="42"/>
      <c r="B34" s="42"/>
      <c r="C34" s="42"/>
      <c r="D34" s="39"/>
      <c r="E34" s="44"/>
      <c r="F34" s="39"/>
      <c r="G34" s="44"/>
      <c r="H34" s="39"/>
      <c r="I34" s="44"/>
      <c r="J34" s="39"/>
      <c r="K34" s="44"/>
      <c r="L34" s="43"/>
      <c r="M34" s="44"/>
      <c r="N34" s="43"/>
      <c r="O34" s="44"/>
      <c r="P34" s="43"/>
      <c r="Q34" s="44"/>
      <c r="R34" s="43"/>
      <c r="S34" s="44"/>
      <c r="T34" s="43"/>
      <c r="U34" s="44"/>
      <c r="V34" s="43"/>
      <c r="W34" s="44"/>
      <c r="X34" s="43"/>
      <c r="Y34" s="44"/>
      <c r="Z34" s="44"/>
      <c r="AA34" s="44"/>
      <c r="AB34" s="43"/>
      <c r="AC34" s="44"/>
      <c r="AD34" s="43"/>
      <c r="AE34" s="43"/>
      <c r="AF34" s="43"/>
      <c r="AG34" s="44"/>
      <c r="AH34" s="48"/>
      <c r="AI34" s="57">
        <f t="shared" si="1"/>
        <v>0</v>
      </c>
      <c r="AJ34" s="53" t="str">
        <f>IF(ISNA(VLOOKUP(C34,Вчера_КовиВак!C:C, 1, FALSE)),"ошибка",0)</f>
        <v>ошибка</v>
      </c>
      <c r="AK34" s="55"/>
      <c r="AL34" s="53" t="e">
        <f>E34-F34-VLOOKUP(C34, Вчера_КовиВак!C:BN, 2, FALSE)</f>
        <v>#N/A</v>
      </c>
      <c r="AM34" s="53" t="e">
        <f>K34-L34-VLOOKUP(C34, Вчера_КовиВак!C:BN, 4, FALSE)</f>
        <v>#N/A</v>
      </c>
      <c r="AN34" s="53" t="e">
        <f>M34-N34-VLOOKUP(C34, Вчера_КовиВак!C:BN, 6, FALSE)</f>
        <v>#N/A</v>
      </c>
      <c r="AO34" s="53" t="e">
        <f>O34-P34-VLOOKUP(C34, Вчера_КовиВак!C:BN, 8, FALSE)</f>
        <v>#N/A</v>
      </c>
      <c r="AP34" s="53" t="e">
        <f>Q34-R34-VLOOKUP(C34, Вчера_КовиВак!C:BN, 10, FALSE)</f>
        <v>#N/A</v>
      </c>
      <c r="AQ34" s="53" t="e">
        <f>S34-T34-VLOOKUP(C34, Вчера_КовиВак!C:BN, 12, FALSE)</f>
        <v>#N/A</v>
      </c>
      <c r="AR34" s="53" t="e">
        <f>U34-V34-VLOOKUP(C34, Вчера_КовиВак!C:BN, 14, FALSE)</f>
        <v>#N/A</v>
      </c>
      <c r="AS34" s="53" t="e">
        <f>W34-X34-VLOOKUP(C34, Вчера_КовиВак!C:BN, 16, FALSE)</f>
        <v>#N/A</v>
      </c>
      <c r="AT34" s="53" t="e">
        <f>Y34-Z34-VLOOKUP(C34, Вчера_КовиВак!C:BN, 18, FALSE)</f>
        <v>#N/A</v>
      </c>
      <c r="AU34" s="53" t="e">
        <f>AA34-AB34-VLOOKUP(C34, Вчера_КовиВак!C:BN, 20, FALSE)</f>
        <v>#N/A</v>
      </c>
      <c r="AV34" s="53" t="e">
        <f>AC34-AD34-VLOOKUP(C34, Вчера_КовиВак!C:BN, 22, FALSE)</f>
        <v>#N/A</v>
      </c>
      <c r="AW34" s="53" t="e">
        <f>VLOOKUP(C34, Вчера_КовиВак!C:BN, 25, FALSE)+F34*2-Z34-AB34-AD34-AG34</f>
        <v>#N/A</v>
      </c>
      <c r="AX34" s="53" t="e">
        <f>AE34-VLOOKUP(C34,Вчера_КовиВак!C:BN, 24, FALSE)</f>
        <v>#N/A</v>
      </c>
    </row>
    <row r="35" spans="1:50" ht="50.1" customHeight="1" x14ac:dyDescent="0.25">
      <c r="A35" s="42"/>
      <c r="B35" s="42"/>
      <c r="C35" s="42"/>
      <c r="D35" s="39"/>
      <c r="E35" s="44"/>
      <c r="F35" s="39"/>
      <c r="G35" s="44"/>
      <c r="H35" s="39"/>
      <c r="I35" s="44"/>
      <c r="J35" s="39"/>
      <c r="K35" s="44"/>
      <c r="L35" s="43"/>
      <c r="M35" s="44"/>
      <c r="N35" s="43"/>
      <c r="O35" s="44"/>
      <c r="P35" s="43"/>
      <c r="Q35" s="44"/>
      <c r="R35" s="43"/>
      <c r="S35" s="44"/>
      <c r="T35" s="43"/>
      <c r="U35" s="44"/>
      <c r="V35" s="43"/>
      <c r="W35" s="44"/>
      <c r="X35" s="43"/>
      <c r="Y35" s="44"/>
      <c r="Z35" s="44"/>
      <c r="AA35" s="44"/>
      <c r="AB35" s="43"/>
      <c r="AC35" s="44"/>
      <c r="AD35" s="43"/>
      <c r="AE35" s="43"/>
      <c r="AF35" s="43"/>
      <c r="AG35" s="44"/>
      <c r="AH35" s="48"/>
      <c r="AI35" s="57">
        <f t="shared" si="1"/>
        <v>0</v>
      </c>
      <c r="AJ35" s="53" t="str">
        <f>IF(ISNA(VLOOKUP(C35,Вчера_КовиВак!C:C, 1, FALSE)),"ошибка",0)</f>
        <v>ошибка</v>
      </c>
      <c r="AK35" s="55"/>
      <c r="AL35" s="53" t="e">
        <f>E35-F35-VLOOKUP(C35, Вчера_КовиВак!C:BN, 2, FALSE)</f>
        <v>#N/A</v>
      </c>
      <c r="AM35" s="53" t="e">
        <f>K35-L35-VLOOKUP(C35, Вчера_КовиВак!C:BN, 4, FALSE)</f>
        <v>#N/A</v>
      </c>
      <c r="AN35" s="53" t="e">
        <f>M35-N35-VLOOKUP(C35, Вчера_КовиВак!C:BN, 6, FALSE)</f>
        <v>#N/A</v>
      </c>
      <c r="AO35" s="53" t="e">
        <f>O35-P35-VLOOKUP(C35, Вчера_КовиВак!C:BN, 8, FALSE)</f>
        <v>#N/A</v>
      </c>
      <c r="AP35" s="53" t="e">
        <f>Q35-R35-VLOOKUP(C35, Вчера_КовиВак!C:BN, 10, FALSE)</f>
        <v>#N/A</v>
      </c>
      <c r="AQ35" s="53" t="e">
        <f>S35-T35-VLOOKUP(C35, Вчера_КовиВак!C:BN, 12, FALSE)</f>
        <v>#N/A</v>
      </c>
      <c r="AR35" s="53" t="e">
        <f>U35-V35-VLOOKUP(C35, Вчера_КовиВак!C:BN, 14, FALSE)</f>
        <v>#N/A</v>
      </c>
      <c r="AS35" s="53" t="e">
        <f>W35-X35-VLOOKUP(C35, Вчера_КовиВак!C:BN, 16, FALSE)</f>
        <v>#N/A</v>
      </c>
      <c r="AT35" s="53" t="e">
        <f>Y35-Z35-VLOOKUP(C35, Вчера_КовиВак!C:BN, 18, FALSE)</f>
        <v>#N/A</v>
      </c>
      <c r="AU35" s="53" t="e">
        <f>AA35-AB35-VLOOKUP(C35, Вчера_КовиВак!C:BN, 20, FALSE)</f>
        <v>#N/A</v>
      </c>
      <c r="AV35" s="53" t="e">
        <f>AC35-AD35-VLOOKUP(C35, Вчера_КовиВак!C:BN, 22, FALSE)</f>
        <v>#N/A</v>
      </c>
      <c r="AW35" s="53" t="e">
        <f>VLOOKUP(C35, Вчера_КовиВак!C:BN, 25, FALSE)+F35*2-Z35-AB35-AD35-AG35</f>
        <v>#N/A</v>
      </c>
      <c r="AX35" s="53" t="e">
        <f>AE35-VLOOKUP(C35,Вчера_КовиВак!C:BN, 24, FALSE)</f>
        <v>#N/A</v>
      </c>
    </row>
    <row r="36" spans="1:50" ht="50.1" customHeight="1" x14ac:dyDescent="0.25">
      <c r="A36" s="42"/>
      <c r="B36" s="42"/>
      <c r="C36" s="42"/>
      <c r="D36" s="39"/>
      <c r="E36" s="44"/>
      <c r="F36" s="39"/>
      <c r="G36" s="44"/>
      <c r="H36" s="39"/>
      <c r="I36" s="44"/>
      <c r="J36" s="39"/>
      <c r="K36" s="44"/>
      <c r="L36" s="43"/>
      <c r="M36" s="44"/>
      <c r="N36" s="43"/>
      <c r="O36" s="44"/>
      <c r="P36" s="43"/>
      <c r="Q36" s="44"/>
      <c r="R36" s="43"/>
      <c r="S36" s="44"/>
      <c r="T36" s="43"/>
      <c r="U36" s="44"/>
      <c r="V36" s="43"/>
      <c r="W36" s="44"/>
      <c r="X36" s="43"/>
      <c r="Y36" s="44"/>
      <c r="Z36" s="44"/>
      <c r="AA36" s="44"/>
      <c r="AB36" s="43"/>
      <c r="AC36" s="44"/>
      <c r="AD36" s="43"/>
      <c r="AE36" s="43"/>
      <c r="AF36" s="43"/>
      <c r="AG36" s="44"/>
      <c r="AH36" s="48"/>
      <c r="AI36" s="57">
        <f t="shared" si="1"/>
        <v>0</v>
      </c>
      <c r="AJ36" s="53" t="str">
        <f>IF(ISNA(VLOOKUP(C36,Вчера_КовиВак!C:C, 1, FALSE)),"ошибка",0)</f>
        <v>ошибка</v>
      </c>
      <c r="AK36" s="55"/>
      <c r="AL36" s="53" t="e">
        <f>E36-F36-VLOOKUP(C36, Вчера_КовиВак!C:BN, 2, FALSE)</f>
        <v>#N/A</v>
      </c>
      <c r="AM36" s="53" t="e">
        <f>K36-L36-VLOOKUP(C36, Вчера_КовиВак!C:BN, 4, FALSE)</f>
        <v>#N/A</v>
      </c>
      <c r="AN36" s="53" t="e">
        <f>M36-N36-VLOOKUP(C36, Вчера_КовиВак!C:BN, 6, FALSE)</f>
        <v>#N/A</v>
      </c>
      <c r="AO36" s="53" t="e">
        <f>O36-P36-VLOOKUP(C36, Вчера_КовиВак!C:BN, 8, FALSE)</f>
        <v>#N/A</v>
      </c>
      <c r="AP36" s="53" t="e">
        <f>Q36-R36-VLOOKUP(C36, Вчера_КовиВак!C:BN, 10, FALSE)</f>
        <v>#N/A</v>
      </c>
      <c r="AQ36" s="53" t="e">
        <f>S36-T36-VLOOKUP(C36, Вчера_КовиВак!C:BN, 12, FALSE)</f>
        <v>#N/A</v>
      </c>
      <c r="AR36" s="53" t="e">
        <f>U36-V36-VLOOKUP(C36, Вчера_КовиВак!C:BN, 14, FALSE)</f>
        <v>#N/A</v>
      </c>
      <c r="AS36" s="53" t="e">
        <f>W36-X36-VLOOKUP(C36, Вчера_КовиВак!C:BN, 16, FALSE)</f>
        <v>#N/A</v>
      </c>
      <c r="AT36" s="53" t="e">
        <f>Y36-Z36-VLOOKUP(C36, Вчера_КовиВак!C:BN, 18, FALSE)</f>
        <v>#N/A</v>
      </c>
      <c r="AU36" s="53" t="e">
        <f>AA36-AB36-VLOOKUP(C36, Вчера_КовиВак!C:BN, 20, FALSE)</f>
        <v>#N/A</v>
      </c>
      <c r="AV36" s="53" t="e">
        <f>AC36-AD36-VLOOKUP(C36, Вчера_КовиВак!C:BN, 22, FALSE)</f>
        <v>#N/A</v>
      </c>
      <c r="AW36" s="53" t="e">
        <f>VLOOKUP(C36, Вчера_КовиВак!C:BN, 25, FALSE)+F36*2-Z36-AB36-AD36-AG36</f>
        <v>#N/A</v>
      </c>
      <c r="AX36" s="53" t="e">
        <f>AE36-VLOOKUP(C36,Вчера_КовиВак!C:BN, 24, FALSE)</f>
        <v>#N/A</v>
      </c>
    </row>
    <row r="37" spans="1:50" ht="50.1" customHeight="1" x14ac:dyDescent="0.25">
      <c r="A37" s="42"/>
      <c r="B37" s="42"/>
      <c r="C37" s="42"/>
      <c r="D37" s="39"/>
      <c r="E37" s="44"/>
      <c r="F37" s="39"/>
      <c r="G37" s="44"/>
      <c r="H37" s="39"/>
      <c r="I37" s="44"/>
      <c r="J37" s="39"/>
      <c r="K37" s="44"/>
      <c r="L37" s="43"/>
      <c r="M37" s="44"/>
      <c r="N37" s="43"/>
      <c r="O37" s="44"/>
      <c r="P37" s="43"/>
      <c r="Q37" s="44"/>
      <c r="R37" s="43"/>
      <c r="S37" s="44"/>
      <c r="T37" s="43"/>
      <c r="U37" s="44"/>
      <c r="V37" s="43"/>
      <c r="W37" s="44"/>
      <c r="X37" s="43"/>
      <c r="Y37" s="44"/>
      <c r="Z37" s="44"/>
      <c r="AA37" s="44"/>
      <c r="AB37" s="43"/>
      <c r="AC37" s="44"/>
      <c r="AD37" s="43"/>
      <c r="AE37" s="43"/>
      <c r="AF37" s="43"/>
      <c r="AG37" s="44"/>
      <c r="AH37" s="48"/>
      <c r="AI37" s="57">
        <f t="shared" si="1"/>
        <v>0</v>
      </c>
      <c r="AJ37" s="53" t="str">
        <f>IF(ISNA(VLOOKUP(C37,Вчера_КовиВак!C:C, 1, FALSE)),"ошибка",0)</f>
        <v>ошибка</v>
      </c>
      <c r="AK37" s="55"/>
      <c r="AL37" s="53" t="e">
        <f>E37-F37-VLOOKUP(C37, Вчера_КовиВак!C:BN, 2, FALSE)</f>
        <v>#N/A</v>
      </c>
      <c r="AM37" s="53" t="e">
        <f>K37-L37-VLOOKUP(C37, Вчера_КовиВак!C:BN, 4, FALSE)</f>
        <v>#N/A</v>
      </c>
      <c r="AN37" s="53" t="e">
        <f>M37-N37-VLOOKUP(C37, Вчера_КовиВак!C:BN, 6, FALSE)</f>
        <v>#N/A</v>
      </c>
      <c r="AO37" s="53" t="e">
        <f>O37-P37-VLOOKUP(C37, Вчера_КовиВак!C:BN, 8, FALSE)</f>
        <v>#N/A</v>
      </c>
      <c r="AP37" s="53" t="e">
        <f>Q37-R37-VLOOKUP(C37, Вчера_КовиВак!C:BN, 10, FALSE)</f>
        <v>#N/A</v>
      </c>
      <c r="AQ37" s="53" t="e">
        <f>S37-T37-VLOOKUP(C37, Вчера_КовиВак!C:BN, 12, FALSE)</f>
        <v>#N/A</v>
      </c>
      <c r="AR37" s="53" t="e">
        <f>U37-V37-VLOOKUP(C37, Вчера_КовиВак!C:BN, 14, FALSE)</f>
        <v>#N/A</v>
      </c>
      <c r="AS37" s="53" t="e">
        <f>W37-X37-VLOOKUP(C37, Вчера_КовиВак!C:BN, 16, FALSE)</f>
        <v>#N/A</v>
      </c>
      <c r="AT37" s="53" t="e">
        <f>Y37-Z37-VLOOKUP(C37, Вчера_КовиВак!C:BN, 18, FALSE)</f>
        <v>#N/A</v>
      </c>
      <c r="AU37" s="53" t="e">
        <f>AA37-AB37-VLOOKUP(C37, Вчера_КовиВак!C:BN, 20, FALSE)</f>
        <v>#N/A</v>
      </c>
      <c r="AV37" s="53" t="e">
        <f>AC37-AD37-VLOOKUP(C37, Вчера_КовиВак!C:BN, 22, FALSE)</f>
        <v>#N/A</v>
      </c>
      <c r="AW37" s="53" t="e">
        <f>VLOOKUP(C37, Вчера_КовиВак!C:BN, 25, FALSE)+F37*2-Z37-AB37-AD37-AG37</f>
        <v>#N/A</v>
      </c>
      <c r="AX37" s="53" t="e">
        <f>AE37-VLOOKUP(C37,Вчера_КовиВак!C:BN, 24, FALSE)</f>
        <v>#N/A</v>
      </c>
    </row>
    <row r="38" spans="1:50" ht="50.1" customHeight="1" x14ac:dyDescent="0.25">
      <c r="A38" s="42"/>
      <c r="B38" s="42"/>
      <c r="C38" s="42"/>
      <c r="D38" s="39"/>
      <c r="E38" s="44"/>
      <c r="F38" s="39"/>
      <c r="G38" s="44"/>
      <c r="H38" s="39"/>
      <c r="I38" s="44"/>
      <c r="J38" s="39"/>
      <c r="K38" s="44"/>
      <c r="L38" s="43"/>
      <c r="M38" s="44"/>
      <c r="N38" s="43"/>
      <c r="O38" s="44"/>
      <c r="P38" s="43"/>
      <c r="Q38" s="44"/>
      <c r="R38" s="43"/>
      <c r="S38" s="44"/>
      <c r="T38" s="43"/>
      <c r="U38" s="44"/>
      <c r="V38" s="43"/>
      <c r="W38" s="44"/>
      <c r="X38" s="43"/>
      <c r="Y38" s="44"/>
      <c r="Z38" s="44"/>
      <c r="AA38" s="44"/>
      <c r="AB38" s="43"/>
      <c r="AC38" s="44"/>
      <c r="AD38" s="43"/>
      <c r="AE38" s="43"/>
      <c r="AF38" s="43"/>
      <c r="AG38" s="44"/>
      <c r="AH38" s="48"/>
      <c r="AI38" s="57">
        <f t="shared" si="1"/>
        <v>0</v>
      </c>
      <c r="AJ38" s="53" t="str">
        <f>IF(ISNA(VLOOKUP(C38,Вчера_КовиВак!C:C, 1, FALSE)),"ошибка",0)</f>
        <v>ошибка</v>
      </c>
      <c r="AK38" s="55"/>
      <c r="AL38" s="53" t="e">
        <f>E38-F38-VLOOKUP(C38, Вчера_КовиВак!C:BN, 2, FALSE)</f>
        <v>#N/A</v>
      </c>
      <c r="AM38" s="53" t="e">
        <f>K38-L38-VLOOKUP(C38, Вчера_КовиВак!C:BN, 4, FALSE)</f>
        <v>#N/A</v>
      </c>
      <c r="AN38" s="53" t="e">
        <f>M38-N38-VLOOKUP(C38, Вчера_КовиВак!C:BN, 6, FALSE)</f>
        <v>#N/A</v>
      </c>
      <c r="AO38" s="53" t="e">
        <f>O38-P38-VLOOKUP(C38, Вчера_КовиВак!C:BN, 8, FALSE)</f>
        <v>#N/A</v>
      </c>
      <c r="AP38" s="53" t="e">
        <f>Q38-R38-VLOOKUP(C38, Вчера_КовиВак!C:BN, 10, FALSE)</f>
        <v>#N/A</v>
      </c>
      <c r="AQ38" s="53" t="e">
        <f>S38-T38-VLOOKUP(C38, Вчера_КовиВак!C:BN, 12, FALSE)</f>
        <v>#N/A</v>
      </c>
      <c r="AR38" s="53" t="e">
        <f>U38-V38-VLOOKUP(C38, Вчера_КовиВак!C:BN, 14, FALSE)</f>
        <v>#N/A</v>
      </c>
      <c r="AS38" s="53" t="e">
        <f>W38-X38-VLOOKUP(C38, Вчера_КовиВак!C:BN, 16, FALSE)</f>
        <v>#N/A</v>
      </c>
      <c r="AT38" s="53" t="e">
        <f>Y38-Z38-VLOOKUP(C38, Вчера_КовиВак!C:BN, 18, FALSE)</f>
        <v>#N/A</v>
      </c>
      <c r="AU38" s="53" t="e">
        <f>AA38-AB38-VLOOKUP(C38, Вчера_КовиВак!C:BN, 20, FALSE)</f>
        <v>#N/A</v>
      </c>
      <c r="AV38" s="53" t="e">
        <f>AC38-AD38-VLOOKUP(C38, Вчера_КовиВак!C:BN, 22, FALSE)</f>
        <v>#N/A</v>
      </c>
      <c r="AW38" s="53" t="e">
        <f>VLOOKUP(C38, Вчера_КовиВак!C:BN, 25, FALSE)+F38*2-Z38-AB38-AD38-AG38</f>
        <v>#N/A</v>
      </c>
      <c r="AX38" s="53" t="e">
        <f>AE38-VLOOKUP(C38,Вчера_КовиВак!C:BN, 24, FALSE)</f>
        <v>#N/A</v>
      </c>
    </row>
    <row r="39" spans="1:50" ht="50.1" customHeight="1" x14ac:dyDescent="0.25">
      <c r="A39" s="42"/>
      <c r="B39" s="42"/>
      <c r="C39" s="42"/>
      <c r="D39" s="39"/>
      <c r="E39" s="44"/>
      <c r="F39" s="39"/>
      <c r="G39" s="44"/>
      <c r="H39" s="39"/>
      <c r="I39" s="44"/>
      <c r="J39" s="39"/>
      <c r="K39" s="44"/>
      <c r="L39" s="43"/>
      <c r="M39" s="44"/>
      <c r="N39" s="43"/>
      <c r="O39" s="44"/>
      <c r="P39" s="43"/>
      <c r="Q39" s="44"/>
      <c r="R39" s="43"/>
      <c r="S39" s="44"/>
      <c r="T39" s="43"/>
      <c r="U39" s="44"/>
      <c r="V39" s="43"/>
      <c r="W39" s="44"/>
      <c r="X39" s="43"/>
      <c r="Y39" s="44"/>
      <c r="Z39" s="44"/>
      <c r="AA39" s="44"/>
      <c r="AB39" s="43"/>
      <c r="AC39" s="44"/>
      <c r="AD39" s="43"/>
      <c r="AE39" s="43"/>
      <c r="AF39" s="43"/>
      <c r="AG39" s="44"/>
      <c r="AH39" s="48"/>
      <c r="AI39" s="57">
        <f t="shared" si="1"/>
        <v>0</v>
      </c>
      <c r="AJ39" s="53" t="str">
        <f>IF(ISNA(VLOOKUP(C39,Вчера_КовиВак!C:C, 1, FALSE)),"ошибка",0)</f>
        <v>ошибка</v>
      </c>
      <c r="AK39" s="55"/>
      <c r="AL39" s="53" t="e">
        <f>E39-F39-VLOOKUP(C39, Вчера_КовиВак!C:BN, 2, FALSE)</f>
        <v>#N/A</v>
      </c>
      <c r="AM39" s="53" t="e">
        <f>K39-L39-VLOOKUP(C39, Вчера_КовиВак!C:BN, 4, FALSE)</f>
        <v>#N/A</v>
      </c>
      <c r="AN39" s="53" t="e">
        <f>M39-N39-VLOOKUP(C39, Вчера_КовиВак!C:BN, 6, FALSE)</f>
        <v>#N/A</v>
      </c>
      <c r="AO39" s="53" t="e">
        <f>O39-P39-VLOOKUP(C39, Вчера_КовиВак!C:BN, 8, FALSE)</f>
        <v>#N/A</v>
      </c>
      <c r="AP39" s="53" t="e">
        <f>Q39-R39-VLOOKUP(C39, Вчера_КовиВак!C:BN, 10, FALSE)</f>
        <v>#N/A</v>
      </c>
      <c r="AQ39" s="53" t="e">
        <f>S39-T39-VLOOKUP(C39, Вчера_КовиВак!C:BN, 12, FALSE)</f>
        <v>#N/A</v>
      </c>
      <c r="AR39" s="53" t="e">
        <f>U39-V39-VLOOKUP(C39, Вчера_КовиВак!C:BN, 14, FALSE)</f>
        <v>#N/A</v>
      </c>
      <c r="AS39" s="53" t="e">
        <f>W39-X39-VLOOKUP(C39, Вчера_КовиВак!C:BN, 16, FALSE)</f>
        <v>#N/A</v>
      </c>
      <c r="AT39" s="53" t="e">
        <f>Y39-Z39-VLOOKUP(C39, Вчера_КовиВак!C:BN, 18, FALSE)</f>
        <v>#N/A</v>
      </c>
      <c r="AU39" s="53" t="e">
        <f>AA39-AB39-VLOOKUP(C39, Вчера_КовиВак!C:BN, 20, FALSE)</f>
        <v>#N/A</v>
      </c>
      <c r="AV39" s="53" t="e">
        <f>AC39-AD39-VLOOKUP(C39, Вчера_КовиВак!C:BN, 22, FALSE)</f>
        <v>#N/A</v>
      </c>
      <c r="AW39" s="53" t="e">
        <f>VLOOKUP(C39, Вчера_КовиВак!C:BN, 25, FALSE)+F39*2-Z39-AB39-AD39-AG39</f>
        <v>#N/A</v>
      </c>
      <c r="AX39" s="53" t="e">
        <f>AE39-VLOOKUP(C39,Вчера_КовиВак!C:BN, 24, FALSE)</f>
        <v>#N/A</v>
      </c>
    </row>
    <row r="40" spans="1:50" ht="50.1" customHeight="1" x14ac:dyDescent="0.25">
      <c r="A40" s="42"/>
      <c r="B40" s="42"/>
      <c r="C40" s="42"/>
      <c r="D40" s="39"/>
      <c r="E40" s="44"/>
      <c r="F40" s="39"/>
      <c r="G40" s="44"/>
      <c r="H40" s="39"/>
      <c r="I40" s="44"/>
      <c r="J40" s="39"/>
      <c r="K40" s="44"/>
      <c r="L40" s="43"/>
      <c r="M40" s="44"/>
      <c r="N40" s="43"/>
      <c r="O40" s="44"/>
      <c r="P40" s="43"/>
      <c r="Q40" s="44"/>
      <c r="R40" s="43"/>
      <c r="S40" s="44"/>
      <c r="T40" s="43"/>
      <c r="U40" s="44"/>
      <c r="V40" s="43"/>
      <c r="W40" s="44"/>
      <c r="X40" s="43"/>
      <c r="Y40" s="44"/>
      <c r="Z40" s="44"/>
      <c r="AA40" s="44"/>
      <c r="AB40" s="43"/>
      <c r="AC40" s="44"/>
      <c r="AD40" s="43"/>
      <c r="AE40" s="43"/>
      <c r="AF40" s="43"/>
      <c r="AG40" s="44"/>
      <c r="AH40" s="48"/>
      <c r="AI40" s="57">
        <f t="shared" si="1"/>
        <v>0</v>
      </c>
      <c r="AJ40" s="53" t="str">
        <f>IF(ISNA(VLOOKUP(C40,Вчера_КовиВак!C:C, 1, FALSE)),"ошибка",0)</f>
        <v>ошибка</v>
      </c>
      <c r="AK40" s="55"/>
      <c r="AL40" s="53" t="e">
        <f>E40-F40-VLOOKUP(C40, Вчера_КовиВак!C:BN, 2, FALSE)</f>
        <v>#N/A</v>
      </c>
      <c r="AM40" s="53" t="e">
        <f>K40-L40-VLOOKUP(C40, Вчера_КовиВак!C:BN, 4, FALSE)</f>
        <v>#N/A</v>
      </c>
      <c r="AN40" s="53" t="e">
        <f>M40-N40-VLOOKUP(C40, Вчера_КовиВак!C:BN, 6, FALSE)</f>
        <v>#N/A</v>
      </c>
      <c r="AO40" s="53" t="e">
        <f>O40-P40-VLOOKUP(C40, Вчера_КовиВак!C:BN, 8, FALSE)</f>
        <v>#N/A</v>
      </c>
      <c r="AP40" s="53" t="e">
        <f>Q40-R40-VLOOKUP(C40, Вчера_КовиВак!C:BN, 10, FALSE)</f>
        <v>#N/A</v>
      </c>
      <c r="AQ40" s="53" t="e">
        <f>S40-T40-VLOOKUP(C40, Вчера_КовиВак!C:BN, 12, FALSE)</f>
        <v>#N/A</v>
      </c>
      <c r="AR40" s="53" t="e">
        <f>U40-V40-VLOOKUP(C40, Вчера_КовиВак!C:BN, 14, FALSE)</f>
        <v>#N/A</v>
      </c>
      <c r="AS40" s="53" t="e">
        <f>W40-X40-VLOOKUP(C40, Вчера_КовиВак!C:BN, 16, FALSE)</f>
        <v>#N/A</v>
      </c>
      <c r="AT40" s="53" t="e">
        <f>Y40-Z40-VLOOKUP(C40, Вчера_КовиВак!C:BN, 18, FALSE)</f>
        <v>#N/A</v>
      </c>
      <c r="AU40" s="53" t="e">
        <f>AA40-AB40-VLOOKUP(C40, Вчера_КовиВак!C:BN, 20, FALSE)</f>
        <v>#N/A</v>
      </c>
      <c r="AV40" s="53" t="e">
        <f>AC40-AD40-VLOOKUP(C40, Вчера_КовиВак!C:BN, 22, FALSE)</f>
        <v>#N/A</v>
      </c>
      <c r="AW40" s="53" t="e">
        <f>VLOOKUP(C40, Вчера_КовиВак!C:BN, 25, FALSE)+F40*2-Z40-AB40-AD40-AG40</f>
        <v>#N/A</v>
      </c>
      <c r="AX40" s="53" t="e">
        <f>AE40-VLOOKUP(C40,Вчера_КовиВак!C:BN, 24, FALSE)</f>
        <v>#N/A</v>
      </c>
    </row>
    <row r="41" spans="1:50" ht="50.1" customHeight="1" x14ac:dyDescent="0.25">
      <c r="A41" s="42"/>
      <c r="B41" s="42"/>
      <c r="C41" s="42"/>
      <c r="D41" s="39"/>
      <c r="E41" s="44"/>
      <c r="F41" s="39"/>
      <c r="G41" s="44"/>
      <c r="H41" s="39"/>
      <c r="I41" s="44"/>
      <c r="J41" s="39"/>
      <c r="K41" s="44"/>
      <c r="L41" s="43"/>
      <c r="M41" s="44"/>
      <c r="N41" s="43"/>
      <c r="O41" s="44"/>
      <c r="P41" s="43"/>
      <c r="Q41" s="44"/>
      <c r="R41" s="43"/>
      <c r="S41" s="44"/>
      <c r="T41" s="43"/>
      <c r="U41" s="44"/>
      <c r="V41" s="43"/>
      <c r="W41" s="44"/>
      <c r="X41" s="43"/>
      <c r="Y41" s="44"/>
      <c r="Z41" s="44"/>
      <c r="AA41" s="44"/>
      <c r="AB41" s="43"/>
      <c r="AC41" s="44"/>
      <c r="AD41" s="43"/>
      <c r="AE41" s="43"/>
      <c r="AF41" s="43"/>
      <c r="AG41" s="44"/>
      <c r="AH41" s="48"/>
      <c r="AI41" s="57">
        <f t="shared" si="1"/>
        <v>0</v>
      </c>
      <c r="AJ41" s="53" t="str">
        <f>IF(ISNA(VLOOKUP(C41,Вчера_КовиВак!C:C, 1, FALSE)),"ошибка",0)</f>
        <v>ошибка</v>
      </c>
      <c r="AK41" s="55"/>
      <c r="AL41" s="53" t="e">
        <f>E41-F41-VLOOKUP(C41, Вчера_КовиВак!C:BN, 2, FALSE)</f>
        <v>#N/A</v>
      </c>
      <c r="AM41" s="53" t="e">
        <f>K41-L41-VLOOKUP(C41, Вчера_КовиВак!C:BN, 4, FALSE)</f>
        <v>#N/A</v>
      </c>
      <c r="AN41" s="53" t="e">
        <f>M41-N41-VLOOKUP(C41, Вчера_КовиВак!C:BN, 6, FALSE)</f>
        <v>#N/A</v>
      </c>
      <c r="AO41" s="53" t="e">
        <f>O41-P41-VLOOKUP(C41, Вчера_КовиВак!C:BN, 8, FALSE)</f>
        <v>#N/A</v>
      </c>
      <c r="AP41" s="53" t="e">
        <f>Q41-R41-VLOOKUP(C41, Вчера_КовиВак!C:BN, 10, FALSE)</f>
        <v>#N/A</v>
      </c>
      <c r="AQ41" s="53" t="e">
        <f>S41-T41-VLOOKUP(C41, Вчера_КовиВак!C:BN, 12, FALSE)</f>
        <v>#N/A</v>
      </c>
      <c r="AR41" s="53" t="e">
        <f>U41-V41-VLOOKUP(C41, Вчера_КовиВак!C:BN, 14, FALSE)</f>
        <v>#N/A</v>
      </c>
      <c r="AS41" s="53" t="e">
        <f>W41-X41-VLOOKUP(C41, Вчера_КовиВак!C:BN, 16, FALSE)</f>
        <v>#N/A</v>
      </c>
      <c r="AT41" s="53" t="e">
        <f>Y41-Z41-VLOOKUP(C41, Вчера_КовиВак!C:BN, 18, FALSE)</f>
        <v>#N/A</v>
      </c>
      <c r="AU41" s="53" t="e">
        <f>AA41-AB41-VLOOKUP(C41, Вчера_КовиВак!C:BN, 20, FALSE)</f>
        <v>#N/A</v>
      </c>
      <c r="AV41" s="53" t="e">
        <f>AC41-AD41-VLOOKUP(C41, Вчера_КовиВак!C:BN, 22, FALSE)</f>
        <v>#N/A</v>
      </c>
      <c r="AW41" s="53" t="e">
        <f>VLOOKUP(C41, Вчера_КовиВак!C:BN, 25, FALSE)+F41*2-Z41-AB41-AD41-AG41</f>
        <v>#N/A</v>
      </c>
      <c r="AX41" s="53" t="e">
        <f>AE41-VLOOKUP(C41,Вчера_КовиВак!C:BN, 24, FALSE)</f>
        <v>#N/A</v>
      </c>
    </row>
    <row r="42" spans="1:50" ht="50.1" customHeight="1" x14ac:dyDescent="0.25">
      <c r="A42" s="42"/>
      <c r="B42" s="42"/>
      <c r="C42" s="42"/>
      <c r="D42" s="39"/>
      <c r="E42" s="44"/>
      <c r="F42" s="39"/>
      <c r="G42" s="44"/>
      <c r="H42" s="39"/>
      <c r="I42" s="44"/>
      <c r="J42" s="39"/>
      <c r="K42" s="44"/>
      <c r="L42" s="43"/>
      <c r="M42" s="44"/>
      <c r="N42" s="43"/>
      <c r="O42" s="44"/>
      <c r="P42" s="43"/>
      <c r="Q42" s="44"/>
      <c r="R42" s="43"/>
      <c r="S42" s="44"/>
      <c r="T42" s="43"/>
      <c r="U42" s="44"/>
      <c r="V42" s="43"/>
      <c r="W42" s="44"/>
      <c r="X42" s="43"/>
      <c r="Y42" s="44"/>
      <c r="Z42" s="44"/>
      <c r="AA42" s="44"/>
      <c r="AB42" s="43"/>
      <c r="AC42" s="44"/>
      <c r="AD42" s="43"/>
      <c r="AE42" s="43"/>
      <c r="AF42" s="43"/>
      <c r="AG42" s="44"/>
      <c r="AH42" s="48"/>
      <c r="AI42" s="57">
        <f t="shared" si="1"/>
        <v>0</v>
      </c>
      <c r="AJ42" s="53" t="str">
        <f>IF(ISNA(VLOOKUP(C42,Вчера_КовиВак!C:C, 1, FALSE)),"ошибка",0)</f>
        <v>ошибка</v>
      </c>
      <c r="AK42" s="55"/>
      <c r="AL42" s="53" t="e">
        <f>E42-F42-VLOOKUP(C42, Вчера_КовиВак!C:BN, 2, FALSE)</f>
        <v>#N/A</v>
      </c>
      <c r="AM42" s="53" t="e">
        <f>K42-L42-VLOOKUP(C42, Вчера_КовиВак!C:BN, 4, FALSE)</f>
        <v>#N/A</v>
      </c>
      <c r="AN42" s="53" t="e">
        <f>M42-N42-VLOOKUP(C42, Вчера_КовиВак!C:BN, 6, FALSE)</f>
        <v>#N/A</v>
      </c>
      <c r="AO42" s="53" t="e">
        <f>O42-P42-VLOOKUP(C42, Вчера_КовиВак!C:BN, 8, FALSE)</f>
        <v>#N/A</v>
      </c>
      <c r="AP42" s="53" t="e">
        <f>Q42-R42-VLOOKUP(C42, Вчера_КовиВак!C:BN, 10, FALSE)</f>
        <v>#N/A</v>
      </c>
      <c r="AQ42" s="53" t="e">
        <f>S42-T42-VLOOKUP(C42, Вчера_КовиВак!C:BN, 12, FALSE)</f>
        <v>#N/A</v>
      </c>
      <c r="AR42" s="53" t="e">
        <f>U42-V42-VLOOKUP(C42, Вчера_КовиВак!C:BN, 14, FALSE)</f>
        <v>#N/A</v>
      </c>
      <c r="AS42" s="53" t="e">
        <f>W42-X42-VLOOKUP(C42, Вчера_КовиВак!C:BN, 16, FALSE)</f>
        <v>#N/A</v>
      </c>
      <c r="AT42" s="53" t="e">
        <f>Y42-Z42-VLOOKUP(C42, Вчера_КовиВак!C:BN, 18, FALSE)</f>
        <v>#N/A</v>
      </c>
      <c r="AU42" s="53" t="e">
        <f>AA42-AB42-VLOOKUP(C42, Вчера_КовиВак!C:BN, 20, FALSE)</f>
        <v>#N/A</v>
      </c>
      <c r="AV42" s="53" t="e">
        <f>AC42-AD42-VLOOKUP(C42, Вчера_КовиВак!C:BN, 22, FALSE)</f>
        <v>#N/A</v>
      </c>
      <c r="AW42" s="53" t="e">
        <f>VLOOKUP(C42, Вчера_КовиВак!C:BN, 25, FALSE)+F42*2-Z42-AB42-AD42-AG42</f>
        <v>#N/A</v>
      </c>
      <c r="AX42" s="53" t="e">
        <f>AE42-VLOOKUP(C42,Вчера_КовиВак!C:BN, 24, FALSE)</f>
        <v>#N/A</v>
      </c>
    </row>
    <row r="43" spans="1:50" ht="50.1" customHeight="1" x14ac:dyDescent="0.25">
      <c r="A43" s="42"/>
      <c r="B43" s="42"/>
      <c r="C43" s="42"/>
      <c r="D43" s="39"/>
      <c r="E43" s="44"/>
      <c r="F43" s="39"/>
      <c r="G43" s="44"/>
      <c r="H43" s="39"/>
      <c r="I43" s="44"/>
      <c r="J43" s="39"/>
      <c r="K43" s="44"/>
      <c r="L43" s="43"/>
      <c r="M43" s="44"/>
      <c r="N43" s="43"/>
      <c r="O43" s="44"/>
      <c r="P43" s="43"/>
      <c r="Q43" s="44"/>
      <c r="R43" s="43"/>
      <c r="S43" s="44"/>
      <c r="T43" s="43"/>
      <c r="U43" s="44"/>
      <c r="V43" s="43"/>
      <c r="W43" s="44"/>
      <c r="X43" s="43"/>
      <c r="Y43" s="44"/>
      <c r="Z43" s="44"/>
      <c r="AA43" s="44"/>
      <c r="AB43" s="43"/>
      <c r="AC43" s="44"/>
      <c r="AD43" s="43"/>
      <c r="AE43" s="43"/>
      <c r="AF43" s="43"/>
      <c r="AG43" s="44"/>
      <c r="AH43" s="48"/>
      <c r="AI43" s="57">
        <f t="shared" si="1"/>
        <v>0</v>
      </c>
      <c r="AJ43" s="53" t="str">
        <f>IF(ISNA(VLOOKUP(C43,Вчера_КовиВак!C:C, 1, FALSE)),"ошибка",0)</f>
        <v>ошибка</v>
      </c>
      <c r="AK43" s="55"/>
      <c r="AL43" s="53" t="e">
        <f>E43-F43-VLOOKUP(C43, Вчера_КовиВак!C:BN, 2, FALSE)</f>
        <v>#N/A</v>
      </c>
      <c r="AM43" s="53" t="e">
        <f>K43-L43-VLOOKUP(C43, Вчера_КовиВак!C:BN, 4, FALSE)</f>
        <v>#N/A</v>
      </c>
      <c r="AN43" s="53" t="e">
        <f>M43-N43-VLOOKUP(C43, Вчера_КовиВак!C:BN, 6, FALSE)</f>
        <v>#N/A</v>
      </c>
      <c r="AO43" s="53" t="e">
        <f>O43-P43-VLOOKUP(C43, Вчера_КовиВак!C:BN, 8, FALSE)</f>
        <v>#N/A</v>
      </c>
      <c r="AP43" s="53" t="e">
        <f>Q43-R43-VLOOKUP(C43, Вчера_КовиВак!C:BN, 10, FALSE)</f>
        <v>#N/A</v>
      </c>
      <c r="AQ43" s="53" t="e">
        <f>S43-T43-VLOOKUP(C43, Вчера_КовиВак!C:BN, 12, FALSE)</f>
        <v>#N/A</v>
      </c>
      <c r="AR43" s="53" t="e">
        <f>U43-V43-VLOOKUP(C43, Вчера_КовиВак!C:BN, 14, FALSE)</f>
        <v>#N/A</v>
      </c>
      <c r="AS43" s="53" t="e">
        <f>W43-X43-VLOOKUP(C43, Вчера_КовиВак!C:BN, 16, FALSE)</f>
        <v>#N/A</v>
      </c>
      <c r="AT43" s="53" t="e">
        <f>Y43-Z43-VLOOKUP(C43, Вчера_КовиВак!C:BN, 18, FALSE)</f>
        <v>#N/A</v>
      </c>
      <c r="AU43" s="53" t="e">
        <f>AA43-AB43-VLOOKUP(C43, Вчера_КовиВак!C:BN, 20, FALSE)</f>
        <v>#N/A</v>
      </c>
      <c r="AV43" s="53" t="e">
        <f>AC43-AD43-VLOOKUP(C43, Вчера_КовиВак!C:BN, 22, FALSE)</f>
        <v>#N/A</v>
      </c>
      <c r="AW43" s="53" t="e">
        <f>VLOOKUP(C43, Вчера_КовиВак!C:BN, 25, FALSE)+F43*2-Z43-AB43-AD43-AG43</f>
        <v>#N/A</v>
      </c>
      <c r="AX43" s="53" t="e">
        <f>AE43-VLOOKUP(C43,Вчера_КовиВак!C:BN, 24, FALSE)</f>
        <v>#N/A</v>
      </c>
    </row>
    <row r="44" spans="1:50" ht="50.1" customHeight="1" x14ac:dyDescent="0.25">
      <c r="A44" s="42"/>
      <c r="B44" s="42"/>
      <c r="C44" s="42"/>
      <c r="D44" s="39"/>
      <c r="E44" s="44"/>
      <c r="F44" s="39"/>
      <c r="G44" s="44"/>
      <c r="H44" s="39"/>
      <c r="I44" s="44"/>
      <c r="J44" s="39"/>
      <c r="K44" s="44"/>
      <c r="L44" s="43"/>
      <c r="M44" s="44"/>
      <c r="N44" s="43"/>
      <c r="O44" s="44"/>
      <c r="P44" s="43"/>
      <c r="Q44" s="44"/>
      <c r="R44" s="43"/>
      <c r="S44" s="44"/>
      <c r="T44" s="43"/>
      <c r="U44" s="44"/>
      <c r="V44" s="43"/>
      <c r="W44" s="44"/>
      <c r="X44" s="43"/>
      <c r="Y44" s="44"/>
      <c r="Z44" s="44"/>
      <c r="AA44" s="44"/>
      <c r="AB44" s="43"/>
      <c r="AC44" s="44"/>
      <c r="AD44" s="43"/>
      <c r="AE44" s="43"/>
      <c r="AF44" s="43"/>
      <c r="AG44" s="44"/>
      <c r="AH44" s="48"/>
      <c r="AI44" s="57">
        <f t="shared" si="1"/>
        <v>0</v>
      </c>
      <c r="AJ44" s="53" t="str">
        <f>IF(ISNA(VLOOKUP(C44,Вчера_КовиВак!C:C, 1, FALSE)),"ошибка",0)</f>
        <v>ошибка</v>
      </c>
      <c r="AK44" s="55"/>
      <c r="AL44" s="53" t="e">
        <f>E44-F44-VLOOKUP(C44, Вчера_КовиВак!C:BN, 2, FALSE)</f>
        <v>#N/A</v>
      </c>
      <c r="AM44" s="53" t="e">
        <f>K44-L44-VLOOKUP(C44, Вчера_КовиВак!C:BN, 4, FALSE)</f>
        <v>#N/A</v>
      </c>
      <c r="AN44" s="53" t="e">
        <f>M44-N44-VLOOKUP(C44, Вчера_КовиВак!C:BN, 6, FALSE)</f>
        <v>#N/A</v>
      </c>
      <c r="AO44" s="53" t="e">
        <f>O44-P44-VLOOKUP(C44, Вчера_КовиВак!C:BN, 8, FALSE)</f>
        <v>#N/A</v>
      </c>
      <c r="AP44" s="53" t="e">
        <f>Q44-R44-VLOOKUP(C44, Вчера_КовиВак!C:BN, 10, FALSE)</f>
        <v>#N/A</v>
      </c>
      <c r="AQ44" s="53" t="e">
        <f>S44-T44-VLOOKUP(C44, Вчера_КовиВак!C:BN, 12, FALSE)</f>
        <v>#N/A</v>
      </c>
      <c r="AR44" s="53" t="e">
        <f>U44-V44-VLOOKUP(C44, Вчера_КовиВак!C:BN, 14, FALSE)</f>
        <v>#N/A</v>
      </c>
      <c r="AS44" s="53" t="e">
        <f>W44-X44-VLOOKUP(C44, Вчера_КовиВак!C:BN, 16, FALSE)</f>
        <v>#N/A</v>
      </c>
      <c r="AT44" s="53" t="e">
        <f>Y44-Z44-VLOOKUP(C44, Вчера_КовиВак!C:BN, 18, FALSE)</f>
        <v>#N/A</v>
      </c>
      <c r="AU44" s="53" t="e">
        <f>AA44-AB44-VLOOKUP(C44, Вчера_КовиВак!C:BN, 20, FALSE)</f>
        <v>#N/A</v>
      </c>
      <c r="AV44" s="53" t="e">
        <f>AC44-AD44-VLOOKUP(C44, Вчера_КовиВак!C:BN, 22, FALSE)</f>
        <v>#N/A</v>
      </c>
      <c r="AW44" s="53" t="e">
        <f>VLOOKUP(C44, Вчера_КовиВак!C:BN, 25, FALSE)+F44*2-Z44-AB44-AD44-AG44</f>
        <v>#N/A</v>
      </c>
      <c r="AX44" s="53" t="e">
        <f>AE44-VLOOKUP(C44,Вчера_КовиВак!C:BN, 24, FALSE)</f>
        <v>#N/A</v>
      </c>
    </row>
    <row r="45" spans="1:50" ht="50.1" customHeight="1" x14ac:dyDescent="0.25">
      <c r="A45" s="42"/>
      <c r="B45" s="42"/>
      <c r="C45" s="42"/>
      <c r="D45" s="39"/>
      <c r="E45" s="44"/>
      <c r="F45" s="39"/>
      <c r="G45" s="44"/>
      <c r="H45" s="39"/>
      <c r="I45" s="44"/>
      <c r="J45" s="39"/>
      <c r="K45" s="44"/>
      <c r="L45" s="43"/>
      <c r="M45" s="44"/>
      <c r="N45" s="43"/>
      <c r="O45" s="44"/>
      <c r="P45" s="43"/>
      <c r="Q45" s="44"/>
      <c r="R45" s="43"/>
      <c r="S45" s="44"/>
      <c r="T45" s="43"/>
      <c r="U45" s="44"/>
      <c r="V45" s="43"/>
      <c r="W45" s="44"/>
      <c r="X45" s="43"/>
      <c r="Y45" s="44"/>
      <c r="Z45" s="44"/>
      <c r="AA45" s="44"/>
      <c r="AB45" s="43"/>
      <c r="AC45" s="44"/>
      <c r="AD45" s="43"/>
      <c r="AE45" s="43"/>
      <c r="AF45" s="43"/>
      <c r="AG45" s="44"/>
      <c r="AH45" s="48"/>
      <c r="AI45" s="57">
        <f t="shared" si="1"/>
        <v>0</v>
      </c>
      <c r="AJ45" s="53" t="str">
        <f>IF(ISNA(VLOOKUP(C45,Вчера_КовиВак!C:C, 1, FALSE)),"ошибка",0)</f>
        <v>ошибка</v>
      </c>
      <c r="AK45" s="55"/>
      <c r="AL45" s="53" t="e">
        <f>E45-F45-VLOOKUP(C45, Вчера_КовиВак!C:BN, 2, FALSE)</f>
        <v>#N/A</v>
      </c>
      <c r="AM45" s="53" t="e">
        <f>K45-L45-VLOOKUP(C45, Вчера_КовиВак!C:BN, 4, FALSE)</f>
        <v>#N/A</v>
      </c>
      <c r="AN45" s="53" t="e">
        <f>M45-N45-VLOOKUP(C45, Вчера_КовиВак!C:BN, 6, FALSE)</f>
        <v>#N/A</v>
      </c>
      <c r="AO45" s="53" t="e">
        <f>O45-P45-VLOOKUP(C45, Вчера_КовиВак!C:BN, 8, FALSE)</f>
        <v>#N/A</v>
      </c>
      <c r="AP45" s="53" t="e">
        <f>Q45-R45-VLOOKUP(C45, Вчера_КовиВак!C:BN, 10, FALSE)</f>
        <v>#N/A</v>
      </c>
      <c r="AQ45" s="53" t="e">
        <f>S45-T45-VLOOKUP(C45, Вчера_КовиВак!C:BN, 12, FALSE)</f>
        <v>#N/A</v>
      </c>
      <c r="AR45" s="53" t="e">
        <f>U45-V45-VLOOKUP(C45, Вчера_КовиВак!C:BN, 14, FALSE)</f>
        <v>#N/A</v>
      </c>
      <c r="AS45" s="53" t="e">
        <f>W45-X45-VLOOKUP(C45, Вчера_КовиВак!C:BN, 16, FALSE)</f>
        <v>#N/A</v>
      </c>
      <c r="AT45" s="53" t="e">
        <f>Y45-Z45-VLOOKUP(C45, Вчера_КовиВак!C:BN, 18, FALSE)</f>
        <v>#N/A</v>
      </c>
      <c r="AU45" s="53" t="e">
        <f>AA45-AB45-VLOOKUP(C45, Вчера_КовиВак!C:BN, 20, FALSE)</f>
        <v>#N/A</v>
      </c>
      <c r="AV45" s="53" t="e">
        <f>AC45-AD45-VLOOKUP(C45, Вчера_КовиВак!C:BN, 22, FALSE)</f>
        <v>#N/A</v>
      </c>
      <c r="AW45" s="53" t="e">
        <f>VLOOKUP(C45, Вчера_КовиВак!C:BN, 25, FALSE)+F45*2-Z45-AB45-AD45-AG45</f>
        <v>#N/A</v>
      </c>
      <c r="AX45" s="53" t="e">
        <f>AE45-VLOOKUP(C45,Вчера_КовиВак!C:BN, 24, FALSE)</f>
        <v>#N/A</v>
      </c>
    </row>
    <row r="46" spans="1:50" ht="50.1" customHeight="1" x14ac:dyDescent="0.25">
      <c r="A46" s="42"/>
      <c r="B46" s="42"/>
      <c r="C46" s="42"/>
      <c r="D46" s="39"/>
      <c r="E46" s="44"/>
      <c r="F46" s="39"/>
      <c r="G46" s="44"/>
      <c r="H46" s="39"/>
      <c r="I46" s="44"/>
      <c r="J46" s="39"/>
      <c r="K46" s="44"/>
      <c r="L46" s="43"/>
      <c r="M46" s="44"/>
      <c r="N46" s="43"/>
      <c r="O46" s="44"/>
      <c r="P46" s="43"/>
      <c r="Q46" s="44"/>
      <c r="R46" s="43"/>
      <c r="S46" s="44"/>
      <c r="T46" s="43"/>
      <c r="U46" s="44"/>
      <c r="V46" s="43"/>
      <c r="W46" s="44"/>
      <c r="X46" s="43"/>
      <c r="Y46" s="44"/>
      <c r="Z46" s="44"/>
      <c r="AA46" s="44"/>
      <c r="AB46" s="43"/>
      <c r="AC46" s="44"/>
      <c r="AD46" s="43"/>
      <c r="AE46" s="43"/>
      <c r="AF46" s="43"/>
      <c r="AG46" s="44"/>
      <c r="AH46" s="48"/>
      <c r="AI46" s="57">
        <f t="shared" si="1"/>
        <v>0</v>
      </c>
      <c r="AJ46" s="53" t="str">
        <f>IF(ISNA(VLOOKUP(C46,Вчера_КовиВак!C:C, 1, FALSE)),"ошибка",0)</f>
        <v>ошибка</v>
      </c>
      <c r="AK46" s="55"/>
      <c r="AL46" s="53" t="e">
        <f>E46-F46-VLOOKUP(C46, Вчера_КовиВак!C:BN, 2, FALSE)</f>
        <v>#N/A</v>
      </c>
      <c r="AM46" s="53" t="e">
        <f>K46-L46-VLOOKUP(C46, Вчера_КовиВак!C:BN, 4, FALSE)</f>
        <v>#N/A</v>
      </c>
      <c r="AN46" s="53" t="e">
        <f>M46-N46-VLOOKUP(C46, Вчера_КовиВак!C:BN, 6, FALSE)</f>
        <v>#N/A</v>
      </c>
      <c r="AO46" s="53" t="e">
        <f>O46-P46-VLOOKUP(C46, Вчера_КовиВак!C:BN, 8, FALSE)</f>
        <v>#N/A</v>
      </c>
      <c r="AP46" s="53" t="e">
        <f>Q46-R46-VLOOKUP(C46, Вчера_КовиВак!C:BN, 10, FALSE)</f>
        <v>#N/A</v>
      </c>
      <c r="AQ46" s="53" t="e">
        <f>S46-T46-VLOOKUP(C46, Вчера_КовиВак!C:BN, 12, FALSE)</f>
        <v>#N/A</v>
      </c>
      <c r="AR46" s="53" t="e">
        <f>U46-V46-VLOOKUP(C46, Вчера_КовиВак!C:BN, 14, FALSE)</f>
        <v>#N/A</v>
      </c>
      <c r="AS46" s="53" t="e">
        <f>W46-X46-VLOOKUP(C46, Вчера_КовиВак!C:BN, 16, FALSE)</f>
        <v>#N/A</v>
      </c>
      <c r="AT46" s="53" t="e">
        <f>Y46-Z46-VLOOKUP(C46, Вчера_КовиВак!C:BN, 18, FALSE)</f>
        <v>#N/A</v>
      </c>
      <c r="AU46" s="53" t="e">
        <f>AA46-AB46-VLOOKUP(C46, Вчера_КовиВак!C:BN, 20, FALSE)</f>
        <v>#N/A</v>
      </c>
      <c r="AV46" s="53" t="e">
        <f>AC46-AD46-VLOOKUP(C46, Вчера_КовиВак!C:BN, 22, FALSE)</f>
        <v>#N/A</v>
      </c>
      <c r="AW46" s="53" t="e">
        <f>VLOOKUP(C46, Вчера_КовиВак!C:BN, 25, FALSE)+F46*2-Z46-AB46-AD46-AG46</f>
        <v>#N/A</v>
      </c>
      <c r="AX46" s="53" t="e">
        <f>AE46-VLOOKUP(C46,Вчера_КовиВак!C:BN, 24, FALSE)</f>
        <v>#N/A</v>
      </c>
    </row>
    <row r="47" spans="1:50" ht="50.1" customHeight="1" x14ac:dyDescent="0.25">
      <c r="A47" s="42"/>
      <c r="B47" s="42"/>
      <c r="C47" s="42"/>
      <c r="D47" s="39"/>
      <c r="E47" s="44"/>
      <c r="F47" s="39"/>
      <c r="G47" s="44"/>
      <c r="H47" s="39"/>
      <c r="I47" s="44"/>
      <c r="J47" s="39"/>
      <c r="K47" s="44"/>
      <c r="L47" s="43"/>
      <c r="M47" s="44"/>
      <c r="N47" s="43"/>
      <c r="O47" s="44"/>
      <c r="P47" s="43"/>
      <c r="Q47" s="44"/>
      <c r="R47" s="43"/>
      <c r="S47" s="44"/>
      <c r="T47" s="43"/>
      <c r="U47" s="44"/>
      <c r="V47" s="43"/>
      <c r="W47" s="44"/>
      <c r="X47" s="43"/>
      <c r="Y47" s="44"/>
      <c r="Z47" s="44"/>
      <c r="AA47" s="44"/>
      <c r="AB47" s="43"/>
      <c r="AC47" s="44"/>
      <c r="AD47" s="43"/>
      <c r="AE47" s="43"/>
      <c r="AF47" s="43"/>
      <c r="AG47" s="44"/>
      <c r="AH47" s="48"/>
      <c r="AI47" s="57">
        <f t="shared" si="1"/>
        <v>0</v>
      </c>
      <c r="AJ47" s="53" t="str">
        <f>IF(ISNA(VLOOKUP(C47,Вчера_КовиВак!C:C, 1, FALSE)),"ошибка",0)</f>
        <v>ошибка</v>
      </c>
      <c r="AK47" s="55"/>
      <c r="AL47" s="53" t="e">
        <f>E47-F47-VLOOKUP(C47, Вчера_КовиВак!C:BN, 2, FALSE)</f>
        <v>#N/A</v>
      </c>
      <c r="AM47" s="53" t="e">
        <f>K47-L47-VLOOKUP(C47, Вчера_КовиВак!C:BN, 4, FALSE)</f>
        <v>#N/A</v>
      </c>
      <c r="AN47" s="53" t="e">
        <f>M47-N47-VLOOKUP(C47, Вчера_КовиВак!C:BN, 6, FALSE)</f>
        <v>#N/A</v>
      </c>
      <c r="AO47" s="53" t="e">
        <f>O47-P47-VLOOKUP(C47, Вчера_КовиВак!C:BN, 8, FALSE)</f>
        <v>#N/A</v>
      </c>
      <c r="AP47" s="53" t="e">
        <f>Q47-R47-VLOOKUP(C47, Вчера_КовиВак!C:BN, 10, FALSE)</f>
        <v>#N/A</v>
      </c>
      <c r="AQ47" s="53" t="e">
        <f>S47-T47-VLOOKUP(C47, Вчера_КовиВак!C:BN, 12, FALSE)</f>
        <v>#N/A</v>
      </c>
      <c r="AR47" s="53" t="e">
        <f>U47-V47-VLOOKUP(C47, Вчера_КовиВак!C:BN, 14, FALSE)</f>
        <v>#N/A</v>
      </c>
      <c r="AS47" s="53" t="e">
        <f>W47-X47-VLOOKUP(C47, Вчера_КовиВак!C:BN, 16, FALSE)</f>
        <v>#N/A</v>
      </c>
      <c r="AT47" s="53" t="e">
        <f>Y47-Z47-VLOOKUP(C47, Вчера_КовиВак!C:BN, 18, FALSE)</f>
        <v>#N/A</v>
      </c>
      <c r="AU47" s="53" t="e">
        <f>AA47-AB47-VLOOKUP(C47, Вчера_КовиВак!C:BN, 20, FALSE)</f>
        <v>#N/A</v>
      </c>
      <c r="AV47" s="53" t="e">
        <f>AC47-AD47-VLOOKUP(C47, Вчера_КовиВак!C:BN, 22, FALSE)</f>
        <v>#N/A</v>
      </c>
      <c r="AW47" s="53" t="e">
        <f>VLOOKUP(C47, Вчера_КовиВак!C:BN, 25, FALSE)+F47*2-Z47-AB47-AD47-AG47</f>
        <v>#N/A</v>
      </c>
      <c r="AX47" s="53" t="e">
        <f>AE47-VLOOKUP(C47,Вчера_КовиВак!C:BN, 24, FALSE)</f>
        <v>#N/A</v>
      </c>
    </row>
    <row r="48" spans="1:50" ht="50.1" customHeight="1" x14ac:dyDescent="0.25">
      <c r="A48" s="42"/>
      <c r="B48" s="42"/>
      <c r="C48" s="42"/>
      <c r="D48" s="39"/>
      <c r="E48" s="44"/>
      <c r="F48" s="39"/>
      <c r="G48" s="44"/>
      <c r="H48" s="39"/>
      <c r="I48" s="44"/>
      <c r="J48" s="39"/>
      <c r="K48" s="44"/>
      <c r="L48" s="43"/>
      <c r="M48" s="44"/>
      <c r="N48" s="43"/>
      <c r="O48" s="44"/>
      <c r="P48" s="43"/>
      <c r="Q48" s="44"/>
      <c r="R48" s="43"/>
      <c r="S48" s="44"/>
      <c r="T48" s="43"/>
      <c r="U48" s="44"/>
      <c r="V48" s="43"/>
      <c r="W48" s="44"/>
      <c r="X48" s="43"/>
      <c r="Y48" s="44"/>
      <c r="Z48" s="44"/>
      <c r="AA48" s="44"/>
      <c r="AB48" s="43"/>
      <c r="AC48" s="44"/>
      <c r="AD48" s="43"/>
      <c r="AE48" s="43"/>
      <c r="AF48" s="43"/>
      <c r="AG48" s="44"/>
      <c r="AH48" s="48"/>
      <c r="AI48" s="57">
        <f t="shared" si="1"/>
        <v>0</v>
      </c>
      <c r="AJ48" s="53" t="str">
        <f>IF(ISNA(VLOOKUP(C48,Вчера_КовиВак!C:C, 1, FALSE)),"ошибка",0)</f>
        <v>ошибка</v>
      </c>
      <c r="AK48" s="55"/>
      <c r="AL48" s="53" t="e">
        <f>E48-F48-VLOOKUP(C48, Вчера_КовиВак!C:BN, 2, FALSE)</f>
        <v>#N/A</v>
      </c>
      <c r="AM48" s="53" t="e">
        <f>K48-L48-VLOOKUP(C48, Вчера_КовиВак!C:BN, 4, FALSE)</f>
        <v>#N/A</v>
      </c>
      <c r="AN48" s="53" t="e">
        <f>M48-N48-VLOOKUP(C48, Вчера_КовиВак!C:BN, 6, FALSE)</f>
        <v>#N/A</v>
      </c>
      <c r="AO48" s="53" t="e">
        <f>O48-P48-VLOOKUP(C48, Вчера_КовиВак!C:BN, 8, FALSE)</f>
        <v>#N/A</v>
      </c>
      <c r="AP48" s="53" t="e">
        <f>Q48-R48-VLOOKUP(C48, Вчера_КовиВак!C:BN, 10, FALSE)</f>
        <v>#N/A</v>
      </c>
      <c r="AQ48" s="53" t="e">
        <f>S48-T48-VLOOKUP(C48, Вчера_КовиВак!C:BN, 12, FALSE)</f>
        <v>#N/A</v>
      </c>
      <c r="AR48" s="53" t="e">
        <f>U48-V48-VLOOKUP(C48, Вчера_КовиВак!C:BN, 14, FALSE)</f>
        <v>#N/A</v>
      </c>
      <c r="AS48" s="53" t="e">
        <f>W48-X48-VLOOKUP(C48, Вчера_КовиВак!C:BN, 16, FALSE)</f>
        <v>#N/A</v>
      </c>
      <c r="AT48" s="53" t="e">
        <f>Y48-Z48-VLOOKUP(C48, Вчера_КовиВак!C:BN, 18, FALSE)</f>
        <v>#N/A</v>
      </c>
      <c r="AU48" s="53" t="e">
        <f>AA48-AB48-VLOOKUP(C48, Вчера_КовиВак!C:BN, 20, FALSE)</f>
        <v>#N/A</v>
      </c>
      <c r="AV48" s="53" t="e">
        <f>AC48-AD48-VLOOKUP(C48, Вчера_КовиВак!C:BN, 22, FALSE)</f>
        <v>#N/A</v>
      </c>
      <c r="AW48" s="53" t="e">
        <f>VLOOKUP(C48, Вчера_КовиВак!C:BN, 25, FALSE)+F48*2-Z48-AB48-AD48-AG48</f>
        <v>#N/A</v>
      </c>
      <c r="AX48" s="53" t="e">
        <f>AE48-VLOOKUP(C48,Вчера_КовиВак!C:BN, 24, FALSE)</f>
        <v>#N/A</v>
      </c>
    </row>
    <row r="49" spans="1:50" ht="50.1" customHeight="1" x14ac:dyDescent="0.25">
      <c r="A49" s="42"/>
      <c r="B49" s="42"/>
      <c r="C49" s="42"/>
      <c r="D49" s="39"/>
      <c r="E49" s="44"/>
      <c r="F49" s="39"/>
      <c r="G49" s="44"/>
      <c r="H49" s="39"/>
      <c r="I49" s="44"/>
      <c r="J49" s="39"/>
      <c r="K49" s="44"/>
      <c r="L49" s="43"/>
      <c r="M49" s="44"/>
      <c r="N49" s="43"/>
      <c r="O49" s="44"/>
      <c r="P49" s="43"/>
      <c r="Q49" s="44"/>
      <c r="R49" s="43"/>
      <c r="S49" s="44"/>
      <c r="T49" s="43"/>
      <c r="U49" s="44"/>
      <c r="V49" s="43"/>
      <c r="W49" s="44"/>
      <c r="X49" s="43"/>
      <c r="Y49" s="44"/>
      <c r="Z49" s="44"/>
      <c r="AA49" s="44"/>
      <c r="AB49" s="43"/>
      <c r="AC49" s="44"/>
      <c r="AD49" s="43"/>
      <c r="AE49" s="43"/>
      <c r="AF49" s="43"/>
      <c r="AG49" s="44"/>
      <c r="AH49" s="48"/>
      <c r="AI49" s="57">
        <f t="shared" si="1"/>
        <v>0</v>
      </c>
      <c r="AJ49" s="53" t="str">
        <f>IF(ISNA(VLOOKUP(C49,Вчера_КовиВак!C:C, 1, FALSE)),"ошибка",0)</f>
        <v>ошибка</v>
      </c>
      <c r="AK49" s="55"/>
      <c r="AL49" s="53" t="e">
        <f>E49-F49-VLOOKUP(C49, Вчера_КовиВак!C:BN, 2, FALSE)</f>
        <v>#N/A</v>
      </c>
      <c r="AM49" s="53" t="e">
        <f>K49-L49-VLOOKUP(C49, Вчера_КовиВак!C:BN, 4, FALSE)</f>
        <v>#N/A</v>
      </c>
      <c r="AN49" s="53" t="e">
        <f>M49-N49-VLOOKUP(C49, Вчера_КовиВак!C:BN, 6, FALSE)</f>
        <v>#N/A</v>
      </c>
      <c r="AO49" s="53" t="e">
        <f>O49-P49-VLOOKUP(C49, Вчера_КовиВак!C:BN, 8, FALSE)</f>
        <v>#N/A</v>
      </c>
      <c r="AP49" s="53" t="e">
        <f>Q49-R49-VLOOKUP(C49, Вчера_КовиВак!C:BN, 10, FALSE)</f>
        <v>#N/A</v>
      </c>
      <c r="AQ49" s="53" t="e">
        <f>S49-T49-VLOOKUP(C49, Вчера_КовиВак!C:BN, 12, FALSE)</f>
        <v>#N/A</v>
      </c>
      <c r="AR49" s="53" t="e">
        <f>U49-V49-VLOOKUP(C49, Вчера_КовиВак!C:BN, 14, FALSE)</f>
        <v>#N/A</v>
      </c>
      <c r="AS49" s="53" t="e">
        <f>W49-X49-VLOOKUP(C49, Вчера_КовиВак!C:BN, 16, FALSE)</f>
        <v>#N/A</v>
      </c>
      <c r="AT49" s="53" t="e">
        <f>Y49-Z49-VLOOKUP(C49, Вчера_КовиВак!C:BN, 18, FALSE)</f>
        <v>#N/A</v>
      </c>
      <c r="AU49" s="53" t="e">
        <f>AA49-AB49-VLOOKUP(C49, Вчера_КовиВак!C:BN, 20, FALSE)</f>
        <v>#N/A</v>
      </c>
      <c r="AV49" s="53" t="e">
        <f>AC49-AD49-VLOOKUP(C49, Вчера_КовиВак!C:BN, 22, FALSE)</f>
        <v>#N/A</v>
      </c>
      <c r="AW49" s="53" t="e">
        <f>VLOOKUP(C49, Вчера_КовиВак!C:BN, 25, FALSE)+F49*2-Z49-AB49-AD49-AG49</f>
        <v>#N/A</v>
      </c>
      <c r="AX49" s="53" t="e">
        <f>AE49-VLOOKUP(C49,Вчера_КовиВак!C:BN, 24, FALSE)</f>
        <v>#N/A</v>
      </c>
    </row>
    <row r="50" spans="1:50" ht="50.1" customHeight="1" x14ac:dyDescent="0.25">
      <c r="A50" s="42"/>
      <c r="B50" s="42"/>
      <c r="C50" s="42"/>
      <c r="D50" s="39"/>
      <c r="E50" s="44"/>
      <c r="F50" s="39"/>
      <c r="G50" s="44"/>
      <c r="H50" s="39"/>
      <c r="I50" s="44"/>
      <c r="J50" s="39"/>
      <c r="K50" s="44"/>
      <c r="L50" s="43"/>
      <c r="M50" s="44"/>
      <c r="N50" s="43"/>
      <c r="O50" s="44"/>
      <c r="P50" s="43"/>
      <c r="Q50" s="44"/>
      <c r="R50" s="43"/>
      <c r="S50" s="44"/>
      <c r="T50" s="43"/>
      <c r="U50" s="44"/>
      <c r="V50" s="43"/>
      <c r="W50" s="44"/>
      <c r="X50" s="43"/>
      <c r="Y50" s="44"/>
      <c r="Z50" s="44"/>
      <c r="AA50" s="44"/>
      <c r="AB50" s="43"/>
      <c r="AC50" s="44"/>
      <c r="AD50" s="43"/>
      <c r="AE50" s="43"/>
      <c r="AF50" s="43"/>
      <c r="AG50" s="44"/>
      <c r="AH50" s="48"/>
      <c r="AI50" s="57">
        <f t="shared" si="1"/>
        <v>0</v>
      </c>
      <c r="AJ50" s="53" t="str">
        <f>IF(ISNA(VLOOKUP(C50,Вчера_КовиВак!C:C, 1, FALSE)),"ошибка",0)</f>
        <v>ошибка</v>
      </c>
      <c r="AK50" s="55"/>
      <c r="AL50" s="53" t="e">
        <f>E50-F50-VLOOKUP(C50, Вчера_КовиВак!C:BN, 2, FALSE)</f>
        <v>#N/A</v>
      </c>
      <c r="AM50" s="53" t="e">
        <f>K50-L50-VLOOKUP(C50, Вчера_КовиВак!C:BN, 4, FALSE)</f>
        <v>#N/A</v>
      </c>
      <c r="AN50" s="53" t="e">
        <f>M50-N50-VLOOKUP(C50, Вчера_КовиВак!C:BN, 6, FALSE)</f>
        <v>#N/A</v>
      </c>
      <c r="AO50" s="53" t="e">
        <f>O50-P50-VLOOKUP(C50, Вчера_КовиВак!C:BN, 8, FALSE)</f>
        <v>#N/A</v>
      </c>
      <c r="AP50" s="53" t="e">
        <f>Q50-R50-VLOOKUP(C50, Вчера_КовиВак!C:BN, 10, FALSE)</f>
        <v>#N/A</v>
      </c>
      <c r="AQ50" s="53" t="e">
        <f>S50-T50-VLOOKUP(C50, Вчера_КовиВак!C:BN, 12, FALSE)</f>
        <v>#N/A</v>
      </c>
      <c r="AR50" s="53" t="e">
        <f>U50-V50-VLOOKUP(C50, Вчера_КовиВак!C:BN, 14, FALSE)</f>
        <v>#N/A</v>
      </c>
      <c r="AS50" s="53" t="e">
        <f>W50-X50-VLOOKUP(C50, Вчера_КовиВак!C:BN, 16, FALSE)</f>
        <v>#N/A</v>
      </c>
      <c r="AT50" s="53" t="e">
        <f>Y50-Z50-VLOOKUP(C50, Вчера_КовиВак!C:BN, 18, FALSE)</f>
        <v>#N/A</v>
      </c>
      <c r="AU50" s="53" t="e">
        <f>AA50-AB50-VLOOKUP(C50, Вчера_КовиВак!C:BN, 20, FALSE)</f>
        <v>#N/A</v>
      </c>
      <c r="AV50" s="53" t="e">
        <f>AC50-AD50-VLOOKUP(C50, Вчера_КовиВак!C:BN, 22, FALSE)</f>
        <v>#N/A</v>
      </c>
      <c r="AW50" s="53" t="e">
        <f>VLOOKUP(C50, Вчера_КовиВак!C:BN, 25, FALSE)+F50*2-Z50-AB50-AD50-AG50</f>
        <v>#N/A</v>
      </c>
      <c r="AX50" s="53" t="e">
        <f>AE50-VLOOKUP(C50,Вчера_КовиВак!C:BN, 24, FALSE)</f>
        <v>#N/A</v>
      </c>
    </row>
    <row r="51" spans="1:50" ht="50.1" customHeight="1" x14ac:dyDescent="0.25">
      <c r="A51" s="42"/>
      <c r="B51" s="42"/>
      <c r="C51" s="42"/>
      <c r="D51" s="39"/>
      <c r="E51" s="44"/>
      <c r="F51" s="39"/>
      <c r="G51" s="44"/>
      <c r="H51" s="39"/>
      <c r="I51" s="44"/>
      <c r="J51" s="39"/>
      <c r="K51" s="44"/>
      <c r="L51" s="43"/>
      <c r="M51" s="44"/>
      <c r="N51" s="43"/>
      <c r="O51" s="44"/>
      <c r="P51" s="43"/>
      <c r="Q51" s="44"/>
      <c r="R51" s="43"/>
      <c r="S51" s="44"/>
      <c r="T51" s="43"/>
      <c r="U51" s="44"/>
      <c r="V51" s="43"/>
      <c r="W51" s="44"/>
      <c r="X51" s="43"/>
      <c r="Y51" s="44"/>
      <c r="Z51" s="44"/>
      <c r="AA51" s="44"/>
      <c r="AB51" s="43"/>
      <c r="AC51" s="44"/>
      <c r="AD51" s="43"/>
      <c r="AE51" s="43"/>
      <c r="AF51" s="43"/>
      <c r="AG51" s="44"/>
      <c r="AH51" s="48"/>
      <c r="AI51" s="57">
        <f t="shared" si="1"/>
        <v>0</v>
      </c>
      <c r="AJ51" s="53" t="str">
        <f>IF(ISNA(VLOOKUP(C51,Вчера_КовиВак!C:C, 1, FALSE)),"ошибка",0)</f>
        <v>ошибка</v>
      </c>
      <c r="AK51" s="55"/>
      <c r="AL51" s="53" t="e">
        <f>E51-F51-VLOOKUP(C51, Вчера_КовиВак!C:BN, 2, FALSE)</f>
        <v>#N/A</v>
      </c>
      <c r="AM51" s="53" t="e">
        <f>K51-L51-VLOOKUP(C51, Вчера_КовиВак!C:BN, 4, FALSE)</f>
        <v>#N/A</v>
      </c>
      <c r="AN51" s="53" t="e">
        <f>M51-N51-VLOOKUP(C51, Вчера_КовиВак!C:BN, 6, FALSE)</f>
        <v>#N/A</v>
      </c>
      <c r="AO51" s="53" t="e">
        <f>O51-P51-VLOOKUP(C51, Вчера_КовиВак!C:BN, 8, FALSE)</f>
        <v>#N/A</v>
      </c>
      <c r="AP51" s="53" t="e">
        <f>Q51-R51-VLOOKUP(C51, Вчера_КовиВак!C:BN, 10, FALSE)</f>
        <v>#N/A</v>
      </c>
      <c r="AQ51" s="53" t="e">
        <f>S51-T51-VLOOKUP(C51, Вчера_КовиВак!C:BN, 12, FALSE)</f>
        <v>#N/A</v>
      </c>
      <c r="AR51" s="53" t="e">
        <f>U51-V51-VLOOKUP(C51, Вчера_КовиВак!C:BN, 14, FALSE)</f>
        <v>#N/A</v>
      </c>
      <c r="AS51" s="53" t="e">
        <f>W51-X51-VLOOKUP(C51, Вчера_КовиВак!C:BN, 16, FALSE)</f>
        <v>#N/A</v>
      </c>
      <c r="AT51" s="53" t="e">
        <f>Y51-Z51-VLOOKUP(C51, Вчера_КовиВак!C:BN, 18, FALSE)</f>
        <v>#N/A</v>
      </c>
      <c r="AU51" s="53" t="e">
        <f>AA51-AB51-VLOOKUP(C51, Вчера_КовиВак!C:BN, 20, FALSE)</f>
        <v>#N/A</v>
      </c>
      <c r="AV51" s="53" t="e">
        <f>AC51-AD51-VLOOKUP(C51, Вчера_КовиВак!C:BN, 22, FALSE)</f>
        <v>#N/A</v>
      </c>
      <c r="AW51" s="53" t="e">
        <f>VLOOKUP(C51, Вчера_КовиВак!C:BN, 25, FALSE)+F51*2-Z51-AB51-AD51-AG51</f>
        <v>#N/A</v>
      </c>
      <c r="AX51" s="53" t="e">
        <f>AE51-VLOOKUP(C51,Вчера_КовиВак!C:BN, 24, FALSE)</f>
        <v>#N/A</v>
      </c>
    </row>
    <row r="52" spans="1:50" ht="50.1" customHeight="1" x14ac:dyDescent="0.25">
      <c r="A52" s="42"/>
      <c r="B52" s="42"/>
      <c r="C52" s="42"/>
      <c r="D52" s="39"/>
      <c r="E52" s="44"/>
      <c r="F52" s="39"/>
      <c r="G52" s="44"/>
      <c r="H52" s="39"/>
      <c r="I52" s="44"/>
      <c r="J52" s="39"/>
      <c r="K52" s="44"/>
      <c r="L52" s="43"/>
      <c r="M52" s="44"/>
      <c r="N52" s="43"/>
      <c r="O52" s="44"/>
      <c r="P52" s="43"/>
      <c r="Q52" s="44"/>
      <c r="R52" s="43"/>
      <c r="S52" s="44"/>
      <c r="T52" s="43"/>
      <c r="U52" s="44"/>
      <c r="V52" s="43"/>
      <c r="W52" s="44"/>
      <c r="X52" s="43"/>
      <c r="Y52" s="44"/>
      <c r="Z52" s="44"/>
      <c r="AA52" s="44"/>
      <c r="AB52" s="43"/>
      <c r="AC52" s="44"/>
      <c r="AD52" s="43"/>
      <c r="AE52" s="43"/>
      <c r="AF52" s="43"/>
      <c r="AG52" s="44"/>
      <c r="AH52" s="48"/>
      <c r="AI52" s="57">
        <f t="shared" si="1"/>
        <v>0</v>
      </c>
      <c r="AJ52" s="53" t="str">
        <f>IF(ISNA(VLOOKUP(C52,Вчера_КовиВак!C:C, 1, FALSE)),"ошибка",0)</f>
        <v>ошибка</v>
      </c>
      <c r="AK52" s="55"/>
      <c r="AL52" s="53" t="e">
        <f>E52-F52-VLOOKUP(C52, Вчера_КовиВак!C:BN, 2, FALSE)</f>
        <v>#N/A</v>
      </c>
      <c r="AM52" s="53" t="e">
        <f>K52-L52-VLOOKUP(C52, Вчера_КовиВак!C:BN, 4, FALSE)</f>
        <v>#N/A</v>
      </c>
      <c r="AN52" s="53" t="e">
        <f>M52-N52-VLOOKUP(C52, Вчера_КовиВак!C:BN, 6, FALSE)</f>
        <v>#N/A</v>
      </c>
      <c r="AO52" s="53" t="e">
        <f>O52-P52-VLOOKUP(C52, Вчера_КовиВак!C:BN, 8, FALSE)</f>
        <v>#N/A</v>
      </c>
      <c r="AP52" s="53" t="e">
        <f>Q52-R52-VLOOKUP(C52, Вчера_КовиВак!C:BN, 10, FALSE)</f>
        <v>#N/A</v>
      </c>
      <c r="AQ52" s="53" t="e">
        <f>S52-T52-VLOOKUP(C52, Вчера_КовиВак!C:BN, 12, FALSE)</f>
        <v>#N/A</v>
      </c>
      <c r="AR52" s="53" t="e">
        <f>U52-V52-VLOOKUP(C52, Вчера_КовиВак!C:BN, 14, FALSE)</f>
        <v>#N/A</v>
      </c>
      <c r="AS52" s="53" t="e">
        <f>W52-X52-VLOOKUP(C52, Вчера_КовиВак!C:BN, 16, FALSE)</f>
        <v>#N/A</v>
      </c>
      <c r="AT52" s="53" t="e">
        <f>Y52-Z52-VLOOKUP(C52, Вчера_КовиВак!C:BN, 18, FALSE)</f>
        <v>#N/A</v>
      </c>
      <c r="AU52" s="53" t="e">
        <f>AA52-AB52-VLOOKUP(C52, Вчера_КовиВак!C:BN, 20, FALSE)</f>
        <v>#N/A</v>
      </c>
      <c r="AV52" s="53" t="e">
        <f>AC52-AD52-VLOOKUP(C52, Вчера_КовиВак!C:BN, 22, FALSE)</f>
        <v>#N/A</v>
      </c>
      <c r="AW52" s="53" t="e">
        <f>VLOOKUP(C52, Вчера_КовиВак!C:BN, 25, FALSE)+F52*2-Z52-AB52-AD52-AG52</f>
        <v>#N/A</v>
      </c>
      <c r="AX52" s="53" t="e">
        <f>AE52-VLOOKUP(C52,Вчера_КовиВак!C:BN, 24, FALSE)</f>
        <v>#N/A</v>
      </c>
    </row>
    <row r="53" spans="1:50" ht="50.1" customHeight="1" x14ac:dyDescent="0.25">
      <c r="A53" s="42"/>
      <c r="B53" s="42"/>
      <c r="C53" s="42"/>
      <c r="D53" s="39"/>
      <c r="E53" s="44"/>
      <c r="F53" s="39"/>
      <c r="G53" s="44"/>
      <c r="H53" s="39"/>
      <c r="I53" s="44"/>
      <c r="J53" s="39"/>
      <c r="K53" s="44"/>
      <c r="L53" s="43"/>
      <c r="M53" s="44"/>
      <c r="N53" s="43"/>
      <c r="O53" s="44"/>
      <c r="P53" s="43"/>
      <c r="Q53" s="44"/>
      <c r="R53" s="43"/>
      <c r="S53" s="44"/>
      <c r="T53" s="43"/>
      <c r="U53" s="44"/>
      <c r="V53" s="43"/>
      <c r="W53" s="44"/>
      <c r="X53" s="43"/>
      <c r="Y53" s="44"/>
      <c r="Z53" s="44"/>
      <c r="AA53" s="44"/>
      <c r="AB53" s="43"/>
      <c r="AC53" s="44"/>
      <c r="AD53" s="43"/>
      <c r="AE53" s="43"/>
      <c r="AF53" s="43"/>
      <c r="AG53" s="44"/>
      <c r="AH53" s="48"/>
      <c r="AI53" s="57">
        <f t="shared" si="1"/>
        <v>0</v>
      </c>
      <c r="AJ53" s="53" t="str">
        <f>IF(ISNA(VLOOKUP(C53,Вчера_КовиВак!C:C, 1, FALSE)),"ошибка",0)</f>
        <v>ошибка</v>
      </c>
      <c r="AK53" s="55"/>
      <c r="AL53" s="53" t="e">
        <f>E53-F53-VLOOKUP(C53, Вчера_КовиВак!C:BN, 2, FALSE)</f>
        <v>#N/A</v>
      </c>
      <c r="AM53" s="53" t="e">
        <f>K53-L53-VLOOKUP(C53, Вчера_КовиВак!C:BN, 4, FALSE)</f>
        <v>#N/A</v>
      </c>
      <c r="AN53" s="53" t="e">
        <f>M53-N53-VLOOKUP(C53, Вчера_КовиВак!C:BN, 6, FALSE)</f>
        <v>#N/A</v>
      </c>
      <c r="AO53" s="53" t="e">
        <f>O53-P53-VLOOKUP(C53, Вчера_КовиВак!C:BN, 8, FALSE)</f>
        <v>#N/A</v>
      </c>
      <c r="AP53" s="53" t="e">
        <f>Q53-R53-VLOOKUP(C53, Вчера_КовиВак!C:BN, 10, FALSE)</f>
        <v>#N/A</v>
      </c>
      <c r="AQ53" s="53" t="e">
        <f>S53-T53-VLOOKUP(C53, Вчера_КовиВак!C:BN, 12, FALSE)</f>
        <v>#N/A</v>
      </c>
      <c r="AR53" s="53" t="e">
        <f>U53-V53-VLOOKUP(C53, Вчера_КовиВак!C:BN, 14, FALSE)</f>
        <v>#N/A</v>
      </c>
      <c r="AS53" s="53" t="e">
        <f>W53-X53-VLOOKUP(C53, Вчера_КовиВак!C:BN, 16, FALSE)</f>
        <v>#N/A</v>
      </c>
      <c r="AT53" s="53" t="e">
        <f>Y53-Z53-VLOOKUP(C53, Вчера_КовиВак!C:BN, 18, FALSE)</f>
        <v>#N/A</v>
      </c>
      <c r="AU53" s="53" t="e">
        <f>AA53-AB53-VLOOKUP(C53, Вчера_КовиВак!C:BN, 20, FALSE)</f>
        <v>#N/A</v>
      </c>
      <c r="AV53" s="53" t="e">
        <f>AC53-AD53-VLOOKUP(C53, Вчера_КовиВак!C:BN, 22, FALSE)</f>
        <v>#N/A</v>
      </c>
      <c r="AW53" s="53" t="e">
        <f>VLOOKUP(C53, Вчера_КовиВак!C:BN, 25, FALSE)+F53*2-Z53-AB53-AD53-AG53</f>
        <v>#N/A</v>
      </c>
      <c r="AX53" s="53" t="e">
        <f>AE53-VLOOKUP(C53,Вчера_КовиВак!C:BN, 24, FALSE)</f>
        <v>#N/A</v>
      </c>
    </row>
    <row r="54" spans="1:50" ht="50.1" customHeight="1" x14ac:dyDescent="0.25">
      <c r="A54" s="42"/>
      <c r="B54" s="42"/>
      <c r="C54" s="42"/>
      <c r="D54" s="39"/>
      <c r="E54" s="44"/>
      <c r="F54" s="39"/>
      <c r="G54" s="44"/>
      <c r="H54" s="39"/>
      <c r="I54" s="44"/>
      <c r="J54" s="39"/>
      <c r="K54" s="44"/>
      <c r="L54" s="43"/>
      <c r="M54" s="44"/>
      <c r="N54" s="43"/>
      <c r="O54" s="44"/>
      <c r="P54" s="43"/>
      <c r="Q54" s="44"/>
      <c r="R54" s="43"/>
      <c r="S54" s="44"/>
      <c r="T54" s="43"/>
      <c r="U54" s="44"/>
      <c r="V54" s="43"/>
      <c r="W54" s="44"/>
      <c r="X54" s="43"/>
      <c r="Y54" s="44"/>
      <c r="Z54" s="44"/>
      <c r="AA54" s="44"/>
      <c r="AB54" s="43"/>
      <c r="AC54" s="44"/>
      <c r="AD54" s="43"/>
      <c r="AE54" s="43"/>
      <c r="AF54" s="43"/>
      <c r="AG54" s="44"/>
      <c r="AH54" s="48"/>
      <c r="AI54" s="57">
        <f t="shared" si="1"/>
        <v>0</v>
      </c>
      <c r="AJ54" s="53" t="str">
        <f>IF(ISNA(VLOOKUP(C54,Вчера_КовиВак!C:C, 1, FALSE)),"ошибка",0)</f>
        <v>ошибка</v>
      </c>
      <c r="AK54" s="55"/>
      <c r="AL54" s="53" t="e">
        <f>E54-F54-VLOOKUP(C54, Вчера_КовиВак!C:BN, 2, FALSE)</f>
        <v>#N/A</v>
      </c>
      <c r="AM54" s="53" t="e">
        <f>K54-L54-VLOOKUP(C54, Вчера_КовиВак!C:BN, 4, FALSE)</f>
        <v>#N/A</v>
      </c>
      <c r="AN54" s="53" t="e">
        <f>M54-N54-VLOOKUP(C54, Вчера_КовиВак!C:BN, 6, FALSE)</f>
        <v>#N/A</v>
      </c>
      <c r="AO54" s="53" t="e">
        <f>O54-P54-VLOOKUP(C54, Вчера_КовиВак!C:BN, 8, FALSE)</f>
        <v>#N/A</v>
      </c>
      <c r="AP54" s="53" t="e">
        <f>Q54-R54-VLOOKUP(C54, Вчера_КовиВак!C:BN, 10, FALSE)</f>
        <v>#N/A</v>
      </c>
      <c r="AQ54" s="53" t="e">
        <f>S54-T54-VLOOKUP(C54, Вчера_КовиВак!C:BN, 12, FALSE)</f>
        <v>#N/A</v>
      </c>
      <c r="AR54" s="53" t="e">
        <f>U54-V54-VLOOKUP(C54, Вчера_КовиВак!C:BN, 14, FALSE)</f>
        <v>#N/A</v>
      </c>
      <c r="AS54" s="53" t="e">
        <f>W54-X54-VLOOKUP(C54, Вчера_КовиВак!C:BN, 16, FALSE)</f>
        <v>#N/A</v>
      </c>
      <c r="AT54" s="53" t="e">
        <f>Y54-Z54-VLOOKUP(C54, Вчера_КовиВак!C:BN, 18, FALSE)</f>
        <v>#N/A</v>
      </c>
      <c r="AU54" s="53" t="e">
        <f>AA54-AB54-VLOOKUP(C54, Вчера_КовиВак!C:BN, 20, FALSE)</f>
        <v>#N/A</v>
      </c>
      <c r="AV54" s="53" t="e">
        <f>AC54-AD54-VLOOKUP(C54, Вчера_КовиВак!C:BN, 22, FALSE)</f>
        <v>#N/A</v>
      </c>
      <c r="AW54" s="53" t="e">
        <f>VLOOKUP(C54, Вчера_КовиВак!C:BN, 25, FALSE)+F54*2-Z54-AB54-AD54-AG54</f>
        <v>#N/A</v>
      </c>
      <c r="AX54" s="53" t="e">
        <f>AE54-VLOOKUP(C54,Вчера_КовиВак!C:BN, 24, FALSE)</f>
        <v>#N/A</v>
      </c>
    </row>
    <row r="55" spans="1:50" ht="50.1" customHeight="1" x14ac:dyDescent="0.25">
      <c r="A55" s="42"/>
      <c r="B55" s="42"/>
      <c r="C55" s="42"/>
      <c r="D55" s="39"/>
      <c r="E55" s="44"/>
      <c r="F55" s="39"/>
      <c r="G55" s="44"/>
      <c r="H55" s="39"/>
      <c r="I55" s="44"/>
      <c r="J55" s="39"/>
      <c r="K55" s="44"/>
      <c r="L55" s="43"/>
      <c r="M55" s="44"/>
      <c r="N55" s="43"/>
      <c r="O55" s="44"/>
      <c r="P55" s="43"/>
      <c r="Q55" s="44"/>
      <c r="R55" s="43"/>
      <c r="S55" s="44"/>
      <c r="T55" s="43"/>
      <c r="U55" s="44"/>
      <c r="V55" s="43"/>
      <c r="W55" s="44"/>
      <c r="X55" s="43"/>
      <c r="Y55" s="44"/>
      <c r="Z55" s="44"/>
      <c r="AA55" s="44"/>
      <c r="AB55" s="43"/>
      <c r="AC55" s="44"/>
      <c r="AD55" s="43"/>
      <c r="AE55" s="43"/>
      <c r="AF55" s="43"/>
      <c r="AG55" s="44"/>
      <c r="AH55" s="48"/>
      <c r="AI55" s="57">
        <f t="shared" si="1"/>
        <v>0</v>
      </c>
      <c r="AJ55" s="53" t="str">
        <f>IF(ISNA(VLOOKUP(C55,Вчера_КовиВак!C:C, 1, FALSE)),"ошибка",0)</f>
        <v>ошибка</v>
      </c>
      <c r="AK55" s="55"/>
      <c r="AL55" s="53" t="e">
        <f>E55-F55-VLOOKUP(C55, Вчера_КовиВак!C:BN, 2, FALSE)</f>
        <v>#N/A</v>
      </c>
      <c r="AM55" s="53" t="e">
        <f>K55-L55-VLOOKUP(C55, Вчера_КовиВак!C:BN, 4, FALSE)</f>
        <v>#N/A</v>
      </c>
      <c r="AN55" s="53" t="e">
        <f>M55-N55-VLOOKUP(C55, Вчера_КовиВак!C:BN, 6, FALSE)</f>
        <v>#N/A</v>
      </c>
      <c r="AO55" s="53" t="e">
        <f>O55-P55-VLOOKUP(C55, Вчера_КовиВак!C:BN, 8, FALSE)</f>
        <v>#N/A</v>
      </c>
      <c r="AP55" s="53" t="e">
        <f>Q55-R55-VLOOKUP(C55, Вчера_КовиВак!C:BN, 10, FALSE)</f>
        <v>#N/A</v>
      </c>
      <c r="AQ55" s="53" t="e">
        <f>S55-T55-VLOOKUP(C55, Вчера_КовиВак!C:BN, 12, FALSE)</f>
        <v>#N/A</v>
      </c>
      <c r="AR55" s="53" t="e">
        <f>U55-V55-VLOOKUP(C55, Вчера_КовиВак!C:BN, 14, FALSE)</f>
        <v>#N/A</v>
      </c>
      <c r="AS55" s="53" t="e">
        <f>W55-X55-VLOOKUP(C55, Вчера_КовиВак!C:BN, 16, FALSE)</f>
        <v>#N/A</v>
      </c>
      <c r="AT55" s="53" t="e">
        <f>Y55-Z55-VLOOKUP(C55, Вчера_КовиВак!C:BN, 18, FALSE)</f>
        <v>#N/A</v>
      </c>
      <c r="AU55" s="53" t="e">
        <f>AA55-AB55-VLOOKUP(C55, Вчера_КовиВак!C:BN, 20, FALSE)</f>
        <v>#N/A</v>
      </c>
      <c r="AV55" s="53" t="e">
        <f>AC55-AD55-VLOOKUP(C55, Вчера_КовиВак!C:BN, 22, FALSE)</f>
        <v>#N/A</v>
      </c>
      <c r="AW55" s="53" t="e">
        <f>VLOOKUP(C55, Вчера_КовиВак!C:BN, 25, FALSE)+F55*2-Z55-AB55-AD55-AG55</f>
        <v>#N/A</v>
      </c>
      <c r="AX55" s="53" t="e">
        <f>AE55-VLOOKUP(C55,Вчера_КовиВак!C:BN, 24, FALSE)</f>
        <v>#N/A</v>
      </c>
    </row>
    <row r="56" spans="1:50" ht="50.1" customHeight="1" x14ac:dyDescent="0.25">
      <c r="A56" s="42"/>
      <c r="B56" s="42"/>
      <c r="C56" s="42"/>
      <c r="D56" s="39"/>
      <c r="E56" s="44"/>
      <c r="F56" s="39"/>
      <c r="G56" s="44"/>
      <c r="H56" s="39"/>
      <c r="I56" s="44"/>
      <c r="J56" s="39"/>
      <c r="K56" s="44"/>
      <c r="L56" s="43"/>
      <c r="M56" s="44"/>
      <c r="N56" s="43"/>
      <c r="O56" s="44"/>
      <c r="P56" s="43"/>
      <c r="Q56" s="44"/>
      <c r="R56" s="43"/>
      <c r="S56" s="44"/>
      <c r="T56" s="43"/>
      <c r="U56" s="44"/>
      <c r="V56" s="43"/>
      <c r="W56" s="44"/>
      <c r="X56" s="43"/>
      <c r="Y56" s="44"/>
      <c r="Z56" s="44"/>
      <c r="AA56" s="44"/>
      <c r="AB56" s="43"/>
      <c r="AC56" s="44"/>
      <c r="AD56" s="43"/>
      <c r="AE56" s="43"/>
      <c r="AF56" s="43"/>
      <c r="AG56" s="44"/>
      <c r="AH56" s="48"/>
      <c r="AI56" s="57">
        <f t="shared" si="1"/>
        <v>0</v>
      </c>
      <c r="AJ56" s="53" t="str">
        <f>IF(ISNA(VLOOKUP(C56,Вчера_КовиВак!C:C, 1, FALSE)),"ошибка",0)</f>
        <v>ошибка</v>
      </c>
      <c r="AK56" s="55"/>
      <c r="AL56" s="53" t="e">
        <f>E56-F56-VLOOKUP(C56, Вчера_КовиВак!C:BN, 2, FALSE)</f>
        <v>#N/A</v>
      </c>
      <c r="AM56" s="53" t="e">
        <f>K56-L56-VLOOKUP(C56, Вчера_КовиВак!C:BN, 4, FALSE)</f>
        <v>#N/A</v>
      </c>
      <c r="AN56" s="53" t="e">
        <f>M56-N56-VLOOKUP(C56, Вчера_КовиВак!C:BN, 6, FALSE)</f>
        <v>#N/A</v>
      </c>
      <c r="AO56" s="53" t="e">
        <f>O56-P56-VLOOKUP(C56, Вчера_КовиВак!C:BN, 8, FALSE)</f>
        <v>#N/A</v>
      </c>
      <c r="AP56" s="53" t="e">
        <f>Q56-R56-VLOOKUP(C56, Вчера_КовиВак!C:BN, 10, FALSE)</f>
        <v>#N/A</v>
      </c>
      <c r="AQ56" s="53" t="e">
        <f>S56-T56-VLOOKUP(C56, Вчера_КовиВак!C:BN, 12, FALSE)</f>
        <v>#N/A</v>
      </c>
      <c r="AR56" s="53" t="e">
        <f>U56-V56-VLOOKUP(C56, Вчера_КовиВак!C:BN, 14, FALSE)</f>
        <v>#N/A</v>
      </c>
      <c r="AS56" s="53" t="e">
        <f>W56-X56-VLOOKUP(C56, Вчера_КовиВак!C:BN, 16, FALSE)</f>
        <v>#N/A</v>
      </c>
      <c r="AT56" s="53" t="e">
        <f>Y56-Z56-VLOOKUP(C56, Вчера_КовиВак!C:BN, 18, FALSE)</f>
        <v>#N/A</v>
      </c>
      <c r="AU56" s="53" t="e">
        <f>AA56-AB56-VLOOKUP(C56, Вчера_КовиВак!C:BN, 20, FALSE)</f>
        <v>#N/A</v>
      </c>
      <c r="AV56" s="53" t="e">
        <f>AC56-AD56-VLOOKUP(C56, Вчера_КовиВак!C:BN, 22, FALSE)</f>
        <v>#N/A</v>
      </c>
      <c r="AW56" s="53" t="e">
        <f>VLOOKUP(C56, Вчера_КовиВак!C:BN, 25, FALSE)+F56*2-Z56-AB56-AD56-AG56</f>
        <v>#N/A</v>
      </c>
      <c r="AX56" s="53" t="e">
        <f>AE56-VLOOKUP(C56,Вчера_КовиВак!C:BN, 24, FALSE)</f>
        <v>#N/A</v>
      </c>
    </row>
    <row r="57" spans="1:50" ht="50.1" customHeight="1" x14ac:dyDescent="0.25">
      <c r="A57" s="42"/>
      <c r="B57" s="42"/>
      <c r="C57" s="42"/>
      <c r="D57" s="39"/>
      <c r="E57" s="44"/>
      <c r="F57" s="39"/>
      <c r="G57" s="44"/>
      <c r="H57" s="39"/>
      <c r="I57" s="44"/>
      <c r="J57" s="39"/>
      <c r="K57" s="44"/>
      <c r="L57" s="43"/>
      <c r="M57" s="44"/>
      <c r="N57" s="43"/>
      <c r="O57" s="44"/>
      <c r="P57" s="43"/>
      <c r="Q57" s="44"/>
      <c r="R57" s="43"/>
      <c r="S57" s="44"/>
      <c r="T57" s="43"/>
      <c r="U57" s="44"/>
      <c r="V57" s="43"/>
      <c r="W57" s="44"/>
      <c r="X57" s="43"/>
      <c r="Y57" s="44"/>
      <c r="Z57" s="44"/>
      <c r="AA57" s="44"/>
      <c r="AB57" s="43"/>
      <c r="AC57" s="44"/>
      <c r="AD57" s="43"/>
      <c r="AE57" s="43"/>
      <c r="AF57" s="43"/>
      <c r="AG57" s="44"/>
      <c r="AH57" s="48"/>
      <c r="AI57" s="57">
        <f t="shared" si="1"/>
        <v>0</v>
      </c>
      <c r="AJ57" s="53" t="str">
        <f>IF(ISNA(VLOOKUP(C57,Вчера_КовиВак!C:C, 1, FALSE)),"ошибка",0)</f>
        <v>ошибка</v>
      </c>
      <c r="AK57" s="55"/>
      <c r="AL57" s="53" t="e">
        <f>E57-F57-VLOOKUP(C57, Вчера_КовиВак!C:BN, 2, FALSE)</f>
        <v>#N/A</v>
      </c>
      <c r="AM57" s="53" t="e">
        <f>K57-L57-VLOOKUP(C57, Вчера_КовиВак!C:BN, 4, FALSE)</f>
        <v>#N/A</v>
      </c>
      <c r="AN57" s="53" t="e">
        <f>M57-N57-VLOOKUP(C57, Вчера_КовиВак!C:BN, 6, FALSE)</f>
        <v>#N/A</v>
      </c>
      <c r="AO57" s="53" t="e">
        <f>O57-P57-VLOOKUP(C57, Вчера_КовиВак!C:BN, 8, FALSE)</f>
        <v>#N/A</v>
      </c>
      <c r="AP57" s="53" t="e">
        <f>Q57-R57-VLOOKUP(C57, Вчера_КовиВак!C:BN, 10, FALSE)</f>
        <v>#N/A</v>
      </c>
      <c r="AQ57" s="53" t="e">
        <f>S57-T57-VLOOKUP(C57, Вчера_КовиВак!C:BN, 12, FALSE)</f>
        <v>#N/A</v>
      </c>
      <c r="AR57" s="53" t="e">
        <f>U57-V57-VLOOKUP(C57, Вчера_КовиВак!C:BN, 14, FALSE)</f>
        <v>#N/A</v>
      </c>
      <c r="AS57" s="53" t="e">
        <f>W57-X57-VLOOKUP(C57, Вчера_КовиВак!C:BN, 16, FALSE)</f>
        <v>#N/A</v>
      </c>
      <c r="AT57" s="53" t="e">
        <f>Y57-Z57-VLOOKUP(C57, Вчера_КовиВак!C:BN, 18, FALSE)</f>
        <v>#N/A</v>
      </c>
      <c r="AU57" s="53" t="e">
        <f>AA57-AB57-VLOOKUP(C57, Вчера_КовиВак!C:BN, 20, FALSE)</f>
        <v>#N/A</v>
      </c>
      <c r="AV57" s="53" t="e">
        <f>AC57-AD57-VLOOKUP(C57, Вчера_КовиВак!C:BN, 22, FALSE)</f>
        <v>#N/A</v>
      </c>
      <c r="AW57" s="53" t="e">
        <f>VLOOKUP(C57, Вчера_КовиВак!C:BN, 25, FALSE)+F57*2-Z57-AB57-AD57-AG57</f>
        <v>#N/A</v>
      </c>
      <c r="AX57" s="53" t="e">
        <f>AE57-VLOOKUP(C57,Вчера_КовиВак!C:BN, 24, FALSE)</f>
        <v>#N/A</v>
      </c>
    </row>
    <row r="58" spans="1:50" ht="50.1" customHeight="1" x14ac:dyDescent="0.25">
      <c r="A58" s="42"/>
      <c r="B58" s="42"/>
      <c r="C58" s="42"/>
      <c r="D58" s="39"/>
      <c r="E58" s="44"/>
      <c r="F58" s="39"/>
      <c r="G58" s="44"/>
      <c r="H58" s="39"/>
      <c r="I58" s="44"/>
      <c r="J58" s="39"/>
      <c r="K58" s="44"/>
      <c r="L58" s="43"/>
      <c r="M58" s="44"/>
      <c r="N58" s="43"/>
      <c r="O58" s="44"/>
      <c r="P58" s="43"/>
      <c r="Q58" s="44"/>
      <c r="R58" s="43"/>
      <c r="S58" s="44"/>
      <c r="T58" s="43"/>
      <c r="U58" s="44"/>
      <c r="V58" s="43"/>
      <c r="W58" s="44"/>
      <c r="X58" s="43"/>
      <c r="Y58" s="44"/>
      <c r="Z58" s="44"/>
      <c r="AA58" s="44"/>
      <c r="AB58" s="43"/>
      <c r="AC58" s="44"/>
      <c r="AD58" s="43"/>
      <c r="AE58" s="43"/>
      <c r="AF58" s="43"/>
      <c r="AG58" s="44"/>
      <c r="AH58" s="48"/>
      <c r="AI58" s="57">
        <f t="shared" si="1"/>
        <v>0</v>
      </c>
      <c r="AJ58" s="53" t="str">
        <f>IF(ISNA(VLOOKUP(C58,Вчера_КовиВак!C:C, 1, FALSE)),"ошибка",0)</f>
        <v>ошибка</v>
      </c>
      <c r="AK58" s="55"/>
      <c r="AL58" s="53" t="e">
        <f>E58-F58-VLOOKUP(C58, Вчера_КовиВак!C:BN, 2, FALSE)</f>
        <v>#N/A</v>
      </c>
      <c r="AM58" s="53" t="e">
        <f>K58-L58-VLOOKUP(C58, Вчера_КовиВак!C:BN, 4, FALSE)</f>
        <v>#N/A</v>
      </c>
      <c r="AN58" s="53" t="e">
        <f>M58-N58-VLOOKUP(C58, Вчера_КовиВак!C:BN, 6, FALSE)</f>
        <v>#N/A</v>
      </c>
      <c r="AO58" s="53" t="e">
        <f>O58-P58-VLOOKUP(C58, Вчера_КовиВак!C:BN, 8, FALSE)</f>
        <v>#N/A</v>
      </c>
      <c r="AP58" s="53" t="e">
        <f>Q58-R58-VLOOKUP(C58, Вчера_КовиВак!C:BN, 10, FALSE)</f>
        <v>#N/A</v>
      </c>
      <c r="AQ58" s="53" t="e">
        <f>S58-T58-VLOOKUP(C58, Вчера_КовиВак!C:BN, 12, FALSE)</f>
        <v>#N/A</v>
      </c>
      <c r="AR58" s="53" t="e">
        <f>U58-V58-VLOOKUP(C58, Вчера_КовиВак!C:BN, 14, FALSE)</f>
        <v>#N/A</v>
      </c>
      <c r="AS58" s="53" t="e">
        <f>W58-X58-VLOOKUP(C58, Вчера_КовиВак!C:BN, 16, FALSE)</f>
        <v>#N/A</v>
      </c>
      <c r="AT58" s="53" t="e">
        <f>Y58-Z58-VLOOKUP(C58, Вчера_КовиВак!C:BN, 18, FALSE)</f>
        <v>#N/A</v>
      </c>
      <c r="AU58" s="53" t="e">
        <f>AA58-AB58-VLOOKUP(C58, Вчера_КовиВак!C:BN, 20, FALSE)</f>
        <v>#N/A</v>
      </c>
      <c r="AV58" s="53" t="e">
        <f>AC58-AD58-VLOOKUP(C58, Вчера_КовиВак!C:BN, 22, FALSE)</f>
        <v>#N/A</v>
      </c>
      <c r="AW58" s="53" t="e">
        <f>VLOOKUP(C58, Вчера_КовиВак!C:BN, 25, FALSE)+F58*2-Z58-AB58-AD58-AG58</f>
        <v>#N/A</v>
      </c>
      <c r="AX58" s="53" t="e">
        <f>AE58-VLOOKUP(C58,Вчера_КовиВак!C:BN, 24, FALSE)</f>
        <v>#N/A</v>
      </c>
    </row>
    <row r="59" spans="1:50" ht="50.1" customHeight="1" x14ac:dyDescent="0.25">
      <c r="A59" s="42"/>
      <c r="B59" s="42"/>
      <c r="C59" s="42"/>
      <c r="D59" s="39"/>
      <c r="E59" s="44"/>
      <c r="F59" s="39"/>
      <c r="G59" s="44"/>
      <c r="H59" s="39"/>
      <c r="I59" s="44"/>
      <c r="J59" s="39"/>
      <c r="K59" s="44"/>
      <c r="L59" s="43"/>
      <c r="M59" s="44"/>
      <c r="N59" s="43"/>
      <c r="O59" s="44"/>
      <c r="P59" s="43"/>
      <c r="Q59" s="44"/>
      <c r="R59" s="43"/>
      <c r="S59" s="44"/>
      <c r="T59" s="43"/>
      <c r="U59" s="44"/>
      <c r="V59" s="43"/>
      <c r="W59" s="44"/>
      <c r="X59" s="43"/>
      <c r="Y59" s="44"/>
      <c r="Z59" s="44"/>
      <c r="AA59" s="44"/>
      <c r="AB59" s="43"/>
      <c r="AC59" s="44"/>
      <c r="AD59" s="43"/>
      <c r="AE59" s="43"/>
      <c r="AF59" s="43"/>
      <c r="AG59" s="44"/>
      <c r="AH59" s="48"/>
      <c r="AI59" s="57">
        <f t="shared" si="1"/>
        <v>0</v>
      </c>
      <c r="AJ59" s="53" t="str">
        <f>IF(ISNA(VLOOKUP(C59,Вчера_КовиВак!C:C, 1, FALSE)),"ошибка",0)</f>
        <v>ошибка</v>
      </c>
      <c r="AK59" s="55"/>
      <c r="AL59" s="53" t="e">
        <f>E59-F59-VLOOKUP(C59, Вчера_КовиВак!C:BN, 2, FALSE)</f>
        <v>#N/A</v>
      </c>
      <c r="AM59" s="53" t="e">
        <f>K59-L59-VLOOKUP(C59, Вчера_КовиВак!C:BN, 4, FALSE)</f>
        <v>#N/A</v>
      </c>
      <c r="AN59" s="53" t="e">
        <f>M59-N59-VLOOKUP(C59, Вчера_КовиВак!C:BN, 6, FALSE)</f>
        <v>#N/A</v>
      </c>
      <c r="AO59" s="53" t="e">
        <f>O59-P59-VLOOKUP(C59, Вчера_КовиВак!C:BN, 8, FALSE)</f>
        <v>#N/A</v>
      </c>
      <c r="AP59" s="53" t="e">
        <f>Q59-R59-VLOOKUP(C59, Вчера_КовиВак!C:BN, 10, FALSE)</f>
        <v>#N/A</v>
      </c>
      <c r="AQ59" s="53" t="e">
        <f>S59-T59-VLOOKUP(C59, Вчера_КовиВак!C:BN, 12, FALSE)</f>
        <v>#N/A</v>
      </c>
      <c r="AR59" s="53" t="e">
        <f>U59-V59-VLOOKUP(C59, Вчера_КовиВак!C:BN, 14, FALSE)</f>
        <v>#N/A</v>
      </c>
      <c r="AS59" s="53" t="e">
        <f>W59-X59-VLOOKUP(C59, Вчера_КовиВак!C:BN, 16, FALSE)</f>
        <v>#N/A</v>
      </c>
      <c r="AT59" s="53" t="e">
        <f>Y59-Z59-VLOOKUP(C59, Вчера_КовиВак!C:BN, 18, FALSE)</f>
        <v>#N/A</v>
      </c>
      <c r="AU59" s="53" t="e">
        <f>AA59-AB59-VLOOKUP(C59, Вчера_КовиВак!C:BN, 20, FALSE)</f>
        <v>#N/A</v>
      </c>
      <c r="AV59" s="53" t="e">
        <f>AC59-AD59-VLOOKUP(C59, Вчера_КовиВак!C:BN, 22, FALSE)</f>
        <v>#N/A</v>
      </c>
      <c r="AW59" s="53" t="e">
        <f>VLOOKUP(C59, Вчера_КовиВак!C:BN, 25, FALSE)+F59*2-Z59-AB59-AD59-AG59</f>
        <v>#N/A</v>
      </c>
      <c r="AX59" s="53" t="e">
        <f>AE59-VLOOKUP(C59,Вчера_КовиВак!C:BN, 24, FALSE)</f>
        <v>#N/A</v>
      </c>
    </row>
    <row r="60" spans="1:50" ht="50.1" customHeight="1" x14ac:dyDescent="0.25">
      <c r="A60" s="42"/>
      <c r="B60" s="42"/>
      <c r="C60" s="42"/>
      <c r="D60" s="39"/>
      <c r="E60" s="44"/>
      <c r="F60" s="39"/>
      <c r="G60" s="44"/>
      <c r="H60" s="39"/>
      <c r="I60" s="44"/>
      <c r="J60" s="39"/>
      <c r="K60" s="44"/>
      <c r="L60" s="43"/>
      <c r="M60" s="44"/>
      <c r="N60" s="43"/>
      <c r="O60" s="44"/>
      <c r="P60" s="43"/>
      <c r="Q60" s="44"/>
      <c r="R60" s="43"/>
      <c r="S60" s="44"/>
      <c r="T60" s="43"/>
      <c r="U60" s="44"/>
      <c r="V60" s="43"/>
      <c r="W60" s="44"/>
      <c r="X60" s="43"/>
      <c r="Y60" s="44"/>
      <c r="Z60" s="44"/>
      <c r="AA60" s="44"/>
      <c r="AB60" s="43"/>
      <c r="AC60" s="44"/>
      <c r="AD60" s="43"/>
      <c r="AE60" s="43"/>
      <c r="AF60" s="43"/>
      <c r="AG60" s="44"/>
      <c r="AH60" s="48"/>
      <c r="AI60" s="57">
        <f t="shared" si="1"/>
        <v>0</v>
      </c>
      <c r="AJ60" s="53" t="str">
        <f>IF(ISNA(VLOOKUP(C60,Вчера_КовиВак!C:C, 1, FALSE)),"ошибка",0)</f>
        <v>ошибка</v>
      </c>
      <c r="AK60" s="55"/>
      <c r="AL60" s="53" t="e">
        <f>E60-F60-VLOOKUP(C60, Вчера_КовиВак!C:BN, 2, FALSE)</f>
        <v>#N/A</v>
      </c>
      <c r="AM60" s="53" t="e">
        <f>K60-L60-VLOOKUP(C60, Вчера_КовиВак!C:BN, 4, FALSE)</f>
        <v>#N/A</v>
      </c>
      <c r="AN60" s="53" t="e">
        <f>M60-N60-VLOOKUP(C60, Вчера_КовиВак!C:BN, 6, FALSE)</f>
        <v>#N/A</v>
      </c>
      <c r="AO60" s="53" t="e">
        <f>O60-P60-VLOOKUP(C60, Вчера_КовиВак!C:BN, 8, FALSE)</f>
        <v>#N/A</v>
      </c>
      <c r="AP60" s="53" t="e">
        <f>Q60-R60-VLOOKUP(C60, Вчера_КовиВак!C:BN, 10, FALSE)</f>
        <v>#N/A</v>
      </c>
      <c r="AQ60" s="53" t="e">
        <f>S60-T60-VLOOKUP(C60, Вчера_КовиВак!C:BN, 12, FALSE)</f>
        <v>#N/A</v>
      </c>
      <c r="AR60" s="53" t="e">
        <f>U60-V60-VLOOKUP(C60, Вчера_КовиВак!C:BN, 14, FALSE)</f>
        <v>#N/A</v>
      </c>
      <c r="AS60" s="53" t="e">
        <f>W60-X60-VLOOKUP(C60, Вчера_КовиВак!C:BN, 16, FALSE)</f>
        <v>#N/A</v>
      </c>
      <c r="AT60" s="53" t="e">
        <f>Y60-Z60-VLOOKUP(C60, Вчера_КовиВак!C:BN, 18, FALSE)</f>
        <v>#N/A</v>
      </c>
      <c r="AU60" s="53" t="e">
        <f>AA60-AB60-VLOOKUP(C60, Вчера_КовиВак!C:BN, 20, FALSE)</f>
        <v>#N/A</v>
      </c>
      <c r="AV60" s="53" t="e">
        <f>AC60-AD60-VLOOKUP(C60, Вчера_КовиВак!C:BN, 22, FALSE)</f>
        <v>#N/A</v>
      </c>
      <c r="AW60" s="53" t="e">
        <f>VLOOKUP(C60, Вчера_КовиВак!C:BN, 25, FALSE)+F60*2-Z60-AB60-AD60-AG60</f>
        <v>#N/A</v>
      </c>
      <c r="AX60" s="53" t="e">
        <f>AE60-VLOOKUP(C60,Вчера_КовиВак!C:BN, 24, FALSE)</f>
        <v>#N/A</v>
      </c>
    </row>
    <row r="61" spans="1:50" ht="50.1" customHeight="1" x14ac:dyDescent="0.25">
      <c r="A61" s="42"/>
      <c r="B61" s="42"/>
      <c r="C61" s="42"/>
      <c r="D61" s="39"/>
      <c r="E61" s="44"/>
      <c r="F61" s="39"/>
      <c r="G61" s="44"/>
      <c r="H61" s="39"/>
      <c r="I61" s="44"/>
      <c r="J61" s="39"/>
      <c r="K61" s="44"/>
      <c r="L61" s="43"/>
      <c r="M61" s="44"/>
      <c r="N61" s="43"/>
      <c r="O61" s="44"/>
      <c r="P61" s="43"/>
      <c r="Q61" s="44"/>
      <c r="R61" s="43"/>
      <c r="S61" s="44"/>
      <c r="T61" s="43"/>
      <c r="U61" s="44"/>
      <c r="V61" s="43"/>
      <c r="W61" s="44"/>
      <c r="X61" s="43"/>
      <c r="Y61" s="44"/>
      <c r="Z61" s="44"/>
      <c r="AA61" s="44"/>
      <c r="AB61" s="43"/>
      <c r="AC61" s="44"/>
      <c r="AD61" s="43"/>
      <c r="AE61" s="43"/>
      <c r="AF61" s="43"/>
      <c r="AG61" s="44"/>
      <c r="AH61" s="48"/>
      <c r="AI61" s="57">
        <f t="shared" si="1"/>
        <v>0</v>
      </c>
      <c r="AJ61" s="53" t="str">
        <f>IF(ISNA(VLOOKUP(C61,Вчера_КовиВак!C:C, 1, FALSE)),"ошибка",0)</f>
        <v>ошибка</v>
      </c>
      <c r="AK61" s="55"/>
      <c r="AL61" s="53" t="e">
        <f>E61-F61-VLOOKUP(C61, Вчера_КовиВак!C:BN, 2, FALSE)</f>
        <v>#N/A</v>
      </c>
      <c r="AM61" s="53" t="e">
        <f>K61-L61-VLOOKUP(C61, Вчера_КовиВак!C:BN, 4, FALSE)</f>
        <v>#N/A</v>
      </c>
      <c r="AN61" s="53" t="e">
        <f>M61-N61-VLOOKUP(C61, Вчера_КовиВак!C:BN, 6, FALSE)</f>
        <v>#N/A</v>
      </c>
      <c r="AO61" s="53" t="e">
        <f>O61-P61-VLOOKUP(C61, Вчера_КовиВак!C:BN, 8, FALSE)</f>
        <v>#N/A</v>
      </c>
      <c r="AP61" s="53" t="e">
        <f>Q61-R61-VLOOKUP(C61, Вчера_КовиВак!C:BN, 10, FALSE)</f>
        <v>#N/A</v>
      </c>
      <c r="AQ61" s="53" t="e">
        <f>S61-T61-VLOOKUP(C61, Вчера_КовиВак!C:BN, 12, FALSE)</f>
        <v>#N/A</v>
      </c>
      <c r="AR61" s="53" t="e">
        <f>U61-V61-VLOOKUP(C61, Вчера_КовиВак!C:BN, 14, FALSE)</f>
        <v>#N/A</v>
      </c>
      <c r="AS61" s="53" t="e">
        <f>W61-X61-VLOOKUP(C61, Вчера_КовиВак!C:BN, 16, FALSE)</f>
        <v>#N/A</v>
      </c>
      <c r="AT61" s="53" t="e">
        <f>Y61-Z61-VLOOKUP(C61, Вчера_КовиВак!C:BN, 18, FALSE)</f>
        <v>#N/A</v>
      </c>
      <c r="AU61" s="53" t="e">
        <f>AA61-AB61-VLOOKUP(C61, Вчера_КовиВак!C:BN, 20, FALSE)</f>
        <v>#N/A</v>
      </c>
      <c r="AV61" s="53" t="e">
        <f>AC61-AD61-VLOOKUP(C61, Вчера_КовиВак!C:BN, 22, FALSE)</f>
        <v>#N/A</v>
      </c>
      <c r="AW61" s="53" t="e">
        <f>VLOOKUP(C61, Вчера_КовиВак!C:BN, 25, FALSE)+F61*2-Z61-AB61-AD61-AG61</f>
        <v>#N/A</v>
      </c>
      <c r="AX61" s="53" t="e">
        <f>AE61-VLOOKUP(C61,Вчера_КовиВак!C:BN, 24, FALSE)</f>
        <v>#N/A</v>
      </c>
    </row>
    <row r="62" spans="1:50" ht="50.1" customHeight="1" x14ac:dyDescent="0.25">
      <c r="A62" s="42"/>
      <c r="B62" s="42"/>
      <c r="C62" s="42"/>
      <c r="D62" s="39"/>
      <c r="E62" s="44"/>
      <c r="F62" s="39"/>
      <c r="G62" s="44"/>
      <c r="H62" s="39"/>
      <c r="I62" s="44"/>
      <c r="J62" s="39"/>
      <c r="K62" s="44"/>
      <c r="L62" s="43"/>
      <c r="M62" s="44"/>
      <c r="N62" s="43"/>
      <c r="O62" s="44"/>
      <c r="P62" s="43"/>
      <c r="Q62" s="44"/>
      <c r="R62" s="43"/>
      <c r="S62" s="44"/>
      <c r="T62" s="43"/>
      <c r="U62" s="44"/>
      <c r="V62" s="43"/>
      <c r="W62" s="44"/>
      <c r="X62" s="43"/>
      <c r="Y62" s="44"/>
      <c r="Z62" s="44"/>
      <c r="AA62" s="44"/>
      <c r="AB62" s="43"/>
      <c r="AC62" s="44"/>
      <c r="AD62" s="43"/>
      <c r="AE62" s="43"/>
      <c r="AF62" s="43"/>
      <c r="AG62" s="44"/>
      <c r="AH62" s="48"/>
      <c r="AI62" s="57">
        <f t="shared" si="1"/>
        <v>0</v>
      </c>
      <c r="AJ62" s="53" t="str">
        <f>IF(ISNA(VLOOKUP(C62,Вчера_КовиВак!C:C, 1, FALSE)),"ошибка",0)</f>
        <v>ошибка</v>
      </c>
      <c r="AK62" s="55"/>
      <c r="AL62" s="53" t="e">
        <f>E62-F62-VLOOKUP(C62, Вчера_КовиВак!C:BN, 2, FALSE)</f>
        <v>#N/A</v>
      </c>
      <c r="AM62" s="53" t="e">
        <f>K62-L62-VLOOKUP(C62, Вчера_КовиВак!C:BN, 4, FALSE)</f>
        <v>#N/A</v>
      </c>
      <c r="AN62" s="53" t="e">
        <f>M62-N62-VLOOKUP(C62, Вчера_КовиВак!C:BN, 6, FALSE)</f>
        <v>#N/A</v>
      </c>
      <c r="AO62" s="53" t="e">
        <f>O62-P62-VLOOKUP(C62, Вчера_КовиВак!C:BN, 8, FALSE)</f>
        <v>#N/A</v>
      </c>
      <c r="AP62" s="53" t="e">
        <f>Q62-R62-VLOOKUP(C62, Вчера_КовиВак!C:BN, 10, FALSE)</f>
        <v>#N/A</v>
      </c>
      <c r="AQ62" s="53" t="e">
        <f>S62-T62-VLOOKUP(C62, Вчера_КовиВак!C:BN, 12, FALSE)</f>
        <v>#N/A</v>
      </c>
      <c r="AR62" s="53" t="e">
        <f>U62-V62-VLOOKUP(C62, Вчера_КовиВак!C:BN, 14, FALSE)</f>
        <v>#N/A</v>
      </c>
      <c r="AS62" s="53" t="e">
        <f>W62-X62-VLOOKUP(C62, Вчера_КовиВак!C:BN, 16, FALSE)</f>
        <v>#N/A</v>
      </c>
      <c r="AT62" s="53" t="e">
        <f>Y62-Z62-VLOOKUP(C62, Вчера_КовиВак!C:BN, 18, FALSE)</f>
        <v>#N/A</v>
      </c>
      <c r="AU62" s="53" t="e">
        <f>AA62-AB62-VLOOKUP(C62, Вчера_КовиВак!C:BN, 20, FALSE)</f>
        <v>#N/A</v>
      </c>
      <c r="AV62" s="53" t="e">
        <f>AC62-AD62-VLOOKUP(C62, Вчера_КовиВак!C:BN, 22, FALSE)</f>
        <v>#N/A</v>
      </c>
      <c r="AW62" s="53" t="e">
        <f>VLOOKUP(C62, Вчера_КовиВак!C:BN, 25, FALSE)+F62*2-Z62-AB62-AD62-AG62</f>
        <v>#N/A</v>
      </c>
      <c r="AX62" s="53" t="e">
        <f>AE62-VLOOKUP(C62,Вчера_КовиВак!C:BN, 24, FALSE)</f>
        <v>#N/A</v>
      </c>
    </row>
    <row r="63" spans="1:50" ht="50.1" customHeight="1" x14ac:dyDescent="0.25">
      <c r="A63" s="42"/>
      <c r="B63" s="42"/>
      <c r="C63" s="42"/>
      <c r="D63" s="39"/>
      <c r="E63" s="44"/>
      <c r="F63" s="39"/>
      <c r="G63" s="44"/>
      <c r="H63" s="39"/>
      <c r="I63" s="44"/>
      <c r="J63" s="39"/>
      <c r="K63" s="44"/>
      <c r="L63" s="43"/>
      <c r="M63" s="44"/>
      <c r="N63" s="43"/>
      <c r="O63" s="44"/>
      <c r="P63" s="43"/>
      <c r="Q63" s="44"/>
      <c r="R63" s="43"/>
      <c r="S63" s="44"/>
      <c r="T63" s="43"/>
      <c r="U63" s="44"/>
      <c r="V63" s="43"/>
      <c r="W63" s="44"/>
      <c r="X63" s="43"/>
      <c r="Y63" s="44"/>
      <c r="Z63" s="44"/>
      <c r="AA63" s="44"/>
      <c r="AB63" s="43"/>
      <c r="AC63" s="44"/>
      <c r="AD63" s="43"/>
      <c r="AE63" s="43"/>
      <c r="AF63" s="43"/>
      <c r="AG63" s="44"/>
      <c r="AH63" s="48"/>
      <c r="AI63" s="57">
        <f t="shared" si="1"/>
        <v>0</v>
      </c>
      <c r="AJ63" s="53" t="str">
        <f>IF(ISNA(VLOOKUP(C63,Вчера_КовиВак!C:C, 1, FALSE)),"ошибка",0)</f>
        <v>ошибка</v>
      </c>
      <c r="AK63" s="55"/>
      <c r="AL63" s="53" t="e">
        <f>E63-F63-VLOOKUP(C63, Вчера_КовиВак!C:BN, 2, FALSE)</f>
        <v>#N/A</v>
      </c>
      <c r="AM63" s="53" t="e">
        <f>K63-L63-VLOOKUP(C63, Вчера_КовиВак!C:BN, 4, FALSE)</f>
        <v>#N/A</v>
      </c>
      <c r="AN63" s="53" t="e">
        <f>M63-N63-VLOOKUP(C63, Вчера_КовиВак!C:BN, 6, FALSE)</f>
        <v>#N/A</v>
      </c>
      <c r="AO63" s="53" t="e">
        <f>O63-P63-VLOOKUP(C63, Вчера_КовиВак!C:BN, 8, FALSE)</f>
        <v>#N/A</v>
      </c>
      <c r="AP63" s="53" t="e">
        <f>Q63-R63-VLOOKUP(C63, Вчера_КовиВак!C:BN, 10, FALSE)</f>
        <v>#N/A</v>
      </c>
      <c r="AQ63" s="53" t="e">
        <f>S63-T63-VLOOKUP(C63, Вчера_КовиВак!C:BN, 12, FALSE)</f>
        <v>#N/A</v>
      </c>
      <c r="AR63" s="53" t="e">
        <f>U63-V63-VLOOKUP(C63, Вчера_КовиВак!C:BN, 14, FALSE)</f>
        <v>#N/A</v>
      </c>
      <c r="AS63" s="53" t="e">
        <f>W63-X63-VLOOKUP(C63, Вчера_КовиВак!C:BN, 16, FALSE)</f>
        <v>#N/A</v>
      </c>
      <c r="AT63" s="53" t="e">
        <f>Y63-Z63-VLOOKUP(C63, Вчера_КовиВак!C:BN, 18, FALSE)</f>
        <v>#N/A</v>
      </c>
      <c r="AU63" s="53" t="e">
        <f>AA63-AB63-VLOOKUP(C63, Вчера_КовиВак!C:BN, 20, FALSE)</f>
        <v>#N/A</v>
      </c>
      <c r="AV63" s="53" t="e">
        <f>AC63-AD63-VLOOKUP(C63, Вчера_КовиВак!C:BN, 22, FALSE)</f>
        <v>#N/A</v>
      </c>
      <c r="AW63" s="53" t="e">
        <f>VLOOKUP(C63, Вчера_КовиВак!C:BN, 25, FALSE)+F63*2-Z63-AB63-AD63-AG63</f>
        <v>#N/A</v>
      </c>
      <c r="AX63" s="53" t="e">
        <f>AE63-VLOOKUP(C63,Вчера_КовиВак!C:BN, 24, FALSE)</f>
        <v>#N/A</v>
      </c>
    </row>
    <row r="64" spans="1:50" ht="50.1" customHeight="1" x14ac:dyDescent="0.25">
      <c r="A64" s="42"/>
      <c r="B64" s="42"/>
      <c r="C64" s="42"/>
      <c r="D64" s="39"/>
      <c r="E64" s="44"/>
      <c r="F64" s="39"/>
      <c r="G64" s="44"/>
      <c r="H64" s="39"/>
      <c r="I64" s="44"/>
      <c r="J64" s="39"/>
      <c r="K64" s="44"/>
      <c r="L64" s="43"/>
      <c r="M64" s="44"/>
      <c r="N64" s="43"/>
      <c r="O64" s="44"/>
      <c r="P64" s="43"/>
      <c r="Q64" s="44"/>
      <c r="R64" s="43"/>
      <c r="S64" s="44"/>
      <c r="T64" s="43"/>
      <c r="U64" s="44"/>
      <c r="V64" s="43"/>
      <c r="W64" s="44"/>
      <c r="X64" s="43"/>
      <c r="Y64" s="44"/>
      <c r="Z64" s="44"/>
      <c r="AA64" s="44"/>
      <c r="AB64" s="43"/>
      <c r="AC64" s="44"/>
      <c r="AD64" s="43"/>
      <c r="AE64" s="43"/>
      <c r="AF64" s="43"/>
      <c r="AG64" s="44"/>
      <c r="AH64" s="48"/>
      <c r="AI64" s="57">
        <f t="shared" si="1"/>
        <v>0</v>
      </c>
      <c r="AJ64" s="53" t="str">
        <f>IF(ISNA(VLOOKUP(C64,Вчера_КовиВак!C:C, 1, FALSE)),"ошибка",0)</f>
        <v>ошибка</v>
      </c>
      <c r="AK64" s="55"/>
      <c r="AL64" s="53" t="e">
        <f>E64-F64-VLOOKUP(C64, Вчера_КовиВак!C:BN, 2, FALSE)</f>
        <v>#N/A</v>
      </c>
      <c r="AM64" s="53" t="e">
        <f>K64-L64-VLOOKUP(C64, Вчера_КовиВак!C:BN, 4, FALSE)</f>
        <v>#N/A</v>
      </c>
      <c r="AN64" s="53" t="e">
        <f>M64-N64-VLOOKUP(C64, Вчера_КовиВак!C:BN, 6, FALSE)</f>
        <v>#N/A</v>
      </c>
      <c r="AO64" s="53" t="e">
        <f>O64-P64-VLOOKUP(C64, Вчера_КовиВак!C:BN, 8, FALSE)</f>
        <v>#N/A</v>
      </c>
      <c r="AP64" s="53" t="e">
        <f>Q64-R64-VLOOKUP(C64, Вчера_КовиВак!C:BN, 10, FALSE)</f>
        <v>#N/A</v>
      </c>
      <c r="AQ64" s="53" t="e">
        <f>S64-T64-VLOOKUP(C64, Вчера_КовиВак!C:BN, 12, FALSE)</f>
        <v>#N/A</v>
      </c>
      <c r="AR64" s="53" t="e">
        <f>U64-V64-VLOOKUP(C64, Вчера_КовиВак!C:BN, 14, FALSE)</f>
        <v>#N/A</v>
      </c>
      <c r="AS64" s="53" t="e">
        <f>W64-X64-VLOOKUP(C64, Вчера_КовиВак!C:BN, 16, FALSE)</f>
        <v>#N/A</v>
      </c>
      <c r="AT64" s="53" t="e">
        <f>Y64-Z64-VLOOKUP(C64, Вчера_КовиВак!C:BN, 18, FALSE)</f>
        <v>#N/A</v>
      </c>
      <c r="AU64" s="53" t="e">
        <f>AA64-AB64-VLOOKUP(C64, Вчера_КовиВак!C:BN, 20, FALSE)</f>
        <v>#N/A</v>
      </c>
      <c r="AV64" s="53" t="e">
        <f>AC64-AD64-VLOOKUP(C64, Вчера_КовиВак!C:BN, 22, FALSE)</f>
        <v>#N/A</v>
      </c>
      <c r="AW64" s="53" t="e">
        <f>VLOOKUP(C64, Вчера_КовиВак!C:BN, 25, FALSE)+F64*2-Z64-AB64-AD64-AG64</f>
        <v>#N/A</v>
      </c>
      <c r="AX64" s="53" t="e">
        <f>AE64-VLOOKUP(C64,Вчера_КовиВак!C:BN, 24, FALSE)</f>
        <v>#N/A</v>
      </c>
    </row>
    <row r="65" spans="1:50" ht="50.1" customHeight="1" x14ac:dyDescent="0.25">
      <c r="A65" s="42"/>
      <c r="B65" s="42"/>
      <c r="C65" s="42"/>
      <c r="D65" s="39"/>
      <c r="E65" s="44"/>
      <c r="F65" s="39"/>
      <c r="G65" s="44"/>
      <c r="H65" s="39"/>
      <c r="I65" s="44"/>
      <c r="J65" s="39"/>
      <c r="K65" s="44"/>
      <c r="L65" s="43"/>
      <c r="M65" s="44"/>
      <c r="N65" s="43"/>
      <c r="O65" s="44"/>
      <c r="P65" s="43"/>
      <c r="Q65" s="44"/>
      <c r="R65" s="43"/>
      <c r="S65" s="44"/>
      <c r="T65" s="43"/>
      <c r="U65" s="44"/>
      <c r="V65" s="43"/>
      <c r="W65" s="44"/>
      <c r="X65" s="43"/>
      <c r="Y65" s="44"/>
      <c r="Z65" s="44"/>
      <c r="AA65" s="44"/>
      <c r="AB65" s="43"/>
      <c r="AC65" s="44"/>
      <c r="AD65" s="43"/>
      <c r="AE65" s="43"/>
      <c r="AF65" s="43"/>
      <c r="AG65" s="44"/>
      <c r="AH65" s="48"/>
      <c r="AI65" s="57">
        <f t="shared" si="1"/>
        <v>0</v>
      </c>
      <c r="AJ65" s="53" t="str">
        <f>IF(ISNA(VLOOKUP(C65,Вчера_КовиВак!C:C, 1, FALSE)),"ошибка",0)</f>
        <v>ошибка</v>
      </c>
      <c r="AK65" s="55"/>
      <c r="AL65" s="53" t="e">
        <f>E65-F65-VLOOKUP(C65, Вчера_КовиВак!C:BN, 2, FALSE)</f>
        <v>#N/A</v>
      </c>
      <c r="AM65" s="53" t="e">
        <f>K65-L65-VLOOKUP(C65, Вчера_КовиВак!C:BN, 4, FALSE)</f>
        <v>#N/A</v>
      </c>
      <c r="AN65" s="53" t="e">
        <f>M65-N65-VLOOKUP(C65, Вчера_КовиВак!C:BN, 6, FALSE)</f>
        <v>#N/A</v>
      </c>
      <c r="AO65" s="53" t="e">
        <f>O65-P65-VLOOKUP(C65, Вчера_КовиВак!C:BN, 8, FALSE)</f>
        <v>#N/A</v>
      </c>
      <c r="AP65" s="53" t="e">
        <f>Q65-R65-VLOOKUP(C65, Вчера_КовиВак!C:BN, 10, FALSE)</f>
        <v>#N/A</v>
      </c>
      <c r="AQ65" s="53" t="e">
        <f>S65-T65-VLOOKUP(C65, Вчера_КовиВак!C:BN, 12, FALSE)</f>
        <v>#N/A</v>
      </c>
      <c r="AR65" s="53" t="e">
        <f>U65-V65-VLOOKUP(C65, Вчера_КовиВак!C:BN, 14, FALSE)</f>
        <v>#N/A</v>
      </c>
      <c r="AS65" s="53" t="e">
        <f>W65-X65-VLOOKUP(C65, Вчера_КовиВак!C:BN, 16, FALSE)</f>
        <v>#N/A</v>
      </c>
      <c r="AT65" s="53" t="e">
        <f>Y65-Z65-VLOOKUP(C65, Вчера_КовиВак!C:BN, 18, FALSE)</f>
        <v>#N/A</v>
      </c>
      <c r="AU65" s="53" t="e">
        <f>AA65-AB65-VLOOKUP(C65, Вчера_КовиВак!C:BN, 20, FALSE)</f>
        <v>#N/A</v>
      </c>
      <c r="AV65" s="53" t="e">
        <f>AC65-AD65-VLOOKUP(C65, Вчера_КовиВак!C:BN, 22, FALSE)</f>
        <v>#N/A</v>
      </c>
      <c r="AW65" s="53" t="e">
        <f>VLOOKUP(C65, Вчера_КовиВак!C:BN, 25, FALSE)+F65*2-Z65-AB65-AD65-AG65</f>
        <v>#N/A</v>
      </c>
      <c r="AX65" s="53" t="e">
        <f>AE65-VLOOKUP(C65,Вчера_КовиВак!C:BN, 24, FALSE)</f>
        <v>#N/A</v>
      </c>
    </row>
    <row r="66" spans="1:50" ht="50.1" customHeight="1" x14ac:dyDescent="0.25">
      <c r="A66" s="42"/>
      <c r="B66" s="42"/>
      <c r="C66" s="42"/>
      <c r="D66" s="39"/>
      <c r="E66" s="44"/>
      <c r="F66" s="39"/>
      <c r="G66" s="44"/>
      <c r="H66" s="39"/>
      <c r="I66" s="44"/>
      <c r="J66" s="39"/>
      <c r="K66" s="44"/>
      <c r="L66" s="43"/>
      <c r="M66" s="44"/>
      <c r="N66" s="43"/>
      <c r="O66" s="44"/>
      <c r="P66" s="43"/>
      <c r="Q66" s="44"/>
      <c r="R66" s="43"/>
      <c r="S66" s="44"/>
      <c r="T66" s="43"/>
      <c r="U66" s="44"/>
      <c r="V66" s="43"/>
      <c r="W66" s="44"/>
      <c r="X66" s="43"/>
      <c r="Y66" s="44"/>
      <c r="Z66" s="44"/>
      <c r="AA66" s="44"/>
      <c r="AB66" s="43"/>
      <c r="AC66" s="44"/>
      <c r="AD66" s="43"/>
      <c r="AE66" s="43"/>
      <c r="AF66" s="43"/>
      <c r="AG66" s="44"/>
      <c r="AH66" s="48"/>
      <c r="AI66" s="57">
        <f t="shared" si="1"/>
        <v>0</v>
      </c>
      <c r="AJ66" s="53" t="str">
        <f>IF(ISNA(VLOOKUP(C66,Вчера_КовиВак!C:C, 1, FALSE)),"ошибка",0)</f>
        <v>ошибка</v>
      </c>
      <c r="AK66" s="55"/>
      <c r="AL66" s="53" t="e">
        <f>E66-F66-VLOOKUP(C66, Вчера_КовиВак!C:BN, 2, FALSE)</f>
        <v>#N/A</v>
      </c>
      <c r="AM66" s="53" t="e">
        <f>K66-L66-VLOOKUP(C66, Вчера_КовиВак!C:BN, 4, FALSE)</f>
        <v>#N/A</v>
      </c>
      <c r="AN66" s="53" t="e">
        <f>M66-N66-VLOOKUP(C66, Вчера_КовиВак!C:BN, 6, FALSE)</f>
        <v>#N/A</v>
      </c>
      <c r="AO66" s="53" t="e">
        <f>O66-P66-VLOOKUP(C66, Вчера_КовиВак!C:BN, 8, FALSE)</f>
        <v>#N/A</v>
      </c>
      <c r="AP66" s="53" t="e">
        <f>Q66-R66-VLOOKUP(C66, Вчера_КовиВак!C:BN, 10, FALSE)</f>
        <v>#N/A</v>
      </c>
      <c r="AQ66" s="53" t="e">
        <f>S66-T66-VLOOKUP(C66, Вчера_КовиВак!C:BN, 12, FALSE)</f>
        <v>#N/A</v>
      </c>
      <c r="AR66" s="53" t="e">
        <f>U66-V66-VLOOKUP(C66, Вчера_КовиВак!C:BN, 14, FALSE)</f>
        <v>#N/A</v>
      </c>
      <c r="AS66" s="53" t="e">
        <f>W66-X66-VLOOKUP(C66, Вчера_КовиВак!C:BN, 16, FALSE)</f>
        <v>#N/A</v>
      </c>
      <c r="AT66" s="53" t="e">
        <f>Y66-Z66-VLOOKUP(C66, Вчера_КовиВак!C:BN, 18, FALSE)</f>
        <v>#N/A</v>
      </c>
      <c r="AU66" s="53" t="e">
        <f>AA66-AB66-VLOOKUP(C66, Вчера_КовиВак!C:BN, 20, FALSE)</f>
        <v>#N/A</v>
      </c>
      <c r="AV66" s="53" t="e">
        <f>AC66-AD66-VLOOKUP(C66, Вчера_КовиВак!C:BN, 22, FALSE)</f>
        <v>#N/A</v>
      </c>
      <c r="AW66" s="53" t="e">
        <f>VLOOKUP(C66, Вчера_КовиВак!C:BN, 25, FALSE)+F66*2-Z66-AB66-AD66-AG66</f>
        <v>#N/A</v>
      </c>
      <c r="AX66" s="53" t="e">
        <f>AE66-VLOOKUP(C66,Вчера_КовиВак!C:BN, 24, FALSE)</f>
        <v>#N/A</v>
      </c>
    </row>
    <row r="67" spans="1:50" ht="50.1" customHeight="1" x14ac:dyDescent="0.25">
      <c r="A67" s="42"/>
      <c r="B67" s="42"/>
      <c r="C67" s="42"/>
      <c r="D67" s="39"/>
      <c r="E67" s="44"/>
      <c r="F67" s="39"/>
      <c r="G67" s="44"/>
      <c r="H67" s="39"/>
      <c r="I67" s="44"/>
      <c r="J67" s="39"/>
      <c r="K67" s="44"/>
      <c r="L67" s="43"/>
      <c r="M67" s="44"/>
      <c r="N67" s="43"/>
      <c r="O67" s="44"/>
      <c r="P67" s="43"/>
      <c r="Q67" s="44"/>
      <c r="R67" s="43"/>
      <c r="S67" s="44"/>
      <c r="T67" s="43"/>
      <c r="U67" s="44"/>
      <c r="V67" s="43"/>
      <c r="W67" s="44"/>
      <c r="X67" s="43"/>
      <c r="Y67" s="44"/>
      <c r="Z67" s="44"/>
      <c r="AA67" s="44"/>
      <c r="AB67" s="43"/>
      <c r="AC67" s="44"/>
      <c r="AD67" s="43"/>
      <c r="AE67" s="43"/>
      <c r="AF67" s="43"/>
      <c r="AG67" s="44"/>
      <c r="AH67" s="48"/>
      <c r="AI67" s="57">
        <f t="shared" si="1"/>
        <v>0</v>
      </c>
      <c r="AJ67" s="53" t="str">
        <f>IF(ISNA(VLOOKUP(C67,Вчера_КовиВак!C:C, 1, FALSE)),"ошибка",0)</f>
        <v>ошибка</v>
      </c>
      <c r="AK67" s="55"/>
      <c r="AL67" s="53" t="e">
        <f>E67-F67-VLOOKUP(C67, Вчера_КовиВак!C:BN, 2, FALSE)</f>
        <v>#N/A</v>
      </c>
      <c r="AM67" s="53" t="e">
        <f>K67-L67-VLOOKUP(C67, Вчера_КовиВак!C:BN, 4, FALSE)</f>
        <v>#N/A</v>
      </c>
      <c r="AN67" s="53" t="e">
        <f>M67-N67-VLOOKUP(C67, Вчера_КовиВак!C:BN, 6, FALSE)</f>
        <v>#N/A</v>
      </c>
      <c r="AO67" s="53" t="e">
        <f>O67-P67-VLOOKUP(C67, Вчера_КовиВак!C:BN, 8, FALSE)</f>
        <v>#N/A</v>
      </c>
      <c r="AP67" s="53" t="e">
        <f>Q67-R67-VLOOKUP(C67, Вчера_КовиВак!C:BN, 10, FALSE)</f>
        <v>#N/A</v>
      </c>
      <c r="AQ67" s="53" t="e">
        <f>S67-T67-VLOOKUP(C67, Вчера_КовиВак!C:BN, 12, FALSE)</f>
        <v>#N/A</v>
      </c>
      <c r="AR67" s="53" t="e">
        <f>U67-V67-VLOOKUP(C67, Вчера_КовиВак!C:BN, 14, FALSE)</f>
        <v>#N/A</v>
      </c>
      <c r="AS67" s="53" t="e">
        <f>W67-X67-VLOOKUP(C67, Вчера_КовиВак!C:BN, 16, FALSE)</f>
        <v>#N/A</v>
      </c>
      <c r="AT67" s="53" t="e">
        <f>Y67-Z67-VLOOKUP(C67, Вчера_КовиВак!C:BN, 18, FALSE)</f>
        <v>#N/A</v>
      </c>
      <c r="AU67" s="53" t="e">
        <f>AA67-AB67-VLOOKUP(C67, Вчера_КовиВак!C:BN, 20, FALSE)</f>
        <v>#N/A</v>
      </c>
      <c r="AV67" s="53" t="e">
        <f>AC67-AD67-VLOOKUP(C67, Вчера_КовиВак!C:BN, 22, FALSE)</f>
        <v>#N/A</v>
      </c>
      <c r="AW67" s="53" t="e">
        <f>VLOOKUP(C67, Вчера_КовиВак!C:BN, 25, FALSE)+F67*2-Z67-AB67-AD67-AG67</f>
        <v>#N/A</v>
      </c>
      <c r="AX67" s="53" t="e">
        <f>AE67-VLOOKUP(C67,Вчера_КовиВак!C:BN, 24, FALSE)</f>
        <v>#N/A</v>
      </c>
    </row>
    <row r="68" spans="1:50" ht="50.1" customHeight="1" x14ac:dyDescent="0.25">
      <c r="A68" s="42"/>
      <c r="B68" s="42"/>
      <c r="C68" s="42"/>
      <c r="D68" s="39"/>
      <c r="E68" s="44"/>
      <c r="F68" s="39"/>
      <c r="G68" s="44"/>
      <c r="H68" s="39"/>
      <c r="I68" s="44"/>
      <c r="J68" s="39"/>
      <c r="K68" s="44"/>
      <c r="L68" s="43"/>
      <c r="M68" s="44"/>
      <c r="N68" s="43"/>
      <c r="O68" s="44"/>
      <c r="P68" s="43"/>
      <c r="Q68" s="44"/>
      <c r="R68" s="43"/>
      <c r="S68" s="44"/>
      <c r="T68" s="43"/>
      <c r="U68" s="44"/>
      <c r="V68" s="43"/>
      <c r="W68" s="44"/>
      <c r="X68" s="43"/>
      <c r="Y68" s="44"/>
      <c r="Z68" s="44"/>
      <c r="AA68" s="44"/>
      <c r="AB68" s="43"/>
      <c r="AC68" s="44"/>
      <c r="AD68" s="43"/>
      <c r="AE68" s="43"/>
      <c r="AF68" s="43"/>
      <c r="AG68" s="44"/>
      <c r="AH68" s="48"/>
      <c r="AI68" s="57">
        <f t="shared" ref="AI68:AI131" si="2">E68*2-Y68-AA68-AC68</f>
        <v>0</v>
      </c>
      <c r="AJ68" s="53" t="str">
        <f>IF(ISNA(VLOOKUP(C68,Вчера_КовиВак!C:C, 1, FALSE)),"ошибка",0)</f>
        <v>ошибка</v>
      </c>
      <c r="AK68" s="55"/>
      <c r="AL68" s="53" t="e">
        <f>E68-F68-VLOOKUP(C68, Вчера_КовиВак!C:BN, 2, FALSE)</f>
        <v>#N/A</v>
      </c>
      <c r="AM68" s="53" t="e">
        <f>K68-L68-VLOOKUP(C68, Вчера_КовиВак!C:BN, 4, FALSE)</f>
        <v>#N/A</v>
      </c>
      <c r="AN68" s="53" t="e">
        <f>M68-N68-VLOOKUP(C68, Вчера_КовиВак!C:BN, 6, FALSE)</f>
        <v>#N/A</v>
      </c>
      <c r="AO68" s="53" t="e">
        <f>O68-P68-VLOOKUP(C68, Вчера_КовиВак!C:BN, 8, FALSE)</f>
        <v>#N/A</v>
      </c>
      <c r="AP68" s="53" t="e">
        <f>Q68-R68-VLOOKUP(C68, Вчера_КовиВак!C:BN, 10, FALSE)</f>
        <v>#N/A</v>
      </c>
      <c r="AQ68" s="53" t="e">
        <f>S68-T68-VLOOKUP(C68, Вчера_КовиВак!C:BN, 12, FALSE)</f>
        <v>#N/A</v>
      </c>
      <c r="AR68" s="53" t="e">
        <f>U68-V68-VLOOKUP(C68, Вчера_КовиВак!C:BN, 14, FALSE)</f>
        <v>#N/A</v>
      </c>
      <c r="AS68" s="53" t="e">
        <f>W68-X68-VLOOKUP(C68, Вчера_КовиВак!C:BN, 16, FALSE)</f>
        <v>#N/A</v>
      </c>
      <c r="AT68" s="53" t="e">
        <f>Y68-Z68-VLOOKUP(C68, Вчера_КовиВак!C:BN, 18, FALSE)</f>
        <v>#N/A</v>
      </c>
      <c r="AU68" s="53" t="e">
        <f>AA68-AB68-VLOOKUP(C68, Вчера_КовиВак!C:BN, 20, FALSE)</f>
        <v>#N/A</v>
      </c>
      <c r="AV68" s="53" t="e">
        <f>AC68-AD68-VLOOKUP(C68, Вчера_КовиВак!C:BN, 22, FALSE)</f>
        <v>#N/A</v>
      </c>
      <c r="AW68" s="53" t="e">
        <f>VLOOKUP(C68, Вчера_КовиВак!C:BN, 25, FALSE)+F68*2-Z68-AB68-AD68-AG68</f>
        <v>#N/A</v>
      </c>
      <c r="AX68" s="53" t="e">
        <f>AE68-VLOOKUP(C68,Вчера_КовиВак!C:BN, 24, FALSE)</f>
        <v>#N/A</v>
      </c>
    </row>
    <row r="69" spans="1:50" ht="50.1" customHeight="1" x14ac:dyDescent="0.25">
      <c r="A69" s="42"/>
      <c r="B69" s="42"/>
      <c r="C69" s="42"/>
      <c r="D69" s="39"/>
      <c r="E69" s="44"/>
      <c r="F69" s="39"/>
      <c r="G69" s="44"/>
      <c r="H69" s="39"/>
      <c r="I69" s="44"/>
      <c r="J69" s="39"/>
      <c r="K69" s="44"/>
      <c r="L69" s="43"/>
      <c r="M69" s="44"/>
      <c r="N69" s="43"/>
      <c r="O69" s="44"/>
      <c r="P69" s="43"/>
      <c r="Q69" s="44"/>
      <c r="R69" s="43"/>
      <c r="S69" s="44"/>
      <c r="T69" s="43"/>
      <c r="U69" s="44"/>
      <c r="V69" s="43"/>
      <c r="W69" s="44"/>
      <c r="X69" s="43"/>
      <c r="Y69" s="44"/>
      <c r="Z69" s="44"/>
      <c r="AA69" s="44"/>
      <c r="AB69" s="43"/>
      <c r="AC69" s="44"/>
      <c r="AD69" s="43"/>
      <c r="AE69" s="43"/>
      <c r="AF69" s="43"/>
      <c r="AG69" s="44"/>
      <c r="AH69" s="48"/>
      <c r="AI69" s="57">
        <f t="shared" si="2"/>
        <v>0</v>
      </c>
      <c r="AJ69" s="53" t="str">
        <f>IF(ISNA(VLOOKUP(C69,Вчера_КовиВак!C:C, 1, FALSE)),"ошибка",0)</f>
        <v>ошибка</v>
      </c>
      <c r="AK69" s="55"/>
      <c r="AL69" s="53" t="e">
        <f>E69-F69-VLOOKUP(C69, Вчера_КовиВак!C:BN, 2, FALSE)</f>
        <v>#N/A</v>
      </c>
      <c r="AM69" s="53" t="e">
        <f>K69-L69-VLOOKUP(C69, Вчера_КовиВак!C:BN, 4, FALSE)</f>
        <v>#N/A</v>
      </c>
      <c r="AN69" s="53" t="e">
        <f>M69-N69-VLOOKUP(C69, Вчера_КовиВак!C:BN, 6, FALSE)</f>
        <v>#N/A</v>
      </c>
      <c r="AO69" s="53" t="e">
        <f>O69-P69-VLOOKUP(C69, Вчера_КовиВак!C:BN, 8, FALSE)</f>
        <v>#N/A</v>
      </c>
      <c r="AP69" s="53" t="e">
        <f>Q69-R69-VLOOKUP(C69, Вчера_КовиВак!C:BN, 10, FALSE)</f>
        <v>#N/A</v>
      </c>
      <c r="AQ69" s="53" t="e">
        <f>S69-T69-VLOOKUP(C69, Вчера_КовиВак!C:BN, 12, FALSE)</f>
        <v>#N/A</v>
      </c>
      <c r="AR69" s="53" t="e">
        <f>U69-V69-VLOOKUP(C69, Вчера_КовиВак!C:BN, 14, FALSE)</f>
        <v>#N/A</v>
      </c>
      <c r="AS69" s="53" t="e">
        <f>W69-X69-VLOOKUP(C69, Вчера_КовиВак!C:BN, 16, FALSE)</f>
        <v>#N/A</v>
      </c>
      <c r="AT69" s="53" t="e">
        <f>Y69-Z69-VLOOKUP(C69, Вчера_КовиВак!C:BN, 18, FALSE)</f>
        <v>#N/A</v>
      </c>
      <c r="AU69" s="53" t="e">
        <f>AA69-AB69-VLOOKUP(C69, Вчера_КовиВак!C:BN, 20, FALSE)</f>
        <v>#N/A</v>
      </c>
      <c r="AV69" s="53" t="e">
        <f>AC69-AD69-VLOOKUP(C69, Вчера_КовиВак!C:BN, 22, FALSE)</f>
        <v>#N/A</v>
      </c>
      <c r="AW69" s="53" t="e">
        <f>VLOOKUP(C69, Вчера_КовиВак!C:BN, 25, FALSE)+F69*2-Z69-AB69-AD69-AG69</f>
        <v>#N/A</v>
      </c>
      <c r="AX69" s="53" t="e">
        <f>AE69-VLOOKUP(C69,Вчера_КовиВак!C:BN, 24, FALSE)</f>
        <v>#N/A</v>
      </c>
    </row>
    <row r="70" spans="1:50" ht="50.1" customHeight="1" x14ac:dyDescent="0.25">
      <c r="A70" s="42"/>
      <c r="B70" s="42"/>
      <c r="C70" s="42"/>
      <c r="D70" s="39"/>
      <c r="E70" s="44"/>
      <c r="F70" s="39"/>
      <c r="G70" s="44"/>
      <c r="H70" s="39"/>
      <c r="I70" s="44"/>
      <c r="J70" s="39"/>
      <c r="K70" s="44"/>
      <c r="L70" s="43"/>
      <c r="M70" s="44"/>
      <c r="N70" s="43"/>
      <c r="O70" s="44"/>
      <c r="P70" s="43"/>
      <c r="Q70" s="44"/>
      <c r="R70" s="43"/>
      <c r="S70" s="44"/>
      <c r="T70" s="43"/>
      <c r="U70" s="44"/>
      <c r="V70" s="43"/>
      <c r="W70" s="44"/>
      <c r="X70" s="43"/>
      <c r="Y70" s="44"/>
      <c r="Z70" s="44"/>
      <c r="AA70" s="44"/>
      <c r="AB70" s="43"/>
      <c r="AC70" s="44"/>
      <c r="AD70" s="43"/>
      <c r="AE70" s="43"/>
      <c r="AF70" s="43"/>
      <c r="AG70" s="44"/>
      <c r="AH70" s="48"/>
      <c r="AI70" s="57">
        <f t="shared" si="2"/>
        <v>0</v>
      </c>
      <c r="AJ70" s="53" t="str">
        <f>IF(ISNA(VLOOKUP(C70,Вчера_КовиВак!C:C, 1, FALSE)),"ошибка",0)</f>
        <v>ошибка</v>
      </c>
      <c r="AK70" s="55"/>
      <c r="AL70" s="53" t="e">
        <f>E70-F70-VLOOKUP(C70, Вчера_КовиВак!C:BN, 2, FALSE)</f>
        <v>#N/A</v>
      </c>
      <c r="AM70" s="53" t="e">
        <f>K70-L70-VLOOKUP(C70, Вчера_КовиВак!C:BN, 4, FALSE)</f>
        <v>#N/A</v>
      </c>
      <c r="AN70" s="53" t="e">
        <f>M70-N70-VLOOKUP(C70, Вчера_КовиВак!C:BN, 6, FALSE)</f>
        <v>#N/A</v>
      </c>
      <c r="AO70" s="53" t="e">
        <f>O70-P70-VLOOKUP(C70, Вчера_КовиВак!C:BN, 8, FALSE)</f>
        <v>#N/A</v>
      </c>
      <c r="AP70" s="53" t="e">
        <f>Q70-R70-VLOOKUP(C70, Вчера_КовиВак!C:BN, 10, FALSE)</f>
        <v>#N/A</v>
      </c>
      <c r="AQ70" s="53" t="e">
        <f>S70-T70-VLOOKUP(C70, Вчера_КовиВак!C:BN, 12, FALSE)</f>
        <v>#N/A</v>
      </c>
      <c r="AR70" s="53" t="e">
        <f>U70-V70-VLOOKUP(C70, Вчера_КовиВак!C:BN, 14, FALSE)</f>
        <v>#N/A</v>
      </c>
      <c r="AS70" s="53" t="e">
        <f>W70-X70-VLOOKUP(C70, Вчера_КовиВак!C:BN, 16, FALSE)</f>
        <v>#N/A</v>
      </c>
      <c r="AT70" s="53" t="e">
        <f>Y70-Z70-VLOOKUP(C70, Вчера_КовиВак!C:BN, 18, FALSE)</f>
        <v>#N/A</v>
      </c>
      <c r="AU70" s="53" t="e">
        <f>AA70-AB70-VLOOKUP(C70, Вчера_КовиВак!C:BN, 20, FALSE)</f>
        <v>#N/A</v>
      </c>
      <c r="AV70" s="53" t="e">
        <f>AC70-AD70-VLOOKUP(C70, Вчера_КовиВак!C:BN, 22, FALSE)</f>
        <v>#N/A</v>
      </c>
      <c r="AW70" s="53" t="e">
        <f>VLOOKUP(C70, Вчера_КовиВак!C:BN, 25, FALSE)+F70*2-Z70-AB70-AD70-AG70</f>
        <v>#N/A</v>
      </c>
      <c r="AX70" s="53" t="e">
        <f>AE70-VLOOKUP(C70,Вчера_КовиВак!C:BN, 24, FALSE)</f>
        <v>#N/A</v>
      </c>
    </row>
    <row r="71" spans="1:50" ht="50.1" customHeight="1" x14ac:dyDescent="0.25">
      <c r="A71" s="42"/>
      <c r="B71" s="42"/>
      <c r="C71" s="42"/>
      <c r="D71" s="39"/>
      <c r="E71" s="44"/>
      <c r="F71" s="39"/>
      <c r="G71" s="44"/>
      <c r="H71" s="39"/>
      <c r="I71" s="44"/>
      <c r="J71" s="39"/>
      <c r="K71" s="44"/>
      <c r="L71" s="43"/>
      <c r="M71" s="44"/>
      <c r="N71" s="43"/>
      <c r="O71" s="44"/>
      <c r="P71" s="43"/>
      <c r="Q71" s="44"/>
      <c r="R71" s="43"/>
      <c r="S71" s="44"/>
      <c r="T71" s="43"/>
      <c r="U71" s="44"/>
      <c r="V71" s="43"/>
      <c r="W71" s="44"/>
      <c r="X71" s="43"/>
      <c r="Y71" s="44"/>
      <c r="Z71" s="44"/>
      <c r="AA71" s="44"/>
      <c r="AB71" s="43"/>
      <c r="AC71" s="44"/>
      <c r="AD71" s="43"/>
      <c r="AE71" s="43"/>
      <c r="AF71" s="43"/>
      <c r="AG71" s="44"/>
      <c r="AH71" s="48"/>
      <c r="AI71" s="57">
        <f t="shared" si="2"/>
        <v>0</v>
      </c>
      <c r="AJ71" s="53" t="str">
        <f>IF(ISNA(VLOOKUP(C71,Вчера_КовиВак!C:C, 1, FALSE)),"ошибка",0)</f>
        <v>ошибка</v>
      </c>
      <c r="AK71" s="55"/>
      <c r="AL71" s="53" t="e">
        <f>E71-F71-VLOOKUP(C71, Вчера_КовиВак!C:BN, 2, FALSE)</f>
        <v>#N/A</v>
      </c>
      <c r="AM71" s="53" t="e">
        <f>K71-L71-VLOOKUP(C71, Вчера_КовиВак!C:BN, 4, FALSE)</f>
        <v>#N/A</v>
      </c>
      <c r="AN71" s="53" t="e">
        <f>M71-N71-VLOOKUP(C71, Вчера_КовиВак!C:BN, 6, FALSE)</f>
        <v>#N/A</v>
      </c>
      <c r="AO71" s="53" t="e">
        <f>O71-P71-VLOOKUP(C71, Вчера_КовиВак!C:BN, 8, FALSE)</f>
        <v>#N/A</v>
      </c>
      <c r="AP71" s="53" t="e">
        <f>Q71-R71-VLOOKUP(C71, Вчера_КовиВак!C:BN, 10, FALSE)</f>
        <v>#N/A</v>
      </c>
      <c r="AQ71" s="53" t="e">
        <f>S71-T71-VLOOKUP(C71, Вчера_КовиВак!C:BN, 12, FALSE)</f>
        <v>#N/A</v>
      </c>
      <c r="AR71" s="53" t="e">
        <f>U71-V71-VLOOKUP(C71, Вчера_КовиВак!C:BN, 14, FALSE)</f>
        <v>#N/A</v>
      </c>
      <c r="AS71" s="53" t="e">
        <f>W71-X71-VLOOKUP(C71, Вчера_КовиВак!C:BN, 16, FALSE)</f>
        <v>#N/A</v>
      </c>
      <c r="AT71" s="53" t="e">
        <f>Y71-Z71-VLOOKUP(C71, Вчера_КовиВак!C:BN, 18, FALSE)</f>
        <v>#N/A</v>
      </c>
      <c r="AU71" s="53" t="e">
        <f>AA71-AB71-VLOOKUP(C71, Вчера_КовиВак!C:BN, 20, FALSE)</f>
        <v>#N/A</v>
      </c>
      <c r="AV71" s="53" t="e">
        <f>AC71-AD71-VLOOKUP(C71, Вчера_КовиВак!C:BN, 22, FALSE)</f>
        <v>#N/A</v>
      </c>
      <c r="AW71" s="53" t="e">
        <f>VLOOKUP(C71, Вчера_КовиВак!C:BN, 25, FALSE)+F71*2-Z71-AB71-AD71-AG71</f>
        <v>#N/A</v>
      </c>
      <c r="AX71" s="53" t="e">
        <f>AE71-VLOOKUP(C71,Вчера_КовиВак!C:BN, 24, FALSE)</f>
        <v>#N/A</v>
      </c>
    </row>
    <row r="72" spans="1:50" ht="50.1" customHeight="1" x14ac:dyDescent="0.25">
      <c r="A72" s="42"/>
      <c r="B72" s="42"/>
      <c r="C72" s="42"/>
      <c r="D72" s="39"/>
      <c r="E72" s="44"/>
      <c r="F72" s="39"/>
      <c r="G72" s="44"/>
      <c r="H72" s="39"/>
      <c r="I72" s="44"/>
      <c r="J72" s="39"/>
      <c r="K72" s="44"/>
      <c r="L72" s="43"/>
      <c r="M72" s="44"/>
      <c r="N72" s="43"/>
      <c r="O72" s="44"/>
      <c r="P72" s="43"/>
      <c r="Q72" s="44"/>
      <c r="R72" s="43"/>
      <c r="S72" s="44"/>
      <c r="T72" s="43"/>
      <c r="U72" s="44"/>
      <c r="V72" s="43"/>
      <c r="W72" s="44"/>
      <c r="X72" s="43"/>
      <c r="Y72" s="44"/>
      <c r="Z72" s="44"/>
      <c r="AA72" s="44"/>
      <c r="AB72" s="43"/>
      <c r="AC72" s="44"/>
      <c r="AD72" s="43"/>
      <c r="AE72" s="43"/>
      <c r="AF72" s="43"/>
      <c r="AG72" s="44"/>
      <c r="AH72" s="48"/>
      <c r="AI72" s="57">
        <f t="shared" si="2"/>
        <v>0</v>
      </c>
      <c r="AJ72" s="53" t="str">
        <f>IF(ISNA(VLOOKUP(C72,Вчера_КовиВак!C:C, 1, FALSE)),"ошибка",0)</f>
        <v>ошибка</v>
      </c>
      <c r="AK72" s="55"/>
      <c r="AL72" s="53" t="e">
        <f>E72-F72-VLOOKUP(C72, Вчера_КовиВак!C:BN, 2, FALSE)</f>
        <v>#N/A</v>
      </c>
      <c r="AM72" s="53" t="e">
        <f>K72-L72-VLOOKUP(C72, Вчера_КовиВак!C:BN, 4, FALSE)</f>
        <v>#N/A</v>
      </c>
      <c r="AN72" s="53" t="e">
        <f>M72-N72-VLOOKUP(C72, Вчера_КовиВак!C:BN, 6, FALSE)</f>
        <v>#N/A</v>
      </c>
      <c r="AO72" s="53" t="e">
        <f>O72-P72-VLOOKUP(C72, Вчера_КовиВак!C:BN, 8, FALSE)</f>
        <v>#N/A</v>
      </c>
      <c r="AP72" s="53" t="e">
        <f>Q72-R72-VLOOKUP(C72, Вчера_КовиВак!C:BN, 10, FALSE)</f>
        <v>#N/A</v>
      </c>
      <c r="AQ72" s="53" t="e">
        <f>S72-T72-VLOOKUP(C72, Вчера_КовиВак!C:BN, 12, FALSE)</f>
        <v>#N/A</v>
      </c>
      <c r="AR72" s="53" t="e">
        <f>U72-V72-VLOOKUP(C72, Вчера_КовиВак!C:BN, 14, FALSE)</f>
        <v>#N/A</v>
      </c>
      <c r="AS72" s="53" t="e">
        <f>W72-X72-VLOOKUP(C72, Вчера_КовиВак!C:BN, 16, FALSE)</f>
        <v>#N/A</v>
      </c>
      <c r="AT72" s="53" t="e">
        <f>Y72-Z72-VLOOKUP(C72, Вчера_КовиВак!C:BN, 18, FALSE)</f>
        <v>#N/A</v>
      </c>
      <c r="AU72" s="53" t="e">
        <f>AA72-AB72-VLOOKUP(C72, Вчера_КовиВак!C:BN, 20, FALSE)</f>
        <v>#N/A</v>
      </c>
      <c r="AV72" s="53" t="e">
        <f>AC72-AD72-VLOOKUP(C72, Вчера_КовиВак!C:BN, 22, FALSE)</f>
        <v>#N/A</v>
      </c>
      <c r="AW72" s="53" t="e">
        <f>VLOOKUP(C72, Вчера_КовиВак!C:BN, 25, FALSE)+F72*2-Z72-AB72-AD72-AG72</f>
        <v>#N/A</v>
      </c>
      <c r="AX72" s="53" t="e">
        <f>AE72-VLOOKUP(C72,Вчера_КовиВак!C:BN, 24, FALSE)</f>
        <v>#N/A</v>
      </c>
    </row>
    <row r="73" spans="1:50" ht="50.1" customHeight="1" x14ac:dyDescent="0.25">
      <c r="A73" s="42"/>
      <c r="B73" s="42"/>
      <c r="C73" s="42"/>
      <c r="D73" s="39"/>
      <c r="E73" s="44"/>
      <c r="F73" s="39"/>
      <c r="G73" s="44"/>
      <c r="H73" s="39"/>
      <c r="I73" s="44"/>
      <c r="J73" s="39"/>
      <c r="K73" s="44"/>
      <c r="L73" s="43"/>
      <c r="M73" s="44"/>
      <c r="N73" s="43"/>
      <c r="O73" s="44"/>
      <c r="P73" s="43"/>
      <c r="Q73" s="44"/>
      <c r="R73" s="43"/>
      <c r="S73" s="44"/>
      <c r="T73" s="43"/>
      <c r="U73" s="44"/>
      <c r="V73" s="43"/>
      <c r="W73" s="44"/>
      <c r="X73" s="43"/>
      <c r="Y73" s="44"/>
      <c r="Z73" s="44"/>
      <c r="AA73" s="44"/>
      <c r="AB73" s="43"/>
      <c r="AC73" s="44"/>
      <c r="AD73" s="43"/>
      <c r="AE73" s="43"/>
      <c r="AF73" s="43"/>
      <c r="AG73" s="44"/>
      <c r="AH73" s="48"/>
      <c r="AI73" s="57">
        <f t="shared" si="2"/>
        <v>0</v>
      </c>
      <c r="AJ73" s="53" t="str">
        <f>IF(ISNA(VLOOKUP(C73,Вчера_КовиВак!C:C, 1, FALSE)),"ошибка",0)</f>
        <v>ошибка</v>
      </c>
      <c r="AK73" s="55"/>
      <c r="AL73" s="53" t="e">
        <f>E73-F73-VLOOKUP(C73, Вчера_КовиВак!C:BN, 2, FALSE)</f>
        <v>#N/A</v>
      </c>
      <c r="AM73" s="53" t="e">
        <f>K73-L73-VLOOKUP(C73, Вчера_КовиВак!C:BN, 4, FALSE)</f>
        <v>#N/A</v>
      </c>
      <c r="AN73" s="53" t="e">
        <f>M73-N73-VLOOKUP(C73, Вчера_КовиВак!C:BN, 6, FALSE)</f>
        <v>#N/A</v>
      </c>
      <c r="AO73" s="53" t="e">
        <f>O73-P73-VLOOKUP(C73, Вчера_КовиВак!C:BN, 8, FALSE)</f>
        <v>#N/A</v>
      </c>
      <c r="AP73" s="53" t="e">
        <f>Q73-R73-VLOOKUP(C73, Вчера_КовиВак!C:BN, 10, FALSE)</f>
        <v>#N/A</v>
      </c>
      <c r="AQ73" s="53" t="e">
        <f>S73-T73-VLOOKUP(C73, Вчера_КовиВак!C:BN, 12, FALSE)</f>
        <v>#N/A</v>
      </c>
      <c r="AR73" s="53" t="e">
        <f>U73-V73-VLOOKUP(C73, Вчера_КовиВак!C:BN, 14, FALSE)</f>
        <v>#N/A</v>
      </c>
      <c r="AS73" s="53" t="e">
        <f>W73-X73-VLOOKUP(C73, Вчера_КовиВак!C:BN, 16, FALSE)</f>
        <v>#N/A</v>
      </c>
      <c r="AT73" s="53" t="e">
        <f>Y73-Z73-VLOOKUP(C73, Вчера_КовиВак!C:BN, 18, FALSE)</f>
        <v>#N/A</v>
      </c>
      <c r="AU73" s="53" t="e">
        <f>AA73-AB73-VLOOKUP(C73, Вчера_КовиВак!C:BN, 20, FALSE)</f>
        <v>#N/A</v>
      </c>
      <c r="AV73" s="53" t="e">
        <f>AC73-AD73-VLOOKUP(C73, Вчера_КовиВак!C:BN, 22, FALSE)</f>
        <v>#N/A</v>
      </c>
      <c r="AW73" s="53" t="e">
        <f>VLOOKUP(C73, Вчера_КовиВак!C:BN, 25, FALSE)+F73*2-Z73-AB73-AD73-AG73</f>
        <v>#N/A</v>
      </c>
      <c r="AX73" s="53" t="e">
        <f>AE73-VLOOKUP(C73,Вчера_КовиВак!C:BN, 24, FALSE)</f>
        <v>#N/A</v>
      </c>
    </row>
    <row r="74" spans="1:50" ht="50.1" customHeight="1" x14ac:dyDescent="0.25">
      <c r="A74" s="42"/>
      <c r="B74" s="42"/>
      <c r="C74" s="42"/>
      <c r="D74" s="39"/>
      <c r="E74" s="44"/>
      <c r="F74" s="39"/>
      <c r="G74" s="44"/>
      <c r="H74" s="39"/>
      <c r="I74" s="44"/>
      <c r="J74" s="39"/>
      <c r="K74" s="44"/>
      <c r="L74" s="43"/>
      <c r="M74" s="44"/>
      <c r="N74" s="43"/>
      <c r="O74" s="44"/>
      <c r="P74" s="43"/>
      <c r="Q74" s="44"/>
      <c r="R74" s="43"/>
      <c r="S74" s="44"/>
      <c r="T74" s="43"/>
      <c r="U74" s="44"/>
      <c r="V74" s="43"/>
      <c r="W74" s="44"/>
      <c r="X74" s="43"/>
      <c r="Y74" s="44"/>
      <c r="Z74" s="44"/>
      <c r="AA74" s="44"/>
      <c r="AB74" s="43"/>
      <c r="AC74" s="44"/>
      <c r="AD74" s="43"/>
      <c r="AE74" s="43"/>
      <c r="AF74" s="43"/>
      <c r="AG74" s="44"/>
      <c r="AH74" s="48"/>
      <c r="AI74" s="57">
        <f t="shared" si="2"/>
        <v>0</v>
      </c>
      <c r="AJ74" s="53" t="str">
        <f>IF(ISNA(VLOOKUP(C74,Вчера_КовиВак!C:C, 1, FALSE)),"ошибка",0)</f>
        <v>ошибка</v>
      </c>
      <c r="AK74" s="55"/>
      <c r="AL74" s="53" t="e">
        <f>E74-F74-VLOOKUP(C74, Вчера_КовиВак!C:BN, 2, FALSE)</f>
        <v>#N/A</v>
      </c>
      <c r="AM74" s="53" t="e">
        <f>K74-L74-VLOOKUP(C74, Вчера_КовиВак!C:BN, 4, FALSE)</f>
        <v>#N/A</v>
      </c>
      <c r="AN74" s="53" t="e">
        <f>M74-N74-VLOOKUP(C74, Вчера_КовиВак!C:BN, 6, FALSE)</f>
        <v>#N/A</v>
      </c>
      <c r="AO74" s="53" t="e">
        <f>O74-P74-VLOOKUP(C74, Вчера_КовиВак!C:BN, 8, FALSE)</f>
        <v>#N/A</v>
      </c>
      <c r="AP74" s="53" t="e">
        <f>Q74-R74-VLOOKUP(C74, Вчера_КовиВак!C:BN, 10, FALSE)</f>
        <v>#N/A</v>
      </c>
      <c r="AQ74" s="53" t="e">
        <f>S74-T74-VLOOKUP(C74, Вчера_КовиВак!C:BN, 12, FALSE)</f>
        <v>#N/A</v>
      </c>
      <c r="AR74" s="53" t="e">
        <f>U74-V74-VLOOKUP(C74, Вчера_КовиВак!C:BN, 14, FALSE)</f>
        <v>#N/A</v>
      </c>
      <c r="AS74" s="53" t="e">
        <f>W74-X74-VLOOKUP(C74, Вчера_КовиВак!C:BN, 16, FALSE)</f>
        <v>#N/A</v>
      </c>
      <c r="AT74" s="53" t="e">
        <f>Y74-Z74-VLOOKUP(C74, Вчера_КовиВак!C:BN, 18, FALSE)</f>
        <v>#N/A</v>
      </c>
      <c r="AU74" s="53" t="e">
        <f>AA74-AB74-VLOOKUP(C74, Вчера_КовиВак!C:BN, 20, FALSE)</f>
        <v>#N/A</v>
      </c>
      <c r="AV74" s="53" t="e">
        <f>AC74-AD74-VLOOKUP(C74, Вчера_КовиВак!C:BN, 22, FALSE)</f>
        <v>#N/A</v>
      </c>
      <c r="AW74" s="53" t="e">
        <f>VLOOKUP(C74, Вчера_КовиВак!C:BN, 25, FALSE)+F74*2-Z74-AB74-AD74-AG74</f>
        <v>#N/A</v>
      </c>
      <c r="AX74" s="53" t="e">
        <f>AE74-VLOOKUP(C74,Вчера_КовиВак!C:BN, 24, FALSE)</f>
        <v>#N/A</v>
      </c>
    </row>
    <row r="75" spans="1:50" ht="50.1" customHeight="1" x14ac:dyDescent="0.25">
      <c r="A75" s="42"/>
      <c r="B75" s="42"/>
      <c r="C75" s="42"/>
      <c r="D75" s="39"/>
      <c r="E75" s="44"/>
      <c r="F75" s="39"/>
      <c r="G75" s="44"/>
      <c r="H75" s="39"/>
      <c r="I75" s="44"/>
      <c r="J75" s="39"/>
      <c r="K75" s="44"/>
      <c r="L75" s="43"/>
      <c r="M75" s="44"/>
      <c r="N75" s="43"/>
      <c r="O75" s="44"/>
      <c r="P75" s="43"/>
      <c r="Q75" s="44"/>
      <c r="R75" s="43"/>
      <c r="S75" s="44"/>
      <c r="T75" s="43"/>
      <c r="U75" s="44"/>
      <c r="V75" s="43"/>
      <c r="W75" s="44"/>
      <c r="X75" s="43"/>
      <c r="Y75" s="44"/>
      <c r="Z75" s="44"/>
      <c r="AA75" s="44"/>
      <c r="AB75" s="43"/>
      <c r="AC75" s="44"/>
      <c r="AD75" s="43"/>
      <c r="AE75" s="43"/>
      <c r="AF75" s="43"/>
      <c r="AG75" s="44"/>
      <c r="AH75" s="48"/>
      <c r="AI75" s="57">
        <f t="shared" si="2"/>
        <v>0</v>
      </c>
      <c r="AJ75" s="53" t="str">
        <f>IF(ISNA(VLOOKUP(C75,Вчера_КовиВак!C:C, 1, FALSE)),"ошибка",0)</f>
        <v>ошибка</v>
      </c>
      <c r="AK75" s="55"/>
      <c r="AL75" s="53" t="e">
        <f>E75-F75-VLOOKUP(C75, Вчера_КовиВак!C:BN, 2, FALSE)</f>
        <v>#N/A</v>
      </c>
      <c r="AM75" s="53" t="e">
        <f>K75-L75-VLOOKUP(C75, Вчера_КовиВак!C:BN, 4, FALSE)</f>
        <v>#N/A</v>
      </c>
      <c r="AN75" s="53" t="e">
        <f>M75-N75-VLOOKUP(C75, Вчера_КовиВак!C:BN, 6, FALSE)</f>
        <v>#N/A</v>
      </c>
      <c r="AO75" s="53" t="e">
        <f>O75-P75-VLOOKUP(C75, Вчера_КовиВак!C:BN, 8, FALSE)</f>
        <v>#N/A</v>
      </c>
      <c r="AP75" s="53" t="e">
        <f>Q75-R75-VLOOKUP(C75, Вчера_КовиВак!C:BN, 10, FALSE)</f>
        <v>#N/A</v>
      </c>
      <c r="AQ75" s="53" t="e">
        <f>S75-T75-VLOOKUP(C75, Вчера_КовиВак!C:BN, 12, FALSE)</f>
        <v>#N/A</v>
      </c>
      <c r="AR75" s="53" t="e">
        <f>U75-V75-VLOOKUP(C75, Вчера_КовиВак!C:BN, 14, FALSE)</f>
        <v>#N/A</v>
      </c>
      <c r="AS75" s="53" t="e">
        <f>W75-X75-VLOOKUP(C75, Вчера_КовиВак!C:BN, 16, FALSE)</f>
        <v>#N/A</v>
      </c>
      <c r="AT75" s="53" t="e">
        <f>Y75-Z75-VLOOKUP(C75, Вчера_КовиВак!C:BN, 18, FALSE)</f>
        <v>#N/A</v>
      </c>
      <c r="AU75" s="53" t="e">
        <f>AA75-AB75-VLOOKUP(C75, Вчера_КовиВак!C:BN, 20, FALSE)</f>
        <v>#N/A</v>
      </c>
      <c r="AV75" s="53" t="e">
        <f>AC75-AD75-VLOOKUP(C75, Вчера_КовиВак!C:BN, 22, FALSE)</f>
        <v>#N/A</v>
      </c>
      <c r="AW75" s="53" t="e">
        <f>VLOOKUP(C75, Вчера_КовиВак!C:BN, 25, FALSE)+F75*2-Z75-AB75-AD75-AG75</f>
        <v>#N/A</v>
      </c>
      <c r="AX75" s="53" t="e">
        <f>AE75-VLOOKUP(C75,Вчера_КовиВак!C:BN, 24, FALSE)</f>
        <v>#N/A</v>
      </c>
    </row>
    <row r="76" spans="1:50" ht="50.1" customHeight="1" x14ac:dyDescent="0.25">
      <c r="A76" s="42"/>
      <c r="B76" s="42"/>
      <c r="C76" s="42"/>
      <c r="D76" s="39"/>
      <c r="E76" s="44"/>
      <c r="F76" s="39"/>
      <c r="G76" s="44"/>
      <c r="H76" s="39"/>
      <c r="I76" s="44"/>
      <c r="J76" s="39"/>
      <c r="K76" s="44"/>
      <c r="L76" s="43"/>
      <c r="M76" s="44"/>
      <c r="N76" s="43"/>
      <c r="O76" s="44"/>
      <c r="P76" s="43"/>
      <c r="Q76" s="44"/>
      <c r="R76" s="43"/>
      <c r="S76" s="44"/>
      <c r="T76" s="43"/>
      <c r="U76" s="44"/>
      <c r="V76" s="43"/>
      <c r="W76" s="44"/>
      <c r="X76" s="43"/>
      <c r="Y76" s="44"/>
      <c r="Z76" s="44"/>
      <c r="AA76" s="44"/>
      <c r="AB76" s="43"/>
      <c r="AC76" s="44"/>
      <c r="AD76" s="43"/>
      <c r="AE76" s="43"/>
      <c r="AF76" s="43"/>
      <c r="AG76" s="44"/>
      <c r="AH76" s="48"/>
      <c r="AI76" s="57">
        <f t="shared" si="2"/>
        <v>0</v>
      </c>
      <c r="AJ76" s="53" t="str">
        <f>IF(ISNA(VLOOKUP(C76,Вчера_КовиВак!C:C, 1, FALSE)),"ошибка",0)</f>
        <v>ошибка</v>
      </c>
      <c r="AK76" s="55"/>
      <c r="AL76" s="53" t="e">
        <f>E76-F76-VLOOKUP(C76, Вчера_КовиВак!C:BN, 2, FALSE)</f>
        <v>#N/A</v>
      </c>
      <c r="AM76" s="53" t="e">
        <f>K76-L76-VLOOKUP(C76, Вчера_КовиВак!C:BN, 4, FALSE)</f>
        <v>#N/A</v>
      </c>
      <c r="AN76" s="53" t="e">
        <f>M76-N76-VLOOKUP(C76, Вчера_КовиВак!C:BN, 6, FALSE)</f>
        <v>#N/A</v>
      </c>
      <c r="AO76" s="53" t="e">
        <f>O76-P76-VLOOKUP(C76, Вчера_КовиВак!C:BN, 8, FALSE)</f>
        <v>#N/A</v>
      </c>
      <c r="AP76" s="53" t="e">
        <f>Q76-R76-VLOOKUP(C76, Вчера_КовиВак!C:BN, 10, FALSE)</f>
        <v>#N/A</v>
      </c>
      <c r="AQ76" s="53" t="e">
        <f>S76-T76-VLOOKUP(C76, Вчера_КовиВак!C:BN, 12, FALSE)</f>
        <v>#N/A</v>
      </c>
      <c r="AR76" s="53" t="e">
        <f>U76-V76-VLOOKUP(C76, Вчера_КовиВак!C:BN, 14, FALSE)</f>
        <v>#N/A</v>
      </c>
      <c r="AS76" s="53" t="e">
        <f>W76-X76-VLOOKUP(C76, Вчера_КовиВак!C:BN, 16, FALSE)</f>
        <v>#N/A</v>
      </c>
      <c r="AT76" s="53" t="e">
        <f>Y76-Z76-VLOOKUP(C76, Вчера_КовиВак!C:BN, 18, FALSE)</f>
        <v>#N/A</v>
      </c>
      <c r="AU76" s="53" t="e">
        <f>AA76-AB76-VLOOKUP(C76, Вчера_КовиВак!C:BN, 20, FALSE)</f>
        <v>#N/A</v>
      </c>
      <c r="AV76" s="53" t="e">
        <f>AC76-AD76-VLOOKUP(C76, Вчера_КовиВак!C:BN, 22, FALSE)</f>
        <v>#N/A</v>
      </c>
      <c r="AW76" s="53" t="e">
        <f>VLOOKUP(C76, Вчера_КовиВак!C:BN, 25, FALSE)+F76*2-Z76-AB76-AD76-AG76</f>
        <v>#N/A</v>
      </c>
      <c r="AX76" s="53" t="e">
        <f>AE76-VLOOKUP(C76,Вчера_КовиВак!C:BN, 24, FALSE)</f>
        <v>#N/A</v>
      </c>
    </row>
    <row r="77" spans="1:50" ht="50.1" customHeight="1" x14ac:dyDescent="0.25">
      <c r="A77" s="42"/>
      <c r="B77" s="42"/>
      <c r="C77" s="42"/>
      <c r="D77" s="39"/>
      <c r="E77" s="44"/>
      <c r="F77" s="39"/>
      <c r="G77" s="44"/>
      <c r="H77" s="39"/>
      <c r="I77" s="44"/>
      <c r="J77" s="39"/>
      <c r="K77" s="44"/>
      <c r="L77" s="43"/>
      <c r="M77" s="44"/>
      <c r="N77" s="43"/>
      <c r="O77" s="44"/>
      <c r="P77" s="43"/>
      <c r="Q77" s="44"/>
      <c r="R77" s="43"/>
      <c r="S77" s="44"/>
      <c r="T77" s="43"/>
      <c r="U77" s="44"/>
      <c r="V77" s="43"/>
      <c r="W77" s="44"/>
      <c r="X77" s="43"/>
      <c r="Y77" s="44"/>
      <c r="Z77" s="44"/>
      <c r="AA77" s="44"/>
      <c r="AB77" s="43"/>
      <c r="AC77" s="44"/>
      <c r="AD77" s="43"/>
      <c r="AE77" s="43"/>
      <c r="AF77" s="43"/>
      <c r="AG77" s="44"/>
      <c r="AH77" s="48"/>
      <c r="AI77" s="57">
        <f t="shared" si="2"/>
        <v>0</v>
      </c>
      <c r="AJ77" s="53" t="str">
        <f>IF(ISNA(VLOOKUP(C77,Вчера_КовиВак!C:C, 1, FALSE)),"ошибка",0)</f>
        <v>ошибка</v>
      </c>
      <c r="AK77" s="55"/>
      <c r="AL77" s="53" t="e">
        <f>E77-F77-VLOOKUP(C77, Вчера_КовиВак!C:BN, 2, FALSE)</f>
        <v>#N/A</v>
      </c>
      <c r="AM77" s="53" t="e">
        <f>K77-L77-VLOOKUP(C77, Вчера_КовиВак!C:BN, 4, FALSE)</f>
        <v>#N/A</v>
      </c>
      <c r="AN77" s="53" t="e">
        <f>M77-N77-VLOOKUP(C77, Вчера_КовиВак!C:BN, 6, FALSE)</f>
        <v>#N/A</v>
      </c>
      <c r="AO77" s="53" t="e">
        <f>O77-P77-VLOOKUP(C77, Вчера_КовиВак!C:BN, 8, FALSE)</f>
        <v>#N/A</v>
      </c>
      <c r="AP77" s="53" t="e">
        <f>Q77-R77-VLOOKUP(C77, Вчера_КовиВак!C:BN, 10, FALSE)</f>
        <v>#N/A</v>
      </c>
      <c r="AQ77" s="53" t="e">
        <f>S77-T77-VLOOKUP(C77, Вчера_КовиВак!C:BN, 12, FALSE)</f>
        <v>#N/A</v>
      </c>
      <c r="AR77" s="53" t="e">
        <f>U77-V77-VLOOKUP(C77, Вчера_КовиВак!C:BN, 14, FALSE)</f>
        <v>#N/A</v>
      </c>
      <c r="AS77" s="53" t="e">
        <f>W77-X77-VLOOKUP(C77, Вчера_КовиВак!C:BN, 16, FALSE)</f>
        <v>#N/A</v>
      </c>
      <c r="AT77" s="53" t="e">
        <f>Y77-Z77-VLOOKUP(C77, Вчера_КовиВак!C:BN, 18, FALSE)</f>
        <v>#N/A</v>
      </c>
      <c r="AU77" s="53" t="e">
        <f>AA77-AB77-VLOOKUP(C77, Вчера_КовиВак!C:BN, 20, FALSE)</f>
        <v>#N/A</v>
      </c>
      <c r="AV77" s="53" t="e">
        <f>AC77-AD77-VLOOKUP(C77, Вчера_КовиВак!C:BN, 22, FALSE)</f>
        <v>#N/A</v>
      </c>
      <c r="AW77" s="53" t="e">
        <f>VLOOKUP(C77, Вчера_КовиВак!C:BN, 25, FALSE)+F77*2-Z77-AB77-AD77-AG77</f>
        <v>#N/A</v>
      </c>
      <c r="AX77" s="53" t="e">
        <f>AE77-VLOOKUP(C77,Вчера_КовиВак!C:BN, 24, FALSE)</f>
        <v>#N/A</v>
      </c>
    </row>
    <row r="78" spans="1:50" ht="50.1" customHeight="1" x14ac:dyDescent="0.25">
      <c r="A78" s="42"/>
      <c r="B78" s="42"/>
      <c r="C78" s="42"/>
      <c r="D78" s="39"/>
      <c r="E78" s="44"/>
      <c r="F78" s="39"/>
      <c r="G78" s="44"/>
      <c r="H78" s="39"/>
      <c r="I78" s="44"/>
      <c r="J78" s="39"/>
      <c r="K78" s="44"/>
      <c r="L78" s="43"/>
      <c r="M78" s="44"/>
      <c r="N78" s="43"/>
      <c r="O78" s="44"/>
      <c r="P78" s="43"/>
      <c r="Q78" s="44"/>
      <c r="R78" s="43"/>
      <c r="S78" s="44"/>
      <c r="T78" s="43"/>
      <c r="U78" s="44"/>
      <c r="V78" s="43"/>
      <c r="W78" s="44"/>
      <c r="X78" s="43"/>
      <c r="Y78" s="44"/>
      <c r="Z78" s="44"/>
      <c r="AA78" s="44"/>
      <c r="AB78" s="43"/>
      <c r="AC78" s="44"/>
      <c r="AD78" s="43"/>
      <c r="AE78" s="43"/>
      <c r="AF78" s="43"/>
      <c r="AG78" s="44"/>
      <c r="AH78" s="48"/>
      <c r="AI78" s="57">
        <f t="shared" si="2"/>
        <v>0</v>
      </c>
      <c r="AJ78" s="53" t="str">
        <f>IF(ISNA(VLOOKUP(C78,Вчера_КовиВак!C:C, 1, FALSE)),"ошибка",0)</f>
        <v>ошибка</v>
      </c>
      <c r="AK78" s="55"/>
      <c r="AL78" s="53" t="e">
        <f>E78-F78-VLOOKUP(C78, Вчера_КовиВак!C:BN, 2, FALSE)</f>
        <v>#N/A</v>
      </c>
      <c r="AM78" s="53" t="e">
        <f>K78-L78-VLOOKUP(C78, Вчера_КовиВак!C:BN, 4, FALSE)</f>
        <v>#N/A</v>
      </c>
      <c r="AN78" s="53" t="e">
        <f>M78-N78-VLOOKUP(C78, Вчера_КовиВак!C:BN, 6, FALSE)</f>
        <v>#N/A</v>
      </c>
      <c r="AO78" s="53" t="e">
        <f>O78-P78-VLOOKUP(C78, Вчера_КовиВак!C:BN, 8, FALSE)</f>
        <v>#N/A</v>
      </c>
      <c r="AP78" s="53" t="e">
        <f>Q78-R78-VLOOKUP(C78, Вчера_КовиВак!C:BN, 10, FALSE)</f>
        <v>#N/A</v>
      </c>
      <c r="AQ78" s="53" t="e">
        <f>S78-T78-VLOOKUP(C78, Вчера_КовиВак!C:BN, 12, FALSE)</f>
        <v>#N/A</v>
      </c>
      <c r="AR78" s="53" t="e">
        <f>U78-V78-VLOOKUP(C78, Вчера_КовиВак!C:BN, 14, FALSE)</f>
        <v>#N/A</v>
      </c>
      <c r="AS78" s="53" t="e">
        <f>W78-X78-VLOOKUP(C78, Вчера_КовиВак!C:BN, 16, FALSE)</f>
        <v>#N/A</v>
      </c>
      <c r="AT78" s="53" t="e">
        <f>Y78-Z78-VLOOKUP(C78, Вчера_КовиВак!C:BN, 18, FALSE)</f>
        <v>#N/A</v>
      </c>
      <c r="AU78" s="53" t="e">
        <f>AA78-AB78-VLOOKUP(C78, Вчера_КовиВак!C:BN, 20, FALSE)</f>
        <v>#N/A</v>
      </c>
      <c r="AV78" s="53" t="e">
        <f>AC78-AD78-VLOOKUP(C78, Вчера_КовиВак!C:BN, 22, FALSE)</f>
        <v>#N/A</v>
      </c>
      <c r="AW78" s="53" t="e">
        <f>VLOOKUP(C78, Вчера_КовиВак!C:BN, 25, FALSE)+F78*2-Z78-AB78-AD78-AG78</f>
        <v>#N/A</v>
      </c>
      <c r="AX78" s="53" t="e">
        <f>AE78-VLOOKUP(C78,Вчера_КовиВак!C:BN, 24, FALSE)</f>
        <v>#N/A</v>
      </c>
    </row>
    <row r="79" spans="1:50" ht="50.1" customHeight="1" x14ac:dyDescent="0.25">
      <c r="A79" s="42"/>
      <c r="B79" s="42"/>
      <c r="C79" s="42"/>
      <c r="D79" s="39"/>
      <c r="E79" s="44"/>
      <c r="F79" s="39"/>
      <c r="G79" s="44"/>
      <c r="H79" s="39"/>
      <c r="I79" s="44"/>
      <c r="J79" s="39"/>
      <c r="K79" s="44"/>
      <c r="L79" s="43"/>
      <c r="M79" s="44"/>
      <c r="N79" s="43"/>
      <c r="O79" s="44"/>
      <c r="P79" s="43"/>
      <c r="Q79" s="44"/>
      <c r="R79" s="43"/>
      <c r="S79" s="44"/>
      <c r="T79" s="43"/>
      <c r="U79" s="44"/>
      <c r="V79" s="43"/>
      <c r="W79" s="44"/>
      <c r="X79" s="43"/>
      <c r="Y79" s="44"/>
      <c r="Z79" s="44"/>
      <c r="AA79" s="44"/>
      <c r="AB79" s="43"/>
      <c r="AC79" s="44"/>
      <c r="AD79" s="43"/>
      <c r="AE79" s="43"/>
      <c r="AF79" s="43"/>
      <c r="AG79" s="44"/>
      <c r="AH79" s="48"/>
      <c r="AI79" s="57">
        <f t="shared" si="2"/>
        <v>0</v>
      </c>
      <c r="AJ79" s="53" t="str">
        <f>IF(ISNA(VLOOKUP(C79,Вчера_КовиВак!C:C, 1, FALSE)),"ошибка",0)</f>
        <v>ошибка</v>
      </c>
      <c r="AK79" s="55"/>
      <c r="AL79" s="53" t="e">
        <f>E79-F79-VLOOKUP(C79, Вчера_КовиВак!C:BN, 2, FALSE)</f>
        <v>#N/A</v>
      </c>
      <c r="AM79" s="53" t="e">
        <f>K79-L79-VLOOKUP(C79, Вчера_КовиВак!C:BN, 4, FALSE)</f>
        <v>#N/A</v>
      </c>
      <c r="AN79" s="53" t="e">
        <f>M79-N79-VLOOKUP(C79, Вчера_КовиВак!C:BN, 6, FALSE)</f>
        <v>#N/A</v>
      </c>
      <c r="AO79" s="53" t="e">
        <f>O79-P79-VLOOKUP(C79, Вчера_КовиВак!C:BN, 8, FALSE)</f>
        <v>#N/A</v>
      </c>
      <c r="AP79" s="53" t="e">
        <f>Q79-R79-VLOOKUP(C79, Вчера_КовиВак!C:BN, 10, FALSE)</f>
        <v>#N/A</v>
      </c>
      <c r="AQ79" s="53" t="e">
        <f>S79-T79-VLOOKUP(C79, Вчера_КовиВак!C:BN, 12, FALSE)</f>
        <v>#N/A</v>
      </c>
      <c r="AR79" s="53" t="e">
        <f>U79-V79-VLOOKUP(C79, Вчера_КовиВак!C:BN, 14, FALSE)</f>
        <v>#N/A</v>
      </c>
      <c r="AS79" s="53" t="e">
        <f>W79-X79-VLOOKUP(C79, Вчера_КовиВак!C:BN, 16, FALSE)</f>
        <v>#N/A</v>
      </c>
      <c r="AT79" s="53" t="e">
        <f>Y79-Z79-VLOOKUP(C79, Вчера_КовиВак!C:BN, 18, FALSE)</f>
        <v>#N/A</v>
      </c>
      <c r="AU79" s="53" t="e">
        <f>AA79-AB79-VLOOKUP(C79, Вчера_КовиВак!C:BN, 20, FALSE)</f>
        <v>#N/A</v>
      </c>
      <c r="AV79" s="53" t="e">
        <f>AC79-AD79-VLOOKUP(C79, Вчера_КовиВак!C:BN, 22, FALSE)</f>
        <v>#N/A</v>
      </c>
      <c r="AW79" s="53" t="e">
        <f>VLOOKUP(C79, Вчера_КовиВак!C:BN, 25, FALSE)+F79*2-Z79-AB79-AD79-AG79</f>
        <v>#N/A</v>
      </c>
      <c r="AX79" s="53" t="e">
        <f>AE79-VLOOKUP(C79,Вчера_КовиВак!C:BN, 24, FALSE)</f>
        <v>#N/A</v>
      </c>
    </row>
    <row r="80" spans="1:50" ht="50.1" customHeight="1" x14ac:dyDescent="0.25">
      <c r="A80" s="42"/>
      <c r="B80" s="42"/>
      <c r="C80" s="42"/>
      <c r="D80" s="39"/>
      <c r="E80" s="44"/>
      <c r="F80" s="39"/>
      <c r="G80" s="44"/>
      <c r="H80" s="39"/>
      <c r="I80" s="44"/>
      <c r="J80" s="39"/>
      <c r="K80" s="44"/>
      <c r="L80" s="43"/>
      <c r="M80" s="44"/>
      <c r="N80" s="43"/>
      <c r="O80" s="44"/>
      <c r="P80" s="43"/>
      <c r="Q80" s="44"/>
      <c r="R80" s="43"/>
      <c r="S80" s="44"/>
      <c r="T80" s="43"/>
      <c r="U80" s="44"/>
      <c r="V80" s="43"/>
      <c r="W80" s="44"/>
      <c r="X80" s="43"/>
      <c r="Y80" s="44"/>
      <c r="Z80" s="44"/>
      <c r="AA80" s="44"/>
      <c r="AB80" s="43"/>
      <c r="AC80" s="44"/>
      <c r="AD80" s="43"/>
      <c r="AE80" s="43"/>
      <c r="AF80" s="43"/>
      <c r="AG80" s="44"/>
      <c r="AH80" s="48"/>
      <c r="AI80" s="57">
        <f t="shared" si="2"/>
        <v>0</v>
      </c>
      <c r="AJ80" s="53" t="str">
        <f>IF(ISNA(VLOOKUP(C80,Вчера_КовиВак!C:C, 1, FALSE)),"ошибка",0)</f>
        <v>ошибка</v>
      </c>
      <c r="AK80" s="55"/>
      <c r="AL80" s="53" t="e">
        <f>E80-F80-VLOOKUP(C80, Вчера_КовиВак!C:BN, 2, FALSE)</f>
        <v>#N/A</v>
      </c>
      <c r="AM80" s="53" t="e">
        <f>K80-L80-VLOOKUP(C80, Вчера_КовиВак!C:BN, 4, FALSE)</f>
        <v>#N/A</v>
      </c>
      <c r="AN80" s="53" t="e">
        <f>M80-N80-VLOOKUP(C80, Вчера_КовиВак!C:BN, 6, FALSE)</f>
        <v>#N/A</v>
      </c>
      <c r="AO80" s="53" t="e">
        <f>O80-P80-VLOOKUP(C80, Вчера_КовиВак!C:BN, 8, FALSE)</f>
        <v>#N/A</v>
      </c>
      <c r="AP80" s="53" t="e">
        <f>Q80-R80-VLOOKUP(C80, Вчера_КовиВак!C:BN, 10, FALSE)</f>
        <v>#N/A</v>
      </c>
      <c r="AQ80" s="53" t="e">
        <f>S80-T80-VLOOKUP(C80, Вчера_КовиВак!C:BN, 12, FALSE)</f>
        <v>#N/A</v>
      </c>
      <c r="AR80" s="53" t="e">
        <f>U80-V80-VLOOKUP(C80, Вчера_КовиВак!C:BN, 14, FALSE)</f>
        <v>#N/A</v>
      </c>
      <c r="AS80" s="53" t="e">
        <f>W80-X80-VLOOKUP(C80, Вчера_КовиВак!C:BN, 16, FALSE)</f>
        <v>#N/A</v>
      </c>
      <c r="AT80" s="53" t="e">
        <f>Y80-Z80-VLOOKUP(C80, Вчера_КовиВак!C:BN, 18, FALSE)</f>
        <v>#N/A</v>
      </c>
      <c r="AU80" s="53" t="e">
        <f>AA80-AB80-VLOOKUP(C80, Вчера_КовиВак!C:BN, 20, FALSE)</f>
        <v>#N/A</v>
      </c>
      <c r="AV80" s="53" t="e">
        <f>AC80-AD80-VLOOKUP(C80, Вчера_КовиВак!C:BN, 22, FALSE)</f>
        <v>#N/A</v>
      </c>
      <c r="AW80" s="53" t="e">
        <f>VLOOKUP(C80, Вчера_КовиВак!C:BN, 25, FALSE)+F80*2-Z80-AB80-AD80-AG80</f>
        <v>#N/A</v>
      </c>
      <c r="AX80" s="53" t="e">
        <f>AE80-VLOOKUP(C80,Вчера_КовиВак!C:BN, 24, FALSE)</f>
        <v>#N/A</v>
      </c>
    </row>
    <row r="81" spans="1:50" ht="50.1" customHeight="1" x14ac:dyDescent="0.25">
      <c r="A81" s="42"/>
      <c r="B81" s="42"/>
      <c r="C81" s="42"/>
      <c r="D81" s="39"/>
      <c r="E81" s="44"/>
      <c r="F81" s="39"/>
      <c r="G81" s="44"/>
      <c r="H81" s="39"/>
      <c r="I81" s="44"/>
      <c r="J81" s="39"/>
      <c r="K81" s="44"/>
      <c r="L81" s="43"/>
      <c r="M81" s="44"/>
      <c r="N81" s="43"/>
      <c r="O81" s="44"/>
      <c r="P81" s="43"/>
      <c r="Q81" s="44"/>
      <c r="R81" s="43"/>
      <c r="S81" s="44"/>
      <c r="T81" s="43"/>
      <c r="U81" s="44"/>
      <c r="V81" s="43"/>
      <c r="W81" s="44"/>
      <c r="X81" s="43"/>
      <c r="Y81" s="44"/>
      <c r="Z81" s="44"/>
      <c r="AA81" s="44"/>
      <c r="AB81" s="43"/>
      <c r="AC81" s="44"/>
      <c r="AD81" s="43"/>
      <c r="AE81" s="43"/>
      <c r="AF81" s="43"/>
      <c r="AG81" s="44"/>
      <c r="AH81" s="48"/>
      <c r="AI81" s="57">
        <f t="shared" si="2"/>
        <v>0</v>
      </c>
      <c r="AJ81" s="53" t="str">
        <f>IF(ISNA(VLOOKUP(C81,Вчера_КовиВак!C:C, 1, FALSE)),"ошибка",0)</f>
        <v>ошибка</v>
      </c>
      <c r="AK81" s="55"/>
      <c r="AL81" s="53" t="e">
        <f>E81-F81-VLOOKUP(C81, Вчера_КовиВак!C:BN, 2, FALSE)</f>
        <v>#N/A</v>
      </c>
      <c r="AM81" s="53" t="e">
        <f>K81-L81-VLOOKUP(C81, Вчера_КовиВак!C:BN, 4, FALSE)</f>
        <v>#N/A</v>
      </c>
      <c r="AN81" s="53" t="e">
        <f>M81-N81-VLOOKUP(C81, Вчера_КовиВак!C:BN, 6, FALSE)</f>
        <v>#N/A</v>
      </c>
      <c r="AO81" s="53" t="e">
        <f>O81-P81-VLOOKUP(C81, Вчера_КовиВак!C:BN, 8, FALSE)</f>
        <v>#N/A</v>
      </c>
      <c r="AP81" s="53" t="e">
        <f>Q81-R81-VLOOKUP(C81, Вчера_КовиВак!C:BN, 10, FALSE)</f>
        <v>#N/A</v>
      </c>
      <c r="AQ81" s="53" t="e">
        <f>S81-T81-VLOOKUP(C81, Вчера_КовиВак!C:BN, 12, FALSE)</f>
        <v>#N/A</v>
      </c>
      <c r="AR81" s="53" t="e">
        <f>U81-V81-VLOOKUP(C81, Вчера_КовиВак!C:BN, 14, FALSE)</f>
        <v>#N/A</v>
      </c>
      <c r="AS81" s="53" t="e">
        <f>W81-X81-VLOOKUP(C81, Вчера_КовиВак!C:BN, 16, FALSE)</f>
        <v>#N/A</v>
      </c>
      <c r="AT81" s="53" t="e">
        <f>Y81-Z81-VLOOKUP(C81, Вчера_КовиВак!C:BN, 18, FALSE)</f>
        <v>#N/A</v>
      </c>
      <c r="AU81" s="53" t="e">
        <f>AA81-AB81-VLOOKUP(C81, Вчера_КовиВак!C:BN, 20, FALSE)</f>
        <v>#N/A</v>
      </c>
      <c r="AV81" s="53" t="e">
        <f>AC81-AD81-VLOOKUP(C81, Вчера_КовиВак!C:BN, 22, FALSE)</f>
        <v>#N/A</v>
      </c>
      <c r="AW81" s="53" t="e">
        <f>VLOOKUP(C81, Вчера_КовиВак!C:BN, 25, FALSE)+F81*2-Z81-AB81-AD81-AG81</f>
        <v>#N/A</v>
      </c>
      <c r="AX81" s="53" t="e">
        <f>AE81-VLOOKUP(C81,Вчера_КовиВак!C:BN, 24, FALSE)</f>
        <v>#N/A</v>
      </c>
    </row>
    <row r="82" spans="1:50" ht="50.1" customHeight="1" x14ac:dyDescent="0.25">
      <c r="A82" s="42"/>
      <c r="B82" s="42"/>
      <c r="C82" s="42"/>
      <c r="D82" s="39"/>
      <c r="E82" s="44"/>
      <c r="F82" s="39"/>
      <c r="G82" s="44"/>
      <c r="H82" s="39"/>
      <c r="I82" s="44"/>
      <c r="J82" s="39"/>
      <c r="K82" s="44"/>
      <c r="L82" s="43"/>
      <c r="M82" s="44"/>
      <c r="N82" s="43"/>
      <c r="O82" s="44"/>
      <c r="P82" s="43"/>
      <c r="Q82" s="44"/>
      <c r="R82" s="43"/>
      <c r="S82" s="44"/>
      <c r="T82" s="43"/>
      <c r="U82" s="44"/>
      <c r="V82" s="43"/>
      <c r="W82" s="44"/>
      <c r="X82" s="43"/>
      <c r="Y82" s="44"/>
      <c r="Z82" s="44"/>
      <c r="AA82" s="44"/>
      <c r="AB82" s="43"/>
      <c r="AC82" s="44"/>
      <c r="AD82" s="43"/>
      <c r="AE82" s="43"/>
      <c r="AF82" s="43"/>
      <c r="AG82" s="44"/>
      <c r="AH82" s="48"/>
      <c r="AI82" s="57">
        <f t="shared" si="2"/>
        <v>0</v>
      </c>
      <c r="AJ82" s="53" t="str">
        <f>IF(ISNA(VLOOKUP(C82,Вчера_КовиВак!C:C, 1, FALSE)),"ошибка",0)</f>
        <v>ошибка</v>
      </c>
      <c r="AK82" s="55"/>
      <c r="AL82" s="53" t="e">
        <f>E82-F82-VLOOKUP(C82, Вчера_КовиВак!C:BN, 2, FALSE)</f>
        <v>#N/A</v>
      </c>
      <c r="AM82" s="53" t="e">
        <f>K82-L82-VLOOKUP(C82, Вчера_КовиВак!C:BN, 4, FALSE)</f>
        <v>#N/A</v>
      </c>
      <c r="AN82" s="53" t="e">
        <f>M82-N82-VLOOKUP(C82, Вчера_КовиВак!C:BN, 6, FALSE)</f>
        <v>#N/A</v>
      </c>
      <c r="AO82" s="53" t="e">
        <f>O82-P82-VLOOKUP(C82, Вчера_КовиВак!C:BN, 8, FALSE)</f>
        <v>#N/A</v>
      </c>
      <c r="AP82" s="53" t="e">
        <f>Q82-R82-VLOOKUP(C82, Вчера_КовиВак!C:BN, 10, FALSE)</f>
        <v>#N/A</v>
      </c>
      <c r="AQ82" s="53" t="e">
        <f>S82-T82-VLOOKUP(C82, Вчера_КовиВак!C:BN, 12, FALSE)</f>
        <v>#N/A</v>
      </c>
      <c r="AR82" s="53" t="e">
        <f>U82-V82-VLOOKUP(C82, Вчера_КовиВак!C:BN, 14, FALSE)</f>
        <v>#N/A</v>
      </c>
      <c r="AS82" s="53" t="e">
        <f>W82-X82-VLOOKUP(C82, Вчера_КовиВак!C:BN, 16, FALSE)</f>
        <v>#N/A</v>
      </c>
      <c r="AT82" s="53" t="e">
        <f>Y82-Z82-VLOOKUP(C82, Вчера_КовиВак!C:BN, 18, FALSE)</f>
        <v>#N/A</v>
      </c>
      <c r="AU82" s="53" t="e">
        <f>AA82-AB82-VLOOKUP(C82, Вчера_КовиВак!C:BN, 20, FALSE)</f>
        <v>#N/A</v>
      </c>
      <c r="AV82" s="53" t="e">
        <f>AC82-AD82-VLOOKUP(C82, Вчера_КовиВак!C:BN, 22, FALSE)</f>
        <v>#N/A</v>
      </c>
      <c r="AW82" s="53" t="e">
        <f>VLOOKUP(C82, Вчера_КовиВак!C:BN, 25, FALSE)+F82*2-Z82-AB82-AD82-AG82</f>
        <v>#N/A</v>
      </c>
      <c r="AX82" s="53" t="e">
        <f>AE82-VLOOKUP(C82,Вчера_КовиВак!C:BN, 24, FALSE)</f>
        <v>#N/A</v>
      </c>
    </row>
    <row r="83" spans="1:50" ht="50.1" customHeight="1" x14ac:dyDescent="0.25">
      <c r="A83" s="42"/>
      <c r="B83" s="42"/>
      <c r="C83" s="42"/>
      <c r="D83" s="39"/>
      <c r="E83" s="44"/>
      <c r="F83" s="39"/>
      <c r="G83" s="44"/>
      <c r="H83" s="39"/>
      <c r="I83" s="44"/>
      <c r="J83" s="39"/>
      <c r="K83" s="44"/>
      <c r="L83" s="43"/>
      <c r="M83" s="44"/>
      <c r="N83" s="43"/>
      <c r="O83" s="44"/>
      <c r="P83" s="43"/>
      <c r="Q83" s="44"/>
      <c r="R83" s="43"/>
      <c r="S83" s="44"/>
      <c r="T83" s="43"/>
      <c r="U83" s="44"/>
      <c r="V83" s="43"/>
      <c r="W83" s="44"/>
      <c r="X83" s="43"/>
      <c r="Y83" s="44"/>
      <c r="Z83" s="44"/>
      <c r="AA83" s="44"/>
      <c r="AB83" s="43"/>
      <c r="AC83" s="44"/>
      <c r="AD83" s="43"/>
      <c r="AE83" s="43"/>
      <c r="AF83" s="43"/>
      <c r="AG83" s="44"/>
      <c r="AH83" s="48"/>
      <c r="AI83" s="57">
        <f t="shared" si="2"/>
        <v>0</v>
      </c>
      <c r="AJ83" s="53" t="str">
        <f>IF(ISNA(VLOOKUP(C83,Вчера_КовиВак!C:C, 1, FALSE)),"ошибка",0)</f>
        <v>ошибка</v>
      </c>
      <c r="AK83" s="55"/>
      <c r="AL83" s="53" t="e">
        <f>E83-F83-VLOOKUP(C83, Вчера_КовиВак!C:BN, 2, FALSE)</f>
        <v>#N/A</v>
      </c>
      <c r="AM83" s="53" t="e">
        <f>K83-L83-VLOOKUP(C83, Вчера_КовиВак!C:BN, 4, FALSE)</f>
        <v>#N/A</v>
      </c>
      <c r="AN83" s="53" t="e">
        <f>M83-N83-VLOOKUP(C83, Вчера_КовиВак!C:BN, 6, FALSE)</f>
        <v>#N/A</v>
      </c>
      <c r="AO83" s="53" t="e">
        <f>O83-P83-VLOOKUP(C83, Вчера_КовиВак!C:BN, 8, FALSE)</f>
        <v>#N/A</v>
      </c>
      <c r="AP83" s="53" t="e">
        <f>Q83-R83-VLOOKUP(C83, Вчера_КовиВак!C:BN, 10, FALSE)</f>
        <v>#N/A</v>
      </c>
      <c r="AQ83" s="53" t="e">
        <f>S83-T83-VLOOKUP(C83, Вчера_КовиВак!C:BN, 12, FALSE)</f>
        <v>#N/A</v>
      </c>
      <c r="AR83" s="53" t="e">
        <f>U83-V83-VLOOKUP(C83, Вчера_КовиВак!C:BN, 14, FALSE)</f>
        <v>#N/A</v>
      </c>
      <c r="AS83" s="53" t="e">
        <f>W83-X83-VLOOKUP(C83, Вчера_КовиВак!C:BN, 16, FALSE)</f>
        <v>#N/A</v>
      </c>
      <c r="AT83" s="53" t="e">
        <f>Y83-Z83-VLOOKUP(C83, Вчера_КовиВак!C:BN, 18, FALSE)</f>
        <v>#N/A</v>
      </c>
      <c r="AU83" s="53" t="e">
        <f>AA83-AB83-VLOOKUP(C83, Вчера_КовиВак!C:BN, 20, FALSE)</f>
        <v>#N/A</v>
      </c>
      <c r="AV83" s="53" t="e">
        <f>AC83-AD83-VLOOKUP(C83, Вчера_КовиВак!C:BN, 22, FALSE)</f>
        <v>#N/A</v>
      </c>
      <c r="AW83" s="53" t="e">
        <f>VLOOKUP(C83, Вчера_КовиВак!C:BN, 25, FALSE)+F83*2-Z83-AB83-AD83-AG83</f>
        <v>#N/A</v>
      </c>
      <c r="AX83" s="53" t="e">
        <f>AE83-VLOOKUP(C83,Вчера_КовиВак!C:BN, 24, FALSE)</f>
        <v>#N/A</v>
      </c>
    </row>
    <row r="84" spans="1:50" ht="50.1" customHeight="1" x14ac:dyDescent="0.25">
      <c r="A84" s="42"/>
      <c r="B84" s="42"/>
      <c r="C84" s="42"/>
      <c r="D84" s="39"/>
      <c r="E84" s="44"/>
      <c r="F84" s="39"/>
      <c r="G84" s="44"/>
      <c r="H84" s="39"/>
      <c r="I84" s="44"/>
      <c r="J84" s="39"/>
      <c r="K84" s="44"/>
      <c r="L84" s="43"/>
      <c r="M84" s="44"/>
      <c r="N84" s="43"/>
      <c r="O84" s="44"/>
      <c r="P84" s="43"/>
      <c r="Q84" s="44"/>
      <c r="R84" s="43"/>
      <c r="S84" s="44"/>
      <c r="T84" s="43"/>
      <c r="U84" s="44"/>
      <c r="V84" s="43"/>
      <c r="W84" s="44"/>
      <c r="X84" s="43"/>
      <c r="Y84" s="44"/>
      <c r="Z84" s="44"/>
      <c r="AA84" s="44"/>
      <c r="AB84" s="43"/>
      <c r="AC84" s="44"/>
      <c r="AD84" s="43"/>
      <c r="AE84" s="43"/>
      <c r="AF84" s="43"/>
      <c r="AG84" s="44"/>
      <c r="AH84" s="48"/>
      <c r="AI84" s="57">
        <f t="shared" si="2"/>
        <v>0</v>
      </c>
      <c r="AJ84" s="53" t="str">
        <f>IF(ISNA(VLOOKUP(C84,Вчера_КовиВак!C:C, 1, FALSE)),"ошибка",0)</f>
        <v>ошибка</v>
      </c>
      <c r="AK84" s="55"/>
      <c r="AL84" s="53" t="e">
        <f>E84-F84-VLOOKUP(C84, Вчера_КовиВак!C:BN, 2, FALSE)</f>
        <v>#N/A</v>
      </c>
      <c r="AM84" s="53" t="e">
        <f>K84-L84-VLOOKUP(C84, Вчера_КовиВак!C:BN, 4, FALSE)</f>
        <v>#N/A</v>
      </c>
      <c r="AN84" s="53" t="e">
        <f>M84-N84-VLOOKUP(C84, Вчера_КовиВак!C:BN, 6, FALSE)</f>
        <v>#N/A</v>
      </c>
      <c r="AO84" s="53" t="e">
        <f>O84-P84-VLOOKUP(C84, Вчера_КовиВак!C:BN, 8, FALSE)</f>
        <v>#N/A</v>
      </c>
      <c r="AP84" s="53" t="e">
        <f>Q84-R84-VLOOKUP(C84, Вчера_КовиВак!C:BN, 10, FALSE)</f>
        <v>#N/A</v>
      </c>
      <c r="AQ84" s="53" t="e">
        <f>S84-T84-VLOOKUP(C84, Вчера_КовиВак!C:BN, 12, FALSE)</f>
        <v>#N/A</v>
      </c>
      <c r="AR84" s="53" t="e">
        <f>U84-V84-VLOOKUP(C84, Вчера_КовиВак!C:BN, 14, FALSE)</f>
        <v>#N/A</v>
      </c>
      <c r="AS84" s="53" t="e">
        <f>W84-X84-VLOOKUP(C84, Вчера_КовиВак!C:BN, 16, FALSE)</f>
        <v>#N/A</v>
      </c>
      <c r="AT84" s="53" t="e">
        <f>Y84-Z84-VLOOKUP(C84, Вчера_КовиВак!C:BN, 18, FALSE)</f>
        <v>#N/A</v>
      </c>
      <c r="AU84" s="53" t="e">
        <f>AA84-AB84-VLOOKUP(C84, Вчера_КовиВак!C:BN, 20, FALSE)</f>
        <v>#N/A</v>
      </c>
      <c r="AV84" s="53" t="e">
        <f>AC84-AD84-VLOOKUP(C84, Вчера_КовиВак!C:BN, 22, FALSE)</f>
        <v>#N/A</v>
      </c>
      <c r="AW84" s="53" t="e">
        <f>VLOOKUP(C84, Вчера_КовиВак!C:BN, 25, FALSE)+F84*2-Z84-AB84-AD84-AG84</f>
        <v>#N/A</v>
      </c>
      <c r="AX84" s="53" t="e">
        <f>AE84-VLOOKUP(C84,Вчера_КовиВак!C:BN, 24, FALSE)</f>
        <v>#N/A</v>
      </c>
    </row>
    <row r="85" spans="1:50" ht="50.1" customHeight="1" x14ac:dyDescent="0.25">
      <c r="A85" s="42"/>
      <c r="B85" s="42"/>
      <c r="C85" s="42"/>
      <c r="D85" s="39"/>
      <c r="E85" s="44"/>
      <c r="F85" s="39"/>
      <c r="G85" s="44"/>
      <c r="H85" s="39"/>
      <c r="I85" s="44"/>
      <c r="J85" s="39"/>
      <c r="K85" s="44"/>
      <c r="L85" s="43"/>
      <c r="M85" s="44"/>
      <c r="N85" s="43"/>
      <c r="O85" s="44"/>
      <c r="P85" s="43"/>
      <c r="Q85" s="44"/>
      <c r="R85" s="43"/>
      <c r="S85" s="44"/>
      <c r="T85" s="43"/>
      <c r="U85" s="44"/>
      <c r="V85" s="43"/>
      <c r="W85" s="44"/>
      <c r="X85" s="43"/>
      <c r="Y85" s="44"/>
      <c r="Z85" s="44"/>
      <c r="AA85" s="44"/>
      <c r="AB85" s="43"/>
      <c r="AC85" s="44"/>
      <c r="AD85" s="43"/>
      <c r="AE85" s="43"/>
      <c r="AF85" s="43"/>
      <c r="AG85" s="44"/>
      <c r="AH85" s="48"/>
      <c r="AI85" s="57">
        <f t="shared" si="2"/>
        <v>0</v>
      </c>
      <c r="AJ85" s="53" t="str">
        <f>IF(ISNA(VLOOKUP(C85,Вчера_КовиВак!C:C, 1, FALSE)),"ошибка",0)</f>
        <v>ошибка</v>
      </c>
      <c r="AK85" s="55"/>
      <c r="AL85" s="53" t="e">
        <f>E85-F85-VLOOKUP(C85, Вчера_КовиВак!C:BN, 2, FALSE)</f>
        <v>#N/A</v>
      </c>
      <c r="AM85" s="53" t="e">
        <f>K85-L85-VLOOKUP(C85, Вчера_КовиВак!C:BN, 4, FALSE)</f>
        <v>#N/A</v>
      </c>
      <c r="AN85" s="53" t="e">
        <f>M85-N85-VLOOKUP(C85, Вчера_КовиВак!C:BN, 6, FALSE)</f>
        <v>#N/A</v>
      </c>
      <c r="AO85" s="53" t="e">
        <f>O85-P85-VLOOKUP(C85, Вчера_КовиВак!C:BN, 8, FALSE)</f>
        <v>#N/A</v>
      </c>
      <c r="AP85" s="53" t="e">
        <f>Q85-R85-VLOOKUP(C85, Вчера_КовиВак!C:BN, 10, FALSE)</f>
        <v>#N/A</v>
      </c>
      <c r="AQ85" s="53" t="e">
        <f>S85-T85-VLOOKUP(C85, Вчера_КовиВак!C:BN, 12, FALSE)</f>
        <v>#N/A</v>
      </c>
      <c r="AR85" s="53" t="e">
        <f>U85-V85-VLOOKUP(C85, Вчера_КовиВак!C:BN, 14, FALSE)</f>
        <v>#N/A</v>
      </c>
      <c r="AS85" s="53" t="e">
        <f>W85-X85-VLOOKUP(C85, Вчера_КовиВак!C:BN, 16, FALSE)</f>
        <v>#N/A</v>
      </c>
      <c r="AT85" s="53" t="e">
        <f>Y85-Z85-VLOOKUP(C85, Вчера_КовиВак!C:BN, 18, FALSE)</f>
        <v>#N/A</v>
      </c>
      <c r="AU85" s="53" t="e">
        <f>AA85-AB85-VLOOKUP(C85, Вчера_КовиВак!C:BN, 20, FALSE)</f>
        <v>#N/A</v>
      </c>
      <c r="AV85" s="53" t="e">
        <f>AC85-AD85-VLOOKUP(C85, Вчера_КовиВак!C:BN, 22, FALSE)</f>
        <v>#N/A</v>
      </c>
      <c r="AW85" s="53" t="e">
        <f>VLOOKUP(C85, Вчера_КовиВак!C:BN, 25, FALSE)+F85*2-Z85-AB85-AD85-AG85</f>
        <v>#N/A</v>
      </c>
      <c r="AX85" s="53" t="e">
        <f>AE85-VLOOKUP(C85,Вчера_КовиВак!C:BN, 24, FALSE)</f>
        <v>#N/A</v>
      </c>
    </row>
    <row r="86" spans="1:50" ht="50.1" customHeight="1" x14ac:dyDescent="0.25">
      <c r="A86" s="42"/>
      <c r="B86" s="42"/>
      <c r="C86" s="42"/>
      <c r="D86" s="39"/>
      <c r="E86" s="44"/>
      <c r="F86" s="39"/>
      <c r="G86" s="44"/>
      <c r="H86" s="39"/>
      <c r="I86" s="44"/>
      <c r="J86" s="39"/>
      <c r="K86" s="44"/>
      <c r="L86" s="43"/>
      <c r="M86" s="44"/>
      <c r="N86" s="43"/>
      <c r="O86" s="44"/>
      <c r="P86" s="43"/>
      <c r="Q86" s="44"/>
      <c r="R86" s="43"/>
      <c r="S86" s="44"/>
      <c r="T86" s="43"/>
      <c r="U86" s="44"/>
      <c r="V86" s="43"/>
      <c r="W86" s="44"/>
      <c r="X86" s="43"/>
      <c r="Y86" s="44"/>
      <c r="Z86" s="44"/>
      <c r="AA86" s="44"/>
      <c r="AB86" s="43"/>
      <c r="AC86" s="44"/>
      <c r="AD86" s="43"/>
      <c r="AE86" s="43"/>
      <c r="AF86" s="43"/>
      <c r="AG86" s="44"/>
      <c r="AH86" s="48"/>
      <c r="AI86" s="57">
        <f t="shared" si="2"/>
        <v>0</v>
      </c>
      <c r="AJ86" s="53" t="str">
        <f>IF(ISNA(VLOOKUP(C86,Вчера_КовиВак!C:C, 1, FALSE)),"ошибка",0)</f>
        <v>ошибка</v>
      </c>
      <c r="AK86" s="55"/>
      <c r="AL86" s="53" t="e">
        <f>E86-F86-VLOOKUP(C86, Вчера_КовиВак!C:BN, 2, FALSE)</f>
        <v>#N/A</v>
      </c>
      <c r="AM86" s="53" t="e">
        <f>K86-L86-VLOOKUP(C86, Вчера_КовиВак!C:BN, 4, FALSE)</f>
        <v>#N/A</v>
      </c>
      <c r="AN86" s="53" t="e">
        <f>M86-N86-VLOOKUP(C86, Вчера_КовиВак!C:BN, 6, FALSE)</f>
        <v>#N/A</v>
      </c>
      <c r="AO86" s="53" t="e">
        <f>O86-P86-VLOOKUP(C86, Вчера_КовиВак!C:BN, 8, FALSE)</f>
        <v>#N/A</v>
      </c>
      <c r="AP86" s="53" t="e">
        <f>Q86-R86-VLOOKUP(C86, Вчера_КовиВак!C:BN, 10, FALSE)</f>
        <v>#N/A</v>
      </c>
      <c r="AQ86" s="53" t="e">
        <f>S86-T86-VLOOKUP(C86, Вчера_КовиВак!C:BN, 12, FALSE)</f>
        <v>#N/A</v>
      </c>
      <c r="AR86" s="53" t="e">
        <f>U86-V86-VLOOKUP(C86, Вчера_КовиВак!C:BN, 14, FALSE)</f>
        <v>#N/A</v>
      </c>
      <c r="AS86" s="53" t="e">
        <f>W86-X86-VLOOKUP(C86, Вчера_КовиВак!C:BN, 16, FALSE)</f>
        <v>#N/A</v>
      </c>
      <c r="AT86" s="53" t="e">
        <f>Y86-Z86-VLOOKUP(C86, Вчера_КовиВак!C:BN, 18, FALSE)</f>
        <v>#N/A</v>
      </c>
      <c r="AU86" s="53" t="e">
        <f>AA86-AB86-VLOOKUP(C86, Вчера_КовиВак!C:BN, 20, FALSE)</f>
        <v>#N/A</v>
      </c>
      <c r="AV86" s="53" t="e">
        <f>AC86-AD86-VLOOKUP(C86, Вчера_КовиВак!C:BN, 22, FALSE)</f>
        <v>#N/A</v>
      </c>
      <c r="AW86" s="53" t="e">
        <f>VLOOKUP(C86, Вчера_КовиВак!C:BN, 25, FALSE)+F86*2-Z86-AB86-AD86-AG86</f>
        <v>#N/A</v>
      </c>
      <c r="AX86" s="53" t="e">
        <f>AE86-VLOOKUP(C86,Вчера_КовиВак!C:BN, 24, FALSE)</f>
        <v>#N/A</v>
      </c>
    </row>
    <row r="87" spans="1:50" ht="50.1" customHeight="1" x14ac:dyDescent="0.25">
      <c r="A87" s="42"/>
      <c r="B87" s="42"/>
      <c r="C87" s="42"/>
      <c r="D87" s="39"/>
      <c r="E87" s="44"/>
      <c r="F87" s="39"/>
      <c r="G87" s="44"/>
      <c r="H87" s="39"/>
      <c r="I87" s="44"/>
      <c r="J87" s="39"/>
      <c r="K87" s="44"/>
      <c r="L87" s="43"/>
      <c r="M87" s="44"/>
      <c r="N87" s="43"/>
      <c r="O87" s="44"/>
      <c r="P87" s="43"/>
      <c r="Q87" s="44"/>
      <c r="R87" s="43"/>
      <c r="S87" s="44"/>
      <c r="T87" s="43"/>
      <c r="U87" s="44"/>
      <c r="V87" s="43"/>
      <c r="W87" s="44"/>
      <c r="X87" s="43"/>
      <c r="Y87" s="44"/>
      <c r="Z87" s="44"/>
      <c r="AA87" s="44"/>
      <c r="AB87" s="43"/>
      <c r="AC87" s="44"/>
      <c r="AD87" s="43"/>
      <c r="AE87" s="43"/>
      <c r="AF87" s="43"/>
      <c r="AG87" s="44"/>
      <c r="AH87" s="48"/>
      <c r="AI87" s="57">
        <f t="shared" si="2"/>
        <v>0</v>
      </c>
      <c r="AJ87" s="53" t="str">
        <f>IF(ISNA(VLOOKUP(C87,Вчера_КовиВак!C:C, 1, FALSE)),"ошибка",0)</f>
        <v>ошибка</v>
      </c>
      <c r="AK87" s="55"/>
      <c r="AL87" s="53" t="e">
        <f>E87-F87-VLOOKUP(C87, Вчера_КовиВак!C:BN, 2, FALSE)</f>
        <v>#N/A</v>
      </c>
      <c r="AM87" s="53" t="e">
        <f>K87-L87-VLOOKUP(C87, Вчера_КовиВак!C:BN, 4, FALSE)</f>
        <v>#N/A</v>
      </c>
      <c r="AN87" s="53" t="e">
        <f>M87-N87-VLOOKUP(C87, Вчера_КовиВак!C:BN, 6, FALSE)</f>
        <v>#N/A</v>
      </c>
      <c r="AO87" s="53" t="e">
        <f>O87-P87-VLOOKUP(C87, Вчера_КовиВак!C:BN, 8, FALSE)</f>
        <v>#N/A</v>
      </c>
      <c r="AP87" s="53" t="e">
        <f>Q87-R87-VLOOKUP(C87, Вчера_КовиВак!C:BN, 10, FALSE)</f>
        <v>#N/A</v>
      </c>
      <c r="AQ87" s="53" t="e">
        <f>S87-T87-VLOOKUP(C87, Вчера_КовиВак!C:BN, 12, FALSE)</f>
        <v>#N/A</v>
      </c>
      <c r="AR87" s="53" t="e">
        <f>U87-V87-VLOOKUP(C87, Вчера_КовиВак!C:BN, 14, FALSE)</f>
        <v>#N/A</v>
      </c>
      <c r="AS87" s="53" t="e">
        <f>W87-X87-VLOOKUP(C87, Вчера_КовиВак!C:BN, 16, FALSE)</f>
        <v>#N/A</v>
      </c>
      <c r="AT87" s="53" t="e">
        <f>Y87-Z87-VLOOKUP(C87, Вчера_КовиВак!C:BN, 18, FALSE)</f>
        <v>#N/A</v>
      </c>
      <c r="AU87" s="53" t="e">
        <f>AA87-AB87-VLOOKUP(C87, Вчера_КовиВак!C:BN, 20, FALSE)</f>
        <v>#N/A</v>
      </c>
      <c r="AV87" s="53" t="e">
        <f>AC87-AD87-VLOOKUP(C87, Вчера_КовиВак!C:BN, 22, FALSE)</f>
        <v>#N/A</v>
      </c>
      <c r="AW87" s="53" t="e">
        <f>VLOOKUP(C87, Вчера_КовиВак!C:BN, 25, FALSE)+F87*2-Z87-AB87-AD87-AG87</f>
        <v>#N/A</v>
      </c>
      <c r="AX87" s="53" t="e">
        <f>AE87-VLOOKUP(C87,Вчера_КовиВак!C:BN, 24, FALSE)</f>
        <v>#N/A</v>
      </c>
    </row>
    <row r="88" spans="1:50" ht="50.1" customHeight="1" x14ac:dyDescent="0.25">
      <c r="A88" s="42"/>
      <c r="B88" s="42"/>
      <c r="C88" s="42"/>
      <c r="D88" s="39"/>
      <c r="E88" s="44"/>
      <c r="F88" s="39"/>
      <c r="G88" s="44"/>
      <c r="H88" s="39"/>
      <c r="I88" s="44"/>
      <c r="J88" s="39"/>
      <c r="K88" s="44"/>
      <c r="L88" s="43"/>
      <c r="M88" s="44"/>
      <c r="N88" s="43"/>
      <c r="O88" s="44"/>
      <c r="P88" s="43"/>
      <c r="Q88" s="44"/>
      <c r="R88" s="43"/>
      <c r="S88" s="44"/>
      <c r="T88" s="43"/>
      <c r="U88" s="44"/>
      <c r="V88" s="43"/>
      <c r="W88" s="44"/>
      <c r="X88" s="43"/>
      <c r="Y88" s="44"/>
      <c r="Z88" s="44"/>
      <c r="AA88" s="44"/>
      <c r="AB88" s="43"/>
      <c r="AC88" s="44"/>
      <c r="AD88" s="43"/>
      <c r="AE88" s="43"/>
      <c r="AF88" s="43"/>
      <c r="AG88" s="44"/>
      <c r="AH88" s="48"/>
      <c r="AI88" s="57">
        <f t="shared" si="2"/>
        <v>0</v>
      </c>
      <c r="AJ88" s="53" t="str">
        <f>IF(ISNA(VLOOKUP(C88,Вчера_КовиВак!C:C, 1, FALSE)),"ошибка",0)</f>
        <v>ошибка</v>
      </c>
      <c r="AK88" s="55"/>
      <c r="AL88" s="53" t="e">
        <f>E88-F88-VLOOKUP(C88, Вчера_КовиВак!C:BN, 2, FALSE)</f>
        <v>#N/A</v>
      </c>
      <c r="AM88" s="53" t="e">
        <f>K88-L88-VLOOKUP(C88, Вчера_КовиВак!C:BN, 4, FALSE)</f>
        <v>#N/A</v>
      </c>
      <c r="AN88" s="53" t="e">
        <f>M88-N88-VLOOKUP(C88, Вчера_КовиВак!C:BN, 6, FALSE)</f>
        <v>#N/A</v>
      </c>
      <c r="AO88" s="53" t="e">
        <f>O88-P88-VLOOKUP(C88, Вчера_КовиВак!C:BN, 8, FALSE)</f>
        <v>#N/A</v>
      </c>
      <c r="AP88" s="53" t="e">
        <f>Q88-R88-VLOOKUP(C88, Вчера_КовиВак!C:BN, 10, FALSE)</f>
        <v>#N/A</v>
      </c>
      <c r="AQ88" s="53" t="e">
        <f>S88-T88-VLOOKUP(C88, Вчера_КовиВак!C:BN, 12, FALSE)</f>
        <v>#N/A</v>
      </c>
      <c r="AR88" s="53" t="e">
        <f>U88-V88-VLOOKUP(C88, Вчера_КовиВак!C:BN, 14, FALSE)</f>
        <v>#N/A</v>
      </c>
      <c r="AS88" s="53" t="e">
        <f>W88-X88-VLOOKUP(C88, Вчера_КовиВак!C:BN, 16, FALSE)</f>
        <v>#N/A</v>
      </c>
      <c r="AT88" s="53" t="e">
        <f>Y88-Z88-VLOOKUP(C88, Вчера_КовиВак!C:BN, 18, FALSE)</f>
        <v>#N/A</v>
      </c>
      <c r="AU88" s="53" t="e">
        <f>AA88-AB88-VLOOKUP(C88, Вчера_КовиВак!C:BN, 20, FALSE)</f>
        <v>#N/A</v>
      </c>
      <c r="AV88" s="53" t="e">
        <f>AC88-AD88-VLOOKUP(C88, Вчера_КовиВак!C:BN, 22, FALSE)</f>
        <v>#N/A</v>
      </c>
      <c r="AW88" s="53" t="e">
        <f>VLOOKUP(C88, Вчера_КовиВак!C:BN, 25, FALSE)+F88*2-Z88-AB88-AD88-AG88</f>
        <v>#N/A</v>
      </c>
      <c r="AX88" s="53" t="e">
        <f>AE88-VLOOKUP(C88,Вчера_КовиВак!C:BN, 24, FALSE)</f>
        <v>#N/A</v>
      </c>
    </row>
    <row r="89" spans="1:50" ht="50.1" customHeight="1" x14ac:dyDescent="0.25">
      <c r="A89" s="42"/>
      <c r="B89" s="42"/>
      <c r="C89" s="42"/>
      <c r="D89" s="39"/>
      <c r="E89" s="44"/>
      <c r="F89" s="39"/>
      <c r="G89" s="44"/>
      <c r="H89" s="39"/>
      <c r="I89" s="44"/>
      <c r="J89" s="39"/>
      <c r="K89" s="44"/>
      <c r="L89" s="43"/>
      <c r="M89" s="44"/>
      <c r="N89" s="43"/>
      <c r="O89" s="44"/>
      <c r="P89" s="43"/>
      <c r="Q89" s="44"/>
      <c r="R89" s="43"/>
      <c r="S89" s="44"/>
      <c r="T89" s="43"/>
      <c r="U89" s="44"/>
      <c r="V89" s="43"/>
      <c r="W89" s="44"/>
      <c r="X89" s="43"/>
      <c r="Y89" s="44"/>
      <c r="Z89" s="44"/>
      <c r="AA89" s="44"/>
      <c r="AB89" s="43"/>
      <c r="AC89" s="44"/>
      <c r="AD89" s="43"/>
      <c r="AE89" s="43"/>
      <c r="AF89" s="43"/>
      <c r="AG89" s="44"/>
      <c r="AH89" s="48"/>
      <c r="AI89" s="57">
        <f t="shared" si="2"/>
        <v>0</v>
      </c>
      <c r="AJ89" s="53" t="str">
        <f>IF(ISNA(VLOOKUP(C89,Вчера_КовиВак!C:C, 1, FALSE)),"ошибка",0)</f>
        <v>ошибка</v>
      </c>
      <c r="AK89" s="55"/>
      <c r="AL89" s="53" t="e">
        <f>E89-F89-VLOOKUP(C89, Вчера_КовиВак!C:BN, 2, FALSE)</f>
        <v>#N/A</v>
      </c>
      <c r="AM89" s="53" t="e">
        <f>K89-L89-VLOOKUP(C89, Вчера_КовиВак!C:BN, 4, FALSE)</f>
        <v>#N/A</v>
      </c>
      <c r="AN89" s="53" t="e">
        <f>M89-N89-VLOOKUP(C89, Вчера_КовиВак!C:BN, 6, FALSE)</f>
        <v>#N/A</v>
      </c>
      <c r="AO89" s="53" t="e">
        <f>O89-P89-VLOOKUP(C89, Вчера_КовиВак!C:BN, 8, FALSE)</f>
        <v>#N/A</v>
      </c>
      <c r="AP89" s="53" t="e">
        <f>Q89-R89-VLOOKUP(C89, Вчера_КовиВак!C:BN, 10, FALSE)</f>
        <v>#N/A</v>
      </c>
      <c r="AQ89" s="53" t="e">
        <f>S89-T89-VLOOKUP(C89, Вчера_КовиВак!C:BN, 12, FALSE)</f>
        <v>#N/A</v>
      </c>
      <c r="AR89" s="53" t="e">
        <f>U89-V89-VLOOKUP(C89, Вчера_КовиВак!C:BN, 14, FALSE)</f>
        <v>#N/A</v>
      </c>
      <c r="AS89" s="53" t="e">
        <f>W89-X89-VLOOKUP(C89, Вчера_КовиВак!C:BN, 16, FALSE)</f>
        <v>#N/A</v>
      </c>
      <c r="AT89" s="53" t="e">
        <f>Y89-Z89-VLOOKUP(C89, Вчера_КовиВак!C:BN, 18, FALSE)</f>
        <v>#N/A</v>
      </c>
      <c r="AU89" s="53" t="e">
        <f>AA89-AB89-VLOOKUP(C89, Вчера_КовиВак!C:BN, 20, FALSE)</f>
        <v>#N/A</v>
      </c>
      <c r="AV89" s="53" t="e">
        <f>AC89-AD89-VLOOKUP(C89, Вчера_КовиВак!C:BN, 22, FALSE)</f>
        <v>#N/A</v>
      </c>
      <c r="AW89" s="53" t="e">
        <f>VLOOKUP(C89, Вчера_КовиВак!C:BN, 25, FALSE)+F89*2-Z89-AB89-AD89-AG89</f>
        <v>#N/A</v>
      </c>
      <c r="AX89" s="53" t="e">
        <f>AE89-VLOOKUP(C89,Вчера_КовиВак!C:BN, 24, FALSE)</f>
        <v>#N/A</v>
      </c>
    </row>
    <row r="90" spans="1:50" ht="50.1" customHeight="1" x14ac:dyDescent="0.25">
      <c r="A90" s="42"/>
      <c r="B90" s="42"/>
      <c r="C90" s="42"/>
      <c r="D90" s="39"/>
      <c r="E90" s="44"/>
      <c r="F90" s="39"/>
      <c r="G90" s="44"/>
      <c r="H90" s="39"/>
      <c r="I90" s="44"/>
      <c r="J90" s="39"/>
      <c r="K90" s="44"/>
      <c r="L90" s="43"/>
      <c r="M90" s="44"/>
      <c r="N90" s="43"/>
      <c r="O90" s="44"/>
      <c r="P90" s="43"/>
      <c r="Q90" s="44"/>
      <c r="R90" s="43"/>
      <c r="S90" s="44"/>
      <c r="T90" s="43"/>
      <c r="U90" s="44"/>
      <c r="V90" s="43"/>
      <c r="W90" s="44"/>
      <c r="X90" s="43"/>
      <c r="Y90" s="44"/>
      <c r="Z90" s="44"/>
      <c r="AA90" s="44"/>
      <c r="AB90" s="43"/>
      <c r="AC90" s="44"/>
      <c r="AD90" s="43"/>
      <c r="AE90" s="43"/>
      <c r="AF90" s="43"/>
      <c r="AG90" s="44"/>
      <c r="AH90" s="48"/>
      <c r="AI90" s="57">
        <f t="shared" si="2"/>
        <v>0</v>
      </c>
      <c r="AJ90" s="53" t="str">
        <f>IF(ISNA(VLOOKUP(C90,Вчера_КовиВак!C:C, 1, FALSE)),"ошибка",0)</f>
        <v>ошибка</v>
      </c>
      <c r="AK90" s="55"/>
      <c r="AL90" s="53" t="e">
        <f>E90-F90-VLOOKUP(C90, Вчера_КовиВак!C:BN, 2, FALSE)</f>
        <v>#N/A</v>
      </c>
      <c r="AM90" s="53" t="e">
        <f>K90-L90-VLOOKUP(C90, Вчера_КовиВак!C:BN, 4, FALSE)</f>
        <v>#N/A</v>
      </c>
      <c r="AN90" s="53" t="e">
        <f>M90-N90-VLOOKUP(C90, Вчера_КовиВак!C:BN, 6, FALSE)</f>
        <v>#N/A</v>
      </c>
      <c r="AO90" s="53" t="e">
        <f>O90-P90-VLOOKUP(C90, Вчера_КовиВак!C:BN, 8, FALSE)</f>
        <v>#N/A</v>
      </c>
      <c r="AP90" s="53" t="e">
        <f>Q90-R90-VLOOKUP(C90, Вчера_КовиВак!C:BN, 10, FALSE)</f>
        <v>#N/A</v>
      </c>
      <c r="AQ90" s="53" t="e">
        <f>S90-T90-VLOOKUP(C90, Вчера_КовиВак!C:BN, 12, FALSE)</f>
        <v>#N/A</v>
      </c>
      <c r="AR90" s="53" t="e">
        <f>U90-V90-VLOOKUP(C90, Вчера_КовиВак!C:BN, 14, FALSE)</f>
        <v>#N/A</v>
      </c>
      <c r="AS90" s="53" t="e">
        <f>W90-X90-VLOOKUP(C90, Вчера_КовиВак!C:BN, 16, FALSE)</f>
        <v>#N/A</v>
      </c>
      <c r="AT90" s="53" t="e">
        <f>Y90-Z90-VLOOKUP(C90, Вчера_КовиВак!C:BN, 18, FALSE)</f>
        <v>#N/A</v>
      </c>
      <c r="AU90" s="53" t="e">
        <f>AA90-AB90-VLOOKUP(C90, Вчера_КовиВак!C:BN, 20, FALSE)</f>
        <v>#N/A</v>
      </c>
      <c r="AV90" s="53" t="e">
        <f>AC90-AD90-VLOOKUP(C90, Вчера_КовиВак!C:BN, 22, FALSE)</f>
        <v>#N/A</v>
      </c>
      <c r="AW90" s="53" t="e">
        <f>VLOOKUP(C90, Вчера_КовиВак!C:BN, 25, FALSE)+F90*2-Z90-AB90-AD90-AG90</f>
        <v>#N/A</v>
      </c>
      <c r="AX90" s="53" t="e">
        <f>AE90-VLOOKUP(C90,Вчера_КовиВак!C:BN, 24, FALSE)</f>
        <v>#N/A</v>
      </c>
    </row>
    <row r="91" spans="1:50" ht="50.1" customHeight="1" x14ac:dyDescent="0.25">
      <c r="A91" s="42"/>
      <c r="B91" s="42"/>
      <c r="C91" s="42"/>
      <c r="D91" s="39"/>
      <c r="E91" s="44"/>
      <c r="F91" s="39"/>
      <c r="G91" s="44"/>
      <c r="H91" s="39"/>
      <c r="I91" s="44"/>
      <c r="J91" s="39"/>
      <c r="K91" s="44"/>
      <c r="L91" s="43"/>
      <c r="M91" s="44"/>
      <c r="N91" s="43"/>
      <c r="O91" s="44"/>
      <c r="P91" s="43"/>
      <c r="Q91" s="44"/>
      <c r="R91" s="43"/>
      <c r="S91" s="44"/>
      <c r="T91" s="43"/>
      <c r="U91" s="44"/>
      <c r="V91" s="43"/>
      <c r="W91" s="44"/>
      <c r="X91" s="43"/>
      <c r="Y91" s="44"/>
      <c r="Z91" s="44"/>
      <c r="AA91" s="44"/>
      <c r="AB91" s="43"/>
      <c r="AC91" s="44"/>
      <c r="AD91" s="43"/>
      <c r="AE91" s="43"/>
      <c r="AF91" s="43"/>
      <c r="AG91" s="44"/>
      <c r="AH91" s="48"/>
      <c r="AI91" s="57">
        <f t="shared" si="2"/>
        <v>0</v>
      </c>
      <c r="AJ91" s="53" t="str">
        <f>IF(ISNA(VLOOKUP(C91,Вчера_КовиВак!C:C, 1, FALSE)),"ошибка",0)</f>
        <v>ошибка</v>
      </c>
      <c r="AK91" s="55"/>
      <c r="AL91" s="53" t="e">
        <f>E91-F91-VLOOKUP(C91, Вчера_КовиВак!C:BN, 2, FALSE)</f>
        <v>#N/A</v>
      </c>
      <c r="AM91" s="53" t="e">
        <f>K91-L91-VLOOKUP(C91, Вчера_КовиВак!C:BN, 4, FALSE)</f>
        <v>#N/A</v>
      </c>
      <c r="AN91" s="53" t="e">
        <f>M91-N91-VLOOKUP(C91, Вчера_КовиВак!C:BN, 6, FALSE)</f>
        <v>#N/A</v>
      </c>
      <c r="AO91" s="53" t="e">
        <f>O91-P91-VLOOKUP(C91, Вчера_КовиВак!C:BN, 8, FALSE)</f>
        <v>#N/A</v>
      </c>
      <c r="AP91" s="53" t="e">
        <f>Q91-R91-VLOOKUP(C91, Вчера_КовиВак!C:BN, 10, FALSE)</f>
        <v>#N/A</v>
      </c>
      <c r="AQ91" s="53" t="e">
        <f>S91-T91-VLOOKUP(C91, Вчера_КовиВак!C:BN, 12, FALSE)</f>
        <v>#N/A</v>
      </c>
      <c r="AR91" s="53" t="e">
        <f>U91-V91-VLOOKUP(C91, Вчера_КовиВак!C:BN, 14, FALSE)</f>
        <v>#N/A</v>
      </c>
      <c r="AS91" s="53" t="e">
        <f>W91-X91-VLOOKUP(C91, Вчера_КовиВак!C:BN, 16, FALSE)</f>
        <v>#N/A</v>
      </c>
      <c r="AT91" s="53" t="e">
        <f>Y91-Z91-VLOOKUP(C91, Вчера_КовиВак!C:BN, 18, FALSE)</f>
        <v>#N/A</v>
      </c>
      <c r="AU91" s="53" t="e">
        <f>AA91-AB91-VLOOKUP(C91, Вчера_КовиВак!C:BN, 20, FALSE)</f>
        <v>#N/A</v>
      </c>
      <c r="AV91" s="53" t="e">
        <f>AC91-AD91-VLOOKUP(C91, Вчера_КовиВак!C:BN, 22, FALSE)</f>
        <v>#N/A</v>
      </c>
      <c r="AW91" s="53" t="e">
        <f>VLOOKUP(C91, Вчера_КовиВак!C:BN, 25, FALSE)+F91*2-Z91-AB91-AD91-AG91</f>
        <v>#N/A</v>
      </c>
      <c r="AX91" s="53" t="e">
        <f>AE91-VLOOKUP(C91,Вчера_КовиВак!C:BN, 24, FALSE)</f>
        <v>#N/A</v>
      </c>
    </row>
    <row r="92" spans="1:50" ht="50.1" customHeight="1" x14ac:dyDescent="0.25">
      <c r="A92" s="42"/>
      <c r="B92" s="42"/>
      <c r="C92" s="42"/>
      <c r="D92" s="39"/>
      <c r="E92" s="44"/>
      <c r="F92" s="39"/>
      <c r="G92" s="44"/>
      <c r="H92" s="39"/>
      <c r="I92" s="44"/>
      <c r="J92" s="39"/>
      <c r="K92" s="44"/>
      <c r="L92" s="43"/>
      <c r="M92" s="44"/>
      <c r="N92" s="43"/>
      <c r="O92" s="44"/>
      <c r="P92" s="43"/>
      <c r="Q92" s="44"/>
      <c r="R92" s="43"/>
      <c r="S92" s="44"/>
      <c r="T92" s="43"/>
      <c r="U92" s="44"/>
      <c r="V92" s="43"/>
      <c r="W92" s="44"/>
      <c r="X92" s="43"/>
      <c r="Y92" s="44"/>
      <c r="Z92" s="44"/>
      <c r="AA92" s="44"/>
      <c r="AB92" s="43"/>
      <c r="AC92" s="44"/>
      <c r="AD92" s="43"/>
      <c r="AE92" s="43"/>
      <c r="AF92" s="43"/>
      <c r="AG92" s="44"/>
      <c r="AH92" s="48"/>
      <c r="AI92" s="57">
        <f t="shared" si="2"/>
        <v>0</v>
      </c>
      <c r="AJ92" s="53" t="str">
        <f>IF(ISNA(VLOOKUP(C92,Вчера_КовиВак!C:C, 1, FALSE)),"ошибка",0)</f>
        <v>ошибка</v>
      </c>
      <c r="AK92" s="55"/>
      <c r="AL92" s="53" t="e">
        <f>E92-F92-VLOOKUP(C92, Вчера_КовиВак!C:BN, 2, FALSE)</f>
        <v>#N/A</v>
      </c>
      <c r="AM92" s="53" t="e">
        <f>K92-L92-VLOOKUP(C92, Вчера_КовиВак!C:BN, 4, FALSE)</f>
        <v>#N/A</v>
      </c>
      <c r="AN92" s="53" t="e">
        <f>M92-N92-VLOOKUP(C92, Вчера_КовиВак!C:BN, 6, FALSE)</f>
        <v>#N/A</v>
      </c>
      <c r="AO92" s="53" t="e">
        <f>O92-P92-VLOOKUP(C92, Вчера_КовиВак!C:BN, 8, FALSE)</f>
        <v>#N/A</v>
      </c>
      <c r="AP92" s="53" t="e">
        <f>Q92-R92-VLOOKUP(C92, Вчера_КовиВак!C:BN, 10, FALSE)</f>
        <v>#N/A</v>
      </c>
      <c r="AQ92" s="53" t="e">
        <f>S92-T92-VLOOKUP(C92, Вчера_КовиВак!C:BN, 12, FALSE)</f>
        <v>#N/A</v>
      </c>
      <c r="AR92" s="53" t="e">
        <f>U92-V92-VLOOKUP(C92, Вчера_КовиВак!C:BN, 14, FALSE)</f>
        <v>#N/A</v>
      </c>
      <c r="AS92" s="53" t="e">
        <f>W92-X92-VLOOKUP(C92, Вчера_КовиВак!C:BN, 16, FALSE)</f>
        <v>#N/A</v>
      </c>
      <c r="AT92" s="53" t="e">
        <f>Y92-Z92-VLOOKUP(C92, Вчера_КовиВак!C:BN, 18, FALSE)</f>
        <v>#N/A</v>
      </c>
      <c r="AU92" s="53" t="e">
        <f>AA92-AB92-VLOOKUP(C92, Вчера_КовиВак!C:BN, 20, FALSE)</f>
        <v>#N/A</v>
      </c>
      <c r="AV92" s="53" t="e">
        <f>AC92-AD92-VLOOKUP(C92, Вчера_КовиВак!C:BN, 22, FALSE)</f>
        <v>#N/A</v>
      </c>
      <c r="AW92" s="53" t="e">
        <f>VLOOKUP(C92, Вчера_КовиВак!C:BN, 25, FALSE)+F92*2-Z92-AB92-AD92-AG92</f>
        <v>#N/A</v>
      </c>
      <c r="AX92" s="53" t="e">
        <f>AE92-VLOOKUP(C92,Вчера_КовиВак!C:BN, 24, FALSE)</f>
        <v>#N/A</v>
      </c>
    </row>
    <row r="93" spans="1:50" ht="50.1" customHeight="1" x14ac:dyDescent="0.25">
      <c r="A93" s="42"/>
      <c r="B93" s="42"/>
      <c r="C93" s="42"/>
      <c r="D93" s="39"/>
      <c r="E93" s="44"/>
      <c r="F93" s="39"/>
      <c r="G93" s="44"/>
      <c r="H93" s="39"/>
      <c r="I93" s="44"/>
      <c r="J93" s="39"/>
      <c r="K93" s="44"/>
      <c r="L93" s="43"/>
      <c r="M93" s="44"/>
      <c r="N93" s="43"/>
      <c r="O93" s="44"/>
      <c r="P93" s="43"/>
      <c r="Q93" s="44"/>
      <c r="R93" s="43"/>
      <c r="S93" s="44"/>
      <c r="T93" s="43"/>
      <c r="U93" s="44"/>
      <c r="V93" s="43"/>
      <c r="W93" s="44"/>
      <c r="X93" s="43"/>
      <c r="Y93" s="44"/>
      <c r="Z93" s="44"/>
      <c r="AA93" s="44"/>
      <c r="AB93" s="43"/>
      <c r="AC93" s="44"/>
      <c r="AD93" s="43"/>
      <c r="AE93" s="43"/>
      <c r="AF93" s="43"/>
      <c r="AG93" s="44"/>
      <c r="AH93" s="48"/>
      <c r="AI93" s="57">
        <f t="shared" si="2"/>
        <v>0</v>
      </c>
      <c r="AJ93" s="53" t="str">
        <f>IF(ISNA(VLOOKUP(C93,Вчера_КовиВак!C:C, 1, FALSE)),"ошибка",0)</f>
        <v>ошибка</v>
      </c>
      <c r="AK93" s="55"/>
      <c r="AL93" s="53" t="e">
        <f>E93-F93-VLOOKUP(C93, Вчера_КовиВак!C:BN, 2, FALSE)</f>
        <v>#N/A</v>
      </c>
      <c r="AM93" s="53" t="e">
        <f>K93-L93-VLOOKUP(C93, Вчера_КовиВак!C:BN, 4, FALSE)</f>
        <v>#N/A</v>
      </c>
      <c r="AN93" s="53" t="e">
        <f>M93-N93-VLOOKUP(C93, Вчера_КовиВак!C:BN, 6, FALSE)</f>
        <v>#N/A</v>
      </c>
      <c r="AO93" s="53" t="e">
        <f>O93-P93-VLOOKUP(C93, Вчера_КовиВак!C:BN, 8, FALSE)</f>
        <v>#N/A</v>
      </c>
      <c r="AP93" s="53" t="e">
        <f>Q93-R93-VLOOKUP(C93, Вчера_КовиВак!C:BN, 10, FALSE)</f>
        <v>#N/A</v>
      </c>
      <c r="AQ93" s="53" t="e">
        <f>S93-T93-VLOOKUP(C93, Вчера_КовиВак!C:BN, 12, FALSE)</f>
        <v>#N/A</v>
      </c>
      <c r="AR93" s="53" t="e">
        <f>U93-V93-VLOOKUP(C93, Вчера_КовиВак!C:BN, 14, FALSE)</f>
        <v>#N/A</v>
      </c>
      <c r="AS93" s="53" t="e">
        <f>W93-X93-VLOOKUP(C93, Вчера_КовиВак!C:BN, 16, FALSE)</f>
        <v>#N/A</v>
      </c>
      <c r="AT93" s="53" t="e">
        <f>Y93-Z93-VLOOKUP(C93, Вчера_КовиВак!C:BN, 18, FALSE)</f>
        <v>#N/A</v>
      </c>
      <c r="AU93" s="53" t="e">
        <f>AA93-AB93-VLOOKUP(C93, Вчера_КовиВак!C:BN, 20, FALSE)</f>
        <v>#N/A</v>
      </c>
      <c r="AV93" s="53" t="e">
        <f>AC93-AD93-VLOOKUP(C93, Вчера_КовиВак!C:BN, 22, FALSE)</f>
        <v>#N/A</v>
      </c>
      <c r="AW93" s="53" t="e">
        <f>VLOOKUP(C93, Вчера_КовиВак!C:BN, 25, FALSE)+F93*2-Z93-AB93-AD93-AG93</f>
        <v>#N/A</v>
      </c>
      <c r="AX93" s="53" t="e">
        <f>AE93-VLOOKUP(C93,Вчера_КовиВак!C:BN, 24, FALSE)</f>
        <v>#N/A</v>
      </c>
    </row>
    <row r="94" spans="1:50" ht="50.1" customHeight="1" x14ac:dyDescent="0.25">
      <c r="A94" s="42"/>
      <c r="B94" s="42"/>
      <c r="C94" s="42"/>
      <c r="D94" s="39"/>
      <c r="E94" s="44"/>
      <c r="F94" s="39"/>
      <c r="G94" s="44"/>
      <c r="H94" s="39"/>
      <c r="I94" s="44"/>
      <c r="J94" s="39"/>
      <c r="K94" s="44"/>
      <c r="L94" s="43"/>
      <c r="M94" s="44"/>
      <c r="N94" s="43"/>
      <c r="O94" s="44"/>
      <c r="P94" s="43"/>
      <c r="Q94" s="44"/>
      <c r="R94" s="43"/>
      <c r="S94" s="44"/>
      <c r="T94" s="43"/>
      <c r="U94" s="44"/>
      <c r="V94" s="43"/>
      <c r="W94" s="44"/>
      <c r="X94" s="43"/>
      <c r="Y94" s="44"/>
      <c r="Z94" s="44"/>
      <c r="AA94" s="44"/>
      <c r="AB94" s="43"/>
      <c r="AC94" s="44"/>
      <c r="AD94" s="43"/>
      <c r="AE94" s="43"/>
      <c r="AF94" s="43"/>
      <c r="AG94" s="44"/>
      <c r="AH94" s="48"/>
      <c r="AI94" s="57">
        <f t="shared" si="2"/>
        <v>0</v>
      </c>
      <c r="AJ94" s="53" t="str">
        <f>IF(ISNA(VLOOKUP(C94,Вчера_КовиВак!C:C, 1, FALSE)),"ошибка",0)</f>
        <v>ошибка</v>
      </c>
      <c r="AK94" s="55"/>
      <c r="AL94" s="53" t="e">
        <f>E94-F94-VLOOKUP(C94, Вчера_КовиВак!C:BN, 2, FALSE)</f>
        <v>#N/A</v>
      </c>
      <c r="AM94" s="53" t="e">
        <f>K94-L94-VLOOKUP(C94, Вчера_КовиВак!C:BN, 4, FALSE)</f>
        <v>#N/A</v>
      </c>
      <c r="AN94" s="53" t="e">
        <f>M94-N94-VLOOKUP(C94, Вчера_КовиВак!C:BN, 6, FALSE)</f>
        <v>#N/A</v>
      </c>
      <c r="AO94" s="53" t="e">
        <f>O94-P94-VLOOKUP(C94, Вчера_КовиВак!C:BN, 8, FALSE)</f>
        <v>#N/A</v>
      </c>
      <c r="AP94" s="53" t="e">
        <f>Q94-R94-VLOOKUP(C94, Вчера_КовиВак!C:BN, 10, FALSE)</f>
        <v>#N/A</v>
      </c>
      <c r="AQ94" s="53" t="e">
        <f>S94-T94-VLOOKUP(C94, Вчера_КовиВак!C:BN, 12, FALSE)</f>
        <v>#N/A</v>
      </c>
      <c r="AR94" s="53" t="e">
        <f>U94-V94-VLOOKUP(C94, Вчера_КовиВак!C:BN, 14, FALSE)</f>
        <v>#N/A</v>
      </c>
      <c r="AS94" s="53" t="e">
        <f>W94-X94-VLOOKUP(C94, Вчера_КовиВак!C:BN, 16, FALSE)</f>
        <v>#N/A</v>
      </c>
      <c r="AT94" s="53" t="e">
        <f>Y94-Z94-VLOOKUP(C94, Вчера_КовиВак!C:BN, 18, FALSE)</f>
        <v>#N/A</v>
      </c>
      <c r="AU94" s="53" t="e">
        <f>AA94-AB94-VLOOKUP(C94, Вчера_КовиВак!C:BN, 20, FALSE)</f>
        <v>#N/A</v>
      </c>
      <c r="AV94" s="53" t="e">
        <f>AC94-AD94-VLOOKUP(C94, Вчера_КовиВак!C:BN, 22, FALSE)</f>
        <v>#N/A</v>
      </c>
      <c r="AW94" s="53" t="e">
        <f>VLOOKUP(C94, Вчера_КовиВак!C:BN, 25, FALSE)+F94*2-Z94-AB94-AD94-AG94</f>
        <v>#N/A</v>
      </c>
      <c r="AX94" s="53" t="e">
        <f>AE94-VLOOKUP(C94,Вчера_КовиВак!C:BN, 24, FALSE)</f>
        <v>#N/A</v>
      </c>
    </row>
    <row r="95" spans="1:50" ht="50.1" customHeight="1" x14ac:dyDescent="0.25">
      <c r="A95" s="42"/>
      <c r="B95" s="42"/>
      <c r="C95" s="42"/>
      <c r="D95" s="39"/>
      <c r="E95" s="44"/>
      <c r="F95" s="39"/>
      <c r="G95" s="44"/>
      <c r="H95" s="39"/>
      <c r="I95" s="44"/>
      <c r="J95" s="39"/>
      <c r="K95" s="44"/>
      <c r="L95" s="43"/>
      <c r="M95" s="44"/>
      <c r="N95" s="43"/>
      <c r="O95" s="44"/>
      <c r="P95" s="43"/>
      <c r="Q95" s="44"/>
      <c r="R95" s="43"/>
      <c r="S95" s="44"/>
      <c r="T95" s="43"/>
      <c r="U95" s="44"/>
      <c r="V95" s="43"/>
      <c r="W95" s="44"/>
      <c r="X95" s="43"/>
      <c r="Y95" s="44"/>
      <c r="Z95" s="44"/>
      <c r="AA95" s="44"/>
      <c r="AB95" s="43"/>
      <c r="AC95" s="44"/>
      <c r="AD95" s="43"/>
      <c r="AE95" s="43"/>
      <c r="AF95" s="43"/>
      <c r="AG95" s="44"/>
      <c r="AH95" s="48"/>
      <c r="AI95" s="57">
        <f t="shared" si="2"/>
        <v>0</v>
      </c>
      <c r="AJ95" s="53" t="str">
        <f>IF(ISNA(VLOOKUP(C95,Вчера_КовиВак!C:C, 1, FALSE)),"ошибка",0)</f>
        <v>ошибка</v>
      </c>
      <c r="AK95" s="55"/>
      <c r="AL95" s="53" t="e">
        <f>E95-F95-VLOOKUP(C95, Вчера_КовиВак!C:BN, 2, FALSE)</f>
        <v>#N/A</v>
      </c>
      <c r="AM95" s="53" t="e">
        <f>K95-L95-VLOOKUP(C95, Вчера_КовиВак!C:BN, 4, FALSE)</f>
        <v>#N/A</v>
      </c>
      <c r="AN95" s="53" t="e">
        <f>M95-N95-VLOOKUP(C95, Вчера_КовиВак!C:BN, 6, FALSE)</f>
        <v>#N/A</v>
      </c>
      <c r="AO95" s="53" t="e">
        <f>O95-P95-VLOOKUP(C95, Вчера_КовиВак!C:BN, 8, FALSE)</f>
        <v>#N/A</v>
      </c>
      <c r="AP95" s="53" t="e">
        <f>Q95-R95-VLOOKUP(C95, Вчера_КовиВак!C:BN, 10, FALSE)</f>
        <v>#N/A</v>
      </c>
      <c r="AQ95" s="53" t="e">
        <f>S95-T95-VLOOKUP(C95, Вчера_КовиВак!C:BN, 12, FALSE)</f>
        <v>#N/A</v>
      </c>
      <c r="AR95" s="53" t="e">
        <f>U95-V95-VLOOKUP(C95, Вчера_КовиВак!C:BN, 14, FALSE)</f>
        <v>#N/A</v>
      </c>
      <c r="AS95" s="53" t="e">
        <f>W95-X95-VLOOKUP(C95, Вчера_КовиВак!C:BN, 16, FALSE)</f>
        <v>#N/A</v>
      </c>
      <c r="AT95" s="53" t="e">
        <f>Y95-Z95-VLOOKUP(C95, Вчера_КовиВак!C:BN, 18, FALSE)</f>
        <v>#N/A</v>
      </c>
      <c r="AU95" s="53" t="e">
        <f>AA95-AB95-VLOOKUP(C95, Вчера_КовиВак!C:BN, 20, FALSE)</f>
        <v>#N/A</v>
      </c>
      <c r="AV95" s="53" t="e">
        <f>AC95-AD95-VLOOKUP(C95, Вчера_КовиВак!C:BN, 22, FALSE)</f>
        <v>#N/A</v>
      </c>
      <c r="AW95" s="53" t="e">
        <f>VLOOKUP(C95, Вчера_КовиВак!C:BN, 25, FALSE)+F95*2-Z95-AB95-AD95-AG95</f>
        <v>#N/A</v>
      </c>
      <c r="AX95" s="53" t="e">
        <f>AE95-VLOOKUP(C95,Вчера_КовиВак!C:BN, 24, FALSE)</f>
        <v>#N/A</v>
      </c>
    </row>
    <row r="96" spans="1:50" ht="50.1" customHeight="1" x14ac:dyDescent="0.25">
      <c r="A96" s="42"/>
      <c r="B96" s="42"/>
      <c r="C96" s="42"/>
      <c r="D96" s="39"/>
      <c r="E96" s="44"/>
      <c r="F96" s="39"/>
      <c r="G96" s="44"/>
      <c r="H96" s="39"/>
      <c r="I96" s="44"/>
      <c r="J96" s="39"/>
      <c r="K96" s="44"/>
      <c r="L96" s="43"/>
      <c r="M96" s="44"/>
      <c r="N96" s="43"/>
      <c r="O96" s="44"/>
      <c r="P96" s="43"/>
      <c r="Q96" s="44"/>
      <c r="R96" s="43"/>
      <c r="S96" s="44"/>
      <c r="T96" s="43"/>
      <c r="U96" s="44"/>
      <c r="V96" s="43"/>
      <c r="W96" s="44"/>
      <c r="X96" s="43"/>
      <c r="Y96" s="44"/>
      <c r="Z96" s="44"/>
      <c r="AA96" s="44"/>
      <c r="AB96" s="43"/>
      <c r="AC96" s="44"/>
      <c r="AD96" s="43"/>
      <c r="AE96" s="43"/>
      <c r="AF96" s="43"/>
      <c r="AG96" s="44"/>
      <c r="AH96" s="48"/>
      <c r="AI96" s="57">
        <f t="shared" si="2"/>
        <v>0</v>
      </c>
      <c r="AJ96" s="53" t="str">
        <f>IF(ISNA(VLOOKUP(C96,Вчера_КовиВак!C:C, 1, FALSE)),"ошибка",0)</f>
        <v>ошибка</v>
      </c>
      <c r="AK96" s="55"/>
      <c r="AL96" s="53" t="e">
        <f>E96-F96-VLOOKUP(C96, Вчера_КовиВак!C:BN, 2, FALSE)</f>
        <v>#N/A</v>
      </c>
      <c r="AM96" s="53" t="e">
        <f>K96-L96-VLOOKUP(C96, Вчера_КовиВак!C:BN, 4, FALSE)</f>
        <v>#N/A</v>
      </c>
      <c r="AN96" s="53" t="e">
        <f>M96-N96-VLOOKUP(C96, Вчера_КовиВак!C:BN, 6, FALSE)</f>
        <v>#N/A</v>
      </c>
      <c r="AO96" s="53" t="e">
        <f>O96-P96-VLOOKUP(C96, Вчера_КовиВак!C:BN, 8, FALSE)</f>
        <v>#N/A</v>
      </c>
      <c r="AP96" s="53" t="e">
        <f>Q96-R96-VLOOKUP(C96, Вчера_КовиВак!C:BN, 10, FALSE)</f>
        <v>#N/A</v>
      </c>
      <c r="AQ96" s="53" t="e">
        <f>S96-T96-VLOOKUP(C96, Вчера_КовиВак!C:BN, 12, FALSE)</f>
        <v>#N/A</v>
      </c>
      <c r="AR96" s="53" t="e">
        <f>U96-V96-VLOOKUP(C96, Вчера_КовиВак!C:BN, 14, FALSE)</f>
        <v>#N/A</v>
      </c>
      <c r="AS96" s="53" t="e">
        <f>W96-X96-VLOOKUP(C96, Вчера_КовиВак!C:BN, 16, FALSE)</f>
        <v>#N/A</v>
      </c>
      <c r="AT96" s="53" t="e">
        <f>Y96-Z96-VLOOKUP(C96, Вчера_КовиВак!C:BN, 18, FALSE)</f>
        <v>#N/A</v>
      </c>
      <c r="AU96" s="53" t="e">
        <f>AA96-AB96-VLOOKUP(C96, Вчера_КовиВак!C:BN, 20, FALSE)</f>
        <v>#N/A</v>
      </c>
      <c r="AV96" s="53" t="e">
        <f>AC96-AD96-VLOOKUP(C96, Вчера_КовиВак!C:BN, 22, FALSE)</f>
        <v>#N/A</v>
      </c>
      <c r="AW96" s="53" t="e">
        <f>VLOOKUP(C96, Вчера_КовиВак!C:BN, 25, FALSE)+F96*2-Z96-AB96-AD96-AG96</f>
        <v>#N/A</v>
      </c>
      <c r="AX96" s="53" t="e">
        <f>AE96-VLOOKUP(C96,Вчера_КовиВак!C:BN, 24, FALSE)</f>
        <v>#N/A</v>
      </c>
    </row>
    <row r="97" spans="1:50" ht="50.1" customHeight="1" x14ac:dyDescent="0.25">
      <c r="A97" s="42"/>
      <c r="B97" s="42"/>
      <c r="C97" s="42"/>
      <c r="D97" s="39"/>
      <c r="E97" s="44"/>
      <c r="F97" s="39"/>
      <c r="G97" s="44"/>
      <c r="H97" s="39"/>
      <c r="I97" s="44"/>
      <c r="J97" s="39"/>
      <c r="K97" s="44"/>
      <c r="L97" s="43"/>
      <c r="M97" s="44"/>
      <c r="N97" s="43"/>
      <c r="O97" s="44"/>
      <c r="P97" s="43"/>
      <c r="Q97" s="44"/>
      <c r="R97" s="43"/>
      <c r="S97" s="44"/>
      <c r="T97" s="43"/>
      <c r="U97" s="44"/>
      <c r="V97" s="43"/>
      <c r="W97" s="44"/>
      <c r="X97" s="43"/>
      <c r="Y97" s="44"/>
      <c r="Z97" s="44"/>
      <c r="AA97" s="44"/>
      <c r="AB97" s="43"/>
      <c r="AC97" s="44"/>
      <c r="AD97" s="43"/>
      <c r="AE97" s="43"/>
      <c r="AF97" s="43"/>
      <c r="AG97" s="44"/>
      <c r="AH97" s="48"/>
      <c r="AI97" s="57">
        <f t="shared" si="2"/>
        <v>0</v>
      </c>
      <c r="AJ97" s="53" t="str">
        <f>IF(ISNA(VLOOKUP(C97,Вчера_КовиВак!C:C, 1, FALSE)),"ошибка",0)</f>
        <v>ошибка</v>
      </c>
      <c r="AK97" s="55"/>
      <c r="AL97" s="53" t="e">
        <f>E97-F97-VLOOKUP(C97, Вчера_КовиВак!C:BN, 2, FALSE)</f>
        <v>#N/A</v>
      </c>
      <c r="AM97" s="53" t="e">
        <f>K97-L97-VLOOKUP(C97, Вчера_КовиВак!C:BN, 4, FALSE)</f>
        <v>#N/A</v>
      </c>
      <c r="AN97" s="53" t="e">
        <f>M97-N97-VLOOKUP(C97, Вчера_КовиВак!C:BN, 6, FALSE)</f>
        <v>#N/A</v>
      </c>
      <c r="AO97" s="53" t="e">
        <f>O97-P97-VLOOKUP(C97, Вчера_КовиВак!C:BN, 8, FALSE)</f>
        <v>#N/A</v>
      </c>
      <c r="AP97" s="53" t="e">
        <f>Q97-R97-VLOOKUP(C97, Вчера_КовиВак!C:BN, 10, FALSE)</f>
        <v>#N/A</v>
      </c>
      <c r="AQ97" s="53" t="e">
        <f>S97-T97-VLOOKUP(C97, Вчера_КовиВак!C:BN, 12, FALSE)</f>
        <v>#N/A</v>
      </c>
      <c r="AR97" s="53" t="e">
        <f>U97-V97-VLOOKUP(C97, Вчера_КовиВак!C:BN, 14, FALSE)</f>
        <v>#N/A</v>
      </c>
      <c r="AS97" s="53" t="e">
        <f>W97-X97-VLOOKUP(C97, Вчера_КовиВак!C:BN, 16, FALSE)</f>
        <v>#N/A</v>
      </c>
      <c r="AT97" s="53" t="e">
        <f>Y97-Z97-VLOOKUP(C97, Вчера_КовиВак!C:BN, 18, FALSE)</f>
        <v>#N/A</v>
      </c>
      <c r="AU97" s="53" t="e">
        <f>AA97-AB97-VLOOKUP(C97, Вчера_КовиВак!C:BN, 20, FALSE)</f>
        <v>#N/A</v>
      </c>
      <c r="AV97" s="53" t="e">
        <f>AC97-AD97-VLOOKUP(C97, Вчера_КовиВак!C:BN, 22, FALSE)</f>
        <v>#N/A</v>
      </c>
      <c r="AW97" s="53" t="e">
        <f>VLOOKUP(C97, Вчера_КовиВак!C:BN, 25, FALSE)+F97*2-Z97-AB97-AD97-AG97</f>
        <v>#N/A</v>
      </c>
      <c r="AX97" s="53" t="e">
        <f>AE97-VLOOKUP(C97,Вчера_КовиВак!C:BN, 24, FALSE)</f>
        <v>#N/A</v>
      </c>
    </row>
    <row r="98" spans="1:50" ht="50.1" customHeight="1" x14ac:dyDescent="0.25">
      <c r="A98" s="42"/>
      <c r="B98" s="42"/>
      <c r="C98" s="42"/>
      <c r="D98" s="39"/>
      <c r="E98" s="44"/>
      <c r="F98" s="39"/>
      <c r="G98" s="44"/>
      <c r="H98" s="39"/>
      <c r="I98" s="44"/>
      <c r="J98" s="39"/>
      <c r="K98" s="44"/>
      <c r="L98" s="43"/>
      <c r="M98" s="44"/>
      <c r="N98" s="43"/>
      <c r="O98" s="44"/>
      <c r="P98" s="43"/>
      <c r="Q98" s="44"/>
      <c r="R98" s="43"/>
      <c r="S98" s="44"/>
      <c r="T98" s="43"/>
      <c r="U98" s="44"/>
      <c r="V98" s="43"/>
      <c r="W98" s="44"/>
      <c r="X98" s="43"/>
      <c r="Y98" s="44"/>
      <c r="Z98" s="44"/>
      <c r="AA98" s="44"/>
      <c r="AB98" s="43"/>
      <c r="AC98" s="44"/>
      <c r="AD98" s="43"/>
      <c r="AE98" s="43"/>
      <c r="AF98" s="43"/>
      <c r="AG98" s="44"/>
      <c r="AH98" s="48"/>
      <c r="AI98" s="57">
        <f t="shared" si="2"/>
        <v>0</v>
      </c>
      <c r="AJ98" s="53" t="str">
        <f>IF(ISNA(VLOOKUP(C98,Вчера_КовиВак!C:C, 1, FALSE)),"ошибка",0)</f>
        <v>ошибка</v>
      </c>
      <c r="AK98" s="55"/>
      <c r="AL98" s="53" t="e">
        <f>E98-F98-VLOOKUP(C98, Вчера_КовиВак!C:BN, 2, FALSE)</f>
        <v>#N/A</v>
      </c>
      <c r="AM98" s="53" t="e">
        <f>K98-L98-VLOOKUP(C98, Вчера_КовиВак!C:BN, 4, FALSE)</f>
        <v>#N/A</v>
      </c>
      <c r="AN98" s="53" t="e">
        <f>M98-N98-VLOOKUP(C98, Вчера_КовиВак!C:BN, 6, FALSE)</f>
        <v>#N/A</v>
      </c>
      <c r="AO98" s="53" t="e">
        <f>O98-P98-VLOOKUP(C98, Вчера_КовиВак!C:BN, 8, FALSE)</f>
        <v>#N/A</v>
      </c>
      <c r="AP98" s="53" t="e">
        <f>Q98-R98-VLOOKUP(C98, Вчера_КовиВак!C:BN, 10, FALSE)</f>
        <v>#N/A</v>
      </c>
      <c r="AQ98" s="53" t="e">
        <f>S98-T98-VLOOKUP(C98, Вчера_КовиВак!C:BN, 12, FALSE)</f>
        <v>#N/A</v>
      </c>
      <c r="AR98" s="53" t="e">
        <f>U98-V98-VLOOKUP(C98, Вчера_КовиВак!C:BN, 14, FALSE)</f>
        <v>#N/A</v>
      </c>
      <c r="AS98" s="53" t="e">
        <f>W98-X98-VLOOKUP(C98, Вчера_КовиВак!C:BN, 16, FALSE)</f>
        <v>#N/A</v>
      </c>
      <c r="AT98" s="53" t="e">
        <f>Y98-Z98-VLOOKUP(C98, Вчера_КовиВак!C:BN, 18, FALSE)</f>
        <v>#N/A</v>
      </c>
      <c r="AU98" s="53" t="e">
        <f>AA98-AB98-VLOOKUP(C98, Вчера_КовиВак!C:BN, 20, FALSE)</f>
        <v>#N/A</v>
      </c>
      <c r="AV98" s="53" t="e">
        <f>AC98-AD98-VLOOKUP(C98, Вчера_КовиВак!C:BN, 22, FALSE)</f>
        <v>#N/A</v>
      </c>
      <c r="AW98" s="53" t="e">
        <f>VLOOKUP(C98, Вчера_КовиВак!C:BN, 25, FALSE)+F98*2-Z98-AB98-AD98-AG98</f>
        <v>#N/A</v>
      </c>
      <c r="AX98" s="53" t="e">
        <f>AE98-VLOOKUP(C98,Вчера_КовиВак!C:BN, 24, FALSE)</f>
        <v>#N/A</v>
      </c>
    </row>
    <row r="99" spans="1:50" ht="50.1" customHeight="1" x14ac:dyDescent="0.25">
      <c r="A99" s="42"/>
      <c r="B99" s="42"/>
      <c r="C99" s="42"/>
      <c r="D99" s="39"/>
      <c r="E99" s="44"/>
      <c r="F99" s="39"/>
      <c r="G99" s="44"/>
      <c r="H99" s="39"/>
      <c r="I99" s="44"/>
      <c r="J99" s="39"/>
      <c r="K99" s="44"/>
      <c r="L99" s="43"/>
      <c r="M99" s="44"/>
      <c r="N99" s="43"/>
      <c r="O99" s="44"/>
      <c r="P99" s="43"/>
      <c r="Q99" s="44"/>
      <c r="R99" s="43"/>
      <c r="S99" s="44"/>
      <c r="T99" s="43"/>
      <c r="U99" s="44"/>
      <c r="V99" s="43"/>
      <c r="W99" s="44"/>
      <c r="X99" s="43"/>
      <c r="Y99" s="44"/>
      <c r="Z99" s="44"/>
      <c r="AA99" s="44"/>
      <c r="AB99" s="43"/>
      <c r="AC99" s="44"/>
      <c r="AD99" s="43"/>
      <c r="AE99" s="43"/>
      <c r="AF99" s="43"/>
      <c r="AG99" s="44"/>
      <c r="AH99" s="48"/>
      <c r="AI99" s="57">
        <f t="shared" si="2"/>
        <v>0</v>
      </c>
      <c r="AJ99" s="53" t="str">
        <f>IF(ISNA(VLOOKUP(C99,Вчера_КовиВак!C:C, 1, FALSE)),"ошибка",0)</f>
        <v>ошибка</v>
      </c>
      <c r="AK99" s="55"/>
      <c r="AL99" s="53" t="e">
        <f>E99-F99-VLOOKUP(C99, Вчера_КовиВак!C:BN, 2, FALSE)</f>
        <v>#N/A</v>
      </c>
      <c r="AM99" s="53" t="e">
        <f>K99-L99-VLOOKUP(C99, Вчера_КовиВак!C:BN, 4, FALSE)</f>
        <v>#N/A</v>
      </c>
      <c r="AN99" s="53" t="e">
        <f>M99-N99-VLOOKUP(C99, Вчера_КовиВак!C:BN, 6, FALSE)</f>
        <v>#N/A</v>
      </c>
      <c r="AO99" s="53" t="e">
        <f>O99-P99-VLOOKUP(C99, Вчера_КовиВак!C:BN, 8, FALSE)</f>
        <v>#N/A</v>
      </c>
      <c r="AP99" s="53" t="e">
        <f>Q99-R99-VLOOKUP(C99, Вчера_КовиВак!C:BN, 10, FALSE)</f>
        <v>#N/A</v>
      </c>
      <c r="AQ99" s="53" t="e">
        <f>S99-T99-VLOOKUP(C99, Вчера_КовиВак!C:BN, 12, FALSE)</f>
        <v>#N/A</v>
      </c>
      <c r="AR99" s="53" t="e">
        <f>U99-V99-VLOOKUP(C99, Вчера_КовиВак!C:BN, 14, FALSE)</f>
        <v>#N/A</v>
      </c>
      <c r="AS99" s="53" t="e">
        <f>W99-X99-VLOOKUP(C99, Вчера_КовиВак!C:BN, 16, FALSE)</f>
        <v>#N/A</v>
      </c>
      <c r="AT99" s="53" t="e">
        <f>Y99-Z99-VLOOKUP(C99, Вчера_КовиВак!C:BN, 18, FALSE)</f>
        <v>#N/A</v>
      </c>
      <c r="AU99" s="53" t="e">
        <f>AA99-AB99-VLOOKUP(C99, Вчера_КовиВак!C:BN, 20, FALSE)</f>
        <v>#N/A</v>
      </c>
      <c r="AV99" s="53" t="e">
        <f>AC99-AD99-VLOOKUP(C99, Вчера_КовиВак!C:BN, 22, FALSE)</f>
        <v>#N/A</v>
      </c>
      <c r="AW99" s="53" t="e">
        <f>VLOOKUP(C99, Вчера_КовиВак!C:BN, 25, FALSE)+F99*2-Z99-AB99-AD99-AG99</f>
        <v>#N/A</v>
      </c>
      <c r="AX99" s="53" t="e">
        <f>AE99-VLOOKUP(C99,Вчера_КовиВак!C:BN, 24, FALSE)</f>
        <v>#N/A</v>
      </c>
    </row>
    <row r="100" spans="1:50" ht="50.1" customHeight="1" x14ac:dyDescent="0.25">
      <c r="A100" s="42"/>
      <c r="B100" s="42"/>
      <c r="C100" s="42"/>
      <c r="D100" s="39"/>
      <c r="E100" s="44"/>
      <c r="F100" s="39"/>
      <c r="G100" s="44"/>
      <c r="H100" s="39"/>
      <c r="I100" s="44"/>
      <c r="J100" s="39"/>
      <c r="K100" s="44"/>
      <c r="L100" s="43"/>
      <c r="M100" s="44"/>
      <c r="N100" s="43"/>
      <c r="O100" s="44"/>
      <c r="P100" s="43"/>
      <c r="Q100" s="44"/>
      <c r="R100" s="43"/>
      <c r="S100" s="44"/>
      <c r="T100" s="43"/>
      <c r="U100" s="44"/>
      <c r="V100" s="43"/>
      <c r="W100" s="44"/>
      <c r="X100" s="43"/>
      <c r="Y100" s="44"/>
      <c r="Z100" s="44"/>
      <c r="AA100" s="44"/>
      <c r="AB100" s="43"/>
      <c r="AC100" s="44"/>
      <c r="AD100" s="43"/>
      <c r="AE100" s="43"/>
      <c r="AF100" s="43"/>
      <c r="AG100" s="44"/>
      <c r="AH100" s="48"/>
      <c r="AI100" s="57">
        <f t="shared" si="2"/>
        <v>0</v>
      </c>
      <c r="AJ100" s="53" t="str">
        <f>IF(ISNA(VLOOKUP(C100,Вчера_КовиВак!C:C, 1, FALSE)),"ошибка",0)</f>
        <v>ошибка</v>
      </c>
      <c r="AK100" s="55"/>
      <c r="AL100" s="53" t="e">
        <f>E100-F100-VLOOKUP(C100, Вчера_КовиВак!C:BN, 2, FALSE)</f>
        <v>#N/A</v>
      </c>
      <c r="AM100" s="53" t="e">
        <f>K100-L100-VLOOKUP(C100, Вчера_КовиВак!C:BN, 4, FALSE)</f>
        <v>#N/A</v>
      </c>
      <c r="AN100" s="53" t="e">
        <f>M100-N100-VLOOKUP(C100, Вчера_КовиВак!C:BN, 6, FALSE)</f>
        <v>#N/A</v>
      </c>
      <c r="AO100" s="53" t="e">
        <f>O100-P100-VLOOKUP(C100, Вчера_КовиВак!C:BN, 8, FALSE)</f>
        <v>#N/A</v>
      </c>
      <c r="AP100" s="53" t="e">
        <f>Q100-R100-VLOOKUP(C100, Вчера_КовиВак!C:BN, 10, FALSE)</f>
        <v>#N/A</v>
      </c>
      <c r="AQ100" s="53" t="e">
        <f>S100-T100-VLOOKUP(C100, Вчера_КовиВак!C:BN, 12, FALSE)</f>
        <v>#N/A</v>
      </c>
      <c r="AR100" s="53" t="e">
        <f>U100-V100-VLOOKUP(C100, Вчера_КовиВак!C:BN, 14, FALSE)</f>
        <v>#N/A</v>
      </c>
      <c r="AS100" s="53" t="e">
        <f>W100-X100-VLOOKUP(C100, Вчера_КовиВак!C:BN, 16, FALSE)</f>
        <v>#N/A</v>
      </c>
      <c r="AT100" s="53" t="e">
        <f>Y100-Z100-VLOOKUP(C100, Вчера_КовиВак!C:BN, 18, FALSE)</f>
        <v>#N/A</v>
      </c>
      <c r="AU100" s="53" t="e">
        <f>AA100-AB100-VLOOKUP(C100, Вчера_КовиВак!C:BN, 20, FALSE)</f>
        <v>#N/A</v>
      </c>
      <c r="AV100" s="53" t="e">
        <f>AC100-AD100-VLOOKUP(C100, Вчера_КовиВак!C:BN, 22, FALSE)</f>
        <v>#N/A</v>
      </c>
      <c r="AW100" s="53" t="e">
        <f>VLOOKUP(C100, Вчера_КовиВак!C:BN, 25, FALSE)+F100*2-Z100-AB100-AD100-AG100</f>
        <v>#N/A</v>
      </c>
      <c r="AX100" s="53" t="e">
        <f>AE100-VLOOKUP(C100,Вчера_КовиВак!C:BN, 24, FALSE)</f>
        <v>#N/A</v>
      </c>
    </row>
    <row r="101" spans="1:50" ht="50.1" customHeight="1" x14ac:dyDescent="0.25">
      <c r="A101" s="42"/>
      <c r="B101" s="42"/>
      <c r="C101" s="42"/>
      <c r="D101" s="39"/>
      <c r="E101" s="44"/>
      <c r="F101" s="39"/>
      <c r="G101" s="44"/>
      <c r="H101" s="39"/>
      <c r="I101" s="44"/>
      <c r="J101" s="39"/>
      <c r="K101" s="44"/>
      <c r="L101" s="43"/>
      <c r="M101" s="44"/>
      <c r="N101" s="43"/>
      <c r="O101" s="44"/>
      <c r="P101" s="43"/>
      <c r="Q101" s="44"/>
      <c r="R101" s="43"/>
      <c r="S101" s="44"/>
      <c r="T101" s="43"/>
      <c r="U101" s="44"/>
      <c r="V101" s="43"/>
      <c r="W101" s="44"/>
      <c r="X101" s="43"/>
      <c r="Y101" s="44"/>
      <c r="Z101" s="44"/>
      <c r="AA101" s="44"/>
      <c r="AB101" s="43"/>
      <c r="AC101" s="44"/>
      <c r="AD101" s="43"/>
      <c r="AE101" s="43"/>
      <c r="AF101" s="43"/>
      <c r="AG101" s="44"/>
      <c r="AH101" s="48"/>
      <c r="AI101" s="57">
        <f t="shared" si="2"/>
        <v>0</v>
      </c>
      <c r="AJ101" s="53" t="str">
        <f>IF(ISNA(VLOOKUP(C101,Вчера_КовиВак!C:C, 1, FALSE)),"ошибка",0)</f>
        <v>ошибка</v>
      </c>
      <c r="AK101" s="55"/>
      <c r="AL101" s="53" t="e">
        <f>E101-F101-VLOOKUP(C101, Вчера_КовиВак!C:BN, 2, FALSE)</f>
        <v>#N/A</v>
      </c>
      <c r="AM101" s="53" t="e">
        <f>K101-L101-VLOOKUP(C101, Вчера_КовиВак!C:BN, 4, FALSE)</f>
        <v>#N/A</v>
      </c>
      <c r="AN101" s="53" t="e">
        <f>M101-N101-VLOOKUP(C101, Вчера_КовиВак!C:BN, 6, FALSE)</f>
        <v>#N/A</v>
      </c>
      <c r="AO101" s="53" t="e">
        <f>O101-P101-VLOOKUP(C101, Вчера_КовиВак!C:BN, 8, FALSE)</f>
        <v>#N/A</v>
      </c>
      <c r="AP101" s="53" t="e">
        <f>Q101-R101-VLOOKUP(C101, Вчера_КовиВак!C:BN, 10, FALSE)</f>
        <v>#N/A</v>
      </c>
      <c r="AQ101" s="53" t="e">
        <f>S101-T101-VLOOKUP(C101, Вчера_КовиВак!C:BN, 12, FALSE)</f>
        <v>#N/A</v>
      </c>
      <c r="AR101" s="53" t="e">
        <f>U101-V101-VLOOKUP(C101, Вчера_КовиВак!C:BN, 14, FALSE)</f>
        <v>#N/A</v>
      </c>
      <c r="AS101" s="53" t="e">
        <f>W101-X101-VLOOKUP(C101, Вчера_КовиВак!C:BN, 16, FALSE)</f>
        <v>#N/A</v>
      </c>
      <c r="AT101" s="53" t="e">
        <f>Y101-Z101-VLOOKUP(C101, Вчера_КовиВак!C:BN, 18, FALSE)</f>
        <v>#N/A</v>
      </c>
      <c r="AU101" s="53" t="e">
        <f>AA101-AB101-VLOOKUP(C101, Вчера_КовиВак!C:BN, 20, FALSE)</f>
        <v>#N/A</v>
      </c>
      <c r="AV101" s="53" t="e">
        <f>AC101-AD101-VLOOKUP(C101, Вчера_КовиВак!C:BN, 22, FALSE)</f>
        <v>#N/A</v>
      </c>
      <c r="AW101" s="53" t="e">
        <f>VLOOKUP(C101, Вчера_КовиВак!C:BN, 25, FALSE)+F101*2-Z101-AB101-AD101-AG101</f>
        <v>#N/A</v>
      </c>
      <c r="AX101" s="53" t="e">
        <f>AE101-VLOOKUP(C101,Вчера_КовиВак!C:BN, 24, FALSE)</f>
        <v>#N/A</v>
      </c>
    </row>
    <row r="102" spans="1:50" ht="50.1" customHeight="1" x14ac:dyDescent="0.25">
      <c r="A102" s="42"/>
      <c r="B102" s="42"/>
      <c r="C102" s="42"/>
      <c r="D102" s="39"/>
      <c r="E102" s="44"/>
      <c r="F102" s="39"/>
      <c r="G102" s="44"/>
      <c r="H102" s="39"/>
      <c r="I102" s="44"/>
      <c r="J102" s="39"/>
      <c r="K102" s="44"/>
      <c r="L102" s="43"/>
      <c r="M102" s="44"/>
      <c r="N102" s="43"/>
      <c r="O102" s="44"/>
      <c r="P102" s="43"/>
      <c r="Q102" s="44"/>
      <c r="R102" s="43"/>
      <c r="S102" s="44"/>
      <c r="T102" s="43"/>
      <c r="U102" s="44"/>
      <c r="V102" s="43"/>
      <c r="W102" s="44"/>
      <c r="X102" s="43"/>
      <c r="Y102" s="44"/>
      <c r="Z102" s="44"/>
      <c r="AA102" s="44"/>
      <c r="AB102" s="43"/>
      <c r="AC102" s="44"/>
      <c r="AD102" s="43"/>
      <c r="AE102" s="43"/>
      <c r="AF102" s="43"/>
      <c r="AG102" s="44"/>
      <c r="AH102" s="48"/>
      <c r="AI102" s="57">
        <f t="shared" si="2"/>
        <v>0</v>
      </c>
      <c r="AJ102" s="53" t="str">
        <f>IF(ISNA(VLOOKUP(C102,Вчера_КовиВак!C:C, 1, FALSE)),"ошибка",0)</f>
        <v>ошибка</v>
      </c>
      <c r="AK102" s="55"/>
      <c r="AL102" s="53" t="e">
        <f>E102-F102-VLOOKUP(C102, Вчера_КовиВак!C:BN, 2, FALSE)</f>
        <v>#N/A</v>
      </c>
      <c r="AM102" s="53" t="e">
        <f>K102-L102-VLOOKUP(C102, Вчера_КовиВак!C:BN, 4, FALSE)</f>
        <v>#N/A</v>
      </c>
      <c r="AN102" s="53" t="e">
        <f>M102-N102-VLOOKUP(C102, Вчера_КовиВак!C:BN, 6, FALSE)</f>
        <v>#N/A</v>
      </c>
      <c r="AO102" s="53" t="e">
        <f>O102-P102-VLOOKUP(C102, Вчера_КовиВак!C:BN, 8, FALSE)</f>
        <v>#N/A</v>
      </c>
      <c r="AP102" s="53" t="e">
        <f>Q102-R102-VLOOKUP(C102, Вчера_КовиВак!C:BN, 10, FALSE)</f>
        <v>#N/A</v>
      </c>
      <c r="AQ102" s="53" t="e">
        <f>S102-T102-VLOOKUP(C102, Вчера_КовиВак!C:BN, 12, FALSE)</f>
        <v>#N/A</v>
      </c>
      <c r="AR102" s="53" t="e">
        <f>U102-V102-VLOOKUP(C102, Вчера_КовиВак!C:BN, 14, FALSE)</f>
        <v>#N/A</v>
      </c>
      <c r="AS102" s="53" t="e">
        <f>W102-X102-VLOOKUP(C102, Вчера_КовиВак!C:BN, 16, FALSE)</f>
        <v>#N/A</v>
      </c>
      <c r="AT102" s="53" t="e">
        <f>Y102-Z102-VLOOKUP(C102, Вчера_КовиВак!C:BN, 18, FALSE)</f>
        <v>#N/A</v>
      </c>
      <c r="AU102" s="53" t="e">
        <f>AA102-AB102-VLOOKUP(C102, Вчера_КовиВак!C:BN, 20, FALSE)</f>
        <v>#N/A</v>
      </c>
      <c r="AV102" s="53" t="e">
        <f>AC102-AD102-VLOOKUP(C102, Вчера_КовиВак!C:BN, 22, FALSE)</f>
        <v>#N/A</v>
      </c>
      <c r="AW102" s="53" t="e">
        <f>VLOOKUP(C102, Вчера_КовиВак!C:BN, 25, FALSE)+F102*2-Z102-AB102-AD102-AG102</f>
        <v>#N/A</v>
      </c>
      <c r="AX102" s="53" t="e">
        <f>AE102-VLOOKUP(C102,Вчера_КовиВак!C:BN, 24, FALSE)</f>
        <v>#N/A</v>
      </c>
    </row>
    <row r="103" spans="1:50" ht="50.1" customHeight="1" x14ac:dyDescent="0.25">
      <c r="A103" s="42"/>
      <c r="B103" s="42"/>
      <c r="C103" s="42"/>
      <c r="D103" s="39"/>
      <c r="E103" s="44"/>
      <c r="F103" s="39"/>
      <c r="G103" s="44"/>
      <c r="H103" s="39"/>
      <c r="I103" s="44"/>
      <c r="J103" s="39"/>
      <c r="K103" s="44"/>
      <c r="L103" s="43"/>
      <c r="M103" s="44"/>
      <c r="N103" s="43"/>
      <c r="O103" s="44"/>
      <c r="P103" s="43"/>
      <c r="Q103" s="44"/>
      <c r="R103" s="43"/>
      <c r="S103" s="44"/>
      <c r="T103" s="43"/>
      <c r="U103" s="44"/>
      <c r="V103" s="43"/>
      <c r="W103" s="44"/>
      <c r="X103" s="43"/>
      <c r="Y103" s="44"/>
      <c r="Z103" s="44"/>
      <c r="AA103" s="44"/>
      <c r="AB103" s="43"/>
      <c r="AC103" s="44"/>
      <c r="AD103" s="43"/>
      <c r="AE103" s="43"/>
      <c r="AF103" s="43"/>
      <c r="AG103" s="44"/>
      <c r="AH103" s="48"/>
      <c r="AI103" s="57">
        <f t="shared" si="2"/>
        <v>0</v>
      </c>
      <c r="AJ103" s="53" t="str">
        <f>IF(ISNA(VLOOKUP(C103,Вчера_КовиВак!C:C, 1, FALSE)),"ошибка",0)</f>
        <v>ошибка</v>
      </c>
      <c r="AK103" s="55"/>
      <c r="AL103" s="53" t="e">
        <f>E103-F103-VLOOKUP(C103, Вчера_КовиВак!C:BN, 2, FALSE)</f>
        <v>#N/A</v>
      </c>
      <c r="AM103" s="53" t="e">
        <f>K103-L103-VLOOKUP(C103, Вчера_КовиВак!C:BN, 4, FALSE)</f>
        <v>#N/A</v>
      </c>
      <c r="AN103" s="53" t="e">
        <f>M103-N103-VLOOKUP(C103, Вчера_КовиВак!C:BN, 6, FALSE)</f>
        <v>#N/A</v>
      </c>
      <c r="AO103" s="53" t="e">
        <f>O103-P103-VLOOKUP(C103, Вчера_КовиВак!C:BN, 8, FALSE)</f>
        <v>#N/A</v>
      </c>
      <c r="AP103" s="53" t="e">
        <f>Q103-R103-VLOOKUP(C103, Вчера_КовиВак!C:BN, 10, FALSE)</f>
        <v>#N/A</v>
      </c>
      <c r="AQ103" s="53" t="e">
        <f>S103-T103-VLOOKUP(C103, Вчера_КовиВак!C:BN, 12, FALSE)</f>
        <v>#N/A</v>
      </c>
      <c r="AR103" s="53" t="e">
        <f>U103-V103-VLOOKUP(C103, Вчера_КовиВак!C:BN, 14, FALSE)</f>
        <v>#N/A</v>
      </c>
      <c r="AS103" s="53" t="e">
        <f>W103-X103-VLOOKUP(C103, Вчера_КовиВак!C:BN, 16, FALSE)</f>
        <v>#N/A</v>
      </c>
      <c r="AT103" s="53" t="e">
        <f>Y103-Z103-VLOOKUP(C103, Вчера_КовиВак!C:BN, 18, FALSE)</f>
        <v>#N/A</v>
      </c>
      <c r="AU103" s="53" t="e">
        <f>AA103-AB103-VLOOKUP(C103, Вчера_КовиВак!C:BN, 20, FALSE)</f>
        <v>#N/A</v>
      </c>
      <c r="AV103" s="53" t="e">
        <f>AC103-AD103-VLOOKUP(C103, Вчера_КовиВак!C:BN, 22, FALSE)</f>
        <v>#N/A</v>
      </c>
      <c r="AW103" s="53" t="e">
        <f>VLOOKUP(C103, Вчера_КовиВак!C:BN, 25, FALSE)+F103*2-Z103-AB103-AD103-AG103</f>
        <v>#N/A</v>
      </c>
      <c r="AX103" s="53" t="e">
        <f>AE103-VLOOKUP(C103,Вчера_КовиВак!C:BN, 24, FALSE)</f>
        <v>#N/A</v>
      </c>
    </row>
    <row r="104" spans="1:50" ht="50.1" customHeight="1" x14ac:dyDescent="0.25">
      <c r="A104" s="42"/>
      <c r="B104" s="42"/>
      <c r="C104" s="42"/>
      <c r="D104" s="39"/>
      <c r="E104" s="44"/>
      <c r="F104" s="39"/>
      <c r="G104" s="44"/>
      <c r="H104" s="39"/>
      <c r="I104" s="44"/>
      <c r="J104" s="39"/>
      <c r="K104" s="44"/>
      <c r="L104" s="43"/>
      <c r="M104" s="44"/>
      <c r="N104" s="43"/>
      <c r="O104" s="44"/>
      <c r="P104" s="43"/>
      <c r="Q104" s="44"/>
      <c r="R104" s="43"/>
      <c r="S104" s="44"/>
      <c r="T104" s="43"/>
      <c r="U104" s="44"/>
      <c r="V104" s="43"/>
      <c r="W104" s="44"/>
      <c r="X104" s="43"/>
      <c r="Y104" s="44"/>
      <c r="Z104" s="44"/>
      <c r="AA104" s="44"/>
      <c r="AB104" s="43"/>
      <c r="AC104" s="44"/>
      <c r="AD104" s="43"/>
      <c r="AE104" s="43"/>
      <c r="AF104" s="43"/>
      <c r="AG104" s="44"/>
      <c r="AH104" s="48"/>
      <c r="AI104" s="57">
        <f t="shared" si="2"/>
        <v>0</v>
      </c>
      <c r="AJ104" s="53" t="str">
        <f>IF(ISNA(VLOOKUP(C104,Вчера_КовиВак!C:C, 1, FALSE)),"ошибка",0)</f>
        <v>ошибка</v>
      </c>
      <c r="AK104" s="55"/>
      <c r="AL104" s="53" t="e">
        <f>E104-F104-VLOOKUP(C104, Вчера_КовиВак!C:BN, 2, FALSE)</f>
        <v>#N/A</v>
      </c>
      <c r="AM104" s="53" t="e">
        <f>K104-L104-VLOOKUP(C104, Вчера_КовиВак!C:BN, 4, FALSE)</f>
        <v>#N/A</v>
      </c>
      <c r="AN104" s="53" t="e">
        <f>M104-N104-VLOOKUP(C104, Вчера_КовиВак!C:BN, 6, FALSE)</f>
        <v>#N/A</v>
      </c>
      <c r="AO104" s="53" t="e">
        <f>O104-P104-VLOOKUP(C104, Вчера_КовиВак!C:BN, 8, FALSE)</f>
        <v>#N/A</v>
      </c>
      <c r="AP104" s="53" t="e">
        <f>Q104-R104-VLOOKUP(C104, Вчера_КовиВак!C:BN, 10, FALSE)</f>
        <v>#N/A</v>
      </c>
      <c r="AQ104" s="53" t="e">
        <f>S104-T104-VLOOKUP(C104, Вчера_КовиВак!C:BN, 12, FALSE)</f>
        <v>#N/A</v>
      </c>
      <c r="AR104" s="53" t="e">
        <f>U104-V104-VLOOKUP(C104, Вчера_КовиВак!C:BN, 14, FALSE)</f>
        <v>#N/A</v>
      </c>
      <c r="AS104" s="53" t="e">
        <f>W104-X104-VLOOKUP(C104, Вчера_КовиВак!C:BN, 16, FALSE)</f>
        <v>#N/A</v>
      </c>
      <c r="AT104" s="53" t="e">
        <f>Y104-Z104-VLOOKUP(C104, Вчера_КовиВак!C:BN, 18, FALSE)</f>
        <v>#N/A</v>
      </c>
      <c r="AU104" s="53" t="e">
        <f>AA104-AB104-VLOOKUP(C104, Вчера_КовиВак!C:BN, 20, FALSE)</f>
        <v>#N/A</v>
      </c>
      <c r="AV104" s="53" t="e">
        <f>AC104-AD104-VLOOKUP(C104, Вчера_КовиВак!C:BN, 22, FALSE)</f>
        <v>#N/A</v>
      </c>
      <c r="AW104" s="53" t="e">
        <f>VLOOKUP(C104, Вчера_КовиВак!C:BN, 25, FALSE)+F104*2-Z104-AB104-AD104-AG104</f>
        <v>#N/A</v>
      </c>
      <c r="AX104" s="53" t="e">
        <f>AE104-VLOOKUP(C104,Вчера_КовиВак!C:BN, 24, FALSE)</f>
        <v>#N/A</v>
      </c>
    </row>
    <row r="105" spans="1:50" ht="50.1" customHeight="1" x14ac:dyDescent="0.25">
      <c r="A105" s="42"/>
      <c r="B105" s="42"/>
      <c r="C105" s="42"/>
      <c r="D105" s="39"/>
      <c r="E105" s="44"/>
      <c r="F105" s="39"/>
      <c r="G105" s="44"/>
      <c r="H105" s="39"/>
      <c r="I105" s="44"/>
      <c r="J105" s="39"/>
      <c r="K105" s="44"/>
      <c r="L105" s="43"/>
      <c r="M105" s="44"/>
      <c r="N105" s="43"/>
      <c r="O105" s="44"/>
      <c r="P105" s="43"/>
      <c r="Q105" s="44"/>
      <c r="R105" s="43"/>
      <c r="S105" s="44"/>
      <c r="T105" s="43"/>
      <c r="U105" s="44"/>
      <c r="V105" s="43"/>
      <c r="W105" s="44"/>
      <c r="X105" s="43"/>
      <c r="Y105" s="44"/>
      <c r="Z105" s="44"/>
      <c r="AA105" s="44"/>
      <c r="AB105" s="43"/>
      <c r="AC105" s="44"/>
      <c r="AD105" s="43"/>
      <c r="AE105" s="43"/>
      <c r="AF105" s="43"/>
      <c r="AG105" s="44"/>
      <c r="AH105" s="48"/>
      <c r="AI105" s="57">
        <f t="shared" si="2"/>
        <v>0</v>
      </c>
      <c r="AJ105" s="53" t="str">
        <f>IF(ISNA(VLOOKUP(C105,Вчера_КовиВак!C:C, 1, FALSE)),"ошибка",0)</f>
        <v>ошибка</v>
      </c>
      <c r="AK105" s="55"/>
      <c r="AL105" s="53" t="e">
        <f>E105-F105-VLOOKUP(C105, Вчера_КовиВак!C:BN, 2, FALSE)</f>
        <v>#N/A</v>
      </c>
      <c r="AM105" s="53" t="e">
        <f>K105-L105-VLOOKUP(C105, Вчера_КовиВак!C:BN, 4, FALSE)</f>
        <v>#N/A</v>
      </c>
      <c r="AN105" s="53" t="e">
        <f>M105-N105-VLOOKUP(C105, Вчера_КовиВак!C:BN, 6, FALSE)</f>
        <v>#N/A</v>
      </c>
      <c r="AO105" s="53" t="e">
        <f>O105-P105-VLOOKUP(C105, Вчера_КовиВак!C:BN, 8, FALSE)</f>
        <v>#N/A</v>
      </c>
      <c r="AP105" s="53" t="e">
        <f>Q105-R105-VLOOKUP(C105, Вчера_КовиВак!C:BN, 10, FALSE)</f>
        <v>#N/A</v>
      </c>
      <c r="AQ105" s="53" t="e">
        <f>S105-T105-VLOOKUP(C105, Вчера_КовиВак!C:BN, 12, FALSE)</f>
        <v>#N/A</v>
      </c>
      <c r="AR105" s="53" t="e">
        <f>U105-V105-VLOOKUP(C105, Вчера_КовиВак!C:BN, 14, FALSE)</f>
        <v>#N/A</v>
      </c>
      <c r="AS105" s="53" t="e">
        <f>W105-X105-VLOOKUP(C105, Вчера_КовиВак!C:BN, 16, FALSE)</f>
        <v>#N/A</v>
      </c>
      <c r="AT105" s="53" t="e">
        <f>Y105-Z105-VLOOKUP(C105, Вчера_КовиВак!C:BN, 18, FALSE)</f>
        <v>#N/A</v>
      </c>
      <c r="AU105" s="53" t="e">
        <f>AA105-AB105-VLOOKUP(C105, Вчера_КовиВак!C:BN, 20, FALSE)</f>
        <v>#N/A</v>
      </c>
      <c r="AV105" s="53" t="e">
        <f>AC105-AD105-VLOOKUP(C105, Вчера_КовиВак!C:BN, 22, FALSE)</f>
        <v>#N/A</v>
      </c>
      <c r="AW105" s="53" t="e">
        <f>VLOOKUP(C105, Вчера_КовиВак!C:BN, 25, FALSE)+F105*2-Z105-AB105-AD105-AG105</f>
        <v>#N/A</v>
      </c>
      <c r="AX105" s="53" t="e">
        <f>AE105-VLOOKUP(C105,Вчера_КовиВак!C:BN, 24, FALSE)</f>
        <v>#N/A</v>
      </c>
    </row>
    <row r="106" spans="1:50" ht="50.1" customHeight="1" x14ac:dyDescent="0.25">
      <c r="A106" s="42"/>
      <c r="B106" s="42"/>
      <c r="C106" s="42"/>
      <c r="D106" s="39"/>
      <c r="E106" s="44"/>
      <c r="F106" s="39"/>
      <c r="G106" s="44"/>
      <c r="H106" s="39"/>
      <c r="I106" s="44"/>
      <c r="J106" s="39"/>
      <c r="K106" s="44"/>
      <c r="L106" s="43"/>
      <c r="M106" s="44"/>
      <c r="N106" s="43"/>
      <c r="O106" s="44"/>
      <c r="P106" s="43"/>
      <c r="Q106" s="44"/>
      <c r="R106" s="43"/>
      <c r="S106" s="44"/>
      <c r="T106" s="43"/>
      <c r="U106" s="44"/>
      <c r="V106" s="43"/>
      <c r="W106" s="44"/>
      <c r="X106" s="43"/>
      <c r="Y106" s="44"/>
      <c r="Z106" s="44"/>
      <c r="AA106" s="44"/>
      <c r="AB106" s="43"/>
      <c r="AC106" s="44"/>
      <c r="AD106" s="43"/>
      <c r="AE106" s="43"/>
      <c r="AF106" s="43"/>
      <c r="AG106" s="44"/>
      <c r="AH106" s="48"/>
      <c r="AI106" s="57">
        <f t="shared" si="2"/>
        <v>0</v>
      </c>
      <c r="AJ106" s="53" t="str">
        <f>IF(ISNA(VLOOKUP(C106,Вчера_КовиВак!C:C, 1, FALSE)),"ошибка",0)</f>
        <v>ошибка</v>
      </c>
      <c r="AK106" s="55"/>
      <c r="AL106" s="53" t="e">
        <f>E106-F106-VLOOKUP(C106, Вчера_КовиВак!C:BN, 2, FALSE)</f>
        <v>#N/A</v>
      </c>
      <c r="AM106" s="53" t="e">
        <f>K106-L106-VLOOKUP(C106, Вчера_КовиВак!C:BN, 4, FALSE)</f>
        <v>#N/A</v>
      </c>
      <c r="AN106" s="53" t="e">
        <f>M106-N106-VLOOKUP(C106, Вчера_КовиВак!C:BN, 6, FALSE)</f>
        <v>#N/A</v>
      </c>
      <c r="AO106" s="53" t="e">
        <f>O106-P106-VLOOKUP(C106, Вчера_КовиВак!C:BN, 8, FALSE)</f>
        <v>#N/A</v>
      </c>
      <c r="AP106" s="53" t="e">
        <f>Q106-R106-VLOOKUP(C106, Вчера_КовиВак!C:BN, 10, FALSE)</f>
        <v>#N/A</v>
      </c>
      <c r="AQ106" s="53" t="e">
        <f>S106-T106-VLOOKUP(C106, Вчера_КовиВак!C:BN, 12, FALSE)</f>
        <v>#N/A</v>
      </c>
      <c r="AR106" s="53" t="e">
        <f>U106-V106-VLOOKUP(C106, Вчера_КовиВак!C:BN, 14, FALSE)</f>
        <v>#N/A</v>
      </c>
      <c r="AS106" s="53" t="e">
        <f>W106-X106-VLOOKUP(C106, Вчера_КовиВак!C:BN, 16, FALSE)</f>
        <v>#N/A</v>
      </c>
      <c r="AT106" s="53" t="e">
        <f>Y106-Z106-VLOOKUP(C106, Вчера_КовиВак!C:BN, 18, FALSE)</f>
        <v>#N/A</v>
      </c>
      <c r="AU106" s="53" t="e">
        <f>AA106-AB106-VLOOKUP(C106, Вчера_КовиВак!C:BN, 20, FALSE)</f>
        <v>#N/A</v>
      </c>
      <c r="AV106" s="53" t="e">
        <f>AC106-AD106-VLOOKUP(C106, Вчера_КовиВак!C:BN, 22, FALSE)</f>
        <v>#N/A</v>
      </c>
      <c r="AW106" s="53" t="e">
        <f>VLOOKUP(C106, Вчера_КовиВак!C:BN, 25, FALSE)+F106*2-Z106-AB106-AD106-AG106</f>
        <v>#N/A</v>
      </c>
      <c r="AX106" s="53" t="e">
        <f>AE106-VLOOKUP(C106,Вчера_КовиВак!C:BN, 24, FALSE)</f>
        <v>#N/A</v>
      </c>
    </row>
    <row r="107" spans="1:50" ht="50.1" customHeight="1" x14ac:dyDescent="0.25">
      <c r="A107" s="42"/>
      <c r="B107" s="42"/>
      <c r="C107" s="42"/>
      <c r="D107" s="39"/>
      <c r="E107" s="44"/>
      <c r="F107" s="39"/>
      <c r="G107" s="44"/>
      <c r="H107" s="39"/>
      <c r="I107" s="44"/>
      <c r="J107" s="39"/>
      <c r="K107" s="44"/>
      <c r="L107" s="43"/>
      <c r="M107" s="44"/>
      <c r="N107" s="43"/>
      <c r="O107" s="44"/>
      <c r="P107" s="43"/>
      <c r="Q107" s="44"/>
      <c r="R107" s="43"/>
      <c r="S107" s="44"/>
      <c r="T107" s="43"/>
      <c r="U107" s="44"/>
      <c r="V107" s="43"/>
      <c r="W107" s="44"/>
      <c r="X107" s="43"/>
      <c r="Y107" s="44"/>
      <c r="Z107" s="44"/>
      <c r="AA107" s="44"/>
      <c r="AB107" s="43"/>
      <c r="AC107" s="44"/>
      <c r="AD107" s="43"/>
      <c r="AE107" s="43"/>
      <c r="AF107" s="43"/>
      <c r="AG107" s="44"/>
      <c r="AH107" s="48"/>
      <c r="AI107" s="57">
        <f t="shared" si="2"/>
        <v>0</v>
      </c>
      <c r="AJ107" s="53" t="str">
        <f>IF(ISNA(VLOOKUP(C107,Вчера_КовиВак!C:C, 1, FALSE)),"ошибка",0)</f>
        <v>ошибка</v>
      </c>
      <c r="AK107" s="55"/>
      <c r="AL107" s="53" t="e">
        <f>E107-F107-VLOOKUP(C107, Вчера_КовиВак!C:BN, 2, FALSE)</f>
        <v>#N/A</v>
      </c>
      <c r="AM107" s="53" t="e">
        <f>K107-L107-VLOOKUP(C107, Вчера_КовиВак!C:BN, 4, FALSE)</f>
        <v>#N/A</v>
      </c>
      <c r="AN107" s="53" t="e">
        <f>M107-N107-VLOOKUP(C107, Вчера_КовиВак!C:BN, 6, FALSE)</f>
        <v>#N/A</v>
      </c>
      <c r="AO107" s="53" t="e">
        <f>O107-P107-VLOOKUP(C107, Вчера_КовиВак!C:BN, 8, FALSE)</f>
        <v>#N/A</v>
      </c>
      <c r="AP107" s="53" t="e">
        <f>Q107-R107-VLOOKUP(C107, Вчера_КовиВак!C:BN, 10, FALSE)</f>
        <v>#N/A</v>
      </c>
      <c r="AQ107" s="53" t="e">
        <f>S107-T107-VLOOKUP(C107, Вчера_КовиВак!C:BN, 12, FALSE)</f>
        <v>#N/A</v>
      </c>
      <c r="AR107" s="53" t="e">
        <f>U107-V107-VLOOKUP(C107, Вчера_КовиВак!C:BN, 14, FALSE)</f>
        <v>#N/A</v>
      </c>
      <c r="AS107" s="53" t="e">
        <f>W107-X107-VLOOKUP(C107, Вчера_КовиВак!C:BN, 16, FALSE)</f>
        <v>#N/A</v>
      </c>
      <c r="AT107" s="53" t="e">
        <f>Y107-Z107-VLOOKUP(C107, Вчера_КовиВак!C:BN, 18, FALSE)</f>
        <v>#N/A</v>
      </c>
      <c r="AU107" s="53" t="e">
        <f>AA107-AB107-VLOOKUP(C107, Вчера_КовиВак!C:BN, 20, FALSE)</f>
        <v>#N/A</v>
      </c>
      <c r="AV107" s="53" t="e">
        <f>AC107-AD107-VLOOKUP(C107, Вчера_КовиВак!C:BN, 22, FALSE)</f>
        <v>#N/A</v>
      </c>
      <c r="AW107" s="53" t="e">
        <f>VLOOKUP(C107, Вчера_КовиВак!C:BN, 25, FALSE)+F107*2-Z107-AB107-AD107-AG107</f>
        <v>#N/A</v>
      </c>
      <c r="AX107" s="53" t="e">
        <f>AE107-VLOOKUP(C107,Вчера_КовиВак!C:BN, 24, FALSE)</f>
        <v>#N/A</v>
      </c>
    </row>
    <row r="108" spans="1:50" ht="50.1" customHeight="1" x14ac:dyDescent="0.25">
      <c r="A108" s="42"/>
      <c r="B108" s="42"/>
      <c r="C108" s="42"/>
      <c r="D108" s="39"/>
      <c r="E108" s="44"/>
      <c r="F108" s="39"/>
      <c r="G108" s="44"/>
      <c r="H108" s="39"/>
      <c r="I108" s="44"/>
      <c r="J108" s="39"/>
      <c r="K108" s="44"/>
      <c r="L108" s="43"/>
      <c r="M108" s="44"/>
      <c r="N108" s="43"/>
      <c r="O108" s="44"/>
      <c r="P108" s="43"/>
      <c r="Q108" s="44"/>
      <c r="R108" s="43"/>
      <c r="S108" s="44"/>
      <c r="T108" s="43"/>
      <c r="U108" s="44"/>
      <c r="V108" s="43"/>
      <c r="W108" s="44"/>
      <c r="X108" s="43"/>
      <c r="Y108" s="44"/>
      <c r="Z108" s="44"/>
      <c r="AA108" s="44"/>
      <c r="AB108" s="43"/>
      <c r="AC108" s="44"/>
      <c r="AD108" s="43"/>
      <c r="AE108" s="43"/>
      <c r="AF108" s="43"/>
      <c r="AG108" s="44"/>
      <c r="AH108" s="48"/>
      <c r="AI108" s="57">
        <f t="shared" si="2"/>
        <v>0</v>
      </c>
      <c r="AJ108" s="53" t="str">
        <f>IF(ISNA(VLOOKUP(C108,Вчера_КовиВак!C:C, 1, FALSE)),"ошибка",0)</f>
        <v>ошибка</v>
      </c>
      <c r="AK108" s="55"/>
      <c r="AL108" s="53" t="e">
        <f>E108-F108-VLOOKUP(C108, Вчера_КовиВак!C:BN, 2, FALSE)</f>
        <v>#N/A</v>
      </c>
      <c r="AM108" s="53" t="e">
        <f>K108-L108-VLOOKUP(C108, Вчера_КовиВак!C:BN, 4, FALSE)</f>
        <v>#N/A</v>
      </c>
      <c r="AN108" s="53" t="e">
        <f>M108-N108-VLOOKUP(C108, Вчера_КовиВак!C:BN, 6, FALSE)</f>
        <v>#N/A</v>
      </c>
      <c r="AO108" s="53" t="e">
        <f>O108-P108-VLOOKUP(C108, Вчера_КовиВак!C:BN, 8, FALSE)</f>
        <v>#N/A</v>
      </c>
      <c r="AP108" s="53" t="e">
        <f>Q108-R108-VLOOKUP(C108, Вчера_КовиВак!C:BN, 10, FALSE)</f>
        <v>#N/A</v>
      </c>
      <c r="AQ108" s="53" t="e">
        <f>S108-T108-VLOOKUP(C108, Вчера_КовиВак!C:BN, 12, FALSE)</f>
        <v>#N/A</v>
      </c>
      <c r="AR108" s="53" t="e">
        <f>U108-V108-VLOOKUP(C108, Вчера_КовиВак!C:BN, 14, FALSE)</f>
        <v>#N/A</v>
      </c>
      <c r="AS108" s="53" t="e">
        <f>W108-X108-VLOOKUP(C108, Вчера_КовиВак!C:BN, 16, FALSE)</f>
        <v>#N/A</v>
      </c>
      <c r="AT108" s="53" t="e">
        <f>Y108-Z108-VLOOKUP(C108, Вчера_КовиВак!C:BN, 18, FALSE)</f>
        <v>#N/A</v>
      </c>
      <c r="AU108" s="53" t="e">
        <f>AA108-AB108-VLOOKUP(C108, Вчера_КовиВак!C:BN, 20, FALSE)</f>
        <v>#N/A</v>
      </c>
      <c r="AV108" s="53" t="e">
        <f>AC108-AD108-VLOOKUP(C108, Вчера_КовиВак!C:BN, 22, FALSE)</f>
        <v>#N/A</v>
      </c>
      <c r="AW108" s="53" t="e">
        <f>VLOOKUP(C108, Вчера_КовиВак!C:BN, 25, FALSE)+F108*2-Z108-AB108-AD108-AG108</f>
        <v>#N/A</v>
      </c>
      <c r="AX108" s="53" t="e">
        <f>AE108-VLOOKUP(C108,Вчера_КовиВак!C:BN, 24, FALSE)</f>
        <v>#N/A</v>
      </c>
    </row>
    <row r="109" spans="1:50" ht="50.1" customHeight="1" x14ac:dyDescent="0.25">
      <c r="A109" s="42"/>
      <c r="B109" s="42"/>
      <c r="C109" s="42"/>
      <c r="D109" s="39"/>
      <c r="E109" s="44"/>
      <c r="F109" s="39"/>
      <c r="G109" s="44"/>
      <c r="H109" s="39"/>
      <c r="I109" s="44"/>
      <c r="J109" s="39"/>
      <c r="K109" s="44"/>
      <c r="L109" s="43"/>
      <c r="M109" s="44"/>
      <c r="N109" s="43"/>
      <c r="O109" s="44"/>
      <c r="P109" s="43"/>
      <c r="Q109" s="44"/>
      <c r="R109" s="43"/>
      <c r="S109" s="44"/>
      <c r="T109" s="43"/>
      <c r="U109" s="44"/>
      <c r="V109" s="43"/>
      <c r="W109" s="44"/>
      <c r="X109" s="43"/>
      <c r="Y109" s="44"/>
      <c r="Z109" s="44"/>
      <c r="AA109" s="44"/>
      <c r="AB109" s="43"/>
      <c r="AC109" s="44"/>
      <c r="AD109" s="43"/>
      <c r="AE109" s="43"/>
      <c r="AF109" s="43"/>
      <c r="AG109" s="44"/>
      <c r="AH109" s="48"/>
      <c r="AI109" s="57">
        <f t="shared" si="2"/>
        <v>0</v>
      </c>
      <c r="AJ109" s="53" t="str">
        <f>IF(ISNA(VLOOKUP(C109,Вчера_КовиВак!C:C, 1, FALSE)),"ошибка",0)</f>
        <v>ошибка</v>
      </c>
      <c r="AK109" s="55"/>
      <c r="AL109" s="53" t="e">
        <f>E109-F109-VLOOKUP(C109, Вчера_КовиВак!C:BN, 2, FALSE)</f>
        <v>#N/A</v>
      </c>
      <c r="AM109" s="53" t="e">
        <f>K109-L109-VLOOKUP(C109, Вчера_КовиВак!C:BN, 4, FALSE)</f>
        <v>#N/A</v>
      </c>
      <c r="AN109" s="53" t="e">
        <f>M109-N109-VLOOKUP(C109, Вчера_КовиВак!C:BN, 6, FALSE)</f>
        <v>#N/A</v>
      </c>
      <c r="AO109" s="53" t="e">
        <f>O109-P109-VLOOKUP(C109, Вчера_КовиВак!C:BN, 8, FALSE)</f>
        <v>#N/A</v>
      </c>
      <c r="AP109" s="53" t="e">
        <f>Q109-R109-VLOOKUP(C109, Вчера_КовиВак!C:BN, 10, FALSE)</f>
        <v>#N/A</v>
      </c>
      <c r="AQ109" s="53" t="e">
        <f>S109-T109-VLOOKUP(C109, Вчера_КовиВак!C:BN, 12, FALSE)</f>
        <v>#N/A</v>
      </c>
      <c r="AR109" s="53" t="e">
        <f>U109-V109-VLOOKUP(C109, Вчера_КовиВак!C:BN, 14, FALSE)</f>
        <v>#N/A</v>
      </c>
      <c r="AS109" s="53" t="e">
        <f>W109-X109-VLOOKUP(C109, Вчера_КовиВак!C:BN, 16, FALSE)</f>
        <v>#N/A</v>
      </c>
      <c r="AT109" s="53" t="e">
        <f>Y109-Z109-VLOOKUP(C109, Вчера_КовиВак!C:BN, 18, FALSE)</f>
        <v>#N/A</v>
      </c>
      <c r="AU109" s="53" t="e">
        <f>AA109-AB109-VLOOKUP(C109, Вчера_КовиВак!C:BN, 20, FALSE)</f>
        <v>#N/A</v>
      </c>
      <c r="AV109" s="53" t="e">
        <f>AC109-AD109-VLOOKUP(C109, Вчера_КовиВак!C:BN, 22, FALSE)</f>
        <v>#N/A</v>
      </c>
      <c r="AW109" s="53" t="e">
        <f>VLOOKUP(C109, Вчера_КовиВак!C:BN, 25, FALSE)+F109*2-Z109-AB109-AD109-AG109</f>
        <v>#N/A</v>
      </c>
      <c r="AX109" s="53" t="e">
        <f>AE109-VLOOKUP(C109,Вчера_КовиВак!C:BN, 24, FALSE)</f>
        <v>#N/A</v>
      </c>
    </row>
    <row r="110" spans="1:50" ht="50.1" customHeight="1" x14ac:dyDescent="0.25">
      <c r="A110" s="42"/>
      <c r="B110" s="42"/>
      <c r="C110" s="42"/>
      <c r="D110" s="39"/>
      <c r="E110" s="44"/>
      <c r="F110" s="39"/>
      <c r="G110" s="44"/>
      <c r="H110" s="39"/>
      <c r="I110" s="44"/>
      <c r="J110" s="39"/>
      <c r="K110" s="44"/>
      <c r="L110" s="43"/>
      <c r="M110" s="44"/>
      <c r="N110" s="43"/>
      <c r="O110" s="44"/>
      <c r="P110" s="43"/>
      <c r="Q110" s="44"/>
      <c r="R110" s="43"/>
      <c r="S110" s="44"/>
      <c r="T110" s="43"/>
      <c r="U110" s="44"/>
      <c r="V110" s="43"/>
      <c r="W110" s="44"/>
      <c r="X110" s="43"/>
      <c r="Y110" s="44"/>
      <c r="Z110" s="44"/>
      <c r="AA110" s="44"/>
      <c r="AB110" s="43"/>
      <c r="AC110" s="44"/>
      <c r="AD110" s="43"/>
      <c r="AE110" s="43"/>
      <c r="AF110" s="43"/>
      <c r="AG110" s="44"/>
      <c r="AH110" s="48"/>
      <c r="AI110" s="57">
        <f t="shared" si="2"/>
        <v>0</v>
      </c>
      <c r="AJ110" s="53" t="str">
        <f>IF(ISNA(VLOOKUP(C110,Вчера_КовиВак!C:C, 1, FALSE)),"ошибка",0)</f>
        <v>ошибка</v>
      </c>
      <c r="AK110" s="55"/>
      <c r="AL110" s="53" t="e">
        <f>E110-F110-VLOOKUP(C110, Вчера_КовиВак!C:BN, 2, FALSE)</f>
        <v>#N/A</v>
      </c>
      <c r="AM110" s="53" t="e">
        <f>K110-L110-VLOOKUP(C110, Вчера_КовиВак!C:BN, 4, FALSE)</f>
        <v>#N/A</v>
      </c>
      <c r="AN110" s="53" t="e">
        <f>M110-N110-VLOOKUP(C110, Вчера_КовиВак!C:BN, 6, FALSE)</f>
        <v>#N/A</v>
      </c>
      <c r="AO110" s="53" t="e">
        <f>O110-P110-VLOOKUP(C110, Вчера_КовиВак!C:BN, 8, FALSE)</f>
        <v>#N/A</v>
      </c>
      <c r="AP110" s="53" t="e">
        <f>Q110-R110-VLOOKUP(C110, Вчера_КовиВак!C:BN, 10, FALSE)</f>
        <v>#N/A</v>
      </c>
      <c r="AQ110" s="53" t="e">
        <f>S110-T110-VLOOKUP(C110, Вчера_КовиВак!C:BN, 12, FALSE)</f>
        <v>#N/A</v>
      </c>
      <c r="AR110" s="53" t="e">
        <f>U110-V110-VLOOKUP(C110, Вчера_КовиВак!C:BN, 14, FALSE)</f>
        <v>#N/A</v>
      </c>
      <c r="AS110" s="53" t="e">
        <f>W110-X110-VLOOKUP(C110, Вчера_КовиВак!C:BN, 16, FALSE)</f>
        <v>#N/A</v>
      </c>
      <c r="AT110" s="53" t="e">
        <f>Y110-Z110-VLOOKUP(C110, Вчера_КовиВак!C:BN, 18, FALSE)</f>
        <v>#N/A</v>
      </c>
      <c r="AU110" s="53" t="e">
        <f>AA110-AB110-VLOOKUP(C110, Вчера_КовиВак!C:BN, 20, FALSE)</f>
        <v>#N/A</v>
      </c>
      <c r="AV110" s="53" t="e">
        <f>AC110-AD110-VLOOKUP(C110, Вчера_КовиВак!C:BN, 22, FALSE)</f>
        <v>#N/A</v>
      </c>
      <c r="AW110" s="53" t="e">
        <f>VLOOKUP(C110, Вчера_КовиВак!C:BN, 25, FALSE)+F110*2-Z110-AB110-AD110-AG110</f>
        <v>#N/A</v>
      </c>
      <c r="AX110" s="53" t="e">
        <f>AE110-VLOOKUP(C110,Вчера_КовиВак!C:BN, 24, FALSE)</f>
        <v>#N/A</v>
      </c>
    </row>
    <row r="111" spans="1:50" ht="50.1" customHeight="1" x14ac:dyDescent="0.25">
      <c r="A111" s="42"/>
      <c r="B111" s="42"/>
      <c r="C111" s="42"/>
      <c r="D111" s="39"/>
      <c r="E111" s="44"/>
      <c r="F111" s="39"/>
      <c r="G111" s="44"/>
      <c r="H111" s="39"/>
      <c r="I111" s="44"/>
      <c r="J111" s="39"/>
      <c r="K111" s="44"/>
      <c r="L111" s="43"/>
      <c r="M111" s="44"/>
      <c r="N111" s="43"/>
      <c r="O111" s="44"/>
      <c r="P111" s="43"/>
      <c r="Q111" s="44"/>
      <c r="R111" s="43"/>
      <c r="S111" s="44"/>
      <c r="T111" s="43"/>
      <c r="U111" s="44"/>
      <c r="V111" s="43"/>
      <c r="W111" s="44"/>
      <c r="X111" s="43"/>
      <c r="Y111" s="44"/>
      <c r="Z111" s="44"/>
      <c r="AA111" s="44"/>
      <c r="AB111" s="43"/>
      <c r="AC111" s="44"/>
      <c r="AD111" s="43"/>
      <c r="AE111" s="43"/>
      <c r="AF111" s="43"/>
      <c r="AG111" s="44"/>
      <c r="AH111" s="48"/>
      <c r="AI111" s="57">
        <f t="shared" si="2"/>
        <v>0</v>
      </c>
      <c r="AJ111" s="53" t="str">
        <f>IF(ISNA(VLOOKUP(C111,Вчера_КовиВак!C:C, 1, FALSE)),"ошибка",0)</f>
        <v>ошибка</v>
      </c>
      <c r="AK111" s="55"/>
      <c r="AL111" s="53" t="e">
        <f>E111-F111-VLOOKUP(C111, Вчера_КовиВак!C:BN, 2, FALSE)</f>
        <v>#N/A</v>
      </c>
      <c r="AM111" s="53" t="e">
        <f>K111-L111-VLOOKUP(C111, Вчера_КовиВак!C:BN, 4, FALSE)</f>
        <v>#N/A</v>
      </c>
      <c r="AN111" s="53" t="e">
        <f>M111-N111-VLOOKUP(C111, Вчера_КовиВак!C:BN, 6, FALSE)</f>
        <v>#N/A</v>
      </c>
      <c r="AO111" s="53" t="e">
        <f>O111-P111-VLOOKUP(C111, Вчера_КовиВак!C:BN, 8, FALSE)</f>
        <v>#N/A</v>
      </c>
      <c r="AP111" s="53" t="e">
        <f>Q111-R111-VLOOKUP(C111, Вчера_КовиВак!C:BN, 10, FALSE)</f>
        <v>#N/A</v>
      </c>
      <c r="AQ111" s="53" t="e">
        <f>S111-T111-VLOOKUP(C111, Вчера_КовиВак!C:BN, 12, FALSE)</f>
        <v>#N/A</v>
      </c>
      <c r="AR111" s="53" t="e">
        <f>U111-V111-VLOOKUP(C111, Вчера_КовиВак!C:BN, 14, FALSE)</f>
        <v>#N/A</v>
      </c>
      <c r="AS111" s="53" t="e">
        <f>W111-X111-VLOOKUP(C111, Вчера_КовиВак!C:BN, 16, FALSE)</f>
        <v>#N/A</v>
      </c>
      <c r="AT111" s="53" t="e">
        <f>Y111-Z111-VLOOKUP(C111, Вчера_КовиВак!C:BN, 18, FALSE)</f>
        <v>#N/A</v>
      </c>
      <c r="AU111" s="53" t="e">
        <f>AA111-AB111-VLOOKUP(C111, Вчера_КовиВак!C:BN, 20, FALSE)</f>
        <v>#N/A</v>
      </c>
      <c r="AV111" s="53" t="e">
        <f>AC111-AD111-VLOOKUP(C111, Вчера_КовиВак!C:BN, 22, FALSE)</f>
        <v>#N/A</v>
      </c>
      <c r="AW111" s="53" t="e">
        <f>VLOOKUP(C111, Вчера_КовиВак!C:BN, 25, FALSE)+F111*2-Z111-AB111-AD111-AG111</f>
        <v>#N/A</v>
      </c>
      <c r="AX111" s="53" t="e">
        <f>AE111-VLOOKUP(C111,Вчера_КовиВак!C:BN, 24, FALSE)</f>
        <v>#N/A</v>
      </c>
    </row>
    <row r="112" spans="1:50" ht="50.1" customHeight="1" x14ac:dyDescent="0.25">
      <c r="A112" s="42"/>
      <c r="B112" s="42"/>
      <c r="C112" s="42"/>
      <c r="D112" s="39"/>
      <c r="E112" s="44"/>
      <c r="F112" s="39"/>
      <c r="G112" s="44"/>
      <c r="H112" s="39"/>
      <c r="I112" s="44"/>
      <c r="J112" s="39"/>
      <c r="K112" s="44"/>
      <c r="L112" s="43"/>
      <c r="M112" s="44"/>
      <c r="N112" s="43"/>
      <c r="O112" s="44"/>
      <c r="P112" s="43"/>
      <c r="Q112" s="44"/>
      <c r="R112" s="43"/>
      <c r="S112" s="44"/>
      <c r="T112" s="43"/>
      <c r="U112" s="44"/>
      <c r="V112" s="43"/>
      <c r="W112" s="44"/>
      <c r="X112" s="43"/>
      <c r="Y112" s="44"/>
      <c r="Z112" s="44"/>
      <c r="AA112" s="44"/>
      <c r="AB112" s="43"/>
      <c r="AC112" s="44"/>
      <c r="AD112" s="43"/>
      <c r="AE112" s="43"/>
      <c r="AF112" s="43"/>
      <c r="AG112" s="44"/>
      <c r="AH112" s="48"/>
      <c r="AI112" s="57">
        <f t="shared" si="2"/>
        <v>0</v>
      </c>
      <c r="AJ112" s="53" t="str">
        <f>IF(ISNA(VLOOKUP(C112,Вчера_КовиВак!C:C, 1, FALSE)),"ошибка",0)</f>
        <v>ошибка</v>
      </c>
      <c r="AK112" s="55"/>
      <c r="AL112" s="53" t="e">
        <f>E112-F112-VLOOKUP(C112, Вчера_КовиВак!C:BN, 2, FALSE)</f>
        <v>#N/A</v>
      </c>
      <c r="AM112" s="53" t="e">
        <f>K112-L112-VLOOKUP(C112, Вчера_КовиВак!C:BN, 4, FALSE)</f>
        <v>#N/A</v>
      </c>
      <c r="AN112" s="53" t="e">
        <f>M112-N112-VLOOKUP(C112, Вчера_КовиВак!C:BN, 6, FALSE)</f>
        <v>#N/A</v>
      </c>
      <c r="AO112" s="53" t="e">
        <f>O112-P112-VLOOKUP(C112, Вчера_КовиВак!C:BN, 8, FALSE)</f>
        <v>#N/A</v>
      </c>
      <c r="AP112" s="53" t="e">
        <f>Q112-R112-VLOOKUP(C112, Вчера_КовиВак!C:BN, 10, FALSE)</f>
        <v>#N/A</v>
      </c>
      <c r="AQ112" s="53" t="e">
        <f>S112-T112-VLOOKUP(C112, Вчера_КовиВак!C:BN, 12, FALSE)</f>
        <v>#N/A</v>
      </c>
      <c r="AR112" s="53" t="e">
        <f>U112-V112-VLOOKUP(C112, Вчера_КовиВак!C:BN, 14, FALSE)</f>
        <v>#N/A</v>
      </c>
      <c r="AS112" s="53" t="e">
        <f>W112-X112-VLOOKUP(C112, Вчера_КовиВак!C:BN, 16, FALSE)</f>
        <v>#N/A</v>
      </c>
      <c r="AT112" s="53" t="e">
        <f>Y112-Z112-VLOOKUP(C112, Вчера_КовиВак!C:BN, 18, FALSE)</f>
        <v>#N/A</v>
      </c>
      <c r="AU112" s="53" t="e">
        <f>AA112-AB112-VLOOKUP(C112, Вчера_КовиВак!C:BN, 20, FALSE)</f>
        <v>#N/A</v>
      </c>
      <c r="AV112" s="53" t="e">
        <f>AC112-AD112-VLOOKUP(C112, Вчера_КовиВак!C:BN, 22, FALSE)</f>
        <v>#N/A</v>
      </c>
      <c r="AW112" s="53" t="e">
        <f>VLOOKUP(C112, Вчера_КовиВак!C:BN, 25, FALSE)+F112*2-Z112-AB112-AD112-AG112</f>
        <v>#N/A</v>
      </c>
      <c r="AX112" s="53" t="e">
        <f>AE112-VLOOKUP(C112,Вчера_КовиВак!C:BN, 24, FALSE)</f>
        <v>#N/A</v>
      </c>
    </row>
    <row r="113" spans="1:50" ht="50.1" customHeight="1" x14ac:dyDescent="0.25">
      <c r="A113" s="42"/>
      <c r="B113" s="42"/>
      <c r="C113" s="42"/>
      <c r="D113" s="39"/>
      <c r="E113" s="44"/>
      <c r="F113" s="39"/>
      <c r="G113" s="44"/>
      <c r="H113" s="39"/>
      <c r="I113" s="44"/>
      <c r="J113" s="39"/>
      <c r="K113" s="44"/>
      <c r="L113" s="43"/>
      <c r="M113" s="44"/>
      <c r="N113" s="43"/>
      <c r="O113" s="44"/>
      <c r="P113" s="43"/>
      <c r="Q113" s="44"/>
      <c r="R113" s="43"/>
      <c r="S113" s="44"/>
      <c r="T113" s="43"/>
      <c r="U113" s="44"/>
      <c r="V113" s="43"/>
      <c r="W113" s="44"/>
      <c r="X113" s="43"/>
      <c r="Y113" s="44"/>
      <c r="Z113" s="44"/>
      <c r="AA113" s="44"/>
      <c r="AB113" s="43"/>
      <c r="AC113" s="44"/>
      <c r="AD113" s="43"/>
      <c r="AE113" s="43"/>
      <c r="AF113" s="43"/>
      <c r="AG113" s="44"/>
      <c r="AH113" s="48"/>
      <c r="AI113" s="57">
        <f t="shared" si="2"/>
        <v>0</v>
      </c>
      <c r="AJ113" s="53" t="str">
        <f>IF(ISNA(VLOOKUP(C113,Вчера_КовиВак!C:C, 1, FALSE)),"ошибка",0)</f>
        <v>ошибка</v>
      </c>
      <c r="AK113" s="55"/>
      <c r="AL113" s="53" t="e">
        <f>E113-F113-VLOOKUP(C113, Вчера_КовиВак!C:BN, 2, FALSE)</f>
        <v>#N/A</v>
      </c>
      <c r="AM113" s="53" t="e">
        <f>K113-L113-VLOOKUP(C113, Вчера_КовиВак!C:BN, 4, FALSE)</f>
        <v>#N/A</v>
      </c>
      <c r="AN113" s="53" t="e">
        <f>M113-N113-VLOOKUP(C113, Вчера_КовиВак!C:BN, 6, FALSE)</f>
        <v>#N/A</v>
      </c>
      <c r="AO113" s="53" t="e">
        <f>O113-P113-VLOOKUP(C113, Вчера_КовиВак!C:BN, 8, FALSE)</f>
        <v>#N/A</v>
      </c>
      <c r="AP113" s="53" t="e">
        <f>Q113-R113-VLOOKUP(C113, Вчера_КовиВак!C:BN, 10, FALSE)</f>
        <v>#N/A</v>
      </c>
      <c r="AQ113" s="53" t="e">
        <f>S113-T113-VLOOKUP(C113, Вчера_КовиВак!C:BN, 12, FALSE)</f>
        <v>#N/A</v>
      </c>
      <c r="AR113" s="53" t="e">
        <f>U113-V113-VLOOKUP(C113, Вчера_КовиВак!C:BN, 14, FALSE)</f>
        <v>#N/A</v>
      </c>
      <c r="AS113" s="53" t="e">
        <f>W113-X113-VLOOKUP(C113, Вчера_КовиВак!C:BN, 16, FALSE)</f>
        <v>#N/A</v>
      </c>
      <c r="AT113" s="53" t="e">
        <f>Y113-Z113-VLOOKUP(C113, Вчера_КовиВак!C:BN, 18, FALSE)</f>
        <v>#N/A</v>
      </c>
      <c r="AU113" s="53" t="e">
        <f>AA113-AB113-VLOOKUP(C113, Вчера_КовиВак!C:BN, 20, FALSE)</f>
        <v>#N/A</v>
      </c>
      <c r="AV113" s="53" t="e">
        <f>AC113-AD113-VLOOKUP(C113, Вчера_КовиВак!C:BN, 22, FALSE)</f>
        <v>#N/A</v>
      </c>
      <c r="AW113" s="53" t="e">
        <f>VLOOKUP(C113, Вчера_КовиВак!C:BN, 25, FALSE)+F113*2-Z113-AB113-AD113-AG113</f>
        <v>#N/A</v>
      </c>
      <c r="AX113" s="53" t="e">
        <f>AE113-VLOOKUP(C113,Вчера_КовиВак!C:BN, 24, FALSE)</f>
        <v>#N/A</v>
      </c>
    </row>
    <row r="114" spans="1:50" ht="50.1" customHeight="1" x14ac:dyDescent="0.25">
      <c r="A114" s="42"/>
      <c r="B114" s="42"/>
      <c r="C114" s="42"/>
      <c r="D114" s="39"/>
      <c r="E114" s="44"/>
      <c r="F114" s="39"/>
      <c r="G114" s="44"/>
      <c r="H114" s="39"/>
      <c r="I114" s="44"/>
      <c r="J114" s="39"/>
      <c r="K114" s="44"/>
      <c r="L114" s="43"/>
      <c r="M114" s="44"/>
      <c r="N114" s="43"/>
      <c r="O114" s="44"/>
      <c r="P114" s="43"/>
      <c r="Q114" s="44"/>
      <c r="R114" s="43"/>
      <c r="S114" s="44"/>
      <c r="T114" s="43"/>
      <c r="U114" s="44"/>
      <c r="V114" s="43"/>
      <c r="W114" s="44"/>
      <c r="X114" s="43"/>
      <c r="Y114" s="44"/>
      <c r="Z114" s="44"/>
      <c r="AA114" s="44"/>
      <c r="AB114" s="43"/>
      <c r="AC114" s="44"/>
      <c r="AD114" s="43"/>
      <c r="AE114" s="43"/>
      <c r="AF114" s="43"/>
      <c r="AG114" s="44"/>
      <c r="AH114" s="48"/>
      <c r="AI114" s="57">
        <f t="shared" si="2"/>
        <v>0</v>
      </c>
      <c r="AJ114" s="53" t="str">
        <f>IF(ISNA(VLOOKUP(C114,Вчера_КовиВак!C:C, 1, FALSE)),"ошибка",0)</f>
        <v>ошибка</v>
      </c>
      <c r="AK114" s="55"/>
      <c r="AL114" s="53" t="e">
        <f>E114-F114-VLOOKUP(C114, Вчера_КовиВак!C:BN, 2, FALSE)</f>
        <v>#N/A</v>
      </c>
      <c r="AM114" s="53" t="e">
        <f>K114-L114-VLOOKUP(C114, Вчера_КовиВак!C:BN, 4, FALSE)</f>
        <v>#N/A</v>
      </c>
      <c r="AN114" s="53" t="e">
        <f>M114-N114-VLOOKUP(C114, Вчера_КовиВак!C:BN, 6, FALSE)</f>
        <v>#N/A</v>
      </c>
      <c r="AO114" s="53" t="e">
        <f>O114-P114-VLOOKUP(C114, Вчера_КовиВак!C:BN, 8, FALSE)</f>
        <v>#N/A</v>
      </c>
      <c r="AP114" s="53" t="e">
        <f>Q114-R114-VLOOKUP(C114, Вчера_КовиВак!C:BN, 10, FALSE)</f>
        <v>#N/A</v>
      </c>
      <c r="AQ114" s="53" t="e">
        <f>S114-T114-VLOOKUP(C114, Вчера_КовиВак!C:BN, 12, FALSE)</f>
        <v>#N/A</v>
      </c>
      <c r="AR114" s="53" t="e">
        <f>U114-V114-VLOOKUP(C114, Вчера_КовиВак!C:BN, 14, FALSE)</f>
        <v>#N/A</v>
      </c>
      <c r="AS114" s="53" t="e">
        <f>W114-X114-VLOOKUP(C114, Вчера_КовиВак!C:BN, 16, FALSE)</f>
        <v>#N/A</v>
      </c>
      <c r="AT114" s="53" t="e">
        <f>Y114-Z114-VLOOKUP(C114, Вчера_КовиВак!C:BN, 18, FALSE)</f>
        <v>#N/A</v>
      </c>
      <c r="AU114" s="53" t="e">
        <f>AA114-AB114-VLOOKUP(C114, Вчера_КовиВак!C:BN, 20, FALSE)</f>
        <v>#N/A</v>
      </c>
      <c r="AV114" s="53" t="e">
        <f>AC114-AD114-VLOOKUP(C114, Вчера_КовиВак!C:BN, 22, FALSE)</f>
        <v>#N/A</v>
      </c>
      <c r="AW114" s="53" t="e">
        <f>VLOOKUP(C114, Вчера_КовиВак!C:BN, 25, FALSE)+F114*2-Z114-AB114-AD114-AG114</f>
        <v>#N/A</v>
      </c>
      <c r="AX114" s="53" t="e">
        <f>AE114-VLOOKUP(C114,Вчера_КовиВак!C:BN, 24, FALSE)</f>
        <v>#N/A</v>
      </c>
    </row>
    <row r="115" spans="1:50" ht="50.1" customHeight="1" x14ac:dyDescent="0.25">
      <c r="A115" s="42"/>
      <c r="B115" s="42"/>
      <c r="C115" s="42"/>
      <c r="D115" s="39"/>
      <c r="E115" s="44"/>
      <c r="F115" s="39"/>
      <c r="G115" s="44"/>
      <c r="H115" s="39"/>
      <c r="I115" s="44"/>
      <c r="J115" s="39"/>
      <c r="K115" s="44"/>
      <c r="L115" s="43"/>
      <c r="M115" s="44"/>
      <c r="N115" s="43"/>
      <c r="O115" s="44"/>
      <c r="P115" s="43"/>
      <c r="Q115" s="44"/>
      <c r="R115" s="43"/>
      <c r="S115" s="44"/>
      <c r="T115" s="43"/>
      <c r="U115" s="44"/>
      <c r="V115" s="43"/>
      <c r="W115" s="44"/>
      <c r="X115" s="43"/>
      <c r="Y115" s="44"/>
      <c r="Z115" s="44"/>
      <c r="AA115" s="44"/>
      <c r="AB115" s="43"/>
      <c r="AC115" s="44"/>
      <c r="AD115" s="43"/>
      <c r="AE115" s="43"/>
      <c r="AF115" s="43"/>
      <c r="AG115" s="44"/>
      <c r="AH115" s="48"/>
      <c r="AI115" s="57">
        <f t="shared" si="2"/>
        <v>0</v>
      </c>
      <c r="AJ115" s="53" t="str">
        <f>IF(ISNA(VLOOKUP(C115,Вчера_КовиВак!C:C, 1, FALSE)),"ошибка",0)</f>
        <v>ошибка</v>
      </c>
      <c r="AK115" s="55"/>
      <c r="AL115" s="53" t="e">
        <f>E115-F115-VLOOKUP(C115, Вчера_КовиВак!C:BN, 2, FALSE)</f>
        <v>#N/A</v>
      </c>
      <c r="AM115" s="53" t="e">
        <f>K115-L115-VLOOKUP(C115, Вчера_КовиВак!C:BN, 4, FALSE)</f>
        <v>#N/A</v>
      </c>
      <c r="AN115" s="53" t="e">
        <f>M115-N115-VLOOKUP(C115, Вчера_КовиВак!C:BN, 6, FALSE)</f>
        <v>#N/A</v>
      </c>
      <c r="AO115" s="53" t="e">
        <f>O115-P115-VLOOKUP(C115, Вчера_КовиВак!C:BN, 8, FALSE)</f>
        <v>#N/A</v>
      </c>
      <c r="AP115" s="53" t="e">
        <f>Q115-R115-VLOOKUP(C115, Вчера_КовиВак!C:BN, 10, FALSE)</f>
        <v>#N/A</v>
      </c>
      <c r="AQ115" s="53" t="e">
        <f>S115-T115-VLOOKUP(C115, Вчера_КовиВак!C:BN, 12, FALSE)</f>
        <v>#N/A</v>
      </c>
      <c r="AR115" s="53" t="e">
        <f>U115-V115-VLOOKUP(C115, Вчера_КовиВак!C:BN, 14, FALSE)</f>
        <v>#N/A</v>
      </c>
      <c r="AS115" s="53" t="e">
        <f>W115-X115-VLOOKUP(C115, Вчера_КовиВак!C:BN, 16, FALSE)</f>
        <v>#N/A</v>
      </c>
      <c r="AT115" s="53" t="e">
        <f>Y115-Z115-VLOOKUP(C115, Вчера_КовиВак!C:BN, 18, FALSE)</f>
        <v>#N/A</v>
      </c>
      <c r="AU115" s="53" t="e">
        <f>AA115-AB115-VLOOKUP(C115, Вчера_КовиВак!C:BN, 20, FALSE)</f>
        <v>#N/A</v>
      </c>
      <c r="AV115" s="53" t="e">
        <f>AC115-AD115-VLOOKUP(C115, Вчера_КовиВак!C:BN, 22, FALSE)</f>
        <v>#N/A</v>
      </c>
      <c r="AW115" s="53" t="e">
        <f>VLOOKUP(C115, Вчера_КовиВак!C:BN, 25, FALSE)+F115*2-Z115-AB115-AD115-AG115</f>
        <v>#N/A</v>
      </c>
      <c r="AX115" s="53" t="e">
        <f>AE115-VLOOKUP(C115,Вчера_КовиВак!C:BN, 24, FALSE)</f>
        <v>#N/A</v>
      </c>
    </row>
    <row r="116" spans="1:50" ht="50.1" customHeight="1" x14ac:dyDescent="0.25">
      <c r="A116" s="42"/>
      <c r="B116" s="42"/>
      <c r="C116" s="42"/>
      <c r="D116" s="39"/>
      <c r="E116" s="44"/>
      <c r="F116" s="39"/>
      <c r="G116" s="44"/>
      <c r="H116" s="39"/>
      <c r="I116" s="44"/>
      <c r="J116" s="39"/>
      <c r="K116" s="44"/>
      <c r="L116" s="43"/>
      <c r="M116" s="44"/>
      <c r="N116" s="43"/>
      <c r="O116" s="44"/>
      <c r="P116" s="43"/>
      <c r="Q116" s="44"/>
      <c r="R116" s="43"/>
      <c r="S116" s="44"/>
      <c r="T116" s="43"/>
      <c r="U116" s="44"/>
      <c r="V116" s="43"/>
      <c r="W116" s="44"/>
      <c r="X116" s="43"/>
      <c r="Y116" s="44"/>
      <c r="Z116" s="44"/>
      <c r="AA116" s="44"/>
      <c r="AB116" s="43"/>
      <c r="AC116" s="44"/>
      <c r="AD116" s="43"/>
      <c r="AE116" s="43"/>
      <c r="AF116" s="43"/>
      <c r="AG116" s="44"/>
      <c r="AH116" s="48"/>
      <c r="AI116" s="57">
        <f t="shared" si="2"/>
        <v>0</v>
      </c>
      <c r="AJ116" s="53" t="str">
        <f>IF(ISNA(VLOOKUP(C116,Вчера_КовиВак!C:C, 1, FALSE)),"ошибка",0)</f>
        <v>ошибка</v>
      </c>
      <c r="AK116" s="55"/>
      <c r="AL116" s="53" t="e">
        <f>E116-F116-VLOOKUP(C116, Вчера_КовиВак!C:BN, 2, FALSE)</f>
        <v>#N/A</v>
      </c>
      <c r="AM116" s="53" t="e">
        <f>K116-L116-VLOOKUP(C116, Вчера_КовиВак!C:BN, 4, FALSE)</f>
        <v>#N/A</v>
      </c>
      <c r="AN116" s="53" t="e">
        <f>M116-N116-VLOOKUP(C116, Вчера_КовиВак!C:BN, 6, FALSE)</f>
        <v>#N/A</v>
      </c>
      <c r="AO116" s="53" t="e">
        <f>O116-P116-VLOOKUP(C116, Вчера_КовиВак!C:BN, 8, FALSE)</f>
        <v>#N/A</v>
      </c>
      <c r="AP116" s="53" t="e">
        <f>Q116-R116-VLOOKUP(C116, Вчера_КовиВак!C:BN, 10, FALSE)</f>
        <v>#N/A</v>
      </c>
      <c r="AQ116" s="53" t="e">
        <f>S116-T116-VLOOKUP(C116, Вчера_КовиВак!C:BN, 12, FALSE)</f>
        <v>#N/A</v>
      </c>
      <c r="AR116" s="53" t="e">
        <f>U116-V116-VLOOKUP(C116, Вчера_КовиВак!C:BN, 14, FALSE)</f>
        <v>#N/A</v>
      </c>
      <c r="AS116" s="53" t="e">
        <f>W116-X116-VLOOKUP(C116, Вчера_КовиВак!C:BN, 16, FALSE)</f>
        <v>#N/A</v>
      </c>
      <c r="AT116" s="53" t="e">
        <f>Y116-Z116-VLOOKUP(C116, Вчера_КовиВак!C:BN, 18, FALSE)</f>
        <v>#N/A</v>
      </c>
      <c r="AU116" s="53" t="e">
        <f>AA116-AB116-VLOOKUP(C116, Вчера_КовиВак!C:BN, 20, FALSE)</f>
        <v>#N/A</v>
      </c>
      <c r="AV116" s="53" t="e">
        <f>AC116-AD116-VLOOKUP(C116, Вчера_КовиВак!C:BN, 22, FALSE)</f>
        <v>#N/A</v>
      </c>
      <c r="AW116" s="53" t="e">
        <f>VLOOKUP(C116, Вчера_КовиВак!C:BN, 25, FALSE)+F116*2-Z116-AB116-AD116-AG116</f>
        <v>#N/A</v>
      </c>
      <c r="AX116" s="53" t="e">
        <f>AE116-VLOOKUP(C116,Вчера_КовиВак!C:BN, 24, FALSE)</f>
        <v>#N/A</v>
      </c>
    </row>
    <row r="117" spans="1:50" ht="50.1" customHeight="1" x14ac:dyDescent="0.25">
      <c r="A117" s="42"/>
      <c r="B117" s="42"/>
      <c r="C117" s="42"/>
      <c r="D117" s="39"/>
      <c r="E117" s="44"/>
      <c r="F117" s="39"/>
      <c r="G117" s="44"/>
      <c r="H117" s="39"/>
      <c r="I117" s="44"/>
      <c r="J117" s="39"/>
      <c r="K117" s="44"/>
      <c r="L117" s="43"/>
      <c r="M117" s="44"/>
      <c r="N117" s="43"/>
      <c r="O117" s="44"/>
      <c r="P117" s="43"/>
      <c r="Q117" s="44"/>
      <c r="R117" s="43"/>
      <c r="S117" s="44"/>
      <c r="T117" s="43"/>
      <c r="U117" s="44"/>
      <c r="V117" s="43"/>
      <c r="W117" s="44"/>
      <c r="X117" s="43"/>
      <c r="Y117" s="44"/>
      <c r="Z117" s="44"/>
      <c r="AA117" s="44"/>
      <c r="AB117" s="43"/>
      <c r="AC117" s="44"/>
      <c r="AD117" s="43"/>
      <c r="AE117" s="43"/>
      <c r="AF117" s="43"/>
      <c r="AG117" s="44"/>
      <c r="AH117" s="48"/>
      <c r="AI117" s="57">
        <f t="shared" si="2"/>
        <v>0</v>
      </c>
      <c r="AJ117" s="53" t="str">
        <f>IF(ISNA(VLOOKUP(C117,Вчера_КовиВак!C:C, 1, FALSE)),"ошибка",0)</f>
        <v>ошибка</v>
      </c>
      <c r="AK117" s="55"/>
      <c r="AL117" s="53" t="e">
        <f>E117-F117-VLOOKUP(C117, Вчера_КовиВак!C:BN, 2, FALSE)</f>
        <v>#N/A</v>
      </c>
      <c r="AM117" s="53" t="e">
        <f>K117-L117-VLOOKUP(C117, Вчера_КовиВак!C:BN, 4, FALSE)</f>
        <v>#N/A</v>
      </c>
      <c r="AN117" s="53" t="e">
        <f>M117-N117-VLOOKUP(C117, Вчера_КовиВак!C:BN, 6, FALSE)</f>
        <v>#N/A</v>
      </c>
      <c r="AO117" s="53" t="e">
        <f>O117-P117-VLOOKUP(C117, Вчера_КовиВак!C:BN, 8, FALSE)</f>
        <v>#N/A</v>
      </c>
      <c r="AP117" s="53" t="e">
        <f>Q117-R117-VLOOKUP(C117, Вчера_КовиВак!C:BN, 10, FALSE)</f>
        <v>#N/A</v>
      </c>
      <c r="AQ117" s="53" t="e">
        <f>S117-T117-VLOOKUP(C117, Вчера_КовиВак!C:BN, 12, FALSE)</f>
        <v>#N/A</v>
      </c>
      <c r="AR117" s="53" t="e">
        <f>U117-V117-VLOOKUP(C117, Вчера_КовиВак!C:BN, 14, FALSE)</f>
        <v>#N/A</v>
      </c>
      <c r="AS117" s="53" t="e">
        <f>W117-X117-VLOOKUP(C117, Вчера_КовиВак!C:BN, 16, FALSE)</f>
        <v>#N/A</v>
      </c>
      <c r="AT117" s="53" t="e">
        <f>Y117-Z117-VLOOKUP(C117, Вчера_КовиВак!C:BN, 18, FALSE)</f>
        <v>#N/A</v>
      </c>
      <c r="AU117" s="53" t="e">
        <f>AA117-AB117-VLOOKUP(C117, Вчера_КовиВак!C:BN, 20, FALSE)</f>
        <v>#N/A</v>
      </c>
      <c r="AV117" s="53" t="e">
        <f>AC117-AD117-VLOOKUP(C117, Вчера_КовиВак!C:BN, 22, FALSE)</f>
        <v>#N/A</v>
      </c>
      <c r="AW117" s="53" t="e">
        <f>VLOOKUP(C117, Вчера_КовиВак!C:BN, 25, FALSE)+F117*2-Z117-AB117-AD117-AG117</f>
        <v>#N/A</v>
      </c>
      <c r="AX117" s="53" t="e">
        <f>AE117-VLOOKUP(C117,Вчера_КовиВак!C:BN, 24, FALSE)</f>
        <v>#N/A</v>
      </c>
    </row>
    <row r="118" spans="1:50" ht="50.1" customHeight="1" x14ac:dyDescent="0.25">
      <c r="A118" s="42"/>
      <c r="B118" s="42"/>
      <c r="C118" s="42"/>
      <c r="D118" s="39"/>
      <c r="E118" s="44"/>
      <c r="F118" s="39"/>
      <c r="G118" s="44"/>
      <c r="H118" s="39"/>
      <c r="I118" s="44"/>
      <c r="J118" s="39"/>
      <c r="K118" s="44"/>
      <c r="L118" s="43"/>
      <c r="M118" s="44"/>
      <c r="N118" s="43"/>
      <c r="O118" s="44"/>
      <c r="P118" s="43"/>
      <c r="Q118" s="44"/>
      <c r="R118" s="43"/>
      <c r="S118" s="44"/>
      <c r="T118" s="43"/>
      <c r="U118" s="44"/>
      <c r="V118" s="43"/>
      <c r="W118" s="44"/>
      <c r="X118" s="43"/>
      <c r="Y118" s="44"/>
      <c r="Z118" s="44"/>
      <c r="AA118" s="44"/>
      <c r="AB118" s="43"/>
      <c r="AC118" s="44"/>
      <c r="AD118" s="43"/>
      <c r="AE118" s="43"/>
      <c r="AF118" s="43"/>
      <c r="AG118" s="44"/>
      <c r="AH118" s="48"/>
      <c r="AI118" s="57">
        <f t="shared" si="2"/>
        <v>0</v>
      </c>
      <c r="AJ118" s="53" t="str">
        <f>IF(ISNA(VLOOKUP(C118,Вчера_КовиВак!C:C, 1, FALSE)),"ошибка",0)</f>
        <v>ошибка</v>
      </c>
      <c r="AK118" s="55"/>
      <c r="AL118" s="53" t="e">
        <f>E118-F118-VLOOKUP(C118, Вчера_КовиВак!C:BN, 2, FALSE)</f>
        <v>#N/A</v>
      </c>
      <c r="AM118" s="53" t="e">
        <f>K118-L118-VLOOKUP(C118, Вчера_КовиВак!C:BN, 4, FALSE)</f>
        <v>#N/A</v>
      </c>
      <c r="AN118" s="53" t="e">
        <f>M118-N118-VLOOKUP(C118, Вчера_КовиВак!C:BN, 6, FALSE)</f>
        <v>#N/A</v>
      </c>
      <c r="AO118" s="53" t="e">
        <f>O118-P118-VLOOKUP(C118, Вчера_КовиВак!C:BN, 8, FALSE)</f>
        <v>#N/A</v>
      </c>
      <c r="AP118" s="53" t="e">
        <f>Q118-R118-VLOOKUP(C118, Вчера_КовиВак!C:BN, 10, FALSE)</f>
        <v>#N/A</v>
      </c>
      <c r="AQ118" s="53" t="e">
        <f>S118-T118-VLOOKUP(C118, Вчера_КовиВак!C:BN, 12, FALSE)</f>
        <v>#N/A</v>
      </c>
      <c r="AR118" s="53" t="e">
        <f>U118-V118-VLOOKUP(C118, Вчера_КовиВак!C:BN, 14, FALSE)</f>
        <v>#N/A</v>
      </c>
      <c r="AS118" s="53" t="e">
        <f>W118-X118-VLOOKUP(C118, Вчера_КовиВак!C:BN, 16, FALSE)</f>
        <v>#N/A</v>
      </c>
      <c r="AT118" s="53" t="e">
        <f>Y118-Z118-VLOOKUP(C118, Вчера_КовиВак!C:BN, 18, FALSE)</f>
        <v>#N/A</v>
      </c>
      <c r="AU118" s="53" t="e">
        <f>AA118-AB118-VLOOKUP(C118, Вчера_КовиВак!C:BN, 20, FALSE)</f>
        <v>#N/A</v>
      </c>
      <c r="AV118" s="53" t="e">
        <f>AC118-AD118-VLOOKUP(C118, Вчера_КовиВак!C:BN, 22, FALSE)</f>
        <v>#N/A</v>
      </c>
      <c r="AW118" s="53" t="e">
        <f>VLOOKUP(C118, Вчера_КовиВак!C:BN, 25, FALSE)+F118*2-Z118-AB118-AD118-AG118</f>
        <v>#N/A</v>
      </c>
      <c r="AX118" s="53" t="e">
        <f>AE118-VLOOKUP(C118,Вчера_КовиВак!C:BN, 24, FALSE)</f>
        <v>#N/A</v>
      </c>
    </row>
    <row r="119" spans="1:50" ht="50.1" customHeight="1" x14ac:dyDescent="0.25">
      <c r="A119" s="42"/>
      <c r="B119" s="42"/>
      <c r="C119" s="42"/>
      <c r="D119" s="39"/>
      <c r="E119" s="44"/>
      <c r="F119" s="39"/>
      <c r="G119" s="44"/>
      <c r="H119" s="39"/>
      <c r="I119" s="44"/>
      <c r="J119" s="39"/>
      <c r="K119" s="44"/>
      <c r="L119" s="43"/>
      <c r="M119" s="44"/>
      <c r="N119" s="43"/>
      <c r="O119" s="44"/>
      <c r="P119" s="43"/>
      <c r="Q119" s="44"/>
      <c r="R119" s="43"/>
      <c r="S119" s="44"/>
      <c r="T119" s="43"/>
      <c r="U119" s="44"/>
      <c r="V119" s="43"/>
      <c r="W119" s="44"/>
      <c r="X119" s="43"/>
      <c r="Y119" s="44"/>
      <c r="Z119" s="44"/>
      <c r="AA119" s="44"/>
      <c r="AB119" s="43"/>
      <c r="AC119" s="44"/>
      <c r="AD119" s="43"/>
      <c r="AE119" s="43"/>
      <c r="AF119" s="43"/>
      <c r="AG119" s="44"/>
      <c r="AH119" s="48"/>
      <c r="AI119" s="57">
        <f t="shared" si="2"/>
        <v>0</v>
      </c>
      <c r="AJ119" s="53" t="str">
        <f>IF(ISNA(VLOOKUP(C119,Вчера_КовиВак!C:C, 1, FALSE)),"ошибка",0)</f>
        <v>ошибка</v>
      </c>
      <c r="AK119" s="55"/>
      <c r="AL119" s="53" t="e">
        <f>E119-F119-VLOOKUP(C119, Вчера_КовиВак!C:BN, 2, FALSE)</f>
        <v>#N/A</v>
      </c>
      <c r="AM119" s="53" t="e">
        <f>K119-L119-VLOOKUP(C119, Вчера_КовиВак!C:BN, 4, FALSE)</f>
        <v>#N/A</v>
      </c>
      <c r="AN119" s="53" t="e">
        <f>M119-N119-VLOOKUP(C119, Вчера_КовиВак!C:BN, 6, FALSE)</f>
        <v>#N/A</v>
      </c>
      <c r="AO119" s="53" t="e">
        <f>O119-P119-VLOOKUP(C119, Вчера_КовиВак!C:BN, 8, FALSE)</f>
        <v>#N/A</v>
      </c>
      <c r="AP119" s="53" t="e">
        <f>Q119-R119-VLOOKUP(C119, Вчера_КовиВак!C:BN, 10, FALSE)</f>
        <v>#N/A</v>
      </c>
      <c r="AQ119" s="53" t="e">
        <f>S119-T119-VLOOKUP(C119, Вчера_КовиВак!C:BN, 12, FALSE)</f>
        <v>#N/A</v>
      </c>
      <c r="AR119" s="53" t="e">
        <f>U119-V119-VLOOKUP(C119, Вчера_КовиВак!C:BN, 14, FALSE)</f>
        <v>#N/A</v>
      </c>
      <c r="AS119" s="53" t="e">
        <f>W119-X119-VLOOKUP(C119, Вчера_КовиВак!C:BN, 16, FALSE)</f>
        <v>#N/A</v>
      </c>
      <c r="AT119" s="53" t="e">
        <f>Y119-Z119-VLOOKUP(C119, Вчера_КовиВак!C:BN, 18, FALSE)</f>
        <v>#N/A</v>
      </c>
      <c r="AU119" s="53" t="e">
        <f>AA119-AB119-VLOOKUP(C119, Вчера_КовиВак!C:BN, 20, FALSE)</f>
        <v>#N/A</v>
      </c>
      <c r="AV119" s="53" t="e">
        <f>AC119-AD119-VLOOKUP(C119, Вчера_КовиВак!C:BN, 22, FALSE)</f>
        <v>#N/A</v>
      </c>
      <c r="AW119" s="53" t="e">
        <f>VLOOKUP(C119, Вчера_КовиВак!C:BN, 25, FALSE)+F119*2-Z119-AB119-AD119-AG119</f>
        <v>#N/A</v>
      </c>
      <c r="AX119" s="53" t="e">
        <f>AE119-VLOOKUP(C119,Вчера_КовиВак!C:BN, 24, FALSE)</f>
        <v>#N/A</v>
      </c>
    </row>
    <row r="120" spans="1:50" ht="50.1" customHeight="1" x14ac:dyDescent="0.25">
      <c r="A120" s="42"/>
      <c r="B120" s="42"/>
      <c r="C120" s="42"/>
      <c r="D120" s="39"/>
      <c r="E120" s="44"/>
      <c r="F120" s="39"/>
      <c r="G120" s="44"/>
      <c r="H120" s="39"/>
      <c r="I120" s="44"/>
      <c r="J120" s="39"/>
      <c r="K120" s="44"/>
      <c r="L120" s="43"/>
      <c r="M120" s="44"/>
      <c r="N120" s="43"/>
      <c r="O120" s="44"/>
      <c r="P120" s="43"/>
      <c r="Q120" s="44"/>
      <c r="R120" s="43"/>
      <c r="S120" s="44"/>
      <c r="T120" s="43"/>
      <c r="U120" s="44"/>
      <c r="V120" s="43"/>
      <c r="W120" s="44"/>
      <c r="X120" s="43"/>
      <c r="Y120" s="44"/>
      <c r="Z120" s="44"/>
      <c r="AA120" s="44"/>
      <c r="AB120" s="43"/>
      <c r="AC120" s="44"/>
      <c r="AD120" s="43"/>
      <c r="AE120" s="43"/>
      <c r="AF120" s="43"/>
      <c r="AG120" s="44"/>
      <c r="AH120" s="48"/>
      <c r="AI120" s="57">
        <f t="shared" si="2"/>
        <v>0</v>
      </c>
      <c r="AJ120" s="53" t="str">
        <f>IF(ISNA(VLOOKUP(C120,Вчера_КовиВак!C:C, 1, FALSE)),"ошибка",0)</f>
        <v>ошибка</v>
      </c>
      <c r="AK120" s="55"/>
      <c r="AL120" s="53" t="e">
        <f>E120-F120-VLOOKUP(C120, Вчера_КовиВак!C:BN, 2, FALSE)</f>
        <v>#N/A</v>
      </c>
      <c r="AM120" s="53" t="e">
        <f>K120-L120-VLOOKUP(C120, Вчера_КовиВак!C:BN, 4, FALSE)</f>
        <v>#N/A</v>
      </c>
      <c r="AN120" s="53" t="e">
        <f>M120-N120-VLOOKUP(C120, Вчера_КовиВак!C:BN, 6, FALSE)</f>
        <v>#N/A</v>
      </c>
      <c r="AO120" s="53" t="e">
        <f>O120-P120-VLOOKUP(C120, Вчера_КовиВак!C:BN, 8, FALSE)</f>
        <v>#N/A</v>
      </c>
      <c r="AP120" s="53" t="e">
        <f>Q120-R120-VLOOKUP(C120, Вчера_КовиВак!C:BN, 10, FALSE)</f>
        <v>#N/A</v>
      </c>
      <c r="AQ120" s="53" t="e">
        <f>S120-T120-VLOOKUP(C120, Вчера_КовиВак!C:BN, 12, FALSE)</f>
        <v>#N/A</v>
      </c>
      <c r="AR120" s="53" t="e">
        <f>U120-V120-VLOOKUP(C120, Вчера_КовиВак!C:BN, 14, FALSE)</f>
        <v>#N/A</v>
      </c>
      <c r="AS120" s="53" t="e">
        <f>W120-X120-VLOOKUP(C120, Вчера_КовиВак!C:BN, 16, FALSE)</f>
        <v>#N/A</v>
      </c>
      <c r="AT120" s="53" t="e">
        <f>Y120-Z120-VLOOKUP(C120, Вчера_КовиВак!C:BN, 18, FALSE)</f>
        <v>#N/A</v>
      </c>
      <c r="AU120" s="53" t="e">
        <f>AA120-AB120-VLOOKUP(C120, Вчера_КовиВак!C:BN, 20, FALSE)</f>
        <v>#N/A</v>
      </c>
      <c r="AV120" s="53" t="e">
        <f>AC120-AD120-VLOOKUP(C120, Вчера_КовиВак!C:BN, 22, FALSE)</f>
        <v>#N/A</v>
      </c>
      <c r="AW120" s="53" t="e">
        <f>VLOOKUP(C120, Вчера_КовиВак!C:BN, 25, FALSE)+F120*2-Z120-AB120-AD120-AG120</f>
        <v>#N/A</v>
      </c>
      <c r="AX120" s="53" t="e">
        <f>AE120-VLOOKUP(C120,Вчера_КовиВак!C:BN, 24, FALSE)</f>
        <v>#N/A</v>
      </c>
    </row>
    <row r="121" spans="1:50" ht="50.1" customHeight="1" x14ac:dyDescent="0.25">
      <c r="A121" s="42"/>
      <c r="B121" s="42"/>
      <c r="C121" s="42"/>
      <c r="D121" s="39"/>
      <c r="E121" s="44"/>
      <c r="F121" s="39"/>
      <c r="G121" s="44"/>
      <c r="H121" s="39"/>
      <c r="I121" s="44"/>
      <c r="J121" s="39"/>
      <c r="K121" s="44"/>
      <c r="L121" s="43"/>
      <c r="M121" s="44"/>
      <c r="N121" s="43"/>
      <c r="O121" s="44"/>
      <c r="P121" s="43"/>
      <c r="Q121" s="44"/>
      <c r="R121" s="43"/>
      <c r="S121" s="44"/>
      <c r="T121" s="43"/>
      <c r="U121" s="44"/>
      <c r="V121" s="43"/>
      <c r="W121" s="44"/>
      <c r="X121" s="43"/>
      <c r="Y121" s="44"/>
      <c r="Z121" s="44"/>
      <c r="AA121" s="44"/>
      <c r="AB121" s="43"/>
      <c r="AC121" s="44"/>
      <c r="AD121" s="43"/>
      <c r="AE121" s="43"/>
      <c r="AF121" s="43"/>
      <c r="AG121" s="44"/>
      <c r="AH121" s="48"/>
      <c r="AI121" s="57">
        <f t="shared" si="2"/>
        <v>0</v>
      </c>
      <c r="AJ121" s="53" t="str">
        <f>IF(ISNA(VLOOKUP(C121,Вчера_КовиВак!C:C, 1, FALSE)),"ошибка",0)</f>
        <v>ошибка</v>
      </c>
      <c r="AK121" s="55"/>
      <c r="AL121" s="53" t="e">
        <f>E121-F121-VLOOKUP(C121, Вчера_КовиВак!C:BN, 2, FALSE)</f>
        <v>#N/A</v>
      </c>
      <c r="AM121" s="53" t="e">
        <f>K121-L121-VLOOKUP(C121, Вчера_КовиВак!C:BN, 4, FALSE)</f>
        <v>#N/A</v>
      </c>
      <c r="AN121" s="53" t="e">
        <f>M121-N121-VLOOKUP(C121, Вчера_КовиВак!C:BN, 6, FALSE)</f>
        <v>#N/A</v>
      </c>
      <c r="AO121" s="53" t="e">
        <f>O121-P121-VLOOKUP(C121, Вчера_КовиВак!C:BN, 8, FALSE)</f>
        <v>#N/A</v>
      </c>
      <c r="AP121" s="53" t="e">
        <f>Q121-R121-VLOOKUP(C121, Вчера_КовиВак!C:BN, 10, FALSE)</f>
        <v>#N/A</v>
      </c>
      <c r="AQ121" s="53" t="e">
        <f>S121-T121-VLOOKUP(C121, Вчера_КовиВак!C:BN, 12, FALSE)</f>
        <v>#N/A</v>
      </c>
      <c r="AR121" s="53" t="e">
        <f>U121-V121-VLOOKUP(C121, Вчера_КовиВак!C:BN, 14, FALSE)</f>
        <v>#N/A</v>
      </c>
      <c r="AS121" s="53" t="e">
        <f>W121-X121-VLOOKUP(C121, Вчера_КовиВак!C:BN, 16, FALSE)</f>
        <v>#N/A</v>
      </c>
      <c r="AT121" s="53" t="e">
        <f>Y121-Z121-VLOOKUP(C121, Вчера_КовиВак!C:BN, 18, FALSE)</f>
        <v>#N/A</v>
      </c>
      <c r="AU121" s="53" t="e">
        <f>AA121-AB121-VLOOKUP(C121, Вчера_КовиВак!C:BN, 20, FALSE)</f>
        <v>#N/A</v>
      </c>
      <c r="AV121" s="53" t="e">
        <f>AC121-AD121-VLOOKUP(C121, Вчера_КовиВак!C:BN, 22, FALSE)</f>
        <v>#N/A</v>
      </c>
      <c r="AW121" s="53" t="e">
        <f>VLOOKUP(C121, Вчера_КовиВак!C:BN, 25, FALSE)+F121*2-Z121-AB121-AD121-AG121</f>
        <v>#N/A</v>
      </c>
      <c r="AX121" s="53" t="e">
        <f>AE121-VLOOKUP(C121,Вчера_КовиВак!C:BN, 24, FALSE)</f>
        <v>#N/A</v>
      </c>
    </row>
    <row r="122" spans="1:50" ht="50.1" customHeight="1" x14ac:dyDescent="0.25">
      <c r="A122" s="42"/>
      <c r="B122" s="42"/>
      <c r="C122" s="42"/>
      <c r="D122" s="39"/>
      <c r="E122" s="44"/>
      <c r="F122" s="39"/>
      <c r="G122" s="44"/>
      <c r="H122" s="39"/>
      <c r="I122" s="44"/>
      <c r="J122" s="39"/>
      <c r="K122" s="44"/>
      <c r="L122" s="43"/>
      <c r="M122" s="44"/>
      <c r="N122" s="43"/>
      <c r="O122" s="44"/>
      <c r="P122" s="43"/>
      <c r="Q122" s="44"/>
      <c r="R122" s="43"/>
      <c r="S122" s="44"/>
      <c r="T122" s="43"/>
      <c r="U122" s="44"/>
      <c r="V122" s="43"/>
      <c r="W122" s="44"/>
      <c r="X122" s="43"/>
      <c r="Y122" s="44"/>
      <c r="Z122" s="44"/>
      <c r="AA122" s="44"/>
      <c r="AB122" s="43"/>
      <c r="AC122" s="44"/>
      <c r="AD122" s="43"/>
      <c r="AE122" s="43"/>
      <c r="AF122" s="43"/>
      <c r="AG122" s="44"/>
      <c r="AH122" s="48"/>
      <c r="AI122" s="57">
        <f t="shared" si="2"/>
        <v>0</v>
      </c>
      <c r="AJ122" s="53" t="str">
        <f>IF(ISNA(VLOOKUP(C122,Вчера_КовиВак!C:C, 1, FALSE)),"ошибка",0)</f>
        <v>ошибка</v>
      </c>
      <c r="AK122" s="55"/>
      <c r="AL122" s="53" t="e">
        <f>E122-F122-VLOOKUP(C122, Вчера_КовиВак!C:BN, 2, FALSE)</f>
        <v>#N/A</v>
      </c>
      <c r="AM122" s="53" t="e">
        <f>K122-L122-VLOOKUP(C122, Вчера_КовиВак!C:BN, 4, FALSE)</f>
        <v>#N/A</v>
      </c>
      <c r="AN122" s="53" t="e">
        <f>M122-N122-VLOOKUP(C122, Вчера_КовиВак!C:BN, 6, FALSE)</f>
        <v>#N/A</v>
      </c>
      <c r="AO122" s="53" t="e">
        <f>O122-P122-VLOOKUP(C122, Вчера_КовиВак!C:BN, 8, FALSE)</f>
        <v>#N/A</v>
      </c>
      <c r="AP122" s="53" t="e">
        <f>Q122-R122-VLOOKUP(C122, Вчера_КовиВак!C:BN, 10, FALSE)</f>
        <v>#N/A</v>
      </c>
      <c r="AQ122" s="53" t="e">
        <f>S122-T122-VLOOKUP(C122, Вчера_КовиВак!C:BN, 12, FALSE)</f>
        <v>#N/A</v>
      </c>
      <c r="AR122" s="53" t="e">
        <f>U122-V122-VLOOKUP(C122, Вчера_КовиВак!C:BN, 14, FALSE)</f>
        <v>#N/A</v>
      </c>
      <c r="AS122" s="53" t="e">
        <f>W122-X122-VLOOKUP(C122, Вчера_КовиВак!C:BN, 16, FALSE)</f>
        <v>#N/A</v>
      </c>
      <c r="AT122" s="53" t="e">
        <f>Y122-Z122-VLOOKUP(C122, Вчера_КовиВак!C:BN, 18, FALSE)</f>
        <v>#N/A</v>
      </c>
      <c r="AU122" s="53" t="e">
        <f>AA122-AB122-VLOOKUP(C122, Вчера_КовиВак!C:BN, 20, FALSE)</f>
        <v>#N/A</v>
      </c>
      <c r="AV122" s="53" t="e">
        <f>AC122-AD122-VLOOKUP(C122, Вчера_КовиВак!C:BN, 22, FALSE)</f>
        <v>#N/A</v>
      </c>
      <c r="AW122" s="53" t="e">
        <f>VLOOKUP(C122, Вчера_КовиВак!C:BN, 25, FALSE)+F122*2-Z122-AB122-AD122-AG122</f>
        <v>#N/A</v>
      </c>
      <c r="AX122" s="53" t="e">
        <f>AE122-VLOOKUP(C122,Вчера_КовиВак!C:BN, 24, FALSE)</f>
        <v>#N/A</v>
      </c>
    </row>
    <row r="123" spans="1:50" ht="50.1" customHeight="1" x14ac:dyDescent="0.25">
      <c r="A123" s="42"/>
      <c r="B123" s="42"/>
      <c r="C123" s="42"/>
      <c r="D123" s="39"/>
      <c r="E123" s="44"/>
      <c r="F123" s="39"/>
      <c r="G123" s="44"/>
      <c r="H123" s="39"/>
      <c r="I123" s="44"/>
      <c r="J123" s="39"/>
      <c r="K123" s="44"/>
      <c r="L123" s="43"/>
      <c r="M123" s="44"/>
      <c r="N123" s="43"/>
      <c r="O123" s="44"/>
      <c r="P123" s="43"/>
      <c r="Q123" s="44"/>
      <c r="R123" s="43"/>
      <c r="S123" s="44"/>
      <c r="T123" s="43"/>
      <c r="U123" s="44"/>
      <c r="V123" s="43"/>
      <c r="W123" s="44"/>
      <c r="X123" s="43"/>
      <c r="Y123" s="44"/>
      <c r="Z123" s="44"/>
      <c r="AA123" s="44"/>
      <c r="AB123" s="43"/>
      <c r="AC123" s="44"/>
      <c r="AD123" s="43"/>
      <c r="AE123" s="43"/>
      <c r="AF123" s="43"/>
      <c r="AG123" s="44"/>
      <c r="AH123" s="48"/>
      <c r="AI123" s="57">
        <f t="shared" si="2"/>
        <v>0</v>
      </c>
      <c r="AJ123" s="53" t="str">
        <f>IF(ISNA(VLOOKUP(C123,Вчера_КовиВак!C:C, 1, FALSE)),"ошибка",0)</f>
        <v>ошибка</v>
      </c>
      <c r="AK123" s="55"/>
      <c r="AL123" s="53" t="e">
        <f>E123-F123-VLOOKUP(C123, Вчера_КовиВак!C:BN, 2, FALSE)</f>
        <v>#N/A</v>
      </c>
      <c r="AM123" s="53" t="e">
        <f>K123-L123-VLOOKUP(C123, Вчера_КовиВак!C:BN, 4, FALSE)</f>
        <v>#N/A</v>
      </c>
      <c r="AN123" s="53" t="e">
        <f>M123-N123-VLOOKUP(C123, Вчера_КовиВак!C:BN, 6, FALSE)</f>
        <v>#N/A</v>
      </c>
      <c r="AO123" s="53" t="e">
        <f>O123-P123-VLOOKUP(C123, Вчера_КовиВак!C:BN, 8, FALSE)</f>
        <v>#N/A</v>
      </c>
      <c r="AP123" s="53" t="e">
        <f>Q123-R123-VLOOKUP(C123, Вчера_КовиВак!C:BN, 10, FALSE)</f>
        <v>#N/A</v>
      </c>
      <c r="AQ123" s="53" t="e">
        <f>S123-T123-VLOOKUP(C123, Вчера_КовиВак!C:BN, 12, FALSE)</f>
        <v>#N/A</v>
      </c>
      <c r="AR123" s="53" t="e">
        <f>U123-V123-VLOOKUP(C123, Вчера_КовиВак!C:BN, 14, FALSE)</f>
        <v>#N/A</v>
      </c>
      <c r="AS123" s="53" t="e">
        <f>W123-X123-VLOOKUP(C123, Вчера_КовиВак!C:BN, 16, FALSE)</f>
        <v>#N/A</v>
      </c>
      <c r="AT123" s="53" t="e">
        <f>Y123-Z123-VLOOKUP(C123, Вчера_КовиВак!C:BN, 18, FALSE)</f>
        <v>#N/A</v>
      </c>
      <c r="AU123" s="53" t="e">
        <f>AA123-AB123-VLOOKUP(C123, Вчера_КовиВак!C:BN, 20, FALSE)</f>
        <v>#N/A</v>
      </c>
      <c r="AV123" s="53" t="e">
        <f>AC123-AD123-VLOOKUP(C123, Вчера_КовиВак!C:BN, 22, FALSE)</f>
        <v>#N/A</v>
      </c>
      <c r="AW123" s="53" t="e">
        <f>VLOOKUP(C123, Вчера_КовиВак!C:BN, 25, FALSE)+F123*2-Z123-AB123-AD123-AG123</f>
        <v>#N/A</v>
      </c>
      <c r="AX123" s="53" t="e">
        <f>AE123-VLOOKUP(C123,Вчера_КовиВак!C:BN, 24, FALSE)</f>
        <v>#N/A</v>
      </c>
    </row>
    <row r="124" spans="1:50" ht="50.1" customHeight="1" x14ac:dyDescent="0.25">
      <c r="A124" s="42"/>
      <c r="B124" s="42"/>
      <c r="C124" s="42"/>
      <c r="D124" s="39"/>
      <c r="E124" s="44"/>
      <c r="F124" s="39"/>
      <c r="G124" s="44"/>
      <c r="H124" s="39"/>
      <c r="I124" s="44"/>
      <c r="J124" s="39"/>
      <c r="K124" s="44"/>
      <c r="L124" s="43"/>
      <c r="M124" s="44"/>
      <c r="N124" s="43"/>
      <c r="O124" s="44"/>
      <c r="P124" s="43"/>
      <c r="Q124" s="44"/>
      <c r="R124" s="43"/>
      <c r="S124" s="44"/>
      <c r="T124" s="43"/>
      <c r="U124" s="44"/>
      <c r="V124" s="43"/>
      <c r="W124" s="44"/>
      <c r="X124" s="43"/>
      <c r="Y124" s="44"/>
      <c r="Z124" s="44"/>
      <c r="AA124" s="44"/>
      <c r="AB124" s="43"/>
      <c r="AC124" s="44"/>
      <c r="AD124" s="43"/>
      <c r="AE124" s="43"/>
      <c r="AF124" s="43"/>
      <c r="AG124" s="44"/>
      <c r="AH124" s="48"/>
      <c r="AI124" s="57">
        <f t="shared" si="2"/>
        <v>0</v>
      </c>
      <c r="AJ124" s="53" t="str">
        <f>IF(ISNA(VLOOKUP(C124,Вчера_КовиВак!C:C, 1, FALSE)),"ошибка",0)</f>
        <v>ошибка</v>
      </c>
      <c r="AK124" s="55"/>
      <c r="AL124" s="53" t="e">
        <f>E124-F124-VLOOKUP(C124, Вчера_КовиВак!C:BN, 2, FALSE)</f>
        <v>#N/A</v>
      </c>
      <c r="AM124" s="53" t="e">
        <f>K124-L124-VLOOKUP(C124, Вчера_КовиВак!C:BN, 4, FALSE)</f>
        <v>#N/A</v>
      </c>
      <c r="AN124" s="53" t="e">
        <f>M124-N124-VLOOKUP(C124, Вчера_КовиВак!C:BN, 6, FALSE)</f>
        <v>#N/A</v>
      </c>
      <c r="AO124" s="53" t="e">
        <f>O124-P124-VLOOKUP(C124, Вчера_КовиВак!C:BN, 8, FALSE)</f>
        <v>#N/A</v>
      </c>
      <c r="AP124" s="53" t="e">
        <f>Q124-R124-VLOOKUP(C124, Вчера_КовиВак!C:BN, 10, FALSE)</f>
        <v>#N/A</v>
      </c>
      <c r="AQ124" s="53" t="e">
        <f>S124-T124-VLOOKUP(C124, Вчера_КовиВак!C:BN, 12, FALSE)</f>
        <v>#N/A</v>
      </c>
      <c r="AR124" s="53" t="e">
        <f>U124-V124-VLOOKUP(C124, Вчера_КовиВак!C:BN, 14, FALSE)</f>
        <v>#N/A</v>
      </c>
      <c r="AS124" s="53" t="e">
        <f>W124-X124-VLOOKUP(C124, Вчера_КовиВак!C:BN, 16, FALSE)</f>
        <v>#N/A</v>
      </c>
      <c r="AT124" s="53" t="e">
        <f>Y124-Z124-VLOOKUP(C124, Вчера_КовиВак!C:BN, 18, FALSE)</f>
        <v>#N/A</v>
      </c>
      <c r="AU124" s="53" t="e">
        <f>AA124-AB124-VLOOKUP(C124, Вчера_КовиВак!C:BN, 20, FALSE)</f>
        <v>#N/A</v>
      </c>
      <c r="AV124" s="53" t="e">
        <f>AC124-AD124-VLOOKUP(C124, Вчера_КовиВак!C:BN, 22, FALSE)</f>
        <v>#N/A</v>
      </c>
      <c r="AW124" s="53" t="e">
        <f>VLOOKUP(C124, Вчера_КовиВак!C:BN, 25, FALSE)+F124*2-Z124-AB124-AD124-AG124</f>
        <v>#N/A</v>
      </c>
      <c r="AX124" s="53" t="e">
        <f>AE124-VLOOKUP(C124,Вчера_КовиВак!C:BN, 24, FALSE)</f>
        <v>#N/A</v>
      </c>
    </row>
    <row r="125" spans="1:50" ht="50.1" customHeight="1" x14ac:dyDescent="0.25">
      <c r="A125" s="42"/>
      <c r="B125" s="42"/>
      <c r="C125" s="42"/>
      <c r="D125" s="39"/>
      <c r="E125" s="44"/>
      <c r="F125" s="39"/>
      <c r="G125" s="44"/>
      <c r="H125" s="39"/>
      <c r="I125" s="44"/>
      <c r="J125" s="39"/>
      <c r="K125" s="44"/>
      <c r="L125" s="43"/>
      <c r="M125" s="44"/>
      <c r="N125" s="43"/>
      <c r="O125" s="44"/>
      <c r="P125" s="43"/>
      <c r="Q125" s="44"/>
      <c r="R125" s="43"/>
      <c r="S125" s="44"/>
      <c r="T125" s="43"/>
      <c r="U125" s="44"/>
      <c r="V125" s="43"/>
      <c r="W125" s="44"/>
      <c r="X125" s="43"/>
      <c r="Y125" s="44"/>
      <c r="Z125" s="44"/>
      <c r="AA125" s="44"/>
      <c r="AB125" s="43"/>
      <c r="AC125" s="44"/>
      <c r="AD125" s="43"/>
      <c r="AE125" s="43"/>
      <c r="AF125" s="43"/>
      <c r="AG125" s="44"/>
      <c r="AH125" s="48"/>
      <c r="AI125" s="57">
        <f t="shared" si="2"/>
        <v>0</v>
      </c>
      <c r="AJ125" s="53" t="str">
        <f>IF(ISNA(VLOOKUP(C125,Вчера_КовиВак!C:C, 1, FALSE)),"ошибка",0)</f>
        <v>ошибка</v>
      </c>
      <c r="AK125" s="55"/>
      <c r="AL125" s="53" t="e">
        <f>E125-F125-VLOOKUP(C125, Вчера_КовиВак!C:BN, 2, FALSE)</f>
        <v>#N/A</v>
      </c>
      <c r="AM125" s="53" t="e">
        <f>K125-L125-VLOOKUP(C125, Вчера_КовиВак!C:BN, 4, FALSE)</f>
        <v>#N/A</v>
      </c>
      <c r="AN125" s="53" t="e">
        <f>M125-N125-VLOOKUP(C125, Вчера_КовиВак!C:BN, 6, FALSE)</f>
        <v>#N/A</v>
      </c>
      <c r="AO125" s="53" t="e">
        <f>O125-P125-VLOOKUP(C125, Вчера_КовиВак!C:BN, 8, FALSE)</f>
        <v>#N/A</v>
      </c>
      <c r="AP125" s="53" t="e">
        <f>Q125-R125-VLOOKUP(C125, Вчера_КовиВак!C:BN, 10, FALSE)</f>
        <v>#N/A</v>
      </c>
      <c r="AQ125" s="53" t="e">
        <f>S125-T125-VLOOKUP(C125, Вчера_КовиВак!C:BN, 12, FALSE)</f>
        <v>#N/A</v>
      </c>
      <c r="AR125" s="53" t="e">
        <f>U125-V125-VLOOKUP(C125, Вчера_КовиВак!C:BN, 14, FALSE)</f>
        <v>#N/A</v>
      </c>
      <c r="AS125" s="53" t="e">
        <f>W125-X125-VLOOKUP(C125, Вчера_КовиВак!C:BN, 16, FALSE)</f>
        <v>#N/A</v>
      </c>
      <c r="AT125" s="53" t="e">
        <f>Y125-Z125-VLOOKUP(C125, Вчера_КовиВак!C:BN, 18, FALSE)</f>
        <v>#N/A</v>
      </c>
      <c r="AU125" s="53" t="e">
        <f>AA125-AB125-VLOOKUP(C125, Вчера_КовиВак!C:BN, 20, FALSE)</f>
        <v>#N/A</v>
      </c>
      <c r="AV125" s="53" t="e">
        <f>AC125-AD125-VLOOKUP(C125, Вчера_КовиВак!C:BN, 22, FALSE)</f>
        <v>#N/A</v>
      </c>
      <c r="AW125" s="53" t="e">
        <f>VLOOKUP(C125, Вчера_КовиВак!C:BN, 25, FALSE)+F125*2-Z125-AB125-AD125-AG125</f>
        <v>#N/A</v>
      </c>
      <c r="AX125" s="53" t="e">
        <f>AE125-VLOOKUP(C125,Вчера_КовиВак!C:BN, 24, FALSE)</f>
        <v>#N/A</v>
      </c>
    </row>
    <row r="126" spans="1:50" ht="50.1" customHeight="1" x14ac:dyDescent="0.25">
      <c r="A126" s="42"/>
      <c r="B126" s="42"/>
      <c r="C126" s="42"/>
      <c r="D126" s="39"/>
      <c r="E126" s="44"/>
      <c r="F126" s="39"/>
      <c r="G126" s="44"/>
      <c r="H126" s="39"/>
      <c r="I126" s="44"/>
      <c r="J126" s="39"/>
      <c r="K126" s="44"/>
      <c r="L126" s="43"/>
      <c r="M126" s="44"/>
      <c r="N126" s="43"/>
      <c r="O126" s="44"/>
      <c r="P126" s="43"/>
      <c r="Q126" s="44"/>
      <c r="R126" s="43"/>
      <c r="S126" s="44"/>
      <c r="T126" s="43"/>
      <c r="U126" s="44"/>
      <c r="V126" s="43"/>
      <c r="W126" s="44"/>
      <c r="X126" s="43"/>
      <c r="Y126" s="44"/>
      <c r="Z126" s="44"/>
      <c r="AA126" s="44"/>
      <c r="AB126" s="43"/>
      <c r="AC126" s="44"/>
      <c r="AD126" s="43"/>
      <c r="AE126" s="43"/>
      <c r="AF126" s="43"/>
      <c r="AG126" s="44"/>
      <c r="AH126" s="48"/>
      <c r="AI126" s="57">
        <f t="shared" si="2"/>
        <v>0</v>
      </c>
      <c r="AJ126" s="53" t="str">
        <f>IF(ISNA(VLOOKUP(C126,Вчера_КовиВак!C:C, 1, FALSE)),"ошибка",0)</f>
        <v>ошибка</v>
      </c>
      <c r="AK126" s="55"/>
      <c r="AL126" s="53" t="e">
        <f>E126-F126-VLOOKUP(C126, Вчера_КовиВак!C:BN, 2, FALSE)</f>
        <v>#N/A</v>
      </c>
      <c r="AM126" s="53" t="e">
        <f>K126-L126-VLOOKUP(C126, Вчера_КовиВак!C:BN, 4, FALSE)</f>
        <v>#N/A</v>
      </c>
      <c r="AN126" s="53" t="e">
        <f>M126-N126-VLOOKUP(C126, Вчера_КовиВак!C:BN, 6, FALSE)</f>
        <v>#N/A</v>
      </c>
      <c r="AO126" s="53" t="e">
        <f>O126-P126-VLOOKUP(C126, Вчера_КовиВак!C:BN, 8, FALSE)</f>
        <v>#N/A</v>
      </c>
      <c r="AP126" s="53" t="e">
        <f>Q126-R126-VLOOKUP(C126, Вчера_КовиВак!C:BN, 10, FALSE)</f>
        <v>#N/A</v>
      </c>
      <c r="AQ126" s="53" t="e">
        <f>S126-T126-VLOOKUP(C126, Вчера_КовиВак!C:BN, 12, FALSE)</f>
        <v>#N/A</v>
      </c>
      <c r="AR126" s="53" t="e">
        <f>U126-V126-VLOOKUP(C126, Вчера_КовиВак!C:BN, 14, FALSE)</f>
        <v>#N/A</v>
      </c>
      <c r="AS126" s="53" t="e">
        <f>W126-X126-VLOOKUP(C126, Вчера_КовиВак!C:BN, 16, FALSE)</f>
        <v>#N/A</v>
      </c>
      <c r="AT126" s="53" t="e">
        <f>Y126-Z126-VLOOKUP(C126, Вчера_КовиВак!C:BN, 18, FALSE)</f>
        <v>#N/A</v>
      </c>
      <c r="AU126" s="53" t="e">
        <f>AA126-AB126-VLOOKUP(C126, Вчера_КовиВак!C:BN, 20, FALSE)</f>
        <v>#N/A</v>
      </c>
      <c r="AV126" s="53" t="e">
        <f>AC126-AD126-VLOOKUP(C126, Вчера_КовиВак!C:BN, 22, FALSE)</f>
        <v>#N/A</v>
      </c>
      <c r="AW126" s="53" t="e">
        <f>VLOOKUP(C126, Вчера_КовиВак!C:BN, 25, FALSE)+F126*2-Z126-AB126-AD126-AG126</f>
        <v>#N/A</v>
      </c>
      <c r="AX126" s="53" t="e">
        <f>AE126-VLOOKUP(C126,Вчера_КовиВак!C:BN, 24, FALSE)</f>
        <v>#N/A</v>
      </c>
    </row>
    <row r="127" spans="1:50" ht="50.1" customHeight="1" x14ac:dyDescent="0.25">
      <c r="A127" s="42"/>
      <c r="B127" s="42"/>
      <c r="C127" s="42"/>
      <c r="D127" s="39"/>
      <c r="E127" s="44"/>
      <c r="F127" s="39"/>
      <c r="G127" s="44"/>
      <c r="H127" s="39"/>
      <c r="I127" s="44"/>
      <c r="J127" s="39"/>
      <c r="K127" s="44"/>
      <c r="L127" s="43"/>
      <c r="M127" s="44"/>
      <c r="N127" s="43"/>
      <c r="O127" s="44"/>
      <c r="P127" s="43"/>
      <c r="Q127" s="44"/>
      <c r="R127" s="43"/>
      <c r="S127" s="44"/>
      <c r="T127" s="43"/>
      <c r="U127" s="44"/>
      <c r="V127" s="43"/>
      <c r="W127" s="44"/>
      <c r="X127" s="43"/>
      <c r="Y127" s="44"/>
      <c r="Z127" s="44"/>
      <c r="AA127" s="44"/>
      <c r="AB127" s="43"/>
      <c r="AC127" s="44"/>
      <c r="AD127" s="43"/>
      <c r="AE127" s="43"/>
      <c r="AF127" s="43"/>
      <c r="AG127" s="44"/>
      <c r="AH127" s="48"/>
      <c r="AI127" s="57">
        <f t="shared" si="2"/>
        <v>0</v>
      </c>
      <c r="AJ127" s="53" t="str">
        <f>IF(ISNA(VLOOKUP(C127,Вчера_КовиВак!C:C, 1, FALSE)),"ошибка",0)</f>
        <v>ошибка</v>
      </c>
      <c r="AK127" s="55"/>
      <c r="AL127" s="53" t="e">
        <f>E127-F127-VLOOKUP(C127, Вчера_КовиВак!C:BN, 2, FALSE)</f>
        <v>#N/A</v>
      </c>
      <c r="AM127" s="53" t="e">
        <f>K127-L127-VLOOKUP(C127, Вчера_КовиВак!C:BN, 4, FALSE)</f>
        <v>#N/A</v>
      </c>
      <c r="AN127" s="53" t="e">
        <f>M127-N127-VLOOKUP(C127, Вчера_КовиВак!C:BN, 6, FALSE)</f>
        <v>#N/A</v>
      </c>
      <c r="AO127" s="53" t="e">
        <f>O127-P127-VLOOKUP(C127, Вчера_КовиВак!C:BN, 8, FALSE)</f>
        <v>#N/A</v>
      </c>
      <c r="AP127" s="53" t="e">
        <f>Q127-R127-VLOOKUP(C127, Вчера_КовиВак!C:BN, 10, FALSE)</f>
        <v>#N/A</v>
      </c>
      <c r="AQ127" s="53" t="e">
        <f>S127-T127-VLOOKUP(C127, Вчера_КовиВак!C:BN, 12, FALSE)</f>
        <v>#N/A</v>
      </c>
      <c r="AR127" s="53" t="e">
        <f>U127-V127-VLOOKUP(C127, Вчера_КовиВак!C:BN, 14, FALSE)</f>
        <v>#N/A</v>
      </c>
      <c r="AS127" s="53" t="e">
        <f>W127-X127-VLOOKUP(C127, Вчера_КовиВак!C:BN, 16, FALSE)</f>
        <v>#N/A</v>
      </c>
      <c r="AT127" s="53" t="e">
        <f>Y127-Z127-VLOOKUP(C127, Вчера_КовиВак!C:BN, 18, FALSE)</f>
        <v>#N/A</v>
      </c>
      <c r="AU127" s="53" t="e">
        <f>AA127-AB127-VLOOKUP(C127, Вчера_КовиВак!C:BN, 20, FALSE)</f>
        <v>#N/A</v>
      </c>
      <c r="AV127" s="53" t="e">
        <f>AC127-AD127-VLOOKUP(C127, Вчера_КовиВак!C:BN, 22, FALSE)</f>
        <v>#N/A</v>
      </c>
      <c r="AW127" s="53" t="e">
        <f>VLOOKUP(C127, Вчера_КовиВак!C:BN, 25, FALSE)+F127*2-Z127-AB127-AD127-AG127</f>
        <v>#N/A</v>
      </c>
      <c r="AX127" s="53" t="e">
        <f>AE127-VLOOKUP(C127,Вчера_КовиВак!C:BN, 24, FALSE)</f>
        <v>#N/A</v>
      </c>
    </row>
    <row r="128" spans="1:50" ht="50.1" customHeight="1" x14ac:dyDescent="0.25">
      <c r="A128" s="42"/>
      <c r="B128" s="42"/>
      <c r="C128" s="42"/>
      <c r="D128" s="39"/>
      <c r="E128" s="44"/>
      <c r="F128" s="39"/>
      <c r="G128" s="44"/>
      <c r="H128" s="39"/>
      <c r="I128" s="44"/>
      <c r="J128" s="39"/>
      <c r="K128" s="44"/>
      <c r="L128" s="43"/>
      <c r="M128" s="44"/>
      <c r="N128" s="43"/>
      <c r="O128" s="44"/>
      <c r="P128" s="43"/>
      <c r="Q128" s="44"/>
      <c r="R128" s="43"/>
      <c r="S128" s="44"/>
      <c r="T128" s="43"/>
      <c r="U128" s="44"/>
      <c r="V128" s="43"/>
      <c r="W128" s="44"/>
      <c r="X128" s="43"/>
      <c r="Y128" s="44"/>
      <c r="Z128" s="44"/>
      <c r="AA128" s="44"/>
      <c r="AB128" s="43"/>
      <c r="AC128" s="44"/>
      <c r="AD128" s="43"/>
      <c r="AE128" s="43"/>
      <c r="AF128" s="43"/>
      <c r="AG128" s="44"/>
      <c r="AH128" s="48"/>
      <c r="AI128" s="57">
        <f t="shared" si="2"/>
        <v>0</v>
      </c>
      <c r="AJ128" s="53" t="str">
        <f>IF(ISNA(VLOOKUP(C128,Вчера_КовиВак!C:C, 1, FALSE)),"ошибка",0)</f>
        <v>ошибка</v>
      </c>
      <c r="AK128" s="55"/>
      <c r="AL128" s="53" t="e">
        <f>E128-F128-VLOOKUP(C128, Вчера_КовиВак!C:BN, 2, FALSE)</f>
        <v>#N/A</v>
      </c>
      <c r="AM128" s="53" t="e">
        <f>K128-L128-VLOOKUP(C128, Вчера_КовиВак!C:BN, 4, FALSE)</f>
        <v>#N/A</v>
      </c>
      <c r="AN128" s="53" t="e">
        <f>M128-N128-VLOOKUP(C128, Вчера_КовиВак!C:BN, 6, FALSE)</f>
        <v>#N/A</v>
      </c>
      <c r="AO128" s="53" t="e">
        <f>O128-P128-VLOOKUP(C128, Вчера_КовиВак!C:BN, 8, FALSE)</f>
        <v>#N/A</v>
      </c>
      <c r="AP128" s="53" t="e">
        <f>Q128-R128-VLOOKUP(C128, Вчера_КовиВак!C:BN, 10, FALSE)</f>
        <v>#N/A</v>
      </c>
      <c r="AQ128" s="53" t="e">
        <f>S128-T128-VLOOKUP(C128, Вчера_КовиВак!C:BN, 12, FALSE)</f>
        <v>#N/A</v>
      </c>
      <c r="AR128" s="53" t="e">
        <f>U128-V128-VLOOKUP(C128, Вчера_КовиВак!C:BN, 14, FALSE)</f>
        <v>#N/A</v>
      </c>
      <c r="AS128" s="53" t="e">
        <f>W128-X128-VLOOKUP(C128, Вчера_КовиВак!C:BN, 16, FALSE)</f>
        <v>#N/A</v>
      </c>
      <c r="AT128" s="53" t="e">
        <f>Y128-Z128-VLOOKUP(C128, Вчера_КовиВак!C:BN, 18, FALSE)</f>
        <v>#N/A</v>
      </c>
      <c r="AU128" s="53" t="e">
        <f>AA128-AB128-VLOOKUP(C128, Вчера_КовиВак!C:BN, 20, FALSE)</f>
        <v>#N/A</v>
      </c>
      <c r="AV128" s="53" t="e">
        <f>AC128-AD128-VLOOKUP(C128, Вчера_КовиВак!C:BN, 22, FALSE)</f>
        <v>#N/A</v>
      </c>
      <c r="AW128" s="53" t="e">
        <f>VLOOKUP(C128, Вчера_КовиВак!C:BN, 25, FALSE)+F128*2-Z128-AB128-AD128-AG128</f>
        <v>#N/A</v>
      </c>
      <c r="AX128" s="53" t="e">
        <f>AE128-VLOOKUP(C128,Вчера_КовиВак!C:BN, 24, FALSE)</f>
        <v>#N/A</v>
      </c>
    </row>
    <row r="129" spans="1:50" ht="50.1" customHeight="1" x14ac:dyDescent="0.25">
      <c r="A129" s="42"/>
      <c r="B129" s="42"/>
      <c r="C129" s="42"/>
      <c r="D129" s="39"/>
      <c r="E129" s="44"/>
      <c r="F129" s="39"/>
      <c r="G129" s="44"/>
      <c r="H129" s="39"/>
      <c r="I129" s="44"/>
      <c r="J129" s="39"/>
      <c r="K129" s="44"/>
      <c r="L129" s="43"/>
      <c r="M129" s="44"/>
      <c r="N129" s="43"/>
      <c r="O129" s="44"/>
      <c r="P129" s="43"/>
      <c r="Q129" s="44"/>
      <c r="R129" s="43"/>
      <c r="S129" s="44"/>
      <c r="T129" s="43"/>
      <c r="U129" s="44"/>
      <c r="V129" s="43"/>
      <c r="W129" s="44"/>
      <c r="X129" s="43"/>
      <c r="Y129" s="44"/>
      <c r="Z129" s="44"/>
      <c r="AA129" s="44"/>
      <c r="AB129" s="43"/>
      <c r="AC129" s="44"/>
      <c r="AD129" s="43"/>
      <c r="AE129" s="43"/>
      <c r="AF129" s="43"/>
      <c r="AG129" s="44"/>
      <c r="AH129" s="48"/>
      <c r="AI129" s="57">
        <f t="shared" si="2"/>
        <v>0</v>
      </c>
      <c r="AJ129" s="53" t="str">
        <f>IF(ISNA(VLOOKUP(C129,Вчера_КовиВак!C:C, 1, FALSE)),"ошибка",0)</f>
        <v>ошибка</v>
      </c>
      <c r="AK129" s="55"/>
      <c r="AL129" s="53" t="e">
        <f>E129-F129-VLOOKUP(C129, Вчера_КовиВак!C:BN, 2, FALSE)</f>
        <v>#N/A</v>
      </c>
      <c r="AM129" s="53" t="e">
        <f>K129-L129-VLOOKUP(C129, Вчера_КовиВак!C:BN, 4, FALSE)</f>
        <v>#N/A</v>
      </c>
      <c r="AN129" s="53" t="e">
        <f>M129-N129-VLOOKUP(C129, Вчера_КовиВак!C:BN, 6, FALSE)</f>
        <v>#N/A</v>
      </c>
      <c r="AO129" s="53" t="e">
        <f>O129-P129-VLOOKUP(C129, Вчера_КовиВак!C:BN, 8, FALSE)</f>
        <v>#N/A</v>
      </c>
      <c r="AP129" s="53" t="e">
        <f>Q129-R129-VLOOKUP(C129, Вчера_КовиВак!C:BN, 10, FALSE)</f>
        <v>#N/A</v>
      </c>
      <c r="AQ129" s="53" t="e">
        <f>S129-T129-VLOOKUP(C129, Вчера_КовиВак!C:BN, 12, FALSE)</f>
        <v>#N/A</v>
      </c>
      <c r="AR129" s="53" t="e">
        <f>U129-V129-VLOOKUP(C129, Вчера_КовиВак!C:BN, 14, FALSE)</f>
        <v>#N/A</v>
      </c>
      <c r="AS129" s="53" t="e">
        <f>W129-X129-VLOOKUP(C129, Вчера_КовиВак!C:BN, 16, FALSE)</f>
        <v>#N/A</v>
      </c>
      <c r="AT129" s="53" t="e">
        <f>Y129-Z129-VLOOKUP(C129, Вчера_КовиВак!C:BN, 18, FALSE)</f>
        <v>#N/A</v>
      </c>
      <c r="AU129" s="53" t="e">
        <f>AA129-AB129-VLOOKUP(C129, Вчера_КовиВак!C:BN, 20, FALSE)</f>
        <v>#N/A</v>
      </c>
      <c r="AV129" s="53" t="e">
        <f>AC129-AD129-VLOOKUP(C129, Вчера_КовиВак!C:BN, 22, FALSE)</f>
        <v>#N/A</v>
      </c>
      <c r="AW129" s="53" t="e">
        <f>VLOOKUP(C129, Вчера_КовиВак!C:BN, 25, FALSE)+F129*2-Z129-AB129-AD129-AG129</f>
        <v>#N/A</v>
      </c>
      <c r="AX129" s="53" t="e">
        <f>AE129-VLOOKUP(C129,Вчера_КовиВак!C:BN, 24, FALSE)</f>
        <v>#N/A</v>
      </c>
    </row>
    <row r="130" spans="1:50" ht="50.1" customHeight="1" x14ac:dyDescent="0.25">
      <c r="A130" s="42"/>
      <c r="B130" s="42"/>
      <c r="C130" s="42"/>
      <c r="D130" s="39"/>
      <c r="E130" s="44"/>
      <c r="F130" s="39"/>
      <c r="G130" s="44"/>
      <c r="H130" s="39"/>
      <c r="I130" s="44"/>
      <c r="J130" s="39"/>
      <c r="K130" s="44"/>
      <c r="L130" s="43"/>
      <c r="M130" s="44"/>
      <c r="N130" s="43"/>
      <c r="O130" s="44"/>
      <c r="P130" s="43"/>
      <c r="Q130" s="44"/>
      <c r="R130" s="43"/>
      <c r="S130" s="44"/>
      <c r="T130" s="43"/>
      <c r="U130" s="44"/>
      <c r="V130" s="43"/>
      <c r="W130" s="44"/>
      <c r="X130" s="43"/>
      <c r="Y130" s="44"/>
      <c r="Z130" s="44"/>
      <c r="AA130" s="44"/>
      <c r="AB130" s="43"/>
      <c r="AC130" s="44"/>
      <c r="AD130" s="43"/>
      <c r="AE130" s="43"/>
      <c r="AF130" s="43"/>
      <c r="AG130" s="44"/>
      <c r="AH130" s="48"/>
      <c r="AI130" s="57">
        <f t="shared" si="2"/>
        <v>0</v>
      </c>
      <c r="AJ130" s="53" t="str">
        <f>IF(ISNA(VLOOKUP(C130,Вчера_КовиВак!C:C, 1, FALSE)),"ошибка",0)</f>
        <v>ошибка</v>
      </c>
      <c r="AK130" s="55"/>
      <c r="AL130" s="53" t="e">
        <f>E130-F130-VLOOKUP(C130, Вчера_КовиВак!C:BN, 2, FALSE)</f>
        <v>#N/A</v>
      </c>
      <c r="AM130" s="53" t="e">
        <f>K130-L130-VLOOKUP(C130, Вчера_КовиВак!C:BN, 4, FALSE)</f>
        <v>#N/A</v>
      </c>
      <c r="AN130" s="53" t="e">
        <f>M130-N130-VLOOKUP(C130, Вчера_КовиВак!C:BN, 6, FALSE)</f>
        <v>#N/A</v>
      </c>
      <c r="AO130" s="53" t="e">
        <f>O130-P130-VLOOKUP(C130, Вчера_КовиВак!C:BN, 8, FALSE)</f>
        <v>#N/A</v>
      </c>
      <c r="AP130" s="53" t="e">
        <f>Q130-R130-VLOOKUP(C130, Вчера_КовиВак!C:BN, 10, FALSE)</f>
        <v>#N/A</v>
      </c>
      <c r="AQ130" s="53" t="e">
        <f>S130-T130-VLOOKUP(C130, Вчера_КовиВак!C:BN, 12, FALSE)</f>
        <v>#N/A</v>
      </c>
      <c r="AR130" s="53" t="e">
        <f>U130-V130-VLOOKUP(C130, Вчера_КовиВак!C:BN, 14, FALSE)</f>
        <v>#N/A</v>
      </c>
      <c r="AS130" s="53" t="e">
        <f>W130-X130-VLOOKUP(C130, Вчера_КовиВак!C:BN, 16, FALSE)</f>
        <v>#N/A</v>
      </c>
      <c r="AT130" s="53" t="e">
        <f>Y130-Z130-VLOOKUP(C130, Вчера_КовиВак!C:BN, 18, FALSE)</f>
        <v>#N/A</v>
      </c>
      <c r="AU130" s="53" t="e">
        <f>AA130-AB130-VLOOKUP(C130, Вчера_КовиВак!C:BN, 20, FALSE)</f>
        <v>#N/A</v>
      </c>
      <c r="AV130" s="53" t="e">
        <f>AC130-AD130-VLOOKUP(C130, Вчера_КовиВак!C:BN, 22, FALSE)</f>
        <v>#N/A</v>
      </c>
      <c r="AW130" s="53" t="e">
        <f>VLOOKUP(C130, Вчера_КовиВак!C:BN, 25, FALSE)+F130*2-Z130-AB130-AD130-AG130</f>
        <v>#N/A</v>
      </c>
      <c r="AX130" s="53" t="e">
        <f>AE130-VLOOKUP(C130,Вчера_КовиВак!C:BN, 24, FALSE)</f>
        <v>#N/A</v>
      </c>
    </row>
    <row r="131" spans="1:50" ht="50.1" customHeight="1" x14ac:dyDescent="0.25">
      <c r="A131" s="42"/>
      <c r="B131" s="42"/>
      <c r="C131" s="42"/>
      <c r="D131" s="39"/>
      <c r="E131" s="44"/>
      <c r="F131" s="39"/>
      <c r="G131" s="44"/>
      <c r="H131" s="39"/>
      <c r="I131" s="44"/>
      <c r="J131" s="39"/>
      <c r="K131" s="44"/>
      <c r="L131" s="43"/>
      <c r="M131" s="44"/>
      <c r="N131" s="43"/>
      <c r="O131" s="44"/>
      <c r="P131" s="43"/>
      <c r="Q131" s="44"/>
      <c r="R131" s="43"/>
      <c r="S131" s="44"/>
      <c r="T131" s="43"/>
      <c r="U131" s="44"/>
      <c r="V131" s="43"/>
      <c r="W131" s="44"/>
      <c r="X131" s="43"/>
      <c r="Y131" s="44"/>
      <c r="Z131" s="44"/>
      <c r="AA131" s="44"/>
      <c r="AB131" s="43"/>
      <c r="AC131" s="44"/>
      <c r="AD131" s="43"/>
      <c r="AE131" s="43"/>
      <c r="AF131" s="43"/>
      <c r="AG131" s="44"/>
      <c r="AH131" s="48"/>
      <c r="AI131" s="57">
        <f t="shared" si="2"/>
        <v>0</v>
      </c>
      <c r="AJ131" s="53" t="str">
        <f>IF(ISNA(VLOOKUP(C131,Вчера_КовиВак!C:C, 1, FALSE)),"ошибка",0)</f>
        <v>ошибка</v>
      </c>
      <c r="AK131" s="55"/>
      <c r="AL131" s="53" t="e">
        <f>E131-F131-VLOOKUP(C131, Вчера_КовиВак!C:BN, 2, FALSE)</f>
        <v>#N/A</v>
      </c>
      <c r="AM131" s="53" t="e">
        <f>K131-L131-VLOOKUP(C131, Вчера_КовиВак!C:BN, 4, FALSE)</f>
        <v>#N/A</v>
      </c>
      <c r="AN131" s="53" t="e">
        <f>M131-N131-VLOOKUP(C131, Вчера_КовиВак!C:BN, 6, FALSE)</f>
        <v>#N/A</v>
      </c>
      <c r="AO131" s="53" t="e">
        <f>O131-P131-VLOOKUP(C131, Вчера_КовиВак!C:BN, 8, FALSE)</f>
        <v>#N/A</v>
      </c>
      <c r="AP131" s="53" t="e">
        <f>Q131-R131-VLOOKUP(C131, Вчера_КовиВак!C:BN, 10, FALSE)</f>
        <v>#N/A</v>
      </c>
      <c r="AQ131" s="53" t="e">
        <f>S131-T131-VLOOKUP(C131, Вчера_КовиВак!C:BN, 12, FALSE)</f>
        <v>#N/A</v>
      </c>
      <c r="AR131" s="53" t="e">
        <f>U131-V131-VLOOKUP(C131, Вчера_КовиВак!C:BN, 14, FALSE)</f>
        <v>#N/A</v>
      </c>
      <c r="AS131" s="53" t="e">
        <f>W131-X131-VLOOKUP(C131, Вчера_КовиВак!C:BN, 16, FALSE)</f>
        <v>#N/A</v>
      </c>
      <c r="AT131" s="53" t="e">
        <f>Y131-Z131-VLOOKUP(C131, Вчера_КовиВак!C:BN, 18, FALSE)</f>
        <v>#N/A</v>
      </c>
      <c r="AU131" s="53" t="e">
        <f>AA131-AB131-VLOOKUP(C131, Вчера_КовиВак!C:BN, 20, FALSE)</f>
        <v>#N/A</v>
      </c>
      <c r="AV131" s="53" t="e">
        <f>AC131-AD131-VLOOKUP(C131, Вчера_КовиВак!C:BN, 22, FALSE)</f>
        <v>#N/A</v>
      </c>
      <c r="AW131" s="53" t="e">
        <f>VLOOKUP(C131, Вчера_КовиВак!C:BN, 25, FALSE)+F131*2-Z131-AB131-AD131-AG131</f>
        <v>#N/A</v>
      </c>
      <c r="AX131" s="53" t="e">
        <f>AE131-VLOOKUP(C131,Вчера_КовиВак!C:BN, 24, FALSE)</f>
        <v>#N/A</v>
      </c>
    </row>
    <row r="132" spans="1:50" ht="50.1" customHeight="1" x14ac:dyDescent="0.25">
      <c r="A132" s="42"/>
      <c r="B132" s="42"/>
      <c r="C132" s="42"/>
      <c r="D132" s="39"/>
      <c r="E132" s="44"/>
      <c r="F132" s="39"/>
      <c r="G132" s="44"/>
      <c r="H132" s="39"/>
      <c r="I132" s="44"/>
      <c r="J132" s="39"/>
      <c r="K132" s="44"/>
      <c r="L132" s="43"/>
      <c r="M132" s="44"/>
      <c r="N132" s="43"/>
      <c r="O132" s="44"/>
      <c r="P132" s="43"/>
      <c r="Q132" s="44"/>
      <c r="R132" s="43"/>
      <c r="S132" s="44"/>
      <c r="T132" s="43"/>
      <c r="U132" s="44"/>
      <c r="V132" s="43"/>
      <c r="W132" s="44"/>
      <c r="X132" s="43"/>
      <c r="Y132" s="44"/>
      <c r="Z132" s="44"/>
      <c r="AA132" s="44"/>
      <c r="AB132" s="43"/>
      <c r="AC132" s="44"/>
      <c r="AD132" s="43"/>
      <c r="AE132" s="43"/>
      <c r="AF132" s="43"/>
      <c r="AG132" s="44"/>
      <c r="AH132" s="48"/>
      <c r="AI132" s="57">
        <f t="shared" ref="AI132:AI195" si="3">E132*2-Y132-AA132-AC132</f>
        <v>0</v>
      </c>
      <c r="AJ132" s="53" t="str">
        <f>IF(ISNA(VLOOKUP(C132,Вчера_КовиВак!C:C, 1, FALSE)),"ошибка",0)</f>
        <v>ошибка</v>
      </c>
      <c r="AK132" s="55"/>
      <c r="AL132" s="53" t="e">
        <f>E132-F132-VLOOKUP(C132, Вчера_КовиВак!C:BN, 2, FALSE)</f>
        <v>#N/A</v>
      </c>
      <c r="AM132" s="53" t="e">
        <f>K132-L132-VLOOKUP(C132, Вчера_КовиВак!C:BN, 4, FALSE)</f>
        <v>#N/A</v>
      </c>
      <c r="AN132" s="53" t="e">
        <f>M132-N132-VLOOKUP(C132, Вчера_КовиВак!C:BN, 6, FALSE)</f>
        <v>#N/A</v>
      </c>
      <c r="AO132" s="53" t="e">
        <f>O132-P132-VLOOKUP(C132, Вчера_КовиВак!C:BN, 8, FALSE)</f>
        <v>#N/A</v>
      </c>
      <c r="AP132" s="53" t="e">
        <f>Q132-R132-VLOOKUP(C132, Вчера_КовиВак!C:BN, 10, FALSE)</f>
        <v>#N/A</v>
      </c>
      <c r="AQ132" s="53" t="e">
        <f>S132-T132-VLOOKUP(C132, Вчера_КовиВак!C:BN, 12, FALSE)</f>
        <v>#N/A</v>
      </c>
      <c r="AR132" s="53" t="e">
        <f>U132-V132-VLOOKUP(C132, Вчера_КовиВак!C:BN, 14, FALSE)</f>
        <v>#N/A</v>
      </c>
      <c r="AS132" s="53" t="e">
        <f>W132-X132-VLOOKUP(C132, Вчера_КовиВак!C:BN, 16, FALSE)</f>
        <v>#N/A</v>
      </c>
      <c r="AT132" s="53" t="e">
        <f>Y132-Z132-VLOOKUP(C132, Вчера_КовиВак!C:BN, 18, FALSE)</f>
        <v>#N/A</v>
      </c>
      <c r="AU132" s="53" t="e">
        <f>AA132-AB132-VLOOKUP(C132, Вчера_КовиВак!C:BN, 20, FALSE)</f>
        <v>#N/A</v>
      </c>
      <c r="AV132" s="53" t="e">
        <f>AC132-AD132-VLOOKUP(C132, Вчера_КовиВак!C:BN, 22, FALSE)</f>
        <v>#N/A</v>
      </c>
      <c r="AW132" s="53" t="e">
        <f>VLOOKUP(C132, Вчера_КовиВак!C:BN, 25, FALSE)+F132*2-Z132-AB132-AD132-AG132</f>
        <v>#N/A</v>
      </c>
      <c r="AX132" s="53" t="e">
        <f>AE132-VLOOKUP(C132,Вчера_КовиВак!C:BN, 24, FALSE)</f>
        <v>#N/A</v>
      </c>
    </row>
    <row r="133" spans="1:50" ht="50.1" customHeight="1" x14ac:dyDescent="0.25">
      <c r="A133" s="42"/>
      <c r="B133" s="42"/>
      <c r="C133" s="42"/>
      <c r="D133" s="39"/>
      <c r="E133" s="44"/>
      <c r="F133" s="39"/>
      <c r="G133" s="44"/>
      <c r="H133" s="39"/>
      <c r="I133" s="44"/>
      <c r="J133" s="39"/>
      <c r="K133" s="44"/>
      <c r="L133" s="43"/>
      <c r="M133" s="44"/>
      <c r="N133" s="43"/>
      <c r="O133" s="44"/>
      <c r="P133" s="43"/>
      <c r="Q133" s="44"/>
      <c r="R133" s="43"/>
      <c r="S133" s="44"/>
      <c r="T133" s="43"/>
      <c r="U133" s="44"/>
      <c r="V133" s="43"/>
      <c r="W133" s="44"/>
      <c r="X133" s="43"/>
      <c r="Y133" s="44"/>
      <c r="Z133" s="44"/>
      <c r="AA133" s="44"/>
      <c r="AB133" s="43"/>
      <c r="AC133" s="44"/>
      <c r="AD133" s="43"/>
      <c r="AE133" s="43"/>
      <c r="AF133" s="43"/>
      <c r="AG133" s="44"/>
      <c r="AH133" s="48"/>
      <c r="AI133" s="57">
        <f t="shared" si="3"/>
        <v>0</v>
      </c>
      <c r="AJ133" s="53" t="str">
        <f>IF(ISNA(VLOOKUP(C133,Вчера_КовиВак!C:C, 1, FALSE)),"ошибка",0)</f>
        <v>ошибка</v>
      </c>
      <c r="AK133" s="55"/>
      <c r="AL133" s="53" t="e">
        <f>E133-F133-VLOOKUP(C133, Вчера_КовиВак!C:BN, 2, FALSE)</f>
        <v>#N/A</v>
      </c>
      <c r="AM133" s="53" t="e">
        <f>K133-L133-VLOOKUP(C133, Вчера_КовиВак!C:BN, 4, FALSE)</f>
        <v>#N/A</v>
      </c>
      <c r="AN133" s="53" t="e">
        <f>M133-N133-VLOOKUP(C133, Вчера_КовиВак!C:BN, 6, FALSE)</f>
        <v>#N/A</v>
      </c>
      <c r="AO133" s="53" t="e">
        <f>O133-P133-VLOOKUP(C133, Вчера_КовиВак!C:BN, 8, FALSE)</f>
        <v>#N/A</v>
      </c>
      <c r="AP133" s="53" t="e">
        <f>Q133-R133-VLOOKUP(C133, Вчера_КовиВак!C:BN, 10, FALSE)</f>
        <v>#N/A</v>
      </c>
      <c r="AQ133" s="53" t="e">
        <f>S133-T133-VLOOKUP(C133, Вчера_КовиВак!C:BN, 12, FALSE)</f>
        <v>#N/A</v>
      </c>
      <c r="AR133" s="53" t="e">
        <f>U133-V133-VLOOKUP(C133, Вчера_КовиВак!C:BN, 14, FALSE)</f>
        <v>#N/A</v>
      </c>
      <c r="AS133" s="53" t="e">
        <f>W133-X133-VLOOKUP(C133, Вчера_КовиВак!C:BN, 16, FALSE)</f>
        <v>#N/A</v>
      </c>
      <c r="AT133" s="53" t="e">
        <f>Y133-Z133-VLOOKUP(C133, Вчера_КовиВак!C:BN, 18, FALSE)</f>
        <v>#N/A</v>
      </c>
      <c r="AU133" s="53" t="e">
        <f>AA133-AB133-VLOOKUP(C133, Вчера_КовиВак!C:BN, 20, FALSE)</f>
        <v>#N/A</v>
      </c>
      <c r="AV133" s="53" t="e">
        <f>AC133-AD133-VLOOKUP(C133, Вчера_КовиВак!C:BN, 22, FALSE)</f>
        <v>#N/A</v>
      </c>
      <c r="AW133" s="53" t="e">
        <f>VLOOKUP(C133, Вчера_КовиВак!C:BN, 25, FALSE)+F133*2-Z133-AB133-AD133-AG133</f>
        <v>#N/A</v>
      </c>
      <c r="AX133" s="53" t="e">
        <f>AE133-VLOOKUP(C133,Вчера_КовиВак!C:BN, 24, FALSE)</f>
        <v>#N/A</v>
      </c>
    </row>
    <row r="134" spans="1:50" ht="50.1" customHeight="1" x14ac:dyDescent="0.25">
      <c r="A134" s="42"/>
      <c r="B134" s="42"/>
      <c r="C134" s="42"/>
      <c r="D134" s="39"/>
      <c r="E134" s="44"/>
      <c r="F134" s="39"/>
      <c r="G134" s="44"/>
      <c r="H134" s="39"/>
      <c r="I134" s="44"/>
      <c r="J134" s="39"/>
      <c r="K134" s="44"/>
      <c r="L134" s="43"/>
      <c r="M134" s="44"/>
      <c r="N134" s="43"/>
      <c r="O134" s="44"/>
      <c r="P134" s="43"/>
      <c r="Q134" s="44"/>
      <c r="R134" s="43"/>
      <c r="S134" s="44"/>
      <c r="T134" s="43"/>
      <c r="U134" s="44"/>
      <c r="V134" s="43"/>
      <c r="W134" s="44"/>
      <c r="X134" s="43"/>
      <c r="Y134" s="44"/>
      <c r="Z134" s="44"/>
      <c r="AA134" s="44"/>
      <c r="AB134" s="43"/>
      <c r="AC134" s="44"/>
      <c r="AD134" s="43"/>
      <c r="AE134" s="43"/>
      <c r="AF134" s="43"/>
      <c r="AG134" s="44"/>
      <c r="AH134" s="48"/>
      <c r="AI134" s="57">
        <f t="shared" si="3"/>
        <v>0</v>
      </c>
      <c r="AJ134" s="53" t="str">
        <f>IF(ISNA(VLOOKUP(C134,Вчера_КовиВак!C:C, 1, FALSE)),"ошибка",0)</f>
        <v>ошибка</v>
      </c>
      <c r="AK134" s="55"/>
      <c r="AL134" s="53" t="e">
        <f>E134-F134-VLOOKUP(C134, Вчера_КовиВак!C:BN, 2, FALSE)</f>
        <v>#N/A</v>
      </c>
      <c r="AM134" s="53" t="e">
        <f>K134-L134-VLOOKUP(C134, Вчера_КовиВак!C:BN, 4, FALSE)</f>
        <v>#N/A</v>
      </c>
      <c r="AN134" s="53" t="e">
        <f>M134-N134-VLOOKUP(C134, Вчера_КовиВак!C:BN, 6, FALSE)</f>
        <v>#N/A</v>
      </c>
      <c r="AO134" s="53" t="e">
        <f>O134-P134-VLOOKUP(C134, Вчера_КовиВак!C:BN, 8, FALSE)</f>
        <v>#N/A</v>
      </c>
      <c r="AP134" s="53" t="e">
        <f>Q134-R134-VLOOKUP(C134, Вчера_КовиВак!C:BN, 10, FALSE)</f>
        <v>#N/A</v>
      </c>
      <c r="AQ134" s="53" t="e">
        <f>S134-T134-VLOOKUP(C134, Вчера_КовиВак!C:BN, 12, FALSE)</f>
        <v>#N/A</v>
      </c>
      <c r="AR134" s="53" t="e">
        <f>U134-V134-VLOOKUP(C134, Вчера_КовиВак!C:BN, 14, FALSE)</f>
        <v>#N/A</v>
      </c>
      <c r="AS134" s="53" t="e">
        <f>W134-X134-VLOOKUP(C134, Вчера_КовиВак!C:BN, 16, FALSE)</f>
        <v>#N/A</v>
      </c>
      <c r="AT134" s="53" t="e">
        <f>Y134-Z134-VLOOKUP(C134, Вчера_КовиВак!C:BN, 18, FALSE)</f>
        <v>#N/A</v>
      </c>
      <c r="AU134" s="53" t="e">
        <f>AA134-AB134-VLOOKUP(C134, Вчера_КовиВак!C:BN, 20, FALSE)</f>
        <v>#N/A</v>
      </c>
      <c r="AV134" s="53" t="e">
        <f>AC134-AD134-VLOOKUP(C134, Вчера_КовиВак!C:BN, 22, FALSE)</f>
        <v>#N/A</v>
      </c>
      <c r="AW134" s="53" t="e">
        <f>VLOOKUP(C134, Вчера_КовиВак!C:BN, 25, FALSE)+F134*2-Z134-AB134-AD134-AG134</f>
        <v>#N/A</v>
      </c>
      <c r="AX134" s="53" t="e">
        <f>AE134-VLOOKUP(C134,Вчера_КовиВак!C:BN, 24, FALSE)</f>
        <v>#N/A</v>
      </c>
    </row>
    <row r="135" spans="1:50" ht="50.1" customHeight="1" x14ac:dyDescent="0.25">
      <c r="A135" s="42"/>
      <c r="B135" s="42"/>
      <c r="C135" s="42"/>
      <c r="D135" s="39"/>
      <c r="E135" s="44"/>
      <c r="F135" s="39"/>
      <c r="G135" s="44"/>
      <c r="H135" s="39"/>
      <c r="I135" s="44"/>
      <c r="J135" s="39"/>
      <c r="K135" s="44"/>
      <c r="L135" s="43"/>
      <c r="M135" s="44"/>
      <c r="N135" s="43"/>
      <c r="O135" s="44"/>
      <c r="P135" s="43"/>
      <c r="Q135" s="44"/>
      <c r="R135" s="43"/>
      <c r="S135" s="44"/>
      <c r="T135" s="43"/>
      <c r="U135" s="44"/>
      <c r="V135" s="43"/>
      <c r="W135" s="44"/>
      <c r="X135" s="43"/>
      <c r="Y135" s="44"/>
      <c r="Z135" s="44"/>
      <c r="AA135" s="44"/>
      <c r="AB135" s="43"/>
      <c r="AC135" s="44"/>
      <c r="AD135" s="43"/>
      <c r="AE135" s="43"/>
      <c r="AF135" s="43"/>
      <c r="AG135" s="44"/>
      <c r="AH135" s="48"/>
      <c r="AI135" s="57">
        <f t="shared" si="3"/>
        <v>0</v>
      </c>
      <c r="AJ135" s="53" t="str">
        <f>IF(ISNA(VLOOKUP(C135,Вчера_КовиВак!C:C, 1, FALSE)),"ошибка",0)</f>
        <v>ошибка</v>
      </c>
      <c r="AK135" s="55"/>
      <c r="AL135" s="53" t="e">
        <f>E135-F135-VLOOKUP(C135, Вчера_КовиВак!C:BN, 2, FALSE)</f>
        <v>#N/A</v>
      </c>
      <c r="AM135" s="53" t="e">
        <f>K135-L135-VLOOKUP(C135, Вчера_КовиВак!C:BN, 4, FALSE)</f>
        <v>#N/A</v>
      </c>
      <c r="AN135" s="53" t="e">
        <f>M135-N135-VLOOKUP(C135, Вчера_КовиВак!C:BN, 6, FALSE)</f>
        <v>#N/A</v>
      </c>
      <c r="AO135" s="53" t="e">
        <f>O135-P135-VLOOKUP(C135, Вчера_КовиВак!C:BN, 8, FALSE)</f>
        <v>#N/A</v>
      </c>
      <c r="AP135" s="53" t="e">
        <f>Q135-R135-VLOOKUP(C135, Вчера_КовиВак!C:BN, 10, FALSE)</f>
        <v>#N/A</v>
      </c>
      <c r="AQ135" s="53" t="e">
        <f>S135-T135-VLOOKUP(C135, Вчера_КовиВак!C:BN, 12, FALSE)</f>
        <v>#N/A</v>
      </c>
      <c r="AR135" s="53" t="e">
        <f>U135-V135-VLOOKUP(C135, Вчера_КовиВак!C:BN, 14, FALSE)</f>
        <v>#N/A</v>
      </c>
      <c r="AS135" s="53" t="e">
        <f>W135-X135-VLOOKUP(C135, Вчера_КовиВак!C:BN, 16, FALSE)</f>
        <v>#N/A</v>
      </c>
      <c r="AT135" s="53" t="e">
        <f>Y135-Z135-VLOOKUP(C135, Вчера_КовиВак!C:BN, 18, FALSE)</f>
        <v>#N/A</v>
      </c>
      <c r="AU135" s="53" t="e">
        <f>AA135-AB135-VLOOKUP(C135, Вчера_КовиВак!C:BN, 20, FALSE)</f>
        <v>#N/A</v>
      </c>
      <c r="AV135" s="53" t="e">
        <f>AC135-AD135-VLOOKUP(C135, Вчера_КовиВак!C:BN, 22, FALSE)</f>
        <v>#N/A</v>
      </c>
      <c r="AW135" s="53" t="e">
        <f>VLOOKUP(C135, Вчера_КовиВак!C:BN, 25, FALSE)+F135*2-Z135-AB135-AD135-AG135</f>
        <v>#N/A</v>
      </c>
      <c r="AX135" s="53" t="e">
        <f>AE135-VLOOKUP(C135,Вчера_КовиВак!C:BN, 24, FALSE)</f>
        <v>#N/A</v>
      </c>
    </row>
    <row r="136" spans="1:50" ht="50.1" customHeight="1" x14ac:dyDescent="0.25">
      <c r="A136" s="42"/>
      <c r="B136" s="42"/>
      <c r="C136" s="42"/>
      <c r="D136" s="39"/>
      <c r="E136" s="44"/>
      <c r="F136" s="39"/>
      <c r="G136" s="44"/>
      <c r="H136" s="39"/>
      <c r="I136" s="44"/>
      <c r="J136" s="39"/>
      <c r="K136" s="44"/>
      <c r="L136" s="43"/>
      <c r="M136" s="44"/>
      <c r="N136" s="43"/>
      <c r="O136" s="44"/>
      <c r="P136" s="43"/>
      <c r="Q136" s="44"/>
      <c r="R136" s="43"/>
      <c r="S136" s="44"/>
      <c r="T136" s="43"/>
      <c r="U136" s="44"/>
      <c r="V136" s="43"/>
      <c r="W136" s="44"/>
      <c r="X136" s="43"/>
      <c r="Y136" s="44"/>
      <c r="Z136" s="44"/>
      <c r="AA136" s="44"/>
      <c r="AB136" s="43"/>
      <c r="AC136" s="44"/>
      <c r="AD136" s="43"/>
      <c r="AE136" s="43"/>
      <c r="AF136" s="43"/>
      <c r="AG136" s="44"/>
      <c r="AH136" s="48"/>
      <c r="AI136" s="57">
        <f t="shared" si="3"/>
        <v>0</v>
      </c>
      <c r="AJ136" s="53" t="str">
        <f>IF(ISNA(VLOOKUP(C136,Вчера_КовиВак!C:C, 1, FALSE)),"ошибка",0)</f>
        <v>ошибка</v>
      </c>
      <c r="AK136" s="55"/>
      <c r="AL136" s="53" t="e">
        <f>E136-F136-VLOOKUP(C136, Вчера_КовиВак!C:BN, 2, FALSE)</f>
        <v>#N/A</v>
      </c>
      <c r="AM136" s="53" t="e">
        <f>K136-L136-VLOOKUP(C136, Вчера_КовиВак!C:BN, 4, FALSE)</f>
        <v>#N/A</v>
      </c>
      <c r="AN136" s="53" t="e">
        <f>M136-N136-VLOOKUP(C136, Вчера_КовиВак!C:BN, 6, FALSE)</f>
        <v>#N/A</v>
      </c>
      <c r="AO136" s="53" t="e">
        <f>O136-P136-VLOOKUP(C136, Вчера_КовиВак!C:BN, 8, FALSE)</f>
        <v>#N/A</v>
      </c>
      <c r="AP136" s="53" t="e">
        <f>Q136-R136-VLOOKUP(C136, Вчера_КовиВак!C:BN, 10, FALSE)</f>
        <v>#N/A</v>
      </c>
      <c r="AQ136" s="53" t="e">
        <f>S136-T136-VLOOKUP(C136, Вчера_КовиВак!C:BN, 12, FALSE)</f>
        <v>#N/A</v>
      </c>
      <c r="AR136" s="53" t="e">
        <f>U136-V136-VLOOKUP(C136, Вчера_КовиВак!C:BN, 14, FALSE)</f>
        <v>#N/A</v>
      </c>
      <c r="AS136" s="53" t="e">
        <f>W136-X136-VLOOKUP(C136, Вчера_КовиВак!C:BN, 16, FALSE)</f>
        <v>#N/A</v>
      </c>
      <c r="AT136" s="53" t="e">
        <f>Y136-Z136-VLOOKUP(C136, Вчера_КовиВак!C:BN, 18, FALSE)</f>
        <v>#N/A</v>
      </c>
      <c r="AU136" s="53" t="e">
        <f>AA136-AB136-VLOOKUP(C136, Вчера_КовиВак!C:BN, 20, FALSE)</f>
        <v>#N/A</v>
      </c>
      <c r="AV136" s="53" t="e">
        <f>AC136-AD136-VLOOKUP(C136, Вчера_КовиВак!C:BN, 22, FALSE)</f>
        <v>#N/A</v>
      </c>
      <c r="AW136" s="53" t="e">
        <f>VLOOKUP(C136, Вчера_КовиВак!C:BN, 25, FALSE)+F136*2-Z136-AB136-AD136-AG136</f>
        <v>#N/A</v>
      </c>
      <c r="AX136" s="53" t="e">
        <f>AE136-VLOOKUP(C136,Вчера_КовиВак!C:BN, 24, FALSE)</f>
        <v>#N/A</v>
      </c>
    </row>
    <row r="137" spans="1:50" ht="50.1" customHeight="1" x14ac:dyDescent="0.25">
      <c r="A137" s="42"/>
      <c r="B137" s="42"/>
      <c r="C137" s="42"/>
      <c r="D137" s="39"/>
      <c r="E137" s="44"/>
      <c r="F137" s="39"/>
      <c r="G137" s="44"/>
      <c r="H137" s="39"/>
      <c r="I137" s="44"/>
      <c r="J137" s="39"/>
      <c r="K137" s="44"/>
      <c r="L137" s="43"/>
      <c r="M137" s="44"/>
      <c r="N137" s="43"/>
      <c r="O137" s="44"/>
      <c r="P137" s="43"/>
      <c r="Q137" s="44"/>
      <c r="R137" s="43"/>
      <c r="S137" s="44"/>
      <c r="T137" s="43"/>
      <c r="U137" s="44"/>
      <c r="V137" s="43"/>
      <c r="W137" s="44"/>
      <c r="X137" s="43"/>
      <c r="Y137" s="44"/>
      <c r="Z137" s="44"/>
      <c r="AA137" s="44"/>
      <c r="AB137" s="43"/>
      <c r="AC137" s="44"/>
      <c r="AD137" s="43"/>
      <c r="AE137" s="43"/>
      <c r="AF137" s="43"/>
      <c r="AG137" s="44"/>
      <c r="AH137" s="48"/>
      <c r="AI137" s="57">
        <f t="shared" si="3"/>
        <v>0</v>
      </c>
      <c r="AJ137" s="53" t="str">
        <f>IF(ISNA(VLOOKUP(C137,Вчера_КовиВак!C:C, 1, FALSE)),"ошибка",0)</f>
        <v>ошибка</v>
      </c>
      <c r="AK137" s="55"/>
      <c r="AL137" s="53" t="e">
        <f>E137-F137-VLOOKUP(C137, Вчера_КовиВак!C:BN, 2, FALSE)</f>
        <v>#N/A</v>
      </c>
      <c r="AM137" s="53" t="e">
        <f>K137-L137-VLOOKUP(C137, Вчера_КовиВак!C:BN, 4, FALSE)</f>
        <v>#N/A</v>
      </c>
      <c r="AN137" s="53" t="e">
        <f>M137-N137-VLOOKUP(C137, Вчера_КовиВак!C:BN, 6, FALSE)</f>
        <v>#N/A</v>
      </c>
      <c r="AO137" s="53" t="e">
        <f>O137-P137-VLOOKUP(C137, Вчера_КовиВак!C:BN, 8, FALSE)</f>
        <v>#N/A</v>
      </c>
      <c r="AP137" s="53" t="e">
        <f>Q137-R137-VLOOKUP(C137, Вчера_КовиВак!C:BN, 10, FALSE)</f>
        <v>#N/A</v>
      </c>
      <c r="AQ137" s="53" t="e">
        <f>S137-T137-VLOOKUP(C137, Вчера_КовиВак!C:BN, 12, FALSE)</f>
        <v>#N/A</v>
      </c>
      <c r="AR137" s="53" t="e">
        <f>U137-V137-VLOOKUP(C137, Вчера_КовиВак!C:BN, 14, FALSE)</f>
        <v>#N/A</v>
      </c>
      <c r="AS137" s="53" t="e">
        <f>W137-X137-VLOOKUP(C137, Вчера_КовиВак!C:BN, 16, FALSE)</f>
        <v>#N/A</v>
      </c>
      <c r="AT137" s="53" t="e">
        <f>Y137-Z137-VLOOKUP(C137, Вчера_КовиВак!C:BN, 18, FALSE)</f>
        <v>#N/A</v>
      </c>
      <c r="AU137" s="53" t="e">
        <f>AA137-AB137-VLOOKUP(C137, Вчера_КовиВак!C:BN, 20, FALSE)</f>
        <v>#N/A</v>
      </c>
      <c r="AV137" s="53" t="e">
        <f>AC137-AD137-VLOOKUP(C137, Вчера_КовиВак!C:BN, 22, FALSE)</f>
        <v>#N/A</v>
      </c>
      <c r="AW137" s="53" t="e">
        <f>VLOOKUP(C137, Вчера_КовиВак!C:BN, 25, FALSE)+F137*2-Z137-AB137-AD137-AG137</f>
        <v>#N/A</v>
      </c>
      <c r="AX137" s="53" t="e">
        <f>AE137-VLOOKUP(C137,Вчера_КовиВак!C:BN, 24, FALSE)</f>
        <v>#N/A</v>
      </c>
    </row>
    <row r="138" spans="1:50" ht="50.1" customHeight="1" x14ac:dyDescent="0.25">
      <c r="A138" s="42"/>
      <c r="B138" s="42"/>
      <c r="C138" s="42"/>
      <c r="D138" s="39"/>
      <c r="E138" s="44"/>
      <c r="F138" s="39"/>
      <c r="G138" s="44"/>
      <c r="H138" s="39"/>
      <c r="I138" s="44"/>
      <c r="J138" s="39"/>
      <c r="K138" s="44"/>
      <c r="L138" s="43"/>
      <c r="M138" s="44"/>
      <c r="N138" s="43"/>
      <c r="O138" s="44"/>
      <c r="P138" s="43"/>
      <c r="Q138" s="44"/>
      <c r="R138" s="43"/>
      <c r="S138" s="44"/>
      <c r="T138" s="43"/>
      <c r="U138" s="44"/>
      <c r="V138" s="43"/>
      <c r="W138" s="44"/>
      <c r="X138" s="43"/>
      <c r="Y138" s="44"/>
      <c r="Z138" s="44"/>
      <c r="AA138" s="44"/>
      <c r="AB138" s="43"/>
      <c r="AC138" s="44"/>
      <c r="AD138" s="43"/>
      <c r="AE138" s="43"/>
      <c r="AF138" s="43"/>
      <c r="AG138" s="44"/>
      <c r="AH138" s="48"/>
      <c r="AI138" s="57">
        <f t="shared" si="3"/>
        <v>0</v>
      </c>
      <c r="AJ138" s="53" t="str">
        <f>IF(ISNA(VLOOKUP(C138,Вчера_КовиВак!C:C, 1, FALSE)),"ошибка",0)</f>
        <v>ошибка</v>
      </c>
      <c r="AK138" s="55"/>
      <c r="AL138" s="53" t="e">
        <f>E138-F138-VLOOKUP(C138, Вчера_КовиВак!C:BN, 2, FALSE)</f>
        <v>#N/A</v>
      </c>
      <c r="AM138" s="53" t="e">
        <f>K138-L138-VLOOKUP(C138, Вчера_КовиВак!C:BN, 4, FALSE)</f>
        <v>#N/A</v>
      </c>
      <c r="AN138" s="53" t="e">
        <f>M138-N138-VLOOKUP(C138, Вчера_КовиВак!C:BN, 6, FALSE)</f>
        <v>#N/A</v>
      </c>
      <c r="AO138" s="53" t="e">
        <f>O138-P138-VLOOKUP(C138, Вчера_КовиВак!C:BN, 8, FALSE)</f>
        <v>#N/A</v>
      </c>
      <c r="AP138" s="53" t="e">
        <f>Q138-R138-VLOOKUP(C138, Вчера_КовиВак!C:BN, 10, FALSE)</f>
        <v>#N/A</v>
      </c>
      <c r="AQ138" s="53" t="e">
        <f>S138-T138-VLOOKUP(C138, Вчера_КовиВак!C:BN, 12, FALSE)</f>
        <v>#N/A</v>
      </c>
      <c r="AR138" s="53" t="e">
        <f>U138-V138-VLOOKUP(C138, Вчера_КовиВак!C:BN, 14, FALSE)</f>
        <v>#N/A</v>
      </c>
      <c r="AS138" s="53" t="e">
        <f>W138-X138-VLOOKUP(C138, Вчера_КовиВак!C:BN, 16, FALSE)</f>
        <v>#N/A</v>
      </c>
      <c r="AT138" s="53" t="e">
        <f>Y138-Z138-VLOOKUP(C138, Вчера_КовиВак!C:BN, 18, FALSE)</f>
        <v>#N/A</v>
      </c>
      <c r="AU138" s="53" t="e">
        <f>AA138-AB138-VLOOKUP(C138, Вчера_КовиВак!C:BN, 20, FALSE)</f>
        <v>#N/A</v>
      </c>
      <c r="AV138" s="53" t="e">
        <f>AC138-AD138-VLOOKUP(C138, Вчера_КовиВак!C:BN, 22, FALSE)</f>
        <v>#N/A</v>
      </c>
      <c r="AW138" s="53" t="e">
        <f>VLOOKUP(C138, Вчера_КовиВак!C:BN, 25, FALSE)+F138*2-Z138-AB138-AD138-AG138</f>
        <v>#N/A</v>
      </c>
      <c r="AX138" s="53" t="e">
        <f>AE138-VLOOKUP(C138,Вчера_КовиВак!C:BN, 24, FALSE)</f>
        <v>#N/A</v>
      </c>
    </row>
    <row r="139" spans="1:50" ht="50.1" customHeight="1" x14ac:dyDescent="0.25">
      <c r="A139" s="42"/>
      <c r="B139" s="42"/>
      <c r="C139" s="42"/>
      <c r="D139" s="39"/>
      <c r="E139" s="44"/>
      <c r="F139" s="39"/>
      <c r="G139" s="44"/>
      <c r="H139" s="39"/>
      <c r="I139" s="44"/>
      <c r="J139" s="39"/>
      <c r="K139" s="44"/>
      <c r="L139" s="43"/>
      <c r="M139" s="44"/>
      <c r="N139" s="43"/>
      <c r="O139" s="44"/>
      <c r="P139" s="43"/>
      <c r="Q139" s="44"/>
      <c r="R139" s="43"/>
      <c r="S139" s="44"/>
      <c r="T139" s="43"/>
      <c r="U139" s="44"/>
      <c r="V139" s="43"/>
      <c r="W139" s="44"/>
      <c r="X139" s="43"/>
      <c r="Y139" s="44"/>
      <c r="Z139" s="44"/>
      <c r="AA139" s="44"/>
      <c r="AB139" s="43"/>
      <c r="AC139" s="44"/>
      <c r="AD139" s="43"/>
      <c r="AE139" s="43"/>
      <c r="AF139" s="43"/>
      <c r="AG139" s="44"/>
      <c r="AH139" s="48"/>
      <c r="AI139" s="57">
        <f t="shared" si="3"/>
        <v>0</v>
      </c>
      <c r="AJ139" s="53" t="str">
        <f>IF(ISNA(VLOOKUP(C139,Вчера_КовиВак!C:C, 1, FALSE)),"ошибка",0)</f>
        <v>ошибка</v>
      </c>
      <c r="AK139" s="55"/>
      <c r="AL139" s="53" t="e">
        <f>E139-F139-VLOOKUP(C139, Вчера_КовиВак!C:BN, 2, FALSE)</f>
        <v>#N/A</v>
      </c>
      <c r="AM139" s="53" t="e">
        <f>K139-L139-VLOOKUP(C139, Вчера_КовиВак!C:BN, 4, FALSE)</f>
        <v>#N/A</v>
      </c>
      <c r="AN139" s="53" t="e">
        <f>M139-N139-VLOOKUP(C139, Вчера_КовиВак!C:BN, 6, FALSE)</f>
        <v>#N/A</v>
      </c>
      <c r="AO139" s="53" t="e">
        <f>O139-P139-VLOOKUP(C139, Вчера_КовиВак!C:BN, 8, FALSE)</f>
        <v>#N/A</v>
      </c>
      <c r="AP139" s="53" t="e">
        <f>Q139-R139-VLOOKUP(C139, Вчера_КовиВак!C:BN, 10, FALSE)</f>
        <v>#N/A</v>
      </c>
      <c r="AQ139" s="53" t="e">
        <f>S139-T139-VLOOKUP(C139, Вчера_КовиВак!C:BN, 12, FALSE)</f>
        <v>#N/A</v>
      </c>
      <c r="AR139" s="53" t="e">
        <f>U139-V139-VLOOKUP(C139, Вчера_КовиВак!C:BN, 14, FALSE)</f>
        <v>#N/A</v>
      </c>
      <c r="AS139" s="53" t="e">
        <f>W139-X139-VLOOKUP(C139, Вчера_КовиВак!C:BN, 16, FALSE)</f>
        <v>#N/A</v>
      </c>
      <c r="AT139" s="53" t="e">
        <f>Y139-Z139-VLOOKUP(C139, Вчера_КовиВак!C:BN, 18, FALSE)</f>
        <v>#N/A</v>
      </c>
      <c r="AU139" s="53" t="e">
        <f>AA139-AB139-VLOOKUP(C139, Вчера_КовиВак!C:BN, 20, FALSE)</f>
        <v>#N/A</v>
      </c>
      <c r="AV139" s="53" t="e">
        <f>AC139-AD139-VLOOKUP(C139, Вчера_КовиВак!C:BN, 22, FALSE)</f>
        <v>#N/A</v>
      </c>
      <c r="AW139" s="53" t="e">
        <f>VLOOKUP(C139, Вчера_КовиВак!C:BN, 25, FALSE)+F139*2-Z139-AB139-AD139-AG139</f>
        <v>#N/A</v>
      </c>
      <c r="AX139" s="53" t="e">
        <f>AE139-VLOOKUP(C139,Вчера_КовиВак!C:BN, 24, FALSE)</f>
        <v>#N/A</v>
      </c>
    </row>
    <row r="140" spans="1:50" ht="50.1" customHeight="1" x14ac:dyDescent="0.25">
      <c r="A140" s="42"/>
      <c r="B140" s="42"/>
      <c r="C140" s="42"/>
      <c r="D140" s="39"/>
      <c r="E140" s="44"/>
      <c r="F140" s="39"/>
      <c r="G140" s="44"/>
      <c r="H140" s="39"/>
      <c r="I140" s="44"/>
      <c r="J140" s="39"/>
      <c r="K140" s="44"/>
      <c r="L140" s="43"/>
      <c r="M140" s="44"/>
      <c r="N140" s="43"/>
      <c r="O140" s="44"/>
      <c r="P140" s="43"/>
      <c r="Q140" s="44"/>
      <c r="R140" s="43"/>
      <c r="S140" s="44"/>
      <c r="T140" s="43"/>
      <c r="U140" s="44"/>
      <c r="V140" s="43"/>
      <c r="W140" s="44"/>
      <c r="X140" s="43"/>
      <c r="Y140" s="44"/>
      <c r="Z140" s="44"/>
      <c r="AA140" s="44"/>
      <c r="AB140" s="43"/>
      <c r="AC140" s="44"/>
      <c r="AD140" s="43"/>
      <c r="AE140" s="43"/>
      <c r="AF140" s="43"/>
      <c r="AG140" s="44"/>
      <c r="AH140" s="48"/>
      <c r="AI140" s="57">
        <f t="shared" si="3"/>
        <v>0</v>
      </c>
      <c r="AJ140" s="53" t="str">
        <f>IF(ISNA(VLOOKUP(C140,Вчера_КовиВак!C:C, 1, FALSE)),"ошибка",0)</f>
        <v>ошибка</v>
      </c>
      <c r="AK140" s="55"/>
      <c r="AL140" s="53" t="e">
        <f>E140-F140-VLOOKUP(C140, Вчера_КовиВак!C:BN, 2, FALSE)</f>
        <v>#N/A</v>
      </c>
      <c r="AM140" s="53" t="e">
        <f>K140-L140-VLOOKUP(C140, Вчера_КовиВак!C:BN, 4, FALSE)</f>
        <v>#N/A</v>
      </c>
      <c r="AN140" s="53" t="e">
        <f>M140-N140-VLOOKUP(C140, Вчера_КовиВак!C:BN, 6, FALSE)</f>
        <v>#N/A</v>
      </c>
      <c r="AO140" s="53" t="e">
        <f>O140-P140-VLOOKUP(C140, Вчера_КовиВак!C:BN, 8, FALSE)</f>
        <v>#N/A</v>
      </c>
      <c r="AP140" s="53" t="e">
        <f>Q140-R140-VLOOKUP(C140, Вчера_КовиВак!C:BN, 10, FALSE)</f>
        <v>#N/A</v>
      </c>
      <c r="AQ140" s="53" t="e">
        <f>S140-T140-VLOOKUP(C140, Вчера_КовиВак!C:BN, 12, FALSE)</f>
        <v>#N/A</v>
      </c>
      <c r="AR140" s="53" t="e">
        <f>U140-V140-VLOOKUP(C140, Вчера_КовиВак!C:BN, 14, FALSE)</f>
        <v>#N/A</v>
      </c>
      <c r="AS140" s="53" t="e">
        <f>W140-X140-VLOOKUP(C140, Вчера_КовиВак!C:BN, 16, FALSE)</f>
        <v>#N/A</v>
      </c>
      <c r="AT140" s="53" t="e">
        <f>Y140-Z140-VLOOKUP(C140, Вчера_КовиВак!C:BN, 18, FALSE)</f>
        <v>#N/A</v>
      </c>
      <c r="AU140" s="53" t="e">
        <f>AA140-AB140-VLOOKUP(C140, Вчера_КовиВак!C:BN, 20, FALSE)</f>
        <v>#N/A</v>
      </c>
      <c r="AV140" s="53" t="e">
        <f>AC140-AD140-VLOOKUP(C140, Вчера_КовиВак!C:BN, 22, FALSE)</f>
        <v>#N/A</v>
      </c>
      <c r="AW140" s="53" t="e">
        <f>VLOOKUP(C140, Вчера_КовиВак!C:BN, 25, FALSE)+F140*2-Z140-AB140-AD140-AG140</f>
        <v>#N/A</v>
      </c>
      <c r="AX140" s="53" t="e">
        <f>AE140-VLOOKUP(C140,Вчера_КовиВак!C:BN, 24, FALSE)</f>
        <v>#N/A</v>
      </c>
    </row>
    <row r="141" spans="1:50" ht="50.1" customHeight="1" x14ac:dyDescent="0.25">
      <c r="A141" s="42"/>
      <c r="B141" s="42"/>
      <c r="C141" s="42"/>
      <c r="D141" s="39"/>
      <c r="E141" s="44"/>
      <c r="F141" s="39"/>
      <c r="G141" s="44"/>
      <c r="H141" s="39"/>
      <c r="I141" s="44"/>
      <c r="J141" s="39"/>
      <c r="K141" s="44"/>
      <c r="L141" s="43"/>
      <c r="M141" s="44"/>
      <c r="N141" s="43"/>
      <c r="O141" s="44"/>
      <c r="P141" s="43"/>
      <c r="Q141" s="44"/>
      <c r="R141" s="43"/>
      <c r="S141" s="44"/>
      <c r="T141" s="43"/>
      <c r="U141" s="44"/>
      <c r="V141" s="43"/>
      <c r="W141" s="44"/>
      <c r="X141" s="43"/>
      <c r="Y141" s="44"/>
      <c r="Z141" s="44"/>
      <c r="AA141" s="44"/>
      <c r="AB141" s="43"/>
      <c r="AC141" s="44"/>
      <c r="AD141" s="43"/>
      <c r="AE141" s="43"/>
      <c r="AF141" s="43"/>
      <c r="AG141" s="44"/>
      <c r="AH141" s="48"/>
      <c r="AI141" s="57">
        <f t="shared" si="3"/>
        <v>0</v>
      </c>
      <c r="AJ141" s="53" t="str">
        <f>IF(ISNA(VLOOKUP(C141,Вчера_КовиВак!C:C, 1, FALSE)),"ошибка",0)</f>
        <v>ошибка</v>
      </c>
      <c r="AK141" s="55"/>
      <c r="AL141" s="53" t="e">
        <f>E141-F141-VLOOKUP(C141, Вчера_КовиВак!C:BN, 2, FALSE)</f>
        <v>#N/A</v>
      </c>
      <c r="AM141" s="53" t="e">
        <f>K141-L141-VLOOKUP(C141, Вчера_КовиВак!C:BN, 4, FALSE)</f>
        <v>#N/A</v>
      </c>
      <c r="AN141" s="53" t="e">
        <f>M141-N141-VLOOKUP(C141, Вчера_КовиВак!C:BN, 6, FALSE)</f>
        <v>#N/A</v>
      </c>
      <c r="AO141" s="53" t="e">
        <f>O141-P141-VLOOKUP(C141, Вчера_КовиВак!C:BN, 8, FALSE)</f>
        <v>#N/A</v>
      </c>
      <c r="AP141" s="53" t="e">
        <f>Q141-R141-VLOOKUP(C141, Вчера_КовиВак!C:BN, 10, FALSE)</f>
        <v>#N/A</v>
      </c>
      <c r="AQ141" s="53" t="e">
        <f>S141-T141-VLOOKUP(C141, Вчера_КовиВак!C:BN, 12, FALSE)</f>
        <v>#N/A</v>
      </c>
      <c r="AR141" s="53" t="e">
        <f>U141-V141-VLOOKUP(C141, Вчера_КовиВак!C:BN, 14, FALSE)</f>
        <v>#N/A</v>
      </c>
      <c r="AS141" s="53" t="e">
        <f>W141-X141-VLOOKUP(C141, Вчера_КовиВак!C:BN, 16, FALSE)</f>
        <v>#N/A</v>
      </c>
      <c r="AT141" s="53" t="e">
        <f>Y141-Z141-VLOOKUP(C141, Вчера_КовиВак!C:BN, 18, FALSE)</f>
        <v>#N/A</v>
      </c>
      <c r="AU141" s="53" t="e">
        <f>AA141-AB141-VLOOKUP(C141, Вчера_КовиВак!C:BN, 20, FALSE)</f>
        <v>#N/A</v>
      </c>
      <c r="AV141" s="53" t="e">
        <f>AC141-AD141-VLOOKUP(C141, Вчера_КовиВак!C:BN, 22, FALSE)</f>
        <v>#N/A</v>
      </c>
      <c r="AW141" s="53" t="e">
        <f>VLOOKUP(C141, Вчера_КовиВак!C:BN, 25, FALSE)+F141*2-Z141-AB141-AD141-AG141</f>
        <v>#N/A</v>
      </c>
      <c r="AX141" s="53" t="e">
        <f>AE141-VLOOKUP(C141,Вчера_КовиВак!C:BN, 24, FALSE)</f>
        <v>#N/A</v>
      </c>
    </row>
    <row r="142" spans="1:50" ht="50.1" customHeight="1" x14ac:dyDescent="0.25">
      <c r="A142" s="42"/>
      <c r="B142" s="42"/>
      <c r="C142" s="42"/>
      <c r="D142" s="39"/>
      <c r="E142" s="44"/>
      <c r="F142" s="39"/>
      <c r="G142" s="44"/>
      <c r="H142" s="39"/>
      <c r="I142" s="44"/>
      <c r="J142" s="39"/>
      <c r="K142" s="44"/>
      <c r="L142" s="43"/>
      <c r="M142" s="44"/>
      <c r="N142" s="43"/>
      <c r="O142" s="44"/>
      <c r="P142" s="43"/>
      <c r="Q142" s="44"/>
      <c r="R142" s="43"/>
      <c r="S142" s="44"/>
      <c r="T142" s="43"/>
      <c r="U142" s="44"/>
      <c r="V142" s="43"/>
      <c r="W142" s="44"/>
      <c r="X142" s="43"/>
      <c r="Y142" s="44"/>
      <c r="Z142" s="44"/>
      <c r="AA142" s="44"/>
      <c r="AB142" s="43"/>
      <c r="AC142" s="44"/>
      <c r="AD142" s="43"/>
      <c r="AE142" s="43"/>
      <c r="AF142" s="43"/>
      <c r="AG142" s="44"/>
      <c r="AH142" s="48"/>
      <c r="AI142" s="57">
        <f t="shared" si="3"/>
        <v>0</v>
      </c>
      <c r="AJ142" s="53" t="str">
        <f>IF(ISNA(VLOOKUP(C142,Вчера_КовиВак!C:C, 1, FALSE)),"ошибка",0)</f>
        <v>ошибка</v>
      </c>
      <c r="AK142" s="55"/>
      <c r="AL142" s="53" t="e">
        <f>E142-F142-VLOOKUP(C142, Вчера_КовиВак!C:BN, 2, FALSE)</f>
        <v>#N/A</v>
      </c>
      <c r="AM142" s="53" t="e">
        <f>K142-L142-VLOOKUP(C142, Вчера_КовиВак!C:BN, 4, FALSE)</f>
        <v>#N/A</v>
      </c>
      <c r="AN142" s="53" t="e">
        <f>M142-N142-VLOOKUP(C142, Вчера_КовиВак!C:BN, 6, FALSE)</f>
        <v>#N/A</v>
      </c>
      <c r="AO142" s="53" t="e">
        <f>O142-P142-VLOOKUP(C142, Вчера_КовиВак!C:BN, 8, FALSE)</f>
        <v>#N/A</v>
      </c>
      <c r="AP142" s="53" t="e">
        <f>Q142-R142-VLOOKUP(C142, Вчера_КовиВак!C:BN, 10, FALSE)</f>
        <v>#N/A</v>
      </c>
      <c r="AQ142" s="53" t="e">
        <f>S142-T142-VLOOKUP(C142, Вчера_КовиВак!C:BN, 12, FALSE)</f>
        <v>#N/A</v>
      </c>
      <c r="AR142" s="53" t="e">
        <f>U142-V142-VLOOKUP(C142, Вчера_КовиВак!C:BN, 14, FALSE)</f>
        <v>#N/A</v>
      </c>
      <c r="AS142" s="53" t="e">
        <f>W142-X142-VLOOKUP(C142, Вчера_КовиВак!C:BN, 16, FALSE)</f>
        <v>#N/A</v>
      </c>
      <c r="AT142" s="53" t="e">
        <f>Y142-Z142-VLOOKUP(C142, Вчера_КовиВак!C:BN, 18, FALSE)</f>
        <v>#N/A</v>
      </c>
      <c r="AU142" s="53" t="e">
        <f>AA142-AB142-VLOOKUP(C142, Вчера_КовиВак!C:BN, 20, FALSE)</f>
        <v>#N/A</v>
      </c>
      <c r="AV142" s="53" t="e">
        <f>AC142-AD142-VLOOKUP(C142, Вчера_КовиВак!C:BN, 22, FALSE)</f>
        <v>#N/A</v>
      </c>
      <c r="AW142" s="53" t="e">
        <f>VLOOKUP(C142, Вчера_КовиВак!C:BN, 25, FALSE)+F142*2-Z142-AB142-AD142-AG142</f>
        <v>#N/A</v>
      </c>
      <c r="AX142" s="53" t="e">
        <f>AE142-VLOOKUP(C142,Вчера_КовиВак!C:BN, 24, FALSE)</f>
        <v>#N/A</v>
      </c>
    </row>
    <row r="143" spans="1:50" ht="50.1" customHeight="1" x14ac:dyDescent="0.25">
      <c r="A143" s="42"/>
      <c r="B143" s="42"/>
      <c r="C143" s="42"/>
      <c r="D143" s="39"/>
      <c r="E143" s="44"/>
      <c r="F143" s="39"/>
      <c r="G143" s="44"/>
      <c r="H143" s="39"/>
      <c r="I143" s="44"/>
      <c r="J143" s="39"/>
      <c r="K143" s="44"/>
      <c r="L143" s="43"/>
      <c r="M143" s="44"/>
      <c r="N143" s="43"/>
      <c r="O143" s="44"/>
      <c r="P143" s="43"/>
      <c r="Q143" s="44"/>
      <c r="R143" s="43"/>
      <c r="S143" s="44"/>
      <c r="T143" s="43"/>
      <c r="U143" s="44"/>
      <c r="V143" s="43"/>
      <c r="W143" s="44"/>
      <c r="X143" s="43"/>
      <c r="Y143" s="44"/>
      <c r="Z143" s="44"/>
      <c r="AA143" s="44"/>
      <c r="AB143" s="43"/>
      <c r="AC143" s="44"/>
      <c r="AD143" s="43"/>
      <c r="AE143" s="43"/>
      <c r="AF143" s="43"/>
      <c r="AG143" s="44"/>
      <c r="AH143" s="48"/>
      <c r="AI143" s="57">
        <f t="shared" si="3"/>
        <v>0</v>
      </c>
      <c r="AJ143" s="53" t="str">
        <f>IF(ISNA(VLOOKUP(C143,Вчера_КовиВак!C:C, 1, FALSE)),"ошибка",0)</f>
        <v>ошибка</v>
      </c>
      <c r="AK143" s="55"/>
      <c r="AL143" s="53" t="e">
        <f>E143-F143-VLOOKUP(C143, Вчера_КовиВак!C:BN, 2, FALSE)</f>
        <v>#N/A</v>
      </c>
      <c r="AM143" s="53" t="e">
        <f>K143-L143-VLOOKUP(C143, Вчера_КовиВак!C:BN, 4, FALSE)</f>
        <v>#N/A</v>
      </c>
      <c r="AN143" s="53" t="e">
        <f>M143-N143-VLOOKUP(C143, Вчера_КовиВак!C:BN, 6, FALSE)</f>
        <v>#N/A</v>
      </c>
      <c r="AO143" s="53" t="e">
        <f>O143-P143-VLOOKUP(C143, Вчера_КовиВак!C:BN, 8, FALSE)</f>
        <v>#N/A</v>
      </c>
      <c r="AP143" s="53" t="e">
        <f>Q143-R143-VLOOKUP(C143, Вчера_КовиВак!C:BN, 10, FALSE)</f>
        <v>#N/A</v>
      </c>
      <c r="AQ143" s="53" t="e">
        <f>S143-T143-VLOOKUP(C143, Вчера_КовиВак!C:BN, 12, FALSE)</f>
        <v>#N/A</v>
      </c>
      <c r="AR143" s="53" t="e">
        <f>U143-V143-VLOOKUP(C143, Вчера_КовиВак!C:BN, 14, FALSE)</f>
        <v>#N/A</v>
      </c>
      <c r="AS143" s="53" t="e">
        <f>W143-X143-VLOOKUP(C143, Вчера_КовиВак!C:BN, 16, FALSE)</f>
        <v>#N/A</v>
      </c>
      <c r="AT143" s="53" t="e">
        <f>Y143-Z143-VLOOKUP(C143, Вчера_КовиВак!C:BN, 18, FALSE)</f>
        <v>#N/A</v>
      </c>
      <c r="AU143" s="53" t="e">
        <f>AA143-AB143-VLOOKUP(C143, Вчера_КовиВак!C:BN, 20, FALSE)</f>
        <v>#N/A</v>
      </c>
      <c r="AV143" s="53" t="e">
        <f>AC143-AD143-VLOOKUP(C143, Вчера_КовиВак!C:BN, 22, FALSE)</f>
        <v>#N/A</v>
      </c>
      <c r="AW143" s="53" t="e">
        <f>VLOOKUP(C143, Вчера_КовиВак!C:BN, 25, FALSE)+F143*2-Z143-AB143-AD143-AG143</f>
        <v>#N/A</v>
      </c>
      <c r="AX143" s="53" t="e">
        <f>AE143-VLOOKUP(C143,Вчера_КовиВак!C:BN, 24, FALSE)</f>
        <v>#N/A</v>
      </c>
    </row>
    <row r="144" spans="1:50" ht="50.1" customHeight="1" x14ac:dyDescent="0.25">
      <c r="A144" s="42"/>
      <c r="B144" s="42"/>
      <c r="C144" s="42"/>
      <c r="D144" s="39"/>
      <c r="E144" s="44"/>
      <c r="F144" s="39"/>
      <c r="G144" s="44"/>
      <c r="H144" s="39"/>
      <c r="I144" s="44"/>
      <c r="J144" s="39"/>
      <c r="K144" s="44"/>
      <c r="L144" s="43"/>
      <c r="M144" s="44"/>
      <c r="N144" s="43"/>
      <c r="O144" s="44"/>
      <c r="P144" s="43"/>
      <c r="Q144" s="44"/>
      <c r="R144" s="43"/>
      <c r="S144" s="44"/>
      <c r="T144" s="43"/>
      <c r="U144" s="44"/>
      <c r="V144" s="43"/>
      <c r="W144" s="44"/>
      <c r="X144" s="43"/>
      <c r="Y144" s="44"/>
      <c r="Z144" s="44"/>
      <c r="AA144" s="44"/>
      <c r="AB144" s="43"/>
      <c r="AC144" s="44"/>
      <c r="AD144" s="43"/>
      <c r="AE144" s="43"/>
      <c r="AF144" s="43"/>
      <c r="AG144" s="44"/>
      <c r="AH144" s="48"/>
      <c r="AI144" s="57">
        <f t="shared" si="3"/>
        <v>0</v>
      </c>
      <c r="AJ144" s="53" t="str">
        <f>IF(ISNA(VLOOKUP(C144,Вчера_КовиВак!C:C, 1, FALSE)),"ошибка",0)</f>
        <v>ошибка</v>
      </c>
      <c r="AK144" s="55"/>
      <c r="AL144" s="53" t="e">
        <f>E144-F144-VLOOKUP(C144, Вчера_КовиВак!C:BN, 2, FALSE)</f>
        <v>#N/A</v>
      </c>
      <c r="AM144" s="53" t="e">
        <f>K144-L144-VLOOKUP(C144, Вчера_КовиВак!C:BN, 4, FALSE)</f>
        <v>#N/A</v>
      </c>
      <c r="AN144" s="53" t="e">
        <f>M144-N144-VLOOKUP(C144, Вчера_КовиВак!C:BN, 6, FALSE)</f>
        <v>#N/A</v>
      </c>
      <c r="AO144" s="53" t="e">
        <f>O144-P144-VLOOKUP(C144, Вчера_КовиВак!C:BN, 8, FALSE)</f>
        <v>#N/A</v>
      </c>
      <c r="AP144" s="53" t="e">
        <f>Q144-R144-VLOOKUP(C144, Вчера_КовиВак!C:BN, 10, FALSE)</f>
        <v>#N/A</v>
      </c>
      <c r="AQ144" s="53" t="e">
        <f>S144-T144-VLOOKUP(C144, Вчера_КовиВак!C:BN, 12, FALSE)</f>
        <v>#N/A</v>
      </c>
      <c r="AR144" s="53" t="e">
        <f>U144-V144-VLOOKUP(C144, Вчера_КовиВак!C:BN, 14, FALSE)</f>
        <v>#N/A</v>
      </c>
      <c r="AS144" s="53" t="e">
        <f>W144-X144-VLOOKUP(C144, Вчера_КовиВак!C:BN, 16, FALSE)</f>
        <v>#N/A</v>
      </c>
      <c r="AT144" s="53" t="e">
        <f>Y144-Z144-VLOOKUP(C144, Вчера_КовиВак!C:BN, 18, FALSE)</f>
        <v>#N/A</v>
      </c>
      <c r="AU144" s="53" t="e">
        <f>AA144-AB144-VLOOKUP(C144, Вчера_КовиВак!C:BN, 20, FALSE)</f>
        <v>#N/A</v>
      </c>
      <c r="AV144" s="53" t="e">
        <f>AC144-AD144-VLOOKUP(C144, Вчера_КовиВак!C:BN, 22, FALSE)</f>
        <v>#N/A</v>
      </c>
      <c r="AW144" s="53" t="e">
        <f>VLOOKUP(C144, Вчера_КовиВак!C:BN, 25, FALSE)+F144*2-Z144-AB144-AD144-AG144</f>
        <v>#N/A</v>
      </c>
      <c r="AX144" s="53" t="e">
        <f>AE144-VLOOKUP(C144,Вчера_КовиВак!C:BN, 24, FALSE)</f>
        <v>#N/A</v>
      </c>
    </row>
    <row r="145" spans="1:50" ht="50.1" customHeight="1" x14ac:dyDescent="0.25">
      <c r="A145" s="42"/>
      <c r="B145" s="42"/>
      <c r="C145" s="42"/>
      <c r="D145" s="39"/>
      <c r="E145" s="44"/>
      <c r="F145" s="39"/>
      <c r="G145" s="44"/>
      <c r="H145" s="39"/>
      <c r="I145" s="44"/>
      <c r="J145" s="39"/>
      <c r="K145" s="44"/>
      <c r="L145" s="43"/>
      <c r="M145" s="44"/>
      <c r="N145" s="43"/>
      <c r="O145" s="44"/>
      <c r="P145" s="43"/>
      <c r="Q145" s="44"/>
      <c r="R145" s="43"/>
      <c r="S145" s="44"/>
      <c r="T145" s="43"/>
      <c r="U145" s="44"/>
      <c r="V145" s="43"/>
      <c r="W145" s="44"/>
      <c r="X145" s="43"/>
      <c r="Y145" s="44"/>
      <c r="Z145" s="44"/>
      <c r="AA145" s="44"/>
      <c r="AB145" s="43"/>
      <c r="AC145" s="44"/>
      <c r="AD145" s="43"/>
      <c r="AE145" s="43"/>
      <c r="AF145" s="43"/>
      <c r="AG145" s="44"/>
      <c r="AH145" s="48"/>
      <c r="AI145" s="57">
        <f t="shared" si="3"/>
        <v>0</v>
      </c>
      <c r="AJ145" s="53" t="str">
        <f>IF(ISNA(VLOOKUP(C145,Вчера_КовиВак!C:C, 1, FALSE)),"ошибка",0)</f>
        <v>ошибка</v>
      </c>
      <c r="AK145" s="55"/>
      <c r="AL145" s="53" t="e">
        <f>E145-F145-VLOOKUP(C145, Вчера_КовиВак!C:BN, 2, FALSE)</f>
        <v>#N/A</v>
      </c>
      <c r="AM145" s="53" t="e">
        <f>K145-L145-VLOOKUP(C145, Вчера_КовиВак!C:BN, 4, FALSE)</f>
        <v>#N/A</v>
      </c>
      <c r="AN145" s="53" t="e">
        <f>M145-N145-VLOOKUP(C145, Вчера_КовиВак!C:BN, 6, FALSE)</f>
        <v>#N/A</v>
      </c>
      <c r="AO145" s="53" t="e">
        <f>O145-P145-VLOOKUP(C145, Вчера_КовиВак!C:BN, 8, FALSE)</f>
        <v>#N/A</v>
      </c>
      <c r="AP145" s="53" t="e">
        <f>Q145-R145-VLOOKUP(C145, Вчера_КовиВак!C:BN, 10, FALSE)</f>
        <v>#N/A</v>
      </c>
      <c r="AQ145" s="53" t="e">
        <f>S145-T145-VLOOKUP(C145, Вчера_КовиВак!C:BN, 12, FALSE)</f>
        <v>#N/A</v>
      </c>
      <c r="AR145" s="53" t="e">
        <f>U145-V145-VLOOKUP(C145, Вчера_КовиВак!C:BN, 14, FALSE)</f>
        <v>#N/A</v>
      </c>
      <c r="AS145" s="53" t="e">
        <f>W145-X145-VLOOKUP(C145, Вчера_КовиВак!C:BN, 16, FALSE)</f>
        <v>#N/A</v>
      </c>
      <c r="AT145" s="53" t="e">
        <f>Y145-Z145-VLOOKUP(C145, Вчера_КовиВак!C:BN, 18, FALSE)</f>
        <v>#N/A</v>
      </c>
      <c r="AU145" s="53" t="e">
        <f>AA145-AB145-VLOOKUP(C145, Вчера_КовиВак!C:BN, 20, FALSE)</f>
        <v>#N/A</v>
      </c>
      <c r="AV145" s="53" t="e">
        <f>AC145-AD145-VLOOKUP(C145, Вчера_КовиВак!C:BN, 22, FALSE)</f>
        <v>#N/A</v>
      </c>
      <c r="AW145" s="53" t="e">
        <f>VLOOKUP(C145, Вчера_КовиВак!C:BN, 25, FALSE)+F145*2-Z145-AB145-AD145-AG145</f>
        <v>#N/A</v>
      </c>
      <c r="AX145" s="53" t="e">
        <f>AE145-VLOOKUP(C145,Вчера_КовиВак!C:BN, 24, FALSE)</f>
        <v>#N/A</v>
      </c>
    </row>
    <row r="146" spans="1:50" ht="50.1" customHeight="1" x14ac:dyDescent="0.25">
      <c r="A146" s="42"/>
      <c r="B146" s="42"/>
      <c r="C146" s="42"/>
      <c r="D146" s="39"/>
      <c r="E146" s="44"/>
      <c r="F146" s="39"/>
      <c r="G146" s="44"/>
      <c r="H146" s="39"/>
      <c r="I146" s="44"/>
      <c r="J146" s="39"/>
      <c r="K146" s="44"/>
      <c r="L146" s="43"/>
      <c r="M146" s="44"/>
      <c r="N146" s="43"/>
      <c r="O146" s="44"/>
      <c r="P146" s="43"/>
      <c r="Q146" s="44"/>
      <c r="R146" s="43"/>
      <c r="S146" s="44"/>
      <c r="T146" s="43"/>
      <c r="U146" s="44"/>
      <c r="V146" s="43"/>
      <c r="W146" s="44"/>
      <c r="X146" s="43"/>
      <c r="Y146" s="44"/>
      <c r="Z146" s="44"/>
      <c r="AA146" s="44"/>
      <c r="AB146" s="43"/>
      <c r="AC146" s="44"/>
      <c r="AD146" s="43"/>
      <c r="AE146" s="43"/>
      <c r="AF146" s="43"/>
      <c r="AG146" s="44"/>
      <c r="AH146" s="48"/>
      <c r="AI146" s="57">
        <f t="shared" si="3"/>
        <v>0</v>
      </c>
      <c r="AJ146" s="53" t="str">
        <f>IF(ISNA(VLOOKUP(C146,Вчера_КовиВак!C:C, 1, FALSE)),"ошибка",0)</f>
        <v>ошибка</v>
      </c>
      <c r="AK146" s="55"/>
      <c r="AL146" s="53" t="e">
        <f>E146-F146-VLOOKUP(C146, Вчера_КовиВак!C:BN, 2, FALSE)</f>
        <v>#N/A</v>
      </c>
      <c r="AM146" s="53" t="e">
        <f>K146-L146-VLOOKUP(C146, Вчера_КовиВак!C:BN, 4, FALSE)</f>
        <v>#N/A</v>
      </c>
      <c r="AN146" s="53" t="e">
        <f>M146-N146-VLOOKUP(C146, Вчера_КовиВак!C:BN, 6, FALSE)</f>
        <v>#N/A</v>
      </c>
      <c r="AO146" s="53" t="e">
        <f>O146-P146-VLOOKUP(C146, Вчера_КовиВак!C:BN, 8, FALSE)</f>
        <v>#N/A</v>
      </c>
      <c r="AP146" s="53" t="e">
        <f>Q146-R146-VLOOKUP(C146, Вчера_КовиВак!C:BN, 10, FALSE)</f>
        <v>#N/A</v>
      </c>
      <c r="AQ146" s="53" t="e">
        <f>S146-T146-VLOOKUP(C146, Вчера_КовиВак!C:BN, 12, FALSE)</f>
        <v>#N/A</v>
      </c>
      <c r="AR146" s="53" t="e">
        <f>U146-V146-VLOOKUP(C146, Вчера_КовиВак!C:BN, 14, FALSE)</f>
        <v>#N/A</v>
      </c>
      <c r="AS146" s="53" t="e">
        <f>W146-X146-VLOOKUP(C146, Вчера_КовиВак!C:BN, 16, FALSE)</f>
        <v>#N/A</v>
      </c>
      <c r="AT146" s="53" t="e">
        <f>Y146-Z146-VLOOKUP(C146, Вчера_КовиВак!C:BN, 18, FALSE)</f>
        <v>#N/A</v>
      </c>
      <c r="AU146" s="53" t="e">
        <f>AA146-AB146-VLOOKUP(C146, Вчера_КовиВак!C:BN, 20, FALSE)</f>
        <v>#N/A</v>
      </c>
      <c r="AV146" s="53" t="e">
        <f>AC146-AD146-VLOOKUP(C146, Вчера_КовиВак!C:BN, 22, FALSE)</f>
        <v>#N/A</v>
      </c>
      <c r="AW146" s="53" t="e">
        <f>VLOOKUP(C146, Вчера_КовиВак!C:BN, 25, FALSE)+F146*2-Z146-AB146-AD146-AG146</f>
        <v>#N/A</v>
      </c>
      <c r="AX146" s="53" t="e">
        <f>AE146-VLOOKUP(C146,Вчера_КовиВак!C:BN, 24, FALSE)</f>
        <v>#N/A</v>
      </c>
    </row>
    <row r="147" spans="1:50" ht="50.1" customHeight="1" x14ac:dyDescent="0.25">
      <c r="A147" s="42"/>
      <c r="B147" s="42"/>
      <c r="C147" s="42"/>
      <c r="D147" s="39"/>
      <c r="E147" s="44"/>
      <c r="F147" s="39"/>
      <c r="G147" s="44"/>
      <c r="H147" s="39"/>
      <c r="I147" s="44"/>
      <c r="J147" s="39"/>
      <c r="K147" s="44"/>
      <c r="L147" s="43"/>
      <c r="M147" s="44"/>
      <c r="N147" s="43"/>
      <c r="O147" s="44"/>
      <c r="P147" s="43"/>
      <c r="Q147" s="44"/>
      <c r="R147" s="43"/>
      <c r="S147" s="44"/>
      <c r="T147" s="43"/>
      <c r="U147" s="44"/>
      <c r="V147" s="43"/>
      <c r="W147" s="44"/>
      <c r="X147" s="43"/>
      <c r="Y147" s="44"/>
      <c r="Z147" s="44"/>
      <c r="AA147" s="44"/>
      <c r="AB147" s="43"/>
      <c r="AC147" s="44"/>
      <c r="AD147" s="43"/>
      <c r="AE147" s="43"/>
      <c r="AF147" s="43"/>
      <c r="AG147" s="44"/>
      <c r="AH147" s="48"/>
      <c r="AI147" s="57">
        <f t="shared" si="3"/>
        <v>0</v>
      </c>
      <c r="AJ147" s="53" t="str">
        <f>IF(ISNA(VLOOKUP(C147,Вчера_КовиВак!C:C, 1, FALSE)),"ошибка",0)</f>
        <v>ошибка</v>
      </c>
      <c r="AK147" s="55"/>
      <c r="AL147" s="53" t="e">
        <f>E147-F147-VLOOKUP(C147, Вчера_КовиВак!C:BN, 2, FALSE)</f>
        <v>#N/A</v>
      </c>
      <c r="AM147" s="53" t="e">
        <f>K147-L147-VLOOKUP(C147, Вчера_КовиВак!C:BN, 4, FALSE)</f>
        <v>#N/A</v>
      </c>
      <c r="AN147" s="53" t="e">
        <f>M147-N147-VLOOKUP(C147, Вчера_КовиВак!C:BN, 6, FALSE)</f>
        <v>#N/A</v>
      </c>
      <c r="AO147" s="53" t="e">
        <f>O147-P147-VLOOKUP(C147, Вчера_КовиВак!C:BN, 8, FALSE)</f>
        <v>#N/A</v>
      </c>
      <c r="AP147" s="53" t="e">
        <f>Q147-R147-VLOOKUP(C147, Вчера_КовиВак!C:BN, 10, FALSE)</f>
        <v>#N/A</v>
      </c>
      <c r="AQ147" s="53" t="e">
        <f>S147-T147-VLOOKUP(C147, Вчера_КовиВак!C:BN, 12, FALSE)</f>
        <v>#N/A</v>
      </c>
      <c r="AR147" s="53" t="e">
        <f>U147-V147-VLOOKUP(C147, Вчера_КовиВак!C:BN, 14, FALSE)</f>
        <v>#N/A</v>
      </c>
      <c r="AS147" s="53" t="e">
        <f>W147-X147-VLOOKUP(C147, Вчера_КовиВак!C:BN, 16, FALSE)</f>
        <v>#N/A</v>
      </c>
      <c r="AT147" s="53" t="e">
        <f>Y147-Z147-VLOOKUP(C147, Вчера_КовиВак!C:BN, 18, FALSE)</f>
        <v>#N/A</v>
      </c>
      <c r="AU147" s="53" t="e">
        <f>AA147-AB147-VLOOKUP(C147, Вчера_КовиВак!C:BN, 20, FALSE)</f>
        <v>#N/A</v>
      </c>
      <c r="AV147" s="53" t="e">
        <f>AC147-AD147-VLOOKUP(C147, Вчера_КовиВак!C:BN, 22, FALSE)</f>
        <v>#N/A</v>
      </c>
      <c r="AW147" s="53" t="e">
        <f>VLOOKUP(C147, Вчера_КовиВак!C:BN, 25, FALSE)+F147*2-Z147-AB147-AD147-AG147</f>
        <v>#N/A</v>
      </c>
      <c r="AX147" s="53" t="e">
        <f>AE147-VLOOKUP(C147,Вчера_КовиВак!C:BN, 24, FALSE)</f>
        <v>#N/A</v>
      </c>
    </row>
    <row r="148" spans="1:50" ht="50.1" customHeight="1" x14ac:dyDescent="0.25">
      <c r="A148" s="42"/>
      <c r="B148" s="42"/>
      <c r="C148" s="42"/>
      <c r="D148" s="39"/>
      <c r="E148" s="44"/>
      <c r="F148" s="39"/>
      <c r="G148" s="44"/>
      <c r="H148" s="39"/>
      <c r="I148" s="44"/>
      <c r="J148" s="39"/>
      <c r="K148" s="44"/>
      <c r="L148" s="43"/>
      <c r="M148" s="44"/>
      <c r="N148" s="43"/>
      <c r="O148" s="44"/>
      <c r="P148" s="43"/>
      <c r="Q148" s="44"/>
      <c r="R148" s="43"/>
      <c r="S148" s="44"/>
      <c r="T148" s="43"/>
      <c r="U148" s="44"/>
      <c r="V148" s="43"/>
      <c r="W148" s="44"/>
      <c r="X148" s="43"/>
      <c r="Y148" s="44"/>
      <c r="Z148" s="44"/>
      <c r="AA148" s="44"/>
      <c r="AB148" s="43"/>
      <c r="AC148" s="44"/>
      <c r="AD148" s="43"/>
      <c r="AE148" s="43"/>
      <c r="AF148" s="43"/>
      <c r="AG148" s="44"/>
      <c r="AH148" s="48"/>
      <c r="AI148" s="57">
        <f t="shared" si="3"/>
        <v>0</v>
      </c>
      <c r="AJ148" s="53" t="str">
        <f>IF(ISNA(VLOOKUP(C148,Вчера_КовиВак!C:C, 1, FALSE)),"ошибка",0)</f>
        <v>ошибка</v>
      </c>
      <c r="AK148" s="55"/>
      <c r="AL148" s="53" t="e">
        <f>E148-F148-VLOOKUP(C148, Вчера_КовиВак!C:BN, 2, FALSE)</f>
        <v>#N/A</v>
      </c>
      <c r="AM148" s="53" t="e">
        <f>K148-L148-VLOOKUP(C148, Вчера_КовиВак!C:BN, 4, FALSE)</f>
        <v>#N/A</v>
      </c>
      <c r="AN148" s="53" t="e">
        <f>M148-N148-VLOOKUP(C148, Вчера_КовиВак!C:BN, 6, FALSE)</f>
        <v>#N/A</v>
      </c>
      <c r="AO148" s="53" t="e">
        <f>O148-P148-VLOOKUP(C148, Вчера_КовиВак!C:BN, 8, FALSE)</f>
        <v>#N/A</v>
      </c>
      <c r="AP148" s="53" t="e">
        <f>Q148-R148-VLOOKUP(C148, Вчера_КовиВак!C:BN, 10, FALSE)</f>
        <v>#N/A</v>
      </c>
      <c r="AQ148" s="53" t="e">
        <f>S148-T148-VLOOKUP(C148, Вчера_КовиВак!C:BN, 12, FALSE)</f>
        <v>#N/A</v>
      </c>
      <c r="AR148" s="53" t="e">
        <f>U148-V148-VLOOKUP(C148, Вчера_КовиВак!C:BN, 14, FALSE)</f>
        <v>#N/A</v>
      </c>
      <c r="AS148" s="53" t="e">
        <f>W148-X148-VLOOKUP(C148, Вчера_КовиВак!C:BN, 16, FALSE)</f>
        <v>#N/A</v>
      </c>
      <c r="AT148" s="53" t="e">
        <f>Y148-Z148-VLOOKUP(C148, Вчера_КовиВак!C:BN, 18, FALSE)</f>
        <v>#N/A</v>
      </c>
      <c r="AU148" s="53" t="e">
        <f>AA148-AB148-VLOOKUP(C148, Вчера_КовиВак!C:BN, 20, FALSE)</f>
        <v>#N/A</v>
      </c>
      <c r="AV148" s="53" t="e">
        <f>AC148-AD148-VLOOKUP(C148, Вчера_КовиВак!C:BN, 22, FALSE)</f>
        <v>#N/A</v>
      </c>
      <c r="AW148" s="53" t="e">
        <f>VLOOKUP(C148, Вчера_КовиВак!C:BN, 25, FALSE)+F148*2-Z148-AB148-AD148-AG148</f>
        <v>#N/A</v>
      </c>
      <c r="AX148" s="53" t="e">
        <f>AE148-VLOOKUP(C148,Вчера_КовиВак!C:BN, 24, FALSE)</f>
        <v>#N/A</v>
      </c>
    </row>
    <row r="149" spans="1:50" ht="50.1" customHeight="1" x14ac:dyDescent="0.25">
      <c r="A149" s="42"/>
      <c r="B149" s="42"/>
      <c r="C149" s="42"/>
      <c r="D149" s="39"/>
      <c r="E149" s="44"/>
      <c r="F149" s="39"/>
      <c r="G149" s="44"/>
      <c r="H149" s="39"/>
      <c r="I149" s="44"/>
      <c r="J149" s="39"/>
      <c r="K149" s="44"/>
      <c r="L149" s="43"/>
      <c r="M149" s="44"/>
      <c r="N149" s="43"/>
      <c r="O149" s="44"/>
      <c r="P149" s="43"/>
      <c r="Q149" s="44"/>
      <c r="R149" s="43"/>
      <c r="S149" s="44"/>
      <c r="T149" s="43"/>
      <c r="U149" s="44"/>
      <c r="V149" s="43"/>
      <c r="W149" s="44"/>
      <c r="X149" s="43"/>
      <c r="Y149" s="44"/>
      <c r="Z149" s="44"/>
      <c r="AA149" s="44"/>
      <c r="AB149" s="43"/>
      <c r="AC149" s="44"/>
      <c r="AD149" s="43"/>
      <c r="AE149" s="43"/>
      <c r="AF149" s="43"/>
      <c r="AG149" s="44"/>
      <c r="AH149" s="48"/>
      <c r="AI149" s="57">
        <f t="shared" si="3"/>
        <v>0</v>
      </c>
      <c r="AJ149" s="53" t="str">
        <f>IF(ISNA(VLOOKUP(C149,Вчера_КовиВак!C:C, 1, FALSE)),"ошибка",0)</f>
        <v>ошибка</v>
      </c>
      <c r="AK149" s="55"/>
      <c r="AL149" s="53" t="e">
        <f>E149-F149-VLOOKUP(C149, Вчера_КовиВак!C:BN, 2, FALSE)</f>
        <v>#N/A</v>
      </c>
      <c r="AM149" s="53" t="e">
        <f>K149-L149-VLOOKUP(C149, Вчера_КовиВак!C:BN, 4, FALSE)</f>
        <v>#N/A</v>
      </c>
      <c r="AN149" s="53" t="e">
        <f>M149-N149-VLOOKUP(C149, Вчера_КовиВак!C:BN, 6, FALSE)</f>
        <v>#N/A</v>
      </c>
      <c r="AO149" s="53" t="e">
        <f>O149-P149-VLOOKUP(C149, Вчера_КовиВак!C:BN, 8, FALSE)</f>
        <v>#N/A</v>
      </c>
      <c r="AP149" s="53" t="e">
        <f>Q149-R149-VLOOKUP(C149, Вчера_КовиВак!C:BN, 10, FALSE)</f>
        <v>#N/A</v>
      </c>
      <c r="AQ149" s="53" t="e">
        <f>S149-T149-VLOOKUP(C149, Вчера_КовиВак!C:BN, 12, FALSE)</f>
        <v>#N/A</v>
      </c>
      <c r="AR149" s="53" t="e">
        <f>U149-V149-VLOOKUP(C149, Вчера_КовиВак!C:BN, 14, FALSE)</f>
        <v>#N/A</v>
      </c>
      <c r="AS149" s="53" t="e">
        <f>W149-X149-VLOOKUP(C149, Вчера_КовиВак!C:BN, 16, FALSE)</f>
        <v>#N/A</v>
      </c>
      <c r="AT149" s="53" t="e">
        <f>Y149-Z149-VLOOKUP(C149, Вчера_КовиВак!C:BN, 18, FALSE)</f>
        <v>#N/A</v>
      </c>
      <c r="AU149" s="53" t="e">
        <f>AA149-AB149-VLOOKUP(C149, Вчера_КовиВак!C:BN, 20, FALSE)</f>
        <v>#N/A</v>
      </c>
      <c r="AV149" s="53" t="e">
        <f>AC149-AD149-VLOOKUP(C149, Вчера_КовиВак!C:BN, 22, FALSE)</f>
        <v>#N/A</v>
      </c>
      <c r="AW149" s="53" t="e">
        <f>VLOOKUP(C149, Вчера_КовиВак!C:BN, 25, FALSE)+F149*2-Z149-AB149-AD149-AG149</f>
        <v>#N/A</v>
      </c>
      <c r="AX149" s="53" t="e">
        <f>AE149-VLOOKUP(C149,Вчера_КовиВак!C:BN, 24, FALSE)</f>
        <v>#N/A</v>
      </c>
    </row>
    <row r="150" spans="1:50" ht="50.1" customHeight="1" x14ac:dyDescent="0.25">
      <c r="A150" s="42"/>
      <c r="B150" s="42"/>
      <c r="C150" s="42"/>
      <c r="D150" s="39"/>
      <c r="E150" s="44"/>
      <c r="F150" s="39"/>
      <c r="G150" s="44"/>
      <c r="H150" s="39"/>
      <c r="I150" s="44"/>
      <c r="J150" s="39"/>
      <c r="K150" s="44"/>
      <c r="L150" s="43"/>
      <c r="M150" s="44"/>
      <c r="N150" s="43"/>
      <c r="O150" s="44"/>
      <c r="P150" s="43"/>
      <c r="Q150" s="44"/>
      <c r="R150" s="43"/>
      <c r="S150" s="44"/>
      <c r="T150" s="43"/>
      <c r="U150" s="44"/>
      <c r="V150" s="43"/>
      <c r="W150" s="44"/>
      <c r="X150" s="43"/>
      <c r="Y150" s="44"/>
      <c r="Z150" s="44"/>
      <c r="AA150" s="44"/>
      <c r="AB150" s="43"/>
      <c r="AC150" s="44"/>
      <c r="AD150" s="43"/>
      <c r="AE150" s="43"/>
      <c r="AF150" s="43"/>
      <c r="AG150" s="44"/>
      <c r="AH150" s="48"/>
      <c r="AI150" s="57">
        <f t="shared" si="3"/>
        <v>0</v>
      </c>
      <c r="AJ150" s="53" t="str">
        <f>IF(ISNA(VLOOKUP(C150,Вчера_КовиВак!C:C, 1, FALSE)),"ошибка",0)</f>
        <v>ошибка</v>
      </c>
      <c r="AK150" s="55"/>
      <c r="AL150" s="53" t="e">
        <f>E150-F150-VLOOKUP(C150, Вчера_КовиВак!C:BN, 2, FALSE)</f>
        <v>#N/A</v>
      </c>
      <c r="AM150" s="53" t="e">
        <f>K150-L150-VLOOKUP(C150, Вчера_КовиВак!C:BN, 4, FALSE)</f>
        <v>#N/A</v>
      </c>
      <c r="AN150" s="53" t="e">
        <f>M150-N150-VLOOKUP(C150, Вчера_КовиВак!C:BN, 6, FALSE)</f>
        <v>#N/A</v>
      </c>
      <c r="AO150" s="53" t="e">
        <f>O150-P150-VLOOKUP(C150, Вчера_КовиВак!C:BN, 8, FALSE)</f>
        <v>#N/A</v>
      </c>
      <c r="AP150" s="53" t="e">
        <f>Q150-R150-VLOOKUP(C150, Вчера_КовиВак!C:BN, 10, FALSE)</f>
        <v>#N/A</v>
      </c>
      <c r="AQ150" s="53" t="e">
        <f>S150-T150-VLOOKUP(C150, Вчера_КовиВак!C:BN, 12, FALSE)</f>
        <v>#N/A</v>
      </c>
      <c r="AR150" s="53" t="e">
        <f>U150-V150-VLOOKUP(C150, Вчера_КовиВак!C:BN, 14, FALSE)</f>
        <v>#N/A</v>
      </c>
      <c r="AS150" s="53" t="e">
        <f>W150-X150-VLOOKUP(C150, Вчера_КовиВак!C:BN, 16, FALSE)</f>
        <v>#N/A</v>
      </c>
      <c r="AT150" s="53" t="e">
        <f>Y150-Z150-VLOOKUP(C150, Вчера_КовиВак!C:BN, 18, FALSE)</f>
        <v>#N/A</v>
      </c>
      <c r="AU150" s="53" t="e">
        <f>AA150-AB150-VLOOKUP(C150, Вчера_КовиВак!C:BN, 20, FALSE)</f>
        <v>#N/A</v>
      </c>
      <c r="AV150" s="53" t="e">
        <f>AC150-AD150-VLOOKUP(C150, Вчера_КовиВак!C:BN, 22, FALSE)</f>
        <v>#N/A</v>
      </c>
      <c r="AW150" s="53" t="e">
        <f>VLOOKUP(C150, Вчера_КовиВак!C:BN, 25, FALSE)+F150*2-Z150-AB150-AD150-AG150</f>
        <v>#N/A</v>
      </c>
      <c r="AX150" s="53" t="e">
        <f>AE150-VLOOKUP(C150,Вчера_КовиВак!C:BN, 24, FALSE)</f>
        <v>#N/A</v>
      </c>
    </row>
    <row r="151" spans="1:50" ht="50.1" customHeight="1" x14ac:dyDescent="0.25">
      <c r="A151" s="42"/>
      <c r="B151" s="42"/>
      <c r="C151" s="42"/>
      <c r="D151" s="39"/>
      <c r="E151" s="44"/>
      <c r="F151" s="39"/>
      <c r="G151" s="44"/>
      <c r="H151" s="39"/>
      <c r="I151" s="44"/>
      <c r="J151" s="39"/>
      <c r="K151" s="44"/>
      <c r="L151" s="43"/>
      <c r="M151" s="44"/>
      <c r="N151" s="43"/>
      <c r="O151" s="44"/>
      <c r="P151" s="43"/>
      <c r="Q151" s="44"/>
      <c r="R151" s="43"/>
      <c r="S151" s="44"/>
      <c r="T151" s="43"/>
      <c r="U151" s="44"/>
      <c r="V151" s="43"/>
      <c r="W151" s="44"/>
      <c r="X151" s="43"/>
      <c r="Y151" s="44"/>
      <c r="Z151" s="44"/>
      <c r="AA151" s="44"/>
      <c r="AB151" s="43"/>
      <c r="AC151" s="44"/>
      <c r="AD151" s="43"/>
      <c r="AE151" s="43"/>
      <c r="AF151" s="43"/>
      <c r="AG151" s="44"/>
      <c r="AH151" s="48"/>
      <c r="AI151" s="57">
        <f t="shared" si="3"/>
        <v>0</v>
      </c>
      <c r="AJ151" s="53" t="str">
        <f>IF(ISNA(VLOOKUP(C151,Вчера_КовиВак!C:C, 1, FALSE)),"ошибка",0)</f>
        <v>ошибка</v>
      </c>
      <c r="AK151" s="55"/>
      <c r="AL151" s="53" t="e">
        <f>E151-F151-VLOOKUP(C151, Вчера_КовиВак!C:BN, 2, FALSE)</f>
        <v>#N/A</v>
      </c>
      <c r="AM151" s="53" t="e">
        <f>K151-L151-VLOOKUP(C151, Вчера_КовиВак!C:BN, 4, FALSE)</f>
        <v>#N/A</v>
      </c>
      <c r="AN151" s="53" t="e">
        <f>M151-N151-VLOOKUP(C151, Вчера_КовиВак!C:BN, 6, FALSE)</f>
        <v>#N/A</v>
      </c>
      <c r="AO151" s="53" t="e">
        <f>O151-P151-VLOOKUP(C151, Вчера_КовиВак!C:BN, 8, FALSE)</f>
        <v>#N/A</v>
      </c>
      <c r="AP151" s="53" t="e">
        <f>Q151-R151-VLOOKUP(C151, Вчера_КовиВак!C:BN, 10, FALSE)</f>
        <v>#N/A</v>
      </c>
      <c r="AQ151" s="53" t="e">
        <f>S151-T151-VLOOKUP(C151, Вчера_КовиВак!C:BN, 12, FALSE)</f>
        <v>#N/A</v>
      </c>
      <c r="AR151" s="53" t="e">
        <f>U151-V151-VLOOKUP(C151, Вчера_КовиВак!C:BN, 14, FALSE)</f>
        <v>#N/A</v>
      </c>
      <c r="AS151" s="53" t="e">
        <f>W151-X151-VLOOKUP(C151, Вчера_КовиВак!C:BN, 16, FALSE)</f>
        <v>#N/A</v>
      </c>
      <c r="AT151" s="53" t="e">
        <f>Y151-Z151-VLOOKUP(C151, Вчера_КовиВак!C:BN, 18, FALSE)</f>
        <v>#N/A</v>
      </c>
      <c r="AU151" s="53" t="e">
        <f>AA151-AB151-VLOOKUP(C151, Вчера_КовиВак!C:BN, 20, FALSE)</f>
        <v>#N/A</v>
      </c>
      <c r="AV151" s="53" t="e">
        <f>AC151-AD151-VLOOKUP(C151, Вчера_КовиВак!C:BN, 22, FALSE)</f>
        <v>#N/A</v>
      </c>
      <c r="AW151" s="53" t="e">
        <f>VLOOKUP(C151, Вчера_КовиВак!C:BN, 25, FALSE)+F151*2-Z151-AB151-AD151-AG151</f>
        <v>#N/A</v>
      </c>
      <c r="AX151" s="53" t="e">
        <f>AE151-VLOOKUP(C151,Вчера_КовиВак!C:BN, 24, FALSE)</f>
        <v>#N/A</v>
      </c>
    </row>
    <row r="152" spans="1:50" ht="50.1" customHeight="1" x14ac:dyDescent="0.25">
      <c r="A152" s="42"/>
      <c r="B152" s="42"/>
      <c r="C152" s="42"/>
      <c r="D152" s="39"/>
      <c r="E152" s="44"/>
      <c r="F152" s="39"/>
      <c r="G152" s="44"/>
      <c r="H152" s="39"/>
      <c r="I152" s="44"/>
      <c r="J152" s="39"/>
      <c r="K152" s="44"/>
      <c r="L152" s="43"/>
      <c r="M152" s="44"/>
      <c r="N152" s="43"/>
      <c r="O152" s="44"/>
      <c r="P152" s="43"/>
      <c r="Q152" s="44"/>
      <c r="R152" s="43"/>
      <c r="S152" s="44"/>
      <c r="T152" s="43"/>
      <c r="U152" s="44"/>
      <c r="V152" s="43"/>
      <c r="W152" s="44"/>
      <c r="X152" s="43"/>
      <c r="Y152" s="44"/>
      <c r="Z152" s="44"/>
      <c r="AA152" s="44"/>
      <c r="AB152" s="43"/>
      <c r="AC152" s="44"/>
      <c r="AD152" s="43"/>
      <c r="AE152" s="43"/>
      <c r="AF152" s="43"/>
      <c r="AG152" s="44"/>
      <c r="AH152" s="48"/>
      <c r="AI152" s="57">
        <f t="shared" si="3"/>
        <v>0</v>
      </c>
      <c r="AJ152" s="53" t="str">
        <f>IF(ISNA(VLOOKUP(C152,Вчера_КовиВак!C:C, 1, FALSE)),"ошибка",0)</f>
        <v>ошибка</v>
      </c>
      <c r="AK152" s="55"/>
      <c r="AL152" s="53" t="e">
        <f>E152-F152-VLOOKUP(C152, Вчера_КовиВак!C:BN, 2, FALSE)</f>
        <v>#N/A</v>
      </c>
      <c r="AM152" s="53" t="e">
        <f>K152-L152-VLOOKUP(C152, Вчера_КовиВак!C:BN, 4, FALSE)</f>
        <v>#N/A</v>
      </c>
      <c r="AN152" s="53" t="e">
        <f>M152-N152-VLOOKUP(C152, Вчера_КовиВак!C:BN, 6, FALSE)</f>
        <v>#N/A</v>
      </c>
      <c r="AO152" s="53" t="e">
        <f>O152-P152-VLOOKUP(C152, Вчера_КовиВак!C:BN, 8, FALSE)</f>
        <v>#N/A</v>
      </c>
      <c r="AP152" s="53" t="e">
        <f>Q152-R152-VLOOKUP(C152, Вчера_КовиВак!C:BN, 10, FALSE)</f>
        <v>#N/A</v>
      </c>
      <c r="AQ152" s="53" t="e">
        <f>S152-T152-VLOOKUP(C152, Вчера_КовиВак!C:BN, 12, FALSE)</f>
        <v>#N/A</v>
      </c>
      <c r="AR152" s="53" t="e">
        <f>U152-V152-VLOOKUP(C152, Вчера_КовиВак!C:BN, 14, FALSE)</f>
        <v>#N/A</v>
      </c>
      <c r="AS152" s="53" t="e">
        <f>W152-X152-VLOOKUP(C152, Вчера_КовиВак!C:BN, 16, FALSE)</f>
        <v>#N/A</v>
      </c>
      <c r="AT152" s="53" t="e">
        <f>Y152-Z152-VLOOKUP(C152, Вчера_КовиВак!C:BN, 18, FALSE)</f>
        <v>#N/A</v>
      </c>
      <c r="AU152" s="53" t="e">
        <f>AA152-AB152-VLOOKUP(C152, Вчера_КовиВак!C:BN, 20, FALSE)</f>
        <v>#N/A</v>
      </c>
      <c r="AV152" s="53" t="e">
        <f>AC152-AD152-VLOOKUP(C152, Вчера_КовиВак!C:BN, 22, FALSE)</f>
        <v>#N/A</v>
      </c>
      <c r="AW152" s="53" t="e">
        <f>VLOOKUP(C152, Вчера_КовиВак!C:BN, 25, FALSE)+F152*2-Z152-AB152-AD152-AG152</f>
        <v>#N/A</v>
      </c>
      <c r="AX152" s="53" t="e">
        <f>AE152-VLOOKUP(C152,Вчера_КовиВак!C:BN, 24, FALSE)</f>
        <v>#N/A</v>
      </c>
    </row>
    <row r="153" spans="1:50" ht="50.1" customHeight="1" x14ac:dyDescent="0.25">
      <c r="A153" s="42"/>
      <c r="B153" s="42"/>
      <c r="C153" s="42"/>
      <c r="D153" s="39"/>
      <c r="E153" s="44"/>
      <c r="F153" s="39"/>
      <c r="G153" s="44"/>
      <c r="H153" s="39"/>
      <c r="I153" s="44"/>
      <c r="J153" s="39"/>
      <c r="K153" s="44"/>
      <c r="L153" s="43"/>
      <c r="M153" s="44"/>
      <c r="N153" s="43"/>
      <c r="O153" s="44"/>
      <c r="P153" s="43"/>
      <c r="Q153" s="44"/>
      <c r="R153" s="43"/>
      <c r="S153" s="44"/>
      <c r="T153" s="43"/>
      <c r="U153" s="44"/>
      <c r="V153" s="43"/>
      <c r="W153" s="44"/>
      <c r="X153" s="43"/>
      <c r="Y153" s="44"/>
      <c r="Z153" s="44"/>
      <c r="AA153" s="44"/>
      <c r="AB153" s="43"/>
      <c r="AC153" s="44"/>
      <c r="AD153" s="43"/>
      <c r="AE153" s="43"/>
      <c r="AF153" s="43"/>
      <c r="AG153" s="44"/>
      <c r="AH153" s="48"/>
      <c r="AI153" s="57">
        <f t="shared" si="3"/>
        <v>0</v>
      </c>
      <c r="AJ153" s="53" t="str">
        <f>IF(ISNA(VLOOKUP(C153,Вчера_КовиВак!C:C, 1, FALSE)),"ошибка",0)</f>
        <v>ошибка</v>
      </c>
      <c r="AK153" s="55"/>
      <c r="AL153" s="53" t="e">
        <f>E153-F153-VLOOKUP(C153, Вчера_КовиВак!C:BN, 2, FALSE)</f>
        <v>#N/A</v>
      </c>
      <c r="AM153" s="53" t="e">
        <f>K153-L153-VLOOKUP(C153, Вчера_КовиВак!C:BN, 4, FALSE)</f>
        <v>#N/A</v>
      </c>
      <c r="AN153" s="53" t="e">
        <f>M153-N153-VLOOKUP(C153, Вчера_КовиВак!C:BN, 6, FALSE)</f>
        <v>#N/A</v>
      </c>
      <c r="AO153" s="53" t="e">
        <f>O153-P153-VLOOKUP(C153, Вчера_КовиВак!C:BN, 8, FALSE)</f>
        <v>#N/A</v>
      </c>
      <c r="AP153" s="53" t="e">
        <f>Q153-R153-VLOOKUP(C153, Вчера_КовиВак!C:BN, 10, FALSE)</f>
        <v>#N/A</v>
      </c>
      <c r="AQ153" s="53" t="e">
        <f>S153-T153-VLOOKUP(C153, Вчера_КовиВак!C:BN, 12, FALSE)</f>
        <v>#N/A</v>
      </c>
      <c r="AR153" s="53" t="e">
        <f>U153-V153-VLOOKUP(C153, Вчера_КовиВак!C:BN, 14, FALSE)</f>
        <v>#N/A</v>
      </c>
      <c r="AS153" s="53" t="e">
        <f>W153-X153-VLOOKUP(C153, Вчера_КовиВак!C:BN, 16, FALSE)</f>
        <v>#N/A</v>
      </c>
      <c r="AT153" s="53" t="e">
        <f>Y153-Z153-VLOOKUP(C153, Вчера_КовиВак!C:BN, 18, FALSE)</f>
        <v>#N/A</v>
      </c>
      <c r="AU153" s="53" t="e">
        <f>AA153-AB153-VLOOKUP(C153, Вчера_КовиВак!C:BN, 20, FALSE)</f>
        <v>#N/A</v>
      </c>
      <c r="AV153" s="53" t="e">
        <f>AC153-AD153-VLOOKUP(C153, Вчера_КовиВак!C:BN, 22, FALSE)</f>
        <v>#N/A</v>
      </c>
      <c r="AW153" s="53" t="e">
        <f>VLOOKUP(C153, Вчера_КовиВак!C:BN, 25, FALSE)+F153*2-Z153-AB153-AD153-AG153</f>
        <v>#N/A</v>
      </c>
      <c r="AX153" s="53" t="e">
        <f>AE153-VLOOKUP(C153,Вчера_КовиВак!C:BN, 24, FALSE)</f>
        <v>#N/A</v>
      </c>
    </row>
    <row r="154" spans="1:50" ht="50.1" customHeight="1" x14ac:dyDescent="0.25">
      <c r="A154" s="42"/>
      <c r="B154" s="42"/>
      <c r="C154" s="42"/>
      <c r="D154" s="39"/>
      <c r="E154" s="44"/>
      <c r="F154" s="39"/>
      <c r="G154" s="44"/>
      <c r="H154" s="39"/>
      <c r="I154" s="44"/>
      <c r="J154" s="39"/>
      <c r="K154" s="44"/>
      <c r="L154" s="43"/>
      <c r="M154" s="44"/>
      <c r="N154" s="43"/>
      <c r="O154" s="44"/>
      <c r="P154" s="43"/>
      <c r="Q154" s="44"/>
      <c r="R154" s="43"/>
      <c r="S154" s="44"/>
      <c r="T154" s="43"/>
      <c r="U154" s="44"/>
      <c r="V154" s="43"/>
      <c r="W154" s="44"/>
      <c r="X154" s="43"/>
      <c r="Y154" s="44"/>
      <c r="Z154" s="44"/>
      <c r="AA154" s="44"/>
      <c r="AB154" s="43"/>
      <c r="AC154" s="44"/>
      <c r="AD154" s="43"/>
      <c r="AE154" s="43"/>
      <c r="AF154" s="43"/>
      <c r="AG154" s="44"/>
      <c r="AH154" s="48"/>
      <c r="AI154" s="57">
        <f t="shared" si="3"/>
        <v>0</v>
      </c>
      <c r="AJ154" s="53" t="str">
        <f>IF(ISNA(VLOOKUP(C154,Вчера_КовиВак!C:C, 1, FALSE)),"ошибка",0)</f>
        <v>ошибка</v>
      </c>
      <c r="AK154" s="55"/>
      <c r="AL154" s="53" t="e">
        <f>E154-F154-VLOOKUP(C154, Вчера_КовиВак!C:BN, 2, FALSE)</f>
        <v>#N/A</v>
      </c>
      <c r="AM154" s="53" t="e">
        <f>K154-L154-VLOOKUP(C154, Вчера_КовиВак!C:BN, 4, FALSE)</f>
        <v>#N/A</v>
      </c>
      <c r="AN154" s="53" t="e">
        <f>M154-N154-VLOOKUP(C154, Вчера_КовиВак!C:BN, 6, FALSE)</f>
        <v>#N/A</v>
      </c>
      <c r="AO154" s="53" t="e">
        <f>O154-P154-VLOOKUP(C154, Вчера_КовиВак!C:BN, 8, FALSE)</f>
        <v>#N/A</v>
      </c>
      <c r="AP154" s="53" t="e">
        <f>Q154-R154-VLOOKUP(C154, Вчера_КовиВак!C:BN, 10, FALSE)</f>
        <v>#N/A</v>
      </c>
      <c r="AQ154" s="53" t="e">
        <f>S154-T154-VLOOKUP(C154, Вчера_КовиВак!C:BN, 12, FALSE)</f>
        <v>#N/A</v>
      </c>
      <c r="AR154" s="53" t="e">
        <f>U154-V154-VLOOKUP(C154, Вчера_КовиВак!C:BN, 14, FALSE)</f>
        <v>#N/A</v>
      </c>
      <c r="AS154" s="53" t="e">
        <f>W154-X154-VLOOKUP(C154, Вчера_КовиВак!C:BN, 16, FALSE)</f>
        <v>#N/A</v>
      </c>
      <c r="AT154" s="53" t="e">
        <f>Y154-Z154-VLOOKUP(C154, Вчера_КовиВак!C:BN, 18, FALSE)</f>
        <v>#N/A</v>
      </c>
      <c r="AU154" s="53" t="e">
        <f>AA154-AB154-VLOOKUP(C154, Вчера_КовиВак!C:BN, 20, FALSE)</f>
        <v>#N/A</v>
      </c>
      <c r="AV154" s="53" t="e">
        <f>AC154-AD154-VLOOKUP(C154, Вчера_КовиВак!C:BN, 22, FALSE)</f>
        <v>#N/A</v>
      </c>
      <c r="AW154" s="53" t="e">
        <f>VLOOKUP(C154, Вчера_КовиВак!C:BN, 25, FALSE)+F154*2-Z154-AB154-AD154-AG154</f>
        <v>#N/A</v>
      </c>
      <c r="AX154" s="53" t="e">
        <f>AE154-VLOOKUP(C154,Вчера_КовиВак!C:BN, 24, FALSE)</f>
        <v>#N/A</v>
      </c>
    </row>
    <row r="155" spans="1:50" ht="50.1" customHeight="1" x14ac:dyDescent="0.25">
      <c r="A155" s="42"/>
      <c r="B155" s="42"/>
      <c r="C155" s="42"/>
      <c r="D155" s="39"/>
      <c r="E155" s="44"/>
      <c r="F155" s="39"/>
      <c r="G155" s="44"/>
      <c r="H155" s="39"/>
      <c r="I155" s="44"/>
      <c r="J155" s="39"/>
      <c r="K155" s="44"/>
      <c r="L155" s="43"/>
      <c r="M155" s="44"/>
      <c r="N155" s="43"/>
      <c r="O155" s="44"/>
      <c r="P155" s="43"/>
      <c r="Q155" s="44"/>
      <c r="R155" s="43"/>
      <c r="S155" s="44"/>
      <c r="T155" s="43"/>
      <c r="U155" s="44"/>
      <c r="V155" s="43"/>
      <c r="W155" s="44"/>
      <c r="X155" s="43"/>
      <c r="Y155" s="44"/>
      <c r="Z155" s="44"/>
      <c r="AA155" s="44"/>
      <c r="AB155" s="43"/>
      <c r="AC155" s="44"/>
      <c r="AD155" s="43"/>
      <c r="AE155" s="43"/>
      <c r="AF155" s="43"/>
      <c r="AG155" s="44"/>
      <c r="AH155" s="48"/>
      <c r="AI155" s="57">
        <f t="shared" si="3"/>
        <v>0</v>
      </c>
      <c r="AJ155" s="53" t="str">
        <f>IF(ISNA(VLOOKUP(C155,Вчера_КовиВак!C:C, 1, FALSE)),"ошибка",0)</f>
        <v>ошибка</v>
      </c>
      <c r="AK155" s="55"/>
      <c r="AL155" s="53" t="e">
        <f>E155-F155-VLOOKUP(C155, Вчера_КовиВак!C:BN, 2, FALSE)</f>
        <v>#N/A</v>
      </c>
      <c r="AM155" s="53" t="e">
        <f>K155-L155-VLOOKUP(C155, Вчера_КовиВак!C:BN, 4, FALSE)</f>
        <v>#N/A</v>
      </c>
      <c r="AN155" s="53" t="e">
        <f>M155-N155-VLOOKUP(C155, Вчера_КовиВак!C:BN, 6, FALSE)</f>
        <v>#N/A</v>
      </c>
      <c r="AO155" s="53" t="e">
        <f>O155-P155-VLOOKUP(C155, Вчера_КовиВак!C:BN, 8, FALSE)</f>
        <v>#N/A</v>
      </c>
      <c r="AP155" s="53" t="e">
        <f>Q155-R155-VLOOKUP(C155, Вчера_КовиВак!C:BN, 10, FALSE)</f>
        <v>#N/A</v>
      </c>
      <c r="AQ155" s="53" t="e">
        <f>S155-T155-VLOOKUP(C155, Вчера_КовиВак!C:BN, 12, FALSE)</f>
        <v>#N/A</v>
      </c>
      <c r="AR155" s="53" t="e">
        <f>U155-V155-VLOOKUP(C155, Вчера_КовиВак!C:BN, 14, FALSE)</f>
        <v>#N/A</v>
      </c>
      <c r="AS155" s="53" t="e">
        <f>W155-X155-VLOOKUP(C155, Вчера_КовиВак!C:BN, 16, FALSE)</f>
        <v>#N/A</v>
      </c>
      <c r="AT155" s="53" t="e">
        <f>Y155-Z155-VLOOKUP(C155, Вчера_КовиВак!C:BN, 18, FALSE)</f>
        <v>#N/A</v>
      </c>
      <c r="AU155" s="53" t="e">
        <f>AA155-AB155-VLOOKUP(C155, Вчера_КовиВак!C:BN, 20, FALSE)</f>
        <v>#N/A</v>
      </c>
      <c r="AV155" s="53" t="e">
        <f>AC155-AD155-VLOOKUP(C155, Вчера_КовиВак!C:BN, 22, FALSE)</f>
        <v>#N/A</v>
      </c>
      <c r="AW155" s="53" t="e">
        <f>VLOOKUP(C155, Вчера_КовиВак!C:BN, 25, FALSE)+F155*2-Z155-AB155-AD155-AG155</f>
        <v>#N/A</v>
      </c>
      <c r="AX155" s="53" t="e">
        <f>AE155-VLOOKUP(C155,Вчера_КовиВак!C:BN, 24, FALSE)</f>
        <v>#N/A</v>
      </c>
    </row>
    <row r="156" spans="1:50" ht="50.1" customHeight="1" x14ac:dyDescent="0.25">
      <c r="A156" s="42"/>
      <c r="B156" s="42"/>
      <c r="C156" s="42"/>
      <c r="D156" s="39"/>
      <c r="E156" s="44"/>
      <c r="F156" s="39"/>
      <c r="G156" s="44"/>
      <c r="H156" s="39"/>
      <c r="I156" s="44"/>
      <c r="J156" s="39"/>
      <c r="K156" s="44"/>
      <c r="L156" s="43"/>
      <c r="M156" s="44"/>
      <c r="N156" s="43"/>
      <c r="O156" s="44"/>
      <c r="P156" s="43"/>
      <c r="Q156" s="44"/>
      <c r="R156" s="43"/>
      <c r="S156" s="44"/>
      <c r="T156" s="43"/>
      <c r="U156" s="44"/>
      <c r="V156" s="43"/>
      <c r="W156" s="44"/>
      <c r="X156" s="43"/>
      <c r="Y156" s="44"/>
      <c r="Z156" s="44"/>
      <c r="AA156" s="44"/>
      <c r="AB156" s="43"/>
      <c r="AC156" s="44"/>
      <c r="AD156" s="43"/>
      <c r="AE156" s="43"/>
      <c r="AF156" s="43"/>
      <c r="AG156" s="44"/>
      <c r="AH156" s="48"/>
      <c r="AI156" s="57">
        <f t="shared" si="3"/>
        <v>0</v>
      </c>
      <c r="AJ156" s="53" t="str">
        <f>IF(ISNA(VLOOKUP(C156,Вчера_КовиВак!C:C, 1, FALSE)),"ошибка",0)</f>
        <v>ошибка</v>
      </c>
      <c r="AK156" s="55"/>
      <c r="AL156" s="53" t="e">
        <f>E156-F156-VLOOKUP(C156, Вчера_КовиВак!C:BN, 2, FALSE)</f>
        <v>#N/A</v>
      </c>
      <c r="AM156" s="53" t="e">
        <f>K156-L156-VLOOKUP(C156, Вчера_КовиВак!C:BN, 4, FALSE)</f>
        <v>#N/A</v>
      </c>
      <c r="AN156" s="53" t="e">
        <f>M156-N156-VLOOKUP(C156, Вчера_КовиВак!C:BN, 6, FALSE)</f>
        <v>#N/A</v>
      </c>
      <c r="AO156" s="53" t="e">
        <f>O156-P156-VLOOKUP(C156, Вчера_КовиВак!C:BN, 8, FALSE)</f>
        <v>#N/A</v>
      </c>
      <c r="AP156" s="53" t="e">
        <f>Q156-R156-VLOOKUP(C156, Вчера_КовиВак!C:BN, 10, FALSE)</f>
        <v>#N/A</v>
      </c>
      <c r="AQ156" s="53" t="e">
        <f>S156-T156-VLOOKUP(C156, Вчера_КовиВак!C:BN, 12, FALSE)</f>
        <v>#N/A</v>
      </c>
      <c r="AR156" s="53" t="e">
        <f>U156-V156-VLOOKUP(C156, Вчера_КовиВак!C:BN, 14, FALSE)</f>
        <v>#N/A</v>
      </c>
      <c r="AS156" s="53" t="e">
        <f>W156-X156-VLOOKUP(C156, Вчера_КовиВак!C:BN, 16, FALSE)</f>
        <v>#N/A</v>
      </c>
      <c r="AT156" s="53" t="e">
        <f>Y156-Z156-VLOOKUP(C156, Вчера_КовиВак!C:BN, 18, FALSE)</f>
        <v>#N/A</v>
      </c>
      <c r="AU156" s="53" t="e">
        <f>AA156-AB156-VLOOKUP(C156, Вчера_КовиВак!C:BN, 20, FALSE)</f>
        <v>#N/A</v>
      </c>
      <c r="AV156" s="53" t="e">
        <f>AC156-AD156-VLOOKUP(C156, Вчера_КовиВак!C:BN, 22, FALSE)</f>
        <v>#N/A</v>
      </c>
      <c r="AW156" s="53" t="e">
        <f>VLOOKUP(C156, Вчера_КовиВак!C:BN, 25, FALSE)+F156*2-Z156-AB156-AD156-AG156</f>
        <v>#N/A</v>
      </c>
      <c r="AX156" s="53" t="e">
        <f>AE156-VLOOKUP(C156,Вчера_КовиВак!C:BN, 24, FALSE)</f>
        <v>#N/A</v>
      </c>
    </row>
    <row r="157" spans="1:50" ht="50.1" customHeight="1" x14ac:dyDescent="0.25">
      <c r="A157" s="42"/>
      <c r="B157" s="42"/>
      <c r="C157" s="42"/>
      <c r="D157" s="39"/>
      <c r="E157" s="44"/>
      <c r="F157" s="39"/>
      <c r="G157" s="44"/>
      <c r="H157" s="39"/>
      <c r="I157" s="44"/>
      <c r="J157" s="39"/>
      <c r="K157" s="44"/>
      <c r="L157" s="43"/>
      <c r="M157" s="44"/>
      <c r="N157" s="43"/>
      <c r="O157" s="44"/>
      <c r="P157" s="43"/>
      <c r="Q157" s="44"/>
      <c r="R157" s="43"/>
      <c r="S157" s="44"/>
      <c r="T157" s="43"/>
      <c r="U157" s="44"/>
      <c r="V157" s="43"/>
      <c r="W157" s="44"/>
      <c r="X157" s="43"/>
      <c r="Y157" s="44"/>
      <c r="Z157" s="44"/>
      <c r="AA157" s="44"/>
      <c r="AB157" s="43"/>
      <c r="AC157" s="44"/>
      <c r="AD157" s="43"/>
      <c r="AE157" s="43"/>
      <c r="AF157" s="43"/>
      <c r="AG157" s="44"/>
      <c r="AH157" s="48"/>
      <c r="AI157" s="57">
        <f t="shared" si="3"/>
        <v>0</v>
      </c>
      <c r="AJ157" s="53" t="str">
        <f>IF(ISNA(VLOOKUP(C157,Вчера_КовиВак!C:C, 1, FALSE)),"ошибка",0)</f>
        <v>ошибка</v>
      </c>
      <c r="AK157" s="55"/>
      <c r="AL157" s="53" t="e">
        <f>E157-F157-VLOOKUP(C157, Вчера_КовиВак!C:BN, 2, FALSE)</f>
        <v>#N/A</v>
      </c>
      <c r="AM157" s="53" t="e">
        <f>K157-L157-VLOOKUP(C157, Вчера_КовиВак!C:BN, 4, FALSE)</f>
        <v>#N/A</v>
      </c>
      <c r="AN157" s="53" t="e">
        <f>M157-N157-VLOOKUP(C157, Вчера_КовиВак!C:BN, 6, FALSE)</f>
        <v>#N/A</v>
      </c>
      <c r="AO157" s="53" t="e">
        <f>O157-P157-VLOOKUP(C157, Вчера_КовиВак!C:BN, 8, FALSE)</f>
        <v>#N/A</v>
      </c>
      <c r="AP157" s="53" t="e">
        <f>Q157-R157-VLOOKUP(C157, Вчера_КовиВак!C:BN, 10, FALSE)</f>
        <v>#N/A</v>
      </c>
      <c r="AQ157" s="53" t="e">
        <f>S157-T157-VLOOKUP(C157, Вчера_КовиВак!C:BN, 12, FALSE)</f>
        <v>#N/A</v>
      </c>
      <c r="AR157" s="53" t="e">
        <f>U157-V157-VLOOKUP(C157, Вчера_КовиВак!C:BN, 14, FALSE)</f>
        <v>#N/A</v>
      </c>
      <c r="AS157" s="53" t="e">
        <f>W157-X157-VLOOKUP(C157, Вчера_КовиВак!C:BN, 16, FALSE)</f>
        <v>#N/A</v>
      </c>
      <c r="AT157" s="53" t="e">
        <f>Y157-Z157-VLOOKUP(C157, Вчера_КовиВак!C:BN, 18, FALSE)</f>
        <v>#N/A</v>
      </c>
      <c r="AU157" s="53" t="e">
        <f>AA157-AB157-VLOOKUP(C157, Вчера_КовиВак!C:BN, 20, FALSE)</f>
        <v>#N/A</v>
      </c>
      <c r="AV157" s="53" t="e">
        <f>AC157-AD157-VLOOKUP(C157, Вчера_КовиВак!C:BN, 22, FALSE)</f>
        <v>#N/A</v>
      </c>
      <c r="AW157" s="53" t="e">
        <f>VLOOKUP(C157, Вчера_КовиВак!C:BN, 25, FALSE)+F157*2-Z157-AB157-AD157-AG157</f>
        <v>#N/A</v>
      </c>
      <c r="AX157" s="53" t="e">
        <f>AE157-VLOOKUP(C157,Вчера_КовиВак!C:BN, 24, FALSE)</f>
        <v>#N/A</v>
      </c>
    </row>
    <row r="158" spans="1:50" ht="50.1" customHeight="1" x14ac:dyDescent="0.25">
      <c r="A158" s="42"/>
      <c r="B158" s="42"/>
      <c r="C158" s="42"/>
      <c r="D158" s="39"/>
      <c r="E158" s="44"/>
      <c r="F158" s="39"/>
      <c r="G158" s="44"/>
      <c r="H158" s="39"/>
      <c r="I158" s="44"/>
      <c r="J158" s="39"/>
      <c r="K158" s="44"/>
      <c r="L158" s="43"/>
      <c r="M158" s="44"/>
      <c r="N158" s="43"/>
      <c r="O158" s="44"/>
      <c r="P158" s="43"/>
      <c r="Q158" s="44"/>
      <c r="R158" s="43"/>
      <c r="S158" s="44"/>
      <c r="T158" s="43"/>
      <c r="U158" s="44"/>
      <c r="V158" s="43"/>
      <c r="W158" s="44"/>
      <c r="X158" s="43"/>
      <c r="Y158" s="44"/>
      <c r="Z158" s="44"/>
      <c r="AA158" s="44"/>
      <c r="AB158" s="43"/>
      <c r="AC158" s="44"/>
      <c r="AD158" s="43"/>
      <c r="AE158" s="43"/>
      <c r="AF158" s="43"/>
      <c r="AG158" s="44"/>
      <c r="AH158" s="48"/>
      <c r="AI158" s="57">
        <f t="shared" si="3"/>
        <v>0</v>
      </c>
      <c r="AJ158" s="53" t="str">
        <f>IF(ISNA(VLOOKUP(C158,Вчера_КовиВак!C:C, 1, FALSE)),"ошибка",0)</f>
        <v>ошибка</v>
      </c>
      <c r="AK158" s="55"/>
      <c r="AL158" s="53" t="e">
        <f>E158-F158-VLOOKUP(C158, Вчера_КовиВак!C:BN, 2, FALSE)</f>
        <v>#N/A</v>
      </c>
      <c r="AM158" s="53" t="e">
        <f>K158-L158-VLOOKUP(C158, Вчера_КовиВак!C:BN, 4, FALSE)</f>
        <v>#N/A</v>
      </c>
      <c r="AN158" s="53" t="e">
        <f>M158-N158-VLOOKUP(C158, Вчера_КовиВак!C:BN, 6, FALSE)</f>
        <v>#N/A</v>
      </c>
      <c r="AO158" s="53" t="e">
        <f>O158-P158-VLOOKUP(C158, Вчера_КовиВак!C:BN, 8, FALSE)</f>
        <v>#N/A</v>
      </c>
      <c r="AP158" s="53" t="e">
        <f>Q158-R158-VLOOKUP(C158, Вчера_КовиВак!C:BN, 10, FALSE)</f>
        <v>#N/A</v>
      </c>
      <c r="AQ158" s="53" t="e">
        <f>S158-T158-VLOOKUP(C158, Вчера_КовиВак!C:BN, 12, FALSE)</f>
        <v>#N/A</v>
      </c>
      <c r="AR158" s="53" t="e">
        <f>U158-V158-VLOOKUP(C158, Вчера_КовиВак!C:BN, 14, FALSE)</f>
        <v>#N/A</v>
      </c>
      <c r="AS158" s="53" t="e">
        <f>W158-X158-VLOOKUP(C158, Вчера_КовиВак!C:BN, 16, FALSE)</f>
        <v>#N/A</v>
      </c>
      <c r="AT158" s="53" t="e">
        <f>Y158-Z158-VLOOKUP(C158, Вчера_КовиВак!C:BN, 18, FALSE)</f>
        <v>#N/A</v>
      </c>
      <c r="AU158" s="53" t="e">
        <f>AA158-AB158-VLOOKUP(C158, Вчера_КовиВак!C:BN, 20, FALSE)</f>
        <v>#N/A</v>
      </c>
      <c r="AV158" s="53" t="e">
        <f>AC158-AD158-VLOOKUP(C158, Вчера_КовиВак!C:BN, 22, FALSE)</f>
        <v>#N/A</v>
      </c>
      <c r="AW158" s="53" t="e">
        <f>VLOOKUP(C158, Вчера_КовиВак!C:BN, 25, FALSE)+F158*2-Z158-AB158-AD158-AG158</f>
        <v>#N/A</v>
      </c>
      <c r="AX158" s="53" t="e">
        <f>AE158-VLOOKUP(C158,Вчера_КовиВак!C:BN, 24, FALSE)</f>
        <v>#N/A</v>
      </c>
    </row>
    <row r="159" spans="1:50" ht="50.1" customHeight="1" x14ac:dyDescent="0.25">
      <c r="A159" s="42"/>
      <c r="B159" s="42"/>
      <c r="C159" s="42"/>
      <c r="D159" s="39"/>
      <c r="E159" s="44"/>
      <c r="F159" s="39"/>
      <c r="G159" s="44"/>
      <c r="H159" s="39"/>
      <c r="I159" s="44"/>
      <c r="J159" s="39"/>
      <c r="K159" s="44"/>
      <c r="L159" s="43"/>
      <c r="M159" s="44"/>
      <c r="N159" s="43"/>
      <c r="O159" s="44"/>
      <c r="P159" s="43"/>
      <c r="Q159" s="44"/>
      <c r="R159" s="43"/>
      <c r="S159" s="44"/>
      <c r="T159" s="43"/>
      <c r="U159" s="44"/>
      <c r="V159" s="43"/>
      <c r="W159" s="44"/>
      <c r="X159" s="43"/>
      <c r="Y159" s="44"/>
      <c r="Z159" s="44"/>
      <c r="AA159" s="44"/>
      <c r="AB159" s="43"/>
      <c r="AC159" s="44"/>
      <c r="AD159" s="43"/>
      <c r="AE159" s="43"/>
      <c r="AF159" s="43"/>
      <c r="AG159" s="44"/>
      <c r="AH159" s="48"/>
      <c r="AI159" s="57">
        <f t="shared" si="3"/>
        <v>0</v>
      </c>
      <c r="AJ159" s="53" t="str">
        <f>IF(ISNA(VLOOKUP(C159,Вчера_КовиВак!C:C, 1, FALSE)),"ошибка",0)</f>
        <v>ошибка</v>
      </c>
      <c r="AK159" s="55"/>
      <c r="AL159" s="53" t="e">
        <f>E159-F159-VLOOKUP(C159, Вчера_КовиВак!C:BN, 2, FALSE)</f>
        <v>#N/A</v>
      </c>
      <c r="AM159" s="53" t="e">
        <f>K159-L159-VLOOKUP(C159, Вчера_КовиВак!C:BN, 4, FALSE)</f>
        <v>#N/A</v>
      </c>
      <c r="AN159" s="53" t="e">
        <f>M159-N159-VLOOKUP(C159, Вчера_КовиВак!C:BN, 6, FALSE)</f>
        <v>#N/A</v>
      </c>
      <c r="AO159" s="53" t="e">
        <f>O159-P159-VLOOKUP(C159, Вчера_КовиВак!C:BN, 8, FALSE)</f>
        <v>#N/A</v>
      </c>
      <c r="AP159" s="53" t="e">
        <f>Q159-R159-VLOOKUP(C159, Вчера_КовиВак!C:BN, 10, FALSE)</f>
        <v>#N/A</v>
      </c>
      <c r="AQ159" s="53" t="e">
        <f>S159-T159-VLOOKUP(C159, Вчера_КовиВак!C:BN, 12, FALSE)</f>
        <v>#N/A</v>
      </c>
      <c r="AR159" s="53" t="e">
        <f>U159-V159-VLOOKUP(C159, Вчера_КовиВак!C:BN, 14, FALSE)</f>
        <v>#N/A</v>
      </c>
      <c r="AS159" s="53" t="e">
        <f>W159-X159-VLOOKUP(C159, Вчера_КовиВак!C:BN, 16, FALSE)</f>
        <v>#N/A</v>
      </c>
      <c r="AT159" s="53" t="e">
        <f>Y159-Z159-VLOOKUP(C159, Вчера_КовиВак!C:BN, 18, FALSE)</f>
        <v>#N/A</v>
      </c>
      <c r="AU159" s="53" t="e">
        <f>AA159-AB159-VLOOKUP(C159, Вчера_КовиВак!C:BN, 20, FALSE)</f>
        <v>#N/A</v>
      </c>
      <c r="AV159" s="53" t="e">
        <f>AC159-AD159-VLOOKUP(C159, Вчера_КовиВак!C:BN, 22, FALSE)</f>
        <v>#N/A</v>
      </c>
      <c r="AW159" s="53" t="e">
        <f>VLOOKUP(C159, Вчера_КовиВак!C:BN, 25, FALSE)+F159*2-Z159-AB159-AD159-AG159</f>
        <v>#N/A</v>
      </c>
      <c r="AX159" s="53" t="e">
        <f>AE159-VLOOKUP(C159,Вчера_КовиВак!C:BN, 24, FALSE)</f>
        <v>#N/A</v>
      </c>
    </row>
    <row r="160" spans="1:50" ht="50.1" customHeight="1" x14ac:dyDescent="0.25">
      <c r="A160" s="42"/>
      <c r="B160" s="42"/>
      <c r="C160" s="42"/>
      <c r="D160" s="39"/>
      <c r="E160" s="44"/>
      <c r="F160" s="39"/>
      <c r="G160" s="44"/>
      <c r="H160" s="39"/>
      <c r="I160" s="44"/>
      <c r="J160" s="39"/>
      <c r="K160" s="44"/>
      <c r="L160" s="43"/>
      <c r="M160" s="44"/>
      <c r="N160" s="43"/>
      <c r="O160" s="44"/>
      <c r="P160" s="43"/>
      <c r="Q160" s="44"/>
      <c r="R160" s="43"/>
      <c r="S160" s="44"/>
      <c r="T160" s="43"/>
      <c r="U160" s="44"/>
      <c r="V160" s="43"/>
      <c r="W160" s="44"/>
      <c r="X160" s="43"/>
      <c r="Y160" s="44"/>
      <c r="Z160" s="44"/>
      <c r="AA160" s="44"/>
      <c r="AB160" s="43"/>
      <c r="AC160" s="44"/>
      <c r="AD160" s="43"/>
      <c r="AE160" s="43"/>
      <c r="AF160" s="43"/>
      <c r="AG160" s="44"/>
      <c r="AH160" s="48"/>
      <c r="AI160" s="57">
        <f t="shared" si="3"/>
        <v>0</v>
      </c>
      <c r="AJ160" s="53" t="str">
        <f>IF(ISNA(VLOOKUP(C160,Вчера_КовиВак!C:C, 1, FALSE)),"ошибка",0)</f>
        <v>ошибка</v>
      </c>
      <c r="AK160" s="55"/>
      <c r="AL160" s="53" t="e">
        <f>E160-F160-VLOOKUP(C160, Вчера_КовиВак!C:BN, 2, FALSE)</f>
        <v>#N/A</v>
      </c>
      <c r="AM160" s="53" t="e">
        <f>K160-L160-VLOOKUP(C160, Вчера_КовиВак!C:BN, 4, FALSE)</f>
        <v>#N/A</v>
      </c>
      <c r="AN160" s="53" t="e">
        <f>M160-N160-VLOOKUP(C160, Вчера_КовиВак!C:BN, 6, FALSE)</f>
        <v>#N/A</v>
      </c>
      <c r="AO160" s="53" t="e">
        <f>O160-P160-VLOOKUP(C160, Вчера_КовиВак!C:BN, 8, FALSE)</f>
        <v>#N/A</v>
      </c>
      <c r="AP160" s="53" t="e">
        <f>Q160-R160-VLOOKUP(C160, Вчера_КовиВак!C:BN, 10, FALSE)</f>
        <v>#N/A</v>
      </c>
      <c r="AQ160" s="53" t="e">
        <f>S160-T160-VLOOKUP(C160, Вчера_КовиВак!C:BN, 12, FALSE)</f>
        <v>#N/A</v>
      </c>
      <c r="AR160" s="53" t="e">
        <f>U160-V160-VLOOKUP(C160, Вчера_КовиВак!C:BN, 14, FALSE)</f>
        <v>#N/A</v>
      </c>
      <c r="AS160" s="53" t="e">
        <f>W160-X160-VLOOKUP(C160, Вчера_КовиВак!C:BN, 16, FALSE)</f>
        <v>#N/A</v>
      </c>
      <c r="AT160" s="53" t="e">
        <f>Y160-Z160-VLOOKUP(C160, Вчера_КовиВак!C:BN, 18, FALSE)</f>
        <v>#N/A</v>
      </c>
      <c r="AU160" s="53" t="e">
        <f>AA160-AB160-VLOOKUP(C160, Вчера_КовиВак!C:BN, 20, FALSE)</f>
        <v>#N/A</v>
      </c>
      <c r="AV160" s="53" t="e">
        <f>AC160-AD160-VLOOKUP(C160, Вчера_КовиВак!C:BN, 22, FALSE)</f>
        <v>#N/A</v>
      </c>
      <c r="AW160" s="53" t="e">
        <f>VLOOKUP(C160, Вчера_КовиВак!C:BN, 25, FALSE)+F160*2-Z160-AB160-AD160-AG160</f>
        <v>#N/A</v>
      </c>
      <c r="AX160" s="53" t="e">
        <f>AE160-VLOOKUP(C160,Вчера_КовиВак!C:BN, 24, FALSE)</f>
        <v>#N/A</v>
      </c>
    </row>
    <row r="161" spans="1:50" ht="50.1" customHeight="1" x14ac:dyDescent="0.25">
      <c r="A161" s="42"/>
      <c r="B161" s="42"/>
      <c r="C161" s="42"/>
      <c r="D161" s="39"/>
      <c r="E161" s="44"/>
      <c r="F161" s="39"/>
      <c r="G161" s="44"/>
      <c r="H161" s="39"/>
      <c r="I161" s="44"/>
      <c r="J161" s="39"/>
      <c r="K161" s="44"/>
      <c r="L161" s="43"/>
      <c r="M161" s="44"/>
      <c r="N161" s="43"/>
      <c r="O161" s="44"/>
      <c r="P161" s="43"/>
      <c r="Q161" s="44"/>
      <c r="R161" s="43"/>
      <c r="S161" s="44"/>
      <c r="T161" s="43"/>
      <c r="U161" s="44"/>
      <c r="V161" s="43"/>
      <c r="W161" s="44"/>
      <c r="X161" s="43"/>
      <c r="Y161" s="44"/>
      <c r="Z161" s="44"/>
      <c r="AA161" s="44"/>
      <c r="AB161" s="43"/>
      <c r="AC161" s="44"/>
      <c r="AD161" s="43"/>
      <c r="AE161" s="43"/>
      <c r="AF161" s="43"/>
      <c r="AG161" s="44"/>
      <c r="AH161" s="48"/>
      <c r="AI161" s="57">
        <f t="shared" si="3"/>
        <v>0</v>
      </c>
      <c r="AJ161" s="53" t="str">
        <f>IF(ISNA(VLOOKUP(C161,Вчера_КовиВак!C:C, 1, FALSE)),"ошибка",0)</f>
        <v>ошибка</v>
      </c>
      <c r="AK161" s="55"/>
      <c r="AL161" s="53" t="e">
        <f>E161-F161-VLOOKUP(C161, Вчера_КовиВак!C:BN, 2, FALSE)</f>
        <v>#N/A</v>
      </c>
      <c r="AM161" s="53" t="e">
        <f>K161-L161-VLOOKUP(C161, Вчера_КовиВак!C:BN, 4, FALSE)</f>
        <v>#N/A</v>
      </c>
      <c r="AN161" s="53" t="e">
        <f>M161-N161-VLOOKUP(C161, Вчера_КовиВак!C:BN, 6, FALSE)</f>
        <v>#N/A</v>
      </c>
      <c r="AO161" s="53" t="e">
        <f>O161-P161-VLOOKUP(C161, Вчера_КовиВак!C:BN, 8, FALSE)</f>
        <v>#N/A</v>
      </c>
      <c r="AP161" s="53" t="e">
        <f>Q161-R161-VLOOKUP(C161, Вчера_КовиВак!C:BN, 10, FALSE)</f>
        <v>#N/A</v>
      </c>
      <c r="AQ161" s="53" t="e">
        <f>S161-T161-VLOOKUP(C161, Вчера_КовиВак!C:BN, 12, FALSE)</f>
        <v>#N/A</v>
      </c>
      <c r="AR161" s="53" t="e">
        <f>U161-V161-VLOOKUP(C161, Вчера_КовиВак!C:BN, 14, FALSE)</f>
        <v>#N/A</v>
      </c>
      <c r="AS161" s="53" t="e">
        <f>W161-X161-VLOOKUP(C161, Вчера_КовиВак!C:BN, 16, FALSE)</f>
        <v>#N/A</v>
      </c>
      <c r="AT161" s="53" t="e">
        <f>Y161-Z161-VLOOKUP(C161, Вчера_КовиВак!C:BN, 18, FALSE)</f>
        <v>#N/A</v>
      </c>
      <c r="AU161" s="53" t="e">
        <f>AA161-AB161-VLOOKUP(C161, Вчера_КовиВак!C:BN, 20, FALSE)</f>
        <v>#N/A</v>
      </c>
      <c r="AV161" s="53" t="e">
        <f>AC161-AD161-VLOOKUP(C161, Вчера_КовиВак!C:BN, 22, FALSE)</f>
        <v>#N/A</v>
      </c>
      <c r="AW161" s="53" t="e">
        <f>VLOOKUP(C161, Вчера_КовиВак!C:BN, 25, FALSE)+F161*2-Z161-AB161-AD161-AG161</f>
        <v>#N/A</v>
      </c>
      <c r="AX161" s="53" t="e">
        <f>AE161-VLOOKUP(C161,Вчера_КовиВак!C:BN, 24, FALSE)</f>
        <v>#N/A</v>
      </c>
    </row>
    <row r="162" spans="1:50" ht="50.1" customHeight="1" x14ac:dyDescent="0.25">
      <c r="A162" s="42"/>
      <c r="B162" s="42"/>
      <c r="C162" s="42"/>
      <c r="D162" s="39"/>
      <c r="E162" s="44"/>
      <c r="F162" s="39"/>
      <c r="G162" s="44"/>
      <c r="H162" s="39"/>
      <c r="I162" s="44"/>
      <c r="J162" s="39"/>
      <c r="K162" s="44"/>
      <c r="L162" s="43"/>
      <c r="M162" s="44"/>
      <c r="N162" s="43"/>
      <c r="O162" s="44"/>
      <c r="P162" s="43"/>
      <c r="Q162" s="44"/>
      <c r="R162" s="43"/>
      <c r="S162" s="44"/>
      <c r="T162" s="43"/>
      <c r="U162" s="44"/>
      <c r="V162" s="43"/>
      <c r="W162" s="44"/>
      <c r="X162" s="43"/>
      <c r="Y162" s="44"/>
      <c r="Z162" s="44"/>
      <c r="AA162" s="44"/>
      <c r="AB162" s="43"/>
      <c r="AC162" s="44"/>
      <c r="AD162" s="43"/>
      <c r="AE162" s="43"/>
      <c r="AF162" s="43"/>
      <c r="AG162" s="44"/>
      <c r="AH162" s="48"/>
      <c r="AI162" s="57">
        <f t="shared" si="3"/>
        <v>0</v>
      </c>
      <c r="AJ162" s="53" t="str">
        <f>IF(ISNA(VLOOKUP(C162,Вчера_КовиВак!C:C, 1, FALSE)),"ошибка",0)</f>
        <v>ошибка</v>
      </c>
      <c r="AK162" s="55"/>
      <c r="AL162" s="53" t="e">
        <f>E162-F162-VLOOKUP(C162, Вчера_КовиВак!C:BN, 2, FALSE)</f>
        <v>#N/A</v>
      </c>
      <c r="AM162" s="53" t="e">
        <f>K162-L162-VLOOKUP(C162, Вчера_КовиВак!C:BN, 4, FALSE)</f>
        <v>#N/A</v>
      </c>
      <c r="AN162" s="53" t="e">
        <f>M162-N162-VLOOKUP(C162, Вчера_КовиВак!C:BN, 6, FALSE)</f>
        <v>#N/A</v>
      </c>
      <c r="AO162" s="53" t="e">
        <f>O162-P162-VLOOKUP(C162, Вчера_КовиВак!C:BN, 8, FALSE)</f>
        <v>#N/A</v>
      </c>
      <c r="AP162" s="53" t="e">
        <f>Q162-R162-VLOOKUP(C162, Вчера_КовиВак!C:BN, 10, FALSE)</f>
        <v>#N/A</v>
      </c>
      <c r="AQ162" s="53" t="e">
        <f>S162-T162-VLOOKUP(C162, Вчера_КовиВак!C:BN, 12, FALSE)</f>
        <v>#N/A</v>
      </c>
      <c r="AR162" s="53" t="e">
        <f>U162-V162-VLOOKUP(C162, Вчера_КовиВак!C:BN, 14, FALSE)</f>
        <v>#N/A</v>
      </c>
      <c r="AS162" s="53" t="e">
        <f>W162-X162-VLOOKUP(C162, Вчера_КовиВак!C:BN, 16, FALSE)</f>
        <v>#N/A</v>
      </c>
      <c r="AT162" s="53" t="e">
        <f>Y162-Z162-VLOOKUP(C162, Вчера_КовиВак!C:BN, 18, FALSE)</f>
        <v>#N/A</v>
      </c>
      <c r="AU162" s="53" t="e">
        <f>AA162-AB162-VLOOKUP(C162, Вчера_КовиВак!C:BN, 20, FALSE)</f>
        <v>#N/A</v>
      </c>
      <c r="AV162" s="53" t="e">
        <f>AC162-AD162-VLOOKUP(C162, Вчера_КовиВак!C:BN, 22, FALSE)</f>
        <v>#N/A</v>
      </c>
      <c r="AW162" s="53" t="e">
        <f>VLOOKUP(C162, Вчера_КовиВак!C:BN, 25, FALSE)+F162*2-Z162-AB162-AD162-AG162</f>
        <v>#N/A</v>
      </c>
      <c r="AX162" s="53" t="e">
        <f>AE162-VLOOKUP(C162,Вчера_КовиВак!C:BN, 24, FALSE)</f>
        <v>#N/A</v>
      </c>
    </row>
    <row r="163" spans="1:50" ht="50.1" customHeight="1" x14ac:dyDescent="0.25">
      <c r="A163" s="42"/>
      <c r="B163" s="42"/>
      <c r="C163" s="42"/>
      <c r="D163" s="39"/>
      <c r="E163" s="44"/>
      <c r="F163" s="39"/>
      <c r="G163" s="44"/>
      <c r="H163" s="39"/>
      <c r="I163" s="44"/>
      <c r="J163" s="39"/>
      <c r="K163" s="44"/>
      <c r="L163" s="43"/>
      <c r="M163" s="44"/>
      <c r="N163" s="43"/>
      <c r="O163" s="44"/>
      <c r="P163" s="43"/>
      <c r="Q163" s="44"/>
      <c r="R163" s="43"/>
      <c r="S163" s="44"/>
      <c r="T163" s="43"/>
      <c r="U163" s="44"/>
      <c r="V163" s="43"/>
      <c r="W163" s="44"/>
      <c r="X163" s="43"/>
      <c r="Y163" s="44"/>
      <c r="Z163" s="44"/>
      <c r="AA163" s="44"/>
      <c r="AB163" s="43"/>
      <c r="AC163" s="44"/>
      <c r="AD163" s="43"/>
      <c r="AE163" s="43"/>
      <c r="AF163" s="43"/>
      <c r="AG163" s="44"/>
      <c r="AH163" s="48"/>
      <c r="AI163" s="57">
        <f t="shared" si="3"/>
        <v>0</v>
      </c>
      <c r="AJ163" s="53" t="str">
        <f>IF(ISNA(VLOOKUP(C163,Вчера_КовиВак!C:C, 1, FALSE)),"ошибка",0)</f>
        <v>ошибка</v>
      </c>
      <c r="AK163" s="55"/>
      <c r="AL163" s="53" t="e">
        <f>E163-F163-VLOOKUP(C163, Вчера_КовиВак!C:BN, 2, FALSE)</f>
        <v>#N/A</v>
      </c>
      <c r="AM163" s="53" t="e">
        <f>K163-L163-VLOOKUP(C163, Вчера_КовиВак!C:BN, 4, FALSE)</f>
        <v>#N/A</v>
      </c>
      <c r="AN163" s="53" t="e">
        <f>M163-N163-VLOOKUP(C163, Вчера_КовиВак!C:BN, 6, FALSE)</f>
        <v>#N/A</v>
      </c>
      <c r="AO163" s="53" t="e">
        <f>O163-P163-VLOOKUP(C163, Вчера_КовиВак!C:BN, 8, FALSE)</f>
        <v>#N/A</v>
      </c>
      <c r="AP163" s="53" t="e">
        <f>Q163-R163-VLOOKUP(C163, Вчера_КовиВак!C:BN, 10, FALSE)</f>
        <v>#N/A</v>
      </c>
      <c r="AQ163" s="53" t="e">
        <f>S163-T163-VLOOKUP(C163, Вчера_КовиВак!C:BN, 12, FALSE)</f>
        <v>#N/A</v>
      </c>
      <c r="AR163" s="53" t="e">
        <f>U163-V163-VLOOKUP(C163, Вчера_КовиВак!C:BN, 14, FALSE)</f>
        <v>#N/A</v>
      </c>
      <c r="AS163" s="53" t="e">
        <f>W163-X163-VLOOKUP(C163, Вчера_КовиВак!C:BN, 16, FALSE)</f>
        <v>#N/A</v>
      </c>
      <c r="AT163" s="53" t="e">
        <f>Y163-Z163-VLOOKUP(C163, Вчера_КовиВак!C:BN, 18, FALSE)</f>
        <v>#N/A</v>
      </c>
      <c r="AU163" s="53" t="e">
        <f>AA163-AB163-VLOOKUP(C163, Вчера_КовиВак!C:BN, 20, FALSE)</f>
        <v>#N/A</v>
      </c>
      <c r="AV163" s="53" t="e">
        <f>AC163-AD163-VLOOKUP(C163, Вчера_КовиВак!C:BN, 22, FALSE)</f>
        <v>#N/A</v>
      </c>
      <c r="AW163" s="53" t="e">
        <f>VLOOKUP(C163, Вчера_КовиВак!C:BN, 25, FALSE)+F163*2-Z163-AB163-AD163-AG163</f>
        <v>#N/A</v>
      </c>
      <c r="AX163" s="53" t="e">
        <f>AE163-VLOOKUP(C163,Вчера_КовиВак!C:BN, 24, FALSE)</f>
        <v>#N/A</v>
      </c>
    </row>
    <row r="164" spans="1:50" ht="50.1" customHeight="1" x14ac:dyDescent="0.25">
      <c r="A164" s="42"/>
      <c r="B164" s="42"/>
      <c r="C164" s="42"/>
      <c r="D164" s="39"/>
      <c r="E164" s="44"/>
      <c r="F164" s="39"/>
      <c r="G164" s="44"/>
      <c r="H164" s="39"/>
      <c r="I164" s="44"/>
      <c r="J164" s="39"/>
      <c r="K164" s="44"/>
      <c r="L164" s="43"/>
      <c r="M164" s="44"/>
      <c r="N164" s="43"/>
      <c r="O164" s="44"/>
      <c r="P164" s="43"/>
      <c r="Q164" s="44"/>
      <c r="R164" s="43"/>
      <c r="S164" s="44"/>
      <c r="T164" s="43"/>
      <c r="U164" s="44"/>
      <c r="V164" s="43"/>
      <c r="W164" s="44"/>
      <c r="X164" s="43"/>
      <c r="Y164" s="44"/>
      <c r="Z164" s="44"/>
      <c r="AA164" s="44"/>
      <c r="AB164" s="43"/>
      <c r="AC164" s="44"/>
      <c r="AD164" s="43"/>
      <c r="AE164" s="43"/>
      <c r="AF164" s="43"/>
      <c r="AG164" s="44"/>
      <c r="AH164" s="48"/>
      <c r="AI164" s="57">
        <f t="shared" si="3"/>
        <v>0</v>
      </c>
      <c r="AJ164" s="53" t="str">
        <f>IF(ISNA(VLOOKUP(C164,Вчера_КовиВак!C:C, 1, FALSE)),"ошибка",0)</f>
        <v>ошибка</v>
      </c>
      <c r="AK164" s="55"/>
      <c r="AL164" s="53" t="e">
        <f>E164-F164-VLOOKUP(C164, Вчера_КовиВак!C:BN, 2, FALSE)</f>
        <v>#N/A</v>
      </c>
      <c r="AM164" s="53" t="e">
        <f>K164-L164-VLOOKUP(C164, Вчера_КовиВак!C:BN, 4, FALSE)</f>
        <v>#N/A</v>
      </c>
      <c r="AN164" s="53" t="e">
        <f>M164-N164-VLOOKUP(C164, Вчера_КовиВак!C:BN, 6, FALSE)</f>
        <v>#N/A</v>
      </c>
      <c r="AO164" s="53" t="e">
        <f>O164-P164-VLOOKUP(C164, Вчера_КовиВак!C:BN, 8, FALSE)</f>
        <v>#N/A</v>
      </c>
      <c r="AP164" s="53" t="e">
        <f>Q164-R164-VLOOKUP(C164, Вчера_КовиВак!C:BN, 10, FALSE)</f>
        <v>#N/A</v>
      </c>
      <c r="AQ164" s="53" t="e">
        <f>S164-T164-VLOOKUP(C164, Вчера_КовиВак!C:BN, 12, FALSE)</f>
        <v>#N/A</v>
      </c>
      <c r="AR164" s="53" t="e">
        <f>U164-V164-VLOOKUP(C164, Вчера_КовиВак!C:BN, 14, FALSE)</f>
        <v>#N/A</v>
      </c>
      <c r="AS164" s="53" t="e">
        <f>W164-X164-VLOOKUP(C164, Вчера_КовиВак!C:BN, 16, FALSE)</f>
        <v>#N/A</v>
      </c>
      <c r="AT164" s="53" t="e">
        <f>Y164-Z164-VLOOKUP(C164, Вчера_КовиВак!C:BN, 18, FALSE)</f>
        <v>#N/A</v>
      </c>
      <c r="AU164" s="53" t="e">
        <f>AA164-AB164-VLOOKUP(C164, Вчера_КовиВак!C:BN, 20, FALSE)</f>
        <v>#N/A</v>
      </c>
      <c r="AV164" s="53" t="e">
        <f>AC164-AD164-VLOOKUP(C164, Вчера_КовиВак!C:BN, 22, FALSE)</f>
        <v>#N/A</v>
      </c>
      <c r="AW164" s="53" t="e">
        <f>VLOOKUP(C164, Вчера_КовиВак!C:BN, 25, FALSE)+F164*2-Z164-AB164-AD164-AG164</f>
        <v>#N/A</v>
      </c>
      <c r="AX164" s="53" t="e">
        <f>AE164-VLOOKUP(C164,Вчера_КовиВак!C:BN, 24, FALSE)</f>
        <v>#N/A</v>
      </c>
    </row>
    <row r="165" spans="1:50" ht="50.1" customHeight="1" x14ac:dyDescent="0.25">
      <c r="A165" s="42"/>
      <c r="B165" s="42"/>
      <c r="C165" s="42"/>
      <c r="D165" s="39"/>
      <c r="E165" s="44"/>
      <c r="F165" s="39"/>
      <c r="G165" s="44"/>
      <c r="H165" s="39"/>
      <c r="I165" s="44"/>
      <c r="J165" s="39"/>
      <c r="K165" s="44"/>
      <c r="L165" s="43"/>
      <c r="M165" s="44"/>
      <c r="N165" s="43"/>
      <c r="O165" s="44"/>
      <c r="P165" s="43"/>
      <c r="Q165" s="44"/>
      <c r="R165" s="43"/>
      <c r="S165" s="44"/>
      <c r="T165" s="43"/>
      <c r="U165" s="44"/>
      <c r="V165" s="43"/>
      <c r="W165" s="44"/>
      <c r="X165" s="43"/>
      <c r="Y165" s="44"/>
      <c r="Z165" s="44"/>
      <c r="AA165" s="44"/>
      <c r="AB165" s="43"/>
      <c r="AC165" s="44"/>
      <c r="AD165" s="43"/>
      <c r="AE165" s="43"/>
      <c r="AF165" s="43"/>
      <c r="AG165" s="44"/>
      <c r="AH165" s="48"/>
      <c r="AI165" s="57">
        <f t="shared" si="3"/>
        <v>0</v>
      </c>
      <c r="AJ165" s="53" t="str">
        <f>IF(ISNA(VLOOKUP(C165,Вчера_КовиВак!C:C, 1, FALSE)),"ошибка",0)</f>
        <v>ошибка</v>
      </c>
      <c r="AK165" s="55"/>
      <c r="AL165" s="53" t="e">
        <f>E165-F165-VLOOKUP(C165, Вчера_КовиВак!C:BN, 2, FALSE)</f>
        <v>#N/A</v>
      </c>
      <c r="AM165" s="53" t="e">
        <f>K165-L165-VLOOKUP(C165, Вчера_КовиВак!C:BN, 4, FALSE)</f>
        <v>#N/A</v>
      </c>
      <c r="AN165" s="53" t="e">
        <f>M165-N165-VLOOKUP(C165, Вчера_КовиВак!C:BN, 6, FALSE)</f>
        <v>#N/A</v>
      </c>
      <c r="AO165" s="53" t="e">
        <f>O165-P165-VLOOKUP(C165, Вчера_КовиВак!C:BN, 8, FALSE)</f>
        <v>#N/A</v>
      </c>
      <c r="AP165" s="53" t="e">
        <f>Q165-R165-VLOOKUP(C165, Вчера_КовиВак!C:BN, 10, FALSE)</f>
        <v>#N/A</v>
      </c>
      <c r="AQ165" s="53" t="e">
        <f>S165-T165-VLOOKUP(C165, Вчера_КовиВак!C:BN, 12, FALSE)</f>
        <v>#N/A</v>
      </c>
      <c r="AR165" s="53" t="e">
        <f>U165-V165-VLOOKUP(C165, Вчера_КовиВак!C:BN, 14, FALSE)</f>
        <v>#N/A</v>
      </c>
      <c r="AS165" s="53" t="e">
        <f>W165-X165-VLOOKUP(C165, Вчера_КовиВак!C:BN, 16, FALSE)</f>
        <v>#N/A</v>
      </c>
      <c r="AT165" s="53" t="e">
        <f>Y165-Z165-VLOOKUP(C165, Вчера_КовиВак!C:BN, 18, FALSE)</f>
        <v>#N/A</v>
      </c>
      <c r="AU165" s="53" t="e">
        <f>AA165-AB165-VLOOKUP(C165, Вчера_КовиВак!C:BN, 20, FALSE)</f>
        <v>#N/A</v>
      </c>
      <c r="AV165" s="53" t="e">
        <f>AC165-AD165-VLOOKUP(C165, Вчера_КовиВак!C:BN, 22, FALSE)</f>
        <v>#N/A</v>
      </c>
      <c r="AW165" s="53" t="e">
        <f>VLOOKUP(C165, Вчера_КовиВак!C:BN, 25, FALSE)+F165*2-Z165-AB165-AD165-AG165</f>
        <v>#N/A</v>
      </c>
      <c r="AX165" s="53" t="e">
        <f>AE165-VLOOKUP(C165,Вчера_КовиВак!C:BN, 24, FALSE)</f>
        <v>#N/A</v>
      </c>
    </row>
    <row r="166" spans="1:50" ht="50.1" customHeight="1" x14ac:dyDescent="0.25">
      <c r="A166" s="42"/>
      <c r="B166" s="42"/>
      <c r="C166" s="42"/>
      <c r="D166" s="39"/>
      <c r="E166" s="44"/>
      <c r="F166" s="39"/>
      <c r="G166" s="44"/>
      <c r="H166" s="39"/>
      <c r="I166" s="44"/>
      <c r="J166" s="39"/>
      <c r="K166" s="44"/>
      <c r="L166" s="43"/>
      <c r="M166" s="44"/>
      <c r="N166" s="43"/>
      <c r="O166" s="44"/>
      <c r="P166" s="43"/>
      <c r="Q166" s="44"/>
      <c r="R166" s="43"/>
      <c r="S166" s="44"/>
      <c r="T166" s="43"/>
      <c r="U166" s="44"/>
      <c r="V166" s="43"/>
      <c r="W166" s="44"/>
      <c r="X166" s="43"/>
      <c r="Y166" s="44"/>
      <c r="Z166" s="44"/>
      <c r="AA166" s="44"/>
      <c r="AB166" s="43"/>
      <c r="AC166" s="44"/>
      <c r="AD166" s="43"/>
      <c r="AE166" s="43"/>
      <c r="AF166" s="43"/>
      <c r="AG166" s="44"/>
      <c r="AH166" s="48"/>
      <c r="AI166" s="57">
        <f t="shared" si="3"/>
        <v>0</v>
      </c>
      <c r="AJ166" s="53" t="str">
        <f>IF(ISNA(VLOOKUP(C166,Вчера_КовиВак!C:C, 1, FALSE)),"ошибка",0)</f>
        <v>ошибка</v>
      </c>
      <c r="AK166" s="55"/>
      <c r="AL166" s="53" t="e">
        <f>E166-F166-VLOOKUP(C166, Вчера_КовиВак!C:BN, 2, FALSE)</f>
        <v>#N/A</v>
      </c>
      <c r="AM166" s="53" t="e">
        <f>K166-L166-VLOOKUP(C166, Вчера_КовиВак!C:BN, 4, FALSE)</f>
        <v>#N/A</v>
      </c>
      <c r="AN166" s="53" t="e">
        <f>M166-N166-VLOOKUP(C166, Вчера_КовиВак!C:BN, 6, FALSE)</f>
        <v>#N/A</v>
      </c>
      <c r="AO166" s="53" t="e">
        <f>O166-P166-VLOOKUP(C166, Вчера_КовиВак!C:BN, 8, FALSE)</f>
        <v>#N/A</v>
      </c>
      <c r="AP166" s="53" t="e">
        <f>Q166-R166-VLOOKUP(C166, Вчера_КовиВак!C:BN, 10, FALSE)</f>
        <v>#N/A</v>
      </c>
      <c r="AQ166" s="53" t="e">
        <f>S166-T166-VLOOKUP(C166, Вчера_КовиВак!C:BN, 12, FALSE)</f>
        <v>#N/A</v>
      </c>
      <c r="AR166" s="53" t="e">
        <f>U166-V166-VLOOKUP(C166, Вчера_КовиВак!C:BN, 14, FALSE)</f>
        <v>#N/A</v>
      </c>
      <c r="AS166" s="53" t="e">
        <f>W166-X166-VLOOKUP(C166, Вчера_КовиВак!C:BN, 16, FALSE)</f>
        <v>#N/A</v>
      </c>
      <c r="AT166" s="53" t="e">
        <f>Y166-Z166-VLOOKUP(C166, Вчера_КовиВак!C:BN, 18, FALSE)</f>
        <v>#N/A</v>
      </c>
      <c r="AU166" s="53" t="e">
        <f>AA166-AB166-VLOOKUP(C166, Вчера_КовиВак!C:BN, 20, FALSE)</f>
        <v>#N/A</v>
      </c>
      <c r="AV166" s="53" t="e">
        <f>AC166-AD166-VLOOKUP(C166, Вчера_КовиВак!C:BN, 22, FALSE)</f>
        <v>#N/A</v>
      </c>
      <c r="AW166" s="53" t="e">
        <f>VLOOKUP(C166, Вчера_КовиВак!C:BN, 25, FALSE)+F166*2-Z166-AB166-AD166-AG166</f>
        <v>#N/A</v>
      </c>
      <c r="AX166" s="53" t="e">
        <f>AE166-VLOOKUP(C166,Вчера_КовиВак!C:BN, 24, FALSE)</f>
        <v>#N/A</v>
      </c>
    </row>
    <row r="167" spans="1:50" ht="50.1" customHeight="1" x14ac:dyDescent="0.25">
      <c r="A167" s="42"/>
      <c r="B167" s="42"/>
      <c r="C167" s="42"/>
      <c r="D167" s="39"/>
      <c r="E167" s="44"/>
      <c r="F167" s="39"/>
      <c r="G167" s="44"/>
      <c r="H167" s="39"/>
      <c r="I167" s="44"/>
      <c r="J167" s="39"/>
      <c r="K167" s="44"/>
      <c r="L167" s="43"/>
      <c r="M167" s="44"/>
      <c r="N167" s="43"/>
      <c r="O167" s="44"/>
      <c r="P167" s="43"/>
      <c r="Q167" s="44"/>
      <c r="R167" s="43"/>
      <c r="S167" s="44"/>
      <c r="T167" s="43"/>
      <c r="U167" s="44"/>
      <c r="V167" s="43"/>
      <c r="W167" s="44"/>
      <c r="X167" s="43"/>
      <c r="Y167" s="44"/>
      <c r="Z167" s="44"/>
      <c r="AA167" s="44"/>
      <c r="AB167" s="43"/>
      <c r="AC167" s="44"/>
      <c r="AD167" s="43"/>
      <c r="AE167" s="43"/>
      <c r="AF167" s="43"/>
      <c r="AG167" s="44"/>
      <c r="AH167" s="48"/>
      <c r="AI167" s="57">
        <f t="shared" si="3"/>
        <v>0</v>
      </c>
      <c r="AJ167" s="53" t="str">
        <f>IF(ISNA(VLOOKUP(C167,Вчера_КовиВак!C:C, 1, FALSE)),"ошибка",0)</f>
        <v>ошибка</v>
      </c>
      <c r="AK167" s="55"/>
      <c r="AL167" s="53" t="e">
        <f>E167-F167-VLOOKUP(C167, Вчера_КовиВак!C:BN, 2, FALSE)</f>
        <v>#N/A</v>
      </c>
      <c r="AM167" s="53" t="e">
        <f>K167-L167-VLOOKUP(C167, Вчера_КовиВак!C:BN, 4, FALSE)</f>
        <v>#N/A</v>
      </c>
      <c r="AN167" s="53" t="e">
        <f>M167-N167-VLOOKUP(C167, Вчера_КовиВак!C:BN, 6, FALSE)</f>
        <v>#N/A</v>
      </c>
      <c r="AO167" s="53" t="e">
        <f>O167-P167-VLOOKUP(C167, Вчера_КовиВак!C:BN, 8, FALSE)</f>
        <v>#N/A</v>
      </c>
      <c r="AP167" s="53" t="e">
        <f>Q167-R167-VLOOKUP(C167, Вчера_КовиВак!C:BN, 10, FALSE)</f>
        <v>#N/A</v>
      </c>
      <c r="AQ167" s="53" t="e">
        <f>S167-T167-VLOOKUP(C167, Вчера_КовиВак!C:BN, 12, FALSE)</f>
        <v>#N/A</v>
      </c>
      <c r="AR167" s="53" t="e">
        <f>U167-V167-VLOOKUP(C167, Вчера_КовиВак!C:BN, 14, FALSE)</f>
        <v>#N/A</v>
      </c>
      <c r="AS167" s="53" t="e">
        <f>W167-X167-VLOOKUP(C167, Вчера_КовиВак!C:BN, 16, FALSE)</f>
        <v>#N/A</v>
      </c>
      <c r="AT167" s="53" t="e">
        <f>Y167-Z167-VLOOKUP(C167, Вчера_КовиВак!C:BN, 18, FALSE)</f>
        <v>#N/A</v>
      </c>
      <c r="AU167" s="53" t="e">
        <f>AA167-AB167-VLOOKUP(C167, Вчера_КовиВак!C:BN, 20, FALSE)</f>
        <v>#N/A</v>
      </c>
      <c r="AV167" s="53" t="e">
        <f>AC167-AD167-VLOOKUP(C167, Вчера_КовиВак!C:BN, 22, FALSE)</f>
        <v>#N/A</v>
      </c>
      <c r="AW167" s="53" t="e">
        <f>VLOOKUP(C167, Вчера_КовиВак!C:BN, 25, FALSE)+F167*2-Z167-AB167-AD167-AG167</f>
        <v>#N/A</v>
      </c>
      <c r="AX167" s="53" t="e">
        <f>AE167-VLOOKUP(C167,Вчера_КовиВак!C:BN, 24, FALSE)</f>
        <v>#N/A</v>
      </c>
    </row>
    <row r="168" spans="1:50" ht="50.1" customHeight="1" x14ac:dyDescent="0.25">
      <c r="A168" s="42"/>
      <c r="B168" s="42"/>
      <c r="C168" s="42"/>
      <c r="D168" s="39"/>
      <c r="E168" s="44"/>
      <c r="F168" s="39"/>
      <c r="G168" s="44"/>
      <c r="H168" s="39"/>
      <c r="I168" s="44"/>
      <c r="J168" s="39"/>
      <c r="K168" s="44"/>
      <c r="L168" s="43"/>
      <c r="M168" s="44"/>
      <c r="N168" s="43"/>
      <c r="O168" s="44"/>
      <c r="P168" s="43"/>
      <c r="Q168" s="44"/>
      <c r="R168" s="43"/>
      <c r="S168" s="44"/>
      <c r="T168" s="43"/>
      <c r="U168" s="44"/>
      <c r="V168" s="43"/>
      <c r="W168" s="44"/>
      <c r="X168" s="43"/>
      <c r="Y168" s="44"/>
      <c r="Z168" s="44"/>
      <c r="AA168" s="44"/>
      <c r="AB168" s="43"/>
      <c r="AC168" s="44"/>
      <c r="AD168" s="43"/>
      <c r="AE168" s="43"/>
      <c r="AF168" s="43"/>
      <c r="AG168" s="44"/>
      <c r="AH168" s="48"/>
      <c r="AI168" s="57">
        <f t="shared" si="3"/>
        <v>0</v>
      </c>
      <c r="AJ168" s="53" t="str">
        <f>IF(ISNA(VLOOKUP(C168,Вчера_КовиВак!C:C, 1, FALSE)),"ошибка",0)</f>
        <v>ошибка</v>
      </c>
      <c r="AK168" s="55"/>
      <c r="AL168" s="53" t="e">
        <f>E168-F168-VLOOKUP(C168, Вчера_КовиВак!C:BN, 2, FALSE)</f>
        <v>#N/A</v>
      </c>
      <c r="AM168" s="53" t="e">
        <f>K168-L168-VLOOKUP(C168, Вчера_КовиВак!C:BN, 4, FALSE)</f>
        <v>#N/A</v>
      </c>
      <c r="AN168" s="53" t="e">
        <f>M168-N168-VLOOKUP(C168, Вчера_КовиВак!C:BN, 6, FALSE)</f>
        <v>#N/A</v>
      </c>
      <c r="AO168" s="53" t="e">
        <f>O168-P168-VLOOKUP(C168, Вчера_КовиВак!C:BN, 8, FALSE)</f>
        <v>#N/A</v>
      </c>
      <c r="AP168" s="53" t="e">
        <f>Q168-R168-VLOOKUP(C168, Вчера_КовиВак!C:BN, 10, FALSE)</f>
        <v>#N/A</v>
      </c>
      <c r="AQ168" s="53" t="e">
        <f>S168-T168-VLOOKUP(C168, Вчера_КовиВак!C:BN, 12, FALSE)</f>
        <v>#N/A</v>
      </c>
      <c r="AR168" s="53" t="e">
        <f>U168-V168-VLOOKUP(C168, Вчера_КовиВак!C:BN, 14, FALSE)</f>
        <v>#N/A</v>
      </c>
      <c r="AS168" s="53" t="e">
        <f>W168-X168-VLOOKUP(C168, Вчера_КовиВак!C:BN, 16, FALSE)</f>
        <v>#N/A</v>
      </c>
      <c r="AT168" s="53" t="e">
        <f>Y168-Z168-VLOOKUP(C168, Вчера_КовиВак!C:BN, 18, FALSE)</f>
        <v>#N/A</v>
      </c>
      <c r="AU168" s="53" t="e">
        <f>AA168-AB168-VLOOKUP(C168, Вчера_КовиВак!C:BN, 20, FALSE)</f>
        <v>#N/A</v>
      </c>
      <c r="AV168" s="53" t="e">
        <f>AC168-AD168-VLOOKUP(C168, Вчера_КовиВак!C:BN, 22, FALSE)</f>
        <v>#N/A</v>
      </c>
      <c r="AW168" s="53" t="e">
        <f>VLOOKUP(C168, Вчера_КовиВак!C:BN, 25, FALSE)+F168*2-Z168-AB168-AD168-AG168</f>
        <v>#N/A</v>
      </c>
      <c r="AX168" s="53" t="e">
        <f>AE168-VLOOKUP(C168,Вчера_КовиВак!C:BN, 24, FALSE)</f>
        <v>#N/A</v>
      </c>
    </row>
    <row r="169" spans="1:50" ht="50.1" customHeight="1" x14ac:dyDescent="0.25">
      <c r="A169" s="42"/>
      <c r="B169" s="42"/>
      <c r="C169" s="42"/>
      <c r="D169" s="39"/>
      <c r="E169" s="44"/>
      <c r="F169" s="39"/>
      <c r="G169" s="44"/>
      <c r="H169" s="39"/>
      <c r="I169" s="44"/>
      <c r="J169" s="39"/>
      <c r="K169" s="44"/>
      <c r="L169" s="43"/>
      <c r="M169" s="44"/>
      <c r="N169" s="43"/>
      <c r="O169" s="44"/>
      <c r="P169" s="43"/>
      <c r="Q169" s="44"/>
      <c r="R169" s="43"/>
      <c r="S169" s="44"/>
      <c r="T169" s="43"/>
      <c r="U169" s="44"/>
      <c r="V169" s="43"/>
      <c r="W169" s="44"/>
      <c r="X169" s="43"/>
      <c r="Y169" s="44"/>
      <c r="Z169" s="44"/>
      <c r="AA169" s="44"/>
      <c r="AB169" s="43"/>
      <c r="AC169" s="44"/>
      <c r="AD169" s="43"/>
      <c r="AE169" s="43"/>
      <c r="AF169" s="43"/>
      <c r="AG169" s="44"/>
      <c r="AH169" s="48"/>
      <c r="AI169" s="57">
        <f t="shared" si="3"/>
        <v>0</v>
      </c>
      <c r="AJ169" s="53" t="str">
        <f>IF(ISNA(VLOOKUP(C169,Вчера_КовиВак!C:C, 1, FALSE)),"ошибка",0)</f>
        <v>ошибка</v>
      </c>
      <c r="AK169" s="55"/>
      <c r="AL169" s="53" t="e">
        <f>E169-F169-VLOOKUP(C169, Вчера_КовиВак!C:BN, 2, FALSE)</f>
        <v>#N/A</v>
      </c>
      <c r="AM169" s="53" t="e">
        <f>K169-L169-VLOOKUP(C169, Вчера_КовиВак!C:BN, 4, FALSE)</f>
        <v>#N/A</v>
      </c>
      <c r="AN169" s="53" t="e">
        <f>M169-N169-VLOOKUP(C169, Вчера_КовиВак!C:BN, 6, FALSE)</f>
        <v>#N/A</v>
      </c>
      <c r="AO169" s="53" t="e">
        <f>O169-P169-VLOOKUP(C169, Вчера_КовиВак!C:BN, 8, FALSE)</f>
        <v>#N/A</v>
      </c>
      <c r="AP169" s="53" t="e">
        <f>Q169-R169-VLOOKUP(C169, Вчера_КовиВак!C:BN, 10, FALSE)</f>
        <v>#N/A</v>
      </c>
      <c r="AQ169" s="53" t="e">
        <f>S169-T169-VLOOKUP(C169, Вчера_КовиВак!C:BN, 12, FALSE)</f>
        <v>#N/A</v>
      </c>
      <c r="AR169" s="53" t="e">
        <f>U169-V169-VLOOKUP(C169, Вчера_КовиВак!C:BN, 14, FALSE)</f>
        <v>#N/A</v>
      </c>
      <c r="AS169" s="53" t="e">
        <f>W169-X169-VLOOKUP(C169, Вчера_КовиВак!C:BN, 16, FALSE)</f>
        <v>#N/A</v>
      </c>
      <c r="AT169" s="53" t="e">
        <f>Y169-Z169-VLOOKUP(C169, Вчера_КовиВак!C:BN, 18, FALSE)</f>
        <v>#N/A</v>
      </c>
      <c r="AU169" s="53" t="e">
        <f>AA169-AB169-VLOOKUP(C169, Вчера_КовиВак!C:BN, 20, FALSE)</f>
        <v>#N/A</v>
      </c>
      <c r="AV169" s="53" t="e">
        <f>AC169-AD169-VLOOKUP(C169, Вчера_КовиВак!C:BN, 22, FALSE)</f>
        <v>#N/A</v>
      </c>
      <c r="AW169" s="53" t="e">
        <f>VLOOKUP(C169, Вчера_КовиВак!C:BN, 25, FALSE)+F169*2-Z169-AB169-AD169-AG169</f>
        <v>#N/A</v>
      </c>
      <c r="AX169" s="53" t="e">
        <f>AE169-VLOOKUP(C169,Вчера_КовиВак!C:BN, 24, FALSE)</f>
        <v>#N/A</v>
      </c>
    </row>
    <row r="170" spans="1:50" ht="50.1" customHeight="1" x14ac:dyDescent="0.25">
      <c r="A170" s="42"/>
      <c r="B170" s="42"/>
      <c r="C170" s="42"/>
      <c r="D170" s="39"/>
      <c r="E170" s="44"/>
      <c r="F170" s="39"/>
      <c r="G170" s="44"/>
      <c r="H170" s="39"/>
      <c r="I170" s="44"/>
      <c r="J170" s="39"/>
      <c r="K170" s="44"/>
      <c r="L170" s="43"/>
      <c r="M170" s="44"/>
      <c r="N170" s="43"/>
      <c r="O170" s="44"/>
      <c r="P170" s="43"/>
      <c r="Q170" s="44"/>
      <c r="R170" s="43"/>
      <c r="S170" s="44"/>
      <c r="T170" s="43"/>
      <c r="U170" s="44"/>
      <c r="V170" s="43"/>
      <c r="W170" s="44"/>
      <c r="X170" s="43"/>
      <c r="Y170" s="44"/>
      <c r="Z170" s="44"/>
      <c r="AA170" s="44"/>
      <c r="AB170" s="43"/>
      <c r="AC170" s="44"/>
      <c r="AD170" s="43"/>
      <c r="AE170" s="43"/>
      <c r="AF170" s="43"/>
      <c r="AG170" s="44"/>
      <c r="AH170" s="48"/>
      <c r="AI170" s="57">
        <f t="shared" si="3"/>
        <v>0</v>
      </c>
      <c r="AJ170" s="53" t="str">
        <f>IF(ISNA(VLOOKUP(C170,Вчера_КовиВак!C:C, 1, FALSE)),"ошибка",0)</f>
        <v>ошибка</v>
      </c>
      <c r="AK170" s="55"/>
      <c r="AL170" s="53" t="e">
        <f>E170-F170-VLOOKUP(C170, Вчера_КовиВак!C:BN, 2, FALSE)</f>
        <v>#N/A</v>
      </c>
      <c r="AM170" s="53" t="e">
        <f>K170-L170-VLOOKUP(C170, Вчера_КовиВак!C:BN, 4, FALSE)</f>
        <v>#N/A</v>
      </c>
      <c r="AN170" s="53" t="e">
        <f>M170-N170-VLOOKUP(C170, Вчера_КовиВак!C:BN, 6, FALSE)</f>
        <v>#N/A</v>
      </c>
      <c r="AO170" s="53" t="e">
        <f>O170-P170-VLOOKUP(C170, Вчера_КовиВак!C:BN, 8, FALSE)</f>
        <v>#N/A</v>
      </c>
      <c r="AP170" s="53" t="e">
        <f>Q170-R170-VLOOKUP(C170, Вчера_КовиВак!C:BN, 10, FALSE)</f>
        <v>#N/A</v>
      </c>
      <c r="AQ170" s="53" t="e">
        <f>S170-T170-VLOOKUP(C170, Вчера_КовиВак!C:BN, 12, FALSE)</f>
        <v>#N/A</v>
      </c>
      <c r="AR170" s="53" t="e">
        <f>U170-V170-VLOOKUP(C170, Вчера_КовиВак!C:BN, 14, FALSE)</f>
        <v>#N/A</v>
      </c>
      <c r="AS170" s="53" t="e">
        <f>W170-X170-VLOOKUP(C170, Вчера_КовиВак!C:BN, 16, FALSE)</f>
        <v>#N/A</v>
      </c>
      <c r="AT170" s="53" t="e">
        <f>Y170-Z170-VLOOKUP(C170, Вчера_КовиВак!C:BN, 18, FALSE)</f>
        <v>#N/A</v>
      </c>
      <c r="AU170" s="53" t="e">
        <f>AA170-AB170-VLOOKUP(C170, Вчера_КовиВак!C:BN, 20, FALSE)</f>
        <v>#N/A</v>
      </c>
      <c r="AV170" s="53" t="e">
        <f>AC170-AD170-VLOOKUP(C170, Вчера_КовиВак!C:BN, 22, FALSE)</f>
        <v>#N/A</v>
      </c>
      <c r="AW170" s="53" t="e">
        <f>VLOOKUP(C170, Вчера_КовиВак!C:BN, 25, FALSE)+F170*2-Z170-AB170-AD170-AG170</f>
        <v>#N/A</v>
      </c>
      <c r="AX170" s="53" t="e">
        <f>AE170-VLOOKUP(C170,Вчера_КовиВак!C:BN, 24, FALSE)</f>
        <v>#N/A</v>
      </c>
    </row>
    <row r="171" spans="1:50" ht="50.1" customHeight="1" x14ac:dyDescent="0.25">
      <c r="A171" s="42"/>
      <c r="B171" s="42"/>
      <c r="C171" s="42"/>
      <c r="D171" s="39"/>
      <c r="E171" s="44"/>
      <c r="F171" s="39"/>
      <c r="G171" s="44"/>
      <c r="H171" s="39"/>
      <c r="I171" s="44"/>
      <c r="J171" s="39"/>
      <c r="K171" s="44"/>
      <c r="L171" s="43"/>
      <c r="M171" s="44"/>
      <c r="N171" s="43"/>
      <c r="O171" s="44"/>
      <c r="P171" s="43"/>
      <c r="Q171" s="44"/>
      <c r="R171" s="43"/>
      <c r="S171" s="44"/>
      <c r="T171" s="43"/>
      <c r="U171" s="44"/>
      <c r="V171" s="43"/>
      <c r="W171" s="44"/>
      <c r="X171" s="43"/>
      <c r="Y171" s="44"/>
      <c r="Z171" s="44"/>
      <c r="AA171" s="44"/>
      <c r="AB171" s="43"/>
      <c r="AC171" s="44"/>
      <c r="AD171" s="43"/>
      <c r="AE171" s="43"/>
      <c r="AF171" s="43"/>
      <c r="AG171" s="44"/>
      <c r="AH171" s="48"/>
      <c r="AI171" s="57">
        <f t="shared" si="3"/>
        <v>0</v>
      </c>
      <c r="AJ171" s="53" t="str">
        <f>IF(ISNA(VLOOKUP(C171,Вчера_КовиВак!C:C, 1, FALSE)),"ошибка",0)</f>
        <v>ошибка</v>
      </c>
      <c r="AK171" s="55"/>
      <c r="AL171" s="53" t="e">
        <f>E171-F171-VLOOKUP(C171, Вчера_КовиВак!C:BN, 2, FALSE)</f>
        <v>#N/A</v>
      </c>
      <c r="AM171" s="53" t="e">
        <f>K171-L171-VLOOKUP(C171, Вчера_КовиВак!C:BN, 4, FALSE)</f>
        <v>#N/A</v>
      </c>
      <c r="AN171" s="53" t="e">
        <f>M171-N171-VLOOKUP(C171, Вчера_КовиВак!C:BN, 6, FALSE)</f>
        <v>#N/A</v>
      </c>
      <c r="AO171" s="53" t="e">
        <f>O171-P171-VLOOKUP(C171, Вчера_КовиВак!C:BN, 8, FALSE)</f>
        <v>#N/A</v>
      </c>
      <c r="AP171" s="53" t="e">
        <f>Q171-R171-VLOOKUP(C171, Вчера_КовиВак!C:BN, 10, FALSE)</f>
        <v>#N/A</v>
      </c>
      <c r="AQ171" s="53" t="e">
        <f>S171-T171-VLOOKUP(C171, Вчера_КовиВак!C:BN, 12, FALSE)</f>
        <v>#N/A</v>
      </c>
      <c r="AR171" s="53" t="e">
        <f>U171-V171-VLOOKUP(C171, Вчера_КовиВак!C:BN, 14, FALSE)</f>
        <v>#N/A</v>
      </c>
      <c r="AS171" s="53" t="e">
        <f>W171-X171-VLOOKUP(C171, Вчера_КовиВак!C:BN, 16, FALSE)</f>
        <v>#N/A</v>
      </c>
      <c r="AT171" s="53" t="e">
        <f>Y171-Z171-VLOOKUP(C171, Вчера_КовиВак!C:BN, 18, FALSE)</f>
        <v>#N/A</v>
      </c>
      <c r="AU171" s="53" t="e">
        <f>AA171-AB171-VLOOKUP(C171, Вчера_КовиВак!C:BN, 20, FALSE)</f>
        <v>#N/A</v>
      </c>
      <c r="AV171" s="53" t="e">
        <f>AC171-AD171-VLOOKUP(C171, Вчера_КовиВак!C:BN, 22, FALSE)</f>
        <v>#N/A</v>
      </c>
      <c r="AW171" s="53" t="e">
        <f>VLOOKUP(C171, Вчера_КовиВак!C:BN, 25, FALSE)+F171*2-Z171-AB171-AD171-AG171</f>
        <v>#N/A</v>
      </c>
      <c r="AX171" s="53" t="e">
        <f>AE171-VLOOKUP(C171,Вчера_КовиВак!C:BN, 24, FALSE)</f>
        <v>#N/A</v>
      </c>
    </row>
    <row r="172" spans="1:50" ht="50.1" customHeight="1" x14ac:dyDescent="0.25">
      <c r="A172" s="42"/>
      <c r="B172" s="42"/>
      <c r="C172" s="42"/>
      <c r="D172" s="39"/>
      <c r="E172" s="44"/>
      <c r="F172" s="39"/>
      <c r="G172" s="44"/>
      <c r="H172" s="39"/>
      <c r="I172" s="44"/>
      <c r="J172" s="39"/>
      <c r="K172" s="44"/>
      <c r="L172" s="43"/>
      <c r="M172" s="44"/>
      <c r="N172" s="43"/>
      <c r="O172" s="44"/>
      <c r="P172" s="43"/>
      <c r="Q172" s="44"/>
      <c r="R172" s="43"/>
      <c r="S172" s="44"/>
      <c r="T172" s="43"/>
      <c r="U172" s="44"/>
      <c r="V172" s="43"/>
      <c r="W172" s="44"/>
      <c r="X172" s="43"/>
      <c r="Y172" s="44"/>
      <c r="Z172" s="44"/>
      <c r="AA172" s="44"/>
      <c r="AB172" s="43"/>
      <c r="AC172" s="44"/>
      <c r="AD172" s="43"/>
      <c r="AE172" s="43"/>
      <c r="AF172" s="43"/>
      <c r="AG172" s="44"/>
      <c r="AH172" s="48"/>
      <c r="AI172" s="57">
        <f t="shared" si="3"/>
        <v>0</v>
      </c>
      <c r="AJ172" s="53" t="str">
        <f>IF(ISNA(VLOOKUP(C172,Вчера_КовиВак!C:C, 1, FALSE)),"ошибка",0)</f>
        <v>ошибка</v>
      </c>
      <c r="AK172" s="55"/>
      <c r="AL172" s="53" t="e">
        <f>E172-F172-VLOOKUP(C172, Вчера_КовиВак!C:BN, 2, FALSE)</f>
        <v>#N/A</v>
      </c>
      <c r="AM172" s="53" t="e">
        <f>K172-L172-VLOOKUP(C172, Вчера_КовиВак!C:BN, 4, FALSE)</f>
        <v>#N/A</v>
      </c>
      <c r="AN172" s="53" t="e">
        <f>M172-N172-VLOOKUP(C172, Вчера_КовиВак!C:BN, 6, FALSE)</f>
        <v>#N/A</v>
      </c>
      <c r="AO172" s="53" t="e">
        <f>O172-P172-VLOOKUP(C172, Вчера_КовиВак!C:BN, 8, FALSE)</f>
        <v>#N/A</v>
      </c>
      <c r="AP172" s="53" t="e">
        <f>Q172-R172-VLOOKUP(C172, Вчера_КовиВак!C:BN, 10, FALSE)</f>
        <v>#N/A</v>
      </c>
      <c r="AQ172" s="53" t="e">
        <f>S172-T172-VLOOKUP(C172, Вчера_КовиВак!C:BN, 12, FALSE)</f>
        <v>#N/A</v>
      </c>
      <c r="AR172" s="53" t="e">
        <f>U172-V172-VLOOKUP(C172, Вчера_КовиВак!C:BN, 14, FALSE)</f>
        <v>#N/A</v>
      </c>
      <c r="AS172" s="53" t="e">
        <f>W172-X172-VLOOKUP(C172, Вчера_КовиВак!C:BN, 16, FALSE)</f>
        <v>#N/A</v>
      </c>
      <c r="AT172" s="53" t="e">
        <f>Y172-Z172-VLOOKUP(C172, Вчера_КовиВак!C:BN, 18, FALSE)</f>
        <v>#N/A</v>
      </c>
      <c r="AU172" s="53" t="e">
        <f>AA172-AB172-VLOOKUP(C172, Вчера_КовиВак!C:BN, 20, FALSE)</f>
        <v>#N/A</v>
      </c>
      <c r="AV172" s="53" t="e">
        <f>AC172-AD172-VLOOKUP(C172, Вчера_КовиВак!C:BN, 22, FALSE)</f>
        <v>#N/A</v>
      </c>
      <c r="AW172" s="53" t="e">
        <f>VLOOKUP(C172, Вчера_КовиВак!C:BN, 25, FALSE)+F172*2-Z172-AB172-AD172-AG172</f>
        <v>#N/A</v>
      </c>
      <c r="AX172" s="53" t="e">
        <f>AE172-VLOOKUP(C172,Вчера_КовиВак!C:BN, 24, FALSE)</f>
        <v>#N/A</v>
      </c>
    </row>
    <row r="173" spans="1:50" ht="50.1" customHeight="1" x14ac:dyDescent="0.25">
      <c r="A173" s="42"/>
      <c r="B173" s="42"/>
      <c r="C173" s="42"/>
      <c r="D173" s="39"/>
      <c r="E173" s="44"/>
      <c r="F173" s="39"/>
      <c r="G173" s="44"/>
      <c r="H173" s="39"/>
      <c r="I173" s="44"/>
      <c r="J173" s="39"/>
      <c r="K173" s="44"/>
      <c r="L173" s="43"/>
      <c r="M173" s="44"/>
      <c r="N173" s="43"/>
      <c r="O173" s="44"/>
      <c r="P173" s="43"/>
      <c r="Q173" s="44"/>
      <c r="R173" s="43"/>
      <c r="S173" s="44"/>
      <c r="T173" s="43"/>
      <c r="U173" s="44"/>
      <c r="V173" s="43"/>
      <c r="W173" s="44"/>
      <c r="X173" s="43"/>
      <c r="Y173" s="44"/>
      <c r="Z173" s="44"/>
      <c r="AA173" s="44"/>
      <c r="AB173" s="43"/>
      <c r="AC173" s="44"/>
      <c r="AD173" s="43"/>
      <c r="AE173" s="43"/>
      <c r="AF173" s="43"/>
      <c r="AG173" s="44"/>
      <c r="AH173" s="48"/>
      <c r="AI173" s="57">
        <f t="shared" si="3"/>
        <v>0</v>
      </c>
      <c r="AJ173" s="53" t="str">
        <f>IF(ISNA(VLOOKUP(C173,Вчера_КовиВак!C:C, 1, FALSE)),"ошибка",0)</f>
        <v>ошибка</v>
      </c>
      <c r="AK173" s="55"/>
      <c r="AL173" s="53" t="e">
        <f>E173-F173-VLOOKUP(C173, Вчера_КовиВак!C:BN, 2, FALSE)</f>
        <v>#N/A</v>
      </c>
      <c r="AM173" s="53" t="e">
        <f>K173-L173-VLOOKUP(C173, Вчера_КовиВак!C:BN, 4, FALSE)</f>
        <v>#N/A</v>
      </c>
      <c r="AN173" s="53" t="e">
        <f>M173-N173-VLOOKUP(C173, Вчера_КовиВак!C:BN, 6, FALSE)</f>
        <v>#N/A</v>
      </c>
      <c r="AO173" s="53" t="e">
        <f>O173-P173-VLOOKUP(C173, Вчера_КовиВак!C:BN, 8, FALSE)</f>
        <v>#N/A</v>
      </c>
      <c r="AP173" s="53" t="e">
        <f>Q173-R173-VLOOKUP(C173, Вчера_КовиВак!C:BN, 10, FALSE)</f>
        <v>#N/A</v>
      </c>
      <c r="AQ173" s="53" t="e">
        <f>S173-T173-VLOOKUP(C173, Вчера_КовиВак!C:BN, 12, FALSE)</f>
        <v>#N/A</v>
      </c>
      <c r="AR173" s="53" t="e">
        <f>U173-V173-VLOOKUP(C173, Вчера_КовиВак!C:BN, 14, FALSE)</f>
        <v>#N/A</v>
      </c>
      <c r="AS173" s="53" t="e">
        <f>W173-X173-VLOOKUP(C173, Вчера_КовиВак!C:BN, 16, FALSE)</f>
        <v>#N/A</v>
      </c>
      <c r="AT173" s="53" t="e">
        <f>Y173-Z173-VLOOKUP(C173, Вчера_КовиВак!C:BN, 18, FALSE)</f>
        <v>#N/A</v>
      </c>
      <c r="AU173" s="53" t="e">
        <f>AA173-AB173-VLOOKUP(C173, Вчера_КовиВак!C:BN, 20, FALSE)</f>
        <v>#N/A</v>
      </c>
      <c r="AV173" s="53" t="e">
        <f>AC173-AD173-VLOOKUP(C173, Вчера_КовиВак!C:BN, 22, FALSE)</f>
        <v>#N/A</v>
      </c>
      <c r="AW173" s="53" t="e">
        <f>VLOOKUP(C173, Вчера_КовиВак!C:BN, 25, FALSE)+F173*2-Z173-AB173-AD173-AG173</f>
        <v>#N/A</v>
      </c>
      <c r="AX173" s="53" t="e">
        <f>AE173-VLOOKUP(C173,Вчера_КовиВак!C:BN, 24, FALSE)</f>
        <v>#N/A</v>
      </c>
    </row>
    <row r="174" spans="1:50" ht="50.1" customHeight="1" x14ac:dyDescent="0.25">
      <c r="A174" s="42"/>
      <c r="B174" s="42"/>
      <c r="C174" s="42"/>
      <c r="D174" s="39"/>
      <c r="E174" s="44"/>
      <c r="F174" s="39"/>
      <c r="G174" s="44"/>
      <c r="H174" s="39"/>
      <c r="I174" s="44"/>
      <c r="J174" s="39"/>
      <c r="K174" s="44"/>
      <c r="L174" s="43"/>
      <c r="M174" s="44"/>
      <c r="N174" s="43"/>
      <c r="O174" s="44"/>
      <c r="P174" s="43"/>
      <c r="Q174" s="44"/>
      <c r="R174" s="43"/>
      <c r="S174" s="44"/>
      <c r="T174" s="43"/>
      <c r="U174" s="44"/>
      <c r="V174" s="43"/>
      <c r="W174" s="44"/>
      <c r="X174" s="43"/>
      <c r="Y174" s="44"/>
      <c r="Z174" s="44"/>
      <c r="AA174" s="44"/>
      <c r="AB174" s="43"/>
      <c r="AC174" s="44"/>
      <c r="AD174" s="43"/>
      <c r="AE174" s="43"/>
      <c r="AF174" s="43"/>
      <c r="AG174" s="44"/>
      <c r="AH174" s="48"/>
      <c r="AI174" s="57">
        <f t="shared" si="3"/>
        <v>0</v>
      </c>
      <c r="AJ174" s="53" t="str">
        <f>IF(ISNA(VLOOKUP(C174,Вчера_КовиВак!C:C, 1, FALSE)),"ошибка",0)</f>
        <v>ошибка</v>
      </c>
      <c r="AK174" s="55"/>
      <c r="AL174" s="53" t="e">
        <f>E174-F174-VLOOKUP(C174, Вчера_КовиВак!C:BN, 2, FALSE)</f>
        <v>#N/A</v>
      </c>
      <c r="AM174" s="53" t="e">
        <f>K174-L174-VLOOKUP(C174, Вчера_КовиВак!C:BN, 4, FALSE)</f>
        <v>#N/A</v>
      </c>
      <c r="AN174" s="53" t="e">
        <f>M174-N174-VLOOKUP(C174, Вчера_КовиВак!C:BN, 6, FALSE)</f>
        <v>#N/A</v>
      </c>
      <c r="AO174" s="53" t="e">
        <f>O174-P174-VLOOKUP(C174, Вчера_КовиВак!C:BN, 8, FALSE)</f>
        <v>#N/A</v>
      </c>
      <c r="AP174" s="53" t="e">
        <f>Q174-R174-VLOOKUP(C174, Вчера_КовиВак!C:BN, 10, FALSE)</f>
        <v>#N/A</v>
      </c>
      <c r="AQ174" s="53" t="e">
        <f>S174-T174-VLOOKUP(C174, Вчера_КовиВак!C:BN, 12, FALSE)</f>
        <v>#N/A</v>
      </c>
      <c r="AR174" s="53" t="e">
        <f>U174-V174-VLOOKUP(C174, Вчера_КовиВак!C:BN, 14, FALSE)</f>
        <v>#N/A</v>
      </c>
      <c r="AS174" s="53" t="e">
        <f>W174-X174-VLOOKUP(C174, Вчера_КовиВак!C:BN, 16, FALSE)</f>
        <v>#N/A</v>
      </c>
      <c r="AT174" s="53" t="e">
        <f>Y174-Z174-VLOOKUP(C174, Вчера_КовиВак!C:BN, 18, FALSE)</f>
        <v>#N/A</v>
      </c>
      <c r="AU174" s="53" t="e">
        <f>AA174-AB174-VLOOKUP(C174, Вчера_КовиВак!C:BN, 20, FALSE)</f>
        <v>#N/A</v>
      </c>
      <c r="AV174" s="53" t="e">
        <f>AC174-AD174-VLOOKUP(C174, Вчера_КовиВак!C:BN, 22, FALSE)</f>
        <v>#N/A</v>
      </c>
      <c r="AW174" s="53" t="e">
        <f>VLOOKUP(C174, Вчера_КовиВак!C:BN, 25, FALSE)+F174*2-Z174-AB174-AD174-AG174</f>
        <v>#N/A</v>
      </c>
      <c r="AX174" s="53" t="e">
        <f>AE174-VLOOKUP(C174,Вчера_КовиВак!C:BN, 24, FALSE)</f>
        <v>#N/A</v>
      </c>
    </row>
    <row r="175" spans="1:50" ht="50.1" customHeight="1" x14ac:dyDescent="0.25">
      <c r="A175" s="42"/>
      <c r="B175" s="42"/>
      <c r="C175" s="42"/>
      <c r="D175" s="39"/>
      <c r="E175" s="44"/>
      <c r="F175" s="39"/>
      <c r="G175" s="44"/>
      <c r="H175" s="39"/>
      <c r="I175" s="44"/>
      <c r="J175" s="39"/>
      <c r="K175" s="44"/>
      <c r="L175" s="43"/>
      <c r="M175" s="44"/>
      <c r="N175" s="43"/>
      <c r="O175" s="44"/>
      <c r="P175" s="43"/>
      <c r="Q175" s="44"/>
      <c r="R175" s="43"/>
      <c r="S175" s="44"/>
      <c r="T175" s="43"/>
      <c r="U175" s="44"/>
      <c r="V175" s="43"/>
      <c r="W175" s="44"/>
      <c r="X175" s="43"/>
      <c r="Y175" s="44"/>
      <c r="Z175" s="44"/>
      <c r="AA175" s="44"/>
      <c r="AB175" s="43"/>
      <c r="AC175" s="44"/>
      <c r="AD175" s="43"/>
      <c r="AE175" s="43"/>
      <c r="AF175" s="43"/>
      <c r="AG175" s="44"/>
      <c r="AH175" s="48"/>
      <c r="AI175" s="57">
        <f t="shared" si="3"/>
        <v>0</v>
      </c>
      <c r="AJ175" s="53" t="str">
        <f>IF(ISNA(VLOOKUP(C175,Вчера_КовиВак!C:C, 1, FALSE)),"ошибка",0)</f>
        <v>ошибка</v>
      </c>
      <c r="AK175" s="55"/>
      <c r="AL175" s="53" t="e">
        <f>E175-F175-VLOOKUP(C175, Вчера_КовиВак!C:BN, 2, FALSE)</f>
        <v>#N/A</v>
      </c>
      <c r="AM175" s="53" t="e">
        <f>K175-L175-VLOOKUP(C175, Вчера_КовиВак!C:BN, 4, FALSE)</f>
        <v>#N/A</v>
      </c>
      <c r="AN175" s="53" t="e">
        <f>M175-N175-VLOOKUP(C175, Вчера_КовиВак!C:BN, 6, FALSE)</f>
        <v>#N/A</v>
      </c>
      <c r="AO175" s="53" t="e">
        <f>O175-P175-VLOOKUP(C175, Вчера_КовиВак!C:BN, 8, FALSE)</f>
        <v>#N/A</v>
      </c>
      <c r="AP175" s="53" t="e">
        <f>Q175-R175-VLOOKUP(C175, Вчера_КовиВак!C:BN, 10, FALSE)</f>
        <v>#N/A</v>
      </c>
      <c r="AQ175" s="53" t="e">
        <f>S175-T175-VLOOKUP(C175, Вчера_КовиВак!C:BN, 12, FALSE)</f>
        <v>#N/A</v>
      </c>
      <c r="AR175" s="53" t="e">
        <f>U175-V175-VLOOKUP(C175, Вчера_КовиВак!C:BN, 14, FALSE)</f>
        <v>#N/A</v>
      </c>
      <c r="AS175" s="53" t="e">
        <f>W175-X175-VLOOKUP(C175, Вчера_КовиВак!C:BN, 16, FALSE)</f>
        <v>#N/A</v>
      </c>
      <c r="AT175" s="53" t="e">
        <f>Y175-Z175-VLOOKUP(C175, Вчера_КовиВак!C:BN, 18, FALSE)</f>
        <v>#N/A</v>
      </c>
      <c r="AU175" s="53" t="e">
        <f>AA175-AB175-VLOOKUP(C175, Вчера_КовиВак!C:BN, 20, FALSE)</f>
        <v>#N/A</v>
      </c>
      <c r="AV175" s="53" t="e">
        <f>AC175-AD175-VLOOKUP(C175, Вчера_КовиВак!C:BN, 22, FALSE)</f>
        <v>#N/A</v>
      </c>
      <c r="AW175" s="53" t="e">
        <f>VLOOKUP(C175, Вчера_КовиВак!C:BN, 25, FALSE)+F175*2-Z175-AB175-AD175-AG175</f>
        <v>#N/A</v>
      </c>
      <c r="AX175" s="53" t="e">
        <f>AE175-VLOOKUP(C175,Вчера_КовиВак!C:BN, 24, FALSE)</f>
        <v>#N/A</v>
      </c>
    </row>
    <row r="176" spans="1:50" ht="50.1" customHeight="1" x14ac:dyDescent="0.25">
      <c r="A176" s="42"/>
      <c r="B176" s="42"/>
      <c r="C176" s="42"/>
      <c r="D176" s="39"/>
      <c r="E176" s="44"/>
      <c r="F176" s="39"/>
      <c r="G176" s="44"/>
      <c r="H176" s="39"/>
      <c r="I176" s="44"/>
      <c r="J176" s="39"/>
      <c r="K176" s="44"/>
      <c r="L176" s="43"/>
      <c r="M176" s="44"/>
      <c r="N176" s="43"/>
      <c r="O176" s="44"/>
      <c r="P176" s="43"/>
      <c r="Q176" s="44"/>
      <c r="R176" s="43"/>
      <c r="S176" s="44"/>
      <c r="T176" s="43"/>
      <c r="U176" s="44"/>
      <c r="V176" s="43"/>
      <c r="W176" s="44"/>
      <c r="X176" s="43"/>
      <c r="Y176" s="44"/>
      <c r="Z176" s="44"/>
      <c r="AA176" s="44"/>
      <c r="AB176" s="43"/>
      <c r="AC176" s="44"/>
      <c r="AD176" s="43"/>
      <c r="AE176" s="43"/>
      <c r="AF176" s="43"/>
      <c r="AG176" s="44"/>
      <c r="AH176" s="48"/>
      <c r="AI176" s="57">
        <f t="shared" si="3"/>
        <v>0</v>
      </c>
      <c r="AJ176" s="53" t="str">
        <f>IF(ISNA(VLOOKUP(C176,Вчера_КовиВак!C:C, 1, FALSE)),"ошибка",0)</f>
        <v>ошибка</v>
      </c>
      <c r="AK176" s="55"/>
      <c r="AL176" s="53" t="e">
        <f>E176-F176-VLOOKUP(C176, Вчера_КовиВак!C:BN, 2, FALSE)</f>
        <v>#N/A</v>
      </c>
      <c r="AM176" s="53" t="e">
        <f>K176-L176-VLOOKUP(C176, Вчера_КовиВак!C:BN, 4, FALSE)</f>
        <v>#N/A</v>
      </c>
      <c r="AN176" s="53" t="e">
        <f>M176-N176-VLOOKUP(C176, Вчера_КовиВак!C:BN, 6, FALSE)</f>
        <v>#N/A</v>
      </c>
      <c r="AO176" s="53" t="e">
        <f>O176-P176-VLOOKUP(C176, Вчера_КовиВак!C:BN, 8, FALSE)</f>
        <v>#N/A</v>
      </c>
      <c r="AP176" s="53" t="e">
        <f>Q176-R176-VLOOKUP(C176, Вчера_КовиВак!C:BN, 10, FALSE)</f>
        <v>#N/A</v>
      </c>
      <c r="AQ176" s="53" t="e">
        <f>S176-T176-VLOOKUP(C176, Вчера_КовиВак!C:BN, 12, FALSE)</f>
        <v>#N/A</v>
      </c>
      <c r="AR176" s="53" t="e">
        <f>U176-V176-VLOOKUP(C176, Вчера_КовиВак!C:BN, 14, FALSE)</f>
        <v>#N/A</v>
      </c>
      <c r="AS176" s="53" t="e">
        <f>W176-X176-VLOOKUP(C176, Вчера_КовиВак!C:BN, 16, FALSE)</f>
        <v>#N/A</v>
      </c>
      <c r="AT176" s="53" t="e">
        <f>Y176-Z176-VLOOKUP(C176, Вчера_КовиВак!C:BN, 18, FALSE)</f>
        <v>#N/A</v>
      </c>
      <c r="AU176" s="53" t="e">
        <f>AA176-AB176-VLOOKUP(C176, Вчера_КовиВак!C:BN, 20, FALSE)</f>
        <v>#N/A</v>
      </c>
      <c r="AV176" s="53" t="e">
        <f>AC176-AD176-VLOOKUP(C176, Вчера_КовиВак!C:BN, 22, FALSE)</f>
        <v>#N/A</v>
      </c>
      <c r="AW176" s="53" t="e">
        <f>VLOOKUP(C176, Вчера_КовиВак!C:BN, 25, FALSE)+F176*2-Z176-AB176-AD176-AG176</f>
        <v>#N/A</v>
      </c>
      <c r="AX176" s="53" t="e">
        <f>AE176-VLOOKUP(C176,Вчера_КовиВак!C:BN, 24, FALSE)</f>
        <v>#N/A</v>
      </c>
    </row>
    <row r="177" spans="1:50" ht="50.1" customHeight="1" x14ac:dyDescent="0.25">
      <c r="A177" s="42"/>
      <c r="B177" s="42"/>
      <c r="C177" s="42"/>
      <c r="D177" s="39"/>
      <c r="E177" s="44"/>
      <c r="F177" s="39"/>
      <c r="G177" s="44"/>
      <c r="H177" s="39"/>
      <c r="I177" s="44"/>
      <c r="J177" s="39"/>
      <c r="K177" s="44"/>
      <c r="L177" s="43"/>
      <c r="M177" s="44"/>
      <c r="N177" s="43"/>
      <c r="O177" s="44"/>
      <c r="P177" s="43"/>
      <c r="Q177" s="44"/>
      <c r="R177" s="43"/>
      <c r="S177" s="44"/>
      <c r="T177" s="43"/>
      <c r="U177" s="44"/>
      <c r="V177" s="43"/>
      <c r="W177" s="44"/>
      <c r="X177" s="43"/>
      <c r="Y177" s="44"/>
      <c r="Z177" s="44"/>
      <c r="AA177" s="44"/>
      <c r="AB177" s="43"/>
      <c r="AC177" s="44"/>
      <c r="AD177" s="43"/>
      <c r="AE177" s="43"/>
      <c r="AF177" s="43"/>
      <c r="AG177" s="44"/>
      <c r="AH177" s="48"/>
      <c r="AI177" s="57">
        <f t="shared" si="3"/>
        <v>0</v>
      </c>
      <c r="AJ177" s="53" t="str">
        <f>IF(ISNA(VLOOKUP(C177,Вчера_КовиВак!C:C, 1, FALSE)),"ошибка",0)</f>
        <v>ошибка</v>
      </c>
      <c r="AK177" s="55"/>
      <c r="AL177" s="53" t="e">
        <f>E177-F177-VLOOKUP(C177, Вчера_КовиВак!C:BN, 2, FALSE)</f>
        <v>#N/A</v>
      </c>
      <c r="AM177" s="53" t="e">
        <f>K177-L177-VLOOKUP(C177, Вчера_КовиВак!C:BN, 4, FALSE)</f>
        <v>#N/A</v>
      </c>
      <c r="AN177" s="53" t="e">
        <f>M177-N177-VLOOKUP(C177, Вчера_КовиВак!C:BN, 6, FALSE)</f>
        <v>#N/A</v>
      </c>
      <c r="AO177" s="53" t="e">
        <f>O177-P177-VLOOKUP(C177, Вчера_КовиВак!C:BN, 8, FALSE)</f>
        <v>#N/A</v>
      </c>
      <c r="AP177" s="53" t="e">
        <f>Q177-R177-VLOOKUP(C177, Вчера_КовиВак!C:BN, 10, FALSE)</f>
        <v>#N/A</v>
      </c>
      <c r="AQ177" s="53" t="e">
        <f>S177-T177-VLOOKUP(C177, Вчера_КовиВак!C:BN, 12, FALSE)</f>
        <v>#N/A</v>
      </c>
      <c r="AR177" s="53" t="e">
        <f>U177-V177-VLOOKUP(C177, Вчера_КовиВак!C:BN, 14, FALSE)</f>
        <v>#N/A</v>
      </c>
      <c r="AS177" s="53" t="e">
        <f>W177-X177-VLOOKUP(C177, Вчера_КовиВак!C:BN, 16, FALSE)</f>
        <v>#N/A</v>
      </c>
      <c r="AT177" s="53" t="e">
        <f>Y177-Z177-VLOOKUP(C177, Вчера_КовиВак!C:BN, 18, FALSE)</f>
        <v>#N/A</v>
      </c>
      <c r="AU177" s="53" t="e">
        <f>AA177-AB177-VLOOKUP(C177, Вчера_КовиВак!C:BN, 20, FALSE)</f>
        <v>#N/A</v>
      </c>
      <c r="AV177" s="53" t="e">
        <f>AC177-AD177-VLOOKUP(C177, Вчера_КовиВак!C:BN, 22, FALSE)</f>
        <v>#N/A</v>
      </c>
      <c r="AW177" s="53" t="e">
        <f>VLOOKUP(C177, Вчера_КовиВак!C:BN, 25, FALSE)+F177*2-Z177-AB177-AD177-AG177</f>
        <v>#N/A</v>
      </c>
      <c r="AX177" s="53" t="e">
        <f>AE177-VLOOKUP(C177,Вчера_КовиВак!C:BN, 24, FALSE)</f>
        <v>#N/A</v>
      </c>
    </row>
    <row r="178" spans="1:50" ht="50.1" customHeight="1" x14ac:dyDescent="0.25">
      <c r="A178" s="42"/>
      <c r="B178" s="42"/>
      <c r="C178" s="42"/>
      <c r="D178" s="39"/>
      <c r="E178" s="44"/>
      <c r="F178" s="39"/>
      <c r="G178" s="44"/>
      <c r="H178" s="39"/>
      <c r="I178" s="44"/>
      <c r="J178" s="39"/>
      <c r="K178" s="44"/>
      <c r="L178" s="43"/>
      <c r="M178" s="44"/>
      <c r="N178" s="43"/>
      <c r="O178" s="44"/>
      <c r="P178" s="43"/>
      <c r="Q178" s="44"/>
      <c r="R178" s="43"/>
      <c r="S178" s="44"/>
      <c r="T178" s="43"/>
      <c r="U178" s="44"/>
      <c r="V178" s="43"/>
      <c r="W178" s="44"/>
      <c r="X178" s="43"/>
      <c r="Y178" s="44"/>
      <c r="Z178" s="44"/>
      <c r="AA178" s="44"/>
      <c r="AB178" s="43"/>
      <c r="AC178" s="44"/>
      <c r="AD178" s="43"/>
      <c r="AE178" s="43"/>
      <c r="AF178" s="43"/>
      <c r="AG178" s="44"/>
      <c r="AH178" s="48"/>
      <c r="AI178" s="57">
        <f t="shared" si="3"/>
        <v>0</v>
      </c>
      <c r="AJ178" s="53" t="str">
        <f>IF(ISNA(VLOOKUP(C178,Вчера_КовиВак!C:C, 1, FALSE)),"ошибка",0)</f>
        <v>ошибка</v>
      </c>
      <c r="AK178" s="55"/>
      <c r="AL178" s="53" t="e">
        <f>E178-F178-VLOOKUP(C178, Вчера_КовиВак!C:BN, 2, FALSE)</f>
        <v>#N/A</v>
      </c>
      <c r="AM178" s="53" t="e">
        <f>K178-L178-VLOOKUP(C178, Вчера_КовиВак!C:BN, 4, FALSE)</f>
        <v>#N/A</v>
      </c>
      <c r="AN178" s="53" t="e">
        <f>M178-N178-VLOOKUP(C178, Вчера_КовиВак!C:BN, 6, FALSE)</f>
        <v>#N/A</v>
      </c>
      <c r="AO178" s="53" t="e">
        <f>O178-P178-VLOOKUP(C178, Вчера_КовиВак!C:BN, 8, FALSE)</f>
        <v>#N/A</v>
      </c>
      <c r="AP178" s="53" t="e">
        <f>Q178-R178-VLOOKUP(C178, Вчера_КовиВак!C:BN, 10, FALSE)</f>
        <v>#N/A</v>
      </c>
      <c r="AQ178" s="53" t="e">
        <f>S178-T178-VLOOKUP(C178, Вчера_КовиВак!C:BN, 12, FALSE)</f>
        <v>#N/A</v>
      </c>
      <c r="AR178" s="53" t="e">
        <f>U178-V178-VLOOKUP(C178, Вчера_КовиВак!C:BN, 14, FALSE)</f>
        <v>#N/A</v>
      </c>
      <c r="AS178" s="53" t="e">
        <f>W178-X178-VLOOKUP(C178, Вчера_КовиВак!C:BN, 16, FALSE)</f>
        <v>#N/A</v>
      </c>
      <c r="AT178" s="53" t="e">
        <f>Y178-Z178-VLOOKUP(C178, Вчера_КовиВак!C:BN, 18, FALSE)</f>
        <v>#N/A</v>
      </c>
      <c r="AU178" s="53" t="e">
        <f>AA178-AB178-VLOOKUP(C178, Вчера_КовиВак!C:BN, 20, FALSE)</f>
        <v>#N/A</v>
      </c>
      <c r="AV178" s="53" t="e">
        <f>AC178-AD178-VLOOKUP(C178, Вчера_КовиВак!C:BN, 22, FALSE)</f>
        <v>#N/A</v>
      </c>
      <c r="AW178" s="53" t="e">
        <f>VLOOKUP(C178, Вчера_КовиВак!C:BN, 25, FALSE)+F178*2-Z178-AB178-AD178-AG178</f>
        <v>#N/A</v>
      </c>
      <c r="AX178" s="53" t="e">
        <f>AE178-VLOOKUP(C178,Вчера_КовиВак!C:BN, 24, FALSE)</f>
        <v>#N/A</v>
      </c>
    </row>
    <row r="179" spans="1:50" ht="50.1" customHeight="1" x14ac:dyDescent="0.25">
      <c r="A179" s="42"/>
      <c r="B179" s="42"/>
      <c r="C179" s="42"/>
      <c r="D179" s="39"/>
      <c r="E179" s="44"/>
      <c r="F179" s="39"/>
      <c r="G179" s="44"/>
      <c r="H179" s="39"/>
      <c r="I179" s="44"/>
      <c r="J179" s="39"/>
      <c r="K179" s="44"/>
      <c r="L179" s="43"/>
      <c r="M179" s="44"/>
      <c r="N179" s="43"/>
      <c r="O179" s="44"/>
      <c r="P179" s="43"/>
      <c r="Q179" s="44"/>
      <c r="R179" s="43"/>
      <c r="S179" s="44"/>
      <c r="T179" s="43"/>
      <c r="U179" s="44"/>
      <c r="V179" s="43"/>
      <c r="W179" s="44"/>
      <c r="X179" s="43"/>
      <c r="Y179" s="44"/>
      <c r="Z179" s="44"/>
      <c r="AA179" s="44"/>
      <c r="AB179" s="43"/>
      <c r="AC179" s="44"/>
      <c r="AD179" s="43"/>
      <c r="AE179" s="43"/>
      <c r="AF179" s="43"/>
      <c r="AG179" s="44"/>
      <c r="AH179" s="48"/>
      <c r="AI179" s="57">
        <f t="shared" si="3"/>
        <v>0</v>
      </c>
      <c r="AJ179" s="53" t="str">
        <f>IF(ISNA(VLOOKUP(C179,Вчера_КовиВак!C:C, 1, FALSE)),"ошибка",0)</f>
        <v>ошибка</v>
      </c>
      <c r="AK179" s="55"/>
      <c r="AL179" s="53" t="e">
        <f>E179-F179-VLOOKUP(C179, Вчера_КовиВак!C:BN, 2, FALSE)</f>
        <v>#N/A</v>
      </c>
      <c r="AM179" s="53" t="e">
        <f>K179-L179-VLOOKUP(C179, Вчера_КовиВак!C:BN, 4, FALSE)</f>
        <v>#N/A</v>
      </c>
      <c r="AN179" s="53" t="e">
        <f>M179-N179-VLOOKUP(C179, Вчера_КовиВак!C:BN, 6, FALSE)</f>
        <v>#N/A</v>
      </c>
      <c r="AO179" s="53" t="e">
        <f>O179-P179-VLOOKUP(C179, Вчера_КовиВак!C:BN, 8, FALSE)</f>
        <v>#N/A</v>
      </c>
      <c r="AP179" s="53" t="e">
        <f>Q179-R179-VLOOKUP(C179, Вчера_КовиВак!C:BN, 10, FALSE)</f>
        <v>#N/A</v>
      </c>
      <c r="AQ179" s="53" t="e">
        <f>S179-T179-VLOOKUP(C179, Вчера_КовиВак!C:BN, 12, FALSE)</f>
        <v>#N/A</v>
      </c>
      <c r="AR179" s="53" t="e">
        <f>U179-V179-VLOOKUP(C179, Вчера_КовиВак!C:BN, 14, FALSE)</f>
        <v>#N/A</v>
      </c>
      <c r="AS179" s="53" t="e">
        <f>W179-X179-VLOOKUP(C179, Вчера_КовиВак!C:BN, 16, FALSE)</f>
        <v>#N/A</v>
      </c>
      <c r="AT179" s="53" t="e">
        <f>Y179-Z179-VLOOKUP(C179, Вчера_КовиВак!C:BN, 18, FALSE)</f>
        <v>#N/A</v>
      </c>
      <c r="AU179" s="53" t="e">
        <f>AA179-AB179-VLOOKUP(C179, Вчера_КовиВак!C:BN, 20, FALSE)</f>
        <v>#N/A</v>
      </c>
      <c r="AV179" s="53" t="e">
        <f>AC179-AD179-VLOOKUP(C179, Вчера_КовиВак!C:BN, 22, FALSE)</f>
        <v>#N/A</v>
      </c>
      <c r="AW179" s="53" t="e">
        <f>VLOOKUP(C179, Вчера_КовиВак!C:BN, 25, FALSE)+F179*2-Z179-AB179-AD179-AG179</f>
        <v>#N/A</v>
      </c>
      <c r="AX179" s="53" t="e">
        <f>AE179-VLOOKUP(C179,Вчера_КовиВак!C:BN, 24, FALSE)</f>
        <v>#N/A</v>
      </c>
    </row>
    <row r="180" spans="1:50" ht="50.1" customHeight="1" x14ac:dyDescent="0.25">
      <c r="A180" s="42"/>
      <c r="B180" s="42"/>
      <c r="C180" s="42"/>
      <c r="D180" s="39"/>
      <c r="E180" s="44"/>
      <c r="F180" s="39"/>
      <c r="G180" s="44"/>
      <c r="H180" s="39"/>
      <c r="I180" s="44"/>
      <c r="J180" s="39"/>
      <c r="K180" s="44"/>
      <c r="L180" s="43"/>
      <c r="M180" s="44"/>
      <c r="N180" s="43"/>
      <c r="O180" s="44"/>
      <c r="P180" s="43"/>
      <c r="Q180" s="44"/>
      <c r="R180" s="43"/>
      <c r="S180" s="44"/>
      <c r="T180" s="43"/>
      <c r="U180" s="44"/>
      <c r="V180" s="43"/>
      <c r="W180" s="44"/>
      <c r="X180" s="43"/>
      <c r="Y180" s="44"/>
      <c r="Z180" s="44"/>
      <c r="AA180" s="44"/>
      <c r="AB180" s="43"/>
      <c r="AC180" s="44"/>
      <c r="AD180" s="43"/>
      <c r="AE180" s="43"/>
      <c r="AF180" s="43"/>
      <c r="AG180" s="44"/>
      <c r="AH180" s="48"/>
      <c r="AI180" s="57">
        <f t="shared" si="3"/>
        <v>0</v>
      </c>
      <c r="AJ180" s="53" t="str">
        <f>IF(ISNA(VLOOKUP(C180,Вчера_КовиВак!C:C, 1, FALSE)),"ошибка",0)</f>
        <v>ошибка</v>
      </c>
      <c r="AK180" s="55"/>
      <c r="AL180" s="53" t="e">
        <f>E180-F180-VLOOKUP(C180, Вчера_КовиВак!C:BN, 2, FALSE)</f>
        <v>#N/A</v>
      </c>
      <c r="AM180" s="53" t="e">
        <f>K180-L180-VLOOKUP(C180, Вчера_КовиВак!C:BN, 4, FALSE)</f>
        <v>#N/A</v>
      </c>
      <c r="AN180" s="53" t="e">
        <f>M180-N180-VLOOKUP(C180, Вчера_КовиВак!C:BN, 6, FALSE)</f>
        <v>#N/A</v>
      </c>
      <c r="AO180" s="53" t="e">
        <f>O180-P180-VLOOKUP(C180, Вчера_КовиВак!C:BN, 8, FALSE)</f>
        <v>#N/A</v>
      </c>
      <c r="AP180" s="53" t="e">
        <f>Q180-R180-VLOOKUP(C180, Вчера_КовиВак!C:BN, 10, FALSE)</f>
        <v>#N/A</v>
      </c>
      <c r="AQ180" s="53" t="e">
        <f>S180-T180-VLOOKUP(C180, Вчера_КовиВак!C:BN, 12, FALSE)</f>
        <v>#N/A</v>
      </c>
      <c r="AR180" s="53" t="e">
        <f>U180-V180-VLOOKUP(C180, Вчера_КовиВак!C:BN, 14, FALSE)</f>
        <v>#N/A</v>
      </c>
      <c r="AS180" s="53" t="e">
        <f>W180-X180-VLOOKUP(C180, Вчера_КовиВак!C:BN, 16, FALSE)</f>
        <v>#N/A</v>
      </c>
      <c r="AT180" s="53" t="e">
        <f>Y180-Z180-VLOOKUP(C180, Вчера_КовиВак!C:BN, 18, FALSE)</f>
        <v>#N/A</v>
      </c>
      <c r="AU180" s="53" t="e">
        <f>AA180-AB180-VLOOKUP(C180, Вчера_КовиВак!C:BN, 20, FALSE)</f>
        <v>#N/A</v>
      </c>
      <c r="AV180" s="53" t="e">
        <f>AC180-AD180-VLOOKUP(C180, Вчера_КовиВак!C:BN, 22, FALSE)</f>
        <v>#N/A</v>
      </c>
      <c r="AW180" s="53" t="e">
        <f>VLOOKUP(C180, Вчера_КовиВак!C:BN, 25, FALSE)+F180*2-Z180-AB180-AD180-AG180</f>
        <v>#N/A</v>
      </c>
      <c r="AX180" s="53" t="e">
        <f>AE180-VLOOKUP(C180,Вчера_КовиВак!C:BN, 24, FALSE)</f>
        <v>#N/A</v>
      </c>
    </row>
    <row r="181" spans="1:50" ht="50.1" customHeight="1" x14ac:dyDescent="0.25">
      <c r="A181" s="42"/>
      <c r="B181" s="42"/>
      <c r="C181" s="42"/>
      <c r="D181" s="39"/>
      <c r="E181" s="44"/>
      <c r="F181" s="39"/>
      <c r="G181" s="44"/>
      <c r="H181" s="39"/>
      <c r="I181" s="44"/>
      <c r="J181" s="39"/>
      <c r="K181" s="44"/>
      <c r="L181" s="43"/>
      <c r="M181" s="44"/>
      <c r="N181" s="43"/>
      <c r="O181" s="44"/>
      <c r="P181" s="43"/>
      <c r="Q181" s="44"/>
      <c r="R181" s="43"/>
      <c r="S181" s="44"/>
      <c r="T181" s="43"/>
      <c r="U181" s="44"/>
      <c r="V181" s="43"/>
      <c r="W181" s="44"/>
      <c r="X181" s="43"/>
      <c r="Y181" s="44"/>
      <c r="Z181" s="44"/>
      <c r="AA181" s="44"/>
      <c r="AB181" s="43"/>
      <c r="AC181" s="44"/>
      <c r="AD181" s="43"/>
      <c r="AE181" s="43"/>
      <c r="AF181" s="43"/>
      <c r="AG181" s="44"/>
      <c r="AH181" s="48"/>
      <c r="AI181" s="57">
        <f t="shared" si="3"/>
        <v>0</v>
      </c>
      <c r="AJ181" s="53" t="str">
        <f>IF(ISNA(VLOOKUP(C181,Вчера_КовиВак!C:C, 1, FALSE)),"ошибка",0)</f>
        <v>ошибка</v>
      </c>
      <c r="AK181" s="55"/>
      <c r="AL181" s="53" t="e">
        <f>E181-F181-VLOOKUP(C181, Вчера_КовиВак!C:BN, 2, FALSE)</f>
        <v>#N/A</v>
      </c>
      <c r="AM181" s="53" t="e">
        <f>K181-L181-VLOOKUP(C181, Вчера_КовиВак!C:BN, 4, FALSE)</f>
        <v>#N/A</v>
      </c>
      <c r="AN181" s="53" t="e">
        <f>M181-N181-VLOOKUP(C181, Вчера_КовиВак!C:BN, 6, FALSE)</f>
        <v>#N/A</v>
      </c>
      <c r="AO181" s="53" t="e">
        <f>O181-P181-VLOOKUP(C181, Вчера_КовиВак!C:BN, 8, FALSE)</f>
        <v>#N/A</v>
      </c>
      <c r="AP181" s="53" t="e">
        <f>Q181-R181-VLOOKUP(C181, Вчера_КовиВак!C:BN, 10, FALSE)</f>
        <v>#N/A</v>
      </c>
      <c r="AQ181" s="53" t="e">
        <f>S181-T181-VLOOKUP(C181, Вчера_КовиВак!C:BN, 12, FALSE)</f>
        <v>#N/A</v>
      </c>
      <c r="AR181" s="53" t="e">
        <f>U181-V181-VLOOKUP(C181, Вчера_КовиВак!C:BN, 14, FALSE)</f>
        <v>#N/A</v>
      </c>
      <c r="AS181" s="53" t="e">
        <f>W181-X181-VLOOKUP(C181, Вчера_КовиВак!C:BN, 16, FALSE)</f>
        <v>#N/A</v>
      </c>
      <c r="AT181" s="53" t="e">
        <f>Y181-Z181-VLOOKUP(C181, Вчера_КовиВак!C:BN, 18, FALSE)</f>
        <v>#N/A</v>
      </c>
      <c r="AU181" s="53" t="e">
        <f>AA181-AB181-VLOOKUP(C181, Вчера_КовиВак!C:BN, 20, FALSE)</f>
        <v>#N/A</v>
      </c>
      <c r="AV181" s="53" t="e">
        <f>AC181-AD181-VLOOKUP(C181, Вчера_КовиВак!C:BN, 22, FALSE)</f>
        <v>#N/A</v>
      </c>
      <c r="AW181" s="53" t="e">
        <f>VLOOKUP(C181, Вчера_КовиВак!C:BN, 25, FALSE)+F181*2-Z181-AB181-AD181-AG181</f>
        <v>#N/A</v>
      </c>
      <c r="AX181" s="53" t="e">
        <f>AE181-VLOOKUP(C181,Вчера_КовиВак!C:BN, 24, FALSE)</f>
        <v>#N/A</v>
      </c>
    </row>
    <row r="182" spans="1:50" ht="50.1" customHeight="1" x14ac:dyDescent="0.25">
      <c r="A182" s="42"/>
      <c r="B182" s="42"/>
      <c r="C182" s="42"/>
      <c r="D182" s="39"/>
      <c r="E182" s="44"/>
      <c r="F182" s="39"/>
      <c r="G182" s="44"/>
      <c r="H182" s="39"/>
      <c r="I182" s="44"/>
      <c r="J182" s="39"/>
      <c r="K182" s="44"/>
      <c r="L182" s="43"/>
      <c r="M182" s="44"/>
      <c r="N182" s="43"/>
      <c r="O182" s="44"/>
      <c r="P182" s="43"/>
      <c r="Q182" s="44"/>
      <c r="R182" s="43"/>
      <c r="S182" s="44"/>
      <c r="T182" s="43"/>
      <c r="U182" s="44"/>
      <c r="V182" s="43"/>
      <c r="W182" s="44"/>
      <c r="X182" s="43"/>
      <c r="Y182" s="44"/>
      <c r="Z182" s="44"/>
      <c r="AA182" s="44"/>
      <c r="AB182" s="43"/>
      <c r="AC182" s="44"/>
      <c r="AD182" s="43"/>
      <c r="AE182" s="43"/>
      <c r="AF182" s="43"/>
      <c r="AG182" s="44"/>
      <c r="AH182" s="48"/>
      <c r="AI182" s="57">
        <f t="shared" si="3"/>
        <v>0</v>
      </c>
      <c r="AJ182" s="53" t="str">
        <f>IF(ISNA(VLOOKUP(C182,Вчера_КовиВак!C:C, 1, FALSE)),"ошибка",0)</f>
        <v>ошибка</v>
      </c>
      <c r="AK182" s="55"/>
      <c r="AL182" s="53" t="e">
        <f>E182-F182-VLOOKUP(C182, Вчера_КовиВак!C:BN, 2, FALSE)</f>
        <v>#N/A</v>
      </c>
      <c r="AM182" s="53" t="e">
        <f>K182-L182-VLOOKUP(C182, Вчера_КовиВак!C:BN, 4, FALSE)</f>
        <v>#N/A</v>
      </c>
      <c r="AN182" s="53" t="e">
        <f>M182-N182-VLOOKUP(C182, Вчера_КовиВак!C:BN, 6, FALSE)</f>
        <v>#N/A</v>
      </c>
      <c r="AO182" s="53" t="e">
        <f>O182-P182-VLOOKUP(C182, Вчера_КовиВак!C:BN, 8, FALSE)</f>
        <v>#N/A</v>
      </c>
      <c r="AP182" s="53" t="e">
        <f>Q182-R182-VLOOKUP(C182, Вчера_КовиВак!C:BN, 10, FALSE)</f>
        <v>#N/A</v>
      </c>
      <c r="AQ182" s="53" t="e">
        <f>S182-T182-VLOOKUP(C182, Вчера_КовиВак!C:BN, 12, FALSE)</f>
        <v>#N/A</v>
      </c>
      <c r="AR182" s="53" t="e">
        <f>U182-V182-VLOOKUP(C182, Вчера_КовиВак!C:BN, 14, FALSE)</f>
        <v>#N/A</v>
      </c>
      <c r="AS182" s="53" t="e">
        <f>W182-X182-VLOOKUP(C182, Вчера_КовиВак!C:BN, 16, FALSE)</f>
        <v>#N/A</v>
      </c>
      <c r="AT182" s="53" t="e">
        <f>Y182-Z182-VLOOKUP(C182, Вчера_КовиВак!C:BN, 18, FALSE)</f>
        <v>#N/A</v>
      </c>
      <c r="AU182" s="53" t="e">
        <f>AA182-AB182-VLOOKUP(C182, Вчера_КовиВак!C:BN, 20, FALSE)</f>
        <v>#N/A</v>
      </c>
      <c r="AV182" s="53" t="e">
        <f>AC182-AD182-VLOOKUP(C182, Вчера_КовиВак!C:BN, 22, FALSE)</f>
        <v>#N/A</v>
      </c>
      <c r="AW182" s="53" t="e">
        <f>VLOOKUP(C182, Вчера_КовиВак!C:BN, 25, FALSE)+F182*2-Z182-AB182-AD182-AG182</f>
        <v>#N/A</v>
      </c>
      <c r="AX182" s="53" t="e">
        <f>AE182-VLOOKUP(C182,Вчера_КовиВак!C:BN, 24, FALSE)</f>
        <v>#N/A</v>
      </c>
    </row>
    <row r="183" spans="1:50" ht="50.1" customHeight="1" x14ac:dyDescent="0.25">
      <c r="A183" s="42"/>
      <c r="B183" s="42"/>
      <c r="C183" s="42"/>
      <c r="D183" s="39"/>
      <c r="E183" s="44"/>
      <c r="F183" s="39"/>
      <c r="G183" s="44"/>
      <c r="H183" s="39"/>
      <c r="I183" s="44"/>
      <c r="J183" s="39"/>
      <c r="K183" s="44"/>
      <c r="L183" s="43"/>
      <c r="M183" s="44"/>
      <c r="N183" s="43"/>
      <c r="O183" s="44"/>
      <c r="P183" s="43"/>
      <c r="Q183" s="44"/>
      <c r="R183" s="43"/>
      <c r="S183" s="44"/>
      <c r="T183" s="43"/>
      <c r="U183" s="44"/>
      <c r="V183" s="43"/>
      <c r="W183" s="44"/>
      <c r="X183" s="43"/>
      <c r="Y183" s="44"/>
      <c r="Z183" s="44"/>
      <c r="AA183" s="44"/>
      <c r="AB183" s="43"/>
      <c r="AC183" s="44"/>
      <c r="AD183" s="43"/>
      <c r="AE183" s="43"/>
      <c r="AF183" s="43"/>
      <c r="AG183" s="44"/>
      <c r="AH183" s="48"/>
      <c r="AI183" s="57">
        <f t="shared" si="3"/>
        <v>0</v>
      </c>
      <c r="AJ183" s="53" t="str">
        <f>IF(ISNA(VLOOKUP(C183,Вчера_КовиВак!C:C, 1, FALSE)),"ошибка",0)</f>
        <v>ошибка</v>
      </c>
      <c r="AK183" s="55"/>
      <c r="AL183" s="53" t="e">
        <f>E183-F183-VLOOKUP(C183, Вчера_КовиВак!C:BN, 2, FALSE)</f>
        <v>#N/A</v>
      </c>
      <c r="AM183" s="53" t="e">
        <f>K183-L183-VLOOKUP(C183, Вчера_КовиВак!C:BN, 4, FALSE)</f>
        <v>#N/A</v>
      </c>
      <c r="AN183" s="53" t="e">
        <f>M183-N183-VLOOKUP(C183, Вчера_КовиВак!C:BN, 6, FALSE)</f>
        <v>#N/A</v>
      </c>
      <c r="AO183" s="53" t="e">
        <f>O183-P183-VLOOKUP(C183, Вчера_КовиВак!C:BN, 8, FALSE)</f>
        <v>#N/A</v>
      </c>
      <c r="AP183" s="53" t="e">
        <f>Q183-R183-VLOOKUP(C183, Вчера_КовиВак!C:BN, 10, FALSE)</f>
        <v>#N/A</v>
      </c>
      <c r="AQ183" s="53" t="e">
        <f>S183-T183-VLOOKUP(C183, Вчера_КовиВак!C:BN, 12, FALSE)</f>
        <v>#N/A</v>
      </c>
      <c r="AR183" s="53" t="e">
        <f>U183-V183-VLOOKUP(C183, Вчера_КовиВак!C:BN, 14, FALSE)</f>
        <v>#N/A</v>
      </c>
      <c r="AS183" s="53" t="e">
        <f>W183-X183-VLOOKUP(C183, Вчера_КовиВак!C:BN, 16, FALSE)</f>
        <v>#N/A</v>
      </c>
      <c r="AT183" s="53" t="e">
        <f>Y183-Z183-VLOOKUP(C183, Вчера_КовиВак!C:BN, 18, FALSE)</f>
        <v>#N/A</v>
      </c>
      <c r="AU183" s="53" t="e">
        <f>AA183-AB183-VLOOKUP(C183, Вчера_КовиВак!C:BN, 20, FALSE)</f>
        <v>#N/A</v>
      </c>
      <c r="AV183" s="53" t="e">
        <f>AC183-AD183-VLOOKUP(C183, Вчера_КовиВак!C:BN, 22, FALSE)</f>
        <v>#N/A</v>
      </c>
      <c r="AW183" s="53" t="e">
        <f>VLOOKUP(C183, Вчера_КовиВак!C:BN, 25, FALSE)+F183*2-Z183-AB183-AD183-AG183</f>
        <v>#N/A</v>
      </c>
      <c r="AX183" s="53" t="e">
        <f>AE183-VLOOKUP(C183,Вчера_КовиВак!C:BN, 24, FALSE)</f>
        <v>#N/A</v>
      </c>
    </row>
    <row r="184" spans="1:50" ht="50.1" customHeight="1" x14ac:dyDescent="0.25">
      <c r="A184" s="42"/>
      <c r="B184" s="42"/>
      <c r="C184" s="42"/>
      <c r="D184" s="39"/>
      <c r="E184" s="44"/>
      <c r="F184" s="39"/>
      <c r="G184" s="44"/>
      <c r="H184" s="39"/>
      <c r="I184" s="44"/>
      <c r="J184" s="39"/>
      <c r="K184" s="44"/>
      <c r="L184" s="43"/>
      <c r="M184" s="44"/>
      <c r="N184" s="43"/>
      <c r="O184" s="44"/>
      <c r="P184" s="43"/>
      <c r="Q184" s="44"/>
      <c r="R184" s="43"/>
      <c r="S184" s="44"/>
      <c r="T184" s="43"/>
      <c r="U184" s="44"/>
      <c r="V184" s="43"/>
      <c r="W184" s="44"/>
      <c r="X184" s="43"/>
      <c r="Y184" s="44"/>
      <c r="Z184" s="44"/>
      <c r="AA184" s="44"/>
      <c r="AB184" s="43"/>
      <c r="AC184" s="44"/>
      <c r="AD184" s="43"/>
      <c r="AE184" s="43"/>
      <c r="AF184" s="43"/>
      <c r="AG184" s="44"/>
      <c r="AH184" s="48"/>
      <c r="AI184" s="57">
        <f t="shared" si="3"/>
        <v>0</v>
      </c>
      <c r="AJ184" s="53" t="str">
        <f>IF(ISNA(VLOOKUP(C184,Вчера_КовиВак!C:C, 1, FALSE)),"ошибка",0)</f>
        <v>ошибка</v>
      </c>
      <c r="AK184" s="55"/>
      <c r="AL184" s="53" t="e">
        <f>E184-F184-VLOOKUP(C184, Вчера_КовиВак!C:BN, 2, FALSE)</f>
        <v>#N/A</v>
      </c>
      <c r="AM184" s="53" t="e">
        <f>K184-L184-VLOOKUP(C184, Вчера_КовиВак!C:BN, 4, FALSE)</f>
        <v>#N/A</v>
      </c>
      <c r="AN184" s="53" t="e">
        <f>M184-N184-VLOOKUP(C184, Вчера_КовиВак!C:BN, 6, FALSE)</f>
        <v>#N/A</v>
      </c>
      <c r="AO184" s="53" t="e">
        <f>O184-P184-VLOOKUP(C184, Вчера_КовиВак!C:BN, 8, FALSE)</f>
        <v>#N/A</v>
      </c>
      <c r="AP184" s="53" t="e">
        <f>Q184-R184-VLOOKUP(C184, Вчера_КовиВак!C:BN, 10, FALSE)</f>
        <v>#N/A</v>
      </c>
      <c r="AQ184" s="53" t="e">
        <f>S184-T184-VLOOKUP(C184, Вчера_КовиВак!C:BN, 12, FALSE)</f>
        <v>#N/A</v>
      </c>
      <c r="AR184" s="53" t="e">
        <f>U184-V184-VLOOKUP(C184, Вчера_КовиВак!C:BN, 14, FALSE)</f>
        <v>#N/A</v>
      </c>
      <c r="AS184" s="53" t="e">
        <f>W184-X184-VLOOKUP(C184, Вчера_КовиВак!C:BN, 16, FALSE)</f>
        <v>#N/A</v>
      </c>
      <c r="AT184" s="53" t="e">
        <f>Y184-Z184-VLOOKUP(C184, Вчера_КовиВак!C:BN, 18, FALSE)</f>
        <v>#N/A</v>
      </c>
      <c r="AU184" s="53" t="e">
        <f>AA184-AB184-VLOOKUP(C184, Вчера_КовиВак!C:BN, 20, FALSE)</f>
        <v>#N/A</v>
      </c>
      <c r="AV184" s="53" t="e">
        <f>AC184-AD184-VLOOKUP(C184, Вчера_КовиВак!C:BN, 22, FALSE)</f>
        <v>#N/A</v>
      </c>
      <c r="AW184" s="53" t="e">
        <f>VLOOKUP(C184, Вчера_КовиВак!C:BN, 25, FALSE)+F184*2-Z184-AB184-AD184-AG184</f>
        <v>#N/A</v>
      </c>
      <c r="AX184" s="53" t="e">
        <f>AE184-VLOOKUP(C184,Вчера_КовиВак!C:BN, 24, FALSE)</f>
        <v>#N/A</v>
      </c>
    </row>
    <row r="185" spans="1:50" ht="50.1" customHeight="1" x14ac:dyDescent="0.25">
      <c r="A185" s="42"/>
      <c r="B185" s="42"/>
      <c r="C185" s="42"/>
      <c r="D185" s="39"/>
      <c r="E185" s="44"/>
      <c r="F185" s="39"/>
      <c r="G185" s="44"/>
      <c r="H185" s="39"/>
      <c r="I185" s="44"/>
      <c r="J185" s="39"/>
      <c r="K185" s="44"/>
      <c r="L185" s="43"/>
      <c r="M185" s="44"/>
      <c r="N185" s="43"/>
      <c r="O185" s="44"/>
      <c r="P185" s="43"/>
      <c r="Q185" s="44"/>
      <c r="R185" s="43"/>
      <c r="S185" s="44"/>
      <c r="T185" s="43"/>
      <c r="U185" s="44"/>
      <c r="V185" s="43"/>
      <c r="W185" s="44"/>
      <c r="X185" s="43"/>
      <c r="Y185" s="44"/>
      <c r="Z185" s="44"/>
      <c r="AA185" s="44"/>
      <c r="AB185" s="43"/>
      <c r="AC185" s="44"/>
      <c r="AD185" s="43"/>
      <c r="AE185" s="43"/>
      <c r="AF185" s="43"/>
      <c r="AG185" s="44"/>
      <c r="AH185" s="48"/>
      <c r="AI185" s="57">
        <f t="shared" si="3"/>
        <v>0</v>
      </c>
      <c r="AJ185" s="53" t="str">
        <f>IF(ISNA(VLOOKUP(C185,Вчера_КовиВак!C:C, 1, FALSE)),"ошибка",0)</f>
        <v>ошибка</v>
      </c>
      <c r="AK185" s="55"/>
      <c r="AL185" s="53" t="e">
        <f>E185-F185-VLOOKUP(C185, Вчера_КовиВак!C:BN, 2, FALSE)</f>
        <v>#N/A</v>
      </c>
      <c r="AM185" s="53" t="e">
        <f>K185-L185-VLOOKUP(C185, Вчера_КовиВак!C:BN, 4, FALSE)</f>
        <v>#N/A</v>
      </c>
      <c r="AN185" s="53" t="e">
        <f>M185-N185-VLOOKUP(C185, Вчера_КовиВак!C:BN, 6, FALSE)</f>
        <v>#N/A</v>
      </c>
      <c r="AO185" s="53" t="e">
        <f>O185-P185-VLOOKUP(C185, Вчера_КовиВак!C:BN, 8, FALSE)</f>
        <v>#N/A</v>
      </c>
      <c r="AP185" s="53" t="e">
        <f>Q185-R185-VLOOKUP(C185, Вчера_КовиВак!C:BN, 10, FALSE)</f>
        <v>#N/A</v>
      </c>
      <c r="AQ185" s="53" t="e">
        <f>S185-T185-VLOOKUP(C185, Вчера_КовиВак!C:BN, 12, FALSE)</f>
        <v>#N/A</v>
      </c>
      <c r="AR185" s="53" t="e">
        <f>U185-V185-VLOOKUP(C185, Вчера_КовиВак!C:BN, 14, FALSE)</f>
        <v>#N/A</v>
      </c>
      <c r="AS185" s="53" t="e">
        <f>W185-X185-VLOOKUP(C185, Вчера_КовиВак!C:BN, 16, FALSE)</f>
        <v>#N/A</v>
      </c>
      <c r="AT185" s="53" t="e">
        <f>Y185-Z185-VLOOKUP(C185, Вчера_КовиВак!C:BN, 18, FALSE)</f>
        <v>#N/A</v>
      </c>
      <c r="AU185" s="53" t="e">
        <f>AA185-AB185-VLOOKUP(C185, Вчера_КовиВак!C:BN, 20, FALSE)</f>
        <v>#N/A</v>
      </c>
      <c r="AV185" s="53" t="e">
        <f>AC185-AD185-VLOOKUP(C185, Вчера_КовиВак!C:BN, 22, FALSE)</f>
        <v>#N/A</v>
      </c>
      <c r="AW185" s="53" t="e">
        <f>VLOOKUP(C185, Вчера_КовиВак!C:BN, 25, FALSE)+F185*2-Z185-AB185-AD185-AG185</f>
        <v>#N/A</v>
      </c>
      <c r="AX185" s="53" t="e">
        <f>AE185-VLOOKUP(C185,Вчера_КовиВак!C:BN, 24, FALSE)</f>
        <v>#N/A</v>
      </c>
    </row>
    <row r="186" spans="1:50" ht="50.1" customHeight="1" x14ac:dyDescent="0.25">
      <c r="A186" s="42"/>
      <c r="B186" s="42"/>
      <c r="C186" s="42"/>
      <c r="D186" s="39"/>
      <c r="E186" s="44"/>
      <c r="F186" s="39"/>
      <c r="G186" s="44"/>
      <c r="H186" s="39"/>
      <c r="I186" s="44"/>
      <c r="J186" s="39"/>
      <c r="K186" s="44"/>
      <c r="L186" s="43"/>
      <c r="M186" s="44"/>
      <c r="N186" s="43"/>
      <c r="O186" s="44"/>
      <c r="P186" s="43"/>
      <c r="Q186" s="44"/>
      <c r="R186" s="43"/>
      <c r="S186" s="44"/>
      <c r="T186" s="43"/>
      <c r="U186" s="44"/>
      <c r="V186" s="43"/>
      <c r="W186" s="44"/>
      <c r="X186" s="43"/>
      <c r="Y186" s="44"/>
      <c r="Z186" s="44"/>
      <c r="AA186" s="44"/>
      <c r="AB186" s="43"/>
      <c r="AC186" s="44"/>
      <c r="AD186" s="43"/>
      <c r="AE186" s="43"/>
      <c r="AF186" s="43"/>
      <c r="AG186" s="44"/>
      <c r="AH186" s="48"/>
      <c r="AI186" s="57">
        <f t="shared" si="3"/>
        <v>0</v>
      </c>
      <c r="AJ186" s="53" t="str">
        <f>IF(ISNA(VLOOKUP(C186,Вчера_КовиВак!C:C, 1, FALSE)),"ошибка",0)</f>
        <v>ошибка</v>
      </c>
      <c r="AK186" s="55"/>
      <c r="AL186" s="53" t="e">
        <f>E186-F186-VLOOKUP(C186, Вчера_КовиВак!C:BN, 2, FALSE)</f>
        <v>#N/A</v>
      </c>
      <c r="AM186" s="53" t="e">
        <f>K186-L186-VLOOKUP(C186, Вчера_КовиВак!C:BN, 4, FALSE)</f>
        <v>#N/A</v>
      </c>
      <c r="AN186" s="53" t="e">
        <f>M186-N186-VLOOKUP(C186, Вчера_КовиВак!C:BN, 6, FALSE)</f>
        <v>#N/A</v>
      </c>
      <c r="AO186" s="53" t="e">
        <f>O186-P186-VLOOKUP(C186, Вчера_КовиВак!C:BN, 8, FALSE)</f>
        <v>#N/A</v>
      </c>
      <c r="AP186" s="53" t="e">
        <f>Q186-R186-VLOOKUP(C186, Вчера_КовиВак!C:BN, 10, FALSE)</f>
        <v>#N/A</v>
      </c>
      <c r="AQ186" s="53" t="e">
        <f>S186-T186-VLOOKUP(C186, Вчера_КовиВак!C:BN, 12, FALSE)</f>
        <v>#N/A</v>
      </c>
      <c r="AR186" s="53" t="e">
        <f>U186-V186-VLOOKUP(C186, Вчера_КовиВак!C:BN, 14, FALSE)</f>
        <v>#N/A</v>
      </c>
      <c r="AS186" s="53" t="e">
        <f>W186-X186-VLOOKUP(C186, Вчера_КовиВак!C:BN, 16, FALSE)</f>
        <v>#N/A</v>
      </c>
      <c r="AT186" s="53" t="e">
        <f>Y186-Z186-VLOOKUP(C186, Вчера_КовиВак!C:BN, 18, FALSE)</f>
        <v>#N/A</v>
      </c>
      <c r="AU186" s="53" t="e">
        <f>AA186-AB186-VLOOKUP(C186, Вчера_КовиВак!C:BN, 20, FALSE)</f>
        <v>#N/A</v>
      </c>
      <c r="AV186" s="53" t="e">
        <f>AC186-AD186-VLOOKUP(C186, Вчера_КовиВак!C:BN, 22, FALSE)</f>
        <v>#N/A</v>
      </c>
      <c r="AW186" s="53" t="e">
        <f>VLOOKUP(C186, Вчера_КовиВак!C:BN, 25, FALSE)+F186*2-Z186-AB186-AD186-AG186</f>
        <v>#N/A</v>
      </c>
      <c r="AX186" s="53" t="e">
        <f>AE186-VLOOKUP(C186,Вчера_КовиВак!C:BN, 24, FALSE)</f>
        <v>#N/A</v>
      </c>
    </row>
    <row r="187" spans="1:50" ht="50.1" customHeight="1" x14ac:dyDescent="0.25">
      <c r="A187" s="42"/>
      <c r="B187" s="42"/>
      <c r="C187" s="42"/>
      <c r="D187" s="39"/>
      <c r="E187" s="44"/>
      <c r="F187" s="39"/>
      <c r="G187" s="44"/>
      <c r="H187" s="39"/>
      <c r="I187" s="44"/>
      <c r="J187" s="39"/>
      <c r="K187" s="44"/>
      <c r="L187" s="43"/>
      <c r="M187" s="44"/>
      <c r="N187" s="43"/>
      <c r="O187" s="44"/>
      <c r="P187" s="43"/>
      <c r="Q187" s="44"/>
      <c r="R187" s="43"/>
      <c r="S187" s="44"/>
      <c r="T187" s="43"/>
      <c r="U187" s="44"/>
      <c r="V187" s="43"/>
      <c r="W187" s="44"/>
      <c r="X187" s="43"/>
      <c r="Y187" s="44"/>
      <c r="Z187" s="44"/>
      <c r="AA187" s="44"/>
      <c r="AB187" s="43"/>
      <c r="AC187" s="44"/>
      <c r="AD187" s="43"/>
      <c r="AE187" s="43"/>
      <c r="AF187" s="43"/>
      <c r="AG187" s="44"/>
      <c r="AH187" s="48"/>
      <c r="AI187" s="57">
        <f t="shared" si="3"/>
        <v>0</v>
      </c>
      <c r="AJ187" s="53" t="str">
        <f>IF(ISNA(VLOOKUP(C187,Вчера_КовиВак!C:C, 1, FALSE)),"ошибка",0)</f>
        <v>ошибка</v>
      </c>
      <c r="AK187" s="55"/>
      <c r="AL187" s="53" t="e">
        <f>E187-F187-VLOOKUP(C187, Вчера_КовиВак!C:BN, 2, FALSE)</f>
        <v>#N/A</v>
      </c>
      <c r="AM187" s="53" t="e">
        <f>K187-L187-VLOOKUP(C187, Вчера_КовиВак!C:BN, 4, FALSE)</f>
        <v>#N/A</v>
      </c>
      <c r="AN187" s="53" t="e">
        <f>M187-N187-VLOOKUP(C187, Вчера_КовиВак!C:BN, 6, FALSE)</f>
        <v>#N/A</v>
      </c>
      <c r="AO187" s="53" t="e">
        <f>O187-P187-VLOOKUP(C187, Вчера_КовиВак!C:BN, 8, FALSE)</f>
        <v>#N/A</v>
      </c>
      <c r="AP187" s="53" t="e">
        <f>Q187-R187-VLOOKUP(C187, Вчера_КовиВак!C:BN, 10, FALSE)</f>
        <v>#N/A</v>
      </c>
      <c r="AQ187" s="53" t="e">
        <f>S187-T187-VLOOKUP(C187, Вчера_КовиВак!C:BN, 12, FALSE)</f>
        <v>#N/A</v>
      </c>
      <c r="AR187" s="53" t="e">
        <f>U187-V187-VLOOKUP(C187, Вчера_КовиВак!C:BN, 14, FALSE)</f>
        <v>#N/A</v>
      </c>
      <c r="AS187" s="53" t="e">
        <f>W187-X187-VLOOKUP(C187, Вчера_КовиВак!C:BN, 16, FALSE)</f>
        <v>#N/A</v>
      </c>
      <c r="AT187" s="53" t="e">
        <f>Y187-Z187-VLOOKUP(C187, Вчера_КовиВак!C:BN, 18, FALSE)</f>
        <v>#N/A</v>
      </c>
      <c r="AU187" s="53" t="e">
        <f>AA187-AB187-VLOOKUP(C187, Вчера_КовиВак!C:BN, 20, FALSE)</f>
        <v>#N/A</v>
      </c>
      <c r="AV187" s="53" t="e">
        <f>AC187-AD187-VLOOKUP(C187, Вчера_КовиВак!C:BN, 22, FALSE)</f>
        <v>#N/A</v>
      </c>
      <c r="AW187" s="53" t="e">
        <f>VLOOKUP(C187, Вчера_КовиВак!C:BN, 25, FALSE)+F187*2-Z187-AB187-AD187-AG187</f>
        <v>#N/A</v>
      </c>
      <c r="AX187" s="53" t="e">
        <f>AE187-VLOOKUP(C187,Вчера_КовиВак!C:BN, 24, FALSE)</f>
        <v>#N/A</v>
      </c>
    </row>
    <row r="188" spans="1:50" ht="50.1" customHeight="1" x14ac:dyDescent="0.25">
      <c r="A188" s="42"/>
      <c r="B188" s="42"/>
      <c r="C188" s="42"/>
      <c r="D188" s="39"/>
      <c r="E188" s="44"/>
      <c r="F188" s="39"/>
      <c r="G188" s="44"/>
      <c r="H188" s="39"/>
      <c r="I188" s="44"/>
      <c r="J188" s="39"/>
      <c r="K188" s="44"/>
      <c r="L188" s="43"/>
      <c r="M188" s="44"/>
      <c r="N188" s="43"/>
      <c r="O188" s="44"/>
      <c r="P188" s="43"/>
      <c r="Q188" s="44"/>
      <c r="R188" s="43"/>
      <c r="S188" s="44"/>
      <c r="T188" s="43"/>
      <c r="U188" s="44"/>
      <c r="V188" s="43"/>
      <c r="W188" s="44"/>
      <c r="X188" s="43"/>
      <c r="Y188" s="44"/>
      <c r="Z188" s="44"/>
      <c r="AA188" s="44"/>
      <c r="AB188" s="43"/>
      <c r="AC188" s="44"/>
      <c r="AD188" s="43"/>
      <c r="AE188" s="43"/>
      <c r="AF188" s="43"/>
      <c r="AG188" s="44"/>
      <c r="AH188" s="48"/>
      <c r="AI188" s="57">
        <f t="shared" si="3"/>
        <v>0</v>
      </c>
      <c r="AJ188" s="53" t="str">
        <f>IF(ISNA(VLOOKUP(C188,Вчера_КовиВак!C:C, 1, FALSE)),"ошибка",0)</f>
        <v>ошибка</v>
      </c>
      <c r="AK188" s="55"/>
      <c r="AL188" s="53" t="e">
        <f>E188-F188-VLOOKUP(C188, Вчера_КовиВак!C:BN, 2, FALSE)</f>
        <v>#N/A</v>
      </c>
      <c r="AM188" s="53" t="e">
        <f>K188-L188-VLOOKUP(C188, Вчера_КовиВак!C:BN, 4, FALSE)</f>
        <v>#N/A</v>
      </c>
      <c r="AN188" s="53" t="e">
        <f>M188-N188-VLOOKUP(C188, Вчера_КовиВак!C:BN, 6, FALSE)</f>
        <v>#N/A</v>
      </c>
      <c r="AO188" s="53" t="e">
        <f>O188-P188-VLOOKUP(C188, Вчера_КовиВак!C:BN, 8, FALSE)</f>
        <v>#N/A</v>
      </c>
      <c r="AP188" s="53" t="e">
        <f>Q188-R188-VLOOKUP(C188, Вчера_КовиВак!C:BN, 10, FALSE)</f>
        <v>#N/A</v>
      </c>
      <c r="AQ188" s="53" t="e">
        <f>S188-T188-VLOOKUP(C188, Вчера_КовиВак!C:BN, 12, FALSE)</f>
        <v>#N/A</v>
      </c>
      <c r="AR188" s="53" t="e">
        <f>U188-V188-VLOOKUP(C188, Вчера_КовиВак!C:BN, 14, FALSE)</f>
        <v>#N/A</v>
      </c>
      <c r="AS188" s="53" t="e">
        <f>W188-X188-VLOOKUP(C188, Вчера_КовиВак!C:BN, 16, FALSE)</f>
        <v>#N/A</v>
      </c>
      <c r="AT188" s="53" t="e">
        <f>Y188-Z188-VLOOKUP(C188, Вчера_КовиВак!C:BN, 18, FALSE)</f>
        <v>#N/A</v>
      </c>
      <c r="AU188" s="53" t="e">
        <f>AA188-AB188-VLOOKUP(C188, Вчера_КовиВак!C:BN, 20, FALSE)</f>
        <v>#N/A</v>
      </c>
      <c r="AV188" s="53" t="e">
        <f>AC188-AD188-VLOOKUP(C188, Вчера_КовиВак!C:BN, 22, FALSE)</f>
        <v>#N/A</v>
      </c>
      <c r="AW188" s="53" t="e">
        <f>VLOOKUP(C188, Вчера_КовиВак!C:BN, 25, FALSE)+F188*2-Z188-AB188-AD188-AG188</f>
        <v>#N/A</v>
      </c>
      <c r="AX188" s="53" t="e">
        <f>AE188-VLOOKUP(C188,Вчера_КовиВак!C:BN, 24, FALSE)</f>
        <v>#N/A</v>
      </c>
    </row>
    <row r="189" spans="1:50" ht="50.1" customHeight="1" x14ac:dyDescent="0.25">
      <c r="A189" s="42"/>
      <c r="B189" s="42"/>
      <c r="C189" s="42"/>
      <c r="D189" s="39"/>
      <c r="E189" s="44"/>
      <c r="F189" s="39"/>
      <c r="G189" s="44"/>
      <c r="H189" s="39"/>
      <c r="I189" s="44"/>
      <c r="J189" s="39"/>
      <c r="K189" s="44"/>
      <c r="L189" s="43"/>
      <c r="M189" s="44"/>
      <c r="N189" s="43"/>
      <c r="O189" s="44"/>
      <c r="P189" s="43"/>
      <c r="Q189" s="44"/>
      <c r="R189" s="43"/>
      <c r="S189" s="44"/>
      <c r="T189" s="43"/>
      <c r="U189" s="44"/>
      <c r="V189" s="43"/>
      <c r="W189" s="44"/>
      <c r="X189" s="43"/>
      <c r="Y189" s="44"/>
      <c r="Z189" s="44"/>
      <c r="AA189" s="44"/>
      <c r="AB189" s="43"/>
      <c r="AC189" s="44"/>
      <c r="AD189" s="43"/>
      <c r="AE189" s="43"/>
      <c r="AF189" s="43"/>
      <c r="AG189" s="44"/>
      <c r="AH189" s="48"/>
      <c r="AI189" s="57">
        <f t="shared" si="3"/>
        <v>0</v>
      </c>
      <c r="AJ189" s="53" t="str">
        <f>IF(ISNA(VLOOKUP(C189,Вчера_КовиВак!C:C, 1, FALSE)),"ошибка",0)</f>
        <v>ошибка</v>
      </c>
      <c r="AK189" s="55"/>
      <c r="AL189" s="53" t="e">
        <f>E189-F189-VLOOKUP(C189, Вчера_КовиВак!C:BN, 2, FALSE)</f>
        <v>#N/A</v>
      </c>
      <c r="AM189" s="53" t="e">
        <f>K189-L189-VLOOKUP(C189, Вчера_КовиВак!C:BN, 4, FALSE)</f>
        <v>#N/A</v>
      </c>
      <c r="AN189" s="53" t="e">
        <f>M189-N189-VLOOKUP(C189, Вчера_КовиВак!C:BN, 6, FALSE)</f>
        <v>#N/A</v>
      </c>
      <c r="AO189" s="53" t="e">
        <f>O189-P189-VLOOKUP(C189, Вчера_КовиВак!C:BN, 8, FALSE)</f>
        <v>#N/A</v>
      </c>
      <c r="AP189" s="53" t="e">
        <f>Q189-R189-VLOOKUP(C189, Вчера_КовиВак!C:BN, 10, FALSE)</f>
        <v>#N/A</v>
      </c>
      <c r="AQ189" s="53" t="e">
        <f>S189-T189-VLOOKUP(C189, Вчера_КовиВак!C:BN, 12, FALSE)</f>
        <v>#N/A</v>
      </c>
      <c r="AR189" s="53" t="e">
        <f>U189-V189-VLOOKUP(C189, Вчера_КовиВак!C:BN, 14, FALSE)</f>
        <v>#N/A</v>
      </c>
      <c r="AS189" s="53" t="e">
        <f>W189-X189-VLOOKUP(C189, Вчера_КовиВак!C:BN, 16, FALSE)</f>
        <v>#N/A</v>
      </c>
      <c r="AT189" s="53" t="e">
        <f>Y189-Z189-VLOOKUP(C189, Вчера_КовиВак!C:BN, 18, FALSE)</f>
        <v>#N/A</v>
      </c>
      <c r="AU189" s="53" t="e">
        <f>AA189-AB189-VLOOKUP(C189, Вчера_КовиВак!C:BN, 20, FALSE)</f>
        <v>#N/A</v>
      </c>
      <c r="AV189" s="53" t="e">
        <f>AC189-AD189-VLOOKUP(C189, Вчера_КовиВак!C:BN, 22, FALSE)</f>
        <v>#N/A</v>
      </c>
      <c r="AW189" s="53" t="e">
        <f>VLOOKUP(C189, Вчера_КовиВак!C:BN, 25, FALSE)+F189*2-Z189-AB189-AD189-AG189</f>
        <v>#N/A</v>
      </c>
      <c r="AX189" s="53" t="e">
        <f>AE189-VLOOKUP(C189,Вчера_КовиВак!C:BN, 24, FALSE)</f>
        <v>#N/A</v>
      </c>
    </row>
    <row r="190" spans="1:50" ht="50.1" customHeight="1" x14ac:dyDescent="0.25">
      <c r="A190" s="42"/>
      <c r="B190" s="42"/>
      <c r="C190" s="42"/>
      <c r="D190" s="39"/>
      <c r="E190" s="44"/>
      <c r="F190" s="39"/>
      <c r="G190" s="44"/>
      <c r="H190" s="39"/>
      <c r="I190" s="44"/>
      <c r="J190" s="39"/>
      <c r="K190" s="44"/>
      <c r="L190" s="43"/>
      <c r="M190" s="44"/>
      <c r="N190" s="43"/>
      <c r="O190" s="44"/>
      <c r="P190" s="43"/>
      <c r="Q190" s="44"/>
      <c r="R190" s="43"/>
      <c r="S190" s="44"/>
      <c r="T190" s="43"/>
      <c r="U190" s="44"/>
      <c r="V190" s="43"/>
      <c r="W190" s="44"/>
      <c r="X190" s="43"/>
      <c r="Y190" s="44"/>
      <c r="Z190" s="44"/>
      <c r="AA190" s="44"/>
      <c r="AB190" s="43"/>
      <c r="AC190" s="44"/>
      <c r="AD190" s="43"/>
      <c r="AE190" s="43"/>
      <c r="AF190" s="43"/>
      <c r="AG190" s="44"/>
      <c r="AH190" s="48"/>
      <c r="AI190" s="57">
        <f t="shared" si="3"/>
        <v>0</v>
      </c>
      <c r="AJ190" s="53" t="str">
        <f>IF(ISNA(VLOOKUP(C190,Вчера_КовиВак!C:C, 1, FALSE)),"ошибка",0)</f>
        <v>ошибка</v>
      </c>
      <c r="AK190" s="55"/>
      <c r="AL190" s="53" t="e">
        <f>E190-F190-VLOOKUP(C190, Вчера_КовиВак!C:BN, 2, FALSE)</f>
        <v>#N/A</v>
      </c>
      <c r="AM190" s="53" t="e">
        <f>K190-L190-VLOOKUP(C190, Вчера_КовиВак!C:BN, 4, FALSE)</f>
        <v>#N/A</v>
      </c>
      <c r="AN190" s="53" t="e">
        <f>M190-N190-VLOOKUP(C190, Вчера_КовиВак!C:BN, 6, FALSE)</f>
        <v>#N/A</v>
      </c>
      <c r="AO190" s="53" t="e">
        <f>O190-P190-VLOOKUP(C190, Вчера_КовиВак!C:BN, 8, FALSE)</f>
        <v>#N/A</v>
      </c>
      <c r="AP190" s="53" t="e">
        <f>Q190-R190-VLOOKUP(C190, Вчера_КовиВак!C:BN, 10, FALSE)</f>
        <v>#N/A</v>
      </c>
      <c r="AQ190" s="53" t="e">
        <f>S190-T190-VLOOKUP(C190, Вчера_КовиВак!C:BN, 12, FALSE)</f>
        <v>#N/A</v>
      </c>
      <c r="AR190" s="53" t="e">
        <f>U190-V190-VLOOKUP(C190, Вчера_КовиВак!C:BN, 14, FALSE)</f>
        <v>#N/A</v>
      </c>
      <c r="AS190" s="53" t="e">
        <f>W190-X190-VLOOKUP(C190, Вчера_КовиВак!C:BN, 16, FALSE)</f>
        <v>#N/A</v>
      </c>
      <c r="AT190" s="53" t="e">
        <f>Y190-Z190-VLOOKUP(C190, Вчера_КовиВак!C:BN, 18, FALSE)</f>
        <v>#N/A</v>
      </c>
      <c r="AU190" s="53" t="e">
        <f>AA190-AB190-VLOOKUP(C190, Вчера_КовиВак!C:BN, 20, FALSE)</f>
        <v>#N/A</v>
      </c>
      <c r="AV190" s="53" t="e">
        <f>AC190-AD190-VLOOKUP(C190, Вчера_КовиВак!C:BN, 22, FALSE)</f>
        <v>#N/A</v>
      </c>
      <c r="AW190" s="53" t="e">
        <f>VLOOKUP(C190, Вчера_КовиВак!C:BN, 25, FALSE)+F190*2-Z190-AB190-AD190-AG190</f>
        <v>#N/A</v>
      </c>
      <c r="AX190" s="53" t="e">
        <f>AE190-VLOOKUP(C190,Вчера_КовиВак!C:BN, 24, FALSE)</f>
        <v>#N/A</v>
      </c>
    </row>
    <row r="191" spans="1:50" ht="50.1" customHeight="1" x14ac:dyDescent="0.25">
      <c r="A191" s="42"/>
      <c r="B191" s="42"/>
      <c r="C191" s="42"/>
      <c r="D191" s="39"/>
      <c r="E191" s="44"/>
      <c r="F191" s="39"/>
      <c r="G191" s="44"/>
      <c r="H191" s="39"/>
      <c r="I191" s="44"/>
      <c r="J191" s="39"/>
      <c r="K191" s="44"/>
      <c r="L191" s="43"/>
      <c r="M191" s="44"/>
      <c r="N191" s="43"/>
      <c r="O191" s="44"/>
      <c r="P191" s="43"/>
      <c r="Q191" s="44"/>
      <c r="R191" s="43"/>
      <c r="S191" s="44"/>
      <c r="T191" s="43"/>
      <c r="U191" s="44"/>
      <c r="V191" s="43"/>
      <c r="W191" s="44"/>
      <c r="X191" s="43"/>
      <c r="Y191" s="44"/>
      <c r="Z191" s="44"/>
      <c r="AA191" s="44"/>
      <c r="AB191" s="43"/>
      <c r="AC191" s="44"/>
      <c r="AD191" s="43"/>
      <c r="AE191" s="43"/>
      <c r="AF191" s="43"/>
      <c r="AG191" s="44"/>
      <c r="AH191" s="48"/>
      <c r="AI191" s="57">
        <f t="shared" si="3"/>
        <v>0</v>
      </c>
      <c r="AJ191" s="53" t="str">
        <f>IF(ISNA(VLOOKUP(C191,Вчера_КовиВак!C:C, 1, FALSE)),"ошибка",0)</f>
        <v>ошибка</v>
      </c>
      <c r="AK191" s="55"/>
      <c r="AL191" s="53" t="e">
        <f>E191-F191-VLOOKUP(C191, Вчера_КовиВак!C:BN, 2, FALSE)</f>
        <v>#N/A</v>
      </c>
      <c r="AM191" s="53" t="e">
        <f>K191-L191-VLOOKUP(C191, Вчера_КовиВак!C:BN, 4, FALSE)</f>
        <v>#N/A</v>
      </c>
      <c r="AN191" s="53" t="e">
        <f>M191-N191-VLOOKUP(C191, Вчера_КовиВак!C:BN, 6, FALSE)</f>
        <v>#N/A</v>
      </c>
      <c r="AO191" s="53" t="e">
        <f>O191-P191-VLOOKUP(C191, Вчера_КовиВак!C:BN, 8, FALSE)</f>
        <v>#N/A</v>
      </c>
      <c r="AP191" s="53" t="e">
        <f>Q191-R191-VLOOKUP(C191, Вчера_КовиВак!C:BN, 10, FALSE)</f>
        <v>#N/A</v>
      </c>
      <c r="AQ191" s="53" t="e">
        <f>S191-T191-VLOOKUP(C191, Вчера_КовиВак!C:BN, 12, FALSE)</f>
        <v>#N/A</v>
      </c>
      <c r="AR191" s="53" t="e">
        <f>U191-V191-VLOOKUP(C191, Вчера_КовиВак!C:BN, 14, FALSE)</f>
        <v>#N/A</v>
      </c>
      <c r="AS191" s="53" t="e">
        <f>W191-X191-VLOOKUP(C191, Вчера_КовиВак!C:BN, 16, FALSE)</f>
        <v>#N/A</v>
      </c>
      <c r="AT191" s="53" t="e">
        <f>Y191-Z191-VLOOKUP(C191, Вчера_КовиВак!C:BN, 18, FALSE)</f>
        <v>#N/A</v>
      </c>
      <c r="AU191" s="53" t="e">
        <f>AA191-AB191-VLOOKUP(C191, Вчера_КовиВак!C:BN, 20, FALSE)</f>
        <v>#N/A</v>
      </c>
      <c r="AV191" s="53" t="e">
        <f>AC191-AD191-VLOOKUP(C191, Вчера_КовиВак!C:BN, 22, FALSE)</f>
        <v>#N/A</v>
      </c>
      <c r="AW191" s="53" t="e">
        <f>VLOOKUP(C191, Вчера_КовиВак!C:BN, 25, FALSE)+F191*2-Z191-AB191-AD191-AG191</f>
        <v>#N/A</v>
      </c>
      <c r="AX191" s="53" t="e">
        <f>AE191-VLOOKUP(C191,Вчера_КовиВак!C:BN, 24, FALSE)</f>
        <v>#N/A</v>
      </c>
    </row>
    <row r="192" spans="1:50" ht="50.1" customHeight="1" x14ac:dyDescent="0.25">
      <c r="A192" s="42"/>
      <c r="B192" s="42"/>
      <c r="C192" s="42"/>
      <c r="D192" s="39"/>
      <c r="E192" s="44"/>
      <c r="F192" s="39"/>
      <c r="G192" s="44"/>
      <c r="H192" s="39"/>
      <c r="I192" s="44"/>
      <c r="J192" s="39"/>
      <c r="K192" s="44"/>
      <c r="L192" s="43"/>
      <c r="M192" s="44"/>
      <c r="N192" s="43"/>
      <c r="O192" s="44"/>
      <c r="P192" s="43"/>
      <c r="Q192" s="44"/>
      <c r="R192" s="43"/>
      <c r="S192" s="44"/>
      <c r="T192" s="43"/>
      <c r="U192" s="44"/>
      <c r="V192" s="43"/>
      <c r="W192" s="44"/>
      <c r="X192" s="43"/>
      <c r="Y192" s="44"/>
      <c r="Z192" s="44"/>
      <c r="AA192" s="44"/>
      <c r="AB192" s="43"/>
      <c r="AC192" s="44"/>
      <c r="AD192" s="43"/>
      <c r="AE192" s="43"/>
      <c r="AF192" s="43"/>
      <c r="AG192" s="44"/>
      <c r="AH192" s="48"/>
      <c r="AI192" s="57">
        <f t="shared" si="3"/>
        <v>0</v>
      </c>
      <c r="AJ192" s="53" t="str">
        <f>IF(ISNA(VLOOKUP(C192,Вчера_КовиВак!C:C, 1, FALSE)),"ошибка",0)</f>
        <v>ошибка</v>
      </c>
      <c r="AK192" s="55"/>
      <c r="AL192" s="53" t="e">
        <f>E192-F192-VLOOKUP(C192, Вчера_КовиВак!C:BN, 2, FALSE)</f>
        <v>#N/A</v>
      </c>
      <c r="AM192" s="53" t="e">
        <f>K192-L192-VLOOKUP(C192, Вчера_КовиВак!C:BN, 4, FALSE)</f>
        <v>#N/A</v>
      </c>
      <c r="AN192" s="53" t="e">
        <f>M192-N192-VLOOKUP(C192, Вчера_КовиВак!C:BN, 6, FALSE)</f>
        <v>#N/A</v>
      </c>
      <c r="AO192" s="53" t="e">
        <f>O192-P192-VLOOKUP(C192, Вчера_КовиВак!C:BN, 8, FALSE)</f>
        <v>#N/A</v>
      </c>
      <c r="AP192" s="53" t="e">
        <f>Q192-R192-VLOOKUP(C192, Вчера_КовиВак!C:BN, 10, FALSE)</f>
        <v>#N/A</v>
      </c>
      <c r="AQ192" s="53" t="e">
        <f>S192-T192-VLOOKUP(C192, Вчера_КовиВак!C:BN, 12, FALSE)</f>
        <v>#N/A</v>
      </c>
      <c r="AR192" s="53" t="e">
        <f>U192-V192-VLOOKUP(C192, Вчера_КовиВак!C:BN, 14, FALSE)</f>
        <v>#N/A</v>
      </c>
      <c r="AS192" s="53" t="e">
        <f>W192-X192-VLOOKUP(C192, Вчера_КовиВак!C:BN, 16, FALSE)</f>
        <v>#N/A</v>
      </c>
      <c r="AT192" s="53" t="e">
        <f>Y192-Z192-VLOOKUP(C192, Вчера_КовиВак!C:BN, 18, FALSE)</f>
        <v>#N/A</v>
      </c>
      <c r="AU192" s="53" t="e">
        <f>AA192-AB192-VLOOKUP(C192, Вчера_КовиВак!C:BN, 20, FALSE)</f>
        <v>#N/A</v>
      </c>
      <c r="AV192" s="53" t="e">
        <f>AC192-AD192-VLOOKUP(C192, Вчера_КовиВак!C:BN, 22, FALSE)</f>
        <v>#N/A</v>
      </c>
      <c r="AW192" s="53" t="e">
        <f>VLOOKUP(C192, Вчера_КовиВак!C:BN, 25, FALSE)+F192*2-Z192-AB192-AD192-AG192</f>
        <v>#N/A</v>
      </c>
      <c r="AX192" s="53" t="e">
        <f>AE192-VLOOKUP(C192,Вчера_КовиВак!C:BN, 24, FALSE)</f>
        <v>#N/A</v>
      </c>
    </row>
    <row r="193" spans="1:50" ht="50.1" customHeight="1" x14ac:dyDescent="0.25">
      <c r="A193" s="42"/>
      <c r="B193" s="42"/>
      <c r="C193" s="42"/>
      <c r="D193" s="39"/>
      <c r="E193" s="44"/>
      <c r="F193" s="39"/>
      <c r="G193" s="44"/>
      <c r="H193" s="39"/>
      <c r="I193" s="44"/>
      <c r="J193" s="39"/>
      <c r="K193" s="44"/>
      <c r="L193" s="43"/>
      <c r="M193" s="44"/>
      <c r="N193" s="43"/>
      <c r="O193" s="44"/>
      <c r="P193" s="43"/>
      <c r="Q193" s="44"/>
      <c r="R193" s="43"/>
      <c r="S193" s="44"/>
      <c r="T193" s="43"/>
      <c r="U193" s="44"/>
      <c r="V193" s="43"/>
      <c r="W193" s="44"/>
      <c r="X193" s="43"/>
      <c r="Y193" s="44"/>
      <c r="Z193" s="44"/>
      <c r="AA193" s="44"/>
      <c r="AB193" s="43"/>
      <c r="AC193" s="44"/>
      <c r="AD193" s="43"/>
      <c r="AE193" s="43"/>
      <c r="AF193" s="43"/>
      <c r="AG193" s="44"/>
      <c r="AH193" s="48"/>
      <c r="AI193" s="57">
        <f t="shared" si="3"/>
        <v>0</v>
      </c>
      <c r="AJ193" s="53" t="str">
        <f>IF(ISNA(VLOOKUP(C193,Вчера_КовиВак!C:C, 1, FALSE)),"ошибка",0)</f>
        <v>ошибка</v>
      </c>
      <c r="AK193" s="55"/>
      <c r="AL193" s="53" t="e">
        <f>E193-F193-VLOOKUP(C193, Вчера_КовиВак!C:BN, 2, FALSE)</f>
        <v>#N/A</v>
      </c>
      <c r="AM193" s="53" t="e">
        <f>K193-L193-VLOOKUP(C193, Вчера_КовиВак!C:BN, 4, FALSE)</f>
        <v>#N/A</v>
      </c>
      <c r="AN193" s="53" t="e">
        <f>M193-N193-VLOOKUP(C193, Вчера_КовиВак!C:BN, 6, FALSE)</f>
        <v>#N/A</v>
      </c>
      <c r="AO193" s="53" t="e">
        <f>O193-P193-VLOOKUP(C193, Вчера_КовиВак!C:BN, 8, FALSE)</f>
        <v>#N/A</v>
      </c>
      <c r="AP193" s="53" t="e">
        <f>Q193-R193-VLOOKUP(C193, Вчера_КовиВак!C:BN, 10, FALSE)</f>
        <v>#N/A</v>
      </c>
      <c r="AQ193" s="53" t="e">
        <f>S193-T193-VLOOKUP(C193, Вчера_КовиВак!C:BN, 12, FALSE)</f>
        <v>#N/A</v>
      </c>
      <c r="AR193" s="53" t="e">
        <f>U193-V193-VLOOKUP(C193, Вчера_КовиВак!C:BN, 14, FALSE)</f>
        <v>#N/A</v>
      </c>
      <c r="AS193" s="53" t="e">
        <f>W193-X193-VLOOKUP(C193, Вчера_КовиВак!C:BN, 16, FALSE)</f>
        <v>#N/A</v>
      </c>
      <c r="AT193" s="53" t="e">
        <f>Y193-Z193-VLOOKUP(C193, Вчера_КовиВак!C:BN, 18, FALSE)</f>
        <v>#N/A</v>
      </c>
      <c r="AU193" s="53" t="e">
        <f>AA193-AB193-VLOOKUP(C193, Вчера_КовиВак!C:BN, 20, FALSE)</f>
        <v>#N/A</v>
      </c>
      <c r="AV193" s="53" t="e">
        <f>AC193-AD193-VLOOKUP(C193, Вчера_КовиВак!C:BN, 22, FALSE)</f>
        <v>#N/A</v>
      </c>
      <c r="AW193" s="53" t="e">
        <f>VLOOKUP(C193, Вчера_КовиВак!C:BN, 25, FALSE)+F193*2-Z193-AB193-AD193-AG193</f>
        <v>#N/A</v>
      </c>
      <c r="AX193" s="53" t="e">
        <f>AE193-VLOOKUP(C193,Вчера_КовиВак!C:BN, 24, FALSE)</f>
        <v>#N/A</v>
      </c>
    </row>
    <row r="194" spans="1:50" ht="50.1" customHeight="1" x14ac:dyDescent="0.25">
      <c r="A194" s="42"/>
      <c r="B194" s="42"/>
      <c r="C194" s="42"/>
      <c r="D194" s="39"/>
      <c r="E194" s="44"/>
      <c r="F194" s="39"/>
      <c r="G194" s="44"/>
      <c r="H194" s="39"/>
      <c r="I194" s="44"/>
      <c r="J194" s="39"/>
      <c r="K194" s="44"/>
      <c r="L194" s="43"/>
      <c r="M194" s="44"/>
      <c r="N194" s="43"/>
      <c r="O194" s="44"/>
      <c r="P194" s="43"/>
      <c r="Q194" s="44"/>
      <c r="R194" s="43"/>
      <c r="S194" s="44"/>
      <c r="T194" s="43"/>
      <c r="U194" s="44"/>
      <c r="V194" s="43"/>
      <c r="W194" s="44"/>
      <c r="X194" s="43"/>
      <c r="Y194" s="44"/>
      <c r="Z194" s="44"/>
      <c r="AA194" s="44"/>
      <c r="AB194" s="43"/>
      <c r="AC194" s="44"/>
      <c r="AD194" s="43"/>
      <c r="AE194" s="43"/>
      <c r="AF194" s="43"/>
      <c r="AG194" s="44"/>
      <c r="AH194" s="48"/>
      <c r="AI194" s="57">
        <f t="shared" si="3"/>
        <v>0</v>
      </c>
      <c r="AJ194" s="53" t="str">
        <f>IF(ISNA(VLOOKUP(C194,Вчера_КовиВак!C:C, 1, FALSE)),"ошибка",0)</f>
        <v>ошибка</v>
      </c>
      <c r="AK194" s="55"/>
      <c r="AL194" s="53" t="e">
        <f>E194-F194-VLOOKUP(C194, Вчера_КовиВак!C:BN, 2, FALSE)</f>
        <v>#N/A</v>
      </c>
      <c r="AM194" s="53" t="e">
        <f>K194-L194-VLOOKUP(C194, Вчера_КовиВак!C:BN, 4, FALSE)</f>
        <v>#N/A</v>
      </c>
      <c r="AN194" s="53" t="e">
        <f>M194-N194-VLOOKUP(C194, Вчера_КовиВак!C:BN, 6, FALSE)</f>
        <v>#N/A</v>
      </c>
      <c r="AO194" s="53" t="e">
        <f>O194-P194-VLOOKUP(C194, Вчера_КовиВак!C:BN, 8, FALSE)</f>
        <v>#N/A</v>
      </c>
      <c r="AP194" s="53" t="e">
        <f>Q194-R194-VLOOKUP(C194, Вчера_КовиВак!C:BN, 10, FALSE)</f>
        <v>#N/A</v>
      </c>
      <c r="AQ194" s="53" t="e">
        <f>S194-T194-VLOOKUP(C194, Вчера_КовиВак!C:BN, 12, FALSE)</f>
        <v>#N/A</v>
      </c>
      <c r="AR194" s="53" t="e">
        <f>U194-V194-VLOOKUP(C194, Вчера_КовиВак!C:BN, 14, FALSE)</f>
        <v>#N/A</v>
      </c>
      <c r="AS194" s="53" t="e">
        <f>W194-X194-VLOOKUP(C194, Вчера_КовиВак!C:BN, 16, FALSE)</f>
        <v>#N/A</v>
      </c>
      <c r="AT194" s="53" t="e">
        <f>Y194-Z194-VLOOKUP(C194, Вчера_КовиВак!C:BN, 18, FALSE)</f>
        <v>#N/A</v>
      </c>
      <c r="AU194" s="53" t="e">
        <f>AA194-AB194-VLOOKUP(C194, Вчера_КовиВак!C:BN, 20, FALSE)</f>
        <v>#N/A</v>
      </c>
      <c r="AV194" s="53" t="e">
        <f>AC194-AD194-VLOOKUP(C194, Вчера_КовиВак!C:BN, 22, FALSE)</f>
        <v>#N/A</v>
      </c>
      <c r="AW194" s="53" t="e">
        <f>VLOOKUP(C194, Вчера_КовиВак!C:BN, 25, FALSE)+F194*2-Z194-AB194-AD194-AG194</f>
        <v>#N/A</v>
      </c>
      <c r="AX194" s="53" t="e">
        <f>AE194-VLOOKUP(C194,Вчера_КовиВак!C:BN, 24, FALSE)</f>
        <v>#N/A</v>
      </c>
    </row>
    <row r="195" spans="1:50" ht="50.1" customHeight="1" x14ac:dyDescent="0.25">
      <c r="A195" s="42"/>
      <c r="B195" s="42"/>
      <c r="C195" s="42"/>
      <c r="D195" s="39"/>
      <c r="E195" s="44"/>
      <c r="F195" s="39"/>
      <c r="G195" s="44"/>
      <c r="H195" s="39"/>
      <c r="I195" s="44"/>
      <c r="J195" s="39"/>
      <c r="K195" s="44"/>
      <c r="L195" s="43"/>
      <c r="M195" s="44"/>
      <c r="N195" s="43"/>
      <c r="O195" s="44"/>
      <c r="P195" s="43"/>
      <c r="Q195" s="44"/>
      <c r="R195" s="43"/>
      <c r="S195" s="44"/>
      <c r="T195" s="43"/>
      <c r="U195" s="44"/>
      <c r="V195" s="43"/>
      <c r="W195" s="44"/>
      <c r="X195" s="43"/>
      <c r="Y195" s="44"/>
      <c r="Z195" s="44"/>
      <c r="AA195" s="44"/>
      <c r="AB195" s="43"/>
      <c r="AC195" s="44"/>
      <c r="AD195" s="43"/>
      <c r="AE195" s="43"/>
      <c r="AF195" s="43"/>
      <c r="AG195" s="44"/>
      <c r="AH195" s="48"/>
      <c r="AI195" s="57">
        <f t="shared" si="3"/>
        <v>0</v>
      </c>
      <c r="AJ195" s="53" t="str">
        <f>IF(ISNA(VLOOKUP(C195,Вчера_КовиВак!C:C, 1, FALSE)),"ошибка",0)</f>
        <v>ошибка</v>
      </c>
      <c r="AK195" s="55"/>
      <c r="AL195" s="53" t="e">
        <f>E195-F195-VLOOKUP(C195, Вчера_КовиВак!C:BN, 2, FALSE)</f>
        <v>#N/A</v>
      </c>
      <c r="AM195" s="53" t="e">
        <f>K195-L195-VLOOKUP(C195, Вчера_КовиВак!C:BN, 4, FALSE)</f>
        <v>#N/A</v>
      </c>
      <c r="AN195" s="53" t="e">
        <f>M195-N195-VLOOKUP(C195, Вчера_КовиВак!C:BN, 6, FALSE)</f>
        <v>#N/A</v>
      </c>
      <c r="AO195" s="53" t="e">
        <f>O195-P195-VLOOKUP(C195, Вчера_КовиВак!C:BN, 8, FALSE)</f>
        <v>#N/A</v>
      </c>
      <c r="AP195" s="53" t="e">
        <f>Q195-R195-VLOOKUP(C195, Вчера_КовиВак!C:BN, 10, FALSE)</f>
        <v>#N/A</v>
      </c>
      <c r="AQ195" s="53" t="e">
        <f>S195-T195-VLOOKUP(C195, Вчера_КовиВак!C:BN, 12, FALSE)</f>
        <v>#N/A</v>
      </c>
      <c r="AR195" s="53" t="e">
        <f>U195-V195-VLOOKUP(C195, Вчера_КовиВак!C:BN, 14, FALSE)</f>
        <v>#N/A</v>
      </c>
      <c r="AS195" s="53" t="e">
        <f>W195-X195-VLOOKUP(C195, Вчера_КовиВак!C:BN, 16, FALSE)</f>
        <v>#N/A</v>
      </c>
      <c r="AT195" s="53" t="e">
        <f>Y195-Z195-VLOOKUP(C195, Вчера_КовиВак!C:BN, 18, FALSE)</f>
        <v>#N/A</v>
      </c>
      <c r="AU195" s="53" t="e">
        <f>AA195-AB195-VLOOKUP(C195, Вчера_КовиВак!C:BN, 20, FALSE)</f>
        <v>#N/A</v>
      </c>
      <c r="AV195" s="53" t="e">
        <f>AC195-AD195-VLOOKUP(C195, Вчера_КовиВак!C:BN, 22, FALSE)</f>
        <v>#N/A</v>
      </c>
      <c r="AW195" s="53" t="e">
        <f>VLOOKUP(C195, Вчера_КовиВак!C:BN, 25, FALSE)+F195*2-Z195-AB195-AD195-AG195</f>
        <v>#N/A</v>
      </c>
      <c r="AX195" s="53" t="e">
        <f>AE195-VLOOKUP(C195,Вчера_КовиВак!C:BN, 24, FALSE)</f>
        <v>#N/A</v>
      </c>
    </row>
    <row r="196" spans="1:50" ht="50.1" customHeight="1" x14ac:dyDescent="0.25">
      <c r="A196" s="42"/>
      <c r="B196" s="42"/>
      <c r="C196" s="42"/>
      <c r="D196" s="39"/>
      <c r="E196" s="44"/>
      <c r="F196" s="39"/>
      <c r="G196" s="44"/>
      <c r="H196" s="39"/>
      <c r="I196" s="44"/>
      <c r="J196" s="39"/>
      <c r="K196" s="44"/>
      <c r="L196" s="43"/>
      <c r="M196" s="44"/>
      <c r="N196" s="43"/>
      <c r="O196" s="44"/>
      <c r="P196" s="43"/>
      <c r="Q196" s="44"/>
      <c r="R196" s="43"/>
      <c r="S196" s="44"/>
      <c r="T196" s="43"/>
      <c r="U196" s="44"/>
      <c r="V196" s="43"/>
      <c r="W196" s="44"/>
      <c r="X196" s="43"/>
      <c r="Y196" s="44"/>
      <c r="Z196" s="44"/>
      <c r="AA196" s="44"/>
      <c r="AB196" s="43"/>
      <c r="AC196" s="44"/>
      <c r="AD196" s="43"/>
      <c r="AE196" s="43"/>
      <c r="AF196" s="43"/>
      <c r="AG196" s="44"/>
      <c r="AH196" s="48"/>
      <c r="AI196" s="57">
        <f t="shared" ref="AI196:AI259" si="4">E196*2-Y196-AA196-AC196</f>
        <v>0</v>
      </c>
      <c r="AJ196" s="53" t="str">
        <f>IF(ISNA(VLOOKUP(C196,Вчера_КовиВак!C:C, 1, FALSE)),"ошибка",0)</f>
        <v>ошибка</v>
      </c>
      <c r="AK196" s="55"/>
      <c r="AL196" s="53" t="e">
        <f>E196-F196-VLOOKUP(C196, Вчера_КовиВак!C:BN, 2, FALSE)</f>
        <v>#N/A</v>
      </c>
      <c r="AM196" s="53" t="e">
        <f>K196-L196-VLOOKUP(C196, Вчера_КовиВак!C:BN, 4, FALSE)</f>
        <v>#N/A</v>
      </c>
      <c r="AN196" s="53" t="e">
        <f>M196-N196-VLOOKUP(C196, Вчера_КовиВак!C:BN, 6, FALSE)</f>
        <v>#N/A</v>
      </c>
      <c r="AO196" s="53" t="e">
        <f>O196-P196-VLOOKUP(C196, Вчера_КовиВак!C:BN, 8, FALSE)</f>
        <v>#N/A</v>
      </c>
      <c r="AP196" s="53" t="e">
        <f>Q196-R196-VLOOKUP(C196, Вчера_КовиВак!C:BN, 10, FALSE)</f>
        <v>#N/A</v>
      </c>
      <c r="AQ196" s="53" t="e">
        <f>S196-T196-VLOOKUP(C196, Вчера_КовиВак!C:BN, 12, FALSE)</f>
        <v>#N/A</v>
      </c>
      <c r="AR196" s="53" t="e">
        <f>U196-V196-VLOOKUP(C196, Вчера_КовиВак!C:BN, 14, FALSE)</f>
        <v>#N/A</v>
      </c>
      <c r="AS196" s="53" t="e">
        <f>W196-X196-VLOOKUP(C196, Вчера_КовиВак!C:BN, 16, FALSE)</f>
        <v>#N/A</v>
      </c>
      <c r="AT196" s="53" t="e">
        <f>Y196-Z196-VLOOKUP(C196, Вчера_КовиВак!C:BN, 18, FALSE)</f>
        <v>#N/A</v>
      </c>
      <c r="AU196" s="53" t="e">
        <f>AA196-AB196-VLOOKUP(C196, Вчера_КовиВак!C:BN, 20, FALSE)</f>
        <v>#N/A</v>
      </c>
      <c r="AV196" s="53" t="e">
        <f>AC196-AD196-VLOOKUP(C196, Вчера_КовиВак!C:BN, 22, FALSE)</f>
        <v>#N/A</v>
      </c>
      <c r="AW196" s="53" t="e">
        <f>VLOOKUP(C196, Вчера_КовиВак!C:BN, 25, FALSE)+F196*2-Z196-AB196-AD196-AG196</f>
        <v>#N/A</v>
      </c>
      <c r="AX196" s="53" t="e">
        <f>AE196-VLOOKUP(C196,Вчера_КовиВак!C:BN, 24, FALSE)</f>
        <v>#N/A</v>
      </c>
    </row>
    <row r="197" spans="1:50" ht="50.1" customHeight="1" x14ac:dyDescent="0.25">
      <c r="A197" s="42"/>
      <c r="B197" s="42"/>
      <c r="C197" s="42"/>
      <c r="D197" s="39"/>
      <c r="E197" s="44"/>
      <c r="F197" s="39"/>
      <c r="G197" s="44"/>
      <c r="H197" s="39"/>
      <c r="I197" s="44"/>
      <c r="J197" s="39"/>
      <c r="K197" s="44"/>
      <c r="L197" s="43"/>
      <c r="M197" s="44"/>
      <c r="N197" s="43"/>
      <c r="O197" s="44"/>
      <c r="P197" s="43"/>
      <c r="Q197" s="44"/>
      <c r="R197" s="43"/>
      <c r="S197" s="44"/>
      <c r="T197" s="43"/>
      <c r="U197" s="44"/>
      <c r="V197" s="43"/>
      <c r="W197" s="44"/>
      <c r="X197" s="43"/>
      <c r="Y197" s="44"/>
      <c r="Z197" s="44"/>
      <c r="AA197" s="44"/>
      <c r="AB197" s="43"/>
      <c r="AC197" s="44"/>
      <c r="AD197" s="43"/>
      <c r="AE197" s="43"/>
      <c r="AF197" s="43"/>
      <c r="AG197" s="44"/>
      <c r="AH197" s="48"/>
      <c r="AI197" s="57">
        <f t="shared" si="4"/>
        <v>0</v>
      </c>
      <c r="AJ197" s="53" t="str">
        <f>IF(ISNA(VLOOKUP(C197,Вчера_КовиВак!C:C, 1, FALSE)),"ошибка",0)</f>
        <v>ошибка</v>
      </c>
      <c r="AK197" s="55"/>
      <c r="AL197" s="53" t="e">
        <f>E197-F197-VLOOKUP(C197, Вчера_КовиВак!C:BN, 2, FALSE)</f>
        <v>#N/A</v>
      </c>
      <c r="AM197" s="53" t="e">
        <f>K197-L197-VLOOKUP(C197, Вчера_КовиВак!C:BN, 4, FALSE)</f>
        <v>#N/A</v>
      </c>
      <c r="AN197" s="53" t="e">
        <f>M197-N197-VLOOKUP(C197, Вчера_КовиВак!C:BN, 6, FALSE)</f>
        <v>#N/A</v>
      </c>
      <c r="AO197" s="53" t="e">
        <f>O197-P197-VLOOKUP(C197, Вчера_КовиВак!C:BN, 8, FALSE)</f>
        <v>#N/A</v>
      </c>
      <c r="AP197" s="53" t="e">
        <f>Q197-R197-VLOOKUP(C197, Вчера_КовиВак!C:BN, 10, FALSE)</f>
        <v>#N/A</v>
      </c>
      <c r="AQ197" s="53" t="e">
        <f>S197-T197-VLOOKUP(C197, Вчера_КовиВак!C:BN, 12, FALSE)</f>
        <v>#N/A</v>
      </c>
      <c r="AR197" s="53" t="e">
        <f>U197-V197-VLOOKUP(C197, Вчера_КовиВак!C:BN, 14, FALSE)</f>
        <v>#N/A</v>
      </c>
      <c r="AS197" s="53" t="e">
        <f>W197-X197-VLOOKUP(C197, Вчера_КовиВак!C:BN, 16, FALSE)</f>
        <v>#N/A</v>
      </c>
      <c r="AT197" s="53" t="e">
        <f>Y197-Z197-VLOOKUP(C197, Вчера_КовиВак!C:BN, 18, FALSE)</f>
        <v>#N/A</v>
      </c>
      <c r="AU197" s="53" t="e">
        <f>AA197-AB197-VLOOKUP(C197, Вчера_КовиВак!C:BN, 20, FALSE)</f>
        <v>#N/A</v>
      </c>
      <c r="AV197" s="53" t="e">
        <f>AC197-AD197-VLOOKUP(C197, Вчера_КовиВак!C:BN, 22, FALSE)</f>
        <v>#N/A</v>
      </c>
      <c r="AW197" s="53" t="e">
        <f>VLOOKUP(C197, Вчера_КовиВак!C:BN, 25, FALSE)+F197*2-Z197-AB197-AD197-AG197</f>
        <v>#N/A</v>
      </c>
      <c r="AX197" s="53" t="e">
        <f>AE197-VLOOKUP(C197,Вчера_КовиВак!C:BN, 24, FALSE)</f>
        <v>#N/A</v>
      </c>
    </row>
    <row r="198" spans="1:50" ht="50.1" customHeight="1" x14ac:dyDescent="0.25">
      <c r="A198" s="42"/>
      <c r="B198" s="42"/>
      <c r="C198" s="42"/>
      <c r="D198" s="39"/>
      <c r="E198" s="44"/>
      <c r="F198" s="39"/>
      <c r="G198" s="44"/>
      <c r="H198" s="39"/>
      <c r="I198" s="44"/>
      <c r="J198" s="39"/>
      <c r="K198" s="44"/>
      <c r="L198" s="43"/>
      <c r="M198" s="44"/>
      <c r="N198" s="43"/>
      <c r="O198" s="44"/>
      <c r="P198" s="43"/>
      <c r="Q198" s="44"/>
      <c r="R198" s="43"/>
      <c r="S198" s="44"/>
      <c r="T198" s="43"/>
      <c r="U198" s="44"/>
      <c r="V198" s="43"/>
      <c r="W198" s="44"/>
      <c r="X198" s="43"/>
      <c r="Y198" s="44"/>
      <c r="Z198" s="44"/>
      <c r="AA198" s="44"/>
      <c r="AB198" s="43"/>
      <c r="AC198" s="44"/>
      <c r="AD198" s="43"/>
      <c r="AE198" s="43"/>
      <c r="AF198" s="43"/>
      <c r="AG198" s="44"/>
      <c r="AH198" s="48"/>
      <c r="AI198" s="57">
        <f t="shared" si="4"/>
        <v>0</v>
      </c>
      <c r="AJ198" s="53" t="str">
        <f>IF(ISNA(VLOOKUP(C198,Вчера_КовиВак!C:C, 1, FALSE)),"ошибка",0)</f>
        <v>ошибка</v>
      </c>
      <c r="AK198" s="55"/>
      <c r="AL198" s="53" t="e">
        <f>E198-F198-VLOOKUP(C198, Вчера_КовиВак!C:BN, 2, FALSE)</f>
        <v>#N/A</v>
      </c>
      <c r="AM198" s="53" t="e">
        <f>K198-L198-VLOOKUP(C198, Вчера_КовиВак!C:BN, 4, FALSE)</f>
        <v>#N/A</v>
      </c>
      <c r="AN198" s="53" t="e">
        <f>M198-N198-VLOOKUP(C198, Вчера_КовиВак!C:BN, 6, FALSE)</f>
        <v>#N/A</v>
      </c>
      <c r="AO198" s="53" t="e">
        <f>O198-P198-VLOOKUP(C198, Вчера_КовиВак!C:BN, 8, FALSE)</f>
        <v>#N/A</v>
      </c>
      <c r="AP198" s="53" t="e">
        <f>Q198-R198-VLOOKUP(C198, Вчера_КовиВак!C:BN, 10, FALSE)</f>
        <v>#N/A</v>
      </c>
      <c r="AQ198" s="53" t="e">
        <f>S198-T198-VLOOKUP(C198, Вчера_КовиВак!C:BN, 12, FALSE)</f>
        <v>#N/A</v>
      </c>
      <c r="AR198" s="53" t="e">
        <f>U198-V198-VLOOKUP(C198, Вчера_КовиВак!C:BN, 14, FALSE)</f>
        <v>#N/A</v>
      </c>
      <c r="AS198" s="53" t="e">
        <f>W198-X198-VLOOKUP(C198, Вчера_КовиВак!C:BN, 16, FALSE)</f>
        <v>#N/A</v>
      </c>
      <c r="AT198" s="53" t="e">
        <f>Y198-Z198-VLOOKUP(C198, Вчера_КовиВак!C:BN, 18, FALSE)</f>
        <v>#N/A</v>
      </c>
      <c r="AU198" s="53" t="e">
        <f>AA198-AB198-VLOOKUP(C198, Вчера_КовиВак!C:BN, 20, FALSE)</f>
        <v>#N/A</v>
      </c>
      <c r="AV198" s="53" t="e">
        <f>AC198-AD198-VLOOKUP(C198, Вчера_КовиВак!C:BN, 22, FALSE)</f>
        <v>#N/A</v>
      </c>
      <c r="AW198" s="53" t="e">
        <f>VLOOKUP(C198, Вчера_КовиВак!C:BN, 25, FALSE)+F198*2-Z198-AB198-AD198-AG198</f>
        <v>#N/A</v>
      </c>
      <c r="AX198" s="53" t="e">
        <f>AE198-VLOOKUP(C198,Вчера_КовиВак!C:BN, 24, FALSE)</f>
        <v>#N/A</v>
      </c>
    </row>
    <row r="199" spans="1:50" ht="50.1" customHeight="1" x14ac:dyDescent="0.25">
      <c r="A199" s="42"/>
      <c r="B199" s="42"/>
      <c r="C199" s="42"/>
      <c r="D199" s="39"/>
      <c r="E199" s="44"/>
      <c r="F199" s="39"/>
      <c r="G199" s="44"/>
      <c r="H199" s="39"/>
      <c r="I199" s="44"/>
      <c r="J199" s="39"/>
      <c r="K199" s="44"/>
      <c r="L199" s="43"/>
      <c r="M199" s="44"/>
      <c r="N199" s="43"/>
      <c r="O199" s="44"/>
      <c r="P199" s="43"/>
      <c r="Q199" s="44"/>
      <c r="R199" s="43"/>
      <c r="S199" s="44"/>
      <c r="T199" s="43"/>
      <c r="U199" s="44"/>
      <c r="V199" s="43"/>
      <c r="W199" s="44"/>
      <c r="X199" s="43"/>
      <c r="Y199" s="44"/>
      <c r="Z199" s="44"/>
      <c r="AA199" s="44"/>
      <c r="AB199" s="43"/>
      <c r="AC199" s="44"/>
      <c r="AD199" s="43"/>
      <c r="AE199" s="43"/>
      <c r="AF199" s="43"/>
      <c r="AG199" s="44"/>
      <c r="AH199" s="48"/>
      <c r="AI199" s="57">
        <f t="shared" si="4"/>
        <v>0</v>
      </c>
      <c r="AJ199" s="53" t="str">
        <f>IF(ISNA(VLOOKUP(C199,Вчера_КовиВак!C:C, 1, FALSE)),"ошибка",0)</f>
        <v>ошибка</v>
      </c>
      <c r="AK199" s="55"/>
      <c r="AL199" s="53" t="e">
        <f>E199-F199-VLOOKUP(C199, Вчера_КовиВак!C:BN, 2, FALSE)</f>
        <v>#N/A</v>
      </c>
      <c r="AM199" s="53" t="e">
        <f>K199-L199-VLOOKUP(C199, Вчера_КовиВак!C:BN, 4, FALSE)</f>
        <v>#N/A</v>
      </c>
      <c r="AN199" s="53" t="e">
        <f>M199-N199-VLOOKUP(C199, Вчера_КовиВак!C:BN, 6, FALSE)</f>
        <v>#N/A</v>
      </c>
      <c r="AO199" s="53" t="e">
        <f>O199-P199-VLOOKUP(C199, Вчера_КовиВак!C:BN, 8, FALSE)</f>
        <v>#N/A</v>
      </c>
      <c r="AP199" s="53" t="e">
        <f>Q199-R199-VLOOKUP(C199, Вчера_КовиВак!C:BN, 10, FALSE)</f>
        <v>#N/A</v>
      </c>
      <c r="AQ199" s="53" t="e">
        <f>S199-T199-VLOOKUP(C199, Вчера_КовиВак!C:BN, 12, FALSE)</f>
        <v>#N/A</v>
      </c>
      <c r="AR199" s="53" t="e">
        <f>U199-V199-VLOOKUP(C199, Вчера_КовиВак!C:BN, 14, FALSE)</f>
        <v>#N/A</v>
      </c>
      <c r="AS199" s="53" t="e">
        <f>W199-X199-VLOOKUP(C199, Вчера_КовиВак!C:BN, 16, FALSE)</f>
        <v>#N/A</v>
      </c>
      <c r="AT199" s="53" t="e">
        <f>Y199-Z199-VLOOKUP(C199, Вчера_КовиВак!C:BN, 18, FALSE)</f>
        <v>#N/A</v>
      </c>
      <c r="AU199" s="53" t="e">
        <f>AA199-AB199-VLOOKUP(C199, Вчера_КовиВак!C:BN, 20, FALSE)</f>
        <v>#N/A</v>
      </c>
      <c r="AV199" s="53" t="e">
        <f>AC199-AD199-VLOOKUP(C199, Вчера_КовиВак!C:BN, 22, FALSE)</f>
        <v>#N/A</v>
      </c>
      <c r="AW199" s="53" t="e">
        <f>VLOOKUP(C199, Вчера_КовиВак!C:BN, 25, FALSE)+F199*2-Z199-AB199-AD199-AG199</f>
        <v>#N/A</v>
      </c>
      <c r="AX199" s="53" t="e">
        <f>AE199-VLOOKUP(C199,Вчера_КовиВак!C:BN, 24, FALSE)</f>
        <v>#N/A</v>
      </c>
    </row>
    <row r="200" spans="1:50" ht="50.1" customHeight="1" x14ac:dyDescent="0.25">
      <c r="A200" s="42"/>
      <c r="B200" s="42"/>
      <c r="C200" s="42"/>
      <c r="D200" s="39"/>
      <c r="E200" s="44"/>
      <c r="F200" s="39"/>
      <c r="G200" s="44"/>
      <c r="H200" s="39"/>
      <c r="I200" s="44"/>
      <c r="J200" s="39"/>
      <c r="K200" s="44"/>
      <c r="L200" s="43"/>
      <c r="M200" s="44"/>
      <c r="N200" s="43"/>
      <c r="O200" s="44"/>
      <c r="P200" s="43"/>
      <c r="Q200" s="44"/>
      <c r="R200" s="43"/>
      <c r="S200" s="44"/>
      <c r="T200" s="43"/>
      <c r="U200" s="44"/>
      <c r="V200" s="43"/>
      <c r="W200" s="44"/>
      <c r="X200" s="43"/>
      <c r="Y200" s="44"/>
      <c r="Z200" s="44"/>
      <c r="AA200" s="44"/>
      <c r="AB200" s="43"/>
      <c r="AC200" s="44"/>
      <c r="AD200" s="43"/>
      <c r="AE200" s="43"/>
      <c r="AF200" s="43"/>
      <c r="AG200" s="44"/>
      <c r="AH200" s="48"/>
      <c r="AI200" s="57">
        <f t="shared" si="4"/>
        <v>0</v>
      </c>
      <c r="AJ200" s="53" t="str">
        <f>IF(ISNA(VLOOKUP(C200,Вчера_КовиВак!C:C, 1, FALSE)),"ошибка",0)</f>
        <v>ошибка</v>
      </c>
      <c r="AK200" s="55"/>
      <c r="AL200" s="53" t="e">
        <f>E200-F200-VLOOKUP(C200, Вчера_КовиВак!C:BN, 2, FALSE)</f>
        <v>#N/A</v>
      </c>
      <c r="AM200" s="53" t="e">
        <f>K200-L200-VLOOKUP(C200, Вчера_КовиВак!C:BN, 4, FALSE)</f>
        <v>#N/A</v>
      </c>
      <c r="AN200" s="53" t="e">
        <f>M200-N200-VLOOKUP(C200, Вчера_КовиВак!C:BN, 6, FALSE)</f>
        <v>#N/A</v>
      </c>
      <c r="AO200" s="53" t="e">
        <f>O200-P200-VLOOKUP(C200, Вчера_КовиВак!C:BN, 8, FALSE)</f>
        <v>#N/A</v>
      </c>
      <c r="AP200" s="53" t="e">
        <f>Q200-R200-VLOOKUP(C200, Вчера_КовиВак!C:BN, 10, FALSE)</f>
        <v>#N/A</v>
      </c>
      <c r="AQ200" s="53" t="e">
        <f>S200-T200-VLOOKUP(C200, Вчера_КовиВак!C:BN, 12, FALSE)</f>
        <v>#N/A</v>
      </c>
      <c r="AR200" s="53" t="e">
        <f>U200-V200-VLOOKUP(C200, Вчера_КовиВак!C:BN, 14, FALSE)</f>
        <v>#N/A</v>
      </c>
      <c r="AS200" s="53" t="e">
        <f>W200-X200-VLOOKUP(C200, Вчера_КовиВак!C:BN, 16, FALSE)</f>
        <v>#N/A</v>
      </c>
      <c r="AT200" s="53" t="e">
        <f>Y200-Z200-VLOOKUP(C200, Вчера_КовиВак!C:BN, 18, FALSE)</f>
        <v>#N/A</v>
      </c>
      <c r="AU200" s="53" t="e">
        <f>AA200-AB200-VLOOKUP(C200, Вчера_КовиВак!C:BN, 20, FALSE)</f>
        <v>#N/A</v>
      </c>
      <c r="AV200" s="53" t="e">
        <f>AC200-AD200-VLOOKUP(C200, Вчера_КовиВак!C:BN, 22, FALSE)</f>
        <v>#N/A</v>
      </c>
      <c r="AW200" s="53" t="e">
        <f>VLOOKUP(C200, Вчера_КовиВак!C:BN, 25, FALSE)+F200*2-Z200-AB200-AD200-AG200</f>
        <v>#N/A</v>
      </c>
      <c r="AX200" s="53" t="e">
        <f>AE200-VLOOKUP(C200,Вчера_КовиВак!C:BN, 24, FALSE)</f>
        <v>#N/A</v>
      </c>
    </row>
    <row r="201" spans="1:50" ht="50.1" customHeight="1" x14ac:dyDescent="0.25">
      <c r="A201" s="42"/>
      <c r="B201" s="42"/>
      <c r="C201" s="42"/>
      <c r="D201" s="39"/>
      <c r="E201" s="44"/>
      <c r="F201" s="39"/>
      <c r="G201" s="44"/>
      <c r="H201" s="39"/>
      <c r="I201" s="44"/>
      <c r="J201" s="39"/>
      <c r="K201" s="44"/>
      <c r="L201" s="43"/>
      <c r="M201" s="44"/>
      <c r="N201" s="43"/>
      <c r="O201" s="44"/>
      <c r="P201" s="43"/>
      <c r="Q201" s="44"/>
      <c r="R201" s="43"/>
      <c r="S201" s="44"/>
      <c r="T201" s="43"/>
      <c r="U201" s="44"/>
      <c r="V201" s="43"/>
      <c r="W201" s="44"/>
      <c r="X201" s="43"/>
      <c r="Y201" s="44"/>
      <c r="Z201" s="44"/>
      <c r="AA201" s="44"/>
      <c r="AB201" s="43"/>
      <c r="AC201" s="44"/>
      <c r="AD201" s="43"/>
      <c r="AE201" s="43"/>
      <c r="AF201" s="43"/>
      <c r="AG201" s="44"/>
      <c r="AH201" s="48"/>
      <c r="AI201" s="57">
        <f t="shared" si="4"/>
        <v>0</v>
      </c>
      <c r="AJ201" s="53" t="str">
        <f>IF(ISNA(VLOOKUP(C201,Вчера_КовиВак!C:C, 1, FALSE)),"ошибка",0)</f>
        <v>ошибка</v>
      </c>
      <c r="AK201" s="55"/>
      <c r="AL201" s="53" t="e">
        <f>E201-F201-VLOOKUP(C201, Вчера_КовиВак!C:BN, 2, FALSE)</f>
        <v>#N/A</v>
      </c>
      <c r="AM201" s="53" t="e">
        <f>K201-L201-VLOOKUP(C201, Вчера_КовиВак!C:BN, 4, FALSE)</f>
        <v>#N/A</v>
      </c>
      <c r="AN201" s="53" t="e">
        <f>M201-N201-VLOOKUP(C201, Вчера_КовиВак!C:BN, 6, FALSE)</f>
        <v>#N/A</v>
      </c>
      <c r="AO201" s="53" t="e">
        <f>O201-P201-VLOOKUP(C201, Вчера_КовиВак!C:BN, 8, FALSE)</f>
        <v>#N/A</v>
      </c>
      <c r="AP201" s="53" t="e">
        <f>Q201-R201-VLOOKUP(C201, Вчера_КовиВак!C:BN, 10, FALSE)</f>
        <v>#N/A</v>
      </c>
      <c r="AQ201" s="53" t="e">
        <f>S201-T201-VLOOKUP(C201, Вчера_КовиВак!C:BN, 12, FALSE)</f>
        <v>#N/A</v>
      </c>
      <c r="AR201" s="53" t="e">
        <f>U201-V201-VLOOKUP(C201, Вчера_КовиВак!C:BN, 14, FALSE)</f>
        <v>#N/A</v>
      </c>
      <c r="AS201" s="53" t="e">
        <f>W201-X201-VLOOKUP(C201, Вчера_КовиВак!C:BN, 16, FALSE)</f>
        <v>#N/A</v>
      </c>
      <c r="AT201" s="53" t="e">
        <f>Y201-Z201-VLOOKUP(C201, Вчера_КовиВак!C:BN, 18, FALSE)</f>
        <v>#N/A</v>
      </c>
      <c r="AU201" s="53" t="e">
        <f>AA201-AB201-VLOOKUP(C201, Вчера_КовиВак!C:BN, 20, FALSE)</f>
        <v>#N/A</v>
      </c>
      <c r="AV201" s="53" t="e">
        <f>AC201-AD201-VLOOKUP(C201, Вчера_КовиВак!C:BN, 22, FALSE)</f>
        <v>#N/A</v>
      </c>
      <c r="AW201" s="53" t="e">
        <f>VLOOKUP(C201, Вчера_КовиВак!C:BN, 25, FALSE)+F201*2-Z201-AB201-AD201-AG201</f>
        <v>#N/A</v>
      </c>
      <c r="AX201" s="53" t="e">
        <f>AE201-VLOOKUP(C201,Вчера_КовиВак!C:BN, 24, FALSE)</f>
        <v>#N/A</v>
      </c>
    </row>
    <row r="202" spans="1:50" ht="50.1" customHeight="1" x14ac:dyDescent="0.25">
      <c r="A202" s="42"/>
      <c r="B202" s="42"/>
      <c r="C202" s="42"/>
      <c r="D202" s="39"/>
      <c r="E202" s="44"/>
      <c r="F202" s="39"/>
      <c r="G202" s="44"/>
      <c r="H202" s="39"/>
      <c r="I202" s="44"/>
      <c r="J202" s="39"/>
      <c r="K202" s="44"/>
      <c r="L202" s="43"/>
      <c r="M202" s="44"/>
      <c r="N202" s="43"/>
      <c r="O202" s="44"/>
      <c r="P202" s="43"/>
      <c r="Q202" s="44"/>
      <c r="R202" s="43"/>
      <c r="S202" s="44"/>
      <c r="T202" s="43"/>
      <c r="U202" s="44"/>
      <c r="V202" s="43"/>
      <c r="W202" s="44"/>
      <c r="X202" s="43"/>
      <c r="Y202" s="44"/>
      <c r="Z202" s="44"/>
      <c r="AA202" s="44"/>
      <c r="AB202" s="43"/>
      <c r="AC202" s="44"/>
      <c r="AD202" s="43"/>
      <c r="AE202" s="43"/>
      <c r="AF202" s="43"/>
      <c r="AG202" s="44"/>
      <c r="AH202" s="48"/>
      <c r="AI202" s="57">
        <f t="shared" si="4"/>
        <v>0</v>
      </c>
      <c r="AJ202" s="53" t="str">
        <f>IF(ISNA(VLOOKUP(C202,Вчера_КовиВак!C:C, 1, FALSE)),"ошибка",0)</f>
        <v>ошибка</v>
      </c>
      <c r="AK202" s="55"/>
      <c r="AL202" s="53" t="e">
        <f>E202-F202-VLOOKUP(C202, Вчера_КовиВак!C:BN, 2, FALSE)</f>
        <v>#N/A</v>
      </c>
      <c r="AM202" s="53" t="e">
        <f>K202-L202-VLOOKUP(C202, Вчера_КовиВак!C:BN, 4, FALSE)</f>
        <v>#N/A</v>
      </c>
      <c r="AN202" s="53" t="e">
        <f>M202-N202-VLOOKUP(C202, Вчера_КовиВак!C:BN, 6, FALSE)</f>
        <v>#N/A</v>
      </c>
      <c r="AO202" s="53" t="e">
        <f>O202-P202-VLOOKUP(C202, Вчера_КовиВак!C:BN, 8, FALSE)</f>
        <v>#N/A</v>
      </c>
      <c r="AP202" s="53" t="e">
        <f>Q202-R202-VLOOKUP(C202, Вчера_КовиВак!C:BN, 10, FALSE)</f>
        <v>#N/A</v>
      </c>
      <c r="AQ202" s="53" t="e">
        <f>S202-T202-VLOOKUP(C202, Вчера_КовиВак!C:BN, 12, FALSE)</f>
        <v>#N/A</v>
      </c>
      <c r="AR202" s="53" t="e">
        <f>U202-V202-VLOOKUP(C202, Вчера_КовиВак!C:BN, 14, FALSE)</f>
        <v>#N/A</v>
      </c>
      <c r="AS202" s="53" t="e">
        <f>W202-X202-VLOOKUP(C202, Вчера_КовиВак!C:BN, 16, FALSE)</f>
        <v>#N/A</v>
      </c>
      <c r="AT202" s="53" t="e">
        <f>Y202-Z202-VLOOKUP(C202, Вчера_КовиВак!C:BN, 18, FALSE)</f>
        <v>#N/A</v>
      </c>
      <c r="AU202" s="53" t="e">
        <f>AA202-AB202-VLOOKUP(C202, Вчера_КовиВак!C:BN, 20, FALSE)</f>
        <v>#N/A</v>
      </c>
      <c r="AV202" s="53" t="e">
        <f>AC202-AD202-VLOOKUP(C202, Вчера_КовиВак!C:BN, 22, FALSE)</f>
        <v>#N/A</v>
      </c>
      <c r="AW202" s="53" t="e">
        <f>VLOOKUP(C202, Вчера_КовиВак!C:BN, 25, FALSE)+F202*2-Z202-AB202-AD202-AG202</f>
        <v>#N/A</v>
      </c>
      <c r="AX202" s="53" t="e">
        <f>AE202-VLOOKUP(C202,Вчера_КовиВак!C:BN, 24, FALSE)</f>
        <v>#N/A</v>
      </c>
    </row>
    <row r="203" spans="1:50" ht="50.1" customHeight="1" x14ac:dyDescent="0.25">
      <c r="A203" s="42"/>
      <c r="B203" s="42"/>
      <c r="C203" s="42"/>
      <c r="D203" s="39"/>
      <c r="E203" s="44"/>
      <c r="F203" s="39"/>
      <c r="G203" s="44"/>
      <c r="H203" s="39"/>
      <c r="I203" s="44"/>
      <c r="J203" s="39"/>
      <c r="K203" s="44"/>
      <c r="L203" s="43"/>
      <c r="M203" s="44"/>
      <c r="N203" s="43"/>
      <c r="O203" s="44"/>
      <c r="P203" s="43"/>
      <c r="Q203" s="44"/>
      <c r="R203" s="43"/>
      <c r="S203" s="44"/>
      <c r="T203" s="43"/>
      <c r="U203" s="44"/>
      <c r="V203" s="43"/>
      <c r="W203" s="44"/>
      <c r="X203" s="43"/>
      <c r="Y203" s="44"/>
      <c r="Z203" s="44"/>
      <c r="AA203" s="44"/>
      <c r="AB203" s="43"/>
      <c r="AC203" s="44"/>
      <c r="AD203" s="43"/>
      <c r="AE203" s="43"/>
      <c r="AF203" s="43"/>
      <c r="AG203" s="44"/>
      <c r="AH203" s="48"/>
      <c r="AI203" s="57">
        <f t="shared" si="4"/>
        <v>0</v>
      </c>
      <c r="AJ203" s="53" t="str">
        <f>IF(ISNA(VLOOKUP(C203,Вчера_КовиВак!C:C, 1, FALSE)),"ошибка",0)</f>
        <v>ошибка</v>
      </c>
      <c r="AK203" s="55"/>
      <c r="AL203" s="53" t="e">
        <f>E203-F203-VLOOKUP(C203, Вчера_КовиВак!C:BN, 2, FALSE)</f>
        <v>#N/A</v>
      </c>
      <c r="AM203" s="53" t="e">
        <f>K203-L203-VLOOKUP(C203, Вчера_КовиВак!C:BN, 4, FALSE)</f>
        <v>#N/A</v>
      </c>
      <c r="AN203" s="53" t="e">
        <f>M203-N203-VLOOKUP(C203, Вчера_КовиВак!C:BN, 6, FALSE)</f>
        <v>#N/A</v>
      </c>
      <c r="AO203" s="53" t="e">
        <f>O203-P203-VLOOKUP(C203, Вчера_КовиВак!C:BN, 8, FALSE)</f>
        <v>#N/A</v>
      </c>
      <c r="AP203" s="53" t="e">
        <f>Q203-R203-VLOOKUP(C203, Вчера_КовиВак!C:BN, 10, FALSE)</f>
        <v>#N/A</v>
      </c>
      <c r="AQ203" s="53" t="e">
        <f>S203-T203-VLOOKUP(C203, Вчера_КовиВак!C:BN, 12, FALSE)</f>
        <v>#N/A</v>
      </c>
      <c r="AR203" s="53" t="e">
        <f>U203-V203-VLOOKUP(C203, Вчера_КовиВак!C:BN, 14, FALSE)</f>
        <v>#N/A</v>
      </c>
      <c r="AS203" s="53" t="e">
        <f>W203-X203-VLOOKUP(C203, Вчера_КовиВак!C:BN, 16, FALSE)</f>
        <v>#N/A</v>
      </c>
      <c r="AT203" s="53" t="e">
        <f>Y203-Z203-VLOOKUP(C203, Вчера_КовиВак!C:BN, 18, FALSE)</f>
        <v>#N/A</v>
      </c>
      <c r="AU203" s="53" t="e">
        <f>AA203-AB203-VLOOKUP(C203, Вчера_КовиВак!C:BN, 20, FALSE)</f>
        <v>#N/A</v>
      </c>
      <c r="AV203" s="53" t="e">
        <f>AC203-AD203-VLOOKUP(C203, Вчера_КовиВак!C:BN, 22, FALSE)</f>
        <v>#N/A</v>
      </c>
      <c r="AW203" s="53" t="e">
        <f>VLOOKUP(C203, Вчера_КовиВак!C:BN, 25, FALSE)+F203*2-Z203-AB203-AD203-AG203</f>
        <v>#N/A</v>
      </c>
      <c r="AX203" s="53" t="e">
        <f>AE203-VLOOKUP(C203,Вчера_КовиВак!C:BN, 24, FALSE)</f>
        <v>#N/A</v>
      </c>
    </row>
    <row r="204" spans="1:50" ht="50.1" customHeight="1" x14ac:dyDescent="0.25">
      <c r="A204" s="42"/>
      <c r="B204" s="42"/>
      <c r="C204" s="42"/>
      <c r="D204" s="39"/>
      <c r="E204" s="44"/>
      <c r="F204" s="39"/>
      <c r="G204" s="44"/>
      <c r="H204" s="39"/>
      <c r="I204" s="44"/>
      <c r="J204" s="39"/>
      <c r="K204" s="44"/>
      <c r="L204" s="43"/>
      <c r="M204" s="44"/>
      <c r="N204" s="43"/>
      <c r="O204" s="44"/>
      <c r="P204" s="43"/>
      <c r="Q204" s="44"/>
      <c r="R204" s="43"/>
      <c r="S204" s="44"/>
      <c r="T204" s="43"/>
      <c r="U204" s="44"/>
      <c r="V204" s="43"/>
      <c r="W204" s="44"/>
      <c r="X204" s="43"/>
      <c r="Y204" s="44"/>
      <c r="Z204" s="44"/>
      <c r="AA204" s="44"/>
      <c r="AB204" s="43"/>
      <c r="AC204" s="44"/>
      <c r="AD204" s="43"/>
      <c r="AE204" s="43"/>
      <c r="AF204" s="43"/>
      <c r="AG204" s="44"/>
      <c r="AH204" s="48"/>
      <c r="AI204" s="57">
        <f t="shared" si="4"/>
        <v>0</v>
      </c>
      <c r="AJ204" s="53" t="str">
        <f>IF(ISNA(VLOOKUP(C204,Вчера_КовиВак!C:C, 1, FALSE)),"ошибка",0)</f>
        <v>ошибка</v>
      </c>
      <c r="AK204" s="55"/>
      <c r="AL204" s="53" t="e">
        <f>E204-F204-VLOOKUP(C204, Вчера_КовиВак!C:BN, 2, FALSE)</f>
        <v>#N/A</v>
      </c>
      <c r="AM204" s="53" t="e">
        <f>K204-L204-VLOOKUP(C204, Вчера_КовиВак!C:BN, 4, FALSE)</f>
        <v>#N/A</v>
      </c>
      <c r="AN204" s="53" t="e">
        <f>M204-N204-VLOOKUP(C204, Вчера_КовиВак!C:BN, 6, FALSE)</f>
        <v>#N/A</v>
      </c>
      <c r="AO204" s="53" t="e">
        <f>O204-P204-VLOOKUP(C204, Вчера_КовиВак!C:BN, 8, FALSE)</f>
        <v>#N/A</v>
      </c>
      <c r="AP204" s="53" t="e">
        <f>Q204-R204-VLOOKUP(C204, Вчера_КовиВак!C:BN, 10, FALSE)</f>
        <v>#N/A</v>
      </c>
      <c r="AQ204" s="53" t="e">
        <f>S204-T204-VLOOKUP(C204, Вчера_КовиВак!C:BN, 12, FALSE)</f>
        <v>#N/A</v>
      </c>
      <c r="AR204" s="53" t="e">
        <f>U204-V204-VLOOKUP(C204, Вчера_КовиВак!C:BN, 14, FALSE)</f>
        <v>#N/A</v>
      </c>
      <c r="AS204" s="53" t="e">
        <f>W204-X204-VLOOKUP(C204, Вчера_КовиВак!C:BN, 16, FALSE)</f>
        <v>#N/A</v>
      </c>
      <c r="AT204" s="53" t="e">
        <f>Y204-Z204-VLOOKUP(C204, Вчера_КовиВак!C:BN, 18, FALSE)</f>
        <v>#N/A</v>
      </c>
      <c r="AU204" s="53" t="e">
        <f>AA204-AB204-VLOOKUP(C204, Вчера_КовиВак!C:BN, 20, FALSE)</f>
        <v>#N/A</v>
      </c>
      <c r="AV204" s="53" t="e">
        <f>AC204-AD204-VLOOKUP(C204, Вчера_КовиВак!C:BN, 22, FALSE)</f>
        <v>#N/A</v>
      </c>
      <c r="AW204" s="53" t="e">
        <f>VLOOKUP(C204, Вчера_КовиВак!C:BN, 25, FALSE)+F204*2-Z204-AB204-AD204-AG204</f>
        <v>#N/A</v>
      </c>
      <c r="AX204" s="53" t="e">
        <f>AE204-VLOOKUP(C204,Вчера_КовиВак!C:BN, 24, FALSE)</f>
        <v>#N/A</v>
      </c>
    </row>
    <row r="205" spans="1:50" ht="50.1" customHeight="1" x14ac:dyDescent="0.25">
      <c r="A205" s="42"/>
      <c r="B205" s="42"/>
      <c r="C205" s="42"/>
      <c r="D205" s="39"/>
      <c r="E205" s="44"/>
      <c r="F205" s="39"/>
      <c r="G205" s="44"/>
      <c r="H205" s="39"/>
      <c r="I205" s="44"/>
      <c r="J205" s="39"/>
      <c r="K205" s="44"/>
      <c r="L205" s="43"/>
      <c r="M205" s="44"/>
      <c r="N205" s="43"/>
      <c r="O205" s="44"/>
      <c r="P205" s="43"/>
      <c r="Q205" s="44"/>
      <c r="R205" s="43"/>
      <c r="S205" s="44"/>
      <c r="T205" s="43"/>
      <c r="U205" s="44"/>
      <c r="V205" s="43"/>
      <c r="W205" s="44"/>
      <c r="X205" s="43"/>
      <c r="Y205" s="44"/>
      <c r="Z205" s="44"/>
      <c r="AA205" s="44"/>
      <c r="AB205" s="43"/>
      <c r="AC205" s="44"/>
      <c r="AD205" s="43"/>
      <c r="AE205" s="43"/>
      <c r="AF205" s="43"/>
      <c r="AG205" s="44"/>
      <c r="AH205" s="48"/>
      <c r="AI205" s="57">
        <f t="shared" si="4"/>
        <v>0</v>
      </c>
      <c r="AJ205" s="53" t="str">
        <f>IF(ISNA(VLOOKUP(C205,Вчера_КовиВак!C:C, 1, FALSE)),"ошибка",0)</f>
        <v>ошибка</v>
      </c>
      <c r="AK205" s="55"/>
      <c r="AL205" s="53" t="e">
        <f>E205-F205-VLOOKUP(C205, Вчера_КовиВак!C:BN, 2, FALSE)</f>
        <v>#N/A</v>
      </c>
      <c r="AM205" s="53" t="e">
        <f>K205-L205-VLOOKUP(C205, Вчера_КовиВак!C:BN, 4, FALSE)</f>
        <v>#N/A</v>
      </c>
      <c r="AN205" s="53" t="e">
        <f>M205-N205-VLOOKUP(C205, Вчера_КовиВак!C:BN, 6, FALSE)</f>
        <v>#N/A</v>
      </c>
      <c r="AO205" s="53" t="e">
        <f>O205-P205-VLOOKUP(C205, Вчера_КовиВак!C:BN, 8, FALSE)</f>
        <v>#N/A</v>
      </c>
      <c r="AP205" s="53" t="e">
        <f>Q205-R205-VLOOKUP(C205, Вчера_КовиВак!C:BN, 10, FALSE)</f>
        <v>#N/A</v>
      </c>
      <c r="AQ205" s="53" t="e">
        <f>S205-T205-VLOOKUP(C205, Вчера_КовиВак!C:BN, 12, FALSE)</f>
        <v>#N/A</v>
      </c>
      <c r="AR205" s="53" t="e">
        <f>U205-V205-VLOOKUP(C205, Вчера_КовиВак!C:BN, 14, FALSE)</f>
        <v>#N/A</v>
      </c>
      <c r="AS205" s="53" t="e">
        <f>W205-X205-VLOOKUP(C205, Вчера_КовиВак!C:BN, 16, FALSE)</f>
        <v>#N/A</v>
      </c>
      <c r="AT205" s="53" t="e">
        <f>Y205-Z205-VLOOKUP(C205, Вчера_КовиВак!C:BN, 18, FALSE)</f>
        <v>#N/A</v>
      </c>
      <c r="AU205" s="53" t="e">
        <f>AA205-AB205-VLOOKUP(C205, Вчера_КовиВак!C:BN, 20, FALSE)</f>
        <v>#N/A</v>
      </c>
      <c r="AV205" s="53" t="e">
        <f>AC205-AD205-VLOOKUP(C205, Вчера_КовиВак!C:BN, 22, FALSE)</f>
        <v>#N/A</v>
      </c>
      <c r="AW205" s="53" t="e">
        <f>VLOOKUP(C205, Вчера_КовиВак!C:BN, 25, FALSE)+F205*2-Z205-AB205-AD205-AG205</f>
        <v>#N/A</v>
      </c>
      <c r="AX205" s="53" t="e">
        <f>AE205-VLOOKUP(C205,Вчера_КовиВак!C:BN, 24, FALSE)</f>
        <v>#N/A</v>
      </c>
    </row>
    <row r="206" spans="1:50" ht="50.1" customHeight="1" x14ac:dyDescent="0.25">
      <c r="A206" s="42"/>
      <c r="B206" s="42"/>
      <c r="C206" s="42"/>
      <c r="D206" s="39"/>
      <c r="E206" s="44"/>
      <c r="F206" s="39"/>
      <c r="G206" s="44"/>
      <c r="H206" s="39"/>
      <c r="I206" s="44"/>
      <c r="J206" s="39"/>
      <c r="K206" s="44"/>
      <c r="L206" s="43"/>
      <c r="M206" s="44"/>
      <c r="N206" s="43"/>
      <c r="O206" s="44"/>
      <c r="P206" s="43"/>
      <c r="Q206" s="44"/>
      <c r="R206" s="43"/>
      <c r="S206" s="44"/>
      <c r="T206" s="43"/>
      <c r="U206" s="44"/>
      <c r="V206" s="43"/>
      <c r="W206" s="44"/>
      <c r="X206" s="43"/>
      <c r="Y206" s="44"/>
      <c r="Z206" s="44"/>
      <c r="AA206" s="44"/>
      <c r="AB206" s="43"/>
      <c r="AC206" s="44"/>
      <c r="AD206" s="43"/>
      <c r="AE206" s="43"/>
      <c r="AF206" s="43"/>
      <c r="AG206" s="44"/>
      <c r="AH206" s="48"/>
      <c r="AI206" s="57">
        <f t="shared" si="4"/>
        <v>0</v>
      </c>
      <c r="AJ206" s="53" t="str">
        <f>IF(ISNA(VLOOKUP(C206,Вчера_КовиВак!C:C, 1, FALSE)),"ошибка",0)</f>
        <v>ошибка</v>
      </c>
      <c r="AK206" s="55"/>
      <c r="AL206" s="53" t="e">
        <f>E206-F206-VLOOKUP(C206, Вчера_КовиВак!C:BN, 2, FALSE)</f>
        <v>#N/A</v>
      </c>
      <c r="AM206" s="53" t="e">
        <f>K206-L206-VLOOKUP(C206, Вчера_КовиВак!C:BN, 4, FALSE)</f>
        <v>#N/A</v>
      </c>
      <c r="AN206" s="53" t="e">
        <f>M206-N206-VLOOKUP(C206, Вчера_КовиВак!C:BN, 6, FALSE)</f>
        <v>#N/A</v>
      </c>
      <c r="AO206" s="53" t="e">
        <f>O206-P206-VLOOKUP(C206, Вчера_КовиВак!C:BN, 8, FALSE)</f>
        <v>#N/A</v>
      </c>
      <c r="AP206" s="53" t="e">
        <f>Q206-R206-VLOOKUP(C206, Вчера_КовиВак!C:BN, 10, FALSE)</f>
        <v>#N/A</v>
      </c>
      <c r="AQ206" s="53" t="e">
        <f>S206-T206-VLOOKUP(C206, Вчера_КовиВак!C:BN, 12, FALSE)</f>
        <v>#N/A</v>
      </c>
      <c r="AR206" s="53" t="e">
        <f>U206-V206-VLOOKUP(C206, Вчера_КовиВак!C:BN, 14, FALSE)</f>
        <v>#N/A</v>
      </c>
      <c r="AS206" s="53" t="e">
        <f>W206-X206-VLOOKUP(C206, Вчера_КовиВак!C:BN, 16, FALSE)</f>
        <v>#N/A</v>
      </c>
      <c r="AT206" s="53" t="e">
        <f>Y206-Z206-VLOOKUP(C206, Вчера_КовиВак!C:BN, 18, FALSE)</f>
        <v>#N/A</v>
      </c>
      <c r="AU206" s="53" t="e">
        <f>AA206-AB206-VLOOKUP(C206, Вчера_КовиВак!C:BN, 20, FALSE)</f>
        <v>#N/A</v>
      </c>
      <c r="AV206" s="53" t="e">
        <f>AC206-AD206-VLOOKUP(C206, Вчера_КовиВак!C:BN, 22, FALSE)</f>
        <v>#N/A</v>
      </c>
      <c r="AW206" s="53" t="e">
        <f>VLOOKUP(C206, Вчера_КовиВак!C:BN, 25, FALSE)+F206*2-Z206-AB206-AD206-AG206</f>
        <v>#N/A</v>
      </c>
      <c r="AX206" s="53" t="e">
        <f>AE206-VLOOKUP(C206,Вчера_КовиВак!C:BN, 24, FALSE)</f>
        <v>#N/A</v>
      </c>
    </row>
    <row r="207" spans="1:50" ht="50.1" customHeight="1" x14ac:dyDescent="0.25">
      <c r="A207" s="42"/>
      <c r="B207" s="42"/>
      <c r="C207" s="42"/>
      <c r="D207" s="39"/>
      <c r="E207" s="44"/>
      <c r="F207" s="39"/>
      <c r="G207" s="44"/>
      <c r="H207" s="39"/>
      <c r="I207" s="44"/>
      <c r="J207" s="39"/>
      <c r="K207" s="44"/>
      <c r="L207" s="43"/>
      <c r="M207" s="44"/>
      <c r="N207" s="43"/>
      <c r="O207" s="44"/>
      <c r="P207" s="43"/>
      <c r="Q207" s="44"/>
      <c r="R207" s="43"/>
      <c r="S207" s="44"/>
      <c r="T207" s="43"/>
      <c r="U207" s="44"/>
      <c r="V207" s="43"/>
      <c r="W207" s="44"/>
      <c r="X207" s="43"/>
      <c r="Y207" s="44"/>
      <c r="Z207" s="44"/>
      <c r="AA207" s="44"/>
      <c r="AB207" s="43"/>
      <c r="AC207" s="44"/>
      <c r="AD207" s="43"/>
      <c r="AE207" s="43"/>
      <c r="AF207" s="43"/>
      <c r="AG207" s="44"/>
      <c r="AH207" s="48"/>
      <c r="AI207" s="57">
        <f t="shared" si="4"/>
        <v>0</v>
      </c>
      <c r="AJ207" s="53" t="str">
        <f>IF(ISNA(VLOOKUP(C207,Вчера_КовиВак!C:C, 1, FALSE)),"ошибка",0)</f>
        <v>ошибка</v>
      </c>
      <c r="AK207" s="55"/>
      <c r="AL207" s="53" t="e">
        <f>E207-F207-VLOOKUP(C207, Вчера_КовиВак!C:BN, 2, FALSE)</f>
        <v>#N/A</v>
      </c>
      <c r="AM207" s="53" t="e">
        <f>K207-L207-VLOOKUP(C207, Вчера_КовиВак!C:BN, 4, FALSE)</f>
        <v>#N/A</v>
      </c>
      <c r="AN207" s="53" t="e">
        <f>M207-N207-VLOOKUP(C207, Вчера_КовиВак!C:BN, 6, FALSE)</f>
        <v>#N/A</v>
      </c>
      <c r="AO207" s="53" t="e">
        <f>O207-P207-VLOOKUP(C207, Вчера_КовиВак!C:BN, 8, FALSE)</f>
        <v>#N/A</v>
      </c>
      <c r="AP207" s="53" t="e">
        <f>Q207-R207-VLOOKUP(C207, Вчера_КовиВак!C:BN, 10, FALSE)</f>
        <v>#N/A</v>
      </c>
      <c r="AQ207" s="53" t="e">
        <f>S207-T207-VLOOKUP(C207, Вчера_КовиВак!C:BN, 12, FALSE)</f>
        <v>#N/A</v>
      </c>
      <c r="AR207" s="53" t="e">
        <f>U207-V207-VLOOKUP(C207, Вчера_КовиВак!C:BN, 14, FALSE)</f>
        <v>#N/A</v>
      </c>
      <c r="AS207" s="53" t="e">
        <f>W207-X207-VLOOKUP(C207, Вчера_КовиВак!C:BN, 16, FALSE)</f>
        <v>#N/A</v>
      </c>
      <c r="AT207" s="53" t="e">
        <f>Y207-Z207-VLOOKUP(C207, Вчера_КовиВак!C:BN, 18, FALSE)</f>
        <v>#N/A</v>
      </c>
      <c r="AU207" s="53" t="e">
        <f>AA207-AB207-VLOOKUP(C207, Вчера_КовиВак!C:BN, 20, FALSE)</f>
        <v>#N/A</v>
      </c>
      <c r="AV207" s="53" t="e">
        <f>AC207-AD207-VLOOKUP(C207, Вчера_КовиВак!C:BN, 22, FALSE)</f>
        <v>#N/A</v>
      </c>
      <c r="AW207" s="53" t="e">
        <f>VLOOKUP(C207, Вчера_КовиВак!C:BN, 25, FALSE)+F207*2-Z207-AB207-AD207-AG207</f>
        <v>#N/A</v>
      </c>
      <c r="AX207" s="53" t="e">
        <f>AE207-VLOOKUP(C207,Вчера_КовиВак!C:BN, 24, FALSE)</f>
        <v>#N/A</v>
      </c>
    </row>
    <row r="208" spans="1:50" ht="50.1" customHeight="1" x14ac:dyDescent="0.25">
      <c r="A208" s="42"/>
      <c r="B208" s="42"/>
      <c r="C208" s="42"/>
      <c r="D208" s="39"/>
      <c r="E208" s="44"/>
      <c r="F208" s="39"/>
      <c r="G208" s="44"/>
      <c r="H208" s="39"/>
      <c r="I208" s="44"/>
      <c r="J208" s="39"/>
      <c r="K208" s="44"/>
      <c r="L208" s="43"/>
      <c r="M208" s="44"/>
      <c r="N208" s="43"/>
      <c r="O208" s="44"/>
      <c r="P208" s="43"/>
      <c r="Q208" s="44"/>
      <c r="R208" s="43"/>
      <c r="S208" s="44"/>
      <c r="T208" s="43"/>
      <c r="U208" s="44"/>
      <c r="V208" s="43"/>
      <c r="W208" s="44"/>
      <c r="X208" s="43"/>
      <c r="Y208" s="44"/>
      <c r="Z208" s="44"/>
      <c r="AA208" s="44"/>
      <c r="AB208" s="43"/>
      <c r="AC208" s="44"/>
      <c r="AD208" s="43"/>
      <c r="AE208" s="43"/>
      <c r="AF208" s="43"/>
      <c r="AG208" s="44"/>
      <c r="AH208" s="48"/>
      <c r="AI208" s="57">
        <f t="shared" si="4"/>
        <v>0</v>
      </c>
      <c r="AJ208" s="53" t="str">
        <f>IF(ISNA(VLOOKUP(C208,Вчера_КовиВак!C:C, 1, FALSE)),"ошибка",0)</f>
        <v>ошибка</v>
      </c>
      <c r="AK208" s="55"/>
      <c r="AL208" s="53" t="e">
        <f>E208-F208-VLOOKUP(C208, Вчера_КовиВак!C:BN, 2, FALSE)</f>
        <v>#N/A</v>
      </c>
      <c r="AM208" s="53" t="e">
        <f>K208-L208-VLOOKUP(C208, Вчера_КовиВак!C:BN, 4, FALSE)</f>
        <v>#N/A</v>
      </c>
      <c r="AN208" s="53" t="e">
        <f>M208-N208-VLOOKUP(C208, Вчера_КовиВак!C:BN, 6, FALSE)</f>
        <v>#N/A</v>
      </c>
      <c r="AO208" s="53" t="e">
        <f>O208-P208-VLOOKUP(C208, Вчера_КовиВак!C:BN, 8, FALSE)</f>
        <v>#N/A</v>
      </c>
      <c r="AP208" s="53" t="e">
        <f>Q208-R208-VLOOKUP(C208, Вчера_КовиВак!C:BN, 10, FALSE)</f>
        <v>#N/A</v>
      </c>
      <c r="AQ208" s="53" t="e">
        <f>S208-T208-VLOOKUP(C208, Вчера_КовиВак!C:BN, 12, FALSE)</f>
        <v>#N/A</v>
      </c>
      <c r="AR208" s="53" t="e">
        <f>U208-V208-VLOOKUP(C208, Вчера_КовиВак!C:BN, 14, FALSE)</f>
        <v>#N/A</v>
      </c>
      <c r="AS208" s="53" t="e">
        <f>W208-X208-VLOOKUP(C208, Вчера_КовиВак!C:BN, 16, FALSE)</f>
        <v>#N/A</v>
      </c>
      <c r="AT208" s="53" t="e">
        <f>Y208-Z208-VLOOKUP(C208, Вчера_КовиВак!C:BN, 18, FALSE)</f>
        <v>#N/A</v>
      </c>
      <c r="AU208" s="53" t="e">
        <f>AA208-AB208-VLOOKUP(C208, Вчера_КовиВак!C:BN, 20, FALSE)</f>
        <v>#N/A</v>
      </c>
      <c r="AV208" s="53" t="e">
        <f>AC208-AD208-VLOOKUP(C208, Вчера_КовиВак!C:BN, 22, FALSE)</f>
        <v>#N/A</v>
      </c>
      <c r="AW208" s="53" t="e">
        <f>VLOOKUP(C208, Вчера_КовиВак!C:BN, 25, FALSE)+F208*2-Z208-AB208-AD208-AG208</f>
        <v>#N/A</v>
      </c>
      <c r="AX208" s="53" t="e">
        <f>AE208-VLOOKUP(C208,Вчера_КовиВак!C:BN, 24, FALSE)</f>
        <v>#N/A</v>
      </c>
    </row>
    <row r="209" spans="1:50" ht="50.1" customHeight="1" x14ac:dyDescent="0.25">
      <c r="A209" s="42"/>
      <c r="B209" s="42"/>
      <c r="C209" s="42"/>
      <c r="D209" s="39"/>
      <c r="E209" s="44"/>
      <c r="F209" s="39"/>
      <c r="G209" s="44"/>
      <c r="H209" s="39"/>
      <c r="I209" s="44"/>
      <c r="J209" s="39"/>
      <c r="K209" s="44"/>
      <c r="L209" s="43"/>
      <c r="M209" s="44"/>
      <c r="N209" s="43"/>
      <c r="O209" s="44"/>
      <c r="P209" s="43"/>
      <c r="Q209" s="44"/>
      <c r="R209" s="43"/>
      <c r="S209" s="44"/>
      <c r="T209" s="43"/>
      <c r="U209" s="44"/>
      <c r="V209" s="43"/>
      <c r="W209" s="44"/>
      <c r="X209" s="43"/>
      <c r="Y209" s="44"/>
      <c r="Z209" s="44"/>
      <c r="AA209" s="44"/>
      <c r="AB209" s="43"/>
      <c r="AC209" s="44"/>
      <c r="AD209" s="43"/>
      <c r="AE209" s="43"/>
      <c r="AF209" s="43"/>
      <c r="AG209" s="44"/>
      <c r="AH209" s="48"/>
      <c r="AI209" s="57">
        <f t="shared" si="4"/>
        <v>0</v>
      </c>
      <c r="AJ209" s="53" t="str">
        <f>IF(ISNA(VLOOKUP(C209,Вчера_КовиВак!C:C, 1, FALSE)),"ошибка",0)</f>
        <v>ошибка</v>
      </c>
      <c r="AK209" s="55"/>
      <c r="AL209" s="53" t="e">
        <f>E209-F209-VLOOKUP(C209, Вчера_КовиВак!C:BN, 2, FALSE)</f>
        <v>#N/A</v>
      </c>
      <c r="AM209" s="53" t="e">
        <f>K209-L209-VLOOKUP(C209, Вчера_КовиВак!C:BN, 4, FALSE)</f>
        <v>#N/A</v>
      </c>
      <c r="AN209" s="53" t="e">
        <f>M209-N209-VLOOKUP(C209, Вчера_КовиВак!C:BN, 6, FALSE)</f>
        <v>#N/A</v>
      </c>
      <c r="AO209" s="53" t="e">
        <f>O209-P209-VLOOKUP(C209, Вчера_КовиВак!C:BN, 8, FALSE)</f>
        <v>#N/A</v>
      </c>
      <c r="AP209" s="53" t="e">
        <f>Q209-R209-VLOOKUP(C209, Вчера_КовиВак!C:BN, 10, FALSE)</f>
        <v>#N/A</v>
      </c>
      <c r="AQ209" s="53" t="e">
        <f>S209-T209-VLOOKUP(C209, Вчера_КовиВак!C:BN, 12, FALSE)</f>
        <v>#N/A</v>
      </c>
      <c r="AR209" s="53" t="e">
        <f>U209-V209-VLOOKUP(C209, Вчера_КовиВак!C:BN, 14, FALSE)</f>
        <v>#N/A</v>
      </c>
      <c r="AS209" s="53" t="e">
        <f>W209-X209-VLOOKUP(C209, Вчера_КовиВак!C:BN, 16, FALSE)</f>
        <v>#N/A</v>
      </c>
      <c r="AT209" s="53" t="e">
        <f>Y209-Z209-VLOOKUP(C209, Вчера_КовиВак!C:BN, 18, FALSE)</f>
        <v>#N/A</v>
      </c>
      <c r="AU209" s="53" t="e">
        <f>AA209-AB209-VLOOKUP(C209, Вчера_КовиВак!C:BN, 20, FALSE)</f>
        <v>#N/A</v>
      </c>
      <c r="AV209" s="53" t="e">
        <f>AC209-AD209-VLOOKUP(C209, Вчера_КовиВак!C:BN, 22, FALSE)</f>
        <v>#N/A</v>
      </c>
      <c r="AW209" s="53" t="e">
        <f>VLOOKUP(C209, Вчера_КовиВак!C:BN, 25, FALSE)+F209*2-Z209-AB209-AD209-AG209</f>
        <v>#N/A</v>
      </c>
      <c r="AX209" s="53" t="e">
        <f>AE209-VLOOKUP(C209,Вчера_КовиВак!C:BN, 24, FALSE)</f>
        <v>#N/A</v>
      </c>
    </row>
    <row r="210" spans="1:50" ht="50.1" customHeight="1" x14ac:dyDescent="0.25">
      <c r="A210" s="42"/>
      <c r="B210" s="42"/>
      <c r="C210" s="42"/>
      <c r="D210" s="39"/>
      <c r="E210" s="44"/>
      <c r="F210" s="39"/>
      <c r="G210" s="44"/>
      <c r="H210" s="39"/>
      <c r="I210" s="44"/>
      <c r="J210" s="39"/>
      <c r="K210" s="44"/>
      <c r="L210" s="43"/>
      <c r="M210" s="44"/>
      <c r="N210" s="43"/>
      <c r="O210" s="44"/>
      <c r="P210" s="43"/>
      <c r="Q210" s="44"/>
      <c r="R210" s="43"/>
      <c r="S210" s="44"/>
      <c r="T210" s="43"/>
      <c r="U210" s="44"/>
      <c r="V210" s="43"/>
      <c r="W210" s="44"/>
      <c r="X210" s="43"/>
      <c r="Y210" s="44"/>
      <c r="Z210" s="44"/>
      <c r="AA210" s="44"/>
      <c r="AB210" s="43"/>
      <c r="AC210" s="44"/>
      <c r="AD210" s="43"/>
      <c r="AE210" s="43"/>
      <c r="AF210" s="43"/>
      <c r="AG210" s="44"/>
      <c r="AH210" s="48"/>
      <c r="AI210" s="57">
        <f t="shared" si="4"/>
        <v>0</v>
      </c>
      <c r="AJ210" s="53" t="str">
        <f>IF(ISNA(VLOOKUP(C210,Вчера_КовиВак!C:C, 1, FALSE)),"ошибка",0)</f>
        <v>ошибка</v>
      </c>
      <c r="AK210" s="55"/>
      <c r="AL210" s="53" t="e">
        <f>E210-F210-VLOOKUP(C210, Вчера_КовиВак!C:BN, 2, FALSE)</f>
        <v>#N/A</v>
      </c>
      <c r="AM210" s="53" t="e">
        <f>K210-L210-VLOOKUP(C210, Вчера_КовиВак!C:BN, 4, FALSE)</f>
        <v>#N/A</v>
      </c>
      <c r="AN210" s="53" t="e">
        <f>M210-N210-VLOOKUP(C210, Вчера_КовиВак!C:BN, 6, FALSE)</f>
        <v>#N/A</v>
      </c>
      <c r="AO210" s="53" t="e">
        <f>O210-P210-VLOOKUP(C210, Вчера_КовиВак!C:BN, 8, FALSE)</f>
        <v>#N/A</v>
      </c>
      <c r="AP210" s="53" t="e">
        <f>Q210-R210-VLOOKUP(C210, Вчера_КовиВак!C:BN, 10, FALSE)</f>
        <v>#N/A</v>
      </c>
      <c r="AQ210" s="53" t="e">
        <f>S210-T210-VLOOKUP(C210, Вчера_КовиВак!C:BN, 12, FALSE)</f>
        <v>#N/A</v>
      </c>
      <c r="AR210" s="53" t="e">
        <f>U210-V210-VLOOKUP(C210, Вчера_КовиВак!C:BN, 14, FALSE)</f>
        <v>#N/A</v>
      </c>
      <c r="AS210" s="53" t="e">
        <f>W210-X210-VLOOKUP(C210, Вчера_КовиВак!C:BN, 16, FALSE)</f>
        <v>#N/A</v>
      </c>
      <c r="AT210" s="53" t="e">
        <f>Y210-Z210-VLOOKUP(C210, Вчера_КовиВак!C:BN, 18, FALSE)</f>
        <v>#N/A</v>
      </c>
      <c r="AU210" s="53" t="e">
        <f>AA210-AB210-VLOOKUP(C210, Вчера_КовиВак!C:BN, 20, FALSE)</f>
        <v>#N/A</v>
      </c>
      <c r="AV210" s="53" t="e">
        <f>AC210-AD210-VLOOKUP(C210, Вчера_КовиВак!C:BN, 22, FALSE)</f>
        <v>#N/A</v>
      </c>
      <c r="AW210" s="53" t="e">
        <f>VLOOKUP(C210, Вчера_КовиВак!C:BN, 25, FALSE)+F210*2-Z210-AB210-AD210-AG210</f>
        <v>#N/A</v>
      </c>
      <c r="AX210" s="53" t="e">
        <f>AE210-VLOOKUP(C210,Вчера_КовиВак!C:BN, 24, FALSE)</f>
        <v>#N/A</v>
      </c>
    </row>
    <row r="211" spans="1:50" ht="50.1" customHeight="1" x14ac:dyDescent="0.25">
      <c r="A211" s="42"/>
      <c r="B211" s="42"/>
      <c r="C211" s="42"/>
      <c r="D211" s="39"/>
      <c r="E211" s="44"/>
      <c r="F211" s="39"/>
      <c r="G211" s="44"/>
      <c r="H211" s="39"/>
      <c r="I211" s="44"/>
      <c r="J211" s="39"/>
      <c r="K211" s="44"/>
      <c r="L211" s="43"/>
      <c r="M211" s="44"/>
      <c r="N211" s="43"/>
      <c r="O211" s="44"/>
      <c r="P211" s="43"/>
      <c r="Q211" s="44"/>
      <c r="R211" s="43"/>
      <c r="S211" s="44"/>
      <c r="T211" s="43"/>
      <c r="U211" s="44"/>
      <c r="V211" s="43"/>
      <c r="W211" s="44"/>
      <c r="X211" s="43"/>
      <c r="Y211" s="44"/>
      <c r="Z211" s="44"/>
      <c r="AA211" s="44"/>
      <c r="AB211" s="43"/>
      <c r="AC211" s="44"/>
      <c r="AD211" s="43"/>
      <c r="AE211" s="43"/>
      <c r="AF211" s="43"/>
      <c r="AG211" s="44"/>
      <c r="AH211" s="48"/>
      <c r="AI211" s="57">
        <f t="shared" si="4"/>
        <v>0</v>
      </c>
      <c r="AJ211" s="53" t="str">
        <f>IF(ISNA(VLOOKUP(C211,Вчера_КовиВак!C:C, 1, FALSE)),"ошибка",0)</f>
        <v>ошибка</v>
      </c>
      <c r="AK211" s="55"/>
      <c r="AL211" s="53" t="e">
        <f>E211-F211-VLOOKUP(C211, Вчера_КовиВак!C:BN, 2, FALSE)</f>
        <v>#N/A</v>
      </c>
      <c r="AM211" s="53" t="e">
        <f>K211-L211-VLOOKUP(C211, Вчера_КовиВак!C:BN, 4, FALSE)</f>
        <v>#N/A</v>
      </c>
      <c r="AN211" s="53" t="e">
        <f>M211-N211-VLOOKUP(C211, Вчера_КовиВак!C:BN, 6, FALSE)</f>
        <v>#N/A</v>
      </c>
      <c r="AO211" s="53" t="e">
        <f>O211-P211-VLOOKUP(C211, Вчера_КовиВак!C:BN, 8, FALSE)</f>
        <v>#N/A</v>
      </c>
      <c r="AP211" s="53" t="e">
        <f>Q211-R211-VLOOKUP(C211, Вчера_КовиВак!C:BN, 10, FALSE)</f>
        <v>#N/A</v>
      </c>
      <c r="AQ211" s="53" t="e">
        <f>S211-T211-VLOOKUP(C211, Вчера_КовиВак!C:BN, 12, FALSE)</f>
        <v>#N/A</v>
      </c>
      <c r="AR211" s="53" t="e">
        <f>U211-V211-VLOOKUP(C211, Вчера_КовиВак!C:BN, 14, FALSE)</f>
        <v>#N/A</v>
      </c>
      <c r="AS211" s="53" t="e">
        <f>W211-X211-VLOOKUP(C211, Вчера_КовиВак!C:BN, 16, FALSE)</f>
        <v>#N/A</v>
      </c>
      <c r="AT211" s="53" t="e">
        <f>Y211-Z211-VLOOKUP(C211, Вчера_КовиВак!C:BN, 18, FALSE)</f>
        <v>#N/A</v>
      </c>
      <c r="AU211" s="53" t="e">
        <f>AA211-AB211-VLOOKUP(C211, Вчера_КовиВак!C:BN, 20, FALSE)</f>
        <v>#N/A</v>
      </c>
      <c r="AV211" s="53" t="e">
        <f>AC211-AD211-VLOOKUP(C211, Вчера_КовиВак!C:BN, 22, FALSE)</f>
        <v>#N/A</v>
      </c>
      <c r="AW211" s="53" t="e">
        <f>VLOOKUP(C211, Вчера_КовиВак!C:BN, 25, FALSE)+F211*2-Z211-AB211-AD211-AG211</f>
        <v>#N/A</v>
      </c>
      <c r="AX211" s="53" t="e">
        <f>AE211-VLOOKUP(C211,Вчера_КовиВак!C:BN, 24, FALSE)</f>
        <v>#N/A</v>
      </c>
    </row>
    <row r="212" spans="1:50" ht="50.1" customHeight="1" x14ac:dyDescent="0.25">
      <c r="A212" s="42"/>
      <c r="B212" s="42"/>
      <c r="C212" s="42"/>
      <c r="D212" s="39"/>
      <c r="E212" s="44"/>
      <c r="F212" s="39"/>
      <c r="G212" s="44"/>
      <c r="H212" s="39"/>
      <c r="I212" s="44"/>
      <c r="J212" s="39"/>
      <c r="K212" s="44"/>
      <c r="L212" s="43"/>
      <c r="M212" s="44"/>
      <c r="N212" s="43"/>
      <c r="O212" s="44"/>
      <c r="P212" s="43"/>
      <c r="Q212" s="44"/>
      <c r="R212" s="43"/>
      <c r="S212" s="44"/>
      <c r="T212" s="43"/>
      <c r="U212" s="44"/>
      <c r="V212" s="43"/>
      <c r="W212" s="44"/>
      <c r="X212" s="43"/>
      <c r="Y212" s="44"/>
      <c r="Z212" s="44"/>
      <c r="AA212" s="44"/>
      <c r="AB212" s="43"/>
      <c r="AC212" s="44"/>
      <c r="AD212" s="43"/>
      <c r="AE212" s="43"/>
      <c r="AF212" s="43"/>
      <c r="AG212" s="44"/>
      <c r="AH212" s="48"/>
      <c r="AI212" s="57">
        <f t="shared" si="4"/>
        <v>0</v>
      </c>
      <c r="AJ212" s="53" t="str">
        <f>IF(ISNA(VLOOKUP(C212,Вчера_КовиВак!C:C, 1, FALSE)),"ошибка",0)</f>
        <v>ошибка</v>
      </c>
      <c r="AK212" s="55"/>
      <c r="AL212" s="53" t="e">
        <f>E212-F212-VLOOKUP(C212, Вчера_КовиВак!C:BN, 2, FALSE)</f>
        <v>#N/A</v>
      </c>
      <c r="AM212" s="53" t="e">
        <f>K212-L212-VLOOKUP(C212, Вчера_КовиВак!C:BN, 4, FALSE)</f>
        <v>#N/A</v>
      </c>
      <c r="AN212" s="53" t="e">
        <f>M212-N212-VLOOKUP(C212, Вчера_КовиВак!C:BN, 6, FALSE)</f>
        <v>#N/A</v>
      </c>
      <c r="AO212" s="53" t="e">
        <f>O212-P212-VLOOKUP(C212, Вчера_КовиВак!C:BN, 8, FALSE)</f>
        <v>#N/A</v>
      </c>
      <c r="AP212" s="53" t="e">
        <f>Q212-R212-VLOOKUP(C212, Вчера_КовиВак!C:BN, 10, FALSE)</f>
        <v>#N/A</v>
      </c>
      <c r="AQ212" s="53" t="e">
        <f>S212-T212-VLOOKUP(C212, Вчера_КовиВак!C:BN, 12, FALSE)</f>
        <v>#N/A</v>
      </c>
      <c r="AR212" s="53" t="e">
        <f>U212-V212-VLOOKUP(C212, Вчера_КовиВак!C:BN, 14, FALSE)</f>
        <v>#N/A</v>
      </c>
      <c r="AS212" s="53" t="e">
        <f>W212-X212-VLOOKUP(C212, Вчера_КовиВак!C:BN, 16, FALSE)</f>
        <v>#N/A</v>
      </c>
      <c r="AT212" s="53" t="e">
        <f>Y212-Z212-VLOOKUP(C212, Вчера_КовиВак!C:BN, 18, FALSE)</f>
        <v>#N/A</v>
      </c>
      <c r="AU212" s="53" t="e">
        <f>AA212-AB212-VLOOKUP(C212, Вчера_КовиВак!C:BN, 20, FALSE)</f>
        <v>#N/A</v>
      </c>
      <c r="AV212" s="53" t="e">
        <f>AC212-AD212-VLOOKUP(C212, Вчера_КовиВак!C:BN, 22, FALSE)</f>
        <v>#N/A</v>
      </c>
      <c r="AW212" s="53" t="e">
        <f>VLOOKUP(C212, Вчера_КовиВак!C:BN, 25, FALSE)+F212*2-Z212-AB212-AD212-AG212</f>
        <v>#N/A</v>
      </c>
      <c r="AX212" s="53" t="e">
        <f>AE212-VLOOKUP(C212,Вчера_КовиВак!C:BN, 24, FALSE)</f>
        <v>#N/A</v>
      </c>
    </row>
    <row r="213" spans="1:50" ht="50.1" customHeight="1" x14ac:dyDescent="0.25">
      <c r="A213" s="42"/>
      <c r="B213" s="42"/>
      <c r="C213" s="42"/>
      <c r="D213" s="39"/>
      <c r="E213" s="44"/>
      <c r="F213" s="39"/>
      <c r="G213" s="44"/>
      <c r="H213" s="39"/>
      <c r="I213" s="44"/>
      <c r="J213" s="39"/>
      <c r="K213" s="44"/>
      <c r="L213" s="43"/>
      <c r="M213" s="44"/>
      <c r="N213" s="43"/>
      <c r="O213" s="44"/>
      <c r="P213" s="43"/>
      <c r="Q213" s="44"/>
      <c r="R213" s="43"/>
      <c r="S213" s="44"/>
      <c r="T213" s="43"/>
      <c r="U213" s="44"/>
      <c r="V213" s="43"/>
      <c r="W213" s="44"/>
      <c r="X213" s="43"/>
      <c r="Y213" s="44"/>
      <c r="Z213" s="44"/>
      <c r="AA213" s="44"/>
      <c r="AB213" s="43"/>
      <c r="AC213" s="44"/>
      <c r="AD213" s="43"/>
      <c r="AE213" s="43"/>
      <c r="AF213" s="43"/>
      <c r="AG213" s="44"/>
      <c r="AH213" s="48"/>
      <c r="AI213" s="57">
        <f t="shared" si="4"/>
        <v>0</v>
      </c>
      <c r="AJ213" s="53" t="str">
        <f>IF(ISNA(VLOOKUP(C213,Вчера_КовиВак!C:C, 1, FALSE)),"ошибка",0)</f>
        <v>ошибка</v>
      </c>
      <c r="AK213" s="55"/>
      <c r="AL213" s="53" t="e">
        <f>E213-F213-VLOOKUP(C213, Вчера_КовиВак!C:BN, 2, FALSE)</f>
        <v>#N/A</v>
      </c>
      <c r="AM213" s="53" t="e">
        <f>K213-L213-VLOOKUP(C213, Вчера_КовиВак!C:BN, 4, FALSE)</f>
        <v>#N/A</v>
      </c>
      <c r="AN213" s="53" t="e">
        <f>M213-N213-VLOOKUP(C213, Вчера_КовиВак!C:BN, 6, FALSE)</f>
        <v>#N/A</v>
      </c>
      <c r="AO213" s="53" t="e">
        <f>O213-P213-VLOOKUP(C213, Вчера_КовиВак!C:BN, 8, FALSE)</f>
        <v>#N/A</v>
      </c>
      <c r="AP213" s="53" t="e">
        <f>Q213-R213-VLOOKUP(C213, Вчера_КовиВак!C:BN, 10, FALSE)</f>
        <v>#N/A</v>
      </c>
      <c r="AQ213" s="53" t="e">
        <f>S213-T213-VLOOKUP(C213, Вчера_КовиВак!C:BN, 12, FALSE)</f>
        <v>#N/A</v>
      </c>
      <c r="AR213" s="53" t="e">
        <f>U213-V213-VLOOKUP(C213, Вчера_КовиВак!C:BN, 14, FALSE)</f>
        <v>#N/A</v>
      </c>
      <c r="AS213" s="53" t="e">
        <f>W213-X213-VLOOKUP(C213, Вчера_КовиВак!C:BN, 16, FALSE)</f>
        <v>#N/A</v>
      </c>
      <c r="AT213" s="53" t="e">
        <f>Y213-Z213-VLOOKUP(C213, Вчера_КовиВак!C:BN, 18, FALSE)</f>
        <v>#N/A</v>
      </c>
      <c r="AU213" s="53" t="e">
        <f>AA213-AB213-VLOOKUP(C213, Вчера_КовиВак!C:BN, 20, FALSE)</f>
        <v>#N/A</v>
      </c>
      <c r="AV213" s="53" t="e">
        <f>AC213-AD213-VLOOKUP(C213, Вчера_КовиВак!C:BN, 22, FALSE)</f>
        <v>#N/A</v>
      </c>
      <c r="AW213" s="53" t="e">
        <f>VLOOKUP(C213, Вчера_КовиВак!C:BN, 25, FALSE)+F213*2-Z213-AB213-AD213-AG213</f>
        <v>#N/A</v>
      </c>
      <c r="AX213" s="53" t="e">
        <f>AE213-VLOOKUP(C213,Вчера_КовиВак!C:BN, 24, FALSE)</f>
        <v>#N/A</v>
      </c>
    </row>
    <row r="214" spans="1:50" ht="60" customHeight="1" x14ac:dyDescent="0.25">
      <c r="A214" s="42"/>
      <c r="B214" s="42"/>
      <c r="C214" s="42"/>
      <c r="D214" s="39"/>
      <c r="E214" s="44"/>
      <c r="F214" s="39"/>
      <c r="G214" s="44"/>
      <c r="H214" s="39"/>
      <c r="I214" s="44"/>
      <c r="J214" s="39"/>
      <c r="K214" s="44"/>
      <c r="L214" s="43"/>
      <c r="M214" s="44"/>
      <c r="N214" s="43"/>
      <c r="O214" s="44"/>
      <c r="P214" s="43"/>
      <c r="Q214" s="44"/>
      <c r="R214" s="43"/>
      <c r="S214" s="44"/>
      <c r="T214" s="43"/>
      <c r="U214" s="44"/>
      <c r="V214" s="43"/>
      <c r="W214" s="44"/>
      <c r="X214" s="43"/>
      <c r="Y214" s="44"/>
      <c r="Z214" s="44"/>
      <c r="AA214" s="44"/>
      <c r="AB214" s="43"/>
      <c r="AC214" s="44"/>
      <c r="AD214" s="43"/>
      <c r="AE214" s="43"/>
      <c r="AF214" s="43"/>
      <c r="AG214" s="44"/>
      <c r="AH214" s="48"/>
      <c r="AI214" s="57">
        <f t="shared" si="4"/>
        <v>0</v>
      </c>
      <c r="AJ214" s="53" t="str">
        <f>IF(ISNA(VLOOKUP(C214,Вчера_КовиВак!C:C, 1, FALSE)),"ошибка",0)</f>
        <v>ошибка</v>
      </c>
      <c r="AK214" s="55"/>
      <c r="AL214" s="53" t="e">
        <f>E214-F214-VLOOKUP(C214, Вчера_КовиВак!C:BN, 2, FALSE)</f>
        <v>#N/A</v>
      </c>
      <c r="AM214" s="53" t="e">
        <f>K214-L214-VLOOKUP(C214, Вчера_КовиВак!C:BN, 4, FALSE)</f>
        <v>#N/A</v>
      </c>
      <c r="AN214" s="53" t="e">
        <f>M214-N214-VLOOKUP(C214, Вчера_КовиВак!C:BN, 6, FALSE)</f>
        <v>#N/A</v>
      </c>
      <c r="AO214" s="53" t="e">
        <f>O214-P214-VLOOKUP(C214, Вчера_КовиВак!C:BN, 8, FALSE)</f>
        <v>#N/A</v>
      </c>
      <c r="AP214" s="53" t="e">
        <f>Q214-R214-VLOOKUP(C214, Вчера_КовиВак!C:BN, 10, FALSE)</f>
        <v>#N/A</v>
      </c>
      <c r="AQ214" s="53" t="e">
        <f>S214-T214-VLOOKUP(C214, Вчера_КовиВак!C:BN, 12, FALSE)</f>
        <v>#N/A</v>
      </c>
      <c r="AR214" s="53" t="e">
        <f>U214-V214-VLOOKUP(C214, Вчера_КовиВак!C:BN, 14, FALSE)</f>
        <v>#N/A</v>
      </c>
      <c r="AS214" s="53" t="e">
        <f>W214-X214-VLOOKUP(C214, Вчера_КовиВак!C:BN, 16, FALSE)</f>
        <v>#N/A</v>
      </c>
      <c r="AT214" s="53" t="e">
        <f>Y214-Z214-VLOOKUP(C214, Вчера_КовиВак!C:BN, 18, FALSE)</f>
        <v>#N/A</v>
      </c>
      <c r="AU214" s="53" t="e">
        <f>AA214-AB214-VLOOKUP(C214, Вчера_КовиВак!C:BN, 20, FALSE)</f>
        <v>#N/A</v>
      </c>
      <c r="AV214" s="53" t="e">
        <f>AC214-AD214-VLOOKUP(C214, Вчера_КовиВак!C:BN, 22, FALSE)</f>
        <v>#N/A</v>
      </c>
      <c r="AW214" s="53" t="e">
        <f>VLOOKUP(C214, Вчера_КовиВак!C:BN, 25, FALSE)+F214*2-Z214-AB214-AD214-AG214</f>
        <v>#N/A</v>
      </c>
      <c r="AX214" s="53" t="e">
        <f>AE214-VLOOKUP(C214,Вчера_КовиВак!C:BN, 24, FALSE)</f>
        <v>#N/A</v>
      </c>
    </row>
    <row r="215" spans="1:50" ht="50.1" customHeight="1" x14ac:dyDescent="0.25">
      <c r="A215" s="42"/>
      <c r="B215" s="42"/>
      <c r="C215" s="42"/>
      <c r="D215" s="39"/>
      <c r="E215" s="44"/>
      <c r="F215" s="39"/>
      <c r="G215" s="44"/>
      <c r="H215" s="39"/>
      <c r="I215" s="44"/>
      <c r="J215" s="39"/>
      <c r="K215" s="44"/>
      <c r="L215" s="43"/>
      <c r="M215" s="44"/>
      <c r="N215" s="43"/>
      <c r="O215" s="44"/>
      <c r="P215" s="43"/>
      <c r="Q215" s="44"/>
      <c r="R215" s="43"/>
      <c r="S215" s="44"/>
      <c r="T215" s="43"/>
      <c r="U215" s="44"/>
      <c r="V215" s="43"/>
      <c r="W215" s="44"/>
      <c r="X215" s="43"/>
      <c r="Y215" s="44"/>
      <c r="Z215" s="44"/>
      <c r="AA215" s="44"/>
      <c r="AB215" s="43"/>
      <c r="AC215" s="44"/>
      <c r="AD215" s="43"/>
      <c r="AE215" s="43"/>
      <c r="AF215" s="43"/>
      <c r="AG215" s="44"/>
      <c r="AH215" s="48"/>
      <c r="AI215" s="57">
        <f t="shared" si="4"/>
        <v>0</v>
      </c>
      <c r="AJ215" s="53" t="str">
        <f>IF(ISNA(VLOOKUP(C215,Вчера_КовиВак!C:C, 1, FALSE)),"ошибка",0)</f>
        <v>ошибка</v>
      </c>
      <c r="AK215" s="55"/>
      <c r="AL215" s="53" t="e">
        <f>E215-F215-VLOOKUP(C215, Вчера_КовиВак!C:BN, 2, FALSE)</f>
        <v>#N/A</v>
      </c>
      <c r="AM215" s="53" t="e">
        <f>K215-L215-VLOOKUP(C215, Вчера_КовиВак!C:BN, 4, FALSE)</f>
        <v>#N/A</v>
      </c>
      <c r="AN215" s="53" t="e">
        <f>M215-N215-VLOOKUP(C215, Вчера_КовиВак!C:BN, 6, FALSE)</f>
        <v>#N/A</v>
      </c>
      <c r="AO215" s="53" t="e">
        <f>O215-P215-VLOOKUP(C215, Вчера_КовиВак!C:BN, 8, FALSE)</f>
        <v>#N/A</v>
      </c>
      <c r="AP215" s="53" t="e">
        <f>Q215-R215-VLOOKUP(C215, Вчера_КовиВак!C:BN, 10, FALSE)</f>
        <v>#N/A</v>
      </c>
      <c r="AQ215" s="53" t="e">
        <f>S215-T215-VLOOKUP(C215, Вчера_КовиВак!C:BN, 12, FALSE)</f>
        <v>#N/A</v>
      </c>
      <c r="AR215" s="53" t="e">
        <f>U215-V215-VLOOKUP(C215, Вчера_КовиВак!C:BN, 14, FALSE)</f>
        <v>#N/A</v>
      </c>
      <c r="AS215" s="53" t="e">
        <f>W215-X215-VLOOKUP(C215, Вчера_КовиВак!C:BN, 16, FALSE)</f>
        <v>#N/A</v>
      </c>
      <c r="AT215" s="53" t="e">
        <f>Y215-Z215-VLOOKUP(C215, Вчера_КовиВак!C:BN, 18, FALSE)</f>
        <v>#N/A</v>
      </c>
      <c r="AU215" s="53" t="e">
        <f>AA215-AB215-VLOOKUP(C215, Вчера_КовиВак!C:BN, 20, FALSE)</f>
        <v>#N/A</v>
      </c>
      <c r="AV215" s="53" t="e">
        <f>AC215-AD215-VLOOKUP(C215, Вчера_КовиВак!C:BN, 22, FALSE)</f>
        <v>#N/A</v>
      </c>
      <c r="AW215" s="53" t="e">
        <f>VLOOKUP(C215, Вчера_КовиВак!C:BN, 25, FALSE)+F215*2-Z215-AB215-AD215-AG215</f>
        <v>#N/A</v>
      </c>
      <c r="AX215" s="53" t="e">
        <f>AE215-VLOOKUP(C215,Вчера_КовиВак!C:BN, 24, FALSE)</f>
        <v>#N/A</v>
      </c>
    </row>
    <row r="216" spans="1:50" ht="78.75" customHeight="1" x14ac:dyDescent="0.25">
      <c r="A216" s="42"/>
      <c r="B216" s="42"/>
      <c r="C216" s="42"/>
      <c r="D216" s="39"/>
      <c r="E216" s="44"/>
      <c r="F216" s="39"/>
      <c r="G216" s="44"/>
      <c r="H216" s="39"/>
      <c r="I216" s="44"/>
      <c r="J216" s="39"/>
      <c r="K216" s="44"/>
      <c r="L216" s="43"/>
      <c r="M216" s="44"/>
      <c r="N216" s="43"/>
      <c r="O216" s="44"/>
      <c r="P216" s="43"/>
      <c r="Q216" s="44"/>
      <c r="R216" s="43"/>
      <c r="S216" s="44"/>
      <c r="T216" s="43"/>
      <c r="U216" s="44"/>
      <c r="V216" s="43"/>
      <c r="W216" s="44"/>
      <c r="X216" s="43"/>
      <c r="Y216" s="44"/>
      <c r="Z216" s="44"/>
      <c r="AA216" s="44"/>
      <c r="AB216" s="43"/>
      <c r="AC216" s="44"/>
      <c r="AD216" s="43"/>
      <c r="AE216" s="43"/>
      <c r="AF216" s="43"/>
      <c r="AG216" s="44"/>
      <c r="AH216" s="48"/>
      <c r="AI216" s="57">
        <f t="shared" si="4"/>
        <v>0</v>
      </c>
      <c r="AJ216" s="53" t="str">
        <f>IF(ISNA(VLOOKUP(C216,Вчера_КовиВак!C:C, 1, FALSE)),"ошибка",0)</f>
        <v>ошибка</v>
      </c>
      <c r="AK216" s="55"/>
      <c r="AL216" s="53" t="e">
        <f>E216-F216-VLOOKUP(C216, Вчера_КовиВак!C:BN, 2, FALSE)</f>
        <v>#N/A</v>
      </c>
      <c r="AM216" s="53" t="e">
        <f>K216-L216-VLOOKUP(C216, Вчера_КовиВак!C:BN, 4, FALSE)</f>
        <v>#N/A</v>
      </c>
      <c r="AN216" s="53" t="e">
        <f>M216-N216-VLOOKUP(C216, Вчера_КовиВак!C:BN, 6, FALSE)</f>
        <v>#N/A</v>
      </c>
      <c r="AO216" s="53" t="e">
        <f>O216-P216-VLOOKUP(C216, Вчера_КовиВак!C:BN, 8, FALSE)</f>
        <v>#N/A</v>
      </c>
      <c r="AP216" s="53" t="e">
        <f>Q216-R216-VLOOKUP(C216, Вчера_КовиВак!C:BN, 10, FALSE)</f>
        <v>#N/A</v>
      </c>
      <c r="AQ216" s="53" t="e">
        <f>S216-T216-VLOOKUP(C216, Вчера_КовиВак!C:BN, 12, FALSE)</f>
        <v>#N/A</v>
      </c>
      <c r="AR216" s="53" t="e">
        <f>U216-V216-VLOOKUP(C216, Вчера_КовиВак!C:BN, 14, FALSE)</f>
        <v>#N/A</v>
      </c>
      <c r="AS216" s="53" t="e">
        <f>W216-X216-VLOOKUP(C216, Вчера_КовиВак!C:BN, 16, FALSE)</f>
        <v>#N/A</v>
      </c>
      <c r="AT216" s="53" t="e">
        <f>Y216-Z216-VLOOKUP(C216, Вчера_КовиВак!C:BN, 18, FALSE)</f>
        <v>#N/A</v>
      </c>
      <c r="AU216" s="53" t="e">
        <f>AA216-AB216-VLOOKUP(C216, Вчера_КовиВак!C:BN, 20, FALSE)</f>
        <v>#N/A</v>
      </c>
      <c r="AV216" s="53" t="e">
        <f>AC216-AD216-VLOOKUP(C216, Вчера_КовиВак!C:BN, 22, FALSE)</f>
        <v>#N/A</v>
      </c>
      <c r="AW216" s="53" t="e">
        <f>VLOOKUP(C216, Вчера_КовиВак!C:BN, 25, FALSE)+F216*2-Z216-AB216-AD216-AG216</f>
        <v>#N/A</v>
      </c>
      <c r="AX216" s="53" t="e">
        <f>AE216-VLOOKUP(C216,Вчера_КовиВак!C:BN, 24, FALSE)</f>
        <v>#N/A</v>
      </c>
    </row>
    <row r="217" spans="1:50" ht="50.1" customHeight="1" x14ac:dyDescent="0.25">
      <c r="A217" s="42"/>
      <c r="B217" s="42"/>
      <c r="C217" s="42"/>
      <c r="D217" s="39"/>
      <c r="E217" s="44"/>
      <c r="F217" s="39"/>
      <c r="G217" s="44"/>
      <c r="H217" s="39"/>
      <c r="I217" s="44"/>
      <c r="J217" s="39"/>
      <c r="K217" s="44"/>
      <c r="L217" s="43"/>
      <c r="M217" s="44"/>
      <c r="N217" s="43"/>
      <c r="O217" s="44"/>
      <c r="P217" s="43"/>
      <c r="Q217" s="44"/>
      <c r="R217" s="43"/>
      <c r="S217" s="44"/>
      <c r="T217" s="43"/>
      <c r="U217" s="44"/>
      <c r="V217" s="43"/>
      <c r="W217" s="44"/>
      <c r="X217" s="43"/>
      <c r="Y217" s="44"/>
      <c r="Z217" s="44"/>
      <c r="AA217" s="44"/>
      <c r="AB217" s="43"/>
      <c r="AC217" s="44"/>
      <c r="AD217" s="43"/>
      <c r="AE217" s="43"/>
      <c r="AF217" s="43"/>
      <c r="AG217" s="44"/>
      <c r="AH217" s="48"/>
      <c r="AI217" s="57">
        <f t="shared" si="4"/>
        <v>0</v>
      </c>
      <c r="AJ217" s="53" t="str">
        <f>IF(ISNA(VLOOKUP(C217,Вчера_КовиВак!C:C, 1, FALSE)),"ошибка",0)</f>
        <v>ошибка</v>
      </c>
      <c r="AK217" s="55"/>
      <c r="AL217" s="53" t="e">
        <f>E217-F217-VLOOKUP(C217, Вчера_КовиВак!C:BN, 2, FALSE)</f>
        <v>#N/A</v>
      </c>
      <c r="AM217" s="53" t="e">
        <f>K217-L217-VLOOKUP(C217, Вчера_КовиВак!C:BN, 4, FALSE)</f>
        <v>#N/A</v>
      </c>
      <c r="AN217" s="53" t="e">
        <f>M217-N217-VLOOKUP(C217, Вчера_КовиВак!C:BN, 6, FALSE)</f>
        <v>#N/A</v>
      </c>
      <c r="AO217" s="53" t="e">
        <f>O217-P217-VLOOKUP(C217, Вчера_КовиВак!C:BN, 8, FALSE)</f>
        <v>#N/A</v>
      </c>
      <c r="AP217" s="53" t="e">
        <f>Q217-R217-VLOOKUP(C217, Вчера_КовиВак!C:BN, 10, FALSE)</f>
        <v>#N/A</v>
      </c>
      <c r="AQ217" s="53" t="e">
        <f>S217-T217-VLOOKUP(C217, Вчера_КовиВак!C:BN, 12, FALSE)</f>
        <v>#N/A</v>
      </c>
      <c r="AR217" s="53" t="e">
        <f>U217-V217-VLOOKUP(C217, Вчера_КовиВак!C:BN, 14, FALSE)</f>
        <v>#N/A</v>
      </c>
      <c r="AS217" s="53" t="e">
        <f>W217-X217-VLOOKUP(C217, Вчера_КовиВак!C:BN, 16, FALSE)</f>
        <v>#N/A</v>
      </c>
      <c r="AT217" s="53" t="e">
        <f>Y217-Z217-VLOOKUP(C217, Вчера_КовиВак!C:BN, 18, FALSE)</f>
        <v>#N/A</v>
      </c>
      <c r="AU217" s="53" t="e">
        <f>AA217-AB217-VLOOKUP(C217, Вчера_КовиВак!C:BN, 20, FALSE)</f>
        <v>#N/A</v>
      </c>
      <c r="AV217" s="53" t="e">
        <f>AC217-AD217-VLOOKUP(C217, Вчера_КовиВак!C:BN, 22, FALSE)</f>
        <v>#N/A</v>
      </c>
      <c r="AW217" s="53" t="e">
        <f>VLOOKUP(C217, Вчера_КовиВак!C:BN, 25, FALSE)+F217*2-Z217-AB217-AD217-AG217</f>
        <v>#N/A</v>
      </c>
      <c r="AX217" s="53" t="e">
        <f>AE217-VLOOKUP(C217,Вчера_КовиВак!C:BN, 24, FALSE)</f>
        <v>#N/A</v>
      </c>
    </row>
    <row r="218" spans="1:50" ht="69" customHeight="1" x14ac:dyDescent="0.25">
      <c r="A218" s="42"/>
      <c r="B218" s="42"/>
      <c r="C218" s="42"/>
      <c r="D218" s="39"/>
      <c r="E218" s="44"/>
      <c r="F218" s="39"/>
      <c r="G218" s="44"/>
      <c r="H218" s="39"/>
      <c r="I218" s="44"/>
      <c r="J218" s="39"/>
      <c r="K218" s="44"/>
      <c r="L218" s="43"/>
      <c r="M218" s="44"/>
      <c r="N218" s="43"/>
      <c r="O218" s="44"/>
      <c r="P218" s="43"/>
      <c r="Q218" s="44"/>
      <c r="R218" s="43"/>
      <c r="S218" s="44"/>
      <c r="T218" s="43"/>
      <c r="U218" s="44"/>
      <c r="V218" s="43"/>
      <c r="W218" s="44"/>
      <c r="X218" s="43"/>
      <c r="Y218" s="44"/>
      <c r="Z218" s="44"/>
      <c r="AA218" s="44"/>
      <c r="AB218" s="43"/>
      <c r="AC218" s="44"/>
      <c r="AD218" s="43"/>
      <c r="AE218" s="43"/>
      <c r="AF218" s="43"/>
      <c r="AG218" s="44"/>
      <c r="AH218" s="48"/>
      <c r="AI218" s="57">
        <f t="shared" si="4"/>
        <v>0</v>
      </c>
      <c r="AJ218" s="53" t="str">
        <f>IF(ISNA(VLOOKUP(C218,Вчера_КовиВак!C:C, 1, FALSE)),"ошибка",0)</f>
        <v>ошибка</v>
      </c>
      <c r="AK218" s="55"/>
      <c r="AL218" s="53" t="e">
        <f>E218-F218-VLOOKUP(C218, Вчера_КовиВак!C:BN, 2, FALSE)</f>
        <v>#N/A</v>
      </c>
      <c r="AM218" s="53" t="e">
        <f>K218-L218-VLOOKUP(C218, Вчера_КовиВак!C:BN, 4, FALSE)</f>
        <v>#N/A</v>
      </c>
      <c r="AN218" s="53" t="e">
        <f>M218-N218-VLOOKUP(C218, Вчера_КовиВак!C:BN, 6, FALSE)</f>
        <v>#N/A</v>
      </c>
      <c r="AO218" s="53" t="e">
        <f>O218-P218-VLOOKUP(C218, Вчера_КовиВак!C:BN, 8, FALSE)</f>
        <v>#N/A</v>
      </c>
      <c r="AP218" s="53" t="e">
        <f>Q218-R218-VLOOKUP(C218, Вчера_КовиВак!C:BN, 10, FALSE)</f>
        <v>#N/A</v>
      </c>
      <c r="AQ218" s="53" t="e">
        <f>S218-T218-VLOOKUP(C218, Вчера_КовиВак!C:BN, 12, FALSE)</f>
        <v>#N/A</v>
      </c>
      <c r="AR218" s="53" t="e">
        <f>U218-V218-VLOOKUP(C218, Вчера_КовиВак!C:BN, 14, FALSE)</f>
        <v>#N/A</v>
      </c>
      <c r="AS218" s="53" t="e">
        <f>W218-X218-VLOOKUP(C218, Вчера_КовиВак!C:BN, 16, FALSE)</f>
        <v>#N/A</v>
      </c>
      <c r="AT218" s="53" t="e">
        <f>Y218-Z218-VLOOKUP(C218, Вчера_КовиВак!C:BN, 18, FALSE)</f>
        <v>#N/A</v>
      </c>
      <c r="AU218" s="53" t="e">
        <f>AA218-AB218-VLOOKUP(C218, Вчера_КовиВак!C:BN, 20, FALSE)</f>
        <v>#N/A</v>
      </c>
      <c r="AV218" s="53" t="e">
        <f>AC218-AD218-VLOOKUP(C218, Вчера_КовиВак!C:BN, 22, FALSE)</f>
        <v>#N/A</v>
      </c>
      <c r="AW218" s="53" t="e">
        <f>VLOOKUP(C218, Вчера_КовиВак!C:BN, 25, FALSE)+F218*2-Z218-AB218-AD218-AG218</f>
        <v>#N/A</v>
      </c>
      <c r="AX218" s="53" t="e">
        <f>AE218-VLOOKUP(C218,Вчера_КовиВак!C:BN, 24, FALSE)</f>
        <v>#N/A</v>
      </c>
    </row>
    <row r="219" spans="1:50" ht="50.1" customHeight="1" x14ac:dyDescent="0.25">
      <c r="A219" s="42"/>
      <c r="B219" s="42"/>
      <c r="C219" s="42"/>
      <c r="D219" s="39"/>
      <c r="E219" s="44"/>
      <c r="F219" s="39"/>
      <c r="G219" s="44"/>
      <c r="H219" s="39"/>
      <c r="I219" s="44"/>
      <c r="J219" s="39"/>
      <c r="K219" s="44"/>
      <c r="L219" s="43"/>
      <c r="M219" s="44"/>
      <c r="N219" s="43"/>
      <c r="O219" s="44"/>
      <c r="P219" s="43"/>
      <c r="Q219" s="44"/>
      <c r="R219" s="43"/>
      <c r="S219" s="44"/>
      <c r="T219" s="43"/>
      <c r="U219" s="44"/>
      <c r="V219" s="43"/>
      <c r="W219" s="44"/>
      <c r="X219" s="43"/>
      <c r="Y219" s="44"/>
      <c r="Z219" s="44"/>
      <c r="AA219" s="44"/>
      <c r="AB219" s="43"/>
      <c r="AC219" s="44"/>
      <c r="AD219" s="43"/>
      <c r="AE219" s="43"/>
      <c r="AF219" s="43"/>
      <c r="AG219" s="44"/>
      <c r="AH219" s="48"/>
      <c r="AI219" s="57">
        <f t="shared" si="4"/>
        <v>0</v>
      </c>
      <c r="AJ219" s="53" t="str">
        <f>IF(ISNA(VLOOKUP(C219,Вчера_КовиВак!C:C, 1, FALSE)),"ошибка",0)</f>
        <v>ошибка</v>
      </c>
      <c r="AK219" s="55"/>
      <c r="AL219" s="53" t="e">
        <f>E219-F219-VLOOKUP(C219, Вчера_КовиВак!C:BN, 2, FALSE)</f>
        <v>#N/A</v>
      </c>
      <c r="AM219" s="53" t="e">
        <f>K219-L219-VLOOKUP(C219, Вчера_КовиВак!C:BN, 4, FALSE)</f>
        <v>#N/A</v>
      </c>
      <c r="AN219" s="53" t="e">
        <f>M219-N219-VLOOKUP(C219, Вчера_КовиВак!C:BN, 6, FALSE)</f>
        <v>#N/A</v>
      </c>
      <c r="AO219" s="53" t="e">
        <f>O219-P219-VLOOKUP(C219, Вчера_КовиВак!C:BN, 8, FALSE)</f>
        <v>#N/A</v>
      </c>
      <c r="AP219" s="53" t="e">
        <f>Q219-R219-VLOOKUP(C219, Вчера_КовиВак!C:BN, 10, FALSE)</f>
        <v>#N/A</v>
      </c>
      <c r="AQ219" s="53" t="e">
        <f>S219-T219-VLOOKUP(C219, Вчера_КовиВак!C:BN, 12, FALSE)</f>
        <v>#N/A</v>
      </c>
      <c r="AR219" s="53" t="e">
        <f>U219-V219-VLOOKUP(C219, Вчера_КовиВак!C:BN, 14, FALSE)</f>
        <v>#N/A</v>
      </c>
      <c r="AS219" s="53" t="e">
        <f>W219-X219-VLOOKUP(C219, Вчера_КовиВак!C:BN, 16, FALSE)</f>
        <v>#N/A</v>
      </c>
      <c r="AT219" s="53" t="e">
        <f>Y219-Z219-VLOOKUP(C219, Вчера_КовиВак!C:BN, 18, FALSE)</f>
        <v>#N/A</v>
      </c>
      <c r="AU219" s="53" t="e">
        <f>AA219-AB219-VLOOKUP(C219, Вчера_КовиВак!C:BN, 20, FALSE)</f>
        <v>#N/A</v>
      </c>
      <c r="AV219" s="53" t="e">
        <f>AC219-AD219-VLOOKUP(C219, Вчера_КовиВак!C:BN, 22, FALSE)</f>
        <v>#N/A</v>
      </c>
      <c r="AW219" s="53" t="e">
        <f>VLOOKUP(C219, Вчера_КовиВак!C:BN, 25, FALSE)+F219*2-Z219-AB219-AD219-AG219</f>
        <v>#N/A</v>
      </c>
      <c r="AX219" s="53" t="e">
        <f>AE219-VLOOKUP(C219,Вчера_КовиВак!C:BN, 24, FALSE)</f>
        <v>#N/A</v>
      </c>
    </row>
    <row r="220" spans="1:50" ht="50.1" customHeight="1" x14ac:dyDescent="0.25">
      <c r="A220" s="42"/>
      <c r="B220" s="42"/>
      <c r="C220" s="42"/>
      <c r="D220" s="39"/>
      <c r="E220" s="44"/>
      <c r="F220" s="39"/>
      <c r="G220" s="44"/>
      <c r="H220" s="39"/>
      <c r="I220" s="44"/>
      <c r="J220" s="39"/>
      <c r="K220" s="44"/>
      <c r="L220" s="43"/>
      <c r="M220" s="44"/>
      <c r="N220" s="43"/>
      <c r="O220" s="44"/>
      <c r="P220" s="43"/>
      <c r="Q220" s="44"/>
      <c r="R220" s="43"/>
      <c r="S220" s="44"/>
      <c r="T220" s="43"/>
      <c r="U220" s="44"/>
      <c r="V220" s="43"/>
      <c r="W220" s="44"/>
      <c r="X220" s="43"/>
      <c r="Y220" s="44"/>
      <c r="Z220" s="44"/>
      <c r="AA220" s="44"/>
      <c r="AB220" s="43"/>
      <c r="AC220" s="44"/>
      <c r="AD220" s="43"/>
      <c r="AE220" s="43"/>
      <c r="AF220" s="43"/>
      <c r="AG220" s="44"/>
      <c r="AH220" s="48"/>
      <c r="AI220" s="57">
        <f t="shared" si="4"/>
        <v>0</v>
      </c>
      <c r="AJ220" s="53" t="str">
        <f>IF(ISNA(VLOOKUP(C220,Вчера_КовиВак!C:C, 1, FALSE)),"ошибка",0)</f>
        <v>ошибка</v>
      </c>
      <c r="AK220" s="55"/>
      <c r="AL220" s="53" t="e">
        <f>E220-F220-VLOOKUP(C220, Вчера_КовиВак!C:BN, 2, FALSE)</f>
        <v>#N/A</v>
      </c>
      <c r="AM220" s="53" t="e">
        <f>K220-L220-VLOOKUP(C220, Вчера_КовиВак!C:BN, 4, FALSE)</f>
        <v>#N/A</v>
      </c>
      <c r="AN220" s="53" t="e">
        <f>M220-N220-VLOOKUP(C220, Вчера_КовиВак!C:BN, 6, FALSE)</f>
        <v>#N/A</v>
      </c>
      <c r="AO220" s="53" t="e">
        <f>O220-P220-VLOOKUP(C220, Вчера_КовиВак!C:BN, 8, FALSE)</f>
        <v>#N/A</v>
      </c>
      <c r="AP220" s="53" t="e">
        <f>Q220-R220-VLOOKUP(C220, Вчера_КовиВак!C:BN, 10, FALSE)</f>
        <v>#N/A</v>
      </c>
      <c r="AQ220" s="53" t="e">
        <f>S220-T220-VLOOKUP(C220, Вчера_КовиВак!C:BN, 12, FALSE)</f>
        <v>#N/A</v>
      </c>
      <c r="AR220" s="53" t="e">
        <f>U220-V220-VLOOKUP(C220, Вчера_КовиВак!C:BN, 14, FALSE)</f>
        <v>#N/A</v>
      </c>
      <c r="AS220" s="53" t="e">
        <f>W220-X220-VLOOKUP(C220, Вчера_КовиВак!C:BN, 16, FALSE)</f>
        <v>#N/A</v>
      </c>
      <c r="AT220" s="53" t="e">
        <f>Y220-Z220-VLOOKUP(C220, Вчера_КовиВак!C:BN, 18, FALSE)</f>
        <v>#N/A</v>
      </c>
      <c r="AU220" s="53" t="e">
        <f>AA220-AB220-VLOOKUP(C220, Вчера_КовиВак!C:BN, 20, FALSE)</f>
        <v>#N/A</v>
      </c>
      <c r="AV220" s="53" t="e">
        <f>AC220-AD220-VLOOKUP(C220, Вчера_КовиВак!C:BN, 22, FALSE)</f>
        <v>#N/A</v>
      </c>
      <c r="AW220" s="53" t="e">
        <f>VLOOKUP(C220, Вчера_КовиВак!C:BN, 25, FALSE)+F220*2-Z220-AB220-AD220-AG220</f>
        <v>#N/A</v>
      </c>
      <c r="AX220" s="53" t="e">
        <f>AE220-VLOOKUP(C220,Вчера_КовиВак!C:BN, 24, FALSE)</f>
        <v>#N/A</v>
      </c>
    </row>
    <row r="221" spans="1:50" ht="50.1" customHeight="1" x14ac:dyDescent="0.25">
      <c r="A221" s="42"/>
      <c r="B221" s="42"/>
      <c r="C221" s="42"/>
      <c r="D221" s="39"/>
      <c r="E221" s="44"/>
      <c r="F221" s="39"/>
      <c r="G221" s="44"/>
      <c r="H221" s="39"/>
      <c r="I221" s="44"/>
      <c r="J221" s="39"/>
      <c r="K221" s="44"/>
      <c r="L221" s="43"/>
      <c r="M221" s="44"/>
      <c r="N221" s="43"/>
      <c r="O221" s="44"/>
      <c r="P221" s="43"/>
      <c r="Q221" s="44"/>
      <c r="R221" s="43"/>
      <c r="S221" s="44"/>
      <c r="T221" s="43"/>
      <c r="U221" s="44"/>
      <c r="V221" s="43"/>
      <c r="W221" s="44"/>
      <c r="X221" s="43"/>
      <c r="Y221" s="44"/>
      <c r="Z221" s="44"/>
      <c r="AA221" s="44"/>
      <c r="AB221" s="43"/>
      <c r="AC221" s="44"/>
      <c r="AD221" s="43"/>
      <c r="AE221" s="43"/>
      <c r="AF221" s="43"/>
      <c r="AG221" s="44"/>
      <c r="AH221" s="48"/>
      <c r="AI221" s="57">
        <f t="shared" si="4"/>
        <v>0</v>
      </c>
      <c r="AJ221" s="53" t="str">
        <f>IF(ISNA(VLOOKUP(C221,Вчера_КовиВак!C:C, 1, FALSE)),"ошибка",0)</f>
        <v>ошибка</v>
      </c>
      <c r="AK221" s="55"/>
      <c r="AL221" s="53" t="e">
        <f>E221-F221-VLOOKUP(C221, Вчера_КовиВак!C:BN, 2, FALSE)</f>
        <v>#N/A</v>
      </c>
      <c r="AM221" s="53" t="e">
        <f>K221-L221-VLOOKUP(C221, Вчера_КовиВак!C:BN, 4, FALSE)</f>
        <v>#N/A</v>
      </c>
      <c r="AN221" s="53" t="e">
        <f>M221-N221-VLOOKUP(C221, Вчера_КовиВак!C:BN, 6, FALSE)</f>
        <v>#N/A</v>
      </c>
      <c r="AO221" s="53" t="e">
        <f>O221-P221-VLOOKUP(C221, Вчера_КовиВак!C:BN, 8, FALSE)</f>
        <v>#N/A</v>
      </c>
      <c r="AP221" s="53" t="e">
        <f>Q221-R221-VLOOKUP(C221, Вчера_КовиВак!C:BN, 10, FALSE)</f>
        <v>#N/A</v>
      </c>
      <c r="AQ221" s="53" t="e">
        <f>S221-T221-VLOOKUP(C221, Вчера_КовиВак!C:BN, 12, FALSE)</f>
        <v>#N/A</v>
      </c>
      <c r="AR221" s="53" t="e">
        <f>U221-V221-VLOOKUP(C221, Вчера_КовиВак!C:BN, 14, FALSE)</f>
        <v>#N/A</v>
      </c>
      <c r="AS221" s="53" t="e">
        <f>W221-X221-VLOOKUP(C221, Вчера_КовиВак!C:BN, 16, FALSE)</f>
        <v>#N/A</v>
      </c>
      <c r="AT221" s="53" t="e">
        <f>Y221-Z221-VLOOKUP(C221, Вчера_КовиВак!C:BN, 18, FALSE)</f>
        <v>#N/A</v>
      </c>
      <c r="AU221" s="53" t="e">
        <f>AA221-AB221-VLOOKUP(C221, Вчера_КовиВак!C:BN, 20, FALSE)</f>
        <v>#N/A</v>
      </c>
      <c r="AV221" s="53" t="e">
        <f>AC221-AD221-VLOOKUP(C221, Вчера_КовиВак!C:BN, 22, FALSE)</f>
        <v>#N/A</v>
      </c>
      <c r="AW221" s="53" t="e">
        <f>VLOOKUP(C221, Вчера_КовиВак!C:BN, 25, FALSE)+F221*2-Z221-AB221-AD221-AG221</f>
        <v>#N/A</v>
      </c>
      <c r="AX221" s="53" t="e">
        <f>AE221-VLOOKUP(C221,Вчера_КовиВак!C:BN, 24, FALSE)</f>
        <v>#N/A</v>
      </c>
    </row>
    <row r="222" spans="1:50" ht="50.1" customHeight="1" x14ac:dyDescent="0.25">
      <c r="A222" s="42"/>
      <c r="B222" s="42"/>
      <c r="C222" s="42"/>
      <c r="D222" s="39"/>
      <c r="E222" s="44"/>
      <c r="F222" s="39"/>
      <c r="G222" s="44"/>
      <c r="H222" s="39"/>
      <c r="I222" s="44"/>
      <c r="J222" s="39"/>
      <c r="K222" s="44"/>
      <c r="L222" s="43"/>
      <c r="M222" s="44"/>
      <c r="N222" s="43"/>
      <c r="O222" s="44"/>
      <c r="P222" s="43"/>
      <c r="Q222" s="44"/>
      <c r="R222" s="43"/>
      <c r="S222" s="44"/>
      <c r="T222" s="43"/>
      <c r="U222" s="44"/>
      <c r="V222" s="43"/>
      <c r="W222" s="44"/>
      <c r="X222" s="43"/>
      <c r="Y222" s="44"/>
      <c r="Z222" s="44"/>
      <c r="AA222" s="44"/>
      <c r="AB222" s="43"/>
      <c r="AC222" s="44"/>
      <c r="AD222" s="43"/>
      <c r="AE222" s="43"/>
      <c r="AF222" s="43"/>
      <c r="AG222" s="44"/>
      <c r="AH222" s="48"/>
      <c r="AI222" s="57">
        <f t="shared" si="4"/>
        <v>0</v>
      </c>
      <c r="AJ222" s="53" t="str">
        <f>IF(ISNA(VLOOKUP(C222,Вчера_КовиВак!C:C, 1, FALSE)),"ошибка",0)</f>
        <v>ошибка</v>
      </c>
      <c r="AK222" s="55"/>
      <c r="AL222" s="53" t="e">
        <f>E222-F222-VLOOKUP(C222, Вчера_КовиВак!C:BN, 2, FALSE)</f>
        <v>#N/A</v>
      </c>
      <c r="AM222" s="53" t="e">
        <f>K222-L222-VLOOKUP(C222, Вчера_КовиВак!C:BN, 4, FALSE)</f>
        <v>#N/A</v>
      </c>
      <c r="AN222" s="53" t="e">
        <f>M222-N222-VLOOKUP(C222, Вчера_КовиВак!C:BN, 6, FALSE)</f>
        <v>#N/A</v>
      </c>
      <c r="AO222" s="53" t="e">
        <f>O222-P222-VLOOKUP(C222, Вчера_КовиВак!C:BN, 8, FALSE)</f>
        <v>#N/A</v>
      </c>
      <c r="AP222" s="53" t="e">
        <f>Q222-R222-VLOOKUP(C222, Вчера_КовиВак!C:BN, 10, FALSE)</f>
        <v>#N/A</v>
      </c>
      <c r="AQ222" s="53" t="e">
        <f>S222-T222-VLOOKUP(C222, Вчера_КовиВак!C:BN, 12, FALSE)</f>
        <v>#N/A</v>
      </c>
      <c r="AR222" s="53" t="e">
        <f>U222-V222-VLOOKUP(C222, Вчера_КовиВак!C:BN, 14, FALSE)</f>
        <v>#N/A</v>
      </c>
      <c r="AS222" s="53" t="e">
        <f>W222-X222-VLOOKUP(C222, Вчера_КовиВак!C:BN, 16, FALSE)</f>
        <v>#N/A</v>
      </c>
      <c r="AT222" s="53" t="e">
        <f>Y222-Z222-VLOOKUP(C222, Вчера_КовиВак!C:BN, 18, FALSE)</f>
        <v>#N/A</v>
      </c>
      <c r="AU222" s="53" t="e">
        <f>AA222-AB222-VLOOKUP(C222, Вчера_КовиВак!C:BN, 20, FALSE)</f>
        <v>#N/A</v>
      </c>
      <c r="AV222" s="53" t="e">
        <f>AC222-AD222-VLOOKUP(C222, Вчера_КовиВак!C:BN, 22, FALSE)</f>
        <v>#N/A</v>
      </c>
      <c r="AW222" s="53" t="e">
        <f>VLOOKUP(C222, Вчера_КовиВак!C:BN, 25, FALSE)+F222*2-Z222-AB222-AD222-AG222</f>
        <v>#N/A</v>
      </c>
      <c r="AX222" s="53" t="e">
        <f>AE222-VLOOKUP(C222,Вчера_КовиВак!C:BN, 24, FALSE)</f>
        <v>#N/A</v>
      </c>
    </row>
    <row r="223" spans="1:50" ht="50.1" customHeight="1" x14ac:dyDescent="0.25">
      <c r="A223" s="42"/>
      <c r="B223" s="42"/>
      <c r="C223" s="42"/>
      <c r="D223" s="39"/>
      <c r="E223" s="44"/>
      <c r="F223" s="39"/>
      <c r="G223" s="44"/>
      <c r="H223" s="39"/>
      <c r="I223" s="44"/>
      <c r="J223" s="39"/>
      <c r="K223" s="44"/>
      <c r="L223" s="43"/>
      <c r="M223" s="44"/>
      <c r="N223" s="43"/>
      <c r="O223" s="44"/>
      <c r="P223" s="43"/>
      <c r="Q223" s="44"/>
      <c r="R223" s="43"/>
      <c r="S223" s="44"/>
      <c r="T223" s="43"/>
      <c r="U223" s="44"/>
      <c r="V223" s="43"/>
      <c r="W223" s="44"/>
      <c r="X223" s="43"/>
      <c r="Y223" s="44"/>
      <c r="Z223" s="44"/>
      <c r="AA223" s="44"/>
      <c r="AB223" s="43"/>
      <c r="AC223" s="44"/>
      <c r="AD223" s="43"/>
      <c r="AE223" s="43"/>
      <c r="AF223" s="43"/>
      <c r="AG223" s="44"/>
      <c r="AH223" s="48"/>
      <c r="AI223" s="57">
        <f t="shared" si="4"/>
        <v>0</v>
      </c>
      <c r="AJ223" s="53" t="str">
        <f>IF(ISNA(VLOOKUP(C223,Вчера_КовиВак!C:C, 1, FALSE)),"ошибка",0)</f>
        <v>ошибка</v>
      </c>
      <c r="AK223" s="55"/>
      <c r="AL223" s="53" t="e">
        <f>E223-F223-VLOOKUP(C223, Вчера_КовиВак!C:BN, 2, FALSE)</f>
        <v>#N/A</v>
      </c>
      <c r="AM223" s="53" t="e">
        <f>K223-L223-VLOOKUP(C223, Вчера_КовиВак!C:BN, 4, FALSE)</f>
        <v>#N/A</v>
      </c>
      <c r="AN223" s="53" t="e">
        <f>M223-N223-VLOOKUP(C223, Вчера_КовиВак!C:BN, 6, FALSE)</f>
        <v>#N/A</v>
      </c>
      <c r="AO223" s="53" t="e">
        <f>O223-P223-VLOOKUP(C223, Вчера_КовиВак!C:BN, 8, FALSE)</f>
        <v>#N/A</v>
      </c>
      <c r="AP223" s="53" t="e">
        <f>Q223-R223-VLOOKUP(C223, Вчера_КовиВак!C:BN, 10, FALSE)</f>
        <v>#N/A</v>
      </c>
      <c r="AQ223" s="53" t="e">
        <f>S223-T223-VLOOKUP(C223, Вчера_КовиВак!C:BN, 12, FALSE)</f>
        <v>#N/A</v>
      </c>
      <c r="AR223" s="53" t="e">
        <f>U223-V223-VLOOKUP(C223, Вчера_КовиВак!C:BN, 14, FALSE)</f>
        <v>#N/A</v>
      </c>
      <c r="AS223" s="53" t="e">
        <f>W223-X223-VLOOKUP(C223, Вчера_КовиВак!C:BN, 16, FALSE)</f>
        <v>#N/A</v>
      </c>
      <c r="AT223" s="53" t="e">
        <f>Y223-Z223-VLOOKUP(C223, Вчера_КовиВак!C:BN, 18, FALSE)</f>
        <v>#N/A</v>
      </c>
      <c r="AU223" s="53" t="e">
        <f>AA223-AB223-VLOOKUP(C223, Вчера_КовиВак!C:BN, 20, FALSE)</f>
        <v>#N/A</v>
      </c>
      <c r="AV223" s="53" t="e">
        <f>AC223-AD223-VLOOKUP(C223, Вчера_КовиВак!C:BN, 22, FALSE)</f>
        <v>#N/A</v>
      </c>
      <c r="AW223" s="53" t="e">
        <f>VLOOKUP(C223, Вчера_КовиВак!C:BN, 25, FALSE)+F223*2-Z223-AB223-AD223-AG223</f>
        <v>#N/A</v>
      </c>
      <c r="AX223" s="53" t="e">
        <f>AE223-VLOOKUP(C223,Вчера_КовиВак!C:BN, 24, FALSE)</f>
        <v>#N/A</v>
      </c>
    </row>
    <row r="224" spans="1:50" ht="50.1" customHeight="1" x14ac:dyDescent="0.25">
      <c r="A224" s="42"/>
      <c r="B224" s="42"/>
      <c r="C224" s="42"/>
      <c r="D224" s="39"/>
      <c r="E224" s="44"/>
      <c r="F224" s="39"/>
      <c r="G224" s="44"/>
      <c r="H224" s="39"/>
      <c r="I224" s="44"/>
      <c r="J224" s="39"/>
      <c r="K224" s="44"/>
      <c r="L224" s="43"/>
      <c r="M224" s="44"/>
      <c r="N224" s="43"/>
      <c r="O224" s="44"/>
      <c r="P224" s="43"/>
      <c r="Q224" s="44"/>
      <c r="R224" s="43"/>
      <c r="S224" s="44"/>
      <c r="T224" s="43"/>
      <c r="U224" s="44"/>
      <c r="V224" s="43"/>
      <c r="W224" s="44"/>
      <c r="X224" s="43"/>
      <c r="Y224" s="44"/>
      <c r="Z224" s="44"/>
      <c r="AA224" s="44"/>
      <c r="AB224" s="43"/>
      <c r="AC224" s="44"/>
      <c r="AD224" s="43"/>
      <c r="AE224" s="43"/>
      <c r="AF224" s="43"/>
      <c r="AG224" s="44"/>
      <c r="AH224" s="48"/>
      <c r="AI224" s="57">
        <f t="shared" si="4"/>
        <v>0</v>
      </c>
      <c r="AJ224" s="53" t="str">
        <f>IF(ISNA(VLOOKUP(C224,Вчера_КовиВак!C:C, 1, FALSE)),"ошибка",0)</f>
        <v>ошибка</v>
      </c>
      <c r="AK224" s="55"/>
      <c r="AL224" s="53" t="e">
        <f>E224-F224-VLOOKUP(C224, Вчера_КовиВак!C:BN, 2, FALSE)</f>
        <v>#N/A</v>
      </c>
      <c r="AM224" s="53" t="e">
        <f>K224-L224-VLOOKUP(C224, Вчера_КовиВак!C:BN, 4, FALSE)</f>
        <v>#N/A</v>
      </c>
      <c r="AN224" s="53" t="e">
        <f>M224-N224-VLOOKUP(C224, Вчера_КовиВак!C:BN, 6, FALSE)</f>
        <v>#N/A</v>
      </c>
      <c r="AO224" s="53" t="e">
        <f>O224-P224-VLOOKUP(C224, Вчера_КовиВак!C:BN, 8, FALSE)</f>
        <v>#N/A</v>
      </c>
      <c r="AP224" s="53" t="e">
        <f>Q224-R224-VLOOKUP(C224, Вчера_КовиВак!C:BN, 10, FALSE)</f>
        <v>#N/A</v>
      </c>
      <c r="AQ224" s="53" t="e">
        <f>S224-T224-VLOOKUP(C224, Вчера_КовиВак!C:BN, 12, FALSE)</f>
        <v>#N/A</v>
      </c>
      <c r="AR224" s="53" t="e">
        <f>U224-V224-VLOOKUP(C224, Вчера_КовиВак!C:BN, 14, FALSE)</f>
        <v>#N/A</v>
      </c>
      <c r="AS224" s="53" t="e">
        <f>W224-X224-VLOOKUP(C224, Вчера_КовиВак!C:BN, 16, FALSE)</f>
        <v>#N/A</v>
      </c>
      <c r="AT224" s="53" t="e">
        <f>Y224-Z224-VLOOKUP(C224, Вчера_КовиВак!C:BN, 18, FALSE)</f>
        <v>#N/A</v>
      </c>
      <c r="AU224" s="53" t="e">
        <f>AA224-AB224-VLOOKUP(C224, Вчера_КовиВак!C:BN, 20, FALSE)</f>
        <v>#N/A</v>
      </c>
      <c r="AV224" s="53" t="e">
        <f>AC224-AD224-VLOOKUP(C224, Вчера_КовиВак!C:BN, 22, FALSE)</f>
        <v>#N/A</v>
      </c>
      <c r="AW224" s="53" t="e">
        <f>VLOOKUP(C224, Вчера_КовиВак!C:BN, 25, FALSE)+F224*2-Z224-AB224-AD224-AG224</f>
        <v>#N/A</v>
      </c>
      <c r="AX224" s="53" t="e">
        <f>AE224-VLOOKUP(C224,Вчера_КовиВак!C:BN, 24, FALSE)</f>
        <v>#N/A</v>
      </c>
    </row>
    <row r="225" spans="1:50" ht="50.1" customHeight="1" x14ac:dyDescent="0.25">
      <c r="A225" s="42"/>
      <c r="B225" s="42"/>
      <c r="C225" s="42"/>
      <c r="D225" s="39"/>
      <c r="E225" s="44"/>
      <c r="F225" s="39"/>
      <c r="G225" s="44"/>
      <c r="H225" s="39"/>
      <c r="I225" s="44"/>
      <c r="J225" s="39"/>
      <c r="K225" s="44"/>
      <c r="L225" s="43"/>
      <c r="M225" s="44"/>
      <c r="N225" s="43"/>
      <c r="O225" s="44"/>
      <c r="P225" s="43"/>
      <c r="Q225" s="44"/>
      <c r="R225" s="43"/>
      <c r="S225" s="44"/>
      <c r="T225" s="43"/>
      <c r="U225" s="44"/>
      <c r="V225" s="43"/>
      <c r="W225" s="44"/>
      <c r="X225" s="43"/>
      <c r="Y225" s="44"/>
      <c r="Z225" s="44"/>
      <c r="AA225" s="44"/>
      <c r="AB225" s="43"/>
      <c r="AC225" s="44"/>
      <c r="AD225" s="43"/>
      <c r="AE225" s="43"/>
      <c r="AF225" s="43"/>
      <c r="AG225" s="44"/>
      <c r="AH225" s="48"/>
      <c r="AI225" s="57">
        <f t="shared" si="4"/>
        <v>0</v>
      </c>
      <c r="AJ225" s="53" t="str">
        <f>IF(ISNA(VLOOKUP(C225,Вчера_КовиВак!C:C, 1, FALSE)),"ошибка",0)</f>
        <v>ошибка</v>
      </c>
      <c r="AK225" s="55"/>
      <c r="AL225" s="53" t="e">
        <f>E225-F225-VLOOKUP(C225, Вчера_КовиВак!C:BN, 2, FALSE)</f>
        <v>#N/A</v>
      </c>
      <c r="AM225" s="53" t="e">
        <f>K225-L225-VLOOKUP(C225, Вчера_КовиВак!C:BN, 4, FALSE)</f>
        <v>#N/A</v>
      </c>
      <c r="AN225" s="53" t="e">
        <f>M225-N225-VLOOKUP(C225, Вчера_КовиВак!C:BN, 6, FALSE)</f>
        <v>#N/A</v>
      </c>
      <c r="AO225" s="53" t="e">
        <f>O225-P225-VLOOKUP(C225, Вчера_КовиВак!C:BN, 8, FALSE)</f>
        <v>#N/A</v>
      </c>
      <c r="AP225" s="53" t="e">
        <f>Q225-R225-VLOOKUP(C225, Вчера_КовиВак!C:BN, 10, FALSE)</f>
        <v>#N/A</v>
      </c>
      <c r="AQ225" s="53" t="e">
        <f>S225-T225-VLOOKUP(C225, Вчера_КовиВак!C:BN, 12, FALSE)</f>
        <v>#N/A</v>
      </c>
      <c r="AR225" s="53" t="e">
        <f>U225-V225-VLOOKUP(C225, Вчера_КовиВак!C:BN, 14, FALSE)</f>
        <v>#N/A</v>
      </c>
      <c r="AS225" s="53" t="e">
        <f>W225-X225-VLOOKUP(C225, Вчера_КовиВак!C:BN, 16, FALSE)</f>
        <v>#N/A</v>
      </c>
      <c r="AT225" s="53" t="e">
        <f>Y225-Z225-VLOOKUP(C225, Вчера_КовиВак!C:BN, 18, FALSE)</f>
        <v>#N/A</v>
      </c>
      <c r="AU225" s="53" t="e">
        <f>AA225-AB225-VLOOKUP(C225, Вчера_КовиВак!C:BN, 20, FALSE)</f>
        <v>#N/A</v>
      </c>
      <c r="AV225" s="53" t="e">
        <f>AC225-AD225-VLOOKUP(C225, Вчера_КовиВак!C:BN, 22, FALSE)</f>
        <v>#N/A</v>
      </c>
      <c r="AW225" s="53" t="e">
        <f>VLOOKUP(C225, Вчера_КовиВак!C:BN, 25, FALSE)+F225*2-Z225-AB225-AD225-AG225</f>
        <v>#N/A</v>
      </c>
      <c r="AX225" s="53" t="e">
        <f>AE225-VLOOKUP(C225,Вчера_КовиВак!C:BN, 24, FALSE)</f>
        <v>#N/A</v>
      </c>
    </row>
    <row r="226" spans="1:50" ht="50.1" customHeight="1" x14ac:dyDescent="0.25">
      <c r="A226" s="42"/>
      <c r="B226" s="42"/>
      <c r="C226" s="42"/>
      <c r="D226" s="39"/>
      <c r="E226" s="44"/>
      <c r="F226" s="39"/>
      <c r="G226" s="44"/>
      <c r="H226" s="39"/>
      <c r="I226" s="44"/>
      <c r="J226" s="39"/>
      <c r="K226" s="44"/>
      <c r="L226" s="43"/>
      <c r="M226" s="44"/>
      <c r="N226" s="43"/>
      <c r="O226" s="44"/>
      <c r="P226" s="43"/>
      <c r="Q226" s="44"/>
      <c r="R226" s="43"/>
      <c r="S226" s="44"/>
      <c r="T226" s="43"/>
      <c r="U226" s="44"/>
      <c r="V226" s="43"/>
      <c r="W226" s="44"/>
      <c r="X226" s="43"/>
      <c r="Y226" s="44"/>
      <c r="Z226" s="44"/>
      <c r="AA226" s="44"/>
      <c r="AB226" s="43"/>
      <c r="AC226" s="44"/>
      <c r="AD226" s="43"/>
      <c r="AE226" s="43"/>
      <c r="AF226" s="43"/>
      <c r="AG226" s="44"/>
      <c r="AH226" s="48"/>
      <c r="AI226" s="57">
        <f t="shared" si="4"/>
        <v>0</v>
      </c>
      <c r="AJ226" s="53" t="str">
        <f>IF(ISNA(VLOOKUP(C226,Вчера_КовиВак!C:C, 1, FALSE)),"ошибка",0)</f>
        <v>ошибка</v>
      </c>
      <c r="AK226" s="55"/>
      <c r="AL226" s="53" t="e">
        <f>E226-F226-VLOOKUP(C226, Вчера_КовиВак!C:BN, 2, FALSE)</f>
        <v>#N/A</v>
      </c>
      <c r="AM226" s="53" t="e">
        <f>K226-L226-VLOOKUP(C226, Вчера_КовиВак!C:BN, 4, FALSE)</f>
        <v>#N/A</v>
      </c>
      <c r="AN226" s="53" t="e">
        <f>M226-N226-VLOOKUP(C226, Вчера_КовиВак!C:BN, 6, FALSE)</f>
        <v>#N/A</v>
      </c>
      <c r="AO226" s="53" t="e">
        <f>O226-P226-VLOOKUP(C226, Вчера_КовиВак!C:BN, 8, FALSE)</f>
        <v>#N/A</v>
      </c>
      <c r="AP226" s="53" t="e">
        <f>Q226-R226-VLOOKUP(C226, Вчера_КовиВак!C:BN, 10, FALSE)</f>
        <v>#N/A</v>
      </c>
      <c r="AQ226" s="53" t="e">
        <f>S226-T226-VLOOKUP(C226, Вчера_КовиВак!C:BN, 12, FALSE)</f>
        <v>#N/A</v>
      </c>
      <c r="AR226" s="53" t="e">
        <f>U226-V226-VLOOKUP(C226, Вчера_КовиВак!C:BN, 14, FALSE)</f>
        <v>#N/A</v>
      </c>
      <c r="AS226" s="53" t="e">
        <f>W226-X226-VLOOKUP(C226, Вчера_КовиВак!C:BN, 16, FALSE)</f>
        <v>#N/A</v>
      </c>
      <c r="AT226" s="53" t="e">
        <f>Y226-Z226-VLOOKUP(C226, Вчера_КовиВак!C:BN, 18, FALSE)</f>
        <v>#N/A</v>
      </c>
      <c r="AU226" s="53" t="e">
        <f>AA226-AB226-VLOOKUP(C226, Вчера_КовиВак!C:BN, 20, FALSE)</f>
        <v>#N/A</v>
      </c>
      <c r="AV226" s="53" t="e">
        <f>AC226-AD226-VLOOKUP(C226, Вчера_КовиВак!C:BN, 22, FALSE)</f>
        <v>#N/A</v>
      </c>
      <c r="AW226" s="53" t="e">
        <f>VLOOKUP(C226, Вчера_КовиВак!C:BN, 25, FALSE)+F226*2-Z226-AB226-AD226-AG226</f>
        <v>#N/A</v>
      </c>
      <c r="AX226" s="53" t="e">
        <f>AE226-VLOOKUP(C226,Вчера_КовиВак!C:BN, 24, FALSE)</f>
        <v>#N/A</v>
      </c>
    </row>
    <row r="227" spans="1:50" ht="50.1" customHeight="1" x14ac:dyDescent="0.25">
      <c r="A227" s="42"/>
      <c r="B227" s="42"/>
      <c r="C227" s="42"/>
      <c r="D227" s="39"/>
      <c r="E227" s="44"/>
      <c r="F227" s="39"/>
      <c r="G227" s="44"/>
      <c r="H227" s="39"/>
      <c r="I227" s="44"/>
      <c r="J227" s="39"/>
      <c r="K227" s="44"/>
      <c r="L227" s="43"/>
      <c r="M227" s="44"/>
      <c r="N227" s="43"/>
      <c r="O227" s="44"/>
      <c r="P227" s="43"/>
      <c r="Q227" s="44"/>
      <c r="R227" s="43"/>
      <c r="S227" s="44"/>
      <c r="T227" s="43"/>
      <c r="U227" s="44"/>
      <c r="V227" s="43"/>
      <c r="W227" s="44"/>
      <c r="X227" s="43"/>
      <c r="Y227" s="44"/>
      <c r="Z227" s="44"/>
      <c r="AA227" s="44"/>
      <c r="AB227" s="43"/>
      <c r="AC227" s="44"/>
      <c r="AD227" s="43"/>
      <c r="AE227" s="43"/>
      <c r="AF227" s="43"/>
      <c r="AG227" s="44"/>
      <c r="AH227" s="48"/>
      <c r="AI227" s="57">
        <f t="shared" si="4"/>
        <v>0</v>
      </c>
      <c r="AJ227" s="53" t="str">
        <f>IF(ISNA(VLOOKUP(C227,Вчера_КовиВак!C:C, 1, FALSE)),"ошибка",0)</f>
        <v>ошибка</v>
      </c>
      <c r="AK227" s="55"/>
      <c r="AL227" s="53" t="e">
        <f>E227-F227-VLOOKUP(C227, Вчера_КовиВак!C:BN, 2, FALSE)</f>
        <v>#N/A</v>
      </c>
      <c r="AM227" s="53" t="e">
        <f>K227-L227-VLOOKUP(C227, Вчера_КовиВак!C:BN, 4, FALSE)</f>
        <v>#N/A</v>
      </c>
      <c r="AN227" s="53" t="e">
        <f>M227-N227-VLOOKUP(C227, Вчера_КовиВак!C:BN, 6, FALSE)</f>
        <v>#N/A</v>
      </c>
      <c r="AO227" s="53" t="e">
        <f>O227-P227-VLOOKUP(C227, Вчера_КовиВак!C:BN, 8, FALSE)</f>
        <v>#N/A</v>
      </c>
      <c r="AP227" s="53" t="e">
        <f>Q227-R227-VLOOKUP(C227, Вчера_КовиВак!C:BN, 10, FALSE)</f>
        <v>#N/A</v>
      </c>
      <c r="AQ227" s="53" t="e">
        <f>S227-T227-VLOOKUP(C227, Вчера_КовиВак!C:BN, 12, FALSE)</f>
        <v>#N/A</v>
      </c>
      <c r="AR227" s="53" t="e">
        <f>U227-V227-VLOOKUP(C227, Вчера_КовиВак!C:BN, 14, FALSE)</f>
        <v>#N/A</v>
      </c>
      <c r="AS227" s="53" t="e">
        <f>W227-X227-VLOOKUP(C227, Вчера_КовиВак!C:BN, 16, FALSE)</f>
        <v>#N/A</v>
      </c>
      <c r="AT227" s="53" t="e">
        <f>Y227-Z227-VLOOKUP(C227, Вчера_КовиВак!C:BN, 18, FALSE)</f>
        <v>#N/A</v>
      </c>
      <c r="AU227" s="53" t="e">
        <f>AA227-AB227-VLOOKUP(C227, Вчера_КовиВак!C:BN, 20, FALSE)</f>
        <v>#N/A</v>
      </c>
      <c r="AV227" s="53" t="e">
        <f>AC227-AD227-VLOOKUP(C227, Вчера_КовиВак!C:BN, 22, FALSE)</f>
        <v>#N/A</v>
      </c>
      <c r="AW227" s="53" t="e">
        <f>VLOOKUP(C227, Вчера_КовиВак!C:BN, 25, FALSE)+F227*2-Z227-AB227-AD227-AG227</f>
        <v>#N/A</v>
      </c>
      <c r="AX227" s="53" t="e">
        <f>AE227-VLOOKUP(C227,Вчера_КовиВак!C:BN, 24, FALSE)</f>
        <v>#N/A</v>
      </c>
    </row>
    <row r="228" spans="1:50" ht="50.1" customHeight="1" x14ac:dyDescent="0.25">
      <c r="A228" s="42"/>
      <c r="B228" s="42"/>
      <c r="C228" s="42"/>
      <c r="D228" s="43"/>
      <c r="E228" s="44"/>
      <c r="F228" s="39"/>
      <c r="G228" s="44"/>
      <c r="H228" s="39"/>
      <c r="I228" s="44"/>
      <c r="J228" s="39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7">
        <f t="shared" si="4"/>
        <v>0</v>
      </c>
      <c r="AJ228" s="53" t="str">
        <f>IF(ISNA(VLOOKUP(C228,Вчера_КовиВак!C:C, 1, FALSE)),"ошибка",0)</f>
        <v>ошибка</v>
      </c>
      <c r="AK228" s="55"/>
      <c r="AL228" s="53" t="e">
        <f>E228-F228-VLOOKUP(C228, Вчера_КовиВак!C:BN, 2, FALSE)</f>
        <v>#N/A</v>
      </c>
      <c r="AM228" s="53" t="e">
        <f>K228-L228-VLOOKUP(C228, Вчера_КовиВак!C:BN, 4, FALSE)</f>
        <v>#N/A</v>
      </c>
      <c r="AN228" s="53" t="e">
        <f>M228-N228-VLOOKUP(C228, Вчера_КовиВак!C:BN, 6, FALSE)</f>
        <v>#N/A</v>
      </c>
      <c r="AO228" s="53" t="e">
        <f>O228-P228-VLOOKUP(C228, Вчера_КовиВак!C:BN, 8, FALSE)</f>
        <v>#N/A</v>
      </c>
      <c r="AP228" s="53" t="e">
        <f>Q228-R228-VLOOKUP(C228, Вчера_КовиВак!C:BN, 10, FALSE)</f>
        <v>#N/A</v>
      </c>
      <c r="AQ228" s="53" t="e">
        <f>S228-T228-VLOOKUP(C228, Вчера_КовиВак!C:BN, 12, FALSE)</f>
        <v>#N/A</v>
      </c>
      <c r="AR228" s="53" t="e">
        <f>U228-V228-VLOOKUP(C228, Вчера_КовиВак!C:BN, 14, FALSE)</f>
        <v>#N/A</v>
      </c>
      <c r="AS228" s="53" t="e">
        <f>W228-X228-VLOOKUP(C228, Вчера_КовиВак!C:BN, 16, FALSE)</f>
        <v>#N/A</v>
      </c>
      <c r="AT228" s="53" t="e">
        <f>Y228-Z228-VLOOKUP(C228, Вчера_КовиВак!C:BN, 18, FALSE)</f>
        <v>#N/A</v>
      </c>
      <c r="AU228" s="53" t="e">
        <f>AA228-AB228-VLOOKUP(C228, Вчера_КовиВак!C:BN, 20, FALSE)</f>
        <v>#N/A</v>
      </c>
      <c r="AV228" s="53" t="e">
        <f>AC228-AD228-VLOOKUP(C228, Вчера_КовиВак!C:BN, 22, FALSE)</f>
        <v>#N/A</v>
      </c>
      <c r="AW228" s="53" t="e">
        <f>VLOOKUP(C228, Вчера_КовиВак!C:BN, 25, FALSE)+F228*2-Z228-AB228-AD228-AG228</f>
        <v>#N/A</v>
      </c>
      <c r="AX228" s="53" t="e">
        <f>AE228-VLOOKUP(C228,Вчера_КовиВак!C:BN, 24, FALSE)</f>
        <v>#N/A</v>
      </c>
    </row>
    <row r="229" spans="1:50" ht="50.1" customHeight="1" x14ac:dyDescent="0.25">
      <c r="A229" s="42"/>
      <c r="B229" s="42"/>
      <c r="C229" s="42"/>
      <c r="D229" s="43"/>
      <c r="E229" s="44"/>
      <c r="F229" s="39"/>
      <c r="G229" s="44"/>
      <c r="H229" s="39"/>
      <c r="I229" s="44"/>
      <c r="J229" s="39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7">
        <f t="shared" si="4"/>
        <v>0</v>
      </c>
      <c r="AJ229" s="53" t="str">
        <f>IF(ISNA(VLOOKUP(C229,Вчера_КовиВак!C:C, 1, FALSE)),"ошибка",0)</f>
        <v>ошибка</v>
      </c>
      <c r="AK229" s="55"/>
      <c r="AL229" s="53" t="e">
        <f>E229-F229-VLOOKUP(C229, Вчера_КовиВак!C:BN, 2, FALSE)</f>
        <v>#N/A</v>
      </c>
      <c r="AM229" s="53" t="e">
        <f>K229-L229-VLOOKUP(C229, Вчера_КовиВак!C:BN, 4, FALSE)</f>
        <v>#N/A</v>
      </c>
      <c r="AN229" s="53" t="e">
        <f>M229-N229-VLOOKUP(C229, Вчера_КовиВак!C:BN, 6, FALSE)</f>
        <v>#N/A</v>
      </c>
      <c r="AO229" s="53" t="e">
        <f>O229-P229-VLOOKUP(C229, Вчера_КовиВак!C:BN, 8, FALSE)</f>
        <v>#N/A</v>
      </c>
      <c r="AP229" s="53" t="e">
        <f>Q229-R229-VLOOKUP(C229, Вчера_КовиВак!C:BN, 10, FALSE)</f>
        <v>#N/A</v>
      </c>
      <c r="AQ229" s="53" t="e">
        <f>S229-T229-VLOOKUP(C229, Вчера_КовиВак!C:BN, 12, FALSE)</f>
        <v>#N/A</v>
      </c>
      <c r="AR229" s="53" t="e">
        <f>U229-V229-VLOOKUP(C229, Вчера_КовиВак!C:BN, 14, FALSE)</f>
        <v>#N/A</v>
      </c>
      <c r="AS229" s="53" t="e">
        <f>W229-X229-VLOOKUP(C229, Вчера_КовиВак!C:BN, 16, FALSE)</f>
        <v>#N/A</v>
      </c>
      <c r="AT229" s="53" t="e">
        <f>Y229-Z229-VLOOKUP(C229, Вчера_КовиВак!C:BN, 18, FALSE)</f>
        <v>#N/A</v>
      </c>
      <c r="AU229" s="53" t="e">
        <f>AA229-AB229-VLOOKUP(C229, Вчера_КовиВак!C:BN, 20, FALSE)</f>
        <v>#N/A</v>
      </c>
      <c r="AV229" s="53" t="e">
        <f>AC229-AD229-VLOOKUP(C229, Вчера_КовиВак!C:BN, 22, FALSE)</f>
        <v>#N/A</v>
      </c>
      <c r="AW229" s="53" t="e">
        <f>VLOOKUP(C229, Вчера_КовиВак!C:BN, 25, FALSE)+F229*2-Z229-AB229-AD229-AG229</f>
        <v>#N/A</v>
      </c>
      <c r="AX229" s="53" t="e">
        <f>AE229-VLOOKUP(C229,Вчера_КовиВак!C:BN, 24, FALSE)</f>
        <v>#N/A</v>
      </c>
    </row>
    <row r="230" spans="1:50" ht="50.1" customHeight="1" x14ac:dyDescent="0.25">
      <c r="A230" s="42"/>
      <c r="B230" s="42"/>
      <c r="C230" s="42"/>
      <c r="D230" s="43"/>
      <c r="E230" s="44"/>
      <c r="F230" s="39"/>
      <c r="G230" s="44"/>
      <c r="H230" s="39"/>
      <c r="I230" s="44"/>
      <c r="J230" s="39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7">
        <f t="shared" si="4"/>
        <v>0</v>
      </c>
      <c r="AJ230" s="53" t="str">
        <f>IF(ISNA(VLOOKUP(C230,Вчера_КовиВак!C:C, 1, FALSE)),"ошибка",0)</f>
        <v>ошибка</v>
      </c>
      <c r="AK230" s="55"/>
      <c r="AL230" s="53" t="e">
        <f>E230-F230-VLOOKUP(C230, Вчера_КовиВак!C:BN, 2, FALSE)</f>
        <v>#N/A</v>
      </c>
      <c r="AM230" s="53" t="e">
        <f>K230-L230-VLOOKUP(C230, Вчера_КовиВак!C:BN, 4, FALSE)</f>
        <v>#N/A</v>
      </c>
      <c r="AN230" s="53" t="e">
        <f>M230-N230-VLOOKUP(C230, Вчера_КовиВак!C:BN, 6, FALSE)</f>
        <v>#N/A</v>
      </c>
      <c r="AO230" s="53" t="e">
        <f>O230-P230-VLOOKUP(C230, Вчера_КовиВак!C:BN, 8, FALSE)</f>
        <v>#N/A</v>
      </c>
      <c r="AP230" s="53" t="e">
        <f>Q230-R230-VLOOKUP(C230, Вчера_КовиВак!C:BN, 10, FALSE)</f>
        <v>#N/A</v>
      </c>
      <c r="AQ230" s="53" t="e">
        <f>S230-T230-VLOOKUP(C230, Вчера_КовиВак!C:BN, 12, FALSE)</f>
        <v>#N/A</v>
      </c>
      <c r="AR230" s="53" t="e">
        <f>U230-V230-VLOOKUP(C230, Вчера_КовиВак!C:BN, 14, FALSE)</f>
        <v>#N/A</v>
      </c>
      <c r="AS230" s="53" t="e">
        <f>W230-X230-VLOOKUP(C230, Вчера_КовиВак!C:BN, 16, FALSE)</f>
        <v>#N/A</v>
      </c>
      <c r="AT230" s="53" t="e">
        <f>Y230-Z230-VLOOKUP(C230, Вчера_КовиВак!C:BN, 18, FALSE)</f>
        <v>#N/A</v>
      </c>
      <c r="AU230" s="53" t="e">
        <f>AA230-AB230-VLOOKUP(C230, Вчера_КовиВак!C:BN, 20, FALSE)</f>
        <v>#N/A</v>
      </c>
      <c r="AV230" s="53" t="e">
        <f>AC230-AD230-VLOOKUP(C230, Вчера_КовиВак!C:BN, 22, FALSE)</f>
        <v>#N/A</v>
      </c>
      <c r="AW230" s="53" t="e">
        <f>VLOOKUP(C230, Вчера_КовиВак!C:BN, 25, FALSE)+F230*2-Z230-AB230-AD230-AG230</f>
        <v>#N/A</v>
      </c>
      <c r="AX230" s="53" t="e">
        <f>AE230-VLOOKUP(C230,Вчера_КовиВак!C:BN, 24, FALSE)</f>
        <v>#N/A</v>
      </c>
    </row>
    <row r="231" spans="1:50" ht="50.1" customHeight="1" x14ac:dyDescent="0.25">
      <c r="A231" s="42"/>
      <c r="B231" s="42"/>
      <c r="C231" s="42"/>
      <c r="D231" s="43"/>
      <c r="E231" s="44"/>
      <c r="F231" s="39"/>
      <c r="G231" s="44"/>
      <c r="H231" s="39"/>
      <c r="I231" s="44"/>
      <c r="J231" s="39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7">
        <f t="shared" si="4"/>
        <v>0</v>
      </c>
      <c r="AJ231" s="53" t="str">
        <f>IF(ISNA(VLOOKUP(C231,Вчера_КовиВак!C:C, 1, FALSE)),"ошибка",0)</f>
        <v>ошибка</v>
      </c>
      <c r="AK231" s="55"/>
      <c r="AL231" s="53" t="e">
        <f>E231-F231-VLOOKUP(C231, Вчера_КовиВак!C:BN, 2, FALSE)</f>
        <v>#N/A</v>
      </c>
      <c r="AM231" s="53" t="e">
        <f>K231-L231-VLOOKUP(C231, Вчера_КовиВак!C:BN, 4, FALSE)</f>
        <v>#N/A</v>
      </c>
      <c r="AN231" s="53" t="e">
        <f>M231-N231-VLOOKUP(C231, Вчера_КовиВак!C:BN, 6, FALSE)</f>
        <v>#N/A</v>
      </c>
      <c r="AO231" s="53" t="e">
        <f>O231-P231-VLOOKUP(C231, Вчера_КовиВак!C:BN, 8, FALSE)</f>
        <v>#N/A</v>
      </c>
      <c r="AP231" s="53" t="e">
        <f>Q231-R231-VLOOKUP(C231, Вчера_КовиВак!C:BN, 10, FALSE)</f>
        <v>#N/A</v>
      </c>
      <c r="AQ231" s="53" t="e">
        <f>S231-T231-VLOOKUP(C231, Вчера_КовиВак!C:BN, 12, FALSE)</f>
        <v>#N/A</v>
      </c>
      <c r="AR231" s="53" t="e">
        <f>U231-V231-VLOOKUP(C231, Вчера_КовиВак!C:BN, 14, FALSE)</f>
        <v>#N/A</v>
      </c>
      <c r="AS231" s="53" t="e">
        <f>W231-X231-VLOOKUP(C231, Вчера_КовиВак!C:BN, 16, FALSE)</f>
        <v>#N/A</v>
      </c>
      <c r="AT231" s="53" t="e">
        <f>Y231-Z231-VLOOKUP(C231, Вчера_КовиВак!C:BN, 18, FALSE)</f>
        <v>#N/A</v>
      </c>
      <c r="AU231" s="53" t="e">
        <f>AA231-AB231-VLOOKUP(C231, Вчера_КовиВак!C:BN, 20, FALSE)</f>
        <v>#N/A</v>
      </c>
      <c r="AV231" s="53" t="e">
        <f>AC231-AD231-VLOOKUP(C231, Вчера_КовиВак!C:BN, 22, FALSE)</f>
        <v>#N/A</v>
      </c>
      <c r="AW231" s="53" t="e">
        <f>VLOOKUP(C231, Вчера_КовиВак!C:BN, 25, FALSE)+F231*2-Z231-AB231-AD231-AG231</f>
        <v>#N/A</v>
      </c>
      <c r="AX231" s="53" t="e">
        <f>AE231-VLOOKUP(C231,Вчера_КовиВак!C:BN, 24, FALSE)</f>
        <v>#N/A</v>
      </c>
    </row>
    <row r="232" spans="1:50" ht="50.1" customHeight="1" x14ac:dyDescent="0.25">
      <c r="A232" s="42"/>
      <c r="B232" s="42"/>
      <c r="C232" s="42"/>
      <c r="D232" s="43"/>
      <c r="E232" s="44"/>
      <c r="F232" s="39"/>
      <c r="G232" s="44"/>
      <c r="H232" s="39"/>
      <c r="I232" s="44"/>
      <c r="J232" s="39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7">
        <f t="shared" si="4"/>
        <v>0</v>
      </c>
      <c r="AJ232" s="53" t="str">
        <f>IF(ISNA(VLOOKUP(C232,Вчера_КовиВак!C:C, 1, FALSE)),"ошибка",0)</f>
        <v>ошибка</v>
      </c>
      <c r="AK232" s="55"/>
      <c r="AL232" s="53" t="e">
        <f>E232-F232-VLOOKUP(C232, Вчера_КовиВак!C:BN, 2, FALSE)</f>
        <v>#N/A</v>
      </c>
      <c r="AM232" s="53" t="e">
        <f>K232-L232-VLOOKUP(C232, Вчера_КовиВак!C:BN, 4, FALSE)</f>
        <v>#N/A</v>
      </c>
      <c r="AN232" s="53" t="e">
        <f>M232-N232-VLOOKUP(C232, Вчера_КовиВак!C:BN, 6, FALSE)</f>
        <v>#N/A</v>
      </c>
      <c r="AO232" s="53" t="e">
        <f>O232-P232-VLOOKUP(C232, Вчера_КовиВак!C:BN, 8, FALSE)</f>
        <v>#N/A</v>
      </c>
      <c r="AP232" s="53" t="e">
        <f>Q232-R232-VLOOKUP(C232, Вчера_КовиВак!C:BN, 10, FALSE)</f>
        <v>#N/A</v>
      </c>
      <c r="AQ232" s="53" t="e">
        <f>S232-T232-VLOOKUP(C232, Вчера_КовиВак!C:BN, 12, FALSE)</f>
        <v>#N/A</v>
      </c>
      <c r="AR232" s="53" t="e">
        <f>U232-V232-VLOOKUP(C232, Вчера_КовиВак!C:BN, 14, FALSE)</f>
        <v>#N/A</v>
      </c>
      <c r="AS232" s="53" t="e">
        <f>W232-X232-VLOOKUP(C232, Вчера_КовиВак!C:BN, 16, FALSE)</f>
        <v>#N/A</v>
      </c>
      <c r="AT232" s="53" t="e">
        <f>Y232-Z232-VLOOKUP(C232, Вчера_КовиВак!C:BN, 18, FALSE)</f>
        <v>#N/A</v>
      </c>
      <c r="AU232" s="53" t="e">
        <f>AA232-AB232-VLOOKUP(C232, Вчера_КовиВак!C:BN, 20, FALSE)</f>
        <v>#N/A</v>
      </c>
      <c r="AV232" s="53" t="e">
        <f>AC232-AD232-VLOOKUP(C232, Вчера_КовиВак!C:BN, 22, FALSE)</f>
        <v>#N/A</v>
      </c>
      <c r="AW232" s="53" t="e">
        <f>VLOOKUP(C232, Вчера_КовиВак!C:BN, 25, FALSE)+F232*2-Z232-AB232-AD232-AG232</f>
        <v>#N/A</v>
      </c>
      <c r="AX232" s="53" t="e">
        <f>AE232-VLOOKUP(C232,Вчера_КовиВак!C:BN, 24, FALSE)</f>
        <v>#N/A</v>
      </c>
    </row>
    <row r="233" spans="1:50" ht="50.1" customHeight="1" x14ac:dyDescent="0.25">
      <c r="A233" s="42"/>
      <c r="B233" s="42"/>
      <c r="C233" s="42"/>
      <c r="D233" s="43"/>
      <c r="E233" s="44"/>
      <c r="F233" s="39"/>
      <c r="G233" s="44"/>
      <c r="H233" s="39"/>
      <c r="I233" s="44"/>
      <c r="J233" s="39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7">
        <f t="shared" si="4"/>
        <v>0</v>
      </c>
      <c r="AJ233" s="53" t="str">
        <f>IF(ISNA(VLOOKUP(C233,Вчера_КовиВак!C:C, 1, FALSE)),"ошибка",0)</f>
        <v>ошибка</v>
      </c>
      <c r="AK233" s="55"/>
      <c r="AL233" s="53" t="e">
        <f>E233-F233-VLOOKUP(C233, Вчера_КовиВак!C:BN, 2, FALSE)</f>
        <v>#N/A</v>
      </c>
      <c r="AM233" s="53" t="e">
        <f>K233-L233-VLOOKUP(C233, Вчера_КовиВак!C:BN, 4, FALSE)</f>
        <v>#N/A</v>
      </c>
      <c r="AN233" s="53" t="e">
        <f>M233-N233-VLOOKUP(C233, Вчера_КовиВак!C:BN, 6, FALSE)</f>
        <v>#N/A</v>
      </c>
      <c r="AO233" s="53" t="e">
        <f>O233-P233-VLOOKUP(C233, Вчера_КовиВак!C:BN, 8, FALSE)</f>
        <v>#N/A</v>
      </c>
      <c r="AP233" s="53" t="e">
        <f>Q233-R233-VLOOKUP(C233, Вчера_КовиВак!C:BN, 10, FALSE)</f>
        <v>#N/A</v>
      </c>
      <c r="AQ233" s="53" t="e">
        <f>S233-T233-VLOOKUP(C233, Вчера_КовиВак!C:BN, 12, FALSE)</f>
        <v>#N/A</v>
      </c>
      <c r="AR233" s="53" t="e">
        <f>U233-V233-VLOOKUP(C233, Вчера_КовиВак!C:BN, 14, FALSE)</f>
        <v>#N/A</v>
      </c>
      <c r="AS233" s="53" t="e">
        <f>W233-X233-VLOOKUP(C233, Вчера_КовиВак!C:BN, 16, FALSE)</f>
        <v>#N/A</v>
      </c>
      <c r="AT233" s="53" t="e">
        <f>Y233-Z233-VLOOKUP(C233, Вчера_КовиВак!C:BN, 18, FALSE)</f>
        <v>#N/A</v>
      </c>
      <c r="AU233" s="53" t="e">
        <f>AA233-AB233-VLOOKUP(C233, Вчера_КовиВак!C:BN, 20, FALSE)</f>
        <v>#N/A</v>
      </c>
      <c r="AV233" s="53" t="e">
        <f>AC233-AD233-VLOOKUP(C233, Вчера_КовиВак!C:BN, 22, FALSE)</f>
        <v>#N/A</v>
      </c>
      <c r="AW233" s="53" t="e">
        <f>VLOOKUP(C233, Вчера_КовиВак!C:BN, 25, FALSE)+F233*2-Z233-AB233-AD233-AG233</f>
        <v>#N/A</v>
      </c>
      <c r="AX233" s="53" t="e">
        <f>AE233-VLOOKUP(C233,Вчера_КовиВак!C:BN, 24, FALSE)</f>
        <v>#N/A</v>
      </c>
    </row>
    <row r="234" spans="1:50" ht="50.1" customHeight="1" x14ac:dyDescent="0.25">
      <c r="A234" s="42"/>
      <c r="B234" s="42"/>
      <c r="C234" s="42"/>
      <c r="D234" s="43"/>
      <c r="E234" s="44"/>
      <c r="F234" s="39"/>
      <c r="G234" s="44"/>
      <c r="H234" s="39"/>
      <c r="I234" s="44"/>
      <c r="J234" s="39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7">
        <f t="shared" si="4"/>
        <v>0</v>
      </c>
      <c r="AJ234" s="53" t="str">
        <f>IF(ISNA(VLOOKUP(C234,Вчера_КовиВак!C:C, 1, FALSE)),"ошибка",0)</f>
        <v>ошибка</v>
      </c>
      <c r="AK234" s="55"/>
      <c r="AL234" s="53" t="e">
        <f>E234-F234-VLOOKUP(C234, Вчера_КовиВак!C:BN, 2, FALSE)</f>
        <v>#N/A</v>
      </c>
      <c r="AM234" s="53" t="e">
        <f>K234-L234-VLOOKUP(C234, Вчера_КовиВак!C:BN, 4, FALSE)</f>
        <v>#N/A</v>
      </c>
      <c r="AN234" s="53" t="e">
        <f>M234-N234-VLOOKUP(C234, Вчера_КовиВак!C:BN, 6, FALSE)</f>
        <v>#N/A</v>
      </c>
      <c r="AO234" s="53" t="e">
        <f>O234-P234-VLOOKUP(C234, Вчера_КовиВак!C:BN, 8, FALSE)</f>
        <v>#N/A</v>
      </c>
      <c r="AP234" s="53" t="e">
        <f>Q234-R234-VLOOKUP(C234, Вчера_КовиВак!C:BN, 10, FALSE)</f>
        <v>#N/A</v>
      </c>
      <c r="AQ234" s="53" t="e">
        <f>S234-T234-VLOOKUP(C234, Вчера_КовиВак!C:BN, 12, FALSE)</f>
        <v>#N/A</v>
      </c>
      <c r="AR234" s="53" t="e">
        <f>U234-V234-VLOOKUP(C234, Вчера_КовиВак!C:BN, 14, FALSE)</f>
        <v>#N/A</v>
      </c>
      <c r="AS234" s="53" t="e">
        <f>W234-X234-VLOOKUP(C234, Вчера_КовиВак!C:BN, 16, FALSE)</f>
        <v>#N/A</v>
      </c>
      <c r="AT234" s="53" t="e">
        <f>Y234-Z234-VLOOKUP(C234, Вчера_КовиВак!C:BN, 18, FALSE)</f>
        <v>#N/A</v>
      </c>
      <c r="AU234" s="53" t="e">
        <f>AA234-AB234-VLOOKUP(C234, Вчера_КовиВак!C:BN, 20, FALSE)</f>
        <v>#N/A</v>
      </c>
      <c r="AV234" s="53" t="e">
        <f>AC234-AD234-VLOOKUP(C234, Вчера_КовиВак!C:BN, 22, FALSE)</f>
        <v>#N/A</v>
      </c>
      <c r="AW234" s="53" t="e">
        <f>VLOOKUP(C234, Вчера_КовиВак!C:BN, 25, FALSE)+F234*2-Z234-AB234-AD234-AG234</f>
        <v>#N/A</v>
      </c>
      <c r="AX234" s="53" t="e">
        <f>AE234-VLOOKUP(C234,Вчера_КовиВак!C:BN, 24, FALSE)</f>
        <v>#N/A</v>
      </c>
    </row>
    <row r="235" spans="1:50" ht="50.1" customHeight="1" x14ac:dyDescent="0.25">
      <c r="A235" s="42"/>
      <c r="B235" s="42"/>
      <c r="C235" s="42"/>
      <c r="D235" s="43"/>
      <c r="E235" s="44"/>
      <c r="F235" s="39"/>
      <c r="G235" s="44"/>
      <c r="H235" s="39"/>
      <c r="I235" s="44"/>
      <c r="J235" s="39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7">
        <f t="shared" si="4"/>
        <v>0</v>
      </c>
      <c r="AJ235" s="53" t="str">
        <f>IF(ISNA(VLOOKUP(C235,Вчера_КовиВак!C:C, 1, FALSE)),"ошибка",0)</f>
        <v>ошибка</v>
      </c>
      <c r="AK235" s="55"/>
      <c r="AL235" s="53" t="e">
        <f>E235-F235-VLOOKUP(C235, Вчера_КовиВак!C:BN, 2, FALSE)</f>
        <v>#N/A</v>
      </c>
      <c r="AM235" s="53" t="e">
        <f>K235-L235-VLOOKUP(C235, Вчера_КовиВак!C:BN, 4, FALSE)</f>
        <v>#N/A</v>
      </c>
      <c r="AN235" s="53" t="e">
        <f>M235-N235-VLOOKUP(C235, Вчера_КовиВак!C:BN, 6, FALSE)</f>
        <v>#N/A</v>
      </c>
      <c r="AO235" s="53" t="e">
        <f>O235-P235-VLOOKUP(C235, Вчера_КовиВак!C:BN, 8, FALSE)</f>
        <v>#N/A</v>
      </c>
      <c r="AP235" s="53" t="e">
        <f>Q235-R235-VLOOKUP(C235, Вчера_КовиВак!C:BN, 10, FALSE)</f>
        <v>#N/A</v>
      </c>
      <c r="AQ235" s="53" t="e">
        <f>S235-T235-VLOOKUP(C235, Вчера_КовиВак!C:BN, 12, FALSE)</f>
        <v>#N/A</v>
      </c>
      <c r="AR235" s="53" t="e">
        <f>U235-V235-VLOOKUP(C235, Вчера_КовиВак!C:BN, 14, FALSE)</f>
        <v>#N/A</v>
      </c>
      <c r="AS235" s="53" t="e">
        <f>W235-X235-VLOOKUP(C235, Вчера_КовиВак!C:BN, 16, FALSE)</f>
        <v>#N/A</v>
      </c>
      <c r="AT235" s="53" t="e">
        <f>Y235-Z235-VLOOKUP(C235, Вчера_КовиВак!C:BN, 18, FALSE)</f>
        <v>#N/A</v>
      </c>
      <c r="AU235" s="53" t="e">
        <f>AA235-AB235-VLOOKUP(C235, Вчера_КовиВак!C:BN, 20, FALSE)</f>
        <v>#N/A</v>
      </c>
      <c r="AV235" s="53" t="e">
        <f>AC235-AD235-VLOOKUP(C235, Вчера_КовиВак!C:BN, 22, FALSE)</f>
        <v>#N/A</v>
      </c>
      <c r="AW235" s="53" t="e">
        <f>VLOOKUP(C235, Вчера_КовиВак!C:BN, 25, FALSE)+F235*2-Z235-AB235-AD235-AG235</f>
        <v>#N/A</v>
      </c>
      <c r="AX235" s="53" t="e">
        <f>AE235-VLOOKUP(C235,Вчера_КовиВак!C:BN, 24, FALSE)</f>
        <v>#N/A</v>
      </c>
    </row>
    <row r="236" spans="1:50" ht="50.1" customHeight="1" x14ac:dyDescent="0.25">
      <c r="A236" s="42"/>
      <c r="B236" s="42"/>
      <c r="C236" s="42"/>
      <c r="D236" s="43"/>
      <c r="E236" s="44"/>
      <c r="F236" s="39"/>
      <c r="G236" s="44"/>
      <c r="H236" s="39"/>
      <c r="I236" s="44"/>
      <c r="J236" s="39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7">
        <f t="shared" si="4"/>
        <v>0</v>
      </c>
      <c r="AJ236" s="53" t="str">
        <f>IF(ISNA(VLOOKUP(C236,Вчера_КовиВак!C:C, 1, FALSE)),"ошибка",0)</f>
        <v>ошибка</v>
      </c>
      <c r="AK236" s="55"/>
      <c r="AL236" s="53" t="e">
        <f>E236-F236-VLOOKUP(C236, Вчера_КовиВак!C:BN, 2, FALSE)</f>
        <v>#N/A</v>
      </c>
      <c r="AM236" s="53" t="e">
        <f>K236-L236-VLOOKUP(C236, Вчера_КовиВак!C:BN, 4, FALSE)</f>
        <v>#N/A</v>
      </c>
      <c r="AN236" s="53" t="e">
        <f>M236-N236-VLOOKUP(C236, Вчера_КовиВак!C:BN, 6, FALSE)</f>
        <v>#N/A</v>
      </c>
      <c r="AO236" s="53" t="e">
        <f>O236-P236-VLOOKUP(C236, Вчера_КовиВак!C:BN, 8, FALSE)</f>
        <v>#N/A</v>
      </c>
      <c r="AP236" s="53" t="e">
        <f>Q236-R236-VLOOKUP(C236, Вчера_КовиВак!C:BN, 10, FALSE)</f>
        <v>#N/A</v>
      </c>
      <c r="AQ236" s="53" t="e">
        <f>S236-T236-VLOOKUP(C236, Вчера_КовиВак!C:BN, 12, FALSE)</f>
        <v>#N/A</v>
      </c>
      <c r="AR236" s="53" t="e">
        <f>U236-V236-VLOOKUP(C236, Вчера_КовиВак!C:BN, 14, FALSE)</f>
        <v>#N/A</v>
      </c>
      <c r="AS236" s="53" t="e">
        <f>W236-X236-VLOOKUP(C236, Вчера_КовиВак!C:BN, 16, FALSE)</f>
        <v>#N/A</v>
      </c>
      <c r="AT236" s="53" t="e">
        <f>Y236-Z236-VLOOKUP(C236, Вчера_КовиВак!C:BN, 18, FALSE)</f>
        <v>#N/A</v>
      </c>
      <c r="AU236" s="53" t="e">
        <f>AA236-AB236-VLOOKUP(C236, Вчера_КовиВак!C:BN, 20, FALSE)</f>
        <v>#N/A</v>
      </c>
      <c r="AV236" s="53" t="e">
        <f>AC236-AD236-VLOOKUP(C236, Вчера_КовиВак!C:BN, 22, FALSE)</f>
        <v>#N/A</v>
      </c>
      <c r="AW236" s="53" t="e">
        <f>VLOOKUP(C236, Вчера_КовиВак!C:BN, 25, FALSE)+F236*2-Z236-AB236-AD236-AG236</f>
        <v>#N/A</v>
      </c>
      <c r="AX236" s="53" t="e">
        <f>AE236-VLOOKUP(C236,Вчера_КовиВак!C:BN, 24, FALSE)</f>
        <v>#N/A</v>
      </c>
    </row>
    <row r="237" spans="1:50" ht="50.1" customHeight="1" x14ac:dyDescent="0.25">
      <c r="A237" s="42"/>
      <c r="B237" s="42"/>
      <c r="C237" s="42"/>
      <c r="D237" s="43"/>
      <c r="E237" s="44"/>
      <c r="F237" s="39"/>
      <c r="G237" s="44"/>
      <c r="H237" s="39"/>
      <c r="I237" s="44"/>
      <c r="J237" s="39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7">
        <f t="shared" si="4"/>
        <v>0</v>
      </c>
      <c r="AJ237" s="53" t="str">
        <f>IF(ISNA(VLOOKUP(C237,Вчера_КовиВак!C:C, 1, FALSE)),"ошибка",0)</f>
        <v>ошибка</v>
      </c>
      <c r="AK237" s="55"/>
      <c r="AL237" s="53" t="e">
        <f>E237-F237-VLOOKUP(C237, Вчера_КовиВак!C:BN, 2, FALSE)</f>
        <v>#N/A</v>
      </c>
      <c r="AM237" s="53" t="e">
        <f>K237-L237-VLOOKUP(C237, Вчера_КовиВак!C:BN, 4, FALSE)</f>
        <v>#N/A</v>
      </c>
      <c r="AN237" s="53" t="e">
        <f>M237-N237-VLOOKUP(C237, Вчера_КовиВак!C:BN, 6, FALSE)</f>
        <v>#N/A</v>
      </c>
      <c r="AO237" s="53" t="e">
        <f>O237-P237-VLOOKUP(C237, Вчера_КовиВак!C:BN, 8, FALSE)</f>
        <v>#N/A</v>
      </c>
      <c r="AP237" s="53" t="e">
        <f>Q237-R237-VLOOKUP(C237, Вчера_КовиВак!C:BN, 10, FALSE)</f>
        <v>#N/A</v>
      </c>
      <c r="AQ237" s="53" t="e">
        <f>S237-T237-VLOOKUP(C237, Вчера_КовиВак!C:BN, 12, FALSE)</f>
        <v>#N/A</v>
      </c>
      <c r="AR237" s="53" t="e">
        <f>U237-V237-VLOOKUP(C237, Вчера_КовиВак!C:BN, 14, FALSE)</f>
        <v>#N/A</v>
      </c>
      <c r="AS237" s="53" t="e">
        <f>W237-X237-VLOOKUP(C237, Вчера_КовиВак!C:BN, 16, FALSE)</f>
        <v>#N/A</v>
      </c>
      <c r="AT237" s="53" t="e">
        <f>Y237-Z237-VLOOKUP(C237, Вчера_КовиВак!C:BN, 18, FALSE)</f>
        <v>#N/A</v>
      </c>
      <c r="AU237" s="53" t="e">
        <f>AA237-AB237-VLOOKUP(C237, Вчера_КовиВак!C:BN, 20, FALSE)</f>
        <v>#N/A</v>
      </c>
      <c r="AV237" s="53" t="e">
        <f>AC237-AD237-VLOOKUP(C237, Вчера_КовиВак!C:BN, 22, FALSE)</f>
        <v>#N/A</v>
      </c>
      <c r="AW237" s="53" t="e">
        <f>VLOOKUP(C237, Вчера_КовиВак!C:BN, 25, FALSE)+F237*2-Z237-AB237-AD237-AG237</f>
        <v>#N/A</v>
      </c>
      <c r="AX237" s="53" t="e">
        <f>AE237-VLOOKUP(C237,Вчера_КовиВак!C:BN, 24, FALSE)</f>
        <v>#N/A</v>
      </c>
    </row>
    <row r="238" spans="1:50" ht="50.1" customHeight="1" x14ac:dyDescent="0.25">
      <c r="A238" s="42"/>
      <c r="B238" s="42"/>
      <c r="C238" s="42"/>
      <c r="D238" s="43"/>
      <c r="E238" s="44"/>
      <c r="F238" s="39"/>
      <c r="G238" s="44"/>
      <c r="H238" s="39"/>
      <c r="I238" s="44"/>
      <c r="J238" s="39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7">
        <f t="shared" si="4"/>
        <v>0</v>
      </c>
      <c r="AJ238" s="53" t="str">
        <f>IF(ISNA(VLOOKUP(C238,Вчера_КовиВак!C:C, 1, FALSE)),"ошибка",0)</f>
        <v>ошибка</v>
      </c>
      <c r="AK238" s="55"/>
      <c r="AL238" s="53" t="e">
        <f>E238-F238-VLOOKUP(C238, Вчера_КовиВак!C:BN, 2, FALSE)</f>
        <v>#N/A</v>
      </c>
      <c r="AM238" s="53" t="e">
        <f>K238-L238-VLOOKUP(C238, Вчера_КовиВак!C:BN, 4, FALSE)</f>
        <v>#N/A</v>
      </c>
      <c r="AN238" s="53" t="e">
        <f>M238-N238-VLOOKUP(C238, Вчера_КовиВак!C:BN, 6, FALSE)</f>
        <v>#N/A</v>
      </c>
      <c r="AO238" s="53" t="e">
        <f>O238-P238-VLOOKUP(C238, Вчера_КовиВак!C:BN, 8, FALSE)</f>
        <v>#N/A</v>
      </c>
      <c r="AP238" s="53" t="e">
        <f>Q238-R238-VLOOKUP(C238, Вчера_КовиВак!C:BN, 10, FALSE)</f>
        <v>#N/A</v>
      </c>
      <c r="AQ238" s="53" t="e">
        <f>S238-T238-VLOOKUP(C238, Вчера_КовиВак!C:BN, 12, FALSE)</f>
        <v>#N/A</v>
      </c>
      <c r="AR238" s="53" t="e">
        <f>U238-V238-VLOOKUP(C238, Вчера_КовиВак!C:BN, 14, FALSE)</f>
        <v>#N/A</v>
      </c>
      <c r="AS238" s="53" t="e">
        <f>W238-X238-VLOOKUP(C238, Вчера_КовиВак!C:BN, 16, FALSE)</f>
        <v>#N/A</v>
      </c>
      <c r="AT238" s="53" t="e">
        <f>Y238-Z238-VLOOKUP(C238, Вчера_КовиВак!C:BN, 18, FALSE)</f>
        <v>#N/A</v>
      </c>
      <c r="AU238" s="53" t="e">
        <f>AA238-AB238-VLOOKUP(C238, Вчера_КовиВак!C:BN, 20, FALSE)</f>
        <v>#N/A</v>
      </c>
      <c r="AV238" s="53" t="e">
        <f>AC238-AD238-VLOOKUP(C238, Вчера_КовиВак!C:BN, 22, FALSE)</f>
        <v>#N/A</v>
      </c>
      <c r="AW238" s="53" t="e">
        <f>VLOOKUP(C238, Вчера_КовиВак!C:BN, 25, FALSE)+F238*2-Z238-AB238-AD238-AG238</f>
        <v>#N/A</v>
      </c>
      <c r="AX238" s="53" t="e">
        <f>AE238-VLOOKUP(C238,Вчера_КовиВак!C:BN, 24, FALSE)</f>
        <v>#N/A</v>
      </c>
    </row>
    <row r="239" spans="1:50" ht="50.1" customHeight="1" x14ac:dyDescent="0.25">
      <c r="A239" s="42"/>
      <c r="B239" s="42"/>
      <c r="C239" s="42"/>
      <c r="D239" s="43"/>
      <c r="E239" s="44"/>
      <c r="F239" s="39"/>
      <c r="G239" s="44"/>
      <c r="H239" s="39"/>
      <c r="I239" s="44"/>
      <c r="J239" s="39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7">
        <f t="shared" si="4"/>
        <v>0</v>
      </c>
      <c r="AJ239" s="53" t="str">
        <f>IF(ISNA(VLOOKUP(C239,Вчера_КовиВак!C:C, 1, FALSE)),"ошибка",0)</f>
        <v>ошибка</v>
      </c>
      <c r="AK239" s="55"/>
      <c r="AL239" s="53" t="e">
        <f>E239-F239-VLOOKUP(C239, Вчера_КовиВак!C:BN, 2, FALSE)</f>
        <v>#N/A</v>
      </c>
      <c r="AM239" s="53" t="e">
        <f>K239-L239-VLOOKUP(C239, Вчера_КовиВак!C:BN, 4, FALSE)</f>
        <v>#N/A</v>
      </c>
      <c r="AN239" s="53" t="e">
        <f>M239-N239-VLOOKUP(C239, Вчера_КовиВак!C:BN, 6, FALSE)</f>
        <v>#N/A</v>
      </c>
      <c r="AO239" s="53" t="e">
        <f>O239-P239-VLOOKUP(C239, Вчера_КовиВак!C:BN, 8, FALSE)</f>
        <v>#N/A</v>
      </c>
      <c r="AP239" s="53" t="e">
        <f>Q239-R239-VLOOKUP(C239, Вчера_КовиВак!C:BN, 10, FALSE)</f>
        <v>#N/A</v>
      </c>
      <c r="AQ239" s="53" t="e">
        <f>S239-T239-VLOOKUP(C239, Вчера_КовиВак!C:BN, 12, FALSE)</f>
        <v>#N/A</v>
      </c>
      <c r="AR239" s="53" t="e">
        <f>U239-V239-VLOOKUP(C239, Вчера_КовиВак!C:BN, 14, FALSE)</f>
        <v>#N/A</v>
      </c>
      <c r="AS239" s="53" t="e">
        <f>W239-X239-VLOOKUP(C239, Вчера_КовиВак!C:BN, 16, FALSE)</f>
        <v>#N/A</v>
      </c>
      <c r="AT239" s="53" t="e">
        <f>Y239-Z239-VLOOKUP(C239, Вчера_КовиВак!C:BN, 18, FALSE)</f>
        <v>#N/A</v>
      </c>
      <c r="AU239" s="53" t="e">
        <f>AA239-AB239-VLOOKUP(C239, Вчера_КовиВак!C:BN, 20, FALSE)</f>
        <v>#N/A</v>
      </c>
      <c r="AV239" s="53" t="e">
        <f>AC239-AD239-VLOOKUP(C239, Вчера_КовиВак!C:BN, 22, FALSE)</f>
        <v>#N/A</v>
      </c>
      <c r="AW239" s="53" t="e">
        <f>VLOOKUP(C239, Вчера_КовиВак!C:BN, 25, FALSE)+F239*2-Z239-AB239-AD239-AG239</f>
        <v>#N/A</v>
      </c>
      <c r="AX239" s="53" t="e">
        <f>AE239-VLOOKUP(C239,Вчера_КовиВак!C:BN, 24, FALSE)</f>
        <v>#N/A</v>
      </c>
    </row>
    <row r="240" spans="1:50" ht="50.1" customHeight="1" x14ac:dyDescent="0.25">
      <c r="A240" s="42"/>
      <c r="B240" s="42"/>
      <c r="C240" s="42"/>
      <c r="D240" s="43"/>
      <c r="E240" s="44"/>
      <c r="F240" s="39"/>
      <c r="G240" s="44"/>
      <c r="H240" s="39"/>
      <c r="I240" s="44"/>
      <c r="J240" s="39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7">
        <f t="shared" si="4"/>
        <v>0</v>
      </c>
      <c r="AJ240" s="53" t="str">
        <f>IF(ISNA(VLOOKUP(C240,Вчера_КовиВак!C:C, 1, FALSE)),"ошибка",0)</f>
        <v>ошибка</v>
      </c>
      <c r="AK240" s="55"/>
      <c r="AL240" s="53" t="e">
        <f>E240-F240-VLOOKUP(C240, Вчера_КовиВак!C:BN, 2, FALSE)</f>
        <v>#N/A</v>
      </c>
      <c r="AM240" s="53" t="e">
        <f>K240-L240-VLOOKUP(C240, Вчера_КовиВак!C:BN, 4, FALSE)</f>
        <v>#N/A</v>
      </c>
      <c r="AN240" s="53" t="e">
        <f>M240-N240-VLOOKUP(C240, Вчера_КовиВак!C:BN, 6, FALSE)</f>
        <v>#N/A</v>
      </c>
      <c r="AO240" s="53" t="e">
        <f>O240-P240-VLOOKUP(C240, Вчера_КовиВак!C:BN, 8, FALSE)</f>
        <v>#N/A</v>
      </c>
      <c r="AP240" s="53" t="e">
        <f>Q240-R240-VLOOKUP(C240, Вчера_КовиВак!C:BN, 10, FALSE)</f>
        <v>#N/A</v>
      </c>
      <c r="AQ240" s="53" t="e">
        <f>S240-T240-VLOOKUP(C240, Вчера_КовиВак!C:BN, 12, FALSE)</f>
        <v>#N/A</v>
      </c>
      <c r="AR240" s="53" t="e">
        <f>U240-V240-VLOOKUP(C240, Вчера_КовиВак!C:BN, 14, FALSE)</f>
        <v>#N/A</v>
      </c>
      <c r="AS240" s="53" t="e">
        <f>W240-X240-VLOOKUP(C240, Вчера_КовиВак!C:BN, 16, FALSE)</f>
        <v>#N/A</v>
      </c>
      <c r="AT240" s="53" t="e">
        <f>Y240-Z240-VLOOKUP(C240, Вчера_КовиВак!C:BN, 18, FALSE)</f>
        <v>#N/A</v>
      </c>
      <c r="AU240" s="53" t="e">
        <f>AA240-AB240-VLOOKUP(C240, Вчера_КовиВак!C:BN, 20, FALSE)</f>
        <v>#N/A</v>
      </c>
      <c r="AV240" s="53" t="e">
        <f>AC240-AD240-VLOOKUP(C240, Вчера_КовиВак!C:BN, 22, FALSE)</f>
        <v>#N/A</v>
      </c>
      <c r="AW240" s="53" t="e">
        <f>VLOOKUP(C240, Вчера_КовиВак!C:BN, 25, FALSE)+F240*2-Z240-AB240-AD240-AG240</f>
        <v>#N/A</v>
      </c>
      <c r="AX240" s="53" t="e">
        <f>AE240-VLOOKUP(C240,Вчера_КовиВак!C:BN, 24, FALSE)</f>
        <v>#N/A</v>
      </c>
    </row>
    <row r="241" spans="1:50" ht="50.1" customHeight="1" x14ac:dyDescent="0.25">
      <c r="A241" s="42"/>
      <c r="B241" s="42"/>
      <c r="C241" s="42"/>
      <c r="D241" s="43"/>
      <c r="E241" s="44"/>
      <c r="F241" s="39"/>
      <c r="G241" s="44"/>
      <c r="H241" s="39"/>
      <c r="I241" s="44"/>
      <c r="J241" s="39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7">
        <f t="shared" si="4"/>
        <v>0</v>
      </c>
      <c r="AJ241" s="53" t="str">
        <f>IF(ISNA(VLOOKUP(C241,Вчера_КовиВак!C:C, 1, FALSE)),"ошибка",0)</f>
        <v>ошибка</v>
      </c>
      <c r="AK241" s="55"/>
      <c r="AL241" s="53" t="e">
        <f>E241-F241-VLOOKUP(C241, Вчера_КовиВак!C:BN, 2, FALSE)</f>
        <v>#N/A</v>
      </c>
      <c r="AM241" s="53" t="e">
        <f>K241-L241-VLOOKUP(C241, Вчера_КовиВак!C:BN, 4, FALSE)</f>
        <v>#N/A</v>
      </c>
      <c r="AN241" s="53" t="e">
        <f>M241-N241-VLOOKUP(C241, Вчера_КовиВак!C:BN, 6, FALSE)</f>
        <v>#N/A</v>
      </c>
      <c r="AO241" s="53" t="e">
        <f>O241-P241-VLOOKUP(C241, Вчера_КовиВак!C:BN, 8, FALSE)</f>
        <v>#N/A</v>
      </c>
      <c r="AP241" s="53" t="e">
        <f>Q241-R241-VLOOKUP(C241, Вчера_КовиВак!C:BN, 10, FALSE)</f>
        <v>#N/A</v>
      </c>
      <c r="AQ241" s="53" t="e">
        <f>S241-T241-VLOOKUP(C241, Вчера_КовиВак!C:BN, 12, FALSE)</f>
        <v>#N/A</v>
      </c>
      <c r="AR241" s="53" t="e">
        <f>U241-V241-VLOOKUP(C241, Вчера_КовиВак!C:BN, 14, FALSE)</f>
        <v>#N/A</v>
      </c>
      <c r="AS241" s="53" t="e">
        <f>W241-X241-VLOOKUP(C241, Вчера_КовиВак!C:BN, 16, FALSE)</f>
        <v>#N/A</v>
      </c>
      <c r="AT241" s="53" t="e">
        <f>Y241-Z241-VLOOKUP(C241, Вчера_КовиВак!C:BN, 18, FALSE)</f>
        <v>#N/A</v>
      </c>
      <c r="AU241" s="53" t="e">
        <f>AA241-AB241-VLOOKUP(C241, Вчера_КовиВак!C:BN, 20, FALSE)</f>
        <v>#N/A</v>
      </c>
      <c r="AV241" s="53" t="e">
        <f>AC241-AD241-VLOOKUP(C241, Вчера_КовиВак!C:BN, 22, FALSE)</f>
        <v>#N/A</v>
      </c>
      <c r="AW241" s="53" t="e">
        <f>VLOOKUP(C241, Вчера_КовиВак!C:BN, 25, FALSE)+F241*2-Z241-AB241-AD241-AG241</f>
        <v>#N/A</v>
      </c>
      <c r="AX241" s="53" t="e">
        <f>AE241-VLOOKUP(C241,Вчера_КовиВак!C:BN, 24, FALSE)</f>
        <v>#N/A</v>
      </c>
    </row>
    <row r="242" spans="1:50" ht="50.1" customHeight="1" x14ac:dyDescent="0.25">
      <c r="A242" s="42"/>
      <c r="B242" s="42"/>
      <c r="C242" s="42"/>
      <c r="D242" s="43"/>
      <c r="E242" s="44"/>
      <c r="F242" s="39"/>
      <c r="G242" s="44"/>
      <c r="H242" s="39"/>
      <c r="I242" s="44"/>
      <c r="J242" s="39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7">
        <f t="shared" si="4"/>
        <v>0</v>
      </c>
      <c r="AJ242" s="53" t="str">
        <f>IF(ISNA(VLOOKUP(C242,Вчера_КовиВак!C:C, 1, FALSE)),"ошибка",0)</f>
        <v>ошибка</v>
      </c>
      <c r="AK242" s="55"/>
      <c r="AL242" s="53" t="e">
        <f>E242-F242-VLOOKUP(C242, Вчера_КовиВак!C:BN, 2, FALSE)</f>
        <v>#N/A</v>
      </c>
      <c r="AM242" s="53" t="e">
        <f>K242-L242-VLOOKUP(C242, Вчера_КовиВак!C:BN, 4, FALSE)</f>
        <v>#N/A</v>
      </c>
      <c r="AN242" s="53" t="e">
        <f>M242-N242-VLOOKUP(C242, Вчера_КовиВак!C:BN, 6, FALSE)</f>
        <v>#N/A</v>
      </c>
      <c r="AO242" s="53" t="e">
        <f>O242-P242-VLOOKUP(C242, Вчера_КовиВак!C:BN, 8, FALSE)</f>
        <v>#N/A</v>
      </c>
      <c r="AP242" s="53" t="e">
        <f>Q242-R242-VLOOKUP(C242, Вчера_КовиВак!C:BN, 10, FALSE)</f>
        <v>#N/A</v>
      </c>
      <c r="AQ242" s="53" t="e">
        <f>S242-T242-VLOOKUP(C242, Вчера_КовиВак!C:BN, 12, FALSE)</f>
        <v>#N/A</v>
      </c>
      <c r="AR242" s="53" t="e">
        <f>U242-V242-VLOOKUP(C242, Вчера_КовиВак!C:BN, 14, FALSE)</f>
        <v>#N/A</v>
      </c>
      <c r="AS242" s="53" t="e">
        <f>W242-X242-VLOOKUP(C242, Вчера_КовиВак!C:BN, 16, FALSE)</f>
        <v>#N/A</v>
      </c>
      <c r="AT242" s="53" t="e">
        <f>Y242-Z242-VLOOKUP(C242, Вчера_КовиВак!C:BN, 18, FALSE)</f>
        <v>#N/A</v>
      </c>
      <c r="AU242" s="53" t="e">
        <f>AA242-AB242-VLOOKUP(C242, Вчера_КовиВак!C:BN, 20, FALSE)</f>
        <v>#N/A</v>
      </c>
      <c r="AV242" s="53" t="e">
        <f>AC242-AD242-VLOOKUP(C242, Вчера_КовиВак!C:BN, 22, FALSE)</f>
        <v>#N/A</v>
      </c>
      <c r="AW242" s="53" t="e">
        <f>VLOOKUP(C242, Вчера_КовиВак!C:BN, 25, FALSE)+F242*2-Z242-AB242-AD242-AG242</f>
        <v>#N/A</v>
      </c>
      <c r="AX242" s="53" t="e">
        <f>AE242-VLOOKUP(C242,Вчера_КовиВак!C:BN, 24, FALSE)</f>
        <v>#N/A</v>
      </c>
    </row>
    <row r="243" spans="1:50" ht="50.1" customHeight="1" x14ac:dyDescent="0.25">
      <c r="A243" s="42"/>
      <c r="B243" s="42"/>
      <c r="C243" s="42"/>
      <c r="D243" s="43"/>
      <c r="E243" s="44"/>
      <c r="F243" s="39"/>
      <c r="G243" s="44"/>
      <c r="H243" s="39"/>
      <c r="I243" s="44"/>
      <c r="J243" s="39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7">
        <f t="shared" si="4"/>
        <v>0</v>
      </c>
      <c r="AJ243" s="53" t="str">
        <f>IF(ISNA(VLOOKUP(C243,Вчера_КовиВак!C:C, 1, FALSE)),"ошибка",0)</f>
        <v>ошибка</v>
      </c>
      <c r="AK243" s="55"/>
      <c r="AL243" s="53" t="e">
        <f>E243-F243-VLOOKUP(C243, Вчера_КовиВак!C:BN, 2, FALSE)</f>
        <v>#N/A</v>
      </c>
      <c r="AM243" s="53" t="e">
        <f>K243-L243-VLOOKUP(C243, Вчера_КовиВак!C:BN, 4, FALSE)</f>
        <v>#N/A</v>
      </c>
      <c r="AN243" s="53" t="e">
        <f>M243-N243-VLOOKUP(C243, Вчера_КовиВак!C:BN, 6, FALSE)</f>
        <v>#N/A</v>
      </c>
      <c r="AO243" s="53" t="e">
        <f>O243-P243-VLOOKUP(C243, Вчера_КовиВак!C:BN, 8, FALSE)</f>
        <v>#N/A</v>
      </c>
      <c r="AP243" s="53" t="e">
        <f>Q243-R243-VLOOKUP(C243, Вчера_КовиВак!C:BN, 10, FALSE)</f>
        <v>#N/A</v>
      </c>
      <c r="AQ243" s="53" t="e">
        <f>S243-T243-VLOOKUP(C243, Вчера_КовиВак!C:BN, 12, FALSE)</f>
        <v>#N/A</v>
      </c>
      <c r="AR243" s="53" t="e">
        <f>U243-V243-VLOOKUP(C243, Вчера_КовиВак!C:BN, 14, FALSE)</f>
        <v>#N/A</v>
      </c>
      <c r="AS243" s="53" t="e">
        <f>W243-X243-VLOOKUP(C243, Вчера_КовиВак!C:BN, 16, FALSE)</f>
        <v>#N/A</v>
      </c>
      <c r="AT243" s="53" t="e">
        <f>Y243-Z243-VLOOKUP(C243, Вчера_КовиВак!C:BN, 18, FALSE)</f>
        <v>#N/A</v>
      </c>
      <c r="AU243" s="53" t="e">
        <f>AA243-AB243-VLOOKUP(C243, Вчера_КовиВак!C:BN, 20, FALSE)</f>
        <v>#N/A</v>
      </c>
      <c r="AV243" s="53" t="e">
        <f>AC243-AD243-VLOOKUP(C243, Вчера_КовиВак!C:BN, 22, FALSE)</f>
        <v>#N/A</v>
      </c>
      <c r="AW243" s="53" t="e">
        <f>VLOOKUP(C243, Вчера_КовиВак!C:BN, 25, FALSE)+F243*2-Z243-AB243-AD243-AG243</f>
        <v>#N/A</v>
      </c>
      <c r="AX243" s="53" t="e">
        <f>AE243-VLOOKUP(C243,Вчера_КовиВак!C:BN, 24, FALSE)</f>
        <v>#N/A</v>
      </c>
    </row>
    <row r="244" spans="1:50" ht="50.1" customHeight="1" x14ac:dyDescent="0.25">
      <c r="A244" s="42"/>
      <c r="B244" s="42"/>
      <c r="C244" s="42"/>
      <c r="D244" s="43"/>
      <c r="E244" s="44"/>
      <c r="F244" s="39"/>
      <c r="G244" s="44"/>
      <c r="H244" s="39"/>
      <c r="I244" s="44"/>
      <c r="J244" s="39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7">
        <f t="shared" si="4"/>
        <v>0</v>
      </c>
      <c r="AJ244" s="53" t="str">
        <f>IF(ISNA(VLOOKUP(C244,Вчера_КовиВак!C:C, 1, FALSE)),"ошибка",0)</f>
        <v>ошибка</v>
      </c>
      <c r="AK244" s="55"/>
      <c r="AL244" s="53" t="e">
        <f>E244-F244-VLOOKUP(C244, Вчера_КовиВак!C:BN, 2, FALSE)</f>
        <v>#N/A</v>
      </c>
      <c r="AM244" s="53" t="e">
        <f>K244-L244-VLOOKUP(C244, Вчера_КовиВак!C:BN, 4, FALSE)</f>
        <v>#N/A</v>
      </c>
      <c r="AN244" s="53" t="e">
        <f>M244-N244-VLOOKUP(C244, Вчера_КовиВак!C:BN, 6, FALSE)</f>
        <v>#N/A</v>
      </c>
      <c r="AO244" s="53" t="e">
        <f>O244-P244-VLOOKUP(C244, Вчера_КовиВак!C:BN, 8, FALSE)</f>
        <v>#N/A</v>
      </c>
      <c r="AP244" s="53" t="e">
        <f>Q244-R244-VLOOKUP(C244, Вчера_КовиВак!C:BN, 10, FALSE)</f>
        <v>#N/A</v>
      </c>
      <c r="AQ244" s="53" t="e">
        <f>S244-T244-VLOOKUP(C244, Вчера_КовиВак!C:BN, 12, FALSE)</f>
        <v>#N/A</v>
      </c>
      <c r="AR244" s="53" t="e">
        <f>U244-V244-VLOOKUP(C244, Вчера_КовиВак!C:BN, 14, FALSE)</f>
        <v>#N/A</v>
      </c>
      <c r="AS244" s="53" t="e">
        <f>W244-X244-VLOOKUP(C244, Вчера_КовиВак!C:BN, 16, FALSE)</f>
        <v>#N/A</v>
      </c>
      <c r="AT244" s="53" t="e">
        <f>Y244-Z244-VLOOKUP(C244, Вчера_КовиВак!C:BN, 18, FALSE)</f>
        <v>#N/A</v>
      </c>
      <c r="AU244" s="53" t="e">
        <f>AA244-AB244-VLOOKUP(C244, Вчера_КовиВак!C:BN, 20, FALSE)</f>
        <v>#N/A</v>
      </c>
      <c r="AV244" s="53" t="e">
        <f>AC244-AD244-VLOOKUP(C244, Вчера_КовиВак!C:BN, 22, FALSE)</f>
        <v>#N/A</v>
      </c>
      <c r="AW244" s="53" t="e">
        <f>VLOOKUP(C244, Вчера_КовиВак!C:BN, 25, FALSE)+F244*2-Z244-AB244-AD244-AG244</f>
        <v>#N/A</v>
      </c>
      <c r="AX244" s="53" t="e">
        <f>AE244-VLOOKUP(C244,Вчера_КовиВак!C:BN, 24, FALSE)</f>
        <v>#N/A</v>
      </c>
    </row>
    <row r="245" spans="1:50" ht="50.1" customHeight="1" x14ac:dyDescent="0.25">
      <c r="A245" s="42"/>
      <c r="B245" s="42"/>
      <c r="C245" s="42"/>
      <c r="D245" s="43"/>
      <c r="E245" s="44"/>
      <c r="F245" s="39"/>
      <c r="G245" s="44"/>
      <c r="H245" s="39"/>
      <c r="I245" s="44"/>
      <c r="J245" s="39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7">
        <f t="shared" si="4"/>
        <v>0</v>
      </c>
      <c r="AJ245" s="53" t="str">
        <f>IF(ISNA(VLOOKUP(C245,Вчера_КовиВак!C:C, 1, FALSE)),"ошибка",0)</f>
        <v>ошибка</v>
      </c>
      <c r="AK245" s="55"/>
      <c r="AL245" s="53" t="e">
        <f>E245-F245-VLOOKUP(C245, Вчера_КовиВак!C:BN, 2, FALSE)</f>
        <v>#N/A</v>
      </c>
      <c r="AM245" s="53" t="e">
        <f>K245-L245-VLOOKUP(C245, Вчера_КовиВак!C:BN, 4, FALSE)</f>
        <v>#N/A</v>
      </c>
      <c r="AN245" s="53" t="e">
        <f>M245-N245-VLOOKUP(C245, Вчера_КовиВак!C:BN, 6, FALSE)</f>
        <v>#N/A</v>
      </c>
      <c r="AO245" s="53" t="e">
        <f>O245-P245-VLOOKUP(C245, Вчера_КовиВак!C:BN, 8, FALSE)</f>
        <v>#N/A</v>
      </c>
      <c r="AP245" s="53" t="e">
        <f>Q245-R245-VLOOKUP(C245, Вчера_КовиВак!C:BN, 10, FALSE)</f>
        <v>#N/A</v>
      </c>
      <c r="AQ245" s="53" t="e">
        <f>S245-T245-VLOOKUP(C245, Вчера_КовиВак!C:BN, 12, FALSE)</f>
        <v>#N/A</v>
      </c>
      <c r="AR245" s="53" t="e">
        <f>U245-V245-VLOOKUP(C245, Вчера_КовиВак!C:BN, 14, FALSE)</f>
        <v>#N/A</v>
      </c>
      <c r="AS245" s="53" t="e">
        <f>W245-X245-VLOOKUP(C245, Вчера_КовиВак!C:BN, 16, FALSE)</f>
        <v>#N/A</v>
      </c>
      <c r="AT245" s="53" t="e">
        <f>Y245-Z245-VLOOKUP(C245, Вчера_КовиВак!C:BN, 18, FALSE)</f>
        <v>#N/A</v>
      </c>
      <c r="AU245" s="53" t="e">
        <f>AA245-AB245-VLOOKUP(C245, Вчера_КовиВак!C:BN, 20, FALSE)</f>
        <v>#N/A</v>
      </c>
      <c r="AV245" s="53" t="e">
        <f>AC245-AD245-VLOOKUP(C245, Вчера_КовиВак!C:BN, 22, FALSE)</f>
        <v>#N/A</v>
      </c>
      <c r="AW245" s="53" t="e">
        <f>VLOOKUP(C245, Вчера_КовиВак!C:BN, 25, FALSE)+F245*2-Z245-AB245-AD245-AG245</f>
        <v>#N/A</v>
      </c>
      <c r="AX245" s="53" t="e">
        <f>AE245-VLOOKUP(C245,Вчера_КовиВак!C:BN, 24, FALSE)</f>
        <v>#N/A</v>
      </c>
    </row>
    <row r="246" spans="1:50" ht="50.1" customHeight="1" x14ac:dyDescent="0.25">
      <c r="A246" s="42"/>
      <c r="B246" s="42"/>
      <c r="C246" s="42"/>
      <c r="D246" s="43"/>
      <c r="E246" s="44"/>
      <c r="F246" s="39"/>
      <c r="G246" s="44"/>
      <c r="H246" s="39"/>
      <c r="I246" s="44"/>
      <c r="J246" s="39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7">
        <f t="shared" si="4"/>
        <v>0</v>
      </c>
      <c r="AJ246" s="53" t="str">
        <f>IF(ISNA(VLOOKUP(C246,Вчера_КовиВак!C:C, 1, FALSE)),"ошибка",0)</f>
        <v>ошибка</v>
      </c>
      <c r="AK246" s="55"/>
      <c r="AL246" s="53" t="e">
        <f>E246-F246-VLOOKUP(C246, Вчера_КовиВак!C:BN, 2, FALSE)</f>
        <v>#N/A</v>
      </c>
      <c r="AM246" s="53" t="e">
        <f>K246-L246-VLOOKUP(C246, Вчера_КовиВак!C:BN, 4, FALSE)</f>
        <v>#N/A</v>
      </c>
      <c r="AN246" s="53" t="e">
        <f>M246-N246-VLOOKUP(C246, Вчера_КовиВак!C:BN, 6, FALSE)</f>
        <v>#N/A</v>
      </c>
      <c r="AO246" s="53" t="e">
        <f>O246-P246-VLOOKUP(C246, Вчера_КовиВак!C:BN, 8, FALSE)</f>
        <v>#N/A</v>
      </c>
      <c r="AP246" s="53" t="e">
        <f>Q246-R246-VLOOKUP(C246, Вчера_КовиВак!C:BN, 10, FALSE)</f>
        <v>#N/A</v>
      </c>
      <c r="AQ246" s="53" t="e">
        <f>S246-T246-VLOOKUP(C246, Вчера_КовиВак!C:BN, 12, FALSE)</f>
        <v>#N/A</v>
      </c>
      <c r="AR246" s="53" t="e">
        <f>U246-V246-VLOOKUP(C246, Вчера_КовиВак!C:BN, 14, FALSE)</f>
        <v>#N/A</v>
      </c>
      <c r="AS246" s="53" t="e">
        <f>W246-X246-VLOOKUP(C246, Вчера_КовиВак!C:BN, 16, FALSE)</f>
        <v>#N/A</v>
      </c>
      <c r="AT246" s="53" t="e">
        <f>Y246-Z246-VLOOKUP(C246, Вчера_КовиВак!C:BN, 18, FALSE)</f>
        <v>#N/A</v>
      </c>
      <c r="AU246" s="53" t="e">
        <f>AA246-AB246-VLOOKUP(C246, Вчера_КовиВак!C:BN, 20, FALSE)</f>
        <v>#N/A</v>
      </c>
      <c r="AV246" s="53" t="e">
        <f>AC246-AD246-VLOOKUP(C246, Вчера_КовиВак!C:BN, 22, FALSE)</f>
        <v>#N/A</v>
      </c>
      <c r="AW246" s="53" t="e">
        <f>VLOOKUP(C246, Вчера_КовиВак!C:BN, 25, FALSE)+F246*2-Z246-AB246-AD246-AG246</f>
        <v>#N/A</v>
      </c>
      <c r="AX246" s="53" t="e">
        <f>AE246-VLOOKUP(C246,Вчера_КовиВак!C:BN, 24, FALSE)</f>
        <v>#N/A</v>
      </c>
    </row>
    <row r="247" spans="1:50" ht="50.1" customHeight="1" x14ac:dyDescent="0.25">
      <c r="A247" s="42"/>
      <c r="B247" s="42"/>
      <c r="C247" s="42"/>
      <c r="D247" s="43"/>
      <c r="E247" s="44"/>
      <c r="F247" s="39"/>
      <c r="G247" s="44"/>
      <c r="H247" s="39"/>
      <c r="I247" s="44"/>
      <c r="J247" s="39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7">
        <f t="shared" si="4"/>
        <v>0</v>
      </c>
      <c r="AJ247" s="53" t="str">
        <f>IF(ISNA(VLOOKUP(C247,Вчера_КовиВак!C:C, 1, FALSE)),"ошибка",0)</f>
        <v>ошибка</v>
      </c>
      <c r="AK247" s="55"/>
      <c r="AL247" s="53" t="e">
        <f>E247-F247-VLOOKUP(C247, Вчера_КовиВак!C:BN, 2, FALSE)</f>
        <v>#N/A</v>
      </c>
      <c r="AM247" s="53" t="e">
        <f>K247-L247-VLOOKUP(C247, Вчера_КовиВак!C:BN, 4, FALSE)</f>
        <v>#N/A</v>
      </c>
      <c r="AN247" s="53" t="e">
        <f>M247-N247-VLOOKUP(C247, Вчера_КовиВак!C:BN, 6, FALSE)</f>
        <v>#N/A</v>
      </c>
      <c r="AO247" s="53" t="e">
        <f>O247-P247-VLOOKUP(C247, Вчера_КовиВак!C:BN, 8, FALSE)</f>
        <v>#N/A</v>
      </c>
      <c r="AP247" s="53" t="e">
        <f>Q247-R247-VLOOKUP(C247, Вчера_КовиВак!C:BN, 10, FALSE)</f>
        <v>#N/A</v>
      </c>
      <c r="AQ247" s="53" t="e">
        <f>S247-T247-VLOOKUP(C247, Вчера_КовиВак!C:BN, 12, FALSE)</f>
        <v>#N/A</v>
      </c>
      <c r="AR247" s="53" t="e">
        <f>U247-V247-VLOOKUP(C247, Вчера_КовиВак!C:BN, 14, FALSE)</f>
        <v>#N/A</v>
      </c>
      <c r="AS247" s="53" t="e">
        <f>W247-X247-VLOOKUP(C247, Вчера_КовиВак!C:BN, 16, FALSE)</f>
        <v>#N/A</v>
      </c>
      <c r="AT247" s="53" t="e">
        <f>Y247-Z247-VLOOKUP(C247, Вчера_КовиВак!C:BN, 18, FALSE)</f>
        <v>#N/A</v>
      </c>
      <c r="AU247" s="53" t="e">
        <f>AA247-AB247-VLOOKUP(C247, Вчера_КовиВак!C:BN, 20, FALSE)</f>
        <v>#N/A</v>
      </c>
      <c r="AV247" s="53" t="e">
        <f>AC247-AD247-VLOOKUP(C247, Вчера_КовиВак!C:BN, 22, FALSE)</f>
        <v>#N/A</v>
      </c>
      <c r="AW247" s="53" t="e">
        <f>VLOOKUP(C247, Вчера_КовиВак!C:BN, 25, FALSE)+F247*2-Z247-AB247-AD247-AG247</f>
        <v>#N/A</v>
      </c>
      <c r="AX247" s="53" t="e">
        <f>AE247-VLOOKUP(C247,Вчера_КовиВак!C:BN, 24, FALSE)</f>
        <v>#N/A</v>
      </c>
    </row>
    <row r="248" spans="1:50" ht="50.1" customHeight="1" x14ac:dyDescent="0.25">
      <c r="A248" s="42"/>
      <c r="B248" s="42"/>
      <c r="C248" s="42"/>
      <c r="D248" s="43"/>
      <c r="E248" s="44"/>
      <c r="F248" s="39"/>
      <c r="G248" s="44"/>
      <c r="H248" s="39"/>
      <c r="I248" s="44"/>
      <c r="J248" s="39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7">
        <f t="shared" si="4"/>
        <v>0</v>
      </c>
      <c r="AJ248" s="53" t="str">
        <f>IF(ISNA(VLOOKUP(C248,Вчера_КовиВак!C:C, 1, FALSE)),"ошибка",0)</f>
        <v>ошибка</v>
      </c>
      <c r="AK248" s="55"/>
      <c r="AL248" s="53" t="e">
        <f>E248-F248-VLOOKUP(C248, Вчера_КовиВак!C:BN, 2, FALSE)</f>
        <v>#N/A</v>
      </c>
      <c r="AM248" s="53" t="e">
        <f>K248-L248-VLOOKUP(C248, Вчера_КовиВак!C:BN, 4, FALSE)</f>
        <v>#N/A</v>
      </c>
      <c r="AN248" s="53" t="e">
        <f>M248-N248-VLOOKUP(C248, Вчера_КовиВак!C:BN, 6, FALSE)</f>
        <v>#N/A</v>
      </c>
      <c r="AO248" s="53" t="e">
        <f>O248-P248-VLOOKUP(C248, Вчера_КовиВак!C:BN, 8, FALSE)</f>
        <v>#N/A</v>
      </c>
      <c r="AP248" s="53" t="e">
        <f>Q248-R248-VLOOKUP(C248, Вчера_КовиВак!C:BN, 10, FALSE)</f>
        <v>#N/A</v>
      </c>
      <c r="AQ248" s="53" t="e">
        <f>S248-T248-VLOOKUP(C248, Вчера_КовиВак!C:BN, 12, FALSE)</f>
        <v>#N/A</v>
      </c>
      <c r="AR248" s="53" t="e">
        <f>U248-V248-VLOOKUP(C248, Вчера_КовиВак!C:BN, 14, FALSE)</f>
        <v>#N/A</v>
      </c>
      <c r="AS248" s="53" t="e">
        <f>W248-X248-VLOOKUP(C248, Вчера_КовиВак!C:BN, 16, FALSE)</f>
        <v>#N/A</v>
      </c>
      <c r="AT248" s="53" t="e">
        <f>Y248-Z248-VLOOKUP(C248, Вчера_КовиВак!C:BN, 18, FALSE)</f>
        <v>#N/A</v>
      </c>
      <c r="AU248" s="53" t="e">
        <f>AA248-AB248-VLOOKUP(C248, Вчера_КовиВак!C:BN, 20, FALSE)</f>
        <v>#N/A</v>
      </c>
      <c r="AV248" s="53" t="e">
        <f>AC248-AD248-VLOOKUP(C248, Вчера_КовиВак!C:BN, 22, FALSE)</f>
        <v>#N/A</v>
      </c>
      <c r="AW248" s="53" t="e">
        <f>VLOOKUP(C248, Вчера_КовиВак!C:BN, 25, FALSE)+F248*2-Z248-AB248-AD248-AG248</f>
        <v>#N/A</v>
      </c>
      <c r="AX248" s="53" t="e">
        <f>AE248-VLOOKUP(C248,Вчера_КовиВак!C:BN, 24, FALSE)</f>
        <v>#N/A</v>
      </c>
    </row>
    <row r="249" spans="1:50" ht="50.1" customHeight="1" x14ac:dyDescent="0.25">
      <c r="A249" s="42"/>
      <c r="B249" s="42"/>
      <c r="C249" s="42"/>
      <c r="D249" s="43"/>
      <c r="E249" s="44"/>
      <c r="F249" s="39"/>
      <c r="G249" s="44"/>
      <c r="H249" s="39"/>
      <c r="I249" s="44"/>
      <c r="J249" s="39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7">
        <f t="shared" si="4"/>
        <v>0</v>
      </c>
      <c r="AJ249" s="53" t="str">
        <f>IF(ISNA(VLOOKUP(C249,Вчера_КовиВак!C:C, 1, FALSE)),"ошибка",0)</f>
        <v>ошибка</v>
      </c>
      <c r="AK249" s="55"/>
      <c r="AL249" s="53" t="e">
        <f>E249-F249-VLOOKUP(C249, Вчера_КовиВак!C:BN, 2, FALSE)</f>
        <v>#N/A</v>
      </c>
      <c r="AM249" s="53" t="e">
        <f>K249-L249-VLOOKUP(C249, Вчера_КовиВак!C:BN, 4, FALSE)</f>
        <v>#N/A</v>
      </c>
      <c r="AN249" s="53" t="e">
        <f>M249-N249-VLOOKUP(C249, Вчера_КовиВак!C:BN, 6, FALSE)</f>
        <v>#N/A</v>
      </c>
      <c r="AO249" s="53" t="e">
        <f>O249-P249-VLOOKUP(C249, Вчера_КовиВак!C:BN, 8, FALSE)</f>
        <v>#N/A</v>
      </c>
      <c r="AP249" s="53" t="e">
        <f>Q249-R249-VLOOKUP(C249, Вчера_КовиВак!C:BN, 10, FALSE)</f>
        <v>#N/A</v>
      </c>
      <c r="AQ249" s="53" t="e">
        <f>S249-T249-VLOOKUP(C249, Вчера_КовиВак!C:BN, 12, FALSE)</f>
        <v>#N/A</v>
      </c>
      <c r="AR249" s="53" t="e">
        <f>U249-V249-VLOOKUP(C249, Вчера_КовиВак!C:BN, 14, FALSE)</f>
        <v>#N/A</v>
      </c>
      <c r="AS249" s="53" t="e">
        <f>W249-X249-VLOOKUP(C249, Вчера_КовиВак!C:BN, 16, FALSE)</f>
        <v>#N/A</v>
      </c>
      <c r="AT249" s="53" t="e">
        <f>Y249-Z249-VLOOKUP(C249, Вчера_КовиВак!C:BN, 18, FALSE)</f>
        <v>#N/A</v>
      </c>
      <c r="AU249" s="53" t="e">
        <f>AA249-AB249-VLOOKUP(C249, Вчера_КовиВак!C:BN, 20, FALSE)</f>
        <v>#N/A</v>
      </c>
      <c r="AV249" s="53" t="e">
        <f>AC249-AD249-VLOOKUP(C249, Вчера_КовиВак!C:BN, 22, FALSE)</f>
        <v>#N/A</v>
      </c>
      <c r="AW249" s="53" t="e">
        <f>VLOOKUP(C249, Вчера_КовиВак!C:BN, 25, FALSE)+F249*2-Z249-AB249-AD249-AG249</f>
        <v>#N/A</v>
      </c>
      <c r="AX249" s="53" t="e">
        <f>AE249-VLOOKUP(C249,Вчера_КовиВак!C:BN, 24, FALSE)</f>
        <v>#N/A</v>
      </c>
    </row>
    <row r="250" spans="1:50" ht="50.1" customHeight="1" x14ac:dyDescent="0.25">
      <c r="A250" s="42"/>
      <c r="B250" s="42"/>
      <c r="C250" s="42"/>
      <c r="D250" s="43"/>
      <c r="E250" s="44"/>
      <c r="F250" s="39"/>
      <c r="G250" s="44"/>
      <c r="H250" s="39"/>
      <c r="I250" s="44"/>
      <c r="J250" s="39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7">
        <f t="shared" si="4"/>
        <v>0</v>
      </c>
      <c r="AJ250" s="53" t="str">
        <f>IF(ISNA(VLOOKUP(C250,Вчера_КовиВак!C:C, 1, FALSE)),"ошибка",0)</f>
        <v>ошибка</v>
      </c>
      <c r="AK250" s="55"/>
      <c r="AL250" s="53" t="e">
        <f>E250-F250-VLOOKUP(C250, Вчера_КовиВак!C:BN, 2, FALSE)</f>
        <v>#N/A</v>
      </c>
      <c r="AM250" s="53" t="e">
        <f>K250-L250-VLOOKUP(C250, Вчера_КовиВак!C:BN, 4, FALSE)</f>
        <v>#N/A</v>
      </c>
      <c r="AN250" s="53" t="e">
        <f>M250-N250-VLOOKUP(C250, Вчера_КовиВак!C:BN, 6, FALSE)</f>
        <v>#N/A</v>
      </c>
      <c r="AO250" s="53" t="e">
        <f>O250-P250-VLOOKUP(C250, Вчера_КовиВак!C:BN, 8, FALSE)</f>
        <v>#N/A</v>
      </c>
      <c r="AP250" s="53" t="e">
        <f>Q250-R250-VLOOKUP(C250, Вчера_КовиВак!C:BN, 10, FALSE)</f>
        <v>#N/A</v>
      </c>
      <c r="AQ250" s="53" t="e">
        <f>S250-T250-VLOOKUP(C250, Вчера_КовиВак!C:BN, 12, FALSE)</f>
        <v>#N/A</v>
      </c>
      <c r="AR250" s="53" t="e">
        <f>U250-V250-VLOOKUP(C250, Вчера_КовиВак!C:BN, 14, FALSE)</f>
        <v>#N/A</v>
      </c>
      <c r="AS250" s="53" t="e">
        <f>W250-X250-VLOOKUP(C250, Вчера_КовиВак!C:BN, 16, FALSE)</f>
        <v>#N/A</v>
      </c>
      <c r="AT250" s="53" t="e">
        <f>Y250-Z250-VLOOKUP(C250, Вчера_КовиВак!C:BN, 18, FALSE)</f>
        <v>#N/A</v>
      </c>
      <c r="AU250" s="53" t="e">
        <f>AA250-AB250-VLOOKUP(C250, Вчера_КовиВак!C:BN, 20, FALSE)</f>
        <v>#N/A</v>
      </c>
      <c r="AV250" s="53" t="e">
        <f>AC250-AD250-VLOOKUP(C250, Вчера_КовиВак!C:BN, 22, FALSE)</f>
        <v>#N/A</v>
      </c>
      <c r="AW250" s="53" t="e">
        <f>VLOOKUP(C250, Вчера_КовиВак!C:BN, 25, FALSE)+F250*2-Z250-AB250-AD250-AG250</f>
        <v>#N/A</v>
      </c>
      <c r="AX250" s="53" t="e">
        <f>AE250-VLOOKUP(C250,Вчера_КовиВак!C:BN, 24, FALSE)</f>
        <v>#N/A</v>
      </c>
    </row>
    <row r="251" spans="1:50" ht="50.1" customHeight="1" x14ac:dyDescent="0.25">
      <c r="A251" s="42"/>
      <c r="B251" s="42"/>
      <c r="C251" s="42"/>
      <c r="D251" s="43"/>
      <c r="E251" s="44"/>
      <c r="F251" s="39"/>
      <c r="G251" s="44"/>
      <c r="H251" s="39"/>
      <c r="I251" s="44"/>
      <c r="J251" s="39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7">
        <f t="shared" si="4"/>
        <v>0</v>
      </c>
      <c r="AJ251" s="53" t="str">
        <f>IF(ISNA(VLOOKUP(C251,Вчера_КовиВак!C:C, 1, FALSE)),"ошибка",0)</f>
        <v>ошибка</v>
      </c>
      <c r="AK251" s="55"/>
      <c r="AL251" s="53" t="e">
        <f>E251-F251-VLOOKUP(C251, Вчера_КовиВак!C:BN, 2, FALSE)</f>
        <v>#N/A</v>
      </c>
      <c r="AM251" s="53" t="e">
        <f>K251-L251-VLOOKUP(C251, Вчера_КовиВак!C:BN, 4, FALSE)</f>
        <v>#N/A</v>
      </c>
      <c r="AN251" s="53" t="e">
        <f>M251-N251-VLOOKUP(C251, Вчера_КовиВак!C:BN, 6, FALSE)</f>
        <v>#N/A</v>
      </c>
      <c r="AO251" s="53" t="e">
        <f>O251-P251-VLOOKUP(C251, Вчера_КовиВак!C:BN, 8, FALSE)</f>
        <v>#N/A</v>
      </c>
      <c r="AP251" s="53" t="e">
        <f>Q251-R251-VLOOKUP(C251, Вчера_КовиВак!C:BN, 10, FALSE)</f>
        <v>#N/A</v>
      </c>
      <c r="AQ251" s="53" t="e">
        <f>S251-T251-VLOOKUP(C251, Вчера_КовиВак!C:BN, 12, FALSE)</f>
        <v>#N/A</v>
      </c>
      <c r="AR251" s="53" t="e">
        <f>U251-V251-VLOOKUP(C251, Вчера_КовиВак!C:BN, 14, FALSE)</f>
        <v>#N/A</v>
      </c>
      <c r="AS251" s="53" t="e">
        <f>W251-X251-VLOOKUP(C251, Вчера_КовиВак!C:BN, 16, FALSE)</f>
        <v>#N/A</v>
      </c>
      <c r="AT251" s="53" t="e">
        <f>Y251-Z251-VLOOKUP(C251, Вчера_КовиВак!C:BN, 18, FALSE)</f>
        <v>#N/A</v>
      </c>
      <c r="AU251" s="53" t="e">
        <f>AA251-AB251-VLOOKUP(C251, Вчера_КовиВак!C:BN, 20, FALSE)</f>
        <v>#N/A</v>
      </c>
      <c r="AV251" s="53" t="e">
        <f>AC251-AD251-VLOOKUP(C251, Вчера_КовиВак!C:BN, 22, FALSE)</f>
        <v>#N/A</v>
      </c>
      <c r="AW251" s="53" t="e">
        <f>VLOOKUP(C251, Вчера_КовиВак!C:BN, 25, FALSE)+F251*2-Z251-AB251-AD251-AG251</f>
        <v>#N/A</v>
      </c>
      <c r="AX251" s="53" t="e">
        <f>AE251-VLOOKUP(C251,Вчера_КовиВак!C:BN, 24, FALSE)</f>
        <v>#N/A</v>
      </c>
    </row>
    <row r="252" spans="1:50" ht="50.1" customHeight="1" x14ac:dyDescent="0.25">
      <c r="A252" s="42"/>
      <c r="B252" s="42"/>
      <c r="C252" s="42"/>
      <c r="D252" s="43"/>
      <c r="E252" s="44"/>
      <c r="F252" s="39"/>
      <c r="G252" s="44"/>
      <c r="H252" s="39"/>
      <c r="I252" s="44"/>
      <c r="J252" s="39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7">
        <f t="shared" si="4"/>
        <v>0</v>
      </c>
      <c r="AJ252" s="53" t="str">
        <f>IF(ISNA(VLOOKUP(C252,Вчера_КовиВак!C:C, 1, FALSE)),"ошибка",0)</f>
        <v>ошибка</v>
      </c>
      <c r="AK252" s="55"/>
      <c r="AL252" s="53" t="e">
        <f>E252-F252-VLOOKUP(C252, Вчера_КовиВак!C:BN, 2, FALSE)</f>
        <v>#N/A</v>
      </c>
      <c r="AM252" s="53" t="e">
        <f>K252-L252-VLOOKUP(C252, Вчера_КовиВак!C:BN, 4, FALSE)</f>
        <v>#N/A</v>
      </c>
      <c r="AN252" s="53" t="e">
        <f>M252-N252-VLOOKUP(C252, Вчера_КовиВак!C:BN, 6, FALSE)</f>
        <v>#N/A</v>
      </c>
      <c r="AO252" s="53" t="e">
        <f>O252-P252-VLOOKUP(C252, Вчера_КовиВак!C:BN, 8, FALSE)</f>
        <v>#N/A</v>
      </c>
      <c r="AP252" s="53" t="e">
        <f>Q252-R252-VLOOKUP(C252, Вчера_КовиВак!C:BN, 10, FALSE)</f>
        <v>#N/A</v>
      </c>
      <c r="AQ252" s="53" t="e">
        <f>S252-T252-VLOOKUP(C252, Вчера_КовиВак!C:BN, 12, FALSE)</f>
        <v>#N/A</v>
      </c>
      <c r="AR252" s="53" t="e">
        <f>U252-V252-VLOOKUP(C252, Вчера_КовиВак!C:BN, 14, FALSE)</f>
        <v>#N/A</v>
      </c>
      <c r="AS252" s="53" t="e">
        <f>W252-X252-VLOOKUP(C252, Вчера_КовиВак!C:BN, 16, FALSE)</f>
        <v>#N/A</v>
      </c>
      <c r="AT252" s="53" t="e">
        <f>Y252-Z252-VLOOKUP(C252, Вчера_КовиВак!C:BN, 18, FALSE)</f>
        <v>#N/A</v>
      </c>
      <c r="AU252" s="53" t="e">
        <f>AA252-AB252-VLOOKUP(C252, Вчера_КовиВак!C:BN, 20, FALSE)</f>
        <v>#N/A</v>
      </c>
      <c r="AV252" s="53" t="e">
        <f>AC252-AD252-VLOOKUP(C252, Вчера_КовиВак!C:BN, 22, FALSE)</f>
        <v>#N/A</v>
      </c>
      <c r="AW252" s="53" t="e">
        <f>VLOOKUP(C252, Вчера_КовиВак!C:BN, 25, FALSE)+F252*2-Z252-AB252-AD252-AG252</f>
        <v>#N/A</v>
      </c>
      <c r="AX252" s="53" t="e">
        <f>AE252-VLOOKUP(C252,Вчера_КовиВак!C:BN, 24, FALSE)</f>
        <v>#N/A</v>
      </c>
    </row>
    <row r="253" spans="1:50" ht="50.1" customHeight="1" x14ac:dyDescent="0.25">
      <c r="A253" s="42"/>
      <c r="B253" s="42"/>
      <c r="C253" s="42"/>
      <c r="D253" s="43"/>
      <c r="E253" s="44"/>
      <c r="F253" s="39"/>
      <c r="G253" s="44"/>
      <c r="H253" s="39"/>
      <c r="I253" s="44"/>
      <c r="J253" s="39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7">
        <f t="shared" si="4"/>
        <v>0</v>
      </c>
      <c r="AJ253" s="53" t="str">
        <f>IF(ISNA(VLOOKUP(C253,Вчера_КовиВак!C:C, 1, FALSE)),"ошибка",0)</f>
        <v>ошибка</v>
      </c>
      <c r="AK253" s="55"/>
      <c r="AL253" s="53" t="e">
        <f>E253-F253-VLOOKUP(C253, Вчера_КовиВак!C:BN, 2, FALSE)</f>
        <v>#N/A</v>
      </c>
      <c r="AM253" s="53" t="e">
        <f>K253-L253-VLOOKUP(C253, Вчера_КовиВак!C:BN, 4, FALSE)</f>
        <v>#N/A</v>
      </c>
      <c r="AN253" s="53" t="e">
        <f>M253-N253-VLOOKUP(C253, Вчера_КовиВак!C:BN, 6, FALSE)</f>
        <v>#N/A</v>
      </c>
      <c r="AO253" s="53" t="e">
        <f>O253-P253-VLOOKUP(C253, Вчера_КовиВак!C:BN, 8, FALSE)</f>
        <v>#N/A</v>
      </c>
      <c r="AP253" s="53" t="e">
        <f>Q253-R253-VLOOKUP(C253, Вчера_КовиВак!C:BN, 10, FALSE)</f>
        <v>#N/A</v>
      </c>
      <c r="AQ253" s="53" t="e">
        <f>S253-T253-VLOOKUP(C253, Вчера_КовиВак!C:BN, 12, FALSE)</f>
        <v>#N/A</v>
      </c>
      <c r="AR253" s="53" t="e">
        <f>U253-V253-VLOOKUP(C253, Вчера_КовиВак!C:BN, 14, FALSE)</f>
        <v>#N/A</v>
      </c>
      <c r="AS253" s="53" t="e">
        <f>W253-X253-VLOOKUP(C253, Вчера_КовиВак!C:BN, 16, FALSE)</f>
        <v>#N/A</v>
      </c>
      <c r="AT253" s="53" t="e">
        <f>Y253-Z253-VLOOKUP(C253, Вчера_КовиВак!C:BN, 18, FALSE)</f>
        <v>#N/A</v>
      </c>
      <c r="AU253" s="53" t="e">
        <f>AA253-AB253-VLOOKUP(C253, Вчера_КовиВак!C:BN, 20, FALSE)</f>
        <v>#N/A</v>
      </c>
      <c r="AV253" s="53" t="e">
        <f>AC253-AD253-VLOOKUP(C253, Вчера_КовиВак!C:BN, 22, FALSE)</f>
        <v>#N/A</v>
      </c>
      <c r="AW253" s="53" t="e">
        <f>VLOOKUP(C253, Вчера_КовиВак!C:BN, 25, FALSE)+F253*2-Z253-AB253-AD253-AG253</f>
        <v>#N/A</v>
      </c>
      <c r="AX253" s="53" t="e">
        <f>AE253-VLOOKUP(C253,Вчера_КовиВак!C:BN, 24, FALSE)</f>
        <v>#N/A</v>
      </c>
    </row>
    <row r="254" spans="1:50" ht="50.1" customHeight="1" x14ac:dyDescent="0.25">
      <c r="A254" s="42"/>
      <c r="B254" s="42"/>
      <c r="C254" s="42"/>
      <c r="D254" s="43"/>
      <c r="E254" s="44"/>
      <c r="F254" s="39"/>
      <c r="G254" s="44"/>
      <c r="H254" s="39"/>
      <c r="I254" s="44"/>
      <c r="J254" s="39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7">
        <f t="shared" si="4"/>
        <v>0</v>
      </c>
      <c r="AJ254" s="53" t="str">
        <f>IF(ISNA(VLOOKUP(C254,Вчера_КовиВак!C:C, 1, FALSE)),"ошибка",0)</f>
        <v>ошибка</v>
      </c>
      <c r="AK254" s="55"/>
      <c r="AL254" s="53" t="e">
        <f>E254-F254-VLOOKUP(C254, Вчера_КовиВак!C:BN, 2, FALSE)</f>
        <v>#N/A</v>
      </c>
      <c r="AM254" s="53" t="e">
        <f>K254-L254-VLOOKUP(C254, Вчера_КовиВак!C:BN, 4, FALSE)</f>
        <v>#N/A</v>
      </c>
      <c r="AN254" s="53" t="e">
        <f>M254-N254-VLOOKUP(C254, Вчера_КовиВак!C:BN, 6, FALSE)</f>
        <v>#N/A</v>
      </c>
      <c r="AO254" s="53" t="e">
        <f>O254-P254-VLOOKUP(C254, Вчера_КовиВак!C:BN, 8, FALSE)</f>
        <v>#N/A</v>
      </c>
      <c r="AP254" s="53" t="e">
        <f>Q254-R254-VLOOKUP(C254, Вчера_КовиВак!C:BN, 10, FALSE)</f>
        <v>#N/A</v>
      </c>
      <c r="AQ254" s="53" t="e">
        <f>S254-T254-VLOOKUP(C254, Вчера_КовиВак!C:BN, 12, FALSE)</f>
        <v>#N/A</v>
      </c>
      <c r="AR254" s="53" t="e">
        <f>U254-V254-VLOOKUP(C254, Вчера_КовиВак!C:BN, 14, FALSE)</f>
        <v>#N/A</v>
      </c>
      <c r="AS254" s="53" t="e">
        <f>W254-X254-VLOOKUP(C254, Вчера_КовиВак!C:BN, 16, FALSE)</f>
        <v>#N/A</v>
      </c>
      <c r="AT254" s="53" t="e">
        <f>Y254-Z254-VLOOKUP(C254, Вчера_КовиВак!C:BN, 18, FALSE)</f>
        <v>#N/A</v>
      </c>
      <c r="AU254" s="53" t="e">
        <f>AA254-AB254-VLOOKUP(C254, Вчера_КовиВак!C:BN, 20, FALSE)</f>
        <v>#N/A</v>
      </c>
      <c r="AV254" s="53" t="e">
        <f>AC254-AD254-VLOOKUP(C254, Вчера_КовиВак!C:BN, 22, FALSE)</f>
        <v>#N/A</v>
      </c>
      <c r="AW254" s="53" t="e">
        <f>VLOOKUP(C254, Вчера_КовиВак!C:BN, 25, FALSE)+F254*2-Z254-AB254-AD254-AG254</f>
        <v>#N/A</v>
      </c>
      <c r="AX254" s="53" t="e">
        <f>AE254-VLOOKUP(C254,Вчера_КовиВак!C:BN, 24, FALSE)</f>
        <v>#N/A</v>
      </c>
    </row>
    <row r="255" spans="1:50" ht="50.1" customHeight="1" x14ac:dyDescent="0.25">
      <c r="A255" s="42"/>
      <c r="B255" s="42"/>
      <c r="C255" s="42"/>
      <c r="D255" s="43"/>
      <c r="E255" s="44"/>
      <c r="F255" s="39"/>
      <c r="G255" s="44"/>
      <c r="H255" s="39"/>
      <c r="I255" s="44"/>
      <c r="J255" s="39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7">
        <f t="shared" si="4"/>
        <v>0</v>
      </c>
      <c r="AJ255" s="53" t="str">
        <f>IF(ISNA(VLOOKUP(C255,Вчера_КовиВак!C:C, 1, FALSE)),"ошибка",0)</f>
        <v>ошибка</v>
      </c>
      <c r="AK255" s="55"/>
      <c r="AL255" s="53" t="e">
        <f>E255-F255-VLOOKUP(C255, Вчера_КовиВак!C:BN, 2, FALSE)</f>
        <v>#N/A</v>
      </c>
      <c r="AM255" s="53" t="e">
        <f>K255-L255-VLOOKUP(C255, Вчера_КовиВак!C:BN, 4, FALSE)</f>
        <v>#N/A</v>
      </c>
      <c r="AN255" s="53" t="e">
        <f>M255-N255-VLOOKUP(C255, Вчера_КовиВак!C:BN, 6, FALSE)</f>
        <v>#N/A</v>
      </c>
      <c r="AO255" s="53" t="e">
        <f>O255-P255-VLOOKUP(C255, Вчера_КовиВак!C:BN, 8, FALSE)</f>
        <v>#N/A</v>
      </c>
      <c r="AP255" s="53" t="e">
        <f>Q255-R255-VLOOKUP(C255, Вчера_КовиВак!C:BN, 10, FALSE)</f>
        <v>#N/A</v>
      </c>
      <c r="AQ255" s="53" t="e">
        <f>S255-T255-VLOOKUP(C255, Вчера_КовиВак!C:BN, 12, FALSE)</f>
        <v>#N/A</v>
      </c>
      <c r="AR255" s="53" t="e">
        <f>U255-V255-VLOOKUP(C255, Вчера_КовиВак!C:BN, 14, FALSE)</f>
        <v>#N/A</v>
      </c>
      <c r="AS255" s="53" t="e">
        <f>W255-X255-VLOOKUP(C255, Вчера_КовиВак!C:BN, 16, FALSE)</f>
        <v>#N/A</v>
      </c>
      <c r="AT255" s="53" t="e">
        <f>Y255-Z255-VLOOKUP(C255, Вчера_КовиВак!C:BN, 18, FALSE)</f>
        <v>#N/A</v>
      </c>
      <c r="AU255" s="53" t="e">
        <f>AA255-AB255-VLOOKUP(C255, Вчера_КовиВак!C:BN, 20, FALSE)</f>
        <v>#N/A</v>
      </c>
      <c r="AV255" s="53" t="e">
        <f>AC255-AD255-VLOOKUP(C255, Вчера_КовиВак!C:BN, 22, FALSE)</f>
        <v>#N/A</v>
      </c>
      <c r="AW255" s="53" t="e">
        <f>VLOOKUP(C255, Вчера_КовиВак!C:BN, 25, FALSE)+F255*2-Z255-AB255-AD255-AG255</f>
        <v>#N/A</v>
      </c>
      <c r="AX255" s="53" t="e">
        <f>AE255-VLOOKUP(C255,Вчера_КовиВак!C:BN, 24, FALSE)</f>
        <v>#N/A</v>
      </c>
    </row>
    <row r="256" spans="1:50" ht="50.1" customHeight="1" x14ac:dyDescent="0.25">
      <c r="A256" s="42"/>
      <c r="B256" s="42"/>
      <c r="C256" s="42"/>
      <c r="D256" s="43"/>
      <c r="E256" s="44"/>
      <c r="F256" s="39"/>
      <c r="G256" s="44"/>
      <c r="H256" s="39"/>
      <c r="I256" s="44"/>
      <c r="J256" s="39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7">
        <f t="shared" si="4"/>
        <v>0</v>
      </c>
      <c r="AJ256" s="53" t="str">
        <f>IF(ISNA(VLOOKUP(C256,Вчера_КовиВак!C:C, 1, FALSE)),"ошибка",0)</f>
        <v>ошибка</v>
      </c>
      <c r="AK256" s="55"/>
      <c r="AL256" s="53" t="e">
        <f>E256-F256-VLOOKUP(C256, Вчера_КовиВак!C:BN, 2, FALSE)</f>
        <v>#N/A</v>
      </c>
      <c r="AM256" s="53" t="e">
        <f>K256-L256-VLOOKUP(C256, Вчера_КовиВак!C:BN, 4, FALSE)</f>
        <v>#N/A</v>
      </c>
      <c r="AN256" s="53" t="e">
        <f>M256-N256-VLOOKUP(C256, Вчера_КовиВак!C:BN, 6, FALSE)</f>
        <v>#N/A</v>
      </c>
      <c r="AO256" s="53" t="e">
        <f>O256-P256-VLOOKUP(C256, Вчера_КовиВак!C:BN, 8, FALSE)</f>
        <v>#N/A</v>
      </c>
      <c r="AP256" s="53" t="e">
        <f>Q256-R256-VLOOKUP(C256, Вчера_КовиВак!C:BN, 10, FALSE)</f>
        <v>#N/A</v>
      </c>
      <c r="AQ256" s="53" t="e">
        <f>S256-T256-VLOOKUP(C256, Вчера_КовиВак!C:BN, 12, FALSE)</f>
        <v>#N/A</v>
      </c>
      <c r="AR256" s="53" t="e">
        <f>U256-V256-VLOOKUP(C256, Вчера_КовиВак!C:BN, 14, FALSE)</f>
        <v>#N/A</v>
      </c>
      <c r="AS256" s="53" t="e">
        <f>W256-X256-VLOOKUP(C256, Вчера_КовиВак!C:BN, 16, FALSE)</f>
        <v>#N/A</v>
      </c>
      <c r="AT256" s="53" t="e">
        <f>Y256-Z256-VLOOKUP(C256, Вчера_КовиВак!C:BN, 18, FALSE)</f>
        <v>#N/A</v>
      </c>
      <c r="AU256" s="53" t="e">
        <f>AA256-AB256-VLOOKUP(C256, Вчера_КовиВак!C:BN, 20, FALSE)</f>
        <v>#N/A</v>
      </c>
      <c r="AV256" s="53" t="e">
        <f>AC256-AD256-VLOOKUP(C256, Вчера_КовиВак!C:BN, 22, FALSE)</f>
        <v>#N/A</v>
      </c>
      <c r="AW256" s="53" t="e">
        <f>VLOOKUP(C256, Вчера_КовиВак!C:BN, 25, FALSE)+F256*2-Z256-AB256-AD256-AG256</f>
        <v>#N/A</v>
      </c>
      <c r="AX256" s="53" t="e">
        <f>AE256-VLOOKUP(C256,Вчера_КовиВак!C:BN, 24, FALSE)</f>
        <v>#N/A</v>
      </c>
    </row>
    <row r="257" spans="1:50" ht="50.1" customHeight="1" x14ac:dyDescent="0.25">
      <c r="A257" s="42"/>
      <c r="B257" s="42"/>
      <c r="C257" s="42"/>
      <c r="D257" s="43"/>
      <c r="E257" s="44"/>
      <c r="F257" s="39"/>
      <c r="G257" s="44"/>
      <c r="H257" s="39"/>
      <c r="I257" s="44"/>
      <c r="J257" s="39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7">
        <f t="shared" si="4"/>
        <v>0</v>
      </c>
      <c r="AJ257" s="53" t="str">
        <f>IF(ISNA(VLOOKUP(C257,Вчера_КовиВак!C:C, 1, FALSE)),"ошибка",0)</f>
        <v>ошибка</v>
      </c>
      <c r="AK257" s="55"/>
      <c r="AL257" s="53" t="e">
        <f>E257-F257-VLOOKUP(C257, Вчера_КовиВак!C:BN, 2, FALSE)</f>
        <v>#N/A</v>
      </c>
      <c r="AM257" s="53" t="e">
        <f>K257-L257-VLOOKUP(C257, Вчера_КовиВак!C:BN, 4, FALSE)</f>
        <v>#N/A</v>
      </c>
      <c r="AN257" s="53" t="e">
        <f>M257-N257-VLOOKUP(C257, Вчера_КовиВак!C:BN, 6, FALSE)</f>
        <v>#N/A</v>
      </c>
      <c r="AO257" s="53" t="e">
        <f>O257-P257-VLOOKUP(C257, Вчера_КовиВак!C:BN, 8, FALSE)</f>
        <v>#N/A</v>
      </c>
      <c r="AP257" s="53" t="e">
        <f>Q257-R257-VLOOKUP(C257, Вчера_КовиВак!C:BN, 10, FALSE)</f>
        <v>#N/A</v>
      </c>
      <c r="AQ257" s="53" t="e">
        <f>S257-T257-VLOOKUP(C257, Вчера_КовиВак!C:BN, 12, FALSE)</f>
        <v>#N/A</v>
      </c>
      <c r="AR257" s="53" t="e">
        <f>U257-V257-VLOOKUP(C257, Вчера_КовиВак!C:BN, 14, FALSE)</f>
        <v>#N/A</v>
      </c>
      <c r="AS257" s="53" t="e">
        <f>W257-X257-VLOOKUP(C257, Вчера_КовиВак!C:BN, 16, FALSE)</f>
        <v>#N/A</v>
      </c>
      <c r="AT257" s="53" t="e">
        <f>Y257-Z257-VLOOKUP(C257, Вчера_КовиВак!C:BN, 18, FALSE)</f>
        <v>#N/A</v>
      </c>
      <c r="AU257" s="53" t="e">
        <f>AA257-AB257-VLOOKUP(C257, Вчера_КовиВак!C:BN, 20, FALSE)</f>
        <v>#N/A</v>
      </c>
      <c r="AV257" s="53" t="e">
        <f>AC257-AD257-VLOOKUP(C257, Вчера_КовиВак!C:BN, 22, FALSE)</f>
        <v>#N/A</v>
      </c>
      <c r="AW257" s="53" t="e">
        <f>VLOOKUP(C257, Вчера_КовиВак!C:BN, 25, FALSE)+F257*2-Z257-AB257-AD257-AG257</f>
        <v>#N/A</v>
      </c>
      <c r="AX257" s="53" t="e">
        <f>AE257-VLOOKUP(C257,Вчера_КовиВак!C:BN, 24, FALSE)</f>
        <v>#N/A</v>
      </c>
    </row>
    <row r="258" spans="1:50" ht="50.1" customHeight="1" x14ac:dyDescent="0.25">
      <c r="A258" s="42"/>
      <c r="B258" s="42"/>
      <c r="C258" s="42"/>
      <c r="D258" s="43"/>
      <c r="E258" s="44"/>
      <c r="F258" s="39"/>
      <c r="G258" s="44"/>
      <c r="H258" s="39"/>
      <c r="I258" s="44"/>
      <c r="J258" s="39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7">
        <f t="shared" si="4"/>
        <v>0</v>
      </c>
      <c r="AJ258" s="53" t="str">
        <f>IF(ISNA(VLOOKUP(C258,Вчера_КовиВак!C:C, 1, FALSE)),"ошибка",0)</f>
        <v>ошибка</v>
      </c>
      <c r="AK258" s="55"/>
      <c r="AL258" s="53" t="e">
        <f>E258-F258-VLOOKUP(C258, Вчера_КовиВак!C:BN, 2, FALSE)</f>
        <v>#N/A</v>
      </c>
      <c r="AM258" s="53" t="e">
        <f>K258-L258-VLOOKUP(C258, Вчера_КовиВак!C:BN, 4, FALSE)</f>
        <v>#N/A</v>
      </c>
      <c r="AN258" s="53" t="e">
        <f>M258-N258-VLOOKUP(C258, Вчера_КовиВак!C:BN, 6, FALSE)</f>
        <v>#N/A</v>
      </c>
      <c r="AO258" s="53" t="e">
        <f>O258-P258-VLOOKUP(C258, Вчера_КовиВак!C:BN, 8, FALSE)</f>
        <v>#N/A</v>
      </c>
      <c r="AP258" s="53" t="e">
        <f>Q258-R258-VLOOKUP(C258, Вчера_КовиВак!C:BN, 10, FALSE)</f>
        <v>#N/A</v>
      </c>
      <c r="AQ258" s="53" t="e">
        <f>S258-T258-VLOOKUP(C258, Вчера_КовиВак!C:BN, 12, FALSE)</f>
        <v>#N/A</v>
      </c>
      <c r="AR258" s="53" t="e">
        <f>U258-V258-VLOOKUP(C258, Вчера_КовиВак!C:BN, 14, FALSE)</f>
        <v>#N/A</v>
      </c>
      <c r="AS258" s="53" t="e">
        <f>W258-X258-VLOOKUP(C258, Вчера_КовиВак!C:BN, 16, FALSE)</f>
        <v>#N/A</v>
      </c>
      <c r="AT258" s="53" t="e">
        <f>Y258-Z258-VLOOKUP(C258, Вчера_КовиВак!C:BN, 18, FALSE)</f>
        <v>#N/A</v>
      </c>
      <c r="AU258" s="53" t="e">
        <f>AA258-AB258-VLOOKUP(C258, Вчера_КовиВак!C:BN, 20, FALSE)</f>
        <v>#N/A</v>
      </c>
      <c r="AV258" s="53" t="e">
        <f>AC258-AD258-VLOOKUP(C258, Вчера_КовиВак!C:BN, 22, FALSE)</f>
        <v>#N/A</v>
      </c>
      <c r="AW258" s="53" t="e">
        <f>VLOOKUP(C258, Вчера_КовиВак!C:BN, 25, FALSE)+F258*2-Z258-AB258-AD258-AG258</f>
        <v>#N/A</v>
      </c>
      <c r="AX258" s="53" t="e">
        <f>AE258-VLOOKUP(C258,Вчера_КовиВак!C:BN, 24, FALSE)</f>
        <v>#N/A</v>
      </c>
    </row>
    <row r="259" spans="1:50" ht="50.1" customHeight="1" x14ac:dyDescent="0.25">
      <c r="A259" s="42"/>
      <c r="B259" s="42"/>
      <c r="C259" s="42"/>
      <c r="D259" s="43"/>
      <c r="E259" s="44"/>
      <c r="F259" s="39"/>
      <c r="G259" s="44"/>
      <c r="H259" s="39"/>
      <c r="I259" s="44"/>
      <c r="J259" s="39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7">
        <f t="shared" si="4"/>
        <v>0</v>
      </c>
      <c r="AJ259" s="53" t="str">
        <f>IF(ISNA(VLOOKUP(C259,Вчера_КовиВак!C:C, 1, FALSE)),"ошибка",0)</f>
        <v>ошибка</v>
      </c>
      <c r="AK259" s="55"/>
      <c r="AL259" s="53" t="e">
        <f>E259-F259-VLOOKUP(C259, Вчера_КовиВак!C:BN, 2, FALSE)</f>
        <v>#N/A</v>
      </c>
      <c r="AM259" s="53" t="e">
        <f>K259-L259-VLOOKUP(C259, Вчера_КовиВак!C:BN, 4, FALSE)</f>
        <v>#N/A</v>
      </c>
      <c r="AN259" s="53" t="e">
        <f>M259-N259-VLOOKUP(C259, Вчера_КовиВак!C:BN, 6, FALSE)</f>
        <v>#N/A</v>
      </c>
      <c r="AO259" s="53" t="e">
        <f>O259-P259-VLOOKUP(C259, Вчера_КовиВак!C:BN, 8, FALSE)</f>
        <v>#N/A</v>
      </c>
      <c r="AP259" s="53" t="e">
        <f>Q259-R259-VLOOKUP(C259, Вчера_КовиВак!C:BN, 10, FALSE)</f>
        <v>#N/A</v>
      </c>
      <c r="AQ259" s="53" t="e">
        <f>S259-T259-VLOOKUP(C259, Вчера_КовиВак!C:BN, 12, FALSE)</f>
        <v>#N/A</v>
      </c>
      <c r="AR259" s="53" t="e">
        <f>U259-V259-VLOOKUP(C259, Вчера_КовиВак!C:BN, 14, FALSE)</f>
        <v>#N/A</v>
      </c>
      <c r="AS259" s="53" t="e">
        <f>W259-X259-VLOOKUP(C259, Вчера_КовиВак!C:BN, 16, FALSE)</f>
        <v>#N/A</v>
      </c>
      <c r="AT259" s="53" t="e">
        <f>Y259-Z259-VLOOKUP(C259, Вчера_КовиВак!C:BN, 18, FALSE)</f>
        <v>#N/A</v>
      </c>
      <c r="AU259" s="53" t="e">
        <f>AA259-AB259-VLOOKUP(C259, Вчера_КовиВак!C:BN, 20, FALSE)</f>
        <v>#N/A</v>
      </c>
      <c r="AV259" s="53" t="e">
        <f>AC259-AD259-VLOOKUP(C259, Вчера_КовиВак!C:BN, 22, FALSE)</f>
        <v>#N/A</v>
      </c>
      <c r="AW259" s="53" t="e">
        <f>VLOOKUP(C259, Вчера_КовиВак!C:BN, 25, FALSE)+F259*2-Z259-AB259-AD259-AG259</f>
        <v>#N/A</v>
      </c>
      <c r="AX259" s="53" t="e">
        <f>AE259-VLOOKUP(C259,Вчера_КовиВак!C:BN, 24, FALSE)</f>
        <v>#N/A</v>
      </c>
    </row>
    <row r="260" spans="1:50" ht="50.1" customHeight="1" x14ac:dyDescent="0.25">
      <c r="A260" s="42"/>
      <c r="B260" s="42"/>
      <c r="C260" s="42"/>
      <c r="D260" s="43"/>
      <c r="E260" s="44"/>
      <c r="F260" s="39"/>
      <c r="G260" s="44"/>
      <c r="H260" s="39"/>
      <c r="I260" s="44"/>
      <c r="J260" s="39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7">
        <f t="shared" ref="AI260:AI323" si="5">E260*2-Y260-AA260-AC260</f>
        <v>0</v>
      </c>
      <c r="AJ260" s="53" t="str">
        <f>IF(ISNA(VLOOKUP(C260,Вчера_КовиВак!C:C, 1, FALSE)),"ошибка",0)</f>
        <v>ошибка</v>
      </c>
      <c r="AK260" s="55"/>
      <c r="AL260" s="53" t="e">
        <f>E260-F260-VLOOKUP(C260, Вчера_КовиВак!C:BN, 2, FALSE)</f>
        <v>#N/A</v>
      </c>
      <c r="AM260" s="53" t="e">
        <f>K260-L260-VLOOKUP(C260, Вчера_КовиВак!C:BN, 4, FALSE)</f>
        <v>#N/A</v>
      </c>
      <c r="AN260" s="53" t="e">
        <f>M260-N260-VLOOKUP(C260, Вчера_КовиВак!C:BN, 6, FALSE)</f>
        <v>#N/A</v>
      </c>
      <c r="AO260" s="53" t="e">
        <f>O260-P260-VLOOKUP(C260, Вчера_КовиВак!C:BN, 8, FALSE)</f>
        <v>#N/A</v>
      </c>
      <c r="AP260" s="53" t="e">
        <f>Q260-R260-VLOOKUP(C260, Вчера_КовиВак!C:BN, 10, FALSE)</f>
        <v>#N/A</v>
      </c>
      <c r="AQ260" s="53" t="e">
        <f>S260-T260-VLOOKUP(C260, Вчера_КовиВак!C:BN, 12, FALSE)</f>
        <v>#N/A</v>
      </c>
      <c r="AR260" s="53" t="e">
        <f>U260-V260-VLOOKUP(C260, Вчера_КовиВак!C:BN, 14, FALSE)</f>
        <v>#N/A</v>
      </c>
      <c r="AS260" s="53" t="e">
        <f>W260-X260-VLOOKUP(C260, Вчера_КовиВак!C:BN, 16, FALSE)</f>
        <v>#N/A</v>
      </c>
      <c r="AT260" s="53" t="e">
        <f>Y260-Z260-VLOOKUP(C260, Вчера_КовиВак!C:BN, 18, FALSE)</f>
        <v>#N/A</v>
      </c>
      <c r="AU260" s="53" t="e">
        <f>AA260-AB260-VLOOKUP(C260, Вчера_КовиВак!C:BN, 20, FALSE)</f>
        <v>#N/A</v>
      </c>
      <c r="AV260" s="53" t="e">
        <f>AC260-AD260-VLOOKUP(C260, Вчера_КовиВак!C:BN, 22, FALSE)</f>
        <v>#N/A</v>
      </c>
      <c r="AW260" s="53" t="e">
        <f>VLOOKUP(C260, Вчера_КовиВак!C:BN, 25, FALSE)+F260*2-Z260-AB260-AD260-AG260</f>
        <v>#N/A</v>
      </c>
      <c r="AX260" s="53" t="e">
        <f>AE260-VLOOKUP(C260,Вчера_КовиВак!C:BN, 24, FALSE)</f>
        <v>#N/A</v>
      </c>
    </row>
    <row r="261" spans="1:50" ht="50.1" customHeight="1" x14ac:dyDescent="0.25">
      <c r="A261" s="42"/>
      <c r="B261" s="42"/>
      <c r="C261" s="42"/>
      <c r="D261" s="43"/>
      <c r="E261" s="44"/>
      <c r="F261" s="39"/>
      <c r="G261" s="44"/>
      <c r="H261" s="39"/>
      <c r="I261" s="44"/>
      <c r="J261" s="39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7">
        <f t="shared" si="5"/>
        <v>0</v>
      </c>
      <c r="AJ261" s="53" t="str">
        <f>IF(ISNA(VLOOKUP(C261,Вчера_КовиВак!C:C, 1, FALSE)),"ошибка",0)</f>
        <v>ошибка</v>
      </c>
      <c r="AK261" s="55"/>
      <c r="AL261" s="53" t="e">
        <f>E261-F261-VLOOKUP(C261, Вчера_КовиВак!C:BN, 2, FALSE)</f>
        <v>#N/A</v>
      </c>
      <c r="AM261" s="53" t="e">
        <f>K261-L261-VLOOKUP(C261, Вчера_КовиВак!C:BN, 4, FALSE)</f>
        <v>#N/A</v>
      </c>
      <c r="AN261" s="53" t="e">
        <f>M261-N261-VLOOKUP(C261, Вчера_КовиВак!C:BN, 6, FALSE)</f>
        <v>#N/A</v>
      </c>
      <c r="AO261" s="53" t="e">
        <f>O261-P261-VLOOKUP(C261, Вчера_КовиВак!C:BN, 8, FALSE)</f>
        <v>#N/A</v>
      </c>
      <c r="AP261" s="53" t="e">
        <f>Q261-R261-VLOOKUP(C261, Вчера_КовиВак!C:BN, 10, FALSE)</f>
        <v>#N/A</v>
      </c>
      <c r="AQ261" s="53" t="e">
        <f>S261-T261-VLOOKUP(C261, Вчера_КовиВак!C:BN, 12, FALSE)</f>
        <v>#N/A</v>
      </c>
      <c r="AR261" s="53" t="e">
        <f>U261-V261-VLOOKUP(C261, Вчера_КовиВак!C:BN, 14, FALSE)</f>
        <v>#N/A</v>
      </c>
      <c r="AS261" s="53" t="e">
        <f>W261-X261-VLOOKUP(C261, Вчера_КовиВак!C:BN, 16, FALSE)</f>
        <v>#N/A</v>
      </c>
      <c r="AT261" s="53" t="e">
        <f>Y261-Z261-VLOOKUP(C261, Вчера_КовиВак!C:BN, 18, FALSE)</f>
        <v>#N/A</v>
      </c>
      <c r="AU261" s="53" t="e">
        <f>AA261-AB261-VLOOKUP(C261, Вчера_КовиВак!C:BN, 20, FALSE)</f>
        <v>#N/A</v>
      </c>
      <c r="AV261" s="53" t="e">
        <f>AC261-AD261-VLOOKUP(C261, Вчера_КовиВак!C:BN, 22, FALSE)</f>
        <v>#N/A</v>
      </c>
      <c r="AW261" s="53" t="e">
        <f>VLOOKUP(C261, Вчера_КовиВак!C:BN, 25, FALSE)+F261*2-Z261-AB261-AD261-AG261</f>
        <v>#N/A</v>
      </c>
      <c r="AX261" s="53" t="e">
        <f>AE261-VLOOKUP(C261,Вчера_КовиВак!C:BN, 24, FALSE)</f>
        <v>#N/A</v>
      </c>
    </row>
    <row r="262" spans="1:50" ht="50.1" customHeight="1" x14ac:dyDescent="0.25">
      <c r="A262" s="42"/>
      <c r="B262" s="42"/>
      <c r="C262" s="42"/>
      <c r="D262" s="43"/>
      <c r="E262" s="44"/>
      <c r="F262" s="39"/>
      <c r="G262" s="44"/>
      <c r="H262" s="39"/>
      <c r="I262" s="44"/>
      <c r="J262" s="39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7">
        <f t="shared" si="5"/>
        <v>0</v>
      </c>
      <c r="AJ262" s="53" t="str">
        <f>IF(ISNA(VLOOKUP(C262,Вчера_КовиВак!C:C, 1, FALSE)),"ошибка",0)</f>
        <v>ошибка</v>
      </c>
      <c r="AK262" s="55"/>
      <c r="AL262" s="53" t="e">
        <f>E262-F262-VLOOKUP(C262, Вчера_КовиВак!C:BN, 2, FALSE)</f>
        <v>#N/A</v>
      </c>
      <c r="AM262" s="53" t="e">
        <f>K262-L262-VLOOKUP(C262, Вчера_КовиВак!C:BN, 4, FALSE)</f>
        <v>#N/A</v>
      </c>
      <c r="AN262" s="53" t="e">
        <f>M262-N262-VLOOKUP(C262, Вчера_КовиВак!C:BN, 6, FALSE)</f>
        <v>#N/A</v>
      </c>
      <c r="AO262" s="53" t="e">
        <f>O262-P262-VLOOKUP(C262, Вчера_КовиВак!C:BN, 8, FALSE)</f>
        <v>#N/A</v>
      </c>
      <c r="AP262" s="53" t="e">
        <f>Q262-R262-VLOOKUP(C262, Вчера_КовиВак!C:BN, 10, FALSE)</f>
        <v>#N/A</v>
      </c>
      <c r="AQ262" s="53" t="e">
        <f>S262-T262-VLOOKUP(C262, Вчера_КовиВак!C:BN, 12, FALSE)</f>
        <v>#N/A</v>
      </c>
      <c r="AR262" s="53" t="e">
        <f>U262-V262-VLOOKUP(C262, Вчера_КовиВак!C:BN, 14, FALSE)</f>
        <v>#N/A</v>
      </c>
      <c r="AS262" s="53" t="e">
        <f>W262-X262-VLOOKUP(C262, Вчера_КовиВак!C:BN, 16, FALSE)</f>
        <v>#N/A</v>
      </c>
      <c r="AT262" s="53" t="e">
        <f>Y262-Z262-VLOOKUP(C262, Вчера_КовиВак!C:BN, 18, FALSE)</f>
        <v>#N/A</v>
      </c>
      <c r="AU262" s="53" t="e">
        <f>AA262-AB262-VLOOKUP(C262, Вчера_КовиВак!C:BN, 20, FALSE)</f>
        <v>#N/A</v>
      </c>
      <c r="AV262" s="53" t="e">
        <f>AC262-AD262-VLOOKUP(C262, Вчера_КовиВак!C:BN, 22, FALSE)</f>
        <v>#N/A</v>
      </c>
      <c r="AW262" s="53" t="e">
        <f>VLOOKUP(C262, Вчера_КовиВак!C:BN, 25, FALSE)+F262*2-Z262-AB262-AD262-AG262</f>
        <v>#N/A</v>
      </c>
      <c r="AX262" s="53" t="e">
        <f>AE262-VLOOKUP(C262,Вчера_КовиВак!C:BN, 24, FALSE)</f>
        <v>#N/A</v>
      </c>
    </row>
    <row r="263" spans="1:50" ht="50.1" customHeight="1" x14ac:dyDescent="0.25">
      <c r="A263" s="42"/>
      <c r="B263" s="42"/>
      <c r="C263" s="42"/>
      <c r="D263" s="43"/>
      <c r="E263" s="44"/>
      <c r="F263" s="39"/>
      <c r="G263" s="44"/>
      <c r="H263" s="39"/>
      <c r="I263" s="44"/>
      <c r="J263" s="39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7">
        <f t="shared" si="5"/>
        <v>0</v>
      </c>
      <c r="AJ263" s="53" t="str">
        <f>IF(ISNA(VLOOKUP(C263,Вчера_КовиВак!C:C, 1, FALSE)),"ошибка",0)</f>
        <v>ошибка</v>
      </c>
      <c r="AK263" s="55"/>
      <c r="AL263" s="53" t="e">
        <f>E263-F263-VLOOKUP(C263, Вчера_КовиВак!C:BN, 2, FALSE)</f>
        <v>#N/A</v>
      </c>
      <c r="AM263" s="53" t="e">
        <f>K263-L263-VLOOKUP(C263, Вчера_КовиВак!C:BN, 4, FALSE)</f>
        <v>#N/A</v>
      </c>
      <c r="AN263" s="53" t="e">
        <f>M263-N263-VLOOKUP(C263, Вчера_КовиВак!C:BN, 6, FALSE)</f>
        <v>#N/A</v>
      </c>
      <c r="AO263" s="53" t="e">
        <f>O263-P263-VLOOKUP(C263, Вчера_КовиВак!C:BN, 8, FALSE)</f>
        <v>#N/A</v>
      </c>
      <c r="AP263" s="53" t="e">
        <f>Q263-R263-VLOOKUP(C263, Вчера_КовиВак!C:BN, 10, FALSE)</f>
        <v>#N/A</v>
      </c>
      <c r="AQ263" s="53" t="e">
        <f>S263-T263-VLOOKUP(C263, Вчера_КовиВак!C:BN, 12, FALSE)</f>
        <v>#N/A</v>
      </c>
      <c r="AR263" s="53" t="e">
        <f>U263-V263-VLOOKUP(C263, Вчера_КовиВак!C:BN, 14, FALSE)</f>
        <v>#N/A</v>
      </c>
      <c r="AS263" s="53" t="e">
        <f>W263-X263-VLOOKUP(C263, Вчера_КовиВак!C:BN, 16, FALSE)</f>
        <v>#N/A</v>
      </c>
      <c r="AT263" s="53" t="e">
        <f>Y263-Z263-VLOOKUP(C263, Вчера_КовиВак!C:BN, 18, FALSE)</f>
        <v>#N/A</v>
      </c>
      <c r="AU263" s="53" t="e">
        <f>AA263-AB263-VLOOKUP(C263, Вчера_КовиВак!C:BN, 20, FALSE)</f>
        <v>#N/A</v>
      </c>
      <c r="AV263" s="53" t="e">
        <f>AC263-AD263-VLOOKUP(C263, Вчера_КовиВак!C:BN, 22, FALSE)</f>
        <v>#N/A</v>
      </c>
      <c r="AW263" s="53" t="e">
        <f>VLOOKUP(C263, Вчера_КовиВак!C:BN, 25, FALSE)+F263*2-Z263-AB263-AD263-AG263</f>
        <v>#N/A</v>
      </c>
      <c r="AX263" s="53" t="e">
        <f>AE263-VLOOKUP(C263,Вчера_КовиВак!C:BN, 24, FALSE)</f>
        <v>#N/A</v>
      </c>
    </row>
    <row r="264" spans="1:50" ht="50.1" customHeight="1" x14ac:dyDescent="0.25">
      <c r="A264" s="42"/>
      <c r="B264" s="42"/>
      <c r="C264" s="42"/>
      <c r="D264" s="43"/>
      <c r="E264" s="44"/>
      <c r="F264" s="39"/>
      <c r="G264" s="44"/>
      <c r="H264" s="39"/>
      <c r="I264" s="44"/>
      <c r="J264" s="39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7">
        <f t="shared" si="5"/>
        <v>0</v>
      </c>
      <c r="AJ264" s="53" t="str">
        <f>IF(ISNA(VLOOKUP(C264,Вчера_КовиВак!C:C, 1, FALSE)),"ошибка",0)</f>
        <v>ошибка</v>
      </c>
      <c r="AK264" s="55"/>
      <c r="AL264" s="53" t="e">
        <f>E264-F264-VLOOKUP(C264, Вчера_КовиВак!C:BN, 2, FALSE)</f>
        <v>#N/A</v>
      </c>
      <c r="AM264" s="53" t="e">
        <f>K264-L264-VLOOKUP(C264, Вчера_КовиВак!C:BN, 4, FALSE)</f>
        <v>#N/A</v>
      </c>
      <c r="AN264" s="53" t="e">
        <f>M264-N264-VLOOKUP(C264, Вчера_КовиВак!C:BN, 6, FALSE)</f>
        <v>#N/A</v>
      </c>
      <c r="AO264" s="53" t="e">
        <f>O264-P264-VLOOKUP(C264, Вчера_КовиВак!C:BN, 8, FALSE)</f>
        <v>#N/A</v>
      </c>
      <c r="AP264" s="53" t="e">
        <f>Q264-R264-VLOOKUP(C264, Вчера_КовиВак!C:BN, 10, FALSE)</f>
        <v>#N/A</v>
      </c>
      <c r="AQ264" s="53" t="e">
        <f>S264-T264-VLOOKUP(C264, Вчера_КовиВак!C:BN, 12, FALSE)</f>
        <v>#N/A</v>
      </c>
      <c r="AR264" s="53" t="e">
        <f>U264-V264-VLOOKUP(C264, Вчера_КовиВак!C:BN, 14, FALSE)</f>
        <v>#N/A</v>
      </c>
      <c r="AS264" s="53" t="e">
        <f>W264-X264-VLOOKUP(C264, Вчера_КовиВак!C:BN, 16, FALSE)</f>
        <v>#N/A</v>
      </c>
      <c r="AT264" s="53" t="e">
        <f>Y264-Z264-VLOOKUP(C264, Вчера_КовиВак!C:BN, 18, FALSE)</f>
        <v>#N/A</v>
      </c>
      <c r="AU264" s="53" t="e">
        <f>AA264-AB264-VLOOKUP(C264, Вчера_КовиВак!C:BN, 20, FALSE)</f>
        <v>#N/A</v>
      </c>
      <c r="AV264" s="53" t="e">
        <f>AC264-AD264-VLOOKUP(C264, Вчера_КовиВак!C:BN, 22, FALSE)</f>
        <v>#N/A</v>
      </c>
      <c r="AW264" s="53" t="e">
        <f>VLOOKUP(C264, Вчера_КовиВак!C:BN, 25, FALSE)+F264*2-Z264-AB264-AD264-AG264</f>
        <v>#N/A</v>
      </c>
      <c r="AX264" s="53" t="e">
        <f>AE264-VLOOKUP(C264,Вчера_КовиВак!C:BN, 24, FALSE)</f>
        <v>#N/A</v>
      </c>
    </row>
    <row r="265" spans="1:50" ht="50.1" customHeight="1" x14ac:dyDescent="0.25">
      <c r="A265" s="42"/>
      <c r="B265" s="42"/>
      <c r="C265" s="42"/>
      <c r="D265" s="43"/>
      <c r="E265" s="44"/>
      <c r="F265" s="39"/>
      <c r="G265" s="44"/>
      <c r="H265" s="39"/>
      <c r="I265" s="44"/>
      <c r="J265" s="39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7">
        <f t="shared" si="5"/>
        <v>0</v>
      </c>
      <c r="AJ265" s="53" t="str">
        <f>IF(ISNA(VLOOKUP(C265,Вчера_КовиВак!C:C, 1, FALSE)),"ошибка",0)</f>
        <v>ошибка</v>
      </c>
      <c r="AK265" s="55"/>
      <c r="AL265" s="53" t="e">
        <f>E265-F265-VLOOKUP(C265, Вчера_КовиВак!C:BN, 2, FALSE)</f>
        <v>#N/A</v>
      </c>
      <c r="AM265" s="53" t="e">
        <f>K265-L265-VLOOKUP(C265, Вчера_КовиВак!C:BN, 4, FALSE)</f>
        <v>#N/A</v>
      </c>
      <c r="AN265" s="53" t="e">
        <f>M265-N265-VLOOKUP(C265, Вчера_КовиВак!C:BN, 6, FALSE)</f>
        <v>#N/A</v>
      </c>
      <c r="AO265" s="53" t="e">
        <f>O265-P265-VLOOKUP(C265, Вчера_КовиВак!C:BN, 8, FALSE)</f>
        <v>#N/A</v>
      </c>
      <c r="AP265" s="53" t="e">
        <f>Q265-R265-VLOOKUP(C265, Вчера_КовиВак!C:BN, 10, FALSE)</f>
        <v>#N/A</v>
      </c>
      <c r="AQ265" s="53" t="e">
        <f>S265-T265-VLOOKUP(C265, Вчера_КовиВак!C:BN, 12, FALSE)</f>
        <v>#N/A</v>
      </c>
      <c r="AR265" s="53" t="e">
        <f>U265-V265-VLOOKUP(C265, Вчера_КовиВак!C:BN, 14, FALSE)</f>
        <v>#N/A</v>
      </c>
      <c r="AS265" s="53" t="e">
        <f>W265-X265-VLOOKUP(C265, Вчера_КовиВак!C:BN, 16, FALSE)</f>
        <v>#N/A</v>
      </c>
      <c r="AT265" s="53" t="e">
        <f>Y265-Z265-VLOOKUP(C265, Вчера_КовиВак!C:BN, 18, FALSE)</f>
        <v>#N/A</v>
      </c>
      <c r="AU265" s="53" t="e">
        <f>AA265-AB265-VLOOKUP(C265, Вчера_КовиВак!C:BN, 20, FALSE)</f>
        <v>#N/A</v>
      </c>
      <c r="AV265" s="53" t="e">
        <f>AC265-AD265-VLOOKUP(C265, Вчера_КовиВак!C:BN, 22, FALSE)</f>
        <v>#N/A</v>
      </c>
      <c r="AW265" s="53" t="e">
        <f>VLOOKUP(C265, Вчера_КовиВак!C:BN, 25, FALSE)+F265*2-Z265-AB265-AD265-AG265</f>
        <v>#N/A</v>
      </c>
      <c r="AX265" s="53" t="e">
        <f>AE265-VLOOKUP(C265,Вчера_КовиВак!C:BN, 24, FALSE)</f>
        <v>#N/A</v>
      </c>
    </row>
    <row r="266" spans="1:50" ht="50.1" customHeight="1" x14ac:dyDescent="0.25">
      <c r="A266" s="42"/>
      <c r="B266" s="42"/>
      <c r="C266" s="42"/>
      <c r="D266" s="43"/>
      <c r="E266" s="44"/>
      <c r="F266" s="39"/>
      <c r="G266" s="44"/>
      <c r="H266" s="39"/>
      <c r="I266" s="44"/>
      <c r="J266" s="39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7">
        <f t="shared" si="5"/>
        <v>0</v>
      </c>
      <c r="AJ266" s="53" t="str">
        <f>IF(ISNA(VLOOKUP(C266,Вчера_КовиВак!C:C, 1, FALSE)),"ошибка",0)</f>
        <v>ошибка</v>
      </c>
      <c r="AK266" s="55"/>
      <c r="AL266" s="53" t="e">
        <f>E266-F266-VLOOKUP(C266, Вчера_КовиВак!C:BN, 2, FALSE)</f>
        <v>#N/A</v>
      </c>
      <c r="AM266" s="53" t="e">
        <f>K266-L266-VLOOKUP(C266, Вчера_КовиВак!C:BN, 4, FALSE)</f>
        <v>#N/A</v>
      </c>
      <c r="AN266" s="53" t="e">
        <f>M266-N266-VLOOKUP(C266, Вчера_КовиВак!C:BN, 6, FALSE)</f>
        <v>#N/A</v>
      </c>
      <c r="AO266" s="53" t="e">
        <f>O266-P266-VLOOKUP(C266, Вчера_КовиВак!C:BN, 8, FALSE)</f>
        <v>#N/A</v>
      </c>
      <c r="AP266" s="53" t="e">
        <f>Q266-R266-VLOOKUP(C266, Вчера_КовиВак!C:BN, 10, FALSE)</f>
        <v>#N/A</v>
      </c>
      <c r="AQ266" s="53" t="e">
        <f>S266-T266-VLOOKUP(C266, Вчера_КовиВак!C:BN, 12, FALSE)</f>
        <v>#N/A</v>
      </c>
      <c r="AR266" s="53" t="e">
        <f>U266-V266-VLOOKUP(C266, Вчера_КовиВак!C:BN, 14, FALSE)</f>
        <v>#N/A</v>
      </c>
      <c r="AS266" s="53" t="e">
        <f>W266-X266-VLOOKUP(C266, Вчера_КовиВак!C:BN, 16, FALSE)</f>
        <v>#N/A</v>
      </c>
      <c r="AT266" s="53" t="e">
        <f>Y266-Z266-VLOOKUP(C266, Вчера_КовиВак!C:BN, 18, FALSE)</f>
        <v>#N/A</v>
      </c>
      <c r="AU266" s="53" t="e">
        <f>AA266-AB266-VLOOKUP(C266, Вчера_КовиВак!C:BN, 20, FALSE)</f>
        <v>#N/A</v>
      </c>
      <c r="AV266" s="53" t="e">
        <f>AC266-AD266-VLOOKUP(C266, Вчера_КовиВак!C:BN, 22, FALSE)</f>
        <v>#N/A</v>
      </c>
      <c r="AW266" s="53" t="e">
        <f>VLOOKUP(C266, Вчера_КовиВак!C:BN, 25, FALSE)+F266*2-Z266-AB266-AD266-AG266</f>
        <v>#N/A</v>
      </c>
      <c r="AX266" s="53" t="e">
        <f>AE266-VLOOKUP(C266,Вчера_КовиВак!C:BN, 24, FALSE)</f>
        <v>#N/A</v>
      </c>
    </row>
    <row r="267" spans="1:50" ht="50.1" customHeight="1" x14ac:dyDescent="0.25">
      <c r="A267" s="42"/>
      <c r="B267" s="42"/>
      <c r="C267" s="42"/>
      <c r="D267" s="43"/>
      <c r="E267" s="44"/>
      <c r="F267" s="39"/>
      <c r="G267" s="44"/>
      <c r="H267" s="39"/>
      <c r="I267" s="44"/>
      <c r="J267" s="39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7">
        <f t="shared" si="5"/>
        <v>0</v>
      </c>
      <c r="AJ267" s="53" t="str">
        <f>IF(ISNA(VLOOKUP(C267,Вчера_КовиВак!C:C, 1, FALSE)),"ошибка",0)</f>
        <v>ошибка</v>
      </c>
      <c r="AK267" s="55"/>
      <c r="AL267" s="53" t="e">
        <f>E267-F267-VLOOKUP(C267, Вчера_КовиВак!C:BN, 2, FALSE)</f>
        <v>#N/A</v>
      </c>
      <c r="AM267" s="53" t="e">
        <f>K267-L267-VLOOKUP(C267, Вчера_КовиВак!C:BN, 4, FALSE)</f>
        <v>#N/A</v>
      </c>
      <c r="AN267" s="53" t="e">
        <f>M267-N267-VLOOKUP(C267, Вчера_КовиВак!C:BN, 6, FALSE)</f>
        <v>#N/A</v>
      </c>
      <c r="AO267" s="53" t="e">
        <f>O267-P267-VLOOKUP(C267, Вчера_КовиВак!C:BN, 8, FALSE)</f>
        <v>#N/A</v>
      </c>
      <c r="AP267" s="53" t="e">
        <f>Q267-R267-VLOOKUP(C267, Вчера_КовиВак!C:BN, 10, FALSE)</f>
        <v>#N/A</v>
      </c>
      <c r="AQ267" s="53" t="e">
        <f>S267-T267-VLOOKUP(C267, Вчера_КовиВак!C:BN, 12, FALSE)</f>
        <v>#N/A</v>
      </c>
      <c r="AR267" s="53" t="e">
        <f>U267-V267-VLOOKUP(C267, Вчера_КовиВак!C:BN, 14, FALSE)</f>
        <v>#N/A</v>
      </c>
      <c r="AS267" s="53" t="e">
        <f>W267-X267-VLOOKUP(C267, Вчера_КовиВак!C:BN, 16, FALSE)</f>
        <v>#N/A</v>
      </c>
      <c r="AT267" s="53" t="e">
        <f>Y267-Z267-VLOOKUP(C267, Вчера_КовиВак!C:BN, 18, FALSE)</f>
        <v>#N/A</v>
      </c>
      <c r="AU267" s="53" t="e">
        <f>AA267-AB267-VLOOKUP(C267, Вчера_КовиВак!C:BN, 20, FALSE)</f>
        <v>#N/A</v>
      </c>
      <c r="AV267" s="53" t="e">
        <f>AC267-AD267-VLOOKUP(C267, Вчера_КовиВак!C:BN, 22, FALSE)</f>
        <v>#N/A</v>
      </c>
      <c r="AW267" s="53" t="e">
        <f>VLOOKUP(C267, Вчера_КовиВак!C:BN, 25, FALSE)+F267*2-Z267-AB267-AD267-AG267</f>
        <v>#N/A</v>
      </c>
      <c r="AX267" s="53" t="e">
        <f>AE267-VLOOKUP(C267,Вчера_КовиВак!C:BN, 24, FALSE)</f>
        <v>#N/A</v>
      </c>
    </row>
    <row r="268" spans="1:50" ht="50.1" customHeight="1" x14ac:dyDescent="0.25">
      <c r="A268" s="42"/>
      <c r="B268" s="42"/>
      <c r="C268" s="42"/>
      <c r="D268" s="43"/>
      <c r="E268" s="44"/>
      <c r="F268" s="39"/>
      <c r="G268" s="44"/>
      <c r="H268" s="39"/>
      <c r="I268" s="44"/>
      <c r="J268" s="39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7">
        <f t="shared" si="5"/>
        <v>0</v>
      </c>
      <c r="AJ268" s="53" t="str">
        <f>IF(ISNA(VLOOKUP(C268,Вчера_КовиВак!C:C, 1, FALSE)),"ошибка",0)</f>
        <v>ошибка</v>
      </c>
      <c r="AK268" s="55"/>
      <c r="AL268" s="53" t="e">
        <f>E268-F268-VLOOKUP(C268, Вчера_КовиВак!C:BN, 2, FALSE)</f>
        <v>#N/A</v>
      </c>
      <c r="AM268" s="53" t="e">
        <f>K268-L268-VLOOKUP(C268, Вчера_КовиВак!C:BN, 4, FALSE)</f>
        <v>#N/A</v>
      </c>
      <c r="AN268" s="53" t="e">
        <f>M268-N268-VLOOKUP(C268, Вчера_КовиВак!C:BN, 6, FALSE)</f>
        <v>#N/A</v>
      </c>
      <c r="AO268" s="53" t="e">
        <f>O268-P268-VLOOKUP(C268, Вчера_КовиВак!C:BN, 8, FALSE)</f>
        <v>#N/A</v>
      </c>
      <c r="AP268" s="53" t="e">
        <f>Q268-R268-VLOOKUP(C268, Вчера_КовиВак!C:BN, 10, FALSE)</f>
        <v>#N/A</v>
      </c>
      <c r="AQ268" s="53" t="e">
        <f>S268-T268-VLOOKUP(C268, Вчера_КовиВак!C:BN, 12, FALSE)</f>
        <v>#N/A</v>
      </c>
      <c r="AR268" s="53" t="e">
        <f>U268-V268-VLOOKUP(C268, Вчера_КовиВак!C:BN, 14, FALSE)</f>
        <v>#N/A</v>
      </c>
      <c r="AS268" s="53" t="e">
        <f>W268-X268-VLOOKUP(C268, Вчера_КовиВак!C:BN, 16, FALSE)</f>
        <v>#N/A</v>
      </c>
      <c r="AT268" s="53" t="e">
        <f>Y268-Z268-VLOOKUP(C268, Вчера_КовиВак!C:BN, 18, FALSE)</f>
        <v>#N/A</v>
      </c>
      <c r="AU268" s="53" t="e">
        <f>AA268-AB268-VLOOKUP(C268, Вчера_КовиВак!C:BN, 20, FALSE)</f>
        <v>#N/A</v>
      </c>
      <c r="AV268" s="53" t="e">
        <f>AC268-AD268-VLOOKUP(C268, Вчера_КовиВак!C:BN, 22, FALSE)</f>
        <v>#N/A</v>
      </c>
      <c r="AW268" s="53" t="e">
        <f>VLOOKUP(C268, Вчера_КовиВак!C:BN, 25, FALSE)+F268*2-Z268-AB268-AD268-AG268</f>
        <v>#N/A</v>
      </c>
      <c r="AX268" s="53" t="e">
        <f>AE268-VLOOKUP(C268,Вчера_КовиВак!C:BN, 24, FALSE)</f>
        <v>#N/A</v>
      </c>
    </row>
    <row r="269" spans="1:50" ht="50.1" customHeight="1" x14ac:dyDescent="0.25">
      <c r="A269" s="42"/>
      <c r="B269" s="42"/>
      <c r="C269" s="42"/>
      <c r="D269" s="43"/>
      <c r="E269" s="44"/>
      <c r="F269" s="39"/>
      <c r="G269" s="44"/>
      <c r="H269" s="39"/>
      <c r="I269" s="44"/>
      <c r="J269" s="39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7">
        <f t="shared" si="5"/>
        <v>0</v>
      </c>
      <c r="AJ269" s="53" t="str">
        <f>IF(ISNA(VLOOKUP(C269,Вчера_КовиВак!C:C, 1, FALSE)),"ошибка",0)</f>
        <v>ошибка</v>
      </c>
      <c r="AK269" s="55"/>
      <c r="AL269" s="53" t="e">
        <f>E269-F269-VLOOKUP(C269, Вчера_КовиВак!C:BN, 2, FALSE)</f>
        <v>#N/A</v>
      </c>
      <c r="AM269" s="53" t="e">
        <f>K269-L269-VLOOKUP(C269, Вчера_КовиВак!C:BN, 4, FALSE)</f>
        <v>#N/A</v>
      </c>
      <c r="AN269" s="53" t="e">
        <f>M269-N269-VLOOKUP(C269, Вчера_КовиВак!C:BN, 6, FALSE)</f>
        <v>#N/A</v>
      </c>
      <c r="AO269" s="53" t="e">
        <f>O269-P269-VLOOKUP(C269, Вчера_КовиВак!C:BN, 8, FALSE)</f>
        <v>#N/A</v>
      </c>
      <c r="AP269" s="53" t="e">
        <f>Q269-R269-VLOOKUP(C269, Вчера_КовиВак!C:BN, 10, FALSE)</f>
        <v>#N/A</v>
      </c>
      <c r="AQ269" s="53" t="e">
        <f>S269-T269-VLOOKUP(C269, Вчера_КовиВак!C:BN, 12, FALSE)</f>
        <v>#N/A</v>
      </c>
      <c r="AR269" s="53" t="e">
        <f>U269-V269-VLOOKUP(C269, Вчера_КовиВак!C:BN, 14, FALSE)</f>
        <v>#N/A</v>
      </c>
      <c r="AS269" s="53" t="e">
        <f>W269-X269-VLOOKUP(C269, Вчера_КовиВак!C:BN, 16, FALSE)</f>
        <v>#N/A</v>
      </c>
      <c r="AT269" s="53" t="e">
        <f>Y269-Z269-VLOOKUP(C269, Вчера_КовиВак!C:BN, 18, FALSE)</f>
        <v>#N/A</v>
      </c>
      <c r="AU269" s="53" t="e">
        <f>AA269-AB269-VLOOKUP(C269, Вчера_КовиВак!C:BN, 20, FALSE)</f>
        <v>#N/A</v>
      </c>
      <c r="AV269" s="53" t="e">
        <f>AC269-AD269-VLOOKUP(C269, Вчера_КовиВак!C:BN, 22, FALSE)</f>
        <v>#N/A</v>
      </c>
      <c r="AW269" s="53" t="e">
        <f>VLOOKUP(C269, Вчера_КовиВак!C:BN, 25, FALSE)+F269*2-Z269-AB269-AD269-AG269</f>
        <v>#N/A</v>
      </c>
      <c r="AX269" s="53" t="e">
        <f>AE269-VLOOKUP(C269,Вчера_КовиВак!C:BN, 24, FALSE)</f>
        <v>#N/A</v>
      </c>
    </row>
    <row r="270" spans="1:50" ht="50.1" customHeight="1" x14ac:dyDescent="0.25">
      <c r="A270" s="42"/>
      <c r="B270" s="42"/>
      <c r="C270" s="42"/>
      <c r="D270" s="43"/>
      <c r="E270" s="44"/>
      <c r="F270" s="39"/>
      <c r="G270" s="44"/>
      <c r="H270" s="39"/>
      <c r="I270" s="44"/>
      <c r="J270" s="39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7">
        <f t="shared" si="5"/>
        <v>0</v>
      </c>
      <c r="AJ270" s="53" t="str">
        <f>IF(ISNA(VLOOKUP(C270,Вчера_КовиВак!C:C, 1, FALSE)),"ошибка",0)</f>
        <v>ошибка</v>
      </c>
      <c r="AK270" s="55"/>
      <c r="AL270" s="53" t="e">
        <f>E270-F270-VLOOKUP(C270, Вчера_КовиВак!C:BN, 2, FALSE)</f>
        <v>#N/A</v>
      </c>
      <c r="AM270" s="53" t="e">
        <f>K270-L270-VLOOKUP(C270, Вчера_КовиВак!C:BN, 4, FALSE)</f>
        <v>#N/A</v>
      </c>
      <c r="AN270" s="53" t="e">
        <f>M270-N270-VLOOKUP(C270, Вчера_КовиВак!C:BN, 6, FALSE)</f>
        <v>#N/A</v>
      </c>
      <c r="AO270" s="53" t="e">
        <f>O270-P270-VLOOKUP(C270, Вчера_КовиВак!C:BN, 8, FALSE)</f>
        <v>#N/A</v>
      </c>
      <c r="AP270" s="53" t="e">
        <f>Q270-R270-VLOOKUP(C270, Вчера_КовиВак!C:BN, 10, FALSE)</f>
        <v>#N/A</v>
      </c>
      <c r="AQ270" s="53" t="e">
        <f>S270-T270-VLOOKUP(C270, Вчера_КовиВак!C:BN, 12, FALSE)</f>
        <v>#N/A</v>
      </c>
      <c r="AR270" s="53" t="e">
        <f>U270-V270-VLOOKUP(C270, Вчера_КовиВак!C:BN, 14, FALSE)</f>
        <v>#N/A</v>
      </c>
      <c r="AS270" s="53" t="e">
        <f>W270-X270-VLOOKUP(C270, Вчера_КовиВак!C:BN, 16, FALSE)</f>
        <v>#N/A</v>
      </c>
      <c r="AT270" s="53" t="e">
        <f>Y270-Z270-VLOOKUP(C270, Вчера_КовиВак!C:BN, 18, FALSE)</f>
        <v>#N/A</v>
      </c>
      <c r="AU270" s="53" t="e">
        <f>AA270-AB270-VLOOKUP(C270, Вчера_КовиВак!C:BN, 20, FALSE)</f>
        <v>#N/A</v>
      </c>
      <c r="AV270" s="53" t="e">
        <f>AC270-AD270-VLOOKUP(C270, Вчера_КовиВак!C:BN, 22, FALSE)</f>
        <v>#N/A</v>
      </c>
      <c r="AW270" s="53" t="e">
        <f>VLOOKUP(C270, Вчера_КовиВак!C:BN, 25, FALSE)+F270*2-Z270-AB270-AD270-AG270</f>
        <v>#N/A</v>
      </c>
      <c r="AX270" s="53" t="e">
        <f>AE270-VLOOKUP(C270,Вчера_КовиВак!C:BN, 24, FALSE)</f>
        <v>#N/A</v>
      </c>
    </row>
    <row r="271" spans="1:50" ht="50.1" customHeight="1" x14ac:dyDescent="0.25">
      <c r="A271" s="42"/>
      <c r="B271" s="42"/>
      <c r="C271" s="42"/>
      <c r="D271" s="43"/>
      <c r="E271" s="44"/>
      <c r="F271" s="39"/>
      <c r="G271" s="44"/>
      <c r="H271" s="39"/>
      <c r="I271" s="44"/>
      <c r="J271" s="39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7">
        <f t="shared" si="5"/>
        <v>0</v>
      </c>
      <c r="AJ271" s="53" t="str">
        <f>IF(ISNA(VLOOKUP(C271,Вчера_КовиВак!C:C, 1, FALSE)),"ошибка",0)</f>
        <v>ошибка</v>
      </c>
      <c r="AK271" s="55"/>
      <c r="AL271" s="53" t="e">
        <f>E271-F271-VLOOKUP(C271, Вчера_КовиВак!C:BN, 2, FALSE)</f>
        <v>#N/A</v>
      </c>
      <c r="AM271" s="53" t="e">
        <f>K271-L271-VLOOKUP(C271, Вчера_КовиВак!C:BN, 4, FALSE)</f>
        <v>#N/A</v>
      </c>
      <c r="AN271" s="53" t="e">
        <f>M271-N271-VLOOKUP(C271, Вчера_КовиВак!C:BN, 6, FALSE)</f>
        <v>#N/A</v>
      </c>
      <c r="AO271" s="53" t="e">
        <f>O271-P271-VLOOKUP(C271, Вчера_КовиВак!C:BN, 8, FALSE)</f>
        <v>#N/A</v>
      </c>
      <c r="AP271" s="53" t="e">
        <f>Q271-R271-VLOOKUP(C271, Вчера_КовиВак!C:BN, 10, FALSE)</f>
        <v>#N/A</v>
      </c>
      <c r="AQ271" s="53" t="e">
        <f>S271-T271-VLOOKUP(C271, Вчера_КовиВак!C:BN, 12, FALSE)</f>
        <v>#N/A</v>
      </c>
      <c r="AR271" s="53" t="e">
        <f>U271-V271-VLOOKUP(C271, Вчера_КовиВак!C:BN, 14, FALSE)</f>
        <v>#N/A</v>
      </c>
      <c r="AS271" s="53" t="e">
        <f>W271-X271-VLOOKUP(C271, Вчера_КовиВак!C:BN, 16, FALSE)</f>
        <v>#N/A</v>
      </c>
      <c r="AT271" s="53" t="e">
        <f>Y271-Z271-VLOOKUP(C271, Вчера_КовиВак!C:BN, 18, FALSE)</f>
        <v>#N/A</v>
      </c>
      <c r="AU271" s="53" t="e">
        <f>AA271-AB271-VLOOKUP(C271, Вчера_КовиВак!C:BN, 20, FALSE)</f>
        <v>#N/A</v>
      </c>
      <c r="AV271" s="53" t="e">
        <f>AC271-AD271-VLOOKUP(C271, Вчера_КовиВак!C:BN, 22, FALSE)</f>
        <v>#N/A</v>
      </c>
      <c r="AW271" s="53" t="e">
        <f>VLOOKUP(C271, Вчера_КовиВак!C:BN, 25, FALSE)+F271*2-Z271-AB271-AD271-AG271</f>
        <v>#N/A</v>
      </c>
      <c r="AX271" s="53" t="e">
        <f>AE271-VLOOKUP(C271,Вчера_КовиВак!C:BN, 24, FALSE)</f>
        <v>#N/A</v>
      </c>
    </row>
    <row r="272" spans="1:50" ht="50.1" customHeight="1" x14ac:dyDescent="0.25">
      <c r="A272" s="42"/>
      <c r="B272" s="42"/>
      <c r="C272" s="42"/>
      <c r="D272" s="43"/>
      <c r="E272" s="44"/>
      <c r="F272" s="39"/>
      <c r="G272" s="44"/>
      <c r="H272" s="39"/>
      <c r="I272" s="44"/>
      <c r="J272" s="39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7">
        <f t="shared" si="5"/>
        <v>0</v>
      </c>
      <c r="AJ272" s="53" t="str">
        <f>IF(ISNA(VLOOKUP(C272,Вчера_КовиВак!C:C, 1, FALSE)),"ошибка",0)</f>
        <v>ошибка</v>
      </c>
      <c r="AK272" s="55"/>
      <c r="AL272" s="53" t="e">
        <f>E272-F272-VLOOKUP(C272, Вчера_КовиВак!C:BN, 2, FALSE)</f>
        <v>#N/A</v>
      </c>
      <c r="AM272" s="53" t="e">
        <f>K272-L272-VLOOKUP(C272, Вчера_КовиВак!C:BN, 4, FALSE)</f>
        <v>#N/A</v>
      </c>
      <c r="AN272" s="53" t="e">
        <f>M272-N272-VLOOKUP(C272, Вчера_КовиВак!C:BN, 6, FALSE)</f>
        <v>#N/A</v>
      </c>
      <c r="AO272" s="53" t="e">
        <f>O272-P272-VLOOKUP(C272, Вчера_КовиВак!C:BN, 8, FALSE)</f>
        <v>#N/A</v>
      </c>
      <c r="AP272" s="53" t="e">
        <f>Q272-R272-VLOOKUP(C272, Вчера_КовиВак!C:BN, 10, FALSE)</f>
        <v>#N/A</v>
      </c>
      <c r="AQ272" s="53" t="e">
        <f>S272-T272-VLOOKUP(C272, Вчера_КовиВак!C:BN, 12, FALSE)</f>
        <v>#N/A</v>
      </c>
      <c r="AR272" s="53" t="e">
        <f>U272-V272-VLOOKUP(C272, Вчера_КовиВак!C:BN, 14, FALSE)</f>
        <v>#N/A</v>
      </c>
      <c r="AS272" s="53" t="e">
        <f>W272-X272-VLOOKUP(C272, Вчера_КовиВак!C:BN, 16, FALSE)</f>
        <v>#N/A</v>
      </c>
      <c r="AT272" s="53" t="e">
        <f>Y272-Z272-VLOOKUP(C272, Вчера_КовиВак!C:BN, 18, FALSE)</f>
        <v>#N/A</v>
      </c>
      <c r="AU272" s="53" t="e">
        <f>AA272-AB272-VLOOKUP(C272, Вчера_КовиВак!C:BN, 20, FALSE)</f>
        <v>#N/A</v>
      </c>
      <c r="AV272" s="53" t="e">
        <f>AC272-AD272-VLOOKUP(C272, Вчера_КовиВак!C:BN, 22, FALSE)</f>
        <v>#N/A</v>
      </c>
      <c r="AW272" s="53" t="e">
        <f>VLOOKUP(C272, Вчера_КовиВак!C:BN, 25, FALSE)+F272*2-Z272-AB272-AD272-AG272</f>
        <v>#N/A</v>
      </c>
      <c r="AX272" s="53" t="e">
        <f>AE272-VLOOKUP(C272,Вчера_КовиВак!C:BN, 24, FALSE)</f>
        <v>#N/A</v>
      </c>
    </row>
    <row r="273" spans="1:50" ht="50.1" customHeight="1" x14ac:dyDescent="0.25">
      <c r="A273" s="42"/>
      <c r="B273" s="42"/>
      <c r="C273" s="42"/>
      <c r="D273" s="43"/>
      <c r="E273" s="44"/>
      <c r="F273" s="39"/>
      <c r="G273" s="44"/>
      <c r="H273" s="39"/>
      <c r="I273" s="44"/>
      <c r="J273" s="39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7">
        <f t="shared" si="5"/>
        <v>0</v>
      </c>
      <c r="AJ273" s="53" t="str">
        <f>IF(ISNA(VLOOKUP(C273,Вчера_КовиВак!C:C, 1, FALSE)),"ошибка",0)</f>
        <v>ошибка</v>
      </c>
      <c r="AK273" s="55"/>
      <c r="AL273" s="53" t="e">
        <f>E273-F273-VLOOKUP(C273, Вчера_КовиВак!C:BN, 2, FALSE)</f>
        <v>#N/A</v>
      </c>
      <c r="AM273" s="53" t="e">
        <f>K273-L273-VLOOKUP(C273, Вчера_КовиВак!C:BN, 4, FALSE)</f>
        <v>#N/A</v>
      </c>
      <c r="AN273" s="53" t="e">
        <f>M273-N273-VLOOKUP(C273, Вчера_КовиВак!C:BN, 6, FALSE)</f>
        <v>#N/A</v>
      </c>
      <c r="AO273" s="53" t="e">
        <f>O273-P273-VLOOKUP(C273, Вчера_КовиВак!C:BN, 8, FALSE)</f>
        <v>#N/A</v>
      </c>
      <c r="AP273" s="53" t="e">
        <f>Q273-R273-VLOOKUP(C273, Вчера_КовиВак!C:BN, 10, FALSE)</f>
        <v>#N/A</v>
      </c>
      <c r="AQ273" s="53" t="e">
        <f>S273-T273-VLOOKUP(C273, Вчера_КовиВак!C:BN, 12, FALSE)</f>
        <v>#N/A</v>
      </c>
      <c r="AR273" s="53" t="e">
        <f>U273-V273-VLOOKUP(C273, Вчера_КовиВак!C:BN, 14, FALSE)</f>
        <v>#N/A</v>
      </c>
      <c r="AS273" s="53" t="e">
        <f>W273-X273-VLOOKUP(C273, Вчера_КовиВак!C:BN, 16, FALSE)</f>
        <v>#N/A</v>
      </c>
      <c r="AT273" s="53" t="e">
        <f>Y273-Z273-VLOOKUP(C273, Вчера_КовиВак!C:BN, 18, FALSE)</f>
        <v>#N/A</v>
      </c>
      <c r="AU273" s="53" t="e">
        <f>AA273-AB273-VLOOKUP(C273, Вчера_КовиВак!C:BN, 20, FALSE)</f>
        <v>#N/A</v>
      </c>
      <c r="AV273" s="53" t="e">
        <f>AC273-AD273-VLOOKUP(C273, Вчера_КовиВак!C:BN, 22, FALSE)</f>
        <v>#N/A</v>
      </c>
      <c r="AW273" s="53" t="e">
        <f>VLOOKUP(C273, Вчера_КовиВак!C:BN, 25, FALSE)+F273*2-Z273-AB273-AD273-AG273</f>
        <v>#N/A</v>
      </c>
      <c r="AX273" s="53" t="e">
        <f>AE273-VLOOKUP(C273,Вчера_КовиВак!C:BN, 24, FALSE)</f>
        <v>#N/A</v>
      </c>
    </row>
    <row r="274" spans="1:50" ht="50.1" customHeight="1" x14ac:dyDescent="0.25">
      <c r="A274" s="42"/>
      <c r="B274" s="42"/>
      <c r="C274" s="42"/>
      <c r="D274" s="43"/>
      <c r="E274" s="44"/>
      <c r="F274" s="39"/>
      <c r="G274" s="44"/>
      <c r="H274" s="39"/>
      <c r="I274" s="44"/>
      <c r="J274" s="39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7">
        <f t="shared" si="5"/>
        <v>0</v>
      </c>
      <c r="AJ274" s="53" t="str">
        <f>IF(ISNA(VLOOKUP(C274,Вчера_КовиВак!C:C, 1, FALSE)),"ошибка",0)</f>
        <v>ошибка</v>
      </c>
      <c r="AK274" s="55"/>
      <c r="AL274" s="53" t="e">
        <f>E274-F274-VLOOKUP(C274, Вчера_КовиВак!C:BN, 2, FALSE)</f>
        <v>#N/A</v>
      </c>
      <c r="AM274" s="53" t="e">
        <f>K274-L274-VLOOKUP(C274, Вчера_КовиВак!C:BN, 4, FALSE)</f>
        <v>#N/A</v>
      </c>
      <c r="AN274" s="53" t="e">
        <f>M274-N274-VLOOKUP(C274, Вчера_КовиВак!C:BN, 6, FALSE)</f>
        <v>#N/A</v>
      </c>
      <c r="AO274" s="53" t="e">
        <f>O274-P274-VLOOKUP(C274, Вчера_КовиВак!C:BN, 8, FALSE)</f>
        <v>#N/A</v>
      </c>
      <c r="AP274" s="53" t="e">
        <f>Q274-R274-VLOOKUP(C274, Вчера_КовиВак!C:BN, 10, FALSE)</f>
        <v>#N/A</v>
      </c>
      <c r="AQ274" s="53" t="e">
        <f>S274-T274-VLOOKUP(C274, Вчера_КовиВак!C:BN, 12, FALSE)</f>
        <v>#N/A</v>
      </c>
      <c r="AR274" s="53" t="e">
        <f>U274-V274-VLOOKUP(C274, Вчера_КовиВак!C:BN, 14, FALSE)</f>
        <v>#N/A</v>
      </c>
      <c r="AS274" s="53" t="e">
        <f>W274-X274-VLOOKUP(C274, Вчера_КовиВак!C:BN, 16, FALSE)</f>
        <v>#N/A</v>
      </c>
      <c r="AT274" s="53" t="e">
        <f>Y274-Z274-VLOOKUP(C274, Вчера_КовиВак!C:BN, 18, FALSE)</f>
        <v>#N/A</v>
      </c>
      <c r="AU274" s="53" t="e">
        <f>AA274-AB274-VLOOKUP(C274, Вчера_КовиВак!C:BN, 20, FALSE)</f>
        <v>#N/A</v>
      </c>
      <c r="AV274" s="53" t="e">
        <f>AC274-AD274-VLOOKUP(C274, Вчера_КовиВак!C:BN, 22, FALSE)</f>
        <v>#N/A</v>
      </c>
      <c r="AW274" s="53" t="e">
        <f>VLOOKUP(C274, Вчера_КовиВак!C:BN, 25, FALSE)+F274*2-Z274-AB274-AD274-AG274</f>
        <v>#N/A</v>
      </c>
      <c r="AX274" s="53" t="e">
        <f>AE274-VLOOKUP(C274,Вчера_КовиВак!C:BN, 24, FALSE)</f>
        <v>#N/A</v>
      </c>
    </row>
    <row r="275" spans="1:50" ht="50.1" customHeight="1" x14ac:dyDescent="0.25">
      <c r="A275" s="42"/>
      <c r="B275" s="42"/>
      <c r="C275" s="42"/>
      <c r="D275" s="43"/>
      <c r="E275" s="44"/>
      <c r="F275" s="39"/>
      <c r="G275" s="44"/>
      <c r="H275" s="39"/>
      <c r="I275" s="44"/>
      <c r="J275" s="39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7">
        <f t="shared" si="5"/>
        <v>0</v>
      </c>
      <c r="AJ275" s="53" t="str">
        <f>IF(ISNA(VLOOKUP(C275,Вчера_КовиВак!C:C, 1, FALSE)),"ошибка",0)</f>
        <v>ошибка</v>
      </c>
      <c r="AK275" s="55"/>
      <c r="AL275" s="53" t="e">
        <f>E275-F275-VLOOKUP(C275, Вчера_КовиВак!C:BN, 2, FALSE)</f>
        <v>#N/A</v>
      </c>
      <c r="AM275" s="53" t="e">
        <f>K275-L275-VLOOKUP(C275, Вчера_КовиВак!C:BN, 4, FALSE)</f>
        <v>#N/A</v>
      </c>
      <c r="AN275" s="53" t="e">
        <f>M275-N275-VLOOKUP(C275, Вчера_КовиВак!C:BN, 6, FALSE)</f>
        <v>#N/A</v>
      </c>
      <c r="AO275" s="53" t="e">
        <f>O275-P275-VLOOKUP(C275, Вчера_КовиВак!C:BN, 8, FALSE)</f>
        <v>#N/A</v>
      </c>
      <c r="AP275" s="53" t="e">
        <f>Q275-R275-VLOOKUP(C275, Вчера_КовиВак!C:BN, 10, FALSE)</f>
        <v>#N/A</v>
      </c>
      <c r="AQ275" s="53" t="e">
        <f>S275-T275-VLOOKUP(C275, Вчера_КовиВак!C:BN, 12, FALSE)</f>
        <v>#N/A</v>
      </c>
      <c r="AR275" s="53" t="e">
        <f>U275-V275-VLOOKUP(C275, Вчера_КовиВак!C:BN, 14, FALSE)</f>
        <v>#N/A</v>
      </c>
      <c r="AS275" s="53" t="e">
        <f>W275-X275-VLOOKUP(C275, Вчера_КовиВак!C:BN, 16, FALSE)</f>
        <v>#N/A</v>
      </c>
      <c r="AT275" s="53" t="e">
        <f>Y275-Z275-VLOOKUP(C275, Вчера_КовиВак!C:BN, 18, FALSE)</f>
        <v>#N/A</v>
      </c>
      <c r="AU275" s="53" t="e">
        <f>AA275-AB275-VLOOKUP(C275, Вчера_КовиВак!C:BN, 20, FALSE)</f>
        <v>#N/A</v>
      </c>
      <c r="AV275" s="53" t="e">
        <f>AC275-AD275-VLOOKUP(C275, Вчера_КовиВак!C:BN, 22, FALSE)</f>
        <v>#N/A</v>
      </c>
      <c r="AW275" s="53" t="e">
        <f>VLOOKUP(C275, Вчера_КовиВак!C:BN, 25, FALSE)+F275*2-Z275-AB275-AD275-AG275</f>
        <v>#N/A</v>
      </c>
      <c r="AX275" s="53" t="e">
        <f>AE275-VLOOKUP(C275,Вчера_КовиВак!C:BN, 24, FALSE)</f>
        <v>#N/A</v>
      </c>
    </row>
    <row r="276" spans="1:50" ht="50.1" customHeight="1" x14ac:dyDescent="0.25">
      <c r="A276" s="42"/>
      <c r="B276" s="42"/>
      <c r="C276" s="42"/>
      <c r="D276" s="43"/>
      <c r="E276" s="44"/>
      <c r="F276" s="39"/>
      <c r="G276" s="44"/>
      <c r="H276" s="39"/>
      <c r="I276" s="44"/>
      <c r="J276" s="39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7">
        <f t="shared" si="5"/>
        <v>0</v>
      </c>
      <c r="AJ276" s="53" t="str">
        <f>IF(ISNA(VLOOKUP(C276,Вчера_КовиВак!C:C, 1, FALSE)),"ошибка",0)</f>
        <v>ошибка</v>
      </c>
      <c r="AK276" s="55"/>
      <c r="AL276" s="53" t="e">
        <f>E276-F276-VLOOKUP(C276, Вчера_КовиВак!C:BN, 2, FALSE)</f>
        <v>#N/A</v>
      </c>
      <c r="AM276" s="53" t="e">
        <f>K276-L276-VLOOKUP(C276, Вчера_КовиВак!C:BN, 4, FALSE)</f>
        <v>#N/A</v>
      </c>
      <c r="AN276" s="53" t="e">
        <f>M276-N276-VLOOKUP(C276, Вчера_КовиВак!C:BN, 6, FALSE)</f>
        <v>#N/A</v>
      </c>
      <c r="AO276" s="53" t="e">
        <f>O276-P276-VLOOKUP(C276, Вчера_КовиВак!C:BN, 8, FALSE)</f>
        <v>#N/A</v>
      </c>
      <c r="AP276" s="53" t="e">
        <f>Q276-R276-VLOOKUP(C276, Вчера_КовиВак!C:BN, 10, FALSE)</f>
        <v>#N/A</v>
      </c>
      <c r="AQ276" s="53" t="e">
        <f>S276-T276-VLOOKUP(C276, Вчера_КовиВак!C:BN, 12, FALSE)</f>
        <v>#N/A</v>
      </c>
      <c r="AR276" s="53" t="e">
        <f>U276-V276-VLOOKUP(C276, Вчера_КовиВак!C:BN, 14, FALSE)</f>
        <v>#N/A</v>
      </c>
      <c r="AS276" s="53" t="e">
        <f>W276-X276-VLOOKUP(C276, Вчера_КовиВак!C:BN, 16, FALSE)</f>
        <v>#N/A</v>
      </c>
      <c r="AT276" s="53" t="e">
        <f>Y276-Z276-VLOOKUP(C276, Вчера_КовиВак!C:BN, 18, FALSE)</f>
        <v>#N/A</v>
      </c>
      <c r="AU276" s="53" t="e">
        <f>AA276-AB276-VLOOKUP(C276, Вчера_КовиВак!C:BN, 20, FALSE)</f>
        <v>#N/A</v>
      </c>
      <c r="AV276" s="53" t="e">
        <f>AC276-AD276-VLOOKUP(C276, Вчера_КовиВак!C:BN, 22, FALSE)</f>
        <v>#N/A</v>
      </c>
      <c r="AW276" s="53" t="e">
        <f>VLOOKUP(C276, Вчера_КовиВак!C:BN, 25, FALSE)+F276*2-Z276-AB276-AD276-AG276</f>
        <v>#N/A</v>
      </c>
      <c r="AX276" s="53" t="e">
        <f>AE276-VLOOKUP(C276,Вчера_КовиВак!C:BN, 24, FALSE)</f>
        <v>#N/A</v>
      </c>
    </row>
    <row r="277" spans="1:50" ht="50.1" customHeight="1" x14ac:dyDescent="0.25">
      <c r="A277" s="42"/>
      <c r="B277" s="42"/>
      <c r="C277" s="42"/>
      <c r="D277" s="43"/>
      <c r="E277" s="44"/>
      <c r="F277" s="39"/>
      <c r="G277" s="44"/>
      <c r="H277" s="39"/>
      <c r="I277" s="44"/>
      <c r="J277" s="39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7">
        <f t="shared" si="5"/>
        <v>0</v>
      </c>
      <c r="AJ277" s="53" t="str">
        <f>IF(ISNA(VLOOKUP(C277,Вчера_КовиВак!C:C, 1, FALSE)),"ошибка",0)</f>
        <v>ошибка</v>
      </c>
      <c r="AK277" s="55"/>
      <c r="AL277" s="53" t="e">
        <f>E277-F277-VLOOKUP(C277, Вчера_КовиВак!C:BN, 2, FALSE)</f>
        <v>#N/A</v>
      </c>
      <c r="AM277" s="53" t="e">
        <f>K277-L277-VLOOKUP(C277, Вчера_КовиВак!C:BN, 4, FALSE)</f>
        <v>#N/A</v>
      </c>
      <c r="AN277" s="53" t="e">
        <f>M277-N277-VLOOKUP(C277, Вчера_КовиВак!C:BN, 6, FALSE)</f>
        <v>#N/A</v>
      </c>
      <c r="AO277" s="53" t="e">
        <f>O277-P277-VLOOKUP(C277, Вчера_КовиВак!C:BN, 8, FALSE)</f>
        <v>#N/A</v>
      </c>
      <c r="AP277" s="53" t="e">
        <f>Q277-R277-VLOOKUP(C277, Вчера_КовиВак!C:BN, 10, FALSE)</f>
        <v>#N/A</v>
      </c>
      <c r="AQ277" s="53" t="e">
        <f>S277-T277-VLOOKUP(C277, Вчера_КовиВак!C:BN, 12, FALSE)</f>
        <v>#N/A</v>
      </c>
      <c r="AR277" s="53" t="e">
        <f>U277-V277-VLOOKUP(C277, Вчера_КовиВак!C:BN, 14, FALSE)</f>
        <v>#N/A</v>
      </c>
      <c r="AS277" s="53" t="e">
        <f>W277-X277-VLOOKUP(C277, Вчера_КовиВак!C:BN, 16, FALSE)</f>
        <v>#N/A</v>
      </c>
      <c r="AT277" s="53" t="e">
        <f>Y277-Z277-VLOOKUP(C277, Вчера_КовиВак!C:BN, 18, FALSE)</f>
        <v>#N/A</v>
      </c>
      <c r="AU277" s="53" t="e">
        <f>AA277-AB277-VLOOKUP(C277, Вчера_КовиВак!C:BN, 20, FALSE)</f>
        <v>#N/A</v>
      </c>
      <c r="AV277" s="53" t="e">
        <f>AC277-AD277-VLOOKUP(C277, Вчера_КовиВак!C:BN, 22, FALSE)</f>
        <v>#N/A</v>
      </c>
      <c r="AW277" s="53" t="e">
        <f>VLOOKUP(C277, Вчера_КовиВак!C:BN, 25, FALSE)+F277*2-Z277-AB277-AD277-AG277</f>
        <v>#N/A</v>
      </c>
      <c r="AX277" s="53" t="e">
        <f>AE277-VLOOKUP(C277,Вчера_КовиВак!C:BN, 24, FALSE)</f>
        <v>#N/A</v>
      </c>
    </row>
    <row r="278" spans="1:50" ht="50.1" customHeight="1" x14ac:dyDescent="0.25">
      <c r="A278" s="42"/>
      <c r="B278" s="42"/>
      <c r="C278" s="42"/>
      <c r="D278" s="43"/>
      <c r="E278" s="44"/>
      <c r="F278" s="39"/>
      <c r="G278" s="44"/>
      <c r="H278" s="39"/>
      <c r="I278" s="44"/>
      <c r="J278" s="39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7">
        <f t="shared" si="5"/>
        <v>0</v>
      </c>
      <c r="AJ278" s="53" t="str">
        <f>IF(ISNA(VLOOKUP(C278,Вчера_КовиВак!C:C, 1, FALSE)),"ошибка",0)</f>
        <v>ошибка</v>
      </c>
      <c r="AK278" s="55"/>
      <c r="AL278" s="53" t="e">
        <f>E278-F278-VLOOKUP(C278, Вчера_КовиВак!C:BN, 2, FALSE)</f>
        <v>#N/A</v>
      </c>
      <c r="AM278" s="53" t="e">
        <f>K278-L278-VLOOKUP(C278, Вчера_КовиВак!C:BN, 4, FALSE)</f>
        <v>#N/A</v>
      </c>
      <c r="AN278" s="53" t="e">
        <f>M278-N278-VLOOKUP(C278, Вчера_КовиВак!C:BN, 6, FALSE)</f>
        <v>#N/A</v>
      </c>
      <c r="AO278" s="53" t="e">
        <f>O278-P278-VLOOKUP(C278, Вчера_КовиВак!C:BN, 8, FALSE)</f>
        <v>#N/A</v>
      </c>
      <c r="AP278" s="53" t="e">
        <f>Q278-R278-VLOOKUP(C278, Вчера_КовиВак!C:BN, 10, FALSE)</f>
        <v>#N/A</v>
      </c>
      <c r="AQ278" s="53" t="e">
        <f>S278-T278-VLOOKUP(C278, Вчера_КовиВак!C:BN, 12, FALSE)</f>
        <v>#N/A</v>
      </c>
      <c r="AR278" s="53" t="e">
        <f>U278-V278-VLOOKUP(C278, Вчера_КовиВак!C:BN, 14, FALSE)</f>
        <v>#N/A</v>
      </c>
      <c r="AS278" s="53" t="e">
        <f>W278-X278-VLOOKUP(C278, Вчера_КовиВак!C:BN, 16, FALSE)</f>
        <v>#N/A</v>
      </c>
      <c r="AT278" s="53" t="e">
        <f>Y278-Z278-VLOOKUP(C278, Вчера_КовиВак!C:BN, 18, FALSE)</f>
        <v>#N/A</v>
      </c>
      <c r="AU278" s="53" t="e">
        <f>AA278-AB278-VLOOKUP(C278, Вчера_КовиВак!C:BN, 20, FALSE)</f>
        <v>#N/A</v>
      </c>
      <c r="AV278" s="53" t="e">
        <f>AC278-AD278-VLOOKUP(C278, Вчера_КовиВак!C:BN, 22, FALSE)</f>
        <v>#N/A</v>
      </c>
      <c r="AW278" s="53" t="e">
        <f>VLOOKUP(C278, Вчера_КовиВак!C:BN, 25, FALSE)+F278*2-Z278-AB278-AD278-AG278</f>
        <v>#N/A</v>
      </c>
      <c r="AX278" s="53" t="e">
        <f>AE278-VLOOKUP(C278,Вчера_КовиВак!C:BN, 24, FALSE)</f>
        <v>#N/A</v>
      </c>
    </row>
    <row r="279" spans="1:50" ht="50.1" customHeight="1" x14ac:dyDescent="0.25">
      <c r="A279" s="42"/>
      <c r="B279" s="42"/>
      <c r="C279" s="42"/>
      <c r="D279" s="43"/>
      <c r="E279" s="44"/>
      <c r="F279" s="39"/>
      <c r="G279" s="44"/>
      <c r="H279" s="39"/>
      <c r="I279" s="44"/>
      <c r="J279" s="39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7">
        <f t="shared" si="5"/>
        <v>0</v>
      </c>
      <c r="AJ279" s="53" t="str">
        <f>IF(ISNA(VLOOKUP(C279,Вчера_КовиВак!C:C, 1, FALSE)),"ошибка",0)</f>
        <v>ошибка</v>
      </c>
      <c r="AK279" s="55"/>
      <c r="AL279" s="53" t="e">
        <f>E279-F279-VLOOKUP(C279, Вчера_КовиВак!C:BN, 2, FALSE)</f>
        <v>#N/A</v>
      </c>
      <c r="AM279" s="53" t="e">
        <f>K279-L279-VLOOKUP(C279, Вчера_КовиВак!C:BN, 4, FALSE)</f>
        <v>#N/A</v>
      </c>
      <c r="AN279" s="53" t="e">
        <f>M279-N279-VLOOKUP(C279, Вчера_КовиВак!C:BN, 6, FALSE)</f>
        <v>#N/A</v>
      </c>
      <c r="AO279" s="53" t="e">
        <f>O279-P279-VLOOKUP(C279, Вчера_КовиВак!C:BN, 8, FALSE)</f>
        <v>#N/A</v>
      </c>
      <c r="AP279" s="53" t="e">
        <f>Q279-R279-VLOOKUP(C279, Вчера_КовиВак!C:BN, 10, FALSE)</f>
        <v>#N/A</v>
      </c>
      <c r="AQ279" s="53" t="e">
        <f>S279-T279-VLOOKUP(C279, Вчера_КовиВак!C:BN, 12, FALSE)</f>
        <v>#N/A</v>
      </c>
      <c r="AR279" s="53" t="e">
        <f>U279-V279-VLOOKUP(C279, Вчера_КовиВак!C:BN, 14, FALSE)</f>
        <v>#N/A</v>
      </c>
      <c r="AS279" s="53" t="e">
        <f>W279-X279-VLOOKUP(C279, Вчера_КовиВак!C:BN, 16, FALSE)</f>
        <v>#N/A</v>
      </c>
      <c r="AT279" s="53" t="e">
        <f>Y279-Z279-VLOOKUP(C279, Вчера_КовиВак!C:BN, 18, FALSE)</f>
        <v>#N/A</v>
      </c>
      <c r="AU279" s="53" t="e">
        <f>AA279-AB279-VLOOKUP(C279, Вчера_КовиВак!C:BN, 20, FALSE)</f>
        <v>#N/A</v>
      </c>
      <c r="AV279" s="53" t="e">
        <f>AC279-AD279-VLOOKUP(C279, Вчера_КовиВак!C:BN, 22, FALSE)</f>
        <v>#N/A</v>
      </c>
      <c r="AW279" s="53" t="e">
        <f>VLOOKUP(C279, Вчера_КовиВак!C:BN, 25, FALSE)+F279*2-Z279-AB279-AD279-AG279</f>
        <v>#N/A</v>
      </c>
      <c r="AX279" s="53" t="e">
        <f>AE279-VLOOKUP(C279,Вчера_КовиВак!C:BN, 24, FALSE)</f>
        <v>#N/A</v>
      </c>
    </row>
    <row r="280" spans="1:50" ht="50.1" customHeight="1" x14ac:dyDescent="0.25">
      <c r="A280" s="42"/>
      <c r="B280" s="42"/>
      <c r="C280" s="42"/>
      <c r="D280" s="43"/>
      <c r="E280" s="44"/>
      <c r="F280" s="39"/>
      <c r="G280" s="44"/>
      <c r="H280" s="39"/>
      <c r="I280" s="44"/>
      <c r="J280" s="39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7">
        <f t="shared" si="5"/>
        <v>0</v>
      </c>
      <c r="AJ280" s="53" t="str">
        <f>IF(ISNA(VLOOKUP(C280,Вчера_КовиВак!C:C, 1, FALSE)),"ошибка",0)</f>
        <v>ошибка</v>
      </c>
      <c r="AK280" s="55"/>
      <c r="AL280" s="53" t="e">
        <f>E280-F280-VLOOKUP(C280, Вчера_КовиВак!C:BN, 2, FALSE)</f>
        <v>#N/A</v>
      </c>
      <c r="AM280" s="53" t="e">
        <f>K280-L280-VLOOKUP(C280, Вчера_КовиВак!C:BN, 4, FALSE)</f>
        <v>#N/A</v>
      </c>
      <c r="AN280" s="53" t="e">
        <f>M280-N280-VLOOKUP(C280, Вчера_КовиВак!C:BN, 6, FALSE)</f>
        <v>#N/A</v>
      </c>
      <c r="AO280" s="53" t="e">
        <f>O280-P280-VLOOKUP(C280, Вчера_КовиВак!C:BN, 8, FALSE)</f>
        <v>#N/A</v>
      </c>
      <c r="AP280" s="53" t="e">
        <f>Q280-R280-VLOOKUP(C280, Вчера_КовиВак!C:BN, 10, FALSE)</f>
        <v>#N/A</v>
      </c>
      <c r="AQ280" s="53" t="e">
        <f>S280-T280-VLOOKUP(C280, Вчера_КовиВак!C:BN, 12, FALSE)</f>
        <v>#N/A</v>
      </c>
      <c r="AR280" s="53" t="e">
        <f>U280-V280-VLOOKUP(C280, Вчера_КовиВак!C:BN, 14, FALSE)</f>
        <v>#N/A</v>
      </c>
      <c r="AS280" s="53" t="e">
        <f>W280-X280-VLOOKUP(C280, Вчера_КовиВак!C:BN, 16, FALSE)</f>
        <v>#N/A</v>
      </c>
      <c r="AT280" s="53" t="e">
        <f>Y280-Z280-VLOOKUP(C280, Вчера_КовиВак!C:BN, 18, FALSE)</f>
        <v>#N/A</v>
      </c>
      <c r="AU280" s="53" t="e">
        <f>AA280-AB280-VLOOKUP(C280, Вчера_КовиВак!C:BN, 20, FALSE)</f>
        <v>#N/A</v>
      </c>
      <c r="AV280" s="53" t="e">
        <f>AC280-AD280-VLOOKUP(C280, Вчера_КовиВак!C:BN, 22, FALSE)</f>
        <v>#N/A</v>
      </c>
      <c r="AW280" s="53" t="e">
        <f>VLOOKUP(C280, Вчера_КовиВак!C:BN, 25, FALSE)+F280*2-Z280-AB280-AD280-AG280</f>
        <v>#N/A</v>
      </c>
      <c r="AX280" s="53" t="e">
        <f>AE280-VLOOKUP(C280,Вчера_КовиВак!C:BN, 24, FALSE)</f>
        <v>#N/A</v>
      </c>
    </row>
    <row r="281" spans="1:50" ht="50.1" customHeight="1" x14ac:dyDescent="0.25">
      <c r="A281" s="42"/>
      <c r="B281" s="42"/>
      <c r="C281" s="42"/>
      <c r="D281" s="43"/>
      <c r="E281" s="44"/>
      <c r="F281" s="39"/>
      <c r="G281" s="44"/>
      <c r="H281" s="39"/>
      <c r="I281" s="44"/>
      <c r="J281" s="39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7">
        <f t="shared" si="5"/>
        <v>0</v>
      </c>
      <c r="AJ281" s="53" t="str">
        <f>IF(ISNA(VLOOKUP(C281,Вчера_КовиВак!C:C, 1, FALSE)),"ошибка",0)</f>
        <v>ошибка</v>
      </c>
      <c r="AK281" s="55"/>
      <c r="AL281" s="53" t="e">
        <f>E281-F281-VLOOKUP(C281, Вчера_КовиВак!C:BN, 2, FALSE)</f>
        <v>#N/A</v>
      </c>
      <c r="AM281" s="53" t="e">
        <f>K281-L281-VLOOKUP(C281, Вчера_КовиВак!C:BN, 4, FALSE)</f>
        <v>#N/A</v>
      </c>
      <c r="AN281" s="53" t="e">
        <f>M281-N281-VLOOKUP(C281, Вчера_КовиВак!C:BN, 6, FALSE)</f>
        <v>#N/A</v>
      </c>
      <c r="AO281" s="53" t="e">
        <f>O281-P281-VLOOKUP(C281, Вчера_КовиВак!C:BN, 8, FALSE)</f>
        <v>#N/A</v>
      </c>
      <c r="AP281" s="53" t="e">
        <f>Q281-R281-VLOOKUP(C281, Вчера_КовиВак!C:BN, 10, FALSE)</f>
        <v>#N/A</v>
      </c>
      <c r="AQ281" s="53" t="e">
        <f>S281-T281-VLOOKUP(C281, Вчера_КовиВак!C:BN, 12, FALSE)</f>
        <v>#N/A</v>
      </c>
      <c r="AR281" s="53" t="e">
        <f>U281-V281-VLOOKUP(C281, Вчера_КовиВак!C:BN, 14, FALSE)</f>
        <v>#N/A</v>
      </c>
      <c r="AS281" s="53" t="e">
        <f>W281-X281-VLOOKUP(C281, Вчера_КовиВак!C:BN, 16, FALSE)</f>
        <v>#N/A</v>
      </c>
      <c r="AT281" s="53" t="e">
        <f>Y281-Z281-VLOOKUP(C281, Вчера_КовиВак!C:BN, 18, FALSE)</f>
        <v>#N/A</v>
      </c>
      <c r="AU281" s="53" t="e">
        <f>AA281-AB281-VLOOKUP(C281, Вчера_КовиВак!C:BN, 20, FALSE)</f>
        <v>#N/A</v>
      </c>
      <c r="AV281" s="53" t="e">
        <f>AC281-AD281-VLOOKUP(C281, Вчера_КовиВак!C:BN, 22, FALSE)</f>
        <v>#N/A</v>
      </c>
      <c r="AW281" s="53" t="e">
        <f>VLOOKUP(C281, Вчера_КовиВак!C:BN, 25, FALSE)+F281*2-Z281-AB281-AD281-AG281</f>
        <v>#N/A</v>
      </c>
      <c r="AX281" s="53" t="e">
        <f>AE281-VLOOKUP(C281,Вчера_КовиВак!C:BN, 24, FALSE)</f>
        <v>#N/A</v>
      </c>
    </row>
    <row r="282" spans="1:50" ht="50.1" customHeight="1" x14ac:dyDescent="0.25">
      <c r="A282" s="42"/>
      <c r="B282" s="42"/>
      <c r="C282" s="42"/>
      <c r="D282" s="43"/>
      <c r="E282" s="44"/>
      <c r="F282" s="39"/>
      <c r="G282" s="44"/>
      <c r="H282" s="39"/>
      <c r="I282" s="44"/>
      <c r="J282" s="39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7">
        <f t="shared" si="5"/>
        <v>0</v>
      </c>
      <c r="AJ282" s="53" t="str">
        <f>IF(ISNA(VLOOKUP(C282,Вчера_КовиВак!C:C, 1, FALSE)),"ошибка",0)</f>
        <v>ошибка</v>
      </c>
      <c r="AK282" s="55"/>
      <c r="AL282" s="53" t="e">
        <f>E282-F282-VLOOKUP(C282, Вчера_КовиВак!C:BN, 2, FALSE)</f>
        <v>#N/A</v>
      </c>
      <c r="AM282" s="53" t="e">
        <f>K282-L282-VLOOKUP(C282, Вчера_КовиВак!C:BN, 4, FALSE)</f>
        <v>#N/A</v>
      </c>
      <c r="AN282" s="53" t="e">
        <f>M282-N282-VLOOKUP(C282, Вчера_КовиВак!C:BN, 6, FALSE)</f>
        <v>#N/A</v>
      </c>
      <c r="AO282" s="53" t="e">
        <f>O282-P282-VLOOKUP(C282, Вчера_КовиВак!C:BN, 8, FALSE)</f>
        <v>#N/A</v>
      </c>
      <c r="AP282" s="53" t="e">
        <f>Q282-R282-VLOOKUP(C282, Вчера_КовиВак!C:BN, 10, FALSE)</f>
        <v>#N/A</v>
      </c>
      <c r="AQ282" s="53" t="e">
        <f>S282-T282-VLOOKUP(C282, Вчера_КовиВак!C:BN, 12, FALSE)</f>
        <v>#N/A</v>
      </c>
      <c r="AR282" s="53" t="e">
        <f>U282-V282-VLOOKUP(C282, Вчера_КовиВак!C:BN, 14, FALSE)</f>
        <v>#N/A</v>
      </c>
      <c r="AS282" s="53" t="e">
        <f>W282-X282-VLOOKUP(C282, Вчера_КовиВак!C:BN, 16, FALSE)</f>
        <v>#N/A</v>
      </c>
      <c r="AT282" s="53" t="e">
        <f>Y282-Z282-VLOOKUP(C282, Вчера_КовиВак!C:BN, 18, FALSE)</f>
        <v>#N/A</v>
      </c>
      <c r="AU282" s="53" t="e">
        <f>AA282-AB282-VLOOKUP(C282, Вчера_КовиВак!C:BN, 20, FALSE)</f>
        <v>#N/A</v>
      </c>
      <c r="AV282" s="53" t="e">
        <f>AC282-AD282-VLOOKUP(C282, Вчера_КовиВак!C:BN, 22, FALSE)</f>
        <v>#N/A</v>
      </c>
      <c r="AW282" s="53" t="e">
        <f>VLOOKUP(C282, Вчера_КовиВак!C:BN, 25, FALSE)+F282*2-Z282-AB282-AD282-AG282</f>
        <v>#N/A</v>
      </c>
      <c r="AX282" s="53" t="e">
        <f>AE282-VLOOKUP(C282,Вчера_КовиВак!C:BN, 24, FALSE)</f>
        <v>#N/A</v>
      </c>
    </row>
    <row r="283" spans="1:50" ht="50.1" customHeight="1" x14ac:dyDescent="0.25">
      <c r="A283" s="42"/>
      <c r="B283" s="42"/>
      <c r="C283" s="42"/>
      <c r="D283" s="43"/>
      <c r="E283" s="44"/>
      <c r="F283" s="39"/>
      <c r="G283" s="44"/>
      <c r="H283" s="39"/>
      <c r="I283" s="44"/>
      <c r="J283" s="39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7">
        <f t="shared" si="5"/>
        <v>0</v>
      </c>
      <c r="AJ283" s="53" t="str">
        <f>IF(ISNA(VLOOKUP(C283,Вчера_КовиВак!C:C, 1, FALSE)),"ошибка",0)</f>
        <v>ошибка</v>
      </c>
      <c r="AK283" s="55"/>
      <c r="AL283" s="53" t="e">
        <f>E283-F283-VLOOKUP(C283, Вчера_КовиВак!C:BN, 2, FALSE)</f>
        <v>#N/A</v>
      </c>
      <c r="AM283" s="53" t="e">
        <f>K283-L283-VLOOKUP(C283, Вчера_КовиВак!C:BN, 4, FALSE)</f>
        <v>#N/A</v>
      </c>
      <c r="AN283" s="53" t="e">
        <f>M283-N283-VLOOKUP(C283, Вчера_КовиВак!C:BN, 6, FALSE)</f>
        <v>#N/A</v>
      </c>
      <c r="AO283" s="53" t="e">
        <f>O283-P283-VLOOKUP(C283, Вчера_КовиВак!C:BN, 8, FALSE)</f>
        <v>#N/A</v>
      </c>
      <c r="AP283" s="53" t="e">
        <f>Q283-R283-VLOOKUP(C283, Вчера_КовиВак!C:BN, 10, FALSE)</f>
        <v>#N/A</v>
      </c>
      <c r="AQ283" s="53" t="e">
        <f>S283-T283-VLOOKUP(C283, Вчера_КовиВак!C:BN, 12, FALSE)</f>
        <v>#N/A</v>
      </c>
      <c r="AR283" s="53" t="e">
        <f>U283-V283-VLOOKUP(C283, Вчера_КовиВак!C:BN, 14, FALSE)</f>
        <v>#N/A</v>
      </c>
      <c r="AS283" s="53" t="e">
        <f>W283-X283-VLOOKUP(C283, Вчера_КовиВак!C:BN, 16, FALSE)</f>
        <v>#N/A</v>
      </c>
      <c r="AT283" s="53" t="e">
        <f>Y283-Z283-VLOOKUP(C283, Вчера_КовиВак!C:BN, 18, FALSE)</f>
        <v>#N/A</v>
      </c>
      <c r="AU283" s="53" t="e">
        <f>AA283-AB283-VLOOKUP(C283, Вчера_КовиВак!C:BN, 20, FALSE)</f>
        <v>#N/A</v>
      </c>
      <c r="AV283" s="53" t="e">
        <f>AC283-AD283-VLOOKUP(C283, Вчера_КовиВак!C:BN, 22, FALSE)</f>
        <v>#N/A</v>
      </c>
      <c r="AW283" s="53" t="e">
        <f>VLOOKUP(C283, Вчера_КовиВак!C:BN, 25, FALSE)+F283*2-Z283-AB283-AD283-AG283</f>
        <v>#N/A</v>
      </c>
      <c r="AX283" s="53" t="e">
        <f>AE283-VLOOKUP(C283,Вчера_КовиВак!C:BN, 24, FALSE)</f>
        <v>#N/A</v>
      </c>
    </row>
    <row r="284" spans="1:50" ht="50.1" customHeight="1" x14ac:dyDescent="0.25">
      <c r="A284" s="42"/>
      <c r="B284" s="42"/>
      <c r="C284" s="42"/>
      <c r="D284" s="43"/>
      <c r="E284" s="44"/>
      <c r="F284" s="39"/>
      <c r="G284" s="44"/>
      <c r="H284" s="39"/>
      <c r="I284" s="44"/>
      <c r="J284" s="39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7">
        <f t="shared" si="5"/>
        <v>0</v>
      </c>
      <c r="AJ284" s="53" t="str">
        <f>IF(ISNA(VLOOKUP(C284,Вчера_КовиВак!C:C, 1, FALSE)),"ошибка",0)</f>
        <v>ошибка</v>
      </c>
      <c r="AK284" s="55"/>
      <c r="AL284" s="53" t="e">
        <f>E284-F284-VLOOKUP(C284, Вчера_КовиВак!C:BN, 2, FALSE)</f>
        <v>#N/A</v>
      </c>
      <c r="AM284" s="53" t="e">
        <f>K284-L284-VLOOKUP(C284, Вчера_КовиВак!C:BN, 4, FALSE)</f>
        <v>#N/A</v>
      </c>
      <c r="AN284" s="53" t="e">
        <f>M284-N284-VLOOKUP(C284, Вчера_КовиВак!C:BN, 6, FALSE)</f>
        <v>#N/A</v>
      </c>
      <c r="AO284" s="53" t="e">
        <f>O284-P284-VLOOKUP(C284, Вчера_КовиВак!C:BN, 8, FALSE)</f>
        <v>#N/A</v>
      </c>
      <c r="AP284" s="53" t="e">
        <f>Q284-R284-VLOOKUP(C284, Вчера_КовиВак!C:BN, 10, FALSE)</f>
        <v>#N/A</v>
      </c>
      <c r="AQ284" s="53" t="e">
        <f>S284-T284-VLOOKUP(C284, Вчера_КовиВак!C:BN, 12, FALSE)</f>
        <v>#N/A</v>
      </c>
      <c r="AR284" s="53" t="e">
        <f>U284-V284-VLOOKUP(C284, Вчера_КовиВак!C:BN, 14, FALSE)</f>
        <v>#N/A</v>
      </c>
      <c r="AS284" s="53" t="e">
        <f>W284-X284-VLOOKUP(C284, Вчера_КовиВак!C:BN, 16, FALSE)</f>
        <v>#N/A</v>
      </c>
      <c r="AT284" s="53" t="e">
        <f>Y284-Z284-VLOOKUP(C284, Вчера_КовиВак!C:BN, 18, FALSE)</f>
        <v>#N/A</v>
      </c>
      <c r="AU284" s="53" t="e">
        <f>AA284-AB284-VLOOKUP(C284, Вчера_КовиВак!C:BN, 20, FALSE)</f>
        <v>#N/A</v>
      </c>
      <c r="AV284" s="53" t="e">
        <f>AC284-AD284-VLOOKUP(C284, Вчера_КовиВак!C:BN, 22, FALSE)</f>
        <v>#N/A</v>
      </c>
      <c r="AW284" s="53" t="e">
        <f>VLOOKUP(C284, Вчера_КовиВак!C:BN, 25, FALSE)+F284*2-Z284-AB284-AD284-AG284</f>
        <v>#N/A</v>
      </c>
      <c r="AX284" s="53" t="e">
        <f>AE284-VLOOKUP(C284,Вчера_КовиВак!C:BN, 24, FALSE)</f>
        <v>#N/A</v>
      </c>
    </row>
    <row r="285" spans="1:50" ht="50.1" customHeight="1" x14ac:dyDescent="0.25">
      <c r="A285" s="42"/>
      <c r="B285" s="42"/>
      <c r="C285" s="42"/>
      <c r="D285" s="43"/>
      <c r="E285" s="44"/>
      <c r="F285" s="39"/>
      <c r="G285" s="44"/>
      <c r="H285" s="39"/>
      <c r="I285" s="44"/>
      <c r="J285" s="39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7">
        <f t="shared" si="5"/>
        <v>0</v>
      </c>
      <c r="AJ285" s="53" t="str">
        <f>IF(ISNA(VLOOKUP(C285,Вчера_КовиВак!C:C, 1, FALSE)),"ошибка",0)</f>
        <v>ошибка</v>
      </c>
      <c r="AK285" s="55"/>
      <c r="AL285" s="53" t="e">
        <f>E285-F285-VLOOKUP(C285, Вчера_КовиВак!C:BN, 2, FALSE)</f>
        <v>#N/A</v>
      </c>
      <c r="AM285" s="53" t="e">
        <f>K285-L285-VLOOKUP(C285, Вчера_КовиВак!C:BN, 4, FALSE)</f>
        <v>#N/A</v>
      </c>
      <c r="AN285" s="53" t="e">
        <f>M285-N285-VLOOKUP(C285, Вчера_КовиВак!C:BN, 6, FALSE)</f>
        <v>#N/A</v>
      </c>
      <c r="AO285" s="53" t="e">
        <f>O285-P285-VLOOKUP(C285, Вчера_КовиВак!C:BN, 8, FALSE)</f>
        <v>#N/A</v>
      </c>
      <c r="AP285" s="53" t="e">
        <f>Q285-R285-VLOOKUP(C285, Вчера_КовиВак!C:BN, 10, FALSE)</f>
        <v>#N/A</v>
      </c>
      <c r="AQ285" s="53" t="e">
        <f>S285-T285-VLOOKUP(C285, Вчера_КовиВак!C:BN, 12, FALSE)</f>
        <v>#N/A</v>
      </c>
      <c r="AR285" s="53" t="e">
        <f>U285-V285-VLOOKUP(C285, Вчера_КовиВак!C:BN, 14, FALSE)</f>
        <v>#N/A</v>
      </c>
      <c r="AS285" s="53" t="e">
        <f>W285-X285-VLOOKUP(C285, Вчера_КовиВак!C:BN, 16, FALSE)</f>
        <v>#N/A</v>
      </c>
      <c r="AT285" s="53" t="e">
        <f>Y285-Z285-VLOOKUP(C285, Вчера_КовиВак!C:BN, 18, FALSE)</f>
        <v>#N/A</v>
      </c>
      <c r="AU285" s="53" t="e">
        <f>AA285-AB285-VLOOKUP(C285, Вчера_КовиВак!C:BN, 20, FALSE)</f>
        <v>#N/A</v>
      </c>
      <c r="AV285" s="53" t="e">
        <f>AC285-AD285-VLOOKUP(C285, Вчера_КовиВак!C:BN, 22, FALSE)</f>
        <v>#N/A</v>
      </c>
      <c r="AW285" s="53" t="e">
        <f>VLOOKUP(C285, Вчера_КовиВак!C:BN, 25, FALSE)+F285*2-Z285-AB285-AD285-AG285</f>
        <v>#N/A</v>
      </c>
      <c r="AX285" s="53" t="e">
        <f>AE285-VLOOKUP(C285,Вчера_КовиВак!C:BN, 24, FALSE)</f>
        <v>#N/A</v>
      </c>
    </row>
    <row r="286" spans="1:50" ht="50.1" customHeight="1" x14ac:dyDescent="0.25">
      <c r="A286" s="42"/>
      <c r="B286" s="42"/>
      <c r="C286" s="42"/>
      <c r="D286" s="43"/>
      <c r="E286" s="44"/>
      <c r="F286" s="39"/>
      <c r="G286" s="44"/>
      <c r="H286" s="39"/>
      <c r="I286" s="44"/>
      <c r="J286" s="39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7">
        <f t="shared" si="5"/>
        <v>0</v>
      </c>
      <c r="AJ286" s="53" t="str">
        <f>IF(ISNA(VLOOKUP(C286,Вчера_КовиВак!C:C, 1, FALSE)),"ошибка",0)</f>
        <v>ошибка</v>
      </c>
      <c r="AK286" s="55"/>
      <c r="AL286" s="53" t="e">
        <f>E286-F286-VLOOKUP(C286, Вчера_КовиВак!C:BN, 2, FALSE)</f>
        <v>#N/A</v>
      </c>
      <c r="AM286" s="53" t="e">
        <f>K286-L286-VLOOKUP(C286, Вчера_КовиВак!C:BN, 4, FALSE)</f>
        <v>#N/A</v>
      </c>
      <c r="AN286" s="53" t="e">
        <f>M286-N286-VLOOKUP(C286, Вчера_КовиВак!C:BN, 6, FALSE)</f>
        <v>#N/A</v>
      </c>
      <c r="AO286" s="53" t="e">
        <f>O286-P286-VLOOKUP(C286, Вчера_КовиВак!C:BN, 8, FALSE)</f>
        <v>#N/A</v>
      </c>
      <c r="AP286" s="53" t="e">
        <f>Q286-R286-VLOOKUP(C286, Вчера_КовиВак!C:BN, 10, FALSE)</f>
        <v>#N/A</v>
      </c>
      <c r="AQ286" s="53" t="e">
        <f>S286-T286-VLOOKUP(C286, Вчера_КовиВак!C:BN, 12, FALSE)</f>
        <v>#N/A</v>
      </c>
      <c r="AR286" s="53" t="e">
        <f>U286-V286-VLOOKUP(C286, Вчера_КовиВак!C:BN, 14, FALSE)</f>
        <v>#N/A</v>
      </c>
      <c r="AS286" s="53" t="e">
        <f>W286-X286-VLOOKUP(C286, Вчера_КовиВак!C:BN, 16, FALSE)</f>
        <v>#N/A</v>
      </c>
      <c r="AT286" s="53" t="e">
        <f>Y286-Z286-VLOOKUP(C286, Вчера_КовиВак!C:BN, 18, FALSE)</f>
        <v>#N/A</v>
      </c>
      <c r="AU286" s="53" t="e">
        <f>AA286-AB286-VLOOKUP(C286, Вчера_КовиВак!C:BN, 20, FALSE)</f>
        <v>#N/A</v>
      </c>
      <c r="AV286" s="53" t="e">
        <f>AC286-AD286-VLOOKUP(C286, Вчера_КовиВак!C:BN, 22, FALSE)</f>
        <v>#N/A</v>
      </c>
      <c r="AW286" s="53" t="e">
        <f>VLOOKUP(C286, Вчера_КовиВак!C:BN, 25, FALSE)+F286*2-Z286-AB286-AD286-AG286</f>
        <v>#N/A</v>
      </c>
      <c r="AX286" s="53" t="e">
        <f>AE286-VLOOKUP(C286,Вчера_КовиВак!C:BN, 24, FALSE)</f>
        <v>#N/A</v>
      </c>
    </row>
    <row r="287" spans="1:50" ht="50.1" customHeight="1" x14ac:dyDescent="0.25">
      <c r="A287" s="42"/>
      <c r="B287" s="42"/>
      <c r="C287" s="42"/>
      <c r="D287" s="43"/>
      <c r="E287" s="44"/>
      <c r="F287" s="39"/>
      <c r="G287" s="44"/>
      <c r="H287" s="39"/>
      <c r="I287" s="44"/>
      <c r="J287" s="39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7">
        <f t="shared" si="5"/>
        <v>0</v>
      </c>
      <c r="AJ287" s="53" t="str">
        <f>IF(ISNA(VLOOKUP(C287,Вчера_КовиВак!C:C, 1, FALSE)),"ошибка",0)</f>
        <v>ошибка</v>
      </c>
      <c r="AK287" s="55"/>
      <c r="AL287" s="53" t="e">
        <f>E287-F287-VLOOKUP(C287, Вчера_КовиВак!C:BN, 2, FALSE)</f>
        <v>#N/A</v>
      </c>
      <c r="AM287" s="53" t="e">
        <f>K287-L287-VLOOKUP(C287, Вчера_КовиВак!C:BN, 4, FALSE)</f>
        <v>#N/A</v>
      </c>
      <c r="AN287" s="53" t="e">
        <f>M287-N287-VLOOKUP(C287, Вчера_КовиВак!C:BN, 6, FALSE)</f>
        <v>#N/A</v>
      </c>
      <c r="AO287" s="53" t="e">
        <f>O287-P287-VLOOKUP(C287, Вчера_КовиВак!C:BN, 8, FALSE)</f>
        <v>#N/A</v>
      </c>
      <c r="AP287" s="53" t="e">
        <f>Q287-R287-VLOOKUP(C287, Вчера_КовиВак!C:BN, 10, FALSE)</f>
        <v>#N/A</v>
      </c>
      <c r="AQ287" s="53" t="e">
        <f>S287-T287-VLOOKUP(C287, Вчера_КовиВак!C:BN, 12, FALSE)</f>
        <v>#N/A</v>
      </c>
      <c r="AR287" s="53" t="e">
        <f>U287-V287-VLOOKUP(C287, Вчера_КовиВак!C:BN, 14, FALSE)</f>
        <v>#N/A</v>
      </c>
      <c r="AS287" s="53" t="e">
        <f>W287-X287-VLOOKUP(C287, Вчера_КовиВак!C:BN, 16, FALSE)</f>
        <v>#N/A</v>
      </c>
      <c r="AT287" s="53" t="e">
        <f>Y287-Z287-VLOOKUP(C287, Вчера_КовиВак!C:BN, 18, FALSE)</f>
        <v>#N/A</v>
      </c>
      <c r="AU287" s="53" t="e">
        <f>AA287-AB287-VLOOKUP(C287, Вчера_КовиВак!C:BN, 20, FALSE)</f>
        <v>#N/A</v>
      </c>
      <c r="AV287" s="53" t="e">
        <f>AC287-AD287-VLOOKUP(C287, Вчера_КовиВак!C:BN, 22, FALSE)</f>
        <v>#N/A</v>
      </c>
      <c r="AW287" s="53" t="e">
        <f>VLOOKUP(C287, Вчера_КовиВак!C:BN, 25, FALSE)+F287*2-Z287-AB287-AD287-AG287</f>
        <v>#N/A</v>
      </c>
      <c r="AX287" s="53" t="e">
        <f>AE287-VLOOKUP(C287,Вчера_КовиВак!C:BN, 24, FALSE)</f>
        <v>#N/A</v>
      </c>
    </row>
    <row r="288" spans="1:50" ht="50.1" customHeight="1" x14ac:dyDescent="0.25">
      <c r="A288" s="42"/>
      <c r="B288" s="42"/>
      <c r="C288" s="42"/>
      <c r="D288" s="43"/>
      <c r="E288" s="44"/>
      <c r="F288" s="39"/>
      <c r="G288" s="44"/>
      <c r="H288" s="39"/>
      <c r="I288" s="44"/>
      <c r="J288" s="39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7">
        <f t="shared" si="5"/>
        <v>0</v>
      </c>
      <c r="AJ288" s="53" t="str">
        <f>IF(ISNA(VLOOKUP(C288,Вчера_КовиВак!C:C, 1, FALSE)),"ошибка",0)</f>
        <v>ошибка</v>
      </c>
      <c r="AK288" s="55"/>
      <c r="AL288" s="53" t="e">
        <f>E288-F288-VLOOKUP(C288, Вчера_КовиВак!C:BN, 2, FALSE)</f>
        <v>#N/A</v>
      </c>
      <c r="AM288" s="53" t="e">
        <f>K288-L288-VLOOKUP(C288, Вчера_КовиВак!C:BN, 4, FALSE)</f>
        <v>#N/A</v>
      </c>
      <c r="AN288" s="53" t="e">
        <f>M288-N288-VLOOKUP(C288, Вчера_КовиВак!C:BN, 6, FALSE)</f>
        <v>#N/A</v>
      </c>
      <c r="AO288" s="53" t="e">
        <f>O288-P288-VLOOKUP(C288, Вчера_КовиВак!C:BN, 8, FALSE)</f>
        <v>#N/A</v>
      </c>
      <c r="AP288" s="53" t="e">
        <f>Q288-R288-VLOOKUP(C288, Вчера_КовиВак!C:BN, 10, FALSE)</f>
        <v>#N/A</v>
      </c>
      <c r="AQ288" s="53" t="e">
        <f>S288-T288-VLOOKUP(C288, Вчера_КовиВак!C:BN, 12, FALSE)</f>
        <v>#N/A</v>
      </c>
      <c r="AR288" s="53" t="e">
        <f>U288-V288-VLOOKUP(C288, Вчера_КовиВак!C:BN, 14, FALSE)</f>
        <v>#N/A</v>
      </c>
      <c r="AS288" s="53" t="e">
        <f>W288-X288-VLOOKUP(C288, Вчера_КовиВак!C:BN, 16, FALSE)</f>
        <v>#N/A</v>
      </c>
      <c r="AT288" s="53" t="e">
        <f>Y288-Z288-VLOOKUP(C288, Вчера_КовиВак!C:BN, 18, FALSE)</f>
        <v>#N/A</v>
      </c>
      <c r="AU288" s="53" t="e">
        <f>AA288-AB288-VLOOKUP(C288, Вчера_КовиВак!C:BN, 20, FALSE)</f>
        <v>#N/A</v>
      </c>
      <c r="AV288" s="53" t="e">
        <f>AC288-AD288-VLOOKUP(C288, Вчера_КовиВак!C:BN, 22, FALSE)</f>
        <v>#N/A</v>
      </c>
      <c r="AW288" s="53" t="e">
        <f>VLOOKUP(C288, Вчера_КовиВак!C:BN, 25, FALSE)+F288*2-Z288-AB288-AD288-AG288</f>
        <v>#N/A</v>
      </c>
      <c r="AX288" s="53" t="e">
        <f>AE288-VLOOKUP(C288,Вчера_КовиВак!C:BN, 24, FALSE)</f>
        <v>#N/A</v>
      </c>
    </row>
    <row r="289" spans="1:50" ht="50.1" customHeight="1" x14ac:dyDescent="0.25">
      <c r="A289" s="42"/>
      <c r="B289" s="42"/>
      <c r="C289" s="42"/>
      <c r="D289" s="43"/>
      <c r="E289" s="44"/>
      <c r="F289" s="39"/>
      <c r="G289" s="44"/>
      <c r="H289" s="39"/>
      <c r="I289" s="44"/>
      <c r="J289" s="39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7">
        <f t="shared" si="5"/>
        <v>0</v>
      </c>
      <c r="AJ289" s="53" t="str">
        <f>IF(ISNA(VLOOKUP(C289,Вчера_КовиВак!C:C, 1, FALSE)),"ошибка",0)</f>
        <v>ошибка</v>
      </c>
      <c r="AK289" s="55"/>
      <c r="AL289" s="53" t="e">
        <f>E289-F289-VLOOKUP(C289, Вчера_КовиВак!C:BN, 2, FALSE)</f>
        <v>#N/A</v>
      </c>
      <c r="AM289" s="53" t="e">
        <f>K289-L289-VLOOKUP(C289, Вчера_КовиВак!C:BN, 4, FALSE)</f>
        <v>#N/A</v>
      </c>
      <c r="AN289" s="53" t="e">
        <f>M289-N289-VLOOKUP(C289, Вчера_КовиВак!C:BN, 6, FALSE)</f>
        <v>#N/A</v>
      </c>
      <c r="AO289" s="53" t="e">
        <f>O289-P289-VLOOKUP(C289, Вчера_КовиВак!C:BN, 8, FALSE)</f>
        <v>#N/A</v>
      </c>
      <c r="AP289" s="53" t="e">
        <f>Q289-R289-VLOOKUP(C289, Вчера_КовиВак!C:BN, 10, FALSE)</f>
        <v>#N/A</v>
      </c>
      <c r="AQ289" s="53" t="e">
        <f>S289-T289-VLOOKUP(C289, Вчера_КовиВак!C:BN, 12, FALSE)</f>
        <v>#N/A</v>
      </c>
      <c r="AR289" s="53" t="e">
        <f>U289-V289-VLOOKUP(C289, Вчера_КовиВак!C:BN, 14, FALSE)</f>
        <v>#N/A</v>
      </c>
      <c r="AS289" s="53" t="e">
        <f>W289-X289-VLOOKUP(C289, Вчера_КовиВак!C:BN, 16, FALSE)</f>
        <v>#N/A</v>
      </c>
      <c r="AT289" s="53" t="e">
        <f>Y289-Z289-VLOOKUP(C289, Вчера_КовиВак!C:BN, 18, FALSE)</f>
        <v>#N/A</v>
      </c>
      <c r="AU289" s="53" t="e">
        <f>AA289-AB289-VLOOKUP(C289, Вчера_КовиВак!C:BN, 20, FALSE)</f>
        <v>#N/A</v>
      </c>
      <c r="AV289" s="53" t="e">
        <f>AC289-AD289-VLOOKUP(C289, Вчера_КовиВак!C:BN, 22, FALSE)</f>
        <v>#N/A</v>
      </c>
      <c r="AW289" s="53" t="e">
        <f>VLOOKUP(C289, Вчера_КовиВак!C:BN, 25, FALSE)+F289*2-Z289-AB289-AD289-AG289</f>
        <v>#N/A</v>
      </c>
      <c r="AX289" s="53" t="e">
        <f>AE289-VLOOKUP(C289,Вчера_КовиВак!C:BN, 24, FALSE)</f>
        <v>#N/A</v>
      </c>
    </row>
    <row r="290" spans="1:50" ht="50.1" customHeight="1" x14ac:dyDescent="0.25">
      <c r="A290" s="42"/>
      <c r="B290" s="42"/>
      <c r="C290" s="42"/>
      <c r="D290" s="43"/>
      <c r="E290" s="44"/>
      <c r="F290" s="39"/>
      <c r="G290" s="44"/>
      <c r="H290" s="39"/>
      <c r="I290" s="44"/>
      <c r="J290" s="39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7">
        <f t="shared" si="5"/>
        <v>0</v>
      </c>
      <c r="AJ290" s="53" t="str">
        <f>IF(ISNA(VLOOKUP(C290,Вчера_КовиВак!C:C, 1, FALSE)),"ошибка",0)</f>
        <v>ошибка</v>
      </c>
      <c r="AK290" s="55"/>
      <c r="AL290" s="53" t="e">
        <f>E290-F290-VLOOKUP(C290, Вчера_КовиВак!C:BN, 2, FALSE)</f>
        <v>#N/A</v>
      </c>
      <c r="AM290" s="53" t="e">
        <f>K290-L290-VLOOKUP(C290, Вчера_КовиВак!C:BN, 4, FALSE)</f>
        <v>#N/A</v>
      </c>
      <c r="AN290" s="53" t="e">
        <f>M290-N290-VLOOKUP(C290, Вчера_КовиВак!C:BN, 6, FALSE)</f>
        <v>#N/A</v>
      </c>
      <c r="AO290" s="53" t="e">
        <f>O290-P290-VLOOKUP(C290, Вчера_КовиВак!C:BN, 8, FALSE)</f>
        <v>#N/A</v>
      </c>
      <c r="AP290" s="53" t="e">
        <f>Q290-R290-VLOOKUP(C290, Вчера_КовиВак!C:BN, 10, FALSE)</f>
        <v>#N/A</v>
      </c>
      <c r="AQ290" s="53" t="e">
        <f>S290-T290-VLOOKUP(C290, Вчера_КовиВак!C:BN, 12, FALSE)</f>
        <v>#N/A</v>
      </c>
      <c r="AR290" s="53" t="e">
        <f>U290-V290-VLOOKUP(C290, Вчера_КовиВак!C:BN, 14, FALSE)</f>
        <v>#N/A</v>
      </c>
      <c r="AS290" s="53" t="e">
        <f>W290-X290-VLOOKUP(C290, Вчера_КовиВак!C:BN, 16, FALSE)</f>
        <v>#N/A</v>
      </c>
      <c r="AT290" s="53" t="e">
        <f>Y290-Z290-VLOOKUP(C290, Вчера_КовиВак!C:BN, 18, FALSE)</f>
        <v>#N/A</v>
      </c>
      <c r="AU290" s="53" t="e">
        <f>AA290-AB290-VLOOKUP(C290, Вчера_КовиВак!C:BN, 20, FALSE)</f>
        <v>#N/A</v>
      </c>
      <c r="AV290" s="53" t="e">
        <f>AC290-AD290-VLOOKUP(C290, Вчера_КовиВак!C:BN, 22, FALSE)</f>
        <v>#N/A</v>
      </c>
      <c r="AW290" s="53" t="e">
        <f>VLOOKUP(C290, Вчера_КовиВак!C:BN, 25, FALSE)+F290*2-Z290-AB290-AD290-AG290</f>
        <v>#N/A</v>
      </c>
      <c r="AX290" s="53" t="e">
        <f>AE290-VLOOKUP(C290,Вчера_КовиВак!C:BN, 24, FALSE)</f>
        <v>#N/A</v>
      </c>
    </row>
    <row r="291" spans="1:50" ht="50.1" customHeight="1" x14ac:dyDescent="0.25">
      <c r="A291" s="42"/>
      <c r="B291" s="42"/>
      <c r="C291" s="42"/>
      <c r="D291" s="43"/>
      <c r="E291" s="44"/>
      <c r="F291" s="39"/>
      <c r="G291" s="44"/>
      <c r="H291" s="39"/>
      <c r="I291" s="44"/>
      <c r="J291" s="39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7">
        <f t="shared" si="5"/>
        <v>0</v>
      </c>
      <c r="AJ291" s="53" t="str">
        <f>IF(ISNA(VLOOKUP(C291,Вчера_КовиВак!C:C, 1, FALSE)),"ошибка",0)</f>
        <v>ошибка</v>
      </c>
      <c r="AK291" s="55"/>
      <c r="AL291" s="53" t="e">
        <f>E291-F291-VLOOKUP(C291, Вчера_КовиВак!C:BN, 2, FALSE)</f>
        <v>#N/A</v>
      </c>
      <c r="AM291" s="53" t="e">
        <f>K291-L291-VLOOKUP(C291, Вчера_КовиВак!C:BN, 4, FALSE)</f>
        <v>#N/A</v>
      </c>
      <c r="AN291" s="53" t="e">
        <f>M291-N291-VLOOKUP(C291, Вчера_КовиВак!C:BN, 6, FALSE)</f>
        <v>#N/A</v>
      </c>
      <c r="AO291" s="53" t="e">
        <f>O291-P291-VLOOKUP(C291, Вчера_КовиВак!C:BN, 8, FALSE)</f>
        <v>#N/A</v>
      </c>
      <c r="AP291" s="53" t="e">
        <f>Q291-R291-VLOOKUP(C291, Вчера_КовиВак!C:BN, 10, FALSE)</f>
        <v>#N/A</v>
      </c>
      <c r="AQ291" s="53" t="e">
        <f>S291-T291-VLOOKUP(C291, Вчера_КовиВак!C:BN, 12, FALSE)</f>
        <v>#N/A</v>
      </c>
      <c r="AR291" s="53" t="e">
        <f>U291-V291-VLOOKUP(C291, Вчера_КовиВак!C:BN, 14, FALSE)</f>
        <v>#N/A</v>
      </c>
      <c r="AS291" s="53" t="e">
        <f>W291-X291-VLOOKUP(C291, Вчера_КовиВак!C:BN, 16, FALSE)</f>
        <v>#N/A</v>
      </c>
      <c r="AT291" s="53" t="e">
        <f>Y291-Z291-VLOOKUP(C291, Вчера_КовиВак!C:BN, 18, FALSE)</f>
        <v>#N/A</v>
      </c>
      <c r="AU291" s="53" t="e">
        <f>AA291-AB291-VLOOKUP(C291, Вчера_КовиВак!C:BN, 20, FALSE)</f>
        <v>#N/A</v>
      </c>
      <c r="AV291" s="53" t="e">
        <f>AC291-AD291-VLOOKUP(C291, Вчера_КовиВак!C:BN, 22, FALSE)</f>
        <v>#N/A</v>
      </c>
      <c r="AW291" s="53" t="e">
        <f>VLOOKUP(C291, Вчера_КовиВак!C:BN, 25, FALSE)+F291*2-Z291-AB291-AD291-AG291</f>
        <v>#N/A</v>
      </c>
      <c r="AX291" s="53" t="e">
        <f>AE291-VLOOKUP(C291,Вчера_КовиВак!C:BN, 24, FALSE)</f>
        <v>#N/A</v>
      </c>
    </row>
    <row r="292" spans="1:50" ht="50.1" customHeight="1" x14ac:dyDescent="0.25">
      <c r="A292" s="42"/>
      <c r="B292" s="42"/>
      <c r="C292" s="42"/>
      <c r="D292" s="43"/>
      <c r="E292" s="44"/>
      <c r="F292" s="39"/>
      <c r="G292" s="44"/>
      <c r="H292" s="39"/>
      <c r="I292" s="44"/>
      <c r="J292" s="39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7">
        <f t="shared" si="5"/>
        <v>0</v>
      </c>
      <c r="AJ292" s="53" t="str">
        <f>IF(ISNA(VLOOKUP(C292,Вчера_КовиВак!C:C, 1, FALSE)),"ошибка",0)</f>
        <v>ошибка</v>
      </c>
      <c r="AK292" s="55"/>
      <c r="AL292" s="53" t="e">
        <f>E292-F292-VLOOKUP(C292, Вчера_КовиВак!C:BN, 2, FALSE)</f>
        <v>#N/A</v>
      </c>
      <c r="AM292" s="53" t="e">
        <f>K292-L292-VLOOKUP(C292, Вчера_КовиВак!C:BN, 4, FALSE)</f>
        <v>#N/A</v>
      </c>
      <c r="AN292" s="53" t="e">
        <f>M292-N292-VLOOKUP(C292, Вчера_КовиВак!C:BN, 6, FALSE)</f>
        <v>#N/A</v>
      </c>
      <c r="AO292" s="53" t="e">
        <f>O292-P292-VLOOKUP(C292, Вчера_КовиВак!C:BN, 8, FALSE)</f>
        <v>#N/A</v>
      </c>
      <c r="AP292" s="53" t="e">
        <f>Q292-R292-VLOOKUP(C292, Вчера_КовиВак!C:BN, 10, FALSE)</f>
        <v>#N/A</v>
      </c>
      <c r="AQ292" s="53" t="e">
        <f>S292-T292-VLOOKUP(C292, Вчера_КовиВак!C:BN, 12, FALSE)</f>
        <v>#N/A</v>
      </c>
      <c r="AR292" s="53" t="e">
        <f>U292-V292-VLOOKUP(C292, Вчера_КовиВак!C:BN, 14, FALSE)</f>
        <v>#N/A</v>
      </c>
      <c r="AS292" s="53" t="e">
        <f>W292-X292-VLOOKUP(C292, Вчера_КовиВак!C:BN, 16, FALSE)</f>
        <v>#N/A</v>
      </c>
      <c r="AT292" s="53" t="e">
        <f>Y292-Z292-VLOOKUP(C292, Вчера_КовиВак!C:BN, 18, FALSE)</f>
        <v>#N/A</v>
      </c>
      <c r="AU292" s="53" t="e">
        <f>AA292-AB292-VLOOKUP(C292, Вчера_КовиВак!C:BN, 20, FALSE)</f>
        <v>#N/A</v>
      </c>
      <c r="AV292" s="53" t="e">
        <f>AC292-AD292-VLOOKUP(C292, Вчера_КовиВак!C:BN, 22, FALSE)</f>
        <v>#N/A</v>
      </c>
      <c r="AW292" s="53" t="e">
        <f>VLOOKUP(C292, Вчера_КовиВак!C:BN, 25, FALSE)+F292*2-Z292-AB292-AD292-AG292</f>
        <v>#N/A</v>
      </c>
      <c r="AX292" s="53" t="e">
        <f>AE292-VLOOKUP(C292,Вчера_КовиВак!C:BN, 24, FALSE)</f>
        <v>#N/A</v>
      </c>
    </row>
    <row r="293" spans="1:50" ht="50.1" customHeight="1" x14ac:dyDescent="0.25">
      <c r="A293" s="42"/>
      <c r="B293" s="42"/>
      <c r="C293" s="42"/>
      <c r="D293" s="43"/>
      <c r="E293" s="44"/>
      <c r="F293" s="39"/>
      <c r="G293" s="44"/>
      <c r="H293" s="39"/>
      <c r="I293" s="44"/>
      <c r="J293" s="39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7">
        <f t="shared" si="5"/>
        <v>0</v>
      </c>
      <c r="AJ293" s="53" t="str">
        <f>IF(ISNA(VLOOKUP(C293,Вчера_КовиВак!C:C, 1, FALSE)),"ошибка",0)</f>
        <v>ошибка</v>
      </c>
      <c r="AK293" s="55"/>
      <c r="AL293" s="53" t="e">
        <f>E293-F293-VLOOKUP(C293, Вчера_КовиВак!C:BN, 2, FALSE)</f>
        <v>#N/A</v>
      </c>
      <c r="AM293" s="53" t="e">
        <f>K293-L293-VLOOKUP(C293, Вчера_КовиВак!C:BN, 4, FALSE)</f>
        <v>#N/A</v>
      </c>
      <c r="AN293" s="53" t="e">
        <f>M293-N293-VLOOKUP(C293, Вчера_КовиВак!C:BN, 6, FALSE)</f>
        <v>#N/A</v>
      </c>
      <c r="AO293" s="53" t="e">
        <f>O293-P293-VLOOKUP(C293, Вчера_КовиВак!C:BN, 8, FALSE)</f>
        <v>#N/A</v>
      </c>
      <c r="AP293" s="53" t="e">
        <f>Q293-R293-VLOOKUP(C293, Вчера_КовиВак!C:BN, 10, FALSE)</f>
        <v>#N/A</v>
      </c>
      <c r="AQ293" s="53" t="e">
        <f>S293-T293-VLOOKUP(C293, Вчера_КовиВак!C:BN, 12, FALSE)</f>
        <v>#N/A</v>
      </c>
      <c r="AR293" s="53" t="e">
        <f>U293-V293-VLOOKUP(C293, Вчера_КовиВак!C:BN, 14, FALSE)</f>
        <v>#N/A</v>
      </c>
      <c r="AS293" s="53" t="e">
        <f>W293-X293-VLOOKUP(C293, Вчера_КовиВак!C:BN, 16, FALSE)</f>
        <v>#N/A</v>
      </c>
      <c r="AT293" s="53" t="e">
        <f>Y293-Z293-VLOOKUP(C293, Вчера_КовиВак!C:BN, 18, FALSE)</f>
        <v>#N/A</v>
      </c>
      <c r="AU293" s="53" t="e">
        <f>AA293-AB293-VLOOKUP(C293, Вчера_КовиВак!C:BN, 20, FALSE)</f>
        <v>#N/A</v>
      </c>
      <c r="AV293" s="53" t="e">
        <f>AC293-AD293-VLOOKUP(C293, Вчера_КовиВак!C:BN, 22, FALSE)</f>
        <v>#N/A</v>
      </c>
      <c r="AW293" s="53" t="e">
        <f>VLOOKUP(C293, Вчера_КовиВак!C:BN, 25, FALSE)+F293*2-Z293-AB293-AD293-AG293</f>
        <v>#N/A</v>
      </c>
      <c r="AX293" s="53" t="e">
        <f>AE293-VLOOKUP(C293,Вчера_КовиВак!C:BN, 24, FALSE)</f>
        <v>#N/A</v>
      </c>
    </row>
    <row r="294" spans="1:50" ht="50.1" customHeight="1" x14ac:dyDescent="0.25">
      <c r="A294" s="42"/>
      <c r="B294" s="42"/>
      <c r="C294" s="42"/>
      <c r="D294" s="43"/>
      <c r="E294" s="44"/>
      <c r="F294" s="39"/>
      <c r="G294" s="44"/>
      <c r="H294" s="39"/>
      <c r="I294" s="44"/>
      <c r="J294" s="39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7">
        <f t="shared" si="5"/>
        <v>0</v>
      </c>
      <c r="AJ294" s="53" t="str">
        <f>IF(ISNA(VLOOKUP(C294,Вчера_КовиВак!C:C, 1, FALSE)),"ошибка",0)</f>
        <v>ошибка</v>
      </c>
      <c r="AK294" s="55"/>
      <c r="AL294" s="53" t="e">
        <f>E294-F294-VLOOKUP(C294, Вчера_КовиВак!C:BN, 2, FALSE)</f>
        <v>#N/A</v>
      </c>
      <c r="AM294" s="53" t="e">
        <f>K294-L294-VLOOKUP(C294, Вчера_КовиВак!C:BN, 4, FALSE)</f>
        <v>#N/A</v>
      </c>
      <c r="AN294" s="53" t="e">
        <f>M294-N294-VLOOKUP(C294, Вчера_КовиВак!C:BN, 6, FALSE)</f>
        <v>#N/A</v>
      </c>
      <c r="AO294" s="53" t="e">
        <f>O294-P294-VLOOKUP(C294, Вчера_КовиВак!C:BN, 8, FALSE)</f>
        <v>#N/A</v>
      </c>
      <c r="AP294" s="53" t="e">
        <f>Q294-R294-VLOOKUP(C294, Вчера_КовиВак!C:BN, 10, FALSE)</f>
        <v>#N/A</v>
      </c>
      <c r="AQ294" s="53" t="e">
        <f>S294-T294-VLOOKUP(C294, Вчера_КовиВак!C:BN, 12, FALSE)</f>
        <v>#N/A</v>
      </c>
      <c r="AR294" s="53" t="e">
        <f>U294-V294-VLOOKUP(C294, Вчера_КовиВак!C:BN, 14, FALSE)</f>
        <v>#N/A</v>
      </c>
      <c r="AS294" s="53" t="e">
        <f>W294-X294-VLOOKUP(C294, Вчера_КовиВак!C:BN, 16, FALSE)</f>
        <v>#N/A</v>
      </c>
      <c r="AT294" s="53" t="e">
        <f>Y294-Z294-VLOOKUP(C294, Вчера_КовиВак!C:BN, 18, FALSE)</f>
        <v>#N/A</v>
      </c>
      <c r="AU294" s="53" t="e">
        <f>AA294-AB294-VLOOKUP(C294, Вчера_КовиВак!C:BN, 20, FALSE)</f>
        <v>#N/A</v>
      </c>
      <c r="AV294" s="53" t="e">
        <f>AC294-AD294-VLOOKUP(C294, Вчера_КовиВак!C:BN, 22, FALSE)</f>
        <v>#N/A</v>
      </c>
      <c r="AW294" s="53" t="e">
        <f>VLOOKUP(C294, Вчера_КовиВак!C:BN, 25, FALSE)+F294*2-Z294-AB294-AD294-AG294</f>
        <v>#N/A</v>
      </c>
      <c r="AX294" s="53" t="e">
        <f>AE294-VLOOKUP(C294,Вчера_КовиВак!C:BN, 24, FALSE)</f>
        <v>#N/A</v>
      </c>
    </row>
    <row r="295" spans="1:50" ht="50.1" customHeight="1" x14ac:dyDescent="0.25">
      <c r="A295" s="42"/>
      <c r="B295" s="42"/>
      <c r="C295" s="42"/>
      <c r="D295" s="43"/>
      <c r="E295" s="44"/>
      <c r="F295" s="39"/>
      <c r="G295" s="44"/>
      <c r="H295" s="39"/>
      <c r="I295" s="44"/>
      <c r="J295" s="39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7">
        <f t="shared" si="5"/>
        <v>0</v>
      </c>
      <c r="AJ295" s="53" t="str">
        <f>IF(ISNA(VLOOKUP(C295,Вчера_КовиВак!C:C, 1, FALSE)),"ошибка",0)</f>
        <v>ошибка</v>
      </c>
      <c r="AK295" s="55"/>
      <c r="AL295" s="53" t="e">
        <f>E295-F295-VLOOKUP(C295, Вчера_КовиВак!C:BN, 2, FALSE)</f>
        <v>#N/A</v>
      </c>
      <c r="AM295" s="53" t="e">
        <f>K295-L295-VLOOKUP(C295, Вчера_КовиВак!C:BN, 4, FALSE)</f>
        <v>#N/A</v>
      </c>
      <c r="AN295" s="53" t="e">
        <f>M295-N295-VLOOKUP(C295, Вчера_КовиВак!C:BN, 6, FALSE)</f>
        <v>#N/A</v>
      </c>
      <c r="AO295" s="53" t="e">
        <f>O295-P295-VLOOKUP(C295, Вчера_КовиВак!C:BN, 8, FALSE)</f>
        <v>#N/A</v>
      </c>
      <c r="AP295" s="53" t="e">
        <f>Q295-R295-VLOOKUP(C295, Вчера_КовиВак!C:BN, 10, FALSE)</f>
        <v>#N/A</v>
      </c>
      <c r="AQ295" s="53" t="e">
        <f>S295-T295-VLOOKUP(C295, Вчера_КовиВак!C:BN, 12, FALSE)</f>
        <v>#N/A</v>
      </c>
      <c r="AR295" s="53" t="e">
        <f>U295-V295-VLOOKUP(C295, Вчера_КовиВак!C:BN, 14, FALSE)</f>
        <v>#N/A</v>
      </c>
      <c r="AS295" s="53" t="e">
        <f>W295-X295-VLOOKUP(C295, Вчера_КовиВак!C:BN, 16, FALSE)</f>
        <v>#N/A</v>
      </c>
      <c r="AT295" s="53" t="e">
        <f>Y295-Z295-VLOOKUP(C295, Вчера_КовиВак!C:BN, 18, FALSE)</f>
        <v>#N/A</v>
      </c>
      <c r="AU295" s="53" t="e">
        <f>AA295-AB295-VLOOKUP(C295, Вчера_КовиВак!C:BN, 20, FALSE)</f>
        <v>#N/A</v>
      </c>
      <c r="AV295" s="53" t="e">
        <f>AC295-AD295-VLOOKUP(C295, Вчера_КовиВак!C:BN, 22, FALSE)</f>
        <v>#N/A</v>
      </c>
      <c r="AW295" s="53" t="e">
        <f>VLOOKUP(C295, Вчера_КовиВак!C:BN, 25, FALSE)+F295*2-Z295-AB295-AD295-AG295</f>
        <v>#N/A</v>
      </c>
      <c r="AX295" s="53" t="e">
        <f>AE295-VLOOKUP(C295,Вчера_КовиВак!C:BN, 24, FALSE)</f>
        <v>#N/A</v>
      </c>
    </row>
    <row r="296" spans="1:50" ht="50.1" customHeight="1" x14ac:dyDescent="0.25">
      <c r="A296" s="42"/>
      <c r="B296" s="42"/>
      <c r="C296" s="42"/>
      <c r="D296" s="43"/>
      <c r="E296" s="44"/>
      <c r="F296" s="39"/>
      <c r="G296" s="44"/>
      <c r="H296" s="39"/>
      <c r="I296" s="44"/>
      <c r="J296" s="39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7">
        <f t="shared" si="5"/>
        <v>0</v>
      </c>
      <c r="AJ296" s="53" t="str">
        <f>IF(ISNA(VLOOKUP(C296,Вчера_КовиВак!C:C, 1, FALSE)),"ошибка",0)</f>
        <v>ошибка</v>
      </c>
      <c r="AK296" s="55"/>
      <c r="AL296" s="53" t="e">
        <f>E296-F296-VLOOKUP(C296, Вчера_КовиВак!C:BN, 2, FALSE)</f>
        <v>#N/A</v>
      </c>
      <c r="AM296" s="53" t="e">
        <f>K296-L296-VLOOKUP(C296, Вчера_КовиВак!C:BN, 4, FALSE)</f>
        <v>#N/A</v>
      </c>
      <c r="AN296" s="53" t="e">
        <f>M296-N296-VLOOKUP(C296, Вчера_КовиВак!C:BN, 6, FALSE)</f>
        <v>#N/A</v>
      </c>
      <c r="AO296" s="53" t="e">
        <f>O296-P296-VLOOKUP(C296, Вчера_КовиВак!C:BN, 8, FALSE)</f>
        <v>#N/A</v>
      </c>
      <c r="AP296" s="53" t="e">
        <f>Q296-R296-VLOOKUP(C296, Вчера_КовиВак!C:BN, 10, FALSE)</f>
        <v>#N/A</v>
      </c>
      <c r="AQ296" s="53" t="e">
        <f>S296-T296-VLOOKUP(C296, Вчера_КовиВак!C:BN, 12, FALSE)</f>
        <v>#N/A</v>
      </c>
      <c r="AR296" s="53" t="e">
        <f>U296-V296-VLOOKUP(C296, Вчера_КовиВак!C:BN, 14, FALSE)</f>
        <v>#N/A</v>
      </c>
      <c r="AS296" s="53" t="e">
        <f>W296-X296-VLOOKUP(C296, Вчера_КовиВак!C:BN, 16, FALSE)</f>
        <v>#N/A</v>
      </c>
      <c r="AT296" s="53" t="e">
        <f>Y296-Z296-VLOOKUP(C296, Вчера_КовиВак!C:BN, 18, FALSE)</f>
        <v>#N/A</v>
      </c>
      <c r="AU296" s="53" t="e">
        <f>AA296-AB296-VLOOKUP(C296, Вчера_КовиВак!C:BN, 20, FALSE)</f>
        <v>#N/A</v>
      </c>
      <c r="AV296" s="53" t="e">
        <f>AC296-AD296-VLOOKUP(C296, Вчера_КовиВак!C:BN, 22, FALSE)</f>
        <v>#N/A</v>
      </c>
      <c r="AW296" s="53" t="e">
        <f>VLOOKUP(C296, Вчера_КовиВак!C:BN, 25, FALSE)+F296*2-Z296-AB296-AD296-AG296</f>
        <v>#N/A</v>
      </c>
      <c r="AX296" s="53" t="e">
        <f>AE296-VLOOKUP(C296,Вчера_КовиВак!C:BN, 24, FALSE)</f>
        <v>#N/A</v>
      </c>
    </row>
    <row r="297" spans="1:50" ht="50.1" customHeight="1" x14ac:dyDescent="0.25">
      <c r="A297" s="42"/>
      <c r="B297" s="42"/>
      <c r="C297" s="42"/>
      <c r="D297" s="43"/>
      <c r="E297" s="44"/>
      <c r="F297" s="39"/>
      <c r="G297" s="44"/>
      <c r="H297" s="39"/>
      <c r="I297" s="44"/>
      <c r="J297" s="39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7">
        <f t="shared" si="5"/>
        <v>0</v>
      </c>
      <c r="AJ297" s="53" t="str">
        <f>IF(ISNA(VLOOKUP(C297,Вчера_КовиВак!C:C, 1, FALSE)),"ошибка",0)</f>
        <v>ошибка</v>
      </c>
      <c r="AK297" s="55"/>
      <c r="AL297" s="53" t="e">
        <f>E297-F297-VLOOKUP(C297, Вчера_КовиВак!C:BN, 2, FALSE)</f>
        <v>#N/A</v>
      </c>
      <c r="AM297" s="53" t="e">
        <f>K297-L297-VLOOKUP(C297, Вчера_КовиВак!C:BN, 4, FALSE)</f>
        <v>#N/A</v>
      </c>
      <c r="AN297" s="53" t="e">
        <f>M297-N297-VLOOKUP(C297, Вчера_КовиВак!C:BN, 6, FALSE)</f>
        <v>#N/A</v>
      </c>
      <c r="AO297" s="53" t="e">
        <f>O297-P297-VLOOKUP(C297, Вчера_КовиВак!C:BN, 8, FALSE)</f>
        <v>#N/A</v>
      </c>
      <c r="AP297" s="53" t="e">
        <f>Q297-R297-VLOOKUP(C297, Вчера_КовиВак!C:BN, 10, FALSE)</f>
        <v>#N/A</v>
      </c>
      <c r="AQ297" s="53" t="e">
        <f>S297-T297-VLOOKUP(C297, Вчера_КовиВак!C:BN, 12, FALSE)</f>
        <v>#N/A</v>
      </c>
      <c r="AR297" s="53" t="e">
        <f>U297-V297-VLOOKUP(C297, Вчера_КовиВак!C:BN, 14, FALSE)</f>
        <v>#N/A</v>
      </c>
      <c r="AS297" s="53" t="e">
        <f>W297-X297-VLOOKUP(C297, Вчера_КовиВак!C:BN, 16, FALSE)</f>
        <v>#N/A</v>
      </c>
      <c r="AT297" s="53" t="e">
        <f>Y297-Z297-VLOOKUP(C297, Вчера_КовиВак!C:BN, 18, FALSE)</f>
        <v>#N/A</v>
      </c>
      <c r="AU297" s="53" t="e">
        <f>AA297-AB297-VLOOKUP(C297, Вчера_КовиВак!C:BN, 20, FALSE)</f>
        <v>#N/A</v>
      </c>
      <c r="AV297" s="53" t="e">
        <f>AC297-AD297-VLOOKUP(C297, Вчера_КовиВак!C:BN, 22, FALSE)</f>
        <v>#N/A</v>
      </c>
      <c r="AW297" s="53" t="e">
        <f>VLOOKUP(C297, Вчера_КовиВак!C:BN, 25, FALSE)+F297*2-Z297-AB297-AD297-AG297</f>
        <v>#N/A</v>
      </c>
      <c r="AX297" s="53" t="e">
        <f>AE297-VLOOKUP(C297,Вчера_КовиВак!C:BN, 24, FALSE)</f>
        <v>#N/A</v>
      </c>
    </row>
    <row r="298" spans="1:50" ht="50.1" customHeight="1" x14ac:dyDescent="0.25">
      <c r="A298" s="42"/>
      <c r="B298" s="42"/>
      <c r="C298" s="42"/>
      <c r="D298" s="43"/>
      <c r="E298" s="44"/>
      <c r="F298" s="39"/>
      <c r="G298" s="44"/>
      <c r="H298" s="39"/>
      <c r="I298" s="44"/>
      <c r="J298" s="39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7">
        <f t="shared" si="5"/>
        <v>0</v>
      </c>
      <c r="AJ298" s="53" t="str">
        <f>IF(ISNA(VLOOKUP(C298,Вчера_КовиВак!C:C, 1, FALSE)),"ошибка",0)</f>
        <v>ошибка</v>
      </c>
      <c r="AK298" s="55"/>
      <c r="AL298" s="53" t="e">
        <f>E298-F298-VLOOKUP(C298, Вчера_КовиВак!C:BN, 2, FALSE)</f>
        <v>#N/A</v>
      </c>
      <c r="AM298" s="53" t="e">
        <f>K298-L298-VLOOKUP(C298, Вчера_КовиВак!C:BN, 4, FALSE)</f>
        <v>#N/A</v>
      </c>
      <c r="AN298" s="53" t="e">
        <f>M298-N298-VLOOKUP(C298, Вчера_КовиВак!C:BN, 6, FALSE)</f>
        <v>#N/A</v>
      </c>
      <c r="AO298" s="53" t="e">
        <f>O298-P298-VLOOKUP(C298, Вчера_КовиВак!C:BN, 8, FALSE)</f>
        <v>#N/A</v>
      </c>
      <c r="AP298" s="53" t="e">
        <f>Q298-R298-VLOOKUP(C298, Вчера_КовиВак!C:BN, 10, FALSE)</f>
        <v>#N/A</v>
      </c>
      <c r="AQ298" s="53" t="e">
        <f>S298-T298-VLOOKUP(C298, Вчера_КовиВак!C:BN, 12, FALSE)</f>
        <v>#N/A</v>
      </c>
      <c r="AR298" s="53" t="e">
        <f>U298-V298-VLOOKUP(C298, Вчера_КовиВак!C:BN, 14, FALSE)</f>
        <v>#N/A</v>
      </c>
      <c r="AS298" s="53" t="e">
        <f>W298-X298-VLOOKUP(C298, Вчера_КовиВак!C:BN, 16, FALSE)</f>
        <v>#N/A</v>
      </c>
      <c r="AT298" s="53" t="e">
        <f>Y298-Z298-VLOOKUP(C298, Вчера_КовиВак!C:BN, 18, FALSE)</f>
        <v>#N/A</v>
      </c>
      <c r="AU298" s="53" t="e">
        <f>AA298-AB298-VLOOKUP(C298, Вчера_КовиВак!C:BN, 20, FALSE)</f>
        <v>#N/A</v>
      </c>
      <c r="AV298" s="53" t="e">
        <f>AC298-AD298-VLOOKUP(C298, Вчера_КовиВак!C:BN, 22, FALSE)</f>
        <v>#N/A</v>
      </c>
      <c r="AW298" s="53" t="e">
        <f>VLOOKUP(C298, Вчера_КовиВак!C:BN, 25, FALSE)+F298*2-Z298-AB298-AD298-AG298</f>
        <v>#N/A</v>
      </c>
      <c r="AX298" s="53" t="e">
        <f>AE298-VLOOKUP(C298,Вчера_КовиВак!C:BN, 24, FALSE)</f>
        <v>#N/A</v>
      </c>
    </row>
    <row r="299" spans="1:50" ht="50.1" customHeight="1" x14ac:dyDescent="0.25">
      <c r="A299" s="42"/>
      <c r="B299" s="42"/>
      <c r="C299" s="42"/>
      <c r="D299" s="43"/>
      <c r="E299" s="44"/>
      <c r="F299" s="39"/>
      <c r="G299" s="44"/>
      <c r="H299" s="39"/>
      <c r="I299" s="44"/>
      <c r="J299" s="39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7">
        <f t="shared" si="5"/>
        <v>0</v>
      </c>
      <c r="AJ299" s="53" t="str">
        <f>IF(ISNA(VLOOKUP(C299,Вчера_КовиВак!C:C, 1, FALSE)),"ошибка",0)</f>
        <v>ошибка</v>
      </c>
      <c r="AK299" s="55"/>
      <c r="AL299" s="53" t="e">
        <f>E299-F299-VLOOKUP(C299, Вчера_КовиВак!C:BN, 2, FALSE)</f>
        <v>#N/A</v>
      </c>
      <c r="AM299" s="53" t="e">
        <f>K299-L299-VLOOKUP(C299, Вчера_КовиВак!C:BN, 4, FALSE)</f>
        <v>#N/A</v>
      </c>
      <c r="AN299" s="53" t="e">
        <f>M299-N299-VLOOKUP(C299, Вчера_КовиВак!C:BN, 6, FALSE)</f>
        <v>#N/A</v>
      </c>
      <c r="AO299" s="53" t="e">
        <f>O299-P299-VLOOKUP(C299, Вчера_КовиВак!C:BN, 8, FALSE)</f>
        <v>#N/A</v>
      </c>
      <c r="AP299" s="53" t="e">
        <f>Q299-R299-VLOOKUP(C299, Вчера_КовиВак!C:BN, 10, FALSE)</f>
        <v>#N/A</v>
      </c>
      <c r="AQ299" s="53" t="e">
        <f>S299-T299-VLOOKUP(C299, Вчера_КовиВак!C:BN, 12, FALSE)</f>
        <v>#N/A</v>
      </c>
      <c r="AR299" s="53" t="e">
        <f>U299-V299-VLOOKUP(C299, Вчера_КовиВак!C:BN, 14, FALSE)</f>
        <v>#N/A</v>
      </c>
      <c r="AS299" s="53" t="e">
        <f>W299-X299-VLOOKUP(C299, Вчера_КовиВак!C:BN, 16, FALSE)</f>
        <v>#N/A</v>
      </c>
      <c r="AT299" s="53" t="e">
        <f>Y299-Z299-VLOOKUP(C299, Вчера_КовиВак!C:BN, 18, FALSE)</f>
        <v>#N/A</v>
      </c>
      <c r="AU299" s="53" t="e">
        <f>AA299-AB299-VLOOKUP(C299, Вчера_КовиВак!C:BN, 20, FALSE)</f>
        <v>#N/A</v>
      </c>
      <c r="AV299" s="53" t="e">
        <f>AC299-AD299-VLOOKUP(C299, Вчера_КовиВак!C:BN, 22, FALSE)</f>
        <v>#N/A</v>
      </c>
      <c r="AW299" s="53" t="e">
        <f>VLOOKUP(C299, Вчера_КовиВак!C:BN, 25, FALSE)+F299*2-Z299-AB299-AD299-AG299</f>
        <v>#N/A</v>
      </c>
      <c r="AX299" s="53" t="e">
        <f>AE299-VLOOKUP(C299,Вчера_КовиВак!C:BN, 24, FALSE)</f>
        <v>#N/A</v>
      </c>
    </row>
    <row r="300" spans="1:50" ht="50.1" customHeight="1" x14ac:dyDescent="0.25">
      <c r="A300" s="42"/>
      <c r="B300" s="42"/>
      <c r="C300" s="42"/>
      <c r="D300" s="43"/>
      <c r="E300" s="44"/>
      <c r="F300" s="39"/>
      <c r="G300" s="44"/>
      <c r="H300" s="39"/>
      <c r="I300" s="44"/>
      <c r="J300" s="39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7">
        <f t="shared" si="5"/>
        <v>0</v>
      </c>
      <c r="AJ300" s="53" t="str">
        <f>IF(ISNA(VLOOKUP(C300,Вчера_КовиВак!C:C, 1, FALSE)),"ошибка",0)</f>
        <v>ошибка</v>
      </c>
      <c r="AK300" s="55"/>
      <c r="AL300" s="53" t="e">
        <f>E300-F300-VLOOKUP(C300, Вчера_КовиВак!C:BN, 2, FALSE)</f>
        <v>#N/A</v>
      </c>
      <c r="AM300" s="53" t="e">
        <f>K300-L300-VLOOKUP(C300, Вчера_КовиВак!C:BN, 4, FALSE)</f>
        <v>#N/A</v>
      </c>
      <c r="AN300" s="53" t="e">
        <f>M300-N300-VLOOKUP(C300, Вчера_КовиВак!C:BN, 6, FALSE)</f>
        <v>#N/A</v>
      </c>
      <c r="AO300" s="53" t="e">
        <f>O300-P300-VLOOKUP(C300, Вчера_КовиВак!C:BN, 8, FALSE)</f>
        <v>#N/A</v>
      </c>
      <c r="AP300" s="53" t="e">
        <f>Q300-R300-VLOOKUP(C300, Вчера_КовиВак!C:BN, 10, FALSE)</f>
        <v>#N/A</v>
      </c>
      <c r="AQ300" s="53" t="e">
        <f>S300-T300-VLOOKUP(C300, Вчера_КовиВак!C:BN, 12, FALSE)</f>
        <v>#N/A</v>
      </c>
      <c r="AR300" s="53" t="e">
        <f>U300-V300-VLOOKUP(C300, Вчера_КовиВак!C:BN, 14, FALSE)</f>
        <v>#N/A</v>
      </c>
      <c r="AS300" s="53" t="e">
        <f>W300-X300-VLOOKUP(C300, Вчера_КовиВак!C:BN, 16, FALSE)</f>
        <v>#N/A</v>
      </c>
      <c r="AT300" s="53" t="e">
        <f>Y300-Z300-VLOOKUP(C300, Вчера_КовиВак!C:BN, 18, FALSE)</f>
        <v>#N/A</v>
      </c>
      <c r="AU300" s="53" t="e">
        <f>AA300-AB300-VLOOKUP(C300, Вчера_КовиВак!C:BN, 20, FALSE)</f>
        <v>#N/A</v>
      </c>
      <c r="AV300" s="53" t="e">
        <f>AC300-AD300-VLOOKUP(C300, Вчера_КовиВак!C:BN, 22, FALSE)</f>
        <v>#N/A</v>
      </c>
      <c r="AW300" s="53" t="e">
        <f>VLOOKUP(C300, Вчера_КовиВак!C:BN, 25, FALSE)+F300*2-Z300-AB300-AD300-AG300</f>
        <v>#N/A</v>
      </c>
      <c r="AX300" s="53" t="e">
        <f>AE300-VLOOKUP(C300,Вчера_КовиВак!C:BN, 24, FALSE)</f>
        <v>#N/A</v>
      </c>
    </row>
    <row r="301" spans="1:50" ht="50.1" customHeight="1" x14ac:dyDescent="0.25">
      <c r="A301" s="42"/>
      <c r="B301" s="42"/>
      <c r="C301" s="42"/>
      <c r="D301" s="43"/>
      <c r="E301" s="44"/>
      <c r="F301" s="39"/>
      <c r="G301" s="44"/>
      <c r="H301" s="39"/>
      <c r="I301" s="44"/>
      <c r="J301" s="39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7">
        <f t="shared" si="5"/>
        <v>0</v>
      </c>
      <c r="AJ301" s="53" t="str">
        <f>IF(ISNA(VLOOKUP(C301,Вчера_КовиВак!C:C, 1, FALSE)),"ошибка",0)</f>
        <v>ошибка</v>
      </c>
      <c r="AK301" s="55"/>
      <c r="AL301" s="53" t="e">
        <f>E301-F301-VLOOKUP(C301, Вчера_КовиВак!C:BN, 2, FALSE)</f>
        <v>#N/A</v>
      </c>
      <c r="AM301" s="53" t="e">
        <f>K301-L301-VLOOKUP(C301, Вчера_КовиВак!C:BN, 4, FALSE)</f>
        <v>#N/A</v>
      </c>
      <c r="AN301" s="53" t="e">
        <f>M301-N301-VLOOKUP(C301, Вчера_КовиВак!C:BN, 6, FALSE)</f>
        <v>#N/A</v>
      </c>
      <c r="AO301" s="53" t="e">
        <f>O301-P301-VLOOKUP(C301, Вчера_КовиВак!C:BN, 8, FALSE)</f>
        <v>#N/A</v>
      </c>
      <c r="AP301" s="53" t="e">
        <f>Q301-R301-VLOOKUP(C301, Вчера_КовиВак!C:BN, 10, FALSE)</f>
        <v>#N/A</v>
      </c>
      <c r="AQ301" s="53" t="e">
        <f>S301-T301-VLOOKUP(C301, Вчера_КовиВак!C:BN, 12, FALSE)</f>
        <v>#N/A</v>
      </c>
      <c r="AR301" s="53" t="e">
        <f>U301-V301-VLOOKUP(C301, Вчера_КовиВак!C:BN, 14, FALSE)</f>
        <v>#N/A</v>
      </c>
      <c r="AS301" s="53" t="e">
        <f>W301-X301-VLOOKUP(C301, Вчера_КовиВак!C:BN, 16, FALSE)</f>
        <v>#N/A</v>
      </c>
      <c r="AT301" s="53" t="e">
        <f>Y301-Z301-VLOOKUP(C301, Вчера_КовиВак!C:BN, 18, FALSE)</f>
        <v>#N/A</v>
      </c>
      <c r="AU301" s="53" t="e">
        <f>AA301-AB301-VLOOKUP(C301, Вчера_КовиВак!C:BN, 20, FALSE)</f>
        <v>#N/A</v>
      </c>
      <c r="AV301" s="53" t="e">
        <f>AC301-AD301-VLOOKUP(C301, Вчера_КовиВак!C:BN, 22, FALSE)</f>
        <v>#N/A</v>
      </c>
      <c r="AW301" s="53" t="e">
        <f>VLOOKUP(C301, Вчера_КовиВак!C:BN, 25, FALSE)+F301*2-Z301-AB301-AD301-AG301</f>
        <v>#N/A</v>
      </c>
      <c r="AX301" s="53" t="e">
        <f>AE301-VLOOKUP(C301,Вчера_КовиВак!C:BN, 24, FALSE)</f>
        <v>#N/A</v>
      </c>
    </row>
    <row r="302" spans="1:50" ht="50.1" customHeight="1" x14ac:dyDescent="0.25">
      <c r="A302" s="42"/>
      <c r="B302" s="42"/>
      <c r="C302" s="42"/>
      <c r="D302" s="43"/>
      <c r="E302" s="44"/>
      <c r="F302" s="39"/>
      <c r="G302" s="44"/>
      <c r="H302" s="39"/>
      <c r="I302" s="44"/>
      <c r="J302" s="39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7">
        <f t="shared" si="5"/>
        <v>0</v>
      </c>
      <c r="AJ302" s="53" t="str">
        <f>IF(ISNA(VLOOKUP(C302,Вчера_КовиВак!C:C, 1, FALSE)),"ошибка",0)</f>
        <v>ошибка</v>
      </c>
      <c r="AK302" s="55"/>
      <c r="AL302" s="53" t="e">
        <f>E302-F302-VLOOKUP(C302, Вчера_КовиВак!C:BN, 2, FALSE)</f>
        <v>#N/A</v>
      </c>
      <c r="AM302" s="53" t="e">
        <f>K302-L302-VLOOKUP(C302, Вчера_КовиВак!C:BN, 4, FALSE)</f>
        <v>#N/A</v>
      </c>
      <c r="AN302" s="53" t="e">
        <f>M302-N302-VLOOKUP(C302, Вчера_КовиВак!C:BN, 6, FALSE)</f>
        <v>#N/A</v>
      </c>
      <c r="AO302" s="53" t="e">
        <f>O302-P302-VLOOKUP(C302, Вчера_КовиВак!C:BN, 8, FALSE)</f>
        <v>#N/A</v>
      </c>
      <c r="AP302" s="53" t="e">
        <f>Q302-R302-VLOOKUP(C302, Вчера_КовиВак!C:BN, 10, FALSE)</f>
        <v>#N/A</v>
      </c>
      <c r="AQ302" s="53" t="e">
        <f>S302-T302-VLOOKUP(C302, Вчера_КовиВак!C:BN, 12, FALSE)</f>
        <v>#N/A</v>
      </c>
      <c r="AR302" s="53" t="e">
        <f>U302-V302-VLOOKUP(C302, Вчера_КовиВак!C:BN, 14, FALSE)</f>
        <v>#N/A</v>
      </c>
      <c r="AS302" s="53" t="e">
        <f>W302-X302-VLOOKUP(C302, Вчера_КовиВак!C:BN, 16, FALSE)</f>
        <v>#N/A</v>
      </c>
      <c r="AT302" s="53" t="e">
        <f>Y302-Z302-VLOOKUP(C302, Вчера_КовиВак!C:BN, 18, FALSE)</f>
        <v>#N/A</v>
      </c>
      <c r="AU302" s="53" t="e">
        <f>AA302-AB302-VLOOKUP(C302, Вчера_КовиВак!C:BN, 20, FALSE)</f>
        <v>#N/A</v>
      </c>
      <c r="AV302" s="53" t="e">
        <f>AC302-AD302-VLOOKUP(C302, Вчера_КовиВак!C:BN, 22, FALSE)</f>
        <v>#N/A</v>
      </c>
      <c r="AW302" s="53" t="e">
        <f>VLOOKUP(C302, Вчера_КовиВак!C:BN, 25, FALSE)+F302*2-Z302-AB302-AD302-AG302</f>
        <v>#N/A</v>
      </c>
      <c r="AX302" s="53" t="e">
        <f>AE302-VLOOKUP(C302,Вчера_КовиВак!C:BN, 24, FALSE)</f>
        <v>#N/A</v>
      </c>
    </row>
    <row r="303" spans="1:50" ht="50.1" customHeight="1" x14ac:dyDescent="0.25">
      <c r="A303" s="42"/>
      <c r="B303" s="42"/>
      <c r="C303" s="42"/>
      <c r="D303" s="43"/>
      <c r="E303" s="44"/>
      <c r="F303" s="39"/>
      <c r="G303" s="44"/>
      <c r="H303" s="39"/>
      <c r="I303" s="44"/>
      <c r="J303" s="39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7">
        <f t="shared" si="5"/>
        <v>0</v>
      </c>
      <c r="AJ303" s="53" t="str">
        <f>IF(ISNA(VLOOKUP(C303,Вчера_КовиВак!C:C, 1, FALSE)),"ошибка",0)</f>
        <v>ошибка</v>
      </c>
      <c r="AK303" s="55"/>
      <c r="AL303" s="53" t="e">
        <f>E303-F303-VLOOKUP(C303, Вчера_КовиВак!C:BN, 2, FALSE)</f>
        <v>#N/A</v>
      </c>
      <c r="AM303" s="53" t="e">
        <f>K303-L303-VLOOKUP(C303, Вчера_КовиВак!C:BN, 4, FALSE)</f>
        <v>#N/A</v>
      </c>
      <c r="AN303" s="53" t="e">
        <f>M303-N303-VLOOKUP(C303, Вчера_КовиВак!C:BN, 6, FALSE)</f>
        <v>#N/A</v>
      </c>
      <c r="AO303" s="53" t="e">
        <f>O303-P303-VLOOKUP(C303, Вчера_КовиВак!C:BN, 8, FALSE)</f>
        <v>#N/A</v>
      </c>
      <c r="AP303" s="53" t="e">
        <f>Q303-R303-VLOOKUP(C303, Вчера_КовиВак!C:BN, 10, FALSE)</f>
        <v>#N/A</v>
      </c>
      <c r="AQ303" s="53" t="e">
        <f>S303-T303-VLOOKUP(C303, Вчера_КовиВак!C:BN, 12, FALSE)</f>
        <v>#N/A</v>
      </c>
      <c r="AR303" s="53" t="e">
        <f>U303-V303-VLOOKUP(C303, Вчера_КовиВак!C:BN, 14, FALSE)</f>
        <v>#N/A</v>
      </c>
      <c r="AS303" s="53" t="e">
        <f>W303-X303-VLOOKUP(C303, Вчера_КовиВак!C:BN, 16, FALSE)</f>
        <v>#N/A</v>
      </c>
      <c r="AT303" s="53" t="e">
        <f>Y303-Z303-VLOOKUP(C303, Вчера_КовиВак!C:BN, 18, FALSE)</f>
        <v>#N/A</v>
      </c>
      <c r="AU303" s="53" t="e">
        <f>AA303-AB303-VLOOKUP(C303, Вчера_КовиВак!C:BN, 20, FALSE)</f>
        <v>#N/A</v>
      </c>
      <c r="AV303" s="53" t="e">
        <f>AC303-AD303-VLOOKUP(C303, Вчера_КовиВак!C:BN, 22, FALSE)</f>
        <v>#N/A</v>
      </c>
      <c r="AW303" s="53" t="e">
        <f>VLOOKUP(C303, Вчера_КовиВак!C:BN, 25, FALSE)+F303*2-Z303-AB303-AD303-AG303</f>
        <v>#N/A</v>
      </c>
      <c r="AX303" s="53" t="e">
        <f>AE303-VLOOKUP(C303,Вчера_КовиВак!C:BN, 24, FALSE)</f>
        <v>#N/A</v>
      </c>
    </row>
    <row r="304" spans="1:50" ht="50.1" customHeight="1" x14ac:dyDescent="0.25">
      <c r="A304" s="42"/>
      <c r="B304" s="42"/>
      <c r="C304" s="42"/>
      <c r="D304" s="43"/>
      <c r="E304" s="44"/>
      <c r="F304" s="39"/>
      <c r="G304" s="44"/>
      <c r="H304" s="39"/>
      <c r="I304" s="44"/>
      <c r="J304" s="39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7">
        <f t="shared" si="5"/>
        <v>0</v>
      </c>
      <c r="AJ304" s="53" t="str">
        <f>IF(ISNA(VLOOKUP(C304,Вчера_КовиВак!C:C, 1, FALSE)),"ошибка",0)</f>
        <v>ошибка</v>
      </c>
      <c r="AK304" s="55"/>
      <c r="AL304" s="53" t="e">
        <f>E304-F304-VLOOKUP(C304, Вчера_КовиВак!C:BN, 2, FALSE)</f>
        <v>#N/A</v>
      </c>
      <c r="AM304" s="53" t="e">
        <f>K304-L304-VLOOKUP(C304, Вчера_КовиВак!C:BN, 4, FALSE)</f>
        <v>#N/A</v>
      </c>
      <c r="AN304" s="53" t="e">
        <f>M304-N304-VLOOKUP(C304, Вчера_КовиВак!C:BN, 6, FALSE)</f>
        <v>#N/A</v>
      </c>
      <c r="AO304" s="53" t="e">
        <f>O304-P304-VLOOKUP(C304, Вчера_КовиВак!C:BN, 8, FALSE)</f>
        <v>#N/A</v>
      </c>
      <c r="AP304" s="53" t="e">
        <f>Q304-R304-VLOOKUP(C304, Вчера_КовиВак!C:BN, 10, FALSE)</f>
        <v>#N/A</v>
      </c>
      <c r="AQ304" s="53" t="e">
        <f>S304-T304-VLOOKUP(C304, Вчера_КовиВак!C:BN, 12, FALSE)</f>
        <v>#N/A</v>
      </c>
      <c r="AR304" s="53" t="e">
        <f>U304-V304-VLOOKUP(C304, Вчера_КовиВак!C:BN, 14, FALSE)</f>
        <v>#N/A</v>
      </c>
      <c r="AS304" s="53" t="e">
        <f>W304-X304-VLOOKUP(C304, Вчера_КовиВак!C:BN, 16, FALSE)</f>
        <v>#N/A</v>
      </c>
      <c r="AT304" s="53" t="e">
        <f>Y304-Z304-VLOOKUP(C304, Вчера_КовиВак!C:BN, 18, FALSE)</f>
        <v>#N/A</v>
      </c>
      <c r="AU304" s="53" t="e">
        <f>AA304-AB304-VLOOKUP(C304, Вчера_КовиВак!C:BN, 20, FALSE)</f>
        <v>#N/A</v>
      </c>
      <c r="AV304" s="53" t="e">
        <f>AC304-AD304-VLOOKUP(C304, Вчера_КовиВак!C:BN, 22, FALSE)</f>
        <v>#N/A</v>
      </c>
      <c r="AW304" s="53" t="e">
        <f>VLOOKUP(C304, Вчера_КовиВак!C:BN, 25, FALSE)+F304*2-Z304-AB304-AD304-AG304</f>
        <v>#N/A</v>
      </c>
      <c r="AX304" s="53" t="e">
        <f>AE304-VLOOKUP(C304,Вчера_КовиВак!C:BN, 24, FALSE)</f>
        <v>#N/A</v>
      </c>
    </row>
    <row r="305" spans="1:50" ht="50.1" customHeight="1" x14ac:dyDescent="0.25">
      <c r="A305" s="42"/>
      <c r="B305" s="42"/>
      <c r="C305" s="42"/>
      <c r="D305" s="43"/>
      <c r="E305" s="44"/>
      <c r="F305" s="39"/>
      <c r="G305" s="44"/>
      <c r="H305" s="39"/>
      <c r="I305" s="44"/>
      <c r="J305" s="39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7">
        <f t="shared" si="5"/>
        <v>0</v>
      </c>
      <c r="AJ305" s="53" t="str">
        <f>IF(ISNA(VLOOKUP(C305,Вчера_КовиВак!C:C, 1, FALSE)),"ошибка",0)</f>
        <v>ошибка</v>
      </c>
      <c r="AK305" s="55"/>
      <c r="AL305" s="53" t="e">
        <f>E305-F305-VLOOKUP(C305, Вчера_КовиВак!C:BN, 2, FALSE)</f>
        <v>#N/A</v>
      </c>
      <c r="AM305" s="53" t="e">
        <f>K305-L305-VLOOKUP(C305, Вчера_КовиВак!C:BN, 4, FALSE)</f>
        <v>#N/A</v>
      </c>
      <c r="AN305" s="53" t="e">
        <f>M305-N305-VLOOKUP(C305, Вчера_КовиВак!C:BN, 6, FALSE)</f>
        <v>#N/A</v>
      </c>
      <c r="AO305" s="53" t="e">
        <f>O305-P305-VLOOKUP(C305, Вчера_КовиВак!C:BN, 8, FALSE)</f>
        <v>#N/A</v>
      </c>
      <c r="AP305" s="53" t="e">
        <f>Q305-R305-VLOOKUP(C305, Вчера_КовиВак!C:BN, 10, FALSE)</f>
        <v>#N/A</v>
      </c>
      <c r="AQ305" s="53" t="e">
        <f>S305-T305-VLOOKUP(C305, Вчера_КовиВак!C:BN, 12, FALSE)</f>
        <v>#N/A</v>
      </c>
      <c r="AR305" s="53" t="e">
        <f>U305-V305-VLOOKUP(C305, Вчера_КовиВак!C:BN, 14, FALSE)</f>
        <v>#N/A</v>
      </c>
      <c r="AS305" s="53" t="e">
        <f>W305-X305-VLOOKUP(C305, Вчера_КовиВак!C:BN, 16, FALSE)</f>
        <v>#N/A</v>
      </c>
      <c r="AT305" s="53" t="e">
        <f>Y305-Z305-VLOOKUP(C305, Вчера_КовиВак!C:BN, 18, FALSE)</f>
        <v>#N/A</v>
      </c>
      <c r="AU305" s="53" t="e">
        <f>AA305-AB305-VLOOKUP(C305, Вчера_КовиВак!C:BN, 20, FALSE)</f>
        <v>#N/A</v>
      </c>
      <c r="AV305" s="53" t="e">
        <f>AC305-AD305-VLOOKUP(C305, Вчера_КовиВак!C:BN, 22, FALSE)</f>
        <v>#N/A</v>
      </c>
      <c r="AW305" s="53" t="e">
        <f>VLOOKUP(C305, Вчера_КовиВак!C:BN, 25, FALSE)+F305*2-Z305-AB305-AD305-AG305</f>
        <v>#N/A</v>
      </c>
      <c r="AX305" s="53" t="e">
        <f>AE305-VLOOKUP(C305,Вчера_КовиВак!C:BN, 24, FALSE)</f>
        <v>#N/A</v>
      </c>
    </row>
    <row r="306" spans="1:50" ht="50.1" customHeight="1" x14ac:dyDescent="0.25">
      <c r="A306" s="42"/>
      <c r="B306" s="42"/>
      <c r="C306" s="42"/>
      <c r="D306" s="43"/>
      <c r="E306" s="44"/>
      <c r="F306" s="39"/>
      <c r="G306" s="44"/>
      <c r="H306" s="39"/>
      <c r="I306" s="44"/>
      <c r="J306" s="39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7">
        <f t="shared" si="5"/>
        <v>0</v>
      </c>
      <c r="AJ306" s="53" t="str">
        <f>IF(ISNA(VLOOKUP(C306,Вчера_КовиВак!C:C, 1, FALSE)),"ошибка",0)</f>
        <v>ошибка</v>
      </c>
      <c r="AK306" s="55"/>
      <c r="AL306" s="53" t="e">
        <f>E306-F306-VLOOKUP(C306, Вчера_КовиВак!C:BN, 2, FALSE)</f>
        <v>#N/A</v>
      </c>
      <c r="AM306" s="53" t="e">
        <f>K306-L306-VLOOKUP(C306, Вчера_КовиВак!C:BN, 4, FALSE)</f>
        <v>#N/A</v>
      </c>
      <c r="AN306" s="53" t="e">
        <f>M306-N306-VLOOKUP(C306, Вчера_КовиВак!C:BN, 6, FALSE)</f>
        <v>#N/A</v>
      </c>
      <c r="AO306" s="53" t="e">
        <f>O306-P306-VLOOKUP(C306, Вчера_КовиВак!C:BN, 8, FALSE)</f>
        <v>#N/A</v>
      </c>
      <c r="AP306" s="53" t="e">
        <f>Q306-R306-VLOOKUP(C306, Вчера_КовиВак!C:BN, 10, FALSE)</f>
        <v>#N/A</v>
      </c>
      <c r="AQ306" s="53" t="e">
        <f>S306-T306-VLOOKUP(C306, Вчера_КовиВак!C:BN, 12, FALSE)</f>
        <v>#N/A</v>
      </c>
      <c r="AR306" s="53" t="e">
        <f>U306-V306-VLOOKUP(C306, Вчера_КовиВак!C:BN, 14, FALSE)</f>
        <v>#N/A</v>
      </c>
      <c r="AS306" s="53" t="e">
        <f>W306-X306-VLOOKUP(C306, Вчера_КовиВак!C:BN, 16, FALSE)</f>
        <v>#N/A</v>
      </c>
      <c r="AT306" s="53" t="e">
        <f>Y306-Z306-VLOOKUP(C306, Вчера_КовиВак!C:BN, 18, FALSE)</f>
        <v>#N/A</v>
      </c>
      <c r="AU306" s="53" t="e">
        <f>AA306-AB306-VLOOKUP(C306, Вчера_КовиВак!C:BN, 20, FALSE)</f>
        <v>#N/A</v>
      </c>
      <c r="AV306" s="53" t="e">
        <f>AC306-AD306-VLOOKUP(C306, Вчера_КовиВак!C:BN, 22, FALSE)</f>
        <v>#N/A</v>
      </c>
      <c r="AW306" s="53" t="e">
        <f>VLOOKUP(C306, Вчера_КовиВак!C:BN, 25, FALSE)+F306*2-Z306-AB306-AD306-AG306</f>
        <v>#N/A</v>
      </c>
      <c r="AX306" s="53" t="e">
        <f>AE306-VLOOKUP(C306,Вчера_КовиВак!C:BN, 24, FALSE)</f>
        <v>#N/A</v>
      </c>
    </row>
    <row r="307" spans="1:50" ht="50.1" customHeight="1" x14ac:dyDescent="0.25">
      <c r="A307" s="42"/>
      <c r="B307" s="42"/>
      <c r="C307" s="42"/>
      <c r="D307" s="43"/>
      <c r="E307" s="44"/>
      <c r="F307" s="39"/>
      <c r="G307" s="44"/>
      <c r="H307" s="39"/>
      <c r="I307" s="44"/>
      <c r="J307" s="39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7">
        <f t="shared" si="5"/>
        <v>0</v>
      </c>
      <c r="AJ307" s="53" t="str">
        <f>IF(ISNA(VLOOKUP(C307,Вчера_КовиВак!C:C, 1, FALSE)),"ошибка",0)</f>
        <v>ошибка</v>
      </c>
      <c r="AK307" s="55"/>
      <c r="AL307" s="53" t="e">
        <f>E307-F307-VLOOKUP(C307, Вчера_КовиВак!C:BN, 2, FALSE)</f>
        <v>#N/A</v>
      </c>
      <c r="AM307" s="53" t="e">
        <f>K307-L307-VLOOKUP(C307, Вчера_КовиВак!C:BN, 4, FALSE)</f>
        <v>#N/A</v>
      </c>
      <c r="AN307" s="53" t="e">
        <f>M307-N307-VLOOKUP(C307, Вчера_КовиВак!C:BN, 6, FALSE)</f>
        <v>#N/A</v>
      </c>
      <c r="AO307" s="53" t="e">
        <f>O307-P307-VLOOKUP(C307, Вчера_КовиВак!C:BN, 8, FALSE)</f>
        <v>#N/A</v>
      </c>
      <c r="AP307" s="53" t="e">
        <f>Q307-R307-VLOOKUP(C307, Вчера_КовиВак!C:BN, 10, FALSE)</f>
        <v>#N/A</v>
      </c>
      <c r="AQ307" s="53" t="e">
        <f>S307-T307-VLOOKUP(C307, Вчера_КовиВак!C:BN, 12, FALSE)</f>
        <v>#N/A</v>
      </c>
      <c r="AR307" s="53" t="e">
        <f>U307-V307-VLOOKUP(C307, Вчера_КовиВак!C:BN, 14, FALSE)</f>
        <v>#N/A</v>
      </c>
      <c r="AS307" s="53" t="e">
        <f>W307-X307-VLOOKUP(C307, Вчера_КовиВак!C:BN, 16, FALSE)</f>
        <v>#N/A</v>
      </c>
      <c r="AT307" s="53" t="e">
        <f>Y307-Z307-VLOOKUP(C307, Вчера_КовиВак!C:BN, 18, FALSE)</f>
        <v>#N/A</v>
      </c>
      <c r="AU307" s="53" t="e">
        <f>AA307-AB307-VLOOKUP(C307, Вчера_КовиВак!C:BN, 20, FALSE)</f>
        <v>#N/A</v>
      </c>
      <c r="AV307" s="53" t="e">
        <f>AC307-AD307-VLOOKUP(C307, Вчера_КовиВак!C:BN, 22, FALSE)</f>
        <v>#N/A</v>
      </c>
      <c r="AW307" s="53" t="e">
        <f>VLOOKUP(C307, Вчера_КовиВак!C:BN, 25, FALSE)+F307*2-Z307-AB307-AD307-AG307</f>
        <v>#N/A</v>
      </c>
      <c r="AX307" s="53" t="e">
        <f>AE307-VLOOKUP(C307,Вчера_КовиВак!C:BN, 24, FALSE)</f>
        <v>#N/A</v>
      </c>
    </row>
    <row r="308" spans="1:50" ht="50.1" customHeight="1" x14ac:dyDescent="0.25">
      <c r="A308" s="42"/>
      <c r="B308" s="42"/>
      <c r="C308" s="42"/>
      <c r="D308" s="43"/>
      <c r="E308" s="44"/>
      <c r="F308" s="39"/>
      <c r="G308" s="44"/>
      <c r="H308" s="39"/>
      <c r="I308" s="44"/>
      <c r="J308" s="39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7">
        <f t="shared" si="5"/>
        <v>0</v>
      </c>
      <c r="AJ308" s="53" t="str">
        <f>IF(ISNA(VLOOKUP(C308,Вчера_КовиВак!C:C, 1, FALSE)),"ошибка",0)</f>
        <v>ошибка</v>
      </c>
      <c r="AK308" s="55"/>
      <c r="AL308" s="53" t="e">
        <f>E308-F308-VLOOKUP(C308, Вчера_КовиВак!C:BN, 2, FALSE)</f>
        <v>#N/A</v>
      </c>
      <c r="AM308" s="53" t="e">
        <f>K308-L308-VLOOKUP(C308, Вчера_КовиВак!C:BN, 4, FALSE)</f>
        <v>#N/A</v>
      </c>
      <c r="AN308" s="53" t="e">
        <f>M308-N308-VLOOKUP(C308, Вчера_КовиВак!C:BN, 6, FALSE)</f>
        <v>#N/A</v>
      </c>
      <c r="AO308" s="53" t="e">
        <f>O308-P308-VLOOKUP(C308, Вчера_КовиВак!C:BN, 8, FALSE)</f>
        <v>#N/A</v>
      </c>
      <c r="AP308" s="53" t="e">
        <f>Q308-R308-VLOOKUP(C308, Вчера_КовиВак!C:BN, 10, FALSE)</f>
        <v>#N/A</v>
      </c>
      <c r="AQ308" s="53" t="e">
        <f>S308-T308-VLOOKUP(C308, Вчера_КовиВак!C:BN, 12, FALSE)</f>
        <v>#N/A</v>
      </c>
      <c r="AR308" s="53" t="e">
        <f>U308-V308-VLOOKUP(C308, Вчера_КовиВак!C:BN, 14, FALSE)</f>
        <v>#N/A</v>
      </c>
      <c r="AS308" s="53" t="e">
        <f>W308-X308-VLOOKUP(C308, Вчера_КовиВак!C:BN, 16, FALSE)</f>
        <v>#N/A</v>
      </c>
      <c r="AT308" s="53" t="e">
        <f>Y308-Z308-VLOOKUP(C308, Вчера_КовиВак!C:BN, 18, FALSE)</f>
        <v>#N/A</v>
      </c>
      <c r="AU308" s="53" t="e">
        <f>AA308-AB308-VLOOKUP(C308, Вчера_КовиВак!C:BN, 20, FALSE)</f>
        <v>#N/A</v>
      </c>
      <c r="AV308" s="53" t="e">
        <f>AC308-AD308-VLOOKUP(C308, Вчера_КовиВак!C:BN, 22, FALSE)</f>
        <v>#N/A</v>
      </c>
      <c r="AW308" s="53" t="e">
        <f>VLOOKUP(C308, Вчера_КовиВак!C:BN, 25, FALSE)+F308*2-Z308-AB308-AD308-AG308</f>
        <v>#N/A</v>
      </c>
      <c r="AX308" s="53" t="e">
        <f>AE308-VLOOKUP(C308,Вчера_КовиВак!C:BN, 24, FALSE)</f>
        <v>#N/A</v>
      </c>
    </row>
    <row r="309" spans="1:50" ht="50.1" customHeight="1" x14ac:dyDescent="0.25">
      <c r="A309" s="42"/>
      <c r="B309" s="42"/>
      <c r="C309" s="42"/>
      <c r="D309" s="43"/>
      <c r="E309" s="44"/>
      <c r="F309" s="39"/>
      <c r="G309" s="44"/>
      <c r="H309" s="39"/>
      <c r="I309" s="44"/>
      <c r="J309" s="39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7">
        <f t="shared" si="5"/>
        <v>0</v>
      </c>
      <c r="AJ309" s="53" t="str">
        <f>IF(ISNA(VLOOKUP(C309,Вчера_КовиВак!C:C, 1, FALSE)),"ошибка",0)</f>
        <v>ошибка</v>
      </c>
      <c r="AK309" s="55"/>
      <c r="AL309" s="53" t="e">
        <f>E309-F309-VLOOKUP(C309, Вчера_КовиВак!C:BN, 2, FALSE)</f>
        <v>#N/A</v>
      </c>
      <c r="AM309" s="53" t="e">
        <f>K309-L309-VLOOKUP(C309, Вчера_КовиВак!C:BN, 4, FALSE)</f>
        <v>#N/A</v>
      </c>
      <c r="AN309" s="53" t="e">
        <f>M309-N309-VLOOKUP(C309, Вчера_КовиВак!C:BN, 6, FALSE)</f>
        <v>#N/A</v>
      </c>
      <c r="AO309" s="53" t="e">
        <f>O309-P309-VLOOKUP(C309, Вчера_КовиВак!C:BN, 8, FALSE)</f>
        <v>#N/A</v>
      </c>
      <c r="AP309" s="53" t="e">
        <f>Q309-R309-VLOOKUP(C309, Вчера_КовиВак!C:BN, 10, FALSE)</f>
        <v>#N/A</v>
      </c>
      <c r="AQ309" s="53" t="e">
        <f>S309-T309-VLOOKUP(C309, Вчера_КовиВак!C:BN, 12, FALSE)</f>
        <v>#N/A</v>
      </c>
      <c r="AR309" s="53" t="e">
        <f>U309-V309-VLOOKUP(C309, Вчера_КовиВак!C:BN, 14, FALSE)</f>
        <v>#N/A</v>
      </c>
      <c r="AS309" s="53" t="e">
        <f>W309-X309-VLOOKUP(C309, Вчера_КовиВак!C:BN, 16, FALSE)</f>
        <v>#N/A</v>
      </c>
      <c r="AT309" s="53" t="e">
        <f>Y309-Z309-VLOOKUP(C309, Вчера_КовиВак!C:BN, 18, FALSE)</f>
        <v>#N/A</v>
      </c>
      <c r="AU309" s="53" t="e">
        <f>AA309-AB309-VLOOKUP(C309, Вчера_КовиВак!C:BN, 20, FALSE)</f>
        <v>#N/A</v>
      </c>
      <c r="AV309" s="53" t="e">
        <f>AC309-AD309-VLOOKUP(C309, Вчера_КовиВак!C:BN, 22, FALSE)</f>
        <v>#N/A</v>
      </c>
      <c r="AW309" s="53" t="e">
        <f>VLOOKUP(C309, Вчера_КовиВак!C:BN, 25, FALSE)+F309*2-Z309-AB309-AD309-AG309</f>
        <v>#N/A</v>
      </c>
      <c r="AX309" s="53" t="e">
        <f>AE309-VLOOKUP(C309,Вчера_КовиВак!C:BN, 24, FALSE)</f>
        <v>#N/A</v>
      </c>
    </row>
    <row r="310" spans="1:50" ht="50.1" customHeight="1" x14ac:dyDescent="0.25">
      <c r="A310" s="42"/>
      <c r="B310" s="42"/>
      <c r="C310" s="42"/>
      <c r="D310" s="43"/>
      <c r="E310" s="44"/>
      <c r="F310" s="39"/>
      <c r="G310" s="44"/>
      <c r="H310" s="39"/>
      <c r="I310" s="44"/>
      <c r="J310" s="39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7">
        <f t="shared" si="5"/>
        <v>0</v>
      </c>
      <c r="AJ310" s="53" t="str">
        <f>IF(ISNA(VLOOKUP(C310,Вчера_КовиВак!C:C, 1, FALSE)),"ошибка",0)</f>
        <v>ошибка</v>
      </c>
      <c r="AK310" s="55"/>
      <c r="AL310" s="53" t="e">
        <f>E310-F310-VLOOKUP(C310, Вчера_КовиВак!C:BN, 2, FALSE)</f>
        <v>#N/A</v>
      </c>
      <c r="AM310" s="53" t="e">
        <f>K310-L310-VLOOKUP(C310, Вчера_КовиВак!C:BN, 4, FALSE)</f>
        <v>#N/A</v>
      </c>
      <c r="AN310" s="53" t="e">
        <f>M310-N310-VLOOKUP(C310, Вчера_КовиВак!C:BN, 6, FALSE)</f>
        <v>#N/A</v>
      </c>
      <c r="AO310" s="53" t="e">
        <f>O310-P310-VLOOKUP(C310, Вчера_КовиВак!C:BN, 8, FALSE)</f>
        <v>#N/A</v>
      </c>
      <c r="AP310" s="53" t="e">
        <f>Q310-R310-VLOOKUP(C310, Вчера_КовиВак!C:BN, 10, FALSE)</f>
        <v>#N/A</v>
      </c>
      <c r="AQ310" s="53" t="e">
        <f>S310-T310-VLOOKUP(C310, Вчера_КовиВак!C:BN, 12, FALSE)</f>
        <v>#N/A</v>
      </c>
      <c r="AR310" s="53" t="e">
        <f>U310-V310-VLOOKUP(C310, Вчера_КовиВак!C:BN, 14, FALSE)</f>
        <v>#N/A</v>
      </c>
      <c r="AS310" s="53" t="e">
        <f>W310-X310-VLOOKUP(C310, Вчера_КовиВак!C:BN, 16, FALSE)</f>
        <v>#N/A</v>
      </c>
      <c r="AT310" s="53" t="e">
        <f>Y310-Z310-VLOOKUP(C310, Вчера_КовиВак!C:BN, 18, FALSE)</f>
        <v>#N/A</v>
      </c>
      <c r="AU310" s="53" t="e">
        <f>AA310-AB310-VLOOKUP(C310, Вчера_КовиВак!C:BN, 20, FALSE)</f>
        <v>#N/A</v>
      </c>
      <c r="AV310" s="53" t="e">
        <f>AC310-AD310-VLOOKUP(C310, Вчера_КовиВак!C:BN, 22, FALSE)</f>
        <v>#N/A</v>
      </c>
      <c r="AW310" s="53" t="e">
        <f>VLOOKUP(C310, Вчера_КовиВак!C:BN, 25, FALSE)+F310*2-Z310-AB310-AD310-AG310</f>
        <v>#N/A</v>
      </c>
      <c r="AX310" s="53" t="e">
        <f>AE310-VLOOKUP(C310,Вчера_КовиВак!C:BN, 24, FALSE)</f>
        <v>#N/A</v>
      </c>
    </row>
    <row r="311" spans="1:50" ht="50.1" customHeight="1" x14ac:dyDescent="0.25">
      <c r="A311" s="42"/>
      <c r="B311" s="42"/>
      <c r="C311" s="42"/>
      <c r="D311" s="43"/>
      <c r="E311" s="44"/>
      <c r="F311" s="39"/>
      <c r="G311" s="44"/>
      <c r="H311" s="39"/>
      <c r="I311" s="44"/>
      <c r="J311" s="39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7">
        <f t="shared" si="5"/>
        <v>0</v>
      </c>
      <c r="AJ311" s="53" t="str">
        <f>IF(ISNA(VLOOKUP(C311,Вчера_КовиВак!C:C, 1, FALSE)),"ошибка",0)</f>
        <v>ошибка</v>
      </c>
      <c r="AK311" s="55"/>
      <c r="AL311" s="53" t="e">
        <f>E311-F311-VLOOKUP(C311, Вчера_КовиВак!C:BN, 2, FALSE)</f>
        <v>#N/A</v>
      </c>
      <c r="AM311" s="53" t="e">
        <f>K311-L311-VLOOKUP(C311, Вчера_КовиВак!C:BN, 4, FALSE)</f>
        <v>#N/A</v>
      </c>
      <c r="AN311" s="53" t="e">
        <f>M311-N311-VLOOKUP(C311, Вчера_КовиВак!C:BN, 6, FALSE)</f>
        <v>#N/A</v>
      </c>
      <c r="AO311" s="53" t="e">
        <f>O311-P311-VLOOKUP(C311, Вчера_КовиВак!C:BN, 8, FALSE)</f>
        <v>#N/A</v>
      </c>
      <c r="AP311" s="53" t="e">
        <f>Q311-R311-VLOOKUP(C311, Вчера_КовиВак!C:BN, 10, FALSE)</f>
        <v>#N/A</v>
      </c>
      <c r="AQ311" s="53" t="e">
        <f>S311-T311-VLOOKUP(C311, Вчера_КовиВак!C:BN, 12, FALSE)</f>
        <v>#N/A</v>
      </c>
      <c r="AR311" s="53" t="e">
        <f>U311-V311-VLOOKUP(C311, Вчера_КовиВак!C:BN, 14, FALSE)</f>
        <v>#N/A</v>
      </c>
      <c r="AS311" s="53" t="e">
        <f>W311-X311-VLOOKUP(C311, Вчера_КовиВак!C:BN, 16, FALSE)</f>
        <v>#N/A</v>
      </c>
      <c r="AT311" s="53" t="e">
        <f>Y311-Z311-VLOOKUP(C311, Вчера_КовиВак!C:BN, 18, FALSE)</f>
        <v>#N/A</v>
      </c>
      <c r="AU311" s="53" t="e">
        <f>AA311-AB311-VLOOKUP(C311, Вчера_КовиВак!C:BN, 20, FALSE)</f>
        <v>#N/A</v>
      </c>
      <c r="AV311" s="53" t="e">
        <f>AC311-AD311-VLOOKUP(C311, Вчера_КовиВак!C:BN, 22, FALSE)</f>
        <v>#N/A</v>
      </c>
      <c r="AW311" s="53" t="e">
        <f>VLOOKUP(C311, Вчера_КовиВак!C:BN, 25, FALSE)+F311*2-Z311-AB311-AD311-AG311</f>
        <v>#N/A</v>
      </c>
      <c r="AX311" s="53" t="e">
        <f>AE311-VLOOKUP(C311,Вчера_КовиВак!C:BN, 24, FALSE)</f>
        <v>#N/A</v>
      </c>
    </row>
    <row r="312" spans="1:50" ht="50.1" customHeight="1" x14ac:dyDescent="0.25">
      <c r="A312" s="42"/>
      <c r="B312" s="42"/>
      <c r="C312" s="42"/>
      <c r="D312" s="43"/>
      <c r="E312" s="44"/>
      <c r="F312" s="39"/>
      <c r="G312" s="44"/>
      <c r="H312" s="39"/>
      <c r="I312" s="44"/>
      <c r="J312" s="39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7">
        <f t="shared" si="5"/>
        <v>0</v>
      </c>
      <c r="AJ312" s="53" t="str">
        <f>IF(ISNA(VLOOKUP(C312,Вчера_КовиВак!C:C, 1, FALSE)),"ошибка",0)</f>
        <v>ошибка</v>
      </c>
      <c r="AK312" s="55"/>
      <c r="AL312" s="53" t="e">
        <f>E312-F312-VLOOKUP(C312, Вчера_КовиВак!C:BN, 2, FALSE)</f>
        <v>#N/A</v>
      </c>
      <c r="AM312" s="53" t="e">
        <f>K312-L312-VLOOKUP(C312, Вчера_КовиВак!C:BN, 4, FALSE)</f>
        <v>#N/A</v>
      </c>
      <c r="AN312" s="53" t="e">
        <f>M312-N312-VLOOKUP(C312, Вчера_КовиВак!C:BN, 6, FALSE)</f>
        <v>#N/A</v>
      </c>
      <c r="AO312" s="53" t="e">
        <f>O312-P312-VLOOKUP(C312, Вчера_КовиВак!C:BN, 8, FALSE)</f>
        <v>#N/A</v>
      </c>
      <c r="AP312" s="53" t="e">
        <f>Q312-R312-VLOOKUP(C312, Вчера_КовиВак!C:BN, 10, FALSE)</f>
        <v>#N/A</v>
      </c>
      <c r="AQ312" s="53" t="e">
        <f>S312-T312-VLOOKUP(C312, Вчера_КовиВак!C:BN, 12, FALSE)</f>
        <v>#N/A</v>
      </c>
      <c r="AR312" s="53" t="e">
        <f>U312-V312-VLOOKUP(C312, Вчера_КовиВак!C:BN, 14, FALSE)</f>
        <v>#N/A</v>
      </c>
      <c r="AS312" s="53" t="e">
        <f>W312-X312-VLOOKUP(C312, Вчера_КовиВак!C:BN, 16, FALSE)</f>
        <v>#N/A</v>
      </c>
      <c r="AT312" s="53" t="e">
        <f>Y312-Z312-VLOOKUP(C312, Вчера_КовиВак!C:BN, 18, FALSE)</f>
        <v>#N/A</v>
      </c>
      <c r="AU312" s="53" t="e">
        <f>AA312-AB312-VLOOKUP(C312, Вчера_КовиВак!C:BN, 20, FALSE)</f>
        <v>#N/A</v>
      </c>
      <c r="AV312" s="53" t="e">
        <f>AC312-AD312-VLOOKUP(C312, Вчера_КовиВак!C:BN, 22, FALSE)</f>
        <v>#N/A</v>
      </c>
      <c r="AW312" s="53" t="e">
        <f>VLOOKUP(C312, Вчера_КовиВак!C:BN, 25, FALSE)+F312*2-Z312-AB312-AD312-AG312</f>
        <v>#N/A</v>
      </c>
      <c r="AX312" s="53" t="e">
        <f>AE312-VLOOKUP(C312,Вчера_КовиВак!C:BN, 24, FALSE)</f>
        <v>#N/A</v>
      </c>
    </row>
    <row r="313" spans="1:50" ht="50.1" customHeight="1" x14ac:dyDescent="0.25">
      <c r="A313" s="42"/>
      <c r="B313" s="42"/>
      <c r="C313" s="42"/>
      <c r="D313" s="43"/>
      <c r="E313" s="44"/>
      <c r="F313" s="39"/>
      <c r="G313" s="44"/>
      <c r="H313" s="39"/>
      <c r="I313" s="44"/>
      <c r="J313" s="39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7">
        <f t="shared" si="5"/>
        <v>0</v>
      </c>
      <c r="AJ313" s="53" t="str">
        <f>IF(ISNA(VLOOKUP(C313,Вчера_КовиВак!C:C, 1, FALSE)),"ошибка",0)</f>
        <v>ошибка</v>
      </c>
      <c r="AK313" s="55"/>
      <c r="AL313" s="53" t="e">
        <f>E313-F313-VLOOKUP(C313, Вчера_КовиВак!C:BN, 2, FALSE)</f>
        <v>#N/A</v>
      </c>
      <c r="AM313" s="53" t="e">
        <f>K313-L313-VLOOKUP(C313, Вчера_КовиВак!C:BN, 4, FALSE)</f>
        <v>#N/A</v>
      </c>
      <c r="AN313" s="53" t="e">
        <f>M313-N313-VLOOKUP(C313, Вчера_КовиВак!C:BN, 6, FALSE)</f>
        <v>#N/A</v>
      </c>
      <c r="AO313" s="53" t="e">
        <f>O313-P313-VLOOKUP(C313, Вчера_КовиВак!C:BN, 8, FALSE)</f>
        <v>#N/A</v>
      </c>
      <c r="AP313" s="53" t="e">
        <f>Q313-R313-VLOOKUP(C313, Вчера_КовиВак!C:BN, 10, FALSE)</f>
        <v>#N/A</v>
      </c>
      <c r="AQ313" s="53" t="e">
        <f>S313-T313-VLOOKUP(C313, Вчера_КовиВак!C:BN, 12, FALSE)</f>
        <v>#N/A</v>
      </c>
      <c r="AR313" s="53" t="e">
        <f>U313-V313-VLOOKUP(C313, Вчера_КовиВак!C:BN, 14, FALSE)</f>
        <v>#N/A</v>
      </c>
      <c r="AS313" s="53" t="e">
        <f>W313-X313-VLOOKUP(C313, Вчера_КовиВак!C:BN, 16, FALSE)</f>
        <v>#N/A</v>
      </c>
      <c r="AT313" s="53" t="e">
        <f>Y313-Z313-VLOOKUP(C313, Вчера_КовиВак!C:BN, 18, FALSE)</f>
        <v>#N/A</v>
      </c>
      <c r="AU313" s="53" t="e">
        <f>AA313-AB313-VLOOKUP(C313, Вчера_КовиВак!C:BN, 20, FALSE)</f>
        <v>#N/A</v>
      </c>
      <c r="AV313" s="53" t="e">
        <f>AC313-AD313-VLOOKUP(C313, Вчера_КовиВак!C:BN, 22, FALSE)</f>
        <v>#N/A</v>
      </c>
      <c r="AW313" s="53" t="e">
        <f>VLOOKUP(C313, Вчера_КовиВак!C:BN, 25, FALSE)+F313*2-Z313-AB313-AD313-AG313</f>
        <v>#N/A</v>
      </c>
      <c r="AX313" s="53" t="e">
        <f>AE313-VLOOKUP(C313,Вчера_КовиВак!C:BN, 24, FALSE)</f>
        <v>#N/A</v>
      </c>
    </row>
    <row r="314" spans="1:50" ht="50.1" customHeight="1" x14ac:dyDescent="0.25">
      <c r="A314" s="42"/>
      <c r="B314" s="42"/>
      <c r="C314" s="42"/>
      <c r="D314" s="43"/>
      <c r="E314" s="44"/>
      <c r="F314" s="39"/>
      <c r="G314" s="44"/>
      <c r="H314" s="39"/>
      <c r="I314" s="44"/>
      <c r="J314" s="39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7">
        <f t="shared" si="5"/>
        <v>0</v>
      </c>
      <c r="AJ314" s="53" t="str">
        <f>IF(ISNA(VLOOKUP(C314,Вчера_КовиВак!C:C, 1, FALSE)),"ошибка",0)</f>
        <v>ошибка</v>
      </c>
      <c r="AK314" s="55"/>
      <c r="AL314" s="53" t="e">
        <f>E314-F314-VLOOKUP(C314, Вчера_КовиВак!C:BN, 2, FALSE)</f>
        <v>#N/A</v>
      </c>
      <c r="AM314" s="53" t="e">
        <f>K314-L314-VLOOKUP(C314, Вчера_КовиВак!C:BN, 4, FALSE)</f>
        <v>#N/A</v>
      </c>
      <c r="AN314" s="53" t="e">
        <f>M314-N314-VLOOKUP(C314, Вчера_КовиВак!C:BN, 6, FALSE)</f>
        <v>#N/A</v>
      </c>
      <c r="AO314" s="53" t="e">
        <f>O314-P314-VLOOKUP(C314, Вчера_КовиВак!C:BN, 8, FALSE)</f>
        <v>#N/A</v>
      </c>
      <c r="AP314" s="53" t="e">
        <f>Q314-R314-VLOOKUP(C314, Вчера_КовиВак!C:BN, 10, FALSE)</f>
        <v>#N/A</v>
      </c>
      <c r="AQ314" s="53" t="e">
        <f>S314-T314-VLOOKUP(C314, Вчера_КовиВак!C:BN, 12, FALSE)</f>
        <v>#N/A</v>
      </c>
      <c r="AR314" s="53" t="e">
        <f>U314-V314-VLOOKUP(C314, Вчера_КовиВак!C:BN, 14, FALSE)</f>
        <v>#N/A</v>
      </c>
      <c r="AS314" s="53" t="e">
        <f>W314-X314-VLOOKUP(C314, Вчера_КовиВак!C:BN, 16, FALSE)</f>
        <v>#N/A</v>
      </c>
      <c r="AT314" s="53" t="e">
        <f>Y314-Z314-VLOOKUP(C314, Вчера_КовиВак!C:BN, 18, FALSE)</f>
        <v>#N/A</v>
      </c>
      <c r="AU314" s="53" t="e">
        <f>AA314-AB314-VLOOKUP(C314, Вчера_КовиВак!C:BN, 20, FALSE)</f>
        <v>#N/A</v>
      </c>
      <c r="AV314" s="53" t="e">
        <f>AC314-AD314-VLOOKUP(C314, Вчера_КовиВак!C:BN, 22, FALSE)</f>
        <v>#N/A</v>
      </c>
      <c r="AW314" s="53" t="e">
        <f>VLOOKUP(C314, Вчера_КовиВак!C:BN, 25, FALSE)+F314*2-Z314-AB314-AD314-AG314</f>
        <v>#N/A</v>
      </c>
      <c r="AX314" s="53" t="e">
        <f>AE314-VLOOKUP(C314,Вчера_КовиВак!C:BN, 24, FALSE)</f>
        <v>#N/A</v>
      </c>
    </row>
    <row r="315" spans="1:50" ht="50.1" customHeight="1" x14ac:dyDescent="0.25">
      <c r="A315" s="42"/>
      <c r="B315" s="42"/>
      <c r="C315" s="42"/>
      <c r="D315" s="43"/>
      <c r="E315" s="44"/>
      <c r="F315" s="39"/>
      <c r="G315" s="44"/>
      <c r="H315" s="39"/>
      <c r="I315" s="44"/>
      <c r="J315" s="39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7">
        <f t="shared" si="5"/>
        <v>0</v>
      </c>
      <c r="AJ315" s="53" t="str">
        <f>IF(ISNA(VLOOKUP(C315,Вчера_КовиВак!C:C, 1, FALSE)),"ошибка",0)</f>
        <v>ошибка</v>
      </c>
      <c r="AK315" s="55"/>
      <c r="AL315" s="53" t="e">
        <f>E315-F315-VLOOKUP(C315, Вчера_КовиВак!C:BN, 2, FALSE)</f>
        <v>#N/A</v>
      </c>
      <c r="AM315" s="53" t="e">
        <f>K315-L315-VLOOKUP(C315, Вчера_КовиВак!C:BN, 4, FALSE)</f>
        <v>#N/A</v>
      </c>
      <c r="AN315" s="53" t="e">
        <f>M315-N315-VLOOKUP(C315, Вчера_КовиВак!C:BN, 6, FALSE)</f>
        <v>#N/A</v>
      </c>
      <c r="AO315" s="53" t="e">
        <f>O315-P315-VLOOKUP(C315, Вчера_КовиВак!C:BN, 8, FALSE)</f>
        <v>#N/A</v>
      </c>
      <c r="AP315" s="53" t="e">
        <f>Q315-R315-VLOOKUP(C315, Вчера_КовиВак!C:BN, 10, FALSE)</f>
        <v>#N/A</v>
      </c>
      <c r="AQ315" s="53" t="e">
        <f>S315-T315-VLOOKUP(C315, Вчера_КовиВак!C:BN, 12, FALSE)</f>
        <v>#N/A</v>
      </c>
      <c r="AR315" s="53" t="e">
        <f>U315-V315-VLOOKUP(C315, Вчера_КовиВак!C:BN, 14, FALSE)</f>
        <v>#N/A</v>
      </c>
      <c r="AS315" s="53" t="e">
        <f>W315-X315-VLOOKUP(C315, Вчера_КовиВак!C:BN, 16, FALSE)</f>
        <v>#N/A</v>
      </c>
      <c r="AT315" s="53" t="e">
        <f>Y315-Z315-VLOOKUP(C315, Вчера_КовиВак!C:BN, 18, FALSE)</f>
        <v>#N/A</v>
      </c>
      <c r="AU315" s="53" t="e">
        <f>AA315-AB315-VLOOKUP(C315, Вчера_КовиВак!C:BN, 20, FALSE)</f>
        <v>#N/A</v>
      </c>
      <c r="AV315" s="53" t="e">
        <f>AC315-AD315-VLOOKUP(C315, Вчера_КовиВак!C:BN, 22, FALSE)</f>
        <v>#N/A</v>
      </c>
      <c r="AW315" s="53" t="e">
        <f>VLOOKUP(C315, Вчера_КовиВак!C:BN, 25, FALSE)+F315*2-Z315-AB315-AD315-AG315</f>
        <v>#N/A</v>
      </c>
      <c r="AX315" s="53" t="e">
        <f>AE315-VLOOKUP(C315,Вчера_КовиВак!C:BN, 24, FALSE)</f>
        <v>#N/A</v>
      </c>
    </row>
    <row r="316" spans="1:50" ht="50.1" customHeight="1" x14ac:dyDescent="0.25">
      <c r="A316" s="42"/>
      <c r="B316" s="42"/>
      <c r="C316" s="42"/>
      <c r="D316" s="43"/>
      <c r="E316" s="44"/>
      <c r="F316" s="39"/>
      <c r="G316" s="44"/>
      <c r="H316" s="39"/>
      <c r="I316" s="44"/>
      <c r="J316" s="39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7">
        <f t="shared" si="5"/>
        <v>0</v>
      </c>
      <c r="AJ316" s="53" t="str">
        <f>IF(ISNA(VLOOKUP(C316,Вчера_КовиВак!C:C, 1, FALSE)),"ошибка",0)</f>
        <v>ошибка</v>
      </c>
      <c r="AK316" s="55"/>
      <c r="AL316" s="53" t="e">
        <f>E316-F316-VLOOKUP(C316, Вчера_КовиВак!C:BN, 2, FALSE)</f>
        <v>#N/A</v>
      </c>
      <c r="AM316" s="53" t="e">
        <f>K316-L316-VLOOKUP(C316, Вчера_КовиВак!C:BN, 4, FALSE)</f>
        <v>#N/A</v>
      </c>
      <c r="AN316" s="53" t="e">
        <f>M316-N316-VLOOKUP(C316, Вчера_КовиВак!C:BN, 6, FALSE)</f>
        <v>#N/A</v>
      </c>
      <c r="AO316" s="53" t="e">
        <f>O316-P316-VLOOKUP(C316, Вчера_КовиВак!C:BN, 8, FALSE)</f>
        <v>#N/A</v>
      </c>
      <c r="AP316" s="53" t="e">
        <f>Q316-R316-VLOOKUP(C316, Вчера_КовиВак!C:BN, 10, FALSE)</f>
        <v>#N/A</v>
      </c>
      <c r="AQ316" s="53" t="e">
        <f>S316-T316-VLOOKUP(C316, Вчера_КовиВак!C:BN, 12, FALSE)</f>
        <v>#N/A</v>
      </c>
      <c r="AR316" s="53" t="e">
        <f>U316-V316-VLOOKUP(C316, Вчера_КовиВак!C:BN, 14, FALSE)</f>
        <v>#N/A</v>
      </c>
      <c r="AS316" s="53" t="e">
        <f>W316-X316-VLOOKUP(C316, Вчера_КовиВак!C:BN, 16, FALSE)</f>
        <v>#N/A</v>
      </c>
      <c r="AT316" s="53" t="e">
        <f>Y316-Z316-VLOOKUP(C316, Вчера_КовиВак!C:BN, 18, FALSE)</f>
        <v>#N/A</v>
      </c>
      <c r="AU316" s="53" t="e">
        <f>AA316-AB316-VLOOKUP(C316, Вчера_КовиВак!C:BN, 20, FALSE)</f>
        <v>#N/A</v>
      </c>
      <c r="AV316" s="53" t="e">
        <f>AC316-AD316-VLOOKUP(C316, Вчера_КовиВак!C:BN, 22, FALSE)</f>
        <v>#N/A</v>
      </c>
      <c r="AW316" s="53" t="e">
        <f>VLOOKUP(C316, Вчера_КовиВак!C:BN, 25, FALSE)+F316*2-Z316-AB316-AD316-AG316</f>
        <v>#N/A</v>
      </c>
      <c r="AX316" s="53" t="e">
        <f>AE316-VLOOKUP(C316,Вчера_КовиВак!C:BN, 24, FALSE)</f>
        <v>#N/A</v>
      </c>
    </row>
    <row r="317" spans="1:50" ht="50.1" customHeight="1" x14ac:dyDescent="0.25">
      <c r="A317" s="42"/>
      <c r="B317" s="42"/>
      <c r="C317" s="42"/>
      <c r="D317" s="43"/>
      <c r="E317" s="44"/>
      <c r="F317" s="39"/>
      <c r="G317" s="44"/>
      <c r="H317" s="39"/>
      <c r="I317" s="44"/>
      <c r="J317" s="39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7">
        <f t="shared" si="5"/>
        <v>0</v>
      </c>
      <c r="AJ317" s="53" t="str">
        <f>IF(ISNA(VLOOKUP(C317,Вчера_КовиВак!C:C, 1, FALSE)),"ошибка",0)</f>
        <v>ошибка</v>
      </c>
      <c r="AK317" s="55"/>
      <c r="AL317" s="53" t="e">
        <f>E317-F317-VLOOKUP(C317, Вчера_КовиВак!C:BN, 2, FALSE)</f>
        <v>#N/A</v>
      </c>
      <c r="AM317" s="53" t="e">
        <f>K317-L317-VLOOKUP(C317, Вчера_КовиВак!C:BN, 4, FALSE)</f>
        <v>#N/A</v>
      </c>
      <c r="AN317" s="53" t="e">
        <f>M317-N317-VLOOKUP(C317, Вчера_КовиВак!C:BN, 6, FALSE)</f>
        <v>#N/A</v>
      </c>
      <c r="AO317" s="53" t="e">
        <f>O317-P317-VLOOKUP(C317, Вчера_КовиВак!C:BN, 8, FALSE)</f>
        <v>#N/A</v>
      </c>
      <c r="AP317" s="53" t="e">
        <f>Q317-R317-VLOOKUP(C317, Вчера_КовиВак!C:BN, 10, FALSE)</f>
        <v>#N/A</v>
      </c>
      <c r="AQ317" s="53" t="e">
        <f>S317-T317-VLOOKUP(C317, Вчера_КовиВак!C:BN, 12, FALSE)</f>
        <v>#N/A</v>
      </c>
      <c r="AR317" s="53" t="e">
        <f>U317-V317-VLOOKUP(C317, Вчера_КовиВак!C:BN, 14, FALSE)</f>
        <v>#N/A</v>
      </c>
      <c r="AS317" s="53" t="e">
        <f>W317-X317-VLOOKUP(C317, Вчера_КовиВак!C:BN, 16, FALSE)</f>
        <v>#N/A</v>
      </c>
      <c r="AT317" s="53" t="e">
        <f>Y317-Z317-VLOOKUP(C317, Вчера_КовиВак!C:BN, 18, FALSE)</f>
        <v>#N/A</v>
      </c>
      <c r="AU317" s="53" t="e">
        <f>AA317-AB317-VLOOKUP(C317, Вчера_КовиВак!C:BN, 20, FALSE)</f>
        <v>#N/A</v>
      </c>
      <c r="AV317" s="53" t="e">
        <f>AC317-AD317-VLOOKUP(C317, Вчера_КовиВак!C:BN, 22, FALSE)</f>
        <v>#N/A</v>
      </c>
      <c r="AW317" s="53" t="e">
        <f>VLOOKUP(C317, Вчера_КовиВак!C:BN, 25, FALSE)+F317*2-Z317-AB317-AD317-AG317</f>
        <v>#N/A</v>
      </c>
      <c r="AX317" s="53" t="e">
        <f>AE317-VLOOKUP(C317,Вчера_КовиВак!C:BN, 24, FALSE)</f>
        <v>#N/A</v>
      </c>
    </row>
    <row r="318" spans="1:50" ht="50.1" customHeight="1" x14ac:dyDescent="0.25">
      <c r="A318" s="42"/>
      <c r="B318" s="42"/>
      <c r="C318" s="42"/>
      <c r="D318" s="43"/>
      <c r="E318" s="44"/>
      <c r="F318" s="39"/>
      <c r="G318" s="44"/>
      <c r="H318" s="39"/>
      <c r="I318" s="44"/>
      <c r="J318" s="39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7">
        <f t="shared" si="5"/>
        <v>0</v>
      </c>
      <c r="AJ318" s="53" t="str">
        <f>IF(ISNA(VLOOKUP(C318,Вчера_КовиВак!C:C, 1, FALSE)),"ошибка",0)</f>
        <v>ошибка</v>
      </c>
      <c r="AK318" s="55"/>
      <c r="AL318" s="53" t="e">
        <f>E318-F318-VLOOKUP(C318, Вчера_КовиВак!C:BN, 2, FALSE)</f>
        <v>#N/A</v>
      </c>
      <c r="AM318" s="53" t="e">
        <f>K318-L318-VLOOKUP(C318, Вчера_КовиВак!C:BN, 4, FALSE)</f>
        <v>#N/A</v>
      </c>
      <c r="AN318" s="53" t="e">
        <f>M318-N318-VLOOKUP(C318, Вчера_КовиВак!C:BN, 6, FALSE)</f>
        <v>#N/A</v>
      </c>
      <c r="AO318" s="53" t="e">
        <f>O318-P318-VLOOKUP(C318, Вчера_КовиВак!C:BN, 8, FALSE)</f>
        <v>#N/A</v>
      </c>
      <c r="AP318" s="53" t="e">
        <f>Q318-R318-VLOOKUP(C318, Вчера_КовиВак!C:BN, 10, FALSE)</f>
        <v>#N/A</v>
      </c>
      <c r="AQ318" s="53" t="e">
        <f>S318-T318-VLOOKUP(C318, Вчера_КовиВак!C:BN, 12, FALSE)</f>
        <v>#N/A</v>
      </c>
      <c r="AR318" s="53" t="e">
        <f>U318-V318-VLOOKUP(C318, Вчера_КовиВак!C:BN, 14, FALSE)</f>
        <v>#N/A</v>
      </c>
      <c r="AS318" s="53" t="e">
        <f>W318-X318-VLOOKUP(C318, Вчера_КовиВак!C:BN, 16, FALSE)</f>
        <v>#N/A</v>
      </c>
      <c r="AT318" s="53" t="e">
        <f>Y318-Z318-VLOOKUP(C318, Вчера_КовиВак!C:BN, 18, FALSE)</f>
        <v>#N/A</v>
      </c>
      <c r="AU318" s="53" t="e">
        <f>AA318-AB318-VLOOKUP(C318, Вчера_КовиВак!C:BN, 20, FALSE)</f>
        <v>#N/A</v>
      </c>
      <c r="AV318" s="53" t="e">
        <f>AC318-AD318-VLOOKUP(C318, Вчера_КовиВак!C:BN, 22, FALSE)</f>
        <v>#N/A</v>
      </c>
      <c r="AW318" s="53" t="e">
        <f>VLOOKUP(C318, Вчера_КовиВак!C:BN, 25, FALSE)+F318*2-Z318-AB318-AD318-AG318</f>
        <v>#N/A</v>
      </c>
      <c r="AX318" s="53" t="e">
        <f>AE318-VLOOKUP(C318,Вчера_КовиВак!C:BN, 24, FALSE)</f>
        <v>#N/A</v>
      </c>
    </row>
    <row r="319" spans="1:50" ht="50.1" customHeight="1" x14ac:dyDescent="0.25">
      <c r="A319" s="42"/>
      <c r="B319" s="42"/>
      <c r="C319" s="42"/>
      <c r="D319" s="43"/>
      <c r="E319" s="44"/>
      <c r="F319" s="39"/>
      <c r="G319" s="44"/>
      <c r="H319" s="39"/>
      <c r="I319" s="44"/>
      <c r="J319" s="39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7">
        <f t="shared" si="5"/>
        <v>0</v>
      </c>
      <c r="AJ319" s="53" t="str">
        <f>IF(ISNA(VLOOKUP(C319,Вчера_КовиВак!C:C, 1, FALSE)),"ошибка",0)</f>
        <v>ошибка</v>
      </c>
      <c r="AK319" s="55"/>
      <c r="AL319" s="53" t="e">
        <f>E319-F319-VLOOKUP(C319, Вчера_КовиВак!C:BN, 2, FALSE)</f>
        <v>#N/A</v>
      </c>
      <c r="AM319" s="53" t="e">
        <f>K319-L319-VLOOKUP(C319, Вчера_КовиВак!C:BN, 4, FALSE)</f>
        <v>#N/A</v>
      </c>
      <c r="AN319" s="53" t="e">
        <f>M319-N319-VLOOKUP(C319, Вчера_КовиВак!C:BN, 6, FALSE)</f>
        <v>#N/A</v>
      </c>
      <c r="AO319" s="53" t="e">
        <f>O319-P319-VLOOKUP(C319, Вчера_КовиВак!C:BN, 8, FALSE)</f>
        <v>#N/A</v>
      </c>
      <c r="AP319" s="53" t="e">
        <f>Q319-R319-VLOOKUP(C319, Вчера_КовиВак!C:BN, 10, FALSE)</f>
        <v>#N/A</v>
      </c>
      <c r="AQ319" s="53" t="e">
        <f>S319-T319-VLOOKUP(C319, Вчера_КовиВак!C:BN, 12, FALSE)</f>
        <v>#N/A</v>
      </c>
      <c r="AR319" s="53" t="e">
        <f>U319-V319-VLOOKUP(C319, Вчера_КовиВак!C:BN, 14, FALSE)</f>
        <v>#N/A</v>
      </c>
      <c r="AS319" s="53" t="e">
        <f>W319-X319-VLOOKUP(C319, Вчера_КовиВак!C:BN, 16, FALSE)</f>
        <v>#N/A</v>
      </c>
      <c r="AT319" s="53" t="e">
        <f>Y319-Z319-VLOOKUP(C319, Вчера_КовиВак!C:BN, 18, FALSE)</f>
        <v>#N/A</v>
      </c>
      <c r="AU319" s="53" t="e">
        <f>AA319-AB319-VLOOKUP(C319, Вчера_КовиВак!C:BN, 20, FALSE)</f>
        <v>#N/A</v>
      </c>
      <c r="AV319" s="53" t="e">
        <f>AC319-AD319-VLOOKUP(C319, Вчера_КовиВак!C:BN, 22, FALSE)</f>
        <v>#N/A</v>
      </c>
      <c r="AW319" s="53" t="e">
        <f>VLOOKUP(C319, Вчера_КовиВак!C:BN, 25, FALSE)+F319*2-Z319-AB319-AD319-AG319</f>
        <v>#N/A</v>
      </c>
      <c r="AX319" s="53" t="e">
        <f>AE319-VLOOKUP(C319,Вчера_КовиВак!C:BN, 24, FALSE)</f>
        <v>#N/A</v>
      </c>
    </row>
    <row r="320" spans="1:50" ht="50.1" customHeight="1" x14ac:dyDescent="0.25">
      <c r="A320" s="42"/>
      <c r="B320" s="42"/>
      <c r="C320" s="42"/>
      <c r="D320" s="43"/>
      <c r="E320" s="44"/>
      <c r="F320" s="39"/>
      <c r="G320" s="44"/>
      <c r="H320" s="39"/>
      <c r="I320" s="44"/>
      <c r="J320" s="39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7">
        <f t="shared" si="5"/>
        <v>0</v>
      </c>
      <c r="AJ320" s="53" t="str">
        <f>IF(ISNA(VLOOKUP(C320,Вчера_КовиВак!C:C, 1, FALSE)),"ошибка",0)</f>
        <v>ошибка</v>
      </c>
      <c r="AK320" s="55"/>
      <c r="AL320" s="53" t="e">
        <f>E320-F320-VLOOKUP(C320, Вчера_КовиВак!C:BN, 2, FALSE)</f>
        <v>#N/A</v>
      </c>
      <c r="AM320" s="53" t="e">
        <f>K320-L320-VLOOKUP(C320, Вчера_КовиВак!C:BN, 4, FALSE)</f>
        <v>#N/A</v>
      </c>
      <c r="AN320" s="53" t="e">
        <f>M320-N320-VLOOKUP(C320, Вчера_КовиВак!C:BN, 6, FALSE)</f>
        <v>#N/A</v>
      </c>
      <c r="AO320" s="53" t="e">
        <f>O320-P320-VLOOKUP(C320, Вчера_КовиВак!C:BN, 8, FALSE)</f>
        <v>#N/A</v>
      </c>
      <c r="AP320" s="53" t="e">
        <f>Q320-R320-VLOOKUP(C320, Вчера_КовиВак!C:BN, 10, FALSE)</f>
        <v>#N/A</v>
      </c>
      <c r="AQ320" s="53" t="e">
        <f>S320-T320-VLOOKUP(C320, Вчера_КовиВак!C:BN, 12, FALSE)</f>
        <v>#N/A</v>
      </c>
      <c r="AR320" s="53" t="e">
        <f>U320-V320-VLOOKUP(C320, Вчера_КовиВак!C:BN, 14, FALSE)</f>
        <v>#N/A</v>
      </c>
      <c r="AS320" s="53" t="e">
        <f>W320-X320-VLOOKUP(C320, Вчера_КовиВак!C:BN, 16, FALSE)</f>
        <v>#N/A</v>
      </c>
      <c r="AT320" s="53" t="e">
        <f>Y320-Z320-VLOOKUP(C320, Вчера_КовиВак!C:BN, 18, FALSE)</f>
        <v>#N/A</v>
      </c>
      <c r="AU320" s="53" t="e">
        <f>AA320-AB320-VLOOKUP(C320, Вчера_КовиВак!C:BN, 20, FALSE)</f>
        <v>#N/A</v>
      </c>
      <c r="AV320" s="53" t="e">
        <f>AC320-AD320-VLOOKUP(C320, Вчера_КовиВак!C:BN, 22, FALSE)</f>
        <v>#N/A</v>
      </c>
      <c r="AW320" s="53" t="e">
        <f>VLOOKUP(C320, Вчера_КовиВак!C:BN, 25, FALSE)+F320*2-Z320-AB320-AD320-AG320</f>
        <v>#N/A</v>
      </c>
      <c r="AX320" s="53" t="e">
        <f>AE320-VLOOKUP(C320,Вчера_КовиВак!C:BN, 24, FALSE)</f>
        <v>#N/A</v>
      </c>
    </row>
    <row r="321" spans="1:50" ht="50.1" customHeight="1" x14ac:dyDescent="0.25">
      <c r="A321" s="42"/>
      <c r="B321" s="42"/>
      <c r="C321" s="42"/>
      <c r="D321" s="43"/>
      <c r="E321" s="44"/>
      <c r="F321" s="39"/>
      <c r="G321" s="44"/>
      <c r="H321" s="39"/>
      <c r="I321" s="44"/>
      <c r="J321" s="39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7">
        <f t="shared" si="5"/>
        <v>0</v>
      </c>
      <c r="AJ321" s="53" t="str">
        <f>IF(ISNA(VLOOKUP(C321,Вчера_КовиВак!C:C, 1, FALSE)),"ошибка",0)</f>
        <v>ошибка</v>
      </c>
      <c r="AK321" s="55"/>
      <c r="AL321" s="53" t="e">
        <f>E321-F321-VLOOKUP(C321, Вчера_КовиВак!C:BN, 2, FALSE)</f>
        <v>#N/A</v>
      </c>
      <c r="AM321" s="53" t="e">
        <f>K321-L321-VLOOKUP(C321, Вчера_КовиВак!C:BN, 4, FALSE)</f>
        <v>#N/A</v>
      </c>
      <c r="AN321" s="53" t="e">
        <f>M321-N321-VLOOKUP(C321, Вчера_КовиВак!C:BN, 6, FALSE)</f>
        <v>#N/A</v>
      </c>
      <c r="AO321" s="53" t="e">
        <f>O321-P321-VLOOKUP(C321, Вчера_КовиВак!C:BN, 8, FALSE)</f>
        <v>#N/A</v>
      </c>
      <c r="AP321" s="53" t="e">
        <f>Q321-R321-VLOOKUP(C321, Вчера_КовиВак!C:BN, 10, FALSE)</f>
        <v>#N/A</v>
      </c>
      <c r="AQ321" s="53" t="e">
        <f>S321-T321-VLOOKUP(C321, Вчера_КовиВак!C:BN, 12, FALSE)</f>
        <v>#N/A</v>
      </c>
      <c r="AR321" s="53" t="e">
        <f>U321-V321-VLOOKUP(C321, Вчера_КовиВак!C:BN, 14, FALSE)</f>
        <v>#N/A</v>
      </c>
      <c r="AS321" s="53" t="e">
        <f>W321-X321-VLOOKUP(C321, Вчера_КовиВак!C:BN, 16, FALSE)</f>
        <v>#N/A</v>
      </c>
      <c r="AT321" s="53" t="e">
        <f>Y321-Z321-VLOOKUP(C321, Вчера_КовиВак!C:BN, 18, FALSE)</f>
        <v>#N/A</v>
      </c>
      <c r="AU321" s="53" t="e">
        <f>AA321-AB321-VLOOKUP(C321, Вчера_КовиВак!C:BN, 20, FALSE)</f>
        <v>#N/A</v>
      </c>
      <c r="AV321" s="53" t="e">
        <f>AC321-AD321-VLOOKUP(C321, Вчера_КовиВак!C:BN, 22, FALSE)</f>
        <v>#N/A</v>
      </c>
      <c r="AW321" s="53" t="e">
        <f>VLOOKUP(C321, Вчера_КовиВак!C:BN, 25, FALSE)+F321*2-Z321-AB321-AD321-AG321</f>
        <v>#N/A</v>
      </c>
      <c r="AX321" s="53" t="e">
        <f>AE321-VLOOKUP(C321,Вчера_КовиВак!C:BN, 24, FALSE)</f>
        <v>#N/A</v>
      </c>
    </row>
    <row r="322" spans="1:50" ht="50.1" customHeight="1" x14ac:dyDescent="0.25">
      <c r="A322" s="42"/>
      <c r="B322" s="42"/>
      <c r="C322" s="42"/>
      <c r="D322" s="43"/>
      <c r="E322" s="44"/>
      <c r="F322" s="39"/>
      <c r="G322" s="44"/>
      <c r="H322" s="39"/>
      <c r="I322" s="44"/>
      <c r="J322" s="39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7">
        <f t="shared" si="5"/>
        <v>0</v>
      </c>
      <c r="AJ322" s="53" t="str">
        <f>IF(ISNA(VLOOKUP(C322,Вчера_КовиВак!C:C, 1, FALSE)),"ошибка",0)</f>
        <v>ошибка</v>
      </c>
      <c r="AK322" s="55"/>
      <c r="AL322" s="53" t="e">
        <f>E322-F322-VLOOKUP(C322, Вчера_КовиВак!C:BN, 2, FALSE)</f>
        <v>#N/A</v>
      </c>
      <c r="AM322" s="53" t="e">
        <f>K322-L322-VLOOKUP(C322, Вчера_КовиВак!C:BN, 4, FALSE)</f>
        <v>#N/A</v>
      </c>
      <c r="AN322" s="53" t="e">
        <f>M322-N322-VLOOKUP(C322, Вчера_КовиВак!C:BN, 6, FALSE)</f>
        <v>#N/A</v>
      </c>
      <c r="AO322" s="53" t="e">
        <f>O322-P322-VLOOKUP(C322, Вчера_КовиВак!C:BN, 8, FALSE)</f>
        <v>#N/A</v>
      </c>
      <c r="AP322" s="53" t="e">
        <f>Q322-R322-VLOOKUP(C322, Вчера_КовиВак!C:BN, 10, FALSE)</f>
        <v>#N/A</v>
      </c>
      <c r="AQ322" s="53" t="e">
        <f>S322-T322-VLOOKUP(C322, Вчера_КовиВак!C:BN, 12, FALSE)</f>
        <v>#N/A</v>
      </c>
      <c r="AR322" s="53" t="e">
        <f>U322-V322-VLOOKUP(C322, Вчера_КовиВак!C:BN, 14, FALSE)</f>
        <v>#N/A</v>
      </c>
      <c r="AS322" s="53" t="e">
        <f>W322-X322-VLOOKUP(C322, Вчера_КовиВак!C:BN, 16, FALSE)</f>
        <v>#N/A</v>
      </c>
      <c r="AT322" s="53" t="e">
        <f>Y322-Z322-VLOOKUP(C322, Вчера_КовиВак!C:BN, 18, FALSE)</f>
        <v>#N/A</v>
      </c>
      <c r="AU322" s="53" t="e">
        <f>AA322-AB322-VLOOKUP(C322, Вчера_КовиВак!C:BN, 20, FALSE)</f>
        <v>#N/A</v>
      </c>
      <c r="AV322" s="53" t="e">
        <f>AC322-AD322-VLOOKUP(C322, Вчера_КовиВак!C:BN, 22, FALSE)</f>
        <v>#N/A</v>
      </c>
      <c r="AW322" s="53" t="e">
        <f>VLOOKUP(C322, Вчера_КовиВак!C:BN, 25, FALSE)+F322*2-Z322-AB322-AD322-AG322</f>
        <v>#N/A</v>
      </c>
      <c r="AX322" s="53" t="e">
        <f>AE322-VLOOKUP(C322,Вчера_КовиВак!C:BN, 24, FALSE)</f>
        <v>#N/A</v>
      </c>
    </row>
    <row r="323" spans="1:50" ht="50.1" customHeight="1" x14ac:dyDescent="0.25">
      <c r="A323" s="42"/>
      <c r="B323" s="42"/>
      <c r="C323" s="42"/>
      <c r="D323" s="43"/>
      <c r="E323" s="44"/>
      <c r="F323" s="39"/>
      <c r="G323" s="44"/>
      <c r="H323" s="39"/>
      <c r="I323" s="44"/>
      <c r="J323" s="39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7">
        <f t="shared" si="5"/>
        <v>0</v>
      </c>
      <c r="AJ323" s="53" t="str">
        <f>IF(ISNA(VLOOKUP(C323,Вчера_КовиВак!C:C, 1, FALSE)),"ошибка",0)</f>
        <v>ошибка</v>
      </c>
      <c r="AK323" s="55"/>
      <c r="AL323" s="53" t="e">
        <f>E323-F323-VLOOKUP(C323, Вчера_КовиВак!C:BN, 2, FALSE)</f>
        <v>#N/A</v>
      </c>
      <c r="AM323" s="53" t="e">
        <f>K323-L323-VLOOKUP(C323, Вчера_КовиВак!C:BN, 4, FALSE)</f>
        <v>#N/A</v>
      </c>
      <c r="AN323" s="53" t="e">
        <f>M323-N323-VLOOKUP(C323, Вчера_КовиВак!C:BN, 6, FALSE)</f>
        <v>#N/A</v>
      </c>
      <c r="AO323" s="53" t="e">
        <f>O323-P323-VLOOKUP(C323, Вчера_КовиВак!C:BN, 8, FALSE)</f>
        <v>#N/A</v>
      </c>
      <c r="AP323" s="53" t="e">
        <f>Q323-R323-VLOOKUP(C323, Вчера_КовиВак!C:BN, 10, FALSE)</f>
        <v>#N/A</v>
      </c>
      <c r="AQ323" s="53" t="e">
        <f>S323-T323-VLOOKUP(C323, Вчера_КовиВак!C:BN, 12, FALSE)</f>
        <v>#N/A</v>
      </c>
      <c r="AR323" s="53" t="e">
        <f>U323-V323-VLOOKUP(C323, Вчера_КовиВак!C:BN, 14, FALSE)</f>
        <v>#N/A</v>
      </c>
      <c r="AS323" s="53" t="e">
        <f>W323-X323-VLOOKUP(C323, Вчера_КовиВак!C:BN, 16, FALSE)</f>
        <v>#N/A</v>
      </c>
      <c r="AT323" s="53" t="e">
        <f>Y323-Z323-VLOOKUP(C323, Вчера_КовиВак!C:BN, 18, FALSE)</f>
        <v>#N/A</v>
      </c>
      <c r="AU323" s="53" t="e">
        <f>AA323-AB323-VLOOKUP(C323, Вчера_КовиВак!C:BN, 20, FALSE)</f>
        <v>#N/A</v>
      </c>
      <c r="AV323" s="53" t="e">
        <f>AC323-AD323-VLOOKUP(C323, Вчера_КовиВак!C:BN, 22, FALSE)</f>
        <v>#N/A</v>
      </c>
      <c r="AW323" s="53" t="e">
        <f>VLOOKUP(C323, Вчера_КовиВак!C:BN, 25, FALSE)+F323*2-Z323-AB323-AD323-AG323</f>
        <v>#N/A</v>
      </c>
      <c r="AX323" s="53" t="e">
        <f>AE323-VLOOKUP(C323,Вчера_КовиВак!C:BN, 24, FALSE)</f>
        <v>#N/A</v>
      </c>
    </row>
    <row r="324" spans="1:50" ht="50.1" customHeight="1" x14ac:dyDescent="0.25">
      <c r="A324" s="42"/>
      <c r="B324" s="42"/>
      <c r="C324" s="42"/>
      <c r="D324" s="43"/>
      <c r="E324" s="44"/>
      <c r="F324" s="39"/>
      <c r="G324" s="44"/>
      <c r="H324" s="39"/>
      <c r="I324" s="44"/>
      <c r="J324" s="39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7">
        <f t="shared" ref="AI324:AI387" si="6">E324*2-Y324-AA324-AC324</f>
        <v>0</v>
      </c>
      <c r="AJ324" s="53" t="str">
        <f>IF(ISNA(VLOOKUP(C324,Вчера_КовиВак!C:C, 1, FALSE)),"ошибка",0)</f>
        <v>ошибка</v>
      </c>
      <c r="AK324" s="55"/>
      <c r="AL324" s="53" t="e">
        <f>E324-F324-VLOOKUP(C324, Вчера_КовиВак!C:BN, 2, FALSE)</f>
        <v>#N/A</v>
      </c>
      <c r="AM324" s="53" t="e">
        <f>K324-L324-VLOOKUP(C324, Вчера_КовиВак!C:BN, 4, FALSE)</f>
        <v>#N/A</v>
      </c>
      <c r="AN324" s="53" t="e">
        <f>M324-N324-VLOOKUP(C324, Вчера_КовиВак!C:BN, 6, FALSE)</f>
        <v>#N/A</v>
      </c>
      <c r="AO324" s="53" t="e">
        <f>O324-P324-VLOOKUP(C324, Вчера_КовиВак!C:BN, 8, FALSE)</f>
        <v>#N/A</v>
      </c>
      <c r="AP324" s="53" t="e">
        <f>Q324-R324-VLOOKUP(C324, Вчера_КовиВак!C:BN, 10, FALSE)</f>
        <v>#N/A</v>
      </c>
      <c r="AQ324" s="53" t="e">
        <f>S324-T324-VLOOKUP(C324, Вчера_КовиВак!C:BN, 12, FALSE)</f>
        <v>#N/A</v>
      </c>
      <c r="AR324" s="53" t="e">
        <f>U324-V324-VLOOKUP(C324, Вчера_КовиВак!C:BN, 14, FALSE)</f>
        <v>#N/A</v>
      </c>
      <c r="AS324" s="53" t="e">
        <f>W324-X324-VLOOKUP(C324, Вчера_КовиВак!C:BN, 16, FALSE)</f>
        <v>#N/A</v>
      </c>
      <c r="AT324" s="53" t="e">
        <f>Y324-Z324-VLOOKUP(C324, Вчера_КовиВак!C:BN, 18, FALSE)</f>
        <v>#N/A</v>
      </c>
      <c r="AU324" s="53" t="e">
        <f>AA324-AB324-VLOOKUP(C324, Вчера_КовиВак!C:BN, 20, FALSE)</f>
        <v>#N/A</v>
      </c>
      <c r="AV324" s="53" t="e">
        <f>AC324-AD324-VLOOKUP(C324, Вчера_КовиВак!C:BN, 22, FALSE)</f>
        <v>#N/A</v>
      </c>
      <c r="AW324" s="53" t="e">
        <f>VLOOKUP(C324, Вчера_КовиВак!C:BN, 25, FALSE)+F324*2-Z324-AB324-AD324-AG324</f>
        <v>#N/A</v>
      </c>
      <c r="AX324" s="53" t="e">
        <f>AE324-VLOOKUP(C324,Вчера_КовиВак!C:BN, 24, FALSE)</f>
        <v>#N/A</v>
      </c>
    </row>
    <row r="325" spans="1:50" ht="50.1" customHeight="1" x14ac:dyDescent="0.25">
      <c r="A325" s="42"/>
      <c r="B325" s="42"/>
      <c r="C325" s="42"/>
      <c r="D325" s="43"/>
      <c r="E325" s="44"/>
      <c r="F325" s="39"/>
      <c r="G325" s="44"/>
      <c r="H325" s="39"/>
      <c r="I325" s="44"/>
      <c r="J325" s="39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7">
        <f t="shared" si="6"/>
        <v>0</v>
      </c>
      <c r="AJ325" s="53" t="str">
        <f>IF(ISNA(VLOOKUP(C325,Вчера_КовиВак!C:C, 1, FALSE)),"ошибка",0)</f>
        <v>ошибка</v>
      </c>
      <c r="AK325" s="55"/>
      <c r="AL325" s="53" t="e">
        <f>E325-F325-VLOOKUP(C325, Вчера_КовиВак!C:BN, 2, FALSE)</f>
        <v>#N/A</v>
      </c>
      <c r="AM325" s="53" t="e">
        <f>K325-L325-VLOOKUP(C325, Вчера_КовиВак!C:BN, 4, FALSE)</f>
        <v>#N/A</v>
      </c>
      <c r="AN325" s="53" t="e">
        <f>M325-N325-VLOOKUP(C325, Вчера_КовиВак!C:BN, 6, FALSE)</f>
        <v>#N/A</v>
      </c>
      <c r="AO325" s="53" t="e">
        <f>O325-P325-VLOOKUP(C325, Вчера_КовиВак!C:BN, 8, FALSE)</f>
        <v>#N/A</v>
      </c>
      <c r="AP325" s="53" t="e">
        <f>Q325-R325-VLOOKUP(C325, Вчера_КовиВак!C:BN, 10, FALSE)</f>
        <v>#N/A</v>
      </c>
      <c r="AQ325" s="53" t="e">
        <f>S325-T325-VLOOKUP(C325, Вчера_КовиВак!C:BN, 12, FALSE)</f>
        <v>#N/A</v>
      </c>
      <c r="AR325" s="53" t="e">
        <f>U325-V325-VLOOKUP(C325, Вчера_КовиВак!C:BN, 14, FALSE)</f>
        <v>#N/A</v>
      </c>
      <c r="AS325" s="53" t="e">
        <f>W325-X325-VLOOKUP(C325, Вчера_КовиВак!C:BN, 16, FALSE)</f>
        <v>#N/A</v>
      </c>
      <c r="AT325" s="53" t="e">
        <f>Y325-Z325-VLOOKUP(C325, Вчера_КовиВак!C:BN, 18, FALSE)</f>
        <v>#N/A</v>
      </c>
      <c r="AU325" s="53" t="e">
        <f>AA325-AB325-VLOOKUP(C325, Вчера_КовиВак!C:BN, 20, FALSE)</f>
        <v>#N/A</v>
      </c>
      <c r="AV325" s="53" t="e">
        <f>AC325-AD325-VLOOKUP(C325, Вчера_КовиВак!C:BN, 22, FALSE)</f>
        <v>#N/A</v>
      </c>
      <c r="AW325" s="53" t="e">
        <f>VLOOKUP(C325, Вчера_КовиВак!C:BN, 25, FALSE)+F325*2-Z325-AB325-AD325-AG325</f>
        <v>#N/A</v>
      </c>
      <c r="AX325" s="53" t="e">
        <f>AE325-VLOOKUP(C325,Вчера_КовиВак!C:BN, 24, FALSE)</f>
        <v>#N/A</v>
      </c>
    </row>
    <row r="326" spans="1:50" ht="50.1" customHeight="1" x14ac:dyDescent="0.25">
      <c r="A326" s="42"/>
      <c r="B326" s="42"/>
      <c r="C326" s="42"/>
      <c r="D326" s="43"/>
      <c r="E326" s="44"/>
      <c r="F326" s="39"/>
      <c r="G326" s="44"/>
      <c r="H326" s="39"/>
      <c r="I326" s="44"/>
      <c r="J326" s="39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7">
        <f t="shared" si="6"/>
        <v>0</v>
      </c>
      <c r="AJ326" s="53" t="str">
        <f>IF(ISNA(VLOOKUP(C326,Вчера_КовиВак!C:C, 1, FALSE)),"ошибка",0)</f>
        <v>ошибка</v>
      </c>
      <c r="AK326" s="55"/>
      <c r="AL326" s="53" t="e">
        <f>E326-F326-VLOOKUP(C326, Вчера_КовиВак!C:BN, 2, FALSE)</f>
        <v>#N/A</v>
      </c>
      <c r="AM326" s="53" t="e">
        <f>K326-L326-VLOOKUP(C326, Вчера_КовиВак!C:BN, 4, FALSE)</f>
        <v>#N/A</v>
      </c>
      <c r="AN326" s="53" t="e">
        <f>M326-N326-VLOOKUP(C326, Вчера_КовиВак!C:BN, 6, FALSE)</f>
        <v>#N/A</v>
      </c>
      <c r="AO326" s="53" t="e">
        <f>O326-P326-VLOOKUP(C326, Вчера_КовиВак!C:BN, 8, FALSE)</f>
        <v>#N/A</v>
      </c>
      <c r="AP326" s="53" t="e">
        <f>Q326-R326-VLOOKUP(C326, Вчера_КовиВак!C:BN, 10, FALSE)</f>
        <v>#N/A</v>
      </c>
      <c r="AQ326" s="53" t="e">
        <f>S326-T326-VLOOKUP(C326, Вчера_КовиВак!C:BN, 12, FALSE)</f>
        <v>#N/A</v>
      </c>
      <c r="AR326" s="53" t="e">
        <f>U326-V326-VLOOKUP(C326, Вчера_КовиВак!C:BN, 14, FALSE)</f>
        <v>#N/A</v>
      </c>
      <c r="AS326" s="53" t="e">
        <f>W326-X326-VLOOKUP(C326, Вчера_КовиВак!C:BN, 16, FALSE)</f>
        <v>#N/A</v>
      </c>
      <c r="AT326" s="53" t="e">
        <f>Y326-Z326-VLOOKUP(C326, Вчера_КовиВак!C:BN, 18, FALSE)</f>
        <v>#N/A</v>
      </c>
      <c r="AU326" s="53" t="e">
        <f>AA326-AB326-VLOOKUP(C326, Вчера_КовиВак!C:BN, 20, FALSE)</f>
        <v>#N/A</v>
      </c>
      <c r="AV326" s="53" t="e">
        <f>AC326-AD326-VLOOKUP(C326, Вчера_КовиВак!C:BN, 22, FALSE)</f>
        <v>#N/A</v>
      </c>
      <c r="AW326" s="53" t="e">
        <f>VLOOKUP(C326, Вчера_КовиВак!C:BN, 25, FALSE)+F326*2-Z326-AB326-AD326-AG326</f>
        <v>#N/A</v>
      </c>
      <c r="AX326" s="53" t="e">
        <f>AE326-VLOOKUP(C326,Вчера_КовиВак!C:BN, 24, FALSE)</f>
        <v>#N/A</v>
      </c>
    </row>
    <row r="327" spans="1:50" ht="50.1" customHeight="1" x14ac:dyDescent="0.25">
      <c r="A327" s="42"/>
      <c r="B327" s="42"/>
      <c r="C327" s="42"/>
      <c r="D327" s="43"/>
      <c r="E327" s="44"/>
      <c r="F327" s="39"/>
      <c r="G327" s="44"/>
      <c r="H327" s="39"/>
      <c r="I327" s="44"/>
      <c r="J327" s="39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7">
        <f t="shared" si="6"/>
        <v>0</v>
      </c>
      <c r="AJ327" s="53" t="str">
        <f>IF(ISNA(VLOOKUP(C327,Вчера_КовиВак!C:C, 1, FALSE)),"ошибка",0)</f>
        <v>ошибка</v>
      </c>
      <c r="AK327" s="55"/>
      <c r="AL327" s="53" t="e">
        <f>E327-F327-VLOOKUP(C327, Вчера_КовиВак!C:BN, 2, FALSE)</f>
        <v>#N/A</v>
      </c>
      <c r="AM327" s="53" t="e">
        <f>K327-L327-VLOOKUP(C327, Вчера_КовиВак!C:BN, 4, FALSE)</f>
        <v>#N/A</v>
      </c>
      <c r="AN327" s="53" t="e">
        <f>M327-N327-VLOOKUP(C327, Вчера_КовиВак!C:BN, 6, FALSE)</f>
        <v>#N/A</v>
      </c>
      <c r="AO327" s="53" t="e">
        <f>O327-P327-VLOOKUP(C327, Вчера_КовиВак!C:BN, 8, FALSE)</f>
        <v>#N/A</v>
      </c>
      <c r="AP327" s="53" t="e">
        <f>Q327-R327-VLOOKUP(C327, Вчера_КовиВак!C:BN, 10, FALSE)</f>
        <v>#N/A</v>
      </c>
      <c r="AQ327" s="53" t="e">
        <f>S327-T327-VLOOKUP(C327, Вчера_КовиВак!C:BN, 12, FALSE)</f>
        <v>#N/A</v>
      </c>
      <c r="AR327" s="53" t="e">
        <f>U327-V327-VLOOKUP(C327, Вчера_КовиВак!C:BN, 14, FALSE)</f>
        <v>#N/A</v>
      </c>
      <c r="AS327" s="53" t="e">
        <f>W327-X327-VLOOKUP(C327, Вчера_КовиВак!C:BN, 16, FALSE)</f>
        <v>#N/A</v>
      </c>
      <c r="AT327" s="53" t="e">
        <f>Y327-Z327-VLOOKUP(C327, Вчера_КовиВак!C:BN, 18, FALSE)</f>
        <v>#N/A</v>
      </c>
      <c r="AU327" s="53" t="e">
        <f>AA327-AB327-VLOOKUP(C327, Вчера_КовиВак!C:BN, 20, FALSE)</f>
        <v>#N/A</v>
      </c>
      <c r="AV327" s="53" t="e">
        <f>AC327-AD327-VLOOKUP(C327, Вчера_КовиВак!C:BN, 22, FALSE)</f>
        <v>#N/A</v>
      </c>
      <c r="AW327" s="53" t="e">
        <f>VLOOKUP(C327, Вчера_КовиВак!C:BN, 25, FALSE)+F327*2-Z327-AB327-AD327-AG327</f>
        <v>#N/A</v>
      </c>
      <c r="AX327" s="53" t="e">
        <f>AE327-VLOOKUP(C327,Вчера_КовиВак!C:BN, 24, FALSE)</f>
        <v>#N/A</v>
      </c>
    </row>
    <row r="328" spans="1:50" ht="50.1" customHeight="1" x14ac:dyDescent="0.25">
      <c r="A328" s="42"/>
      <c r="B328" s="42"/>
      <c r="C328" s="42"/>
      <c r="D328" s="43"/>
      <c r="E328" s="44"/>
      <c r="F328" s="39"/>
      <c r="G328" s="44"/>
      <c r="H328" s="39"/>
      <c r="I328" s="44"/>
      <c r="J328" s="39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7">
        <f t="shared" si="6"/>
        <v>0</v>
      </c>
      <c r="AJ328" s="53" t="str">
        <f>IF(ISNA(VLOOKUP(C328,Вчера_КовиВак!C:C, 1, FALSE)),"ошибка",0)</f>
        <v>ошибка</v>
      </c>
      <c r="AK328" s="55"/>
      <c r="AL328" s="53" t="e">
        <f>E328-F328-VLOOKUP(C328, Вчера_КовиВак!C:BN, 2, FALSE)</f>
        <v>#N/A</v>
      </c>
      <c r="AM328" s="53" t="e">
        <f>K328-L328-VLOOKUP(C328, Вчера_КовиВак!C:BN, 4, FALSE)</f>
        <v>#N/A</v>
      </c>
      <c r="AN328" s="53" t="e">
        <f>M328-N328-VLOOKUP(C328, Вчера_КовиВак!C:BN, 6, FALSE)</f>
        <v>#N/A</v>
      </c>
      <c r="AO328" s="53" t="e">
        <f>O328-P328-VLOOKUP(C328, Вчера_КовиВак!C:BN, 8, FALSE)</f>
        <v>#N/A</v>
      </c>
      <c r="AP328" s="53" t="e">
        <f>Q328-R328-VLOOKUP(C328, Вчера_КовиВак!C:BN, 10, FALSE)</f>
        <v>#N/A</v>
      </c>
      <c r="AQ328" s="53" t="e">
        <f>S328-T328-VLOOKUP(C328, Вчера_КовиВак!C:BN, 12, FALSE)</f>
        <v>#N/A</v>
      </c>
      <c r="AR328" s="53" t="e">
        <f>U328-V328-VLOOKUP(C328, Вчера_КовиВак!C:BN, 14, FALSE)</f>
        <v>#N/A</v>
      </c>
      <c r="AS328" s="53" t="e">
        <f>W328-X328-VLOOKUP(C328, Вчера_КовиВак!C:BN, 16, FALSE)</f>
        <v>#N/A</v>
      </c>
      <c r="AT328" s="53" t="e">
        <f>Y328-Z328-VLOOKUP(C328, Вчера_КовиВак!C:BN, 18, FALSE)</f>
        <v>#N/A</v>
      </c>
      <c r="AU328" s="53" t="e">
        <f>AA328-AB328-VLOOKUP(C328, Вчера_КовиВак!C:BN, 20, FALSE)</f>
        <v>#N/A</v>
      </c>
      <c r="AV328" s="53" t="e">
        <f>AC328-AD328-VLOOKUP(C328, Вчера_КовиВак!C:BN, 22, FALSE)</f>
        <v>#N/A</v>
      </c>
      <c r="AW328" s="53" t="e">
        <f>VLOOKUP(C328, Вчера_КовиВак!C:BN, 25, FALSE)+F328*2-Z328-AB328-AD328-AG328</f>
        <v>#N/A</v>
      </c>
      <c r="AX328" s="53" t="e">
        <f>AE328-VLOOKUP(C328,Вчера_КовиВак!C:BN, 24, FALSE)</f>
        <v>#N/A</v>
      </c>
    </row>
    <row r="329" spans="1:50" ht="50.1" customHeight="1" x14ac:dyDescent="0.25">
      <c r="A329" s="42"/>
      <c r="B329" s="42"/>
      <c r="C329" s="42"/>
      <c r="D329" s="43"/>
      <c r="E329" s="44"/>
      <c r="F329" s="39"/>
      <c r="G329" s="44"/>
      <c r="H329" s="39"/>
      <c r="I329" s="44"/>
      <c r="J329" s="39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7">
        <f t="shared" si="6"/>
        <v>0</v>
      </c>
      <c r="AJ329" s="53" t="str">
        <f>IF(ISNA(VLOOKUP(C329,Вчера_КовиВак!C:C, 1, FALSE)),"ошибка",0)</f>
        <v>ошибка</v>
      </c>
      <c r="AK329" s="55"/>
      <c r="AL329" s="53" t="e">
        <f>E329-F329-VLOOKUP(C329, Вчера_КовиВак!C:BN, 2, FALSE)</f>
        <v>#N/A</v>
      </c>
      <c r="AM329" s="53" t="e">
        <f>K329-L329-VLOOKUP(C329, Вчера_КовиВак!C:BN, 4, FALSE)</f>
        <v>#N/A</v>
      </c>
      <c r="AN329" s="53" t="e">
        <f>M329-N329-VLOOKUP(C329, Вчера_КовиВак!C:BN, 6, FALSE)</f>
        <v>#N/A</v>
      </c>
      <c r="AO329" s="53" t="e">
        <f>O329-P329-VLOOKUP(C329, Вчера_КовиВак!C:BN, 8, FALSE)</f>
        <v>#N/A</v>
      </c>
      <c r="AP329" s="53" t="e">
        <f>Q329-R329-VLOOKUP(C329, Вчера_КовиВак!C:BN, 10, FALSE)</f>
        <v>#N/A</v>
      </c>
      <c r="AQ329" s="53" t="e">
        <f>S329-T329-VLOOKUP(C329, Вчера_КовиВак!C:BN, 12, FALSE)</f>
        <v>#N/A</v>
      </c>
      <c r="AR329" s="53" t="e">
        <f>U329-V329-VLOOKUP(C329, Вчера_КовиВак!C:BN, 14, FALSE)</f>
        <v>#N/A</v>
      </c>
      <c r="AS329" s="53" t="e">
        <f>W329-X329-VLOOKUP(C329, Вчера_КовиВак!C:BN, 16, FALSE)</f>
        <v>#N/A</v>
      </c>
      <c r="AT329" s="53" t="e">
        <f>Y329-Z329-VLOOKUP(C329, Вчера_КовиВак!C:BN, 18, FALSE)</f>
        <v>#N/A</v>
      </c>
      <c r="AU329" s="53" t="e">
        <f>AA329-AB329-VLOOKUP(C329, Вчера_КовиВак!C:BN, 20, FALSE)</f>
        <v>#N/A</v>
      </c>
      <c r="AV329" s="53" t="e">
        <f>AC329-AD329-VLOOKUP(C329, Вчера_КовиВак!C:BN, 22, FALSE)</f>
        <v>#N/A</v>
      </c>
      <c r="AW329" s="53" t="e">
        <f>VLOOKUP(C329, Вчера_КовиВак!C:BN, 25, FALSE)+F329*2-Z329-AB329-AD329-AG329</f>
        <v>#N/A</v>
      </c>
      <c r="AX329" s="53" t="e">
        <f>AE329-VLOOKUP(C329,Вчера_КовиВак!C:BN, 24, FALSE)</f>
        <v>#N/A</v>
      </c>
    </row>
    <row r="330" spans="1:50" ht="50.1" customHeight="1" x14ac:dyDescent="0.25">
      <c r="A330" s="42"/>
      <c r="B330" s="42"/>
      <c r="C330" s="42"/>
      <c r="D330" s="43"/>
      <c r="E330" s="44"/>
      <c r="F330" s="39"/>
      <c r="G330" s="44"/>
      <c r="H330" s="39"/>
      <c r="I330" s="44"/>
      <c r="J330" s="39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7">
        <f t="shared" si="6"/>
        <v>0</v>
      </c>
      <c r="AJ330" s="53" t="str">
        <f>IF(ISNA(VLOOKUP(C330,Вчера_КовиВак!C:C, 1, FALSE)),"ошибка",0)</f>
        <v>ошибка</v>
      </c>
      <c r="AK330" s="55"/>
      <c r="AL330" s="53" t="e">
        <f>E330-F330-VLOOKUP(C330, Вчера_КовиВак!C:BN, 2, FALSE)</f>
        <v>#N/A</v>
      </c>
      <c r="AM330" s="53" t="e">
        <f>K330-L330-VLOOKUP(C330, Вчера_КовиВак!C:BN, 4, FALSE)</f>
        <v>#N/A</v>
      </c>
      <c r="AN330" s="53" t="e">
        <f>M330-N330-VLOOKUP(C330, Вчера_КовиВак!C:BN, 6, FALSE)</f>
        <v>#N/A</v>
      </c>
      <c r="AO330" s="53" t="e">
        <f>O330-P330-VLOOKUP(C330, Вчера_КовиВак!C:BN, 8, FALSE)</f>
        <v>#N/A</v>
      </c>
      <c r="AP330" s="53" t="e">
        <f>Q330-R330-VLOOKUP(C330, Вчера_КовиВак!C:BN, 10, FALSE)</f>
        <v>#N/A</v>
      </c>
      <c r="AQ330" s="53" t="e">
        <f>S330-T330-VLOOKUP(C330, Вчера_КовиВак!C:BN, 12, FALSE)</f>
        <v>#N/A</v>
      </c>
      <c r="AR330" s="53" t="e">
        <f>U330-V330-VLOOKUP(C330, Вчера_КовиВак!C:BN, 14, FALSE)</f>
        <v>#N/A</v>
      </c>
      <c r="AS330" s="53" t="e">
        <f>W330-X330-VLOOKUP(C330, Вчера_КовиВак!C:BN, 16, FALSE)</f>
        <v>#N/A</v>
      </c>
      <c r="AT330" s="53" t="e">
        <f>Y330-Z330-VLOOKUP(C330, Вчера_КовиВак!C:BN, 18, FALSE)</f>
        <v>#N/A</v>
      </c>
      <c r="AU330" s="53" t="e">
        <f>AA330-AB330-VLOOKUP(C330, Вчера_КовиВак!C:BN, 20, FALSE)</f>
        <v>#N/A</v>
      </c>
      <c r="AV330" s="53" t="e">
        <f>AC330-AD330-VLOOKUP(C330, Вчера_КовиВак!C:BN, 22, FALSE)</f>
        <v>#N/A</v>
      </c>
      <c r="AW330" s="53" t="e">
        <f>VLOOKUP(C330, Вчера_КовиВак!C:BN, 25, FALSE)+F330*2-Z330-AB330-AD330-AG330</f>
        <v>#N/A</v>
      </c>
      <c r="AX330" s="53" t="e">
        <f>AE330-VLOOKUP(C330,Вчера_КовиВак!C:BN, 24, FALSE)</f>
        <v>#N/A</v>
      </c>
    </row>
    <row r="331" spans="1:50" ht="50.1" customHeight="1" x14ac:dyDescent="0.25">
      <c r="A331" s="42"/>
      <c r="B331" s="42"/>
      <c r="C331" s="42"/>
      <c r="D331" s="43"/>
      <c r="E331" s="44"/>
      <c r="F331" s="39"/>
      <c r="G331" s="44"/>
      <c r="H331" s="39"/>
      <c r="I331" s="44"/>
      <c r="J331" s="39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7">
        <f t="shared" si="6"/>
        <v>0</v>
      </c>
      <c r="AJ331" s="53" t="str">
        <f>IF(ISNA(VLOOKUP(C331,Вчера_КовиВак!C:C, 1, FALSE)),"ошибка",0)</f>
        <v>ошибка</v>
      </c>
      <c r="AK331" s="55"/>
      <c r="AL331" s="53" t="e">
        <f>E331-F331-VLOOKUP(C331, Вчера_КовиВак!C:BN, 2, FALSE)</f>
        <v>#N/A</v>
      </c>
      <c r="AM331" s="53" t="e">
        <f>K331-L331-VLOOKUP(C331, Вчера_КовиВак!C:BN, 4, FALSE)</f>
        <v>#N/A</v>
      </c>
      <c r="AN331" s="53" t="e">
        <f>M331-N331-VLOOKUP(C331, Вчера_КовиВак!C:BN, 6, FALSE)</f>
        <v>#N/A</v>
      </c>
      <c r="AO331" s="53" t="e">
        <f>O331-P331-VLOOKUP(C331, Вчера_КовиВак!C:BN, 8, FALSE)</f>
        <v>#N/A</v>
      </c>
      <c r="AP331" s="53" t="e">
        <f>Q331-R331-VLOOKUP(C331, Вчера_КовиВак!C:BN, 10, FALSE)</f>
        <v>#N/A</v>
      </c>
      <c r="AQ331" s="53" t="e">
        <f>S331-T331-VLOOKUP(C331, Вчера_КовиВак!C:BN, 12, FALSE)</f>
        <v>#N/A</v>
      </c>
      <c r="AR331" s="53" t="e">
        <f>U331-V331-VLOOKUP(C331, Вчера_КовиВак!C:BN, 14, FALSE)</f>
        <v>#N/A</v>
      </c>
      <c r="AS331" s="53" t="e">
        <f>W331-X331-VLOOKUP(C331, Вчера_КовиВак!C:BN, 16, FALSE)</f>
        <v>#N/A</v>
      </c>
      <c r="AT331" s="53" t="e">
        <f>Y331-Z331-VLOOKUP(C331, Вчера_КовиВак!C:BN, 18, FALSE)</f>
        <v>#N/A</v>
      </c>
      <c r="AU331" s="53" t="e">
        <f>AA331-AB331-VLOOKUP(C331, Вчера_КовиВак!C:BN, 20, FALSE)</f>
        <v>#N/A</v>
      </c>
      <c r="AV331" s="53" t="e">
        <f>AC331-AD331-VLOOKUP(C331, Вчера_КовиВак!C:BN, 22, FALSE)</f>
        <v>#N/A</v>
      </c>
      <c r="AW331" s="53" t="e">
        <f>VLOOKUP(C331, Вчера_КовиВак!C:BN, 25, FALSE)+F331*2-Z331-AB331-AD331-AG331</f>
        <v>#N/A</v>
      </c>
      <c r="AX331" s="53" t="e">
        <f>AE331-VLOOKUP(C331,Вчера_КовиВак!C:BN, 24, FALSE)</f>
        <v>#N/A</v>
      </c>
    </row>
    <row r="332" spans="1:50" ht="50.1" customHeight="1" x14ac:dyDescent="0.25">
      <c r="A332" s="42"/>
      <c r="B332" s="42"/>
      <c r="C332" s="42"/>
      <c r="D332" s="43"/>
      <c r="E332" s="44"/>
      <c r="F332" s="39"/>
      <c r="G332" s="44"/>
      <c r="H332" s="39"/>
      <c r="I332" s="44"/>
      <c r="J332" s="39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7">
        <f t="shared" si="6"/>
        <v>0</v>
      </c>
      <c r="AJ332" s="53" t="str">
        <f>IF(ISNA(VLOOKUP(C332,Вчера_КовиВак!C:C, 1, FALSE)),"ошибка",0)</f>
        <v>ошибка</v>
      </c>
      <c r="AK332" s="55"/>
      <c r="AL332" s="53" t="e">
        <f>E332-F332-VLOOKUP(C332, Вчера_КовиВак!C:BN, 2, FALSE)</f>
        <v>#N/A</v>
      </c>
      <c r="AM332" s="53" t="e">
        <f>K332-L332-VLOOKUP(C332, Вчера_КовиВак!C:BN, 4, FALSE)</f>
        <v>#N/A</v>
      </c>
      <c r="AN332" s="53" t="e">
        <f>M332-N332-VLOOKUP(C332, Вчера_КовиВак!C:BN, 6, FALSE)</f>
        <v>#N/A</v>
      </c>
      <c r="AO332" s="53" t="e">
        <f>O332-P332-VLOOKUP(C332, Вчера_КовиВак!C:BN, 8, FALSE)</f>
        <v>#N/A</v>
      </c>
      <c r="AP332" s="53" t="e">
        <f>Q332-R332-VLOOKUP(C332, Вчера_КовиВак!C:BN, 10, FALSE)</f>
        <v>#N/A</v>
      </c>
      <c r="AQ332" s="53" t="e">
        <f>S332-T332-VLOOKUP(C332, Вчера_КовиВак!C:BN, 12, FALSE)</f>
        <v>#N/A</v>
      </c>
      <c r="AR332" s="53" t="e">
        <f>U332-V332-VLOOKUP(C332, Вчера_КовиВак!C:BN, 14, FALSE)</f>
        <v>#N/A</v>
      </c>
      <c r="AS332" s="53" t="e">
        <f>W332-X332-VLOOKUP(C332, Вчера_КовиВак!C:BN, 16, FALSE)</f>
        <v>#N/A</v>
      </c>
      <c r="AT332" s="53" t="e">
        <f>Y332-Z332-VLOOKUP(C332, Вчера_КовиВак!C:BN, 18, FALSE)</f>
        <v>#N/A</v>
      </c>
      <c r="AU332" s="53" t="e">
        <f>AA332-AB332-VLOOKUP(C332, Вчера_КовиВак!C:BN, 20, FALSE)</f>
        <v>#N/A</v>
      </c>
      <c r="AV332" s="53" t="e">
        <f>AC332-AD332-VLOOKUP(C332, Вчера_КовиВак!C:BN, 22, FALSE)</f>
        <v>#N/A</v>
      </c>
      <c r="AW332" s="53" t="e">
        <f>VLOOKUP(C332, Вчера_КовиВак!C:BN, 25, FALSE)+F332*2-Z332-AB332-AD332-AG332</f>
        <v>#N/A</v>
      </c>
      <c r="AX332" s="53" t="e">
        <f>AE332-VLOOKUP(C332,Вчера_КовиВак!C:BN, 24, FALSE)</f>
        <v>#N/A</v>
      </c>
    </row>
    <row r="333" spans="1:50" ht="50.1" customHeight="1" x14ac:dyDescent="0.25">
      <c r="A333" s="42"/>
      <c r="B333" s="42"/>
      <c r="C333" s="42"/>
      <c r="D333" s="43"/>
      <c r="E333" s="44"/>
      <c r="F333" s="39"/>
      <c r="G333" s="44"/>
      <c r="H333" s="39"/>
      <c r="I333" s="44"/>
      <c r="J333" s="39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7">
        <f t="shared" si="6"/>
        <v>0</v>
      </c>
      <c r="AJ333" s="53" t="str">
        <f>IF(ISNA(VLOOKUP(C333,Вчера_КовиВак!C:C, 1, FALSE)),"ошибка",0)</f>
        <v>ошибка</v>
      </c>
      <c r="AK333" s="55"/>
      <c r="AL333" s="53" t="e">
        <f>E333-F333-VLOOKUP(C333, Вчера_КовиВак!C:BN, 2, FALSE)</f>
        <v>#N/A</v>
      </c>
      <c r="AM333" s="53" t="e">
        <f>K333-L333-VLOOKUP(C333, Вчера_КовиВак!C:BN, 4, FALSE)</f>
        <v>#N/A</v>
      </c>
      <c r="AN333" s="53" t="e">
        <f>M333-N333-VLOOKUP(C333, Вчера_КовиВак!C:BN, 6, FALSE)</f>
        <v>#N/A</v>
      </c>
      <c r="AO333" s="53" t="e">
        <f>O333-P333-VLOOKUP(C333, Вчера_КовиВак!C:BN, 8, FALSE)</f>
        <v>#N/A</v>
      </c>
      <c r="AP333" s="53" t="e">
        <f>Q333-R333-VLOOKUP(C333, Вчера_КовиВак!C:BN, 10, FALSE)</f>
        <v>#N/A</v>
      </c>
      <c r="AQ333" s="53" t="e">
        <f>S333-T333-VLOOKUP(C333, Вчера_КовиВак!C:BN, 12, FALSE)</f>
        <v>#N/A</v>
      </c>
      <c r="AR333" s="53" t="e">
        <f>U333-V333-VLOOKUP(C333, Вчера_КовиВак!C:BN, 14, FALSE)</f>
        <v>#N/A</v>
      </c>
      <c r="AS333" s="53" t="e">
        <f>W333-X333-VLOOKUP(C333, Вчера_КовиВак!C:BN, 16, FALSE)</f>
        <v>#N/A</v>
      </c>
      <c r="AT333" s="53" t="e">
        <f>Y333-Z333-VLOOKUP(C333, Вчера_КовиВак!C:BN, 18, FALSE)</f>
        <v>#N/A</v>
      </c>
      <c r="AU333" s="53" t="e">
        <f>AA333-AB333-VLOOKUP(C333, Вчера_КовиВак!C:BN, 20, FALSE)</f>
        <v>#N/A</v>
      </c>
      <c r="AV333" s="53" t="e">
        <f>AC333-AD333-VLOOKUP(C333, Вчера_КовиВак!C:BN, 22, FALSE)</f>
        <v>#N/A</v>
      </c>
      <c r="AW333" s="53" t="e">
        <f>VLOOKUP(C333, Вчера_КовиВак!C:BN, 25, FALSE)+F333*2-Z333-AB333-AD333-AG333</f>
        <v>#N/A</v>
      </c>
      <c r="AX333" s="53" t="e">
        <f>AE333-VLOOKUP(C333,Вчера_КовиВак!C:BN, 24, FALSE)</f>
        <v>#N/A</v>
      </c>
    </row>
    <row r="334" spans="1:50" ht="50.1" customHeight="1" x14ac:dyDescent="0.25">
      <c r="A334" s="42"/>
      <c r="B334" s="42"/>
      <c r="C334" s="42"/>
      <c r="D334" s="43"/>
      <c r="E334" s="44"/>
      <c r="F334" s="39"/>
      <c r="G334" s="44"/>
      <c r="H334" s="39"/>
      <c r="I334" s="44"/>
      <c r="J334" s="39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7">
        <f t="shared" si="6"/>
        <v>0</v>
      </c>
      <c r="AJ334" s="53" t="str">
        <f>IF(ISNA(VLOOKUP(C334,Вчера_КовиВак!C:C, 1, FALSE)),"ошибка",0)</f>
        <v>ошибка</v>
      </c>
      <c r="AK334" s="55"/>
      <c r="AL334" s="53" t="e">
        <f>E334-F334-VLOOKUP(C334, Вчера_КовиВак!C:BN, 2, FALSE)</f>
        <v>#N/A</v>
      </c>
      <c r="AM334" s="53" t="e">
        <f>K334-L334-VLOOKUP(C334, Вчера_КовиВак!C:BN, 4, FALSE)</f>
        <v>#N/A</v>
      </c>
      <c r="AN334" s="53" t="e">
        <f>M334-N334-VLOOKUP(C334, Вчера_КовиВак!C:BN, 6, FALSE)</f>
        <v>#N/A</v>
      </c>
      <c r="AO334" s="53" t="e">
        <f>O334-P334-VLOOKUP(C334, Вчера_КовиВак!C:BN, 8, FALSE)</f>
        <v>#N/A</v>
      </c>
      <c r="AP334" s="53" t="e">
        <f>Q334-R334-VLOOKUP(C334, Вчера_КовиВак!C:BN, 10, FALSE)</f>
        <v>#N/A</v>
      </c>
      <c r="AQ334" s="53" t="e">
        <f>S334-T334-VLOOKUP(C334, Вчера_КовиВак!C:BN, 12, FALSE)</f>
        <v>#N/A</v>
      </c>
      <c r="AR334" s="53" t="e">
        <f>U334-V334-VLOOKUP(C334, Вчера_КовиВак!C:BN, 14, FALSE)</f>
        <v>#N/A</v>
      </c>
      <c r="AS334" s="53" t="e">
        <f>W334-X334-VLOOKUP(C334, Вчера_КовиВак!C:BN, 16, FALSE)</f>
        <v>#N/A</v>
      </c>
      <c r="AT334" s="53" t="e">
        <f>Y334-Z334-VLOOKUP(C334, Вчера_КовиВак!C:BN, 18, FALSE)</f>
        <v>#N/A</v>
      </c>
      <c r="AU334" s="53" t="e">
        <f>AA334-AB334-VLOOKUP(C334, Вчера_КовиВак!C:BN, 20, FALSE)</f>
        <v>#N/A</v>
      </c>
      <c r="AV334" s="53" t="e">
        <f>AC334-AD334-VLOOKUP(C334, Вчера_КовиВак!C:BN, 22, FALSE)</f>
        <v>#N/A</v>
      </c>
      <c r="AW334" s="53" t="e">
        <f>VLOOKUP(C334, Вчера_КовиВак!C:BN, 25, FALSE)+F334*2-Z334-AB334-AD334-AG334</f>
        <v>#N/A</v>
      </c>
      <c r="AX334" s="53" t="e">
        <f>AE334-VLOOKUP(C334,Вчера_КовиВак!C:BN, 24, FALSE)</f>
        <v>#N/A</v>
      </c>
    </row>
    <row r="335" spans="1:50" ht="50.1" customHeight="1" x14ac:dyDescent="0.25">
      <c r="A335" s="42"/>
      <c r="B335" s="42"/>
      <c r="C335" s="42"/>
      <c r="D335" s="43"/>
      <c r="E335" s="44"/>
      <c r="F335" s="39"/>
      <c r="G335" s="44"/>
      <c r="H335" s="39"/>
      <c r="I335" s="44"/>
      <c r="J335" s="39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7">
        <f t="shared" si="6"/>
        <v>0</v>
      </c>
      <c r="AJ335" s="53" t="str">
        <f>IF(ISNA(VLOOKUP(C335,Вчера_КовиВак!C:C, 1, FALSE)),"ошибка",0)</f>
        <v>ошибка</v>
      </c>
      <c r="AK335" s="55"/>
      <c r="AL335" s="53" t="e">
        <f>E335-F335-VLOOKUP(C335, Вчера_КовиВак!C:BN, 2, FALSE)</f>
        <v>#N/A</v>
      </c>
      <c r="AM335" s="53" t="e">
        <f>K335-L335-VLOOKUP(C335, Вчера_КовиВак!C:BN, 4, FALSE)</f>
        <v>#N/A</v>
      </c>
      <c r="AN335" s="53" t="e">
        <f>M335-N335-VLOOKUP(C335, Вчера_КовиВак!C:BN, 6, FALSE)</f>
        <v>#N/A</v>
      </c>
      <c r="AO335" s="53" t="e">
        <f>O335-P335-VLOOKUP(C335, Вчера_КовиВак!C:BN, 8, FALSE)</f>
        <v>#N/A</v>
      </c>
      <c r="AP335" s="53" t="e">
        <f>Q335-R335-VLOOKUP(C335, Вчера_КовиВак!C:BN, 10, FALSE)</f>
        <v>#N/A</v>
      </c>
      <c r="AQ335" s="53" t="e">
        <f>S335-T335-VLOOKUP(C335, Вчера_КовиВак!C:BN, 12, FALSE)</f>
        <v>#N/A</v>
      </c>
      <c r="AR335" s="53" t="e">
        <f>U335-V335-VLOOKUP(C335, Вчера_КовиВак!C:BN, 14, FALSE)</f>
        <v>#N/A</v>
      </c>
      <c r="AS335" s="53" t="e">
        <f>W335-X335-VLOOKUP(C335, Вчера_КовиВак!C:BN, 16, FALSE)</f>
        <v>#N/A</v>
      </c>
      <c r="AT335" s="53" t="e">
        <f>Y335-Z335-VLOOKUP(C335, Вчера_КовиВак!C:BN, 18, FALSE)</f>
        <v>#N/A</v>
      </c>
      <c r="AU335" s="53" t="e">
        <f>AA335-AB335-VLOOKUP(C335, Вчера_КовиВак!C:BN, 20, FALSE)</f>
        <v>#N/A</v>
      </c>
      <c r="AV335" s="53" t="e">
        <f>AC335-AD335-VLOOKUP(C335, Вчера_КовиВак!C:BN, 22, FALSE)</f>
        <v>#N/A</v>
      </c>
      <c r="AW335" s="53" t="e">
        <f>VLOOKUP(C335, Вчера_КовиВак!C:BN, 25, FALSE)+F335*2-Z335-AB335-AD335-AG335</f>
        <v>#N/A</v>
      </c>
      <c r="AX335" s="53" t="e">
        <f>AE335-VLOOKUP(C335,Вчера_КовиВак!C:BN, 24, FALSE)</f>
        <v>#N/A</v>
      </c>
    </row>
    <row r="336" spans="1:50" ht="50.1" customHeight="1" x14ac:dyDescent="0.25">
      <c r="A336" s="42"/>
      <c r="B336" s="42"/>
      <c r="C336" s="42"/>
      <c r="D336" s="43"/>
      <c r="E336" s="44"/>
      <c r="F336" s="39"/>
      <c r="G336" s="44"/>
      <c r="H336" s="39"/>
      <c r="I336" s="44"/>
      <c r="J336" s="39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7">
        <f t="shared" si="6"/>
        <v>0</v>
      </c>
      <c r="AJ336" s="53" t="str">
        <f>IF(ISNA(VLOOKUP(C336,Вчера_КовиВак!C:C, 1, FALSE)),"ошибка",0)</f>
        <v>ошибка</v>
      </c>
      <c r="AK336" s="55"/>
      <c r="AL336" s="53" t="e">
        <f>E336-F336-VLOOKUP(C336, Вчера_КовиВак!C:BN, 2, FALSE)</f>
        <v>#N/A</v>
      </c>
      <c r="AM336" s="53" t="e">
        <f>K336-L336-VLOOKUP(C336, Вчера_КовиВак!C:BN, 4, FALSE)</f>
        <v>#N/A</v>
      </c>
      <c r="AN336" s="53" t="e">
        <f>M336-N336-VLOOKUP(C336, Вчера_КовиВак!C:BN, 6, FALSE)</f>
        <v>#N/A</v>
      </c>
      <c r="AO336" s="53" t="e">
        <f>O336-P336-VLOOKUP(C336, Вчера_КовиВак!C:BN, 8, FALSE)</f>
        <v>#N/A</v>
      </c>
      <c r="AP336" s="53" t="e">
        <f>Q336-R336-VLOOKUP(C336, Вчера_КовиВак!C:BN, 10, FALSE)</f>
        <v>#N/A</v>
      </c>
      <c r="AQ336" s="53" t="e">
        <f>S336-T336-VLOOKUP(C336, Вчера_КовиВак!C:BN, 12, FALSE)</f>
        <v>#N/A</v>
      </c>
      <c r="AR336" s="53" t="e">
        <f>U336-V336-VLOOKUP(C336, Вчера_КовиВак!C:BN, 14, FALSE)</f>
        <v>#N/A</v>
      </c>
      <c r="AS336" s="53" t="e">
        <f>W336-X336-VLOOKUP(C336, Вчера_КовиВак!C:BN, 16, FALSE)</f>
        <v>#N/A</v>
      </c>
      <c r="AT336" s="53" t="e">
        <f>Y336-Z336-VLOOKUP(C336, Вчера_КовиВак!C:BN, 18, FALSE)</f>
        <v>#N/A</v>
      </c>
      <c r="AU336" s="53" t="e">
        <f>AA336-AB336-VLOOKUP(C336, Вчера_КовиВак!C:BN, 20, FALSE)</f>
        <v>#N/A</v>
      </c>
      <c r="AV336" s="53" t="e">
        <f>AC336-AD336-VLOOKUP(C336, Вчера_КовиВак!C:BN, 22, FALSE)</f>
        <v>#N/A</v>
      </c>
      <c r="AW336" s="53" t="e">
        <f>VLOOKUP(C336, Вчера_КовиВак!C:BN, 25, FALSE)+F336*2-Z336-AB336-AD336-AG336</f>
        <v>#N/A</v>
      </c>
      <c r="AX336" s="53" t="e">
        <f>AE336-VLOOKUP(C336,Вчера_КовиВак!C:BN, 24, FALSE)</f>
        <v>#N/A</v>
      </c>
    </row>
    <row r="337" spans="1:50" ht="50.1" customHeight="1" x14ac:dyDescent="0.25">
      <c r="A337" s="42"/>
      <c r="B337" s="42"/>
      <c r="C337" s="42"/>
      <c r="D337" s="43"/>
      <c r="E337" s="44"/>
      <c r="F337" s="39"/>
      <c r="G337" s="44"/>
      <c r="H337" s="39"/>
      <c r="I337" s="44"/>
      <c r="J337" s="39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7">
        <f t="shared" si="6"/>
        <v>0</v>
      </c>
      <c r="AJ337" s="53" t="str">
        <f>IF(ISNA(VLOOKUP(C337,Вчера_КовиВак!C:C, 1, FALSE)),"ошибка",0)</f>
        <v>ошибка</v>
      </c>
      <c r="AK337" s="55"/>
      <c r="AL337" s="53" t="e">
        <f>E337-F337-VLOOKUP(C337, Вчера_КовиВак!C:BN, 2, FALSE)</f>
        <v>#N/A</v>
      </c>
      <c r="AM337" s="53" t="e">
        <f>K337-L337-VLOOKUP(C337, Вчера_КовиВак!C:BN, 4, FALSE)</f>
        <v>#N/A</v>
      </c>
      <c r="AN337" s="53" t="e">
        <f>M337-N337-VLOOKUP(C337, Вчера_КовиВак!C:BN, 6, FALSE)</f>
        <v>#N/A</v>
      </c>
      <c r="AO337" s="53" t="e">
        <f>O337-P337-VLOOKUP(C337, Вчера_КовиВак!C:BN, 8, FALSE)</f>
        <v>#N/A</v>
      </c>
      <c r="AP337" s="53" t="e">
        <f>Q337-R337-VLOOKUP(C337, Вчера_КовиВак!C:BN, 10, FALSE)</f>
        <v>#N/A</v>
      </c>
      <c r="AQ337" s="53" t="e">
        <f>S337-T337-VLOOKUP(C337, Вчера_КовиВак!C:BN, 12, FALSE)</f>
        <v>#N/A</v>
      </c>
      <c r="AR337" s="53" t="e">
        <f>U337-V337-VLOOKUP(C337, Вчера_КовиВак!C:BN, 14, FALSE)</f>
        <v>#N/A</v>
      </c>
      <c r="AS337" s="53" t="e">
        <f>W337-X337-VLOOKUP(C337, Вчера_КовиВак!C:BN, 16, FALSE)</f>
        <v>#N/A</v>
      </c>
      <c r="AT337" s="53" t="e">
        <f>Y337-Z337-VLOOKUP(C337, Вчера_КовиВак!C:BN, 18, FALSE)</f>
        <v>#N/A</v>
      </c>
      <c r="AU337" s="53" t="e">
        <f>AA337-AB337-VLOOKUP(C337, Вчера_КовиВак!C:BN, 20, FALSE)</f>
        <v>#N/A</v>
      </c>
      <c r="AV337" s="53" t="e">
        <f>AC337-AD337-VLOOKUP(C337, Вчера_КовиВак!C:BN, 22, FALSE)</f>
        <v>#N/A</v>
      </c>
      <c r="AW337" s="53" t="e">
        <f>VLOOKUP(C337, Вчера_КовиВак!C:BN, 25, FALSE)+F337*2-Z337-AB337-AD337-AG337</f>
        <v>#N/A</v>
      </c>
      <c r="AX337" s="53" t="e">
        <f>AE337-VLOOKUP(C337,Вчера_КовиВак!C:BN, 24, FALSE)</f>
        <v>#N/A</v>
      </c>
    </row>
    <row r="338" spans="1:50" ht="50.1" customHeight="1" x14ac:dyDescent="0.25">
      <c r="A338" s="42"/>
      <c r="B338" s="42"/>
      <c r="C338" s="42"/>
      <c r="D338" s="43"/>
      <c r="E338" s="44"/>
      <c r="F338" s="39"/>
      <c r="G338" s="44"/>
      <c r="H338" s="39"/>
      <c r="I338" s="44"/>
      <c r="J338" s="39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7">
        <f t="shared" si="6"/>
        <v>0</v>
      </c>
      <c r="AJ338" s="53" t="str">
        <f>IF(ISNA(VLOOKUP(C338,Вчера_КовиВак!C:C, 1, FALSE)),"ошибка",0)</f>
        <v>ошибка</v>
      </c>
      <c r="AK338" s="55"/>
      <c r="AL338" s="53" t="e">
        <f>E338-F338-VLOOKUP(C338, Вчера_КовиВак!C:BN, 2, FALSE)</f>
        <v>#N/A</v>
      </c>
      <c r="AM338" s="53" t="e">
        <f>K338-L338-VLOOKUP(C338, Вчера_КовиВак!C:BN, 4, FALSE)</f>
        <v>#N/A</v>
      </c>
      <c r="AN338" s="53" t="e">
        <f>M338-N338-VLOOKUP(C338, Вчера_КовиВак!C:BN, 6, FALSE)</f>
        <v>#N/A</v>
      </c>
      <c r="AO338" s="53" t="e">
        <f>O338-P338-VLOOKUP(C338, Вчера_КовиВак!C:BN, 8, FALSE)</f>
        <v>#N/A</v>
      </c>
      <c r="AP338" s="53" t="e">
        <f>Q338-R338-VLOOKUP(C338, Вчера_КовиВак!C:BN, 10, FALSE)</f>
        <v>#N/A</v>
      </c>
      <c r="AQ338" s="53" t="e">
        <f>S338-T338-VLOOKUP(C338, Вчера_КовиВак!C:BN, 12, FALSE)</f>
        <v>#N/A</v>
      </c>
      <c r="AR338" s="53" t="e">
        <f>U338-V338-VLOOKUP(C338, Вчера_КовиВак!C:BN, 14, FALSE)</f>
        <v>#N/A</v>
      </c>
      <c r="AS338" s="53" t="e">
        <f>W338-X338-VLOOKUP(C338, Вчера_КовиВак!C:BN, 16, FALSE)</f>
        <v>#N/A</v>
      </c>
      <c r="AT338" s="53" t="e">
        <f>Y338-Z338-VLOOKUP(C338, Вчера_КовиВак!C:BN, 18, FALSE)</f>
        <v>#N/A</v>
      </c>
      <c r="AU338" s="53" t="e">
        <f>AA338-AB338-VLOOKUP(C338, Вчера_КовиВак!C:BN, 20, FALSE)</f>
        <v>#N/A</v>
      </c>
      <c r="AV338" s="53" t="e">
        <f>AC338-AD338-VLOOKUP(C338, Вчера_КовиВак!C:BN, 22, FALSE)</f>
        <v>#N/A</v>
      </c>
      <c r="AW338" s="53" t="e">
        <f>VLOOKUP(C338, Вчера_КовиВак!C:BN, 25, FALSE)+F338*2-Z338-AB338-AD338-AG338</f>
        <v>#N/A</v>
      </c>
      <c r="AX338" s="53" t="e">
        <f>AE338-VLOOKUP(C338,Вчера_КовиВак!C:BN, 24, FALSE)</f>
        <v>#N/A</v>
      </c>
    </row>
    <row r="339" spans="1:50" ht="50.1" customHeight="1" x14ac:dyDescent="0.25">
      <c r="A339" s="42"/>
      <c r="B339" s="42"/>
      <c r="C339" s="42"/>
      <c r="D339" s="43"/>
      <c r="E339" s="44"/>
      <c r="F339" s="39"/>
      <c r="G339" s="44"/>
      <c r="H339" s="39"/>
      <c r="I339" s="44"/>
      <c r="J339" s="39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7">
        <f t="shared" si="6"/>
        <v>0</v>
      </c>
      <c r="AJ339" s="53" t="str">
        <f>IF(ISNA(VLOOKUP(C339,Вчера_КовиВак!C:C, 1, FALSE)),"ошибка",0)</f>
        <v>ошибка</v>
      </c>
      <c r="AK339" s="55"/>
      <c r="AL339" s="53" t="e">
        <f>E339-F339-VLOOKUP(C339, Вчера_КовиВак!C:BN, 2, FALSE)</f>
        <v>#N/A</v>
      </c>
      <c r="AM339" s="53" t="e">
        <f>K339-L339-VLOOKUP(C339, Вчера_КовиВак!C:BN, 4, FALSE)</f>
        <v>#N/A</v>
      </c>
      <c r="AN339" s="53" t="e">
        <f>M339-N339-VLOOKUP(C339, Вчера_КовиВак!C:BN, 6, FALSE)</f>
        <v>#N/A</v>
      </c>
      <c r="AO339" s="53" t="e">
        <f>O339-P339-VLOOKUP(C339, Вчера_КовиВак!C:BN, 8, FALSE)</f>
        <v>#N/A</v>
      </c>
      <c r="AP339" s="53" t="e">
        <f>Q339-R339-VLOOKUP(C339, Вчера_КовиВак!C:BN, 10, FALSE)</f>
        <v>#N/A</v>
      </c>
      <c r="AQ339" s="53" t="e">
        <f>S339-T339-VLOOKUP(C339, Вчера_КовиВак!C:BN, 12, FALSE)</f>
        <v>#N/A</v>
      </c>
      <c r="AR339" s="53" t="e">
        <f>U339-V339-VLOOKUP(C339, Вчера_КовиВак!C:BN, 14, FALSE)</f>
        <v>#N/A</v>
      </c>
      <c r="AS339" s="53" t="e">
        <f>W339-X339-VLOOKUP(C339, Вчера_КовиВак!C:BN, 16, FALSE)</f>
        <v>#N/A</v>
      </c>
      <c r="AT339" s="53" t="e">
        <f>Y339-Z339-VLOOKUP(C339, Вчера_КовиВак!C:BN, 18, FALSE)</f>
        <v>#N/A</v>
      </c>
      <c r="AU339" s="53" t="e">
        <f>AA339-AB339-VLOOKUP(C339, Вчера_КовиВак!C:BN, 20, FALSE)</f>
        <v>#N/A</v>
      </c>
      <c r="AV339" s="53" t="e">
        <f>AC339-AD339-VLOOKUP(C339, Вчера_КовиВак!C:BN, 22, FALSE)</f>
        <v>#N/A</v>
      </c>
      <c r="AW339" s="53" t="e">
        <f>VLOOKUP(C339, Вчера_КовиВак!C:BN, 25, FALSE)+F339*2-Z339-AB339-AD339-AG339</f>
        <v>#N/A</v>
      </c>
      <c r="AX339" s="53" t="e">
        <f>AE339-VLOOKUP(C339,Вчера_КовиВак!C:BN, 24, FALSE)</f>
        <v>#N/A</v>
      </c>
    </row>
    <row r="340" spans="1:50" ht="50.1" customHeight="1" x14ac:dyDescent="0.25">
      <c r="A340" s="42"/>
      <c r="B340" s="42"/>
      <c r="C340" s="42"/>
      <c r="D340" s="43"/>
      <c r="E340" s="44"/>
      <c r="F340" s="39"/>
      <c r="G340" s="44"/>
      <c r="H340" s="39"/>
      <c r="I340" s="44"/>
      <c r="J340" s="39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7">
        <f t="shared" si="6"/>
        <v>0</v>
      </c>
      <c r="AJ340" s="53" t="str">
        <f>IF(ISNA(VLOOKUP(C340,Вчера_КовиВак!C:C, 1, FALSE)),"ошибка",0)</f>
        <v>ошибка</v>
      </c>
      <c r="AK340" s="55"/>
      <c r="AL340" s="53" t="e">
        <f>E340-F340-VLOOKUP(C340, Вчера_КовиВак!C:BN, 2, FALSE)</f>
        <v>#N/A</v>
      </c>
      <c r="AM340" s="53" t="e">
        <f>K340-L340-VLOOKUP(C340, Вчера_КовиВак!C:BN, 4, FALSE)</f>
        <v>#N/A</v>
      </c>
      <c r="AN340" s="53" t="e">
        <f>M340-N340-VLOOKUP(C340, Вчера_КовиВак!C:BN, 6, FALSE)</f>
        <v>#N/A</v>
      </c>
      <c r="AO340" s="53" t="e">
        <f>O340-P340-VLOOKUP(C340, Вчера_КовиВак!C:BN, 8, FALSE)</f>
        <v>#N/A</v>
      </c>
      <c r="AP340" s="53" t="e">
        <f>Q340-R340-VLOOKUP(C340, Вчера_КовиВак!C:BN, 10, FALSE)</f>
        <v>#N/A</v>
      </c>
      <c r="AQ340" s="53" t="e">
        <f>S340-T340-VLOOKUP(C340, Вчера_КовиВак!C:BN, 12, FALSE)</f>
        <v>#N/A</v>
      </c>
      <c r="AR340" s="53" t="e">
        <f>U340-V340-VLOOKUP(C340, Вчера_КовиВак!C:BN, 14, FALSE)</f>
        <v>#N/A</v>
      </c>
      <c r="AS340" s="53" t="e">
        <f>W340-X340-VLOOKUP(C340, Вчера_КовиВак!C:BN, 16, FALSE)</f>
        <v>#N/A</v>
      </c>
      <c r="AT340" s="53" t="e">
        <f>Y340-Z340-VLOOKUP(C340, Вчера_КовиВак!C:BN, 18, FALSE)</f>
        <v>#N/A</v>
      </c>
      <c r="AU340" s="53" t="e">
        <f>AA340-AB340-VLOOKUP(C340, Вчера_КовиВак!C:BN, 20, FALSE)</f>
        <v>#N/A</v>
      </c>
      <c r="AV340" s="53" t="e">
        <f>AC340-AD340-VLOOKUP(C340, Вчера_КовиВак!C:BN, 22, FALSE)</f>
        <v>#N/A</v>
      </c>
      <c r="AW340" s="53" t="e">
        <f>VLOOKUP(C340, Вчера_КовиВак!C:BN, 25, FALSE)+F340*2-Z340-AB340-AD340-AG340</f>
        <v>#N/A</v>
      </c>
      <c r="AX340" s="53" t="e">
        <f>AE340-VLOOKUP(C340,Вчера_КовиВак!C:BN, 24, FALSE)</f>
        <v>#N/A</v>
      </c>
    </row>
    <row r="341" spans="1:50" ht="50.1" customHeight="1" x14ac:dyDescent="0.25">
      <c r="A341" s="42"/>
      <c r="B341" s="42"/>
      <c r="C341" s="42"/>
      <c r="D341" s="43"/>
      <c r="E341" s="44"/>
      <c r="F341" s="39"/>
      <c r="G341" s="44"/>
      <c r="H341" s="39"/>
      <c r="I341" s="44"/>
      <c r="J341" s="39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7">
        <f t="shared" si="6"/>
        <v>0</v>
      </c>
      <c r="AJ341" s="53" t="str">
        <f>IF(ISNA(VLOOKUP(C341,Вчера_КовиВак!C:C, 1, FALSE)),"ошибка",0)</f>
        <v>ошибка</v>
      </c>
      <c r="AK341" s="55"/>
      <c r="AL341" s="53" t="e">
        <f>E341-F341-VLOOKUP(C341, Вчера_КовиВак!C:BN, 2, FALSE)</f>
        <v>#N/A</v>
      </c>
      <c r="AM341" s="53" t="e">
        <f>K341-L341-VLOOKUP(C341, Вчера_КовиВак!C:BN, 4, FALSE)</f>
        <v>#N/A</v>
      </c>
      <c r="AN341" s="53" t="e">
        <f>M341-N341-VLOOKUP(C341, Вчера_КовиВак!C:BN, 6, FALSE)</f>
        <v>#N/A</v>
      </c>
      <c r="AO341" s="53" t="e">
        <f>O341-P341-VLOOKUP(C341, Вчера_КовиВак!C:BN, 8, FALSE)</f>
        <v>#N/A</v>
      </c>
      <c r="AP341" s="53" t="e">
        <f>Q341-R341-VLOOKUP(C341, Вчера_КовиВак!C:BN, 10, FALSE)</f>
        <v>#N/A</v>
      </c>
      <c r="AQ341" s="53" t="e">
        <f>S341-T341-VLOOKUP(C341, Вчера_КовиВак!C:BN, 12, FALSE)</f>
        <v>#N/A</v>
      </c>
      <c r="AR341" s="53" t="e">
        <f>U341-V341-VLOOKUP(C341, Вчера_КовиВак!C:BN, 14, FALSE)</f>
        <v>#N/A</v>
      </c>
      <c r="AS341" s="53" t="e">
        <f>W341-X341-VLOOKUP(C341, Вчера_КовиВак!C:BN, 16, FALSE)</f>
        <v>#N/A</v>
      </c>
      <c r="AT341" s="53" t="e">
        <f>Y341-Z341-VLOOKUP(C341, Вчера_КовиВак!C:BN, 18, FALSE)</f>
        <v>#N/A</v>
      </c>
      <c r="AU341" s="53" t="e">
        <f>AA341-AB341-VLOOKUP(C341, Вчера_КовиВак!C:BN, 20, FALSE)</f>
        <v>#N/A</v>
      </c>
      <c r="AV341" s="53" t="e">
        <f>AC341-AD341-VLOOKUP(C341, Вчера_КовиВак!C:BN, 22, FALSE)</f>
        <v>#N/A</v>
      </c>
      <c r="AW341" s="53" t="e">
        <f>VLOOKUP(C341, Вчера_КовиВак!C:BN, 25, FALSE)+F341*2-Z341-AB341-AD341-AG341</f>
        <v>#N/A</v>
      </c>
      <c r="AX341" s="53" t="e">
        <f>AE341-VLOOKUP(C341,Вчера_КовиВак!C:BN, 24, FALSE)</f>
        <v>#N/A</v>
      </c>
    </row>
    <row r="342" spans="1:50" ht="50.1" customHeight="1" x14ac:dyDescent="0.25">
      <c r="A342" s="42"/>
      <c r="B342" s="42"/>
      <c r="C342" s="42"/>
      <c r="D342" s="43"/>
      <c r="E342" s="44"/>
      <c r="F342" s="39"/>
      <c r="G342" s="44"/>
      <c r="H342" s="39"/>
      <c r="I342" s="44"/>
      <c r="J342" s="39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7">
        <f t="shared" si="6"/>
        <v>0</v>
      </c>
      <c r="AJ342" s="53" t="str">
        <f>IF(ISNA(VLOOKUP(C342,Вчера_КовиВак!C:C, 1, FALSE)),"ошибка",0)</f>
        <v>ошибка</v>
      </c>
      <c r="AK342" s="55"/>
      <c r="AL342" s="53" t="e">
        <f>E342-F342-VLOOKUP(C342, Вчера_КовиВак!C:BN, 2, FALSE)</f>
        <v>#N/A</v>
      </c>
      <c r="AM342" s="53" t="e">
        <f>K342-L342-VLOOKUP(C342, Вчера_КовиВак!C:BN, 4, FALSE)</f>
        <v>#N/A</v>
      </c>
      <c r="AN342" s="53" t="e">
        <f>M342-N342-VLOOKUP(C342, Вчера_КовиВак!C:BN, 6, FALSE)</f>
        <v>#N/A</v>
      </c>
      <c r="AO342" s="53" t="e">
        <f>O342-P342-VLOOKUP(C342, Вчера_КовиВак!C:BN, 8, FALSE)</f>
        <v>#N/A</v>
      </c>
      <c r="AP342" s="53" t="e">
        <f>Q342-R342-VLOOKUP(C342, Вчера_КовиВак!C:BN, 10, FALSE)</f>
        <v>#N/A</v>
      </c>
      <c r="AQ342" s="53" t="e">
        <f>S342-T342-VLOOKUP(C342, Вчера_КовиВак!C:BN, 12, FALSE)</f>
        <v>#N/A</v>
      </c>
      <c r="AR342" s="53" t="e">
        <f>U342-V342-VLOOKUP(C342, Вчера_КовиВак!C:BN, 14, FALSE)</f>
        <v>#N/A</v>
      </c>
      <c r="AS342" s="53" t="e">
        <f>W342-X342-VLOOKUP(C342, Вчера_КовиВак!C:BN, 16, FALSE)</f>
        <v>#N/A</v>
      </c>
      <c r="AT342" s="53" t="e">
        <f>Y342-Z342-VLOOKUP(C342, Вчера_КовиВак!C:BN, 18, FALSE)</f>
        <v>#N/A</v>
      </c>
      <c r="AU342" s="53" t="e">
        <f>AA342-AB342-VLOOKUP(C342, Вчера_КовиВак!C:BN, 20, FALSE)</f>
        <v>#N/A</v>
      </c>
      <c r="AV342" s="53" t="e">
        <f>AC342-AD342-VLOOKUP(C342, Вчера_КовиВак!C:BN, 22, FALSE)</f>
        <v>#N/A</v>
      </c>
      <c r="AW342" s="53" t="e">
        <f>VLOOKUP(C342, Вчера_КовиВак!C:BN, 25, FALSE)+F342*2-Z342-AB342-AD342-AG342</f>
        <v>#N/A</v>
      </c>
      <c r="AX342" s="53" t="e">
        <f>AE342-VLOOKUP(C342,Вчера_КовиВак!C:BN, 24, FALSE)</f>
        <v>#N/A</v>
      </c>
    </row>
    <row r="343" spans="1:50" ht="50.1" customHeight="1" x14ac:dyDescent="0.25">
      <c r="A343" s="42"/>
      <c r="B343" s="42"/>
      <c r="C343" s="42"/>
      <c r="D343" s="43"/>
      <c r="E343" s="44"/>
      <c r="F343" s="39"/>
      <c r="G343" s="44"/>
      <c r="H343" s="39"/>
      <c r="I343" s="44"/>
      <c r="J343" s="39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7">
        <f t="shared" si="6"/>
        <v>0</v>
      </c>
      <c r="AJ343" s="53" t="str">
        <f>IF(ISNA(VLOOKUP(C343,Вчера_КовиВак!C:C, 1, FALSE)),"ошибка",0)</f>
        <v>ошибка</v>
      </c>
      <c r="AK343" s="55"/>
      <c r="AL343" s="53" t="e">
        <f>E343-F343-VLOOKUP(C343, Вчера_КовиВак!C:BN, 2, FALSE)</f>
        <v>#N/A</v>
      </c>
      <c r="AM343" s="53" t="e">
        <f>K343-L343-VLOOKUP(C343, Вчера_КовиВак!C:BN, 4, FALSE)</f>
        <v>#N/A</v>
      </c>
      <c r="AN343" s="53" t="e">
        <f>M343-N343-VLOOKUP(C343, Вчера_КовиВак!C:BN, 6, FALSE)</f>
        <v>#N/A</v>
      </c>
      <c r="AO343" s="53" t="e">
        <f>O343-P343-VLOOKUP(C343, Вчера_КовиВак!C:BN, 8, FALSE)</f>
        <v>#N/A</v>
      </c>
      <c r="AP343" s="53" t="e">
        <f>Q343-R343-VLOOKUP(C343, Вчера_КовиВак!C:BN, 10, FALSE)</f>
        <v>#N/A</v>
      </c>
      <c r="AQ343" s="53" t="e">
        <f>S343-T343-VLOOKUP(C343, Вчера_КовиВак!C:BN, 12, FALSE)</f>
        <v>#N/A</v>
      </c>
      <c r="AR343" s="53" t="e">
        <f>U343-V343-VLOOKUP(C343, Вчера_КовиВак!C:BN, 14, FALSE)</f>
        <v>#N/A</v>
      </c>
      <c r="AS343" s="53" t="e">
        <f>W343-X343-VLOOKUP(C343, Вчера_КовиВак!C:BN, 16, FALSE)</f>
        <v>#N/A</v>
      </c>
      <c r="AT343" s="53" t="e">
        <f>Y343-Z343-VLOOKUP(C343, Вчера_КовиВак!C:BN, 18, FALSE)</f>
        <v>#N/A</v>
      </c>
      <c r="AU343" s="53" t="e">
        <f>AA343-AB343-VLOOKUP(C343, Вчера_КовиВак!C:BN, 20, FALSE)</f>
        <v>#N/A</v>
      </c>
      <c r="AV343" s="53" t="e">
        <f>AC343-AD343-VLOOKUP(C343, Вчера_КовиВак!C:BN, 22, FALSE)</f>
        <v>#N/A</v>
      </c>
      <c r="AW343" s="53" t="e">
        <f>VLOOKUP(C343, Вчера_КовиВак!C:BN, 25, FALSE)+F343*2-Z343-AB343-AD343-AG343</f>
        <v>#N/A</v>
      </c>
      <c r="AX343" s="53" t="e">
        <f>AE343-VLOOKUP(C343,Вчера_КовиВак!C:BN, 24, FALSE)</f>
        <v>#N/A</v>
      </c>
    </row>
    <row r="344" spans="1:50" ht="50.1" customHeight="1" x14ac:dyDescent="0.25">
      <c r="A344" s="42"/>
      <c r="B344" s="42"/>
      <c r="C344" s="42"/>
      <c r="D344" s="43"/>
      <c r="E344" s="44"/>
      <c r="F344" s="39"/>
      <c r="G344" s="44"/>
      <c r="H344" s="39"/>
      <c r="I344" s="44"/>
      <c r="J344" s="39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7">
        <f t="shared" si="6"/>
        <v>0</v>
      </c>
      <c r="AJ344" s="53" t="str">
        <f>IF(ISNA(VLOOKUP(C344,Вчера_КовиВак!C:C, 1, FALSE)),"ошибка",0)</f>
        <v>ошибка</v>
      </c>
      <c r="AK344" s="55"/>
      <c r="AL344" s="53" t="e">
        <f>E344-F344-VLOOKUP(C344, Вчера_КовиВак!C:BN, 2, FALSE)</f>
        <v>#N/A</v>
      </c>
      <c r="AM344" s="53" t="e">
        <f>K344-L344-VLOOKUP(C344, Вчера_КовиВак!C:BN, 4, FALSE)</f>
        <v>#N/A</v>
      </c>
      <c r="AN344" s="53" t="e">
        <f>M344-N344-VLOOKUP(C344, Вчера_КовиВак!C:BN, 6, FALSE)</f>
        <v>#N/A</v>
      </c>
      <c r="AO344" s="53" t="e">
        <f>O344-P344-VLOOKUP(C344, Вчера_КовиВак!C:BN, 8, FALSE)</f>
        <v>#N/A</v>
      </c>
      <c r="AP344" s="53" t="e">
        <f>Q344-R344-VLOOKUP(C344, Вчера_КовиВак!C:BN, 10, FALSE)</f>
        <v>#N/A</v>
      </c>
      <c r="AQ344" s="53" t="e">
        <f>S344-T344-VLOOKUP(C344, Вчера_КовиВак!C:BN, 12, FALSE)</f>
        <v>#N/A</v>
      </c>
      <c r="AR344" s="53" t="e">
        <f>U344-V344-VLOOKUP(C344, Вчера_КовиВак!C:BN, 14, FALSE)</f>
        <v>#N/A</v>
      </c>
      <c r="AS344" s="53" t="e">
        <f>W344-X344-VLOOKUP(C344, Вчера_КовиВак!C:BN, 16, FALSE)</f>
        <v>#N/A</v>
      </c>
      <c r="AT344" s="53" t="e">
        <f>Y344-Z344-VLOOKUP(C344, Вчера_КовиВак!C:BN, 18, FALSE)</f>
        <v>#N/A</v>
      </c>
      <c r="AU344" s="53" t="e">
        <f>AA344-AB344-VLOOKUP(C344, Вчера_КовиВак!C:BN, 20, FALSE)</f>
        <v>#N/A</v>
      </c>
      <c r="AV344" s="53" t="e">
        <f>AC344-AD344-VLOOKUP(C344, Вчера_КовиВак!C:BN, 22, FALSE)</f>
        <v>#N/A</v>
      </c>
      <c r="AW344" s="53" t="e">
        <f>VLOOKUP(C344, Вчера_КовиВак!C:BN, 25, FALSE)+F344*2-Z344-AB344-AD344-AG344</f>
        <v>#N/A</v>
      </c>
      <c r="AX344" s="53" t="e">
        <f>AE344-VLOOKUP(C344,Вчера_КовиВак!C:BN, 24, FALSE)</f>
        <v>#N/A</v>
      </c>
    </row>
    <row r="345" spans="1:50" ht="50.1" customHeight="1" x14ac:dyDescent="0.25">
      <c r="A345" s="42"/>
      <c r="B345" s="42"/>
      <c r="C345" s="42"/>
      <c r="D345" s="43"/>
      <c r="E345" s="44"/>
      <c r="F345" s="39"/>
      <c r="G345" s="44"/>
      <c r="H345" s="39"/>
      <c r="I345" s="44"/>
      <c r="J345" s="39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7">
        <f t="shared" si="6"/>
        <v>0</v>
      </c>
      <c r="AJ345" s="53" t="str">
        <f>IF(ISNA(VLOOKUP(C345,Вчера_КовиВак!C:C, 1, FALSE)),"ошибка",0)</f>
        <v>ошибка</v>
      </c>
      <c r="AK345" s="55"/>
      <c r="AL345" s="53" t="e">
        <f>E345-F345-VLOOKUP(C345, Вчера_КовиВак!C:BN, 2, FALSE)</f>
        <v>#N/A</v>
      </c>
      <c r="AM345" s="53" t="e">
        <f>K345-L345-VLOOKUP(C345, Вчера_КовиВак!C:BN, 4, FALSE)</f>
        <v>#N/A</v>
      </c>
      <c r="AN345" s="53" t="e">
        <f>M345-N345-VLOOKUP(C345, Вчера_КовиВак!C:BN, 6, FALSE)</f>
        <v>#N/A</v>
      </c>
      <c r="AO345" s="53" t="e">
        <f>O345-P345-VLOOKUP(C345, Вчера_КовиВак!C:BN, 8, FALSE)</f>
        <v>#N/A</v>
      </c>
      <c r="AP345" s="53" t="e">
        <f>Q345-R345-VLOOKUP(C345, Вчера_КовиВак!C:BN, 10, FALSE)</f>
        <v>#N/A</v>
      </c>
      <c r="AQ345" s="53" t="e">
        <f>S345-T345-VLOOKUP(C345, Вчера_КовиВак!C:BN, 12, FALSE)</f>
        <v>#N/A</v>
      </c>
      <c r="AR345" s="53" t="e">
        <f>U345-V345-VLOOKUP(C345, Вчера_КовиВак!C:BN, 14, FALSE)</f>
        <v>#N/A</v>
      </c>
      <c r="AS345" s="53" t="e">
        <f>W345-X345-VLOOKUP(C345, Вчера_КовиВак!C:BN, 16, FALSE)</f>
        <v>#N/A</v>
      </c>
      <c r="AT345" s="53" t="e">
        <f>Y345-Z345-VLOOKUP(C345, Вчера_КовиВак!C:BN, 18, FALSE)</f>
        <v>#N/A</v>
      </c>
      <c r="AU345" s="53" t="e">
        <f>AA345-AB345-VLOOKUP(C345, Вчера_КовиВак!C:BN, 20, FALSE)</f>
        <v>#N/A</v>
      </c>
      <c r="AV345" s="53" t="e">
        <f>AC345-AD345-VLOOKUP(C345, Вчера_КовиВак!C:BN, 22, FALSE)</f>
        <v>#N/A</v>
      </c>
      <c r="AW345" s="53" t="e">
        <f>VLOOKUP(C345, Вчера_КовиВак!C:BN, 25, FALSE)+F345*2-Z345-AB345-AD345-AG345</f>
        <v>#N/A</v>
      </c>
      <c r="AX345" s="53" t="e">
        <f>AE345-VLOOKUP(C345,Вчера_КовиВак!C:BN, 24, FALSE)</f>
        <v>#N/A</v>
      </c>
    </row>
    <row r="346" spans="1:50" ht="50.1" customHeight="1" x14ac:dyDescent="0.25">
      <c r="A346" s="42"/>
      <c r="B346" s="42"/>
      <c r="C346" s="42"/>
      <c r="D346" s="43"/>
      <c r="E346" s="44"/>
      <c r="F346" s="39"/>
      <c r="G346" s="44"/>
      <c r="H346" s="39"/>
      <c r="I346" s="44"/>
      <c r="J346" s="39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7">
        <f t="shared" si="6"/>
        <v>0</v>
      </c>
      <c r="AJ346" s="53" t="str">
        <f>IF(ISNA(VLOOKUP(C346,Вчера_КовиВак!C:C, 1, FALSE)),"ошибка",0)</f>
        <v>ошибка</v>
      </c>
      <c r="AK346" s="55"/>
      <c r="AL346" s="53" t="e">
        <f>E346-F346-VLOOKUP(C346, Вчера_КовиВак!C:BN, 2, FALSE)</f>
        <v>#N/A</v>
      </c>
      <c r="AM346" s="53" t="e">
        <f>K346-L346-VLOOKUP(C346, Вчера_КовиВак!C:BN, 4, FALSE)</f>
        <v>#N/A</v>
      </c>
      <c r="AN346" s="53" t="e">
        <f>M346-N346-VLOOKUP(C346, Вчера_КовиВак!C:BN, 6, FALSE)</f>
        <v>#N/A</v>
      </c>
      <c r="AO346" s="53" t="e">
        <f>O346-P346-VLOOKUP(C346, Вчера_КовиВак!C:BN, 8, FALSE)</f>
        <v>#N/A</v>
      </c>
      <c r="AP346" s="53" t="e">
        <f>Q346-R346-VLOOKUP(C346, Вчера_КовиВак!C:BN, 10, FALSE)</f>
        <v>#N/A</v>
      </c>
      <c r="AQ346" s="53" t="e">
        <f>S346-T346-VLOOKUP(C346, Вчера_КовиВак!C:BN, 12, FALSE)</f>
        <v>#N/A</v>
      </c>
      <c r="AR346" s="53" t="e">
        <f>U346-V346-VLOOKUP(C346, Вчера_КовиВак!C:BN, 14, FALSE)</f>
        <v>#N/A</v>
      </c>
      <c r="AS346" s="53" t="e">
        <f>W346-X346-VLOOKUP(C346, Вчера_КовиВак!C:BN, 16, FALSE)</f>
        <v>#N/A</v>
      </c>
      <c r="AT346" s="53" t="e">
        <f>Y346-Z346-VLOOKUP(C346, Вчера_КовиВак!C:BN, 18, FALSE)</f>
        <v>#N/A</v>
      </c>
      <c r="AU346" s="53" t="e">
        <f>AA346-AB346-VLOOKUP(C346, Вчера_КовиВак!C:BN, 20, FALSE)</f>
        <v>#N/A</v>
      </c>
      <c r="AV346" s="53" t="e">
        <f>AC346-AD346-VLOOKUP(C346, Вчера_КовиВак!C:BN, 22, FALSE)</f>
        <v>#N/A</v>
      </c>
      <c r="AW346" s="53" t="e">
        <f>VLOOKUP(C346, Вчера_КовиВак!C:BN, 25, FALSE)+F346*2-Z346-AB346-AD346-AG346</f>
        <v>#N/A</v>
      </c>
      <c r="AX346" s="53" t="e">
        <f>AE346-VLOOKUP(C346,Вчера_КовиВак!C:BN, 24, FALSE)</f>
        <v>#N/A</v>
      </c>
    </row>
    <row r="347" spans="1:50" ht="50.1" customHeight="1" x14ac:dyDescent="0.25">
      <c r="A347" s="42"/>
      <c r="B347" s="42"/>
      <c r="C347" s="42"/>
      <c r="D347" s="43"/>
      <c r="E347" s="44"/>
      <c r="F347" s="39"/>
      <c r="G347" s="44"/>
      <c r="H347" s="39"/>
      <c r="I347" s="44"/>
      <c r="J347" s="39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7">
        <f t="shared" si="6"/>
        <v>0</v>
      </c>
      <c r="AJ347" s="53" t="str">
        <f>IF(ISNA(VLOOKUP(C347,Вчера_КовиВак!C:C, 1, FALSE)),"ошибка",0)</f>
        <v>ошибка</v>
      </c>
      <c r="AK347" s="55"/>
      <c r="AL347" s="53" t="e">
        <f>E347-F347-VLOOKUP(C347, Вчера_КовиВак!C:BN, 2, FALSE)</f>
        <v>#N/A</v>
      </c>
      <c r="AM347" s="53" t="e">
        <f>K347-L347-VLOOKUP(C347, Вчера_КовиВак!C:BN, 4, FALSE)</f>
        <v>#N/A</v>
      </c>
      <c r="AN347" s="53" t="e">
        <f>M347-N347-VLOOKUP(C347, Вчера_КовиВак!C:BN, 6, FALSE)</f>
        <v>#N/A</v>
      </c>
      <c r="AO347" s="53" t="e">
        <f>O347-P347-VLOOKUP(C347, Вчера_КовиВак!C:BN, 8, FALSE)</f>
        <v>#N/A</v>
      </c>
      <c r="AP347" s="53" t="e">
        <f>Q347-R347-VLOOKUP(C347, Вчера_КовиВак!C:BN, 10, FALSE)</f>
        <v>#N/A</v>
      </c>
      <c r="AQ347" s="53" t="e">
        <f>S347-T347-VLOOKUP(C347, Вчера_КовиВак!C:BN, 12, FALSE)</f>
        <v>#N/A</v>
      </c>
      <c r="AR347" s="53" t="e">
        <f>U347-V347-VLOOKUP(C347, Вчера_КовиВак!C:BN, 14, FALSE)</f>
        <v>#N/A</v>
      </c>
      <c r="AS347" s="53" t="e">
        <f>W347-X347-VLOOKUP(C347, Вчера_КовиВак!C:BN, 16, FALSE)</f>
        <v>#N/A</v>
      </c>
      <c r="AT347" s="53" t="e">
        <f>Y347-Z347-VLOOKUP(C347, Вчера_КовиВак!C:BN, 18, FALSE)</f>
        <v>#N/A</v>
      </c>
      <c r="AU347" s="53" t="e">
        <f>AA347-AB347-VLOOKUP(C347, Вчера_КовиВак!C:BN, 20, FALSE)</f>
        <v>#N/A</v>
      </c>
      <c r="AV347" s="53" t="e">
        <f>AC347-AD347-VLOOKUP(C347, Вчера_КовиВак!C:BN, 22, FALSE)</f>
        <v>#N/A</v>
      </c>
      <c r="AW347" s="53" t="e">
        <f>VLOOKUP(C347, Вчера_КовиВак!C:BN, 25, FALSE)+F347*2-Z347-AB347-AD347-AG347</f>
        <v>#N/A</v>
      </c>
      <c r="AX347" s="53" t="e">
        <f>AE347-VLOOKUP(C347,Вчера_КовиВак!C:BN, 24, FALSE)</f>
        <v>#N/A</v>
      </c>
    </row>
    <row r="348" spans="1:50" ht="50.1" customHeight="1" x14ac:dyDescent="0.25">
      <c r="A348" s="42"/>
      <c r="B348" s="42"/>
      <c r="C348" s="42"/>
      <c r="D348" s="43"/>
      <c r="E348" s="44"/>
      <c r="F348" s="39"/>
      <c r="G348" s="44"/>
      <c r="H348" s="39"/>
      <c r="I348" s="44"/>
      <c r="J348" s="39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7">
        <f t="shared" si="6"/>
        <v>0</v>
      </c>
      <c r="AJ348" s="53" t="str">
        <f>IF(ISNA(VLOOKUP(C348,Вчера_КовиВак!C:C, 1, FALSE)),"ошибка",0)</f>
        <v>ошибка</v>
      </c>
      <c r="AK348" s="55"/>
      <c r="AL348" s="53" t="e">
        <f>E348-F348-VLOOKUP(C348, Вчера_КовиВак!C:BN, 2, FALSE)</f>
        <v>#N/A</v>
      </c>
      <c r="AM348" s="53" t="e">
        <f>K348-L348-VLOOKUP(C348, Вчера_КовиВак!C:BN, 4, FALSE)</f>
        <v>#N/A</v>
      </c>
      <c r="AN348" s="53" t="e">
        <f>M348-N348-VLOOKUP(C348, Вчера_КовиВак!C:BN, 6, FALSE)</f>
        <v>#N/A</v>
      </c>
      <c r="AO348" s="53" t="e">
        <f>O348-P348-VLOOKUP(C348, Вчера_КовиВак!C:BN, 8, FALSE)</f>
        <v>#N/A</v>
      </c>
      <c r="AP348" s="53" t="e">
        <f>Q348-R348-VLOOKUP(C348, Вчера_КовиВак!C:BN, 10, FALSE)</f>
        <v>#N/A</v>
      </c>
      <c r="AQ348" s="53" t="e">
        <f>S348-T348-VLOOKUP(C348, Вчера_КовиВак!C:BN, 12, FALSE)</f>
        <v>#N/A</v>
      </c>
      <c r="AR348" s="53" t="e">
        <f>U348-V348-VLOOKUP(C348, Вчера_КовиВак!C:BN, 14, FALSE)</f>
        <v>#N/A</v>
      </c>
      <c r="AS348" s="53" t="e">
        <f>W348-X348-VLOOKUP(C348, Вчера_КовиВак!C:BN, 16, FALSE)</f>
        <v>#N/A</v>
      </c>
      <c r="AT348" s="53" t="e">
        <f>Y348-Z348-VLOOKUP(C348, Вчера_КовиВак!C:BN, 18, FALSE)</f>
        <v>#N/A</v>
      </c>
      <c r="AU348" s="53" t="e">
        <f>AA348-AB348-VLOOKUP(C348, Вчера_КовиВак!C:BN, 20, FALSE)</f>
        <v>#N/A</v>
      </c>
      <c r="AV348" s="53" t="e">
        <f>AC348-AD348-VLOOKUP(C348, Вчера_КовиВак!C:BN, 22, FALSE)</f>
        <v>#N/A</v>
      </c>
      <c r="AW348" s="53" t="e">
        <f>VLOOKUP(C348, Вчера_КовиВак!C:BN, 25, FALSE)+F348*2-Z348-AB348-AD348-AG348</f>
        <v>#N/A</v>
      </c>
      <c r="AX348" s="53" t="e">
        <f>AE348-VLOOKUP(C348,Вчера_КовиВак!C:BN, 24, FALSE)</f>
        <v>#N/A</v>
      </c>
    </row>
    <row r="349" spans="1:50" ht="50.1" customHeight="1" x14ac:dyDescent="0.25">
      <c r="A349" s="42"/>
      <c r="B349" s="42"/>
      <c r="C349" s="42"/>
      <c r="D349" s="43"/>
      <c r="E349" s="44"/>
      <c r="F349" s="39"/>
      <c r="G349" s="44"/>
      <c r="H349" s="39"/>
      <c r="I349" s="44"/>
      <c r="J349" s="39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7">
        <f t="shared" si="6"/>
        <v>0</v>
      </c>
      <c r="AJ349" s="53" t="str">
        <f>IF(ISNA(VLOOKUP(C349,Вчера_КовиВак!C:C, 1, FALSE)),"ошибка",0)</f>
        <v>ошибка</v>
      </c>
      <c r="AK349" s="55"/>
      <c r="AL349" s="53" t="e">
        <f>E349-F349-VLOOKUP(C349, Вчера_КовиВак!C:BN, 2, FALSE)</f>
        <v>#N/A</v>
      </c>
      <c r="AM349" s="53" t="e">
        <f>K349-L349-VLOOKUP(C349, Вчера_КовиВак!C:BN, 4, FALSE)</f>
        <v>#N/A</v>
      </c>
      <c r="AN349" s="53" t="e">
        <f>M349-N349-VLOOKUP(C349, Вчера_КовиВак!C:BN, 6, FALSE)</f>
        <v>#N/A</v>
      </c>
      <c r="AO349" s="53" t="e">
        <f>O349-P349-VLOOKUP(C349, Вчера_КовиВак!C:BN, 8, FALSE)</f>
        <v>#N/A</v>
      </c>
      <c r="AP349" s="53" t="e">
        <f>Q349-R349-VLOOKUP(C349, Вчера_КовиВак!C:BN, 10, FALSE)</f>
        <v>#N/A</v>
      </c>
      <c r="AQ349" s="53" t="e">
        <f>S349-T349-VLOOKUP(C349, Вчера_КовиВак!C:BN, 12, FALSE)</f>
        <v>#N/A</v>
      </c>
      <c r="AR349" s="53" t="e">
        <f>U349-V349-VLOOKUP(C349, Вчера_КовиВак!C:BN, 14, FALSE)</f>
        <v>#N/A</v>
      </c>
      <c r="AS349" s="53" t="e">
        <f>W349-X349-VLOOKUP(C349, Вчера_КовиВак!C:BN, 16, FALSE)</f>
        <v>#N/A</v>
      </c>
      <c r="AT349" s="53" t="e">
        <f>Y349-Z349-VLOOKUP(C349, Вчера_КовиВак!C:BN, 18, FALSE)</f>
        <v>#N/A</v>
      </c>
      <c r="AU349" s="53" t="e">
        <f>AA349-AB349-VLOOKUP(C349, Вчера_КовиВак!C:BN, 20, FALSE)</f>
        <v>#N/A</v>
      </c>
      <c r="AV349" s="53" t="e">
        <f>AC349-AD349-VLOOKUP(C349, Вчера_КовиВак!C:BN, 22, FALSE)</f>
        <v>#N/A</v>
      </c>
      <c r="AW349" s="53" t="e">
        <f>VLOOKUP(C349, Вчера_КовиВак!C:BN, 25, FALSE)+F349*2-Z349-AB349-AD349-AG349</f>
        <v>#N/A</v>
      </c>
      <c r="AX349" s="53" t="e">
        <f>AE349-VLOOKUP(C349,Вчера_КовиВак!C:BN, 24, FALSE)</f>
        <v>#N/A</v>
      </c>
    </row>
    <row r="350" spans="1:50" ht="50.1" customHeight="1" x14ac:dyDescent="0.25">
      <c r="A350" s="42"/>
      <c r="B350" s="42"/>
      <c r="C350" s="42"/>
      <c r="D350" s="43"/>
      <c r="E350" s="44"/>
      <c r="F350" s="39"/>
      <c r="G350" s="44"/>
      <c r="H350" s="39"/>
      <c r="I350" s="44"/>
      <c r="J350" s="39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7">
        <f t="shared" si="6"/>
        <v>0</v>
      </c>
      <c r="AJ350" s="53" t="str">
        <f>IF(ISNA(VLOOKUP(C350,Вчера_КовиВак!C:C, 1, FALSE)),"ошибка",0)</f>
        <v>ошибка</v>
      </c>
      <c r="AK350" s="55"/>
      <c r="AL350" s="53" t="e">
        <f>E350-F350-VLOOKUP(C350, Вчера_КовиВак!C:BN, 2, FALSE)</f>
        <v>#N/A</v>
      </c>
      <c r="AM350" s="53" t="e">
        <f>K350-L350-VLOOKUP(C350, Вчера_КовиВак!C:BN, 4, FALSE)</f>
        <v>#N/A</v>
      </c>
      <c r="AN350" s="53" t="e">
        <f>M350-N350-VLOOKUP(C350, Вчера_КовиВак!C:BN, 6, FALSE)</f>
        <v>#N/A</v>
      </c>
      <c r="AO350" s="53" t="e">
        <f>O350-P350-VLOOKUP(C350, Вчера_КовиВак!C:BN, 8, FALSE)</f>
        <v>#N/A</v>
      </c>
      <c r="AP350" s="53" t="e">
        <f>Q350-R350-VLOOKUP(C350, Вчера_КовиВак!C:BN, 10, FALSE)</f>
        <v>#N/A</v>
      </c>
      <c r="AQ350" s="53" t="e">
        <f>S350-T350-VLOOKUP(C350, Вчера_КовиВак!C:BN, 12, FALSE)</f>
        <v>#N/A</v>
      </c>
      <c r="AR350" s="53" t="e">
        <f>U350-V350-VLOOKUP(C350, Вчера_КовиВак!C:BN, 14, FALSE)</f>
        <v>#N/A</v>
      </c>
      <c r="AS350" s="53" t="e">
        <f>W350-X350-VLOOKUP(C350, Вчера_КовиВак!C:BN, 16, FALSE)</f>
        <v>#N/A</v>
      </c>
      <c r="AT350" s="53" t="e">
        <f>Y350-Z350-VLOOKUP(C350, Вчера_КовиВак!C:BN, 18, FALSE)</f>
        <v>#N/A</v>
      </c>
      <c r="AU350" s="53" t="e">
        <f>AA350-AB350-VLOOKUP(C350, Вчера_КовиВак!C:BN, 20, FALSE)</f>
        <v>#N/A</v>
      </c>
      <c r="AV350" s="53" t="e">
        <f>AC350-AD350-VLOOKUP(C350, Вчера_КовиВак!C:BN, 22, FALSE)</f>
        <v>#N/A</v>
      </c>
      <c r="AW350" s="53" t="e">
        <f>VLOOKUP(C350, Вчера_КовиВак!C:BN, 25, FALSE)+F350*2-Z350-AB350-AD350-AG350</f>
        <v>#N/A</v>
      </c>
      <c r="AX350" s="53" t="e">
        <f>AE350-VLOOKUP(C350,Вчера_КовиВак!C:BN, 24, FALSE)</f>
        <v>#N/A</v>
      </c>
    </row>
    <row r="351" spans="1:50" ht="50.1" customHeight="1" x14ac:dyDescent="0.25">
      <c r="A351" s="42"/>
      <c r="B351" s="42"/>
      <c r="C351" s="42"/>
      <c r="D351" s="43"/>
      <c r="E351" s="44"/>
      <c r="F351" s="39"/>
      <c r="G351" s="44"/>
      <c r="H351" s="39"/>
      <c r="I351" s="44"/>
      <c r="J351" s="39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7">
        <f t="shared" si="6"/>
        <v>0</v>
      </c>
      <c r="AJ351" s="53" t="str">
        <f>IF(ISNA(VLOOKUP(C351,Вчера_КовиВак!C:C, 1, FALSE)),"ошибка",0)</f>
        <v>ошибка</v>
      </c>
      <c r="AK351" s="55"/>
      <c r="AL351" s="53" t="e">
        <f>E351-F351-VLOOKUP(C351, Вчера_КовиВак!C:BN, 2, FALSE)</f>
        <v>#N/A</v>
      </c>
      <c r="AM351" s="53" t="e">
        <f>K351-L351-VLOOKUP(C351, Вчера_КовиВак!C:BN, 4, FALSE)</f>
        <v>#N/A</v>
      </c>
      <c r="AN351" s="53" t="e">
        <f>M351-N351-VLOOKUP(C351, Вчера_КовиВак!C:BN, 6, FALSE)</f>
        <v>#N/A</v>
      </c>
      <c r="AO351" s="53" t="e">
        <f>O351-P351-VLOOKUP(C351, Вчера_КовиВак!C:BN, 8, FALSE)</f>
        <v>#N/A</v>
      </c>
      <c r="AP351" s="53" t="e">
        <f>Q351-R351-VLOOKUP(C351, Вчера_КовиВак!C:BN, 10, FALSE)</f>
        <v>#N/A</v>
      </c>
      <c r="AQ351" s="53" t="e">
        <f>S351-T351-VLOOKUP(C351, Вчера_КовиВак!C:BN, 12, FALSE)</f>
        <v>#N/A</v>
      </c>
      <c r="AR351" s="53" t="e">
        <f>U351-V351-VLOOKUP(C351, Вчера_КовиВак!C:BN, 14, FALSE)</f>
        <v>#N/A</v>
      </c>
      <c r="AS351" s="53" t="e">
        <f>W351-X351-VLOOKUP(C351, Вчера_КовиВак!C:BN, 16, FALSE)</f>
        <v>#N/A</v>
      </c>
      <c r="AT351" s="53" t="e">
        <f>Y351-Z351-VLOOKUP(C351, Вчера_КовиВак!C:BN, 18, FALSE)</f>
        <v>#N/A</v>
      </c>
      <c r="AU351" s="53" t="e">
        <f>AA351-AB351-VLOOKUP(C351, Вчера_КовиВак!C:BN, 20, FALSE)</f>
        <v>#N/A</v>
      </c>
      <c r="AV351" s="53" t="e">
        <f>AC351-AD351-VLOOKUP(C351, Вчера_КовиВак!C:BN, 22, FALSE)</f>
        <v>#N/A</v>
      </c>
      <c r="AW351" s="53" t="e">
        <f>VLOOKUP(C351, Вчера_КовиВак!C:BN, 25, FALSE)+F351*2-Z351-AB351-AD351-AG351</f>
        <v>#N/A</v>
      </c>
      <c r="AX351" s="53" t="e">
        <f>AE351-VLOOKUP(C351,Вчера_КовиВак!C:BN, 24, FALSE)</f>
        <v>#N/A</v>
      </c>
    </row>
    <row r="352" spans="1:50" ht="50.1" customHeight="1" x14ac:dyDescent="0.25">
      <c r="A352" s="42"/>
      <c r="B352" s="42"/>
      <c r="C352" s="42"/>
      <c r="D352" s="43"/>
      <c r="E352" s="44"/>
      <c r="F352" s="39"/>
      <c r="G352" s="44"/>
      <c r="H352" s="39"/>
      <c r="I352" s="44"/>
      <c r="J352" s="39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7">
        <f t="shared" si="6"/>
        <v>0</v>
      </c>
      <c r="AJ352" s="53" t="str">
        <f>IF(ISNA(VLOOKUP(C352,Вчера_КовиВак!C:C, 1, FALSE)),"ошибка",0)</f>
        <v>ошибка</v>
      </c>
      <c r="AK352" s="55"/>
      <c r="AL352" s="53" t="e">
        <f>E352-F352-VLOOKUP(C352, Вчера_КовиВак!C:BN, 2, FALSE)</f>
        <v>#N/A</v>
      </c>
      <c r="AM352" s="53" t="e">
        <f>K352-L352-VLOOKUP(C352, Вчера_КовиВак!C:BN, 4, FALSE)</f>
        <v>#N/A</v>
      </c>
      <c r="AN352" s="53" t="e">
        <f>M352-N352-VLOOKUP(C352, Вчера_КовиВак!C:BN, 6, FALSE)</f>
        <v>#N/A</v>
      </c>
      <c r="AO352" s="53" t="e">
        <f>O352-P352-VLOOKUP(C352, Вчера_КовиВак!C:BN, 8, FALSE)</f>
        <v>#N/A</v>
      </c>
      <c r="AP352" s="53" t="e">
        <f>Q352-R352-VLOOKUP(C352, Вчера_КовиВак!C:BN, 10, FALSE)</f>
        <v>#N/A</v>
      </c>
      <c r="AQ352" s="53" t="e">
        <f>S352-T352-VLOOKUP(C352, Вчера_КовиВак!C:BN, 12, FALSE)</f>
        <v>#N/A</v>
      </c>
      <c r="AR352" s="53" t="e">
        <f>U352-V352-VLOOKUP(C352, Вчера_КовиВак!C:BN, 14, FALSE)</f>
        <v>#N/A</v>
      </c>
      <c r="AS352" s="53" t="e">
        <f>W352-X352-VLOOKUP(C352, Вчера_КовиВак!C:BN, 16, FALSE)</f>
        <v>#N/A</v>
      </c>
      <c r="AT352" s="53" t="e">
        <f>Y352-Z352-VLOOKUP(C352, Вчера_КовиВак!C:BN, 18, FALSE)</f>
        <v>#N/A</v>
      </c>
      <c r="AU352" s="53" t="e">
        <f>AA352-AB352-VLOOKUP(C352, Вчера_КовиВак!C:BN, 20, FALSE)</f>
        <v>#N/A</v>
      </c>
      <c r="AV352" s="53" t="e">
        <f>AC352-AD352-VLOOKUP(C352, Вчера_КовиВак!C:BN, 22, FALSE)</f>
        <v>#N/A</v>
      </c>
      <c r="AW352" s="53" t="e">
        <f>VLOOKUP(C352, Вчера_КовиВак!C:BN, 25, FALSE)+F352*2-Z352-AB352-AD352-AG352</f>
        <v>#N/A</v>
      </c>
      <c r="AX352" s="53" t="e">
        <f>AE352-VLOOKUP(C352,Вчера_КовиВак!C:BN, 24, FALSE)</f>
        <v>#N/A</v>
      </c>
    </row>
    <row r="353" spans="1:50" ht="50.1" customHeight="1" x14ac:dyDescent="0.25">
      <c r="A353" s="42"/>
      <c r="B353" s="42"/>
      <c r="C353" s="42"/>
      <c r="D353" s="43"/>
      <c r="E353" s="44"/>
      <c r="F353" s="39"/>
      <c r="G353" s="44"/>
      <c r="H353" s="39"/>
      <c r="I353" s="44"/>
      <c r="J353" s="39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7">
        <f t="shared" si="6"/>
        <v>0</v>
      </c>
      <c r="AJ353" s="53" t="str">
        <f>IF(ISNA(VLOOKUP(C353,Вчера_КовиВак!C:C, 1, FALSE)),"ошибка",0)</f>
        <v>ошибка</v>
      </c>
      <c r="AK353" s="55"/>
      <c r="AL353" s="53" t="e">
        <f>E353-F353-VLOOKUP(C353, Вчера_КовиВак!C:BN, 2, FALSE)</f>
        <v>#N/A</v>
      </c>
      <c r="AM353" s="53" t="e">
        <f>K353-L353-VLOOKUP(C353, Вчера_КовиВак!C:BN, 4, FALSE)</f>
        <v>#N/A</v>
      </c>
      <c r="AN353" s="53" t="e">
        <f>M353-N353-VLOOKUP(C353, Вчера_КовиВак!C:BN, 6, FALSE)</f>
        <v>#N/A</v>
      </c>
      <c r="AO353" s="53" t="e">
        <f>O353-P353-VLOOKUP(C353, Вчера_КовиВак!C:BN, 8, FALSE)</f>
        <v>#N/A</v>
      </c>
      <c r="AP353" s="53" t="e">
        <f>Q353-R353-VLOOKUP(C353, Вчера_КовиВак!C:BN, 10, FALSE)</f>
        <v>#N/A</v>
      </c>
      <c r="AQ353" s="53" t="e">
        <f>S353-T353-VLOOKUP(C353, Вчера_КовиВак!C:BN, 12, FALSE)</f>
        <v>#N/A</v>
      </c>
      <c r="AR353" s="53" t="e">
        <f>U353-V353-VLOOKUP(C353, Вчера_КовиВак!C:BN, 14, FALSE)</f>
        <v>#N/A</v>
      </c>
      <c r="AS353" s="53" t="e">
        <f>W353-X353-VLOOKUP(C353, Вчера_КовиВак!C:BN, 16, FALSE)</f>
        <v>#N/A</v>
      </c>
      <c r="AT353" s="53" t="e">
        <f>Y353-Z353-VLOOKUP(C353, Вчера_КовиВак!C:BN, 18, FALSE)</f>
        <v>#N/A</v>
      </c>
      <c r="AU353" s="53" t="e">
        <f>AA353-AB353-VLOOKUP(C353, Вчера_КовиВак!C:BN, 20, FALSE)</f>
        <v>#N/A</v>
      </c>
      <c r="AV353" s="53" t="e">
        <f>AC353-AD353-VLOOKUP(C353, Вчера_КовиВак!C:BN, 22, FALSE)</f>
        <v>#N/A</v>
      </c>
      <c r="AW353" s="53" t="e">
        <f>VLOOKUP(C353, Вчера_КовиВак!C:BN, 25, FALSE)+F353*2-Z353-AB353-AD353-AG353</f>
        <v>#N/A</v>
      </c>
      <c r="AX353" s="53" t="e">
        <f>AE353-VLOOKUP(C353,Вчера_КовиВак!C:BN, 24, FALSE)</f>
        <v>#N/A</v>
      </c>
    </row>
    <row r="354" spans="1:50" ht="50.1" customHeight="1" x14ac:dyDescent="0.25">
      <c r="A354" s="42"/>
      <c r="B354" s="42"/>
      <c r="C354" s="42"/>
      <c r="D354" s="43"/>
      <c r="E354" s="44"/>
      <c r="F354" s="39"/>
      <c r="G354" s="44"/>
      <c r="H354" s="39"/>
      <c r="I354" s="44"/>
      <c r="J354" s="39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7">
        <f t="shared" si="6"/>
        <v>0</v>
      </c>
      <c r="AJ354" s="53" t="str">
        <f>IF(ISNA(VLOOKUP(C354,Вчера_КовиВак!C:C, 1, FALSE)),"ошибка",0)</f>
        <v>ошибка</v>
      </c>
      <c r="AK354" s="55"/>
      <c r="AL354" s="53" t="e">
        <f>E354-F354-VLOOKUP(C354, Вчера_КовиВак!C:BN, 2, FALSE)</f>
        <v>#N/A</v>
      </c>
      <c r="AM354" s="53" t="e">
        <f>K354-L354-VLOOKUP(C354, Вчера_КовиВак!C:BN, 4, FALSE)</f>
        <v>#N/A</v>
      </c>
      <c r="AN354" s="53" t="e">
        <f>M354-N354-VLOOKUP(C354, Вчера_КовиВак!C:BN, 6, FALSE)</f>
        <v>#N/A</v>
      </c>
      <c r="AO354" s="53" t="e">
        <f>O354-P354-VLOOKUP(C354, Вчера_КовиВак!C:BN, 8, FALSE)</f>
        <v>#N/A</v>
      </c>
      <c r="AP354" s="53" t="e">
        <f>Q354-R354-VLOOKUP(C354, Вчера_КовиВак!C:BN, 10, FALSE)</f>
        <v>#N/A</v>
      </c>
      <c r="AQ354" s="53" t="e">
        <f>S354-T354-VLOOKUP(C354, Вчера_КовиВак!C:BN, 12, FALSE)</f>
        <v>#N/A</v>
      </c>
      <c r="AR354" s="53" t="e">
        <f>U354-V354-VLOOKUP(C354, Вчера_КовиВак!C:BN, 14, FALSE)</f>
        <v>#N/A</v>
      </c>
      <c r="AS354" s="53" t="e">
        <f>W354-X354-VLOOKUP(C354, Вчера_КовиВак!C:BN, 16, FALSE)</f>
        <v>#N/A</v>
      </c>
      <c r="AT354" s="53" t="e">
        <f>Y354-Z354-VLOOKUP(C354, Вчера_КовиВак!C:BN, 18, FALSE)</f>
        <v>#N/A</v>
      </c>
      <c r="AU354" s="53" t="e">
        <f>AA354-AB354-VLOOKUP(C354, Вчера_КовиВак!C:BN, 20, FALSE)</f>
        <v>#N/A</v>
      </c>
      <c r="AV354" s="53" t="e">
        <f>AC354-AD354-VLOOKUP(C354, Вчера_КовиВак!C:BN, 22, FALSE)</f>
        <v>#N/A</v>
      </c>
      <c r="AW354" s="53" t="e">
        <f>VLOOKUP(C354, Вчера_КовиВак!C:BN, 25, FALSE)+F354*2-Z354-AB354-AD354-AG354</f>
        <v>#N/A</v>
      </c>
      <c r="AX354" s="53" t="e">
        <f>AE354-VLOOKUP(C354,Вчера_КовиВак!C:BN, 24, FALSE)</f>
        <v>#N/A</v>
      </c>
    </row>
    <row r="355" spans="1:50" ht="50.1" customHeight="1" x14ac:dyDescent="0.25">
      <c r="A355" s="42"/>
      <c r="B355" s="42"/>
      <c r="C355" s="42"/>
      <c r="D355" s="43"/>
      <c r="E355" s="44"/>
      <c r="F355" s="39"/>
      <c r="G355" s="44"/>
      <c r="H355" s="39"/>
      <c r="I355" s="44"/>
      <c r="J355" s="39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7">
        <f t="shared" si="6"/>
        <v>0</v>
      </c>
      <c r="AJ355" s="53" t="str">
        <f>IF(ISNA(VLOOKUP(C355,Вчера_КовиВак!C:C, 1, FALSE)),"ошибка",0)</f>
        <v>ошибка</v>
      </c>
      <c r="AK355" s="55"/>
      <c r="AL355" s="53" t="e">
        <f>E355-F355-VLOOKUP(C355, Вчера_КовиВак!C:BN, 2, FALSE)</f>
        <v>#N/A</v>
      </c>
      <c r="AM355" s="53" t="e">
        <f>K355-L355-VLOOKUP(C355, Вчера_КовиВак!C:BN, 4, FALSE)</f>
        <v>#N/A</v>
      </c>
      <c r="AN355" s="53" t="e">
        <f>M355-N355-VLOOKUP(C355, Вчера_КовиВак!C:BN, 6, FALSE)</f>
        <v>#N/A</v>
      </c>
      <c r="AO355" s="53" t="e">
        <f>O355-P355-VLOOKUP(C355, Вчера_КовиВак!C:BN, 8, FALSE)</f>
        <v>#N/A</v>
      </c>
      <c r="AP355" s="53" t="e">
        <f>Q355-R355-VLOOKUP(C355, Вчера_КовиВак!C:BN, 10, FALSE)</f>
        <v>#N/A</v>
      </c>
      <c r="AQ355" s="53" t="e">
        <f>S355-T355-VLOOKUP(C355, Вчера_КовиВак!C:BN, 12, FALSE)</f>
        <v>#N/A</v>
      </c>
      <c r="AR355" s="53" t="e">
        <f>U355-V355-VLOOKUP(C355, Вчера_КовиВак!C:BN, 14, FALSE)</f>
        <v>#N/A</v>
      </c>
      <c r="AS355" s="53" t="e">
        <f>W355-X355-VLOOKUP(C355, Вчера_КовиВак!C:BN, 16, FALSE)</f>
        <v>#N/A</v>
      </c>
      <c r="AT355" s="53" t="e">
        <f>Y355-Z355-VLOOKUP(C355, Вчера_КовиВак!C:BN, 18, FALSE)</f>
        <v>#N/A</v>
      </c>
      <c r="AU355" s="53" t="e">
        <f>AA355-AB355-VLOOKUP(C355, Вчера_КовиВак!C:BN, 20, FALSE)</f>
        <v>#N/A</v>
      </c>
      <c r="AV355" s="53" t="e">
        <f>AC355-AD355-VLOOKUP(C355, Вчера_КовиВак!C:BN, 22, FALSE)</f>
        <v>#N/A</v>
      </c>
      <c r="AW355" s="53" t="e">
        <f>VLOOKUP(C355, Вчера_КовиВак!C:BN, 25, FALSE)+F355*2-Z355-AB355-AD355-AG355</f>
        <v>#N/A</v>
      </c>
      <c r="AX355" s="53" t="e">
        <f>AE355-VLOOKUP(C355,Вчера_КовиВак!C:BN, 24, FALSE)</f>
        <v>#N/A</v>
      </c>
    </row>
    <row r="356" spans="1:50" ht="50.1" customHeight="1" x14ac:dyDescent="0.25">
      <c r="A356" s="42"/>
      <c r="B356" s="42"/>
      <c r="C356" s="42"/>
      <c r="D356" s="43"/>
      <c r="E356" s="44"/>
      <c r="F356" s="39"/>
      <c r="G356" s="44"/>
      <c r="H356" s="39"/>
      <c r="I356" s="44"/>
      <c r="J356" s="39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7">
        <f t="shared" si="6"/>
        <v>0</v>
      </c>
      <c r="AJ356" s="53" t="str">
        <f>IF(ISNA(VLOOKUP(C356,Вчера_КовиВак!C:C, 1, FALSE)),"ошибка",0)</f>
        <v>ошибка</v>
      </c>
      <c r="AK356" s="55"/>
      <c r="AL356" s="53" t="e">
        <f>E356-F356-VLOOKUP(C356, Вчера_КовиВак!C:BN, 2, FALSE)</f>
        <v>#N/A</v>
      </c>
      <c r="AM356" s="53" t="e">
        <f>K356-L356-VLOOKUP(C356, Вчера_КовиВак!C:BN, 4, FALSE)</f>
        <v>#N/A</v>
      </c>
      <c r="AN356" s="53" t="e">
        <f>M356-N356-VLOOKUP(C356, Вчера_КовиВак!C:BN, 6, FALSE)</f>
        <v>#N/A</v>
      </c>
      <c r="AO356" s="53" t="e">
        <f>O356-P356-VLOOKUP(C356, Вчера_КовиВак!C:BN, 8, FALSE)</f>
        <v>#N/A</v>
      </c>
      <c r="AP356" s="53" t="e">
        <f>Q356-R356-VLOOKUP(C356, Вчера_КовиВак!C:BN, 10, FALSE)</f>
        <v>#N/A</v>
      </c>
      <c r="AQ356" s="53" t="e">
        <f>S356-T356-VLOOKUP(C356, Вчера_КовиВак!C:BN, 12, FALSE)</f>
        <v>#N/A</v>
      </c>
      <c r="AR356" s="53" t="e">
        <f>U356-V356-VLOOKUP(C356, Вчера_КовиВак!C:BN, 14, FALSE)</f>
        <v>#N/A</v>
      </c>
      <c r="AS356" s="53" t="e">
        <f>W356-X356-VLOOKUP(C356, Вчера_КовиВак!C:BN, 16, FALSE)</f>
        <v>#N/A</v>
      </c>
      <c r="AT356" s="53" t="e">
        <f>Y356-Z356-VLOOKUP(C356, Вчера_КовиВак!C:BN, 18, FALSE)</f>
        <v>#N/A</v>
      </c>
      <c r="AU356" s="53" t="e">
        <f>AA356-AB356-VLOOKUP(C356, Вчера_КовиВак!C:BN, 20, FALSE)</f>
        <v>#N/A</v>
      </c>
      <c r="AV356" s="53" t="e">
        <f>AC356-AD356-VLOOKUP(C356, Вчера_КовиВак!C:BN, 22, FALSE)</f>
        <v>#N/A</v>
      </c>
      <c r="AW356" s="53" t="e">
        <f>VLOOKUP(C356, Вчера_КовиВак!C:BN, 25, FALSE)+F356*2-Z356-AB356-AD356-AG356</f>
        <v>#N/A</v>
      </c>
      <c r="AX356" s="53" t="e">
        <f>AE356-VLOOKUP(C356,Вчера_КовиВак!C:BN, 24, FALSE)</f>
        <v>#N/A</v>
      </c>
    </row>
    <row r="357" spans="1:50" ht="50.1" customHeight="1" x14ac:dyDescent="0.25">
      <c r="A357" s="42"/>
      <c r="B357" s="42"/>
      <c r="C357" s="42"/>
      <c r="D357" s="43"/>
      <c r="E357" s="44"/>
      <c r="F357" s="39"/>
      <c r="G357" s="44"/>
      <c r="H357" s="39"/>
      <c r="I357" s="44"/>
      <c r="J357" s="39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7">
        <f t="shared" si="6"/>
        <v>0</v>
      </c>
      <c r="AJ357" s="53" t="str">
        <f>IF(ISNA(VLOOKUP(C357,Вчера_КовиВак!C:C, 1, FALSE)),"ошибка",0)</f>
        <v>ошибка</v>
      </c>
      <c r="AK357" s="55"/>
      <c r="AL357" s="53" t="e">
        <f>E357-F357-VLOOKUP(C357, Вчера_КовиВак!C:BN, 2, FALSE)</f>
        <v>#N/A</v>
      </c>
      <c r="AM357" s="53" t="e">
        <f>K357-L357-VLOOKUP(C357, Вчера_КовиВак!C:BN, 4, FALSE)</f>
        <v>#N/A</v>
      </c>
      <c r="AN357" s="53" t="e">
        <f>M357-N357-VLOOKUP(C357, Вчера_КовиВак!C:BN, 6, FALSE)</f>
        <v>#N/A</v>
      </c>
      <c r="AO357" s="53" t="e">
        <f>O357-P357-VLOOKUP(C357, Вчера_КовиВак!C:BN, 8, FALSE)</f>
        <v>#N/A</v>
      </c>
      <c r="AP357" s="53" t="e">
        <f>Q357-R357-VLOOKUP(C357, Вчера_КовиВак!C:BN, 10, FALSE)</f>
        <v>#N/A</v>
      </c>
      <c r="AQ357" s="53" t="e">
        <f>S357-T357-VLOOKUP(C357, Вчера_КовиВак!C:BN, 12, FALSE)</f>
        <v>#N/A</v>
      </c>
      <c r="AR357" s="53" t="e">
        <f>U357-V357-VLOOKUP(C357, Вчера_КовиВак!C:BN, 14, FALSE)</f>
        <v>#N/A</v>
      </c>
      <c r="AS357" s="53" t="e">
        <f>W357-X357-VLOOKUP(C357, Вчера_КовиВак!C:BN, 16, FALSE)</f>
        <v>#N/A</v>
      </c>
      <c r="AT357" s="53" t="e">
        <f>Y357-Z357-VLOOKUP(C357, Вчера_КовиВак!C:BN, 18, FALSE)</f>
        <v>#N/A</v>
      </c>
      <c r="AU357" s="53" t="e">
        <f>AA357-AB357-VLOOKUP(C357, Вчера_КовиВак!C:BN, 20, FALSE)</f>
        <v>#N/A</v>
      </c>
      <c r="AV357" s="53" t="e">
        <f>AC357-AD357-VLOOKUP(C357, Вчера_КовиВак!C:BN, 22, FALSE)</f>
        <v>#N/A</v>
      </c>
      <c r="AW357" s="53" t="e">
        <f>VLOOKUP(C357, Вчера_КовиВак!C:BN, 25, FALSE)+F357*2-Z357-AB357-AD357-AG357</f>
        <v>#N/A</v>
      </c>
      <c r="AX357" s="53" t="e">
        <f>AE357-VLOOKUP(C357,Вчера_КовиВак!C:BN, 24, FALSE)</f>
        <v>#N/A</v>
      </c>
    </row>
    <row r="358" spans="1:50" ht="50.1" customHeight="1" x14ac:dyDescent="0.25">
      <c r="A358" s="42"/>
      <c r="B358" s="42"/>
      <c r="C358" s="42"/>
      <c r="D358" s="43"/>
      <c r="E358" s="44"/>
      <c r="F358" s="39"/>
      <c r="G358" s="44"/>
      <c r="H358" s="39"/>
      <c r="I358" s="44"/>
      <c r="J358" s="39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7">
        <f t="shared" si="6"/>
        <v>0</v>
      </c>
      <c r="AJ358" s="53" t="str">
        <f>IF(ISNA(VLOOKUP(C358,Вчера_КовиВак!C:C, 1, FALSE)),"ошибка",0)</f>
        <v>ошибка</v>
      </c>
      <c r="AK358" s="55"/>
      <c r="AL358" s="53" t="e">
        <f>E358-F358-VLOOKUP(C358, Вчера_КовиВак!C:BN, 2, FALSE)</f>
        <v>#N/A</v>
      </c>
      <c r="AM358" s="53" t="e">
        <f>K358-L358-VLOOKUP(C358, Вчера_КовиВак!C:BN, 4, FALSE)</f>
        <v>#N/A</v>
      </c>
      <c r="AN358" s="53" t="e">
        <f>M358-N358-VLOOKUP(C358, Вчера_КовиВак!C:BN, 6, FALSE)</f>
        <v>#N/A</v>
      </c>
      <c r="AO358" s="53" t="e">
        <f>O358-P358-VLOOKUP(C358, Вчера_КовиВак!C:BN, 8, FALSE)</f>
        <v>#N/A</v>
      </c>
      <c r="AP358" s="53" t="e">
        <f>Q358-R358-VLOOKUP(C358, Вчера_КовиВак!C:BN, 10, FALSE)</f>
        <v>#N/A</v>
      </c>
      <c r="AQ358" s="53" t="e">
        <f>S358-T358-VLOOKUP(C358, Вчера_КовиВак!C:BN, 12, FALSE)</f>
        <v>#N/A</v>
      </c>
      <c r="AR358" s="53" t="e">
        <f>U358-V358-VLOOKUP(C358, Вчера_КовиВак!C:BN, 14, FALSE)</f>
        <v>#N/A</v>
      </c>
      <c r="AS358" s="53" t="e">
        <f>W358-X358-VLOOKUP(C358, Вчера_КовиВак!C:BN, 16, FALSE)</f>
        <v>#N/A</v>
      </c>
      <c r="AT358" s="53" t="e">
        <f>Y358-Z358-VLOOKUP(C358, Вчера_КовиВак!C:BN, 18, FALSE)</f>
        <v>#N/A</v>
      </c>
      <c r="AU358" s="53" t="e">
        <f>AA358-AB358-VLOOKUP(C358, Вчера_КовиВак!C:BN, 20, FALSE)</f>
        <v>#N/A</v>
      </c>
      <c r="AV358" s="53" t="e">
        <f>AC358-AD358-VLOOKUP(C358, Вчера_КовиВак!C:BN, 22, FALSE)</f>
        <v>#N/A</v>
      </c>
      <c r="AW358" s="53" t="e">
        <f>VLOOKUP(C358, Вчера_КовиВак!C:BN, 25, FALSE)+F358*2-Z358-AB358-AD358-AG358</f>
        <v>#N/A</v>
      </c>
      <c r="AX358" s="53" t="e">
        <f>AE358-VLOOKUP(C358,Вчера_КовиВак!C:BN, 24, FALSE)</f>
        <v>#N/A</v>
      </c>
    </row>
    <row r="359" spans="1:50" ht="50.1" customHeight="1" x14ac:dyDescent="0.25">
      <c r="A359" s="42"/>
      <c r="B359" s="42"/>
      <c r="C359" s="42"/>
      <c r="D359" s="43"/>
      <c r="E359" s="44"/>
      <c r="F359" s="39"/>
      <c r="G359" s="44"/>
      <c r="H359" s="39"/>
      <c r="I359" s="44"/>
      <c r="J359" s="39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7">
        <f t="shared" si="6"/>
        <v>0</v>
      </c>
      <c r="AJ359" s="53" t="str">
        <f>IF(ISNA(VLOOKUP(C359,Вчера_КовиВак!C:C, 1, FALSE)),"ошибка",0)</f>
        <v>ошибка</v>
      </c>
      <c r="AK359" s="55"/>
      <c r="AL359" s="53" t="e">
        <f>E359-F359-VLOOKUP(C359, Вчера_КовиВак!C:BN, 2, FALSE)</f>
        <v>#N/A</v>
      </c>
      <c r="AM359" s="53" t="e">
        <f>K359-L359-VLOOKUP(C359, Вчера_КовиВак!C:BN, 4, FALSE)</f>
        <v>#N/A</v>
      </c>
      <c r="AN359" s="53" t="e">
        <f>M359-N359-VLOOKUP(C359, Вчера_КовиВак!C:BN, 6, FALSE)</f>
        <v>#N/A</v>
      </c>
      <c r="AO359" s="53" t="e">
        <f>O359-P359-VLOOKUP(C359, Вчера_КовиВак!C:BN, 8, FALSE)</f>
        <v>#N/A</v>
      </c>
      <c r="AP359" s="53" t="e">
        <f>Q359-R359-VLOOKUP(C359, Вчера_КовиВак!C:BN, 10, FALSE)</f>
        <v>#N/A</v>
      </c>
      <c r="AQ359" s="53" t="e">
        <f>S359-T359-VLOOKUP(C359, Вчера_КовиВак!C:BN, 12, FALSE)</f>
        <v>#N/A</v>
      </c>
      <c r="AR359" s="53" t="e">
        <f>U359-V359-VLOOKUP(C359, Вчера_КовиВак!C:BN, 14, FALSE)</f>
        <v>#N/A</v>
      </c>
      <c r="AS359" s="53" t="e">
        <f>W359-X359-VLOOKUP(C359, Вчера_КовиВак!C:BN, 16, FALSE)</f>
        <v>#N/A</v>
      </c>
      <c r="AT359" s="53" t="e">
        <f>Y359-Z359-VLOOKUP(C359, Вчера_КовиВак!C:BN, 18, FALSE)</f>
        <v>#N/A</v>
      </c>
      <c r="AU359" s="53" t="e">
        <f>AA359-AB359-VLOOKUP(C359, Вчера_КовиВак!C:BN, 20, FALSE)</f>
        <v>#N/A</v>
      </c>
      <c r="AV359" s="53" t="e">
        <f>AC359-AD359-VLOOKUP(C359, Вчера_КовиВак!C:BN, 22, FALSE)</f>
        <v>#N/A</v>
      </c>
      <c r="AW359" s="53" t="e">
        <f>VLOOKUP(C359, Вчера_КовиВак!C:BN, 25, FALSE)+F359*2-Z359-AB359-AD359-AG359</f>
        <v>#N/A</v>
      </c>
      <c r="AX359" s="53" t="e">
        <f>AE359-VLOOKUP(C359,Вчера_КовиВак!C:BN, 24, FALSE)</f>
        <v>#N/A</v>
      </c>
    </row>
    <row r="360" spans="1:50" ht="50.1" customHeight="1" x14ac:dyDescent="0.25">
      <c r="A360" s="42"/>
      <c r="B360" s="42"/>
      <c r="C360" s="42"/>
      <c r="D360" s="43"/>
      <c r="E360" s="44"/>
      <c r="F360" s="39"/>
      <c r="G360" s="44"/>
      <c r="H360" s="39"/>
      <c r="I360" s="44"/>
      <c r="J360" s="39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7">
        <f t="shared" si="6"/>
        <v>0</v>
      </c>
      <c r="AJ360" s="53" t="str">
        <f>IF(ISNA(VLOOKUP(C360,Вчера_КовиВак!C:C, 1, FALSE)),"ошибка",0)</f>
        <v>ошибка</v>
      </c>
      <c r="AK360" s="55"/>
      <c r="AL360" s="53" t="e">
        <f>E360-F360-VLOOKUP(C360, Вчера_КовиВак!C:BN, 2, FALSE)</f>
        <v>#N/A</v>
      </c>
      <c r="AM360" s="53" t="e">
        <f>K360-L360-VLOOKUP(C360, Вчера_КовиВак!C:BN, 4, FALSE)</f>
        <v>#N/A</v>
      </c>
      <c r="AN360" s="53" t="e">
        <f>M360-N360-VLOOKUP(C360, Вчера_КовиВак!C:BN, 6, FALSE)</f>
        <v>#N/A</v>
      </c>
      <c r="AO360" s="53" t="e">
        <f>O360-P360-VLOOKUP(C360, Вчера_КовиВак!C:BN, 8, FALSE)</f>
        <v>#N/A</v>
      </c>
      <c r="AP360" s="53" t="e">
        <f>Q360-R360-VLOOKUP(C360, Вчера_КовиВак!C:BN, 10, FALSE)</f>
        <v>#N/A</v>
      </c>
      <c r="AQ360" s="53" t="e">
        <f>S360-T360-VLOOKUP(C360, Вчера_КовиВак!C:BN, 12, FALSE)</f>
        <v>#N/A</v>
      </c>
      <c r="AR360" s="53" t="e">
        <f>U360-V360-VLOOKUP(C360, Вчера_КовиВак!C:BN, 14, FALSE)</f>
        <v>#N/A</v>
      </c>
      <c r="AS360" s="53" t="e">
        <f>W360-X360-VLOOKUP(C360, Вчера_КовиВак!C:BN, 16, FALSE)</f>
        <v>#N/A</v>
      </c>
      <c r="AT360" s="53" t="e">
        <f>Y360-Z360-VLOOKUP(C360, Вчера_КовиВак!C:BN, 18, FALSE)</f>
        <v>#N/A</v>
      </c>
      <c r="AU360" s="53" t="e">
        <f>AA360-AB360-VLOOKUP(C360, Вчера_КовиВак!C:BN, 20, FALSE)</f>
        <v>#N/A</v>
      </c>
      <c r="AV360" s="53" t="e">
        <f>AC360-AD360-VLOOKUP(C360, Вчера_КовиВак!C:BN, 22, FALSE)</f>
        <v>#N/A</v>
      </c>
      <c r="AW360" s="53" t="e">
        <f>VLOOKUP(C360, Вчера_КовиВак!C:BN, 25, FALSE)+F360*2-Z360-AB360-AD360-AG360</f>
        <v>#N/A</v>
      </c>
      <c r="AX360" s="53" t="e">
        <f>AE360-VLOOKUP(C360,Вчера_КовиВак!C:BN, 24, FALSE)</f>
        <v>#N/A</v>
      </c>
    </row>
    <row r="361" spans="1:50" ht="50.1" customHeight="1" x14ac:dyDescent="0.25">
      <c r="A361" s="42"/>
      <c r="B361" s="42"/>
      <c r="C361" s="42"/>
      <c r="D361" s="43"/>
      <c r="E361" s="44"/>
      <c r="F361" s="39"/>
      <c r="G361" s="44"/>
      <c r="H361" s="39"/>
      <c r="I361" s="44"/>
      <c r="J361" s="39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7">
        <f t="shared" si="6"/>
        <v>0</v>
      </c>
      <c r="AJ361" s="53" t="str">
        <f>IF(ISNA(VLOOKUP(C361,Вчера_КовиВак!C:C, 1, FALSE)),"ошибка",0)</f>
        <v>ошибка</v>
      </c>
      <c r="AK361" s="55"/>
      <c r="AL361" s="53" t="e">
        <f>E361-F361-VLOOKUP(C361, Вчера_КовиВак!C:BN, 2, FALSE)</f>
        <v>#N/A</v>
      </c>
      <c r="AM361" s="53" t="e">
        <f>K361-L361-VLOOKUP(C361, Вчера_КовиВак!C:BN, 4, FALSE)</f>
        <v>#N/A</v>
      </c>
      <c r="AN361" s="53" t="e">
        <f>M361-N361-VLOOKUP(C361, Вчера_КовиВак!C:BN, 6, FALSE)</f>
        <v>#N/A</v>
      </c>
      <c r="AO361" s="53" t="e">
        <f>O361-P361-VLOOKUP(C361, Вчера_КовиВак!C:BN, 8, FALSE)</f>
        <v>#N/A</v>
      </c>
      <c r="AP361" s="53" t="e">
        <f>Q361-R361-VLOOKUP(C361, Вчера_КовиВак!C:BN, 10, FALSE)</f>
        <v>#N/A</v>
      </c>
      <c r="AQ361" s="53" t="e">
        <f>S361-T361-VLOOKUP(C361, Вчера_КовиВак!C:BN, 12, FALSE)</f>
        <v>#N/A</v>
      </c>
      <c r="AR361" s="53" t="e">
        <f>U361-V361-VLOOKUP(C361, Вчера_КовиВак!C:BN, 14, FALSE)</f>
        <v>#N/A</v>
      </c>
      <c r="AS361" s="53" t="e">
        <f>W361-X361-VLOOKUP(C361, Вчера_КовиВак!C:BN, 16, FALSE)</f>
        <v>#N/A</v>
      </c>
      <c r="AT361" s="53" t="e">
        <f>Y361-Z361-VLOOKUP(C361, Вчера_КовиВак!C:BN, 18, FALSE)</f>
        <v>#N/A</v>
      </c>
      <c r="AU361" s="53" t="e">
        <f>AA361-AB361-VLOOKUP(C361, Вчера_КовиВак!C:BN, 20, FALSE)</f>
        <v>#N/A</v>
      </c>
      <c r="AV361" s="53" t="e">
        <f>AC361-AD361-VLOOKUP(C361, Вчера_КовиВак!C:BN, 22, FALSE)</f>
        <v>#N/A</v>
      </c>
      <c r="AW361" s="53" t="e">
        <f>VLOOKUP(C361, Вчера_КовиВак!C:BN, 25, FALSE)+F361*2-Z361-AB361-AD361-AG361</f>
        <v>#N/A</v>
      </c>
      <c r="AX361" s="53" t="e">
        <f>AE361-VLOOKUP(C361,Вчера_КовиВак!C:BN, 24, FALSE)</f>
        <v>#N/A</v>
      </c>
    </row>
    <row r="362" spans="1:50" ht="50.1" customHeight="1" x14ac:dyDescent="0.25">
      <c r="A362" s="42"/>
      <c r="B362" s="42"/>
      <c r="C362" s="42"/>
      <c r="D362" s="43"/>
      <c r="E362" s="44"/>
      <c r="F362" s="39"/>
      <c r="G362" s="44"/>
      <c r="H362" s="39"/>
      <c r="I362" s="44"/>
      <c r="J362" s="39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7">
        <f t="shared" si="6"/>
        <v>0</v>
      </c>
      <c r="AJ362" s="53" t="str">
        <f>IF(ISNA(VLOOKUP(C362,Вчера_КовиВак!C:C, 1, FALSE)),"ошибка",0)</f>
        <v>ошибка</v>
      </c>
      <c r="AK362" s="55"/>
      <c r="AL362" s="53" t="e">
        <f>E362-F362-VLOOKUP(C362, Вчера_КовиВак!C:BN, 2, FALSE)</f>
        <v>#N/A</v>
      </c>
      <c r="AM362" s="53" t="e">
        <f>K362-L362-VLOOKUP(C362, Вчера_КовиВак!C:BN, 4, FALSE)</f>
        <v>#N/A</v>
      </c>
      <c r="AN362" s="53" t="e">
        <f>M362-N362-VLOOKUP(C362, Вчера_КовиВак!C:BN, 6, FALSE)</f>
        <v>#N/A</v>
      </c>
      <c r="AO362" s="53" t="e">
        <f>O362-P362-VLOOKUP(C362, Вчера_КовиВак!C:BN, 8, FALSE)</f>
        <v>#N/A</v>
      </c>
      <c r="AP362" s="53" t="e">
        <f>Q362-R362-VLOOKUP(C362, Вчера_КовиВак!C:BN, 10, FALSE)</f>
        <v>#N/A</v>
      </c>
      <c r="AQ362" s="53" t="e">
        <f>S362-T362-VLOOKUP(C362, Вчера_КовиВак!C:BN, 12, FALSE)</f>
        <v>#N/A</v>
      </c>
      <c r="AR362" s="53" t="e">
        <f>U362-V362-VLOOKUP(C362, Вчера_КовиВак!C:BN, 14, FALSE)</f>
        <v>#N/A</v>
      </c>
      <c r="AS362" s="53" t="e">
        <f>W362-X362-VLOOKUP(C362, Вчера_КовиВак!C:BN, 16, FALSE)</f>
        <v>#N/A</v>
      </c>
      <c r="AT362" s="53" t="e">
        <f>Y362-Z362-VLOOKUP(C362, Вчера_КовиВак!C:BN, 18, FALSE)</f>
        <v>#N/A</v>
      </c>
      <c r="AU362" s="53" t="e">
        <f>AA362-AB362-VLOOKUP(C362, Вчера_КовиВак!C:BN, 20, FALSE)</f>
        <v>#N/A</v>
      </c>
      <c r="AV362" s="53" t="e">
        <f>AC362-AD362-VLOOKUP(C362, Вчера_КовиВак!C:BN, 22, FALSE)</f>
        <v>#N/A</v>
      </c>
      <c r="AW362" s="53" t="e">
        <f>VLOOKUP(C362, Вчера_КовиВак!C:BN, 25, FALSE)+F362*2-Z362-AB362-AD362-AG362</f>
        <v>#N/A</v>
      </c>
      <c r="AX362" s="53" t="e">
        <f>AE362-VLOOKUP(C362,Вчера_КовиВак!C:BN, 24, FALSE)</f>
        <v>#N/A</v>
      </c>
    </row>
    <row r="363" spans="1:50" ht="50.1" customHeight="1" x14ac:dyDescent="0.25">
      <c r="A363" s="42"/>
      <c r="B363" s="42"/>
      <c r="C363" s="42"/>
      <c r="D363" s="43"/>
      <c r="E363" s="44"/>
      <c r="F363" s="39"/>
      <c r="G363" s="44"/>
      <c r="H363" s="39"/>
      <c r="I363" s="44"/>
      <c r="J363" s="39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7">
        <f t="shared" si="6"/>
        <v>0</v>
      </c>
      <c r="AJ363" s="53" t="str">
        <f>IF(ISNA(VLOOKUP(C363,Вчера_КовиВак!C:C, 1, FALSE)),"ошибка",0)</f>
        <v>ошибка</v>
      </c>
      <c r="AK363" s="55"/>
      <c r="AL363" s="53" t="e">
        <f>E363-F363-VLOOKUP(C363, Вчера_КовиВак!C:BN, 2, FALSE)</f>
        <v>#N/A</v>
      </c>
      <c r="AM363" s="53" t="e">
        <f>K363-L363-VLOOKUP(C363, Вчера_КовиВак!C:BN, 4, FALSE)</f>
        <v>#N/A</v>
      </c>
      <c r="AN363" s="53" t="e">
        <f>M363-N363-VLOOKUP(C363, Вчера_КовиВак!C:BN, 6, FALSE)</f>
        <v>#N/A</v>
      </c>
      <c r="AO363" s="53" t="e">
        <f>O363-P363-VLOOKUP(C363, Вчера_КовиВак!C:BN, 8, FALSE)</f>
        <v>#N/A</v>
      </c>
      <c r="AP363" s="53" t="e">
        <f>Q363-R363-VLOOKUP(C363, Вчера_КовиВак!C:BN, 10, FALSE)</f>
        <v>#N/A</v>
      </c>
      <c r="AQ363" s="53" t="e">
        <f>S363-T363-VLOOKUP(C363, Вчера_КовиВак!C:BN, 12, FALSE)</f>
        <v>#N/A</v>
      </c>
      <c r="AR363" s="53" t="e">
        <f>U363-V363-VLOOKUP(C363, Вчера_КовиВак!C:BN, 14, FALSE)</f>
        <v>#N/A</v>
      </c>
      <c r="AS363" s="53" t="e">
        <f>W363-X363-VLOOKUP(C363, Вчера_КовиВак!C:BN, 16, FALSE)</f>
        <v>#N/A</v>
      </c>
      <c r="AT363" s="53" t="e">
        <f>Y363-Z363-VLOOKUP(C363, Вчера_КовиВак!C:BN, 18, FALSE)</f>
        <v>#N/A</v>
      </c>
      <c r="AU363" s="53" t="e">
        <f>AA363-AB363-VLOOKUP(C363, Вчера_КовиВак!C:BN, 20, FALSE)</f>
        <v>#N/A</v>
      </c>
      <c r="AV363" s="53" t="e">
        <f>AC363-AD363-VLOOKUP(C363, Вчера_КовиВак!C:BN, 22, FALSE)</f>
        <v>#N/A</v>
      </c>
      <c r="AW363" s="53" t="e">
        <f>VLOOKUP(C363, Вчера_КовиВак!C:BN, 25, FALSE)+F363*2-Z363-AB363-AD363-AG363</f>
        <v>#N/A</v>
      </c>
      <c r="AX363" s="53" t="e">
        <f>AE363-VLOOKUP(C363,Вчера_КовиВак!C:BN, 24, FALSE)</f>
        <v>#N/A</v>
      </c>
    </row>
    <row r="364" spans="1:50" ht="50.1" customHeight="1" x14ac:dyDescent="0.25">
      <c r="A364" s="42"/>
      <c r="B364" s="42"/>
      <c r="C364" s="42"/>
      <c r="D364" s="43"/>
      <c r="E364" s="44"/>
      <c r="F364" s="39"/>
      <c r="G364" s="44"/>
      <c r="H364" s="39"/>
      <c r="I364" s="44"/>
      <c r="J364" s="39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7">
        <f t="shared" si="6"/>
        <v>0</v>
      </c>
      <c r="AJ364" s="53" t="str">
        <f>IF(ISNA(VLOOKUP(C364,Вчера_КовиВак!C:C, 1, FALSE)),"ошибка",0)</f>
        <v>ошибка</v>
      </c>
      <c r="AK364" s="55"/>
      <c r="AL364" s="53" t="e">
        <f>E364-F364-VLOOKUP(C364, Вчера_КовиВак!C:BN, 2, FALSE)</f>
        <v>#N/A</v>
      </c>
      <c r="AM364" s="53" t="e">
        <f>K364-L364-VLOOKUP(C364, Вчера_КовиВак!C:BN, 4, FALSE)</f>
        <v>#N/A</v>
      </c>
      <c r="AN364" s="53" t="e">
        <f>M364-N364-VLOOKUP(C364, Вчера_КовиВак!C:BN, 6, FALSE)</f>
        <v>#N/A</v>
      </c>
      <c r="AO364" s="53" t="e">
        <f>O364-P364-VLOOKUP(C364, Вчера_КовиВак!C:BN, 8, FALSE)</f>
        <v>#N/A</v>
      </c>
      <c r="AP364" s="53" t="e">
        <f>Q364-R364-VLOOKUP(C364, Вчера_КовиВак!C:BN, 10, FALSE)</f>
        <v>#N/A</v>
      </c>
      <c r="AQ364" s="53" t="e">
        <f>S364-T364-VLOOKUP(C364, Вчера_КовиВак!C:BN, 12, FALSE)</f>
        <v>#N/A</v>
      </c>
      <c r="AR364" s="53" t="e">
        <f>U364-V364-VLOOKUP(C364, Вчера_КовиВак!C:BN, 14, FALSE)</f>
        <v>#N/A</v>
      </c>
      <c r="AS364" s="53" t="e">
        <f>W364-X364-VLOOKUP(C364, Вчера_КовиВак!C:BN, 16, FALSE)</f>
        <v>#N/A</v>
      </c>
      <c r="AT364" s="53" t="e">
        <f>Y364-Z364-VLOOKUP(C364, Вчера_КовиВак!C:BN, 18, FALSE)</f>
        <v>#N/A</v>
      </c>
      <c r="AU364" s="53" t="e">
        <f>AA364-AB364-VLOOKUP(C364, Вчера_КовиВак!C:BN, 20, FALSE)</f>
        <v>#N/A</v>
      </c>
      <c r="AV364" s="53" t="e">
        <f>AC364-AD364-VLOOKUP(C364, Вчера_КовиВак!C:BN, 22, FALSE)</f>
        <v>#N/A</v>
      </c>
      <c r="AW364" s="53" t="e">
        <f>VLOOKUP(C364, Вчера_КовиВак!C:BN, 25, FALSE)+F364*2-Z364-AB364-AD364-AG364</f>
        <v>#N/A</v>
      </c>
      <c r="AX364" s="53" t="e">
        <f>AE364-VLOOKUP(C364,Вчера_КовиВак!C:BN, 24, FALSE)</f>
        <v>#N/A</v>
      </c>
    </row>
    <row r="365" spans="1:50" ht="50.1" customHeight="1" x14ac:dyDescent="0.25">
      <c r="A365" s="42"/>
      <c r="B365" s="42"/>
      <c r="C365" s="42"/>
      <c r="D365" s="43"/>
      <c r="E365" s="44"/>
      <c r="F365" s="39"/>
      <c r="G365" s="44"/>
      <c r="H365" s="39"/>
      <c r="I365" s="44"/>
      <c r="J365" s="39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7">
        <f t="shared" si="6"/>
        <v>0</v>
      </c>
      <c r="AJ365" s="53" t="str">
        <f>IF(ISNA(VLOOKUP(C365,Вчера_КовиВак!C:C, 1, FALSE)),"ошибка",0)</f>
        <v>ошибка</v>
      </c>
      <c r="AK365" s="55"/>
      <c r="AL365" s="53" t="e">
        <f>E365-F365-VLOOKUP(C365, Вчера_КовиВак!C:BN, 2, FALSE)</f>
        <v>#N/A</v>
      </c>
      <c r="AM365" s="53" t="e">
        <f>K365-L365-VLOOKUP(C365, Вчера_КовиВак!C:BN, 4, FALSE)</f>
        <v>#N/A</v>
      </c>
      <c r="AN365" s="53" t="e">
        <f>M365-N365-VLOOKUP(C365, Вчера_КовиВак!C:BN, 6, FALSE)</f>
        <v>#N/A</v>
      </c>
      <c r="AO365" s="53" t="e">
        <f>O365-P365-VLOOKUP(C365, Вчера_КовиВак!C:BN, 8, FALSE)</f>
        <v>#N/A</v>
      </c>
      <c r="AP365" s="53" t="e">
        <f>Q365-R365-VLOOKUP(C365, Вчера_КовиВак!C:BN, 10, FALSE)</f>
        <v>#N/A</v>
      </c>
      <c r="AQ365" s="53" t="e">
        <f>S365-T365-VLOOKUP(C365, Вчера_КовиВак!C:BN, 12, FALSE)</f>
        <v>#N/A</v>
      </c>
      <c r="AR365" s="53" t="e">
        <f>U365-V365-VLOOKUP(C365, Вчера_КовиВак!C:BN, 14, FALSE)</f>
        <v>#N/A</v>
      </c>
      <c r="AS365" s="53" t="e">
        <f>W365-X365-VLOOKUP(C365, Вчера_КовиВак!C:BN, 16, FALSE)</f>
        <v>#N/A</v>
      </c>
      <c r="AT365" s="53" t="e">
        <f>Y365-Z365-VLOOKUP(C365, Вчера_КовиВак!C:BN, 18, FALSE)</f>
        <v>#N/A</v>
      </c>
      <c r="AU365" s="53" t="e">
        <f>AA365-AB365-VLOOKUP(C365, Вчера_КовиВак!C:BN, 20, FALSE)</f>
        <v>#N/A</v>
      </c>
      <c r="AV365" s="53" t="e">
        <f>AC365-AD365-VLOOKUP(C365, Вчера_КовиВак!C:BN, 22, FALSE)</f>
        <v>#N/A</v>
      </c>
      <c r="AW365" s="53" t="e">
        <f>VLOOKUP(C365, Вчера_КовиВак!C:BN, 25, FALSE)+F365*2-Z365-AB365-AD365-AG365</f>
        <v>#N/A</v>
      </c>
      <c r="AX365" s="53" t="e">
        <f>AE365-VLOOKUP(C365,Вчера_КовиВак!C:BN, 24, FALSE)</f>
        <v>#N/A</v>
      </c>
    </row>
    <row r="366" spans="1:50" ht="50.1" customHeight="1" x14ac:dyDescent="0.25">
      <c r="A366" s="42"/>
      <c r="B366" s="42"/>
      <c r="C366" s="42"/>
      <c r="D366" s="43"/>
      <c r="E366" s="44"/>
      <c r="F366" s="39"/>
      <c r="G366" s="44"/>
      <c r="H366" s="39"/>
      <c r="I366" s="44"/>
      <c r="J366" s="39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7">
        <f t="shared" si="6"/>
        <v>0</v>
      </c>
      <c r="AJ366" s="53" t="str">
        <f>IF(ISNA(VLOOKUP(C366,Вчера_КовиВак!C:C, 1, FALSE)),"ошибка",0)</f>
        <v>ошибка</v>
      </c>
      <c r="AK366" s="55"/>
      <c r="AL366" s="53" t="e">
        <f>E366-F366-VLOOKUP(C366, Вчера_КовиВак!C:BN, 2, FALSE)</f>
        <v>#N/A</v>
      </c>
      <c r="AM366" s="53" t="e">
        <f>K366-L366-VLOOKUP(C366, Вчера_КовиВак!C:BN, 4, FALSE)</f>
        <v>#N/A</v>
      </c>
      <c r="AN366" s="53" t="e">
        <f>M366-N366-VLOOKUP(C366, Вчера_КовиВак!C:BN, 6, FALSE)</f>
        <v>#N/A</v>
      </c>
      <c r="AO366" s="53" t="e">
        <f>O366-P366-VLOOKUP(C366, Вчера_КовиВак!C:BN, 8, FALSE)</f>
        <v>#N/A</v>
      </c>
      <c r="AP366" s="53" t="e">
        <f>Q366-R366-VLOOKUP(C366, Вчера_КовиВак!C:BN, 10, FALSE)</f>
        <v>#N/A</v>
      </c>
      <c r="AQ366" s="53" t="e">
        <f>S366-T366-VLOOKUP(C366, Вчера_КовиВак!C:BN, 12, FALSE)</f>
        <v>#N/A</v>
      </c>
      <c r="AR366" s="53" t="e">
        <f>U366-V366-VLOOKUP(C366, Вчера_КовиВак!C:BN, 14, FALSE)</f>
        <v>#N/A</v>
      </c>
      <c r="AS366" s="53" t="e">
        <f>W366-X366-VLOOKUP(C366, Вчера_КовиВак!C:BN, 16, FALSE)</f>
        <v>#N/A</v>
      </c>
      <c r="AT366" s="53" t="e">
        <f>Y366-Z366-VLOOKUP(C366, Вчера_КовиВак!C:BN, 18, FALSE)</f>
        <v>#N/A</v>
      </c>
      <c r="AU366" s="53" t="e">
        <f>AA366-AB366-VLOOKUP(C366, Вчера_КовиВак!C:BN, 20, FALSE)</f>
        <v>#N/A</v>
      </c>
      <c r="AV366" s="53" t="e">
        <f>AC366-AD366-VLOOKUP(C366, Вчера_КовиВак!C:BN, 22, FALSE)</f>
        <v>#N/A</v>
      </c>
      <c r="AW366" s="53" t="e">
        <f>VLOOKUP(C366, Вчера_КовиВак!C:BN, 25, FALSE)+F366*2-Z366-AB366-AD366-AG366</f>
        <v>#N/A</v>
      </c>
      <c r="AX366" s="53" t="e">
        <f>AE366-VLOOKUP(C366,Вчера_КовиВак!C:BN, 24, FALSE)</f>
        <v>#N/A</v>
      </c>
    </row>
    <row r="367" spans="1:50" ht="50.1" customHeight="1" x14ac:dyDescent="0.25">
      <c r="A367" s="42"/>
      <c r="B367" s="42"/>
      <c r="C367" s="42"/>
      <c r="D367" s="43"/>
      <c r="E367" s="44"/>
      <c r="F367" s="39"/>
      <c r="G367" s="44"/>
      <c r="H367" s="39"/>
      <c r="I367" s="44"/>
      <c r="J367" s="39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7">
        <f t="shared" si="6"/>
        <v>0</v>
      </c>
      <c r="AJ367" s="53" t="str">
        <f>IF(ISNA(VLOOKUP(C367,Вчера_КовиВак!C:C, 1, FALSE)),"ошибка",0)</f>
        <v>ошибка</v>
      </c>
      <c r="AK367" s="55"/>
      <c r="AL367" s="53" t="e">
        <f>E367-F367-VLOOKUP(C367, Вчера_КовиВак!C:BN, 2, FALSE)</f>
        <v>#N/A</v>
      </c>
      <c r="AM367" s="53" t="e">
        <f>K367-L367-VLOOKUP(C367, Вчера_КовиВак!C:BN, 4, FALSE)</f>
        <v>#N/A</v>
      </c>
      <c r="AN367" s="53" t="e">
        <f>M367-N367-VLOOKUP(C367, Вчера_КовиВак!C:BN, 6, FALSE)</f>
        <v>#N/A</v>
      </c>
      <c r="AO367" s="53" t="e">
        <f>O367-P367-VLOOKUP(C367, Вчера_КовиВак!C:BN, 8, FALSE)</f>
        <v>#N/A</v>
      </c>
      <c r="AP367" s="53" t="e">
        <f>Q367-R367-VLOOKUP(C367, Вчера_КовиВак!C:BN, 10, FALSE)</f>
        <v>#N/A</v>
      </c>
      <c r="AQ367" s="53" t="e">
        <f>S367-T367-VLOOKUP(C367, Вчера_КовиВак!C:BN, 12, FALSE)</f>
        <v>#N/A</v>
      </c>
      <c r="AR367" s="53" t="e">
        <f>U367-V367-VLOOKUP(C367, Вчера_КовиВак!C:BN, 14, FALSE)</f>
        <v>#N/A</v>
      </c>
      <c r="AS367" s="53" t="e">
        <f>W367-X367-VLOOKUP(C367, Вчера_КовиВак!C:BN, 16, FALSE)</f>
        <v>#N/A</v>
      </c>
      <c r="AT367" s="53" t="e">
        <f>Y367-Z367-VLOOKUP(C367, Вчера_КовиВак!C:BN, 18, FALSE)</f>
        <v>#N/A</v>
      </c>
      <c r="AU367" s="53" t="e">
        <f>AA367-AB367-VLOOKUP(C367, Вчера_КовиВак!C:BN, 20, FALSE)</f>
        <v>#N/A</v>
      </c>
      <c r="AV367" s="53" t="e">
        <f>AC367-AD367-VLOOKUP(C367, Вчера_КовиВак!C:BN, 22, FALSE)</f>
        <v>#N/A</v>
      </c>
      <c r="AW367" s="53" t="e">
        <f>VLOOKUP(C367, Вчера_КовиВак!C:BN, 25, FALSE)+F367*2-Z367-AB367-AD367-AG367</f>
        <v>#N/A</v>
      </c>
      <c r="AX367" s="53" t="e">
        <f>AE367-VLOOKUP(C367,Вчера_КовиВак!C:BN, 24, FALSE)</f>
        <v>#N/A</v>
      </c>
    </row>
    <row r="368" spans="1:50" ht="50.1" customHeight="1" x14ac:dyDescent="0.25">
      <c r="A368" s="42"/>
      <c r="B368" s="42"/>
      <c r="C368" s="42"/>
      <c r="D368" s="43"/>
      <c r="E368" s="44"/>
      <c r="F368" s="39"/>
      <c r="G368" s="44"/>
      <c r="H368" s="39"/>
      <c r="I368" s="44"/>
      <c r="J368" s="39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7">
        <f t="shared" si="6"/>
        <v>0</v>
      </c>
      <c r="AJ368" s="53" t="str">
        <f>IF(ISNA(VLOOKUP(C368,Вчера_КовиВак!C:C, 1, FALSE)),"ошибка",0)</f>
        <v>ошибка</v>
      </c>
      <c r="AK368" s="55"/>
      <c r="AL368" s="53" t="e">
        <f>E368-F368-VLOOKUP(C368, Вчера_КовиВак!C:BN, 2, FALSE)</f>
        <v>#N/A</v>
      </c>
      <c r="AM368" s="53" t="e">
        <f>K368-L368-VLOOKUP(C368, Вчера_КовиВак!C:BN, 4, FALSE)</f>
        <v>#N/A</v>
      </c>
      <c r="AN368" s="53" t="e">
        <f>M368-N368-VLOOKUP(C368, Вчера_КовиВак!C:BN, 6, FALSE)</f>
        <v>#N/A</v>
      </c>
      <c r="AO368" s="53" t="e">
        <f>O368-P368-VLOOKUP(C368, Вчера_КовиВак!C:BN, 8, FALSE)</f>
        <v>#N/A</v>
      </c>
      <c r="AP368" s="53" t="e">
        <f>Q368-R368-VLOOKUP(C368, Вчера_КовиВак!C:BN, 10, FALSE)</f>
        <v>#N/A</v>
      </c>
      <c r="AQ368" s="53" t="e">
        <f>S368-T368-VLOOKUP(C368, Вчера_КовиВак!C:BN, 12, FALSE)</f>
        <v>#N/A</v>
      </c>
      <c r="AR368" s="53" t="e">
        <f>U368-V368-VLOOKUP(C368, Вчера_КовиВак!C:BN, 14, FALSE)</f>
        <v>#N/A</v>
      </c>
      <c r="AS368" s="53" t="e">
        <f>W368-X368-VLOOKUP(C368, Вчера_КовиВак!C:BN, 16, FALSE)</f>
        <v>#N/A</v>
      </c>
      <c r="AT368" s="53" t="e">
        <f>Y368-Z368-VLOOKUP(C368, Вчера_КовиВак!C:BN, 18, FALSE)</f>
        <v>#N/A</v>
      </c>
      <c r="AU368" s="53" t="e">
        <f>AA368-AB368-VLOOKUP(C368, Вчера_КовиВак!C:BN, 20, FALSE)</f>
        <v>#N/A</v>
      </c>
      <c r="AV368" s="53" t="e">
        <f>AC368-AD368-VLOOKUP(C368, Вчера_КовиВак!C:BN, 22, FALSE)</f>
        <v>#N/A</v>
      </c>
      <c r="AW368" s="53" t="e">
        <f>VLOOKUP(C368, Вчера_КовиВак!C:BN, 25, FALSE)+F368*2-Z368-AB368-AD368-AG368</f>
        <v>#N/A</v>
      </c>
      <c r="AX368" s="53" t="e">
        <f>AE368-VLOOKUP(C368,Вчера_КовиВак!C:BN, 24, FALSE)</f>
        <v>#N/A</v>
      </c>
    </row>
    <row r="369" spans="1:50" ht="50.1" customHeight="1" x14ac:dyDescent="0.25">
      <c r="A369" s="42"/>
      <c r="B369" s="42"/>
      <c r="C369" s="42"/>
      <c r="D369" s="43"/>
      <c r="E369" s="44"/>
      <c r="F369" s="39"/>
      <c r="G369" s="44"/>
      <c r="H369" s="39"/>
      <c r="I369" s="44"/>
      <c r="J369" s="39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7">
        <f t="shared" si="6"/>
        <v>0</v>
      </c>
      <c r="AJ369" s="53" t="str">
        <f>IF(ISNA(VLOOKUP(C369,Вчера_КовиВак!C:C, 1, FALSE)),"ошибка",0)</f>
        <v>ошибка</v>
      </c>
      <c r="AK369" s="55"/>
      <c r="AL369" s="53" t="e">
        <f>E369-F369-VLOOKUP(C369, Вчера_КовиВак!C:BN, 2, FALSE)</f>
        <v>#N/A</v>
      </c>
      <c r="AM369" s="53" t="e">
        <f>K369-L369-VLOOKUP(C369, Вчера_КовиВак!C:BN, 4, FALSE)</f>
        <v>#N/A</v>
      </c>
      <c r="AN369" s="53" t="e">
        <f>M369-N369-VLOOKUP(C369, Вчера_КовиВак!C:BN, 6, FALSE)</f>
        <v>#N/A</v>
      </c>
      <c r="AO369" s="53" t="e">
        <f>O369-P369-VLOOKUP(C369, Вчера_КовиВак!C:BN, 8, FALSE)</f>
        <v>#N/A</v>
      </c>
      <c r="AP369" s="53" t="e">
        <f>Q369-R369-VLOOKUP(C369, Вчера_КовиВак!C:BN, 10, FALSE)</f>
        <v>#N/A</v>
      </c>
      <c r="AQ369" s="53" t="e">
        <f>S369-T369-VLOOKUP(C369, Вчера_КовиВак!C:BN, 12, FALSE)</f>
        <v>#N/A</v>
      </c>
      <c r="AR369" s="53" t="e">
        <f>U369-V369-VLOOKUP(C369, Вчера_КовиВак!C:BN, 14, FALSE)</f>
        <v>#N/A</v>
      </c>
      <c r="AS369" s="53" t="e">
        <f>W369-X369-VLOOKUP(C369, Вчера_КовиВак!C:BN, 16, FALSE)</f>
        <v>#N/A</v>
      </c>
      <c r="AT369" s="53" t="e">
        <f>Y369-Z369-VLOOKUP(C369, Вчера_КовиВак!C:BN, 18, FALSE)</f>
        <v>#N/A</v>
      </c>
      <c r="AU369" s="53" t="e">
        <f>AA369-AB369-VLOOKUP(C369, Вчера_КовиВак!C:BN, 20, FALSE)</f>
        <v>#N/A</v>
      </c>
      <c r="AV369" s="53" t="e">
        <f>AC369-AD369-VLOOKUP(C369, Вчера_КовиВак!C:BN, 22, FALSE)</f>
        <v>#N/A</v>
      </c>
      <c r="AW369" s="53" t="e">
        <f>VLOOKUP(C369, Вчера_КовиВак!C:BN, 25, FALSE)+F369*2-Z369-AB369-AD369-AG369</f>
        <v>#N/A</v>
      </c>
      <c r="AX369" s="53" t="e">
        <f>AE369-VLOOKUP(C369,Вчера_КовиВак!C:BN, 24, FALSE)</f>
        <v>#N/A</v>
      </c>
    </row>
    <row r="370" spans="1:50" ht="50.1" customHeight="1" x14ac:dyDescent="0.25">
      <c r="A370" s="42"/>
      <c r="B370" s="42"/>
      <c r="C370" s="42"/>
      <c r="D370" s="43"/>
      <c r="E370" s="44"/>
      <c r="F370" s="39"/>
      <c r="G370" s="44"/>
      <c r="H370" s="39"/>
      <c r="I370" s="44"/>
      <c r="J370" s="39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7">
        <f t="shared" si="6"/>
        <v>0</v>
      </c>
      <c r="AJ370" s="53" t="str">
        <f>IF(ISNA(VLOOKUP(C370,Вчера_КовиВак!C:C, 1, FALSE)),"ошибка",0)</f>
        <v>ошибка</v>
      </c>
      <c r="AK370" s="55"/>
      <c r="AL370" s="53" t="e">
        <f>E370-F370-VLOOKUP(C370, Вчера_КовиВак!C:BN, 2, FALSE)</f>
        <v>#N/A</v>
      </c>
      <c r="AM370" s="53" t="e">
        <f>K370-L370-VLOOKUP(C370, Вчера_КовиВак!C:BN, 4, FALSE)</f>
        <v>#N/A</v>
      </c>
      <c r="AN370" s="53" t="e">
        <f>M370-N370-VLOOKUP(C370, Вчера_КовиВак!C:BN, 6, FALSE)</f>
        <v>#N/A</v>
      </c>
      <c r="AO370" s="53" t="e">
        <f>O370-P370-VLOOKUP(C370, Вчера_КовиВак!C:BN, 8, FALSE)</f>
        <v>#N/A</v>
      </c>
      <c r="AP370" s="53" t="e">
        <f>Q370-R370-VLOOKUP(C370, Вчера_КовиВак!C:BN, 10, FALSE)</f>
        <v>#N/A</v>
      </c>
      <c r="AQ370" s="53" t="e">
        <f>S370-T370-VLOOKUP(C370, Вчера_КовиВак!C:BN, 12, FALSE)</f>
        <v>#N/A</v>
      </c>
      <c r="AR370" s="53" t="e">
        <f>U370-V370-VLOOKUP(C370, Вчера_КовиВак!C:BN, 14, FALSE)</f>
        <v>#N/A</v>
      </c>
      <c r="AS370" s="53" t="e">
        <f>W370-X370-VLOOKUP(C370, Вчера_КовиВак!C:BN, 16, FALSE)</f>
        <v>#N/A</v>
      </c>
      <c r="AT370" s="53" t="e">
        <f>Y370-Z370-VLOOKUP(C370, Вчера_КовиВак!C:BN, 18, FALSE)</f>
        <v>#N/A</v>
      </c>
      <c r="AU370" s="53" t="e">
        <f>AA370-AB370-VLOOKUP(C370, Вчера_КовиВак!C:BN, 20, FALSE)</f>
        <v>#N/A</v>
      </c>
      <c r="AV370" s="53" t="e">
        <f>AC370-AD370-VLOOKUP(C370, Вчера_КовиВак!C:BN, 22, FALSE)</f>
        <v>#N/A</v>
      </c>
      <c r="AW370" s="53" t="e">
        <f>VLOOKUP(C370, Вчера_КовиВак!C:BN, 25, FALSE)+F370*2-Z370-AB370-AD370-AG370</f>
        <v>#N/A</v>
      </c>
      <c r="AX370" s="53" t="e">
        <f>AE370-VLOOKUP(C370,Вчера_КовиВак!C:BN, 24, FALSE)</f>
        <v>#N/A</v>
      </c>
    </row>
    <row r="371" spans="1:50" ht="50.1" customHeight="1" x14ac:dyDescent="0.25">
      <c r="A371" s="42"/>
      <c r="B371" s="42"/>
      <c r="C371" s="42"/>
      <c r="D371" s="43"/>
      <c r="E371" s="44"/>
      <c r="F371" s="39"/>
      <c r="G371" s="44"/>
      <c r="H371" s="39"/>
      <c r="I371" s="44"/>
      <c r="J371" s="39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7">
        <f t="shared" si="6"/>
        <v>0</v>
      </c>
      <c r="AJ371" s="53" t="str">
        <f>IF(ISNA(VLOOKUP(C371,Вчера_КовиВак!C:C, 1, FALSE)),"ошибка",0)</f>
        <v>ошибка</v>
      </c>
      <c r="AK371" s="55"/>
      <c r="AL371" s="53" t="e">
        <f>E371-F371-VLOOKUP(C371, Вчера_КовиВак!C:BN, 2, FALSE)</f>
        <v>#N/A</v>
      </c>
      <c r="AM371" s="53" t="e">
        <f>K371-L371-VLOOKUP(C371, Вчера_КовиВак!C:BN, 4, FALSE)</f>
        <v>#N/A</v>
      </c>
      <c r="AN371" s="53" t="e">
        <f>M371-N371-VLOOKUP(C371, Вчера_КовиВак!C:BN, 6, FALSE)</f>
        <v>#N/A</v>
      </c>
      <c r="AO371" s="53" t="e">
        <f>O371-P371-VLOOKUP(C371, Вчера_КовиВак!C:BN, 8, FALSE)</f>
        <v>#N/A</v>
      </c>
      <c r="AP371" s="53" t="e">
        <f>Q371-R371-VLOOKUP(C371, Вчера_КовиВак!C:BN, 10, FALSE)</f>
        <v>#N/A</v>
      </c>
      <c r="AQ371" s="53" t="e">
        <f>S371-T371-VLOOKUP(C371, Вчера_КовиВак!C:BN, 12, FALSE)</f>
        <v>#N/A</v>
      </c>
      <c r="AR371" s="53" t="e">
        <f>U371-V371-VLOOKUP(C371, Вчера_КовиВак!C:BN, 14, FALSE)</f>
        <v>#N/A</v>
      </c>
      <c r="AS371" s="53" t="e">
        <f>W371-X371-VLOOKUP(C371, Вчера_КовиВак!C:BN, 16, FALSE)</f>
        <v>#N/A</v>
      </c>
      <c r="AT371" s="53" t="e">
        <f>Y371-Z371-VLOOKUP(C371, Вчера_КовиВак!C:BN, 18, FALSE)</f>
        <v>#N/A</v>
      </c>
      <c r="AU371" s="53" t="e">
        <f>AA371-AB371-VLOOKUP(C371, Вчера_КовиВак!C:BN, 20, FALSE)</f>
        <v>#N/A</v>
      </c>
      <c r="AV371" s="53" t="e">
        <f>AC371-AD371-VLOOKUP(C371, Вчера_КовиВак!C:BN, 22, FALSE)</f>
        <v>#N/A</v>
      </c>
      <c r="AW371" s="53" t="e">
        <f>VLOOKUP(C371, Вчера_КовиВак!C:BN, 25, FALSE)+F371*2-Z371-AB371-AD371-AG371</f>
        <v>#N/A</v>
      </c>
      <c r="AX371" s="53" t="e">
        <f>AE371-VLOOKUP(C371,Вчера_КовиВак!C:BN, 24, FALSE)</f>
        <v>#N/A</v>
      </c>
    </row>
    <row r="372" spans="1:50" ht="50.1" customHeight="1" x14ac:dyDescent="0.25">
      <c r="A372" s="42"/>
      <c r="B372" s="42"/>
      <c r="C372" s="42"/>
      <c r="D372" s="43"/>
      <c r="E372" s="44"/>
      <c r="F372" s="39"/>
      <c r="G372" s="44"/>
      <c r="H372" s="39"/>
      <c r="I372" s="44"/>
      <c r="J372" s="39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7">
        <f t="shared" si="6"/>
        <v>0</v>
      </c>
      <c r="AJ372" s="53" t="str">
        <f>IF(ISNA(VLOOKUP(C372,Вчера_КовиВак!C:C, 1, FALSE)),"ошибка",0)</f>
        <v>ошибка</v>
      </c>
      <c r="AK372" s="55"/>
      <c r="AL372" s="53" t="e">
        <f>E372-F372-VLOOKUP(C372, Вчера_КовиВак!C:BN, 2, FALSE)</f>
        <v>#N/A</v>
      </c>
      <c r="AM372" s="53" t="e">
        <f>K372-L372-VLOOKUP(C372, Вчера_КовиВак!C:BN, 4, FALSE)</f>
        <v>#N/A</v>
      </c>
      <c r="AN372" s="53" t="e">
        <f>M372-N372-VLOOKUP(C372, Вчера_КовиВак!C:BN, 6, FALSE)</f>
        <v>#N/A</v>
      </c>
      <c r="AO372" s="53" t="e">
        <f>O372-P372-VLOOKUP(C372, Вчера_КовиВак!C:BN, 8, FALSE)</f>
        <v>#N/A</v>
      </c>
      <c r="AP372" s="53" t="e">
        <f>Q372-R372-VLOOKUP(C372, Вчера_КовиВак!C:BN, 10, FALSE)</f>
        <v>#N/A</v>
      </c>
      <c r="AQ372" s="53" t="e">
        <f>S372-T372-VLOOKUP(C372, Вчера_КовиВак!C:BN, 12, FALSE)</f>
        <v>#N/A</v>
      </c>
      <c r="AR372" s="53" t="e">
        <f>U372-V372-VLOOKUP(C372, Вчера_КовиВак!C:BN, 14, FALSE)</f>
        <v>#N/A</v>
      </c>
      <c r="AS372" s="53" t="e">
        <f>W372-X372-VLOOKUP(C372, Вчера_КовиВак!C:BN, 16, FALSE)</f>
        <v>#N/A</v>
      </c>
      <c r="AT372" s="53" t="e">
        <f>Y372-Z372-VLOOKUP(C372, Вчера_КовиВак!C:BN, 18, FALSE)</f>
        <v>#N/A</v>
      </c>
      <c r="AU372" s="53" t="e">
        <f>AA372-AB372-VLOOKUP(C372, Вчера_КовиВак!C:BN, 20, FALSE)</f>
        <v>#N/A</v>
      </c>
      <c r="AV372" s="53" t="e">
        <f>AC372-AD372-VLOOKUP(C372, Вчера_КовиВак!C:BN, 22, FALSE)</f>
        <v>#N/A</v>
      </c>
      <c r="AW372" s="53" t="e">
        <f>VLOOKUP(C372, Вчера_КовиВак!C:BN, 25, FALSE)+F372*2-Z372-AB372-AD372-AG372</f>
        <v>#N/A</v>
      </c>
      <c r="AX372" s="53" t="e">
        <f>AE372-VLOOKUP(C372,Вчера_КовиВак!C:BN, 24, FALSE)</f>
        <v>#N/A</v>
      </c>
    </row>
    <row r="373" spans="1:50" ht="50.1" customHeight="1" x14ac:dyDescent="0.25">
      <c r="A373" s="42"/>
      <c r="B373" s="42"/>
      <c r="C373" s="42"/>
      <c r="D373" s="43"/>
      <c r="E373" s="44"/>
      <c r="F373" s="39"/>
      <c r="G373" s="44"/>
      <c r="H373" s="39"/>
      <c r="I373" s="44"/>
      <c r="J373" s="39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7">
        <f t="shared" si="6"/>
        <v>0</v>
      </c>
      <c r="AJ373" s="53" t="str">
        <f>IF(ISNA(VLOOKUP(C373,Вчера_КовиВак!C:C, 1, FALSE)),"ошибка",0)</f>
        <v>ошибка</v>
      </c>
      <c r="AK373" s="55"/>
      <c r="AL373" s="53" t="e">
        <f>E373-F373-VLOOKUP(C373, Вчера_КовиВак!C:BN, 2, FALSE)</f>
        <v>#N/A</v>
      </c>
      <c r="AM373" s="53" t="e">
        <f>K373-L373-VLOOKUP(C373, Вчера_КовиВак!C:BN, 4, FALSE)</f>
        <v>#N/A</v>
      </c>
      <c r="AN373" s="53" t="e">
        <f>M373-N373-VLOOKUP(C373, Вчера_КовиВак!C:BN, 6, FALSE)</f>
        <v>#N/A</v>
      </c>
      <c r="AO373" s="53" t="e">
        <f>O373-P373-VLOOKUP(C373, Вчера_КовиВак!C:BN, 8, FALSE)</f>
        <v>#N/A</v>
      </c>
      <c r="AP373" s="53" t="e">
        <f>Q373-R373-VLOOKUP(C373, Вчера_КовиВак!C:BN, 10, FALSE)</f>
        <v>#N/A</v>
      </c>
      <c r="AQ373" s="53" t="e">
        <f>S373-T373-VLOOKUP(C373, Вчера_КовиВак!C:BN, 12, FALSE)</f>
        <v>#N/A</v>
      </c>
      <c r="AR373" s="53" t="e">
        <f>U373-V373-VLOOKUP(C373, Вчера_КовиВак!C:BN, 14, FALSE)</f>
        <v>#N/A</v>
      </c>
      <c r="AS373" s="53" t="e">
        <f>W373-X373-VLOOKUP(C373, Вчера_КовиВак!C:BN, 16, FALSE)</f>
        <v>#N/A</v>
      </c>
      <c r="AT373" s="53" t="e">
        <f>Y373-Z373-VLOOKUP(C373, Вчера_КовиВак!C:BN, 18, FALSE)</f>
        <v>#N/A</v>
      </c>
      <c r="AU373" s="53" t="e">
        <f>AA373-AB373-VLOOKUP(C373, Вчера_КовиВак!C:BN, 20, FALSE)</f>
        <v>#N/A</v>
      </c>
      <c r="AV373" s="53" t="e">
        <f>AC373-AD373-VLOOKUP(C373, Вчера_КовиВак!C:BN, 22, FALSE)</f>
        <v>#N/A</v>
      </c>
      <c r="AW373" s="53" t="e">
        <f>VLOOKUP(C373, Вчера_КовиВак!C:BN, 25, FALSE)+F373*2-Z373-AB373-AD373-AG373</f>
        <v>#N/A</v>
      </c>
      <c r="AX373" s="53" t="e">
        <f>AE373-VLOOKUP(C373,Вчера_КовиВак!C:BN, 24, FALSE)</f>
        <v>#N/A</v>
      </c>
    </row>
    <row r="374" spans="1:50" ht="50.1" customHeight="1" x14ac:dyDescent="0.25">
      <c r="A374" s="42"/>
      <c r="B374" s="42"/>
      <c r="C374" s="42"/>
      <c r="D374" s="43"/>
      <c r="E374" s="44"/>
      <c r="F374" s="39"/>
      <c r="G374" s="44"/>
      <c r="H374" s="39"/>
      <c r="I374" s="44"/>
      <c r="J374" s="39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7">
        <f t="shared" si="6"/>
        <v>0</v>
      </c>
      <c r="AJ374" s="53" t="str">
        <f>IF(ISNA(VLOOKUP(C374,Вчера_КовиВак!C:C, 1, FALSE)),"ошибка",0)</f>
        <v>ошибка</v>
      </c>
      <c r="AK374" s="55"/>
      <c r="AL374" s="53" t="e">
        <f>E374-F374-VLOOKUP(C374, Вчера_КовиВак!C:BN, 2, FALSE)</f>
        <v>#N/A</v>
      </c>
      <c r="AM374" s="53" t="e">
        <f>K374-L374-VLOOKUP(C374, Вчера_КовиВак!C:BN, 4, FALSE)</f>
        <v>#N/A</v>
      </c>
      <c r="AN374" s="53" t="e">
        <f>M374-N374-VLOOKUP(C374, Вчера_КовиВак!C:BN, 6, FALSE)</f>
        <v>#N/A</v>
      </c>
      <c r="AO374" s="53" t="e">
        <f>O374-P374-VLOOKUP(C374, Вчера_КовиВак!C:BN, 8, FALSE)</f>
        <v>#N/A</v>
      </c>
      <c r="AP374" s="53" t="e">
        <f>Q374-R374-VLOOKUP(C374, Вчера_КовиВак!C:BN, 10, FALSE)</f>
        <v>#N/A</v>
      </c>
      <c r="AQ374" s="53" t="e">
        <f>S374-T374-VLOOKUP(C374, Вчера_КовиВак!C:BN, 12, FALSE)</f>
        <v>#N/A</v>
      </c>
      <c r="AR374" s="53" t="e">
        <f>U374-V374-VLOOKUP(C374, Вчера_КовиВак!C:BN, 14, FALSE)</f>
        <v>#N/A</v>
      </c>
      <c r="AS374" s="53" t="e">
        <f>W374-X374-VLOOKUP(C374, Вчера_КовиВак!C:BN, 16, FALSE)</f>
        <v>#N/A</v>
      </c>
      <c r="AT374" s="53" t="e">
        <f>Y374-Z374-VLOOKUP(C374, Вчера_КовиВак!C:BN, 18, FALSE)</f>
        <v>#N/A</v>
      </c>
      <c r="AU374" s="53" t="e">
        <f>AA374-AB374-VLOOKUP(C374, Вчера_КовиВак!C:BN, 20, FALSE)</f>
        <v>#N/A</v>
      </c>
      <c r="AV374" s="53" t="e">
        <f>AC374-AD374-VLOOKUP(C374, Вчера_КовиВак!C:BN, 22, FALSE)</f>
        <v>#N/A</v>
      </c>
      <c r="AW374" s="53" t="e">
        <f>VLOOKUP(C374, Вчера_КовиВак!C:BN, 25, FALSE)+F374*2-Z374-AB374-AD374-AG374</f>
        <v>#N/A</v>
      </c>
      <c r="AX374" s="53" t="e">
        <f>AE374-VLOOKUP(C374,Вчера_КовиВак!C:BN, 24, FALSE)</f>
        <v>#N/A</v>
      </c>
    </row>
    <row r="375" spans="1:50" ht="50.1" customHeight="1" x14ac:dyDescent="0.25">
      <c r="A375" s="42"/>
      <c r="B375" s="42"/>
      <c r="C375" s="42"/>
      <c r="D375" s="43"/>
      <c r="E375" s="44"/>
      <c r="F375" s="39"/>
      <c r="G375" s="44"/>
      <c r="H375" s="39"/>
      <c r="I375" s="44"/>
      <c r="J375" s="39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7">
        <f t="shared" si="6"/>
        <v>0</v>
      </c>
      <c r="AJ375" s="53" t="str">
        <f>IF(ISNA(VLOOKUP(C375,Вчера_КовиВак!C:C, 1, FALSE)),"ошибка",0)</f>
        <v>ошибка</v>
      </c>
      <c r="AK375" s="55"/>
      <c r="AL375" s="53" t="e">
        <f>E375-F375-VLOOKUP(C375, Вчера_КовиВак!C:BN, 2, FALSE)</f>
        <v>#N/A</v>
      </c>
      <c r="AM375" s="53" t="e">
        <f>K375-L375-VLOOKUP(C375, Вчера_КовиВак!C:BN, 4, FALSE)</f>
        <v>#N/A</v>
      </c>
      <c r="AN375" s="53" t="e">
        <f>M375-N375-VLOOKUP(C375, Вчера_КовиВак!C:BN, 6, FALSE)</f>
        <v>#N/A</v>
      </c>
      <c r="AO375" s="53" t="e">
        <f>O375-P375-VLOOKUP(C375, Вчера_КовиВак!C:BN, 8, FALSE)</f>
        <v>#N/A</v>
      </c>
      <c r="AP375" s="53" t="e">
        <f>Q375-R375-VLOOKUP(C375, Вчера_КовиВак!C:BN, 10, FALSE)</f>
        <v>#N/A</v>
      </c>
      <c r="AQ375" s="53" t="e">
        <f>S375-T375-VLOOKUP(C375, Вчера_КовиВак!C:BN, 12, FALSE)</f>
        <v>#N/A</v>
      </c>
      <c r="AR375" s="53" t="e">
        <f>U375-V375-VLOOKUP(C375, Вчера_КовиВак!C:BN, 14, FALSE)</f>
        <v>#N/A</v>
      </c>
      <c r="AS375" s="53" t="e">
        <f>W375-X375-VLOOKUP(C375, Вчера_КовиВак!C:BN, 16, FALSE)</f>
        <v>#N/A</v>
      </c>
      <c r="AT375" s="53" t="e">
        <f>Y375-Z375-VLOOKUP(C375, Вчера_КовиВак!C:BN, 18, FALSE)</f>
        <v>#N/A</v>
      </c>
      <c r="AU375" s="53" t="e">
        <f>AA375-AB375-VLOOKUP(C375, Вчера_КовиВак!C:BN, 20, FALSE)</f>
        <v>#N/A</v>
      </c>
      <c r="AV375" s="53" t="e">
        <f>AC375-AD375-VLOOKUP(C375, Вчера_КовиВак!C:BN, 22, FALSE)</f>
        <v>#N/A</v>
      </c>
      <c r="AW375" s="53" t="e">
        <f>VLOOKUP(C375, Вчера_КовиВак!C:BN, 25, FALSE)+F375*2-Z375-AB375-AD375-AG375</f>
        <v>#N/A</v>
      </c>
      <c r="AX375" s="53" t="e">
        <f>AE375-VLOOKUP(C375,Вчера_КовиВак!C:BN, 24, FALSE)</f>
        <v>#N/A</v>
      </c>
    </row>
    <row r="376" spans="1:50" ht="50.1" customHeight="1" x14ac:dyDescent="0.25">
      <c r="A376" s="42"/>
      <c r="B376" s="42"/>
      <c r="C376" s="42"/>
      <c r="D376" s="43"/>
      <c r="E376" s="44"/>
      <c r="F376" s="39"/>
      <c r="G376" s="44"/>
      <c r="H376" s="39"/>
      <c r="I376" s="44"/>
      <c r="J376" s="39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7">
        <f t="shared" si="6"/>
        <v>0</v>
      </c>
      <c r="AJ376" s="53" t="str">
        <f>IF(ISNA(VLOOKUP(C376,Вчера_КовиВак!C:C, 1, FALSE)),"ошибка",0)</f>
        <v>ошибка</v>
      </c>
      <c r="AK376" s="55"/>
      <c r="AL376" s="53" t="e">
        <f>E376-F376-VLOOKUP(C376, Вчера_КовиВак!C:BN, 2, FALSE)</f>
        <v>#N/A</v>
      </c>
      <c r="AM376" s="53" t="e">
        <f>K376-L376-VLOOKUP(C376, Вчера_КовиВак!C:BN, 4, FALSE)</f>
        <v>#N/A</v>
      </c>
      <c r="AN376" s="53" t="e">
        <f>M376-N376-VLOOKUP(C376, Вчера_КовиВак!C:BN, 6, FALSE)</f>
        <v>#N/A</v>
      </c>
      <c r="AO376" s="53" t="e">
        <f>O376-P376-VLOOKUP(C376, Вчера_КовиВак!C:BN, 8, FALSE)</f>
        <v>#N/A</v>
      </c>
      <c r="AP376" s="53" t="e">
        <f>Q376-R376-VLOOKUP(C376, Вчера_КовиВак!C:BN, 10, FALSE)</f>
        <v>#N/A</v>
      </c>
      <c r="AQ376" s="53" t="e">
        <f>S376-T376-VLOOKUP(C376, Вчера_КовиВак!C:BN, 12, FALSE)</f>
        <v>#N/A</v>
      </c>
      <c r="AR376" s="53" t="e">
        <f>U376-V376-VLOOKUP(C376, Вчера_КовиВак!C:BN, 14, FALSE)</f>
        <v>#N/A</v>
      </c>
      <c r="AS376" s="53" t="e">
        <f>W376-X376-VLOOKUP(C376, Вчера_КовиВак!C:BN, 16, FALSE)</f>
        <v>#N/A</v>
      </c>
      <c r="AT376" s="53" t="e">
        <f>Y376-Z376-VLOOKUP(C376, Вчера_КовиВак!C:BN, 18, FALSE)</f>
        <v>#N/A</v>
      </c>
      <c r="AU376" s="53" t="e">
        <f>AA376-AB376-VLOOKUP(C376, Вчера_КовиВак!C:BN, 20, FALSE)</f>
        <v>#N/A</v>
      </c>
      <c r="AV376" s="53" t="e">
        <f>AC376-AD376-VLOOKUP(C376, Вчера_КовиВак!C:BN, 22, FALSE)</f>
        <v>#N/A</v>
      </c>
      <c r="AW376" s="53" t="e">
        <f>VLOOKUP(C376, Вчера_КовиВак!C:BN, 25, FALSE)+F376*2-Z376-AB376-AD376-AG376</f>
        <v>#N/A</v>
      </c>
      <c r="AX376" s="53" t="e">
        <f>AE376-VLOOKUP(C376,Вчера_КовиВак!C:BN, 24, FALSE)</f>
        <v>#N/A</v>
      </c>
    </row>
    <row r="377" spans="1:50" ht="50.1" customHeight="1" x14ac:dyDescent="0.25">
      <c r="A377" s="42"/>
      <c r="B377" s="42"/>
      <c r="C377" s="42"/>
      <c r="D377" s="43"/>
      <c r="E377" s="44"/>
      <c r="F377" s="39"/>
      <c r="G377" s="44"/>
      <c r="H377" s="39"/>
      <c r="I377" s="44"/>
      <c r="J377" s="39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7">
        <f t="shared" si="6"/>
        <v>0</v>
      </c>
      <c r="AJ377" s="53" t="str">
        <f>IF(ISNA(VLOOKUP(C377,Вчера_КовиВак!C:C, 1, FALSE)),"ошибка",0)</f>
        <v>ошибка</v>
      </c>
      <c r="AK377" s="55"/>
      <c r="AL377" s="53" t="e">
        <f>E377-F377-VLOOKUP(C377, Вчера_КовиВак!C:BN, 2, FALSE)</f>
        <v>#N/A</v>
      </c>
      <c r="AM377" s="53" t="e">
        <f>K377-L377-VLOOKUP(C377, Вчера_КовиВак!C:BN, 4, FALSE)</f>
        <v>#N/A</v>
      </c>
      <c r="AN377" s="53" t="e">
        <f>M377-N377-VLOOKUP(C377, Вчера_КовиВак!C:BN, 6, FALSE)</f>
        <v>#N/A</v>
      </c>
      <c r="AO377" s="53" t="e">
        <f>O377-P377-VLOOKUP(C377, Вчера_КовиВак!C:BN, 8, FALSE)</f>
        <v>#N/A</v>
      </c>
      <c r="AP377" s="53" t="e">
        <f>Q377-R377-VLOOKUP(C377, Вчера_КовиВак!C:BN, 10, FALSE)</f>
        <v>#N/A</v>
      </c>
      <c r="AQ377" s="53" t="e">
        <f>S377-T377-VLOOKUP(C377, Вчера_КовиВак!C:BN, 12, FALSE)</f>
        <v>#N/A</v>
      </c>
      <c r="AR377" s="53" t="e">
        <f>U377-V377-VLOOKUP(C377, Вчера_КовиВак!C:BN, 14, FALSE)</f>
        <v>#N/A</v>
      </c>
      <c r="AS377" s="53" t="e">
        <f>W377-X377-VLOOKUP(C377, Вчера_КовиВак!C:BN, 16, FALSE)</f>
        <v>#N/A</v>
      </c>
      <c r="AT377" s="53" t="e">
        <f>Y377-Z377-VLOOKUP(C377, Вчера_КовиВак!C:BN, 18, FALSE)</f>
        <v>#N/A</v>
      </c>
      <c r="AU377" s="53" t="e">
        <f>AA377-AB377-VLOOKUP(C377, Вчера_КовиВак!C:BN, 20, FALSE)</f>
        <v>#N/A</v>
      </c>
      <c r="AV377" s="53" t="e">
        <f>AC377-AD377-VLOOKUP(C377, Вчера_КовиВак!C:BN, 22, FALSE)</f>
        <v>#N/A</v>
      </c>
      <c r="AW377" s="53" t="e">
        <f>VLOOKUP(C377, Вчера_КовиВак!C:BN, 25, FALSE)+F377*2-Z377-AB377-AD377-AG377</f>
        <v>#N/A</v>
      </c>
      <c r="AX377" s="53" t="e">
        <f>AE377-VLOOKUP(C377,Вчера_КовиВак!C:BN, 24, FALSE)</f>
        <v>#N/A</v>
      </c>
    </row>
    <row r="378" spans="1:50" ht="50.1" customHeight="1" x14ac:dyDescent="0.25">
      <c r="A378" s="42"/>
      <c r="B378" s="42"/>
      <c r="C378" s="42"/>
      <c r="D378" s="43"/>
      <c r="E378" s="44"/>
      <c r="F378" s="39"/>
      <c r="G378" s="44"/>
      <c r="H378" s="39"/>
      <c r="I378" s="44"/>
      <c r="J378" s="39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7">
        <f t="shared" si="6"/>
        <v>0</v>
      </c>
      <c r="AJ378" s="53" t="str">
        <f>IF(ISNA(VLOOKUP(C378,Вчера_КовиВак!C:C, 1, FALSE)),"ошибка",0)</f>
        <v>ошибка</v>
      </c>
      <c r="AK378" s="55"/>
      <c r="AL378" s="53" t="e">
        <f>E378-F378-VLOOKUP(C378, Вчера_КовиВак!C:BN, 2, FALSE)</f>
        <v>#N/A</v>
      </c>
      <c r="AM378" s="53" t="e">
        <f>K378-L378-VLOOKUP(C378, Вчера_КовиВак!C:BN, 4, FALSE)</f>
        <v>#N/A</v>
      </c>
      <c r="AN378" s="53" t="e">
        <f>M378-N378-VLOOKUP(C378, Вчера_КовиВак!C:BN, 6, FALSE)</f>
        <v>#N/A</v>
      </c>
      <c r="AO378" s="53" t="e">
        <f>O378-P378-VLOOKUP(C378, Вчера_КовиВак!C:BN, 8, FALSE)</f>
        <v>#N/A</v>
      </c>
      <c r="AP378" s="53" t="e">
        <f>Q378-R378-VLOOKUP(C378, Вчера_КовиВак!C:BN, 10, FALSE)</f>
        <v>#N/A</v>
      </c>
      <c r="AQ378" s="53" t="e">
        <f>S378-T378-VLOOKUP(C378, Вчера_КовиВак!C:BN, 12, FALSE)</f>
        <v>#N/A</v>
      </c>
      <c r="AR378" s="53" t="e">
        <f>U378-V378-VLOOKUP(C378, Вчера_КовиВак!C:BN, 14, FALSE)</f>
        <v>#N/A</v>
      </c>
      <c r="AS378" s="53" t="e">
        <f>W378-X378-VLOOKUP(C378, Вчера_КовиВак!C:BN, 16, FALSE)</f>
        <v>#N/A</v>
      </c>
      <c r="AT378" s="53" t="e">
        <f>Y378-Z378-VLOOKUP(C378, Вчера_КовиВак!C:BN, 18, FALSE)</f>
        <v>#N/A</v>
      </c>
      <c r="AU378" s="53" t="e">
        <f>AA378-AB378-VLOOKUP(C378, Вчера_КовиВак!C:BN, 20, FALSE)</f>
        <v>#N/A</v>
      </c>
      <c r="AV378" s="53" t="e">
        <f>AC378-AD378-VLOOKUP(C378, Вчера_КовиВак!C:BN, 22, FALSE)</f>
        <v>#N/A</v>
      </c>
      <c r="AW378" s="53" t="e">
        <f>VLOOKUP(C378, Вчера_КовиВак!C:BN, 25, FALSE)+F378*2-Z378-AB378-AD378-AG378</f>
        <v>#N/A</v>
      </c>
      <c r="AX378" s="53" t="e">
        <f>AE378-VLOOKUP(C378,Вчера_КовиВак!C:BN, 24, FALSE)</f>
        <v>#N/A</v>
      </c>
    </row>
    <row r="379" spans="1:50" ht="50.1" customHeight="1" x14ac:dyDescent="0.25">
      <c r="A379" s="42"/>
      <c r="B379" s="42"/>
      <c r="C379" s="42"/>
      <c r="D379" s="43"/>
      <c r="E379" s="44"/>
      <c r="F379" s="39"/>
      <c r="G379" s="44"/>
      <c r="H379" s="39"/>
      <c r="I379" s="44"/>
      <c r="J379" s="39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7">
        <f t="shared" si="6"/>
        <v>0</v>
      </c>
      <c r="AJ379" s="53" t="str">
        <f>IF(ISNA(VLOOKUP(C379,Вчера_КовиВак!C:C, 1, FALSE)),"ошибка",0)</f>
        <v>ошибка</v>
      </c>
      <c r="AK379" s="55"/>
      <c r="AL379" s="53" t="e">
        <f>E379-F379-VLOOKUP(C379, Вчера_КовиВак!C:BN, 2, FALSE)</f>
        <v>#N/A</v>
      </c>
      <c r="AM379" s="53" t="e">
        <f>K379-L379-VLOOKUP(C379, Вчера_КовиВак!C:BN, 4, FALSE)</f>
        <v>#N/A</v>
      </c>
      <c r="AN379" s="53" t="e">
        <f>M379-N379-VLOOKUP(C379, Вчера_КовиВак!C:BN, 6, FALSE)</f>
        <v>#N/A</v>
      </c>
      <c r="AO379" s="53" t="e">
        <f>O379-P379-VLOOKUP(C379, Вчера_КовиВак!C:BN, 8, FALSE)</f>
        <v>#N/A</v>
      </c>
      <c r="AP379" s="53" t="e">
        <f>Q379-R379-VLOOKUP(C379, Вчера_КовиВак!C:BN, 10, FALSE)</f>
        <v>#N/A</v>
      </c>
      <c r="AQ379" s="53" t="e">
        <f>S379-T379-VLOOKUP(C379, Вчера_КовиВак!C:BN, 12, FALSE)</f>
        <v>#N/A</v>
      </c>
      <c r="AR379" s="53" t="e">
        <f>U379-V379-VLOOKUP(C379, Вчера_КовиВак!C:BN, 14, FALSE)</f>
        <v>#N/A</v>
      </c>
      <c r="AS379" s="53" t="e">
        <f>W379-X379-VLOOKUP(C379, Вчера_КовиВак!C:BN, 16, FALSE)</f>
        <v>#N/A</v>
      </c>
      <c r="AT379" s="53" t="e">
        <f>Y379-Z379-VLOOKUP(C379, Вчера_КовиВак!C:BN, 18, FALSE)</f>
        <v>#N/A</v>
      </c>
      <c r="AU379" s="53" t="e">
        <f>AA379-AB379-VLOOKUP(C379, Вчера_КовиВак!C:BN, 20, FALSE)</f>
        <v>#N/A</v>
      </c>
      <c r="AV379" s="53" t="e">
        <f>AC379-AD379-VLOOKUP(C379, Вчера_КовиВак!C:BN, 22, FALSE)</f>
        <v>#N/A</v>
      </c>
      <c r="AW379" s="53" t="e">
        <f>VLOOKUP(C379, Вчера_КовиВак!C:BN, 25, FALSE)+F379*2-Z379-AB379-AD379-AG379</f>
        <v>#N/A</v>
      </c>
      <c r="AX379" s="53" t="e">
        <f>AE379-VLOOKUP(C379,Вчера_КовиВак!C:BN, 24, FALSE)</f>
        <v>#N/A</v>
      </c>
    </row>
    <row r="380" spans="1:50" ht="50.1" customHeight="1" x14ac:dyDescent="0.25">
      <c r="A380" s="42"/>
      <c r="B380" s="42"/>
      <c r="C380" s="42"/>
      <c r="D380" s="43"/>
      <c r="E380" s="44"/>
      <c r="F380" s="39"/>
      <c r="G380" s="44"/>
      <c r="H380" s="39"/>
      <c r="I380" s="44"/>
      <c r="J380" s="39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7">
        <f t="shared" si="6"/>
        <v>0</v>
      </c>
      <c r="AJ380" s="53" t="str">
        <f>IF(ISNA(VLOOKUP(C380,Вчера_КовиВак!C:C, 1, FALSE)),"ошибка",0)</f>
        <v>ошибка</v>
      </c>
      <c r="AK380" s="55"/>
      <c r="AL380" s="53" t="e">
        <f>E380-F380-VLOOKUP(C380, Вчера_КовиВак!C:BN, 2, FALSE)</f>
        <v>#N/A</v>
      </c>
      <c r="AM380" s="53" t="e">
        <f>K380-L380-VLOOKUP(C380, Вчера_КовиВак!C:BN, 4, FALSE)</f>
        <v>#N/A</v>
      </c>
      <c r="AN380" s="53" t="e">
        <f>M380-N380-VLOOKUP(C380, Вчера_КовиВак!C:BN, 6, FALSE)</f>
        <v>#N/A</v>
      </c>
      <c r="AO380" s="53" t="e">
        <f>O380-P380-VLOOKUP(C380, Вчера_КовиВак!C:BN, 8, FALSE)</f>
        <v>#N/A</v>
      </c>
      <c r="AP380" s="53" t="e">
        <f>Q380-R380-VLOOKUP(C380, Вчера_КовиВак!C:BN, 10, FALSE)</f>
        <v>#N/A</v>
      </c>
      <c r="AQ380" s="53" t="e">
        <f>S380-T380-VLOOKUP(C380, Вчера_КовиВак!C:BN, 12, FALSE)</f>
        <v>#N/A</v>
      </c>
      <c r="AR380" s="53" t="e">
        <f>U380-V380-VLOOKUP(C380, Вчера_КовиВак!C:BN, 14, FALSE)</f>
        <v>#N/A</v>
      </c>
      <c r="AS380" s="53" t="e">
        <f>W380-X380-VLOOKUP(C380, Вчера_КовиВак!C:BN, 16, FALSE)</f>
        <v>#N/A</v>
      </c>
      <c r="AT380" s="53" t="e">
        <f>Y380-Z380-VLOOKUP(C380, Вчера_КовиВак!C:BN, 18, FALSE)</f>
        <v>#N/A</v>
      </c>
      <c r="AU380" s="53" t="e">
        <f>AA380-AB380-VLOOKUP(C380, Вчера_КовиВак!C:BN, 20, FALSE)</f>
        <v>#N/A</v>
      </c>
      <c r="AV380" s="53" t="e">
        <f>AC380-AD380-VLOOKUP(C380, Вчера_КовиВак!C:BN, 22, FALSE)</f>
        <v>#N/A</v>
      </c>
      <c r="AW380" s="53" t="e">
        <f>VLOOKUP(C380, Вчера_КовиВак!C:BN, 25, FALSE)+F380*2-Z380-AB380-AD380-AG380</f>
        <v>#N/A</v>
      </c>
      <c r="AX380" s="53" t="e">
        <f>AE380-VLOOKUP(C380,Вчера_КовиВак!C:BN, 24, FALSE)</f>
        <v>#N/A</v>
      </c>
    </row>
    <row r="381" spans="1:50" ht="50.1" customHeight="1" x14ac:dyDescent="0.25">
      <c r="A381" s="42"/>
      <c r="B381" s="42"/>
      <c r="C381" s="42"/>
      <c r="D381" s="43"/>
      <c r="E381" s="44"/>
      <c r="F381" s="39"/>
      <c r="G381" s="44"/>
      <c r="H381" s="39"/>
      <c r="I381" s="44"/>
      <c r="J381" s="39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7">
        <f t="shared" si="6"/>
        <v>0</v>
      </c>
      <c r="AJ381" s="53" t="str">
        <f>IF(ISNA(VLOOKUP(C381,Вчера_КовиВак!C:C, 1, FALSE)),"ошибка",0)</f>
        <v>ошибка</v>
      </c>
      <c r="AK381" s="55"/>
      <c r="AL381" s="53" t="e">
        <f>E381-F381-VLOOKUP(C381, Вчера_КовиВак!C:BN, 2, FALSE)</f>
        <v>#N/A</v>
      </c>
      <c r="AM381" s="53" t="e">
        <f>K381-L381-VLOOKUP(C381, Вчера_КовиВак!C:BN, 4, FALSE)</f>
        <v>#N/A</v>
      </c>
      <c r="AN381" s="53" t="e">
        <f>M381-N381-VLOOKUP(C381, Вчера_КовиВак!C:BN, 6, FALSE)</f>
        <v>#N/A</v>
      </c>
      <c r="AO381" s="53" t="e">
        <f>O381-P381-VLOOKUP(C381, Вчера_КовиВак!C:BN, 8, FALSE)</f>
        <v>#N/A</v>
      </c>
      <c r="AP381" s="53" t="e">
        <f>Q381-R381-VLOOKUP(C381, Вчера_КовиВак!C:BN, 10, FALSE)</f>
        <v>#N/A</v>
      </c>
      <c r="AQ381" s="53" t="e">
        <f>S381-T381-VLOOKUP(C381, Вчера_КовиВак!C:BN, 12, FALSE)</f>
        <v>#N/A</v>
      </c>
      <c r="AR381" s="53" t="e">
        <f>U381-V381-VLOOKUP(C381, Вчера_КовиВак!C:BN, 14, FALSE)</f>
        <v>#N/A</v>
      </c>
      <c r="AS381" s="53" t="e">
        <f>W381-X381-VLOOKUP(C381, Вчера_КовиВак!C:BN, 16, FALSE)</f>
        <v>#N/A</v>
      </c>
      <c r="AT381" s="53" t="e">
        <f>Y381-Z381-VLOOKUP(C381, Вчера_КовиВак!C:BN, 18, FALSE)</f>
        <v>#N/A</v>
      </c>
      <c r="AU381" s="53" t="e">
        <f>AA381-AB381-VLOOKUP(C381, Вчера_КовиВак!C:BN, 20, FALSE)</f>
        <v>#N/A</v>
      </c>
      <c r="AV381" s="53" t="e">
        <f>AC381-AD381-VLOOKUP(C381, Вчера_КовиВак!C:BN, 22, FALSE)</f>
        <v>#N/A</v>
      </c>
      <c r="AW381" s="53" t="e">
        <f>VLOOKUP(C381, Вчера_КовиВак!C:BN, 25, FALSE)+F381*2-Z381-AB381-AD381-AG381</f>
        <v>#N/A</v>
      </c>
      <c r="AX381" s="53" t="e">
        <f>AE381-VLOOKUP(C381,Вчера_КовиВак!C:BN, 24, FALSE)</f>
        <v>#N/A</v>
      </c>
    </row>
    <row r="382" spans="1:50" ht="50.1" customHeight="1" x14ac:dyDescent="0.25">
      <c r="A382" s="42"/>
      <c r="B382" s="42"/>
      <c r="C382" s="42"/>
      <c r="D382" s="43"/>
      <c r="E382" s="44"/>
      <c r="F382" s="39"/>
      <c r="G382" s="44"/>
      <c r="H382" s="39"/>
      <c r="I382" s="44"/>
      <c r="J382" s="39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7">
        <f t="shared" si="6"/>
        <v>0</v>
      </c>
      <c r="AJ382" s="53" t="str">
        <f>IF(ISNA(VLOOKUP(C382,Вчера_КовиВак!C:C, 1, FALSE)),"ошибка",0)</f>
        <v>ошибка</v>
      </c>
      <c r="AK382" s="55"/>
      <c r="AL382" s="53" t="e">
        <f>E382-F382-VLOOKUP(C382, Вчера_КовиВак!C:BN, 2, FALSE)</f>
        <v>#N/A</v>
      </c>
      <c r="AM382" s="53" t="e">
        <f>K382-L382-VLOOKUP(C382, Вчера_КовиВак!C:BN, 4, FALSE)</f>
        <v>#N/A</v>
      </c>
      <c r="AN382" s="53" t="e">
        <f>M382-N382-VLOOKUP(C382, Вчера_КовиВак!C:BN, 6, FALSE)</f>
        <v>#N/A</v>
      </c>
      <c r="AO382" s="53" t="e">
        <f>O382-P382-VLOOKUP(C382, Вчера_КовиВак!C:BN, 8, FALSE)</f>
        <v>#N/A</v>
      </c>
      <c r="AP382" s="53" t="e">
        <f>Q382-R382-VLOOKUP(C382, Вчера_КовиВак!C:BN, 10, FALSE)</f>
        <v>#N/A</v>
      </c>
      <c r="AQ382" s="53" t="e">
        <f>S382-T382-VLOOKUP(C382, Вчера_КовиВак!C:BN, 12, FALSE)</f>
        <v>#N/A</v>
      </c>
      <c r="AR382" s="53" t="e">
        <f>U382-V382-VLOOKUP(C382, Вчера_КовиВак!C:BN, 14, FALSE)</f>
        <v>#N/A</v>
      </c>
      <c r="AS382" s="53" t="e">
        <f>W382-X382-VLOOKUP(C382, Вчера_КовиВак!C:BN, 16, FALSE)</f>
        <v>#N/A</v>
      </c>
      <c r="AT382" s="53" t="e">
        <f>Y382-Z382-VLOOKUP(C382, Вчера_КовиВак!C:BN, 18, FALSE)</f>
        <v>#N/A</v>
      </c>
      <c r="AU382" s="53" t="e">
        <f>AA382-AB382-VLOOKUP(C382, Вчера_КовиВак!C:BN, 20, FALSE)</f>
        <v>#N/A</v>
      </c>
      <c r="AV382" s="53" t="e">
        <f>AC382-AD382-VLOOKUP(C382, Вчера_КовиВак!C:BN, 22, FALSE)</f>
        <v>#N/A</v>
      </c>
      <c r="AW382" s="53" t="e">
        <f>VLOOKUP(C382, Вчера_КовиВак!C:BN, 25, FALSE)+F382*2-Z382-AB382-AD382-AG382</f>
        <v>#N/A</v>
      </c>
      <c r="AX382" s="53" t="e">
        <f>AE382-VLOOKUP(C382,Вчера_КовиВак!C:BN, 24, FALSE)</f>
        <v>#N/A</v>
      </c>
    </row>
    <row r="383" spans="1:50" ht="50.1" customHeight="1" x14ac:dyDescent="0.25">
      <c r="A383" s="42"/>
      <c r="B383" s="42"/>
      <c r="C383" s="42"/>
      <c r="D383" s="43"/>
      <c r="E383" s="44"/>
      <c r="F383" s="39"/>
      <c r="G383" s="44"/>
      <c r="H383" s="39"/>
      <c r="I383" s="44"/>
      <c r="J383" s="39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7">
        <f t="shared" si="6"/>
        <v>0</v>
      </c>
      <c r="AJ383" s="53" t="str">
        <f>IF(ISNA(VLOOKUP(C383,Вчера_КовиВак!C:C, 1, FALSE)),"ошибка",0)</f>
        <v>ошибка</v>
      </c>
      <c r="AK383" s="55"/>
      <c r="AL383" s="53" t="e">
        <f>E383-F383-VLOOKUP(C383, Вчера_КовиВак!C:BN, 2, FALSE)</f>
        <v>#N/A</v>
      </c>
      <c r="AM383" s="53" t="e">
        <f>K383-L383-VLOOKUP(C383, Вчера_КовиВак!C:BN, 4, FALSE)</f>
        <v>#N/A</v>
      </c>
      <c r="AN383" s="53" t="e">
        <f>M383-N383-VLOOKUP(C383, Вчера_КовиВак!C:BN, 6, FALSE)</f>
        <v>#N/A</v>
      </c>
      <c r="AO383" s="53" t="e">
        <f>O383-P383-VLOOKUP(C383, Вчера_КовиВак!C:BN, 8, FALSE)</f>
        <v>#N/A</v>
      </c>
      <c r="AP383" s="53" t="e">
        <f>Q383-R383-VLOOKUP(C383, Вчера_КовиВак!C:BN, 10, FALSE)</f>
        <v>#N/A</v>
      </c>
      <c r="AQ383" s="53" t="e">
        <f>S383-T383-VLOOKUP(C383, Вчера_КовиВак!C:BN, 12, FALSE)</f>
        <v>#N/A</v>
      </c>
      <c r="AR383" s="53" t="e">
        <f>U383-V383-VLOOKUP(C383, Вчера_КовиВак!C:BN, 14, FALSE)</f>
        <v>#N/A</v>
      </c>
      <c r="AS383" s="53" t="e">
        <f>W383-X383-VLOOKUP(C383, Вчера_КовиВак!C:BN, 16, FALSE)</f>
        <v>#N/A</v>
      </c>
      <c r="AT383" s="53" t="e">
        <f>Y383-Z383-VLOOKUP(C383, Вчера_КовиВак!C:BN, 18, FALSE)</f>
        <v>#N/A</v>
      </c>
      <c r="AU383" s="53" t="e">
        <f>AA383-AB383-VLOOKUP(C383, Вчера_КовиВак!C:BN, 20, FALSE)</f>
        <v>#N/A</v>
      </c>
      <c r="AV383" s="53" t="e">
        <f>AC383-AD383-VLOOKUP(C383, Вчера_КовиВак!C:BN, 22, FALSE)</f>
        <v>#N/A</v>
      </c>
      <c r="AW383" s="53" t="e">
        <f>VLOOKUP(C383, Вчера_КовиВак!C:BN, 25, FALSE)+F383*2-Z383-AB383-AD383-AG383</f>
        <v>#N/A</v>
      </c>
      <c r="AX383" s="53" t="e">
        <f>AE383-VLOOKUP(C383,Вчера_КовиВак!C:BN, 24, FALSE)</f>
        <v>#N/A</v>
      </c>
    </row>
    <row r="384" spans="1:50" ht="50.1" customHeight="1" x14ac:dyDescent="0.25">
      <c r="A384" s="42"/>
      <c r="B384" s="42"/>
      <c r="C384" s="42"/>
      <c r="D384" s="43"/>
      <c r="E384" s="44"/>
      <c r="F384" s="39"/>
      <c r="G384" s="44"/>
      <c r="H384" s="39"/>
      <c r="I384" s="44"/>
      <c r="J384" s="39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7">
        <f t="shared" si="6"/>
        <v>0</v>
      </c>
      <c r="AJ384" s="53" t="str">
        <f>IF(ISNA(VLOOKUP(C384,Вчера_КовиВак!C:C, 1, FALSE)),"ошибка",0)</f>
        <v>ошибка</v>
      </c>
      <c r="AK384" s="55"/>
      <c r="AL384" s="53" t="e">
        <f>E384-F384-VLOOKUP(C384, Вчера_КовиВак!C:BN, 2, FALSE)</f>
        <v>#N/A</v>
      </c>
      <c r="AM384" s="53" t="e">
        <f>K384-L384-VLOOKUP(C384, Вчера_КовиВак!C:BN, 4, FALSE)</f>
        <v>#N/A</v>
      </c>
      <c r="AN384" s="53" t="e">
        <f>M384-N384-VLOOKUP(C384, Вчера_КовиВак!C:BN, 6, FALSE)</f>
        <v>#N/A</v>
      </c>
      <c r="AO384" s="53" t="e">
        <f>O384-P384-VLOOKUP(C384, Вчера_КовиВак!C:BN, 8, FALSE)</f>
        <v>#N/A</v>
      </c>
      <c r="AP384" s="53" t="e">
        <f>Q384-R384-VLOOKUP(C384, Вчера_КовиВак!C:BN, 10, FALSE)</f>
        <v>#N/A</v>
      </c>
      <c r="AQ384" s="53" t="e">
        <f>S384-T384-VLOOKUP(C384, Вчера_КовиВак!C:BN, 12, FALSE)</f>
        <v>#N/A</v>
      </c>
      <c r="AR384" s="53" t="e">
        <f>U384-V384-VLOOKUP(C384, Вчера_КовиВак!C:BN, 14, FALSE)</f>
        <v>#N/A</v>
      </c>
      <c r="AS384" s="53" t="e">
        <f>W384-X384-VLOOKUP(C384, Вчера_КовиВак!C:BN, 16, FALSE)</f>
        <v>#N/A</v>
      </c>
      <c r="AT384" s="53" t="e">
        <f>Y384-Z384-VLOOKUP(C384, Вчера_КовиВак!C:BN, 18, FALSE)</f>
        <v>#N/A</v>
      </c>
      <c r="AU384" s="53" t="e">
        <f>AA384-AB384-VLOOKUP(C384, Вчера_КовиВак!C:BN, 20, FALSE)</f>
        <v>#N/A</v>
      </c>
      <c r="AV384" s="53" t="e">
        <f>AC384-AD384-VLOOKUP(C384, Вчера_КовиВак!C:BN, 22, FALSE)</f>
        <v>#N/A</v>
      </c>
      <c r="AW384" s="53" t="e">
        <f>VLOOKUP(C384, Вчера_КовиВак!C:BN, 25, FALSE)+F384*2-Z384-AB384-AD384-AG384</f>
        <v>#N/A</v>
      </c>
      <c r="AX384" s="53" t="e">
        <f>AE384-VLOOKUP(C384,Вчера_КовиВак!C:BN, 24, FALSE)</f>
        <v>#N/A</v>
      </c>
    </row>
    <row r="385" spans="1:50" ht="50.1" customHeight="1" x14ac:dyDescent="0.25">
      <c r="A385" s="42"/>
      <c r="B385" s="42"/>
      <c r="C385" s="42"/>
      <c r="D385" s="43"/>
      <c r="E385" s="44"/>
      <c r="F385" s="39"/>
      <c r="G385" s="44"/>
      <c r="H385" s="39"/>
      <c r="I385" s="44"/>
      <c r="J385" s="39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7">
        <f t="shared" si="6"/>
        <v>0</v>
      </c>
      <c r="AJ385" s="53" t="str">
        <f>IF(ISNA(VLOOKUP(C385,Вчера_КовиВак!C:C, 1, FALSE)),"ошибка",0)</f>
        <v>ошибка</v>
      </c>
      <c r="AK385" s="55"/>
      <c r="AL385" s="53" t="e">
        <f>E385-F385-VLOOKUP(C385, Вчера_КовиВак!C:BN, 2, FALSE)</f>
        <v>#N/A</v>
      </c>
      <c r="AM385" s="53" t="e">
        <f>K385-L385-VLOOKUP(C385, Вчера_КовиВак!C:BN, 4, FALSE)</f>
        <v>#N/A</v>
      </c>
      <c r="AN385" s="53" t="e">
        <f>M385-N385-VLOOKUP(C385, Вчера_КовиВак!C:BN, 6, FALSE)</f>
        <v>#N/A</v>
      </c>
      <c r="AO385" s="53" t="e">
        <f>O385-P385-VLOOKUP(C385, Вчера_КовиВак!C:BN, 8, FALSE)</f>
        <v>#N/A</v>
      </c>
      <c r="AP385" s="53" t="e">
        <f>Q385-R385-VLOOKUP(C385, Вчера_КовиВак!C:BN, 10, FALSE)</f>
        <v>#N/A</v>
      </c>
      <c r="AQ385" s="53" t="e">
        <f>S385-T385-VLOOKUP(C385, Вчера_КовиВак!C:BN, 12, FALSE)</f>
        <v>#N/A</v>
      </c>
      <c r="AR385" s="53" t="e">
        <f>U385-V385-VLOOKUP(C385, Вчера_КовиВак!C:BN, 14, FALSE)</f>
        <v>#N/A</v>
      </c>
      <c r="AS385" s="53" t="e">
        <f>W385-X385-VLOOKUP(C385, Вчера_КовиВак!C:BN, 16, FALSE)</f>
        <v>#N/A</v>
      </c>
      <c r="AT385" s="53" t="e">
        <f>Y385-Z385-VLOOKUP(C385, Вчера_КовиВак!C:BN, 18, FALSE)</f>
        <v>#N/A</v>
      </c>
      <c r="AU385" s="53" t="e">
        <f>AA385-AB385-VLOOKUP(C385, Вчера_КовиВак!C:BN, 20, FALSE)</f>
        <v>#N/A</v>
      </c>
      <c r="AV385" s="53" t="e">
        <f>AC385-AD385-VLOOKUP(C385, Вчера_КовиВак!C:BN, 22, FALSE)</f>
        <v>#N/A</v>
      </c>
      <c r="AW385" s="53" t="e">
        <f>VLOOKUP(C385, Вчера_КовиВак!C:BN, 25, FALSE)+F385*2-Z385-AB385-AD385-AG385</f>
        <v>#N/A</v>
      </c>
      <c r="AX385" s="53" t="e">
        <f>AE385-VLOOKUP(C385,Вчера_КовиВак!C:BN, 24, FALSE)</f>
        <v>#N/A</v>
      </c>
    </row>
    <row r="386" spans="1:50" ht="50.1" customHeight="1" x14ac:dyDescent="0.25">
      <c r="A386" s="42"/>
      <c r="B386" s="42"/>
      <c r="C386" s="42"/>
      <c r="D386" s="43"/>
      <c r="E386" s="44"/>
      <c r="F386" s="39"/>
      <c r="G386" s="44"/>
      <c r="H386" s="39"/>
      <c r="I386" s="44"/>
      <c r="J386" s="39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7">
        <f t="shared" si="6"/>
        <v>0</v>
      </c>
      <c r="AJ386" s="53" t="str">
        <f>IF(ISNA(VLOOKUP(C386,Вчера_КовиВак!C:C, 1, FALSE)),"ошибка",0)</f>
        <v>ошибка</v>
      </c>
      <c r="AK386" s="55"/>
      <c r="AL386" s="53" t="e">
        <f>E386-F386-VLOOKUP(C386, Вчера_КовиВак!C:BN, 2, FALSE)</f>
        <v>#N/A</v>
      </c>
      <c r="AM386" s="53" t="e">
        <f>K386-L386-VLOOKUP(C386, Вчера_КовиВак!C:BN, 4, FALSE)</f>
        <v>#N/A</v>
      </c>
      <c r="AN386" s="53" t="e">
        <f>M386-N386-VLOOKUP(C386, Вчера_КовиВак!C:BN, 6, FALSE)</f>
        <v>#N/A</v>
      </c>
      <c r="AO386" s="53" t="e">
        <f>O386-P386-VLOOKUP(C386, Вчера_КовиВак!C:BN, 8, FALSE)</f>
        <v>#N/A</v>
      </c>
      <c r="AP386" s="53" t="e">
        <f>Q386-R386-VLOOKUP(C386, Вчера_КовиВак!C:BN, 10, FALSE)</f>
        <v>#N/A</v>
      </c>
      <c r="AQ386" s="53" t="e">
        <f>S386-T386-VLOOKUP(C386, Вчера_КовиВак!C:BN, 12, FALSE)</f>
        <v>#N/A</v>
      </c>
      <c r="AR386" s="53" t="e">
        <f>U386-V386-VLOOKUP(C386, Вчера_КовиВак!C:BN, 14, FALSE)</f>
        <v>#N/A</v>
      </c>
      <c r="AS386" s="53" t="e">
        <f>W386-X386-VLOOKUP(C386, Вчера_КовиВак!C:BN, 16, FALSE)</f>
        <v>#N/A</v>
      </c>
      <c r="AT386" s="53" t="e">
        <f>Y386-Z386-VLOOKUP(C386, Вчера_КовиВак!C:BN, 18, FALSE)</f>
        <v>#N/A</v>
      </c>
      <c r="AU386" s="53" t="e">
        <f>AA386-AB386-VLOOKUP(C386, Вчера_КовиВак!C:BN, 20, FALSE)</f>
        <v>#N/A</v>
      </c>
      <c r="AV386" s="53" t="e">
        <f>AC386-AD386-VLOOKUP(C386, Вчера_КовиВак!C:BN, 22, FALSE)</f>
        <v>#N/A</v>
      </c>
      <c r="AW386" s="53" t="e">
        <f>VLOOKUP(C386, Вчера_КовиВак!C:BN, 25, FALSE)+F386*2-Z386-AB386-AD386-AG386</f>
        <v>#N/A</v>
      </c>
      <c r="AX386" s="53" t="e">
        <f>AE386-VLOOKUP(C386,Вчера_КовиВак!C:BN, 24, FALSE)</f>
        <v>#N/A</v>
      </c>
    </row>
    <row r="387" spans="1:50" ht="50.1" customHeight="1" x14ac:dyDescent="0.25">
      <c r="A387" s="42"/>
      <c r="B387" s="42"/>
      <c r="C387" s="42"/>
      <c r="D387" s="43"/>
      <c r="E387" s="44"/>
      <c r="F387" s="39"/>
      <c r="G387" s="44"/>
      <c r="H387" s="39"/>
      <c r="I387" s="44"/>
      <c r="J387" s="39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7">
        <f t="shared" si="6"/>
        <v>0</v>
      </c>
      <c r="AJ387" s="53" t="str">
        <f>IF(ISNA(VLOOKUP(C387,Вчера_КовиВак!C:C, 1, FALSE)),"ошибка",0)</f>
        <v>ошибка</v>
      </c>
      <c r="AK387" s="55"/>
      <c r="AL387" s="53" t="e">
        <f>E387-F387-VLOOKUP(C387, Вчера_КовиВак!C:BN, 2, FALSE)</f>
        <v>#N/A</v>
      </c>
      <c r="AM387" s="53" t="e">
        <f>K387-L387-VLOOKUP(C387, Вчера_КовиВак!C:BN, 4, FALSE)</f>
        <v>#N/A</v>
      </c>
      <c r="AN387" s="53" t="e">
        <f>M387-N387-VLOOKUP(C387, Вчера_КовиВак!C:BN, 6, FALSE)</f>
        <v>#N/A</v>
      </c>
      <c r="AO387" s="53" t="e">
        <f>O387-P387-VLOOKUP(C387, Вчера_КовиВак!C:BN, 8, FALSE)</f>
        <v>#N/A</v>
      </c>
      <c r="AP387" s="53" t="e">
        <f>Q387-R387-VLOOKUP(C387, Вчера_КовиВак!C:BN, 10, FALSE)</f>
        <v>#N/A</v>
      </c>
      <c r="AQ387" s="53" t="e">
        <f>S387-T387-VLOOKUP(C387, Вчера_КовиВак!C:BN, 12, FALSE)</f>
        <v>#N/A</v>
      </c>
      <c r="AR387" s="53" t="e">
        <f>U387-V387-VLOOKUP(C387, Вчера_КовиВак!C:BN, 14, FALSE)</f>
        <v>#N/A</v>
      </c>
      <c r="AS387" s="53" t="e">
        <f>W387-X387-VLOOKUP(C387, Вчера_КовиВак!C:BN, 16, FALSE)</f>
        <v>#N/A</v>
      </c>
      <c r="AT387" s="53" t="e">
        <f>Y387-Z387-VLOOKUP(C387, Вчера_КовиВак!C:BN, 18, FALSE)</f>
        <v>#N/A</v>
      </c>
      <c r="AU387" s="53" t="e">
        <f>AA387-AB387-VLOOKUP(C387, Вчера_КовиВак!C:BN, 20, FALSE)</f>
        <v>#N/A</v>
      </c>
      <c r="AV387" s="53" t="e">
        <f>AC387-AD387-VLOOKUP(C387, Вчера_КовиВак!C:BN, 22, FALSE)</f>
        <v>#N/A</v>
      </c>
      <c r="AW387" s="53" t="e">
        <f>VLOOKUP(C387, Вчера_КовиВак!C:BN, 25, FALSE)+F387*2-Z387-AB387-AD387-AG387</f>
        <v>#N/A</v>
      </c>
      <c r="AX387" s="53" t="e">
        <f>AE387-VLOOKUP(C387,Вчера_КовиВак!C:BN, 24, FALSE)</f>
        <v>#N/A</v>
      </c>
    </row>
    <row r="388" spans="1:50" ht="50.1" customHeight="1" x14ac:dyDescent="0.25">
      <c r="A388" s="42"/>
      <c r="B388" s="42"/>
      <c r="C388" s="42"/>
      <c r="D388" s="43"/>
      <c r="E388" s="44"/>
      <c r="F388" s="39"/>
      <c r="G388" s="44"/>
      <c r="H388" s="39"/>
      <c r="I388" s="44"/>
      <c r="J388" s="39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7">
        <f t="shared" ref="AI388:AI451" si="7">E388*2-Y388-AA388-AC388</f>
        <v>0</v>
      </c>
      <c r="AJ388" s="53" t="str">
        <f>IF(ISNA(VLOOKUP(C388,Вчера_КовиВак!C:C, 1, FALSE)),"ошибка",0)</f>
        <v>ошибка</v>
      </c>
      <c r="AK388" s="55"/>
      <c r="AL388" s="53" t="e">
        <f>E388-F388-VLOOKUP(C388, Вчера_КовиВак!C:BN, 2, FALSE)</f>
        <v>#N/A</v>
      </c>
      <c r="AM388" s="53" t="e">
        <f>K388-L388-VLOOKUP(C388, Вчера_КовиВак!C:BN, 4, FALSE)</f>
        <v>#N/A</v>
      </c>
      <c r="AN388" s="53" t="e">
        <f>M388-N388-VLOOKUP(C388, Вчера_КовиВак!C:BN, 6, FALSE)</f>
        <v>#N/A</v>
      </c>
      <c r="AO388" s="53" t="e">
        <f>O388-P388-VLOOKUP(C388, Вчера_КовиВак!C:BN, 8, FALSE)</f>
        <v>#N/A</v>
      </c>
      <c r="AP388" s="53" t="e">
        <f>Q388-R388-VLOOKUP(C388, Вчера_КовиВак!C:BN, 10, FALSE)</f>
        <v>#N/A</v>
      </c>
      <c r="AQ388" s="53" t="e">
        <f>S388-T388-VLOOKUP(C388, Вчера_КовиВак!C:BN, 12, FALSE)</f>
        <v>#N/A</v>
      </c>
      <c r="AR388" s="53" t="e">
        <f>U388-V388-VLOOKUP(C388, Вчера_КовиВак!C:BN, 14, FALSE)</f>
        <v>#N/A</v>
      </c>
      <c r="AS388" s="53" t="e">
        <f>W388-X388-VLOOKUP(C388, Вчера_КовиВак!C:BN, 16, FALSE)</f>
        <v>#N/A</v>
      </c>
      <c r="AT388" s="53" t="e">
        <f>Y388-Z388-VLOOKUP(C388, Вчера_КовиВак!C:BN, 18, FALSE)</f>
        <v>#N/A</v>
      </c>
      <c r="AU388" s="53" t="e">
        <f>AA388-AB388-VLOOKUP(C388, Вчера_КовиВак!C:BN, 20, FALSE)</f>
        <v>#N/A</v>
      </c>
      <c r="AV388" s="53" t="e">
        <f>AC388-AD388-VLOOKUP(C388, Вчера_КовиВак!C:BN, 22, FALSE)</f>
        <v>#N/A</v>
      </c>
      <c r="AW388" s="53" t="e">
        <f>VLOOKUP(C388, Вчера_КовиВак!C:BN, 25, FALSE)+F388*2-Z388-AB388-AD388-AG388</f>
        <v>#N/A</v>
      </c>
      <c r="AX388" s="53" t="e">
        <f>AE388-VLOOKUP(C388,Вчера_КовиВак!C:BN, 24, FALSE)</f>
        <v>#N/A</v>
      </c>
    </row>
    <row r="389" spans="1:50" ht="50.1" customHeight="1" x14ac:dyDescent="0.25">
      <c r="A389" s="42"/>
      <c r="B389" s="42"/>
      <c r="C389" s="42"/>
      <c r="D389" s="43"/>
      <c r="E389" s="44"/>
      <c r="F389" s="39"/>
      <c r="G389" s="44"/>
      <c r="H389" s="39"/>
      <c r="I389" s="44"/>
      <c r="J389" s="39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7">
        <f t="shared" si="7"/>
        <v>0</v>
      </c>
      <c r="AJ389" s="53" t="str">
        <f>IF(ISNA(VLOOKUP(C389,Вчера_КовиВак!C:C, 1, FALSE)),"ошибка",0)</f>
        <v>ошибка</v>
      </c>
      <c r="AK389" s="55"/>
      <c r="AL389" s="53" t="e">
        <f>E389-F389-VLOOKUP(C389, Вчера_КовиВак!C:BN, 2, FALSE)</f>
        <v>#N/A</v>
      </c>
      <c r="AM389" s="53" t="e">
        <f>K389-L389-VLOOKUP(C389, Вчера_КовиВак!C:BN, 4, FALSE)</f>
        <v>#N/A</v>
      </c>
      <c r="AN389" s="53" t="e">
        <f>M389-N389-VLOOKUP(C389, Вчера_КовиВак!C:BN, 6, FALSE)</f>
        <v>#N/A</v>
      </c>
      <c r="AO389" s="53" t="e">
        <f>O389-P389-VLOOKUP(C389, Вчера_КовиВак!C:BN, 8, FALSE)</f>
        <v>#N/A</v>
      </c>
      <c r="AP389" s="53" t="e">
        <f>Q389-R389-VLOOKUP(C389, Вчера_КовиВак!C:BN, 10, FALSE)</f>
        <v>#N/A</v>
      </c>
      <c r="AQ389" s="53" t="e">
        <f>S389-T389-VLOOKUP(C389, Вчера_КовиВак!C:BN, 12, FALSE)</f>
        <v>#N/A</v>
      </c>
      <c r="AR389" s="53" t="e">
        <f>U389-V389-VLOOKUP(C389, Вчера_КовиВак!C:BN, 14, FALSE)</f>
        <v>#N/A</v>
      </c>
      <c r="AS389" s="53" t="e">
        <f>W389-X389-VLOOKUP(C389, Вчера_КовиВак!C:BN, 16, FALSE)</f>
        <v>#N/A</v>
      </c>
      <c r="AT389" s="53" t="e">
        <f>Y389-Z389-VLOOKUP(C389, Вчера_КовиВак!C:BN, 18, FALSE)</f>
        <v>#N/A</v>
      </c>
      <c r="AU389" s="53" t="e">
        <f>AA389-AB389-VLOOKUP(C389, Вчера_КовиВак!C:BN, 20, FALSE)</f>
        <v>#N/A</v>
      </c>
      <c r="AV389" s="53" t="e">
        <f>AC389-AD389-VLOOKUP(C389, Вчера_КовиВак!C:BN, 22, FALSE)</f>
        <v>#N/A</v>
      </c>
      <c r="AW389" s="53" t="e">
        <f>VLOOKUP(C389, Вчера_КовиВак!C:BN, 25, FALSE)+F389*2-Z389-AB389-AD389-AG389</f>
        <v>#N/A</v>
      </c>
      <c r="AX389" s="53" t="e">
        <f>AE389-VLOOKUP(C389,Вчера_КовиВак!C:BN, 24, FALSE)</f>
        <v>#N/A</v>
      </c>
    </row>
    <row r="390" spans="1:50" ht="50.1" customHeight="1" x14ac:dyDescent="0.25">
      <c r="A390" s="42"/>
      <c r="B390" s="42"/>
      <c r="C390" s="42"/>
      <c r="D390" s="43"/>
      <c r="E390" s="44"/>
      <c r="F390" s="39"/>
      <c r="G390" s="44"/>
      <c r="H390" s="39"/>
      <c r="I390" s="44"/>
      <c r="J390" s="39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7">
        <f t="shared" si="7"/>
        <v>0</v>
      </c>
      <c r="AJ390" s="53" t="str">
        <f>IF(ISNA(VLOOKUP(C390,Вчера_КовиВак!C:C, 1, FALSE)),"ошибка",0)</f>
        <v>ошибка</v>
      </c>
      <c r="AK390" s="55"/>
      <c r="AL390" s="53" t="e">
        <f>E390-F390-VLOOKUP(C390, Вчера_КовиВак!C:BN, 2, FALSE)</f>
        <v>#N/A</v>
      </c>
      <c r="AM390" s="53" t="e">
        <f>K390-L390-VLOOKUP(C390, Вчера_КовиВак!C:BN, 4, FALSE)</f>
        <v>#N/A</v>
      </c>
      <c r="AN390" s="53" t="e">
        <f>M390-N390-VLOOKUP(C390, Вчера_КовиВак!C:BN, 6, FALSE)</f>
        <v>#N/A</v>
      </c>
      <c r="AO390" s="53" t="e">
        <f>O390-P390-VLOOKUP(C390, Вчера_КовиВак!C:BN, 8, FALSE)</f>
        <v>#N/A</v>
      </c>
      <c r="AP390" s="53" t="e">
        <f>Q390-R390-VLOOKUP(C390, Вчера_КовиВак!C:BN, 10, FALSE)</f>
        <v>#N/A</v>
      </c>
      <c r="AQ390" s="53" t="e">
        <f>S390-T390-VLOOKUP(C390, Вчера_КовиВак!C:BN, 12, FALSE)</f>
        <v>#N/A</v>
      </c>
      <c r="AR390" s="53" t="e">
        <f>U390-V390-VLOOKUP(C390, Вчера_КовиВак!C:BN, 14, FALSE)</f>
        <v>#N/A</v>
      </c>
      <c r="AS390" s="53" t="e">
        <f>W390-X390-VLOOKUP(C390, Вчера_КовиВак!C:BN, 16, FALSE)</f>
        <v>#N/A</v>
      </c>
      <c r="AT390" s="53" t="e">
        <f>Y390-Z390-VLOOKUP(C390, Вчера_КовиВак!C:BN, 18, FALSE)</f>
        <v>#N/A</v>
      </c>
      <c r="AU390" s="53" t="e">
        <f>AA390-AB390-VLOOKUP(C390, Вчера_КовиВак!C:BN, 20, FALSE)</f>
        <v>#N/A</v>
      </c>
      <c r="AV390" s="53" t="e">
        <f>AC390-AD390-VLOOKUP(C390, Вчера_КовиВак!C:BN, 22, FALSE)</f>
        <v>#N/A</v>
      </c>
      <c r="AW390" s="53" t="e">
        <f>VLOOKUP(C390, Вчера_КовиВак!C:BN, 25, FALSE)+F390*2-Z390-AB390-AD390-AG390</f>
        <v>#N/A</v>
      </c>
      <c r="AX390" s="53" t="e">
        <f>AE390-VLOOKUP(C390,Вчера_КовиВак!C:BN, 24, FALSE)</f>
        <v>#N/A</v>
      </c>
    </row>
    <row r="391" spans="1:50" ht="50.1" customHeight="1" x14ac:dyDescent="0.25">
      <c r="A391" s="42"/>
      <c r="B391" s="42"/>
      <c r="C391" s="42"/>
      <c r="D391" s="43"/>
      <c r="E391" s="44"/>
      <c r="F391" s="39"/>
      <c r="G391" s="44"/>
      <c r="H391" s="39"/>
      <c r="I391" s="44"/>
      <c r="J391" s="39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7">
        <f t="shared" si="7"/>
        <v>0</v>
      </c>
      <c r="AJ391" s="53" t="str">
        <f>IF(ISNA(VLOOKUP(C391,Вчера_КовиВак!C:C, 1, FALSE)),"ошибка",0)</f>
        <v>ошибка</v>
      </c>
      <c r="AK391" s="55"/>
      <c r="AL391" s="53" t="e">
        <f>E391-F391-VLOOKUP(C391, Вчера_КовиВак!C:BN, 2, FALSE)</f>
        <v>#N/A</v>
      </c>
      <c r="AM391" s="53" t="e">
        <f>K391-L391-VLOOKUP(C391, Вчера_КовиВак!C:BN, 4, FALSE)</f>
        <v>#N/A</v>
      </c>
      <c r="AN391" s="53" t="e">
        <f>M391-N391-VLOOKUP(C391, Вчера_КовиВак!C:BN, 6, FALSE)</f>
        <v>#N/A</v>
      </c>
      <c r="AO391" s="53" t="e">
        <f>O391-P391-VLOOKUP(C391, Вчера_КовиВак!C:BN, 8, FALSE)</f>
        <v>#N/A</v>
      </c>
      <c r="AP391" s="53" t="e">
        <f>Q391-R391-VLOOKUP(C391, Вчера_КовиВак!C:BN, 10, FALSE)</f>
        <v>#N/A</v>
      </c>
      <c r="AQ391" s="53" t="e">
        <f>S391-T391-VLOOKUP(C391, Вчера_КовиВак!C:BN, 12, FALSE)</f>
        <v>#N/A</v>
      </c>
      <c r="AR391" s="53" t="e">
        <f>U391-V391-VLOOKUP(C391, Вчера_КовиВак!C:BN, 14, FALSE)</f>
        <v>#N/A</v>
      </c>
      <c r="AS391" s="53" t="e">
        <f>W391-X391-VLOOKUP(C391, Вчера_КовиВак!C:BN, 16, FALSE)</f>
        <v>#N/A</v>
      </c>
      <c r="AT391" s="53" t="e">
        <f>Y391-Z391-VLOOKUP(C391, Вчера_КовиВак!C:BN, 18, FALSE)</f>
        <v>#N/A</v>
      </c>
      <c r="AU391" s="53" t="e">
        <f>AA391-AB391-VLOOKUP(C391, Вчера_КовиВак!C:BN, 20, FALSE)</f>
        <v>#N/A</v>
      </c>
      <c r="AV391" s="53" t="e">
        <f>AC391-AD391-VLOOKUP(C391, Вчера_КовиВак!C:BN, 22, FALSE)</f>
        <v>#N/A</v>
      </c>
      <c r="AW391" s="53" t="e">
        <f>VLOOKUP(C391, Вчера_КовиВак!C:BN, 25, FALSE)+F391*2-Z391-AB391-AD391-AG391</f>
        <v>#N/A</v>
      </c>
      <c r="AX391" s="53" t="e">
        <f>AE391-VLOOKUP(C391,Вчера_КовиВак!C:BN, 24, FALSE)</f>
        <v>#N/A</v>
      </c>
    </row>
    <row r="392" spans="1:50" ht="50.1" customHeight="1" x14ac:dyDescent="0.25">
      <c r="A392" s="42"/>
      <c r="B392" s="42"/>
      <c r="C392" s="42"/>
      <c r="D392" s="43"/>
      <c r="E392" s="44"/>
      <c r="F392" s="39"/>
      <c r="G392" s="44"/>
      <c r="H392" s="39"/>
      <c r="I392" s="44"/>
      <c r="J392" s="39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7">
        <f t="shared" si="7"/>
        <v>0</v>
      </c>
      <c r="AJ392" s="53" t="str">
        <f>IF(ISNA(VLOOKUP(C392,Вчера_КовиВак!C:C, 1, FALSE)),"ошибка",0)</f>
        <v>ошибка</v>
      </c>
      <c r="AK392" s="55"/>
      <c r="AL392" s="53" t="e">
        <f>E392-F392-VLOOKUP(C392, Вчера_КовиВак!C:BN, 2, FALSE)</f>
        <v>#N/A</v>
      </c>
      <c r="AM392" s="53" t="e">
        <f>K392-L392-VLOOKUP(C392, Вчера_КовиВак!C:BN, 4, FALSE)</f>
        <v>#N/A</v>
      </c>
      <c r="AN392" s="53" t="e">
        <f>M392-N392-VLOOKUP(C392, Вчера_КовиВак!C:BN, 6, FALSE)</f>
        <v>#N/A</v>
      </c>
      <c r="AO392" s="53" t="e">
        <f>O392-P392-VLOOKUP(C392, Вчера_КовиВак!C:BN, 8, FALSE)</f>
        <v>#N/A</v>
      </c>
      <c r="AP392" s="53" t="e">
        <f>Q392-R392-VLOOKUP(C392, Вчера_КовиВак!C:BN, 10, FALSE)</f>
        <v>#N/A</v>
      </c>
      <c r="AQ392" s="53" t="e">
        <f>S392-T392-VLOOKUP(C392, Вчера_КовиВак!C:BN, 12, FALSE)</f>
        <v>#N/A</v>
      </c>
      <c r="AR392" s="53" t="e">
        <f>U392-V392-VLOOKUP(C392, Вчера_КовиВак!C:BN, 14, FALSE)</f>
        <v>#N/A</v>
      </c>
      <c r="AS392" s="53" t="e">
        <f>W392-X392-VLOOKUP(C392, Вчера_КовиВак!C:BN, 16, FALSE)</f>
        <v>#N/A</v>
      </c>
      <c r="AT392" s="53" t="e">
        <f>Y392-Z392-VLOOKUP(C392, Вчера_КовиВак!C:BN, 18, FALSE)</f>
        <v>#N/A</v>
      </c>
      <c r="AU392" s="53" t="e">
        <f>AA392-AB392-VLOOKUP(C392, Вчера_КовиВак!C:BN, 20, FALSE)</f>
        <v>#N/A</v>
      </c>
      <c r="AV392" s="53" t="e">
        <f>AC392-AD392-VLOOKUP(C392, Вчера_КовиВак!C:BN, 22, FALSE)</f>
        <v>#N/A</v>
      </c>
      <c r="AW392" s="53" t="e">
        <f>VLOOKUP(C392, Вчера_КовиВак!C:BN, 25, FALSE)+F392*2-Z392-AB392-AD392-AG392</f>
        <v>#N/A</v>
      </c>
      <c r="AX392" s="53" t="e">
        <f>AE392-VLOOKUP(C392,Вчера_КовиВак!C:BN, 24, FALSE)</f>
        <v>#N/A</v>
      </c>
    </row>
    <row r="393" spans="1:50" ht="50.1" customHeight="1" x14ac:dyDescent="0.25">
      <c r="A393" s="42"/>
      <c r="B393" s="42"/>
      <c r="C393" s="42"/>
      <c r="D393" s="43"/>
      <c r="E393" s="44"/>
      <c r="F393" s="39"/>
      <c r="G393" s="44"/>
      <c r="H393" s="39"/>
      <c r="I393" s="44"/>
      <c r="J393" s="39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7">
        <f t="shared" si="7"/>
        <v>0</v>
      </c>
      <c r="AJ393" s="53" t="str">
        <f>IF(ISNA(VLOOKUP(C393,Вчера_КовиВак!C:C, 1, FALSE)),"ошибка",0)</f>
        <v>ошибка</v>
      </c>
      <c r="AK393" s="55"/>
      <c r="AL393" s="53" t="e">
        <f>E393-F393-VLOOKUP(C393, Вчера_КовиВак!C:BN, 2, FALSE)</f>
        <v>#N/A</v>
      </c>
      <c r="AM393" s="53" t="e">
        <f>K393-L393-VLOOKUP(C393, Вчера_КовиВак!C:BN, 4, FALSE)</f>
        <v>#N/A</v>
      </c>
      <c r="AN393" s="53" t="e">
        <f>M393-N393-VLOOKUP(C393, Вчера_КовиВак!C:BN, 6, FALSE)</f>
        <v>#N/A</v>
      </c>
      <c r="AO393" s="53" t="e">
        <f>O393-P393-VLOOKUP(C393, Вчера_КовиВак!C:BN, 8, FALSE)</f>
        <v>#N/A</v>
      </c>
      <c r="AP393" s="53" t="e">
        <f>Q393-R393-VLOOKUP(C393, Вчера_КовиВак!C:BN, 10, FALSE)</f>
        <v>#N/A</v>
      </c>
      <c r="AQ393" s="53" t="e">
        <f>S393-T393-VLOOKUP(C393, Вчера_КовиВак!C:BN, 12, FALSE)</f>
        <v>#N/A</v>
      </c>
      <c r="AR393" s="53" t="e">
        <f>U393-V393-VLOOKUP(C393, Вчера_КовиВак!C:BN, 14, FALSE)</f>
        <v>#N/A</v>
      </c>
      <c r="AS393" s="53" t="e">
        <f>W393-X393-VLOOKUP(C393, Вчера_КовиВак!C:BN, 16, FALSE)</f>
        <v>#N/A</v>
      </c>
      <c r="AT393" s="53" t="e">
        <f>Y393-Z393-VLOOKUP(C393, Вчера_КовиВак!C:BN, 18, FALSE)</f>
        <v>#N/A</v>
      </c>
      <c r="AU393" s="53" t="e">
        <f>AA393-AB393-VLOOKUP(C393, Вчера_КовиВак!C:BN, 20, FALSE)</f>
        <v>#N/A</v>
      </c>
      <c r="AV393" s="53" t="e">
        <f>AC393-AD393-VLOOKUP(C393, Вчера_КовиВак!C:BN, 22, FALSE)</f>
        <v>#N/A</v>
      </c>
      <c r="AW393" s="53" t="e">
        <f>VLOOKUP(C393, Вчера_КовиВак!C:BN, 25, FALSE)+F393*2-Z393-AB393-AD393-AG393</f>
        <v>#N/A</v>
      </c>
      <c r="AX393" s="53" t="e">
        <f>AE393-VLOOKUP(C393,Вчера_КовиВак!C:BN, 24, FALSE)</f>
        <v>#N/A</v>
      </c>
    </row>
    <row r="394" spans="1:50" ht="50.1" customHeight="1" x14ac:dyDescent="0.25">
      <c r="A394" s="42"/>
      <c r="B394" s="42"/>
      <c r="C394" s="42"/>
      <c r="D394" s="43"/>
      <c r="E394" s="44"/>
      <c r="F394" s="39"/>
      <c r="G394" s="44"/>
      <c r="H394" s="39"/>
      <c r="I394" s="44"/>
      <c r="J394" s="39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7">
        <f t="shared" si="7"/>
        <v>0</v>
      </c>
      <c r="AJ394" s="53" t="str">
        <f>IF(ISNA(VLOOKUP(C394,Вчера_КовиВак!C:C, 1, FALSE)),"ошибка",0)</f>
        <v>ошибка</v>
      </c>
      <c r="AK394" s="55"/>
      <c r="AL394" s="53" t="e">
        <f>E394-F394-VLOOKUP(C394, Вчера_КовиВак!C:BN, 2, FALSE)</f>
        <v>#N/A</v>
      </c>
      <c r="AM394" s="53" t="e">
        <f>K394-L394-VLOOKUP(C394, Вчера_КовиВак!C:BN, 4, FALSE)</f>
        <v>#N/A</v>
      </c>
      <c r="AN394" s="53" t="e">
        <f>M394-N394-VLOOKUP(C394, Вчера_КовиВак!C:BN, 6, FALSE)</f>
        <v>#N/A</v>
      </c>
      <c r="AO394" s="53" t="e">
        <f>O394-P394-VLOOKUP(C394, Вчера_КовиВак!C:BN, 8, FALSE)</f>
        <v>#N/A</v>
      </c>
      <c r="AP394" s="53" t="e">
        <f>Q394-R394-VLOOKUP(C394, Вчера_КовиВак!C:BN, 10, FALSE)</f>
        <v>#N/A</v>
      </c>
      <c r="AQ394" s="53" t="e">
        <f>S394-T394-VLOOKUP(C394, Вчера_КовиВак!C:BN, 12, FALSE)</f>
        <v>#N/A</v>
      </c>
      <c r="AR394" s="53" t="e">
        <f>U394-V394-VLOOKUP(C394, Вчера_КовиВак!C:BN, 14, FALSE)</f>
        <v>#N/A</v>
      </c>
      <c r="AS394" s="53" t="e">
        <f>W394-X394-VLOOKUP(C394, Вчера_КовиВак!C:BN, 16, FALSE)</f>
        <v>#N/A</v>
      </c>
      <c r="AT394" s="53" t="e">
        <f>Y394-Z394-VLOOKUP(C394, Вчера_КовиВак!C:BN, 18, FALSE)</f>
        <v>#N/A</v>
      </c>
      <c r="AU394" s="53" t="e">
        <f>AA394-AB394-VLOOKUP(C394, Вчера_КовиВак!C:BN, 20, FALSE)</f>
        <v>#N/A</v>
      </c>
      <c r="AV394" s="53" t="e">
        <f>AC394-AD394-VLOOKUP(C394, Вчера_КовиВак!C:BN, 22, FALSE)</f>
        <v>#N/A</v>
      </c>
      <c r="AW394" s="53" t="e">
        <f>VLOOKUP(C394, Вчера_КовиВак!C:BN, 25, FALSE)+F394*2-Z394-AB394-AD394-AG394</f>
        <v>#N/A</v>
      </c>
      <c r="AX394" s="53" t="e">
        <f>AE394-VLOOKUP(C394,Вчера_КовиВак!C:BN, 24, FALSE)</f>
        <v>#N/A</v>
      </c>
    </row>
    <row r="395" spans="1:50" ht="50.1" customHeight="1" x14ac:dyDescent="0.25">
      <c r="A395" s="42"/>
      <c r="B395" s="42"/>
      <c r="C395" s="42"/>
      <c r="D395" s="43"/>
      <c r="E395" s="44"/>
      <c r="F395" s="39"/>
      <c r="G395" s="44"/>
      <c r="H395" s="39"/>
      <c r="I395" s="44"/>
      <c r="J395" s="39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7">
        <f t="shared" si="7"/>
        <v>0</v>
      </c>
      <c r="AJ395" s="53" t="str">
        <f>IF(ISNA(VLOOKUP(C395,Вчера_КовиВак!C:C, 1, FALSE)),"ошибка",0)</f>
        <v>ошибка</v>
      </c>
      <c r="AK395" s="55"/>
      <c r="AL395" s="53" t="e">
        <f>E395-F395-VLOOKUP(C395, Вчера_КовиВак!C:BN, 2, FALSE)</f>
        <v>#N/A</v>
      </c>
      <c r="AM395" s="53" t="e">
        <f>K395-L395-VLOOKUP(C395, Вчера_КовиВак!C:BN, 4, FALSE)</f>
        <v>#N/A</v>
      </c>
      <c r="AN395" s="53" t="e">
        <f>M395-N395-VLOOKUP(C395, Вчера_КовиВак!C:BN, 6, FALSE)</f>
        <v>#N/A</v>
      </c>
      <c r="AO395" s="53" t="e">
        <f>O395-P395-VLOOKUP(C395, Вчера_КовиВак!C:BN, 8, FALSE)</f>
        <v>#N/A</v>
      </c>
      <c r="AP395" s="53" t="e">
        <f>Q395-R395-VLOOKUP(C395, Вчера_КовиВак!C:BN, 10, FALSE)</f>
        <v>#N/A</v>
      </c>
      <c r="AQ395" s="53" t="e">
        <f>S395-T395-VLOOKUP(C395, Вчера_КовиВак!C:BN, 12, FALSE)</f>
        <v>#N/A</v>
      </c>
      <c r="AR395" s="53" t="e">
        <f>U395-V395-VLOOKUP(C395, Вчера_КовиВак!C:BN, 14, FALSE)</f>
        <v>#N/A</v>
      </c>
      <c r="AS395" s="53" t="e">
        <f>W395-X395-VLOOKUP(C395, Вчера_КовиВак!C:BN, 16, FALSE)</f>
        <v>#N/A</v>
      </c>
      <c r="AT395" s="53" t="e">
        <f>Y395-Z395-VLOOKUP(C395, Вчера_КовиВак!C:BN, 18, FALSE)</f>
        <v>#N/A</v>
      </c>
      <c r="AU395" s="53" t="e">
        <f>AA395-AB395-VLOOKUP(C395, Вчера_КовиВак!C:BN, 20, FALSE)</f>
        <v>#N/A</v>
      </c>
      <c r="AV395" s="53" t="e">
        <f>AC395-AD395-VLOOKUP(C395, Вчера_КовиВак!C:BN, 22, FALSE)</f>
        <v>#N/A</v>
      </c>
      <c r="AW395" s="53" t="e">
        <f>VLOOKUP(C395, Вчера_КовиВак!C:BN, 25, FALSE)+F395*2-Z395-AB395-AD395-AG395</f>
        <v>#N/A</v>
      </c>
      <c r="AX395" s="53" t="e">
        <f>AE395-VLOOKUP(C395,Вчера_КовиВак!C:BN, 24, FALSE)</f>
        <v>#N/A</v>
      </c>
    </row>
    <row r="396" spans="1:50" ht="50.1" customHeight="1" x14ac:dyDescent="0.25">
      <c r="A396" s="42"/>
      <c r="B396" s="42"/>
      <c r="C396" s="42"/>
      <c r="D396" s="43"/>
      <c r="E396" s="44"/>
      <c r="F396" s="39"/>
      <c r="G396" s="44"/>
      <c r="H396" s="39"/>
      <c r="I396" s="44"/>
      <c r="J396" s="39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7">
        <f t="shared" si="7"/>
        <v>0</v>
      </c>
      <c r="AJ396" s="53" t="str">
        <f>IF(ISNA(VLOOKUP(C396,Вчера_КовиВак!C:C, 1, FALSE)),"ошибка",0)</f>
        <v>ошибка</v>
      </c>
      <c r="AK396" s="55"/>
      <c r="AL396" s="53" t="e">
        <f>E396-F396-VLOOKUP(C396, Вчера_КовиВак!C:BN, 2, FALSE)</f>
        <v>#N/A</v>
      </c>
      <c r="AM396" s="53" t="e">
        <f>K396-L396-VLOOKUP(C396, Вчера_КовиВак!C:BN, 4, FALSE)</f>
        <v>#N/A</v>
      </c>
      <c r="AN396" s="53" t="e">
        <f>M396-N396-VLOOKUP(C396, Вчера_КовиВак!C:BN, 6, FALSE)</f>
        <v>#N/A</v>
      </c>
      <c r="AO396" s="53" t="e">
        <f>O396-P396-VLOOKUP(C396, Вчера_КовиВак!C:BN, 8, FALSE)</f>
        <v>#N/A</v>
      </c>
      <c r="AP396" s="53" t="e">
        <f>Q396-R396-VLOOKUP(C396, Вчера_КовиВак!C:BN, 10, FALSE)</f>
        <v>#N/A</v>
      </c>
      <c r="AQ396" s="53" t="e">
        <f>S396-T396-VLOOKUP(C396, Вчера_КовиВак!C:BN, 12, FALSE)</f>
        <v>#N/A</v>
      </c>
      <c r="AR396" s="53" t="e">
        <f>U396-V396-VLOOKUP(C396, Вчера_КовиВак!C:BN, 14, FALSE)</f>
        <v>#N/A</v>
      </c>
      <c r="AS396" s="53" t="e">
        <f>W396-X396-VLOOKUP(C396, Вчера_КовиВак!C:BN, 16, FALSE)</f>
        <v>#N/A</v>
      </c>
      <c r="AT396" s="53" t="e">
        <f>Y396-Z396-VLOOKUP(C396, Вчера_КовиВак!C:BN, 18, FALSE)</f>
        <v>#N/A</v>
      </c>
      <c r="AU396" s="53" t="e">
        <f>AA396-AB396-VLOOKUP(C396, Вчера_КовиВак!C:BN, 20, FALSE)</f>
        <v>#N/A</v>
      </c>
      <c r="AV396" s="53" t="e">
        <f>AC396-AD396-VLOOKUP(C396, Вчера_КовиВак!C:BN, 22, FALSE)</f>
        <v>#N/A</v>
      </c>
      <c r="AW396" s="53" t="e">
        <f>VLOOKUP(C396, Вчера_КовиВак!C:BN, 25, FALSE)+F396*2-Z396-AB396-AD396-AG396</f>
        <v>#N/A</v>
      </c>
      <c r="AX396" s="53" t="e">
        <f>AE396-VLOOKUP(C396,Вчера_КовиВак!C:BN, 24, FALSE)</f>
        <v>#N/A</v>
      </c>
    </row>
    <row r="397" spans="1:50" ht="50.1" customHeight="1" x14ac:dyDescent="0.25">
      <c r="A397" s="42"/>
      <c r="B397" s="42"/>
      <c r="C397" s="42"/>
      <c r="D397" s="43"/>
      <c r="E397" s="44"/>
      <c r="F397" s="39"/>
      <c r="G397" s="44"/>
      <c r="H397" s="39"/>
      <c r="I397" s="44"/>
      <c r="J397" s="39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7">
        <f t="shared" si="7"/>
        <v>0</v>
      </c>
      <c r="AJ397" s="53" t="str">
        <f>IF(ISNA(VLOOKUP(C397,Вчера_КовиВак!C:C, 1, FALSE)),"ошибка",0)</f>
        <v>ошибка</v>
      </c>
      <c r="AK397" s="55"/>
      <c r="AL397" s="53" t="e">
        <f>E397-F397-VLOOKUP(C397, Вчера_КовиВак!C:BN, 2, FALSE)</f>
        <v>#N/A</v>
      </c>
      <c r="AM397" s="53" t="e">
        <f>K397-L397-VLOOKUP(C397, Вчера_КовиВак!C:BN, 4, FALSE)</f>
        <v>#N/A</v>
      </c>
      <c r="AN397" s="53" t="e">
        <f>M397-N397-VLOOKUP(C397, Вчера_КовиВак!C:BN, 6, FALSE)</f>
        <v>#N/A</v>
      </c>
      <c r="AO397" s="53" t="e">
        <f>O397-P397-VLOOKUP(C397, Вчера_КовиВак!C:BN, 8, FALSE)</f>
        <v>#N/A</v>
      </c>
      <c r="AP397" s="53" t="e">
        <f>Q397-R397-VLOOKUP(C397, Вчера_КовиВак!C:BN, 10, FALSE)</f>
        <v>#N/A</v>
      </c>
      <c r="AQ397" s="53" t="e">
        <f>S397-T397-VLOOKUP(C397, Вчера_КовиВак!C:BN, 12, FALSE)</f>
        <v>#N/A</v>
      </c>
      <c r="AR397" s="53" t="e">
        <f>U397-V397-VLOOKUP(C397, Вчера_КовиВак!C:BN, 14, FALSE)</f>
        <v>#N/A</v>
      </c>
      <c r="AS397" s="53" t="e">
        <f>W397-X397-VLOOKUP(C397, Вчера_КовиВак!C:BN, 16, FALSE)</f>
        <v>#N/A</v>
      </c>
      <c r="AT397" s="53" t="e">
        <f>Y397-Z397-VLOOKUP(C397, Вчера_КовиВак!C:BN, 18, FALSE)</f>
        <v>#N/A</v>
      </c>
      <c r="AU397" s="53" t="e">
        <f>AA397-AB397-VLOOKUP(C397, Вчера_КовиВак!C:BN, 20, FALSE)</f>
        <v>#N/A</v>
      </c>
      <c r="AV397" s="53" t="e">
        <f>AC397-AD397-VLOOKUP(C397, Вчера_КовиВак!C:BN, 22, FALSE)</f>
        <v>#N/A</v>
      </c>
      <c r="AW397" s="53" t="e">
        <f>VLOOKUP(C397, Вчера_КовиВак!C:BN, 25, FALSE)+F397*2-Z397-AB397-AD397-AG397</f>
        <v>#N/A</v>
      </c>
      <c r="AX397" s="53" t="e">
        <f>AE397-VLOOKUP(C397,Вчера_КовиВак!C:BN, 24, FALSE)</f>
        <v>#N/A</v>
      </c>
    </row>
    <row r="398" spans="1:50" ht="50.1" customHeight="1" x14ac:dyDescent="0.25">
      <c r="A398" s="42"/>
      <c r="B398" s="42"/>
      <c r="C398" s="42"/>
      <c r="D398" s="43"/>
      <c r="E398" s="44"/>
      <c r="F398" s="39"/>
      <c r="G398" s="44"/>
      <c r="H398" s="39"/>
      <c r="I398" s="44"/>
      <c r="J398" s="39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7">
        <f t="shared" si="7"/>
        <v>0</v>
      </c>
      <c r="AJ398" s="53" t="str">
        <f>IF(ISNA(VLOOKUP(C398,Вчера_КовиВак!C:C, 1, FALSE)),"ошибка",0)</f>
        <v>ошибка</v>
      </c>
      <c r="AK398" s="55"/>
      <c r="AL398" s="53" t="e">
        <f>E398-F398-VLOOKUP(C398, Вчера_КовиВак!C:BN, 2, FALSE)</f>
        <v>#N/A</v>
      </c>
      <c r="AM398" s="53" t="e">
        <f>K398-L398-VLOOKUP(C398, Вчера_КовиВак!C:BN, 4, FALSE)</f>
        <v>#N/A</v>
      </c>
      <c r="AN398" s="53" t="e">
        <f>M398-N398-VLOOKUP(C398, Вчера_КовиВак!C:BN, 6, FALSE)</f>
        <v>#N/A</v>
      </c>
      <c r="AO398" s="53" t="e">
        <f>O398-P398-VLOOKUP(C398, Вчера_КовиВак!C:BN, 8, FALSE)</f>
        <v>#N/A</v>
      </c>
      <c r="AP398" s="53" t="e">
        <f>Q398-R398-VLOOKUP(C398, Вчера_КовиВак!C:BN, 10, FALSE)</f>
        <v>#N/A</v>
      </c>
      <c r="AQ398" s="53" t="e">
        <f>S398-T398-VLOOKUP(C398, Вчера_КовиВак!C:BN, 12, FALSE)</f>
        <v>#N/A</v>
      </c>
      <c r="AR398" s="53" t="e">
        <f>U398-V398-VLOOKUP(C398, Вчера_КовиВак!C:BN, 14, FALSE)</f>
        <v>#N/A</v>
      </c>
      <c r="AS398" s="53" t="e">
        <f>W398-X398-VLOOKUP(C398, Вчера_КовиВак!C:BN, 16, FALSE)</f>
        <v>#N/A</v>
      </c>
      <c r="AT398" s="53" t="e">
        <f>Y398-Z398-VLOOKUP(C398, Вчера_КовиВак!C:BN, 18, FALSE)</f>
        <v>#N/A</v>
      </c>
      <c r="AU398" s="53" t="e">
        <f>AA398-AB398-VLOOKUP(C398, Вчера_КовиВак!C:BN, 20, FALSE)</f>
        <v>#N/A</v>
      </c>
      <c r="AV398" s="53" t="e">
        <f>AC398-AD398-VLOOKUP(C398, Вчера_КовиВак!C:BN, 22, FALSE)</f>
        <v>#N/A</v>
      </c>
      <c r="AW398" s="53" t="e">
        <f>VLOOKUP(C398, Вчера_КовиВак!C:BN, 25, FALSE)+F398*2-Z398-AB398-AD398-AG398</f>
        <v>#N/A</v>
      </c>
      <c r="AX398" s="53" t="e">
        <f>AE398-VLOOKUP(C398,Вчера_КовиВак!C:BN, 24, FALSE)</f>
        <v>#N/A</v>
      </c>
    </row>
    <row r="399" spans="1:50" ht="50.1" customHeight="1" x14ac:dyDescent="0.25">
      <c r="A399" s="42"/>
      <c r="B399" s="42"/>
      <c r="C399" s="42"/>
      <c r="D399" s="43"/>
      <c r="E399" s="44"/>
      <c r="F399" s="39"/>
      <c r="G399" s="44"/>
      <c r="H399" s="39"/>
      <c r="I399" s="44"/>
      <c r="J399" s="39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7">
        <f t="shared" si="7"/>
        <v>0</v>
      </c>
      <c r="AJ399" s="53" t="str">
        <f>IF(ISNA(VLOOKUP(C399,Вчера_КовиВак!C:C, 1, FALSE)),"ошибка",0)</f>
        <v>ошибка</v>
      </c>
      <c r="AK399" s="55"/>
      <c r="AL399" s="53" t="e">
        <f>E399-F399-VLOOKUP(C399, Вчера_КовиВак!C:BN, 2, FALSE)</f>
        <v>#N/A</v>
      </c>
      <c r="AM399" s="53" t="e">
        <f>K399-L399-VLOOKUP(C399, Вчера_КовиВак!C:BN, 4, FALSE)</f>
        <v>#N/A</v>
      </c>
      <c r="AN399" s="53" t="e">
        <f>M399-N399-VLOOKUP(C399, Вчера_КовиВак!C:BN, 6, FALSE)</f>
        <v>#N/A</v>
      </c>
      <c r="AO399" s="53" t="e">
        <f>O399-P399-VLOOKUP(C399, Вчера_КовиВак!C:BN, 8, FALSE)</f>
        <v>#N/A</v>
      </c>
      <c r="AP399" s="53" t="e">
        <f>Q399-R399-VLOOKUP(C399, Вчера_КовиВак!C:BN, 10, FALSE)</f>
        <v>#N/A</v>
      </c>
      <c r="AQ399" s="53" t="e">
        <f>S399-T399-VLOOKUP(C399, Вчера_КовиВак!C:BN, 12, FALSE)</f>
        <v>#N/A</v>
      </c>
      <c r="AR399" s="53" t="e">
        <f>U399-V399-VLOOKUP(C399, Вчера_КовиВак!C:BN, 14, FALSE)</f>
        <v>#N/A</v>
      </c>
      <c r="AS399" s="53" t="e">
        <f>W399-X399-VLOOKUP(C399, Вчера_КовиВак!C:BN, 16, FALSE)</f>
        <v>#N/A</v>
      </c>
      <c r="AT399" s="53" t="e">
        <f>Y399-Z399-VLOOKUP(C399, Вчера_КовиВак!C:BN, 18, FALSE)</f>
        <v>#N/A</v>
      </c>
      <c r="AU399" s="53" t="e">
        <f>AA399-AB399-VLOOKUP(C399, Вчера_КовиВак!C:BN, 20, FALSE)</f>
        <v>#N/A</v>
      </c>
      <c r="AV399" s="53" t="e">
        <f>AC399-AD399-VLOOKUP(C399, Вчера_КовиВак!C:BN, 22, FALSE)</f>
        <v>#N/A</v>
      </c>
      <c r="AW399" s="53" t="e">
        <f>VLOOKUP(C399, Вчера_КовиВак!C:BN, 25, FALSE)+F399*2-Z399-AB399-AD399-AG399</f>
        <v>#N/A</v>
      </c>
      <c r="AX399" s="53" t="e">
        <f>AE399-VLOOKUP(C399,Вчера_КовиВак!C:BN, 24, FALSE)</f>
        <v>#N/A</v>
      </c>
    </row>
    <row r="400" spans="1:50" ht="50.1" customHeight="1" x14ac:dyDescent="0.25">
      <c r="A400" s="42"/>
      <c r="B400" s="42"/>
      <c r="C400" s="42"/>
      <c r="D400" s="43"/>
      <c r="E400" s="44"/>
      <c r="F400" s="39"/>
      <c r="G400" s="44"/>
      <c r="H400" s="39"/>
      <c r="I400" s="44"/>
      <c r="J400" s="39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7">
        <f t="shared" si="7"/>
        <v>0</v>
      </c>
      <c r="AJ400" s="53" t="str">
        <f>IF(ISNA(VLOOKUP(C400,Вчера_КовиВак!C:C, 1, FALSE)),"ошибка",0)</f>
        <v>ошибка</v>
      </c>
      <c r="AK400" s="55"/>
      <c r="AL400" s="53" t="e">
        <f>E400-F400-VLOOKUP(C400, Вчера_КовиВак!C:BN, 2, FALSE)</f>
        <v>#N/A</v>
      </c>
      <c r="AM400" s="53" t="e">
        <f>K400-L400-VLOOKUP(C400, Вчера_КовиВак!C:BN, 4, FALSE)</f>
        <v>#N/A</v>
      </c>
      <c r="AN400" s="53" t="e">
        <f>M400-N400-VLOOKUP(C400, Вчера_КовиВак!C:BN, 6, FALSE)</f>
        <v>#N/A</v>
      </c>
      <c r="AO400" s="53" t="e">
        <f>O400-P400-VLOOKUP(C400, Вчера_КовиВак!C:BN, 8, FALSE)</f>
        <v>#N/A</v>
      </c>
      <c r="AP400" s="53" t="e">
        <f>Q400-R400-VLOOKUP(C400, Вчера_КовиВак!C:BN, 10, FALSE)</f>
        <v>#N/A</v>
      </c>
      <c r="AQ400" s="53" t="e">
        <f>S400-T400-VLOOKUP(C400, Вчера_КовиВак!C:BN, 12, FALSE)</f>
        <v>#N/A</v>
      </c>
      <c r="AR400" s="53" t="e">
        <f>U400-V400-VLOOKUP(C400, Вчера_КовиВак!C:BN, 14, FALSE)</f>
        <v>#N/A</v>
      </c>
      <c r="AS400" s="53" t="e">
        <f>W400-X400-VLOOKUP(C400, Вчера_КовиВак!C:BN, 16, FALSE)</f>
        <v>#N/A</v>
      </c>
      <c r="AT400" s="53" t="e">
        <f>Y400-Z400-VLOOKUP(C400, Вчера_КовиВак!C:BN, 18, FALSE)</f>
        <v>#N/A</v>
      </c>
      <c r="AU400" s="53" t="e">
        <f>AA400-AB400-VLOOKUP(C400, Вчера_КовиВак!C:BN, 20, FALSE)</f>
        <v>#N/A</v>
      </c>
      <c r="AV400" s="53" t="e">
        <f>AC400-AD400-VLOOKUP(C400, Вчера_КовиВак!C:BN, 22, FALSE)</f>
        <v>#N/A</v>
      </c>
      <c r="AW400" s="53" t="e">
        <f>VLOOKUP(C400, Вчера_КовиВак!C:BN, 25, FALSE)+F400*2-Z400-AB400-AD400-AG400</f>
        <v>#N/A</v>
      </c>
      <c r="AX400" s="53" t="e">
        <f>AE400-VLOOKUP(C400,Вчера_КовиВак!C:BN, 24, FALSE)</f>
        <v>#N/A</v>
      </c>
    </row>
    <row r="401" spans="1:50" ht="50.1" customHeight="1" x14ac:dyDescent="0.25">
      <c r="A401" s="42"/>
      <c r="B401" s="42"/>
      <c r="C401" s="42"/>
      <c r="D401" s="43"/>
      <c r="E401" s="44"/>
      <c r="F401" s="39"/>
      <c r="G401" s="44"/>
      <c r="H401" s="39"/>
      <c r="I401" s="44"/>
      <c r="J401" s="39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7">
        <f t="shared" si="7"/>
        <v>0</v>
      </c>
      <c r="AJ401" s="53" t="str">
        <f>IF(ISNA(VLOOKUP(C401,Вчера_КовиВак!C:C, 1, FALSE)),"ошибка",0)</f>
        <v>ошибка</v>
      </c>
      <c r="AK401" s="55"/>
      <c r="AL401" s="53" t="e">
        <f>E401-F401-VLOOKUP(C401, Вчера_КовиВак!C:BN, 2, FALSE)</f>
        <v>#N/A</v>
      </c>
      <c r="AM401" s="53" t="e">
        <f>K401-L401-VLOOKUP(C401, Вчера_КовиВак!C:BN, 4, FALSE)</f>
        <v>#N/A</v>
      </c>
      <c r="AN401" s="53" t="e">
        <f>M401-N401-VLOOKUP(C401, Вчера_КовиВак!C:BN, 6, FALSE)</f>
        <v>#N/A</v>
      </c>
      <c r="AO401" s="53" t="e">
        <f>O401-P401-VLOOKUP(C401, Вчера_КовиВак!C:BN, 8, FALSE)</f>
        <v>#N/A</v>
      </c>
      <c r="AP401" s="53" t="e">
        <f>Q401-R401-VLOOKUP(C401, Вчера_КовиВак!C:BN, 10, FALSE)</f>
        <v>#N/A</v>
      </c>
      <c r="AQ401" s="53" t="e">
        <f>S401-T401-VLOOKUP(C401, Вчера_КовиВак!C:BN, 12, FALSE)</f>
        <v>#N/A</v>
      </c>
      <c r="AR401" s="53" t="e">
        <f>U401-V401-VLOOKUP(C401, Вчера_КовиВак!C:BN, 14, FALSE)</f>
        <v>#N/A</v>
      </c>
      <c r="AS401" s="53" t="e">
        <f>W401-X401-VLOOKUP(C401, Вчера_КовиВак!C:BN, 16, FALSE)</f>
        <v>#N/A</v>
      </c>
      <c r="AT401" s="53" t="e">
        <f>Y401-Z401-VLOOKUP(C401, Вчера_КовиВак!C:BN, 18, FALSE)</f>
        <v>#N/A</v>
      </c>
      <c r="AU401" s="53" t="e">
        <f>AA401-AB401-VLOOKUP(C401, Вчера_КовиВак!C:BN, 20, FALSE)</f>
        <v>#N/A</v>
      </c>
      <c r="AV401" s="53" t="e">
        <f>AC401-AD401-VLOOKUP(C401, Вчера_КовиВак!C:BN, 22, FALSE)</f>
        <v>#N/A</v>
      </c>
      <c r="AW401" s="53" t="e">
        <f>VLOOKUP(C401, Вчера_КовиВак!C:BN, 25, FALSE)+F401*2-Z401-AB401-AD401-AG401</f>
        <v>#N/A</v>
      </c>
      <c r="AX401" s="53" t="e">
        <f>AE401-VLOOKUP(C401,Вчера_КовиВак!C:BN, 24, FALSE)</f>
        <v>#N/A</v>
      </c>
    </row>
    <row r="402" spans="1:50" ht="50.1" customHeight="1" x14ac:dyDescent="0.25">
      <c r="A402" s="42"/>
      <c r="B402" s="42"/>
      <c r="C402" s="42"/>
      <c r="D402" s="43"/>
      <c r="E402" s="44"/>
      <c r="F402" s="39"/>
      <c r="G402" s="44"/>
      <c r="H402" s="39"/>
      <c r="I402" s="44"/>
      <c r="J402" s="39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7">
        <f t="shared" si="7"/>
        <v>0</v>
      </c>
      <c r="AJ402" s="53" t="str">
        <f>IF(ISNA(VLOOKUP(C402,Вчера_КовиВак!C:C, 1, FALSE)),"ошибка",0)</f>
        <v>ошибка</v>
      </c>
      <c r="AK402" s="55"/>
      <c r="AL402" s="53" t="e">
        <f>E402-F402-VLOOKUP(C402, Вчера_КовиВак!C:BN, 2, FALSE)</f>
        <v>#N/A</v>
      </c>
      <c r="AM402" s="53" t="e">
        <f>K402-L402-VLOOKUP(C402, Вчера_КовиВак!C:BN, 4, FALSE)</f>
        <v>#N/A</v>
      </c>
      <c r="AN402" s="53" t="e">
        <f>M402-N402-VLOOKUP(C402, Вчера_КовиВак!C:BN, 6, FALSE)</f>
        <v>#N/A</v>
      </c>
      <c r="AO402" s="53" t="e">
        <f>O402-P402-VLOOKUP(C402, Вчера_КовиВак!C:BN, 8, FALSE)</f>
        <v>#N/A</v>
      </c>
      <c r="AP402" s="53" t="e">
        <f>Q402-R402-VLOOKUP(C402, Вчера_КовиВак!C:BN, 10, FALSE)</f>
        <v>#N/A</v>
      </c>
      <c r="AQ402" s="53" t="e">
        <f>S402-T402-VLOOKUP(C402, Вчера_КовиВак!C:BN, 12, FALSE)</f>
        <v>#N/A</v>
      </c>
      <c r="AR402" s="53" t="e">
        <f>U402-V402-VLOOKUP(C402, Вчера_КовиВак!C:BN, 14, FALSE)</f>
        <v>#N/A</v>
      </c>
      <c r="AS402" s="53" t="e">
        <f>W402-X402-VLOOKUP(C402, Вчера_КовиВак!C:BN, 16, FALSE)</f>
        <v>#N/A</v>
      </c>
      <c r="AT402" s="53" t="e">
        <f>Y402-Z402-VLOOKUP(C402, Вчера_КовиВак!C:BN, 18, FALSE)</f>
        <v>#N/A</v>
      </c>
      <c r="AU402" s="53" t="e">
        <f>AA402-AB402-VLOOKUP(C402, Вчера_КовиВак!C:BN, 20, FALSE)</f>
        <v>#N/A</v>
      </c>
      <c r="AV402" s="53" t="e">
        <f>AC402-AD402-VLOOKUP(C402, Вчера_КовиВак!C:BN, 22, FALSE)</f>
        <v>#N/A</v>
      </c>
      <c r="AW402" s="53" t="e">
        <f>VLOOKUP(C402, Вчера_КовиВак!C:BN, 25, FALSE)+F402*2-Z402-AB402-AD402-AG402</f>
        <v>#N/A</v>
      </c>
      <c r="AX402" s="53" t="e">
        <f>AE402-VLOOKUP(C402,Вчера_КовиВак!C:BN, 24, FALSE)</f>
        <v>#N/A</v>
      </c>
    </row>
    <row r="403" spans="1:50" ht="50.1" customHeight="1" x14ac:dyDescent="0.25">
      <c r="A403" s="42"/>
      <c r="B403" s="42"/>
      <c r="C403" s="42"/>
      <c r="D403" s="43"/>
      <c r="E403" s="44"/>
      <c r="F403" s="39"/>
      <c r="G403" s="44"/>
      <c r="H403" s="39"/>
      <c r="I403" s="44"/>
      <c r="J403" s="39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7">
        <f t="shared" si="7"/>
        <v>0</v>
      </c>
      <c r="AJ403" s="53" t="str">
        <f>IF(ISNA(VLOOKUP(C403,Вчера_КовиВак!C:C, 1, FALSE)),"ошибка",0)</f>
        <v>ошибка</v>
      </c>
      <c r="AK403" s="55"/>
      <c r="AL403" s="53" t="e">
        <f>E403-F403-VLOOKUP(C403, Вчера_КовиВак!C:BN, 2, FALSE)</f>
        <v>#N/A</v>
      </c>
      <c r="AM403" s="53" t="e">
        <f>K403-L403-VLOOKUP(C403, Вчера_КовиВак!C:BN, 4, FALSE)</f>
        <v>#N/A</v>
      </c>
      <c r="AN403" s="53" t="e">
        <f>M403-N403-VLOOKUP(C403, Вчера_КовиВак!C:BN, 6, FALSE)</f>
        <v>#N/A</v>
      </c>
      <c r="AO403" s="53" t="e">
        <f>O403-P403-VLOOKUP(C403, Вчера_КовиВак!C:BN, 8, FALSE)</f>
        <v>#N/A</v>
      </c>
      <c r="AP403" s="53" t="e">
        <f>Q403-R403-VLOOKUP(C403, Вчера_КовиВак!C:BN, 10, FALSE)</f>
        <v>#N/A</v>
      </c>
      <c r="AQ403" s="53" t="e">
        <f>S403-T403-VLOOKUP(C403, Вчера_КовиВак!C:BN, 12, FALSE)</f>
        <v>#N/A</v>
      </c>
      <c r="AR403" s="53" t="e">
        <f>U403-V403-VLOOKUP(C403, Вчера_КовиВак!C:BN, 14, FALSE)</f>
        <v>#N/A</v>
      </c>
      <c r="AS403" s="53" t="e">
        <f>W403-X403-VLOOKUP(C403, Вчера_КовиВак!C:BN, 16, FALSE)</f>
        <v>#N/A</v>
      </c>
      <c r="AT403" s="53" t="e">
        <f>Y403-Z403-VLOOKUP(C403, Вчера_КовиВак!C:BN, 18, FALSE)</f>
        <v>#N/A</v>
      </c>
      <c r="AU403" s="53" t="e">
        <f>AA403-AB403-VLOOKUP(C403, Вчера_КовиВак!C:BN, 20, FALSE)</f>
        <v>#N/A</v>
      </c>
      <c r="AV403" s="53" t="e">
        <f>AC403-AD403-VLOOKUP(C403, Вчера_КовиВак!C:BN, 22, FALSE)</f>
        <v>#N/A</v>
      </c>
      <c r="AW403" s="53" t="e">
        <f>VLOOKUP(C403, Вчера_КовиВак!C:BN, 25, FALSE)+F403*2-Z403-AB403-AD403-AG403</f>
        <v>#N/A</v>
      </c>
      <c r="AX403" s="53" t="e">
        <f>AE403-VLOOKUP(C403,Вчера_КовиВак!C:BN, 24, FALSE)</f>
        <v>#N/A</v>
      </c>
    </row>
    <row r="404" spans="1:50" ht="50.1" customHeight="1" x14ac:dyDescent="0.25">
      <c r="A404" s="42"/>
      <c r="B404" s="42"/>
      <c r="C404" s="42"/>
      <c r="D404" s="43"/>
      <c r="E404" s="44"/>
      <c r="F404" s="39"/>
      <c r="G404" s="44"/>
      <c r="H404" s="39"/>
      <c r="I404" s="44"/>
      <c r="J404" s="39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7">
        <f t="shared" si="7"/>
        <v>0</v>
      </c>
      <c r="AJ404" s="53" t="str">
        <f>IF(ISNA(VLOOKUP(C404,Вчера_КовиВак!C:C, 1, FALSE)),"ошибка",0)</f>
        <v>ошибка</v>
      </c>
      <c r="AK404" s="55"/>
      <c r="AL404" s="53" t="e">
        <f>E404-F404-VLOOKUP(C404, Вчера_КовиВак!C:BN, 2, FALSE)</f>
        <v>#N/A</v>
      </c>
      <c r="AM404" s="53" t="e">
        <f>K404-L404-VLOOKUP(C404, Вчера_КовиВак!C:BN, 4, FALSE)</f>
        <v>#N/A</v>
      </c>
      <c r="AN404" s="53" t="e">
        <f>M404-N404-VLOOKUP(C404, Вчера_КовиВак!C:BN, 6, FALSE)</f>
        <v>#N/A</v>
      </c>
      <c r="AO404" s="53" t="e">
        <f>O404-P404-VLOOKUP(C404, Вчера_КовиВак!C:BN, 8, FALSE)</f>
        <v>#N/A</v>
      </c>
      <c r="AP404" s="53" t="e">
        <f>Q404-R404-VLOOKUP(C404, Вчера_КовиВак!C:BN, 10, FALSE)</f>
        <v>#N/A</v>
      </c>
      <c r="AQ404" s="53" t="e">
        <f>S404-T404-VLOOKUP(C404, Вчера_КовиВак!C:BN, 12, FALSE)</f>
        <v>#N/A</v>
      </c>
      <c r="AR404" s="53" t="e">
        <f>U404-V404-VLOOKUP(C404, Вчера_КовиВак!C:BN, 14, FALSE)</f>
        <v>#N/A</v>
      </c>
      <c r="AS404" s="53" t="e">
        <f>W404-X404-VLOOKUP(C404, Вчера_КовиВак!C:BN, 16, FALSE)</f>
        <v>#N/A</v>
      </c>
      <c r="AT404" s="53" t="e">
        <f>Y404-Z404-VLOOKUP(C404, Вчера_КовиВак!C:BN, 18, FALSE)</f>
        <v>#N/A</v>
      </c>
      <c r="AU404" s="53" t="e">
        <f>AA404-AB404-VLOOKUP(C404, Вчера_КовиВак!C:BN, 20, FALSE)</f>
        <v>#N/A</v>
      </c>
      <c r="AV404" s="53" t="e">
        <f>AC404-AD404-VLOOKUP(C404, Вчера_КовиВак!C:BN, 22, FALSE)</f>
        <v>#N/A</v>
      </c>
      <c r="AW404" s="53" t="e">
        <f>VLOOKUP(C404, Вчера_КовиВак!C:BN, 25, FALSE)+F404*2-Z404-AB404-AD404-AG404</f>
        <v>#N/A</v>
      </c>
      <c r="AX404" s="53" t="e">
        <f>AE404-VLOOKUP(C404,Вчера_КовиВак!C:BN, 24, FALSE)</f>
        <v>#N/A</v>
      </c>
    </row>
    <row r="405" spans="1:50" ht="50.1" customHeight="1" x14ac:dyDescent="0.25">
      <c r="A405" s="42"/>
      <c r="B405" s="42"/>
      <c r="C405" s="42"/>
      <c r="D405" s="43"/>
      <c r="E405" s="44"/>
      <c r="F405" s="39"/>
      <c r="G405" s="44"/>
      <c r="H405" s="39"/>
      <c r="I405" s="44"/>
      <c r="J405" s="39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7">
        <f t="shared" si="7"/>
        <v>0</v>
      </c>
      <c r="AJ405" s="53" t="str">
        <f>IF(ISNA(VLOOKUP(C405,Вчера_КовиВак!C:C, 1, FALSE)),"ошибка",0)</f>
        <v>ошибка</v>
      </c>
      <c r="AK405" s="55"/>
      <c r="AL405" s="53" t="e">
        <f>E405-F405-VLOOKUP(C405, Вчера_КовиВак!C:BN, 2, FALSE)</f>
        <v>#N/A</v>
      </c>
      <c r="AM405" s="53" t="e">
        <f>K405-L405-VLOOKUP(C405, Вчера_КовиВак!C:BN, 4, FALSE)</f>
        <v>#N/A</v>
      </c>
      <c r="AN405" s="53" t="e">
        <f>M405-N405-VLOOKUP(C405, Вчера_КовиВак!C:BN, 6, FALSE)</f>
        <v>#N/A</v>
      </c>
      <c r="AO405" s="53" t="e">
        <f>O405-P405-VLOOKUP(C405, Вчера_КовиВак!C:BN, 8, FALSE)</f>
        <v>#N/A</v>
      </c>
      <c r="AP405" s="53" t="e">
        <f>Q405-R405-VLOOKUP(C405, Вчера_КовиВак!C:BN, 10, FALSE)</f>
        <v>#N/A</v>
      </c>
      <c r="AQ405" s="53" t="e">
        <f>S405-T405-VLOOKUP(C405, Вчера_КовиВак!C:BN, 12, FALSE)</f>
        <v>#N/A</v>
      </c>
      <c r="AR405" s="53" t="e">
        <f>U405-V405-VLOOKUP(C405, Вчера_КовиВак!C:BN, 14, FALSE)</f>
        <v>#N/A</v>
      </c>
      <c r="AS405" s="53" t="e">
        <f>W405-X405-VLOOKUP(C405, Вчера_КовиВак!C:BN, 16, FALSE)</f>
        <v>#N/A</v>
      </c>
      <c r="AT405" s="53" t="e">
        <f>Y405-Z405-VLOOKUP(C405, Вчера_КовиВак!C:BN, 18, FALSE)</f>
        <v>#N/A</v>
      </c>
      <c r="AU405" s="53" t="e">
        <f>AA405-AB405-VLOOKUP(C405, Вчера_КовиВак!C:BN, 20, FALSE)</f>
        <v>#N/A</v>
      </c>
      <c r="AV405" s="53" t="e">
        <f>AC405-AD405-VLOOKUP(C405, Вчера_КовиВак!C:BN, 22, FALSE)</f>
        <v>#N/A</v>
      </c>
      <c r="AW405" s="53" t="e">
        <f>VLOOKUP(C405, Вчера_КовиВак!C:BN, 25, FALSE)+F405*2-Z405-AB405-AD405-AG405</f>
        <v>#N/A</v>
      </c>
      <c r="AX405" s="53" t="e">
        <f>AE405-VLOOKUP(C405,Вчера_КовиВак!C:BN, 24, FALSE)</f>
        <v>#N/A</v>
      </c>
    </row>
    <row r="406" spans="1:50" ht="50.1" customHeight="1" x14ac:dyDescent="0.25">
      <c r="A406" s="42"/>
      <c r="B406" s="42"/>
      <c r="C406" s="42"/>
      <c r="D406" s="43"/>
      <c r="E406" s="44"/>
      <c r="F406" s="39"/>
      <c r="G406" s="44"/>
      <c r="H406" s="39"/>
      <c r="I406" s="44"/>
      <c r="J406" s="39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7">
        <f t="shared" si="7"/>
        <v>0</v>
      </c>
      <c r="AJ406" s="53" t="str">
        <f>IF(ISNA(VLOOKUP(C406,Вчера_КовиВак!C:C, 1, FALSE)),"ошибка",0)</f>
        <v>ошибка</v>
      </c>
      <c r="AK406" s="55"/>
      <c r="AL406" s="53" t="e">
        <f>E406-F406-VLOOKUP(C406, Вчера_КовиВак!C:BN, 2, FALSE)</f>
        <v>#N/A</v>
      </c>
      <c r="AM406" s="53" t="e">
        <f>K406-L406-VLOOKUP(C406, Вчера_КовиВак!C:BN, 4, FALSE)</f>
        <v>#N/A</v>
      </c>
      <c r="AN406" s="53" t="e">
        <f>M406-N406-VLOOKUP(C406, Вчера_КовиВак!C:BN, 6, FALSE)</f>
        <v>#N/A</v>
      </c>
      <c r="AO406" s="53" t="e">
        <f>O406-P406-VLOOKUP(C406, Вчера_КовиВак!C:BN, 8, FALSE)</f>
        <v>#N/A</v>
      </c>
      <c r="AP406" s="53" t="e">
        <f>Q406-R406-VLOOKUP(C406, Вчера_КовиВак!C:BN, 10, FALSE)</f>
        <v>#N/A</v>
      </c>
      <c r="AQ406" s="53" t="e">
        <f>S406-T406-VLOOKUP(C406, Вчера_КовиВак!C:BN, 12, FALSE)</f>
        <v>#N/A</v>
      </c>
      <c r="AR406" s="53" t="e">
        <f>U406-V406-VLOOKUP(C406, Вчера_КовиВак!C:BN, 14, FALSE)</f>
        <v>#N/A</v>
      </c>
      <c r="AS406" s="53" t="e">
        <f>W406-X406-VLOOKUP(C406, Вчера_КовиВак!C:BN, 16, FALSE)</f>
        <v>#N/A</v>
      </c>
      <c r="AT406" s="53" t="e">
        <f>Y406-Z406-VLOOKUP(C406, Вчера_КовиВак!C:BN, 18, FALSE)</f>
        <v>#N/A</v>
      </c>
      <c r="AU406" s="53" t="e">
        <f>AA406-AB406-VLOOKUP(C406, Вчера_КовиВак!C:BN, 20, FALSE)</f>
        <v>#N/A</v>
      </c>
      <c r="AV406" s="53" t="e">
        <f>AC406-AD406-VLOOKUP(C406, Вчера_КовиВак!C:BN, 22, FALSE)</f>
        <v>#N/A</v>
      </c>
      <c r="AW406" s="53" t="e">
        <f>VLOOKUP(C406, Вчера_КовиВак!C:BN, 25, FALSE)+F406*2-Z406-AB406-AD406-AG406</f>
        <v>#N/A</v>
      </c>
      <c r="AX406" s="53" t="e">
        <f>AE406-VLOOKUP(C406,Вчера_КовиВак!C:BN, 24, FALSE)</f>
        <v>#N/A</v>
      </c>
    </row>
    <row r="407" spans="1:50" ht="50.1" customHeight="1" x14ac:dyDescent="0.25">
      <c r="A407" s="42"/>
      <c r="B407" s="42"/>
      <c r="C407" s="42"/>
      <c r="D407" s="43"/>
      <c r="E407" s="44"/>
      <c r="F407" s="39"/>
      <c r="G407" s="44"/>
      <c r="H407" s="39"/>
      <c r="I407" s="44"/>
      <c r="J407" s="39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7">
        <f t="shared" si="7"/>
        <v>0</v>
      </c>
      <c r="AJ407" s="53" t="str">
        <f>IF(ISNA(VLOOKUP(C407,Вчера_КовиВак!C:C, 1, FALSE)),"ошибка",0)</f>
        <v>ошибка</v>
      </c>
      <c r="AK407" s="55"/>
      <c r="AL407" s="53" t="e">
        <f>E407-F407-VLOOKUP(C407, Вчера_КовиВак!C:BN, 2, FALSE)</f>
        <v>#N/A</v>
      </c>
      <c r="AM407" s="53" t="e">
        <f>K407-L407-VLOOKUP(C407, Вчера_КовиВак!C:BN, 4, FALSE)</f>
        <v>#N/A</v>
      </c>
      <c r="AN407" s="53" t="e">
        <f>M407-N407-VLOOKUP(C407, Вчера_КовиВак!C:BN, 6, FALSE)</f>
        <v>#N/A</v>
      </c>
      <c r="AO407" s="53" t="e">
        <f>O407-P407-VLOOKUP(C407, Вчера_КовиВак!C:BN, 8, FALSE)</f>
        <v>#N/A</v>
      </c>
      <c r="AP407" s="53" t="e">
        <f>Q407-R407-VLOOKUP(C407, Вчера_КовиВак!C:BN, 10, FALSE)</f>
        <v>#N/A</v>
      </c>
      <c r="AQ407" s="53" t="e">
        <f>S407-T407-VLOOKUP(C407, Вчера_КовиВак!C:BN, 12, FALSE)</f>
        <v>#N/A</v>
      </c>
      <c r="AR407" s="53" t="e">
        <f>U407-V407-VLOOKUP(C407, Вчера_КовиВак!C:BN, 14, FALSE)</f>
        <v>#N/A</v>
      </c>
      <c r="AS407" s="53" t="e">
        <f>W407-X407-VLOOKUP(C407, Вчера_КовиВак!C:BN, 16, FALSE)</f>
        <v>#N/A</v>
      </c>
      <c r="AT407" s="53" t="e">
        <f>Y407-Z407-VLOOKUP(C407, Вчера_КовиВак!C:BN, 18, FALSE)</f>
        <v>#N/A</v>
      </c>
      <c r="AU407" s="53" t="e">
        <f>AA407-AB407-VLOOKUP(C407, Вчера_КовиВак!C:BN, 20, FALSE)</f>
        <v>#N/A</v>
      </c>
      <c r="AV407" s="53" t="e">
        <f>AC407-AD407-VLOOKUP(C407, Вчера_КовиВак!C:BN, 22, FALSE)</f>
        <v>#N/A</v>
      </c>
      <c r="AW407" s="53" t="e">
        <f>VLOOKUP(C407, Вчера_КовиВак!C:BN, 25, FALSE)+F407*2-Z407-AB407-AD407-AG407</f>
        <v>#N/A</v>
      </c>
      <c r="AX407" s="53" t="e">
        <f>AE407-VLOOKUP(C407,Вчера_КовиВак!C:BN, 24, FALSE)</f>
        <v>#N/A</v>
      </c>
    </row>
    <row r="408" spans="1:50" ht="50.1" customHeight="1" x14ac:dyDescent="0.25">
      <c r="A408" s="42"/>
      <c r="B408" s="42"/>
      <c r="C408" s="42"/>
      <c r="D408" s="43"/>
      <c r="E408" s="44"/>
      <c r="F408" s="39"/>
      <c r="G408" s="44"/>
      <c r="H408" s="39"/>
      <c r="I408" s="44"/>
      <c r="J408" s="39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7">
        <f t="shared" si="7"/>
        <v>0</v>
      </c>
      <c r="AJ408" s="53" t="str">
        <f>IF(ISNA(VLOOKUP(C408,Вчера_КовиВак!C:C, 1, FALSE)),"ошибка",0)</f>
        <v>ошибка</v>
      </c>
      <c r="AK408" s="55"/>
      <c r="AL408" s="53" t="e">
        <f>E408-F408-VLOOKUP(C408, Вчера_КовиВак!C:BN, 2, FALSE)</f>
        <v>#N/A</v>
      </c>
      <c r="AM408" s="53" t="e">
        <f>K408-L408-VLOOKUP(C408, Вчера_КовиВак!C:BN, 4, FALSE)</f>
        <v>#N/A</v>
      </c>
      <c r="AN408" s="53" t="e">
        <f>M408-N408-VLOOKUP(C408, Вчера_КовиВак!C:BN, 6, FALSE)</f>
        <v>#N/A</v>
      </c>
      <c r="AO408" s="53" t="e">
        <f>O408-P408-VLOOKUP(C408, Вчера_КовиВак!C:BN, 8, FALSE)</f>
        <v>#N/A</v>
      </c>
      <c r="AP408" s="53" t="e">
        <f>Q408-R408-VLOOKUP(C408, Вчера_КовиВак!C:BN, 10, FALSE)</f>
        <v>#N/A</v>
      </c>
      <c r="AQ408" s="53" t="e">
        <f>S408-T408-VLOOKUP(C408, Вчера_КовиВак!C:BN, 12, FALSE)</f>
        <v>#N/A</v>
      </c>
      <c r="AR408" s="53" t="e">
        <f>U408-V408-VLOOKUP(C408, Вчера_КовиВак!C:BN, 14, FALSE)</f>
        <v>#N/A</v>
      </c>
      <c r="AS408" s="53" t="e">
        <f>W408-X408-VLOOKUP(C408, Вчера_КовиВак!C:BN, 16, FALSE)</f>
        <v>#N/A</v>
      </c>
      <c r="AT408" s="53" t="e">
        <f>Y408-Z408-VLOOKUP(C408, Вчера_КовиВак!C:BN, 18, FALSE)</f>
        <v>#N/A</v>
      </c>
      <c r="AU408" s="53" t="e">
        <f>AA408-AB408-VLOOKUP(C408, Вчера_КовиВак!C:BN, 20, FALSE)</f>
        <v>#N/A</v>
      </c>
      <c r="AV408" s="53" t="e">
        <f>AC408-AD408-VLOOKUP(C408, Вчера_КовиВак!C:BN, 22, FALSE)</f>
        <v>#N/A</v>
      </c>
      <c r="AW408" s="53" t="e">
        <f>VLOOKUP(C408, Вчера_КовиВак!C:BN, 25, FALSE)+F408*2-Z408-AB408-AD408-AG408</f>
        <v>#N/A</v>
      </c>
      <c r="AX408" s="53" t="e">
        <f>AE408-VLOOKUP(C408,Вчера_КовиВак!C:BN, 24, FALSE)</f>
        <v>#N/A</v>
      </c>
    </row>
    <row r="409" spans="1:50" ht="50.1" customHeight="1" x14ac:dyDescent="0.25">
      <c r="A409" s="42"/>
      <c r="B409" s="42"/>
      <c r="C409" s="42"/>
      <c r="D409" s="43"/>
      <c r="E409" s="44"/>
      <c r="F409" s="39"/>
      <c r="G409" s="44"/>
      <c r="H409" s="39"/>
      <c r="I409" s="44"/>
      <c r="J409" s="39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7">
        <f t="shared" si="7"/>
        <v>0</v>
      </c>
      <c r="AJ409" s="53" t="str">
        <f>IF(ISNA(VLOOKUP(C409,Вчера_КовиВак!C:C, 1, FALSE)),"ошибка",0)</f>
        <v>ошибка</v>
      </c>
      <c r="AK409" s="55"/>
      <c r="AL409" s="53" t="e">
        <f>E409-F409-VLOOKUP(C409, Вчера_КовиВак!C:BN, 2, FALSE)</f>
        <v>#N/A</v>
      </c>
      <c r="AM409" s="53" t="e">
        <f>K409-L409-VLOOKUP(C409, Вчера_КовиВак!C:BN, 4, FALSE)</f>
        <v>#N/A</v>
      </c>
      <c r="AN409" s="53" t="e">
        <f>M409-N409-VLOOKUP(C409, Вчера_КовиВак!C:BN, 6, FALSE)</f>
        <v>#N/A</v>
      </c>
      <c r="AO409" s="53" t="e">
        <f>O409-P409-VLOOKUP(C409, Вчера_КовиВак!C:BN, 8, FALSE)</f>
        <v>#N/A</v>
      </c>
      <c r="AP409" s="53" t="e">
        <f>Q409-R409-VLOOKUP(C409, Вчера_КовиВак!C:BN, 10, FALSE)</f>
        <v>#N/A</v>
      </c>
      <c r="AQ409" s="53" t="e">
        <f>S409-T409-VLOOKUP(C409, Вчера_КовиВак!C:BN, 12, FALSE)</f>
        <v>#N/A</v>
      </c>
      <c r="AR409" s="53" t="e">
        <f>U409-V409-VLOOKUP(C409, Вчера_КовиВак!C:BN, 14, FALSE)</f>
        <v>#N/A</v>
      </c>
      <c r="AS409" s="53" t="e">
        <f>W409-X409-VLOOKUP(C409, Вчера_КовиВак!C:BN, 16, FALSE)</f>
        <v>#N/A</v>
      </c>
      <c r="AT409" s="53" t="e">
        <f>Y409-Z409-VLOOKUP(C409, Вчера_КовиВак!C:BN, 18, FALSE)</f>
        <v>#N/A</v>
      </c>
      <c r="AU409" s="53" t="e">
        <f>AA409-AB409-VLOOKUP(C409, Вчера_КовиВак!C:BN, 20, FALSE)</f>
        <v>#N/A</v>
      </c>
      <c r="AV409" s="53" t="e">
        <f>AC409-AD409-VLOOKUP(C409, Вчера_КовиВак!C:BN, 22, FALSE)</f>
        <v>#N/A</v>
      </c>
      <c r="AW409" s="53" t="e">
        <f>VLOOKUP(C409, Вчера_КовиВак!C:BN, 25, FALSE)+F409*2-Z409-AB409-AD409-AG409</f>
        <v>#N/A</v>
      </c>
      <c r="AX409" s="53" t="e">
        <f>AE409-VLOOKUP(C409,Вчера_КовиВак!C:BN, 24, FALSE)</f>
        <v>#N/A</v>
      </c>
    </row>
    <row r="410" spans="1:50" ht="50.1" customHeight="1" x14ac:dyDescent="0.25">
      <c r="A410" s="42"/>
      <c r="B410" s="42"/>
      <c r="C410" s="42"/>
      <c r="D410" s="43"/>
      <c r="E410" s="44"/>
      <c r="F410" s="39"/>
      <c r="G410" s="44"/>
      <c r="H410" s="39"/>
      <c r="I410" s="44"/>
      <c r="J410" s="39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7">
        <f t="shared" si="7"/>
        <v>0</v>
      </c>
      <c r="AJ410" s="53" t="str">
        <f>IF(ISNA(VLOOKUP(C410,Вчера_КовиВак!C:C, 1, FALSE)),"ошибка",0)</f>
        <v>ошибка</v>
      </c>
      <c r="AK410" s="55"/>
      <c r="AL410" s="53" t="e">
        <f>E410-F410-VLOOKUP(C410, Вчера_КовиВак!C:BN, 2, FALSE)</f>
        <v>#N/A</v>
      </c>
      <c r="AM410" s="53" t="e">
        <f>K410-L410-VLOOKUP(C410, Вчера_КовиВак!C:BN, 4, FALSE)</f>
        <v>#N/A</v>
      </c>
      <c r="AN410" s="53" t="e">
        <f>M410-N410-VLOOKUP(C410, Вчера_КовиВак!C:BN, 6, FALSE)</f>
        <v>#N/A</v>
      </c>
      <c r="AO410" s="53" t="e">
        <f>O410-P410-VLOOKUP(C410, Вчера_КовиВак!C:BN, 8, FALSE)</f>
        <v>#N/A</v>
      </c>
      <c r="AP410" s="53" t="e">
        <f>Q410-R410-VLOOKUP(C410, Вчера_КовиВак!C:BN, 10, FALSE)</f>
        <v>#N/A</v>
      </c>
      <c r="AQ410" s="53" t="e">
        <f>S410-T410-VLOOKUP(C410, Вчера_КовиВак!C:BN, 12, FALSE)</f>
        <v>#N/A</v>
      </c>
      <c r="AR410" s="53" t="e">
        <f>U410-V410-VLOOKUP(C410, Вчера_КовиВак!C:BN, 14, FALSE)</f>
        <v>#N/A</v>
      </c>
      <c r="AS410" s="53" t="e">
        <f>W410-X410-VLOOKUP(C410, Вчера_КовиВак!C:BN, 16, FALSE)</f>
        <v>#N/A</v>
      </c>
      <c r="AT410" s="53" t="e">
        <f>Y410-Z410-VLOOKUP(C410, Вчера_КовиВак!C:BN, 18, FALSE)</f>
        <v>#N/A</v>
      </c>
      <c r="AU410" s="53" t="e">
        <f>AA410-AB410-VLOOKUP(C410, Вчера_КовиВак!C:BN, 20, FALSE)</f>
        <v>#N/A</v>
      </c>
      <c r="AV410" s="53" t="e">
        <f>AC410-AD410-VLOOKUP(C410, Вчера_КовиВак!C:BN, 22, FALSE)</f>
        <v>#N/A</v>
      </c>
      <c r="AW410" s="53" t="e">
        <f>VLOOKUP(C410, Вчера_КовиВак!C:BN, 25, FALSE)+F410*2-Z410-AB410-AD410-AG410</f>
        <v>#N/A</v>
      </c>
      <c r="AX410" s="53" t="e">
        <f>AE410-VLOOKUP(C410,Вчера_КовиВак!C:BN, 24, FALSE)</f>
        <v>#N/A</v>
      </c>
    </row>
    <row r="411" spans="1:50" ht="50.1" customHeight="1" x14ac:dyDescent="0.25">
      <c r="A411" s="42"/>
      <c r="B411" s="42"/>
      <c r="C411" s="42"/>
      <c r="D411" s="43"/>
      <c r="E411" s="44"/>
      <c r="F411" s="39"/>
      <c r="G411" s="44"/>
      <c r="H411" s="39"/>
      <c r="I411" s="44"/>
      <c r="J411" s="39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7">
        <f t="shared" si="7"/>
        <v>0</v>
      </c>
      <c r="AJ411" s="53" t="str">
        <f>IF(ISNA(VLOOKUP(C411,Вчера_КовиВак!C:C, 1, FALSE)),"ошибка",0)</f>
        <v>ошибка</v>
      </c>
      <c r="AK411" s="55"/>
      <c r="AL411" s="53" t="e">
        <f>E411-F411-VLOOKUP(C411, Вчера_КовиВак!C:BN, 2, FALSE)</f>
        <v>#N/A</v>
      </c>
      <c r="AM411" s="53" t="e">
        <f>K411-L411-VLOOKUP(C411, Вчера_КовиВак!C:BN, 4, FALSE)</f>
        <v>#N/A</v>
      </c>
      <c r="AN411" s="53" t="e">
        <f>M411-N411-VLOOKUP(C411, Вчера_КовиВак!C:BN, 6, FALSE)</f>
        <v>#N/A</v>
      </c>
      <c r="AO411" s="53" t="e">
        <f>O411-P411-VLOOKUP(C411, Вчера_КовиВак!C:BN, 8, FALSE)</f>
        <v>#N/A</v>
      </c>
      <c r="AP411" s="53" t="e">
        <f>Q411-R411-VLOOKUP(C411, Вчера_КовиВак!C:BN, 10, FALSE)</f>
        <v>#N/A</v>
      </c>
      <c r="AQ411" s="53" t="e">
        <f>S411-T411-VLOOKUP(C411, Вчера_КовиВак!C:BN, 12, FALSE)</f>
        <v>#N/A</v>
      </c>
      <c r="AR411" s="53" t="e">
        <f>U411-V411-VLOOKUP(C411, Вчера_КовиВак!C:BN, 14, FALSE)</f>
        <v>#N/A</v>
      </c>
      <c r="AS411" s="53" t="e">
        <f>W411-X411-VLOOKUP(C411, Вчера_КовиВак!C:BN, 16, FALSE)</f>
        <v>#N/A</v>
      </c>
      <c r="AT411" s="53" t="e">
        <f>Y411-Z411-VLOOKUP(C411, Вчера_КовиВак!C:BN, 18, FALSE)</f>
        <v>#N/A</v>
      </c>
      <c r="AU411" s="53" t="e">
        <f>AA411-AB411-VLOOKUP(C411, Вчера_КовиВак!C:BN, 20, FALSE)</f>
        <v>#N/A</v>
      </c>
      <c r="AV411" s="53" t="e">
        <f>AC411-AD411-VLOOKUP(C411, Вчера_КовиВак!C:BN, 22, FALSE)</f>
        <v>#N/A</v>
      </c>
      <c r="AW411" s="53" t="e">
        <f>VLOOKUP(C411, Вчера_КовиВак!C:BN, 25, FALSE)+F411*2-Z411-AB411-AD411-AG411</f>
        <v>#N/A</v>
      </c>
      <c r="AX411" s="53" t="e">
        <f>AE411-VLOOKUP(C411,Вчера_КовиВак!C:BN, 24, FALSE)</f>
        <v>#N/A</v>
      </c>
    </row>
    <row r="412" spans="1:50" ht="50.1" customHeight="1" x14ac:dyDescent="0.25">
      <c r="A412" s="42"/>
      <c r="B412" s="42"/>
      <c r="C412" s="42"/>
      <c r="D412" s="43"/>
      <c r="E412" s="44"/>
      <c r="F412" s="39"/>
      <c r="G412" s="44"/>
      <c r="H412" s="39"/>
      <c r="I412" s="44"/>
      <c r="J412" s="39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7">
        <f t="shared" si="7"/>
        <v>0</v>
      </c>
      <c r="AJ412" s="53" t="str">
        <f>IF(ISNA(VLOOKUP(C412,Вчера_КовиВак!C:C, 1, FALSE)),"ошибка",0)</f>
        <v>ошибка</v>
      </c>
      <c r="AK412" s="55"/>
      <c r="AL412" s="53" t="e">
        <f>E412-F412-VLOOKUP(C412, Вчера_КовиВак!C:BN, 2, FALSE)</f>
        <v>#N/A</v>
      </c>
      <c r="AM412" s="53" t="e">
        <f>K412-L412-VLOOKUP(C412, Вчера_КовиВак!C:BN, 4, FALSE)</f>
        <v>#N/A</v>
      </c>
      <c r="AN412" s="53" t="e">
        <f>M412-N412-VLOOKUP(C412, Вчера_КовиВак!C:BN, 6, FALSE)</f>
        <v>#N/A</v>
      </c>
      <c r="AO412" s="53" t="e">
        <f>O412-P412-VLOOKUP(C412, Вчера_КовиВак!C:BN, 8, FALSE)</f>
        <v>#N/A</v>
      </c>
      <c r="AP412" s="53" t="e">
        <f>Q412-R412-VLOOKUP(C412, Вчера_КовиВак!C:BN, 10, FALSE)</f>
        <v>#N/A</v>
      </c>
      <c r="AQ412" s="53" t="e">
        <f>S412-T412-VLOOKUP(C412, Вчера_КовиВак!C:BN, 12, FALSE)</f>
        <v>#N/A</v>
      </c>
      <c r="AR412" s="53" t="e">
        <f>U412-V412-VLOOKUP(C412, Вчера_КовиВак!C:BN, 14, FALSE)</f>
        <v>#N/A</v>
      </c>
      <c r="AS412" s="53" t="e">
        <f>W412-X412-VLOOKUP(C412, Вчера_КовиВак!C:BN, 16, FALSE)</f>
        <v>#N/A</v>
      </c>
      <c r="AT412" s="53" t="e">
        <f>Y412-Z412-VLOOKUP(C412, Вчера_КовиВак!C:BN, 18, FALSE)</f>
        <v>#N/A</v>
      </c>
      <c r="AU412" s="53" t="e">
        <f>AA412-AB412-VLOOKUP(C412, Вчера_КовиВак!C:BN, 20, FALSE)</f>
        <v>#N/A</v>
      </c>
      <c r="AV412" s="53" t="e">
        <f>AC412-AD412-VLOOKUP(C412, Вчера_КовиВак!C:BN, 22, FALSE)</f>
        <v>#N/A</v>
      </c>
      <c r="AW412" s="53" t="e">
        <f>VLOOKUP(C412, Вчера_КовиВак!C:BN, 25, FALSE)+F412*2-Z412-AB412-AD412-AG412</f>
        <v>#N/A</v>
      </c>
      <c r="AX412" s="53" t="e">
        <f>AE412-VLOOKUP(C412,Вчера_КовиВак!C:BN, 24, FALSE)</f>
        <v>#N/A</v>
      </c>
    </row>
    <row r="413" spans="1:50" ht="50.1" customHeight="1" x14ac:dyDescent="0.25">
      <c r="A413" s="42"/>
      <c r="B413" s="42"/>
      <c r="C413" s="42"/>
      <c r="D413" s="43"/>
      <c r="E413" s="44"/>
      <c r="F413" s="39"/>
      <c r="G413" s="44"/>
      <c r="H413" s="39"/>
      <c r="I413" s="44"/>
      <c r="J413" s="39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7">
        <f t="shared" si="7"/>
        <v>0</v>
      </c>
      <c r="AJ413" s="53" t="str">
        <f>IF(ISNA(VLOOKUP(C413,Вчера_КовиВак!C:C, 1, FALSE)),"ошибка",0)</f>
        <v>ошибка</v>
      </c>
      <c r="AK413" s="55"/>
      <c r="AL413" s="53" t="e">
        <f>E413-F413-VLOOKUP(C413, Вчера_КовиВак!C:BN, 2, FALSE)</f>
        <v>#N/A</v>
      </c>
      <c r="AM413" s="53" t="e">
        <f>K413-L413-VLOOKUP(C413, Вчера_КовиВак!C:BN, 4, FALSE)</f>
        <v>#N/A</v>
      </c>
      <c r="AN413" s="53" t="e">
        <f>M413-N413-VLOOKUP(C413, Вчера_КовиВак!C:BN, 6, FALSE)</f>
        <v>#N/A</v>
      </c>
      <c r="AO413" s="53" t="e">
        <f>O413-P413-VLOOKUP(C413, Вчера_КовиВак!C:BN, 8, FALSE)</f>
        <v>#N/A</v>
      </c>
      <c r="AP413" s="53" t="e">
        <f>Q413-R413-VLOOKUP(C413, Вчера_КовиВак!C:BN, 10, FALSE)</f>
        <v>#N/A</v>
      </c>
      <c r="AQ413" s="53" t="e">
        <f>S413-T413-VLOOKUP(C413, Вчера_КовиВак!C:BN, 12, FALSE)</f>
        <v>#N/A</v>
      </c>
      <c r="AR413" s="53" t="e">
        <f>U413-V413-VLOOKUP(C413, Вчера_КовиВак!C:BN, 14, FALSE)</f>
        <v>#N/A</v>
      </c>
      <c r="AS413" s="53" t="e">
        <f>W413-X413-VLOOKUP(C413, Вчера_КовиВак!C:BN, 16, FALSE)</f>
        <v>#N/A</v>
      </c>
      <c r="AT413" s="53" t="e">
        <f>Y413-Z413-VLOOKUP(C413, Вчера_КовиВак!C:BN, 18, FALSE)</f>
        <v>#N/A</v>
      </c>
      <c r="AU413" s="53" t="e">
        <f>AA413-AB413-VLOOKUP(C413, Вчера_КовиВак!C:BN, 20, FALSE)</f>
        <v>#N/A</v>
      </c>
      <c r="AV413" s="53" t="e">
        <f>AC413-AD413-VLOOKUP(C413, Вчера_КовиВак!C:BN, 22, FALSE)</f>
        <v>#N/A</v>
      </c>
      <c r="AW413" s="53" t="e">
        <f>VLOOKUP(C413, Вчера_КовиВак!C:BN, 25, FALSE)+F413*2-Z413-AB413-AD413-AG413</f>
        <v>#N/A</v>
      </c>
      <c r="AX413" s="53" t="e">
        <f>AE413-VLOOKUP(C413,Вчера_КовиВак!C:BN, 24, FALSE)</f>
        <v>#N/A</v>
      </c>
    </row>
    <row r="414" spans="1:50" ht="50.1" customHeight="1" x14ac:dyDescent="0.25">
      <c r="A414" s="42"/>
      <c r="B414" s="42"/>
      <c r="C414" s="42"/>
      <c r="D414" s="43"/>
      <c r="E414" s="44"/>
      <c r="F414" s="39"/>
      <c r="G414" s="44"/>
      <c r="H414" s="39"/>
      <c r="I414" s="44"/>
      <c r="J414" s="39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7">
        <f t="shared" si="7"/>
        <v>0</v>
      </c>
      <c r="AJ414" s="53" t="str">
        <f>IF(ISNA(VLOOKUP(C414,Вчера_КовиВак!C:C, 1, FALSE)),"ошибка",0)</f>
        <v>ошибка</v>
      </c>
      <c r="AK414" s="55"/>
      <c r="AL414" s="53" t="e">
        <f>E414-F414-VLOOKUP(C414, Вчера_КовиВак!C:BN, 2, FALSE)</f>
        <v>#N/A</v>
      </c>
      <c r="AM414" s="53" t="e">
        <f>K414-L414-VLOOKUP(C414, Вчера_КовиВак!C:BN, 4, FALSE)</f>
        <v>#N/A</v>
      </c>
      <c r="AN414" s="53" t="e">
        <f>M414-N414-VLOOKUP(C414, Вчера_КовиВак!C:BN, 6, FALSE)</f>
        <v>#N/A</v>
      </c>
      <c r="AO414" s="53" t="e">
        <f>O414-P414-VLOOKUP(C414, Вчера_КовиВак!C:BN, 8, FALSE)</f>
        <v>#N/A</v>
      </c>
      <c r="AP414" s="53" t="e">
        <f>Q414-R414-VLOOKUP(C414, Вчера_КовиВак!C:BN, 10, FALSE)</f>
        <v>#N/A</v>
      </c>
      <c r="AQ414" s="53" t="e">
        <f>S414-T414-VLOOKUP(C414, Вчера_КовиВак!C:BN, 12, FALSE)</f>
        <v>#N/A</v>
      </c>
      <c r="AR414" s="53" t="e">
        <f>U414-V414-VLOOKUP(C414, Вчера_КовиВак!C:BN, 14, FALSE)</f>
        <v>#N/A</v>
      </c>
      <c r="AS414" s="53" t="e">
        <f>W414-X414-VLOOKUP(C414, Вчера_КовиВак!C:BN, 16, FALSE)</f>
        <v>#N/A</v>
      </c>
      <c r="AT414" s="53" t="e">
        <f>Y414-Z414-VLOOKUP(C414, Вчера_КовиВак!C:BN, 18, FALSE)</f>
        <v>#N/A</v>
      </c>
      <c r="AU414" s="53" t="e">
        <f>AA414-AB414-VLOOKUP(C414, Вчера_КовиВак!C:BN, 20, FALSE)</f>
        <v>#N/A</v>
      </c>
      <c r="AV414" s="53" t="e">
        <f>AC414-AD414-VLOOKUP(C414, Вчера_КовиВак!C:BN, 22, FALSE)</f>
        <v>#N/A</v>
      </c>
      <c r="AW414" s="53" t="e">
        <f>VLOOKUP(C414, Вчера_КовиВак!C:BN, 25, FALSE)+F414*2-Z414-AB414-AD414-AG414</f>
        <v>#N/A</v>
      </c>
      <c r="AX414" s="53" t="e">
        <f>AE414-VLOOKUP(C414,Вчера_КовиВак!C:BN, 24, FALSE)</f>
        <v>#N/A</v>
      </c>
    </row>
    <row r="415" spans="1:50" ht="50.1" customHeight="1" x14ac:dyDescent="0.25">
      <c r="A415" s="42"/>
      <c r="B415" s="42"/>
      <c r="C415" s="42"/>
      <c r="D415" s="43"/>
      <c r="E415" s="44"/>
      <c r="F415" s="39"/>
      <c r="G415" s="44"/>
      <c r="H415" s="39"/>
      <c r="I415" s="44"/>
      <c r="J415" s="39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7">
        <f t="shared" si="7"/>
        <v>0</v>
      </c>
      <c r="AJ415" s="53" t="str">
        <f>IF(ISNA(VLOOKUP(C415,Вчера_КовиВак!C:C, 1, FALSE)),"ошибка",0)</f>
        <v>ошибка</v>
      </c>
      <c r="AK415" s="55"/>
      <c r="AL415" s="53" t="e">
        <f>E415-F415-VLOOKUP(C415, Вчера_КовиВак!C:BN, 2, FALSE)</f>
        <v>#N/A</v>
      </c>
      <c r="AM415" s="53" t="e">
        <f>K415-L415-VLOOKUP(C415, Вчера_КовиВак!C:BN, 4, FALSE)</f>
        <v>#N/A</v>
      </c>
      <c r="AN415" s="53" t="e">
        <f>M415-N415-VLOOKUP(C415, Вчера_КовиВак!C:BN, 6, FALSE)</f>
        <v>#N/A</v>
      </c>
      <c r="AO415" s="53" t="e">
        <f>O415-P415-VLOOKUP(C415, Вчера_КовиВак!C:BN, 8, FALSE)</f>
        <v>#N/A</v>
      </c>
      <c r="AP415" s="53" t="e">
        <f>Q415-R415-VLOOKUP(C415, Вчера_КовиВак!C:BN, 10, FALSE)</f>
        <v>#N/A</v>
      </c>
      <c r="AQ415" s="53" t="e">
        <f>S415-T415-VLOOKUP(C415, Вчера_КовиВак!C:BN, 12, FALSE)</f>
        <v>#N/A</v>
      </c>
      <c r="AR415" s="53" t="e">
        <f>U415-V415-VLOOKUP(C415, Вчера_КовиВак!C:BN, 14, FALSE)</f>
        <v>#N/A</v>
      </c>
      <c r="AS415" s="53" t="e">
        <f>W415-X415-VLOOKUP(C415, Вчера_КовиВак!C:BN, 16, FALSE)</f>
        <v>#N/A</v>
      </c>
      <c r="AT415" s="53" t="e">
        <f>Y415-Z415-VLOOKUP(C415, Вчера_КовиВак!C:BN, 18, FALSE)</f>
        <v>#N/A</v>
      </c>
      <c r="AU415" s="53" t="e">
        <f>AA415-AB415-VLOOKUP(C415, Вчера_КовиВак!C:BN, 20, FALSE)</f>
        <v>#N/A</v>
      </c>
      <c r="AV415" s="53" t="e">
        <f>AC415-AD415-VLOOKUP(C415, Вчера_КовиВак!C:BN, 22, FALSE)</f>
        <v>#N/A</v>
      </c>
      <c r="AW415" s="53" t="e">
        <f>VLOOKUP(C415, Вчера_КовиВак!C:BN, 25, FALSE)+F415*2-Z415-AB415-AD415-AG415</f>
        <v>#N/A</v>
      </c>
      <c r="AX415" s="53" t="e">
        <f>AE415-VLOOKUP(C415,Вчера_КовиВак!C:BN, 24, FALSE)</f>
        <v>#N/A</v>
      </c>
    </row>
    <row r="416" spans="1:50" ht="50.1" customHeight="1" x14ac:dyDescent="0.25">
      <c r="A416" s="42"/>
      <c r="B416" s="42"/>
      <c r="C416" s="42"/>
      <c r="D416" s="43"/>
      <c r="E416" s="44"/>
      <c r="F416" s="39"/>
      <c r="G416" s="44"/>
      <c r="H416" s="39"/>
      <c r="I416" s="44"/>
      <c r="J416" s="39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7">
        <f t="shared" si="7"/>
        <v>0</v>
      </c>
      <c r="AJ416" s="53" t="str">
        <f>IF(ISNA(VLOOKUP(C416,Вчера_КовиВак!C:C, 1, FALSE)),"ошибка",0)</f>
        <v>ошибка</v>
      </c>
      <c r="AK416" s="55"/>
      <c r="AL416" s="53" t="e">
        <f>E416-F416-VLOOKUP(C416, Вчера_КовиВак!C:BN, 2, FALSE)</f>
        <v>#N/A</v>
      </c>
      <c r="AM416" s="53" t="e">
        <f>K416-L416-VLOOKUP(C416, Вчера_КовиВак!C:BN, 4, FALSE)</f>
        <v>#N/A</v>
      </c>
      <c r="AN416" s="53" t="e">
        <f>M416-N416-VLOOKUP(C416, Вчера_КовиВак!C:BN, 6, FALSE)</f>
        <v>#N/A</v>
      </c>
      <c r="AO416" s="53" t="e">
        <f>O416-P416-VLOOKUP(C416, Вчера_КовиВак!C:BN, 8, FALSE)</f>
        <v>#N/A</v>
      </c>
      <c r="AP416" s="53" t="e">
        <f>Q416-R416-VLOOKUP(C416, Вчера_КовиВак!C:BN, 10, FALSE)</f>
        <v>#N/A</v>
      </c>
      <c r="AQ416" s="53" t="e">
        <f>S416-T416-VLOOKUP(C416, Вчера_КовиВак!C:BN, 12, FALSE)</f>
        <v>#N/A</v>
      </c>
      <c r="AR416" s="53" t="e">
        <f>U416-V416-VLOOKUP(C416, Вчера_КовиВак!C:BN, 14, FALSE)</f>
        <v>#N/A</v>
      </c>
      <c r="AS416" s="53" t="e">
        <f>W416-X416-VLOOKUP(C416, Вчера_КовиВак!C:BN, 16, FALSE)</f>
        <v>#N/A</v>
      </c>
      <c r="AT416" s="53" t="e">
        <f>Y416-Z416-VLOOKUP(C416, Вчера_КовиВак!C:BN, 18, FALSE)</f>
        <v>#N/A</v>
      </c>
      <c r="AU416" s="53" t="e">
        <f>AA416-AB416-VLOOKUP(C416, Вчера_КовиВак!C:BN, 20, FALSE)</f>
        <v>#N/A</v>
      </c>
      <c r="AV416" s="53" t="e">
        <f>AC416-AD416-VLOOKUP(C416, Вчера_КовиВак!C:BN, 22, FALSE)</f>
        <v>#N/A</v>
      </c>
      <c r="AW416" s="53" t="e">
        <f>VLOOKUP(C416, Вчера_КовиВак!C:BN, 25, FALSE)+F416*2-Z416-AB416-AD416-AG416</f>
        <v>#N/A</v>
      </c>
      <c r="AX416" s="53" t="e">
        <f>AE416-VLOOKUP(C416,Вчера_КовиВак!C:BN, 24, FALSE)</f>
        <v>#N/A</v>
      </c>
    </row>
    <row r="417" spans="1:50" ht="50.1" customHeight="1" x14ac:dyDescent="0.25">
      <c r="A417" s="42"/>
      <c r="B417" s="42"/>
      <c r="C417" s="42"/>
      <c r="D417" s="43"/>
      <c r="E417" s="44"/>
      <c r="F417" s="39"/>
      <c r="G417" s="44"/>
      <c r="H417" s="39"/>
      <c r="I417" s="44"/>
      <c r="J417" s="39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7">
        <f t="shared" si="7"/>
        <v>0</v>
      </c>
      <c r="AJ417" s="53" t="str">
        <f>IF(ISNA(VLOOKUP(C417,Вчера_КовиВак!C:C, 1, FALSE)),"ошибка",0)</f>
        <v>ошибка</v>
      </c>
      <c r="AK417" s="55"/>
      <c r="AL417" s="53" t="e">
        <f>E417-F417-VLOOKUP(C417, Вчера_КовиВак!C:BN, 2, FALSE)</f>
        <v>#N/A</v>
      </c>
      <c r="AM417" s="53" t="e">
        <f>K417-L417-VLOOKUP(C417, Вчера_КовиВак!C:BN, 4, FALSE)</f>
        <v>#N/A</v>
      </c>
      <c r="AN417" s="53" t="e">
        <f>M417-N417-VLOOKUP(C417, Вчера_КовиВак!C:BN, 6, FALSE)</f>
        <v>#N/A</v>
      </c>
      <c r="AO417" s="53" t="e">
        <f>O417-P417-VLOOKUP(C417, Вчера_КовиВак!C:BN, 8, FALSE)</f>
        <v>#N/A</v>
      </c>
      <c r="AP417" s="53" t="e">
        <f>Q417-R417-VLOOKUP(C417, Вчера_КовиВак!C:BN, 10, FALSE)</f>
        <v>#N/A</v>
      </c>
      <c r="AQ417" s="53" t="e">
        <f>S417-T417-VLOOKUP(C417, Вчера_КовиВак!C:BN, 12, FALSE)</f>
        <v>#N/A</v>
      </c>
      <c r="AR417" s="53" t="e">
        <f>U417-V417-VLOOKUP(C417, Вчера_КовиВак!C:BN, 14, FALSE)</f>
        <v>#N/A</v>
      </c>
      <c r="AS417" s="53" t="e">
        <f>W417-X417-VLOOKUP(C417, Вчера_КовиВак!C:BN, 16, FALSE)</f>
        <v>#N/A</v>
      </c>
      <c r="AT417" s="53" t="e">
        <f>Y417-Z417-VLOOKUP(C417, Вчера_КовиВак!C:BN, 18, FALSE)</f>
        <v>#N/A</v>
      </c>
      <c r="AU417" s="53" t="e">
        <f>AA417-AB417-VLOOKUP(C417, Вчера_КовиВак!C:BN, 20, FALSE)</f>
        <v>#N/A</v>
      </c>
      <c r="AV417" s="53" t="e">
        <f>AC417-AD417-VLOOKUP(C417, Вчера_КовиВак!C:BN, 22, FALSE)</f>
        <v>#N/A</v>
      </c>
      <c r="AW417" s="53" t="e">
        <f>VLOOKUP(C417, Вчера_КовиВак!C:BN, 25, FALSE)+F417*2-Z417-AB417-AD417-AG417</f>
        <v>#N/A</v>
      </c>
      <c r="AX417" s="53" t="e">
        <f>AE417-VLOOKUP(C417,Вчера_КовиВак!C:BN, 24, FALSE)</f>
        <v>#N/A</v>
      </c>
    </row>
    <row r="418" spans="1:50" ht="50.1" customHeight="1" x14ac:dyDescent="0.25">
      <c r="A418" s="42"/>
      <c r="B418" s="42"/>
      <c r="C418" s="42"/>
      <c r="D418" s="43"/>
      <c r="E418" s="44"/>
      <c r="F418" s="39"/>
      <c r="G418" s="44"/>
      <c r="H418" s="39"/>
      <c r="I418" s="44"/>
      <c r="J418" s="39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7">
        <f t="shared" si="7"/>
        <v>0</v>
      </c>
      <c r="AJ418" s="53" t="str">
        <f>IF(ISNA(VLOOKUP(C418,Вчера_КовиВак!C:C, 1, FALSE)),"ошибка",0)</f>
        <v>ошибка</v>
      </c>
      <c r="AK418" s="55"/>
      <c r="AL418" s="53" t="e">
        <f>E418-F418-VLOOKUP(C418, Вчера_КовиВак!C:BN, 2, FALSE)</f>
        <v>#N/A</v>
      </c>
      <c r="AM418" s="53" t="e">
        <f>K418-L418-VLOOKUP(C418, Вчера_КовиВак!C:BN, 4, FALSE)</f>
        <v>#N/A</v>
      </c>
      <c r="AN418" s="53" t="e">
        <f>M418-N418-VLOOKUP(C418, Вчера_КовиВак!C:BN, 6, FALSE)</f>
        <v>#N/A</v>
      </c>
      <c r="AO418" s="53" t="e">
        <f>O418-P418-VLOOKUP(C418, Вчера_КовиВак!C:BN, 8, FALSE)</f>
        <v>#N/A</v>
      </c>
      <c r="AP418" s="53" t="e">
        <f>Q418-R418-VLOOKUP(C418, Вчера_КовиВак!C:BN, 10, FALSE)</f>
        <v>#N/A</v>
      </c>
      <c r="AQ418" s="53" t="e">
        <f>S418-T418-VLOOKUP(C418, Вчера_КовиВак!C:BN, 12, FALSE)</f>
        <v>#N/A</v>
      </c>
      <c r="AR418" s="53" t="e">
        <f>U418-V418-VLOOKUP(C418, Вчера_КовиВак!C:BN, 14, FALSE)</f>
        <v>#N/A</v>
      </c>
      <c r="AS418" s="53" t="e">
        <f>W418-X418-VLOOKUP(C418, Вчера_КовиВак!C:BN, 16, FALSE)</f>
        <v>#N/A</v>
      </c>
      <c r="AT418" s="53" t="e">
        <f>Y418-Z418-VLOOKUP(C418, Вчера_КовиВак!C:BN, 18, FALSE)</f>
        <v>#N/A</v>
      </c>
      <c r="AU418" s="53" t="e">
        <f>AA418-AB418-VLOOKUP(C418, Вчера_КовиВак!C:BN, 20, FALSE)</f>
        <v>#N/A</v>
      </c>
      <c r="AV418" s="53" t="e">
        <f>AC418-AD418-VLOOKUP(C418, Вчера_КовиВак!C:BN, 22, FALSE)</f>
        <v>#N/A</v>
      </c>
      <c r="AW418" s="53" t="e">
        <f>VLOOKUP(C418, Вчера_КовиВак!C:BN, 25, FALSE)+F418*2-Z418-AB418-AD418-AG418</f>
        <v>#N/A</v>
      </c>
      <c r="AX418" s="53" t="e">
        <f>AE418-VLOOKUP(C418,Вчера_КовиВак!C:BN, 24, FALSE)</f>
        <v>#N/A</v>
      </c>
    </row>
    <row r="419" spans="1:50" ht="50.1" customHeight="1" x14ac:dyDescent="0.25">
      <c r="A419" s="42"/>
      <c r="B419" s="42"/>
      <c r="C419" s="42"/>
      <c r="D419" s="43"/>
      <c r="E419" s="44"/>
      <c r="F419" s="39"/>
      <c r="G419" s="44"/>
      <c r="H419" s="39"/>
      <c r="I419" s="44"/>
      <c r="J419" s="39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7">
        <f t="shared" si="7"/>
        <v>0</v>
      </c>
      <c r="AJ419" s="53" t="str">
        <f>IF(ISNA(VLOOKUP(C419,Вчера_КовиВак!C:C, 1, FALSE)),"ошибка",0)</f>
        <v>ошибка</v>
      </c>
      <c r="AK419" s="55"/>
      <c r="AL419" s="53" t="e">
        <f>E419-F419-VLOOKUP(C419, Вчера_КовиВак!C:BN, 2, FALSE)</f>
        <v>#N/A</v>
      </c>
      <c r="AM419" s="53" t="e">
        <f>K419-L419-VLOOKUP(C419, Вчера_КовиВак!C:BN, 4, FALSE)</f>
        <v>#N/A</v>
      </c>
      <c r="AN419" s="53" t="e">
        <f>M419-N419-VLOOKUP(C419, Вчера_КовиВак!C:BN, 6, FALSE)</f>
        <v>#N/A</v>
      </c>
      <c r="AO419" s="53" t="e">
        <f>O419-P419-VLOOKUP(C419, Вчера_КовиВак!C:BN, 8, FALSE)</f>
        <v>#N/A</v>
      </c>
      <c r="AP419" s="53" t="e">
        <f>Q419-R419-VLOOKUP(C419, Вчера_КовиВак!C:BN, 10, FALSE)</f>
        <v>#N/A</v>
      </c>
      <c r="AQ419" s="53" t="e">
        <f>S419-T419-VLOOKUP(C419, Вчера_КовиВак!C:BN, 12, FALSE)</f>
        <v>#N/A</v>
      </c>
      <c r="AR419" s="53" t="e">
        <f>U419-V419-VLOOKUP(C419, Вчера_КовиВак!C:BN, 14, FALSE)</f>
        <v>#N/A</v>
      </c>
      <c r="AS419" s="53" t="e">
        <f>W419-X419-VLOOKUP(C419, Вчера_КовиВак!C:BN, 16, FALSE)</f>
        <v>#N/A</v>
      </c>
      <c r="AT419" s="53" t="e">
        <f>Y419-Z419-VLOOKUP(C419, Вчера_КовиВак!C:BN, 18, FALSE)</f>
        <v>#N/A</v>
      </c>
      <c r="AU419" s="53" t="e">
        <f>AA419-AB419-VLOOKUP(C419, Вчера_КовиВак!C:BN, 20, FALSE)</f>
        <v>#N/A</v>
      </c>
      <c r="AV419" s="53" t="e">
        <f>AC419-AD419-VLOOKUP(C419, Вчера_КовиВак!C:BN, 22, FALSE)</f>
        <v>#N/A</v>
      </c>
      <c r="AW419" s="53" t="e">
        <f>VLOOKUP(C419, Вчера_КовиВак!C:BN, 25, FALSE)+F419*2-Z419-AB419-AD419-AG419</f>
        <v>#N/A</v>
      </c>
      <c r="AX419" s="53" t="e">
        <f>AE419-VLOOKUP(C419,Вчера_КовиВак!C:BN, 24, FALSE)</f>
        <v>#N/A</v>
      </c>
    </row>
    <row r="420" spans="1:50" ht="50.1" customHeight="1" x14ac:dyDescent="0.25">
      <c r="A420" s="42"/>
      <c r="B420" s="42"/>
      <c r="C420" s="42"/>
      <c r="D420" s="43"/>
      <c r="E420" s="44"/>
      <c r="F420" s="39"/>
      <c r="G420" s="44"/>
      <c r="H420" s="39"/>
      <c r="I420" s="44"/>
      <c r="J420" s="39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7">
        <f t="shared" si="7"/>
        <v>0</v>
      </c>
      <c r="AJ420" s="53" t="str">
        <f>IF(ISNA(VLOOKUP(C420,Вчера_КовиВак!C:C, 1, FALSE)),"ошибка",0)</f>
        <v>ошибка</v>
      </c>
      <c r="AK420" s="55"/>
      <c r="AL420" s="53" t="e">
        <f>E420-F420-VLOOKUP(C420, Вчера_КовиВак!C:BN, 2, FALSE)</f>
        <v>#N/A</v>
      </c>
      <c r="AM420" s="53" t="e">
        <f>K420-L420-VLOOKUP(C420, Вчера_КовиВак!C:BN, 4, FALSE)</f>
        <v>#N/A</v>
      </c>
      <c r="AN420" s="53" t="e">
        <f>M420-N420-VLOOKUP(C420, Вчера_КовиВак!C:BN, 6, FALSE)</f>
        <v>#N/A</v>
      </c>
      <c r="AO420" s="53" t="e">
        <f>O420-P420-VLOOKUP(C420, Вчера_КовиВак!C:BN, 8, FALSE)</f>
        <v>#N/A</v>
      </c>
      <c r="AP420" s="53" t="e">
        <f>Q420-R420-VLOOKUP(C420, Вчера_КовиВак!C:BN, 10, FALSE)</f>
        <v>#N/A</v>
      </c>
      <c r="AQ420" s="53" t="e">
        <f>S420-T420-VLOOKUP(C420, Вчера_КовиВак!C:BN, 12, FALSE)</f>
        <v>#N/A</v>
      </c>
      <c r="AR420" s="53" t="e">
        <f>U420-V420-VLOOKUP(C420, Вчера_КовиВак!C:BN, 14, FALSE)</f>
        <v>#N/A</v>
      </c>
      <c r="AS420" s="53" t="e">
        <f>W420-X420-VLOOKUP(C420, Вчера_КовиВак!C:BN, 16, FALSE)</f>
        <v>#N/A</v>
      </c>
      <c r="AT420" s="53" t="e">
        <f>Y420-Z420-VLOOKUP(C420, Вчера_КовиВак!C:BN, 18, FALSE)</f>
        <v>#N/A</v>
      </c>
      <c r="AU420" s="53" t="e">
        <f>AA420-AB420-VLOOKUP(C420, Вчера_КовиВак!C:BN, 20, FALSE)</f>
        <v>#N/A</v>
      </c>
      <c r="AV420" s="53" t="e">
        <f>AC420-AD420-VLOOKUP(C420, Вчера_КовиВак!C:BN, 22, FALSE)</f>
        <v>#N/A</v>
      </c>
      <c r="AW420" s="53" t="e">
        <f>VLOOKUP(C420, Вчера_КовиВак!C:BN, 25, FALSE)+F420*2-Z420-AB420-AD420-AG420</f>
        <v>#N/A</v>
      </c>
      <c r="AX420" s="53" t="e">
        <f>AE420-VLOOKUP(C420,Вчера_КовиВак!C:BN, 24, FALSE)</f>
        <v>#N/A</v>
      </c>
    </row>
    <row r="421" spans="1:50" ht="50.1" customHeight="1" x14ac:dyDescent="0.25">
      <c r="A421" s="42"/>
      <c r="B421" s="42"/>
      <c r="C421" s="42"/>
      <c r="D421" s="43"/>
      <c r="E421" s="44"/>
      <c r="F421" s="39"/>
      <c r="G421" s="44"/>
      <c r="H421" s="39"/>
      <c r="I421" s="44"/>
      <c r="J421" s="39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7">
        <f t="shared" si="7"/>
        <v>0</v>
      </c>
      <c r="AJ421" s="53" t="str">
        <f>IF(ISNA(VLOOKUP(C421,Вчера_КовиВак!C:C, 1, FALSE)),"ошибка",0)</f>
        <v>ошибка</v>
      </c>
      <c r="AK421" s="55"/>
      <c r="AL421" s="53" t="e">
        <f>E421-F421-VLOOKUP(C421, Вчера_КовиВак!C:BN, 2, FALSE)</f>
        <v>#N/A</v>
      </c>
      <c r="AM421" s="53" t="e">
        <f>K421-L421-VLOOKUP(C421, Вчера_КовиВак!C:BN, 4, FALSE)</f>
        <v>#N/A</v>
      </c>
      <c r="AN421" s="53" t="e">
        <f>M421-N421-VLOOKUP(C421, Вчера_КовиВак!C:BN, 6, FALSE)</f>
        <v>#N/A</v>
      </c>
      <c r="AO421" s="53" t="e">
        <f>O421-P421-VLOOKUP(C421, Вчера_КовиВак!C:BN, 8, FALSE)</f>
        <v>#N/A</v>
      </c>
      <c r="AP421" s="53" t="e">
        <f>Q421-R421-VLOOKUP(C421, Вчера_КовиВак!C:BN, 10, FALSE)</f>
        <v>#N/A</v>
      </c>
      <c r="AQ421" s="53" t="e">
        <f>S421-T421-VLOOKUP(C421, Вчера_КовиВак!C:BN, 12, FALSE)</f>
        <v>#N/A</v>
      </c>
      <c r="AR421" s="53" t="e">
        <f>U421-V421-VLOOKUP(C421, Вчера_КовиВак!C:BN, 14, FALSE)</f>
        <v>#N/A</v>
      </c>
      <c r="AS421" s="53" t="e">
        <f>W421-X421-VLOOKUP(C421, Вчера_КовиВак!C:BN, 16, FALSE)</f>
        <v>#N/A</v>
      </c>
      <c r="AT421" s="53" t="e">
        <f>Y421-Z421-VLOOKUP(C421, Вчера_КовиВак!C:BN, 18, FALSE)</f>
        <v>#N/A</v>
      </c>
      <c r="AU421" s="53" t="e">
        <f>AA421-AB421-VLOOKUP(C421, Вчера_КовиВак!C:BN, 20, FALSE)</f>
        <v>#N/A</v>
      </c>
      <c r="AV421" s="53" t="e">
        <f>AC421-AD421-VLOOKUP(C421, Вчера_КовиВак!C:BN, 22, FALSE)</f>
        <v>#N/A</v>
      </c>
      <c r="AW421" s="53" t="e">
        <f>VLOOKUP(C421, Вчера_КовиВак!C:BN, 25, FALSE)+F421*2-Z421-AB421-AD421-AG421</f>
        <v>#N/A</v>
      </c>
      <c r="AX421" s="53" t="e">
        <f>AE421-VLOOKUP(C421,Вчера_КовиВак!C:BN, 24, FALSE)</f>
        <v>#N/A</v>
      </c>
    </row>
    <row r="422" spans="1:50" ht="50.1" customHeight="1" x14ac:dyDescent="0.25">
      <c r="A422" s="42"/>
      <c r="B422" s="42"/>
      <c r="C422" s="42"/>
      <c r="D422" s="43"/>
      <c r="E422" s="44"/>
      <c r="F422" s="39"/>
      <c r="G422" s="44"/>
      <c r="H422" s="39"/>
      <c r="I422" s="44"/>
      <c r="J422" s="39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7">
        <f t="shared" si="7"/>
        <v>0</v>
      </c>
      <c r="AJ422" s="53" t="str">
        <f>IF(ISNA(VLOOKUP(C422,Вчера_КовиВак!C:C, 1, FALSE)),"ошибка",0)</f>
        <v>ошибка</v>
      </c>
      <c r="AK422" s="55"/>
      <c r="AL422" s="53" t="e">
        <f>E422-F422-VLOOKUP(C422, Вчера_КовиВак!C:BN, 2, FALSE)</f>
        <v>#N/A</v>
      </c>
      <c r="AM422" s="53" t="e">
        <f>K422-L422-VLOOKUP(C422, Вчера_КовиВак!C:BN, 4, FALSE)</f>
        <v>#N/A</v>
      </c>
      <c r="AN422" s="53" t="e">
        <f>M422-N422-VLOOKUP(C422, Вчера_КовиВак!C:BN, 6, FALSE)</f>
        <v>#N/A</v>
      </c>
      <c r="AO422" s="53" t="e">
        <f>O422-P422-VLOOKUP(C422, Вчера_КовиВак!C:BN, 8, FALSE)</f>
        <v>#N/A</v>
      </c>
      <c r="AP422" s="53" t="e">
        <f>Q422-R422-VLOOKUP(C422, Вчера_КовиВак!C:BN, 10, FALSE)</f>
        <v>#N/A</v>
      </c>
      <c r="AQ422" s="53" t="e">
        <f>S422-T422-VLOOKUP(C422, Вчера_КовиВак!C:BN, 12, FALSE)</f>
        <v>#N/A</v>
      </c>
      <c r="AR422" s="53" t="e">
        <f>U422-V422-VLOOKUP(C422, Вчера_КовиВак!C:BN, 14, FALSE)</f>
        <v>#N/A</v>
      </c>
      <c r="AS422" s="53" t="e">
        <f>W422-X422-VLOOKUP(C422, Вчера_КовиВак!C:BN, 16, FALSE)</f>
        <v>#N/A</v>
      </c>
      <c r="AT422" s="53" t="e">
        <f>Y422-Z422-VLOOKUP(C422, Вчера_КовиВак!C:BN, 18, FALSE)</f>
        <v>#N/A</v>
      </c>
      <c r="AU422" s="53" t="e">
        <f>AA422-AB422-VLOOKUP(C422, Вчера_КовиВак!C:BN, 20, FALSE)</f>
        <v>#N/A</v>
      </c>
      <c r="AV422" s="53" t="e">
        <f>AC422-AD422-VLOOKUP(C422, Вчера_КовиВак!C:BN, 22, FALSE)</f>
        <v>#N/A</v>
      </c>
      <c r="AW422" s="53" t="e">
        <f>VLOOKUP(C422, Вчера_КовиВак!C:BN, 25, FALSE)+F422*2-Z422-AB422-AD422-AG422</f>
        <v>#N/A</v>
      </c>
      <c r="AX422" s="53" t="e">
        <f>AE422-VLOOKUP(C422,Вчера_КовиВак!C:BN, 24, FALSE)</f>
        <v>#N/A</v>
      </c>
    </row>
    <row r="423" spans="1:50" ht="50.1" customHeight="1" x14ac:dyDescent="0.25">
      <c r="A423" s="42"/>
      <c r="B423" s="42"/>
      <c r="C423" s="42"/>
      <c r="D423" s="43"/>
      <c r="E423" s="44"/>
      <c r="F423" s="39"/>
      <c r="G423" s="44"/>
      <c r="H423" s="39"/>
      <c r="I423" s="44"/>
      <c r="J423" s="39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7">
        <f t="shared" si="7"/>
        <v>0</v>
      </c>
      <c r="AJ423" s="53" t="str">
        <f>IF(ISNA(VLOOKUP(C423,Вчера_КовиВак!C:C, 1, FALSE)),"ошибка",0)</f>
        <v>ошибка</v>
      </c>
      <c r="AK423" s="55"/>
      <c r="AL423" s="53" t="e">
        <f>E423-F423-VLOOKUP(C423, Вчера_КовиВак!C:BN, 2, FALSE)</f>
        <v>#N/A</v>
      </c>
      <c r="AM423" s="53" t="e">
        <f>K423-L423-VLOOKUP(C423, Вчера_КовиВак!C:BN, 4, FALSE)</f>
        <v>#N/A</v>
      </c>
      <c r="AN423" s="53" t="e">
        <f>M423-N423-VLOOKUP(C423, Вчера_КовиВак!C:BN, 6, FALSE)</f>
        <v>#N/A</v>
      </c>
      <c r="AO423" s="53" t="e">
        <f>O423-P423-VLOOKUP(C423, Вчера_КовиВак!C:BN, 8, FALSE)</f>
        <v>#N/A</v>
      </c>
      <c r="AP423" s="53" t="e">
        <f>Q423-R423-VLOOKUP(C423, Вчера_КовиВак!C:BN, 10, FALSE)</f>
        <v>#N/A</v>
      </c>
      <c r="AQ423" s="53" t="e">
        <f>S423-T423-VLOOKUP(C423, Вчера_КовиВак!C:BN, 12, FALSE)</f>
        <v>#N/A</v>
      </c>
      <c r="AR423" s="53" t="e">
        <f>U423-V423-VLOOKUP(C423, Вчера_КовиВак!C:BN, 14, FALSE)</f>
        <v>#N/A</v>
      </c>
      <c r="AS423" s="53" t="e">
        <f>W423-X423-VLOOKUP(C423, Вчера_КовиВак!C:BN, 16, FALSE)</f>
        <v>#N/A</v>
      </c>
      <c r="AT423" s="53" t="e">
        <f>Y423-Z423-VLOOKUP(C423, Вчера_КовиВак!C:BN, 18, FALSE)</f>
        <v>#N/A</v>
      </c>
      <c r="AU423" s="53" t="e">
        <f>AA423-AB423-VLOOKUP(C423, Вчера_КовиВак!C:BN, 20, FALSE)</f>
        <v>#N/A</v>
      </c>
      <c r="AV423" s="53" t="e">
        <f>AC423-AD423-VLOOKUP(C423, Вчера_КовиВак!C:BN, 22, FALSE)</f>
        <v>#N/A</v>
      </c>
      <c r="AW423" s="53" t="e">
        <f>VLOOKUP(C423, Вчера_КовиВак!C:BN, 25, FALSE)+F423*2-Z423-AB423-AD423-AG423</f>
        <v>#N/A</v>
      </c>
      <c r="AX423" s="53" t="e">
        <f>AE423-VLOOKUP(C423,Вчера_КовиВак!C:BN, 24, FALSE)</f>
        <v>#N/A</v>
      </c>
    </row>
    <row r="424" spans="1:50" ht="50.1" customHeight="1" x14ac:dyDescent="0.25">
      <c r="A424" s="42"/>
      <c r="B424" s="42"/>
      <c r="C424" s="42"/>
      <c r="D424" s="43"/>
      <c r="E424" s="44"/>
      <c r="F424" s="39"/>
      <c r="G424" s="44"/>
      <c r="H424" s="39"/>
      <c r="I424" s="44"/>
      <c r="J424" s="39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7">
        <f t="shared" si="7"/>
        <v>0</v>
      </c>
      <c r="AJ424" s="53" t="str">
        <f>IF(ISNA(VLOOKUP(C424,Вчера_КовиВак!C:C, 1, FALSE)),"ошибка",0)</f>
        <v>ошибка</v>
      </c>
      <c r="AK424" s="55"/>
      <c r="AL424" s="53" t="e">
        <f>E424-F424-VLOOKUP(C424, Вчера_КовиВак!C:BN, 2, FALSE)</f>
        <v>#N/A</v>
      </c>
      <c r="AM424" s="53" t="e">
        <f>K424-L424-VLOOKUP(C424, Вчера_КовиВак!C:BN, 4, FALSE)</f>
        <v>#N/A</v>
      </c>
      <c r="AN424" s="53" t="e">
        <f>M424-N424-VLOOKUP(C424, Вчера_КовиВак!C:BN, 6, FALSE)</f>
        <v>#N/A</v>
      </c>
      <c r="AO424" s="53" t="e">
        <f>O424-P424-VLOOKUP(C424, Вчера_КовиВак!C:BN, 8, FALSE)</f>
        <v>#N/A</v>
      </c>
      <c r="AP424" s="53" t="e">
        <f>Q424-R424-VLOOKUP(C424, Вчера_КовиВак!C:BN, 10, FALSE)</f>
        <v>#N/A</v>
      </c>
      <c r="AQ424" s="53" t="e">
        <f>S424-T424-VLOOKUP(C424, Вчера_КовиВак!C:BN, 12, FALSE)</f>
        <v>#N/A</v>
      </c>
      <c r="AR424" s="53" t="e">
        <f>U424-V424-VLOOKUP(C424, Вчера_КовиВак!C:BN, 14, FALSE)</f>
        <v>#N/A</v>
      </c>
      <c r="AS424" s="53" t="e">
        <f>W424-X424-VLOOKUP(C424, Вчера_КовиВак!C:BN, 16, FALSE)</f>
        <v>#N/A</v>
      </c>
      <c r="AT424" s="53" t="e">
        <f>Y424-Z424-VLOOKUP(C424, Вчера_КовиВак!C:BN, 18, FALSE)</f>
        <v>#N/A</v>
      </c>
      <c r="AU424" s="53" t="e">
        <f>AA424-AB424-VLOOKUP(C424, Вчера_КовиВак!C:BN, 20, FALSE)</f>
        <v>#N/A</v>
      </c>
      <c r="AV424" s="53" t="e">
        <f>AC424-AD424-VLOOKUP(C424, Вчера_КовиВак!C:BN, 22, FALSE)</f>
        <v>#N/A</v>
      </c>
      <c r="AW424" s="53" t="e">
        <f>VLOOKUP(C424, Вчера_КовиВак!C:BN, 25, FALSE)+F424*2-Z424-AB424-AD424-AG424</f>
        <v>#N/A</v>
      </c>
      <c r="AX424" s="53" t="e">
        <f>AE424-VLOOKUP(C424,Вчера_КовиВак!C:BN, 24, FALSE)</f>
        <v>#N/A</v>
      </c>
    </row>
    <row r="425" spans="1:50" ht="50.1" customHeight="1" x14ac:dyDescent="0.25">
      <c r="A425" s="42"/>
      <c r="B425" s="42"/>
      <c r="C425" s="42"/>
      <c r="D425" s="43"/>
      <c r="E425" s="44"/>
      <c r="F425" s="39"/>
      <c r="G425" s="44"/>
      <c r="H425" s="39"/>
      <c r="I425" s="44"/>
      <c r="J425" s="39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7">
        <f t="shared" si="7"/>
        <v>0</v>
      </c>
      <c r="AJ425" s="53" t="str">
        <f>IF(ISNA(VLOOKUP(C425,Вчера_КовиВак!C:C, 1, FALSE)),"ошибка",0)</f>
        <v>ошибка</v>
      </c>
      <c r="AK425" s="55"/>
      <c r="AL425" s="53" t="e">
        <f>E425-F425-VLOOKUP(C425, Вчера_КовиВак!C:BN, 2, FALSE)</f>
        <v>#N/A</v>
      </c>
      <c r="AM425" s="53" t="e">
        <f>K425-L425-VLOOKUP(C425, Вчера_КовиВак!C:BN, 4, FALSE)</f>
        <v>#N/A</v>
      </c>
      <c r="AN425" s="53" t="e">
        <f>M425-N425-VLOOKUP(C425, Вчера_КовиВак!C:BN, 6, FALSE)</f>
        <v>#N/A</v>
      </c>
      <c r="AO425" s="53" t="e">
        <f>O425-P425-VLOOKUP(C425, Вчера_КовиВак!C:BN, 8, FALSE)</f>
        <v>#N/A</v>
      </c>
      <c r="AP425" s="53" t="e">
        <f>Q425-R425-VLOOKUP(C425, Вчера_КовиВак!C:BN, 10, FALSE)</f>
        <v>#N/A</v>
      </c>
      <c r="AQ425" s="53" t="e">
        <f>S425-T425-VLOOKUP(C425, Вчера_КовиВак!C:BN, 12, FALSE)</f>
        <v>#N/A</v>
      </c>
      <c r="AR425" s="53" t="e">
        <f>U425-V425-VLOOKUP(C425, Вчера_КовиВак!C:BN, 14, FALSE)</f>
        <v>#N/A</v>
      </c>
      <c r="AS425" s="53" t="e">
        <f>W425-X425-VLOOKUP(C425, Вчера_КовиВак!C:BN, 16, FALSE)</f>
        <v>#N/A</v>
      </c>
      <c r="AT425" s="53" t="e">
        <f>Y425-Z425-VLOOKUP(C425, Вчера_КовиВак!C:BN, 18, FALSE)</f>
        <v>#N/A</v>
      </c>
      <c r="AU425" s="53" t="e">
        <f>AA425-AB425-VLOOKUP(C425, Вчера_КовиВак!C:BN, 20, FALSE)</f>
        <v>#N/A</v>
      </c>
      <c r="AV425" s="53" t="e">
        <f>AC425-AD425-VLOOKUP(C425, Вчера_КовиВак!C:BN, 22, FALSE)</f>
        <v>#N/A</v>
      </c>
      <c r="AW425" s="53" t="e">
        <f>VLOOKUP(C425, Вчера_КовиВак!C:BN, 25, FALSE)+F425*2-Z425-AB425-AD425-AG425</f>
        <v>#N/A</v>
      </c>
      <c r="AX425" s="53" t="e">
        <f>AE425-VLOOKUP(C425,Вчера_КовиВак!C:BN, 24, FALSE)</f>
        <v>#N/A</v>
      </c>
    </row>
    <row r="426" spans="1:50" ht="50.1" customHeight="1" x14ac:dyDescent="0.25">
      <c r="A426" s="42"/>
      <c r="B426" s="42"/>
      <c r="C426" s="42"/>
      <c r="D426" s="43"/>
      <c r="E426" s="44"/>
      <c r="F426" s="39"/>
      <c r="G426" s="44"/>
      <c r="H426" s="39"/>
      <c r="I426" s="44"/>
      <c r="J426" s="39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7">
        <f t="shared" si="7"/>
        <v>0</v>
      </c>
      <c r="AJ426" s="53" t="str">
        <f>IF(ISNA(VLOOKUP(C426,Вчера_КовиВак!C:C, 1, FALSE)),"ошибка",0)</f>
        <v>ошибка</v>
      </c>
      <c r="AK426" s="55"/>
      <c r="AL426" s="53" t="e">
        <f>E426-F426-VLOOKUP(C426, Вчера_КовиВак!C:BN, 2, FALSE)</f>
        <v>#N/A</v>
      </c>
      <c r="AM426" s="53" t="e">
        <f>K426-L426-VLOOKUP(C426, Вчера_КовиВак!C:BN, 4, FALSE)</f>
        <v>#N/A</v>
      </c>
      <c r="AN426" s="53" t="e">
        <f>M426-N426-VLOOKUP(C426, Вчера_КовиВак!C:BN, 6, FALSE)</f>
        <v>#N/A</v>
      </c>
      <c r="AO426" s="53" t="e">
        <f>O426-P426-VLOOKUP(C426, Вчера_КовиВак!C:BN, 8, FALSE)</f>
        <v>#N/A</v>
      </c>
      <c r="AP426" s="53" t="e">
        <f>Q426-R426-VLOOKUP(C426, Вчера_КовиВак!C:BN, 10, FALSE)</f>
        <v>#N/A</v>
      </c>
      <c r="AQ426" s="53" t="e">
        <f>S426-T426-VLOOKUP(C426, Вчера_КовиВак!C:BN, 12, FALSE)</f>
        <v>#N/A</v>
      </c>
      <c r="AR426" s="53" t="e">
        <f>U426-V426-VLOOKUP(C426, Вчера_КовиВак!C:BN, 14, FALSE)</f>
        <v>#N/A</v>
      </c>
      <c r="AS426" s="53" t="e">
        <f>W426-X426-VLOOKUP(C426, Вчера_КовиВак!C:BN, 16, FALSE)</f>
        <v>#N/A</v>
      </c>
      <c r="AT426" s="53" t="e">
        <f>Y426-Z426-VLOOKUP(C426, Вчера_КовиВак!C:BN, 18, FALSE)</f>
        <v>#N/A</v>
      </c>
      <c r="AU426" s="53" t="e">
        <f>AA426-AB426-VLOOKUP(C426, Вчера_КовиВак!C:BN, 20, FALSE)</f>
        <v>#N/A</v>
      </c>
      <c r="AV426" s="53" t="e">
        <f>AC426-AD426-VLOOKUP(C426, Вчера_КовиВак!C:BN, 22, FALSE)</f>
        <v>#N/A</v>
      </c>
      <c r="AW426" s="53" t="e">
        <f>VLOOKUP(C426, Вчера_КовиВак!C:BN, 25, FALSE)+F426*2-Z426-AB426-AD426-AG426</f>
        <v>#N/A</v>
      </c>
      <c r="AX426" s="53" t="e">
        <f>AE426-VLOOKUP(C426,Вчера_КовиВак!C:BN, 24, FALSE)</f>
        <v>#N/A</v>
      </c>
    </row>
    <row r="427" spans="1:50" ht="50.1" customHeight="1" x14ac:dyDescent="0.25">
      <c r="A427" s="42"/>
      <c r="B427" s="42"/>
      <c r="C427" s="42"/>
      <c r="D427" s="43"/>
      <c r="E427" s="44"/>
      <c r="F427" s="39"/>
      <c r="G427" s="44"/>
      <c r="H427" s="39"/>
      <c r="I427" s="44"/>
      <c r="J427" s="39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7">
        <f t="shared" si="7"/>
        <v>0</v>
      </c>
      <c r="AJ427" s="53" t="str">
        <f>IF(ISNA(VLOOKUP(C427,Вчера_КовиВак!C:C, 1, FALSE)),"ошибка",0)</f>
        <v>ошибка</v>
      </c>
      <c r="AK427" s="55"/>
      <c r="AL427" s="53" t="e">
        <f>E427-F427-VLOOKUP(C427, Вчера_КовиВак!C:BN, 2, FALSE)</f>
        <v>#N/A</v>
      </c>
      <c r="AM427" s="53" t="e">
        <f>K427-L427-VLOOKUP(C427, Вчера_КовиВак!C:BN, 4, FALSE)</f>
        <v>#N/A</v>
      </c>
      <c r="AN427" s="53" t="e">
        <f>M427-N427-VLOOKUP(C427, Вчера_КовиВак!C:BN, 6, FALSE)</f>
        <v>#N/A</v>
      </c>
      <c r="AO427" s="53" t="e">
        <f>O427-P427-VLOOKUP(C427, Вчера_КовиВак!C:BN, 8, FALSE)</f>
        <v>#N/A</v>
      </c>
      <c r="AP427" s="53" t="e">
        <f>Q427-R427-VLOOKUP(C427, Вчера_КовиВак!C:BN, 10, FALSE)</f>
        <v>#N/A</v>
      </c>
      <c r="AQ427" s="53" t="e">
        <f>S427-T427-VLOOKUP(C427, Вчера_КовиВак!C:BN, 12, FALSE)</f>
        <v>#N/A</v>
      </c>
      <c r="AR427" s="53" t="e">
        <f>U427-V427-VLOOKUP(C427, Вчера_КовиВак!C:BN, 14, FALSE)</f>
        <v>#N/A</v>
      </c>
      <c r="AS427" s="53" t="e">
        <f>W427-X427-VLOOKUP(C427, Вчера_КовиВак!C:BN, 16, FALSE)</f>
        <v>#N/A</v>
      </c>
      <c r="AT427" s="53" t="e">
        <f>Y427-Z427-VLOOKUP(C427, Вчера_КовиВак!C:BN, 18, FALSE)</f>
        <v>#N/A</v>
      </c>
      <c r="AU427" s="53" t="e">
        <f>AA427-AB427-VLOOKUP(C427, Вчера_КовиВак!C:BN, 20, FALSE)</f>
        <v>#N/A</v>
      </c>
      <c r="AV427" s="53" t="e">
        <f>AC427-AD427-VLOOKUP(C427, Вчера_КовиВак!C:BN, 22, FALSE)</f>
        <v>#N/A</v>
      </c>
      <c r="AW427" s="53" t="e">
        <f>VLOOKUP(C427, Вчера_КовиВак!C:BN, 25, FALSE)+F427*2-Z427-AB427-AD427-AG427</f>
        <v>#N/A</v>
      </c>
      <c r="AX427" s="53" t="e">
        <f>AE427-VLOOKUP(C427,Вчера_КовиВак!C:BN, 24, FALSE)</f>
        <v>#N/A</v>
      </c>
    </row>
    <row r="428" spans="1:50" ht="50.1" customHeight="1" x14ac:dyDescent="0.25">
      <c r="A428" s="42"/>
      <c r="B428" s="42"/>
      <c r="C428" s="42"/>
      <c r="D428" s="43"/>
      <c r="E428" s="44"/>
      <c r="F428" s="39"/>
      <c r="G428" s="44"/>
      <c r="H428" s="39"/>
      <c r="I428" s="44"/>
      <c r="J428" s="39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7">
        <f t="shared" si="7"/>
        <v>0</v>
      </c>
      <c r="AJ428" s="53" t="str">
        <f>IF(ISNA(VLOOKUP(C428,Вчера_КовиВак!C:C, 1, FALSE)),"ошибка",0)</f>
        <v>ошибка</v>
      </c>
      <c r="AK428" s="55"/>
      <c r="AL428" s="53" t="e">
        <f>E428-F428-VLOOKUP(C428, Вчера_КовиВак!C:BN, 2, FALSE)</f>
        <v>#N/A</v>
      </c>
      <c r="AM428" s="53" t="e">
        <f>K428-L428-VLOOKUP(C428, Вчера_КовиВак!C:BN, 4, FALSE)</f>
        <v>#N/A</v>
      </c>
      <c r="AN428" s="53" t="e">
        <f>M428-N428-VLOOKUP(C428, Вчера_КовиВак!C:BN, 6, FALSE)</f>
        <v>#N/A</v>
      </c>
      <c r="AO428" s="53" t="e">
        <f>O428-P428-VLOOKUP(C428, Вчера_КовиВак!C:BN, 8, FALSE)</f>
        <v>#N/A</v>
      </c>
      <c r="AP428" s="53" t="e">
        <f>Q428-R428-VLOOKUP(C428, Вчера_КовиВак!C:BN, 10, FALSE)</f>
        <v>#N/A</v>
      </c>
      <c r="AQ428" s="53" t="e">
        <f>S428-T428-VLOOKUP(C428, Вчера_КовиВак!C:BN, 12, FALSE)</f>
        <v>#N/A</v>
      </c>
      <c r="AR428" s="53" t="e">
        <f>U428-V428-VLOOKUP(C428, Вчера_КовиВак!C:BN, 14, FALSE)</f>
        <v>#N/A</v>
      </c>
      <c r="AS428" s="53" t="e">
        <f>W428-X428-VLOOKUP(C428, Вчера_КовиВак!C:BN, 16, FALSE)</f>
        <v>#N/A</v>
      </c>
      <c r="AT428" s="53" t="e">
        <f>Y428-Z428-VLOOKUP(C428, Вчера_КовиВак!C:BN, 18, FALSE)</f>
        <v>#N/A</v>
      </c>
      <c r="AU428" s="53" t="e">
        <f>AA428-AB428-VLOOKUP(C428, Вчера_КовиВак!C:BN, 20, FALSE)</f>
        <v>#N/A</v>
      </c>
      <c r="AV428" s="53" t="e">
        <f>AC428-AD428-VLOOKUP(C428, Вчера_КовиВак!C:BN, 22, FALSE)</f>
        <v>#N/A</v>
      </c>
      <c r="AW428" s="53" t="e">
        <f>VLOOKUP(C428, Вчера_КовиВак!C:BN, 25, FALSE)+F428*2-Z428-AB428-AD428-AG428</f>
        <v>#N/A</v>
      </c>
      <c r="AX428" s="53" t="e">
        <f>AE428-VLOOKUP(C428,Вчера_КовиВак!C:BN, 24, FALSE)</f>
        <v>#N/A</v>
      </c>
    </row>
    <row r="429" spans="1:50" ht="50.1" customHeight="1" x14ac:dyDescent="0.25">
      <c r="A429" s="42"/>
      <c r="B429" s="42"/>
      <c r="C429" s="42"/>
      <c r="D429" s="43"/>
      <c r="E429" s="44"/>
      <c r="F429" s="39"/>
      <c r="G429" s="44"/>
      <c r="H429" s="39"/>
      <c r="I429" s="44"/>
      <c r="J429" s="39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7">
        <f t="shared" si="7"/>
        <v>0</v>
      </c>
      <c r="AJ429" s="53" t="str">
        <f>IF(ISNA(VLOOKUP(C429,Вчера_КовиВак!C:C, 1, FALSE)),"ошибка",0)</f>
        <v>ошибка</v>
      </c>
      <c r="AK429" s="55"/>
      <c r="AL429" s="53" t="e">
        <f>E429-F429-VLOOKUP(C429, Вчера_КовиВак!C:BN, 2, FALSE)</f>
        <v>#N/A</v>
      </c>
      <c r="AM429" s="53" t="e">
        <f>K429-L429-VLOOKUP(C429, Вчера_КовиВак!C:BN, 4, FALSE)</f>
        <v>#N/A</v>
      </c>
      <c r="AN429" s="53" t="e">
        <f>M429-N429-VLOOKUP(C429, Вчера_КовиВак!C:BN, 6, FALSE)</f>
        <v>#N/A</v>
      </c>
      <c r="AO429" s="53" t="e">
        <f>O429-P429-VLOOKUP(C429, Вчера_КовиВак!C:BN, 8, FALSE)</f>
        <v>#N/A</v>
      </c>
      <c r="AP429" s="53" t="e">
        <f>Q429-R429-VLOOKUP(C429, Вчера_КовиВак!C:BN, 10, FALSE)</f>
        <v>#N/A</v>
      </c>
      <c r="AQ429" s="53" t="e">
        <f>S429-T429-VLOOKUP(C429, Вчера_КовиВак!C:BN, 12, FALSE)</f>
        <v>#N/A</v>
      </c>
      <c r="AR429" s="53" t="e">
        <f>U429-V429-VLOOKUP(C429, Вчера_КовиВак!C:BN, 14, FALSE)</f>
        <v>#N/A</v>
      </c>
      <c r="AS429" s="53" t="e">
        <f>W429-X429-VLOOKUP(C429, Вчера_КовиВак!C:BN, 16, FALSE)</f>
        <v>#N/A</v>
      </c>
      <c r="AT429" s="53" t="e">
        <f>Y429-Z429-VLOOKUP(C429, Вчера_КовиВак!C:BN, 18, FALSE)</f>
        <v>#N/A</v>
      </c>
      <c r="AU429" s="53" t="e">
        <f>AA429-AB429-VLOOKUP(C429, Вчера_КовиВак!C:BN, 20, FALSE)</f>
        <v>#N/A</v>
      </c>
      <c r="AV429" s="53" t="e">
        <f>AC429-AD429-VLOOKUP(C429, Вчера_КовиВак!C:BN, 22, FALSE)</f>
        <v>#N/A</v>
      </c>
      <c r="AW429" s="53" t="e">
        <f>VLOOKUP(C429, Вчера_КовиВак!C:BN, 25, FALSE)+F429*2-Z429-AB429-AD429-AG429</f>
        <v>#N/A</v>
      </c>
      <c r="AX429" s="53" t="e">
        <f>AE429-VLOOKUP(C429,Вчера_КовиВак!C:BN, 24, FALSE)</f>
        <v>#N/A</v>
      </c>
    </row>
    <row r="430" spans="1:50" ht="50.1" customHeight="1" x14ac:dyDescent="0.25">
      <c r="A430" s="42"/>
      <c r="B430" s="42"/>
      <c r="C430" s="42"/>
      <c r="D430" s="43"/>
      <c r="E430" s="44"/>
      <c r="F430" s="39"/>
      <c r="G430" s="44"/>
      <c r="H430" s="39"/>
      <c r="I430" s="44"/>
      <c r="J430" s="39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7">
        <f t="shared" si="7"/>
        <v>0</v>
      </c>
      <c r="AJ430" s="53" t="str">
        <f>IF(ISNA(VLOOKUP(C430,Вчера_КовиВак!C:C, 1, FALSE)),"ошибка",0)</f>
        <v>ошибка</v>
      </c>
      <c r="AK430" s="55"/>
      <c r="AL430" s="53" t="e">
        <f>E430-F430-VLOOKUP(C430, Вчера_КовиВак!C:BN, 2, FALSE)</f>
        <v>#N/A</v>
      </c>
      <c r="AM430" s="53" t="e">
        <f>K430-L430-VLOOKUP(C430, Вчера_КовиВак!C:BN, 4, FALSE)</f>
        <v>#N/A</v>
      </c>
      <c r="AN430" s="53" t="e">
        <f>M430-N430-VLOOKUP(C430, Вчера_КовиВак!C:BN, 6, FALSE)</f>
        <v>#N/A</v>
      </c>
      <c r="AO430" s="53" t="e">
        <f>O430-P430-VLOOKUP(C430, Вчера_КовиВак!C:BN, 8, FALSE)</f>
        <v>#N/A</v>
      </c>
      <c r="AP430" s="53" t="e">
        <f>Q430-R430-VLOOKUP(C430, Вчера_КовиВак!C:BN, 10, FALSE)</f>
        <v>#N/A</v>
      </c>
      <c r="AQ430" s="53" t="e">
        <f>S430-T430-VLOOKUP(C430, Вчера_КовиВак!C:BN, 12, FALSE)</f>
        <v>#N/A</v>
      </c>
      <c r="AR430" s="53" t="e">
        <f>U430-V430-VLOOKUP(C430, Вчера_КовиВак!C:BN, 14, FALSE)</f>
        <v>#N/A</v>
      </c>
      <c r="AS430" s="53" t="e">
        <f>W430-X430-VLOOKUP(C430, Вчера_КовиВак!C:BN, 16, FALSE)</f>
        <v>#N/A</v>
      </c>
      <c r="AT430" s="53" t="e">
        <f>Y430-Z430-VLOOKUP(C430, Вчера_КовиВак!C:BN, 18, FALSE)</f>
        <v>#N/A</v>
      </c>
      <c r="AU430" s="53" t="e">
        <f>AA430-AB430-VLOOKUP(C430, Вчера_КовиВак!C:BN, 20, FALSE)</f>
        <v>#N/A</v>
      </c>
      <c r="AV430" s="53" t="e">
        <f>AC430-AD430-VLOOKUP(C430, Вчера_КовиВак!C:BN, 22, FALSE)</f>
        <v>#N/A</v>
      </c>
      <c r="AW430" s="53" t="e">
        <f>VLOOKUP(C430, Вчера_КовиВак!C:BN, 25, FALSE)+F430*2-Z430-AB430-AD430-AG430</f>
        <v>#N/A</v>
      </c>
      <c r="AX430" s="53" t="e">
        <f>AE430-VLOOKUP(C430,Вчера_КовиВак!C:BN, 24, FALSE)</f>
        <v>#N/A</v>
      </c>
    </row>
    <row r="431" spans="1:50" ht="50.1" customHeight="1" x14ac:dyDescent="0.25">
      <c r="A431" s="42"/>
      <c r="B431" s="42"/>
      <c r="C431" s="42"/>
      <c r="D431" s="43"/>
      <c r="E431" s="44"/>
      <c r="F431" s="39"/>
      <c r="G431" s="44"/>
      <c r="H431" s="39"/>
      <c r="I431" s="44"/>
      <c r="J431" s="39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7">
        <f t="shared" si="7"/>
        <v>0</v>
      </c>
      <c r="AJ431" s="53" t="str">
        <f>IF(ISNA(VLOOKUP(C431,Вчера_КовиВак!C:C, 1, FALSE)),"ошибка",0)</f>
        <v>ошибка</v>
      </c>
      <c r="AK431" s="55"/>
      <c r="AL431" s="53" t="e">
        <f>E431-F431-VLOOKUP(C431, Вчера_КовиВак!C:BN, 2, FALSE)</f>
        <v>#N/A</v>
      </c>
      <c r="AM431" s="53" t="e">
        <f>K431-L431-VLOOKUP(C431, Вчера_КовиВак!C:BN, 4, FALSE)</f>
        <v>#N/A</v>
      </c>
      <c r="AN431" s="53" t="e">
        <f>M431-N431-VLOOKUP(C431, Вчера_КовиВак!C:BN, 6, FALSE)</f>
        <v>#N/A</v>
      </c>
      <c r="AO431" s="53" t="e">
        <f>O431-P431-VLOOKUP(C431, Вчера_КовиВак!C:BN, 8, FALSE)</f>
        <v>#N/A</v>
      </c>
      <c r="AP431" s="53" t="e">
        <f>Q431-R431-VLOOKUP(C431, Вчера_КовиВак!C:BN, 10, FALSE)</f>
        <v>#N/A</v>
      </c>
      <c r="AQ431" s="53" t="e">
        <f>S431-T431-VLOOKUP(C431, Вчера_КовиВак!C:BN, 12, FALSE)</f>
        <v>#N/A</v>
      </c>
      <c r="AR431" s="53" t="e">
        <f>U431-V431-VLOOKUP(C431, Вчера_КовиВак!C:BN, 14, FALSE)</f>
        <v>#N/A</v>
      </c>
      <c r="AS431" s="53" t="e">
        <f>W431-X431-VLOOKUP(C431, Вчера_КовиВак!C:BN, 16, FALSE)</f>
        <v>#N/A</v>
      </c>
      <c r="AT431" s="53" t="e">
        <f>Y431-Z431-VLOOKUP(C431, Вчера_КовиВак!C:BN, 18, FALSE)</f>
        <v>#N/A</v>
      </c>
      <c r="AU431" s="53" t="e">
        <f>AA431-AB431-VLOOKUP(C431, Вчера_КовиВак!C:BN, 20, FALSE)</f>
        <v>#N/A</v>
      </c>
      <c r="AV431" s="53" t="e">
        <f>AC431-AD431-VLOOKUP(C431, Вчера_КовиВак!C:BN, 22, FALSE)</f>
        <v>#N/A</v>
      </c>
      <c r="AW431" s="53" t="e">
        <f>VLOOKUP(C431, Вчера_КовиВак!C:BN, 25, FALSE)+F431*2-Z431-AB431-AD431-AG431</f>
        <v>#N/A</v>
      </c>
      <c r="AX431" s="53" t="e">
        <f>AE431-VLOOKUP(C431,Вчера_КовиВак!C:BN, 24, FALSE)</f>
        <v>#N/A</v>
      </c>
    </row>
    <row r="432" spans="1:50" ht="50.1" customHeight="1" x14ac:dyDescent="0.25">
      <c r="A432" s="42"/>
      <c r="B432" s="42"/>
      <c r="C432" s="42"/>
      <c r="D432" s="43"/>
      <c r="E432" s="44"/>
      <c r="F432" s="39"/>
      <c r="G432" s="44"/>
      <c r="H432" s="39"/>
      <c r="I432" s="44"/>
      <c r="J432" s="39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7">
        <f t="shared" si="7"/>
        <v>0</v>
      </c>
      <c r="AJ432" s="53" t="str">
        <f>IF(ISNA(VLOOKUP(C432,Вчера_КовиВак!C:C, 1, FALSE)),"ошибка",0)</f>
        <v>ошибка</v>
      </c>
      <c r="AK432" s="55"/>
      <c r="AL432" s="53" t="e">
        <f>E432-F432-VLOOKUP(C432, Вчера_КовиВак!C:BN, 2, FALSE)</f>
        <v>#N/A</v>
      </c>
      <c r="AM432" s="53" t="e">
        <f>K432-L432-VLOOKUP(C432, Вчера_КовиВак!C:BN, 4, FALSE)</f>
        <v>#N/A</v>
      </c>
      <c r="AN432" s="53" t="e">
        <f>M432-N432-VLOOKUP(C432, Вчера_КовиВак!C:BN, 6, FALSE)</f>
        <v>#N/A</v>
      </c>
      <c r="AO432" s="53" t="e">
        <f>O432-P432-VLOOKUP(C432, Вчера_КовиВак!C:BN, 8, FALSE)</f>
        <v>#N/A</v>
      </c>
      <c r="AP432" s="53" t="e">
        <f>Q432-R432-VLOOKUP(C432, Вчера_КовиВак!C:BN, 10, FALSE)</f>
        <v>#N/A</v>
      </c>
      <c r="AQ432" s="53" t="e">
        <f>S432-T432-VLOOKUP(C432, Вчера_КовиВак!C:BN, 12, FALSE)</f>
        <v>#N/A</v>
      </c>
      <c r="AR432" s="53" t="e">
        <f>U432-V432-VLOOKUP(C432, Вчера_КовиВак!C:BN, 14, FALSE)</f>
        <v>#N/A</v>
      </c>
      <c r="AS432" s="53" t="e">
        <f>W432-X432-VLOOKUP(C432, Вчера_КовиВак!C:BN, 16, FALSE)</f>
        <v>#N/A</v>
      </c>
      <c r="AT432" s="53" t="e">
        <f>Y432-Z432-VLOOKUP(C432, Вчера_КовиВак!C:BN, 18, FALSE)</f>
        <v>#N/A</v>
      </c>
      <c r="AU432" s="53" t="e">
        <f>AA432-AB432-VLOOKUP(C432, Вчера_КовиВак!C:BN, 20, FALSE)</f>
        <v>#N/A</v>
      </c>
      <c r="AV432" s="53" t="e">
        <f>AC432-AD432-VLOOKUP(C432, Вчера_КовиВак!C:BN, 22, FALSE)</f>
        <v>#N/A</v>
      </c>
      <c r="AW432" s="53" t="e">
        <f>VLOOKUP(C432, Вчера_КовиВак!C:BN, 25, FALSE)+F432*2-Z432-AB432-AD432-AG432</f>
        <v>#N/A</v>
      </c>
      <c r="AX432" s="53" t="e">
        <f>AE432-VLOOKUP(C432,Вчера_КовиВак!C:BN, 24, FALSE)</f>
        <v>#N/A</v>
      </c>
    </row>
    <row r="433" spans="1:50" ht="50.1" customHeight="1" x14ac:dyDescent="0.25">
      <c r="A433" s="42"/>
      <c r="B433" s="42"/>
      <c r="C433" s="42"/>
      <c r="D433" s="43"/>
      <c r="E433" s="44"/>
      <c r="F433" s="39"/>
      <c r="G433" s="44"/>
      <c r="H433" s="39"/>
      <c r="I433" s="44"/>
      <c r="J433" s="39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7">
        <f t="shared" si="7"/>
        <v>0</v>
      </c>
      <c r="AJ433" s="53" t="str">
        <f>IF(ISNA(VLOOKUP(C433,Вчера_КовиВак!C:C, 1, FALSE)),"ошибка",0)</f>
        <v>ошибка</v>
      </c>
      <c r="AK433" s="55"/>
      <c r="AL433" s="53" t="e">
        <f>E433-F433-VLOOKUP(C433, Вчера_КовиВак!C:BN, 2, FALSE)</f>
        <v>#N/A</v>
      </c>
      <c r="AM433" s="53" t="e">
        <f>K433-L433-VLOOKUP(C433, Вчера_КовиВак!C:BN, 4, FALSE)</f>
        <v>#N/A</v>
      </c>
      <c r="AN433" s="53" t="e">
        <f>M433-N433-VLOOKUP(C433, Вчера_КовиВак!C:BN, 6, FALSE)</f>
        <v>#N/A</v>
      </c>
      <c r="AO433" s="53" t="e">
        <f>O433-P433-VLOOKUP(C433, Вчера_КовиВак!C:BN, 8, FALSE)</f>
        <v>#N/A</v>
      </c>
      <c r="AP433" s="53" t="e">
        <f>Q433-R433-VLOOKUP(C433, Вчера_КовиВак!C:BN, 10, FALSE)</f>
        <v>#N/A</v>
      </c>
      <c r="AQ433" s="53" t="e">
        <f>S433-T433-VLOOKUP(C433, Вчера_КовиВак!C:BN, 12, FALSE)</f>
        <v>#N/A</v>
      </c>
      <c r="AR433" s="53" t="e">
        <f>U433-V433-VLOOKUP(C433, Вчера_КовиВак!C:BN, 14, FALSE)</f>
        <v>#N/A</v>
      </c>
      <c r="AS433" s="53" t="e">
        <f>W433-X433-VLOOKUP(C433, Вчера_КовиВак!C:BN, 16, FALSE)</f>
        <v>#N/A</v>
      </c>
      <c r="AT433" s="53" t="e">
        <f>Y433-Z433-VLOOKUP(C433, Вчера_КовиВак!C:BN, 18, FALSE)</f>
        <v>#N/A</v>
      </c>
      <c r="AU433" s="53" t="e">
        <f>AA433-AB433-VLOOKUP(C433, Вчера_КовиВак!C:BN, 20, FALSE)</f>
        <v>#N/A</v>
      </c>
      <c r="AV433" s="53" t="e">
        <f>AC433-AD433-VLOOKUP(C433, Вчера_КовиВак!C:BN, 22, FALSE)</f>
        <v>#N/A</v>
      </c>
      <c r="AW433" s="53" t="e">
        <f>VLOOKUP(C433, Вчера_КовиВак!C:BN, 25, FALSE)+F433*2-Z433-AB433-AD433-AG433</f>
        <v>#N/A</v>
      </c>
      <c r="AX433" s="53" t="e">
        <f>AE433-VLOOKUP(C433,Вчера_КовиВак!C:BN, 24, FALSE)</f>
        <v>#N/A</v>
      </c>
    </row>
    <row r="434" spans="1:50" ht="50.1" customHeight="1" x14ac:dyDescent="0.25">
      <c r="A434" s="42"/>
      <c r="B434" s="42"/>
      <c r="C434" s="42"/>
      <c r="D434" s="43"/>
      <c r="E434" s="44"/>
      <c r="F434" s="39"/>
      <c r="G434" s="44"/>
      <c r="H434" s="39"/>
      <c r="I434" s="44"/>
      <c r="J434" s="39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7">
        <f t="shared" si="7"/>
        <v>0</v>
      </c>
      <c r="AJ434" s="53" t="str">
        <f>IF(ISNA(VLOOKUP(C434,Вчера_КовиВак!C:C, 1, FALSE)),"ошибка",0)</f>
        <v>ошибка</v>
      </c>
      <c r="AK434" s="55"/>
      <c r="AL434" s="53" t="e">
        <f>E434-F434-VLOOKUP(C434, Вчера_КовиВак!C:BN, 2, FALSE)</f>
        <v>#N/A</v>
      </c>
      <c r="AM434" s="53" t="e">
        <f>K434-L434-VLOOKUP(C434, Вчера_КовиВак!C:BN, 4, FALSE)</f>
        <v>#N/A</v>
      </c>
      <c r="AN434" s="53" t="e">
        <f>M434-N434-VLOOKUP(C434, Вчера_КовиВак!C:BN, 6, FALSE)</f>
        <v>#N/A</v>
      </c>
      <c r="AO434" s="53" t="e">
        <f>O434-P434-VLOOKUP(C434, Вчера_КовиВак!C:BN, 8, FALSE)</f>
        <v>#N/A</v>
      </c>
      <c r="AP434" s="53" t="e">
        <f>Q434-R434-VLOOKUP(C434, Вчера_КовиВак!C:BN, 10, FALSE)</f>
        <v>#N/A</v>
      </c>
      <c r="AQ434" s="53" t="e">
        <f>S434-T434-VLOOKUP(C434, Вчера_КовиВак!C:BN, 12, FALSE)</f>
        <v>#N/A</v>
      </c>
      <c r="AR434" s="53" t="e">
        <f>U434-V434-VLOOKUP(C434, Вчера_КовиВак!C:BN, 14, FALSE)</f>
        <v>#N/A</v>
      </c>
      <c r="AS434" s="53" t="e">
        <f>W434-X434-VLOOKUP(C434, Вчера_КовиВак!C:BN, 16, FALSE)</f>
        <v>#N/A</v>
      </c>
      <c r="AT434" s="53" t="e">
        <f>Y434-Z434-VLOOKUP(C434, Вчера_КовиВак!C:BN, 18, FALSE)</f>
        <v>#N/A</v>
      </c>
      <c r="AU434" s="53" t="e">
        <f>AA434-AB434-VLOOKUP(C434, Вчера_КовиВак!C:BN, 20, FALSE)</f>
        <v>#N/A</v>
      </c>
      <c r="AV434" s="53" t="e">
        <f>AC434-AD434-VLOOKUP(C434, Вчера_КовиВак!C:BN, 22, FALSE)</f>
        <v>#N/A</v>
      </c>
      <c r="AW434" s="53" t="e">
        <f>VLOOKUP(C434, Вчера_КовиВак!C:BN, 25, FALSE)+F434*2-Z434-AB434-AD434-AG434</f>
        <v>#N/A</v>
      </c>
      <c r="AX434" s="53" t="e">
        <f>AE434-VLOOKUP(C434,Вчера_КовиВак!C:BN, 24, FALSE)</f>
        <v>#N/A</v>
      </c>
    </row>
    <row r="435" spans="1:50" ht="50.1" customHeight="1" x14ac:dyDescent="0.25">
      <c r="A435" s="42"/>
      <c r="B435" s="42"/>
      <c r="C435" s="42"/>
      <c r="D435" s="43"/>
      <c r="E435" s="44"/>
      <c r="F435" s="39"/>
      <c r="G435" s="44"/>
      <c r="H435" s="39"/>
      <c r="I435" s="44"/>
      <c r="J435" s="39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7">
        <f t="shared" si="7"/>
        <v>0</v>
      </c>
      <c r="AJ435" s="53" t="str">
        <f>IF(ISNA(VLOOKUP(C435,Вчера_КовиВак!C:C, 1, FALSE)),"ошибка",0)</f>
        <v>ошибка</v>
      </c>
      <c r="AK435" s="55"/>
      <c r="AL435" s="53" t="e">
        <f>E435-F435-VLOOKUP(C435, Вчера_КовиВак!C:BN, 2, FALSE)</f>
        <v>#N/A</v>
      </c>
      <c r="AM435" s="53" t="e">
        <f>K435-L435-VLOOKUP(C435, Вчера_КовиВак!C:BN, 4, FALSE)</f>
        <v>#N/A</v>
      </c>
      <c r="AN435" s="53" t="e">
        <f>M435-N435-VLOOKUP(C435, Вчера_КовиВак!C:BN, 6, FALSE)</f>
        <v>#N/A</v>
      </c>
      <c r="AO435" s="53" t="e">
        <f>O435-P435-VLOOKUP(C435, Вчера_КовиВак!C:BN, 8, FALSE)</f>
        <v>#N/A</v>
      </c>
      <c r="AP435" s="53" t="e">
        <f>Q435-R435-VLOOKUP(C435, Вчера_КовиВак!C:BN, 10, FALSE)</f>
        <v>#N/A</v>
      </c>
      <c r="AQ435" s="53" t="e">
        <f>S435-T435-VLOOKUP(C435, Вчера_КовиВак!C:BN, 12, FALSE)</f>
        <v>#N/A</v>
      </c>
      <c r="AR435" s="53" t="e">
        <f>U435-V435-VLOOKUP(C435, Вчера_КовиВак!C:BN, 14, FALSE)</f>
        <v>#N/A</v>
      </c>
      <c r="AS435" s="53" t="e">
        <f>W435-X435-VLOOKUP(C435, Вчера_КовиВак!C:BN, 16, FALSE)</f>
        <v>#N/A</v>
      </c>
      <c r="AT435" s="53" t="e">
        <f>Y435-Z435-VLOOKUP(C435, Вчера_КовиВак!C:BN, 18, FALSE)</f>
        <v>#N/A</v>
      </c>
      <c r="AU435" s="53" t="e">
        <f>AA435-AB435-VLOOKUP(C435, Вчера_КовиВак!C:BN, 20, FALSE)</f>
        <v>#N/A</v>
      </c>
      <c r="AV435" s="53" t="e">
        <f>AC435-AD435-VLOOKUP(C435, Вчера_КовиВак!C:BN, 22, FALSE)</f>
        <v>#N/A</v>
      </c>
      <c r="AW435" s="53" t="e">
        <f>VLOOKUP(C435, Вчера_КовиВак!C:BN, 25, FALSE)+F435*2-Z435-AB435-AD435-AG435</f>
        <v>#N/A</v>
      </c>
      <c r="AX435" s="53" t="e">
        <f>AE435-VLOOKUP(C435,Вчера_КовиВак!C:BN, 24, FALSE)</f>
        <v>#N/A</v>
      </c>
    </row>
    <row r="436" spans="1:50" ht="50.1" customHeight="1" x14ac:dyDescent="0.25">
      <c r="A436" s="42"/>
      <c r="B436" s="42"/>
      <c r="C436" s="42"/>
      <c r="D436" s="43"/>
      <c r="E436" s="44"/>
      <c r="F436" s="39"/>
      <c r="G436" s="44"/>
      <c r="H436" s="39"/>
      <c r="I436" s="44"/>
      <c r="J436" s="39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7">
        <f t="shared" si="7"/>
        <v>0</v>
      </c>
      <c r="AJ436" s="53" t="str">
        <f>IF(ISNA(VLOOKUP(C436,Вчера_КовиВак!C:C, 1, FALSE)),"ошибка",0)</f>
        <v>ошибка</v>
      </c>
      <c r="AK436" s="55"/>
      <c r="AL436" s="53" t="e">
        <f>E436-F436-VLOOKUP(C436, Вчера_КовиВак!C:BN, 2, FALSE)</f>
        <v>#N/A</v>
      </c>
      <c r="AM436" s="53" t="e">
        <f>K436-L436-VLOOKUP(C436, Вчера_КовиВак!C:BN, 4, FALSE)</f>
        <v>#N/A</v>
      </c>
      <c r="AN436" s="53" t="e">
        <f>M436-N436-VLOOKUP(C436, Вчера_КовиВак!C:BN, 6, FALSE)</f>
        <v>#N/A</v>
      </c>
      <c r="AO436" s="53" t="e">
        <f>O436-P436-VLOOKUP(C436, Вчера_КовиВак!C:BN, 8, FALSE)</f>
        <v>#N/A</v>
      </c>
      <c r="AP436" s="53" t="e">
        <f>Q436-R436-VLOOKUP(C436, Вчера_КовиВак!C:BN, 10, FALSE)</f>
        <v>#N/A</v>
      </c>
      <c r="AQ436" s="53" t="e">
        <f>S436-T436-VLOOKUP(C436, Вчера_КовиВак!C:BN, 12, FALSE)</f>
        <v>#N/A</v>
      </c>
      <c r="AR436" s="53" t="e">
        <f>U436-V436-VLOOKUP(C436, Вчера_КовиВак!C:BN, 14, FALSE)</f>
        <v>#N/A</v>
      </c>
      <c r="AS436" s="53" t="e">
        <f>W436-X436-VLOOKUP(C436, Вчера_КовиВак!C:BN, 16, FALSE)</f>
        <v>#N/A</v>
      </c>
      <c r="AT436" s="53" t="e">
        <f>Y436-Z436-VLOOKUP(C436, Вчера_КовиВак!C:BN, 18, FALSE)</f>
        <v>#N/A</v>
      </c>
      <c r="AU436" s="53" t="e">
        <f>AA436-AB436-VLOOKUP(C436, Вчера_КовиВак!C:BN, 20, FALSE)</f>
        <v>#N/A</v>
      </c>
      <c r="AV436" s="53" t="e">
        <f>AC436-AD436-VLOOKUP(C436, Вчера_КовиВак!C:BN, 22, FALSE)</f>
        <v>#N/A</v>
      </c>
      <c r="AW436" s="53" t="e">
        <f>VLOOKUP(C436, Вчера_КовиВак!C:BN, 25, FALSE)+F436*2-Z436-AB436-AD436-AG436</f>
        <v>#N/A</v>
      </c>
      <c r="AX436" s="53" t="e">
        <f>AE436-VLOOKUP(C436,Вчера_КовиВак!C:BN, 24, FALSE)</f>
        <v>#N/A</v>
      </c>
    </row>
    <row r="437" spans="1:50" ht="50.1" customHeight="1" x14ac:dyDescent="0.25">
      <c r="A437" s="42"/>
      <c r="B437" s="42"/>
      <c r="C437" s="42"/>
      <c r="D437" s="43"/>
      <c r="E437" s="44"/>
      <c r="F437" s="39"/>
      <c r="G437" s="44"/>
      <c r="H437" s="39"/>
      <c r="I437" s="44"/>
      <c r="J437" s="39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7">
        <f t="shared" si="7"/>
        <v>0</v>
      </c>
      <c r="AJ437" s="53" t="str">
        <f>IF(ISNA(VLOOKUP(C437,Вчера_КовиВак!C:C, 1, FALSE)),"ошибка",0)</f>
        <v>ошибка</v>
      </c>
      <c r="AK437" s="55"/>
      <c r="AL437" s="53" t="e">
        <f>E437-F437-VLOOKUP(C437, Вчера_КовиВак!C:BN, 2, FALSE)</f>
        <v>#N/A</v>
      </c>
      <c r="AM437" s="53" t="e">
        <f>K437-L437-VLOOKUP(C437, Вчера_КовиВак!C:BN, 4, FALSE)</f>
        <v>#N/A</v>
      </c>
      <c r="AN437" s="53" t="e">
        <f>M437-N437-VLOOKUP(C437, Вчера_КовиВак!C:BN, 6, FALSE)</f>
        <v>#N/A</v>
      </c>
      <c r="AO437" s="53" t="e">
        <f>O437-P437-VLOOKUP(C437, Вчера_КовиВак!C:BN, 8, FALSE)</f>
        <v>#N/A</v>
      </c>
      <c r="AP437" s="53" t="e">
        <f>Q437-R437-VLOOKUP(C437, Вчера_КовиВак!C:BN, 10, FALSE)</f>
        <v>#N/A</v>
      </c>
      <c r="AQ437" s="53" t="e">
        <f>S437-T437-VLOOKUP(C437, Вчера_КовиВак!C:BN, 12, FALSE)</f>
        <v>#N/A</v>
      </c>
      <c r="AR437" s="53" t="e">
        <f>U437-V437-VLOOKUP(C437, Вчера_КовиВак!C:BN, 14, FALSE)</f>
        <v>#N/A</v>
      </c>
      <c r="AS437" s="53" t="e">
        <f>W437-X437-VLOOKUP(C437, Вчера_КовиВак!C:BN, 16, FALSE)</f>
        <v>#N/A</v>
      </c>
      <c r="AT437" s="53" t="e">
        <f>Y437-Z437-VLOOKUP(C437, Вчера_КовиВак!C:BN, 18, FALSE)</f>
        <v>#N/A</v>
      </c>
      <c r="AU437" s="53" t="e">
        <f>AA437-AB437-VLOOKUP(C437, Вчера_КовиВак!C:BN, 20, FALSE)</f>
        <v>#N/A</v>
      </c>
      <c r="AV437" s="53" t="e">
        <f>AC437-AD437-VLOOKUP(C437, Вчера_КовиВак!C:BN, 22, FALSE)</f>
        <v>#N/A</v>
      </c>
      <c r="AW437" s="53" t="e">
        <f>VLOOKUP(C437, Вчера_КовиВак!C:BN, 25, FALSE)+F437*2-Z437-AB437-AD437-AG437</f>
        <v>#N/A</v>
      </c>
      <c r="AX437" s="53" t="e">
        <f>AE437-VLOOKUP(C437,Вчера_КовиВак!C:BN, 24, FALSE)</f>
        <v>#N/A</v>
      </c>
    </row>
    <row r="438" spans="1:50" ht="50.1" customHeight="1" x14ac:dyDescent="0.25">
      <c r="A438" s="42"/>
      <c r="B438" s="42"/>
      <c r="C438" s="42"/>
      <c r="D438" s="43"/>
      <c r="E438" s="44"/>
      <c r="F438" s="39"/>
      <c r="G438" s="44"/>
      <c r="H438" s="39"/>
      <c r="I438" s="44"/>
      <c r="J438" s="39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7">
        <f t="shared" si="7"/>
        <v>0</v>
      </c>
      <c r="AJ438" s="53" t="str">
        <f>IF(ISNA(VLOOKUP(C438,Вчера_КовиВак!C:C, 1, FALSE)),"ошибка",0)</f>
        <v>ошибка</v>
      </c>
      <c r="AK438" s="55"/>
      <c r="AL438" s="53" t="e">
        <f>E438-F438-VLOOKUP(C438, Вчера_КовиВак!C:BN, 2, FALSE)</f>
        <v>#N/A</v>
      </c>
      <c r="AM438" s="53" t="e">
        <f>K438-L438-VLOOKUP(C438, Вчера_КовиВак!C:BN, 4, FALSE)</f>
        <v>#N/A</v>
      </c>
      <c r="AN438" s="53" t="e">
        <f>M438-N438-VLOOKUP(C438, Вчера_КовиВак!C:BN, 6, FALSE)</f>
        <v>#N/A</v>
      </c>
      <c r="AO438" s="53" t="e">
        <f>O438-P438-VLOOKUP(C438, Вчера_КовиВак!C:BN, 8, FALSE)</f>
        <v>#N/A</v>
      </c>
      <c r="AP438" s="53" t="e">
        <f>Q438-R438-VLOOKUP(C438, Вчера_КовиВак!C:BN, 10, FALSE)</f>
        <v>#N/A</v>
      </c>
      <c r="AQ438" s="53" t="e">
        <f>S438-T438-VLOOKUP(C438, Вчера_КовиВак!C:BN, 12, FALSE)</f>
        <v>#N/A</v>
      </c>
      <c r="AR438" s="53" t="e">
        <f>U438-V438-VLOOKUP(C438, Вчера_КовиВак!C:BN, 14, FALSE)</f>
        <v>#N/A</v>
      </c>
      <c r="AS438" s="53" t="e">
        <f>W438-X438-VLOOKUP(C438, Вчера_КовиВак!C:BN, 16, FALSE)</f>
        <v>#N/A</v>
      </c>
      <c r="AT438" s="53" t="e">
        <f>Y438-Z438-VLOOKUP(C438, Вчера_КовиВак!C:BN, 18, FALSE)</f>
        <v>#N/A</v>
      </c>
      <c r="AU438" s="53" t="e">
        <f>AA438-AB438-VLOOKUP(C438, Вчера_КовиВак!C:BN, 20, FALSE)</f>
        <v>#N/A</v>
      </c>
      <c r="AV438" s="53" t="e">
        <f>AC438-AD438-VLOOKUP(C438, Вчера_КовиВак!C:BN, 22, FALSE)</f>
        <v>#N/A</v>
      </c>
      <c r="AW438" s="53" t="e">
        <f>VLOOKUP(C438, Вчера_КовиВак!C:BN, 25, FALSE)+F438*2-Z438-AB438-AD438-AG438</f>
        <v>#N/A</v>
      </c>
      <c r="AX438" s="53" t="e">
        <f>AE438-VLOOKUP(C438,Вчера_КовиВак!C:BN, 24, FALSE)</f>
        <v>#N/A</v>
      </c>
    </row>
    <row r="439" spans="1:50" ht="50.1" customHeight="1" x14ac:dyDescent="0.25">
      <c r="A439" s="42"/>
      <c r="B439" s="42"/>
      <c r="C439" s="42"/>
      <c r="D439" s="43"/>
      <c r="E439" s="44"/>
      <c r="F439" s="39"/>
      <c r="G439" s="44"/>
      <c r="H439" s="39"/>
      <c r="I439" s="44"/>
      <c r="J439" s="39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7">
        <f t="shared" si="7"/>
        <v>0</v>
      </c>
      <c r="AJ439" s="53" t="str">
        <f>IF(ISNA(VLOOKUP(C439,Вчера_КовиВак!C:C, 1, FALSE)),"ошибка",0)</f>
        <v>ошибка</v>
      </c>
      <c r="AK439" s="55"/>
      <c r="AL439" s="53" t="e">
        <f>E439-F439-VLOOKUP(C439, Вчера_КовиВак!C:BN, 2, FALSE)</f>
        <v>#N/A</v>
      </c>
      <c r="AM439" s="53" t="e">
        <f>K439-L439-VLOOKUP(C439, Вчера_КовиВак!C:BN, 4, FALSE)</f>
        <v>#N/A</v>
      </c>
      <c r="AN439" s="53" t="e">
        <f>M439-N439-VLOOKUP(C439, Вчера_КовиВак!C:BN, 6, FALSE)</f>
        <v>#N/A</v>
      </c>
      <c r="AO439" s="53" t="e">
        <f>O439-P439-VLOOKUP(C439, Вчера_КовиВак!C:BN, 8, FALSE)</f>
        <v>#N/A</v>
      </c>
      <c r="AP439" s="53" t="e">
        <f>Q439-R439-VLOOKUP(C439, Вчера_КовиВак!C:BN, 10, FALSE)</f>
        <v>#N/A</v>
      </c>
      <c r="AQ439" s="53" t="e">
        <f>S439-T439-VLOOKUP(C439, Вчера_КовиВак!C:BN, 12, FALSE)</f>
        <v>#N/A</v>
      </c>
      <c r="AR439" s="53" t="e">
        <f>U439-V439-VLOOKUP(C439, Вчера_КовиВак!C:BN, 14, FALSE)</f>
        <v>#N/A</v>
      </c>
      <c r="AS439" s="53" t="e">
        <f>W439-X439-VLOOKUP(C439, Вчера_КовиВак!C:BN, 16, FALSE)</f>
        <v>#N/A</v>
      </c>
      <c r="AT439" s="53" t="e">
        <f>Y439-Z439-VLOOKUP(C439, Вчера_КовиВак!C:BN, 18, FALSE)</f>
        <v>#N/A</v>
      </c>
      <c r="AU439" s="53" t="e">
        <f>AA439-AB439-VLOOKUP(C439, Вчера_КовиВак!C:BN, 20, FALSE)</f>
        <v>#N/A</v>
      </c>
      <c r="AV439" s="53" t="e">
        <f>AC439-AD439-VLOOKUP(C439, Вчера_КовиВак!C:BN, 22, FALSE)</f>
        <v>#N/A</v>
      </c>
      <c r="AW439" s="53" t="e">
        <f>VLOOKUP(C439, Вчера_КовиВак!C:BN, 25, FALSE)+F439*2-Z439-AB439-AD439-AG439</f>
        <v>#N/A</v>
      </c>
      <c r="AX439" s="53" t="e">
        <f>AE439-VLOOKUP(C439,Вчера_КовиВак!C:BN, 24, FALSE)</f>
        <v>#N/A</v>
      </c>
    </row>
    <row r="440" spans="1:50" ht="50.1" customHeight="1" x14ac:dyDescent="0.25">
      <c r="A440" s="42"/>
      <c r="B440" s="42"/>
      <c r="C440" s="42"/>
      <c r="D440" s="43"/>
      <c r="E440" s="44"/>
      <c r="F440" s="39"/>
      <c r="G440" s="44"/>
      <c r="H440" s="39"/>
      <c r="I440" s="44"/>
      <c r="J440" s="39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7">
        <f t="shared" si="7"/>
        <v>0</v>
      </c>
      <c r="AJ440" s="53" t="str">
        <f>IF(ISNA(VLOOKUP(C440,Вчера_КовиВак!C:C, 1, FALSE)),"ошибка",0)</f>
        <v>ошибка</v>
      </c>
      <c r="AK440" s="55"/>
      <c r="AL440" s="53" t="e">
        <f>E440-F440-VLOOKUP(C440, Вчера_КовиВак!C:BN, 2, FALSE)</f>
        <v>#N/A</v>
      </c>
      <c r="AM440" s="53" t="e">
        <f>K440-L440-VLOOKUP(C440, Вчера_КовиВак!C:BN, 4, FALSE)</f>
        <v>#N/A</v>
      </c>
      <c r="AN440" s="53" t="e">
        <f>M440-N440-VLOOKUP(C440, Вчера_КовиВак!C:BN, 6, FALSE)</f>
        <v>#N/A</v>
      </c>
      <c r="AO440" s="53" t="e">
        <f>O440-P440-VLOOKUP(C440, Вчера_КовиВак!C:BN, 8, FALSE)</f>
        <v>#N/A</v>
      </c>
      <c r="AP440" s="53" t="e">
        <f>Q440-R440-VLOOKUP(C440, Вчера_КовиВак!C:BN, 10, FALSE)</f>
        <v>#N/A</v>
      </c>
      <c r="AQ440" s="53" t="e">
        <f>S440-T440-VLOOKUP(C440, Вчера_КовиВак!C:BN, 12, FALSE)</f>
        <v>#N/A</v>
      </c>
      <c r="AR440" s="53" t="e">
        <f>U440-V440-VLOOKUP(C440, Вчера_КовиВак!C:BN, 14, FALSE)</f>
        <v>#N/A</v>
      </c>
      <c r="AS440" s="53" t="e">
        <f>W440-X440-VLOOKUP(C440, Вчера_КовиВак!C:BN, 16, FALSE)</f>
        <v>#N/A</v>
      </c>
      <c r="AT440" s="53" t="e">
        <f>Y440-Z440-VLOOKUP(C440, Вчера_КовиВак!C:BN, 18, FALSE)</f>
        <v>#N/A</v>
      </c>
      <c r="AU440" s="53" t="e">
        <f>AA440-AB440-VLOOKUP(C440, Вчера_КовиВак!C:BN, 20, FALSE)</f>
        <v>#N/A</v>
      </c>
      <c r="AV440" s="53" t="e">
        <f>AC440-AD440-VLOOKUP(C440, Вчера_КовиВак!C:BN, 22, FALSE)</f>
        <v>#N/A</v>
      </c>
      <c r="AW440" s="53" t="e">
        <f>VLOOKUP(C440, Вчера_КовиВак!C:BN, 25, FALSE)+F440*2-Z440-AB440-AD440-AG440</f>
        <v>#N/A</v>
      </c>
      <c r="AX440" s="53" t="e">
        <f>AE440-VLOOKUP(C440,Вчера_КовиВак!C:BN, 24, FALSE)</f>
        <v>#N/A</v>
      </c>
    </row>
    <row r="441" spans="1:50" ht="50.1" customHeight="1" x14ac:dyDescent="0.25">
      <c r="A441" s="42"/>
      <c r="B441" s="42"/>
      <c r="C441" s="42"/>
      <c r="D441" s="43"/>
      <c r="E441" s="44"/>
      <c r="F441" s="39"/>
      <c r="G441" s="44"/>
      <c r="H441" s="39"/>
      <c r="I441" s="44"/>
      <c r="J441" s="39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7">
        <f t="shared" si="7"/>
        <v>0</v>
      </c>
      <c r="AJ441" s="53" t="str">
        <f>IF(ISNA(VLOOKUP(C441,Вчера_КовиВак!C:C, 1, FALSE)),"ошибка",0)</f>
        <v>ошибка</v>
      </c>
      <c r="AK441" s="55"/>
      <c r="AL441" s="53" t="e">
        <f>E441-F441-VLOOKUP(C441, Вчера_КовиВак!C:BN, 2, FALSE)</f>
        <v>#N/A</v>
      </c>
      <c r="AM441" s="53" t="e">
        <f>K441-L441-VLOOKUP(C441, Вчера_КовиВак!C:BN, 4, FALSE)</f>
        <v>#N/A</v>
      </c>
      <c r="AN441" s="53" t="e">
        <f>M441-N441-VLOOKUP(C441, Вчера_КовиВак!C:BN, 6, FALSE)</f>
        <v>#N/A</v>
      </c>
      <c r="AO441" s="53" t="e">
        <f>O441-P441-VLOOKUP(C441, Вчера_КовиВак!C:BN, 8, FALSE)</f>
        <v>#N/A</v>
      </c>
      <c r="AP441" s="53" t="e">
        <f>Q441-R441-VLOOKUP(C441, Вчера_КовиВак!C:BN, 10, FALSE)</f>
        <v>#N/A</v>
      </c>
      <c r="AQ441" s="53" t="e">
        <f>S441-T441-VLOOKUP(C441, Вчера_КовиВак!C:BN, 12, FALSE)</f>
        <v>#N/A</v>
      </c>
      <c r="AR441" s="53" t="e">
        <f>U441-V441-VLOOKUP(C441, Вчера_КовиВак!C:BN, 14, FALSE)</f>
        <v>#N/A</v>
      </c>
      <c r="AS441" s="53" t="e">
        <f>W441-X441-VLOOKUP(C441, Вчера_КовиВак!C:BN, 16, FALSE)</f>
        <v>#N/A</v>
      </c>
      <c r="AT441" s="53" t="e">
        <f>Y441-Z441-VLOOKUP(C441, Вчера_КовиВак!C:BN, 18, FALSE)</f>
        <v>#N/A</v>
      </c>
      <c r="AU441" s="53" t="e">
        <f>AA441-AB441-VLOOKUP(C441, Вчера_КовиВак!C:BN, 20, FALSE)</f>
        <v>#N/A</v>
      </c>
      <c r="AV441" s="53" t="e">
        <f>AC441-AD441-VLOOKUP(C441, Вчера_КовиВак!C:BN, 22, FALSE)</f>
        <v>#N/A</v>
      </c>
      <c r="AW441" s="53" t="e">
        <f>VLOOKUP(C441, Вчера_КовиВак!C:BN, 25, FALSE)+F441*2-Z441-AB441-AD441-AG441</f>
        <v>#N/A</v>
      </c>
      <c r="AX441" s="53" t="e">
        <f>AE441-VLOOKUP(C441,Вчера_КовиВак!C:BN, 24, FALSE)</f>
        <v>#N/A</v>
      </c>
    </row>
    <row r="442" spans="1:50" ht="50.1" customHeight="1" x14ac:dyDescent="0.25">
      <c r="A442" s="42"/>
      <c r="B442" s="42"/>
      <c r="C442" s="42"/>
      <c r="D442" s="43"/>
      <c r="E442" s="44"/>
      <c r="F442" s="39"/>
      <c r="G442" s="44"/>
      <c r="H442" s="39"/>
      <c r="I442" s="44"/>
      <c r="J442" s="39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7">
        <f t="shared" si="7"/>
        <v>0</v>
      </c>
      <c r="AJ442" s="53" t="str">
        <f>IF(ISNA(VLOOKUP(C442,Вчера_КовиВак!C:C, 1, FALSE)),"ошибка",0)</f>
        <v>ошибка</v>
      </c>
      <c r="AK442" s="55"/>
      <c r="AL442" s="53" t="e">
        <f>E442-F442-VLOOKUP(C442, Вчера_КовиВак!C:BN, 2, FALSE)</f>
        <v>#N/A</v>
      </c>
      <c r="AM442" s="53" t="e">
        <f>K442-L442-VLOOKUP(C442, Вчера_КовиВак!C:BN, 4, FALSE)</f>
        <v>#N/A</v>
      </c>
      <c r="AN442" s="53" t="e">
        <f>M442-N442-VLOOKUP(C442, Вчера_КовиВак!C:BN, 6, FALSE)</f>
        <v>#N/A</v>
      </c>
      <c r="AO442" s="53" t="e">
        <f>O442-P442-VLOOKUP(C442, Вчера_КовиВак!C:BN, 8, FALSE)</f>
        <v>#N/A</v>
      </c>
      <c r="AP442" s="53" t="e">
        <f>Q442-R442-VLOOKUP(C442, Вчера_КовиВак!C:BN, 10, FALSE)</f>
        <v>#N/A</v>
      </c>
      <c r="AQ442" s="53" t="e">
        <f>S442-T442-VLOOKUP(C442, Вчера_КовиВак!C:BN, 12, FALSE)</f>
        <v>#N/A</v>
      </c>
      <c r="AR442" s="53" t="e">
        <f>U442-V442-VLOOKUP(C442, Вчера_КовиВак!C:BN, 14, FALSE)</f>
        <v>#N/A</v>
      </c>
      <c r="AS442" s="53" t="e">
        <f>W442-X442-VLOOKUP(C442, Вчера_КовиВак!C:BN, 16, FALSE)</f>
        <v>#N/A</v>
      </c>
      <c r="AT442" s="53" t="e">
        <f>Y442-Z442-VLOOKUP(C442, Вчера_КовиВак!C:BN, 18, FALSE)</f>
        <v>#N/A</v>
      </c>
      <c r="AU442" s="53" t="e">
        <f>AA442-AB442-VLOOKUP(C442, Вчера_КовиВак!C:BN, 20, FALSE)</f>
        <v>#N/A</v>
      </c>
      <c r="AV442" s="53" t="e">
        <f>AC442-AD442-VLOOKUP(C442, Вчера_КовиВак!C:BN, 22, FALSE)</f>
        <v>#N/A</v>
      </c>
      <c r="AW442" s="53" t="e">
        <f>VLOOKUP(C442, Вчера_КовиВак!C:BN, 25, FALSE)+F442*2-Z442-AB442-AD442-AG442</f>
        <v>#N/A</v>
      </c>
      <c r="AX442" s="53" t="e">
        <f>AE442-VLOOKUP(C442,Вчера_КовиВак!C:BN, 24, FALSE)</f>
        <v>#N/A</v>
      </c>
    </row>
    <row r="443" spans="1:50" ht="50.1" customHeight="1" x14ac:dyDescent="0.25">
      <c r="A443" s="42"/>
      <c r="B443" s="42"/>
      <c r="C443" s="42"/>
      <c r="D443" s="43"/>
      <c r="E443" s="44"/>
      <c r="F443" s="39"/>
      <c r="G443" s="44"/>
      <c r="H443" s="39"/>
      <c r="I443" s="44"/>
      <c r="J443" s="39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7">
        <f t="shared" si="7"/>
        <v>0</v>
      </c>
      <c r="AJ443" s="53" t="str">
        <f>IF(ISNA(VLOOKUP(C443,Вчера_КовиВак!C:C, 1, FALSE)),"ошибка",0)</f>
        <v>ошибка</v>
      </c>
      <c r="AK443" s="55"/>
      <c r="AL443" s="53" t="e">
        <f>E443-F443-VLOOKUP(C443, Вчера_КовиВак!C:BN, 2, FALSE)</f>
        <v>#N/A</v>
      </c>
      <c r="AM443" s="53" t="e">
        <f>K443-L443-VLOOKUP(C443, Вчера_КовиВак!C:BN, 4, FALSE)</f>
        <v>#N/A</v>
      </c>
      <c r="AN443" s="53" t="e">
        <f>M443-N443-VLOOKUP(C443, Вчера_КовиВак!C:BN, 6, FALSE)</f>
        <v>#N/A</v>
      </c>
      <c r="AO443" s="53" t="e">
        <f>O443-P443-VLOOKUP(C443, Вчера_КовиВак!C:BN, 8, FALSE)</f>
        <v>#N/A</v>
      </c>
      <c r="AP443" s="53" t="e">
        <f>Q443-R443-VLOOKUP(C443, Вчера_КовиВак!C:BN, 10, FALSE)</f>
        <v>#N/A</v>
      </c>
      <c r="AQ443" s="53" t="e">
        <f>S443-T443-VLOOKUP(C443, Вчера_КовиВак!C:BN, 12, FALSE)</f>
        <v>#N/A</v>
      </c>
      <c r="AR443" s="53" t="e">
        <f>U443-V443-VLOOKUP(C443, Вчера_КовиВак!C:BN, 14, FALSE)</f>
        <v>#N/A</v>
      </c>
      <c r="AS443" s="53" t="e">
        <f>W443-X443-VLOOKUP(C443, Вчера_КовиВак!C:BN, 16, FALSE)</f>
        <v>#N/A</v>
      </c>
      <c r="AT443" s="53" t="e">
        <f>Y443-Z443-VLOOKUP(C443, Вчера_КовиВак!C:BN, 18, FALSE)</f>
        <v>#N/A</v>
      </c>
      <c r="AU443" s="53" t="e">
        <f>AA443-AB443-VLOOKUP(C443, Вчера_КовиВак!C:BN, 20, FALSE)</f>
        <v>#N/A</v>
      </c>
      <c r="AV443" s="53" t="e">
        <f>AC443-AD443-VLOOKUP(C443, Вчера_КовиВак!C:BN, 22, FALSE)</f>
        <v>#N/A</v>
      </c>
      <c r="AW443" s="53" t="e">
        <f>VLOOKUP(C443, Вчера_КовиВак!C:BN, 25, FALSE)+F443*2-Z443-AB443-AD443-AG443</f>
        <v>#N/A</v>
      </c>
      <c r="AX443" s="53" t="e">
        <f>AE443-VLOOKUP(C443,Вчера_КовиВак!C:BN, 24, FALSE)</f>
        <v>#N/A</v>
      </c>
    </row>
    <row r="444" spans="1:50" ht="50.1" customHeight="1" x14ac:dyDescent="0.25">
      <c r="A444" s="42"/>
      <c r="B444" s="42"/>
      <c r="C444" s="42"/>
      <c r="D444" s="43"/>
      <c r="E444" s="44"/>
      <c r="F444" s="39"/>
      <c r="G444" s="44"/>
      <c r="H444" s="39"/>
      <c r="I444" s="44"/>
      <c r="J444" s="39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7">
        <f t="shared" si="7"/>
        <v>0</v>
      </c>
      <c r="AJ444" s="53" t="str">
        <f>IF(ISNA(VLOOKUP(C444,Вчера_КовиВак!C:C, 1, FALSE)),"ошибка",0)</f>
        <v>ошибка</v>
      </c>
      <c r="AK444" s="55"/>
      <c r="AL444" s="53" t="e">
        <f>E444-F444-VLOOKUP(C444, Вчера_КовиВак!C:BN, 2, FALSE)</f>
        <v>#N/A</v>
      </c>
      <c r="AM444" s="53" t="e">
        <f>K444-L444-VLOOKUP(C444, Вчера_КовиВак!C:BN, 4, FALSE)</f>
        <v>#N/A</v>
      </c>
      <c r="AN444" s="53" t="e">
        <f>M444-N444-VLOOKUP(C444, Вчера_КовиВак!C:BN, 6, FALSE)</f>
        <v>#N/A</v>
      </c>
      <c r="AO444" s="53" t="e">
        <f>O444-P444-VLOOKUP(C444, Вчера_КовиВак!C:BN, 8, FALSE)</f>
        <v>#N/A</v>
      </c>
      <c r="AP444" s="53" t="e">
        <f>Q444-R444-VLOOKUP(C444, Вчера_КовиВак!C:BN, 10, FALSE)</f>
        <v>#N/A</v>
      </c>
      <c r="AQ444" s="53" t="e">
        <f>S444-T444-VLOOKUP(C444, Вчера_КовиВак!C:BN, 12, FALSE)</f>
        <v>#N/A</v>
      </c>
      <c r="AR444" s="53" t="e">
        <f>U444-V444-VLOOKUP(C444, Вчера_КовиВак!C:BN, 14, FALSE)</f>
        <v>#N/A</v>
      </c>
      <c r="AS444" s="53" t="e">
        <f>W444-X444-VLOOKUP(C444, Вчера_КовиВак!C:BN, 16, FALSE)</f>
        <v>#N/A</v>
      </c>
      <c r="AT444" s="53" t="e">
        <f>Y444-Z444-VLOOKUP(C444, Вчера_КовиВак!C:BN, 18, FALSE)</f>
        <v>#N/A</v>
      </c>
      <c r="AU444" s="53" t="e">
        <f>AA444-AB444-VLOOKUP(C444, Вчера_КовиВак!C:BN, 20, FALSE)</f>
        <v>#N/A</v>
      </c>
      <c r="AV444" s="53" t="e">
        <f>AC444-AD444-VLOOKUP(C444, Вчера_КовиВак!C:BN, 22, FALSE)</f>
        <v>#N/A</v>
      </c>
      <c r="AW444" s="53" t="e">
        <f>VLOOKUP(C444, Вчера_КовиВак!C:BN, 25, FALSE)+F444*2-Z444-AB444-AD444-AG444</f>
        <v>#N/A</v>
      </c>
      <c r="AX444" s="53" t="e">
        <f>AE444-VLOOKUP(C444,Вчера_КовиВак!C:BN, 24, FALSE)</f>
        <v>#N/A</v>
      </c>
    </row>
    <row r="445" spans="1:50" ht="50.1" customHeight="1" x14ac:dyDescent="0.25">
      <c r="A445" s="42"/>
      <c r="B445" s="42"/>
      <c r="C445" s="42"/>
      <c r="D445" s="43"/>
      <c r="E445" s="44"/>
      <c r="F445" s="39"/>
      <c r="G445" s="44"/>
      <c r="H445" s="39"/>
      <c r="I445" s="44"/>
      <c r="J445" s="39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7">
        <f t="shared" si="7"/>
        <v>0</v>
      </c>
      <c r="AJ445" s="53" t="str">
        <f>IF(ISNA(VLOOKUP(C445,Вчера_КовиВак!C:C, 1, FALSE)),"ошибка",0)</f>
        <v>ошибка</v>
      </c>
      <c r="AK445" s="55"/>
      <c r="AL445" s="53" t="e">
        <f>E445-F445-VLOOKUP(C445, Вчера_КовиВак!C:BN, 2, FALSE)</f>
        <v>#N/A</v>
      </c>
      <c r="AM445" s="53" t="e">
        <f>K445-L445-VLOOKUP(C445, Вчера_КовиВак!C:BN, 4, FALSE)</f>
        <v>#N/A</v>
      </c>
      <c r="AN445" s="53" t="e">
        <f>M445-N445-VLOOKUP(C445, Вчера_КовиВак!C:BN, 6, FALSE)</f>
        <v>#N/A</v>
      </c>
      <c r="AO445" s="53" t="e">
        <f>O445-P445-VLOOKUP(C445, Вчера_КовиВак!C:BN, 8, FALSE)</f>
        <v>#N/A</v>
      </c>
      <c r="AP445" s="53" t="e">
        <f>Q445-R445-VLOOKUP(C445, Вчера_КовиВак!C:BN, 10, FALSE)</f>
        <v>#N/A</v>
      </c>
      <c r="AQ445" s="53" t="e">
        <f>S445-T445-VLOOKUP(C445, Вчера_КовиВак!C:BN, 12, FALSE)</f>
        <v>#N/A</v>
      </c>
      <c r="AR445" s="53" t="e">
        <f>U445-V445-VLOOKUP(C445, Вчера_КовиВак!C:BN, 14, FALSE)</f>
        <v>#N/A</v>
      </c>
      <c r="AS445" s="53" t="e">
        <f>W445-X445-VLOOKUP(C445, Вчера_КовиВак!C:BN, 16, FALSE)</f>
        <v>#N/A</v>
      </c>
      <c r="AT445" s="53" t="e">
        <f>Y445-Z445-VLOOKUP(C445, Вчера_КовиВак!C:BN, 18, FALSE)</f>
        <v>#N/A</v>
      </c>
      <c r="AU445" s="53" t="e">
        <f>AA445-AB445-VLOOKUP(C445, Вчера_КовиВак!C:BN, 20, FALSE)</f>
        <v>#N/A</v>
      </c>
      <c r="AV445" s="53" t="e">
        <f>AC445-AD445-VLOOKUP(C445, Вчера_КовиВак!C:BN, 22, FALSE)</f>
        <v>#N/A</v>
      </c>
      <c r="AW445" s="53" t="e">
        <f>VLOOKUP(C445, Вчера_КовиВак!C:BN, 25, FALSE)+F445*2-Z445-AB445-AD445-AG445</f>
        <v>#N/A</v>
      </c>
      <c r="AX445" s="53" t="e">
        <f>AE445-VLOOKUP(C445,Вчера_КовиВак!C:BN, 24, FALSE)</f>
        <v>#N/A</v>
      </c>
    </row>
    <row r="446" spans="1:50" ht="50.1" customHeight="1" x14ac:dyDescent="0.25">
      <c r="A446" s="42"/>
      <c r="B446" s="42"/>
      <c r="C446" s="42"/>
      <c r="D446" s="43"/>
      <c r="E446" s="44"/>
      <c r="F446" s="39"/>
      <c r="G446" s="44"/>
      <c r="H446" s="39"/>
      <c r="I446" s="44"/>
      <c r="J446" s="39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7">
        <f t="shared" si="7"/>
        <v>0</v>
      </c>
      <c r="AJ446" s="53" t="str">
        <f>IF(ISNA(VLOOKUP(C446,Вчера_КовиВак!C:C, 1, FALSE)),"ошибка",0)</f>
        <v>ошибка</v>
      </c>
      <c r="AK446" s="55"/>
      <c r="AL446" s="53" t="e">
        <f>E446-F446-VLOOKUP(C446, Вчера_КовиВак!C:BN, 2, FALSE)</f>
        <v>#N/A</v>
      </c>
      <c r="AM446" s="53" t="e">
        <f>K446-L446-VLOOKUP(C446, Вчера_КовиВак!C:BN, 4, FALSE)</f>
        <v>#N/A</v>
      </c>
      <c r="AN446" s="53" t="e">
        <f>M446-N446-VLOOKUP(C446, Вчера_КовиВак!C:BN, 6, FALSE)</f>
        <v>#N/A</v>
      </c>
      <c r="AO446" s="53" t="e">
        <f>O446-P446-VLOOKUP(C446, Вчера_КовиВак!C:BN, 8, FALSE)</f>
        <v>#N/A</v>
      </c>
      <c r="AP446" s="53" t="e">
        <f>Q446-R446-VLOOKUP(C446, Вчера_КовиВак!C:BN, 10, FALSE)</f>
        <v>#N/A</v>
      </c>
      <c r="AQ446" s="53" t="e">
        <f>S446-T446-VLOOKUP(C446, Вчера_КовиВак!C:BN, 12, FALSE)</f>
        <v>#N/A</v>
      </c>
      <c r="AR446" s="53" t="e">
        <f>U446-V446-VLOOKUP(C446, Вчера_КовиВак!C:BN, 14, FALSE)</f>
        <v>#N/A</v>
      </c>
      <c r="AS446" s="53" t="e">
        <f>W446-X446-VLOOKUP(C446, Вчера_КовиВак!C:BN, 16, FALSE)</f>
        <v>#N/A</v>
      </c>
      <c r="AT446" s="53" t="e">
        <f>Y446-Z446-VLOOKUP(C446, Вчера_КовиВак!C:BN, 18, FALSE)</f>
        <v>#N/A</v>
      </c>
      <c r="AU446" s="53" t="e">
        <f>AA446-AB446-VLOOKUP(C446, Вчера_КовиВак!C:BN, 20, FALSE)</f>
        <v>#N/A</v>
      </c>
      <c r="AV446" s="53" t="e">
        <f>AC446-AD446-VLOOKUP(C446, Вчера_КовиВак!C:BN, 22, FALSE)</f>
        <v>#N/A</v>
      </c>
      <c r="AW446" s="53" t="e">
        <f>VLOOKUP(C446, Вчера_КовиВак!C:BN, 25, FALSE)+F446*2-Z446-AB446-AD446-AG446</f>
        <v>#N/A</v>
      </c>
      <c r="AX446" s="53" t="e">
        <f>AE446-VLOOKUP(C446,Вчера_КовиВак!C:BN, 24, FALSE)</f>
        <v>#N/A</v>
      </c>
    </row>
    <row r="447" spans="1:50" ht="50.1" customHeight="1" x14ac:dyDescent="0.25">
      <c r="A447" s="42"/>
      <c r="B447" s="42"/>
      <c r="C447" s="42"/>
      <c r="D447" s="43"/>
      <c r="E447" s="44"/>
      <c r="F447" s="39"/>
      <c r="G447" s="44"/>
      <c r="H447" s="39"/>
      <c r="I447" s="44"/>
      <c r="J447" s="39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7">
        <f t="shared" si="7"/>
        <v>0</v>
      </c>
      <c r="AJ447" s="53" t="str">
        <f>IF(ISNA(VLOOKUP(C447,Вчера_КовиВак!C:C, 1, FALSE)),"ошибка",0)</f>
        <v>ошибка</v>
      </c>
      <c r="AK447" s="55"/>
      <c r="AL447" s="53" t="e">
        <f>E447-F447-VLOOKUP(C447, Вчера_КовиВак!C:BN, 2, FALSE)</f>
        <v>#N/A</v>
      </c>
      <c r="AM447" s="53" t="e">
        <f>K447-L447-VLOOKUP(C447, Вчера_КовиВак!C:BN, 4, FALSE)</f>
        <v>#N/A</v>
      </c>
      <c r="AN447" s="53" t="e">
        <f>M447-N447-VLOOKUP(C447, Вчера_КовиВак!C:BN, 6, FALSE)</f>
        <v>#N/A</v>
      </c>
      <c r="AO447" s="53" t="e">
        <f>O447-P447-VLOOKUP(C447, Вчера_КовиВак!C:BN, 8, FALSE)</f>
        <v>#N/A</v>
      </c>
      <c r="AP447" s="53" t="e">
        <f>Q447-R447-VLOOKUP(C447, Вчера_КовиВак!C:BN, 10, FALSE)</f>
        <v>#N/A</v>
      </c>
      <c r="AQ447" s="53" t="e">
        <f>S447-T447-VLOOKUP(C447, Вчера_КовиВак!C:BN, 12, FALSE)</f>
        <v>#N/A</v>
      </c>
      <c r="AR447" s="53" t="e">
        <f>U447-V447-VLOOKUP(C447, Вчера_КовиВак!C:BN, 14, FALSE)</f>
        <v>#N/A</v>
      </c>
      <c r="AS447" s="53" t="e">
        <f>W447-X447-VLOOKUP(C447, Вчера_КовиВак!C:BN, 16, FALSE)</f>
        <v>#N/A</v>
      </c>
      <c r="AT447" s="53" t="e">
        <f>Y447-Z447-VLOOKUP(C447, Вчера_КовиВак!C:BN, 18, FALSE)</f>
        <v>#N/A</v>
      </c>
      <c r="AU447" s="53" t="e">
        <f>AA447-AB447-VLOOKUP(C447, Вчера_КовиВак!C:BN, 20, FALSE)</f>
        <v>#N/A</v>
      </c>
      <c r="AV447" s="53" t="e">
        <f>AC447-AD447-VLOOKUP(C447, Вчера_КовиВак!C:BN, 22, FALSE)</f>
        <v>#N/A</v>
      </c>
      <c r="AW447" s="53" t="e">
        <f>VLOOKUP(C447, Вчера_КовиВак!C:BN, 25, FALSE)+F447*2-Z447-AB447-AD447-AG447</f>
        <v>#N/A</v>
      </c>
      <c r="AX447" s="53" t="e">
        <f>AE447-VLOOKUP(C447,Вчера_КовиВак!C:BN, 24, FALSE)</f>
        <v>#N/A</v>
      </c>
    </row>
    <row r="448" spans="1:50" ht="50.1" customHeight="1" x14ac:dyDescent="0.25">
      <c r="A448" s="42"/>
      <c r="B448" s="42"/>
      <c r="C448" s="42"/>
      <c r="D448" s="43"/>
      <c r="E448" s="44"/>
      <c r="F448" s="39"/>
      <c r="G448" s="44"/>
      <c r="H448" s="39"/>
      <c r="I448" s="44"/>
      <c r="J448" s="39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7">
        <f t="shared" si="7"/>
        <v>0</v>
      </c>
      <c r="AJ448" s="53" t="str">
        <f>IF(ISNA(VLOOKUP(C448,Вчера_КовиВак!C:C, 1, FALSE)),"ошибка",0)</f>
        <v>ошибка</v>
      </c>
      <c r="AK448" s="55"/>
      <c r="AL448" s="53" t="e">
        <f>E448-F448-VLOOKUP(C448, Вчера_КовиВак!C:BN, 2, FALSE)</f>
        <v>#N/A</v>
      </c>
      <c r="AM448" s="53" t="e">
        <f>K448-L448-VLOOKUP(C448, Вчера_КовиВак!C:BN, 4, FALSE)</f>
        <v>#N/A</v>
      </c>
      <c r="AN448" s="53" t="e">
        <f>M448-N448-VLOOKUP(C448, Вчера_КовиВак!C:BN, 6, FALSE)</f>
        <v>#N/A</v>
      </c>
      <c r="AO448" s="53" t="e">
        <f>O448-P448-VLOOKUP(C448, Вчера_КовиВак!C:BN, 8, FALSE)</f>
        <v>#N/A</v>
      </c>
      <c r="AP448" s="53" t="e">
        <f>Q448-R448-VLOOKUP(C448, Вчера_КовиВак!C:BN, 10, FALSE)</f>
        <v>#N/A</v>
      </c>
      <c r="AQ448" s="53" t="e">
        <f>S448-T448-VLOOKUP(C448, Вчера_КовиВак!C:BN, 12, FALSE)</f>
        <v>#N/A</v>
      </c>
      <c r="AR448" s="53" t="e">
        <f>U448-V448-VLOOKUP(C448, Вчера_КовиВак!C:BN, 14, FALSE)</f>
        <v>#N/A</v>
      </c>
      <c r="AS448" s="53" t="e">
        <f>W448-X448-VLOOKUP(C448, Вчера_КовиВак!C:BN, 16, FALSE)</f>
        <v>#N/A</v>
      </c>
      <c r="AT448" s="53" t="e">
        <f>Y448-Z448-VLOOKUP(C448, Вчера_КовиВак!C:BN, 18, FALSE)</f>
        <v>#N/A</v>
      </c>
      <c r="AU448" s="53" t="e">
        <f>AA448-AB448-VLOOKUP(C448, Вчера_КовиВак!C:BN, 20, FALSE)</f>
        <v>#N/A</v>
      </c>
      <c r="AV448" s="53" t="e">
        <f>AC448-AD448-VLOOKUP(C448, Вчера_КовиВак!C:BN, 22, FALSE)</f>
        <v>#N/A</v>
      </c>
      <c r="AW448" s="53" t="e">
        <f>VLOOKUP(C448, Вчера_КовиВак!C:BN, 25, FALSE)+F448*2-Z448-AB448-AD448-AG448</f>
        <v>#N/A</v>
      </c>
      <c r="AX448" s="53" t="e">
        <f>AE448-VLOOKUP(C448,Вчера_КовиВак!C:BN, 24, FALSE)</f>
        <v>#N/A</v>
      </c>
    </row>
    <row r="449" spans="1:50" ht="50.1" customHeight="1" x14ac:dyDescent="0.25">
      <c r="A449" s="42"/>
      <c r="B449" s="42"/>
      <c r="C449" s="42"/>
      <c r="D449" s="43"/>
      <c r="E449" s="44"/>
      <c r="F449" s="39"/>
      <c r="G449" s="44"/>
      <c r="H449" s="39"/>
      <c r="I449" s="44"/>
      <c r="J449" s="39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7">
        <f t="shared" si="7"/>
        <v>0</v>
      </c>
      <c r="AJ449" s="53" t="str">
        <f>IF(ISNA(VLOOKUP(C449,Вчера_КовиВак!C:C, 1, FALSE)),"ошибка",0)</f>
        <v>ошибка</v>
      </c>
      <c r="AK449" s="55"/>
      <c r="AL449" s="53" t="e">
        <f>E449-F449-VLOOKUP(C449, Вчера_КовиВак!C:BN, 2, FALSE)</f>
        <v>#N/A</v>
      </c>
      <c r="AM449" s="53" t="e">
        <f>K449-L449-VLOOKUP(C449, Вчера_КовиВак!C:BN, 4, FALSE)</f>
        <v>#N/A</v>
      </c>
      <c r="AN449" s="53" t="e">
        <f>M449-N449-VLOOKUP(C449, Вчера_КовиВак!C:BN, 6, FALSE)</f>
        <v>#N/A</v>
      </c>
      <c r="AO449" s="53" t="e">
        <f>O449-P449-VLOOKUP(C449, Вчера_КовиВак!C:BN, 8, FALSE)</f>
        <v>#N/A</v>
      </c>
      <c r="AP449" s="53" t="e">
        <f>Q449-R449-VLOOKUP(C449, Вчера_КовиВак!C:BN, 10, FALSE)</f>
        <v>#N/A</v>
      </c>
      <c r="AQ449" s="53" t="e">
        <f>S449-T449-VLOOKUP(C449, Вчера_КовиВак!C:BN, 12, FALSE)</f>
        <v>#N/A</v>
      </c>
      <c r="AR449" s="53" t="e">
        <f>U449-V449-VLOOKUP(C449, Вчера_КовиВак!C:BN, 14, FALSE)</f>
        <v>#N/A</v>
      </c>
      <c r="AS449" s="53" t="e">
        <f>W449-X449-VLOOKUP(C449, Вчера_КовиВак!C:BN, 16, FALSE)</f>
        <v>#N/A</v>
      </c>
      <c r="AT449" s="53" t="e">
        <f>Y449-Z449-VLOOKUP(C449, Вчера_КовиВак!C:BN, 18, FALSE)</f>
        <v>#N/A</v>
      </c>
      <c r="AU449" s="53" t="e">
        <f>AA449-AB449-VLOOKUP(C449, Вчера_КовиВак!C:BN, 20, FALSE)</f>
        <v>#N/A</v>
      </c>
      <c r="AV449" s="53" t="e">
        <f>AC449-AD449-VLOOKUP(C449, Вчера_КовиВак!C:BN, 22, FALSE)</f>
        <v>#N/A</v>
      </c>
      <c r="AW449" s="53" t="e">
        <f>VLOOKUP(C449, Вчера_КовиВак!C:BN, 25, FALSE)+F449*2-Z449-AB449-AD449-AG449</f>
        <v>#N/A</v>
      </c>
      <c r="AX449" s="53" t="e">
        <f>AE449-VLOOKUP(C449,Вчера_КовиВак!C:BN, 24, FALSE)</f>
        <v>#N/A</v>
      </c>
    </row>
    <row r="450" spans="1:50" ht="50.1" customHeight="1" x14ac:dyDescent="0.25">
      <c r="A450" s="42"/>
      <c r="B450" s="42"/>
      <c r="C450" s="42"/>
      <c r="D450" s="43"/>
      <c r="E450" s="44"/>
      <c r="F450" s="39"/>
      <c r="G450" s="44"/>
      <c r="H450" s="39"/>
      <c r="I450" s="44"/>
      <c r="J450" s="39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7">
        <f t="shared" si="7"/>
        <v>0</v>
      </c>
      <c r="AJ450" s="53" t="str">
        <f>IF(ISNA(VLOOKUP(C450,Вчера_КовиВак!C:C, 1, FALSE)),"ошибка",0)</f>
        <v>ошибка</v>
      </c>
      <c r="AK450" s="55"/>
      <c r="AL450" s="53" t="e">
        <f>E450-F450-VLOOKUP(C450, Вчера_КовиВак!C:BN, 2, FALSE)</f>
        <v>#N/A</v>
      </c>
      <c r="AM450" s="53" t="e">
        <f>K450-L450-VLOOKUP(C450, Вчера_КовиВак!C:BN, 4, FALSE)</f>
        <v>#N/A</v>
      </c>
      <c r="AN450" s="53" t="e">
        <f>M450-N450-VLOOKUP(C450, Вчера_КовиВак!C:BN, 6, FALSE)</f>
        <v>#N/A</v>
      </c>
      <c r="AO450" s="53" t="e">
        <f>O450-P450-VLOOKUP(C450, Вчера_КовиВак!C:BN, 8, FALSE)</f>
        <v>#N/A</v>
      </c>
      <c r="AP450" s="53" t="e">
        <f>Q450-R450-VLOOKUP(C450, Вчера_КовиВак!C:BN, 10, FALSE)</f>
        <v>#N/A</v>
      </c>
      <c r="AQ450" s="53" t="e">
        <f>S450-T450-VLOOKUP(C450, Вчера_КовиВак!C:BN, 12, FALSE)</f>
        <v>#N/A</v>
      </c>
      <c r="AR450" s="53" t="e">
        <f>U450-V450-VLOOKUP(C450, Вчера_КовиВак!C:BN, 14, FALSE)</f>
        <v>#N/A</v>
      </c>
      <c r="AS450" s="53" t="e">
        <f>W450-X450-VLOOKUP(C450, Вчера_КовиВак!C:BN, 16, FALSE)</f>
        <v>#N/A</v>
      </c>
      <c r="AT450" s="53" t="e">
        <f>Y450-Z450-VLOOKUP(C450, Вчера_КовиВак!C:BN, 18, FALSE)</f>
        <v>#N/A</v>
      </c>
      <c r="AU450" s="53" t="e">
        <f>AA450-AB450-VLOOKUP(C450, Вчера_КовиВак!C:BN, 20, FALSE)</f>
        <v>#N/A</v>
      </c>
      <c r="AV450" s="53" t="e">
        <f>AC450-AD450-VLOOKUP(C450, Вчера_КовиВак!C:BN, 22, FALSE)</f>
        <v>#N/A</v>
      </c>
      <c r="AW450" s="53" t="e">
        <f>VLOOKUP(C450, Вчера_КовиВак!C:BN, 25, FALSE)+F450*2-Z450-AB450-AD450-AG450</f>
        <v>#N/A</v>
      </c>
      <c r="AX450" s="53" t="e">
        <f>AE450-VLOOKUP(C450,Вчера_КовиВак!C:BN, 24, FALSE)</f>
        <v>#N/A</v>
      </c>
    </row>
    <row r="451" spans="1:50" ht="50.1" customHeight="1" x14ac:dyDescent="0.25">
      <c r="A451" s="42"/>
      <c r="B451" s="42"/>
      <c r="C451" s="42"/>
      <c r="D451" s="43"/>
      <c r="E451" s="44"/>
      <c r="F451" s="39"/>
      <c r="G451" s="44"/>
      <c r="H451" s="39"/>
      <c r="I451" s="44"/>
      <c r="J451" s="39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7">
        <f t="shared" si="7"/>
        <v>0</v>
      </c>
      <c r="AJ451" s="53" t="str">
        <f>IF(ISNA(VLOOKUP(C451,Вчера_КовиВак!C:C, 1, FALSE)),"ошибка",0)</f>
        <v>ошибка</v>
      </c>
      <c r="AK451" s="55"/>
      <c r="AL451" s="53" t="e">
        <f>E451-F451-VLOOKUP(C451, Вчера_КовиВак!C:BN, 2, FALSE)</f>
        <v>#N/A</v>
      </c>
      <c r="AM451" s="53" t="e">
        <f>K451-L451-VLOOKUP(C451, Вчера_КовиВак!C:BN, 4, FALSE)</f>
        <v>#N/A</v>
      </c>
      <c r="AN451" s="53" t="e">
        <f>M451-N451-VLOOKUP(C451, Вчера_КовиВак!C:BN, 6, FALSE)</f>
        <v>#N/A</v>
      </c>
      <c r="AO451" s="53" t="e">
        <f>O451-P451-VLOOKUP(C451, Вчера_КовиВак!C:BN, 8, FALSE)</f>
        <v>#N/A</v>
      </c>
      <c r="AP451" s="53" t="e">
        <f>Q451-R451-VLOOKUP(C451, Вчера_КовиВак!C:BN, 10, FALSE)</f>
        <v>#N/A</v>
      </c>
      <c r="AQ451" s="53" t="e">
        <f>S451-T451-VLOOKUP(C451, Вчера_КовиВак!C:BN, 12, FALSE)</f>
        <v>#N/A</v>
      </c>
      <c r="AR451" s="53" t="e">
        <f>U451-V451-VLOOKUP(C451, Вчера_КовиВак!C:BN, 14, FALSE)</f>
        <v>#N/A</v>
      </c>
      <c r="AS451" s="53" t="e">
        <f>W451-X451-VLOOKUP(C451, Вчера_КовиВак!C:BN, 16, FALSE)</f>
        <v>#N/A</v>
      </c>
      <c r="AT451" s="53" t="e">
        <f>Y451-Z451-VLOOKUP(C451, Вчера_КовиВак!C:BN, 18, FALSE)</f>
        <v>#N/A</v>
      </c>
      <c r="AU451" s="53" t="e">
        <f>AA451-AB451-VLOOKUP(C451, Вчера_КовиВак!C:BN, 20, FALSE)</f>
        <v>#N/A</v>
      </c>
      <c r="AV451" s="53" t="e">
        <f>AC451-AD451-VLOOKUP(C451, Вчера_КовиВак!C:BN, 22, FALSE)</f>
        <v>#N/A</v>
      </c>
      <c r="AW451" s="53" t="e">
        <f>VLOOKUP(C451, Вчера_КовиВак!C:BN, 25, FALSE)+F451*2-Z451-AB451-AD451-AG451</f>
        <v>#N/A</v>
      </c>
      <c r="AX451" s="53" t="e">
        <f>AE451-VLOOKUP(C451,Вчера_КовиВак!C:BN, 24, FALSE)</f>
        <v>#N/A</v>
      </c>
    </row>
    <row r="452" spans="1:50" ht="50.1" customHeight="1" x14ac:dyDescent="0.25">
      <c r="A452" s="42"/>
      <c r="B452" s="42"/>
      <c r="C452" s="42"/>
      <c r="D452" s="43"/>
      <c r="E452" s="44"/>
      <c r="F452" s="39"/>
      <c r="G452" s="44"/>
      <c r="H452" s="39"/>
      <c r="I452" s="44"/>
      <c r="J452" s="39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7">
        <f t="shared" ref="AI452:AI515" si="8">E452*2-Y452-AA452-AC452</f>
        <v>0</v>
      </c>
      <c r="AJ452" s="53" t="str">
        <f>IF(ISNA(VLOOKUP(C452,Вчера_КовиВак!C:C, 1, FALSE)),"ошибка",0)</f>
        <v>ошибка</v>
      </c>
      <c r="AK452" s="55"/>
      <c r="AL452" s="53" t="e">
        <f>E452-F452-VLOOKUP(C452, Вчера_КовиВак!C:BN, 2, FALSE)</f>
        <v>#N/A</v>
      </c>
      <c r="AM452" s="53" t="e">
        <f>K452-L452-VLOOKUP(C452, Вчера_КовиВак!C:BN, 4, FALSE)</f>
        <v>#N/A</v>
      </c>
      <c r="AN452" s="53" t="e">
        <f>M452-N452-VLOOKUP(C452, Вчера_КовиВак!C:BN, 6, FALSE)</f>
        <v>#N/A</v>
      </c>
      <c r="AO452" s="53" t="e">
        <f>O452-P452-VLOOKUP(C452, Вчера_КовиВак!C:BN, 8, FALSE)</f>
        <v>#N/A</v>
      </c>
      <c r="AP452" s="53" t="e">
        <f>Q452-R452-VLOOKUP(C452, Вчера_КовиВак!C:BN, 10, FALSE)</f>
        <v>#N/A</v>
      </c>
      <c r="AQ452" s="53" t="e">
        <f>S452-T452-VLOOKUP(C452, Вчера_КовиВак!C:BN, 12, FALSE)</f>
        <v>#N/A</v>
      </c>
      <c r="AR452" s="53" t="e">
        <f>U452-V452-VLOOKUP(C452, Вчера_КовиВак!C:BN, 14, FALSE)</f>
        <v>#N/A</v>
      </c>
      <c r="AS452" s="53" t="e">
        <f>W452-X452-VLOOKUP(C452, Вчера_КовиВак!C:BN, 16, FALSE)</f>
        <v>#N/A</v>
      </c>
      <c r="AT452" s="53" t="e">
        <f>Y452-Z452-VLOOKUP(C452, Вчера_КовиВак!C:BN, 18, FALSE)</f>
        <v>#N/A</v>
      </c>
      <c r="AU452" s="53" t="e">
        <f>AA452-AB452-VLOOKUP(C452, Вчера_КовиВак!C:BN, 20, FALSE)</f>
        <v>#N/A</v>
      </c>
      <c r="AV452" s="53" t="e">
        <f>AC452-AD452-VLOOKUP(C452, Вчера_КовиВак!C:BN, 22, FALSE)</f>
        <v>#N/A</v>
      </c>
      <c r="AW452" s="53" t="e">
        <f>VLOOKUP(C452, Вчера_КовиВак!C:BN, 25, FALSE)+F452*2-Z452-AB452-AD452-AG452</f>
        <v>#N/A</v>
      </c>
      <c r="AX452" s="53" t="e">
        <f>AE452-VLOOKUP(C452,Вчера_КовиВак!C:BN, 24, FALSE)</f>
        <v>#N/A</v>
      </c>
    </row>
    <row r="453" spans="1:50" ht="50.1" customHeight="1" x14ac:dyDescent="0.25">
      <c r="A453" s="42"/>
      <c r="B453" s="42"/>
      <c r="C453" s="42"/>
      <c r="D453" s="43"/>
      <c r="E453" s="44"/>
      <c r="F453" s="39"/>
      <c r="G453" s="44"/>
      <c r="H453" s="39"/>
      <c r="I453" s="44"/>
      <c r="J453" s="39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7">
        <f t="shared" si="8"/>
        <v>0</v>
      </c>
      <c r="AJ453" s="53" t="str">
        <f>IF(ISNA(VLOOKUP(C453,Вчера_КовиВак!C:C, 1, FALSE)),"ошибка",0)</f>
        <v>ошибка</v>
      </c>
      <c r="AK453" s="55"/>
      <c r="AL453" s="53" t="e">
        <f>E453-F453-VLOOKUP(C453, Вчера_КовиВак!C:BN, 2, FALSE)</f>
        <v>#N/A</v>
      </c>
      <c r="AM453" s="53" t="e">
        <f>K453-L453-VLOOKUP(C453, Вчера_КовиВак!C:BN, 4, FALSE)</f>
        <v>#N/A</v>
      </c>
      <c r="AN453" s="53" t="e">
        <f>M453-N453-VLOOKUP(C453, Вчера_КовиВак!C:BN, 6, FALSE)</f>
        <v>#N/A</v>
      </c>
      <c r="AO453" s="53" t="e">
        <f>O453-P453-VLOOKUP(C453, Вчера_КовиВак!C:BN, 8, FALSE)</f>
        <v>#N/A</v>
      </c>
      <c r="AP453" s="53" t="e">
        <f>Q453-R453-VLOOKUP(C453, Вчера_КовиВак!C:BN, 10, FALSE)</f>
        <v>#N/A</v>
      </c>
      <c r="AQ453" s="53" t="e">
        <f>S453-T453-VLOOKUP(C453, Вчера_КовиВак!C:BN, 12, FALSE)</f>
        <v>#N/A</v>
      </c>
      <c r="AR453" s="53" t="e">
        <f>U453-V453-VLOOKUP(C453, Вчера_КовиВак!C:BN, 14, FALSE)</f>
        <v>#N/A</v>
      </c>
      <c r="AS453" s="53" t="e">
        <f>W453-X453-VLOOKUP(C453, Вчера_КовиВак!C:BN, 16, FALSE)</f>
        <v>#N/A</v>
      </c>
      <c r="AT453" s="53" t="e">
        <f>Y453-Z453-VLOOKUP(C453, Вчера_КовиВак!C:BN, 18, FALSE)</f>
        <v>#N/A</v>
      </c>
      <c r="AU453" s="53" t="e">
        <f>AA453-AB453-VLOOKUP(C453, Вчера_КовиВак!C:BN, 20, FALSE)</f>
        <v>#N/A</v>
      </c>
      <c r="AV453" s="53" t="e">
        <f>AC453-AD453-VLOOKUP(C453, Вчера_КовиВак!C:BN, 22, FALSE)</f>
        <v>#N/A</v>
      </c>
      <c r="AW453" s="53" t="e">
        <f>VLOOKUP(C453, Вчера_КовиВак!C:BN, 25, FALSE)+F453*2-Z453-AB453-AD453-AG453</f>
        <v>#N/A</v>
      </c>
      <c r="AX453" s="53" t="e">
        <f>AE453-VLOOKUP(C453,Вчера_КовиВак!C:BN, 24, FALSE)</f>
        <v>#N/A</v>
      </c>
    </row>
    <row r="454" spans="1:50" ht="50.1" customHeight="1" x14ac:dyDescent="0.25">
      <c r="A454" s="42"/>
      <c r="B454" s="42"/>
      <c r="C454" s="42"/>
      <c r="D454" s="43"/>
      <c r="E454" s="44"/>
      <c r="F454" s="39"/>
      <c r="G454" s="44"/>
      <c r="H454" s="39"/>
      <c r="I454" s="44"/>
      <c r="J454" s="39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7">
        <f t="shared" si="8"/>
        <v>0</v>
      </c>
      <c r="AJ454" s="53" t="str">
        <f>IF(ISNA(VLOOKUP(C454,Вчера_КовиВак!C:C, 1, FALSE)),"ошибка",0)</f>
        <v>ошибка</v>
      </c>
      <c r="AK454" s="55"/>
      <c r="AL454" s="53" t="e">
        <f>E454-F454-VLOOKUP(C454, Вчера_КовиВак!C:BN, 2, FALSE)</f>
        <v>#N/A</v>
      </c>
      <c r="AM454" s="53" t="e">
        <f>K454-L454-VLOOKUP(C454, Вчера_КовиВак!C:BN, 4, FALSE)</f>
        <v>#N/A</v>
      </c>
      <c r="AN454" s="53" t="e">
        <f>M454-N454-VLOOKUP(C454, Вчера_КовиВак!C:BN, 6, FALSE)</f>
        <v>#N/A</v>
      </c>
      <c r="AO454" s="53" t="e">
        <f>O454-P454-VLOOKUP(C454, Вчера_КовиВак!C:BN, 8, FALSE)</f>
        <v>#N/A</v>
      </c>
      <c r="AP454" s="53" t="e">
        <f>Q454-R454-VLOOKUP(C454, Вчера_КовиВак!C:BN, 10, FALSE)</f>
        <v>#N/A</v>
      </c>
      <c r="AQ454" s="53" t="e">
        <f>S454-T454-VLOOKUP(C454, Вчера_КовиВак!C:BN, 12, FALSE)</f>
        <v>#N/A</v>
      </c>
      <c r="AR454" s="53" t="e">
        <f>U454-V454-VLOOKUP(C454, Вчера_КовиВак!C:BN, 14, FALSE)</f>
        <v>#N/A</v>
      </c>
      <c r="AS454" s="53" t="e">
        <f>W454-X454-VLOOKUP(C454, Вчера_КовиВак!C:BN, 16, FALSE)</f>
        <v>#N/A</v>
      </c>
      <c r="AT454" s="53" t="e">
        <f>Y454-Z454-VLOOKUP(C454, Вчера_КовиВак!C:BN, 18, FALSE)</f>
        <v>#N/A</v>
      </c>
      <c r="AU454" s="53" t="e">
        <f>AA454-AB454-VLOOKUP(C454, Вчера_КовиВак!C:BN, 20, FALSE)</f>
        <v>#N/A</v>
      </c>
      <c r="AV454" s="53" t="e">
        <f>AC454-AD454-VLOOKUP(C454, Вчера_КовиВак!C:BN, 22, FALSE)</f>
        <v>#N/A</v>
      </c>
      <c r="AW454" s="53" t="e">
        <f>VLOOKUP(C454, Вчера_КовиВак!C:BN, 25, FALSE)+F454*2-Z454-AB454-AD454-AG454</f>
        <v>#N/A</v>
      </c>
      <c r="AX454" s="53" t="e">
        <f>AE454-VLOOKUP(C454,Вчера_КовиВак!C:BN, 24, FALSE)</f>
        <v>#N/A</v>
      </c>
    </row>
    <row r="455" spans="1:50" ht="50.1" customHeight="1" x14ac:dyDescent="0.25">
      <c r="A455" s="42"/>
      <c r="B455" s="42"/>
      <c r="C455" s="42"/>
      <c r="D455" s="43"/>
      <c r="E455" s="44"/>
      <c r="F455" s="39"/>
      <c r="G455" s="44"/>
      <c r="H455" s="39"/>
      <c r="I455" s="44"/>
      <c r="J455" s="39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7">
        <f t="shared" si="8"/>
        <v>0</v>
      </c>
      <c r="AJ455" s="53" t="str">
        <f>IF(ISNA(VLOOKUP(C455,Вчера_КовиВак!C:C, 1, FALSE)),"ошибка",0)</f>
        <v>ошибка</v>
      </c>
      <c r="AK455" s="55"/>
      <c r="AL455" s="53" t="e">
        <f>E455-F455-VLOOKUP(C455, Вчера_КовиВак!C:BN, 2, FALSE)</f>
        <v>#N/A</v>
      </c>
      <c r="AM455" s="53" t="e">
        <f>K455-L455-VLOOKUP(C455, Вчера_КовиВак!C:BN, 4, FALSE)</f>
        <v>#N/A</v>
      </c>
      <c r="AN455" s="53" t="e">
        <f>M455-N455-VLOOKUP(C455, Вчера_КовиВак!C:BN, 6, FALSE)</f>
        <v>#N/A</v>
      </c>
      <c r="AO455" s="53" t="e">
        <f>O455-P455-VLOOKUP(C455, Вчера_КовиВак!C:BN, 8, FALSE)</f>
        <v>#N/A</v>
      </c>
      <c r="AP455" s="53" t="e">
        <f>Q455-R455-VLOOKUP(C455, Вчера_КовиВак!C:BN, 10, FALSE)</f>
        <v>#N/A</v>
      </c>
      <c r="AQ455" s="53" t="e">
        <f>S455-T455-VLOOKUP(C455, Вчера_КовиВак!C:BN, 12, FALSE)</f>
        <v>#N/A</v>
      </c>
      <c r="AR455" s="53" t="e">
        <f>U455-V455-VLOOKUP(C455, Вчера_КовиВак!C:BN, 14, FALSE)</f>
        <v>#N/A</v>
      </c>
      <c r="AS455" s="53" t="e">
        <f>W455-X455-VLOOKUP(C455, Вчера_КовиВак!C:BN, 16, FALSE)</f>
        <v>#N/A</v>
      </c>
      <c r="AT455" s="53" t="e">
        <f>Y455-Z455-VLOOKUP(C455, Вчера_КовиВак!C:BN, 18, FALSE)</f>
        <v>#N/A</v>
      </c>
      <c r="AU455" s="53" t="e">
        <f>AA455-AB455-VLOOKUP(C455, Вчера_КовиВак!C:BN, 20, FALSE)</f>
        <v>#N/A</v>
      </c>
      <c r="AV455" s="53" t="e">
        <f>AC455-AD455-VLOOKUP(C455, Вчера_КовиВак!C:BN, 22, FALSE)</f>
        <v>#N/A</v>
      </c>
      <c r="AW455" s="53" t="e">
        <f>VLOOKUP(C455, Вчера_КовиВак!C:BN, 25, FALSE)+F455*2-Z455-AB455-AD455-AG455</f>
        <v>#N/A</v>
      </c>
      <c r="AX455" s="53" t="e">
        <f>AE455-VLOOKUP(C455,Вчера_КовиВак!C:BN, 24, FALSE)</f>
        <v>#N/A</v>
      </c>
    </row>
    <row r="456" spans="1:50" ht="50.1" customHeight="1" x14ac:dyDescent="0.25">
      <c r="A456" s="42"/>
      <c r="B456" s="42"/>
      <c r="C456" s="42"/>
      <c r="D456" s="43"/>
      <c r="E456" s="44"/>
      <c r="F456" s="39"/>
      <c r="G456" s="44"/>
      <c r="H456" s="39"/>
      <c r="I456" s="44"/>
      <c r="J456" s="39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7">
        <f t="shared" si="8"/>
        <v>0</v>
      </c>
      <c r="AJ456" s="53" t="str">
        <f>IF(ISNA(VLOOKUP(C456,Вчера_КовиВак!C:C, 1, FALSE)),"ошибка",0)</f>
        <v>ошибка</v>
      </c>
      <c r="AK456" s="55"/>
      <c r="AL456" s="53" t="e">
        <f>E456-F456-VLOOKUP(C456, Вчера_КовиВак!C:BN, 2, FALSE)</f>
        <v>#N/A</v>
      </c>
      <c r="AM456" s="53" t="e">
        <f>K456-L456-VLOOKUP(C456, Вчера_КовиВак!C:BN, 4, FALSE)</f>
        <v>#N/A</v>
      </c>
      <c r="AN456" s="53" t="e">
        <f>M456-N456-VLOOKUP(C456, Вчера_КовиВак!C:BN, 6, FALSE)</f>
        <v>#N/A</v>
      </c>
      <c r="AO456" s="53" t="e">
        <f>O456-P456-VLOOKUP(C456, Вчера_КовиВак!C:BN, 8, FALSE)</f>
        <v>#N/A</v>
      </c>
      <c r="AP456" s="53" t="e">
        <f>Q456-R456-VLOOKUP(C456, Вчера_КовиВак!C:BN, 10, FALSE)</f>
        <v>#N/A</v>
      </c>
      <c r="AQ456" s="53" t="e">
        <f>S456-T456-VLOOKUP(C456, Вчера_КовиВак!C:BN, 12, FALSE)</f>
        <v>#N/A</v>
      </c>
      <c r="AR456" s="53" t="e">
        <f>U456-V456-VLOOKUP(C456, Вчера_КовиВак!C:BN, 14, FALSE)</f>
        <v>#N/A</v>
      </c>
      <c r="AS456" s="53" t="e">
        <f>W456-X456-VLOOKUP(C456, Вчера_КовиВак!C:BN, 16, FALSE)</f>
        <v>#N/A</v>
      </c>
      <c r="AT456" s="53" t="e">
        <f>Y456-Z456-VLOOKUP(C456, Вчера_КовиВак!C:BN, 18, FALSE)</f>
        <v>#N/A</v>
      </c>
      <c r="AU456" s="53" t="e">
        <f>AA456-AB456-VLOOKUP(C456, Вчера_КовиВак!C:BN, 20, FALSE)</f>
        <v>#N/A</v>
      </c>
      <c r="AV456" s="53" t="e">
        <f>AC456-AD456-VLOOKUP(C456, Вчера_КовиВак!C:BN, 22, FALSE)</f>
        <v>#N/A</v>
      </c>
      <c r="AW456" s="53" t="e">
        <f>VLOOKUP(C456, Вчера_КовиВак!C:BN, 25, FALSE)+F456*2-Z456-AB456-AD456-AG456</f>
        <v>#N/A</v>
      </c>
      <c r="AX456" s="53" t="e">
        <f>AE456-VLOOKUP(C456,Вчера_КовиВак!C:BN, 24, FALSE)</f>
        <v>#N/A</v>
      </c>
    </row>
    <row r="457" spans="1:50" ht="50.1" customHeight="1" x14ac:dyDescent="0.25">
      <c r="A457" s="42"/>
      <c r="B457" s="42"/>
      <c r="C457" s="42"/>
      <c r="D457" s="43"/>
      <c r="E457" s="44"/>
      <c r="F457" s="39"/>
      <c r="G457" s="44"/>
      <c r="H457" s="39"/>
      <c r="I457" s="44"/>
      <c r="J457" s="39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7">
        <f t="shared" si="8"/>
        <v>0</v>
      </c>
      <c r="AJ457" s="53" t="str">
        <f>IF(ISNA(VLOOKUP(C457,Вчера_КовиВак!C:C, 1, FALSE)),"ошибка",0)</f>
        <v>ошибка</v>
      </c>
      <c r="AK457" s="55"/>
      <c r="AL457" s="53" t="e">
        <f>E457-F457-VLOOKUP(C457, Вчера_КовиВак!C:BN, 2, FALSE)</f>
        <v>#N/A</v>
      </c>
      <c r="AM457" s="53" t="e">
        <f>K457-L457-VLOOKUP(C457, Вчера_КовиВак!C:BN, 4, FALSE)</f>
        <v>#N/A</v>
      </c>
      <c r="AN457" s="53" t="e">
        <f>M457-N457-VLOOKUP(C457, Вчера_КовиВак!C:BN, 6, FALSE)</f>
        <v>#N/A</v>
      </c>
      <c r="AO457" s="53" t="e">
        <f>O457-P457-VLOOKUP(C457, Вчера_КовиВак!C:BN, 8, FALSE)</f>
        <v>#N/A</v>
      </c>
      <c r="AP457" s="53" t="e">
        <f>Q457-R457-VLOOKUP(C457, Вчера_КовиВак!C:BN, 10, FALSE)</f>
        <v>#N/A</v>
      </c>
      <c r="AQ457" s="53" t="e">
        <f>S457-T457-VLOOKUP(C457, Вчера_КовиВак!C:BN, 12, FALSE)</f>
        <v>#N/A</v>
      </c>
      <c r="AR457" s="53" t="e">
        <f>U457-V457-VLOOKUP(C457, Вчера_КовиВак!C:BN, 14, FALSE)</f>
        <v>#N/A</v>
      </c>
      <c r="AS457" s="53" t="e">
        <f>W457-X457-VLOOKUP(C457, Вчера_КовиВак!C:BN, 16, FALSE)</f>
        <v>#N/A</v>
      </c>
      <c r="AT457" s="53" t="e">
        <f>Y457-Z457-VLOOKUP(C457, Вчера_КовиВак!C:BN, 18, FALSE)</f>
        <v>#N/A</v>
      </c>
      <c r="AU457" s="53" t="e">
        <f>AA457-AB457-VLOOKUP(C457, Вчера_КовиВак!C:BN, 20, FALSE)</f>
        <v>#N/A</v>
      </c>
      <c r="AV457" s="53" t="e">
        <f>AC457-AD457-VLOOKUP(C457, Вчера_КовиВак!C:BN, 22, FALSE)</f>
        <v>#N/A</v>
      </c>
      <c r="AW457" s="53" t="e">
        <f>VLOOKUP(C457, Вчера_КовиВак!C:BN, 25, FALSE)+F457*2-Z457-AB457-AD457-AG457</f>
        <v>#N/A</v>
      </c>
      <c r="AX457" s="53" t="e">
        <f>AE457-VLOOKUP(C457,Вчера_КовиВак!C:BN, 24, FALSE)</f>
        <v>#N/A</v>
      </c>
    </row>
    <row r="458" spans="1:50" ht="50.1" customHeight="1" x14ac:dyDescent="0.25">
      <c r="A458" s="42"/>
      <c r="B458" s="42"/>
      <c r="C458" s="42"/>
      <c r="D458" s="43"/>
      <c r="E458" s="44"/>
      <c r="F458" s="39"/>
      <c r="G458" s="44"/>
      <c r="H458" s="39"/>
      <c r="I458" s="44"/>
      <c r="J458" s="39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7">
        <f t="shared" si="8"/>
        <v>0</v>
      </c>
      <c r="AJ458" s="53" t="str">
        <f>IF(ISNA(VLOOKUP(C458,Вчера_КовиВак!C:C, 1, FALSE)),"ошибка",0)</f>
        <v>ошибка</v>
      </c>
      <c r="AK458" s="55"/>
      <c r="AL458" s="53" t="e">
        <f>E458-F458-VLOOKUP(C458, Вчера_КовиВак!C:BN, 2, FALSE)</f>
        <v>#N/A</v>
      </c>
      <c r="AM458" s="53" t="e">
        <f>K458-L458-VLOOKUP(C458, Вчера_КовиВак!C:BN, 4, FALSE)</f>
        <v>#N/A</v>
      </c>
      <c r="AN458" s="53" t="e">
        <f>M458-N458-VLOOKUP(C458, Вчера_КовиВак!C:BN, 6, FALSE)</f>
        <v>#N/A</v>
      </c>
      <c r="AO458" s="53" t="e">
        <f>O458-P458-VLOOKUP(C458, Вчера_КовиВак!C:BN, 8, FALSE)</f>
        <v>#N/A</v>
      </c>
      <c r="AP458" s="53" t="e">
        <f>Q458-R458-VLOOKUP(C458, Вчера_КовиВак!C:BN, 10, FALSE)</f>
        <v>#N/A</v>
      </c>
      <c r="AQ458" s="53" t="e">
        <f>S458-T458-VLOOKUP(C458, Вчера_КовиВак!C:BN, 12, FALSE)</f>
        <v>#N/A</v>
      </c>
      <c r="AR458" s="53" t="e">
        <f>U458-V458-VLOOKUP(C458, Вчера_КовиВак!C:BN, 14, FALSE)</f>
        <v>#N/A</v>
      </c>
      <c r="AS458" s="53" t="e">
        <f>W458-X458-VLOOKUP(C458, Вчера_КовиВак!C:BN, 16, FALSE)</f>
        <v>#N/A</v>
      </c>
      <c r="AT458" s="53" t="e">
        <f>Y458-Z458-VLOOKUP(C458, Вчера_КовиВак!C:BN, 18, FALSE)</f>
        <v>#N/A</v>
      </c>
      <c r="AU458" s="53" t="e">
        <f>AA458-AB458-VLOOKUP(C458, Вчера_КовиВак!C:BN, 20, FALSE)</f>
        <v>#N/A</v>
      </c>
      <c r="AV458" s="53" t="e">
        <f>AC458-AD458-VLOOKUP(C458, Вчера_КовиВак!C:BN, 22, FALSE)</f>
        <v>#N/A</v>
      </c>
      <c r="AW458" s="53" t="e">
        <f>VLOOKUP(C458, Вчера_КовиВак!C:BN, 25, FALSE)+F458*2-Z458-AB458-AD458-AG458</f>
        <v>#N/A</v>
      </c>
      <c r="AX458" s="53" t="e">
        <f>AE458-VLOOKUP(C458,Вчера_КовиВак!C:BN, 24, FALSE)</f>
        <v>#N/A</v>
      </c>
    </row>
    <row r="459" spans="1:50" ht="50.1" customHeight="1" x14ac:dyDescent="0.25">
      <c r="A459" s="42"/>
      <c r="B459" s="42"/>
      <c r="C459" s="42"/>
      <c r="D459" s="43"/>
      <c r="E459" s="44"/>
      <c r="F459" s="39"/>
      <c r="G459" s="44"/>
      <c r="H459" s="39"/>
      <c r="I459" s="44"/>
      <c r="J459" s="39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7">
        <f t="shared" si="8"/>
        <v>0</v>
      </c>
      <c r="AJ459" s="53" t="str">
        <f>IF(ISNA(VLOOKUP(C459,Вчера_КовиВак!C:C, 1, FALSE)),"ошибка",0)</f>
        <v>ошибка</v>
      </c>
      <c r="AK459" s="55"/>
      <c r="AL459" s="53" t="e">
        <f>E459-F459-VLOOKUP(C459, Вчера_КовиВак!C:BN, 2, FALSE)</f>
        <v>#N/A</v>
      </c>
      <c r="AM459" s="53" t="e">
        <f>K459-L459-VLOOKUP(C459, Вчера_КовиВак!C:BN, 4, FALSE)</f>
        <v>#N/A</v>
      </c>
      <c r="AN459" s="53" t="e">
        <f>M459-N459-VLOOKUP(C459, Вчера_КовиВак!C:BN, 6, FALSE)</f>
        <v>#N/A</v>
      </c>
      <c r="AO459" s="53" t="e">
        <f>O459-P459-VLOOKUP(C459, Вчера_КовиВак!C:BN, 8, FALSE)</f>
        <v>#N/A</v>
      </c>
      <c r="AP459" s="53" t="e">
        <f>Q459-R459-VLOOKUP(C459, Вчера_КовиВак!C:BN, 10, FALSE)</f>
        <v>#N/A</v>
      </c>
      <c r="AQ459" s="53" t="e">
        <f>S459-T459-VLOOKUP(C459, Вчера_КовиВак!C:BN, 12, FALSE)</f>
        <v>#N/A</v>
      </c>
      <c r="AR459" s="53" t="e">
        <f>U459-V459-VLOOKUP(C459, Вчера_КовиВак!C:BN, 14, FALSE)</f>
        <v>#N/A</v>
      </c>
      <c r="AS459" s="53" t="e">
        <f>W459-X459-VLOOKUP(C459, Вчера_КовиВак!C:BN, 16, FALSE)</f>
        <v>#N/A</v>
      </c>
      <c r="AT459" s="53" t="e">
        <f>Y459-Z459-VLOOKUP(C459, Вчера_КовиВак!C:BN, 18, FALSE)</f>
        <v>#N/A</v>
      </c>
      <c r="AU459" s="53" t="e">
        <f>AA459-AB459-VLOOKUP(C459, Вчера_КовиВак!C:BN, 20, FALSE)</f>
        <v>#N/A</v>
      </c>
      <c r="AV459" s="53" t="e">
        <f>AC459-AD459-VLOOKUP(C459, Вчера_КовиВак!C:BN, 22, FALSE)</f>
        <v>#N/A</v>
      </c>
      <c r="AW459" s="53" t="e">
        <f>VLOOKUP(C459, Вчера_КовиВак!C:BN, 25, FALSE)+F459*2-Z459-AB459-AD459-AG459</f>
        <v>#N/A</v>
      </c>
      <c r="AX459" s="53" t="e">
        <f>AE459-VLOOKUP(C459,Вчера_КовиВак!C:BN, 24, FALSE)</f>
        <v>#N/A</v>
      </c>
    </row>
    <row r="460" spans="1:50" ht="50.1" customHeight="1" x14ac:dyDescent="0.25">
      <c r="A460" s="42"/>
      <c r="B460" s="42"/>
      <c r="C460" s="42"/>
      <c r="D460" s="43"/>
      <c r="E460" s="44"/>
      <c r="F460" s="39"/>
      <c r="G460" s="44"/>
      <c r="H460" s="39"/>
      <c r="I460" s="44"/>
      <c r="J460" s="39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7">
        <f t="shared" si="8"/>
        <v>0</v>
      </c>
      <c r="AJ460" s="53" t="str">
        <f>IF(ISNA(VLOOKUP(C460,Вчера_КовиВак!C:C, 1, FALSE)),"ошибка",0)</f>
        <v>ошибка</v>
      </c>
      <c r="AK460" s="55"/>
      <c r="AL460" s="53" t="e">
        <f>E460-F460-VLOOKUP(C460, Вчера_КовиВак!C:BN, 2, FALSE)</f>
        <v>#N/A</v>
      </c>
      <c r="AM460" s="53" t="e">
        <f>K460-L460-VLOOKUP(C460, Вчера_КовиВак!C:BN, 4, FALSE)</f>
        <v>#N/A</v>
      </c>
      <c r="AN460" s="53" t="e">
        <f>M460-N460-VLOOKUP(C460, Вчера_КовиВак!C:BN, 6, FALSE)</f>
        <v>#N/A</v>
      </c>
      <c r="AO460" s="53" t="e">
        <f>O460-P460-VLOOKUP(C460, Вчера_КовиВак!C:BN, 8, FALSE)</f>
        <v>#N/A</v>
      </c>
      <c r="AP460" s="53" t="e">
        <f>Q460-R460-VLOOKUP(C460, Вчера_КовиВак!C:BN, 10, FALSE)</f>
        <v>#N/A</v>
      </c>
      <c r="AQ460" s="53" t="e">
        <f>S460-T460-VLOOKUP(C460, Вчера_КовиВак!C:BN, 12, FALSE)</f>
        <v>#N/A</v>
      </c>
      <c r="AR460" s="53" t="e">
        <f>U460-V460-VLOOKUP(C460, Вчера_КовиВак!C:BN, 14, FALSE)</f>
        <v>#N/A</v>
      </c>
      <c r="AS460" s="53" t="e">
        <f>W460-X460-VLOOKUP(C460, Вчера_КовиВак!C:BN, 16, FALSE)</f>
        <v>#N/A</v>
      </c>
      <c r="AT460" s="53" t="e">
        <f>Y460-Z460-VLOOKUP(C460, Вчера_КовиВак!C:BN, 18, FALSE)</f>
        <v>#N/A</v>
      </c>
      <c r="AU460" s="53" t="e">
        <f>AA460-AB460-VLOOKUP(C460, Вчера_КовиВак!C:BN, 20, FALSE)</f>
        <v>#N/A</v>
      </c>
      <c r="AV460" s="53" t="e">
        <f>AC460-AD460-VLOOKUP(C460, Вчера_КовиВак!C:BN, 22, FALSE)</f>
        <v>#N/A</v>
      </c>
      <c r="AW460" s="53" t="e">
        <f>VLOOKUP(C460, Вчера_КовиВак!C:BN, 25, FALSE)+F460*2-Z460-AB460-AD460-AG460</f>
        <v>#N/A</v>
      </c>
      <c r="AX460" s="53" t="e">
        <f>AE460-VLOOKUP(C460,Вчера_КовиВак!C:BN, 24, FALSE)</f>
        <v>#N/A</v>
      </c>
    </row>
    <row r="461" spans="1:50" ht="50.1" customHeight="1" x14ac:dyDescent="0.25">
      <c r="A461" s="42"/>
      <c r="B461" s="42"/>
      <c r="C461" s="42"/>
      <c r="D461" s="43"/>
      <c r="E461" s="44"/>
      <c r="F461" s="39"/>
      <c r="G461" s="44"/>
      <c r="H461" s="39"/>
      <c r="I461" s="44"/>
      <c r="J461" s="39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7">
        <f t="shared" si="8"/>
        <v>0</v>
      </c>
      <c r="AJ461" s="53" t="str">
        <f>IF(ISNA(VLOOKUP(C461,Вчера_КовиВак!C:C, 1, FALSE)),"ошибка",0)</f>
        <v>ошибка</v>
      </c>
      <c r="AK461" s="55"/>
      <c r="AL461" s="53" t="e">
        <f>E461-F461-VLOOKUP(C461, Вчера_КовиВак!C:BN, 2, FALSE)</f>
        <v>#N/A</v>
      </c>
      <c r="AM461" s="53" t="e">
        <f>K461-L461-VLOOKUP(C461, Вчера_КовиВак!C:BN, 4, FALSE)</f>
        <v>#N/A</v>
      </c>
      <c r="AN461" s="53" t="e">
        <f>M461-N461-VLOOKUP(C461, Вчера_КовиВак!C:BN, 6, FALSE)</f>
        <v>#N/A</v>
      </c>
      <c r="AO461" s="53" t="e">
        <f>O461-P461-VLOOKUP(C461, Вчера_КовиВак!C:BN, 8, FALSE)</f>
        <v>#N/A</v>
      </c>
      <c r="AP461" s="53" t="e">
        <f>Q461-R461-VLOOKUP(C461, Вчера_КовиВак!C:BN, 10, FALSE)</f>
        <v>#N/A</v>
      </c>
      <c r="AQ461" s="53" t="e">
        <f>S461-T461-VLOOKUP(C461, Вчера_КовиВак!C:BN, 12, FALSE)</f>
        <v>#N/A</v>
      </c>
      <c r="AR461" s="53" t="e">
        <f>U461-V461-VLOOKUP(C461, Вчера_КовиВак!C:BN, 14, FALSE)</f>
        <v>#N/A</v>
      </c>
      <c r="AS461" s="53" t="e">
        <f>W461-X461-VLOOKUP(C461, Вчера_КовиВак!C:BN, 16, FALSE)</f>
        <v>#N/A</v>
      </c>
      <c r="AT461" s="53" t="e">
        <f>Y461-Z461-VLOOKUP(C461, Вчера_КовиВак!C:BN, 18, FALSE)</f>
        <v>#N/A</v>
      </c>
      <c r="AU461" s="53" t="e">
        <f>AA461-AB461-VLOOKUP(C461, Вчера_КовиВак!C:BN, 20, FALSE)</f>
        <v>#N/A</v>
      </c>
      <c r="AV461" s="53" t="e">
        <f>AC461-AD461-VLOOKUP(C461, Вчера_КовиВак!C:BN, 22, FALSE)</f>
        <v>#N/A</v>
      </c>
      <c r="AW461" s="53" t="e">
        <f>VLOOKUP(C461, Вчера_КовиВак!C:BN, 25, FALSE)+F461*2-Z461-AB461-AD461-AG461</f>
        <v>#N/A</v>
      </c>
      <c r="AX461" s="53" t="e">
        <f>AE461-VLOOKUP(C461,Вчера_КовиВак!C:BN, 24, FALSE)</f>
        <v>#N/A</v>
      </c>
    </row>
    <row r="462" spans="1:50" ht="50.1" customHeight="1" x14ac:dyDescent="0.25">
      <c r="A462" s="42"/>
      <c r="B462" s="42"/>
      <c r="C462" s="42"/>
      <c r="D462" s="43"/>
      <c r="E462" s="44"/>
      <c r="F462" s="39"/>
      <c r="G462" s="44"/>
      <c r="H462" s="39"/>
      <c r="I462" s="44"/>
      <c r="J462" s="39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7">
        <f t="shared" si="8"/>
        <v>0</v>
      </c>
      <c r="AJ462" s="53" t="str">
        <f>IF(ISNA(VLOOKUP(C462,Вчера_КовиВак!C:C, 1, FALSE)),"ошибка",0)</f>
        <v>ошибка</v>
      </c>
      <c r="AK462" s="55"/>
      <c r="AL462" s="53" t="e">
        <f>E462-F462-VLOOKUP(C462, Вчера_КовиВак!C:BN, 2, FALSE)</f>
        <v>#N/A</v>
      </c>
      <c r="AM462" s="53" t="e">
        <f>K462-L462-VLOOKUP(C462, Вчера_КовиВак!C:BN, 4, FALSE)</f>
        <v>#N/A</v>
      </c>
      <c r="AN462" s="53" t="e">
        <f>M462-N462-VLOOKUP(C462, Вчера_КовиВак!C:BN, 6, FALSE)</f>
        <v>#N/A</v>
      </c>
      <c r="AO462" s="53" t="e">
        <f>O462-P462-VLOOKUP(C462, Вчера_КовиВак!C:BN, 8, FALSE)</f>
        <v>#N/A</v>
      </c>
      <c r="AP462" s="53" t="e">
        <f>Q462-R462-VLOOKUP(C462, Вчера_КовиВак!C:BN, 10, FALSE)</f>
        <v>#N/A</v>
      </c>
      <c r="AQ462" s="53" t="e">
        <f>S462-T462-VLOOKUP(C462, Вчера_КовиВак!C:BN, 12, FALSE)</f>
        <v>#N/A</v>
      </c>
      <c r="AR462" s="53" t="e">
        <f>U462-V462-VLOOKUP(C462, Вчера_КовиВак!C:BN, 14, FALSE)</f>
        <v>#N/A</v>
      </c>
      <c r="AS462" s="53" t="e">
        <f>W462-X462-VLOOKUP(C462, Вчера_КовиВак!C:BN, 16, FALSE)</f>
        <v>#N/A</v>
      </c>
      <c r="AT462" s="53" t="e">
        <f>Y462-Z462-VLOOKUP(C462, Вчера_КовиВак!C:BN, 18, FALSE)</f>
        <v>#N/A</v>
      </c>
      <c r="AU462" s="53" t="e">
        <f>AA462-AB462-VLOOKUP(C462, Вчера_КовиВак!C:BN, 20, FALSE)</f>
        <v>#N/A</v>
      </c>
      <c r="AV462" s="53" t="e">
        <f>AC462-AD462-VLOOKUP(C462, Вчера_КовиВак!C:BN, 22, FALSE)</f>
        <v>#N/A</v>
      </c>
      <c r="AW462" s="53" t="e">
        <f>VLOOKUP(C462, Вчера_КовиВак!C:BN, 25, FALSE)+F462*2-Z462-AB462-AD462-AG462</f>
        <v>#N/A</v>
      </c>
      <c r="AX462" s="53" t="e">
        <f>AE462-VLOOKUP(C462,Вчера_КовиВак!C:BN, 24, FALSE)</f>
        <v>#N/A</v>
      </c>
    </row>
    <row r="463" spans="1:50" ht="50.1" customHeight="1" x14ac:dyDescent="0.25">
      <c r="A463" s="42"/>
      <c r="B463" s="42"/>
      <c r="C463" s="42"/>
      <c r="D463" s="43"/>
      <c r="E463" s="44"/>
      <c r="F463" s="39"/>
      <c r="G463" s="44"/>
      <c r="H463" s="39"/>
      <c r="I463" s="44"/>
      <c r="J463" s="39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7">
        <f t="shared" si="8"/>
        <v>0</v>
      </c>
      <c r="AJ463" s="53" t="str">
        <f>IF(ISNA(VLOOKUP(C463,Вчера_КовиВак!C:C, 1, FALSE)),"ошибка",0)</f>
        <v>ошибка</v>
      </c>
      <c r="AK463" s="55"/>
      <c r="AL463" s="53" t="e">
        <f>E463-F463-VLOOKUP(C463, Вчера_КовиВак!C:BN, 2, FALSE)</f>
        <v>#N/A</v>
      </c>
      <c r="AM463" s="53" t="e">
        <f>K463-L463-VLOOKUP(C463, Вчера_КовиВак!C:BN, 4, FALSE)</f>
        <v>#N/A</v>
      </c>
      <c r="AN463" s="53" t="e">
        <f>M463-N463-VLOOKUP(C463, Вчера_КовиВак!C:BN, 6, FALSE)</f>
        <v>#N/A</v>
      </c>
      <c r="AO463" s="53" t="e">
        <f>O463-P463-VLOOKUP(C463, Вчера_КовиВак!C:BN, 8, FALSE)</f>
        <v>#N/A</v>
      </c>
      <c r="AP463" s="53" t="e">
        <f>Q463-R463-VLOOKUP(C463, Вчера_КовиВак!C:BN, 10, FALSE)</f>
        <v>#N/A</v>
      </c>
      <c r="AQ463" s="53" t="e">
        <f>S463-T463-VLOOKUP(C463, Вчера_КовиВак!C:BN, 12, FALSE)</f>
        <v>#N/A</v>
      </c>
      <c r="AR463" s="53" t="e">
        <f>U463-V463-VLOOKUP(C463, Вчера_КовиВак!C:BN, 14, FALSE)</f>
        <v>#N/A</v>
      </c>
      <c r="AS463" s="53" t="e">
        <f>W463-X463-VLOOKUP(C463, Вчера_КовиВак!C:BN, 16, FALSE)</f>
        <v>#N/A</v>
      </c>
      <c r="AT463" s="53" t="e">
        <f>Y463-Z463-VLOOKUP(C463, Вчера_КовиВак!C:BN, 18, FALSE)</f>
        <v>#N/A</v>
      </c>
      <c r="AU463" s="53" t="e">
        <f>AA463-AB463-VLOOKUP(C463, Вчера_КовиВак!C:BN, 20, FALSE)</f>
        <v>#N/A</v>
      </c>
      <c r="AV463" s="53" t="e">
        <f>AC463-AD463-VLOOKUP(C463, Вчера_КовиВак!C:BN, 22, FALSE)</f>
        <v>#N/A</v>
      </c>
      <c r="AW463" s="53" t="e">
        <f>VLOOKUP(C463, Вчера_КовиВак!C:BN, 25, FALSE)+F463*2-Z463-AB463-AD463-AG463</f>
        <v>#N/A</v>
      </c>
      <c r="AX463" s="53" t="e">
        <f>AE463-VLOOKUP(C463,Вчера_КовиВак!C:BN, 24, FALSE)</f>
        <v>#N/A</v>
      </c>
    </row>
    <row r="464" spans="1:50" ht="50.1" customHeight="1" x14ac:dyDescent="0.25">
      <c r="A464" s="42"/>
      <c r="B464" s="42"/>
      <c r="C464" s="42"/>
      <c r="D464" s="43"/>
      <c r="E464" s="44"/>
      <c r="F464" s="39"/>
      <c r="G464" s="44"/>
      <c r="H464" s="39"/>
      <c r="I464" s="44"/>
      <c r="J464" s="39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7">
        <f t="shared" si="8"/>
        <v>0</v>
      </c>
      <c r="AJ464" s="53" t="str">
        <f>IF(ISNA(VLOOKUP(C464,Вчера_КовиВак!C:C, 1, FALSE)),"ошибка",0)</f>
        <v>ошибка</v>
      </c>
      <c r="AK464" s="55"/>
      <c r="AL464" s="53" t="e">
        <f>E464-F464-VLOOKUP(C464, Вчера_КовиВак!C:BN, 2, FALSE)</f>
        <v>#N/A</v>
      </c>
      <c r="AM464" s="53" t="e">
        <f>K464-L464-VLOOKUP(C464, Вчера_КовиВак!C:BN, 4, FALSE)</f>
        <v>#N/A</v>
      </c>
      <c r="AN464" s="53" t="e">
        <f>M464-N464-VLOOKUP(C464, Вчера_КовиВак!C:BN, 6, FALSE)</f>
        <v>#N/A</v>
      </c>
      <c r="AO464" s="53" t="e">
        <f>O464-P464-VLOOKUP(C464, Вчера_КовиВак!C:BN, 8, FALSE)</f>
        <v>#N/A</v>
      </c>
      <c r="AP464" s="53" t="e">
        <f>Q464-R464-VLOOKUP(C464, Вчера_КовиВак!C:BN, 10, FALSE)</f>
        <v>#N/A</v>
      </c>
      <c r="AQ464" s="53" t="e">
        <f>S464-T464-VLOOKUP(C464, Вчера_КовиВак!C:BN, 12, FALSE)</f>
        <v>#N/A</v>
      </c>
      <c r="AR464" s="53" t="e">
        <f>U464-V464-VLOOKUP(C464, Вчера_КовиВак!C:BN, 14, FALSE)</f>
        <v>#N/A</v>
      </c>
      <c r="AS464" s="53" t="e">
        <f>W464-X464-VLOOKUP(C464, Вчера_КовиВак!C:BN, 16, FALSE)</f>
        <v>#N/A</v>
      </c>
      <c r="AT464" s="53" t="e">
        <f>Y464-Z464-VLOOKUP(C464, Вчера_КовиВак!C:BN, 18, FALSE)</f>
        <v>#N/A</v>
      </c>
      <c r="AU464" s="53" t="e">
        <f>AA464-AB464-VLOOKUP(C464, Вчера_КовиВак!C:BN, 20, FALSE)</f>
        <v>#N/A</v>
      </c>
      <c r="AV464" s="53" t="e">
        <f>AC464-AD464-VLOOKUP(C464, Вчера_КовиВак!C:BN, 22, FALSE)</f>
        <v>#N/A</v>
      </c>
      <c r="AW464" s="53" t="e">
        <f>VLOOKUP(C464, Вчера_КовиВак!C:BN, 25, FALSE)+F464*2-Z464-AB464-AD464-AG464</f>
        <v>#N/A</v>
      </c>
      <c r="AX464" s="53" t="e">
        <f>AE464-VLOOKUP(C464,Вчера_КовиВак!C:BN, 24, FALSE)</f>
        <v>#N/A</v>
      </c>
    </row>
    <row r="465" spans="1:50" ht="50.1" customHeight="1" x14ac:dyDescent="0.25">
      <c r="A465" s="42"/>
      <c r="B465" s="42"/>
      <c r="C465" s="42"/>
      <c r="D465" s="43"/>
      <c r="E465" s="44"/>
      <c r="F465" s="39"/>
      <c r="G465" s="44"/>
      <c r="H465" s="39"/>
      <c r="I465" s="44"/>
      <c r="J465" s="39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7">
        <f t="shared" si="8"/>
        <v>0</v>
      </c>
      <c r="AJ465" s="53" t="str">
        <f>IF(ISNA(VLOOKUP(C465,Вчера_КовиВак!C:C, 1, FALSE)),"ошибка",0)</f>
        <v>ошибка</v>
      </c>
      <c r="AK465" s="55"/>
      <c r="AL465" s="53" t="e">
        <f>E465-F465-VLOOKUP(C465, Вчера_КовиВак!C:BN, 2, FALSE)</f>
        <v>#N/A</v>
      </c>
      <c r="AM465" s="53" t="e">
        <f>K465-L465-VLOOKUP(C465, Вчера_КовиВак!C:BN, 4, FALSE)</f>
        <v>#N/A</v>
      </c>
      <c r="AN465" s="53" t="e">
        <f>M465-N465-VLOOKUP(C465, Вчера_КовиВак!C:BN, 6, FALSE)</f>
        <v>#N/A</v>
      </c>
      <c r="AO465" s="53" t="e">
        <f>O465-P465-VLOOKUP(C465, Вчера_КовиВак!C:BN, 8, FALSE)</f>
        <v>#N/A</v>
      </c>
      <c r="AP465" s="53" t="e">
        <f>Q465-R465-VLOOKUP(C465, Вчера_КовиВак!C:BN, 10, FALSE)</f>
        <v>#N/A</v>
      </c>
      <c r="AQ465" s="53" t="e">
        <f>S465-T465-VLOOKUP(C465, Вчера_КовиВак!C:BN, 12, FALSE)</f>
        <v>#N/A</v>
      </c>
      <c r="AR465" s="53" t="e">
        <f>U465-V465-VLOOKUP(C465, Вчера_КовиВак!C:BN, 14, FALSE)</f>
        <v>#N/A</v>
      </c>
      <c r="AS465" s="53" t="e">
        <f>W465-X465-VLOOKUP(C465, Вчера_КовиВак!C:BN, 16, FALSE)</f>
        <v>#N/A</v>
      </c>
      <c r="AT465" s="53" t="e">
        <f>Y465-Z465-VLOOKUP(C465, Вчера_КовиВак!C:BN, 18, FALSE)</f>
        <v>#N/A</v>
      </c>
      <c r="AU465" s="53" t="e">
        <f>AA465-AB465-VLOOKUP(C465, Вчера_КовиВак!C:BN, 20, FALSE)</f>
        <v>#N/A</v>
      </c>
      <c r="AV465" s="53" t="e">
        <f>AC465-AD465-VLOOKUP(C465, Вчера_КовиВак!C:BN, 22, FALSE)</f>
        <v>#N/A</v>
      </c>
      <c r="AW465" s="53" t="e">
        <f>VLOOKUP(C465, Вчера_КовиВак!C:BN, 25, FALSE)+F465*2-Z465-AB465-AD465-AG465</f>
        <v>#N/A</v>
      </c>
      <c r="AX465" s="53" t="e">
        <f>AE465-VLOOKUP(C465,Вчера_КовиВак!C:BN, 24, FALSE)</f>
        <v>#N/A</v>
      </c>
    </row>
    <row r="466" spans="1:50" ht="50.1" customHeight="1" x14ac:dyDescent="0.25">
      <c r="A466" s="42"/>
      <c r="B466" s="42"/>
      <c r="C466" s="42"/>
      <c r="D466" s="43"/>
      <c r="E466" s="44"/>
      <c r="F466" s="39"/>
      <c r="G466" s="44"/>
      <c r="H466" s="39"/>
      <c r="I466" s="44"/>
      <c r="J466" s="39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7">
        <f t="shared" si="8"/>
        <v>0</v>
      </c>
      <c r="AJ466" s="53" t="str">
        <f>IF(ISNA(VLOOKUP(C466,Вчера_КовиВак!C:C, 1, FALSE)),"ошибка",0)</f>
        <v>ошибка</v>
      </c>
      <c r="AK466" s="55"/>
      <c r="AL466" s="53" t="e">
        <f>E466-F466-VLOOKUP(C466, Вчера_КовиВак!C:BN, 2, FALSE)</f>
        <v>#N/A</v>
      </c>
      <c r="AM466" s="53" t="e">
        <f>K466-L466-VLOOKUP(C466, Вчера_КовиВак!C:BN, 4, FALSE)</f>
        <v>#N/A</v>
      </c>
      <c r="AN466" s="53" t="e">
        <f>M466-N466-VLOOKUP(C466, Вчера_КовиВак!C:BN, 6, FALSE)</f>
        <v>#N/A</v>
      </c>
      <c r="AO466" s="53" t="e">
        <f>O466-P466-VLOOKUP(C466, Вчера_КовиВак!C:BN, 8, FALSE)</f>
        <v>#N/A</v>
      </c>
      <c r="AP466" s="53" t="e">
        <f>Q466-R466-VLOOKUP(C466, Вчера_КовиВак!C:BN, 10, FALSE)</f>
        <v>#N/A</v>
      </c>
      <c r="AQ466" s="53" t="e">
        <f>S466-T466-VLOOKUP(C466, Вчера_КовиВак!C:BN, 12, FALSE)</f>
        <v>#N/A</v>
      </c>
      <c r="AR466" s="53" t="e">
        <f>U466-V466-VLOOKUP(C466, Вчера_КовиВак!C:BN, 14, FALSE)</f>
        <v>#N/A</v>
      </c>
      <c r="AS466" s="53" t="e">
        <f>W466-X466-VLOOKUP(C466, Вчера_КовиВак!C:BN, 16, FALSE)</f>
        <v>#N/A</v>
      </c>
      <c r="AT466" s="53" t="e">
        <f>Y466-Z466-VLOOKUP(C466, Вчера_КовиВак!C:BN, 18, FALSE)</f>
        <v>#N/A</v>
      </c>
      <c r="AU466" s="53" t="e">
        <f>AA466-AB466-VLOOKUP(C466, Вчера_КовиВак!C:BN, 20, FALSE)</f>
        <v>#N/A</v>
      </c>
      <c r="AV466" s="53" t="e">
        <f>AC466-AD466-VLOOKUP(C466, Вчера_КовиВак!C:BN, 22, FALSE)</f>
        <v>#N/A</v>
      </c>
      <c r="AW466" s="53" t="e">
        <f>VLOOKUP(C466, Вчера_КовиВак!C:BN, 25, FALSE)+F466*2-Z466-AB466-AD466-AG466</f>
        <v>#N/A</v>
      </c>
      <c r="AX466" s="53" t="e">
        <f>AE466-VLOOKUP(C466,Вчера_КовиВак!C:BN, 24, FALSE)</f>
        <v>#N/A</v>
      </c>
    </row>
    <row r="467" spans="1:50" ht="50.1" customHeight="1" x14ac:dyDescent="0.25">
      <c r="A467" s="42"/>
      <c r="B467" s="42"/>
      <c r="C467" s="42"/>
      <c r="D467" s="43"/>
      <c r="E467" s="44"/>
      <c r="F467" s="39"/>
      <c r="G467" s="44"/>
      <c r="H467" s="39"/>
      <c r="I467" s="44"/>
      <c r="J467" s="39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7">
        <f t="shared" si="8"/>
        <v>0</v>
      </c>
      <c r="AJ467" s="53" t="str">
        <f>IF(ISNA(VLOOKUP(C467,Вчера_КовиВак!C:C, 1, FALSE)),"ошибка",0)</f>
        <v>ошибка</v>
      </c>
      <c r="AK467" s="55"/>
      <c r="AL467" s="53" t="e">
        <f>E467-F467-VLOOKUP(C467, Вчера_КовиВак!C:BN, 2, FALSE)</f>
        <v>#N/A</v>
      </c>
      <c r="AM467" s="53" t="e">
        <f>K467-L467-VLOOKUP(C467, Вчера_КовиВак!C:BN, 4, FALSE)</f>
        <v>#N/A</v>
      </c>
      <c r="AN467" s="53" t="e">
        <f>M467-N467-VLOOKUP(C467, Вчера_КовиВак!C:BN, 6, FALSE)</f>
        <v>#N/A</v>
      </c>
      <c r="AO467" s="53" t="e">
        <f>O467-P467-VLOOKUP(C467, Вчера_КовиВак!C:BN, 8, FALSE)</f>
        <v>#N/A</v>
      </c>
      <c r="AP467" s="53" t="e">
        <f>Q467-R467-VLOOKUP(C467, Вчера_КовиВак!C:BN, 10, FALSE)</f>
        <v>#N/A</v>
      </c>
      <c r="AQ467" s="53" t="e">
        <f>S467-T467-VLOOKUP(C467, Вчера_КовиВак!C:BN, 12, FALSE)</f>
        <v>#N/A</v>
      </c>
      <c r="AR467" s="53" t="e">
        <f>U467-V467-VLOOKUP(C467, Вчера_КовиВак!C:BN, 14, FALSE)</f>
        <v>#N/A</v>
      </c>
      <c r="AS467" s="53" t="e">
        <f>W467-X467-VLOOKUP(C467, Вчера_КовиВак!C:BN, 16, FALSE)</f>
        <v>#N/A</v>
      </c>
      <c r="AT467" s="53" t="e">
        <f>Y467-Z467-VLOOKUP(C467, Вчера_КовиВак!C:BN, 18, FALSE)</f>
        <v>#N/A</v>
      </c>
      <c r="AU467" s="53" t="e">
        <f>AA467-AB467-VLOOKUP(C467, Вчера_КовиВак!C:BN, 20, FALSE)</f>
        <v>#N/A</v>
      </c>
      <c r="AV467" s="53" t="e">
        <f>AC467-AD467-VLOOKUP(C467, Вчера_КовиВак!C:BN, 22, FALSE)</f>
        <v>#N/A</v>
      </c>
      <c r="AW467" s="53" t="e">
        <f>VLOOKUP(C467, Вчера_КовиВак!C:BN, 25, FALSE)+F467*2-Z467-AB467-AD467-AG467</f>
        <v>#N/A</v>
      </c>
      <c r="AX467" s="53" t="e">
        <f>AE467-VLOOKUP(C467,Вчера_КовиВак!C:BN, 24, FALSE)</f>
        <v>#N/A</v>
      </c>
    </row>
    <row r="468" spans="1:50" ht="50.1" customHeight="1" x14ac:dyDescent="0.25">
      <c r="A468" s="42"/>
      <c r="B468" s="42"/>
      <c r="C468" s="42"/>
      <c r="D468" s="43"/>
      <c r="E468" s="44"/>
      <c r="F468" s="39"/>
      <c r="G468" s="44"/>
      <c r="H468" s="39"/>
      <c r="I468" s="44"/>
      <c r="J468" s="39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7">
        <f t="shared" si="8"/>
        <v>0</v>
      </c>
      <c r="AJ468" s="53" t="str">
        <f>IF(ISNA(VLOOKUP(C468,Вчера_КовиВак!C:C, 1, FALSE)),"ошибка",0)</f>
        <v>ошибка</v>
      </c>
      <c r="AK468" s="55"/>
      <c r="AL468" s="53" t="e">
        <f>E468-F468-VLOOKUP(C468, Вчера_КовиВак!C:BN, 2, FALSE)</f>
        <v>#N/A</v>
      </c>
      <c r="AM468" s="53" t="e">
        <f>K468-L468-VLOOKUP(C468, Вчера_КовиВак!C:BN, 4, FALSE)</f>
        <v>#N/A</v>
      </c>
      <c r="AN468" s="53" t="e">
        <f>M468-N468-VLOOKUP(C468, Вчера_КовиВак!C:BN, 6, FALSE)</f>
        <v>#N/A</v>
      </c>
      <c r="AO468" s="53" t="e">
        <f>O468-P468-VLOOKUP(C468, Вчера_КовиВак!C:BN, 8, FALSE)</f>
        <v>#N/A</v>
      </c>
      <c r="AP468" s="53" t="e">
        <f>Q468-R468-VLOOKUP(C468, Вчера_КовиВак!C:BN, 10, FALSE)</f>
        <v>#N/A</v>
      </c>
      <c r="AQ468" s="53" t="e">
        <f>S468-T468-VLOOKUP(C468, Вчера_КовиВак!C:BN, 12, FALSE)</f>
        <v>#N/A</v>
      </c>
      <c r="AR468" s="53" t="e">
        <f>U468-V468-VLOOKUP(C468, Вчера_КовиВак!C:BN, 14, FALSE)</f>
        <v>#N/A</v>
      </c>
      <c r="AS468" s="53" t="e">
        <f>W468-X468-VLOOKUP(C468, Вчера_КовиВак!C:BN, 16, FALSE)</f>
        <v>#N/A</v>
      </c>
      <c r="AT468" s="53" t="e">
        <f>Y468-Z468-VLOOKUP(C468, Вчера_КовиВак!C:BN, 18, FALSE)</f>
        <v>#N/A</v>
      </c>
      <c r="AU468" s="53" t="e">
        <f>AA468-AB468-VLOOKUP(C468, Вчера_КовиВак!C:BN, 20, FALSE)</f>
        <v>#N/A</v>
      </c>
      <c r="AV468" s="53" t="e">
        <f>AC468-AD468-VLOOKUP(C468, Вчера_КовиВак!C:BN, 22, FALSE)</f>
        <v>#N/A</v>
      </c>
      <c r="AW468" s="53" t="e">
        <f>VLOOKUP(C468, Вчера_КовиВак!C:BN, 25, FALSE)+F468*2-Z468-AB468-AD468-AG468</f>
        <v>#N/A</v>
      </c>
      <c r="AX468" s="53" t="e">
        <f>AE468-VLOOKUP(C468,Вчера_КовиВак!C:BN, 24, FALSE)</f>
        <v>#N/A</v>
      </c>
    </row>
    <row r="469" spans="1:50" ht="50.1" customHeight="1" x14ac:dyDescent="0.25">
      <c r="A469" s="42"/>
      <c r="B469" s="42"/>
      <c r="C469" s="42"/>
      <c r="D469" s="43"/>
      <c r="E469" s="44"/>
      <c r="F469" s="39"/>
      <c r="G469" s="44"/>
      <c r="H469" s="39"/>
      <c r="I469" s="44"/>
      <c r="J469" s="39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7">
        <f t="shared" si="8"/>
        <v>0</v>
      </c>
      <c r="AJ469" s="53" t="str">
        <f>IF(ISNA(VLOOKUP(C469,Вчера_КовиВак!C:C, 1, FALSE)),"ошибка",0)</f>
        <v>ошибка</v>
      </c>
      <c r="AK469" s="55"/>
      <c r="AL469" s="53" t="e">
        <f>E469-F469-VLOOKUP(C469, Вчера_КовиВак!C:BN, 2, FALSE)</f>
        <v>#N/A</v>
      </c>
      <c r="AM469" s="53" t="e">
        <f>K469-L469-VLOOKUP(C469, Вчера_КовиВак!C:BN, 4, FALSE)</f>
        <v>#N/A</v>
      </c>
      <c r="AN469" s="53" t="e">
        <f>M469-N469-VLOOKUP(C469, Вчера_КовиВак!C:BN, 6, FALSE)</f>
        <v>#N/A</v>
      </c>
      <c r="AO469" s="53" t="e">
        <f>O469-P469-VLOOKUP(C469, Вчера_КовиВак!C:BN, 8, FALSE)</f>
        <v>#N/A</v>
      </c>
      <c r="AP469" s="53" t="e">
        <f>Q469-R469-VLOOKUP(C469, Вчера_КовиВак!C:BN, 10, FALSE)</f>
        <v>#N/A</v>
      </c>
      <c r="AQ469" s="53" t="e">
        <f>S469-T469-VLOOKUP(C469, Вчера_КовиВак!C:BN, 12, FALSE)</f>
        <v>#N/A</v>
      </c>
      <c r="AR469" s="53" t="e">
        <f>U469-V469-VLOOKUP(C469, Вчера_КовиВак!C:BN, 14, FALSE)</f>
        <v>#N/A</v>
      </c>
      <c r="AS469" s="53" t="e">
        <f>W469-X469-VLOOKUP(C469, Вчера_КовиВак!C:BN, 16, FALSE)</f>
        <v>#N/A</v>
      </c>
      <c r="AT469" s="53" t="e">
        <f>Y469-Z469-VLOOKUP(C469, Вчера_КовиВак!C:BN, 18, FALSE)</f>
        <v>#N/A</v>
      </c>
      <c r="AU469" s="53" t="e">
        <f>AA469-AB469-VLOOKUP(C469, Вчера_КовиВак!C:BN, 20, FALSE)</f>
        <v>#N/A</v>
      </c>
      <c r="AV469" s="53" t="e">
        <f>AC469-AD469-VLOOKUP(C469, Вчера_КовиВак!C:BN, 22, FALSE)</f>
        <v>#N/A</v>
      </c>
      <c r="AW469" s="53" t="e">
        <f>VLOOKUP(C469, Вчера_КовиВак!C:BN, 25, FALSE)+F469*2-Z469-AB469-AD469-AG469</f>
        <v>#N/A</v>
      </c>
      <c r="AX469" s="53" t="e">
        <f>AE469-VLOOKUP(C469,Вчера_КовиВак!C:BN, 24, FALSE)</f>
        <v>#N/A</v>
      </c>
    </row>
    <row r="470" spans="1:50" ht="50.1" customHeight="1" x14ac:dyDescent="0.25">
      <c r="A470" s="42"/>
      <c r="B470" s="42"/>
      <c r="C470" s="42"/>
      <c r="D470" s="43"/>
      <c r="E470" s="44"/>
      <c r="F470" s="39"/>
      <c r="G470" s="44"/>
      <c r="H470" s="39"/>
      <c r="I470" s="44"/>
      <c r="J470" s="39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7">
        <f t="shared" si="8"/>
        <v>0</v>
      </c>
      <c r="AJ470" s="53" t="str">
        <f>IF(ISNA(VLOOKUP(C470,Вчера_КовиВак!C:C, 1, FALSE)),"ошибка",0)</f>
        <v>ошибка</v>
      </c>
      <c r="AK470" s="55"/>
      <c r="AL470" s="53" t="e">
        <f>E470-F470-VLOOKUP(C470, Вчера_КовиВак!C:BN, 2, FALSE)</f>
        <v>#N/A</v>
      </c>
      <c r="AM470" s="53" t="e">
        <f>K470-L470-VLOOKUP(C470, Вчера_КовиВак!C:BN, 4, FALSE)</f>
        <v>#N/A</v>
      </c>
      <c r="AN470" s="53" t="e">
        <f>M470-N470-VLOOKUP(C470, Вчера_КовиВак!C:BN, 6, FALSE)</f>
        <v>#N/A</v>
      </c>
      <c r="AO470" s="53" t="e">
        <f>O470-P470-VLOOKUP(C470, Вчера_КовиВак!C:BN, 8, FALSE)</f>
        <v>#N/A</v>
      </c>
      <c r="AP470" s="53" t="e">
        <f>Q470-R470-VLOOKUP(C470, Вчера_КовиВак!C:BN, 10, FALSE)</f>
        <v>#N/A</v>
      </c>
      <c r="AQ470" s="53" t="e">
        <f>S470-T470-VLOOKUP(C470, Вчера_КовиВак!C:BN, 12, FALSE)</f>
        <v>#N/A</v>
      </c>
      <c r="AR470" s="53" t="e">
        <f>U470-V470-VLOOKUP(C470, Вчера_КовиВак!C:BN, 14, FALSE)</f>
        <v>#N/A</v>
      </c>
      <c r="AS470" s="53" t="e">
        <f>W470-X470-VLOOKUP(C470, Вчера_КовиВак!C:BN, 16, FALSE)</f>
        <v>#N/A</v>
      </c>
      <c r="AT470" s="53" t="e">
        <f>Y470-Z470-VLOOKUP(C470, Вчера_КовиВак!C:BN, 18, FALSE)</f>
        <v>#N/A</v>
      </c>
      <c r="AU470" s="53" t="e">
        <f>AA470-AB470-VLOOKUP(C470, Вчера_КовиВак!C:BN, 20, FALSE)</f>
        <v>#N/A</v>
      </c>
      <c r="AV470" s="53" t="e">
        <f>AC470-AD470-VLOOKUP(C470, Вчера_КовиВак!C:BN, 22, FALSE)</f>
        <v>#N/A</v>
      </c>
      <c r="AW470" s="53" t="e">
        <f>VLOOKUP(C470, Вчера_КовиВак!C:BN, 25, FALSE)+F470*2-Z470-AB470-AD470-AG470</f>
        <v>#N/A</v>
      </c>
      <c r="AX470" s="53" t="e">
        <f>AE470-VLOOKUP(C470,Вчера_КовиВак!C:BN, 24, FALSE)</f>
        <v>#N/A</v>
      </c>
    </row>
    <row r="471" spans="1:50" ht="50.1" customHeight="1" x14ac:dyDescent="0.25">
      <c r="A471" s="42"/>
      <c r="B471" s="42"/>
      <c r="C471" s="42"/>
      <c r="D471" s="43"/>
      <c r="E471" s="44"/>
      <c r="F471" s="39"/>
      <c r="G471" s="44"/>
      <c r="H471" s="39"/>
      <c r="I471" s="44"/>
      <c r="J471" s="39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7">
        <f t="shared" si="8"/>
        <v>0</v>
      </c>
      <c r="AJ471" s="53" t="str">
        <f>IF(ISNA(VLOOKUP(C471,Вчера_КовиВак!C:C, 1, FALSE)),"ошибка",0)</f>
        <v>ошибка</v>
      </c>
      <c r="AK471" s="55"/>
      <c r="AL471" s="53" t="e">
        <f>E471-F471-VLOOKUP(C471, Вчера_КовиВак!C:BN, 2, FALSE)</f>
        <v>#N/A</v>
      </c>
      <c r="AM471" s="53" t="e">
        <f>K471-L471-VLOOKUP(C471, Вчера_КовиВак!C:BN, 4, FALSE)</f>
        <v>#N/A</v>
      </c>
      <c r="AN471" s="53" t="e">
        <f>M471-N471-VLOOKUP(C471, Вчера_КовиВак!C:BN, 6, FALSE)</f>
        <v>#N/A</v>
      </c>
      <c r="AO471" s="53" t="e">
        <f>O471-P471-VLOOKUP(C471, Вчера_КовиВак!C:BN, 8, FALSE)</f>
        <v>#N/A</v>
      </c>
      <c r="AP471" s="53" t="e">
        <f>Q471-R471-VLOOKUP(C471, Вчера_КовиВак!C:BN, 10, FALSE)</f>
        <v>#N/A</v>
      </c>
      <c r="AQ471" s="53" t="e">
        <f>S471-T471-VLOOKUP(C471, Вчера_КовиВак!C:BN, 12, FALSE)</f>
        <v>#N/A</v>
      </c>
      <c r="AR471" s="53" t="e">
        <f>U471-V471-VLOOKUP(C471, Вчера_КовиВак!C:BN, 14, FALSE)</f>
        <v>#N/A</v>
      </c>
      <c r="AS471" s="53" t="e">
        <f>W471-X471-VLOOKUP(C471, Вчера_КовиВак!C:BN, 16, FALSE)</f>
        <v>#N/A</v>
      </c>
      <c r="AT471" s="53" t="e">
        <f>Y471-Z471-VLOOKUP(C471, Вчера_КовиВак!C:BN, 18, FALSE)</f>
        <v>#N/A</v>
      </c>
      <c r="AU471" s="53" t="e">
        <f>AA471-AB471-VLOOKUP(C471, Вчера_КовиВак!C:BN, 20, FALSE)</f>
        <v>#N/A</v>
      </c>
      <c r="AV471" s="53" t="e">
        <f>AC471-AD471-VLOOKUP(C471, Вчера_КовиВак!C:BN, 22, FALSE)</f>
        <v>#N/A</v>
      </c>
      <c r="AW471" s="53" t="e">
        <f>VLOOKUP(C471, Вчера_КовиВак!C:BN, 25, FALSE)+F471*2-Z471-AB471-AD471-AG471</f>
        <v>#N/A</v>
      </c>
      <c r="AX471" s="53" t="e">
        <f>AE471-VLOOKUP(C471,Вчера_КовиВак!C:BN, 24, FALSE)</f>
        <v>#N/A</v>
      </c>
    </row>
    <row r="472" spans="1:50" ht="50.1" customHeight="1" x14ac:dyDescent="0.25">
      <c r="A472" s="42"/>
      <c r="B472" s="42"/>
      <c r="C472" s="42"/>
      <c r="D472" s="43"/>
      <c r="E472" s="44"/>
      <c r="F472" s="39"/>
      <c r="G472" s="44"/>
      <c r="H472" s="39"/>
      <c r="I472" s="44"/>
      <c r="J472" s="39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7">
        <f t="shared" si="8"/>
        <v>0</v>
      </c>
      <c r="AJ472" s="53" t="str">
        <f>IF(ISNA(VLOOKUP(C472,Вчера_КовиВак!C:C, 1, FALSE)),"ошибка",0)</f>
        <v>ошибка</v>
      </c>
      <c r="AK472" s="55"/>
      <c r="AL472" s="53" t="e">
        <f>E472-F472-VLOOKUP(C472, Вчера_КовиВак!C:BN, 2, FALSE)</f>
        <v>#N/A</v>
      </c>
      <c r="AM472" s="53" t="e">
        <f>K472-L472-VLOOKUP(C472, Вчера_КовиВак!C:BN, 4, FALSE)</f>
        <v>#N/A</v>
      </c>
      <c r="AN472" s="53" t="e">
        <f>M472-N472-VLOOKUP(C472, Вчера_КовиВак!C:BN, 6, FALSE)</f>
        <v>#N/A</v>
      </c>
      <c r="AO472" s="53" t="e">
        <f>O472-P472-VLOOKUP(C472, Вчера_КовиВак!C:BN, 8, FALSE)</f>
        <v>#N/A</v>
      </c>
      <c r="AP472" s="53" t="e">
        <f>Q472-R472-VLOOKUP(C472, Вчера_КовиВак!C:BN, 10, FALSE)</f>
        <v>#N/A</v>
      </c>
      <c r="AQ472" s="53" t="e">
        <f>S472-T472-VLOOKUP(C472, Вчера_КовиВак!C:BN, 12, FALSE)</f>
        <v>#N/A</v>
      </c>
      <c r="AR472" s="53" t="e">
        <f>U472-V472-VLOOKUP(C472, Вчера_КовиВак!C:BN, 14, FALSE)</f>
        <v>#N/A</v>
      </c>
      <c r="AS472" s="53" t="e">
        <f>W472-X472-VLOOKUP(C472, Вчера_КовиВак!C:BN, 16, FALSE)</f>
        <v>#N/A</v>
      </c>
      <c r="AT472" s="53" t="e">
        <f>Y472-Z472-VLOOKUP(C472, Вчера_КовиВак!C:BN, 18, FALSE)</f>
        <v>#N/A</v>
      </c>
      <c r="AU472" s="53" t="e">
        <f>AA472-AB472-VLOOKUP(C472, Вчера_КовиВак!C:BN, 20, FALSE)</f>
        <v>#N/A</v>
      </c>
      <c r="AV472" s="53" t="e">
        <f>AC472-AD472-VLOOKUP(C472, Вчера_КовиВак!C:BN, 22, FALSE)</f>
        <v>#N/A</v>
      </c>
      <c r="AW472" s="53" t="e">
        <f>VLOOKUP(C472, Вчера_КовиВак!C:BN, 25, FALSE)+F472*2-Z472-AB472-AD472-AG472</f>
        <v>#N/A</v>
      </c>
      <c r="AX472" s="53" t="e">
        <f>AE472-VLOOKUP(C472,Вчера_КовиВак!C:BN, 24, FALSE)</f>
        <v>#N/A</v>
      </c>
    </row>
    <row r="473" spans="1:50" ht="50.1" customHeight="1" x14ac:dyDescent="0.25">
      <c r="A473" s="42"/>
      <c r="B473" s="42"/>
      <c r="C473" s="42"/>
      <c r="D473" s="43"/>
      <c r="E473" s="44"/>
      <c r="F473" s="39"/>
      <c r="G473" s="44"/>
      <c r="H473" s="39"/>
      <c r="I473" s="44"/>
      <c r="J473" s="39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7">
        <f t="shared" si="8"/>
        <v>0</v>
      </c>
      <c r="AJ473" s="53" t="str">
        <f>IF(ISNA(VLOOKUP(C473,Вчера_КовиВак!C:C, 1, FALSE)),"ошибка",0)</f>
        <v>ошибка</v>
      </c>
      <c r="AK473" s="55"/>
      <c r="AL473" s="53" t="e">
        <f>E473-F473-VLOOKUP(C473, Вчера_КовиВак!C:BN, 2, FALSE)</f>
        <v>#N/A</v>
      </c>
      <c r="AM473" s="53" t="e">
        <f>K473-L473-VLOOKUP(C473, Вчера_КовиВак!C:BN, 4, FALSE)</f>
        <v>#N/A</v>
      </c>
      <c r="AN473" s="53" t="e">
        <f>M473-N473-VLOOKUP(C473, Вчера_КовиВак!C:BN, 6, FALSE)</f>
        <v>#N/A</v>
      </c>
      <c r="AO473" s="53" t="e">
        <f>O473-P473-VLOOKUP(C473, Вчера_КовиВак!C:BN, 8, FALSE)</f>
        <v>#N/A</v>
      </c>
      <c r="AP473" s="53" t="e">
        <f>Q473-R473-VLOOKUP(C473, Вчера_КовиВак!C:BN, 10, FALSE)</f>
        <v>#N/A</v>
      </c>
      <c r="AQ473" s="53" t="e">
        <f>S473-T473-VLOOKUP(C473, Вчера_КовиВак!C:BN, 12, FALSE)</f>
        <v>#N/A</v>
      </c>
      <c r="AR473" s="53" t="e">
        <f>U473-V473-VLOOKUP(C473, Вчера_КовиВак!C:BN, 14, FALSE)</f>
        <v>#N/A</v>
      </c>
      <c r="AS473" s="53" t="e">
        <f>W473-X473-VLOOKUP(C473, Вчера_КовиВак!C:BN, 16, FALSE)</f>
        <v>#N/A</v>
      </c>
      <c r="AT473" s="53" t="e">
        <f>Y473-Z473-VLOOKUP(C473, Вчера_КовиВак!C:BN, 18, FALSE)</f>
        <v>#N/A</v>
      </c>
      <c r="AU473" s="53" t="e">
        <f>AA473-AB473-VLOOKUP(C473, Вчера_КовиВак!C:BN, 20, FALSE)</f>
        <v>#N/A</v>
      </c>
      <c r="AV473" s="53" t="e">
        <f>AC473-AD473-VLOOKUP(C473, Вчера_КовиВак!C:BN, 22, FALSE)</f>
        <v>#N/A</v>
      </c>
      <c r="AW473" s="53" t="e">
        <f>VLOOKUP(C473, Вчера_КовиВак!C:BN, 25, FALSE)+F473*2-Z473-AB473-AD473-AG473</f>
        <v>#N/A</v>
      </c>
      <c r="AX473" s="53" t="e">
        <f>AE473-VLOOKUP(C473,Вчера_КовиВак!C:BN, 24, FALSE)</f>
        <v>#N/A</v>
      </c>
    </row>
    <row r="474" spans="1:50" ht="50.1" customHeight="1" x14ac:dyDescent="0.25">
      <c r="A474" s="42"/>
      <c r="B474" s="42"/>
      <c r="C474" s="42"/>
      <c r="D474" s="43"/>
      <c r="E474" s="44"/>
      <c r="F474" s="39"/>
      <c r="G474" s="44"/>
      <c r="H474" s="39"/>
      <c r="I474" s="44"/>
      <c r="J474" s="39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7">
        <f t="shared" si="8"/>
        <v>0</v>
      </c>
      <c r="AJ474" s="53" t="str">
        <f>IF(ISNA(VLOOKUP(C474,Вчера_КовиВак!C:C, 1, FALSE)),"ошибка",0)</f>
        <v>ошибка</v>
      </c>
      <c r="AK474" s="55"/>
      <c r="AL474" s="53" t="e">
        <f>E474-F474-VLOOKUP(C474, Вчера_КовиВак!C:BN, 2, FALSE)</f>
        <v>#N/A</v>
      </c>
      <c r="AM474" s="53" t="e">
        <f>K474-L474-VLOOKUP(C474, Вчера_КовиВак!C:BN, 4, FALSE)</f>
        <v>#N/A</v>
      </c>
      <c r="AN474" s="53" t="e">
        <f>M474-N474-VLOOKUP(C474, Вчера_КовиВак!C:BN, 6, FALSE)</f>
        <v>#N/A</v>
      </c>
      <c r="AO474" s="53" t="e">
        <f>O474-P474-VLOOKUP(C474, Вчера_КовиВак!C:BN, 8, FALSE)</f>
        <v>#N/A</v>
      </c>
      <c r="AP474" s="53" t="e">
        <f>Q474-R474-VLOOKUP(C474, Вчера_КовиВак!C:BN, 10, FALSE)</f>
        <v>#N/A</v>
      </c>
      <c r="AQ474" s="53" t="e">
        <f>S474-T474-VLOOKUP(C474, Вчера_КовиВак!C:BN, 12, FALSE)</f>
        <v>#N/A</v>
      </c>
      <c r="AR474" s="53" t="e">
        <f>U474-V474-VLOOKUP(C474, Вчера_КовиВак!C:BN, 14, FALSE)</f>
        <v>#N/A</v>
      </c>
      <c r="AS474" s="53" t="e">
        <f>W474-X474-VLOOKUP(C474, Вчера_КовиВак!C:BN, 16, FALSE)</f>
        <v>#N/A</v>
      </c>
      <c r="AT474" s="53" t="e">
        <f>Y474-Z474-VLOOKUP(C474, Вчера_КовиВак!C:BN, 18, FALSE)</f>
        <v>#N/A</v>
      </c>
      <c r="AU474" s="53" t="e">
        <f>AA474-AB474-VLOOKUP(C474, Вчера_КовиВак!C:BN, 20, FALSE)</f>
        <v>#N/A</v>
      </c>
      <c r="AV474" s="53" t="e">
        <f>AC474-AD474-VLOOKUP(C474, Вчера_КовиВак!C:BN, 22, FALSE)</f>
        <v>#N/A</v>
      </c>
      <c r="AW474" s="53" t="e">
        <f>VLOOKUP(C474, Вчера_КовиВак!C:BN, 25, FALSE)+F474*2-Z474-AB474-AD474-AG474</f>
        <v>#N/A</v>
      </c>
      <c r="AX474" s="53" t="e">
        <f>AE474-VLOOKUP(C474,Вчера_КовиВак!C:BN, 24, FALSE)</f>
        <v>#N/A</v>
      </c>
    </row>
    <row r="475" spans="1:50" ht="50.1" customHeight="1" x14ac:dyDescent="0.25">
      <c r="A475" s="42"/>
      <c r="B475" s="42"/>
      <c r="C475" s="42"/>
      <c r="D475" s="43"/>
      <c r="E475" s="44"/>
      <c r="F475" s="39"/>
      <c r="G475" s="44"/>
      <c r="H475" s="39"/>
      <c r="I475" s="44"/>
      <c r="J475" s="39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7">
        <f t="shared" si="8"/>
        <v>0</v>
      </c>
      <c r="AJ475" s="53" t="str">
        <f>IF(ISNA(VLOOKUP(C475,Вчера_КовиВак!C:C, 1, FALSE)),"ошибка",0)</f>
        <v>ошибка</v>
      </c>
      <c r="AK475" s="55"/>
      <c r="AL475" s="53" t="e">
        <f>E475-F475-VLOOKUP(C475, Вчера_КовиВак!C:BN, 2, FALSE)</f>
        <v>#N/A</v>
      </c>
      <c r="AM475" s="53" t="e">
        <f>K475-L475-VLOOKUP(C475, Вчера_КовиВак!C:BN, 4, FALSE)</f>
        <v>#N/A</v>
      </c>
      <c r="AN475" s="53" t="e">
        <f>M475-N475-VLOOKUP(C475, Вчера_КовиВак!C:BN, 6, FALSE)</f>
        <v>#N/A</v>
      </c>
      <c r="AO475" s="53" t="e">
        <f>O475-P475-VLOOKUP(C475, Вчера_КовиВак!C:BN, 8, FALSE)</f>
        <v>#N/A</v>
      </c>
      <c r="AP475" s="53" t="e">
        <f>Q475-R475-VLOOKUP(C475, Вчера_КовиВак!C:BN, 10, FALSE)</f>
        <v>#N/A</v>
      </c>
      <c r="AQ475" s="53" t="e">
        <f>S475-T475-VLOOKUP(C475, Вчера_КовиВак!C:BN, 12, FALSE)</f>
        <v>#N/A</v>
      </c>
      <c r="AR475" s="53" t="e">
        <f>U475-V475-VLOOKUP(C475, Вчера_КовиВак!C:BN, 14, FALSE)</f>
        <v>#N/A</v>
      </c>
      <c r="AS475" s="53" t="e">
        <f>W475-X475-VLOOKUP(C475, Вчера_КовиВак!C:BN, 16, FALSE)</f>
        <v>#N/A</v>
      </c>
      <c r="AT475" s="53" t="e">
        <f>Y475-Z475-VLOOKUP(C475, Вчера_КовиВак!C:BN, 18, FALSE)</f>
        <v>#N/A</v>
      </c>
      <c r="AU475" s="53" t="e">
        <f>AA475-AB475-VLOOKUP(C475, Вчера_КовиВак!C:BN, 20, FALSE)</f>
        <v>#N/A</v>
      </c>
      <c r="AV475" s="53" t="e">
        <f>AC475-AD475-VLOOKUP(C475, Вчера_КовиВак!C:BN, 22, FALSE)</f>
        <v>#N/A</v>
      </c>
      <c r="AW475" s="53" t="e">
        <f>VLOOKUP(C475, Вчера_КовиВак!C:BN, 25, FALSE)+F475*2-Z475-AB475-AD475-AG475</f>
        <v>#N/A</v>
      </c>
      <c r="AX475" s="53" t="e">
        <f>AE475-VLOOKUP(C475,Вчера_КовиВак!C:BN, 24, FALSE)</f>
        <v>#N/A</v>
      </c>
    </row>
    <row r="476" spans="1:50" ht="50.1" customHeight="1" x14ac:dyDescent="0.25">
      <c r="A476" s="42"/>
      <c r="B476" s="42"/>
      <c r="C476" s="42"/>
      <c r="D476" s="43"/>
      <c r="E476" s="44"/>
      <c r="F476" s="39"/>
      <c r="G476" s="44"/>
      <c r="H476" s="39"/>
      <c r="I476" s="44"/>
      <c r="J476" s="39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7">
        <f t="shared" si="8"/>
        <v>0</v>
      </c>
      <c r="AJ476" s="53" t="str">
        <f>IF(ISNA(VLOOKUP(C476,Вчера_КовиВак!C:C, 1, FALSE)),"ошибка",0)</f>
        <v>ошибка</v>
      </c>
      <c r="AK476" s="55"/>
      <c r="AL476" s="53" t="e">
        <f>E476-F476-VLOOKUP(C476, Вчера_КовиВак!C:BN, 2, FALSE)</f>
        <v>#N/A</v>
      </c>
      <c r="AM476" s="53" t="e">
        <f>K476-L476-VLOOKUP(C476, Вчера_КовиВак!C:BN, 4, FALSE)</f>
        <v>#N/A</v>
      </c>
      <c r="AN476" s="53" t="e">
        <f>M476-N476-VLOOKUP(C476, Вчера_КовиВак!C:BN, 6, FALSE)</f>
        <v>#N/A</v>
      </c>
      <c r="AO476" s="53" t="e">
        <f>O476-P476-VLOOKUP(C476, Вчера_КовиВак!C:BN, 8, FALSE)</f>
        <v>#N/A</v>
      </c>
      <c r="AP476" s="53" t="e">
        <f>Q476-R476-VLOOKUP(C476, Вчера_КовиВак!C:BN, 10, FALSE)</f>
        <v>#N/A</v>
      </c>
      <c r="AQ476" s="53" t="e">
        <f>S476-T476-VLOOKUP(C476, Вчера_КовиВак!C:BN, 12, FALSE)</f>
        <v>#N/A</v>
      </c>
      <c r="AR476" s="53" t="e">
        <f>U476-V476-VLOOKUP(C476, Вчера_КовиВак!C:BN, 14, FALSE)</f>
        <v>#N/A</v>
      </c>
      <c r="AS476" s="53" t="e">
        <f>W476-X476-VLOOKUP(C476, Вчера_КовиВак!C:BN, 16, FALSE)</f>
        <v>#N/A</v>
      </c>
      <c r="AT476" s="53" t="e">
        <f>Y476-Z476-VLOOKUP(C476, Вчера_КовиВак!C:BN, 18, FALSE)</f>
        <v>#N/A</v>
      </c>
      <c r="AU476" s="53" t="e">
        <f>AA476-AB476-VLOOKUP(C476, Вчера_КовиВак!C:BN, 20, FALSE)</f>
        <v>#N/A</v>
      </c>
      <c r="AV476" s="53" t="e">
        <f>AC476-AD476-VLOOKUP(C476, Вчера_КовиВак!C:BN, 22, FALSE)</f>
        <v>#N/A</v>
      </c>
      <c r="AW476" s="53" t="e">
        <f>VLOOKUP(C476, Вчера_КовиВак!C:BN, 25, FALSE)+F476*2-Z476-AB476-AD476-AG476</f>
        <v>#N/A</v>
      </c>
      <c r="AX476" s="53" t="e">
        <f>AE476-VLOOKUP(C476,Вчера_КовиВак!C:BN, 24, FALSE)</f>
        <v>#N/A</v>
      </c>
    </row>
    <row r="477" spans="1:50" ht="50.1" customHeight="1" x14ac:dyDescent="0.25">
      <c r="A477" s="42"/>
      <c r="B477" s="42"/>
      <c r="C477" s="42"/>
      <c r="D477" s="43"/>
      <c r="E477" s="44"/>
      <c r="F477" s="39"/>
      <c r="G477" s="44"/>
      <c r="H477" s="39"/>
      <c r="I477" s="44"/>
      <c r="J477" s="39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7">
        <f t="shared" si="8"/>
        <v>0</v>
      </c>
      <c r="AJ477" s="53" t="str">
        <f>IF(ISNA(VLOOKUP(C477,Вчера_КовиВак!C:C, 1, FALSE)),"ошибка",0)</f>
        <v>ошибка</v>
      </c>
      <c r="AK477" s="55"/>
      <c r="AL477" s="53" t="e">
        <f>E477-F477-VLOOKUP(C477, Вчера_КовиВак!C:BN, 2, FALSE)</f>
        <v>#N/A</v>
      </c>
      <c r="AM477" s="53" t="e">
        <f>K477-L477-VLOOKUP(C477, Вчера_КовиВак!C:BN, 4, FALSE)</f>
        <v>#N/A</v>
      </c>
      <c r="AN477" s="53" t="e">
        <f>M477-N477-VLOOKUP(C477, Вчера_КовиВак!C:BN, 6, FALSE)</f>
        <v>#N/A</v>
      </c>
      <c r="AO477" s="53" t="e">
        <f>O477-P477-VLOOKUP(C477, Вчера_КовиВак!C:BN, 8, FALSE)</f>
        <v>#N/A</v>
      </c>
      <c r="AP477" s="53" t="e">
        <f>Q477-R477-VLOOKUP(C477, Вчера_КовиВак!C:BN, 10, FALSE)</f>
        <v>#N/A</v>
      </c>
      <c r="AQ477" s="53" t="e">
        <f>S477-T477-VLOOKUP(C477, Вчера_КовиВак!C:BN, 12, FALSE)</f>
        <v>#N/A</v>
      </c>
      <c r="AR477" s="53" t="e">
        <f>U477-V477-VLOOKUP(C477, Вчера_КовиВак!C:BN, 14, FALSE)</f>
        <v>#N/A</v>
      </c>
      <c r="AS477" s="53" t="e">
        <f>W477-X477-VLOOKUP(C477, Вчера_КовиВак!C:BN, 16, FALSE)</f>
        <v>#N/A</v>
      </c>
      <c r="AT477" s="53" t="e">
        <f>Y477-Z477-VLOOKUP(C477, Вчера_КовиВак!C:BN, 18, FALSE)</f>
        <v>#N/A</v>
      </c>
      <c r="AU477" s="53" t="e">
        <f>AA477-AB477-VLOOKUP(C477, Вчера_КовиВак!C:BN, 20, FALSE)</f>
        <v>#N/A</v>
      </c>
      <c r="AV477" s="53" t="e">
        <f>AC477-AD477-VLOOKUP(C477, Вчера_КовиВак!C:BN, 22, FALSE)</f>
        <v>#N/A</v>
      </c>
      <c r="AW477" s="53" t="e">
        <f>VLOOKUP(C477, Вчера_КовиВак!C:BN, 25, FALSE)+F477*2-Z477-AB477-AD477-AG477</f>
        <v>#N/A</v>
      </c>
      <c r="AX477" s="53" t="e">
        <f>AE477-VLOOKUP(C477,Вчера_КовиВак!C:BN, 24, FALSE)</f>
        <v>#N/A</v>
      </c>
    </row>
    <row r="478" spans="1:50" ht="50.1" customHeight="1" x14ac:dyDescent="0.25">
      <c r="A478" s="42"/>
      <c r="B478" s="42"/>
      <c r="C478" s="42"/>
      <c r="D478" s="43"/>
      <c r="E478" s="44"/>
      <c r="F478" s="39"/>
      <c r="G478" s="44"/>
      <c r="H478" s="39"/>
      <c r="I478" s="44"/>
      <c r="J478" s="39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7">
        <f t="shared" si="8"/>
        <v>0</v>
      </c>
      <c r="AJ478" s="53" t="str">
        <f>IF(ISNA(VLOOKUP(C478,Вчера_КовиВак!C:C, 1, FALSE)),"ошибка",0)</f>
        <v>ошибка</v>
      </c>
      <c r="AK478" s="55"/>
      <c r="AL478" s="53" t="e">
        <f>E478-F478-VLOOKUP(C478, Вчера_КовиВак!C:BN, 2, FALSE)</f>
        <v>#N/A</v>
      </c>
      <c r="AM478" s="53" t="e">
        <f>K478-L478-VLOOKUP(C478, Вчера_КовиВак!C:BN, 4, FALSE)</f>
        <v>#N/A</v>
      </c>
      <c r="AN478" s="53" t="e">
        <f>M478-N478-VLOOKUP(C478, Вчера_КовиВак!C:BN, 6, FALSE)</f>
        <v>#N/A</v>
      </c>
      <c r="AO478" s="53" t="e">
        <f>O478-P478-VLOOKUP(C478, Вчера_КовиВак!C:BN, 8, FALSE)</f>
        <v>#N/A</v>
      </c>
      <c r="AP478" s="53" t="e">
        <f>Q478-R478-VLOOKUP(C478, Вчера_КовиВак!C:BN, 10, FALSE)</f>
        <v>#N/A</v>
      </c>
      <c r="AQ478" s="53" t="e">
        <f>S478-T478-VLOOKUP(C478, Вчера_КовиВак!C:BN, 12, FALSE)</f>
        <v>#N/A</v>
      </c>
      <c r="AR478" s="53" t="e">
        <f>U478-V478-VLOOKUP(C478, Вчера_КовиВак!C:BN, 14, FALSE)</f>
        <v>#N/A</v>
      </c>
      <c r="AS478" s="53" t="e">
        <f>W478-X478-VLOOKUP(C478, Вчера_КовиВак!C:BN, 16, FALSE)</f>
        <v>#N/A</v>
      </c>
      <c r="AT478" s="53" t="e">
        <f>Y478-Z478-VLOOKUP(C478, Вчера_КовиВак!C:BN, 18, FALSE)</f>
        <v>#N/A</v>
      </c>
      <c r="AU478" s="53" t="e">
        <f>AA478-AB478-VLOOKUP(C478, Вчера_КовиВак!C:BN, 20, FALSE)</f>
        <v>#N/A</v>
      </c>
      <c r="AV478" s="53" t="e">
        <f>AC478-AD478-VLOOKUP(C478, Вчера_КовиВак!C:BN, 22, FALSE)</f>
        <v>#N/A</v>
      </c>
      <c r="AW478" s="53" t="e">
        <f>VLOOKUP(C478, Вчера_КовиВак!C:BN, 25, FALSE)+F478*2-Z478-AB478-AD478-AG478</f>
        <v>#N/A</v>
      </c>
      <c r="AX478" s="53" t="e">
        <f>AE478-VLOOKUP(C478,Вчера_КовиВак!C:BN, 24, FALSE)</f>
        <v>#N/A</v>
      </c>
    </row>
    <row r="479" spans="1:50" ht="50.1" customHeight="1" x14ac:dyDescent="0.25">
      <c r="A479" s="42"/>
      <c r="B479" s="42"/>
      <c r="C479" s="42"/>
      <c r="D479" s="43"/>
      <c r="E479" s="44"/>
      <c r="F479" s="39"/>
      <c r="G479" s="44"/>
      <c r="H479" s="39"/>
      <c r="I479" s="44"/>
      <c r="J479" s="39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7">
        <f t="shared" si="8"/>
        <v>0</v>
      </c>
      <c r="AJ479" s="53" t="str">
        <f>IF(ISNA(VLOOKUP(C479,Вчера_КовиВак!C:C, 1, FALSE)),"ошибка",0)</f>
        <v>ошибка</v>
      </c>
      <c r="AK479" s="55"/>
      <c r="AL479" s="53" t="e">
        <f>E479-F479-VLOOKUP(C479, Вчера_КовиВак!C:BN, 2, FALSE)</f>
        <v>#N/A</v>
      </c>
      <c r="AM479" s="53" t="e">
        <f>K479-L479-VLOOKUP(C479, Вчера_КовиВак!C:BN, 4, FALSE)</f>
        <v>#N/A</v>
      </c>
      <c r="AN479" s="53" t="e">
        <f>M479-N479-VLOOKUP(C479, Вчера_КовиВак!C:BN, 6, FALSE)</f>
        <v>#N/A</v>
      </c>
      <c r="AO479" s="53" t="e">
        <f>O479-P479-VLOOKUP(C479, Вчера_КовиВак!C:BN, 8, FALSE)</f>
        <v>#N/A</v>
      </c>
      <c r="AP479" s="53" t="e">
        <f>Q479-R479-VLOOKUP(C479, Вчера_КовиВак!C:BN, 10, FALSE)</f>
        <v>#N/A</v>
      </c>
      <c r="AQ479" s="53" t="e">
        <f>S479-T479-VLOOKUP(C479, Вчера_КовиВак!C:BN, 12, FALSE)</f>
        <v>#N/A</v>
      </c>
      <c r="AR479" s="53" t="e">
        <f>U479-V479-VLOOKUP(C479, Вчера_КовиВак!C:BN, 14, FALSE)</f>
        <v>#N/A</v>
      </c>
      <c r="AS479" s="53" t="e">
        <f>W479-X479-VLOOKUP(C479, Вчера_КовиВак!C:BN, 16, FALSE)</f>
        <v>#N/A</v>
      </c>
      <c r="AT479" s="53" t="e">
        <f>Y479-Z479-VLOOKUP(C479, Вчера_КовиВак!C:BN, 18, FALSE)</f>
        <v>#N/A</v>
      </c>
      <c r="AU479" s="53" t="e">
        <f>AA479-AB479-VLOOKUP(C479, Вчера_КовиВак!C:BN, 20, FALSE)</f>
        <v>#N/A</v>
      </c>
      <c r="AV479" s="53" t="e">
        <f>AC479-AD479-VLOOKUP(C479, Вчера_КовиВак!C:BN, 22, FALSE)</f>
        <v>#N/A</v>
      </c>
      <c r="AW479" s="53" t="e">
        <f>VLOOKUP(C479, Вчера_КовиВак!C:BN, 25, FALSE)+F479*2-Z479-AB479-AD479-AG479</f>
        <v>#N/A</v>
      </c>
      <c r="AX479" s="53" t="e">
        <f>AE479-VLOOKUP(C479,Вчера_КовиВак!C:BN, 24, FALSE)</f>
        <v>#N/A</v>
      </c>
    </row>
    <row r="480" spans="1:50" ht="50.1" customHeight="1" x14ac:dyDescent="0.25">
      <c r="A480" s="42"/>
      <c r="B480" s="42"/>
      <c r="C480" s="42"/>
      <c r="D480" s="43"/>
      <c r="E480" s="44"/>
      <c r="F480" s="39"/>
      <c r="G480" s="44"/>
      <c r="H480" s="39"/>
      <c r="I480" s="44"/>
      <c r="J480" s="39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7">
        <f t="shared" si="8"/>
        <v>0</v>
      </c>
      <c r="AJ480" s="53" t="str">
        <f>IF(ISNA(VLOOKUP(C480,Вчера_КовиВак!C:C, 1, FALSE)),"ошибка",0)</f>
        <v>ошибка</v>
      </c>
      <c r="AK480" s="55"/>
      <c r="AL480" s="53" t="e">
        <f>E480-F480-VLOOKUP(C480, Вчера_КовиВак!C:BN, 2, FALSE)</f>
        <v>#N/A</v>
      </c>
      <c r="AM480" s="53" t="e">
        <f>K480-L480-VLOOKUP(C480, Вчера_КовиВак!C:BN, 4, FALSE)</f>
        <v>#N/A</v>
      </c>
      <c r="AN480" s="53" t="e">
        <f>M480-N480-VLOOKUP(C480, Вчера_КовиВак!C:BN, 6, FALSE)</f>
        <v>#N/A</v>
      </c>
      <c r="AO480" s="53" t="e">
        <f>O480-P480-VLOOKUP(C480, Вчера_КовиВак!C:BN, 8, FALSE)</f>
        <v>#N/A</v>
      </c>
      <c r="AP480" s="53" t="e">
        <f>Q480-R480-VLOOKUP(C480, Вчера_КовиВак!C:BN, 10, FALSE)</f>
        <v>#N/A</v>
      </c>
      <c r="AQ480" s="53" t="e">
        <f>S480-T480-VLOOKUP(C480, Вчера_КовиВак!C:BN, 12, FALSE)</f>
        <v>#N/A</v>
      </c>
      <c r="AR480" s="53" t="e">
        <f>U480-V480-VLOOKUP(C480, Вчера_КовиВак!C:BN, 14, FALSE)</f>
        <v>#N/A</v>
      </c>
      <c r="AS480" s="53" t="e">
        <f>W480-X480-VLOOKUP(C480, Вчера_КовиВак!C:BN, 16, FALSE)</f>
        <v>#N/A</v>
      </c>
      <c r="AT480" s="53" t="e">
        <f>Y480-Z480-VLOOKUP(C480, Вчера_КовиВак!C:BN, 18, FALSE)</f>
        <v>#N/A</v>
      </c>
      <c r="AU480" s="53" t="e">
        <f>AA480-AB480-VLOOKUP(C480, Вчера_КовиВак!C:BN, 20, FALSE)</f>
        <v>#N/A</v>
      </c>
      <c r="AV480" s="53" t="e">
        <f>AC480-AD480-VLOOKUP(C480, Вчера_КовиВак!C:BN, 22, FALSE)</f>
        <v>#N/A</v>
      </c>
      <c r="AW480" s="53" t="e">
        <f>VLOOKUP(C480, Вчера_КовиВак!C:BN, 25, FALSE)+F480*2-Z480-AB480-AD480-AG480</f>
        <v>#N/A</v>
      </c>
      <c r="AX480" s="53" t="e">
        <f>AE480-VLOOKUP(C480,Вчера_КовиВак!C:BN, 24, FALSE)</f>
        <v>#N/A</v>
      </c>
    </row>
    <row r="481" spans="1:50" ht="50.1" customHeight="1" x14ac:dyDescent="0.25">
      <c r="A481" s="42"/>
      <c r="B481" s="42"/>
      <c r="C481" s="42"/>
      <c r="D481" s="43"/>
      <c r="E481" s="44"/>
      <c r="F481" s="39"/>
      <c r="G481" s="44"/>
      <c r="H481" s="39"/>
      <c r="I481" s="44"/>
      <c r="J481" s="39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7">
        <f t="shared" si="8"/>
        <v>0</v>
      </c>
      <c r="AJ481" s="53" t="str">
        <f>IF(ISNA(VLOOKUP(C481,Вчера_КовиВак!C:C, 1, FALSE)),"ошибка",0)</f>
        <v>ошибка</v>
      </c>
      <c r="AK481" s="55"/>
      <c r="AL481" s="53" t="e">
        <f>E481-F481-VLOOKUP(C481, Вчера_КовиВак!C:BN, 2, FALSE)</f>
        <v>#N/A</v>
      </c>
      <c r="AM481" s="53" t="e">
        <f>K481-L481-VLOOKUP(C481, Вчера_КовиВак!C:BN, 4, FALSE)</f>
        <v>#N/A</v>
      </c>
      <c r="AN481" s="53" t="e">
        <f>M481-N481-VLOOKUP(C481, Вчера_КовиВак!C:BN, 6, FALSE)</f>
        <v>#N/A</v>
      </c>
      <c r="AO481" s="53" t="e">
        <f>O481-P481-VLOOKUP(C481, Вчера_КовиВак!C:BN, 8, FALSE)</f>
        <v>#N/A</v>
      </c>
      <c r="AP481" s="53" t="e">
        <f>Q481-R481-VLOOKUP(C481, Вчера_КовиВак!C:BN, 10, FALSE)</f>
        <v>#N/A</v>
      </c>
      <c r="AQ481" s="53" t="e">
        <f>S481-T481-VLOOKUP(C481, Вчера_КовиВак!C:BN, 12, FALSE)</f>
        <v>#N/A</v>
      </c>
      <c r="AR481" s="53" t="e">
        <f>U481-V481-VLOOKUP(C481, Вчера_КовиВак!C:BN, 14, FALSE)</f>
        <v>#N/A</v>
      </c>
      <c r="AS481" s="53" t="e">
        <f>W481-X481-VLOOKUP(C481, Вчера_КовиВак!C:BN, 16, FALSE)</f>
        <v>#N/A</v>
      </c>
      <c r="AT481" s="53" t="e">
        <f>Y481-Z481-VLOOKUP(C481, Вчера_КовиВак!C:BN, 18, FALSE)</f>
        <v>#N/A</v>
      </c>
      <c r="AU481" s="53" t="e">
        <f>AA481-AB481-VLOOKUP(C481, Вчера_КовиВак!C:BN, 20, FALSE)</f>
        <v>#N/A</v>
      </c>
      <c r="AV481" s="53" t="e">
        <f>AC481-AD481-VLOOKUP(C481, Вчера_КовиВак!C:BN, 22, FALSE)</f>
        <v>#N/A</v>
      </c>
      <c r="AW481" s="53" t="e">
        <f>VLOOKUP(C481, Вчера_КовиВак!C:BN, 25, FALSE)+F481*2-Z481-AB481-AD481-AG481</f>
        <v>#N/A</v>
      </c>
      <c r="AX481" s="53" t="e">
        <f>AE481-VLOOKUP(C481,Вчера_КовиВак!C:BN, 24, FALSE)</f>
        <v>#N/A</v>
      </c>
    </row>
    <row r="482" spans="1:50" ht="50.1" customHeight="1" x14ac:dyDescent="0.25">
      <c r="A482" s="42"/>
      <c r="B482" s="42"/>
      <c r="C482" s="42"/>
      <c r="D482" s="43"/>
      <c r="E482" s="44"/>
      <c r="F482" s="39"/>
      <c r="G482" s="44"/>
      <c r="H482" s="39"/>
      <c r="I482" s="44"/>
      <c r="J482" s="39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7">
        <f t="shared" si="8"/>
        <v>0</v>
      </c>
      <c r="AJ482" s="53" t="str">
        <f>IF(ISNA(VLOOKUP(C482,Вчера_КовиВак!C:C, 1, FALSE)),"ошибка",0)</f>
        <v>ошибка</v>
      </c>
      <c r="AK482" s="55"/>
      <c r="AL482" s="53" t="e">
        <f>E482-F482-VLOOKUP(C482, Вчера_КовиВак!C:BN, 2, FALSE)</f>
        <v>#N/A</v>
      </c>
      <c r="AM482" s="53" t="e">
        <f>K482-L482-VLOOKUP(C482, Вчера_КовиВак!C:BN, 4, FALSE)</f>
        <v>#N/A</v>
      </c>
      <c r="AN482" s="53" t="e">
        <f>M482-N482-VLOOKUP(C482, Вчера_КовиВак!C:BN, 6, FALSE)</f>
        <v>#N/A</v>
      </c>
      <c r="AO482" s="53" t="e">
        <f>O482-P482-VLOOKUP(C482, Вчера_КовиВак!C:BN, 8, FALSE)</f>
        <v>#N/A</v>
      </c>
      <c r="AP482" s="53" t="e">
        <f>Q482-R482-VLOOKUP(C482, Вчера_КовиВак!C:BN, 10, FALSE)</f>
        <v>#N/A</v>
      </c>
      <c r="AQ482" s="53" t="e">
        <f>S482-T482-VLOOKUP(C482, Вчера_КовиВак!C:BN, 12, FALSE)</f>
        <v>#N/A</v>
      </c>
      <c r="AR482" s="53" t="e">
        <f>U482-V482-VLOOKUP(C482, Вчера_КовиВак!C:BN, 14, FALSE)</f>
        <v>#N/A</v>
      </c>
      <c r="AS482" s="53" t="e">
        <f>W482-X482-VLOOKUP(C482, Вчера_КовиВак!C:BN, 16, FALSE)</f>
        <v>#N/A</v>
      </c>
      <c r="AT482" s="53" t="e">
        <f>Y482-Z482-VLOOKUP(C482, Вчера_КовиВак!C:BN, 18, FALSE)</f>
        <v>#N/A</v>
      </c>
      <c r="AU482" s="53" t="e">
        <f>AA482-AB482-VLOOKUP(C482, Вчера_КовиВак!C:BN, 20, FALSE)</f>
        <v>#N/A</v>
      </c>
      <c r="AV482" s="53" t="e">
        <f>AC482-AD482-VLOOKUP(C482, Вчера_КовиВак!C:BN, 22, FALSE)</f>
        <v>#N/A</v>
      </c>
      <c r="AW482" s="53" t="e">
        <f>VLOOKUP(C482, Вчера_КовиВак!C:BN, 25, FALSE)+F482*2-Z482-AB482-AD482-AG482</f>
        <v>#N/A</v>
      </c>
      <c r="AX482" s="53" t="e">
        <f>AE482-VLOOKUP(C482,Вчера_КовиВак!C:BN, 24, FALSE)</f>
        <v>#N/A</v>
      </c>
    </row>
    <row r="483" spans="1:50" ht="50.1" customHeight="1" x14ac:dyDescent="0.25">
      <c r="A483" s="42"/>
      <c r="B483" s="42"/>
      <c r="C483" s="42"/>
      <c r="D483" s="43"/>
      <c r="E483" s="44"/>
      <c r="F483" s="39"/>
      <c r="G483" s="44"/>
      <c r="H483" s="39"/>
      <c r="I483" s="44"/>
      <c r="J483" s="39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7">
        <f t="shared" si="8"/>
        <v>0</v>
      </c>
      <c r="AJ483" s="53" t="str">
        <f>IF(ISNA(VLOOKUP(C483,Вчера_КовиВак!C:C, 1, FALSE)),"ошибка",0)</f>
        <v>ошибка</v>
      </c>
      <c r="AK483" s="55"/>
      <c r="AL483" s="53" t="e">
        <f>E483-F483-VLOOKUP(C483, Вчера_КовиВак!C:BN, 2, FALSE)</f>
        <v>#N/A</v>
      </c>
      <c r="AM483" s="53" t="e">
        <f>K483-L483-VLOOKUP(C483, Вчера_КовиВак!C:BN, 4, FALSE)</f>
        <v>#N/A</v>
      </c>
      <c r="AN483" s="53" t="e">
        <f>M483-N483-VLOOKUP(C483, Вчера_КовиВак!C:BN, 6, FALSE)</f>
        <v>#N/A</v>
      </c>
      <c r="AO483" s="53" t="e">
        <f>O483-P483-VLOOKUP(C483, Вчера_КовиВак!C:BN, 8, FALSE)</f>
        <v>#N/A</v>
      </c>
      <c r="AP483" s="53" t="e">
        <f>Q483-R483-VLOOKUP(C483, Вчера_КовиВак!C:BN, 10, FALSE)</f>
        <v>#N/A</v>
      </c>
      <c r="AQ483" s="53" t="e">
        <f>S483-T483-VLOOKUP(C483, Вчера_КовиВак!C:BN, 12, FALSE)</f>
        <v>#N/A</v>
      </c>
      <c r="AR483" s="53" t="e">
        <f>U483-V483-VLOOKUP(C483, Вчера_КовиВак!C:BN, 14, FALSE)</f>
        <v>#N/A</v>
      </c>
      <c r="AS483" s="53" t="e">
        <f>W483-X483-VLOOKUP(C483, Вчера_КовиВак!C:BN, 16, FALSE)</f>
        <v>#N/A</v>
      </c>
      <c r="AT483" s="53" t="e">
        <f>Y483-Z483-VLOOKUP(C483, Вчера_КовиВак!C:BN, 18, FALSE)</f>
        <v>#N/A</v>
      </c>
      <c r="AU483" s="53" t="e">
        <f>AA483-AB483-VLOOKUP(C483, Вчера_КовиВак!C:BN, 20, FALSE)</f>
        <v>#N/A</v>
      </c>
      <c r="AV483" s="53" t="e">
        <f>AC483-AD483-VLOOKUP(C483, Вчера_КовиВак!C:BN, 22, FALSE)</f>
        <v>#N/A</v>
      </c>
      <c r="AW483" s="53" t="e">
        <f>VLOOKUP(C483, Вчера_КовиВак!C:BN, 25, FALSE)+F483*2-Z483-AB483-AD483-AG483</f>
        <v>#N/A</v>
      </c>
      <c r="AX483" s="53" t="e">
        <f>AE483-VLOOKUP(C483,Вчера_КовиВак!C:BN, 24, FALSE)</f>
        <v>#N/A</v>
      </c>
    </row>
    <row r="484" spans="1:50" ht="50.1" customHeight="1" x14ac:dyDescent="0.25">
      <c r="A484" s="42"/>
      <c r="B484" s="42"/>
      <c r="C484" s="42"/>
      <c r="D484" s="43"/>
      <c r="E484" s="44"/>
      <c r="F484" s="39"/>
      <c r="G484" s="44"/>
      <c r="H484" s="39"/>
      <c r="I484" s="44"/>
      <c r="J484" s="39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7">
        <f t="shared" si="8"/>
        <v>0</v>
      </c>
      <c r="AJ484" s="53" t="str">
        <f>IF(ISNA(VLOOKUP(C484,Вчера_КовиВак!C:C, 1, FALSE)),"ошибка",0)</f>
        <v>ошибка</v>
      </c>
      <c r="AK484" s="55"/>
      <c r="AL484" s="53" t="e">
        <f>E484-F484-VLOOKUP(C484, Вчера_КовиВак!C:BN, 2, FALSE)</f>
        <v>#N/A</v>
      </c>
      <c r="AM484" s="53" t="e">
        <f>K484-L484-VLOOKUP(C484, Вчера_КовиВак!C:BN, 4, FALSE)</f>
        <v>#N/A</v>
      </c>
      <c r="AN484" s="53" t="e">
        <f>M484-N484-VLOOKUP(C484, Вчера_КовиВак!C:BN, 6, FALSE)</f>
        <v>#N/A</v>
      </c>
      <c r="AO484" s="53" t="e">
        <f>O484-P484-VLOOKUP(C484, Вчера_КовиВак!C:BN, 8, FALSE)</f>
        <v>#N/A</v>
      </c>
      <c r="AP484" s="53" t="e">
        <f>Q484-R484-VLOOKUP(C484, Вчера_КовиВак!C:BN, 10, FALSE)</f>
        <v>#N/A</v>
      </c>
      <c r="AQ484" s="53" t="e">
        <f>S484-T484-VLOOKUP(C484, Вчера_КовиВак!C:BN, 12, FALSE)</f>
        <v>#N/A</v>
      </c>
      <c r="AR484" s="53" t="e">
        <f>U484-V484-VLOOKUP(C484, Вчера_КовиВак!C:BN, 14, FALSE)</f>
        <v>#N/A</v>
      </c>
      <c r="AS484" s="53" t="e">
        <f>W484-X484-VLOOKUP(C484, Вчера_КовиВак!C:BN, 16, FALSE)</f>
        <v>#N/A</v>
      </c>
      <c r="AT484" s="53" t="e">
        <f>Y484-Z484-VLOOKUP(C484, Вчера_КовиВак!C:BN, 18, FALSE)</f>
        <v>#N/A</v>
      </c>
      <c r="AU484" s="53" t="e">
        <f>AA484-AB484-VLOOKUP(C484, Вчера_КовиВак!C:BN, 20, FALSE)</f>
        <v>#N/A</v>
      </c>
      <c r="AV484" s="53" t="e">
        <f>AC484-AD484-VLOOKUP(C484, Вчера_КовиВак!C:BN, 22, FALSE)</f>
        <v>#N/A</v>
      </c>
      <c r="AW484" s="53" t="e">
        <f>VLOOKUP(C484, Вчера_КовиВак!C:BN, 25, FALSE)+F484*2-Z484-AB484-AD484-AG484</f>
        <v>#N/A</v>
      </c>
      <c r="AX484" s="53" t="e">
        <f>AE484-VLOOKUP(C484,Вчера_КовиВак!C:BN, 24, FALSE)</f>
        <v>#N/A</v>
      </c>
    </row>
    <row r="485" spans="1:50" ht="50.1" customHeight="1" x14ac:dyDescent="0.25">
      <c r="A485" s="42"/>
      <c r="B485" s="42"/>
      <c r="C485" s="42"/>
      <c r="D485" s="43"/>
      <c r="E485" s="44"/>
      <c r="F485" s="39"/>
      <c r="G485" s="44"/>
      <c r="H485" s="39"/>
      <c r="I485" s="44"/>
      <c r="J485" s="39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7">
        <f t="shared" si="8"/>
        <v>0</v>
      </c>
      <c r="AJ485" s="53" t="str">
        <f>IF(ISNA(VLOOKUP(C485,Вчера_КовиВак!C:C, 1, FALSE)),"ошибка",0)</f>
        <v>ошибка</v>
      </c>
      <c r="AK485" s="55"/>
      <c r="AL485" s="53" t="e">
        <f>E485-F485-VLOOKUP(C485, Вчера_КовиВак!C:BN, 2, FALSE)</f>
        <v>#N/A</v>
      </c>
      <c r="AM485" s="53" t="e">
        <f>K485-L485-VLOOKUP(C485, Вчера_КовиВак!C:BN, 4, FALSE)</f>
        <v>#N/A</v>
      </c>
      <c r="AN485" s="53" t="e">
        <f>M485-N485-VLOOKUP(C485, Вчера_КовиВак!C:BN, 6, FALSE)</f>
        <v>#N/A</v>
      </c>
      <c r="AO485" s="53" t="e">
        <f>O485-P485-VLOOKUP(C485, Вчера_КовиВак!C:BN, 8, FALSE)</f>
        <v>#N/A</v>
      </c>
      <c r="AP485" s="53" t="e">
        <f>Q485-R485-VLOOKUP(C485, Вчера_КовиВак!C:BN, 10, FALSE)</f>
        <v>#N/A</v>
      </c>
      <c r="AQ485" s="53" t="e">
        <f>S485-T485-VLOOKUP(C485, Вчера_КовиВак!C:BN, 12, FALSE)</f>
        <v>#N/A</v>
      </c>
      <c r="AR485" s="53" t="e">
        <f>U485-V485-VLOOKUP(C485, Вчера_КовиВак!C:BN, 14, FALSE)</f>
        <v>#N/A</v>
      </c>
      <c r="AS485" s="53" t="e">
        <f>W485-X485-VLOOKUP(C485, Вчера_КовиВак!C:BN, 16, FALSE)</f>
        <v>#N/A</v>
      </c>
      <c r="AT485" s="53" t="e">
        <f>Y485-Z485-VLOOKUP(C485, Вчера_КовиВак!C:BN, 18, FALSE)</f>
        <v>#N/A</v>
      </c>
      <c r="AU485" s="53" t="e">
        <f>AA485-AB485-VLOOKUP(C485, Вчера_КовиВак!C:BN, 20, FALSE)</f>
        <v>#N/A</v>
      </c>
      <c r="AV485" s="53" t="e">
        <f>AC485-AD485-VLOOKUP(C485, Вчера_КовиВак!C:BN, 22, FALSE)</f>
        <v>#N/A</v>
      </c>
      <c r="AW485" s="53" t="e">
        <f>VLOOKUP(C485, Вчера_КовиВак!C:BN, 25, FALSE)+F485*2-Z485-AB485-AD485-AG485</f>
        <v>#N/A</v>
      </c>
      <c r="AX485" s="53" t="e">
        <f>AE485-VLOOKUP(C485,Вчера_КовиВак!C:BN, 24, FALSE)</f>
        <v>#N/A</v>
      </c>
    </row>
    <row r="486" spans="1:50" ht="50.1" customHeight="1" x14ac:dyDescent="0.25">
      <c r="A486" s="42"/>
      <c r="B486" s="42"/>
      <c r="C486" s="42"/>
      <c r="D486" s="43"/>
      <c r="E486" s="44"/>
      <c r="F486" s="39"/>
      <c r="G486" s="44"/>
      <c r="H486" s="39"/>
      <c r="I486" s="44"/>
      <c r="J486" s="39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7">
        <f t="shared" si="8"/>
        <v>0</v>
      </c>
      <c r="AJ486" s="53" t="str">
        <f>IF(ISNA(VLOOKUP(C486,Вчера_КовиВак!C:C, 1, FALSE)),"ошибка",0)</f>
        <v>ошибка</v>
      </c>
      <c r="AK486" s="55"/>
      <c r="AL486" s="53" t="e">
        <f>E486-F486-VLOOKUP(C486, Вчера_КовиВак!C:BN, 2, FALSE)</f>
        <v>#N/A</v>
      </c>
      <c r="AM486" s="53" t="e">
        <f>K486-L486-VLOOKUP(C486, Вчера_КовиВак!C:BN, 4, FALSE)</f>
        <v>#N/A</v>
      </c>
      <c r="AN486" s="53" t="e">
        <f>M486-N486-VLOOKUP(C486, Вчера_КовиВак!C:BN, 6, FALSE)</f>
        <v>#N/A</v>
      </c>
      <c r="AO486" s="53" t="e">
        <f>O486-P486-VLOOKUP(C486, Вчера_КовиВак!C:BN, 8, FALSE)</f>
        <v>#N/A</v>
      </c>
      <c r="AP486" s="53" t="e">
        <f>Q486-R486-VLOOKUP(C486, Вчера_КовиВак!C:BN, 10, FALSE)</f>
        <v>#N/A</v>
      </c>
      <c r="AQ486" s="53" t="e">
        <f>S486-T486-VLOOKUP(C486, Вчера_КовиВак!C:BN, 12, FALSE)</f>
        <v>#N/A</v>
      </c>
      <c r="AR486" s="53" t="e">
        <f>U486-V486-VLOOKUP(C486, Вчера_КовиВак!C:BN, 14, FALSE)</f>
        <v>#N/A</v>
      </c>
      <c r="AS486" s="53" t="e">
        <f>W486-X486-VLOOKUP(C486, Вчера_КовиВак!C:BN, 16, FALSE)</f>
        <v>#N/A</v>
      </c>
      <c r="AT486" s="53" t="e">
        <f>Y486-Z486-VLOOKUP(C486, Вчера_КовиВак!C:BN, 18, FALSE)</f>
        <v>#N/A</v>
      </c>
      <c r="AU486" s="53" t="e">
        <f>AA486-AB486-VLOOKUP(C486, Вчера_КовиВак!C:BN, 20, FALSE)</f>
        <v>#N/A</v>
      </c>
      <c r="AV486" s="53" t="e">
        <f>AC486-AD486-VLOOKUP(C486, Вчера_КовиВак!C:BN, 22, FALSE)</f>
        <v>#N/A</v>
      </c>
      <c r="AW486" s="53" t="e">
        <f>VLOOKUP(C486, Вчера_КовиВак!C:BN, 25, FALSE)+F486*2-Z486-AB486-AD486-AG486</f>
        <v>#N/A</v>
      </c>
      <c r="AX486" s="53" t="e">
        <f>AE486-VLOOKUP(C486,Вчера_КовиВак!C:BN, 24, FALSE)</f>
        <v>#N/A</v>
      </c>
    </row>
    <row r="487" spans="1:50" ht="50.1" customHeight="1" x14ac:dyDescent="0.25">
      <c r="A487" s="42"/>
      <c r="B487" s="42"/>
      <c r="C487" s="42"/>
      <c r="D487" s="43"/>
      <c r="E487" s="44"/>
      <c r="F487" s="39"/>
      <c r="G487" s="44"/>
      <c r="H487" s="39"/>
      <c r="I487" s="44"/>
      <c r="J487" s="39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7">
        <f t="shared" si="8"/>
        <v>0</v>
      </c>
      <c r="AJ487" s="53" t="str">
        <f>IF(ISNA(VLOOKUP(C487,Вчера_КовиВак!C:C, 1, FALSE)),"ошибка",0)</f>
        <v>ошибка</v>
      </c>
      <c r="AK487" s="55"/>
      <c r="AL487" s="53" t="e">
        <f>E487-F487-VLOOKUP(C487, Вчера_КовиВак!C:BN, 2, FALSE)</f>
        <v>#N/A</v>
      </c>
      <c r="AM487" s="53" t="e">
        <f>K487-L487-VLOOKUP(C487, Вчера_КовиВак!C:BN, 4, FALSE)</f>
        <v>#N/A</v>
      </c>
      <c r="AN487" s="53" t="e">
        <f>M487-N487-VLOOKUP(C487, Вчера_КовиВак!C:BN, 6, FALSE)</f>
        <v>#N/A</v>
      </c>
      <c r="AO487" s="53" t="e">
        <f>O487-P487-VLOOKUP(C487, Вчера_КовиВак!C:BN, 8, FALSE)</f>
        <v>#N/A</v>
      </c>
      <c r="AP487" s="53" t="e">
        <f>Q487-R487-VLOOKUP(C487, Вчера_КовиВак!C:BN, 10, FALSE)</f>
        <v>#N/A</v>
      </c>
      <c r="AQ487" s="53" t="e">
        <f>S487-T487-VLOOKUP(C487, Вчера_КовиВак!C:BN, 12, FALSE)</f>
        <v>#N/A</v>
      </c>
      <c r="AR487" s="53" t="e">
        <f>U487-V487-VLOOKUP(C487, Вчера_КовиВак!C:BN, 14, FALSE)</f>
        <v>#N/A</v>
      </c>
      <c r="AS487" s="53" t="e">
        <f>W487-X487-VLOOKUP(C487, Вчера_КовиВак!C:BN, 16, FALSE)</f>
        <v>#N/A</v>
      </c>
      <c r="AT487" s="53" t="e">
        <f>Y487-Z487-VLOOKUP(C487, Вчера_КовиВак!C:BN, 18, FALSE)</f>
        <v>#N/A</v>
      </c>
      <c r="AU487" s="53" t="e">
        <f>AA487-AB487-VLOOKUP(C487, Вчера_КовиВак!C:BN, 20, FALSE)</f>
        <v>#N/A</v>
      </c>
      <c r="AV487" s="53" t="e">
        <f>AC487-AD487-VLOOKUP(C487, Вчера_КовиВак!C:BN, 22, FALSE)</f>
        <v>#N/A</v>
      </c>
      <c r="AW487" s="53" t="e">
        <f>VLOOKUP(C487, Вчера_КовиВак!C:BN, 25, FALSE)+F487*2-Z487-AB487-AD487-AG487</f>
        <v>#N/A</v>
      </c>
      <c r="AX487" s="53" t="e">
        <f>AE487-VLOOKUP(C487,Вчера_КовиВак!C:BN, 24, FALSE)</f>
        <v>#N/A</v>
      </c>
    </row>
    <row r="488" spans="1:50" ht="50.1" customHeight="1" x14ac:dyDescent="0.25">
      <c r="A488" s="42"/>
      <c r="B488" s="42"/>
      <c r="C488" s="42"/>
      <c r="D488" s="43"/>
      <c r="E488" s="44"/>
      <c r="F488" s="39"/>
      <c r="G488" s="44"/>
      <c r="H488" s="39"/>
      <c r="I488" s="44"/>
      <c r="J488" s="39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7">
        <f t="shared" si="8"/>
        <v>0</v>
      </c>
      <c r="AJ488" s="53" t="str">
        <f>IF(ISNA(VLOOKUP(C488,Вчера_КовиВак!C:C, 1, FALSE)),"ошибка",0)</f>
        <v>ошибка</v>
      </c>
      <c r="AK488" s="55"/>
      <c r="AL488" s="53" t="e">
        <f>E488-F488-VLOOKUP(C488, Вчера_КовиВак!C:BN, 2, FALSE)</f>
        <v>#N/A</v>
      </c>
      <c r="AM488" s="53" t="e">
        <f>K488-L488-VLOOKUP(C488, Вчера_КовиВак!C:BN, 4, FALSE)</f>
        <v>#N/A</v>
      </c>
      <c r="AN488" s="53" t="e">
        <f>M488-N488-VLOOKUP(C488, Вчера_КовиВак!C:BN, 6, FALSE)</f>
        <v>#N/A</v>
      </c>
      <c r="AO488" s="53" t="e">
        <f>O488-P488-VLOOKUP(C488, Вчера_КовиВак!C:BN, 8, FALSE)</f>
        <v>#N/A</v>
      </c>
      <c r="AP488" s="53" t="e">
        <f>Q488-R488-VLOOKUP(C488, Вчера_КовиВак!C:BN, 10, FALSE)</f>
        <v>#N/A</v>
      </c>
      <c r="AQ488" s="53" t="e">
        <f>S488-T488-VLOOKUP(C488, Вчера_КовиВак!C:BN, 12, FALSE)</f>
        <v>#N/A</v>
      </c>
      <c r="AR488" s="53" t="e">
        <f>U488-V488-VLOOKUP(C488, Вчера_КовиВак!C:BN, 14, FALSE)</f>
        <v>#N/A</v>
      </c>
      <c r="AS488" s="53" t="e">
        <f>W488-X488-VLOOKUP(C488, Вчера_КовиВак!C:BN, 16, FALSE)</f>
        <v>#N/A</v>
      </c>
      <c r="AT488" s="53" t="e">
        <f>Y488-Z488-VLOOKUP(C488, Вчера_КовиВак!C:BN, 18, FALSE)</f>
        <v>#N/A</v>
      </c>
      <c r="AU488" s="53" t="e">
        <f>AA488-AB488-VLOOKUP(C488, Вчера_КовиВак!C:BN, 20, FALSE)</f>
        <v>#N/A</v>
      </c>
      <c r="AV488" s="53" t="e">
        <f>AC488-AD488-VLOOKUP(C488, Вчера_КовиВак!C:BN, 22, FALSE)</f>
        <v>#N/A</v>
      </c>
      <c r="AW488" s="53" t="e">
        <f>VLOOKUP(C488, Вчера_КовиВак!C:BN, 25, FALSE)+F488*2-Z488-AB488-AD488-AG488</f>
        <v>#N/A</v>
      </c>
      <c r="AX488" s="53" t="e">
        <f>AE488-VLOOKUP(C488,Вчера_КовиВак!C:BN, 24, FALSE)</f>
        <v>#N/A</v>
      </c>
    </row>
    <row r="489" spans="1:50" ht="50.1" customHeight="1" x14ac:dyDescent="0.25">
      <c r="A489" s="42"/>
      <c r="B489" s="42"/>
      <c r="C489" s="42"/>
      <c r="D489" s="43"/>
      <c r="E489" s="44"/>
      <c r="F489" s="39"/>
      <c r="G489" s="44"/>
      <c r="H489" s="39"/>
      <c r="I489" s="44"/>
      <c r="J489" s="39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7">
        <f t="shared" si="8"/>
        <v>0</v>
      </c>
      <c r="AJ489" s="53" t="str">
        <f>IF(ISNA(VLOOKUP(C489,Вчера_КовиВак!C:C, 1, FALSE)),"ошибка",0)</f>
        <v>ошибка</v>
      </c>
      <c r="AK489" s="55"/>
      <c r="AL489" s="53" t="e">
        <f>E489-F489-VLOOKUP(C489, Вчера_КовиВак!C:BN, 2, FALSE)</f>
        <v>#N/A</v>
      </c>
      <c r="AM489" s="53" t="e">
        <f>K489-L489-VLOOKUP(C489, Вчера_КовиВак!C:BN, 4, FALSE)</f>
        <v>#N/A</v>
      </c>
      <c r="AN489" s="53" t="e">
        <f>M489-N489-VLOOKUP(C489, Вчера_КовиВак!C:BN, 6, FALSE)</f>
        <v>#N/A</v>
      </c>
      <c r="AO489" s="53" t="e">
        <f>O489-P489-VLOOKUP(C489, Вчера_КовиВак!C:BN, 8, FALSE)</f>
        <v>#N/A</v>
      </c>
      <c r="AP489" s="53" t="e">
        <f>Q489-R489-VLOOKUP(C489, Вчера_КовиВак!C:BN, 10, FALSE)</f>
        <v>#N/A</v>
      </c>
      <c r="AQ489" s="53" t="e">
        <f>S489-T489-VLOOKUP(C489, Вчера_КовиВак!C:BN, 12, FALSE)</f>
        <v>#N/A</v>
      </c>
      <c r="AR489" s="53" t="e">
        <f>U489-V489-VLOOKUP(C489, Вчера_КовиВак!C:BN, 14, FALSE)</f>
        <v>#N/A</v>
      </c>
      <c r="AS489" s="53" t="e">
        <f>W489-X489-VLOOKUP(C489, Вчера_КовиВак!C:BN, 16, FALSE)</f>
        <v>#N/A</v>
      </c>
      <c r="AT489" s="53" t="e">
        <f>Y489-Z489-VLOOKUP(C489, Вчера_КовиВак!C:BN, 18, FALSE)</f>
        <v>#N/A</v>
      </c>
      <c r="AU489" s="53" t="e">
        <f>AA489-AB489-VLOOKUP(C489, Вчера_КовиВак!C:BN, 20, FALSE)</f>
        <v>#N/A</v>
      </c>
      <c r="AV489" s="53" t="e">
        <f>AC489-AD489-VLOOKUP(C489, Вчера_КовиВак!C:BN, 22, FALSE)</f>
        <v>#N/A</v>
      </c>
      <c r="AW489" s="53" t="e">
        <f>VLOOKUP(C489, Вчера_КовиВак!C:BN, 25, FALSE)+F489*2-Z489-AB489-AD489-AG489</f>
        <v>#N/A</v>
      </c>
      <c r="AX489" s="53" t="e">
        <f>AE489-VLOOKUP(C489,Вчера_КовиВак!C:BN, 24, FALSE)</f>
        <v>#N/A</v>
      </c>
    </row>
    <row r="490" spans="1:50" ht="50.1" customHeight="1" x14ac:dyDescent="0.25">
      <c r="A490" s="42"/>
      <c r="B490" s="42"/>
      <c r="C490" s="42"/>
      <c r="D490" s="43"/>
      <c r="E490" s="44"/>
      <c r="F490" s="39"/>
      <c r="G490" s="44"/>
      <c r="H490" s="39"/>
      <c r="I490" s="44"/>
      <c r="J490" s="39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7">
        <f t="shared" si="8"/>
        <v>0</v>
      </c>
      <c r="AJ490" s="53" t="str">
        <f>IF(ISNA(VLOOKUP(C490,Вчера_КовиВак!C:C, 1, FALSE)),"ошибка",0)</f>
        <v>ошибка</v>
      </c>
      <c r="AK490" s="55"/>
      <c r="AL490" s="53" t="e">
        <f>E490-F490-VLOOKUP(C490, Вчера_КовиВак!C:BN, 2, FALSE)</f>
        <v>#N/A</v>
      </c>
      <c r="AM490" s="53" t="e">
        <f>K490-L490-VLOOKUP(C490, Вчера_КовиВак!C:BN, 4, FALSE)</f>
        <v>#N/A</v>
      </c>
      <c r="AN490" s="53" t="e">
        <f>M490-N490-VLOOKUP(C490, Вчера_КовиВак!C:BN, 6, FALSE)</f>
        <v>#N/A</v>
      </c>
      <c r="AO490" s="53" t="e">
        <f>O490-P490-VLOOKUP(C490, Вчера_КовиВак!C:BN, 8, FALSE)</f>
        <v>#N/A</v>
      </c>
      <c r="AP490" s="53" t="e">
        <f>Q490-R490-VLOOKUP(C490, Вчера_КовиВак!C:BN, 10, FALSE)</f>
        <v>#N/A</v>
      </c>
      <c r="AQ490" s="53" t="e">
        <f>S490-T490-VLOOKUP(C490, Вчера_КовиВак!C:BN, 12, FALSE)</f>
        <v>#N/A</v>
      </c>
      <c r="AR490" s="53" t="e">
        <f>U490-V490-VLOOKUP(C490, Вчера_КовиВак!C:BN, 14, FALSE)</f>
        <v>#N/A</v>
      </c>
      <c r="AS490" s="53" t="e">
        <f>W490-X490-VLOOKUP(C490, Вчера_КовиВак!C:BN, 16, FALSE)</f>
        <v>#N/A</v>
      </c>
      <c r="AT490" s="53" t="e">
        <f>Y490-Z490-VLOOKUP(C490, Вчера_КовиВак!C:BN, 18, FALSE)</f>
        <v>#N/A</v>
      </c>
      <c r="AU490" s="53" t="e">
        <f>AA490-AB490-VLOOKUP(C490, Вчера_КовиВак!C:BN, 20, FALSE)</f>
        <v>#N/A</v>
      </c>
      <c r="AV490" s="53" t="e">
        <f>AC490-AD490-VLOOKUP(C490, Вчера_КовиВак!C:BN, 22, FALSE)</f>
        <v>#N/A</v>
      </c>
      <c r="AW490" s="53" t="e">
        <f>VLOOKUP(C490, Вчера_КовиВак!C:BN, 25, FALSE)+F490*2-Z490-AB490-AD490-AG490</f>
        <v>#N/A</v>
      </c>
      <c r="AX490" s="53" t="e">
        <f>AE490-VLOOKUP(C490,Вчера_КовиВак!C:BN, 24, FALSE)</f>
        <v>#N/A</v>
      </c>
    </row>
    <row r="491" spans="1:50" ht="50.1" customHeight="1" x14ac:dyDescent="0.25">
      <c r="A491" s="42"/>
      <c r="B491" s="42"/>
      <c r="C491" s="42"/>
      <c r="D491" s="43"/>
      <c r="E491" s="44"/>
      <c r="F491" s="39"/>
      <c r="G491" s="44"/>
      <c r="H491" s="39"/>
      <c r="I491" s="44"/>
      <c r="J491" s="39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7">
        <f t="shared" si="8"/>
        <v>0</v>
      </c>
      <c r="AJ491" s="53" t="str">
        <f>IF(ISNA(VLOOKUP(C491,Вчера_КовиВак!C:C, 1, FALSE)),"ошибка",0)</f>
        <v>ошибка</v>
      </c>
      <c r="AK491" s="55"/>
      <c r="AL491" s="53" t="e">
        <f>E491-F491-VLOOKUP(C491, Вчера_КовиВак!C:BN, 2, FALSE)</f>
        <v>#N/A</v>
      </c>
      <c r="AM491" s="53" t="e">
        <f>K491-L491-VLOOKUP(C491, Вчера_КовиВак!C:BN, 4, FALSE)</f>
        <v>#N/A</v>
      </c>
      <c r="AN491" s="53" t="e">
        <f>M491-N491-VLOOKUP(C491, Вчера_КовиВак!C:BN, 6, FALSE)</f>
        <v>#N/A</v>
      </c>
      <c r="AO491" s="53" t="e">
        <f>O491-P491-VLOOKUP(C491, Вчера_КовиВак!C:BN, 8, FALSE)</f>
        <v>#N/A</v>
      </c>
      <c r="AP491" s="53" t="e">
        <f>Q491-R491-VLOOKUP(C491, Вчера_КовиВак!C:BN, 10, FALSE)</f>
        <v>#N/A</v>
      </c>
      <c r="AQ491" s="53" t="e">
        <f>S491-T491-VLOOKUP(C491, Вчера_КовиВак!C:BN, 12, FALSE)</f>
        <v>#N/A</v>
      </c>
      <c r="AR491" s="53" t="e">
        <f>U491-V491-VLOOKUP(C491, Вчера_КовиВак!C:BN, 14, FALSE)</f>
        <v>#N/A</v>
      </c>
      <c r="AS491" s="53" t="e">
        <f>W491-X491-VLOOKUP(C491, Вчера_КовиВак!C:BN, 16, FALSE)</f>
        <v>#N/A</v>
      </c>
      <c r="AT491" s="53" t="e">
        <f>Y491-Z491-VLOOKUP(C491, Вчера_КовиВак!C:BN, 18, FALSE)</f>
        <v>#N/A</v>
      </c>
      <c r="AU491" s="53" t="e">
        <f>AA491-AB491-VLOOKUP(C491, Вчера_КовиВак!C:BN, 20, FALSE)</f>
        <v>#N/A</v>
      </c>
      <c r="AV491" s="53" t="e">
        <f>AC491-AD491-VLOOKUP(C491, Вчера_КовиВак!C:BN, 22, FALSE)</f>
        <v>#N/A</v>
      </c>
      <c r="AW491" s="53" t="e">
        <f>VLOOKUP(C491, Вчера_КовиВак!C:BN, 25, FALSE)+F491*2-Z491-AB491-AD491-AG491</f>
        <v>#N/A</v>
      </c>
      <c r="AX491" s="53" t="e">
        <f>AE491-VLOOKUP(C491,Вчера_КовиВак!C:BN, 24, FALSE)</f>
        <v>#N/A</v>
      </c>
    </row>
    <row r="492" spans="1:50" ht="50.1" customHeight="1" x14ac:dyDescent="0.25">
      <c r="A492" s="42"/>
      <c r="B492" s="42"/>
      <c r="C492" s="42"/>
      <c r="D492" s="43"/>
      <c r="E492" s="44"/>
      <c r="F492" s="39"/>
      <c r="G492" s="44"/>
      <c r="H492" s="39"/>
      <c r="I492" s="44"/>
      <c r="J492" s="39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7">
        <f t="shared" si="8"/>
        <v>0</v>
      </c>
      <c r="AJ492" s="53" t="str">
        <f>IF(ISNA(VLOOKUP(C492,Вчера_КовиВак!C:C, 1, FALSE)),"ошибка",0)</f>
        <v>ошибка</v>
      </c>
      <c r="AK492" s="55"/>
      <c r="AL492" s="53" t="e">
        <f>E492-F492-VLOOKUP(C492, Вчера_КовиВак!C:BN, 2, FALSE)</f>
        <v>#N/A</v>
      </c>
      <c r="AM492" s="53" t="e">
        <f>K492-L492-VLOOKUP(C492, Вчера_КовиВак!C:BN, 4, FALSE)</f>
        <v>#N/A</v>
      </c>
      <c r="AN492" s="53" t="e">
        <f>M492-N492-VLOOKUP(C492, Вчера_КовиВак!C:BN, 6, FALSE)</f>
        <v>#N/A</v>
      </c>
      <c r="AO492" s="53" t="e">
        <f>O492-P492-VLOOKUP(C492, Вчера_КовиВак!C:BN, 8, FALSE)</f>
        <v>#N/A</v>
      </c>
      <c r="AP492" s="53" t="e">
        <f>Q492-R492-VLOOKUP(C492, Вчера_КовиВак!C:BN, 10, FALSE)</f>
        <v>#N/A</v>
      </c>
      <c r="AQ492" s="53" t="e">
        <f>S492-T492-VLOOKUP(C492, Вчера_КовиВак!C:BN, 12, FALSE)</f>
        <v>#N/A</v>
      </c>
      <c r="AR492" s="53" t="e">
        <f>U492-V492-VLOOKUP(C492, Вчера_КовиВак!C:BN, 14, FALSE)</f>
        <v>#N/A</v>
      </c>
      <c r="AS492" s="53" t="e">
        <f>W492-X492-VLOOKUP(C492, Вчера_КовиВак!C:BN, 16, FALSE)</f>
        <v>#N/A</v>
      </c>
      <c r="AT492" s="53" t="e">
        <f>Y492-Z492-VLOOKUP(C492, Вчера_КовиВак!C:BN, 18, FALSE)</f>
        <v>#N/A</v>
      </c>
      <c r="AU492" s="53" t="e">
        <f>AA492-AB492-VLOOKUP(C492, Вчера_КовиВак!C:BN, 20, FALSE)</f>
        <v>#N/A</v>
      </c>
      <c r="AV492" s="53" t="e">
        <f>AC492-AD492-VLOOKUP(C492, Вчера_КовиВак!C:BN, 22, FALSE)</f>
        <v>#N/A</v>
      </c>
      <c r="AW492" s="53" t="e">
        <f>VLOOKUP(C492, Вчера_КовиВак!C:BN, 25, FALSE)+F492*2-Z492-AB492-AD492-AG492</f>
        <v>#N/A</v>
      </c>
      <c r="AX492" s="53" t="e">
        <f>AE492-VLOOKUP(C492,Вчера_КовиВак!C:BN, 24, FALSE)</f>
        <v>#N/A</v>
      </c>
    </row>
    <row r="493" spans="1:50" ht="50.1" customHeight="1" x14ac:dyDescent="0.25">
      <c r="A493" s="42"/>
      <c r="B493" s="42"/>
      <c r="C493" s="42"/>
      <c r="D493" s="43"/>
      <c r="E493" s="44"/>
      <c r="F493" s="39"/>
      <c r="G493" s="44"/>
      <c r="H493" s="39"/>
      <c r="I493" s="44"/>
      <c r="J493" s="39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7">
        <f t="shared" si="8"/>
        <v>0</v>
      </c>
      <c r="AJ493" s="53" t="str">
        <f>IF(ISNA(VLOOKUP(C493,Вчера_КовиВак!C:C, 1, FALSE)),"ошибка",0)</f>
        <v>ошибка</v>
      </c>
      <c r="AK493" s="55"/>
      <c r="AL493" s="53" t="e">
        <f>E493-F493-VLOOKUP(C493, Вчера_КовиВак!C:BN, 2, FALSE)</f>
        <v>#N/A</v>
      </c>
      <c r="AM493" s="53" t="e">
        <f>K493-L493-VLOOKUP(C493, Вчера_КовиВак!C:BN, 4, FALSE)</f>
        <v>#N/A</v>
      </c>
      <c r="AN493" s="53" t="e">
        <f>M493-N493-VLOOKUP(C493, Вчера_КовиВак!C:BN, 6, FALSE)</f>
        <v>#N/A</v>
      </c>
      <c r="AO493" s="53" t="e">
        <f>O493-P493-VLOOKUP(C493, Вчера_КовиВак!C:BN, 8, FALSE)</f>
        <v>#N/A</v>
      </c>
      <c r="AP493" s="53" t="e">
        <f>Q493-R493-VLOOKUP(C493, Вчера_КовиВак!C:BN, 10, FALSE)</f>
        <v>#N/A</v>
      </c>
      <c r="AQ493" s="53" t="e">
        <f>S493-T493-VLOOKUP(C493, Вчера_КовиВак!C:BN, 12, FALSE)</f>
        <v>#N/A</v>
      </c>
      <c r="AR493" s="53" t="e">
        <f>U493-V493-VLOOKUP(C493, Вчера_КовиВак!C:BN, 14, FALSE)</f>
        <v>#N/A</v>
      </c>
      <c r="AS493" s="53" t="e">
        <f>W493-X493-VLOOKUP(C493, Вчера_КовиВак!C:BN, 16, FALSE)</f>
        <v>#N/A</v>
      </c>
      <c r="AT493" s="53" t="e">
        <f>Y493-Z493-VLOOKUP(C493, Вчера_КовиВак!C:BN, 18, FALSE)</f>
        <v>#N/A</v>
      </c>
      <c r="AU493" s="53" t="e">
        <f>AA493-AB493-VLOOKUP(C493, Вчера_КовиВак!C:BN, 20, FALSE)</f>
        <v>#N/A</v>
      </c>
      <c r="AV493" s="53" t="e">
        <f>AC493-AD493-VLOOKUP(C493, Вчера_КовиВак!C:BN, 22, FALSE)</f>
        <v>#N/A</v>
      </c>
      <c r="AW493" s="53" t="e">
        <f>VLOOKUP(C493, Вчера_КовиВак!C:BN, 25, FALSE)+F493*2-Z493-AB493-AD493-AG493</f>
        <v>#N/A</v>
      </c>
      <c r="AX493" s="53" t="e">
        <f>AE493-VLOOKUP(C493,Вчера_КовиВак!C:BN, 24, FALSE)</f>
        <v>#N/A</v>
      </c>
    </row>
    <row r="494" spans="1:50" ht="50.1" customHeight="1" x14ac:dyDescent="0.25">
      <c r="A494" s="42"/>
      <c r="B494" s="42"/>
      <c r="C494" s="42"/>
      <c r="D494" s="43"/>
      <c r="E494" s="44"/>
      <c r="F494" s="39"/>
      <c r="G494" s="44"/>
      <c r="H494" s="39"/>
      <c r="I494" s="44"/>
      <c r="J494" s="39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7">
        <f t="shared" si="8"/>
        <v>0</v>
      </c>
      <c r="AJ494" s="53" t="str">
        <f>IF(ISNA(VLOOKUP(C494,Вчера_КовиВак!C:C, 1, FALSE)),"ошибка",0)</f>
        <v>ошибка</v>
      </c>
      <c r="AK494" s="55"/>
      <c r="AL494" s="53" t="e">
        <f>E494-F494-VLOOKUP(C494, Вчера_КовиВак!C:BN, 2, FALSE)</f>
        <v>#N/A</v>
      </c>
      <c r="AM494" s="53" t="e">
        <f>K494-L494-VLOOKUP(C494, Вчера_КовиВак!C:BN, 4, FALSE)</f>
        <v>#N/A</v>
      </c>
      <c r="AN494" s="53" t="e">
        <f>M494-N494-VLOOKUP(C494, Вчера_КовиВак!C:BN, 6, FALSE)</f>
        <v>#N/A</v>
      </c>
      <c r="AO494" s="53" t="e">
        <f>O494-P494-VLOOKUP(C494, Вчера_КовиВак!C:BN, 8, FALSE)</f>
        <v>#N/A</v>
      </c>
      <c r="AP494" s="53" t="e">
        <f>Q494-R494-VLOOKUP(C494, Вчера_КовиВак!C:BN, 10, FALSE)</f>
        <v>#N/A</v>
      </c>
      <c r="AQ494" s="53" t="e">
        <f>S494-T494-VLOOKUP(C494, Вчера_КовиВак!C:BN, 12, FALSE)</f>
        <v>#N/A</v>
      </c>
      <c r="AR494" s="53" t="e">
        <f>U494-V494-VLOOKUP(C494, Вчера_КовиВак!C:BN, 14, FALSE)</f>
        <v>#N/A</v>
      </c>
      <c r="AS494" s="53" t="e">
        <f>W494-X494-VLOOKUP(C494, Вчера_КовиВак!C:BN, 16, FALSE)</f>
        <v>#N/A</v>
      </c>
      <c r="AT494" s="53" t="e">
        <f>Y494-Z494-VLOOKUP(C494, Вчера_КовиВак!C:BN, 18, FALSE)</f>
        <v>#N/A</v>
      </c>
      <c r="AU494" s="53" t="e">
        <f>AA494-AB494-VLOOKUP(C494, Вчера_КовиВак!C:BN, 20, FALSE)</f>
        <v>#N/A</v>
      </c>
      <c r="AV494" s="53" t="e">
        <f>AC494-AD494-VLOOKUP(C494, Вчера_КовиВак!C:BN, 22, FALSE)</f>
        <v>#N/A</v>
      </c>
      <c r="AW494" s="53" t="e">
        <f>VLOOKUP(C494, Вчера_КовиВак!C:BN, 25, FALSE)+F494*2-Z494-AB494-AD494-AG494</f>
        <v>#N/A</v>
      </c>
      <c r="AX494" s="53" t="e">
        <f>AE494-VLOOKUP(C494,Вчера_КовиВак!C:BN, 24, FALSE)</f>
        <v>#N/A</v>
      </c>
    </row>
    <row r="495" spans="1:50" ht="50.1" customHeight="1" x14ac:dyDescent="0.25">
      <c r="A495" s="42"/>
      <c r="B495" s="42"/>
      <c r="C495" s="42"/>
      <c r="D495" s="43"/>
      <c r="E495" s="44"/>
      <c r="F495" s="39"/>
      <c r="G495" s="44"/>
      <c r="H495" s="39"/>
      <c r="I495" s="44"/>
      <c r="J495" s="39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7">
        <f t="shared" si="8"/>
        <v>0</v>
      </c>
      <c r="AJ495" s="53" t="str">
        <f>IF(ISNA(VLOOKUP(C495,Вчера_КовиВак!C:C, 1, FALSE)),"ошибка",0)</f>
        <v>ошибка</v>
      </c>
      <c r="AK495" s="55"/>
      <c r="AL495" s="53" t="e">
        <f>E495-F495-VLOOKUP(C495, Вчера_КовиВак!C:BN, 2, FALSE)</f>
        <v>#N/A</v>
      </c>
      <c r="AM495" s="53" t="e">
        <f>K495-L495-VLOOKUP(C495, Вчера_КовиВак!C:BN, 4, FALSE)</f>
        <v>#N/A</v>
      </c>
      <c r="AN495" s="53" t="e">
        <f>M495-N495-VLOOKUP(C495, Вчера_КовиВак!C:BN, 6, FALSE)</f>
        <v>#N/A</v>
      </c>
      <c r="AO495" s="53" t="e">
        <f>O495-P495-VLOOKUP(C495, Вчера_КовиВак!C:BN, 8, FALSE)</f>
        <v>#N/A</v>
      </c>
      <c r="AP495" s="53" t="e">
        <f>Q495-R495-VLOOKUP(C495, Вчера_КовиВак!C:BN, 10, FALSE)</f>
        <v>#N/A</v>
      </c>
      <c r="AQ495" s="53" t="e">
        <f>S495-T495-VLOOKUP(C495, Вчера_КовиВак!C:BN, 12, FALSE)</f>
        <v>#N/A</v>
      </c>
      <c r="AR495" s="53" t="e">
        <f>U495-V495-VLOOKUP(C495, Вчера_КовиВак!C:BN, 14, FALSE)</f>
        <v>#N/A</v>
      </c>
      <c r="AS495" s="53" t="e">
        <f>W495-X495-VLOOKUP(C495, Вчера_КовиВак!C:BN, 16, FALSE)</f>
        <v>#N/A</v>
      </c>
      <c r="AT495" s="53" t="e">
        <f>Y495-Z495-VLOOKUP(C495, Вчера_КовиВак!C:BN, 18, FALSE)</f>
        <v>#N/A</v>
      </c>
      <c r="AU495" s="53" t="e">
        <f>AA495-AB495-VLOOKUP(C495, Вчера_КовиВак!C:BN, 20, FALSE)</f>
        <v>#N/A</v>
      </c>
      <c r="AV495" s="53" t="e">
        <f>AC495-AD495-VLOOKUP(C495, Вчера_КовиВак!C:BN, 22, FALSE)</f>
        <v>#N/A</v>
      </c>
      <c r="AW495" s="53" t="e">
        <f>VLOOKUP(C495, Вчера_КовиВак!C:BN, 25, FALSE)+F495*2-Z495-AB495-AD495-AG495</f>
        <v>#N/A</v>
      </c>
      <c r="AX495" s="53" t="e">
        <f>AE495-VLOOKUP(C495,Вчера_КовиВак!C:BN, 24, FALSE)</f>
        <v>#N/A</v>
      </c>
    </row>
    <row r="496" spans="1:50" ht="50.1" customHeight="1" x14ac:dyDescent="0.25">
      <c r="A496" s="42"/>
      <c r="B496" s="42"/>
      <c r="C496" s="42"/>
      <c r="D496" s="43"/>
      <c r="E496" s="44"/>
      <c r="F496" s="39"/>
      <c r="G496" s="44"/>
      <c r="H496" s="39"/>
      <c r="I496" s="44"/>
      <c r="J496" s="39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7">
        <f t="shared" si="8"/>
        <v>0</v>
      </c>
      <c r="AJ496" s="53" t="str">
        <f>IF(ISNA(VLOOKUP(C496,Вчера_КовиВак!C:C, 1, FALSE)),"ошибка",0)</f>
        <v>ошибка</v>
      </c>
      <c r="AK496" s="55"/>
      <c r="AL496" s="53" t="e">
        <f>E496-F496-VLOOKUP(C496, Вчера_КовиВак!C:BN, 2, FALSE)</f>
        <v>#N/A</v>
      </c>
      <c r="AM496" s="53" t="e">
        <f>K496-L496-VLOOKUP(C496, Вчера_КовиВак!C:BN, 4, FALSE)</f>
        <v>#N/A</v>
      </c>
      <c r="AN496" s="53" t="e">
        <f>M496-N496-VLOOKUP(C496, Вчера_КовиВак!C:BN, 6, FALSE)</f>
        <v>#N/A</v>
      </c>
      <c r="AO496" s="53" t="e">
        <f>O496-P496-VLOOKUP(C496, Вчера_КовиВак!C:BN, 8, FALSE)</f>
        <v>#N/A</v>
      </c>
      <c r="AP496" s="53" t="e">
        <f>Q496-R496-VLOOKUP(C496, Вчера_КовиВак!C:BN, 10, FALSE)</f>
        <v>#N/A</v>
      </c>
      <c r="AQ496" s="53" t="e">
        <f>S496-T496-VLOOKUP(C496, Вчера_КовиВак!C:BN, 12, FALSE)</f>
        <v>#N/A</v>
      </c>
      <c r="AR496" s="53" t="e">
        <f>U496-V496-VLOOKUP(C496, Вчера_КовиВак!C:BN, 14, FALSE)</f>
        <v>#N/A</v>
      </c>
      <c r="AS496" s="53" t="e">
        <f>W496-X496-VLOOKUP(C496, Вчера_КовиВак!C:BN, 16, FALSE)</f>
        <v>#N/A</v>
      </c>
      <c r="AT496" s="53" t="e">
        <f>Y496-Z496-VLOOKUP(C496, Вчера_КовиВак!C:BN, 18, FALSE)</f>
        <v>#N/A</v>
      </c>
      <c r="AU496" s="53" t="e">
        <f>AA496-AB496-VLOOKUP(C496, Вчера_КовиВак!C:BN, 20, FALSE)</f>
        <v>#N/A</v>
      </c>
      <c r="AV496" s="53" t="e">
        <f>AC496-AD496-VLOOKUP(C496, Вчера_КовиВак!C:BN, 22, FALSE)</f>
        <v>#N/A</v>
      </c>
      <c r="AW496" s="53" t="e">
        <f>VLOOKUP(C496, Вчера_КовиВак!C:BN, 25, FALSE)+F496*2-Z496-AB496-AD496-AG496</f>
        <v>#N/A</v>
      </c>
      <c r="AX496" s="53" t="e">
        <f>AE496-VLOOKUP(C496,Вчера_КовиВак!C:BN, 24, FALSE)</f>
        <v>#N/A</v>
      </c>
    </row>
    <row r="497" spans="1:50" ht="50.1" customHeight="1" x14ac:dyDescent="0.25">
      <c r="A497" s="42"/>
      <c r="B497" s="42"/>
      <c r="C497" s="42"/>
      <c r="D497" s="43"/>
      <c r="E497" s="44"/>
      <c r="F497" s="39"/>
      <c r="G497" s="44"/>
      <c r="H497" s="39"/>
      <c r="I497" s="44"/>
      <c r="J497" s="39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7">
        <f t="shared" si="8"/>
        <v>0</v>
      </c>
      <c r="AJ497" s="53" t="str">
        <f>IF(ISNA(VLOOKUP(C497,Вчера_КовиВак!C:C, 1, FALSE)),"ошибка",0)</f>
        <v>ошибка</v>
      </c>
      <c r="AK497" s="55"/>
      <c r="AL497" s="53" t="e">
        <f>E497-F497-VLOOKUP(C497, Вчера_КовиВак!C:BN, 2, FALSE)</f>
        <v>#N/A</v>
      </c>
      <c r="AM497" s="53" t="e">
        <f>K497-L497-VLOOKUP(C497, Вчера_КовиВак!C:BN, 4, FALSE)</f>
        <v>#N/A</v>
      </c>
      <c r="AN497" s="53" t="e">
        <f>M497-N497-VLOOKUP(C497, Вчера_КовиВак!C:BN, 6, FALSE)</f>
        <v>#N/A</v>
      </c>
      <c r="AO497" s="53" t="e">
        <f>O497-P497-VLOOKUP(C497, Вчера_КовиВак!C:BN, 8, FALSE)</f>
        <v>#N/A</v>
      </c>
      <c r="AP497" s="53" t="e">
        <f>Q497-R497-VLOOKUP(C497, Вчера_КовиВак!C:BN, 10, FALSE)</f>
        <v>#N/A</v>
      </c>
      <c r="AQ497" s="53" t="e">
        <f>S497-T497-VLOOKUP(C497, Вчера_КовиВак!C:BN, 12, FALSE)</f>
        <v>#N/A</v>
      </c>
      <c r="AR497" s="53" t="e">
        <f>U497-V497-VLOOKUP(C497, Вчера_КовиВак!C:BN, 14, FALSE)</f>
        <v>#N/A</v>
      </c>
      <c r="AS497" s="53" t="e">
        <f>W497-X497-VLOOKUP(C497, Вчера_КовиВак!C:BN, 16, FALSE)</f>
        <v>#N/A</v>
      </c>
      <c r="AT497" s="53" t="e">
        <f>Y497-Z497-VLOOKUP(C497, Вчера_КовиВак!C:BN, 18, FALSE)</f>
        <v>#N/A</v>
      </c>
      <c r="AU497" s="53" t="e">
        <f>AA497-AB497-VLOOKUP(C497, Вчера_КовиВак!C:BN, 20, FALSE)</f>
        <v>#N/A</v>
      </c>
      <c r="AV497" s="53" t="e">
        <f>AC497-AD497-VLOOKUP(C497, Вчера_КовиВак!C:BN, 22, FALSE)</f>
        <v>#N/A</v>
      </c>
      <c r="AW497" s="53" t="e">
        <f>VLOOKUP(C497, Вчера_КовиВак!C:BN, 25, FALSE)+F497*2-Z497-AB497-AD497-AG497</f>
        <v>#N/A</v>
      </c>
      <c r="AX497" s="53" t="e">
        <f>AE497-VLOOKUP(C497,Вчера_КовиВак!C:BN, 24, FALSE)</f>
        <v>#N/A</v>
      </c>
    </row>
    <row r="498" spans="1:50" ht="50.1" customHeight="1" x14ac:dyDescent="0.25">
      <c r="A498" s="42"/>
      <c r="B498" s="42"/>
      <c r="C498" s="42"/>
      <c r="D498" s="43"/>
      <c r="E498" s="44"/>
      <c r="F498" s="39"/>
      <c r="G498" s="44"/>
      <c r="H498" s="39"/>
      <c r="I498" s="44"/>
      <c r="J498" s="39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7">
        <f t="shared" si="8"/>
        <v>0</v>
      </c>
      <c r="AJ498" s="53" t="str">
        <f>IF(ISNA(VLOOKUP(C498,Вчера_КовиВак!C:C, 1, FALSE)),"ошибка",0)</f>
        <v>ошибка</v>
      </c>
      <c r="AK498" s="55"/>
      <c r="AL498" s="53" t="e">
        <f>E498-F498-VLOOKUP(C498, Вчера_КовиВак!C:BN, 2, FALSE)</f>
        <v>#N/A</v>
      </c>
      <c r="AM498" s="53" t="e">
        <f>K498-L498-VLOOKUP(C498, Вчера_КовиВак!C:BN, 4, FALSE)</f>
        <v>#N/A</v>
      </c>
      <c r="AN498" s="53" t="e">
        <f>M498-N498-VLOOKUP(C498, Вчера_КовиВак!C:BN, 6, FALSE)</f>
        <v>#N/A</v>
      </c>
      <c r="AO498" s="53" t="e">
        <f>O498-P498-VLOOKUP(C498, Вчера_КовиВак!C:BN, 8, FALSE)</f>
        <v>#N/A</v>
      </c>
      <c r="AP498" s="53" t="e">
        <f>Q498-R498-VLOOKUP(C498, Вчера_КовиВак!C:BN, 10, FALSE)</f>
        <v>#N/A</v>
      </c>
      <c r="AQ498" s="53" t="e">
        <f>S498-T498-VLOOKUP(C498, Вчера_КовиВак!C:BN, 12, FALSE)</f>
        <v>#N/A</v>
      </c>
      <c r="AR498" s="53" t="e">
        <f>U498-V498-VLOOKUP(C498, Вчера_КовиВак!C:BN, 14, FALSE)</f>
        <v>#N/A</v>
      </c>
      <c r="AS498" s="53" t="e">
        <f>W498-X498-VLOOKUP(C498, Вчера_КовиВак!C:BN, 16, FALSE)</f>
        <v>#N/A</v>
      </c>
      <c r="AT498" s="53" t="e">
        <f>Y498-Z498-VLOOKUP(C498, Вчера_КовиВак!C:BN, 18, FALSE)</f>
        <v>#N/A</v>
      </c>
      <c r="AU498" s="53" t="e">
        <f>AA498-AB498-VLOOKUP(C498, Вчера_КовиВак!C:BN, 20, FALSE)</f>
        <v>#N/A</v>
      </c>
      <c r="AV498" s="53" t="e">
        <f>AC498-AD498-VLOOKUP(C498, Вчера_КовиВак!C:BN, 22, FALSE)</f>
        <v>#N/A</v>
      </c>
      <c r="AW498" s="53" t="e">
        <f>VLOOKUP(C498, Вчера_КовиВак!C:BN, 25, FALSE)+F498*2-Z498-AB498-AD498-AG498</f>
        <v>#N/A</v>
      </c>
      <c r="AX498" s="53" t="e">
        <f>AE498-VLOOKUP(C498,Вчера_КовиВак!C:BN, 24, FALSE)</f>
        <v>#N/A</v>
      </c>
    </row>
    <row r="499" spans="1:50" ht="50.1" customHeight="1" x14ac:dyDescent="0.25">
      <c r="A499" s="42"/>
      <c r="B499" s="42"/>
      <c r="C499" s="42"/>
      <c r="D499" s="43"/>
      <c r="E499" s="44"/>
      <c r="F499" s="39"/>
      <c r="G499" s="44"/>
      <c r="H499" s="39"/>
      <c r="I499" s="44"/>
      <c r="J499" s="39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7">
        <f t="shared" si="8"/>
        <v>0</v>
      </c>
      <c r="AJ499" s="53" t="str">
        <f>IF(ISNA(VLOOKUP(C499,Вчера_КовиВак!C:C, 1, FALSE)),"ошибка",0)</f>
        <v>ошибка</v>
      </c>
      <c r="AK499" s="55"/>
      <c r="AL499" s="53" t="e">
        <f>E499-F499-VLOOKUP(C499, Вчера_КовиВак!C:BN, 2, FALSE)</f>
        <v>#N/A</v>
      </c>
      <c r="AM499" s="53" t="e">
        <f>K499-L499-VLOOKUP(C499, Вчера_КовиВак!C:BN, 4, FALSE)</f>
        <v>#N/A</v>
      </c>
      <c r="AN499" s="53" t="e">
        <f>M499-N499-VLOOKUP(C499, Вчера_КовиВак!C:BN, 6, FALSE)</f>
        <v>#N/A</v>
      </c>
      <c r="AO499" s="53" t="e">
        <f>O499-P499-VLOOKUP(C499, Вчера_КовиВак!C:BN, 8, FALSE)</f>
        <v>#N/A</v>
      </c>
      <c r="AP499" s="53" t="e">
        <f>Q499-R499-VLOOKUP(C499, Вчера_КовиВак!C:BN, 10, FALSE)</f>
        <v>#N/A</v>
      </c>
      <c r="AQ499" s="53" t="e">
        <f>S499-T499-VLOOKUP(C499, Вчера_КовиВак!C:BN, 12, FALSE)</f>
        <v>#N/A</v>
      </c>
      <c r="AR499" s="53" t="e">
        <f>U499-V499-VLOOKUP(C499, Вчера_КовиВак!C:BN, 14, FALSE)</f>
        <v>#N/A</v>
      </c>
      <c r="AS499" s="53" t="e">
        <f>W499-X499-VLOOKUP(C499, Вчера_КовиВак!C:BN, 16, FALSE)</f>
        <v>#N/A</v>
      </c>
      <c r="AT499" s="53" t="e">
        <f>Y499-Z499-VLOOKUP(C499, Вчера_КовиВак!C:BN, 18, FALSE)</f>
        <v>#N/A</v>
      </c>
      <c r="AU499" s="53" t="e">
        <f>AA499-AB499-VLOOKUP(C499, Вчера_КовиВак!C:BN, 20, FALSE)</f>
        <v>#N/A</v>
      </c>
      <c r="AV499" s="53" t="e">
        <f>AC499-AD499-VLOOKUP(C499, Вчера_КовиВак!C:BN, 22, FALSE)</f>
        <v>#N/A</v>
      </c>
      <c r="AW499" s="53" t="e">
        <f>VLOOKUP(C499, Вчера_КовиВак!C:BN, 25, FALSE)+F499*2-Z499-AB499-AD499-AG499</f>
        <v>#N/A</v>
      </c>
      <c r="AX499" s="53" t="e">
        <f>AE499-VLOOKUP(C499,Вчера_КовиВак!C:BN, 24, FALSE)</f>
        <v>#N/A</v>
      </c>
    </row>
    <row r="500" spans="1:50" ht="50.1" customHeight="1" x14ac:dyDescent="0.25">
      <c r="A500" s="42"/>
      <c r="B500" s="42"/>
      <c r="C500" s="42"/>
      <c r="D500" s="43"/>
      <c r="E500" s="44"/>
      <c r="F500" s="39"/>
      <c r="G500" s="44"/>
      <c r="H500" s="39"/>
      <c r="I500" s="44"/>
      <c r="J500" s="39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7">
        <f t="shared" si="8"/>
        <v>0</v>
      </c>
      <c r="AJ500" s="53" t="str">
        <f>IF(ISNA(VLOOKUP(C500,Вчера_КовиВак!C:C, 1, FALSE)),"ошибка",0)</f>
        <v>ошибка</v>
      </c>
      <c r="AK500" s="55"/>
      <c r="AL500" s="53" t="e">
        <f>E500-F500-VLOOKUP(C500, Вчера_КовиВак!C:BN, 2, FALSE)</f>
        <v>#N/A</v>
      </c>
      <c r="AM500" s="53" t="e">
        <f>K500-L500-VLOOKUP(C500, Вчера_КовиВак!C:BN, 4, FALSE)</f>
        <v>#N/A</v>
      </c>
      <c r="AN500" s="53" t="e">
        <f>M500-N500-VLOOKUP(C500, Вчера_КовиВак!C:BN, 6, FALSE)</f>
        <v>#N/A</v>
      </c>
      <c r="AO500" s="53" t="e">
        <f>O500-P500-VLOOKUP(C500, Вчера_КовиВак!C:BN, 8, FALSE)</f>
        <v>#N/A</v>
      </c>
      <c r="AP500" s="53" t="e">
        <f>Q500-R500-VLOOKUP(C500, Вчера_КовиВак!C:BN, 10, FALSE)</f>
        <v>#N/A</v>
      </c>
      <c r="AQ500" s="53" t="e">
        <f>S500-T500-VLOOKUP(C500, Вчера_КовиВак!C:BN, 12, FALSE)</f>
        <v>#N/A</v>
      </c>
      <c r="AR500" s="53" t="e">
        <f>U500-V500-VLOOKUP(C500, Вчера_КовиВак!C:BN, 14, FALSE)</f>
        <v>#N/A</v>
      </c>
      <c r="AS500" s="53" t="e">
        <f>W500-X500-VLOOKUP(C500, Вчера_КовиВак!C:BN, 16, FALSE)</f>
        <v>#N/A</v>
      </c>
      <c r="AT500" s="53" t="e">
        <f>Y500-Z500-VLOOKUP(C500, Вчера_КовиВак!C:BN, 18, FALSE)</f>
        <v>#N/A</v>
      </c>
      <c r="AU500" s="53" t="e">
        <f>AA500-AB500-VLOOKUP(C500, Вчера_КовиВак!C:BN, 20, FALSE)</f>
        <v>#N/A</v>
      </c>
      <c r="AV500" s="53" t="e">
        <f>AC500-AD500-VLOOKUP(C500, Вчера_КовиВак!C:BN, 22, FALSE)</f>
        <v>#N/A</v>
      </c>
      <c r="AW500" s="53" t="e">
        <f>VLOOKUP(C500, Вчера_КовиВак!C:BN, 25, FALSE)+F500*2-Z500-AB500-AD500-AG500</f>
        <v>#N/A</v>
      </c>
      <c r="AX500" s="53" t="e">
        <f>AE500-VLOOKUP(C500,Вчера_КовиВак!C:BN, 24, FALSE)</f>
        <v>#N/A</v>
      </c>
    </row>
    <row r="501" spans="1:50" ht="50.1" customHeight="1" x14ac:dyDescent="0.25">
      <c r="A501" s="42"/>
      <c r="B501" s="42"/>
      <c r="C501" s="42"/>
      <c r="D501" s="43"/>
      <c r="E501" s="44"/>
      <c r="F501" s="39"/>
      <c r="G501" s="44"/>
      <c r="H501" s="39"/>
      <c r="I501" s="44"/>
      <c r="J501" s="39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7">
        <f t="shared" si="8"/>
        <v>0</v>
      </c>
      <c r="AJ501" s="53" t="str">
        <f>IF(ISNA(VLOOKUP(C501,Вчера_КовиВак!C:C, 1, FALSE)),"ошибка",0)</f>
        <v>ошибка</v>
      </c>
      <c r="AK501" s="55"/>
      <c r="AL501" s="53" t="e">
        <f>E501-F501-VLOOKUP(C501, Вчера_КовиВак!C:BN, 2, FALSE)</f>
        <v>#N/A</v>
      </c>
      <c r="AM501" s="53" t="e">
        <f>K501-L501-VLOOKUP(C501, Вчера_КовиВак!C:BN, 4, FALSE)</f>
        <v>#N/A</v>
      </c>
      <c r="AN501" s="53" t="e">
        <f>M501-N501-VLOOKUP(C501, Вчера_КовиВак!C:BN, 6, FALSE)</f>
        <v>#N/A</v>
      </c>
      <c r="AO501" s="53" t="e">
        <f>O501-P501-VLOOKUP(C501, Вчера_КовиВак!C:BN, 8, FALSE)</f>
        <v>#N/A</v>
      </c>
      <c r="AP501" s="53" t="e">
        <f>Q501-R501-VLOOKUP(C501, Вчера_КовиВак!C:BN, 10, FALSE)</f>
        <v>#N/A</v>
      </c>
      <c r="AQ501" s="53" t="e">
        <f>S501-T501-VLOOKUP(C501, Вчера_КовиВак!C:BN, 12, FALSE)</f>
        <v>#N/A</v>
      </c>
      <c r="AR501" s="53" t="e">
        <f>U501-V501-VLOOKUP(C501, Вчера_КовиВак!C:BN, 14, FALSE)</f>
        <v>#N/A</v>
      </c>
      <c r="AS501" s="53" t="e">
        <f>W501-X501-VLOOKUP(C501, Вчера_КовиВак!C:BN, 16, FALSE)</f>
        <v>#N/A</v>
      </c>
      <c r="AT501" s="53" t="e">
        <f>Y501-Z501-VLOOKUP(C501, Вчера_КовиВак!C:BN, 18, FALSE)</f>
        <v>#N/A</v>
      </c>
      <c r="AU501" s="53" t="e">
        <f>AA501-AB501-VLOOKUP(C501, Вчера_КовиВак!C:BN, 20, FALSE)</f>
        <v>#N/A</v>
      </c>
      <c r="AV501" s="53" t="e">
        <f>AC501-AD501-VLOOKUP(C501, Вчера_КовиВак!C:BN, 22, FALSE)</f>
        <v>#N/A</v>
      </c>
      <c r="AW501" s="53" t="e">
        <f>VLOOKUP(C501, Вчера_КовиВак!C:BN, 25, FALSE)+F501*2-Z501-AB501-AD501-AG501</f>
        <v>#N/A</v>
      </c>
      <c r="AX501" s="53" t="e">
        <f>AE501-VLOOKUP(C501,Вчера_КовиВак!C:BN, 24, FALSE)</f>
        <v>#N/A</v>
      </c>
    </row>
    <row r="502" spans="1:50" ht="50.1" customHeight="1" x14ac:dyDescent="0.25">
      <c r="A502" s="42"/>
      <c r="B502" s="42"/>
      <c r="C502" s="42"/>
      <c r="D502" s="43"/>
      <c r="E502" s="44"/>
      <c r="F502" s="39"/>
      <c r="G502" s="44"/>
      <c r="H502" s="39"/>
      <c r="I502" s="44"/>
      <c r="J502" s="39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7">
        <f t="shared" si="8"/>
        <v>0</v>
      </c>
      <c r="AJ502" s="53" t="str">
        <f>IF(ISNA(VLOOKUP(C502,Вчера_КовиВак!C:C, 1, FALSE)),"ошибка",0)</f>
        <v>ошибка</v>
      </c>
      <c r="AK502" s="55"/>
      <c r="AL502" s="53" t="e">
        <f>E502-F502-VLOOKUP(C502, Вчера_КовиВак!C:BN, 2, FALSE)</f>
        <v>#N/A</v>
      </c>
      <c r="AM502" s="53" t="e">
        <f>K502-L502-VLOOKUP(C502, Вчера_КовиВак!C:BN, 4, FALSE)</f>
        <v>#N/A</v>
      </c>
      <c r="AN502" s="53" t="e">
        <f>M502-N502-VLOOKUP(C502, Вчера_КовиВак!C:BN, 6, FALSE)</f>
        <v>#N/A</v>
      </c>
      <c r="AO502" s="53" t="e">
        <f>O502-P502-VLOOKUP(C502, Вчера_КовиВак!C:BN, 8, FALSE)</f>
        <v>#N/A</v>
      </c>
      <c r="AP502" s="53" t="e">
        <f>Q502-R502-VLOOKUP(C502, Вчера_КовиВак!C:BN, 10, FALSE)</f>
        <v>#N/A</v>
      </c>
      <c r="AQ502" s="53" t="e">
        <f>S502-T502-VLOOKUP(C502, Вчера_КовиВак!C:BN, 12, FALSE)</f>
        <v>#N/A</v>
      </c>
      <c r="AR502" s="53" t="e">
        <f>U502-V502-VLOOKUP(C502, Вчера_КовиВак!C:BN, 14, FALSE)</f>
        <v>#N/A</v>
      </c>
      <c r="AS502" s="53" t="e">
        <f>W502-X502-VLOOKUP(C502, Вчера_КовиВак!C:BN, 16, FALSE)</f>
        <v>#N/A</v>
      </c>
      <c r="AT502" s="53" t="e">
        <f>Y502-Z502-VLOOKUP(C502, Вчера_КовиВак!C:BN, 18, FALSE)</f>
        <v>#N/A</v>
      </c>
      <c r="AU502" s="53" t="e">
        <f>AA502-AB502-VLOOKUP(C502, Вчера_КовиВак!C:BN, 20, FALSE)</f>
        <v>#N/A</v>
      </c>
      <c r="AV502" s="53" t="e">
        <f>AC502-AD502-VLOOKUP(C502, Вчера_КовиВак!C:BN, 22, FALSE)</f>
        <v>#N/A</v>
      </c>
      <c r="AW502" s="53" t="e">
        <f>VLOOKUP(C502, Вчера_КовиВак!C:BN, 25, FALSE)+F502*2-Z502-AB502-AD502-AG502</f>
        <v>#N/A</v>
      </c>
      <c r="AX502" s="53" t="e">
        <f>AE502-VLOOKUP(C502,Вчера_КовиВак!C:BN, 24, FALSE)</f>
        <v>#N/A</v>
      </c>
    </row>
    <row r="503" spans="1:50" ht="50.1" customHeight="1" x14ac:dyDescent="0.25">
      <c r="A503" s="42"/>
      <c r="B503" s="42"/>
      <c r="C503" s="42"/>
      <c r="D503" s="43"/>
      <c r="E503" s="44"/>
      <c r="F503" s="39"/>
      <c r="G503" s="44"/>
      <c r="H503" s="39"/>
      <c r="I503" s="44"/>
      <c r="J503" s="39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7">
        <f t="shared" si="8"/>
        <v>0</v>
      </c>
      <c r="AJ503" s="53" t="str">
        <f>IF(ISNA(VLOOKUP(C503,Вчера_КовиВак!C:C, 1, FALSE)),"ошибка",0)</f>
        <v>ошибка</v>
      </c>
      <c r="AK503" s="55"/>
      <c r="AL503" s="53" t="e">
        <f>E503-F503-VLOOKUP(C503, Вчера_КовиВак!C:BN, 2, FALSE)</f>
        <v>#N/A</v>
      </c>
      <c r="AM503" s="53" t="e">
        <f>K503-L503-VLOOKUP(C503, Вчера_КовиВак!C:BN, 4, FALSE)</f>
        <v>#N/A</v>
      </c>
      <c r="AN503" s="53" t="e">
        <f>M503-N503-VLOOKUP(C503, Вчера_КовиВак!C:BN, 6, FALSE)</f>
        <v>#N/A</v>
      </c>
      <c r="AO503" s="53" t="e">
        <f>O503-P503-VLOOKUP(C503, Вчера_КовиВак!C:BN, 8, FALSE)</f>
        <v>#N/A</v>
      </c>
      <c r="AP503" s="53" t="e">
        <f>Q503-R503-VLOOKUP(C503, Вчера_КовиВак!C:BN, 10, FALSE)</f>
        <v>#N/A</v>
      </c>
      <c r="AQ503" s="53" t="e">
        <f>S503-T503-VLOOKUP(C503, Вчера_КовиВак!C:BN, 12, FALSE)</f>
        <v>#N/A</v>
      </c>
      <c r="AR503" s="53" t="e">
        <f>U503-V503-VLOOKUP(C503, Вчера_КовиВак!C:BN, 14, FALSE)</f>
        <v>#N/A</v>
      </c>
      <c r="AS503" s="53" t="e">
        <f>W503-X503-VLOOKUP(C503, Вчера_КовиВак!C:BN, 16, FALSE)</f>
        <v>#N/A</v>
      </c>
      <c r="AT503" s="53" t="e">
        <f>Y503-Z503-VLOOKUP(C503, Вчера_КовиВак!C:BN, 18, FALSE)</f>
        <v>#N/A</v>
      </c>
      <c r="AU503" s="53" t="e">
        <f>AA503-AB503-VLOOKUP(C503, Вчера_КовиВак!C:BN, 20, FALSE)</f>
        <v>#N/A</v>
      </c>
      <c r="AV503" s="53" t="e">
        <f>AC503-AD503-VLOOKUP(C503, Вчера_КовиВак!C:BN, 22, FALSE)</f>
        <v>#N/A</v>
      </c>
      <c r="AW503" s="53" t="e">
        <f>VLOOKUP(C503, Вчера_КовиВак!C:BN, 25, FALSE)+F503*2-Z503-AB503-AD503-AG503</f>
        <v>#N/A</v>
      </c>
      <c r="AX503" s="53" t="e">
        <f>AE503-VLOOKUP(C503,Вчера_КовиВак!C:BN, 24, FALSE)</f>
        <v>#N/A</v>
      </c>
    </row>
    <row r="504" spans="1:50" ht="50.1" customHeight="1" x14ac:dyDescent="0.25">
      <c r="A504" s="42"/>
      <c r="B504" s="42"/>
      <c r="C504" s="42"/>
      <c r="D504" s="43"/>
      <c r="E504" s="44"/>
      <c r="F504" s="39"/>
      <c r="G504" s="44"/>
      <c r="H504" s="39"/>
      <c r="I504" s="44"/>
      <c r="J504" s="39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7">
        <f t="shared" si="8"/>
        <v>0</v>
      </c>
      <c r="AJ504" s="53" t="str">
        <f>IF(ISNA(VLOOKUP(C504,Вчера_КовиВак!C:C, 1, FALSE)),"ошибка",0)</f>
        <v>ошибка</v>
      </c>
      <c r="AK504" s="55"/>
      <c r="AL504" s="53" t="e">
        <f>E504-F504-VLOOKUP(C504, Вчера_КовиВак!C:BN, 2, FALSE)</f>
        <v>#N/A</v>
      </c>
      <c r="AM504" s="53" t="e">
        <f>K504-L504-VLOOKUP(C504, Вчера_КовиВак!C:BN, 4, FALSE)</f>
        <v>#N/A</v>
      </c>
      <c r="AN504" s="53" t="e">
        <f>M504-N504-VLOOKUP(C504, Вчера_КовиВак!C:BN, 6, FALSE)</f>
        <v>#N/A</v>
      </c>
      <c r="AO504" s="53" t="e">
        <f>O504-P504-VLOOKUP(C504, Вчера_КовиВак!C:BN, 8, FALSE)</f>
        <v>#N/A</v>
      </c>
      <c r="AP504" s="53" t="e">
        <f>Q504-R504-VLOOKUP(C504, Вчера_КовиВак!C:BN, 10, FALSE)</f>
        <v>#N/A</v>
      </c>
      <c r="AQ504" s="53" t="e">
        <f>S504-T504-VLOOKUP(C504, Вчера_КовиВак!C:BN, 12, FALSE)</f>
        <v>#N/A</v>
      </c>
      <c r="AR504" s="53" t="e">
        <f>U504-V504-VLOOKUP(C504, Вчера_КовиВак!C:BN, 14, FALSE)</f>
        <v>#N/A</v>
      </c>
      <c r="AS504" s="53" t="e">
        <f>W504-X504-VLOOKUP(C504, Вчера_КовиВак!C:BN, 16, FALSE)</f>
        <v>#N/A</v>
      </c>
      <c r="AT504" s="53" t="e">
        <f>Y504-Z504-VLOOKUP(C504, Вчера_КовиВак!C:BN, 18, FALSE)</f>
        <v>#N/A</v>
      </c>
      <c r="AU504" s="53" t="e">
        <f>AA504-AB504-VLOOKUP(C504, Вчера_КовиВак!C:BN, 20, FALSE)</f>
        <v>#N/A</v>
      </c>
      <c r="AV504" s="53" t="e">
        <f>AC504-AD504-VLOOKUP(C504, Вчера_КовиВак!C:BN, 22, FALSE)</f>
        <v>#N/A</v>
      </c>
      <c r="AW504" s="53" t="e">
        <f>VLOOKUP(C504, Вчера_КовиВак!C:BN, 25, FALSE)+F504*2-Z504-AB504-AD504-AG504</f>
        <v>#N/A</v>
      </c>
      <c r="AX504" s="53" t="e">
        <f>AE504-VLOOKUP(C504,Вчера_КовиВак!C:BN, 24, FALSE)</f>
        <v>#N/A</v>
      </c>
    </row>
    <row r="505" spans="1:50" ht="50.1" customHeight="1" x14ac:dyDescent="0.25">
      <c r="A505" s="42"/>
      <c r="B505" s="42"/>
      <c r="C505" s="42"/>
      <c r="D505" s="43"/>
      <c r="E505" s="44"/>
      <c r="F505" s="39"/>
      <c r="G505" s="44"/>
      <c r="H505" s="39"/>
      <c r="I505" s="44"/>
      <c r="J505" s="39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7">
        <f t="shared" si="8"/>
        <v>0</v>
      </c>
      <c r="AJ505" s="53" t="str">
        <f>IF(ISNA(VLOOKUP(C505,Вчера_КовиВак!C:C, 1, FALSE)),"ошибка",0)</f>
        <v>ошибка</v>
      </c>
      <c r="AK505" s="55"/>
      <c r="AL505" s="53" t="e">
        <f>E505-F505-VLOOKUP(C505, Вчера_КовиВак!C:BN, 2, FALSE)</f>
        <v>#N/A</v>
      </c>
      <c r="AM505" s="53" t="e">
        <f>K505-L505-VLOOKUP(C505, Вчера_КовиВак!C:BN, 4, FALSE)</f>
        <v>#N/A</v>
      </c>
      <c r="AN505" s="53" t="e">
        <f>M505-N505-VLOOKUP(C505, Вчера_КовиВак!C:BN, 6, FALSE)</f>
        <v>#N/A</v>
      </c>
      <c r="AO505" s="53" t="e">
        <f>O505-P505-VLOOKUP(C505, Вчера_КовиВак!C:BN, 8, FALSE)</f>
        <v>#N/A</v>
      </c>
      <c r="AP505" s="53" t="e">
        <f>Q505-R505-VLOOKUP(C505, Вчера_КовиВак!C:BN, 10, FALSE)</f>
        <v>#N/A</v>
      </c>
      <c r="AQ505" s="53" t="e">
        <f>S505-T505-VLOOKUP(C505, Вчера_КовиВак!C:BN, 12, FALSE)</f>
        <v>#N/A</v>
      </c>
      <c r="AR505" s="53" t="e">
        <f>U505-V505-VLOOKUP(C505, Вчера_КовиВак!C:BN, 14, FALSE)</f>
        <v>#N/A</v>
      </c>
      <c r="AS505" s="53" t="e">
        <f>W505-X505-VLOOKUP(C505, Вчера_КовиВак!C:BN, 16, FALSE)</f>
        <v>#N/A</v>
      </c>
      <c r="AT505" s="53" t="e">
        <f>Y505-Z505-VLOOKUP(C505, Вчера_КовиВак!C:BN, 18, FALSE)</f>
        <v>#N/A</v>
      </c>
      <c r="AU505" s="53" t="e">
        <f>AA505-AB505-VLOOKUP(C505, Вчера_КовиВак!C:BN, 20, FALSE)</f>
        <v>#N/A</v>
      </c>
      <c r="AV505" s="53" t="e">
        <f>AC505-AD505-VLOOKUP(C505, Вчера_КовиВак!C:BN, 22, FALSE)</f>
        <v>#N/A</v>
      </c>
      <c r="AW505" s="53" t="e">
        <f>VLOOKUP(C505, Вчера_КовиВак!C:BN, 25, FALSE)+F505*2-Z505-AB505-AD505-AG505</f>
        <v>#N/A</v>
      </c>
      <c r="AX505" s="53" t="e">
        <f>AE505-VLOOKUP(C505,Вчера_КовиВак!C:BN, 24, FALSE)</f>
        <v>#N/A</v>
      </c>
    </row>
    <row r="506" spans="1:50" ht="50.1" customHeight="1" x14ac:dyDescent="0.25">
      <c r="A506" s="42"/>
      <c r="B506" s="42"/>
      <c r="C506" s="42"/>
      <c r="D506" s="43"/>
      <c r="E506" s="44"/>
      <c r="F506" s="39"/>
      <c r="G506" s="44"/>
      <c r="H506" s="39"/>
      <c r="I506" s="44"/>
      <c r="J506" s="39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7">
        <f t="shared" si="8"/>
        <v>0</v>
      </c>
      <c r="AJ506" s="53" t="str">
        <f>IF(ISNA(VLOOKUP(C506,Вчера_КовиВак!C:C, 1, FALSE)),"ошибка",0)</f>
        <v>ошибка</v>
      </c>
      <c r="AK506" s="55"/>
      <c r="AL506" s="53" t="e">
        <f>E506-F506-VLOOKUP(C506, Вчера_КовиВак!C:BN, 2, FALSE)</f>
        <v>#N/A</v>
      </c>
      <c r="AM506" s="53" t="e">
        <f>K506-L506-VLOOKUP(C506, Вчера_КовиВак!C:BN, 4, FALSE)</f>
        <v>#N/A</v>
      </c>
      <c r="AN506" s="53" t="e">
        <f>M506-N506-VLOOKUP(C506, Вчера_КовиВак!C:BN, 6, FALSE)</f>
        <v>#N/A</v>
      </c>
      <c r="AO506" s="53" t="e">
        <f>O506-P506-VLOOKUP(C506, Вчера_КовиВак!C:BN, 8, FALSE)</f>
        <v>#N/A</v>
      </c>
      <c r="AP506" s="53" t="e">
        <f>Q506-R506-VLOOKUP(C506, Вчера_КовиВак!C:BN, 10, FALSE)</f>
        <v>#N/A</v>
      </c>
      <c r="AQ506" s="53" t="e">
        <f>S506-T506-VLOOKUP(C506, Вчера_КовиВак!C:BN, 12, FALSE)</f>
        <v>#N/A</v>
      </c>
      <c r="AR506" s="53" t="e">
        <f>U506-V506-VLOOKUP(C506, Вчера_КовиВак!C:BN, 14, FALSE)</f>
        <v>#N/A</v>
      </c>
      <c r="AS506" s="53" t="e">
        <f>W506-X506-VLOOKUP(C506, Вчера_КовиВак!C:BN, 16, FALSE)</f>
        <v>#N/A</v>
      </c>
      <c r="AT506" s="53" t="e">
        <f>Y506-Z506-VLOOKUP(C506, Вчера_КовиВак!C:BN, 18, FALSE)</f>
        <v>#N/A</v>
      </c>
      <c r="AU506" s="53" t="e">
        <f>AA506-AB506-VLOOKUP(C506, Вчера_КовиВак!C:BN, 20, FALSE)</f>
        <v>#N/A</v>
      </c>
      <c r="AV506" s="53" t="e">
        <f>AC506-AD506-VLOOKUP(C506, Вчера_КовиВак!C:BN, 22, FALSE)</f>
        <v>#N/A</v>
      </c>
      <c r="AW506" s="53" t="e">
        <f>VLOOKUP(C506, Вчера_КовиВак!C:BN, 25, FALSE)+F506*2-Z506-AB506-AD506-AG506</f>
        <v>#N/A</v>
      </c>
      <c r="AX506" s="53" t="e">
        <f>AE506-VLOOKUP(C506,Вчера_КовиВак!C:BN, 24, FALSE)</f>
        <v>#N/A</v>
      </c>
    </row>
    <row r="507" spans="1:50" ht="50.1" customHeight="1" x14ac:dyDescent="0.25">
      <c r="A507" s="42"/>
      <c r="B507" s="42"/>
      <c r="C507" s="42"/>
      <c r="D507" s="43"/>
      <c r="E507" s="44"/>
      <c r="F507" s="39"/>
      <c r="G507" s="44"/>
      <c r="H507" s="39"/>
      <c r="I507" s="44"/>
      <c r="J507" s="39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7">
        <f t="shared" si="8"/>
        <v>0</v>
      </c>
      <c r="AJ507" s="53" t="str">
        <f>IF(ISNA(VLOOKUP(C507,Вчера_КовиВак!C:C, 1, FALSE)),"ошибка",0)</f>
        <v>ошибка</v>
      </c>
      <c r="AK507" s="55"/>
      <c r="AL507" s="53" t="e">
        <f>E507-F507-VLOOKUP(C507, Вчера_КовиВак!C:BN, 2, FALSE)</f>
        <v>#N/A</v>
      </c>
      <c r="AM507" s="53" t="e">
        <f>K507-L507-VLOOKUP(C507, Вчера_КовиВак!C:BN, 4, FALSE)</f>
        <v>#N/A</v>
      </c>
      <c r="AN507" s="53" t="e">
        <f>M507-N507-VLOOKUP(C507, Вчера_КовиВак!C:BN, 6, FALSE)</f>
        <v>#N/A</v>
      </c>
      <c r="AO507" s="53" t="e">
        <f>O507-P507-VLOOKUP(C507, Вчера_КовиВак!C:BN, 8, FALSE)</f>
        <v>#N/A</v>
      </c>
      <c r="AP507" s="53" t="e">
        <f>Q507-R507-VLOOKUP(C507, Вчера_КовиВак!C:BN, 10, FALSE)</f>
        <v>#N/A</v>
      </c>
      <c r="AQ507" s="53" t="e">
        <f>S507-T507-VLOOKUP(C507, Вчера_КовиВак!C:BN, 12, FALSE)</f>
        <v>#N/A</v>
      </c>
      <c r="AR507" s="53" t="e">
        <f>U507-V507-VLOOKUP(C507, Вчера_КовиВак!C:BN, 14, FALSE)</f>
        <v>#N/A</v>
      </c>
      <c r="AS507" s="53" t="e">
        <f>W507-X507-VLOOKUP(C507, Вчера_КовиВак!C:BN, 16, FALSE)</f>
        <v>#N/A</v>
      </c>
      <c r="AT507" s="53" t="e">
        <f>Y507-Z507-VLOOKUP(C507, Вчера_КовиВак!C:BN, 18, FALSE)</f>
        <v>#N/A</v>
      </c>
      <c r="AU507" s="53" t="e">
        <f>AA507-AB507-VLOOKUP(C507, Вчера_КовиВак!C:BN, 20, FALSE)</f>
        <v>#N/A</v>
      </c>
      <c r="AV507" s="53" t="e">
        <f>AC507-AD507-VLOOKUP(C507, Вчера_КовиВак!C:BN, 22, FALSE)</f>
        <v>#N/A</v>
      </c>
      <c r="AW507" s="53" t="e">
        <f>VLOOKUP(C507, Вчера_КовиВак!C:BN, 25, FALSE)+F507*2-Z507-AB507-AD507-AG507</f>
        <v>#N/A</v>
      </c>
      <c r="AX507" s="53" t="e">
        <f>AE507-VLOOKUP(C507,Вчера_КовиВак!C:BN, 24, FALSE)</f>
        <v>#N/A</v>
      </c>
    </row>
    <row r="508" spans="1:50" ht="50.1" customHeight="1" x14ac:dyDescent="0.25">
      <c r="A508" s="42"/>
      <c r="B508" s="42"/>
      <c r="C508" s="42"/>
      <c r="D508" s="43"/>
      <c r="E508" s="44"/>
      <c r="F508" s="39"/>
      <c r="G508" s="44"/>
      <c r="H508" s="39"/>
      <c r="I508" s="44"/>
      <c r="J508" s="39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7">
        <f t="shared" si="8"/>
        <v>0</v>
      </c>
      <c r="AJ508" s="53" t="str">
        <f>IF(ISNA(VLOOKUP(C508,Вчера_КовиВак!C:C, 1, FALSE)),"ошибка",0)</f>
        <v>ошибка</v>
      </c>
      <c r="AK508" s="55"/>
      <c r="AL508" s="53" t="e">
        <f>E508-F508-VLOOKUP(C508, Вчера_КовиВак!C:BN, 2, FALSE)</f>
        <v>#N/A</v>
      </c>
      <c r="AM508" s="53" t="e">
        <f>K508-L508-VLOOKUP(C508, Вчера_КовиВак!C:BN, 4, FALSE)</f>
        <v>#N/A</v>
      </c>
      <c r="AN508" s="53" t="e">
        <f>M508-N508-VLOOKUP(C508, Вчера_КовиВак!C:BN, 6, FALSE)</f>
        <v>#N/A</v>
      </c>
      <c r="AO508" s="53" t="e">
        <f>O508-P508-VLOOKUP(C508, Вчера_КовиВак!C:BN, 8, FALSE)</f>
        <v>#N/A</v>
      </c>
      <c r="AP508" s="53" t="e">
        <f>Q508-R508-VLOOKUP(C508, Вчера_КовиВак!C:BN, 10, FALSE)</f>
        <v>#N/A</v>
      </c>
      <c r="AQ508" s="53" t="e">
        <f>S508-T508-VLOOKUP(C508, Вчера_КовиВак!C:BN, 12, FALSE)</f>
        <v>#N/A</v>
      </c>
      <c r="AR508" s="53" t="e">
        <f>U508-V508-VLOOKUP(C508, Вчера_КовиВак!C:BN, 14, FALSE)</f>
        <v>#N/A</v>
      </c>
      <c r="AS508" s="53" t="e">
        <f>W508-X508-VLOOKUP(C508, Вчера_КовиВак!C:BN, 16, FALSE)</f>
        <v>#N/A</v>
      </c>
      <c r="AT508" s="53" t="e">
        <f>Y508-Z508-VLOOKUP(C508, Вчера_КовиВак!C:BN, 18, FALSE)</f>
        <v>#N/A</v>
      </c>
      <c r="AU508" s="53" t="e">
        <f>AA508-AB508-VLOOKUP(C508, Вчера_КовиВак!C:BN, 20, FALSE)</f>
        <v>#N/A</v>
      </c>
      <c r="AV508" s="53" t="e">
        <f>AC508-AD508-VLOOKUP(C508, Вчера_КовиВак!C:BN, 22, FALSE)</f>
        <v>#N/A</v>
      </c>
      <c r="AW508" s="53" t="e">
        <f>VLOOKUP(C508, Вчера_КовиВак!C:BN, 25, FALSE)+F508*2-Z508-AB508-AD508-AG508</f>
        <v>#N/A</v>
      </c>
      <c r="AX508" s="53" t="e">
        <f>AE508-VLOOKUP(C508,Вчера_КовиВак!C:BN, 24, FALSE)</f>
        <v>#N/A</v>
      </c>
    </row>
    <row r="509" spans="1:50" ht="50.1" customHeight="1" x14ac:dyDescent="0.25">
      <c r="A509" s="42"/>
      <c r="B509" s="42"/>
      <c r="C509" s="42"/>
      <c r="D509" s="43"/>
      <c r="E509" s="44"/>
      <c r="F509" s="39"/>
      <c r="G509" s="44"/>
      <c r="H509" s="39"/>
      <c r="I509" s="44"/>
      <c r="J509" s="39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7">
        <f t="shared" si="8"/>
        <v>0</v>
      </c>
      <c r="AJ509" s="53" t="str">
        <f>IF(ISNA(VLOOKUP(C509,Вчера_КовиВак!C:C, 1, FALSE)),"ошибка",0)</f>
        <v>ошибка</v>
      </c>
      <c r="AK509" s="55"/>
      <c r="AL509" s="53" t="e">
        <f>E509-F509-VLOOKUP(C509, Вчера_КовиВак!C:BN, 2, FALSE)</f>
        <v>#N/A</v>
      </c>
      <c r="AM509" s="53" t="e">
        <f>K509-L509-VLOOKUP(C509, Вчера_КовиВак!C:BN, 4, FALSE)</f>
        <v>#N/A</v>
      </c>
      <c r="AN509" s="53" t="e">
        <f>M509-N509-VLOOKUP(C509, Вчера_КовиВак!C:BN, 6, FALSE)</f>
        <v>#N/A</v>
      </c>
      <c r="AO509" s="53" t="e">
        <f>O509-P509-VLOOKUP(C509, Вчера_КовиВак!C:BN, 8, FALSE)</f>
        <v>#N/A</v>
      </c>
      <c r="AP509" s="53" t="e">
        <f>Q509-R509-VLOOKUP(C509, Вчера_КовиВак!C:BN, 10, FALSE)</f>
        <v>#N/A</v>
      </c>
      <c r="AQ509" s="53" t="e">
        <f>S509-T509-VLOOKUP(C509, Вчера_КовиВак!C:BN, 12, FALSE)</f>
        <v>#N/A</v>
      </c>
      <c r="AR509" s="53" t="e">
        <f>U509-V509-VLOOKUP(C509, Вчера_КовиВак!C:BN, 14, FALSE)</f>
        <v>#N/A</v>
      </c>
      <c r="AS509" s="53" t="e">
        <f>W509-X509-VLOOKUP(C509, Вчера_КовиВак!C:BN, 16, FALSE)</f>
        <v>#N/A</v>
      </c>
      <c r="AT509" s="53" t="e">
        <f>Y509-Z509-VLOOKUP(C509, Вчера_КовиВак!C:BN, 18, FALSE)</f>
        <v>#N/A</v>
      </c>
      <c r="AU509" s="53" t="e">
        <f>AA509-AB509-VLOOKUP(C509, Вчера_КовиВак!C:BN, 20, FALSE)</f>
        <v>#N/A</v>
      </c>
      <c r="AV509" s="53" t="e">
        <f>AC509-AD509-VLOOKUP(C509, Вчера_КовиВак!C:BN, 22, FALSE)</f>
        <v>#N/A</v>
      </c>
      <c r="AW509" s="53" t="e">
        <f>VLOOKUP(C509, Вчера_КовиВак!C:BN, 25, FALSE)+F509*2-Z509-AB509-AD509-AG509</f>
        <v>#N/A</v>
      </c>
      <c r="AX509" s="53" t="e">
        <f>AE509-VLOOKUP(C509,Вчера_КовиВак!C:BN, 24, FALSE)</f>
        <v>#N/A</v>
      </c>
    </row>
    <row r="510" spans="1:50" ht="50.1" customHeight="1" x14ac:dyDescent="0.25">
      <c r="A510" s="42"/>
      <c r="B510" s="42"/>
      <c r="C510" s="42"/>
      <c r="D510" s="43"/>
      <c r="E510" s="44"/>
      <c r="F510" s="39"/>
      <c r="G510" s="44"/>
      <c r="H510" s="39"/>
      <c r="I510" s="44"/>
      <c r="J510" s="39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7">
        <f t="shared" si="8"/>
        <v>0</v>
      </c>
      <c r="AJ510" s="53" t="str">
        <f>IF(ISNA(VLOOKUP(C510,Вчера_КовиВак!C:C, 1, FALSE)),"ошибка",0)</f>
        <v>ошибка</v>
      </c>
      <c r="AK510" s="55"/>
      <c r="AL510" s="53" t="e">
        <f>E510-F510-VLOOKUP(C510, Вчера_КовиВак!C:BN, 2, FALSE)</f>
        <v>#N/A</v>
      </c>
      <c r="AM510" s="53" t="e">
        <f>K510-L510-VLOOKUP(C510, Вчера_КовиВак!C:BN, 4, FALSE)</f>
        <v>#N/A</v>
      </c>
      <c r="AN510" s="53" t="e">
        <f>M510-N510-VLOOKUP(C510, Вчера_КовиВак!C:BN, 6, FALSE)</f>
        <v>#N/A</v>
      </c>
      <c r="AO510" s="53" t="e">
        <f>O510-P510-VLOOKUP(C510, Вчера_КовиВак!C:BN, 8, FALSE)</f>
        <v>#N/A</v>
      </c>
      <c r="AP510" s="53" t="e">
        <f>Q510-R510-VLOOKUP(C510, Вчера_КовиВак!C:BN, 10, FALSE)</f>
        <v>#N/A</v>
      </c>
      <c r="AQ510" s="53" t="e">
        <f>S510-T510-VLOOKUP(C510, Вчера_КовиВак!C:BN, 12, FALSE)</f>
        <v>#N/A</v>
      </c>
      <c r="AR510" s="53" t="e">
        <f>U510-V510-VLOOKUP(C510, Вчера_КовиВак!C:BN, 14, FALSE)</f>
        <v>#N/A</v>
      </c>
      <c r="AS510" s="53" t="e">
        <f>W510-X510-VLOOKUP(C510, Вчера_КовиВак!C:BN, 16, FALSE)</f>
        <v>#N/A</v>
      </c>
      <c r="AT510" s="53" t="e">
        <f>Y510-Z510-VLOOKUP(C510, Вчера_КовиВак!C:BN, 18, FALSE)</f>
        <v>#N/A</v>
      </c>
      <c r="AU510" s="53" t="e">
        <f>AA510-AB510-VLOOKUP(C510, Вчера_КовиВак!C:BN, 20, FALSE)</f>
        <v>#N/A</v>
      </c>
      <c r="AV510" s="53" t="e">
        <f>AC510-AD510-VLOOKUP(C510, Вчера_КовиВак!C:BN, 22, FALSE)</f>
        <v>#N/A</v>
      </c>
      <c r="AW510" s="53" t="e">
        <f>VLOOKUP(C510, Вчера_КовиВак!C:BN, 25, FALSE)+F510*2-Z510-AB510-AD510-AG510</f>
        <v>#N/A</v>
      </c>
      <c r="AX510" s="53" t="e">
        <f>AE510-VLOOKUP(C510,Вчера_КовиВак!C:BN, 24, FALSE)</f>
        <v>#N/A</v>
      </c>
    </row>
    <row r="511" spans="1:50" ht="50.1" customHeight="1" x14ac:dyDescent="0.25">
      <c r="A511" s="42"/>
      <c r="B511" s="42"/>
      <c r="C511" s="42"/>
      <c r="D511" s="43"/>
      <c r="E511" s="44"/>
      <c r="F511" s="39"/>
      <c r="G511" s="44"/>
      <c r="H511" s="39"/>
      <c r="I511" s="44"/>
      <c r="J511" s="39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7">
        <f t="shared" si="8"/>
        <v>0</v>
      </c>
      <c r="AJ511" s="53" t="str">
        <f>IF(ISNA(VLOOKUP(C511,Вчера_КовиВак!C:C, 1, FALSE)),"ошибка",0)</f>
        <v>ошибка</v>
      </c>
      <c r="AK511" s="55"/>
      <c r="AL511" s="53" t="e">
        <f>E511-F511-VLOOKUP(C511, Вчера_КовиВак!C:BN, 2, FALSE)</f>
        <v>#N/A</v>
      </c>
      <c r="AM511" s="53" t="e">
        <f>K511-L511-VLOOKUP(C511, Вчера_КовиВак!C:BN, 4, FALSE)</f>
        <v>#N/A</v>
      </c>
      <c r="AN511" s="53" t="e">
        <f>M511-N511-VLOOKUP(C511, Вчера_КовиВак!C:BN, 6, FALSE)</f>
        <v>#N/A</v>
      </c>
      <c r="AO511" s="53" t="e">
        <f>O511-P511-VLOOKUP(C511, Вчера_КовиВак!C:BN, 8, FALSE)</f>
        <v>#N/A</v>
      </c>
      <c r="AP511" s="53" t="e">
        <f>Q511-R511-VLOOKUP(C511, Вчера_КовиВак!C:BN, 10, FALSE)</f>
        <v>#N/A</v>
      </c>
      <c r="AQ511" s="53" t="e">
        <f>S511-T511-VLOOKUP(C511, Вчера_КовиВак!C:BN, 12, FALSE)</f>
        <v>#N/A</v>
      </c>
      <c r="AR511" s="53" t="e">
        <f>U511-V511-VLOOKUP(C511, Вчера_КовиВак!C:BN, 14, FALSE)</f>
        <v>#N/A</v>
      </c>
      <c r="AS511" s="53" t="e">
        <f>W511-X511-VLOOKUP(C511, Вчера_КовиВак!C:BN, 16, FALSE)</f>
        <v>#N/A</v>
      </c>
      <c r="AT511" s="53" t="e">
        <f>Y511-Z511-VLOOKUP(C511, Вчера_КовиВак!C:BN, 18, FALSE)</f>
        <v>#N/A</v>
      </c>
      <c r="AU511" s="53" t="e">
        <f>AA511-AB511-VLOOKUP(C511, Вчера_КовиВак!C:BN, 20, FALSE)</f>
        <v>#N/A</v>
      </c>
      <c r="AV511" s="53" t="e">
        <f>AC511-AD511-VLOOKUP(C511, Вчера_КовиВак!C:BN, 22, FALSE)</f>
        <v>#N/A</v>
      </c>
      <c r="AW511" s="53" t="e">
        <f>VLOOKUP(C511, Вчера_КовиВак!C:BN, 25, FALSE)+F511*2-Z511-AB511-AD511-AG511</f>
        <v>#N/A</v>
      </c>
      <c r="AX511" s="53" t="e">
        <f>AE511-VLOOKUP(C511,Вчера_КовиВак!C:BN, 24, FALSE)</f>
        <v>#N/A</v>
      </c>
    </row>
    <row r="512" spans="1:50" ht="50.1" customHeight="1" x14ac:dyDescent="0.25">
      <c r="A512" s="42"/>
      <c r="B512" s="42"/>
      <c r="C512" s="42"/>
      <c r="D512" s="43"/>
      <c r="E512" s="44"/>
      <c r="F512" s="39"/>
      <c r="G512" s="44"/>
      <c r="H512" s="39"/>
      <c r="I512" s="44"/>
      <c r="J512" s="39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7">
        <f t="shared" si="8"/>
        <v>0</v>
      </c>
      <c r="AJ512" s="53" t="str">
        <f>IF(ISNA(VLOOKUP(C512,Вчера_КовиВак!C:C, 1, FALSE)),"ошибка",0)</f>
        <v>ошибка</v>
      </c>
      <c r="AK512" s="55"/>
      <c r="AL512" s="53" t="e">
        <f>E512-F512-VLOOKUP(C512, Вчера_КовиВак!C:BN, 2, FALSE)</f>
        <v>#N/A</v>
      </c>
      <c r="AM512" s="53" t="e">
        <f>K512-L512-VLOOKUP(C512, Вчера_КовиВак!C:BN, 4, FALSE)</f>
        <v>#N/A</v>
      </c>
      <c r="AN512" s="53" t="e">
        <f>M512-N512-VLOOKUP(C512, Вчера_КовиВак!C:BN, 6, FALSE)</f>
        <v>#N/A</v>
      </c>
      <c r="AO512" s="53" t="e">
        <f>O512-P512-VLOOKUP(C512, Вчера_КовиВак!C:BN, 8, FALSE)</f>
        <v>#N/A</v>
      </c>
      <c r="AP512" s="53" t="e">
        <f>Q512-R512-VLOOKUP(C512, Вчера_КовиВак!C:BN, 10, FALSE)</f>
        <v>#N/A</v>
      </c>
      <c r="AQ512" s="53" t="e">
        <f>S512-T512-VLOOKUP(C512, Вчера_КовиВак!C:BN, 12, FALSE)</f>
        <v>#N/A</v>
      </c>
      <c r="AR512" s="53" t="e">
        <f>U512-V512-VLOOKUP(C512, Вчера_КовиВак!C:BN, 14, FALSE)</f>
        <v>#N/A</v>
      </c>
      <c r="AS512" s="53" t="e">
        <f>W512-X512-VLOOKUP(C512, Вчера_КовиВак!C:BN, 16, FALSE)</f>
        <v>#N/A</v>
      </c>
      <c r="AT512" s="53" t="e">
        <f>Y512-Z512-VLOOKUP(C512, Вчера_КовиВак!C:BN, 18, FALSE)</f>
        <v>#N/A</v>
      </c>
      <c r="AU512" s="53" t="e">
        <f>AA512-AB512-VLOOKUP(C512, Вчера_КовиВак!C:BN, 20, FALSE)</f>
        <v>#N/A</v>
      </c>
      <c r="AV512" s="53" t="e">
        <f>AC512-AD512-VLOOKUP(C512, Вчера_КовиВак!C:BN, 22, FALSE)</f>
        <v>#N/A</v>
      </c>
      <c r="AW512" s="53" t="e">
        <f>VLOOKUP(C512, Вчера_КовиВак!C:BN, 25, FALSE)+F512*2-Z512-AB512-AD512-AG512</f>
        <v>#N/A</v>
      </c>
      <c r="AX512" s="53" t="e">
        <f>AE512-VLOOKUP(C512,Вчера_КовиВак!C:BN, 24, FALSE)</f>
        <v>#N/A</v>
      </c>
    </row>
    <row r="513" spans="1:50" ht="50.1" customHeight="1" x14ac:dyDescent="0.25">
      <c r="A513" s="42"/>
      <c r="B513" s="42"/>
      <c r="C513" s="42"/>
      <c r="D513" s="43"/>
      <c r="E513" s="44"/>
      <c r="F513" s="39"/>
      <c r="G513" s="44"/>
      <c r="H513" s="39"/>
      <c r="I513" s="44"/>
      <c r="J513" s="39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7">
        <f t="shared" si="8"/>
        <v>0</v>
      </c>
      <c r="AJ513" s="53" t="str">
        <f>IF(ISNA(VLOOKUP(C513,Вчера_КовиВак!C:C, 1, FALSE)),"ошибка",0)</f>
        <v>ошибка</v>
      </c>
      <c r="AK513" s="55"/>
      <c r="AL513" s="53" t="e">
        <f>E513-F513-VLOOKUP(C513, Вчера_КовиВак!C:BN, 2, FALSE)</f>
        <v>#N/A</v>
      </c>
      <c r="AM513" s="53" t="e">
        <f>K513-L513-VLOOKUP(C513, Вчера_КовиВак!C:BN, 4, FALSE)</f>
        <v>#N/A</v>
      </c>
      <c r="AN513" s="53" t="e">
        <f>M513-N513-VLOOKUP(C513, Вчера_КовиВак!C:BN, 6, FALSE)</f>
        <v>#N/A</v>
      </c>
      <c r="AO513" s="53" t="e">
        <f>O513-P513-VLOOKUP(C513, Вчера_КовиВак!C:BN, 8, FALSE)</f>
        <v>#N/A</v>
      </c>
      <c r="AP513" s="53" t="e">
        <f>Q513-R513-VLOOKUP(C513, Вчера_КовиВак!C:BN, 10, FALSE)</f>
        <v>#N/A</v>
      </c>
      <c r="AQ513" s="53" t="e">
        <f>S513-T513-VLOOKUP(C513, Вчера_КовиВак!C:BN, 12, FALSE)</f>
        <v>#N/A</v>
      </c>
      <c r="AR513" s="53" t="e">
        <f>U513-V513-VLOOKUP(C513, Вчера_КовиВак!C:BN, 14, FALSE)</f>
        <v>#N/A</v>
      </c>
      <c r="AS513" s="53" t="e">
        <f>W513-X513-VLOOKUP(C513, Вчера_КовиВак!C:BN, 16, FALSE)</f>
        <v>#N/A</v>
      </c>
      <c r="AT513" s="53" t="e">
        <f>Y513-Z513-VLOOKUP(C513, Вчера_КовиВак!C:BN, 18, FALSE)</f>
        <v>#N/A</v>
      </c>
      <c r="AU513" s="53" t="e">
        <f>AA513-AB513-VLOOKUP(C513, Вчера_КовиВак!C:BN, 20, FALSE)</f>
        <v>#N/A</v>
      </c>
      <c r="AV513" s="53" t="e">
        <f>AC513-AD513-VLOOKUP(C513, Вчера_КовиВак!C:BN, 22, FALSE)</f>
        <v>#N/A</v>
      </c>
      <c r="AW513" s="53" t="e">
        <f>VLOOKUP(C513, Вчера_КовиВак!C:BN, 25, FALSE)+F513*2-Z513-AB513-AD513-AG513</f>
        <v>#N/A</v>
      </c>
      <c r="AX513" s="53" t="e">
        <f>AE513-VLOOKUP(C513,Вчера_КовиВак!C:BN, 24, FALSE)</f>
        <v>#N/A</v>
      </c>
    </row>
    <row r="514" spans="1:50" ht="50.1" customHeight="1" x14ac:dyDescent="0.25">
      <c r="A514" s="42"/>
      <c r="B514" s="42"/>
      <c r="C514" s="42"/>
      <c r="D514" s="43"/>
      <c r="E514" s="44"/>
      <c r="F514" s="39"/>
      <c r="G514" s="44"/>
      <c r="H514" s="39"/>
      <c r="I514" s="44"/>
      <c r="J514" s="39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7">
        <f t="shared" si="8"/>
        <v>0</v>
      </c>
      <c r="AJ514" s="53" t="str">
        <f>IF(ISNA(VLOOKUP(C514,Вчера_КовиВак!C:C, 1, FALSE)),"ошибка",0)</f>
        <v>ошибка</v>
      </c>
      <c r="AK514" s="55"/>
      <c r="AL514" s="53" t="e">
        <f>E514-F514-VLOOKUP(C514, Вчера_КовиВак!C:BN, 2, FALSE)</f>
        <v>#N/A</v>
      </c>
      <c r="AM514" s="53" t="e">
        <f>K514-L514-VLOOKUP(C514, Вчера_КовиВак!C:BN, 4, FALSE)</f>
        <v>#N/A</v>
      </c>
      <c r="AN514" s="53" t="e">
        <f>M514-N514-VLOOKUP(C514, Вчера_КовиВак!C:BN, 6, FALSE)</f>
        <v>#N/A</v>
      </c>
      <c r="AO514" s="53" t="e">
        <f>O514-P514-VLOOKUP(C514, Вчера_КовиВак!C:BN, 8, FALSE)</f>
        <v>#N/A</v>
      </c>
      <c r="AP514" s="53" t="e">
        <f>Q514-R514-VLOOKUP(C514, Вчера_КовиВак!C:BN, 10, FALSE)</f>
        <v>#N/A</v>
      </c>
      <c r="AQ514" s="53" t="e">
        <f>S514-T514-VLOOKUP(C514, Вчера_КовиВак!C:BN, 12, FALSE)</f>
        <v>#N/A</v>
      </c>
      <c r="AR514" s="53" t="e">
        <f>U514-V514-VLOOKUP(C514, Вчера_КовиВак!C:BN, 14, FALSE)</f>
        <v>#N/A</v>
      </c>
      <c r="AS514" s="53" t="e">
        <f>W514-X514-VLOOKUP(C514, Вчера_КовиВак!C:BN, 16, FALSE)</f>
        <v>#N/A</v>
      </c>
      <c r="AT514" s="53" t="e">
        <f>Y514-Z514-VLOOKUP(C514, Вчера_КовиВак!C:BN, 18, FALSE)</f>
        <v>#N/A</v>
      </c>
      <c r="AU514" s="53" t="e">
        <f>AA514-AB514-VLOOKUP(C514, Вчера_КовиВак!C:BN, 20, FALSE)</f>
        <v>#N/A</v>
      </c>
      <c r="AV514" s="53" t="e">
        <f>AC514-AD514-VLOOKUP(C514, Вчера_КовиВак!C:BN, 22, FALSE)</f>
        <v>#N/A</v>
      </c>
      <c r="AW514" s="53" t="e">
        <f>VLOOKUP(C514, Вчера_КовиВак!C:BN, 25, FALSE)+F514*2-Z514-AB514-AD514-AG514</f>
        <v>#N/A</v>
      </c>
      <c r="AX514" s="53" t="e">
        <f>AE514-VLOOKUP(C514,Вчера_КовиВак!C:BN, 24, FALSE)</f>
        <v>#N/A</v>
      </c>
    </row>
    <row r="515" spans="1:50" ht="50.1" customHeight="1" x14ac:dyDescent="0.25">
      <c r="A515" s="42"/>
      <c r="B515" s="42"/>
      <c r="C515" s="42"/>
      <c r="D515" s="43"/>
      <c r="E515" s="44"/>
      <c r="F515" s="39"/>
      <c r="G515" s="44"/>
      <c r="H515" s="39"/>
      <c r="I515" s="44"/>
      <c r="J515" s="39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7">
        <f t="shared" si="8"/>
        <v>0</v>
      </c>
      <c r="AJ515" s="53" t="str">
        <f>IF(ISNA(VLOOKUP(C515,Вчера_КовиВак!C:C, 1, FALSE)),"ошибка",0)</f>
        <v>ошибка</v>
      </c>
      <c r="AK515" s="55"/>
      <c r="AL515" s="53" t="e">
        <f>E515-F515-VLOOKUP(C515, Вчера_КовиВак!C:BN, 2, FALSE)</f>
        <v>#N/A</v>
      </c>
      <c r="AM515" s="53" t="e">
        <f>K515-L515-VLOOKUP(C515, Вчера_КовиВак!C:BN, 4, FALSE)</f>
        <v>#N/A</v>
      </c>
      <c r="AN515" s="53" t="e">
        <f>M515-N515-VLOOKUP(C515, Вчера_КовиВак!C:BN, 6, FALSE)</f>
        <v>#N/A</v>
      </c>
      <c r="AO515" s="53" t="e">
        <f>O515-P515-VLOOKUP(C515, Вчера_КовиВак!C:BN, 8, FALSE)</f>
        <v>#N/A</v>
      </c>
      <c r="AP515" s="53" t="e">
        <f>Q515-R515-VLOOKUP(C515, Вчера_КовиВак!C:BN, 10, FALSE)</f>
        <v>#N/A</v>
      </c>
      <c r="AQ515" s="53" t="e">
        <f>S515-T515-VLOOKUP(C515, Вчера_КовиВак!C:BN, 12, FALSE)</f>
        <v>#N/A</v>
      </c>
      <c r="AR515" s="53" t="e">
        <f>U515-V515-VLOOKUP(C515, Вчера_КовиВак!C:BN, 14, FALSE)</f>
        <v>#N/A</v>
      </c>
      <c r="AS515" s="53" t="e">
        <f>W515-X515-VLOOKUP(C515, Вчера_КовиВак!C:BN, 16, FALSE)</f>
        <v>#N/A</v>
      </c>
      <c r="AT515" s="53" t="e">
        <f>Y515-Z515-VLOOKUP(C515, Вчера_КовиВак!C:BN, 18, FALSE)</f>
        <v>#N/A</v>
      </c>
      <c r="AU515" s="53" t="e">
        <f>AA515-AB515-VLOOKUP(C515, Вчера_КовиВак!C:BN, 20, FALSE)</f>
        <v>#N/A</v>
      </c>
      <c r="AV515" s="53" t="e">
        <f>AC515-AD515-VLOOKUP(C515, Вчера_КовиВак!C:BN, 22, FALSE)</f>
        <v>#N/A</v>
      </c>
      <c r="AW515" s="53" t="e">
        <f>VLOOKUP(C515, Вчера_КовиВак!C:BN, 25, FALSE)+F515*2-Z515-AB515-AD515-AG515</f>
        <v>#N/A</v>
      </c>
      <c r="AX515" s="53" t="e">
        <f>AE515-VLOOKUP(C515,Вчера_КовиВак!C:BN, 24, FALSE)</f>
        <v>#N/A</v>
      </c>
    </row>
    <row r="516" spans="1:50" ht="50.1" customHeight="1" x14ac:dyDescent="0.25">
      <c r="A516" s="42"/>
      <c r="B516" s="42"/>
      <c r="C516" s="42"/>
      <c r="D516" s="43"/>
      <c r="E516" s="44"/>
      <c r="F516" s="39"/>
      <c r="G516" s="44"/>
      <c r="H516" s="39"/>
      <c r="I516" s="44"/>
      <c r="J516" s="39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7">
        <f t="shared" ref="AI516:AI579" si="9">E516*2-Y516-AA516-AC516</f>
        <v>0</v>
      </c>
      <c r="AJ516" s="53" t="str">
        <f>IF(ISNA(VLOOKUP(C516,Вчера_КовиВак!C:C, 1, FALSE)),"ошибка",0)</f>
        <v>ошибка</v>
      </c>
      <c r="AK516" s="55"/>
      <c r="AL516" s="53" t="e">
        <f>E516-F516-VLOOKUP(C516, Вчера_КовиВак!C:BN, 2, FALSE)</f>
        <v>#N/A</v>
      </c>
      <c r="AM516" s="53" t="e">
        <f>K516-L516-VLOOKUP(C516, Вчера_КовиВак!C:BN, 4, FALSE)</f>
        <v>#N/A</v>
      </c>
      <c r="AN516" s="53" t="e">
        <f>M516-N516-VLOOKUP(C516, Вчера_КовиВак!C:BN, 6, FALSE)</f>
        <v>#N/A</v>
      </c>
      <c r="AO516" s="53" t="e">
        <f>O516-P516-VLOOKUP(C516, Вчера_КовиВак!C:BN, 8, FALSE)</f>
        <v>#N/A</v>
      </c>
      <c r="AP516" s="53" t="e">
        <f>Q516-R516-VLOOKUP(C516, Вчера_КовиВак!C:BN, 10, FALSE)</f>
        <v>#N/A</v>
      </c>
      <c r="AQ516" s="53" t="e">
        <f>S516-T516-VLOOKUP(C516, Вчера_КовиВак!C:BN, 12, FALSE)</f>
        <v>#N/A</v>
      </c>
      <c r="AR516" s="53" t="e">
        <f>U516-V516-VLOOKUP(C516, Вчера_КовиВак!C:BN, 14, FALSE)</f>
        <v>#N/A</v>
      </c>
      <c r="AS516" s="53" t="e">
        <f>W516-X516-VLOOKUP(C516, Вчера_КовиВак!C:BN, 16, FALSE)</f>
        <v>#N/A</v>
      </c>
      <c r="AT516" s="53" t="e">
        <f>Y516-Z516-VLOOKUP(C516, Вчера_КовиВак!C:BN, 18, FALSE)</f>
        <v>#N/A</v>
      </c>
      <c r="AU516" s="53" t="e">
        <f>AA516-AB516-VLOOKUP(C516, Вчера_КовиВак!C:BN, 20, FALSE)</f>
        <v>#N/A</v>
      </c>
      <c r="AV516" s="53" t="e">
        <f>AC516-AD516-VLOOKUP(C516, Вчера_КовиВак!C:BN, 22, FALSE)</f>
        <v>#N/A</v>
      </c>
      <c r="AW516" s="53" t="e">
        <f>VLOOKUP(C516, Вчера_КовиВак!C:BN, 25, FALSE)+F516*2-Z516-AB516-AD516-AG516</f>
        <v>#N/A</v>
      </c>
      <c r="AX516" s="53" t="e">
        <f>AE516-VLOOKUP(C516,Вчера_КовиВак!C:BN, 24, FALSE)</f>
        <v>#N/A</v>
      </c>
    </row>
    <row r="517" spans="1:50" ht="50.1" customHeight="1" x14ac:dyDescent="0.25">
      <c r="A517" s="42"/>
      <c r="B517" s="42"/>
      <c r="C517" s="42"/>
      <c r="D517" s="43"/>
      <c r="E517" s="44"/>
      <c r="F517" s="39"/>
      <c r="G517" s="44"/>
      <c r="H517" s="39"/>
      <c r="I517" s="44"/>
      <c r="J517" s="39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7">
        <f t="shared" si="9"/>
        <v>0</v>
      </c>
      <c r="AJ517" s="53" t="str">
        <f>IF(ISNA(VLOOKUP(C517,Вчера_КовиВак!C:C, 1, FALSE)),"ошибка",0)</f>
        <v>ошибка</v>
      </c>
      <c r="AK517" s="55"/>
      <c r="AL517" s="53" t="e">
        <f>E517-F517-VLOOKUP(C517, Вчера_КовиВак!C:BN, 2, FALSE)</f>
        <v>#N/A</v>
      </c>
      <c r="AM517" s="53" t="e">
        <f>K517-L517-VLOOKUP(C517, Вчера_КовиВак!C:BN, 4, FALSE)</f>
        <v>#N/A</v>
      </c>
      <c r="AN517" s="53" t="e">
        <f>M517-N517-VLOOKUP(C517, Вчера_КовиВак!C:BN, 6, FALSE)</f>
        <v>#N/A</v>
      </c>
      <c r="AO517" s="53" t="e">
        <f>O517-P517-VLOOKUP(C517, Вчера_КовиВак!C:BN, 8, FALSE)</f>
        <v>#N/A</v>
      </c>
      <c r="AP517" s="53" t="e">
        <f>Q517-R517-VLOOKUP(C517, Вчера_КовиВак!C:BN, 10, FALSE)</f>
        <v>#N/A</v>
      </c>
      <c r="AQ517" s="53" t="e">
        <f>S517-T517-VLOOKUP(C517, Вчера_КовиВак!C:BN, 12, FALSE)</f>
        <v>#N/A</v>
      </c>
      <c r="AR517" s="53" t="e">
        <f>U517-V517-VLOOKUP(C517, Вчера_КовиВак!C:BN, 14, FALSE)</f>
        <v>#N/A</v>
      </c>
      <c r="AS517" s="53" t="e">
        <f>W517-X517-VLOOKUP(C517, Вчера_КовиВак!C:BN, 16, FALSE)</f>
        <v>#N/A</v>
      </c>
      <c r="AT517" s="53" t="e">
        <f>Y517-Z517-VLOOKUP(C517, Вчера_КовиВак!C:BN, 18, FALSE)</f>
        <v>#N/A</v>
      </c>
      <c r="AU517" s="53" t="e">
        <f>AA517-AB517-VLOOKUP(C517, Вчера_КовиВак!C:BN, 20, FALSE)</f>
        <v>#N/A</v>
      </c>
      <c r="AV517" s="53" t="e">
        <f>AC517-AD517-VLOOKUP(C517, Вчера_КовиВак!C:BN, 22, FALSE)</f>
        <v>#N/A</v>
      </c>
      <c r="AW517" s="53" t="e">
        <f>VLOOKUP(C517, Вчера_КовиВак!C:BN, 25, FALSE)+F517*2-Z517-AB517-AD517-AG517</f>
        <v>#N/A</v>
      </c>
      <c r="AX517" s="53" t="e">
        <f>AE517-VLOOKUP(C517,Вчера_КовиВак!C:BN, 24, FALSE)</f>
        <v>#N/A</v>
      </c>
    </row>
    <row r="518" spans="1:50" ht="50.1" customHeight="1" x14ac:dyDescent="0.25">
      <c r="A518" s="42"/>
      <c r="B518" s="42"/>
      <c r="C518" s="42"/>
      <c r="D518" s="43"/>
      <c r="E518" s="44"/>
      <c r="F518" s="39"/>
      <c r="G518" s="44"/>
      <c r="H518" s="39"/>
      <c r="I518" s="44"/>
      <c r="J518" s="39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7">
        <f t="shared" si="9"/>
        <v>0</v>
      </c>
      <c r="AJ518" s="53" t="str">
        <f>IF(ISNA(VLOOKUP(C518,Вчера_КовиВак!C:C, 1, FALSE)),"ошибка",0)</f>
        <v>ошибка</v>
      </c>
      <c r="AK518" s="55"/>
      <c r="AL518" s="53" t="e">
        <f>E518-F518-VLOOKUP(C518, Вчера_КовиВак!C:BN, 2, FALSE)</f>
        <v>#N/A</v>
      </c>
      <c r="AM518" s="53" t="e">
        <f>K518-L518-VLOOKUP(C518, Вчера_КовиВак!C:BN, 4, FALSE)</f>
        <v>#N/A</v>
      </c>
      <c r="AN518" s="53" t="e">
        <f>M518-N518-VLOOKUP(C518, Вчера_КовиВак!C:BN, 6, FALSE)</f>
        <v>#N/A</v>
      </c>
      <c r="AO518" s="53" t="e">
        <f>O518-P518-VLOOKUP(C518, Вчера_КовиВак!C:BN, 8, FALSE)</f>
        <v>#N/A</v>
      </c>
      <c r="AP518" s="53" t="e">
        <f>Q518-R518-VLOOKUP(C518, Вчера_КовиВак!C:BN, 10, FALSE)</f>
        <v>#N/A</v>
      </c>
      <c r="AQ518" s="53" t="e">
        <f>S518-T518-VLOOKUP(C518, Вчера_КовиВак!C:BN, 12, FALSE)</f>
        <v>#N/A</v>
      </c>
      <c r="AR518" s="53" t="e">
        <f>U518-V518-VLOOKUP(C518, Вчера_КовиВак!C:BN, 14, FALSE)</f>
        <v>#N/A</v>
      </c>
      <c r="AS518" s="53" t="e">
        <f>W518-X518-VLOOKUP(C518, Вчера_КовиВак!C:BN, 16, FALSE)</f>
        <v>#N/A</v>
      </c>
      <c r="AT518" s="53" t="e">
        <f>Y518-Z518-VLOOKUP(C518, Вчера_КовиВак!C:BN, 18, FALSE)</f>
        <v>#N/A</v>
      </c>
      <c r="AU518" s="53" t="e">
        <f>AA518-AB518-VLOOKUP(C518, Вчера_КовиВак!C:BN, 20, FALSE)</f>
        <v>#N/A</v>
      </c>
      <c r="AV518" s="53" t="e">
        <f>AC518-AD518-VLOOKUP(C518, Вчера_КовиВак!C:BN, 22, FALSE)</f>
        <v>#N/A</v>
      </c>
      <c r="AW518" s="53" t="e">
        <f>VLOOKUP(C518, Вчера_КовиВак!C:BN, 25, FALSE)+F518*2-Z518-AB518-AD518-AG518</f>
        <v>#N/A</v>
      </c>
      <c r="AX518" s="53" t="e">
        <f>AE518-VLOOKUP(C518,Вчера_КовиВак!C:BN, 24, FALSE)</f>
        <v>#N/A</v>
      </c>
    </row>
    <row r="519" spans="1:50" ht="50.1" customHeight="1" x14ac:dyDescent="0.25">
      <c r="A519" s="42"/>
      <c r="B519" s="42"/>
      <c r="C519" s="42"/>
      <c r="D519" s="43"/>
      <c r="E519" s="44"/>
      <c r="F519" s="39"/>
      <c r="G519" s="44"/>
      <c r="H519" s="39"/>
      <c r="I519" s="44"/>
      <c r="J519" s="39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7">
        <f t="shared" si="9"/>
        <v>0</v>
      </c>
      <c r="AJ519" s="53" t="str">
        <f>IF(ISNA(VLOOKUP(C519,Вчера_КовиВак!C:C, 1, FALSE)),"ошибка",0)</f>
        <v>ошибка</v>
      </c>
      <c r="AK519" s="55"/>
      <c r="AL519" s="53" t="e">
        <f>E519-F519-VLOOKUP(C519, Вчера_КовиВак!C:BN, 2, FALSE)</f>
        <v>#N/A</v>
      </c>
      <c r="AM519" s="53" t="e">
        <f>K519-L519-VLOOKUP(C519, Вчера_КовиВак!C:BN, 4, FALSE)</f>
        <v>#N/A</v>
      </c>
      <c r="AN519" s="53" t="e">
        <f>M519-N519-VLOOKUP(C519, Вчера_КовиВак!C:BN, 6, FALSE)</f>
        <v>#N/A</v>
      </c>
      <c r="AO519" s="53" t="e">
        <f>O519-P519-VLOOKUP(C519, Вчера_КовиВак!C:BN, 8, FALSE)</f>
        <v>#N/A</v>
      </c>
      <c r="AP519" s="53" t="e">
        <f>Q519-R519-VLOOKUP(C519, Вчера_КовиВак!C:BN, 10, FALSE)</f>
        <v>#N/A</v>
      </c>
      <c r="AQ519" s="53" t="e">
        <f>S519-T519-VLOOKUP(C519, Вчера_КовиВак!C:BN, 12, FALSE)</f>
        <v>#N/A</v>
      </c>
      <c r="AR519" s="53" t="e">
        <f>U519-V519-VLOOKUP(C519, Вчера_КовиВак!C:BN, 14, FALSE)</f>
        <v>#N/A</v>
      </c>
      <c r="AS519" s="53" t="e">
        <f>W519-X519-VLOOKUP(C519, Вчера_КовиВак!C:BN, 16, FALSE)</f>
        <v>#N/A</v>
      </c>
      <c r="AT519" s="53" t="e">
        <f>Y519-Z519-VLOOKUP(C519, Вчера_КовиВак!C:BN, 18, FALSE)</f>
        <v>#N/A</v>
      </c>
      <c r="AU519" s="53" t="e">
        <f>AA519-AB519-VLOOKUP(C519, Вчера_КовиВак!C:BN, 20, FALSE)</f>
        <v>#N/A</v>
      </c>
      <c r="AV519" s="53" t="e">
        <f>AC519-AD519-VLOOKUP(C519, Вчера_КовиВак!C:BN, 22, FALSE)</f>
        <v>#N/A</v>
      </c>
      <c r="AW519" s="53" t="e">
        <f>VLOOKUP(C519, Вчера_КовиВак!C:BN, 25, FALSE)+F519*2-Z519-AB519-AD519-AG519</f>
        <v>#N/A</v>
      </c>
      <c r="AX519" s="53" t="e">
        <f>AE519-VLOOKUP(C519,Вчера_КовиВак!C:BN, 24, FALSE)</f>
        <v>#N/A</v>
      </c>
    </row>
    <row r="520" spans="1:50" ht="50.1" customHeight="1" x14ac:dyDescent="0.25">
      <c r="A520" s="42"/>
      <c r="B520" s="42"/>
      <c r="C520" s="42"/>
      <c r="D520" s="43"/>
      <c r="E520" s="44"/>
      <c r="F520" s="39"/>
      <c r="G520" s="44"/>
      <c r="H520" s="39"/>
      <c r="I520" s="44"/>
      <c r="J520" s="39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7">
        <f t="shared" si="9"/>
        <v>0</v>
      </c>
      <c r="AJ520" s="53" t="str">
        <f>IF(ISNA(VLOOKUP(C520,Вчера_КовиВак!C:C, 1, FALSE)),"ошибка",0)</f>
        <v>ошибка</v>
      </c>
      <c r="AK520" s="55"/>
      <c r="AL520" s="53" t="e">
        <f>E520-F520-VLOOKUP(C520, Вчера_КовиВак!C:BN, 2, FALSE)</f>
        <v>#N/A</v>
      </c>
      <c r="AM520" s="53" t="e">
        <f>K520-L520-VLOOKUP(C520, Вчера_КовиВак!C:BN, 4, FALSE)</f>
        <v>#N/A</v>
      </c>
      <c r="AN520" s="53" t="e">
        <f>M520-N520-VLOOKUP(C520, Вчера_КовиВак!C:BN, 6, FALSE)</f>
        <v>#N/A</v>
      </c>
      <c r="AO520" s="53" t="e">
        <f>O520-P520-VLOOKUP(C520, Вчера_КовиВак!C:BN, 8, FALSE)</f>
        <v>#N/A</v>
      </c>
      <c r="AP520" s="53" t="e">
        <f>Q520-R520-VLOOKUP(C520, Вчера_КовиВак!C:BN, 10, FALSE)</f>
        <v>#N/A</v>
      </c>
      <c r="AQ520" s="53" t="e">
        <f>S520-T520-VLOOKUP(C520, Вчера_КовиВак!C:BN, 12, FALSE)</f>
        <v>#N/A</v>
      </c>
      <c r="AR520" s="53" t="e">
        <f>U520-V520-VLOOKUP(C520, Вчера_КовиВак!C:BN, 14, FALSE)</f>
        <v>#N/A</v>
      </c>
      <c r="AS520" s="53" t="e">
        <f>W520-X520-VLOOKUP(C520, Вчера_КовиВак!C:BN, 16, FALSE)</f>
        <v>#N/A</v>
      </c>
      <c r="AT520" s="53" t="e">
        <f>Y520-Z520-VLOOKUP(C520, Вчера_КовиВак!C:BN, 18, FALSE)</f>
        <v>#N/A</v>
      </c>
      <c r="AU520" s="53" t="e">
        <f>AA520-AB520-VLOOKUP(C520, Вчера_КовиВак!C:BN, 20, FALSE)</f>
        <v>#N/A</v>
      </c>
      <c r="AV520" s="53" t="e">
        <f>AC520-AD520-VLOOKUP(C520, Вчера_КовиВак!C:BN, 22, FALSE)</f>
        <v>#N/A</v>
      </c>
      <c r="AW520" s="53" t="e">
        <f>VLOOKUP(C520, Вчера_КовиВак!C:BN, 25, FALSE)+F520*2-Z520-AB520-AD520-AG520</f>
        <v>#N/A</v>
      </c>
      <c r="AX520" s="53" t="e">
        <f>AE520-VLOOKUP(C520,Вчера_КовиВак!C:BN, 24, FALSE)</f>
        <v>#N/A</v>
      </c>
    </row>
    <row r="521" spans="1:50" ht="50.1" customHeight="1" x14ac:dyDescent="0.25">
      <c r="A521" s="42"/>
      <c r="B521" s="42"/>
      <c r="C521" s="42"/>
      <c r="D521" s="43"/>
      <c r="E521" s="44"/>
      <c r="F521" s="39"/>
      <c r="G521" s="44"/>
      <c r="H521" s="39"/>
      <c r="I521" s="44"/>
      <c r="J521" s="39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7">
        <f t="shared" si="9"/>
        <v>0</v>
      </c>
      <c r="AJ521" s="53" t="str">
        <f>IF(ISNA(VLOOKUP(C521,Вчера_КовиВак!C:C, 1, FALSE)),"ошибка",0)</f>
        <v>ошибка</v>
      </c>
      <c r="AK521" s="55"/>
      <c r="AL521" s="53" t="e">
        <f>E521-F521-VLOOKUP(C521, Вчера_КовиВак!C:BN, 2, FALSE)</f>
        <v>#N/A</v>
      </c>
      <c r="AM521" s="53" t="e">
        <f>K521-L521-VLOOKUP(C521, Вчера_КовиВак!C:BN, 4, FALSE)</f>
        <v>#N/A</v>
      </c>
      <c r="AN521" s="53" t="e">
        <f>M521-N521-VLOOKUP(C521, Вчера_КовиВак!C:BN, 6, FALSE)</f>
        <v>#N/A</v>
      </c>
      <c r="AO521" s="53" t="e">
        <f>O521-P521-VLOOKUP(C521, Вчера_КовиВак!C:BN, 8, FALSE)</f>
        <v>#N/A</v>
      </c>
      <c r="AP521" s="53" t="e">
        <f>Q521-R521-VLOOKUP(C521, Вчера_КовиВак!C:BN, 10, FALSE)</f>
        <v>#N/A</v>
      </c>
      <c r="AQ521" s="53" t="e">
        <f>S521-T521-VLOOKUP(C521, Вчера_КовиВак!C:BN, 12, FALSE)</f>
        <v>#N/A</v>
      </c>
      <c r="AR521" s="53" t="e">
        <f>U521-V521-VLOOKUP(C521, Вчера_КовиВак!C:BN, 14, FALSE)</f>
        <v>#N/A</v>
      </c>
      <c r="AS521" s="53" t="e">
        <f>W521-X521-VLOOKUP(C521, Вчера_КовиВак!C:BN, 16, FALSE)</f>
        <v>#N/A</v>
      </c>
      <c r="AT521" s="53" t="e">
        <f>Y521-Z521-VLOOKUP(C521, Вчера_КовиВак!C:BN, 18, FALSE)</f>
        <v>#N/A</v>
      </c>
      <c r="AU521" s="53" t="e">
        <f>AA521-AB521-VLOOKUP(C521, Вчера_КовиВак!C:BN, 20, FALSE)</f>
        <v>#N/A</v>
      </c>
      <c r="AV521" s="53" t="e">
        <f>AC521-AD521-VLOOKUP(C521, Вчера_КовиВак!C:BN, 22, FALSE)</f>
        <v>#N/A</v>
      </c>
      <c r="AW521" s="53" t="e">
        <f>VLOOKUP(C521, Вчера_КовиВак!C:BN, 25, FALSE)+F521*2-Z521-AB521-AD521-AG521</f>
        <v>#N/A</v>
      </c>
      <c r="AX521" s="53" t="e">
        <f>AE521-VLOOKUP(C521,Вчера_КовиВак!C:BN, 24, FALSE)</f>
        <v>#N/A</v>
      </c>
    </row>
    <row r="522" spans="1:50" ht="50.1" customHeight="1" x14ac:dyDescent="0.25">
      <c r="A522" s="42"/>
      <c r="B522" s="42"/>
      <c r="C522" s="42"/>
      <c r="D522" s="43"/>
      <c r="E522" s="44"/>
      <c r="F522" s="39"/>
      <c r="G522" s="44"/>
      <c r="H522" s="39"/>
      <c r="I522" s="44"/>
      <c r="J522" s="39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7">
        <f t="shared" si="9"/>
        <v>0</v>
      </c>
      <c r="AJ522" s="53" t="str">
        <f>IF(ISNA(VLOOKUP(C522,Вчера_КовиВак!C:C, 1, FALSE)),"ошибка",0)</f>
        <v>ошибка</v>
      </c>
      <c r="AK522" s="55"/>
      <c r="AL522" s="53" t="e">
        <f>E522-F522-VLOOKUP(C522, Вчера_КовиВак!C:BN, 2, FALSE)</f>
        <v>#N/A</v>
      </c>
      <c r="AM522" s="53" t="e">
        <f>K522-L522-VLOOKUP(C522, Вчера_КовиВак!C:BN, 4, FALSE)</f>
        <v>#N/A</v>
      </c>
      <c r="AN522" s="53" t="e">
        <f>M522-N522-VLOOKUP(C522, Вчера_КовиВак!C:BN, 6, FALSE)</f>
        <v>#N/A</v>
      </c>
      <c r="AO522" s="53" t="e">
        <f>O522-P522-VLOOKUP(C522, Вчера_КовиВак!C:BN, 8, FALSE)</f>
        <v>#N/A</v>
      </c>
      <c r="AP522" s="53" t="e">
        <f>Q522-R522-VLOOKUP(C522, Вчера_КовиВак!C:BN, 10, FALSE)</f>
        <v>#N/A</v>
      </c>
      <c r="AQ522" s="53" t="e">
        <f>S522-T522-VLOOKUP(C522, Вчера_КовиВак!C:BN, 12, FALSE)</f>
        <v>#N/A</v>
      </c>
      <c r="AR522" s="53" t="e">
        <f>U522-V522-VLOOKUP(C522, Вчера_КовиВак!C:BN, 14, FALSE)</f>
        <v>#N/A</v>
      </c>
      <c r="AS522" s="53" t="e">
        <f>W522-X522-VLOOKUP(C522, Вчера_КовиВак!C:BN, 16, FALSE)</f>
        <v>#N/A</v>
      </c>
      <c r="AT522" s="53" t="e">
        <f>Y522-Z522-VLOOKUP(C522, Вчера_КовиВак!C:BN, 18, FALSE)</f>
        <v>#N/A</v>
      </c>
      <c r="AU522" s="53" t="e">
        <f>AA522-AB522-VLOOKUP(C522, Вчера_КовиВак!C:BN, 20, FALSE)</f>
        <v>#N/A</v>
      </c>
      <c r="AV522" s="53" t="e">
        <f>AC522-AD522-VLOOKUP(C522, Вчера_КовиВак!C:BN, 22, FALSE)</f>
        <v>#N/A</v>
      </c>
      <c r="AW522" s="53" t="e">
        <f>VLOOKUP(C522, Вчера_КовиВак!C:BN, 25, FALSE)+F522*2-Z522-AB522-AD522-AG522</f>
        <v>#N/A</v>
      </c>
      <c r="AX522" s="53" t="e">
        <f>AE522-VLOOKUP(C522,Вчера_КовиВак!C:BN, 24, FALSE)</f>
        <v>#N/A</v>
      </c>
    </row>
    <row r="523" spans="1:50" ht="50.1" customHeight="1" x14ac:dyDescent="0.25">
      <c r="A523" s="42"/>
      <c r="B523" s="42"/>
      <c r="C523" s="42"/>
      <c r="D523" s="43"/>
      <c r="E523" s="44"/>
      <c r="F523" s="39"/>
      <c r="G523" s="44"/>
      <c r="H523" s="39"/>
      <c r="I523" s="44"/>
      <c r="J523" s="39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7">
        <f t="shared" si="9"/>
        <v>0</v>
      </c>
      <c r="AJ523" s="53" t="str">
        <f>IF(ISNA(VLOOKUP(C523,Вчера_КовиВак!C:C, 1, FALSE)),"ошибка",0)</f>
        <v>ошибка</v>
      </c>
      <c r="AK523" s="55"/>
      <c r="AL523" s="53" t="e">
        <f>E523-F523-VLOOKUP(C523, Вчера_КовиВак!C:BN, 2, FALSE)</f>
        <v>#N/A</v>
      </c>
      <c r="AM523" s="53" t="e">
        <f>K523-L523-VLOOKUP(C523, Вчера_КовиВак!C:BN, 4, FALSE)</f>
        <v>#N/A</v>
      </c>
      <c r="AN523" s="53" t="e">
        <f>M523-N523-VLOOKUP(C523, Вчера_КовиВак!C:BN, 6, FALSE)</f>
        <v>#N/A</v>
      </c>
      <c r="AO523" s="53" t="e">
        <f>O523-P523-VLOOKUP(C523, Вчера_КовиВак!C:BN, 8, FALSE)</f>
        <v>#N/A</v>
      </c>
      <c r="AP523" s="53" t="e">
        <f>Q523-R523-VLOOKUP(C523, Вчера_КовиВак!C:BN, 10, FALSE)</f>
        <v>#N/A</v>
      </c>
      <c r="AQ523" s="53" t="e">
        <f>S523-T523-VLOOKUP(C523, Вчера_КовиВак!C:BN, 12, FALSE)</f>
        <v>#N/A</v>
      </c>
      <c r="AR523" s="53" t="e">
        <f>U523-V523-VLOOKUP(C523, Вчера_КовиВак!C:BN, 14, FALSE)</f>
        <v>#N/A</v>
      </c>
      <c r="AS523" s="53" t="e">
        <f>W523-X523-VLOOKUP(C523, Вчера_КовиВак!C:BN, 16, FALSE)</f>
        <v>#N/A</v>
      </c>
      <c r="AT523" s="53" t="e">
        <f>Y523-Z523-VLOOKUP(C523, Вчера_КовиВак!C:BN, 18, FALSE)</f>
        <v>#N/A</v>
      </c>
      <c r="AU523" s="53" t="e">
        <f>AA523-AB523-VLOOKUP(C523, Вчера_КовиВак!C:BN, 20, FALSE)</f>
        <v>#N/A</v>
      </c>
      <c r="AV523" s="53" t="e">
        <f>AC523-AD523-VLOOKUP(C523, Вчера_КовиВак!C:BN, 22, FALSE)</f>
        <v>#N/A</v>
      </c>
      <c r="AW523" s="53" t="e">
        <f>VLOOKUP(C523, Вчера_КовиВак!C:BN, 25, FALSE)+F523*2-Z523-AB523-AD523-AG523</f>
        <v>#N/A</v>
      </c>
      <c r="AX523" s="53" t="e">
        <f>AE523-VLOOKUP(C523,Вчера_КовиВак!C:BN, 24, FALSE)</f>
        <v>#N/A</v>
      </c>
    </row>
    <row r="524" spans="1:50" ht="50.1" customHeight="1" x14ac:dyDescent="0.25">
      <c r="A524" s="42"/>
      <c r="B524" s="42"/>
      <c r="C524" s="42"/>
      <c r="D524" s="43"/>
      <c r="E524" s="44"/>
      <c r="F524" s="39"/>
      <c r="G524" s="44"/>
      <c r="H524" s="39"/>
      <c r="I524" s="44"/>
      <c r="J524" s="39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7">
        <f t="shared" si="9"/>
        <v>0</v>
      </c>
      <c r="AJ524" s="53" t="str">
        <f>IF(ISNA(VLOOKUP(C524,Вчера_КовиВак!C:C, 1, FALSE)),"ошибка",0)</f>
        <v>ошибка</v>
      </c>
      <c r="AK524" s="55"/>
      <c r="AL524" s="53" t="e">
        <f>E524-F524-VLOOKUP(C524, Вчера_КовиВак!C:BN, 2, FALSE)</f>
        <v>#N/A</v>
      </c>
      <c r="AM524" s="53" t="e">
        <f>K524-L524-VLOOKUP(C524, Вчера_КовиВак!C:BN, 4, FALSE)</f>
        <v>#N/A</v>
      </c>
      <c r="AN524" s="53" t="e">
        <f>M524-N524-VLOOKUP(C524, Вчера_КовиВак!C:BN, 6, FALSE)</f>
        <v>#N/A</v>
      </c>
      <c r="AO524" s="53" t="e">
        <f>O524-P524-VLOOKUP(C524, Вчера_КовиВак!C:BN, 8, FALSE)</f>
        <v>#N/A</v>
      </c>
      <c r="AP524" s="53" t="e">
        <f>Q524-R524-VLOOKUP(C524, Вчера_КовиВак!C:BN, 10, FALSE)</f>
        <v>#N/A</v>
      </c>
      <c r="AQ524" s="53" t="e">
        <f>S524-T524-VLOOKUP(C524, Вчера_КовиВак!C:BN, 12, FALSE)</f>
        <v>#N/A</v>
      </c>
      <c r="AR524" s="53" t="e">
        <f>U524-V524-VLOOKUP(C524, Вчера_КовиВак!C:BN, 14, FALSE)</f>
        <v>#N/A</v>
      </c>
      <c r="AS524" s="53" t="e">
        <f>W524-X524-VLOOKUP(C524, Вчера_КовиВак!C:BN, 16, FALSE)</f>
        <v>#N/A</v>
      </c>
      <c r="AT524" s="53" t="e">
        <f>Y524-Z524-VLOOKUP(C524, Вчера_КовиВак!C:BN, 18, FALSE)</f>
        <v>#N/A</v>
      </c>
      <c r="AU524" s="53" t="e">
        <f>AA524-AB524-VLOOKUP(C524, Вчера_КовиВак!C:BN, 20, FALSE)</f>
        <v>#N/A</v>
      </c>
      <c r="AV524" s="53" t="e">
        <f>AC524-AD524-VLOOKUP(C524, Вчера_КовиВак!C:BN, 22, FALSE)</f>
        <v>#N/A</v>
      </c>
      <c r="AW524" s="53" t="e">
        <f>VLOOKUP(C524, Вчера_КовиВак!C:BN, 25, FALSE)+F524*2-Z524-AB524-AD524-AG524</f>
        <v>#N/A</v>
      </c>
      <c r="AX524" s="53" t="e">
        <f>AE524-VLOOKUP(C524,Вчера_КовиВак!C:BN, 24, FALSE)</f>
        <v>#N/A</v>
      </c>
    </row>
    <row r="525" spans="1:50" ht="50.1" customHeight="1" x14ac:dyDescent="0.25">
      <c r="A525" s="42"/>
      <c r="B525" s="42"/>
      <c r="C525" s="42"/>
      <c r="D525" s="43"/>
      <c r="E525" s="44"/>
      <c r="F525" s="39"/>
      <c r="G525" s="44"/>
      <c r="H525" s="39"/>
      <c r="I525" s="44"/>
      <c r="J525" s="39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7">
        <f t="shared" si="9"/>
        <v>0</v>
      </c>
      <c r="AJ525" s="53" t="str">
        <f>IF(ISNA(VLOOKUP(C525,Вчера_КовиВак!C:C, 1, FALSE)),"ошибка",0)</f>
        <v>ошибка</v>
      </c>
      <c r="AK525" s="55"/>
      <c r="AL525" s="53" t="e">
        <f>E525-F525-VLOOKUP(C525, Вчера_КовиВак!C:BN, 2, FALSE)</f>
        <v>#N/A</v>
      </c>
      <c r="AM525" s="53" t="e">
        <f>K525-L525-VLOOKUP(C525, Вчера_КовиВак!C:BN, 4, FALSE)</f>
        <v>#N/A</v>
      </c>
      <c r="AN525" s="53" t="e">
        <f>M525-N525-VLOOKUP(C525, Вчера_КовиВак!C:BN, 6, FALSE)</f>
        <v>#N/A</v>
      </c>
      <c r="AO525" s="53" t="e">
        <f>O525-P525-VLOOKUP(C525, Вчера_КовиВак!C:BN, 8, FALSE)</f>
        <v>#N/A</v>
      </c>
      <c r="AP525" s="53" t="e">
        <f>Q525-R525-VLOOKUP(C525, Вчера_КовиВак!C:BN, 10, FALSE)</f>
        <v>#N/A</v>
      </c>
      <c r="AQ525" s="53" t="e">
        <f>S525-T525-VLOOKUP(C525, Вчера_КовиВак!C:BN, 12, FALSE)</f>
        <v>#N/A</v>
      </c>
      <c r="AR525" s="53" t="e">
        <f>U525-V525-VLOOKUP(C525, Вчера_КовиВак!C:BN, 14, FALSE)</f>
        <v>#N/A</v>
      </c>
      <c r="AS525" s="53" t="e">
        <f>W525-X525-VLOOKUP(C525, Вчера_КовиВак!C:BN, 16, FALSE)</f>
        <v>#N/A</v>
      </c>
      <c r="AT525" s="53" t="e">
        <f>Y525-Z525-VLOOKUP(C525, Вчера_КовиВак!C:BN, 18, FALSE)</f>
        <v>#N/A</v>
      </c>
      <c r="AU525" s="53" t="e">
        <f>AA525-AB525-VLOOKUP(C525, Вчера_КовиВак!C:BN, 20, FALSE)</f>
        <v>#N/A</v>
      </c>
      <c r="AV525" s="53" t="e">
        <f>AC525-AD525-VLOOKUP(C525, Вчера_КовиВак!C:BN, 22, FALSE)</f>
        <v>#N/A</v>
      </c>
      <c r="AW525" s="53" t="e">
        <f>VLOOKUP(C525, Вчера_КовиВак!C:BN, 25, FALSE)+F525*2-Z525-AB525-AD525-AG525</f>
        <v>#N/A</v>
      </c>
      <c r="AX525" s="53" t="e">
        <f>AE525-VLOOKUP(C525,Вчера_КовиВак!C:BN, 24, FALSE)</f>
        <v>#N/A</v>
      </c>
    </row>
    <row r="526" spans="1:50" ht="50.1" customHeight="1" x14ac:dyDescent="0.25">
      <c r="A526" s="42"/>
      <c r="B526" s="42"/>
      <c r="C526" s="42"/>
      <c r="D526" s="43"/>
      <c r="E526" s="44"/>
      <c r="F526" s="39"/>
      <c r="G526" s="44"/>
      <c r="H526" s="39"/>
      <c r="I526" s="44"/>
      <c r="J526" s="39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7">
        <f t="shared" si="9"/>
        <v>0</v>
      </c>
      <c r="AJ526" s="53" t="str">
        <f>IF(ISNA(VLOOKUP(C526,Вчера_КовиВак!C:C, 1, FALSE)),"ошибка",0)</f>
        <v>ошибка</v>
      </c>
      <c r="AK526" s="55"/>
      <c r="AL526" s="53" t="e">
        <f>E526-F526-VLOOKUP(C526, Вчера_КовиВак!C:BN, 2, FALSE)</f>
        <v>#N/A</v>
      </c>
      <c r="AM526" s="53" t="e">
        <f>K526-L526-VLOOKUP(C526, Вчера_КовиВак!C:BN, 4, FALSE)</f>
        <v>#N/A</v>
      </c>
      <c r="AN526" s="53" t="e">
        <f>M526-N526-VLOOKUP(C526, Вчера_КовиВак!C:BN, 6, FALSE)</f>
        <v>#N/A</v>
      </c>
      <c r="AO526" s="53" t="e">
        <f>O526-P526-VLOOKUP(C526, Вчера_КовиВак!C:BN, 8, FALSE)</f>
        <v>#N/A</v>
      </c>
      <c r="AP526" s="53" t="e">
        <f>Q526-R526-VLOOKUP(C526, Вчера_КовиВак!C:BN, 10, FALSE)</f>
        <v>#N/A</v>
      </c>
      <c r="AQ526" s="53" t="e">
        <f>S526-T526-VLOOKUP(C526, Вчера_КовиВак!C:BN, 12, FALSE)</f>
        <v>#N/A</v>
      </c>
      <c r="AR526" s="53" t="e">
        <f>U526-V526-VLOOKUP(C526, Вчера_КовиВак!C:BN, 14, FALSE)</f>
        <v>#N/A</v>
      </c>
      <c r="AS526" s="53" t="e">
        <f>W526-X526-VLOOKUP(C526, Вчера_КовиВак!C:BN, 16, FALSE)</f>
        <v>#N/A</v>
      </c>
      <c r="AT526" s="53" t="e">
        <f>Y526-Z526-VLOOKUP(C526, Вчера_КовиВак!C:BN, 18, FALSE)</f>
        <v>#N/A</v>
      </c>
      <c r="AU526" s="53" t="e">
        <f>AA526-AB526-VLOOKUP(C526, Вчера_КовиВак!C:BN, 20, FALSE)</f>
        <v>#N/A</v>
      </c>
      <c r="AV526" s="53" t="e">
        <f>AC526-AD526-VLOOKUP(C526, Вчера_КовиВак!C:BN, 22, FALSE)</f>
        <v>#N/A</v>
      </c>
      <c r="AW526" s="53" t="e">
        <f>VLOOKUP(C526, Вчера_КовиВак!C:BN, 25, FALSE)+F526*2-Z526-AB526-AD526-AG526</f>
        <v>#N/A</v>
      </c>
      <c r="AX526" s="53" t="e">
        <f>AE526-VLOOKUP(C526,Вчера_КовиВак!C:BN, 24, FALSE)</f>
        <v>#N/A</v>
      </c>
    </row>
    <row r="527" spans="1:50" ht="50.1" customHeight="1" x14ac:dyDescent="0.25">
      <c r="A527" s="42"/>
      <c r="B527" s="42"/>
      <c r="C527" s="42"/>
      <c r="D527" s="43"/>
      <c r="E527" s="44"/>
      <c r="F527" s="39"/>
      <c r="G527" s="44"/>
      <c r="H527" s="39"/>
      <c r="I527" s="44"/>
      <c r="J527" s="39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7">
        <f t="shared" si="9"/>
        <v>0</v>
      </c>
      <c r="AJ527" s="53" t="str">
        <f>IF(ISNA(VLOOKUP(C527,Вчера_КовиВак!C:C, 1, FALSE)),"ошибка",0)</f>
        <v>ошибка</v>
      </c>
      <c r="AK527" s="55"/>
      <c r="AL527" s="53" t="e">
        <f>E527-F527-VLOOKUP(C527, Вчера_КовиВак!C:BN, 2, FALSE)</f>
        <v>#N/A</v>
      </c>
      <c r="AM527" s="53" t="e">
        <f>K527-L527-VLOOKUP(C527, Вчера_КовиВак!C:BN, 4, FALSE)</f>
        <v>#N/A</v>
      </c>
      <c r="AN527" s="53" t="e">
        <f>M527-N527-VLOOKUP(C527, Вчера_КовиВак!C:BN, 6, FALSE)</f>
        <v>#N/A</v>
      </c>
      <c r="AO527" s="53" t="e">
        <f>O527-P527-VLOOKUP(C527, Вчера_КовиВак!C:BN, 8, FALSE)</f>
        <v>#N/A</v>
      </c>
      <c r="AP527" s="53" t="e">
        <f>Q527-R527-VLOOKUP(C527, Вчера_КовиВак!C:BN, 10, FALSE)</f>
        <v>#N/A</v>
      </c>
      <c r="AQ527" s="53" t="e">
        <f>S527-T527-VLOOKUP(C527, Вчера_КовиВак!C:BN, 12, FALSE)</f>
        <v>#N/A</v>
      </c>
      <c r="AR527" s="53" t="e">
        <f>U527-V527-VLOOKUP(C527, Вчера_КовиВак!C:BN, 14, FALSE)</f>
        <v>#N/A</v>
      </c>
      <c r="AS527" s="53" t="e">
        <f>W527-X527-VLOOKUP(C527, Вчера_КовиВак!C:BN, 16, FALSE)</f>
        <v>#N/A</v>
      </c>
      <c r="AT527" s="53" t="e">
        <f>Y527-Z527-VLOOKUP(C527, Вчера_КовиВак!C:BN, 18, FALSE)</f>
        <v>#N/A</v>
      </c>
      <c r="AU527" s="53" t="e">
        <f>AA527-AB527-VLOOKUP(C527, Вчера_КовиВак!C:BN, 20, FALSE)</f>
        <v>#N/A</v>
      </c>
      <c r="AV527" s="53" t="e">
        <f>AC527-AD527-VLOOKUP(C527, Вчера_КовиВак!C:BN, 22, FALSE)</f>
        <v>#N/A</v>
      </c>
      <c r="AW527" s="53" t="e">
        <f>VLOOKUP(C527, Вчера_КовиВак!C:BN, 25, FALSE)+F527*2-Z527-AB527-AD527-AG527</f>
        <v>#N/A</v>
      </c>
      <c r="AX527" s="53" t="e">
        <f>AE527-VLOOKUP(C527,Вчера_КовиВак!C:BN, 24, FALSE)</f>
        <v>#N/A</v>
      </c>
    </row>
    <row r="528" spans="1:50" ht="50.1" customHeight="1" x14ac:dyDescent="0.25">
      <c r="A528" s="42"/>
      <c r="B528" s="42"/>
      <c r="C528" s="42"/>
      <c r="D528" s="43"/>
      <c r="E528" s="44"/>
      <c r="F528" s="39"/>
      <c r="G528" s="44"/>
      <c r="H528" s="39"/>
      <c r="I528" s="44"/>
      <c r="J528" s="39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7">
        <f t="shared" si="9"/>
        <v>0</v>
      </c>
      <c r="AJ528" s="53" t="str">
        <f>IF(ISNA(VLOOKUP(C528,Вчера_КовиВак!C:C, 1, FALSE)),"ошибка",0)</f>
        <v>ошибка</v>
      </c>
      <c r="AK528" s="55"/>
      <c r="AL528" s="53" t="e">
        <f>E528-F528-VLOOKUP(C528, Вчера_КовиВак!C:BN, 2, FALSE)</f>
        <v>#N/A</v>
      </c>
      <c r="AM528" s="53" t="e">
        <f>K528-L528-VLOOKUP(C528, Вчера_КовиВак!C:BN, 4, FALSE)</f>
        <v>#N/A</v>
      </c>
      <c r="AN528" s="53" t="e">
        <f>M528-N528-VLOOKUP(C528, Вчера_КовиВак!C:BN, 6, FALSE)</f>
        <v>#N/A</v>
      </c>
      <c r="AO528" s="53" t="e">
        <f>O528-P528-VLOOKUP(C528, Вчера_КовиВак!C:BN, 8, FALSE)</f>
        <v>#N/A</v>
      </c>
      <c r="AP528" s="53" t="e">
        <f>Q528-R528-VLOOKUP(C528, Вчера_КовиВак!C:BN, 10, FALSE)</f>
        <v>#N/A</v>
      </c>
      <c r="AQ528" s="53" t="e">
        <f>S528-T528-VLOOKUP(C528, Вчера_КовиВак!C:BN, 12, FALSE)</f>
        <v>#N/A</v>
      </c>
      <c r="AR528" s="53" t="e">
        <f>U528-V528-VLOOKUP(C528, Вчера_КовиВак!C:BN, 14, FALSE)</f>
        <v>#N/A</v>
      </c>
      <c r="AS528" s="53" t="e">
        <f>W528-X528-VLOOKUP(C528, Вчера_КовиВак!C:BN, 16, FALSE)</f>
        <v>#N/A</v>
      </c>
      <c r="AT528" s="53" t="e">
        <f>Y528-Z528-VLOOKUP(C528, Вчера_КовиВак!C:BN, 18, FALSE)</f>
        <v>#N/A</v>
      </c>
      <c r="AU528" s="53" t="e">
        <f>AA528-AB528-VLOOKUP(C528, Вчера_КовиВак!C:BN, 20, FALSE)</f>
        <v>#N/A</v>
      </c>
      <c r="AV528" s="53" t="e">
        <f>AC528-AD528-VLOOKUP(C528, Вчера_КовиВак!C:BN, 22, FALSE)</f>
        <v>#N/A</v>
      </c>
      <c r="AW528" s="53" t="e">
        <f>VLOOKUP(C528, Вчера_КовиВак!C:BN, 25, FALSE)+F528*2-Z528-AB528-AD528-AG528</f>
        <v>#N/A</v>
      </c>
      <c r="AX528" s="53" t="e">
        <f>AE528-VLOOKUP(C528,Вчера_КовиВак!C:BN, 24, FALSE)</f>
        <v>#N/A</v>
      </c>
    </row>
    <row r="529" spans="1:50" ht="50.1" customHeight="1" x14ac:dyDescent="0.25">
      <c r="A529" s="42"/>
      <c r="B529" s="42"/>
      <c r="C529" s="42"/>
      <c r="D529" s="43"/>
      <c r="E529" s="44"/>
      <c r="F529" s="39"/>
      <c r="G529" s="44"/>
      <c r="H529" s="39"/>
      <c r="I529" s="44"/>
      <c r="J529" s="39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7">
        <f t="shared" si="9"/>
        <v>0</v>
      </c>
      <c r="AJ529" s="53" t="str">
        <f>IF(ISNA(VLOOKUP(C529,Вчера_КовиВак!C:C, 1, FALSE)),"ошибка",0)</f>
        <v>ошибка</v>
      </c>
      <c r="AK529" s="55"/>
      <c r="AL529" s="53" t="e">
        <f>E529-F529-VLOOKUP(C529, Вчера_КовиВак!C:BN, 2, FALSE)</f>
        <v>#N/A</v>
      </c>
      <c r="AM529" s="53" t="e">
        <f>K529-L529-VLOOKUP(C529, Вчера_КовиВак!C:BN, 4, FALSE)</f>
        <v>#N/A</v>
      </c>
      <c r="AN529" s="53" t="e">
        <f>M529-N529-VLOOKUP(C529, Вчера_КовиВак!C:BN, 6, FALSE)</f>
        <v>#N/A</v>
      </c>
      <c r="AO529" s="53" t="e">
        <f>O529-P529-VLOOKUP(C529, Вчера_КовиВак!C:BN, 8, FALSE)</f>
        <v>#N/A</v>
      </c>
      <c r="AP529" s="53" t="e">
        <f>Q529-R529-VLOOKUP(C529, Вчера_КовиВак!C:BN, 10, FALSE)</f>
        <v>#N/A</v>
      </c>
      <c r="AQ529" s="53" t="e">
        <f>S529-T529-VLOOKUP(C529, Вчера_КовиВак!C:BN, 12, FALSE)</f>
        <v>#N/A</v>
      </c>
      <c r="AR529" s="53" t="e">
        <f>U529-V529-VLOOKUP(C529, Вчера_КовиВак!C:BN, 14, FALSE)</f>
        <v>#N/A</v>
      </c>
      <c r="AS529" s="53" t="e">
        <f>W529-X529-VLOOKUP(C529, Вчера_КовиВак!C:BN, 16, FALSE)</f>
        <v>#N/A</v>
      </c>
      <c r="AT529" s="53" t="e">
        <f>Y529-Z529-VLOOKUP(C529, Вчера_КовиВак!C:BN, 18, FALSE)</f>
        <v>#N/A</v>
      </c>
      <c r="AU529" s="53" t="e">
        <f>AA529-AB529-VLOOKUP(C529, Вчера_КовиВак!C:BN, 20, FALSE)</f>
        <v>#N/A</v>
      </c>
      <c r="AV529" s="53" t="e">
        <f>AC529-AD529-VLOOKUP(C529, Вчера_КовиВак!C:BN, 22, FALSE)</f>
        <v>#N/A</v>
      </c>
      <c r="AW529" s="53" t="e">
        <f>VLOOKUP(C529, Вчера_КовиВак!C:BN, 25, FALSE)+F529*2-Z529-AB529-AD529-AG529</f>
        <v>#N/A</v>
      </c>
      <c r="AX529" s="53" t="e">
        <f>AE529-VLOOKUP(C529,Вчера_КовиВак!C:BN, 24, FALSE)</f>
        <v>#N/A</v>
      </c>
    </row>
    <row r="530" spans="1:50" ht="50.1" customHeight="1" x14ac:dyDescent="0.25">
      <c r="A530" s="42"/>
      <c r="B530" s="42"/>
      <c r="C530" s="42"/>
      <c r="D530" s="43"/>
      <c r="E530" s="44"/>
      <c r="F530" s="39"/>
      <c r="G530" s="44"/>
      <c r="H530" s="39"/>
      <c r="I530" s="44"/>
      <c r="J530" s="39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7">
        <f t="shared" si="9"/>
        <v>0</v>
      </c>
      <c r="AJ530" s="53" t="str">
        <f>IF(ISNA(VLOOKUP(C530,Вчера_КовиВак!C:C, 1, FALSE)),"ошибка",0)</f>
        <v>ошибка</v>
      </c>
      <c r="AK530" s="55"/>
      <c r="AL530" s="53" t="e">
        <f>E530-F530-VLOOKUP(C530, Вчера_КовиВак!C:BN, 2, FALSE)</f>
        <v>#N/A</v>
      </c>
      <c r="AM530" s="53" t="e">
        <f>K530-L530-VLOOKUP(C530, Вчера_КовиВак!C:BN, 4, FALSE)</f>
        <v>#N/A</v>
      </c>
      <c r="AN530" s="53" t="e">
        <f>M530-N530-VLOOKUP(C530, Вчера_КовиВак!C:BN, 6, FALSE)</f>
        <v>#N/A</v>
      </c>
      <c r="AO530" s="53" t="e">
        <f>O530-P530-VLOOKUP(C530, Вчера_КовиВак!C:BN, 8, FALSE)</f>
        <v>#N/A</v>
      </c>
      <c r="AP530" s="53" t="e">
        <f>Q530-R530-VLOOKUP(C530, Вчера_КовиВак!C:BN, 10, FALSE)</f>
        <v>#N/A</v>
      </c>
      <c r="AQ530" s="53" t="e">
        <f>S530-T530-VLOOKUP(C530, Вчера_КовиВак!C:BN, 12, FALSE)</f>
        <v>#N/A</v>
      </c>
      <c r="AR530" s="53" t="e">
        <f>U530-V530-VLOOKUP(C530, Вчера_КовиВак!C:BN, 14, FALSE)</f>
        <v>#N/A</v>
      </c>
      <c r="AS530" s="53" t="e">
        <f>W530-X530-VLOOKUP(C530, Вчера_КовиВак!C:BN, 16, FALSE)</f>
        <v>#N/A</v>
      </c>
      <c r="AT530" s="53" t="e">
        <f>Y530-Z530-VLOOKUP(C530, Вчера_КовиВак!C:BN, 18, FALSE)</f>
        <v>#N/A</v>
      </c>
      <c r="AU530" s="53" t="e">
        <f>AA530-AB530-VLOOKUP(C530, Вчера_КовиВак!C:BN, 20, FALSE)</f>
        <v>#N/A</v>
      </c>
      <c r="AV530" s="53" t="e">
        <f>AC530-AD530-VLOOKUP(C530, Вчера_КовиВак!C:BN, 22, FALSE)</f>
        <v>#N/A</v>
      </c>
      <c r="AW530" s="53" t="e">
        <f>VLOOKUP(C530, Вчера_КовиВак!C:BN, 25, FALSE)+F530*2-Z530-AB530-AD530-AG530</f>
        <v>#N/A</v>
      </c>
      <c r="AX530" s="53" t="e">
        <f>AE530-VLOOKUP(C530,Вчера_КовиВак!C:BN, 24, FALSE)</f>
        <v>#N/A</v>
      </c>
    </row>
    <row r="531" spans="1:50" ht="50.1" customHeight="1" x14ac:dyDescent="0.25">
      <c r="A531" s="42"/>
      <c r="B531" s="42"/>
      <c r="C531" s="42"/>
      <c r="D531" s="43"/>
      <c r="E531" s="44"/>
      <c r="F531" s="39"/>
      <c r="G531" s="44"/>
      <c r="H531" s="39"/>
      <c r="I531" s="44"/>
      <c r="J531" s="39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7">
        <f t="shared" si="9"/>
        <v>0</v>
      </c>
      <c r="AJ531" s="53" t="str">
        <f>IF(ISNA(VLOOKUP(C531,Вчера_КовиВак!C:C, 1, FALSE)),"ошибка",0)</f>
        <v>ошибка</v>
      </c>
      <c r="AK531" s="55"/>
      <c r="AL531" s="53" t="e">
        <f>E531-F531-VLOOKUP(C531, Вчера_КовиВак!C:BN, 2, FALSE)</f>
        <v>#N/A</v>
      </c>
      <c r="AM531" s="53" t="e">
        <f>K531-L531-VLOOKUP(C531, Вчера_КовиВак!C:BN, 4, FALSE)</f>
        <v>#N/A</v>
      </c>
      <c r="AN531" s="53" t="e">
        <f>M531-N531-VLOOKUP(C531, Вчера_КовиВак!C:BN, 6, FALSE)</f>
        <v>#N/A</v>
      </c>
      <c r="AO531" s="53" t="e">
        <f>O531-P531-VLOOKUP(C531, Вчера_КовиВак!C:BN, 8, FALSE)</f>
        <v>#N/A</v>
      </c>
      <c r="AP531" s="53" t="e">
        <f>Q531-R531-VLOOKUP(C531, Вчера_КовиВак!C:BN, 10, FALSE)</f>
        <v>#N/A</v>
      </c>
      <c r="AQ531" s="53" t="e">
        <f>S531-T531-VLOOKUP(C531, Вчера_КовиВак!C:BN, 12, FALSE)</f>
        <v>#N/A</v>
      </c>
      <c r="AR531" s="53" t="e">
        <f>U531-V531-VLOOKUP(C531, Вчера_КовиВак!C:BN, 14, FALSE)</f>
        <v>#N/A</v>
      </c>
      <c r="AS531" s="53" t="e">
        <f>W531-X531-VLOOKUP(C531, Вчера_КовиВак!C:BN, 16, FALSE)</f>
        <v>#N/A</v>
      </c>
      <c r="AT531" s="53" t="e">
        <f>Y531-Z531-VLOOKUP(C531, Вчера_КовиВак!C:BN, 18, FALSE)</f>
        <v>#N/A</v>
      </c>
      <c r="AU531" s="53" t="e">
        <f>AA531-AB531-VLOOKUP(C531, Вчера_КовиВак!C:BN, 20, FALSE)</f>
        <v>#N/A</v>
      </c>
      <c r="AV531" s="53" t="e">
        <f>AC531-AD531-VLOOKUP(C531, Вчера_КовиВак!C:BN, 22, FALSE)</f>
        <v>#N/A</v>
      </c>
      <c r="AW531" s="53" t="e">
        <f>VLOOKUP(C531, Вчера_КовиВак!C:BN, 25, FALSE)+F531*2-Z531-AB531-AD531-AG531</f>
        <v>#N/A</v>
      </c>
      <c r="AX531" s="53" t="e">
        <f>AE531-VLOOKUP(C531,Вчера_КовиВак!C:BN, 24, FALSE)</f>
        <v>#N/A</v>
      </c>
    </row>
    <row r="532" spans="1:50" ht="50.1" customHeight="1" x14ac:dyDescent="0.25">
      <c r="A532" s="42"/>
      <c r="B532" s="42"/>
      <c r="C532" s="42"/>
      <c r="D532" s="43"/>
      <c r="E532" s="44"/>
      <c r="F532" s="39"/>
      <c r="G532" s="44"/>
      <c r="H532" s="39"/>
      <c r="I532" s="44"/>
      <c r="J532" s="39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7">
        <f t="shared" si="9"/>
        <v>0</v>
      </c>
      <c r="AJ532" s="53" t="str">
        <f>IF(ISNA(VLOOKUP(C532,Вчера_КовиВак!C:C, 1, FALSE)),"ошибка",0)</f>
        <v>ошибка</v>
      </c>
      <c r="AK532" s="55"/>
      <c r="AL532" s="53" t="e">
        <f>E532-F532-VLOOKUP(C532, Вчера_КовиВак!C:BN, 2, FALSE)</f>
        <v>#N/A</v>
      </c>
      <c r="AM532" s="53" t="e">
        <f>K532-L532-VLOOKUP(C532, Вчера_КовиВак!C:BN, 4, FALSE)</f>
        <v>#N/A</v>
      </c>
      <c r="AN532" s="53" t="e">
        <f>M532-N532-VLOOKUP(C532, Вчера_КовиВак!C:BN, 6, FALSE)</f>
        <v>#N/A</v>
      </c>
      <c r="AO532" s="53" t="e">
        <f>O532-P532-VLOOKUP(C532, Вчера_КовиВак!C:BN, 8, FALSE)</f>
        <v>#N/A</v>
      </c>
      <c r="AP532" s="53" t="e">
        <f>Q532-R532-VLOOKUP(C532, Вчера_КовиВак!C:BN, 10, FALSE)</f>
        <v>#N/A</v>
      </c>
      <c r="AQ532" s="53" t="e">
        <f>S532-T532-VLOOKUP(C532, Вчера_КовиВак!C:BN, 12, FALSE)</f>
        <v>#N/A</v>
      </c>
      <c r="AR532" s="53" t="e">
        <f>U532-V532-VLOOKUP(C532, Вчера_КовиВак!C:BN, 14, FALSE)</f>
        <v>#N/A</v>
      </c>
      <c r="AS532" s="53" t="e">
        <f>W532-X532-VLOOKUP(C532, Вчера_КовиВак!C:BN, 16, FALSE)</f>
        <v>#N/A</v>
      </c>
      <c r="AT532" s="53" t="e">
        <f>Y532-Z532-VLOOKUP(C532, Вчера_КовиВак!C:BN, 18, FALSE)</f>
        <v>#N/A</v>
      </c>
      <c r="AU532" s="53" t="e">
        <f>AA532-AB532-VLOOKUP(C532, Вчера_КовиВак!C:BN, 20, FALSE)</f>
        <v>#N/A</v>
      </c>
      <c r="AV532" s="53" t="e">
        <f>AC532-AD532-VLOOKUP(C532, Вчера_КовиВак!C:BN, 22, FALSE)</f>
        <v>#N/A</v>
      </c>
      <c r="AW532" s="53" t="e">
        <f>VLOOKUP(C532, Вчера_КовиВак!C:BN, 25, FALSE)+F532*2-Z532-AB532-AD532-AG532</f>
        <v>#N/A</v>
      </c>
      <c r="AX532" s="53" t="e">
        <f>AE532-VLOOKUP(C532,Вчера_КовиВак!C:BN, 24, FALSE)</f>
        <v>#N/A</v>
      </c>
    </row>
    <row r="533" spans="1:50" ht="50.1" customHeight="1" x14ac:dyDescent="0.25">
      <c r="A533" s="42"/>
      <c r="B533" s="42"/>
      <c r="C533" s="42"/>
      <c r="D533" s="43"/>
      <c r="E533" s="44"/>
      <c r="F533" s="39"/>
      <c r="G533" s="44"/>
      <c r="H533" s="39"/>
      <c r="I533" s="44"/>
      <c r="J533" s="39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7">
        <f t="shared" si="9"/>
        <v>0</v>
      </c>
      <c r="AJ533" s="53" t="str">
        <f>IF(ISNA(VLOOKUP(C533,Вчера_КовиВак!C:C, 1, FALSE)),"ошибка",0)</f>
        <v>ошибка</v>
      </c>
      <c r="AK533" s="55"/>
      <c r="AL533" s="53" t="e">
        <f>E533-F533-VLOOKUP(C533, Вчера_КовиВак!C:BN, 2, FALSE)</f>
        <v>#N/A</v>
      </c>
      <c r="AM533" s="53" t="e">
        <f>K533-L533-VLOOKUP(C533, Вчера_КовиВак!C:BN, 4, FALSE)</f>
        <v>#N/A</v>
      </c>
      <c r="AN533" s="53" t="e">
        <f>M533-N533-VLOOKUP(C533, Вчера_КовиВак!C:BN, 6, FALSE)</f>
        <v>#N/A</v>
      </c>
      <c r="AO533" s="53" t="e">
        <f>O533-P533-VLOOKUP(C533, Вчера_КовиВак!C:BN, 8, FALSE)</f>
        <v>#N/A</v>
      </c>
      <c r="AP533" s="53" t="e">
        <f>Q533-R533-VLOOKUP(C533, Вчера_КовиВак!C:BN, 10, FALSE)</f>
        <v>#N/A</v>
      </c>
      <c r="AQ533" s="53" t="e">
        <f>S533-T533-VLOOKUP(C533, Вчера_КовиВак!C:BN, 12, FALSE)</f>
        <v>#N/A</v>
      </c>
      <c r="AR533" s="53" t="e">
        <f>U533-V533-VLOOKUP(C533, Вчера_КовиВак!C:BN, 14, FALSE)</f>
        <v>#N/A</v>
      </c>
      <c r="AS533" s="53" t="e">
        <f>W533-X533-VLOOKUP(C533, Вчера_КовиВак!C:BN, 16, FALSE)</f>
        <v>#N/A</v>
      </c>
      <c r="AT533" s="53" t="e">
        <f>Y533-Z533-VLOOKUP(C533, Вчера_КовиВак!C:BN, 18, FALSE)</f>
        <v>#N/A</v>
      </c>
      <c r="AU533" s="53" t="e">
        <f>AA533-AB533-VLOOKUP(C533, Вчера_КовиВак!C:BN, 20, FALSE)</f>
        <v>#N/A</v>
      </c>
      <c r="AV533" s="53" t="e">
        <f>AC533-AD533-VLOOKUP(C533, Вчера_КовиВак!C:BN, 22, FALSE)</f>
        <v>#N/A</v>
      </c>
      <c r="AW533" s="53" t="e">
        <f>VLOOKUP(C533, Вчера_КовиВак!C:BN, 25, FALSE)+F533*2-Z533-AB533-AD533-AG533</f>
        <v>#N/A</v>
      </c>
      <c r="AX533" s="53" t="e">
        <f>AE533-VLOOKUP(C533,Вчера_КовиВак!C:BN, 24, FALSE)</f>
        <v>#N/A</v>
      </c>
    </row>
    <row r="534" spans="1:50" ht="50.1" customHeight="1" x14ac:dyDescent="0.25">
      <c r="A534" s="42"/>
      <c r="B534" s="42"/>
      <c r="C534" s="42"/>
      <c r="D534" s="43"/>
      <c r="E534" s="44"/>
      <c r="F534" s="39"/>
      <c r="G534" s="44"/>
      <c r="H534" s="39"/>
      <c r="I534" s="44"/>
      <c r="J534" s="39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7">
        <f t="shared" si="9"/>
        <v>0</v>
      </c>
      <c r="AJ534" s="53" t="str">
        <f>IF(ISNA(VLOOKUP(C534,Вчера_КовиВак!C:C, 1, FALSE)),"ошибка",0)</f>
        <v>ошибка</v>
      </c>
      <c r="AK534" s="55"/>
      <c r="AL534" s="53" t="e">
        <f>E534-F534-VLOOKUP(C534, Вчера_КовиВак!C:BN, 2, FALSE)</f>
        <v>#N/A</v>
      </c>
      <c r="AM534" s="53" t="e">
        <f>K534-L534-VLOOKUP(C534, Вчера_КовиВак!C:BN, 4, FALSE)</f>
        <v>#N/A</v>
      </c>
      <c r="AN534" s="53" t="e">
        <f>M534-N534-VLOOKUP(C534, Вчера_КовиВак!C:BN, 6, FALSE)</f>
        <v>#N/A</v>
      </c>
      <c r="AO534" s="53" t="e">
        <f>O534-P534-VLOOKUP(C534, Вчера_КовиВак!C:BN, 8, FALSE)</f>
        <v>#N/A</v>
      </c>
      <c r="AP534" s="53" t="e">
        <f>Q534-R534-VLOOKUP(C534, Вчера_КовиВак!C:BN, 10, FALSE)</f>
        <v>#N/A</v>
      </c>
      <c r="AQ534" s="53" t="e">
        <f>S534-T534-VLOOKUP(C534, Вчера_КовиВак!C:BN, 12, FALSE)</f>
        <v>#N/A</v>
      </c>
      <c r="AR534" s="53" t="e">
        <f>U534-V534-VLOOKUP(C534, Вчера_КовиВак!C:BN, 14, FALSE)</f>
        <v>#N/A</v>
      </c>
      <c r="AS534" s="53" t="e">
        <f>W534-X534-VLOOKUP(C534, Вчера_КовиВак!C:BN, 16, FALSE)</f>
        <v>#N/A</v>
      </c>
      <c r="AT534" s="53" t="e">
        <f>Y534-Z534-VLOOKUP(C534, Вчера_КовиВак!C:BN, 18, FALSE)</f>
        <v>#N/A</v>
      </c>
      <c r="AU534" s="53" t="e">
        <f>AA534-AB534-VLOOKUP(C534, Вчера_КовиВак!C:BN, 20, FALSE)</f>
        <v>#N/A</v>
      </c>
      <c r="AV534" s="53" t="e">
        <f>AC534-AD534-VLOOKUP(C534, Вчера_КовиВак!C:BN, 22, FALSE)</f>
        <v>#N/A</v>
      </c>
      <c r="AW534" s="53" t="e">
        <f>VLOOKUP(C534, Вчера_КовиВак!C:BN, 25, FALSE)+F534*2-Z534-AB534-AD534-AG534</f>
        <v>#N/A</v>
      </c>
      <c r="AX534" s="53" t="e">
        <f>AE534-VLOOKUP(C534,Вчера_КовиВак!C:BN, 24, FALSE)</f>
        <v>#N/A</v>
      </c>
    </row>
    <row r="535" spans="1:50" ht="50.1" customHeight="1" x14ac:dyDescent="0.25">
      <c r="A535" s="42"/>
      <c r="B535" s="42"/>
      <c r="C535" s="42"/>
      <c r="D535" s="43"/>
      <c r="E535" s="44"/>
      <c r="F535" s="39"/>
      <c r="G535" s="44"/>
      <c r="H535" s="39"/>
      <c r="I535" s="44"/>
      <c r="J535" s="39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7">
        <f t="shared" si="9"/>
        <v>0</v>
      </c>
      <c r="AJ535" s="53" t="str">
        <f>IF(ISNA(VLOOKUP(C535,Вчера_КовиВак!C:C, 1, FALSE)),"ошибка",0)</f>
        <v>ошибка</v>
      </c>
      <c r="AK535" s="55"/>
      <c r="AL535" s="53" t="e">
        <f>E535-F535-VLOOKUP(C535, Вчера_КовиВак!C:BN, 2, FALSE)</f>
        <v>#N/A</v>
      </c>
      <c r="AM535" s="53" t="e">
        <f>K535-L535-VLOOKUP(C535, Вчера_КовиВак!C:BN, 4, FALSE)</f>
        <v>#N/A</v>
      </c>
      <c r="AN535" s="53" t="e">
        <f>M535-N535-VLOOKUP(C535, Вчера_КовиВак!C:BN, 6, FALSE)</f>
        <v>#N/A</v>
      </c>
      <c r="AO535" s="53" t="e">
        <f>O535-P535-VLOOKUP(C535, Вчера_КовиВак!C:BN, 8, FALSE)</f>
        <v>#N/A</v>
      </c>
      <c r="AP535" s="53" t="e">
        <f>Q535-R535-VLOOKUP(C535, Вчера_КовиВак!C:BN, 10, FALSE)</f>
        <v>#N/A</v>
      </c>
      <c r="AQ535" s="53" t="e">
        <f>S535-T535-VLOOKUP(C535, Вчера_КовиВак!C:BN, 12, FALSE)</f>
        <v>#N/A</v>
      </c>
      <c r="AR535" s="53" t="e">
        <f>U535-V535-VLOOKUP(C535, Вчера_КовиВак!C:BN, 14, FALSE)</f>
        <v>#N/A</v>
      </c>
      <c r="AS535" s="53" t="e">
        <f>W535-X535-VLOOKUP(C535, Вчера_КовиВак!C:BN, 16, FALSE)</f>
        <v>#N/A</v>
      </c>
      <c r="AT535" s="53" t="e">
        <f>Y535-Z535-VLOOKUP(C535, Вчера_КовиВак!C:BN, 18, FALSE)</f>
        <v>#N/A</v>
      </c>
      <c r="AU535" s="53" t="e">
        <f>AA535-AB535-VLOOKUP(C535, Вчера_КовиВак!C:BN, 20, FALSE)</f>
        <v>#N/A</v>
      </c>
      <c r="AV535" s="53" t="e">
        <f>AC535-AD535-VLOOKUP(C535, Вчера_КовиВак!C:BN, 22, FALSE)</f>
        <v>#N/A</v>
      </c>
      <c r="AW535" s="53" t="e">
        <f>VLOOKUP(C535, Вчера_КовиВак!C:BN, 25, FALSE)+F535*2-Z535-AB535-AD535-AG535</f>
        <v>#N/A</v>
      </c>
      <c r="AX535" s="53" t="e">
        <f>AE535-VLOOKUP(C535,Вчера_КовиВак!C:BN, 24, FALSE)</f>
        <v>#N/A</v>
      </c>
    </row>
    <row r="536" spans="1:50" ht="50.1" customHeight="1" x14ac:dyDescent="0.25">
      <c r="A536" s="42"/>
      <c r="B536" s="42"/>
      <c r="C536" s="42"/>
      <c r="D536" s="43"/>
      <c r="E536" s="44"/>
      <c r="F536" s="39"/>
      <c r="G536" s="44"/>
      <c r="H536" s="39"/>
      <c r="I536" s="44"/>
      <c r="J536" s="39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7">
        <f t="shared" si="9"/>
        <v>0</v>
      </c>
      <c r="AJ536" s="53" t="str">
        <f>IF(ISNA(VLOOKUP(C536,Вчера_КовиВак!C:C, 1, FALSE)),"ошибка",0)</f>
        <v>ошибка</v>
      </c>
      <c r="AK536" s="55"/>
      <c r="AL536" s="53" t="e">
        <f>E536-F536-VLOOKUP(C536, Вчера_КовиВак!C:BN, 2, FALSE)</f>
        <v>#N/A</v>
      </c>
      <c r="AM536" s="53" t="e">
        <f>K536-L536-VLOOKUP(C536, Вчера_КовиВак!C:BN, 4, FALSE)</f>
        <v>#N/A</v>
      </c>
      <c r="AN536" s="53" t="e">
        <f>M536-N536-VLOOKUP(C536, Вчера_КовиВак!C:BN, 6, FALSE)</f>
        <v>#N/A</v>
      </c>
      <c r="AO536" s="53" t="e">
        <f>O536-P536-VLOOKUP(C536, Вчера_КовиВак!C:BN, 8, FALSE)</f>
        <v>#N/A</v>
      </c>
      <c r="AP536" s="53" t="e">
        <f>Q536-R536-VLOOKUP(C536, Вчера_КовиВак!C:BN, 10, FALSE)</f>
        <v>#N/A</v>
      </c>
      <c r="AQ536" s="53" t="e">
        <f>S536-T536-VLOOKUP(C536, Вчера_КовиВак!C:BN, 12, FALSE)</f>
        <v>#N/A</v>
      </c>
      <c r="AR536" s="53" t="e">
        <f>U536-V536-VLOOKUP(C536, Вчера_КовиВак!C:BN, 14, FALSE)</f>
        <v>#N/A</v>
      </c>
      <c r="AS536" s="53" t="e">
        <f>W536-X536-VLOOKUP(C536, Вчера_КовиВак!C:BN, 16, FALSE)</f>
        <v>#N/A</v>
      </c>
      <c r="AT536" s="53" t="e">
        <f>Y536-Z536-VLOOKUP(C536, Вчера_КовиВак!C:BN, 18, FALSE)</f>
        <v>#N/A</v>
      </c>
      <c r="AU536" s="53" t="e">
        <f>AA536-AB536-VLOOKUP(C536, Вчера_КовиВак!C:BN, 20, FALSE)</f>
        <v>#N/A</v>
      </c>
      <c r="AV536" s="53" t="e">
        <f>AC536-AD536-VLOOKUP(C536, Вчера_КовиВак!C:BN, 22, FALSE)</f>
        <v>#N/A</v>
      </c>
      <c r="AW536" s="53" t="e">
        <f>VLOOKUP(C536, Вчера_КовиВак!C:BN, 25, FALSE)+F536*2-Z536-AB536-AD536-AG536</f>
        <v>#N/A</v>
      </c>
      <c r="AX536" s="53" t="e">
        <f>AE536-VLOOKUP(C536,Вчера_КовиВак!C:BN, 24, FALSE)</f>
        <v>#N/A</v>
      </c>
    </row>
    <row r="537" spans="1:50" ht="50.1" customHeight="1" x14ac:dyDescent="0.25">
      <c r="A537" s="42"/>
      <c r="B537" s="42"/>
      <c r="C537" s="42"/>
      <c r="D537" s="43"/>
      <c r="E537" s="44"/>
      <c r="F537" s="39"/>
      <c r="G537" s="44"/>
      <c r="H537" s="39"/>
      <c r="I537" s="44"/>
      <c r="J537" s="39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7">
        <f t="shared" si="9"/>
        <v>0</v>
      </c>
      <c r="AJ537" s="53" t="str">
        <f>IF(ISNA(VLOOKUP(C537,Вчера_КовиВак!C:C, 1, FALSE)),"ошибка",0)</f>
        <v>ошибка</v>
      </c>
      <c r="AK537" s="55"/>
      <c r="AL537" s="53" t="e">
        <f>E537-F537-VLOOKUP(C537, Вчера_КовиВак!C:BN, 2, FALSE)</f>
        <v>#N/A</v>
      </c>
      <c r="AM537" s="53" t="e">
        <f>K537-L537-VLOOKUP(C537, Вчера_КовиВак!C:BN, 4, FALSE)</f>
        <v>#N/A</v>
      </c>
      <c r="AN537" s="53" t="e">
        <f>M537-N537-VLOOKUP(C537, Вчера_КовиВак!C:BN, 6, FALSE)</f>
        <v>#N/A</v>
      </c>
      <c r="AO537" s="53" t="e">
        <f>O537-P537-VLOOKUP(C537, Вчера_КовиВак!C:BN, 8, FALSE)</f>
        <v>#N/A</v>
      </c>
      <c r="AP537" s="53" t="e">
        <f>Q537-R537-VLOOKUP(C537, Вчера_КовиВак!C:BN, 10, FALSE)</f>
        <v>#N/A</v>
      </c>
      <c r="AQ537" s="53" t="e">
        <f>S537-T537-VLOOKUP(C537, Вчера_КовиВак!C:BN, 12, FALSE)</f>
        <v>#N/A</v>
      </c>
      <c r="AR537" s="53" t="e">
        <f>U537-V537-VLOOKUP(C537, Вчера_КовиВак!C:BN, 14, FALSE)</f>
        <v>#N/A</v>
      </c>
      <c r="AS537" s="53" t="e">
        <f>W537-X537-VLOOKUP(C537, Вчера_КовиВак!C:BN, 16, FALSE)</f>
        <v>#N/A</v>
      </c>
      <c r="AT537" s="53" t="e">
        <f>Y537-Z537-VLOOKUP(C537, Вчера_КовиВак!C:BN, 18, FALSE)</f>
        <v>#N/A</v>
      </c>
      <c r="AU537" s="53" t="e">
        <f>AA537-AB537-VLOOKUP(C537, Вчера_КовиВак!C:BN, 20, FALSE)</f>
        <v>#N/A</v>
      </c>
      <c r="AV537" s="53" t="e">
        <f>AC537-AD537-VLOOKUP(C537, Вчера_КовиВак!C:BN, 22, FALSE)</f>
        <v>#N/A</v>
      </c>
      <c r="AW537" s="53" t="e">
        <f>VLOOKUP(C537, Вчера_КовиВак!C:BN, 25, FALSE)+F537*2-Z537-AB537-AD537-AG537</f>
        <v>#N/A</v>
      </c>
      <c r="AX537" s="53" t="e">
        <f>AE537-VLOOKUP(C537,Вчера_КовиВак!C:BN, 24, FALSE)</f>
        <v>#N/A</v>
      </c>
    </row>
    <row r="538" spans="1:50" ht="50.1" customHeight="1" x14ac:dyDescent="0.25">
      <c r="A538" s="42"/>
      <c r="B538" s="42"/>
      <c r="C538" s="42"/>
      <c r="D538" s="43"/>
      <c r="E538" s="44"/>
      <c r="F538" s="39"/>
      <c r="G538" s="44"/>
      <c r="H538" s="39"/>
      <c r="I538" s="44"/>
      <c r="J538" s="39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7">
        <f t="shared" si="9"/>
        <v>0</v>
      </c>
      <c r="AJ538" s="53" t="str">
        <f>IF(ISNA(VLOOKUP(C538,Вчера_КовиВак!C:C, 1, FALSE)),"ошибка",0)</f>
        <v>ошибка</v>
      </c>
      <c r="AK538" s="55"/>
      <c r="AL538" s="53" t="e">
        <f>E538-F538-VLOOKUP(C538, Вчера_КовиВак!C:BN, 2, FALSE)</f>
        <v>#N/A</v>
      </c>
      <c r="AM538" s="53" t="e">
        <f>K538-L538-VLOOKUP(C538, Вчера_КовиВак!C:BN, 4, FALSE)</f>
        <v>#N/A</v>
      </c>
      <c r="AN538" s="53" t="e">
        <f>M538-N538-VLOOKUP(C538, Вчера_КовиВак!C:BN, 6, FALSE)</f>
        <v>#N/A</v>
      </c>
      <c r="AO538" s="53" t="e">
        <f>O538-P538-VLOOKUP(C538, Вчера_КовиВак!C:BN, 8, FALSE)</f>
        <v>#N/A</v>
      </c>
      <c r="AP538" s="53" t="e">
        <f>Q538-R538-VLOOKUP(C538, Вчера_КовиВак!C:BN, 10, FALSE)</f>
        <v>#N/A</v>
      </c>
      <c r="AQ538" s="53" t="e">
        <f>S538-T538-VLOOKUP(C538, Вчера_КовиВак!C:BN, 12, FALSE)</f>
        <v>#N/A</v>
      </c>
      <c r="AR538" s="53" t="e">
        <f>U538-V538-VLOOKUP(C538, Вчера_КовиВак!C:BN, 14, FALSE)</f>
        <v>#N/A</v>
      </c>
      <c r="AS538" s="53" t="e">
        <f>W538-X538-VLOOKUP(C538, Вчера_КовиВак!C:BN, 16, FALSE)</f>
        <v>#N/A</v>
      </c>
      <c r="AT538" s="53" t="e">
        <f>Y538-Z538-VLOOKUP(C538, Вчера_КовиВак!C:BN, 18, FALSE)</f>
        <v>#N/A</v>
      </c>
      <c r="AU538" s="53" t="e">
        <f>AA538-AB538-VLOOKUP(C538, Вчера_КовиВак!C:BN, 20, FALSE)</f>
        <v>#N/A</v>
      </c>
      <c r="AV538" s="53" t="e">
        <f>AC538-AD538-VLOOKUP(C538, Вчера_КовиВак!C:BN, 22, FALSE)</f>
        <v>#N/A</v>
      </c>
      <c r="AW538" s="53" t="e">
        <f>VLOOKUP(C538, Вчера_КовиВак!C:BN, 25, FALSE)+F538*2-Z538-AB538-AD538-AG538</f>
        <v>#N/A</v>
      </c>
      <c r="AX538" s="53" t="e">
        <f>AE538-VLOOKUP(C538,Вчера_КовиВак!C:BN, 24, FALSE)</f>
        <v>#N/A</v>
      </c>
    </row>
    <row r="539" spans="1:50" ht="50.1" customHeight="1" x14ac:dyDescent="0.25">
      <c r="A539" s="42"/>
      <c r="B539" s="42"/>
      <c r="C539" s="42"/>
      <c r="D539" s="43"/>
      <c r="E539" s="44"/>
      <c r="F539" s="39"/>
      <c r="G539" s="44"/>
      <c r="H539" s="39"/>
      <c r="I539" s="44"/>
      <c r="J539" s="39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7">
        <f t="shared" si="9"/>
        <v>0</v>
      </c>
      <c r="AJ539" s="53" t="str">
        <f>IF(ISNA(VLOOKUP(C539,Вчера_КовиВак!C:C, 1, FALSE)),"ошибка",0)</f>
        <v>ошибка</v>
      </c>
      <c r="AK539" s="55"/>
      <c r="AL539" s="53" t="e">
        <f>E539-F539-VLOOKUP(C539, Вчера_КовиВак!C:BN, 2, FALSE)</f>
        <v>#N/A</v>
      </c>
      <c r="AM539" s="53" t="e">
        <f>K539-L539-VLOOKUP(C539, Вчера_КовиВак!C:BN, 4, FALSE)</f>
        <v>#N/A</v>
      </c>
      <c r="AN539" s="53" t="e">
        <f>M539-N539-VLOOKUP(C539, Вчера_КовиВак!C:BN, 6, FALSE)</f>
        <v>#N/A</v>
      </c>
      <c r="AO539" s="53" t="e">
        <f>O539-P539-VLOOKUP(C539, Вчера_КовиВак!C:BN, 8, FALSE)</f>
        <v>#N/A</v>
      </c>
      <c r="AP539" s="53" t="e">
        <f>Q539-R539-VLOOKUP(C539, Вчера_КовиВак!C:BN, 10, FALSE)</f>
        <v>#N/A</v>
      </c>
      <c r="AQ539" s="53" t="e">
        <f>S539-T539-VLOOKUP(C539, Вчера_КовиВак!C:BN, 12, FALSE)</f>
        <v>#N/A</v>
      </c>
      <c r="AR539" s="53" t="e">
        <f>U539-V539-VLOOKUP(C539, Вчера_КовиВак!C:BN, 14, FALSE)</f>
        <v>#N/A</v>
      </c>
      <c r="AS539" s="53" t="e">
        <f>W539-X539-VLOOKUP(C539, Вчера_КовиВак!C:BN, 16, FALSE)</f>
        <v>#N/A</v>
      </c>
      <c r="AT539" s="53" t="e">
        <f>Y539-Z539-VLOOKUP(C539, Вчера_КовиВак!C:BN, 18, FALSE)</f>
        <v>#N/A</v>
      </c>
      <c r="AU539" s="53" t="e">
        <f>AA539-AB539-VLOOKUP(C539, Вчера_КовиВак!C:BN, 20, FALSE)</f>
        <v>#N/A</v>
      </c>
      <c r="AV539" s="53" t="e">
        <f>AC539-AD539-VLOOKUP(C539, Вчера_КовиВак!C:BN, 22, FALSE)</f>
        <v>#N/A</v>
      </c>
      <c r="AW539" s="53" t="e">
        <f>VLOOKUP(C539, Вчера_КовиВак!C:BN, 25, FALSE)+F539*2-Z539-AB539-AD539-AG539</f>
        <v>#N/A</v>
      </c>
      <c r="AX539" s="53" t="e">
        <f>AE539-VLOOKUP(C539,Вчера_КовиВак!C:BN, 24, FALSE)</f>
        <v>#N/A</v>
      </c>
    </row>
    <row r="540" spans="1:50" ht="50.1" customHeight="1" x14ac:dyDescent="0.25">
      <c r="A540" s="42"/>
      <c r="B540" s="42"/>
      <c r="C540" s="42"/>
      <c r="D540" s="43"/>
      <c r="E540" s="44"/>
      <c r="F540" s="39"/>
      <c r="G540" s="44"/>
      <c r="H540" s="39"/>
      <c r="I540" s="44"/>
      <c r="J540" s="39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7">
        <f t="shared" si="9"/>
        <v>0</v>
      </c>
      <c r="AJ540" s="53" t="str">
        <f>IF(ISNA(VLOOKUP(C540,Вчера_КовиВак!C:C, 1, FALSE)),"ошибка",0)</f>
        <v>ошибка</v>
      </c>
      <c r="AK540" s="55"/>
      <c r="AL540" s="53" t="e">
        <f>E540-F540-VLOOKUP(C540, Вчера_КовиВак!C:BN, 2, FALSE)</f>
        <v>#N/A</v>
      </c>
      <c r="AM540" s="53" t="e">
        <f>K540-L540-VLOOKUP(C540, Вчера_КовиВак!C:BN, 4, FALSE)</f>
        <v>#N/A</v>
      </c>
      <c r="AN540" s="53" t="e">
        <f>M540-N540-VLOOKUP(C540, Вчера_КовиВак!C:BN, 6, FALSE)</f>
        <v>#N/A</v>
      </c>
      <c r="AO540" s="53" t="e">
        <f>O540-P540-VLOOKUP(C540, Вчера_КовиВак!C:BN, 8, FALSE)</f>
        <v>#N/A</v>
      </c>
      <c r="AP540" s="53" t="e">
        <f>Q540-R540-VLOOKUP(C540, Вчера_КовиВак!C:BN, 10, FALSE)</f>
        <v>#N/A</v>
      </c>
      <c r="AQ540" s="53" t="e">
        <f>S540-T540-VLOOKUP(C540, Вчера_КовиВак!C:BN, 12, FALSE)</f>
        <v>#N/A</v>
      </c>
      <c r="AR540" s="53" t="e">
        <f>U540-V540-VLOOKUP(C540, Вчера_КовиВак!C:BN, 14, FALSE)</f>
        <v>#N/A</v>
      </c>
      <c r="AS540" s="53" t="e">
        <f>W540-X540-VLOOKUP(C540, Вчера_КовиВак!C:BN, 16, FALSE)</f>
        <v>#N/A</v>
      </c>
      <c r="AT540" s="53" t="e">
        <f>Y540-Z540-VLOOKUP(C540, Вчера_КовиВак!C:BN, 18, FALSE)</f>
        <v>#N/A</v>
      </c>
      <c r="AU540" s="53" t="e">
        <f>AA540-AB540-VLOOKUP(C540, Вчера_КовиВак!C:BN, 20, FALSE)</f>
        <v>#N/A</v>
      </c>
      <c r="AV540" s="53" t="e">
        <f>AC540-AD540-VLOOKUP(C540, Вчера_КовиВак!C:BN, 22, FALSE)</f>
        <v>#N/A</v>
      </c>
      <c r="AW540" s="53" t="e">
        <f>VLOOKUP(C540, Вчера_КовиВак!C:BN, 25, FALSE)+F540*2-Z540-AB540-AD540-AG540</f>
        <v>#N/A</v>
      </c>
      <c r="AX540" s="53" t="e">
        <f>AE540-VLOOKUP(C540,Вчера_КовиВак!C:BN, 24, FALSE)</f>
        <v>#N/A</v>
      </c>
    </row>
    <row r="541" spans="1:50" ht="50.1" customHeight="1" x14ac:dyDescent="0.25">
      <c r="A541" s="42"/>
      <c r="B541" s="42"/>
      <c r="C541" s="42"/>
      <c r="D541" s="43"/>
      <c r="E541" s="44"/>
      <c r="F541" s="39"/>
      <c r="G541" s="44"/>
      <c r="H541" s="39"/>
      <c r="I541" s="44"/>
      <c r="J541" s="39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7">
        <f t="shared" si="9"/>
        <v>0</v>
      </c>
      <c r="AJ541" s="53" t="str">
        <f>IF(ISNA(VLOOKUP(C541,Вчера_КовиВак!C:C, 1, FALSE)),"ошибка",0)</f>
        <v>ошибка</v>
      </c>
      <c r="AK541" s="55"/>
      <c r="AL541" s="53" t="e">
        <f>E541-F541-VLOOKUP(C541, Вчера_КовиВак!C:BN, 2, FALSE)</f>
        <v>#N/A</v>
      </c>
      <c r="AM541" s="53" t="e">
        <f>K541-L541-VLOOKUP(C541, Вчера_КовиВак!C:BN, 4, FALSE)</f>
        <v>#N/A</v>
      </c>
      <c r="AN541" s="53" t="e">
        <f>M541-N541-VLOOKUP(C541, Вчера_КовиВак!C:BN, 6, FALSE)</f>
        <v>#N/A</v>
      </c>
      <c r="AO541" s="53" t="e">
        <f>O541-P541-VLOOKUP(C541, Вчера_КовиВак!C:BN, 8, FALSE)</f>
        <v>#N/A</v>
      </c>
      <c r="AP541" s="53" t="e">
        <f>Q541-R541-VLOOKUP(C541, Вчера_КовиВак!C:BN, 10, FALSE)</f>
        <v>#N/A</v>
      </c>
      <c r="AQ541" s="53" t="e">
        <f>S541-T541-VLOOKUP(C541, Вчера_КовиВак!C:BN, 12, FALSE)</f>
        <v>#N/A</v>
      </c>
      <c r="AR541" s="53" t="e">
        <f>U541-V541-VLOOKUP(C541, Вчера_КовиВак!C:BN, 14, FALSE)</f>
        <v>#N/A</v>
      </c>
      <c r="AS541" s="53" t="e">
        <f>W541-X541-VLOOKUP(C541, Вчера_КовиВак!C:BN, 16, FALSE)</f>
        <v>#N/A</v>
      </c>
      <c r="AT541" s="53" t="e">
        <f>Y541-Z541-VLOOKUP(C541, Вчера_КовиВак!C:BN, 18, FALSE)</f>
        <v>#N/A</v>
      </c>
      <c r="AU541" s="53" t="e">
        <f>AA541-AB541-VLOOKUP(C541, Вчера_КовиВак!C:BN, 20, FALSE)</f>
        <v>#N/A</v>
      </c>
      <c r="AV541" s="53" t="e">
        <f>AC541-AD541-VLOOKUP(C541, Вчера_КовиВак!C:BN, 22, FALSE)</f>
        <v>#N/A</v>
      </c>
      <c r="AW541" s="53" t="e">
        <f>VLOOKUP(C541, Вчера_КовиВак!C:BN, 25, FALSE)+F541*2-Z541-AB541-AD541-AG541</f>
        <v>#N/A</v>
      </c>
      <c r="AX541" s="53" t="e">
        <f>AE541-VLOOKUP(C541,Вчера_КовиВак!C:BN, 24, FALSE)</f>
        <v>#N/A</v>
      </c>
    </row>
    <row r="542" spans="1:50" ht="50.1" customHeight="1" x14ac:dyDescent="0.25">
      <c r="A542" s="42"/>
      <c r="B542" s="42"/>
      <c r="C542" s="42"/>
      <c r="D542" s="43"/>
      <c r="E542" s="44"/>
      <c r="F542" s="39"/>
      <c r="G542" s="44"/>
      <c r="H542" s="39"/>
      <c r="I542" s="44"/>
      <c r="J542" s="39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7">
        <f t="shared" si="9"/>
        <v>0</v>
      </c>
      <c r="AJ542" s="53" t="str">
        <f>IF(ISNA(VLOOKUP(C542,Вчера_КовиВак!C:C, 1, FALSE)),"ошибка",0)</f>
        <v>ошибка</v>
      </c>
      <c r="AK542" s="55"/>
      <c r="AL542" s="53" t="e">
        <f>E542-F542-VLOOKUP(C542, Вчера_КовиВак!C:BN, 2, FALSE)</f>
        <v>#N/A</v>
      </c>
      <c r="AM542" s="53" t="e">
        <f>K542-L542-VLOOKUP(C542, Вчера_КовиВак!C:BN, 4, FALSE)</f>
        <v>#N/A</v>
      </c>
      <c r="AN542" s="53" t="e">
        <f>M542-N542-VLOOKUP(C542, Вчера_КовиВак!C:BN, 6, FALSE)</f>
        <v>#N/A</v>
      </c>
      <c r="AO542" s="53" t="e">
        <f>O542-P542-VLOOKUP(C542, Вчера_КовиВак!C:BN, 8, FALSE)</f>
        <v>#N/A</v>
      </c>
      <c r="AP542" s="53" t="e">
        <f>Q542-R542-VLOOKUP(C542, Вчера_КовиВак!C:BN, 10, FALSE)</f>
        <v>#N/A</v>
      </c>
      <c r="AQ542" s="53" t="e">
        <f>S542-T542-VLOOKUP(C542, Вчера_КовиВак!C:BN, 12, FALSE)</f>
        <v>#N/A</v>
      </c>
      <c r="AR542" s="53" t="e">
        <f>U542-V542-VLOOKUP(C542, Вчера_КовиВак!C:BN, 14, FALSE)</f>
        <v>#N/A</v>
      </c>
      <c r="AS542" s="53" t="e">
        <f>W542-X542-VLOOKUP(C542, Вчера_КовиВак!C:BN, 16, FALSE)</f>
        <v>#N/A</v>
      </c>
      <c r="AT542" s="53" t="e">
        <f>Y542-Z542-VLOOKUP(C542, Вчера_КовиВак!C:BN, 18, FALSE)</f>
        <v>#N/A</v>
      </c>
      <c r="AU542" s="53" t="e">
        <f>AA542-AB542-VLOOKUP(C542, Вчера_КовиВак!C:BN, 20, FALSE)</f>
        <v>#N/A</v>
      </c>
      <c r="AV542" s="53" t="e">
        <f>AC542-AD542-VLOOKUP(C542, Вчера_КовиВак!C:BN, 22, FALSE)</f>
        <v>#N/A</v>
      </c>
      <c r="AW542" s="53" t="e">
        <f>VLOOKUP(C542, Вчера_КовиВак!C:BN, 25, FALSE)+F542*2-Z542-AB542-AD542-AG542</f>
        <v>#N/A</v>
      </c>
      <c r="AX542" s="53" t="e">
        <f>AE542-VLOOKUP(C542,Вчера_КовиВак!C:BN, 24, FALSE)</f>
        <v>#N/A</v>
      </c>
    </row>
    <row r="543" spans="1:50" ht="50.1" customHeight="1" x14ac:dyDescent="0.25">
      <c r="A543" s="42"/>
      <c r="B543" s="42"/>
      <c r="C543" s="42"/>
      <c r="D543" s="43"/>
      <c r="E543" s="44"/>
      <c r="F543" s="39"/>
      <c r="G543" s="44"/>
      <c r="H543" s="39"/>
      <c r="I543" s="44"/>
      <c r="J543" s="39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7">
        <f t="shared" si="9"/>
        <v>0</v>
      </c>
      <c r="AJ543" s="53" t="str">
        <f>IF(ISNA(VLOOKUP(C543,Вчера_КовиВак!C:C, 1, FALSE)),"ошибка",0)</f>
        <v>ошибка</v>
      </c>
      <c r="AK543" s="55"/>
      <c r="AL543" s="53" t="e">
        <f>E543-F543-VLOOKUP(C543, Вчера_КовиВак!C:BN, 2, FALSE)</f>
        <v>#N/A</v>
      </c>
      <c r="AM543" s="53" t="e">
        <f>K543-L543-VLOOKUP(C543, Вчера_КовиВак!C:BN, 4, FALSE)</f>
        <v>#N/A</v>
      </c>
      <c r="AN543" s="53" t="e">
        <f>M543-N543-VLOOKUP(C543, Вчера_КовиВак!C:BN, 6, FALSE)</f>
        <v>#N/A</v>
      </c>
      <c r="AO543" s="53" t="e">
        <f>O543-P543-VLOOKUP(C543, Вчера_КовиВак!C:BN, 8, FALSE)</f>
        <v>#N/A</v>
      </c>
      <c r="AP543" s="53" t="e">
        <f>Q543-R543-VLOOKUP(C543, Вчера_КовиВак!C:BN, 10, FALSE)</f>
        <v>#N/A</v>
      </c>
      <c r="AQ543" s="53" t="e">
        <f>S543-T543-VLOOKUP(C543, Вчера_КовиВак!C:BN, 12, FALSE)</f>
        <v>#N/A</v>
      </c>
      <c r="AR543" s="53" t="e">
        <f>U543-V543-VLOOKUP(C543, Вчера_КовиВак!C:BN, 14, FALSE)</f>
        <v>#N/A</v>
      </c>
      <c r="AS543" s="53" t="e">
        <f>W543-X543-VLOOKUP(C543, Вчера_КовиВак!C:BN, 16, FALSE)</f>
        <v>#N/A</v>
      </c>
      <c r="AT543" s="53" t="e">
        <f>Y543-Z543-VLOOKUP(C543, Вчера_КовиВак!C:BN, 18, FALSE)</f>
        <v>#N/A</v>
      </c>
      <c r="AU543" s="53" t="e">
        <f>AA543-AB543-VLOOKUP(C543, Вчера_КовиВак!C:BN, 20, FALSE)</f>
        <v>#N/A</v>
      </c>
      <c r="AV543" s="53" t="e">
        <f>AC543-AD543-VLOOKUP(C543, Вчера_КовиВак!C:BN, 22, FALSE)</f>
        <v>#N/A</v>
      </c>
      <c r="AW543" s="53" t="e">
        <f>VLOOKUP(C543, Вчера_КовиВак!C:BN, 25, FALSE)+F543*2-Z543-AB543-AD543-AG543</f>
        <v>#N/A</v>
      </c>
      <c r="AX543" s="53" t="e">
        <f>AE543-VLOOKUP(C543,Вчера_КовиВак!C:BN, 24, FALSE)</f>
        <v>#N/A</v>
      </c>
    </row>
    <row r="544" spans="1:50" ht="50.1" customHeight="1" x14ac:dyDescent="0.25">
      <c r="A544" s="42"/>
      <c r="B544" s="42"/>
      <c r="C544" s="42"/>
      <c r="D544" s="43"/>
      <c r="E544" s="44"/>
      <c r="F544" s="39"/>
      <c r="G544" s="44"/>
      <c r="H544" s="39"/>
      <c r="I544" s="44"/>
      <c r="J544" s="39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7">
        <f t="shared" si="9"/>
        <v>0</v>
      </c>
      <c r="AJ544" s="53" t="str">
        <f>IF(ISNA(VLOOKUP(C544,Вчера_КовиВак!C:C, 1, FALSE)),"ошибка",0)</f>
        <v>ошибка</v>
      </c>
      <c r="AK544" s="55"/>
      <c r="AL544" s="53" t="e">
        <f>E544-F544-VLOOKUP(C544, Вчера_КовиВак!C:BN, 2, FALSE)</f>
        <v>#N/A</v>
      </c>
      <c r="AM544" s="53" t="e">
        <f>K544-L544-VLOOKUP(C544, Вчера_КовиВак!C:BN, 4, FALSE)</f>
        <v>#N/A</v>
      </c>
      <c r="AN544" s="53" t="e">
        <f>M544-N544-VLOOKUP(C544, Вчера_КовиВак!C:BN, 6, FALSE)</f>
        <v>#N/A</v>
      </c>
      <c r="AO544" s="53" t="e">
        <f>O544-P544-VLOOKUP(C544, Вчера_КовиВак!C:BN, 8, FALSE)</f>
        <v>#N/A</v>
      </c>
      <c r="AP544" s="53" t="e">
        <f>Q544-R544-VLOOKUP(C544, Вчера_КовиВак!C:BN, 10, FALSE)</f>
        <v>#N/A</v>
      </c>
      <c r="AQ544" s="53" t="e">
        <f>S544-T544-VLOOKUP(C544, Вчера_КовиВак!C:BN, 12, FALSE)</f>
        <v>#N/A</v>
      </c>
      <c r="AR544" s="53" t="e">
        <f>U544-V544-VLOOKUP(C544, Вчера_КовиВак!C:BN, 14, FALSE)</f>
        <v>#N/A</v>
      </c>
      <c r="AS544" s="53" t="e">
        <f>W544-X544-VLOOKUP(C544, Вчера_КовиВак!C:BN, 16, FALSE)</f>
        <v>#N/A</v>
      </c>
      <c r="AT544" s="53" t="e">
        <f>Y544-Z544-VLOOKUP(C544, Вчера_КовиВак!C:BN, 18, FALSE)</f>
        <v>#N/A</v>
      </c>
      <c r="AU544" s="53" t="e">
        <f>AA544-AB544-VLOOKUP(C544, Вчера_КовиВак!C:BN, 20, FALSE)</f>
        <v>#N/A</v>
      </c>
      <c r="AV544" s="53" t="e">
        <f>AC544-AD544-VLOOKUP(C544, Вчера_КовиВак!C:BN, 22, FALSE)</f>
        <v>#N/A</v>
      </c>
      <c r="AW544" s="53" t="e">
        <f>VLOOKUP(C544, Вчера_КовиВак!C:BN, 25, FALSE)+F544*2-Z544-AB544-AD544-AG544</f>
        <v>#N/A</v>
      </c>
      <c r="AX544" s="53" t="e">
        <f>AE544-VLOOKUP(C544,Вчера_КовиВак!C:BN, 24, FALSE)</f>
        <v>#N/A</v>
      </c>
    </row>
    <row r="545" spans="1:50" ht="50.1" customHeight="1" x14ac:dyDescent="0.25">
      <c r="A545" s="42"/>
      <c r="B545" s="42"/>
      <c r="C545" s="42"/>
      <c r="D545" s="43"/>
      <c r="E545" s="44"/>
      <c r="F545" s="39"/>
      <c r="G545" s="44"/>
      <c r="H545" s="39"/>
      <c r="I545" s="44"/>
      <c r="J545" s="39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7">
        <f t="shared" si="9"/>
        <v>0</v>
      </c>
      <c r="AJ545" s="53" t="str">
        <f>IF(ISNA(VLOOKUP(C545,Вчера_КовиВак!C:C, 1, FALSE)),"ошибка",0)</f>
        <v>ошибка</v>
      </c>
      <c r="AK545" s="55"/>
      <c r="AL545" s="53" t="e">
        <f>E545-F545-VLOOKUP(C545, Вчера_КовиВак!C:BN, 2, FALSE)</f>
        <v>#N/A</v>
      </c>
      <c r="AM545" s="53" t="e">
        <f>K545-L545-VLOOKUP(C545, Вчера_КовиВак!C:BN, 4, FALSE)</f>
        <v>#N/A</v>
      </c>
      <c r="AN545" s="53" t="e">
        <f>M545-N545-VLOOKUP(C545, Вчера_КовиВак!C:BN, 6, FALSE)</f>
        <v>#N/A</v>
      </c>
      <c r="AO545" s="53" t="e">
        <f>O545-P545-VLOOKUP(C545, Вчера_КовиВак!C:BN, 8, FALSE)</f>
        <v>#N/A</v>
      </c>
      <c r="AP545" s="53" t="e">
        <f>Q545-R545-VLOOKUP(C545, Вчера_КовиВак!C:BN, 10, FALSE)</f>
        <v>#N/A</v>
      </c>
      <c r="AQ545" s="53" t="e">
        <f>S545-T545-VLOOKUP(C545, Вчера_КовиВак!C:BN, 12, FALSE)</f>
        <v>#N/A</v>
      </c>
      <c r="AR545" s="53" t="e">
        <f>U545-V545-VLOOKUP(C545, Вчера_КовиВак!C:BN, 14, FALSE)</f>
        <v>#N/A</v>
      </c>
      <c r="AS545" s="53" t="e">
        <f>W545-X545-VLOOKUP(C545, Вчера_КовиВак!C:BN, 16, FALSE)</f>
        <v>#N/A</v>
      </c>
      <c r="AT545" s="53" t="e">
        <f>Y545-Z545-VLOOKUP(C545, Вчера_КовиВак!C:BN, 18, FALSE)</f>
        <v>#N/A</v>
      </c>
      <c r="AU545" s="53" t="e">
        <f>AA545-AB545-VLOOKUP(C545, Вчера_КовиВак!C:BN, 20, FALSE)</f>
        <v>#N/A</v>
      </c>
      <c r="AV545" s="53" t="e">
        <f>AC545-AD545-VLOOKUP(C545, Вчера_КовиВак!C:BN, 22, FALSE)</f>
        <v>#N/A</v>
      </c>
      <c r="AW545" s="53" t="e">
        <f>VLOOKUP(C545, Вчера_КовиВак!C:BN, 25, FALSE)+F545*2-Z545-AB545-AD545-AG545</f>
        <v>#N/A</v>
      </c>
      <c r="AX545" s="53" t="e">
        <f>AE545-VLOOKUP(C545,Вчера_КовиВак!C:BN, 24, FALSE)</f>
        <v>#N/A</v>
      </c>
    </row>
    <row r="546" spans="1:50" ht="50.1" customHeight="1" x14ac:dyDescent="0.25">
      <c r="A546" s="42"/>
      <c r="B546" s="42"/>
      <c r="C546" s="42"/>
      <c r="D546" s="43"/>
      <c r="E546" s="44"/>
      <c r="F546" s="39"/>
      <c r="G546" s="44"/>
      <c r="H546" s="39"/>
      <c r="I546" s="44"/>
      <c r="J546" s="39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7">
        <f t="shared" si="9"/>
        <v>0</v>
      </c>
      <c r="AJ546" s="53" t="str">
        <f>IF(ISNA(VLOOKUP(C546,Вчера_КовиВак!C:C, 1, FALSE)),"ошибка",0)</f>
        <v>ошибка</v>
      </c>
      <c r="AK546" s="55"/>
      <c r="AL546" s="53" t="e">
        <f>E546-F546-VLOOKUP(C546, Вчера_КовиВак!C:BN, 2, FALSE)</f>
        <v>#N/A</v>
      </c>
      <c r="AM546" s="53" t="e">
        <f>K546-L546-VLOOKUP(C546, Вчера_КовиВак!C:BN, 4, FALSE)</f>
        <v>#N/A</v>
      </c>
      <c r="AN546" s="53" t="e">
        <f>M546-N546-VLOOKUP(C546, Вчера_КовиВак!C:BN, 6, FALSE)</f>
        <v>#N/A</v>
      </c>
      <c r="AO546" s="53" t="e">
        <f>O546-P546-VLOOKUP(C546, Вчера_КовиВак!C:BN, 8, FALSE)</f>
        <v>#N/A</v>
      </c>
      <c r="AP546" s="53" t="e">
        <f>Q546-R546-VLOOKUP(C546, Вчера_КовиВак!C:BN, 10, FALSE)</f>
        <v>#N/A</v>
      </c>
      <c r="AQ546" s="53" t="e">
        <f>S546-T546-VLOOKUP(C546, Вчера_КовиВак!C:BN, 12, FALSE)</f>
        <v>#N/A</v>
      </c>
      <c r="AR546" s="53" t="e">
        <f>U546-V546-VLOOKUP(C546, Вчера_КовиВак!C:BN, 14, FALSE)</f>
        <v>#N/A</v>
      </c>
      <c r="AS546" s="53" t="e">
        <f>W546-X546-VLOOKUP(C546, Вчера_КовиВак!C:BN, 16, FALSE)</f>
        <v>#N/A</v>
      </c>
      <c r="AT546" s="53" t="e">
        <f>Y546-Z546-VLOOKUP(C546, Вчера_КовиВак!C:BN, 18, FALSE)</f>
        <v>#N/A</v>
      </c>
      <c r="AU546" s="53" t="e">
        <f>AA546-AB546-VLOOKUP(C546, Вчера_КовиВак!C:BN, 20, FALSE)</f>
        <v>#N/A</v>
      </c>
      <c r="AV546" s="53" t="e">
        <f>AC546-AD546-VLOOKUP(C546, Вчера_КовиВак!C:BN, 22, FALSE)</f>
        <v>#N/A</v>
      </c>
      <c r="AW546" s="53" t="e">
        <f>VLOOKUP(C546, Вчера_КовиВак!C:BN, 25, FALSE)+F546*2-Z546-AB546-AD546-AG546</f>
        <v>#N/A</v>
      </c>
      <c r="AX546" s="53" t="e">
        <f>AE546-VLOOKUP(C546,Вчера_КовиВак!C:BN, 24, FALSE)</f>
        <v>#N/A</v>
      </c>
    </row>
    <row r="547" spans="1:50" ht="50.1" customHeight="1" x14ac:dyDescent="0.25">
      <c r="A547" s="42"/>
      <c r="B547" s="42"/>
      <c r="C547" s="42"/>
      <c r="D547" s="43"/>
      <c r="E547" s="44"/>
      <c r="F547" s="39"/>
      <c r="G547" s="44"/>
      <c r="H547" s="39"/>
      <c r="I547" s="44"/>
      <c r="J547" s="39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7">
        <f t="shared" si="9"/>
        <v>0</v>
      </c>
      <c r="AJ547" s="53" t="str">
        <f>IF(ISNA(VLOOKUP(C547,Вчера_КовиВак!C:C, 1, FALSE)),"ошибка",0)</f>
        <v>ошибка</v>
      </c>
      <c r="AK547" s="55"/>
      <c r="AL547" s="53" t="e">
        <f>E547-F547-VLOOKUP(C547, Вчера_КовиВак!C:BN, 2, FALSE)</f>
        <v>#N/A</v>
      </c>
      <c r="AM547" s="53" t="e">
        <f>K547-L547-VLOOKUP(C547, Вчера_КовиВак!C:BN, 4, FALSE)</f>
        <v>#N/A</v>
      </c>
      <c r="AN547" s="53" t="e">
        <f>M547-N547-VLOOKUP(C547, Вчера_КовиВак!C:BN, 6, FALSE)</f>
        <v>#N/A</v>
      </c>
      <c r="AO547" s="53" t="e">
        <f>O547-P547-VLOOKUP(C547, Вчера_КовиВак!C:BN, 8, FALSE)</f>
        <v>#N/A</v>
      </c>
      <c r="AP547" s="53" t="e">
        <f>Q547-R547-VLOOKUP(C547, Вчера_КовиВак!C:BN, 10, FALSE)</f>
        <v>#N/A</v>
      </c>
      <c r="AQ547" s="53" t="e">
        <f>S547-T547-VLOOKUP(C547, Вчера_КовиВак!C:BN, 12, FALSE)</f>
        <v>#N/A</v>
      </c>
      <c r="AR547" s="53" t="e">
        <f>U547-V547-VLOOKUP(C547, Вчера_КовиВак!C:BN, 14, FALSE)</f>
        <v>#N/A</v>
      </c>
      <c r="AS547" s="53" t="e">
        <f>W547-X547-VLOOKUP(C547, Вчера_КовиВак!C:BN, 16, FALSE)</f>
        <v>#N/A</v>
      </c>
      <c r="AT547" s="53" t="e">
        <f>Y547-Z547-VLOOKUP(C547, Вчера_КовиВак!C:BN, 18, FALSE)</f>
        <v>#N/A</v>
      </c>
      <c r="AU547" s="53" t="e">
        <f>AA547-AB547-VLOOKUP(C547, Вчера_КовиВак!C:BN, 20, FALSE)</f>
        <v>#N/A</v>
      </c>
      <c r="AV547" s="53" t="e">
        <f>AC547-AD547-VLOOKUP(C547, Вчера_КовиВак!C:BN, 22, FALSE)</f>
        <v>#N/A</v>
      </c>
      <c r="AW547" s="53" t="e">
        <f>VLOOKUP(C547, Вчера_КовиВак!C:BN, 25, FALSE)+F547*2-Z547-AB547-AD547-AG547</f>
        <v>#N/A</v>
      </c>
      <c r="AX547" s="53" t="e">
        <f>AE547-VLOOKUP(C547,Вчера_КовиВак!C:BN, 24, FALSE)</f>
        <v>#N/A</v>
      </c>
    </row>
    <row r="548" spans="1:50" ht="50.1" customHeight="1" x14ac:dyDescent="0.25">
      <c r="A548" s="42"/>
      <c r="B548" s="42"/>
      <c r="C548" s="42"/>
      <c r="D548" s="43"/>
      <c r="E548" s="44"/>
      <c r="F548" s="39"/>
      <c r="G548" s="44"/>
      <c r="H548" s="39"/>
      <c r="I548" s="44"/>
      <c r="J548" s="39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7">
        <f t="shared" si="9"/>
        <v>0</v>
      </c>
      <c r="AJ548" s="53" t="str">
        <f>IF(ISNA(VLOOKUP(C548,Вчера_КовиВак!C:C, 1, FALSE)),"ошибка",0)</f>
        <v>ошибка</v>
      </c>
      <c r="AK548" s="55"/>
      <c r="AL548" s="53" t="e">
        <f>E548-F548-VLOOKUP(C548, Вчера_КовиВак!C:BN, 2, FALSE)</f>
        <v>#N/A</v>
      </c>
      <c r="AM548" s="53" t="e">
        <f>K548-L548-VLOOKUP(C548, Вчера_КовиВак!C:BN, 4, FALSE)</f>
        <v>#N/A</v>
      </c>
      <c r="AN548" s="53" t="e">
        <f>M548-N548-VLOOKUP(C548, Вчера_КовиВак!C:BN, 6, FALSE)</f>
        <v>#N/A</v>
      </c>
      <c r="AO548" s="53" t="e">
        <f>O548-P548-VLOOKUP(C548, Вчера_КовиВак!C:BN, 8, FALSE)</f>
        <v>#N/A</v>
      </c>
      <c r="AP548" s="53" t="e">
        <f>Q548-R548-VLOOKUP(C548, Вчера_КовиВак!C:BN, 10, FALSE)</f>
        <v>#N/A</v>
      </c>
      <c r="AQ548" s="53" t="e">
        <f>S548-T548-VLOOKUP(C548, Вчера_КовиВак!C:BN, 12, FALSE)</f>
        <v>#N/A</v>
      </c>
      <c r="AR548" s="53" t="e">
        <f>U548-V548-VLOOKUP(C548, Вчера_КовиВак!C:BN, 14, FALSE)</f>
        <v>#N/A</v>
      </c>
      <c r="AS548" s="53" t="e">
        <f>W548-X548-VLOOKUP(C548, Вчера_КовиВак!C:BN, 16, FALSE)</f>
        <v>#N/A</v>
      </c>
      <c r="AT548" s="53" t="e">
        <f>Y548-Z548-VLOOKUP(C548, Вчера_КовиВак!C:BN, 18, FALSE)</f>
        <v>#N/A</v>
      </c>
      <c r="AU548" s="53" t="e">
        <f>AA548-AB548-VLOOKUP(C548, Вчера_КовиВак!C:BN, 20, FALSE)</f>
        <v>#N/A</v>
      </c>
      <c r="AV548" s="53" t="e">
        <f>AC548-AD548-VLOOKUP(C548, Вчера_КовиВак!C:BN, 22, FALSE)</f>
        <v>#N/A</v>
      </c>
      <c r="AW548" s="53" t="e">
        <f>VLOOKUP(C548, Вчера_КовиВак!C:BN, 25, FALSE)+F548*2-Z548-AB548-AD548-AG548</f>
        <v>#N/A</v>
      </c>
      <c r="AX548" s="53" t="e">
        <f>AE548-VLOOKUP(C548,Вчера_КовиВак!C:BN, 24, FALSE)</f>
        <v>#N/A</v>
      </c>
    </row>
    <row r="549" spans="1:50" ht="50.1" customHeight="1" x14ac:dyDescent="0.25">
      <c r="A549" s="42"/>
      <c r="B549" s="42"/>
      <c r="C549" s="42"/>
      <c r="D549" s="43"/>
      <c r="E549" s="44"/>
      <c r="F549" s="39"/>
      <c r="G549" s="44"/>
      <c r="H549" s="39"/>
      <c r="I549" s="44"/>
      <c r="J549" s="39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7">
        <f t="shared" si="9"/>
        <v>0</v>
      </c>
      <c r="AJ549" s="53" t="str">
        <f>IF(ISNA(VLOOKUP(C549,Вчера_КовиВак!C:C, 1, FALSE)),"ошибка",0)</f>
        <v>ошибка</v>
      </c>
      <c r="AK549" s="55"/>
      <c r="AL549" s="53" t="e">
        <f>E549-F549-VLOOKUP(C549, Вчера_КовиВак!C:BN, 2, FALSE)</f>
        <v>#N/A</v>
      </c>
      <c r="AM549" s="53" t="e">
        <f>K549-L549-VLOOKUP(C549, Вчера_КовиВак!C:BN, 4, FALSE)</f>
        <v>#N/A</v>
      </c>
      <c r="AN549" s="53" t="e">
        <f>M549-N549-VLOOKUP(C549, Вчера_КовиВак!C:BN, 6, FALSE)</f>
        <v>#N/A</v>
      </c>
      <c r="AO549" s="53" t="e">
        <f>O549-P549-VLOOKUP(C549, Вчера_КовиВак!C:BN, 8, FALSE)</f>
        <v>#N/A</v>
      </c>
      <c r="AP549" s="53" t="e">
        <f>Q549-R549-VLOOKUP(C549, Вчера_КовиВак!C:BN, 10, FALSE)</f>
        <v>#N/A</v>
      </c>
      <c r="AQ549" s="53" t="e">
        <f>S549-T549-VLOOKUP(C549, Вчера_КовиВак!C:BN, 12, FALSE)</f>
        <v>#N/A</v>
      </c>
      <c r="AR549" s="53" t="e">
        <f>U549-V549-VLOOKUP(C549, Вчера_КовиВак!C:BN, 14, FALSE)</f>
        <v>#N/A</v>
      </c>
      <c r="AS549" s="53" t="e">
        <f>W549-X549-VLOOKUP(C549, Вчера_КовиВак!C:BN, 16, FALSE)</f>
        <v>#N/A</v>
      </c>
      <c r="AT549" s="53" t="e">
        <f>Y549-Z549-VLOOKUP(C549, Вчера_КовиВак!C:BN, 18, FALSE)</f>
        <v>#N/A</v>
      </c>
      <c r="AU549" s="53" t="e">
        <f>AA549-AB549-VLOOKUP(C549, Вчера_КовиВак!C:BN, 20, FALSE)</f>
        <v>#N/A</v>
      </c>
      <c r="AV549" s="53" t="e">
        <f>AC549-AD549-VLOOKUP(C549, Вчера_КовиВак!C:BN, 22, FALSE)</f>
        <v>#N/A</v>
      </c>
      <c r="AW549" s="53" t="e">
        <f>VLOOKUP(C549, Вчера_КовиВак!C:BN, 25, FALSE)+F549*2-Z549-AB549-AD549-AG549</f>
        <v>#N/A</v>
      </c>
      <c r="AX549" s="53" t="e">
        <f>AE549-VLOOKUP(C549,Вчера_КовиВак!C:BN, 24, FALSE)</f>
        <v>#N/A</v>
      </c>
    </row>
    <row r="550" spans="1:50" ht="50.1" customHeight="1" x14ac:dyDescent="0.25">
      <c r="A550" s="42"/>
      <c r="B550" s="42"/>
      <c r="C550" s="42"/>
      <c r="D550" s="43"/>
      <c r="E550" s="44"/>
      <c r="F550" s="39"/>
      <c r="G550" s="44"/>
      <c r="H550" s="39"/>
      <c r="I550" s="44"/>
      <c r="J550" s="39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7">
        <f t="shared" si="9"/>
        <v>0</v>
      </c>
      <c r="AJ550" s="53" t="str">
        <f>IF(ISNA(VLOOKUP(C550,Вчера_КовиВак!C:C, 1, FALSE)),"ошибка",0)</f>
        <v>ошибка</v>
      </c>
      <c r="AK550" s="55"/>
      <c r="AL550" s="53" t="e">
        <f>E550-F550-VLOOKUP(C550, Вчера_КовиВак!C:BN, 2, FALSE)</f>
        <v>#N/A</v>
      </c>
      <c r="AM550" s="53" t="e">
        <f>K550-L550-VLOOKUP(C550, Вчера_КовиВак!C:BN, 4, FALSE)</f>
        <v>#N/A</v>
      </c>
      <c r="AN550" s="53" t="e">
        <f>M550-N550-VLOOKUP(C550, Вчера_КовиВак!C:BN, 6, FALSE)</f>
        <v>#N/A</v>
      </c>
      <c r="AO550" s="53" t="e">
        <f>O550-P550-VLOOKUP(C550, Вчера_КовиВак!C:BN, 8, FALSE)</f>
        <v>#N/A</v>
      </c>
      <c r="AP550" s="53" t="e">
        <f>Q550-R550-VLOOKUP(C550, Вчера_КовиВак!C:BN, 10, FALSE)</f>
        <v>#N/A</v>
      </c>
      <c r="AQ550" s="53" t="e">
        <f>S550-T550-VLOOKUP(C550, Вчера_КовиВак!C:BN, 12, FALSE)</f>
        <v>#N/A</v>
      </c>
      <c r="AR550" s="53" t="e">
        <f>U550-V550-VLOOKUP(C550, Вчера_КовиВак!C:BN, 14, FALSE)</f>
        <v>#N/A</v>
      </c>
      <c r="AS550" s="53" t="e">
        <f>W550-X550-VLOOKUP(C550, Вчера_КовиВак!C:BN, 16, FALSE)</f>
        <v>#N/A</v>
      </c>
      <c r="AT550" s="53" t="e">
        <f>Y550-Z550-VLOOKUP(C550, Вчера_КовиВак!C:BN, 18, FALSE)</f>
        <v>#N/A</v>
      </c>
      <c r="AU550" s="53" t="e">
        <f>AA550-AB550-VLOOKUP(C550, Вчера_КовиВак!C:BN, 20, FALSE)</f>
        <v>#N/A</v>
      </c>
      <c r="AV550" s="53" t="e">
        <f>AC550-AD550-VLOOKUP(C550, Вчера_КовиВак!C:BN, 22, FALSE)</f>
        <v>#N/A</v>
      </c>
      <c r="AW550" s="53" t="e">
        <f>VLOOKUP(C550, Вчера_КовиВак!C:BN, 25, FALSE)+F550*2-Z550-AB550-AD550-AG550</f>
        <v>#N/A</v>
      </c>
      <c r="AX550" s="53" t="e">
        <f>AE550-VLOOKUP(C550,Вчера_КовиВак!C:BN, 24, FALSE)</f>
        <v>#N/A</v>
      </c>
    </row>
    <row r="551" spans="1:50" ht="50.1" customHeight="1" x14ac:dyDescent="0.25">
      <c r="A551" s="42"/>
      <c r="B551" s="42"/>
      <c r="C551" s="42"/>
      <c r="D551" s="43"/>
      <c r="E551" s="44"/>
      <c r="F551" s="39"/>
      <c r="G551" s="44"/>
      <c r="H551" s="39"/>
      <c r="I551" s="44"/>
      <c r="J551" s="39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7">
        <f t="shared" si="9"/>
        <v>0</v>
      </c>
      <c r="AJ551" s="53" t="str">
        <f>IF(ISNA(VLOOKUP(C551,Вчера_КовиВак!C:C, 1, FALSE)),"ошибка",0)</f>
        <v>ошибка</v>
      </c>
      <c r="AK551" s="55"/>
      <c r="AL551" s="53" t="e">
        <f>E551-F551-VLOOKUP(C551, Вчера_КовиВак!C:BN, 2, FALSE)</f>
        <v>#N/A</v>
      </c>
      <c r="AM551" s="53" t="e">
        <f>K551-L551-VLOOKUP(C551, Вчера_КовиВак!C:BN, 4, FALSE)</f>
        <v>#N/A</v>
      </c>
      <c r="AN551" s="53" t="e">
        <f>M551-N551-VLOOKUP(C551, Вчера_КовиВак!C:BN, 6, FALSE)</f>
        <v>#N/A</v>
      </c>
      <c r="AO551" s="53" t="e">
        <f>O551-P551-VLOOKUP(C551, Вчера_КовиВак!C:BN, 8, FALSE)</f>
        <v>#N/A</v>
      </c>
      <c r="AP551" s="53" t="e">
        <f>Q551-R551-VLOOKUP(C551, Вчера_КовиВак!C:BN, 10, FALSE)</f>
        <v>#N/A</v>
      </c>
      <c r="AQ551" s="53" t="e">
        <f>S551-T551-VLOOKUP(C551, Вчера_КовиВак!C:BN, 12, FALSE)</f>
        <v>#N/A</v>
      </c>
      <c r="AR551" s="53" t="e">
        <f>U551-V551-VLOOKUP(C551, Вчера_КовиВак!C:BN, 14, FALSE)</f>
        <v>#N/A</v>
      </c>
      <c r="AS551" s="53" t="e">
        <f>W551-X551-VLOOKUP(C551, Вчера_КовиВак!C:BN, 16, FALSE)</f>
        <v>#N/A</v>
      </c>
      <c r="AT551" s="53" t="e">
        <f>Y551-Z551-VLOOKUP(C551, Вчера_КовиВак!C:BN, 18, FALSE)</f>
        <v>#N/A</v>
      </c>
      <c r="AU551" s="53" t="e">
        <f>AA551-AB551-VLOOKUP(C551, Вчера_КовиВак!C:BN, 20, FALSE)</f>
        <v>#N/A</v>
      </c>
      <c r="AV551" s="53" t="e">
        <f>AC551-AD551-VLOOKUP(C551, Вчера_КовиВак!C:BN, 22, FALSE)</f>
        <v>#N/A</v>
      </c>
      <c r="AW551" s="53" t="e">
        <f>VLOOKUP(C551, Вчера_КовиВак!C:BN, 25, FALSE)+F551*2-Z551-AB551-AD551-AG551</f>
        <v>#N/A</v>
      </c>
      <c r="AX551" s="53" t="e">
        <f>AE551-VLOOKUP(C551,Вчера_КовиВак!C:BN, 24, FALSE)</f>
        <v>#N/A</v>
      </c>
    </row>
    <row r="552" spans="1:50" ht="50.1" customHeight="1" x14ac:dyDescent="0.25">
      <c r="A552" s="42"/>
      <c r="B552" s="42"/>
      <c r="C552" s="42"/>
      <c r="D552" s="43"/>
      <c r="E552" s="44"/>
      <c r="F552" s="39"/>
      <c r="G552" s="44"/>
      <c r="H552" s="39"/>
      <c r="I552" s="44"/>
      <c r="J552" s="39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7">
        <f t="shared" si="9"/>
        <v>0</v>
      </c>
      <c r="AJ552" s="53" t="str">
        <f>IF(ISNA(VLOOKUP(C552,Вчера_КовиВак!C:C, 1, FALSE)),"ошибка",0)</f>
        <v>ошибка</v>
      </c>
      <c r="AK552" s="55"/>
      <c r="AL552" s="53" t="e">
        <f>E552-F552-VLOOKUP(C552, Вчера_КовиВак!C:BN, 2, FALSE)</f>
        <v>#N/A</v>
      </c>
      <c r="AM552" s="53" t="e">
        <f>K552-L552-VLOOKUP(C552, Вчера_КовиВак!C:BN, 4, FALSE)</f>
        <v>#N/A</v>
      </c>
      <c r="AN552" s="53" t="e">
        <f>M552-N552-VLOOKUP(C552, Вчера_КовиВак!C:BN, 6, FALSE)</f>
        <v>#N/A</v>
      </c>
      <c r="AO552" s="53" t="e">
        <f>O552-P552-VLOOKUP(C552, Вчера_КовиВак!C:BN, 8, FALSE)</f>
        <v>#N/A</v>
      </c>
      <c r="AP552" s="53" t="e">
        <f>Q552-R552-VLOOKUP(C552, Вчера_КовиВак!C:BN, 10, FALSE)</f>
        <v>#N/A</v>
      </c>
      <c r="AQ552" s="53" t="e">
        <f>S552-T552-VLOOKUP(C552, Вчера_КовиВак!C:BN, 12, FALSE)</f>
        <v>#N/A</v>
      </c>
      <c r="AR552" s="53" t="e">
        <f>U552-V552-VLOOKUP(C552, Вчера_КовиВак!C:BN, 14, FALSE)</f>
        <v>#N/A</v>
      </c>
      <c r="AS552" s="53" t="e">
        <f>W552-X552-VLOOKUP(C552, Вчера_КовиВак!C:BN, 16, FALSE)</f>
        <v>#N/A</v>
      </c>
      <c r="AT552" s="53" t="e">
        <f>Y552-Z552-VLOOKUP(C552, Вчера_КовиВак!C:BN, 18, FALSE)</f>
        <v>#N/A</v>
      </c>
      <c r="AU552" s="53" t="e">
        <f>AA552-AB552-VLOOKUP(C552, Вчера_КовиВак!C:BN, 20, FALSE)</f>
        <v>#N/A</v>
      </c>
      <c r="AV552" s="53" t="e">
        <f>AC552-AD552-VLOOKUP(C552, Вчера_КовиВак!C:BN, 22, FALSE)</f>
        <v>#N/A</v>
      </c>
      <c r="AW552" s="53" t="e">
        <f>VLOOKUP(C552, Вчера_КовиВак!C:BN, 25, FALSE)+F552*2-Z552-AB552-AD552-AG552</f>
        <v>#N/A</v>
      </c>
      <c r="AX552" s="53" t="e">
        <f>AE552-VLOOKUP(C552,Вчера_КовиВак!C:BN, 24, FALSE)</f>
        <v>#N/A</v>
      </c>
    </row>
    <row r="553" spans="1:50" ht="50.1" customHeight="1" x14ac:dyDescent="0.25">
      <c r="A553" s="42"/>
      <c r="B553" s="42"/>
      <c r="C553" s="42"/>
      <c r="D553" s="43"/>
      <c r="E553" s="44"/>
      <c r="F553" s="39"/>
      <c r="G553" s="44"/>
      <c r="H553" s="39"/>
      <c r="I553" s="44"/>
      <c r="J553" s="39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7">
        <f t="shared" si="9"/>
        <v>0</v>
      </c>
      <c r="AJ553" s="53" t="str">
        <f>IF(ISNA(VLOOKUP(C553,Вчера_КовиВак!C:C, 1, FALSE)),"ошибка",0)</f>
        <v>ошибка</v>
      </c>
      <c r="AK553" s="55"/>
      <c r="AL553" s="53" t="e">
        <f>E553-F553-VLOOKUP(C553, Вчера_КовиВак!C:BN, 2, FALSE)</f>
        <v>#N/A</v>
      </c>
      <c r="AM553" s="53" t="e">
        <f>K553-L553-VLOOKUP(C553, Вчера_КовиВак!C:BN, 4, FALSE)</f>
        <v>#N/A</v>
      </c>
      <c r="AN553" s="53" t="e">
        <f>M553-N553-VLOOKUP(C553, Вчера_КовиВак!C:BN, 6, FALSE)</f>
        <v>#N/A</v>
      </c>
      <c r="AO553" s="53" t="e">
        <f>O553-P553-VLOOKUP(C553, Вчера_КовиВак!C:BN, 8, FALSE)</f>
        <v>#N/A</v>
      </c>
      <c r="AP553" s="53" t="e">
        <f>Q553-R553-VLOOKUP(C553, Вчера_КовиВак!C:BN, 10, FALSE)</f>
        <v>#N/A</v>
      </c>
      <c r="AQ553" s="53" t="e">
        <f>S553-T553-VLOOKUP(C553, Вчера_КовиВак!C:BN, 12, FALSE)</f>
        <v>#N/A</v>
      </c>
      <c r="AR553" s="53" t="e">
        <f>U553-V553-VLOOKUP(C553, Вчера_КовиВак!C:BN, 14, FALSE)</f>
        <v>#N/A</v>
      </c>
      <c r="AS553" s="53" t="e">
        <f>W553-X553-VLOOKUP(C553, Вчера_КовиВак!C:BN, 16, FALSE)</f>
        <v>#N/A</v>
      </c>
      <c r="AT553" s="53" t="e">
        <f>Y553-Z553-VLOOKUP(C553, Вчера_КовиВак!C:BN, 18, FALSE)</f>
        <v>#N/A</v>
      </c>
      <c r="AU553" s="53" t="e">
        <f>AA553-AB553-VLOOKUP(C553, Вчера_КовиВак!C:BN, 20, FALSE)</f>
        <v>#N/A</v>
      </c>
      <c r="AV553" s="53" t="e">
        <f>AC553-AD553-VLOOKUP(C553, Вчера_КовиВак!C:BN, 22, FALSE)</f>
        <v>#N/A</v>
      </c>
      <c r="AW553" s="53" t="e">
        <f>VLOOKUP(C553, Вчера_КовиВак!C:BN, 25, FALSE)+F553*2-Z553-AB553-AD553-AG553</f>
        <v>#N/A</v>
      </c>
      <c r="AX553" s="53" t="e">
        <f>AE553-VLOOKUP(C553,Вчера_КовиВак!C:BN, 24, FALSE)</f>
        <v>#N/A</v>
      </c>
    </row>
    <row r="554" spans="1:50" ht="50.1" customHeight="1" x14ac:dyDescent="0.25">
      <c r="A554" s="42"/>
      <c r="B554" s="42"/>
      <c r="C554" s="42"/>
      <c r="D554" s="43"/>
      <c r="E554" s="44"/>
      <c r="F554" s="39"/>
      <c r="G554" s="44"/>
      <c r="H554" s="39"/>
      <c r="I554" s="44"/>
      <c r="J554" s="39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7">
        <f t="shared" si="9"/>
        <v>0</v>
      </c>
      <c r="AJ554" s="53" t="str">
        <f>IF(ISNA(VLOOKUP(C554,Вчера_КовиВак!C:C, 1, FALSE)),"ошибка",0)</f>
        <v>ошибка</v>
      </c>
      <c r="AK554" s="55"/>
      <c r="AL554" s="53" t="e">
        <f>E554-F554-VLOOKUP(C554, Вчера_КовиВак!C:BN, 2, FALSE)</f>
        <v>#N/A</v>
      </c>
      <c r="AM554" s="53" t="e">
        <f>K554-L554-VLOOKUP(C554, Вчера_КовиВак!C:BN, 4, FALSE)</f>
        <v>#N/A</v>
      </c>
      <c r="AN554" s="53" t="e">
        <f>M554-N554-VLOOKUP(C554, Вчера_КовиВак!C:BN, 6, FALSE)</f>
        <v>#N/A</v>
      </c>
      <c r="AO554" s="53" t="e">
        <f>O554-P554-VLOOKUP(C554, Вчера_КовиВак!C:BN, 8, FALSE)</f>
        <v>#N/A</v>
      </c>
      <c r="AP554" s="53" t="e">
        <f>Q554-R554-VLOOKUP(C554, Вчера_КовиВак!C:BN, 10, FALSE)</f>
        <v>#N/A</v>
      </c>
      <c r="AQ554" s="53" t="e">
        <f>S554-T554-VLOOKUP(C554, Вчера_КовиВак!C:BN, 12, FALSE)</f>
        <v>#N/A</v>
      </c>
      <c r="AR554" s="53" t="e">
        <f>U554-V554-VLOOKUP(C554, Вчера_КовиВак!C:BN, 14, FALSE)</f>
        <v>#N/A</v>
      </c>
      <c r="AS554" s="53" t="e">
        <f>W554-X554-VLOOKUP(C554, Вчера_КовиВак!C:BN, 16, FALSE)</f>
        <v>#N/A</v>
      </c>
      <c r="AT554" s="53" t="e">
        <f>Y554-Z554-VLOOKUP(C554, Вчера_КовиВак!C:BN, 18, FALSE)</f>
        <v>#N/A</v>
      </c>
      <c r="AU554" s="53" t="e">
        <f>AA554-AB554-VLOOKUP(C554, Вчера_КовиВак!C:BN, 20, FALSE)</f>
        <v>#N/A</v>
      </c>
      <c r="AV554" s="53" t="e">
        <f>AC554-AD554-VLOOKUP(C554, Вчера_КовиВак!C:BN, 22, FALSE)</f>
        <v>#N/A</v>
      </c>
      <c r="AW554" s="53" t="e">
        <f>VLOOKUP(C554, Вчера_КовиВак!C:BN, 25, FALSE)+F554*2-Z554-AB554-AD554-AG554</f>
        <v>#N/A</v>
      </c>
      <c r="AX554" s="53" t="e">
        <f>AE554-VLOOKUP(C554,Вчера_КовиВак!C:BN, 24, FALSE)</f>
        <v>#N/A</v>
      </c>
    </row>
    <row r="555" spans="1:50" ht="50.1" customHeight="1" x14ac:dyDescent="0.25">
      <c r="A555" s="42"/>
      <c r="B555" s="42"/>
      <c r="C555" s="42"/>
      <c r="D555" s="43"/>
      <c r="E555" s="44"/>
      <c r="F555" s="39"/>
      <c r="G555" s="44"/>
      <c r="H555" s="39"/>
      <c r="I555" s="44"/>
      <c r="J555" s="39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7">
        <f t="shared" si="9"/>
        <v>0</v>
      </c>
      <c r="AJ555" s="53" t="str">
        <f>IF(ISNA(VLOOKUP(C555,Вчера_КовиВак!C:C, 1, FALSE)),"ошибка",0)</f>
        <v>ошибка</v>
      </c>
      <c r="AK555" s="55"/>
      <c r="AL555" s="53" t="e">
        <f>E555-F555-VLOOKUP(C555, Вчера_КовиВак!C:BN, 2, FALSE)</f>
        <v>#N/A</v>
      </c>
      <c r="AM555" s="53" t="e">
        <f>K555-L555-VLOOKUP(C555, Вчера_КовиВак!C:BN, 4, FALSE)</f>
        <v>#N/A</v>
      </c>
      <c r="AN555" s="53" t="e">
        <f>M555-N555-VLOOKUP(C555, Вчера_КовиВак!C:BN, 6, FALSE)</f>
        <v>#N/A</v>
      </c>
      <c r="AO555" s="53" t="e">
        <f>O555-P555-VLOOKUP(C555, Вчера_КовиВак!C:BN, 8, FALSE)</f>
        <v>#N/A</v>
      </c>
      <c r="AP555" s="53" t="e">
        <f>Q555-R555-VLOOKUP(C555, Вчера_КовиВак!C:BN, 10, FALSE)</f>
        <v>#N/A</v>
      </c>
      <c r="AQ555" s="53" t="e">
        <f>S555-T555-VLOOKUP(C555, Вчера_КовиВак!C:BN, 12, FALSE)</f>
        <v>#N/A</v>
      </c>
      <c r="AR555" s="53" t="e">
        <f>U555-V555-VLOOKUP(C555, Вчера_КовиВак!C:BN, 14, FALSE)</f>
        <v>#N/A</v>
      </c>
      <c r="AS555" s="53" t="e">
        <f>W555-X555-VLOOKUP(C555, Вчера_КовиВак!C:BN, 16, FALSE)</f>
        <v>#N/A</v>
      </c>
      <c r="AT555" s="53" t="e">
        <f>Y555-Z555-VLOOKUP(C555, Вчера_КовиВак!C:BN, 18, FALSE)</f>
        <v>#N/A</v>
      </c>
      <c r="AU555" s="53" t="e">
        <f>AA555-AB555-VLOOKUP(C555, Вчера_КовиВак!C:BN, 20, FALSE)</f>
        <v>#N/A</v>
      </c>
      <c r="AV555" s="53" t="e">
        <f>AC555-AD555-VLOOKUP(C555, Вчера_КовиВак!C:BN, 22, FALSE)</f>
        <v>#N/A</v>
      </c>
      <c r="AW555" s="53" t="e">
        <f>VLOOKUP(C555, Вчера_КовиВак!C:BN, 25, FALSE)+F555*2-Z555-AB555-AD555-AG555</f>
        <v>#N/A</v>
      </c>
      <c r="AX555" s="53" t="e">
        <f>AE555-VLOOKUP(C555,Вчера_КовиВак!C:BN, 24, FALSE)</f>
        <v>#N/A</v>
      </c>
    </row>
    <row r="556" spans="1:50" ht="50.1" customHeight="1" x14ac:dyDescent="0.25">
      <c r="A556" s="42"/>
      <c r="B556" s="42"/>
      <c r="C556" s="42"/>
      <c r="D556" s="43"/>
      <c r="E556" s="44"/>
      <c r="F556" s="39"/>
      <c r="G556" s="44"/>
      <c r="H556" s="39"/>
      <c r="I556" s="44"/>
      <c r="J556" s="39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7">
        <f t="shared" si="9"/>
        <v>0</v>
      </c>
      <c r="AJ556" s="53" t="str">
        <f>IF(ISNA(VLOOKUP(C556,Вчера_КовиВак!C:C, 1, FALSE)),"ошибка",0)</f>
        <v>ошибка</v>
      </c>
      <c r="AK556" s="55"/>
      <c r="AL556" s="53" t="e">
        <f>E556-F556-VLOOKUP(C556, Вчера_КовиВак!C:BN, 2, FALSE)</f>
        <v>#N/A</v>
      </c>
      <c r="AM556" s="53" t="e">
        <f>K556-L556-VLOOKUP(C556, Вчера_КовиВак!C:BN, 4, FALSE)</f>
        <v>#N/A</v>
      </c>
      <c r="AN556" s="53" t="e">
        <f>M556-N556-VLOOKUP(C556, Вчера_КовиВак!C:BN, 6, FALSE)</f>
        <v>#N/A</v>
      </c>
      <c r="AO556" s="53" t="e">
        <f>O556-P556-VLOOKUP(C556, Вчера_КовиВак!C:BN, 8, FALSE)</f>
        <v>#N/A</v>
      </c>
      <c r="AP556" s="53" t="e">
        <f>Q556-R556-VLOOKUP(C556, Вчера_КовиВак!C:BN, 10, FALSE)</f>
        <v>#N/A</v>
      </c>
      <c r="AQ556" s="53" t="e">
        <f>S556-T556-VLOOKUP(C556, Вчера_КовиВак!C:BN, 12, FALSE)</f>
        <v>#N/A</v>
      </c>
      <c r="AR556" s="53" t="e">
        <f>U556-V556-VLOOKUP(C556, Вчера_КовиВак!C:BN, 14, FALSE)</f>
        <v>#N/A</v>
      </c>
      <c r="AS556" s="53" t="e">
        <f>W556-X556-VLOOKUP(C556, Вчера_КовиВак!C:BN, 16, FALSE)</f>
        <v>#N/A</v>
      </c>
      <c r="AT556" s="53" t="e">
        <f>Y556-Z556-VLOOKUP(C556, Вчера_КовиВак!C:BN, 18, FALSE)</f>
        <v>#N/A</v>
      </c>
      <c r="AU556" s="53" t="e">
        <f>AA556-AB556-VLOOKUP(C556, Вчера_КовиВак!C:BN, 20, FALSE)</f>
        <v>#N/A</v>
      </c>
      <c r="AV556" s="53" t="e">
        <f>AC556-AD556-VLOOKUP(C556, Вчера_КовиВак!C:BN, 22, FALSE)</f>
        <v>#N/A</v>
      </c>
      <c r="AW556" s="53" t="e">
        <f>VLOOKUP(C556, Вчера_КовиВак!C:BN, 25, FALSE)+F556*2-Z556-AB556-AD556-AG556</f>
        <v>#N/A</v>
      </c>
      <c r="AX556" s="53" t="e">
        <f>AE556-VLOOKUP(C556,Вчера_КовиВак!C:BN, 24, FALSE)</f>
        <v>#N/A</v>
      </c>
    </row>
    <row r="557" spans="1:50" ht="50.1" customHeight="1" x14ac:dyDescent="0.25">
      <c r="A557" s="42"/>
      <c r="B557" s="42"/>
      <c r="C557" s="42"/>
      <c r="D557" s="43"/>
      <c r="E557" s="44"/>
      <c r="F557" s="39"/>
      <c r="G557" s="44"/>
      <c r="H557" s="39"/>
      <c r="I557" s="44"/>
      <c r="J557" s="39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7">
        <f t="shared" si="9"/>
        <v>0</v>
      </c>
      <c r="AJ557" s="53" t="str">
        <f>IF(ISNA(VLOOKUP(C557,Вчера_КовиВак!C:C, 1, FALSE)),"ошибка",0)</f>
        <v>ошибка</v>
      </c>
      <c r="AK557" s="55"/>
      <c r="AL557" s="53" t="e">
        <f>E557-F557-VLOOKUP(C557, Вчера_КовиВак!C:BN, 2, FALSE)</f>
        <v>#N/A</v>
      </c>
      <c r="AM557" s="53" t="e">
        <f>K557-L557-VLOOKUP(C557, Вчера_КовиВак!C:BN, 4, FALSE)</f>
        <v>#N/A</v>
      </c>
      <c r="AN557" s="53" t="e">
        <f>M557-N557-VLOOKUP(C557, Вчера_КовиВак!C:BN, 6, FALSE)</f>
        <v>#N/A</v>
      </c>
      <c r="AO557" s="53" t="e">
        <f>O557-P557-VLOOKUP(C557, Вчера_КовиВак!C:BN, 8, FALSE)</f>
        <v>#N/A</v>
      </c>
      <c r="AP557" s="53" t="e">
        <f>Q557-R557-VLOOKUP(C557, Вчера_КовиВак!C:BN, 10, FALSE)</f>
        <v>#N/A</v>
      </c>
      <c r="AQ557" s="53" t="e">
        <f>S557-T557-VLOOKUP(C557, Вчера_КовиВак!C:BN, 12, FALSE)</f>
        <v>#N/A</v>
      </c>
      <c r="AR557" s="53" t="e">
        <f>U557-V557-VLOOKUP(C557, Вчера_КовиВак!C:BN, 14, FALSE)</f>
        <v>#N/A</v>
      </c>
      <c r="AS557" s="53" t="e">
        <f>W557-X557-VLOOKUP(C557, Вчера_КовиВак!C:BN, 16, FALSE)</f>
        <v>#N/A</v>
      </c>
      <c r="AT557" s="53" t="e">
        <f>Y557-Z557-VLOOKUP(C557, Вчера_КовиВак!C:BN, 18, FALSE)</f>
        <v>#N/A</v>
      </c>
      <c r="AU557" s="53" t="e">
        <f>AA557-AB557-VLOOKUP(C557, Вчера_КовиВак!C:BN, 20, FALSE)</f>
        <v>#N/A</v>
      </c>
      <c r="AV557" s="53" t="e">
        <f>AC557-AD557-VLOOKUP(C557, Вчера_КовиВак!C:BN, 22, FALSE)</f>
        <v>#N/A</v>
      </c>
      <c r="AW557" s="53" t="e">
        <f>VLOOKUP(C557, Вчера_КовиВак!C:BN, 25, FALSE)+F557*2-Z557-AB557-AD557-AG557</f>
        <v>#N/A</v>
      </c>
      <c r="AX557" s="53" t="e">
        <f>AE557-VLOOKUP(C557,Вчера_КовиВак!C:BN, 24, FALSE)</f>
        <v>#N/A</v>
      </c>
    </row>
    <row r="558" spans="1:50" ht="50.1" customHeight="1" x14ac:dyDescent="0.25">
      <c r="A558" s="42"/>
      <c r="B558" s="42"/>
      <c r="C558" s="42"/>
      <c r="D558" s="43"/>
      <c r="E558" s="44"/>
      <c r="F558" s="39"/>
      <c r="G558" s="44"/>
      <c r="H558" s="39"/>
      <c r="I558" s="44"/>
      <c r="J558" s="39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7">
        <f t="shared" si="9"/>
        <v>0</v>
      </c>
      <c r="AJ558" s="53" t="str">
        <f>IF(ISNA(VLOOKUP(C558,Вчера_КовиВак!C:C, 1, FALSE)),"ошибка",0)</f>
        <v>ошибка</v>
      </c>
      <c r="AK558" s="55"/>
      <c r="AL558" s="53" t="e">
        <f>E558-F558-VLOOKUP(C558, Вчера_КовиВак!C:BN, 2, FALSE)</f>
        <v>#N/A</v>
      </c>
      <c r="AM558" s="53" t="e">
        <f>K558-L558-VLOOKUP(C558, Вчера_КовиВак!C:BN, 4, FALSE)</f>
        <v>#N/A</v>
      </c>
      <c r="AN558" s="53" t="e">
        <f>M558-N558-VLOOKUP(C558, Вчера_КовиВак!C:BN, 6, FALSE)</f>
        <v>#N/A</v>
      </c>
      <c r="AO558" s="53" t="e">
        <f>O558-P558-VLOOKUP(C558, Вчера_КовиВак!C:BN, 8, FALSE)</f>
        <v>#N/A</v>
      </c>
      <c r="AP558" s="53" t="e">
        <f>Q558-R558-VLOOKUP(C558, Вчера_КовиВак!C:BN, 10, FALSE)</f>
        <v>#N/A</v>
      </c>
      <c r="AQ558" s="53" t="e">
        <f>S558-T558-VLOOKUP(C558, Вчера_КовиВак!C:BN, 12, FALSE)</f>
        <v>#N/A</v>
      </c>
      <c r="AR558" s="53" t="e">
        <f>U558-V558-VLOOKUP(C558, Вчера_КовиВак!C:BN, 14, FALSE)</f>
        <v>#N/A</v>
      </c>
      <c r="AS558" s="53" t="e">
        <f>W558-X558-VLOOKUP(C558, Вчера_КовиВак!C:BN, 16, FALSE)</f>
        <v>#N/A</v>
      </c>
      <c r="AT558" s="53" t="e">
        <f>Y558-Z558-VLOOKUP(C558, Вчера_КовиВак!C:BN, 18, FALSE)</f>
        <v>#N/A</v>
      </c>
      <c r="AU558" s="53" t="e">
        <f>AA558-AB558-VLOOKUP(C558, Вчера_КовиВак!C:BN, 20, FALSE)</f>
        <v>#N/A</v>
      </c>
      <c r="AV558" s="53" t="e">
        <f>AC558-AD558-VLOOKUP(C558, Вчера_КовиВак!C:BN, 22, FALSE)</f>
        <v>#N/A</v>
      </c>
      <c r="AW558" s="53" t="e">
        <f>VLOOKUP(C558, Вчера_КовиВак!C:BN, 25, FALSE)+F558*2-Z558-AB558-AD558-AG558</f>
        <v>#N/A</v>
      </c>
      <c r="AX558" s="53" t="e">
        <f>AE558-VLOOKUP(C558,Вчера_КовиВак!C:BN, 24, FALSE)</f>
        <v>#N/A</v>
      </c>
    </row>
    <row r="559" spans="1:50" ht="50.1" customHeight="1" x14ac:dyDescent="0.25">
      <c r="A559" s="42"/>
      <c r="B559" s="42"/>
      <c r="C559" s="42"/>
      <c r="D559" s="43"/>
      <c r="E559" s="44"/>
      <c r="F559" s="39"/>
      <c r="G559" s="44"/>
      <c r="H559" s="39"/>
      <c r="I559" s="44"/>
      <c r="J559" s="39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7">
        <f t="shared" si="9"/>
        <v>0</v>
      </c>
      <c r="AJ559" s="53" t="str">
        <f>IF(ISNA(VLOOKUP(C559,Вчера_КовиВак!C:C, 1, FALSE)),"ошибка",0)</f>
        <v>ошибка</v>
      </c>
      <c r="AK559" s="55"/>
      <c r="AL559" s="53" t="e">
        <f>E559-F559-VLOOKUP(C559, Вчера_КовиВак!C:BN, 2, FALSE)</f>
        <v>#N/A</v>
      </c>
      <c r="AM559" s="53" t="e">
        <f>K559-L559-VLOOKUP(C559, Вчера_КовиВак!C:BN, 4, FALSE)</f>
        <v>#N/A</v>
      </c>
      <c r="AN559" s="53" t="e">
        <f>M559-N559-VLOOKUP(C559, Вчера_КовиВак!C:BN, 6, FALSE)</f>
        <v>#N/A</v>
      </c>
      <c r="AO559" s="53" t="e">
        <f>O559-P559-VLOOKUP(C559, Вчера_КовиВак!C:BN, 8, FALSE)</f>
        <v>#N/A</v>
      </c>
      <c r="AP559" s="53" t="e">
        <f>Q559-R559-VLOOKUP(C559, Вчера_КовиВак!C:BN, 10, FALSE)</f>
        <v>#N/A</v>
      </c>
      <c r="AQ559" s="53" t="e">
        <f>S559-T559-VLOOKUP(C559, Вчера_КовиВак!C:BN, 12, FALSE)</f>
        <v>#N/A</v>
      </c>
      <c r="AR559" s="53" t="e">
        <f>U559-V559-VLOOKUP(C559, Вчера_КовиВак!C:BN, 14, FALSE)</f>
        <v>#N/A</v>
      </c>
      <c r="AS559" s="53" t="e">
        <f>W559-X559-VLOOKUP(C559, Вчера_КовиВак!C:BN, 16, FALSE)</f>
        <v>#N/A</v>
      </c>
      <c r="AT559" s="53" t="e">
        <f>Y559-Z559-VLOOKUP(C559, Вчера_КовиВак!C:BN, 18, FALSE)</f>
        <v>#N/A</v>
      </c>
      <c r="AU559" s="53" t="e">
        <f>AA559-AB559-VLOOKUP(C559, Вчера_КовиВак!C:BN, 20, FALSE)</f>
        <v>#N/A</v>
      </c>
      <c r="AV559" s="53" t="e">
        <f>AC559-AD559-VLOOKUP(C559, Вчера_КовиВак!C:BN, 22, FALSE)</f>
        <v>#N/A</v>
      </c>
      <c r="AW559" s="53" t="e">
        <f>VLOOKUP(C559, Вчера_КовиВак!C:BN, 25, FALSE)+F559*2-Z559-AB559-AD559-AG559</f>
        <v>#N/A</v>
      </c>
      <c r="AX559" s="53" t="e">
        <f>AE559-VLOOKUP(C559,Вчера_КовиВак!C:BN, 24, FALSE)</f>
        <v>#N/A</v>
      </c>
    </row>
    <row r="560" spans="1:50" ht="50.1" customHeight="1" x14ac:dyDescent="0.25">
      <c r="A560" s="42"/>
      <c r="B560" s="42"/>
      <c r="C560" s="42"/>
      <c r="D560" s="43"/>
      <c r="E560" s="44"/>
      <c r="F560" s="39"/>
      <c r="G560" s="44"/>
      <c r="H560" s="39"/>
      <c r="I560" s="44"/>
      <c r="J560" s="39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7">
        <f t="shared" si="9"/>
        <v>0</v>
      </c>
      <c r="AJ560" s="53" t="str">
        <f>IF(ISNA(VLOOKUP(C560,Вчера_КовиВак!C:C, 1, FALSE)),"ошибка",0)</f>
        <v>ошибка</v>
      </c>
      <c r="AK560" s="55"/>
      <c r="AL560" s="53" t="e">
        <f>E560-F560-VLOOKUP(C560, Вчера_КовиВак!C:BN, 2, FALSE)</f>
        <v>#N/A</v>
      </c>
      <c r="AM560" s="53" t="e">
        <f>K560-L560-VLOOKUP(C560, Вчера_КовиВак!C:BN, 4, FALSE)</f>
        <v>#N/A</v>
      </c>
      <c r="AN560" s="53" t="e">
        <f>M560-N560-VLOOKUP(C560, Вчера_КовиВак!C:BN, 6, FALSE)</f>
        <v>#N/A</v>
      </c>
      <c r="AO560" s="53" t="e">
        <f>O560-P560-VLOOKUP(C560, Вчера_КовиВак!C:BN, 8, FALSE)</f>
        <v>#N/A</v>
      </c>
      <c r="AP560" s="53" t="e">
        <f>Q560-R560-VLOOKUP(C560, Вчера_КовиВак!C:BN, 10, FALSE)</f>
        <v>#N/A</v>
      </c>
      <c r="AQ560" s="53" t="e">
        <f>S560-T560-VLOOKUP(C560, Вчера_КовиВак!C:BN, 12, FALSE)</f>
        <v>#N/A</v>
      </c>
      <c r="AR560" s="53" t="e">
        <f>U560-V560-VLOOKUP(C560, Вчера_КовиВак!C:BN, 14, FALSE)</f>
        <v>#N/A</v>
      </c>
      <c r="AS560" s="53" t="e">
        <f>W560-X560-VLOOKUP(C560, Вчера_КовиВак!C:BN, 16, FALSE)</f>
        <v>#N/A</v>
      </c>
      <c r="AT560" s="53" t="e">
        <f>Y560-Z560-VLOOKUP(C560, Вчера_КовиВак!C:BN, 18, FALSE)</f>
        <v>#N/A</v>
      </c>
      <c r="AU560" s="53" t="e">
        <f>AA560-AB560-VLOOKUP(C560, Вчера_КовиВак!C:BN, 20, FALSE)</f>
        <v>#N/A</v>
      </c>
      <c r="AV560" s="53" t="e">
        <f>AC560-AD560-VLOOKUP(C560, Вчера_КовиВак!C:BN, 22, FALSE)</f>
        <v>#N/A</v>
      </c>
      <c r="AW560" s="53" t="e">
        <f>VLOOKUP(C560, Вчера_КовиВак!C:BN, 25, FALSE)+F560*2-Z560-AB560-AD560-AG560</f>
        <v>#N/A</v>
      </c>
      <c r="AX560" s="53" t="e">
        <f>AE560-VLOOKUP(C560,Вчера_КовиВак!C:BN, 24, FALSE)</f>
        <v>#N/A</v>
      </c>
    </row>
    <row r="561" spans="1:50" ht="50.1" customHeight="1" x14ac:dyDescent="0.25">
      <c r="A561" s="42"/>
      <c r="B561" s="42"/>
      <c r="C561" s="42"/>
      <c r="D561" s="43"/>
      <c r="E561" s="44"/>
      <c r="F561" s="39"/>
      <c r="G561" s="44"/>
      <c r="H561" s="39"/>
      <c r="I561" s="44"/>
      <c r="J561" s="39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7">
        <f t="shared" si="9"/>
        <v>0</v>
      </c>
      <c r="AJ561" s="53" t="str">
        <f>IF(ISNA(VLOOKUP(C561,Вчера_КовиВак!C:C, 1, FALSE)),"ошибка",0)</f>
        <v>ошибка</v>
      </c>
      <c r="AK561" s="55"/>
      <c r="AL561" s="53" t="e">
        <f>E561-F561-VLOOKUP(C561, Вчера_КовиВак!C:BN, 2, FALSE)</f>
        <v>#N/A</v>
      </c>
      <c r="AM561" s="53" t="e">
        <f>K561-L561-VLOOKUP(C561, Вчера_КовиВак!C:BN, 4, FALSE)</f>
        <v>#N/A</v>
      </c>
      <c r="AN561" s="53" t="e">
        <f>M561-N561-VLOOKUP(C561, Вчера_КовиВак!C:BN, 6, FALSE)</f>
        <v>#N/A</v>
      </c>
      <c r="AO561" s="53" t="e">
        <f>O561-P561-VLOOKUP(C561, Вчера_КовиВак!C:BN, 8, FALSE)</f>
        <v>#N/A</v>
      </c>
      <c r="AP561" s="53" t="e">
        <f>Q561-R561-VLOOKUP(C561, Вчера_КовиВак!C:BN, 10, FALSE)</f>
        <v>#N/A</v>
      </c>
      <c r="AQ561" s="53" t="e">
        <f>S561-T561-VLOOKUP(C561, Вчера_КовиВак!C:BN, 12, FALSE)</f>
        <v>#N/A</v>
      </c>
      <c r="AR561" s="53" t="e">
        <f>U561-V561-VLOOKUP(C561, Вчера_КовиВак!C:BN, 14, FALSE)</f>
        <v>#N/A</v>
      </c>
      <c r="AS561" s="53" t="e">
        <f>W561-X561-VLOOKUP(C561, Вчера_КовиВак!C:BN, 16, FALSE)</f>
        <v>#N/A</v>
      </c>
      <c r="AT561" s="53" t="e">
        <f>Y561-Z561-VLOOKUP(C561, Вчера_КовиВак!C:BN, 18, FALSE)</f>
        <v>#N/A</v>
      </c>
      <c r="AU561" s="53" t="e">
        <f>AA561-AB561-VLOOKUP(C561, Вчера_КовиВак!C:BN, 20, FALSE)</f>
        <v>#N/A</v>
      </c>
      <c r="AV561" s="53" t="e">
        <f>AC561-AD561-VLOOKUP(C561, Вчера_КовиВак!C:BN, 22, FALSE)</f>
        <v>#N/A</v>
      </c>
      <c r="AW561" s="53" t="e">
        <f>VLOOKUP(C561, Вчера_КовиВак!C:BN, 25, FALSE)+F561*2-Z561-AB561-AD561-AG561</f>
        <v>#N/A</v>
      </c>
      <c r="AX561" s="53" t="e">
        <f>AE561-VLOOKUP(C561,Вчера_КовиВак!C:BN, 24, FALSE)</f>
        <v>#N/A</v>
      </c>
    </row>
    <row r="562" spans="1:50" ht="50.1" customHeight="1" x14ac:dyDescent="0.25">
      <c r="A562" s="42"/>
      <c r="B562" s="42"/>
      <c r="C562" s="42"/>
      <c r="D562" s="43"/>
      <c r="E562" s="44"/>
      <c r="F562" s="39"/>
      <c r="G562" s="44"/>
      <c r="H562" s="39"/>
      <c r="I562" s="44"/>
      <c r="J562" s="39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7">
        <f t="shared" si="9"/>
        <v>0</v>
      </c>
      <c r="AJ562" s="53" t="str">
        <f>IF(ISNA(VLOOKUP(C562,Вчера_КовиВак!C:C, 1, FALSE)),"ошибка",0)</f>
        <v>ошибка</v>
      </c>
      <c r="AK562" s="55"/>
      <c r="AL562" s="53" t="e">
        <f>E562-F562-VLOOKUP(C562, Вчера_КовиВак!C:BN, 2, FALSE)</f>
        <v>#N/A</v>
      </c>
      <c r="AM562" s="53" t="e">
        <f>K562-L562-VLOOKUP(C562, Вчера_КовиВак!C:BN, 4, FALSE)</f>
        <v>#N/A</v>
      </c>
      <c r="AN562" s="53" t="e">
        <f>M562-N562-VLOOKUP(C562, Вчера_КовиВак!C:BN, 6, FALSE)</f>
        <v>#N/A</v>
      </c>
      <c r="AO562" s="53" t="e">
        <f>O562-P562-VLOOKUP(C562, Вчера_КовиВак!C:BN, 8, FALSE)</f>
        <v>#N/A</v>
      </c>
      <c r="AP562" s="53" t="e">
        <f>Q562-R562-VLOOKUP(C562, Вчера_КовиВак!C:BN, 10, FALSE)</f>
        <v>#N/A</v>
      </c>
      <c r="AQ562" s="53" t="e">
        <f>S562-T562-VLOOKUP(C562, Вчера_КовиВак!C:BN, 12, FALSE)</f>
        <v>#N/A</v>
      </c>
      <c r="AR562" s="53" t="e">
        <f>U562-V562-VLOOKUP(C562, Вчера_КовиВак!C:BN, 14, FALSE)</f>
        <v>#N/A</v>
      </c>
      <c r="AS562" s="53" t="e">
        <f>W562-X562-VLOOKUP(C562, Вчера_КовиВак!C:BN, 16, FALSE)</f>
        <v>#N/A</v>
      </c>
      <c r="AT562" s="53" t="e">
        <f>Y562-Z562-VLOOKUP(C562, Вчера_КовиВак!C:BN, 18, FALSE)</f>
        <v>#N/A</v>
      </c>
      <c r="AU562" s="53" t="e">
        <f>AA562-AB562-VLOOKUP(C562, Вчера_КовиВак!C:BN, 20, FALSE)</f>
        <v>#N/A</v>
      </c>
      <c r="AV562" s="53" t="e">
        <f>AC562-AD562-VLOOKUP(C562, Вчера_КовиВак!C:BN, 22, FALSE)</f>
        <v>#N/A</v>
      </c>
      <c r="AW562" s="53" t="e">
        <f>VLOOKUP(C562, Вчера_КовиВак!C:BN, 25, FALSE)+F562*2-Z562-AB562-AD562-AG562</f>
        <v>#N/A</v>
      </c>
      <c r="AX562" s="53" t="e">
        <f>AE562-VLOOKUP(C562,Вчера_КовиВак!C:BN, 24, FALSE)</f>
        <v>#N/A</v>
      </c>
    </row>
    <row r="563" spans="1:50" ht="50.1" customHeight="1" x14ac:dyDescent="0.25">
      <c r="A563" s="42"/>
      <c r="B563" s="42"/>
      <c r="C563" s="42"/>
      <c r="D563" s="43"/>
      <c r="E563" s="44"/>
      <c r="F563" s="39"/>
      <c r="G563" s="44"/>
      <c r="H563" s="39"/>
      <c r="I563" s="44"/>
      <c r="J563" s="39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7">
        <f t="shared" si="9"/>
        <v>0</v>
      </c>
      <c r="AJ563" s="53" t="str">
        <f>IF(ISNA(VLOOKUP(C563,Вчера_КовиВак!C:C, 1, FALSE)),"ошибка",0)</f>
        <v>ошибка</v>
      </c>
      <c r="AK563" s="55"/>
      <c r="AL563" s="53" t="e">
        <f>E563-F563-VLOOKUP(C563, Вчера_КовиВак!C:BN, 2, FALSE)</f>
        <v>#N/A</v>
      </c>
      <c r="AM563" s="53" t="e">
        <f>K563-L563-VLOOKUP(C563, Вчера_КовиВак!C:BN, 4, FALSE)</f>
        <v>#N/A</v>
      </c>
      <c r="AN563" s="53" t="e">
        <f>M563-N563-VLOOKUP(C563, Вчера_КовиВак!C:BN, 6, FALSE)</f>
        <v>#N/A</v>
      </c>
      <c r="AO563" s="53" t="e">
        <f>O563-P563-VLOOKUP(C563, Вчера_КовиВак!C:BN, 8, FALSE)</f>
        <v>#N/A</v>
      </c>
      <c r="AP563" s="53" t="e">
        <f>Q563-R563-VLOOKUP(C563, Вчера_КовиВак!C:BN, 10, FALSE)</f>
        <v>#N/A</v>
      </c>
      <c r="AQ563" s="53" t="e">
        <f>S563-T563-VLOOKUP(C563, Вчера_КовиВак!C:BN, 12, FALSE)</f>
        <v>#N/A</v>
      </c>
      <c r="AR563" s="53" t="e">
        <f>U563-V563-VLOOKUP(C563, Вчера_КовиВак!C:BN, 14, FALSE)</f>
        <v>#N/A</v>
      </c>
      <c r="AS563" s="53" t="e">
        <f>W563-X563-VLOOKUP(C563, Вчера_КовиВак!C:BN, 16, FALSE)</f>
        <v>#N/A</v>
      </c>
      <c r="AT563" s="53" t="e">
        <f>Y563-Z563-VLOOKUP(C563, Вчера_КовиВак!C:BN, 18, FALSE)</f>
        <v>#N/A</v>
      </c>
      <c r="AU563" s="53" t="e">
        <f>AA563-AB563-VLOOKUP(C563, Вчера_КовиВак!C:BN, 20, FALSE)</f>
        <v>#N/A</v>
      </c>
      <c r="AV563" s="53" t="e">
        <f>AC563-AD563-VLOOKUP(C563, Вчера_КовиВак!C:BN, 22, FALSE)</f>
        <v>#N/A</v>
      </c>
      <c r="AW563" s="53" t="e">
        <f>VLOOKUP(C563, Вчера_КовиВак!C:BN, 25, FALSE)+F563*2-Z563-AB563-AD563-AG563</f>
        <v>#N/A</v>
      </c>
      <c r="AX563" s="53" t="e">
        <f>AE563-VLOOKUP(C563,Вчера_КовиВак!C:BN, 24, FALSE)</f>
        <v>#N/A</v>
      </c>
    </row>
    <row r="564" spans="1:50" ht="50.1" customHeight="1" x14ac:dyDescent="0.25">
      <c r="A564" s="42"/>
      <c r="B564" s="42"/>
      <c r="C564" s="42"/>
      <c r="D564" s="43"/>
      <c r="E564" s="44"/>
      <c r="F564" s="39"/>
      <c r="G564" s="44"/>
      <c r="H564" s="39"/>
      <c r="I564" s="44"/>
      <c r="J564" s="39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7">
        <f t="shared" si="9"/>
        <v>0</v>
      </c>
      <c r="AJ564" s="53" t="str">
        <f>IF(ISNA(VLOOKUP(C564,Вчера_КовиВак!C:C, 1, FALSE)),"ошибка",0)</f>
        <v>ошибка</v>
      </c>
      <c r="AK564" s="55"/>
      <c r="AL564" s="53" t="e">
        <f>E564-F564-VLOOKUP(C564, Вчера_КовиВак!C:BN, 2, FALSE)</f>
        <v>#N/A</v>
      </c>
      <c r="AM564" s="53" t="e">
        <f>K564-L564-VLOOKUP(C564, Вчера_КовиВак!C:BN, 4, FALSE)</f>
        <v>#N/A</v>
      </c>
      <c r="AN564" s="53" t="e">
        <f>M564-N564-VLOOKUP(C564, Вчера_КовиВак!C:BN, 6, FALSE)</f>
        <v>#N/A</v>
      </c>
      <c r="AO564" s="53" t="e">
        <f>O564-P564-VLOOKUP(C564, Вчера_КовиВак!C:BN, 8, FALSE)</f>
        <v>#N/A</v>
      </c>
      <c r="AP564" s="53" t="e">
        <f>Q564-R564-VLOOKUP(C564, Вчера_КовиВак!C:BN, 10, FALSE)</f>
        <v>#N/A</v>
      </c>
      <c r="AQ564" s="53" t="e">
        <f>S564-T564-VLOOKUP(C564, Вчера_КовиВак!C:BN, 12, FALSE)</f>
        <v>#N/A</v>
      </c>
      <c r="AR564" s="53" t="e">
        <f>U564-V564-VLOOKUP(C564, Вчера_КовиВак!C:BN, 14, FALSE)</f>
        <v>#N/A</v>
      </c>
      <c r="AS564" s="53" t="e">
        <f>W564-X564-VLOOKUP(C564, Вчера_КовиВак!C:BN, 16, FALSE)</f>
        <v>#N/A</v>
      </c>
      <c r="AT564" s="53" t="e">
        <f>Y564-Z564-VLOOKUP(C564, Вчера_КовиВак!C:BN, 18, FALSE)</f>
        <v>#N/A</v>
      </c>
      <c r="AU564" s="53" t="e">
        <f>AA564-AB564-VLOOKUP(C564, Вчера_КовиВак!C:BN, 20, FALSE)</f>
        <v>#N/A</v>
      </c>
      <c r="AV564" s="53" t="e">
        <f>AC564-AD564-VLOOKUP(C564, Вчера_КовиВак!C:BN, 22, FALSE)</f>
        <v>#N/A</v>
      </c>
      <c r="AW564" s="53" t="e">
        <f>VLOOKUP(C564, Вчера_КовиВак!C:BN, 25, FALSE)+F564*2-Z564-AB564-AD564-AG564</f>
        <v>#N/A</v>
      </c>
      <c r="AX564" s="53" t="e">
        <f>AE564-VLOOKUP(C564,Вчера_КовиВак!C:BN, 24, FALSE)</f>
        <v>#N/A</v>
      </c>
    </row>
    <row r="565" spans="1:50" ht="50.1" customHeight="1" x14ac:dyDescent="0.25">
      <c r="A565" s="42"/>
      <c r="B565" s="42"/>
      <c r="C565" s="42"/>
      <c r="D565" s="43"/>
      <c r="E565" s="44"/>
      <c r="F565" s="39"/>
      <c r="G565" s="44"/>
      <c r="H565" s="39"/>
      <c r="I565" s="44"/>
      <c r="J565" s="39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7">
        <f t="shared" si="9"/>
        <v>0</v>
      </c>
      <c r="AJ565" s="53" t="str">
        <f>IF(ISNA(VLOOKUP(C565,Вчера_КовиВак!C:C, 1, FALSE)),"ошибка",0)</f>
        <v>ошибка</v>
      </c>
      <c r="AK565" s="55"/>
      <c r="AL565" s="53" t="e">
        <f>E565-F565-VLOOKUP(C565, Вчера_КовиВак!C:BN, 2, FALSE)</f>
        <v>#N/A</v>
      </c>
      <c r="AM565" s="53" t="e">
        <f>K565-L565-VLOOKUP(C565, Вчера_КовиВак!C:BN, 4, FALSE)</f>
        <v>#N/A</v>
      </c>
      <c r="AN565" s="53" t="e">
        <f>M565-N565-VLOOKUP(C565, Вчера_КовиВак!C:BN, 6, FALSE)</f>
        <v>#N/A</v>
      </c>
      <c r="AO565" s="53" t="e">
        <f>O565-P565-VLOOKUP(C565, Вчера_КовиВак!C:BN, 8, FALSE)</f>
        <v>#N/A</v>
      </c>
      <c r="AP565" s="53" t="e">
        <f>Q565-R565-VLOOKUP(C565, Вчера_КовиВак!C:BN, 10, FALSE)</f>
        <v>#N/A</v>
      </c>
      <c r="AQ565" s="53" t="e">
        <f>S565-T565-VLOOKUP(C565, Вчера_КовиВак!C:BN, 12, FALSE)</f>
        <v>#N/A</v>
      </c>
      <c r="AR565" s="53" t="e">
        <f>U565-V565-VLOOKUP(C565, Вчера_КовиВак!C:BN, 14, FALSE)</f>
        <v>#N/A</v>
      </c>
      <c r="AS565" s="53" t="e">
        <f>W565-X565-VLOOKUP(C565, Вчера_КовиВак!C:BN, 16, FALSE)</f>
        <v>#N/A</v>
      </c>
      <c r="AT565" s="53" t="e">
        <f>Y565-Z565-VLOOKUP(C565, Вчера_КовиВак!C:BN, 18, FALSE)</f>
        <v>#N/A</v>
      </c>
      <c r="AU565" s="53" t="e">
        <f>AA565-AB565-VLOOKUP(C565, Вчера_КовиВак!C:BN, 20, FALSE)</f>
        <v>#N/A</v>
      </c>
      <c r="AV565" s="53" t="e">
        <f>AC565-AD565-VLOOKUP(C565, Вчера_КовиВак!C:BN, 22, FALSE)</f>
        <v>#N/A</v>
      </c>
      <c r="AW565" s="53" t="e">
        <f>VLOOKUP(C565, Вчера_КовиВак!C:BN, 25, FALSE)+F565*2-Z565-AB565-AD565-AG565</f>
        <v>#N/A</v>
      </c>
      <c r="AX565" s="53" t="e">
        <f>AE565-VLOOKUP(C565,Вчера_КовиВак!C:BN, 24, FALSE)</f>
        <v>#N/A</v>
      </c>
    </row>
    <row r="566" spans="1:50" ht="50.1" customHeight="1" x14ac:dyDescent="0.25">
      <c r="A566" s="42"/>
      <c r="B566" s="42"/>
      <c r="C566" s="42"/>
      <c r="D566" s="43"/>
      <c r="E566" s="44"/>
      <c r="F566" s="39"/>
      <c r="G566" s="44"/>
      <c r="H566" s="39"/>
      <c r="I566" s="44"/>
      <c r="J566" s="39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7">
        <f t="shared" si="9"/>
        <v>0</v>
      </c>
      <c r="AJ566" s="53" t="str">
        <f>IF(ISNA(VLOOKUP(C566,Вчера_КовиВак!C:C, 1, FALSE)),"ошибка",0)</f>
        <v>ошибка</v>
      </c>
      <c r="AK566" s="55"/>
      <c r="AL566" s="53" t="e">
        <f>E566-F566-VLOOKUP(C566, Вчера_КовиВак!C:BN, 2, FALSE)</f>
        <v>#N/A</v>
      </c>
      <c r="AM566" s="53" t="e">
        <f>K566-L566-VLOOKUP(C566, Вчера_КовиВак!C:BN, 4, FALSE)</f>
        <v>#N/A</v>
      </c>
      <c r="AN566" s="53" t="e">
        <f>M566-N566-VLOOKUP(C566, Вчера_КовиВак!C:BN, 6, FALSE)</f>
        <v>#N/A</v>
      </c>
      <c r="AO566" s="53" t="e">
        <f>O566-P566-VLOOKUP(C566, Вчера_КовиВак!C:BN, 8, FALSE)</f>
        <v>#N/A</v>
      </c>
      <c r="AP566" s="53" t="e">
        <f>Q566-R566-VLOOKUP(C566, Вчера_КовиВак!C:BN, 10, FALSE)</f>
        <v>#N/A</v>
      </c>
      <c r="AQ566" s="53" t="e">
        <f>S566-T566-VLOOKUP(C566, Вчера_КовиВак!C:BN, 12, FALSE)</f>
        <v>#N/A</v>
      </c>
      <c r="AR566" s="53" t="e">
        <f>U566-V566-VLOOKUP(C566, Вчера_КовиВак!C:BN, 14, FALSE)</f>
        <v>#N/A</v>
      </c>
      <c r="AS566" s="53" t="e">
        <f>W566-X566-VLOOKUP(C566, Вчера_КовиВак!C:BN, 16, FALSE)</f>
        <v>#N/A</v>
      </c>
      <c r="AT566" s="53" t="e">
        <f>Y566-Z566-VLOOKUP(C566, Вчера_КовиВак!C:BN, 18, FALSE)</f>
        <v>#N/A</v>
      </c>
      <c r="AU566" s="53" t="e">
        <f>AA566-AB566-VLOOKUP(C566, Вчера_КовиВак!C:BN, 20, FALSE)</f>
        <v>#N/A</v>
      </c>
      <c r="AV566" s="53" t="e">
        <f>AC566-AD566-VLOOKUP(C566, Вчера_КовиВак!C:BN, 22, FALSE)</f>
        <v>#N/A</v>
      </c>
      <c r="AW566" s="53" t="e">
        <f>VLOOKUP(C566, Вчера_КовиВак!C:BN, 25, FALSE)+F566*2-Z566-AB566-AD566-AG566</f>
        <v>#N/A</v>
      </c>
      <c r="AX566" s="53" t="e">
        <f>AE566-VLOOKUP(C566,Вчера_КовиВак!C:BN, 24, FALSE)</f>
        <v>#N/A</v>
      </c>
    </row>
    <row r="567" spans="1:50" ht="50.1" customHeight="1" x14ac:dyDescent="0.25">
      <c r="A567" s="42"/>
      <c r="B567" s="42"/>
      <c r="C567" s="42"/>
      <c r="D567" s="43"/>
      <c r="E567" s="44"/>
      <c r="F567" s="39"/>
      <c r="G567" s="44"/>
      <c r="H567" s="39"/>
      <c r="I567" s="44"/>
      <c r="J567" s="39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7">
        <f t="shared" si="9"/>
        <v>0</v>
      </c>
      <c r="AJ567" s="53" t="str">
        <f>IF(ISNA(VLOOKUP(C567,Вчера_КовиВак!C:C, 1, FALSE)),"ошибка",0)</f>
        <v>ошибка</v>
      </c>
      <c r="AK567" s="55"/>
      <c r="AL567" s="53" t="e">
        <f>E567-F567-VLOOKUP(C567, Вчера_КовиВак!C:BN, 2, FALSE)</f>
        <v>#N/A</v>
      </c>
      <c r="AM567" s="53" t="e">
        <f>K567-L567-VLOOKUP(C567, Вчера_КовиВак!C:BN, 4, FALSE)</f>
        <v>#N/A</v>
      </c>
      <c r="AN567" s="53" t="e">
        <f>M567-N567-VLOOKUP(C567, Вчера_КовиВак!C:BN, 6, FALSE)</f>
        <v>#N/A</v>
      </c>
      <c r="AO567" s="53" t="e">
        <f>O567-P567-VLOOKUP(C567, Вчера_КовиВак!C:BN, 8, FALSE)</f>
        <v>#N/A</v>
      </c>
      <c r="AP567" s="53" t="e">
        <f>Q567-R567-VLOOKUP(C567, Вчера_КовиВак!C:BN, 10, FALSE)</f>
        <v>#N/A</v>
      </c>
      <c r="AQ567" s="53" t="e">
        <f>S567-T567-VLOOKUP(C567, Вчера_КовиВак!C:BN, 12, FALSE)</f>
        <v>#N/A</v>
      </c>
      <c r="AR567" s="53" t="e">
        <f>U567-V567-VLOOKUP(C567, Вчера_КовиВак!C:BN, 14, FALSE)</f>
        <v>#N/A</v>
      </c>
      <c r="AS567" s="53" t="e">
        <f>W567-X567-VLOOKUP(C567, Вчера_КовиВак!C:BN, 16, FALSE)</f>
        <v>#N/A</v>
      </c>
      <c r="AT567" s="53" t="e">
        <f>Y567-Z567-VLOOKUP(C567, Вчера_КовиВак!C:BN, 18, FALSE)</f>
        <v>#N/A</v>
      </c>
      <c r="AU567" s="53" t="e">
        <f>AA567-AB567-VLOOKUP(C567, Вчера_КовиВак!C:BN, 20, FALSE)</f>
        <v>#N/A</v>
      </c>
      <c r="AV567" s="53" t="e">
        <f>AC567-AD567-VLOOKUP(C567, Вчера_КовиВак!C:BN, 22, FALSE)</f>
        <v>#N/A</v>
      </c>
      <c r="AW567" s="53" t="e">
        <f>VLOOKUP(C567, Вчера_КовиВак!C:BN, 25, FALSE)+F567*2-Z567-AB567-AD567-AG567</f>
        <v>#N/A</v>
      </c>
      <c r="AX567" s="53" t="e">
        <f>AE567-VLOOKUP(C567,Вчера_КовиВак!C:BN, 24, FALSE)</f>
        <v>#N/A</v>
      </c>
    </row>
    <row r="568" spans="1:50" ht="50.1" customHeight="1" x14ac:dyDescent="0.25">
      <c r="A568" s="42"/>
      <c r="B568" s="42"/>
      <c r="C568" s="42"/>
      <c r="D568" s="43"/>
      <c r="E568" s="44"/>
      <c r="F568" s="39"/>
      <c r="G568" s="44"/>
      <c r="H568" s="39"/>
      <c r="I568" s="44"/>
      <c r="J568" s="39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7">
        <f t="shared" si="9"/>
        <v>0</v>
      </c>
      <c r="AJ568" s="53" t="str">
        <f>IF(ISNA(VLOOKUP(C568,Вчера_КовиВак!C:C, 1, FALSE)),"ошибка",0)</f>
        <v>ошибка</v>
      </c>
      <c r="AK568" s="55"/>
      <c r="AL568" s="53" t="e">
        <f>E568-F568-VLOOKUP(C568, Вчера_КовиВак!C:BN, 2, FALSE)</f>
        <v>#N/A</v>
      </c>
      <c r="AM568" s="53" t="e">
        <f>K568-L568-VLOOKUP(C568, Вчера_КовиВак!C:BN, 4, FALSE)</f>
        <v>#N/A</v>
      </c>
      <c r="AN568" s="53" t="e">
        <f>M568-N568-VLOOKUP(C568, Вчера_КовиВак!C:BN, 6, FALSE)</f>
        <v>#N/A</v>
      </c>
      <c r="AO568" s="53" t="e">
        <f>O568-P568-VLOOKUP(C568, Вчера_КовиВак!C:BN, 8, FALSE)</f>
        <v>#N/A</v>
      </c>
      <c r="AP568" s="53" t="e">
        <f>Q568-R568-VLOOKUP(C568, Вчера_КовиВак!C:BN, 10, FALSE)</f>
        <v>#N/A</v>
      </c>
      <c r="AQ568" s="53" t="e">
        <f>S568-T568-VLOOKUP(C568, Вчера_КовиВак!C:BN, 12, FALSE)</f>
        <v>#N/A</v>
      </c>
      <c r="AR568" s="53" t="e">
        <f>U568-V568-VLOOKUP(C568, Вчера_КовиВак!C:BN, 14, FALSE)</f>
        <v>#N/A</v>
      </c>
      <c r="AS568" s="53" t="e">
        <f>W568-X568-VLOOKUP(C568, Вчера_КовиВак!C:BN, 16, FALSE)</f>
        <v>#N/A</v>
      </c>
      <c r="AT568" s="53" t="e">
        <f>Y568-Z568-VLOOKUP(C568, Вчера_КовиВак!C:BN, 18, FALSE)</f>
        <v>#N/A</v>
      </c>
      <c r="AU568" s="53" t="e">
        <f>AA568-AB568-VLOOKUP(C568, Вчера_КовиВак!C:BN, 20, FALSE)</f>
        <v>#N/A</v>
      </c>
      <c r="AV568" s="53" t="e">
        <f>AC568-AD568-VLOOKUP(C568, Вчера_КовиВак!C:BN, 22, FALSE)</f>
        <v>#N/A</v>
      </c>
      <c r="AW568" s="53" t="e">
        <f>VLOOKUP(C568, Вчера_КовиВак!C:BN, 25, FALSE)+F568*2-Z568-AB568-AD568-AG568</f>
        <v>#N/A</v>
      </c>
      <c r="AX568" s="53" t="e">
        <f>AE568-VLOOKUP(C568,Вчера_КовиВак!C:BN, 24, FALSE)</f>
        <v>#N/A</v>
      </c>
    </row>
    <row r="569" spans="1:50" ht="50.1" customHeight="1" x14ac:dyDescent="0.25">
      <c r="A569" s="42"/>
      <c r="B569" s="42"/>
      <c r="C569" s="42"/>
      <c r="D569" s="43"/>
      <c r="E569" s="44"/>
      <c r="F569" s="39"/>
      <c r="G569" s="44"/>
      <c r="H569" s="39"/>
      <c r="I569" s="44"/>
      <c r="J569" s="39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7">
        <f t="shared" si="9"/>
        <v>0</v>
      </c>
      <c r="AJ569" s="53" t="str">
        <f>IF(ISNA(VLOOKUP(C569,Вчера_КовиВак!C:C, 1, FALSE)),"ошибка",0)</f>
        <v>ошибка</v>
      </c>
      <c r="AK569" s="55"/>
      <c r="AL569" s="53" t="e">
        <f>E569-F569-VLOOKUP(C569, Вчера_КовиВак!C:BN, 2, FALSE)</f>
        <v>#N/A</v>
      </c>
      <c r="AM569" s="53" t="e">
        <f>K569-L569-VLOOKUP(C569, Вчера_КовиВак!C:BN, 4, FALSE)</f>
        <v>#N/A</v>
      </c>
      <c r="AN569" s="53" t="e">
        <f>M569-N569-VLOOKUP(C569, Вчера_КовиВак!C:BN, 6, FALSE)</f>
        <v>#N/A</v>
      </c>
      <c r="AO569" s="53" t="e">
        <f>O569-P569-VLOOKUP(C569, Вчера_КовиВак!C:BN, 8, FALSE)</f>
        <v>#N/A</v>
      </c>
      <c r="AP569" s="53" t="e">
        <f>Q569-R569-VLOOKUP(C569, Вчера_КовиВак!C:BN, 10, FALSE)</f>
        <v>#N/A</v>
      </c>
      <c r="AQ569" s="53" t="e">
        <f>S569-T569-VLOOKUP(C569, Вчера_КовиВак!C:BN, 12, FALSE)</f>
        <v>#N/A</v>
      </c>
      <c r="AR569" s="53" t="e">
        <f>U569-V569-VLOOKUP(C569, Вчера_КовиВак!C:BN, 14, FALSE)</f>
        <v>#N/A</v>
      </c>
      <c r="AS569" s="53" t="e">
        <f>W569-X569-VLOOKUP(C569, Вчера_КовиВак!C:BN, 16, FALSE)</f>
        <v>#N/A</v>
      </c>
      <c r="AT569" s="53" t="e">
        <f>Y569-Z569-VLOOKUP(C569, Вчера_КовиВак!C:BN, 18, FALSE)</f>
        <v>#N/A</v>
      </c>
      <c r="AU569" s="53" t="e">
        <f>AA569-AB569-VLOOKUP(C569, Вчера_КовиВак!C:BN, 20, FALSE)</f>
        <v>#N/A</v>
      </c>
      <c r="AV569" s="53" t="e">
        <f>AC569-AD569-VLOOKUP(C569, Вчера_КовиВак!C:BN, 22, FALSE)</f>
        <v>#N/A</v>
      </c>
      <c r="AW569" s="53" t="e">
        <f>VLOOKUP(C569, Вчера_КовиВак!C:BN, 25, FALSE)+F569*2-Z569-AB569-AD569-AG569</f>
        <v>#N/A</v>
      </c>
      <c r="AX569" s="53" t="e">
        <f>AE569-VLOOKUP(C569,Вчера_КовиВак!C:BN, 24, FALSE)</f>
        <v>#N/A</v>
      </c>
    </row>
    <row r="570" spans="1:50" ht="50.1" customHeight="1" x14ac:dyDescent="0.25">
      <c r="A570" s="42"/>
      <c r="B570" s="42"/>
      <c r="C570" s="42"/>
      <c r="D570" s="43"/>
      <c r="E570" s="44"/>
      <c r="F570" s="39"/>
      <c r="G570" s="44"/>
      <c r="H570" s="39"/>
      <c r="I570" s="44"/>
      <c r="J570" s="39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7">
        <f t="shared" si="9"/>
        <v>0</v>
      </c>
      <c r="AJ570" s="53" t="str">
        <f>IF(ISNA(VLOOKUP(C570,Вчера_КовиВак!C:C, 1, FALSE)),"ошибка",0)</f>
        <v>ошибка</v>
      </c>
      <c r="AK570" s="55"/>
      <c r="AL570" s="53" t="e">
        <f>E570-F570-VLOOKUP(C570, Вчера_КовиВак!C:BN, 2, FALSE)</f>
        <v>#N/A</v>
      </c>
      <c r="AM570" s="53" t="e">
        <f>K570-L570-VLOOKUP(C570, Вчера_КовиВак!C:BN, 4, FALSE)</f>
        <v>#N/A</v>
      </c>
      <c r="AN570" s="53" t="e">
        <f>M570-N570-VLOOKUP(C570, Вчера_КовиВак!C:BN, 6, FALSE)</f>
        <v>#N/A</v>
      </c>
      <c r="AO570" s="53" t="e">
        <f>O570-P570-VLOOKUP(C570, Вчера_КовиВак!C:BN, 8, FALSE)</f>
        <v>#N/A</v>
      </c>
      <c r="AP570" s="53" t="e">
        <f>Q570-R570-VLOOKUP(C570, Вчера_КовиВак!C:BN, 10, FALSE)</f>
        <v>#N/A</v>
      </c>
      <c r="AQ570" s="53" t="e">
        <f>S570-T570-VLOOKUP(C570, Вчера_КовиВак!C:BN, 12, FALSE)</f>
        <v>#N/A</v>
      </c>
      <c r="AR570" s="53" t="e">
        <f>U570-V570-VLOOKUP(C570, Вчера_КовиВак!C:BN, 14, FALSE)</f>
        <v>#N/A</v>
      </c>
      <c r="AS570" s="53" t="e">
        <f>W570-X570-VLOOKUP(C570, Вчера_КовиВак!C:BN, 16, FALSE)</f>
        <v>#N/A</v>
      </c>
      <c r="AT570" s="53" t="e">
        <f>Y570-Z570-VLOOKUP(C570, Вчера_КовиВак!C:BN, 18, FALSE)</f>
        <v>#N/A</v>
      </c>
      <c r="AU570" s="53" t="e">
        <f>AA570-AB570-VLOOKUP(C570, Вчера_КовиВак!C:BN, 20, FALSE)</f>
        <v>#N/A</v>
      </c>
      <c r="AV570" s="53" t="e">
        <f>AC570-AD570-VLOOKUP(C570, Вчера_КовиВак!C:BN, 22, FALSE)</f>
        <v>#N/A</v>
      </c>
      <c r="AW570" s="53" t="e">
        <f>VLOOKUP(C570, Вчера_КовиВак!C:BN, 25, FALSE)+F570*2-Z570-AB570-AD570-AG570</f>
        <v>#N/A</v>
      </c>
      <c r="AX570" s="53" t="e">
        <f>AE570-VLOOKUP(C570,Вчера_КовиВак!C:BN, 24, FALSE)</f>
        <v>#N/A</v>
      </c>
    </row>
    <row r="571" spans="1:50" ht="50.1" customHeight="1" x14ac:dyDescent="0.25">
      <c r="A571" s="42"/>
      <c r="B571" s="42"/>
      <c r="C571" s="42"/>
      <c r="D571" s="43"/>
      <c r="E571" s="44"/>
      <c r="F571" s="39"/>
      <c r="G571" s="44"/>
      <c r="H571" s="39"/>
      <c r="I571" s="44"/>
      <c r="J571" s="39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7">
        <f t="shared" si="9"/>
        <v>0</v>
      </c>
      <c r="AJ571" s="53" t="str">
        <f>IF(ISNA(VLOOKUP(C571,Вчера_КовиВак!C:C, 1, FALSE)),"ошибка",0)</f>
        <v>ошибка</v>
      </c>
      <c r="AK571" s="55"/>
      <c r="AL571" s="53" t="e">
        <f>E571-F571-VLOOKUP(C571, Вчера_КовиВак!C:BN, 2, FALSE)</f>
        <v>#N/A</v>
      </c>
      <c r="AM571" s="53" t="e">
        <f>K571-L571-VLOOKUP(C571, Вчера_КовиВак!C:BN, 4, FALSE)</f>
        <v>#N/A</v>
      </c>
      <c r="AN571" s="53" t="e">
        <f>M571-N571-VLOOKUP(C571, Вчера_КовиВак!C:BN, 6, FALSE)</f>
        <v>#N/A</v>
      </c>
      <c r="AO571" s="53" t="e">
        <f>O571-P571-VLOOKUP(C571, Вчера_КовиВак!C:BN, 8, FALSE)</f>
        <v>#N/A</v>
      </c>
      <c r="AP571" s="53" t="e">
        <f>Q571-R571-VLOOKUP(C571, Вчера_КовиВак!C:BN, 10, FALSE)</f>
        <v>#N/A</v>
      </c>
      <c r="AQ571" s="53" t="e">
        <f>S571-T571-VLOOKUP(C571, Вчера_КовиВак!C:BN, 12, FALSE)</f>
        <v>#N/A</v>
      </c>
      <c r="AR571" s="53" t="e">
        <f>U571-V571-VLOOKUP(C571, Вчера_КовиВак!C:BN, 14, FALSE)</f>
        <v>#N/A</v>
      </c>
      <c r="AS571" s="53" t="e">
        <f>W571-X571-VLOOKUP(C571, Вчера_КовиВак!C:BN, 16, FALSE)</f>
        <v>#N/A</v>
      </c>
      <c r="AT571" s="53" t="e">
        <f>Y571-Z571-VLOOKUP(C571, Вчера_КовиВак!C:BN, 18, FALSE)</f>
        <v>#N/A</v>
      </c>
      <c r="AU571" s="53" t="e">
        <f>AA571-AB571-VLOOKUP(C571, Вчера_КовиВак!C:BN, 20, FALSE)</f>
        <v>#N/A</v>
      </c>
      <c r="AV571" s="53" t="e">
        <f>AC571-AD571-VLOOKUP(C571, Вчера_КовиВак!C:BN, 22, FALSE)</f>
        <v>#N/A</v>
      </c>
      <c r="AW571" s="53" t="e">
        <f>VLOOKUP(C571, Вчера_КовиВак!C:BN, 25, FALSE)+F571*2-Z571-AB571-AD571-AG571</f>
        <v>#N/A</v>
      </c>
      <c r="AX571" s="53" t="e">
        <f>AE571-VLOOKUP(C571,Вчера_КовиВак!C:BN, 24, FALSE)</f>
        <v>#N/A</v>
      </c>
    </row>
    <row r="572" spans="1:50" ht="50.1" customHeight="1" x14ac:dyDescent="0.25">
      <c r="A572" s="42"/>
      <c r="B572" s="42"/>
      <c r="C572" s="42"/>
      <c r="D572" s="43"/>
      <c r="E572" s="44"/>
      <c r="F572" s="39"/>
      <c r="G572" s="44"/>
      <c r="H572" s="39"/>
      <c r="I572" s="44"/>
      <c r="J572" s="39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7">
        <f t="shared" si="9"/>
        <v>0</v>
      </c>
      <c r="AJ572" s="53" t="str">
        <f>IF(ISNA(VLOOKUP(C572,Вчера_КовиВак!C:C, 1, FALSE)),"ошибка",0)</f>
        <v>ошибка</v>
      </c>
      <c r="AK572" s="55"/>
      <c r="AL572" s="53" t="e">
        <f>E572-F572-VLOOKUP(C572, Вчера_КовиВак!C:BN, 2, FALSE)</f>
        <v>#N/A</v>
      </c>
      <c r="AM572" s="53" t="e">
        <f>K572-L572-VLOOKUP(C572, Вчера_КовиВак!C:BN, 4, FALSE)</f>
        <v>#N/A</v>
      </c>
      <c r="AN572" s="53" t="e">
        <f>M572-N572-VLOOKUP(C572, Вчера_КовиВак!C:BN, 6, FALSE)</f>
        <v>#N/A</v>
      </c>
      <c r="AO572" s="53" t="e">
        <f>O572-P572-VLOOKUP(C572, Вчера_КовиВак!C:BN, 8, FALSE)</f>
        <v>#N/A</v>
      </c>
      <c r="AP572" s="53" t="e">
        <f>Q572-R572-VLOOKUP(C572, Вчера_КовиВак!C:BN, 10, FALSE)</f>
        <v>#N/A</v>
      </c>
      <c r="AQ572" s="53" t="e">
        <f>S572-T572-VLOOKUP(C572, Вчера_КовиВак!C:BN, 12, FALSE)</f>
        <v>#N/A</v>
      </c>
      <c r="AR572" s="53" t="e">
        <f>U572-V572-VLOOKUP(C572, Вчера_КовиВак!C:BN, 14, FALSE)</f>
        <v>#N/A</v>
      </c>
      <c r="AS572" s="53" t="e">
        <f>W572-X572-VLOOKUP(C572, Вчера_КовиВак!C:BN, 16, FALSE)</f>
        <v>#N/A</v>
      </c>
      <c r="AT572" s="53" t="e">
        <f>Y572-Z572-VLOOKUP(C572, Вчера_КовиВак!C:BN, 18, FALSE)</f>
        <v>#N/A</v>
      </c>
      <c r="AU572" s="53" t="e">
        <f>AA572-AB572-VLOOKUP(C572, Вчера_КовиВак!C:BN, 20, FALSE)</f>
        <v>#N/A</v>
      </c>
      <c r="AV572" s="53" t="e">
        <f>AC572-AD572-VLOOKUP(C572, Вчера_КовиВак!C:BN, 22, FALSE)</f>
        <v>#N/A</v>
      </c>
      <c r="AW572" s="53" t="e">
        <f>VLOOKUP(C572, Вчера_КовиВак!C:BN, 25, FALSE)+F572*2-Z572-AB572-AD572-AG572</f>
        <v>#N/A</v>
      </c>
      <c r="AX572" s="53" t="e">
        <f>AE572-VLOOKUP(C572,Вчера_КовиВак!C:BN, 24, FALSE)</f>
        <v>#N/A</v>
      </c>
    </row>
    <row r="573" spans="1:50" ht="50.1" customHeight="1" x14ac:dyDescent="0.25">
      <c r="A573" s="42"/>
      <c r="B573" s="42"/>
      <c r="C573" s="42"/>
      <c r="D573" s="43"/>
      <c r="E573" s="44"/>
      <c r="F573" s="39"/>
      <c r="G573" s="44"/>
      <c r="H573" s="39"/>
      <c r="I573" s="44"/>
      <c r="J573" s="39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7">
        <f t="shared" si="9"/>
        <v>0</v>
      </c>
      <c r="AJ573" s="53" t="str">
        <f>IF(ISNA(VLOOKUP(C573,Вчера_КовиВак!C:C, 1, FALSE)),"ошибка",0)</f>
        <v>ошибка</v>
      </c>
      <c r="AK573" s="55"/>
      <c r="AL573" s="53" t="e">
        <f>E573-F573-VLOOKUP(C573, Вчера_КовиВак!C:BN, 2, FALSE)</f>
        <v>#N/A</v>
      </c>
      <c r="AM573" s="53" t="e">
        <f>K573-L573-VLOOKUP(C573, Вчера_КовиВак!C:BN, 4, FALSE)</f>
        <v>#N/A</v>
      </c>
      <c r="AN573" s="53" t="e">
        <f>M573-N573-VLOOKUP(C573, Вчера_КовиВак!C:BN, 6, FALSE)</f>
        <v>#N/A</v>
      </c>
      <c r="AO573" s="53" t="e">
        <f>O573-P573-VLOOKUP(C573, Вчера_КовиВак!C:BN, 8, FALSE)</f>
        <v>#N/A</v>
      </c>
      <c r="AP573" s="53" t="e">
        <f>Q573-R573-VLOOKUP(C573, Вчера_КовиВак!C:BN, 10, FALSE)</f>
        <v>#N/A</v>
      </c>
      <c r="AQ573" s="53" t="e">
        <f>S573-T573-VLOOKUP(C573, Вчера_КовиВак!C:BN, 12, FALSE)</f>
        <v>#N/A</v>
      </c>
      <c r="AR573" s="53" t="e">
        <f>U573-V573-VLOOKUP(C573, Вчера_КовиВак!C:BN, 14, FALSE)</f>
        <v>#N/A</v>
      </c>
      <c r="AS573" s="53" t="e">
        <f>W573-X573-VLOOKUP(C573, Вчера_КовиВак!C:BN, 16, FALSE)</f>
        <v>#N/A</v>
      </c>
      <c r="AT573" s="53" t="e">
        <f>Y573-Z573-VLOOKUP(C573, Вчера_КовиВак!C:BN, 18, FALSE)</f>
        <v>#N/A</v>
      </c>
      <c r="AU573" s="53" t="e">
        <f>AA573-AB573-VLOOKUP(C573, Вчера_КовиВак!C:BN, 20, FALSE)</f>
        <v>#N/A</v>
      </c>
      <c r="AV573" s="53" t="e">
        <f>AC573-AD573-VLOOKUP(C573, Вчера_КовиВак!C:BN, 22, FALSE)</f>
        <v>#N/A</v>
      </c>
      <c r="AW573" s="53" t="e">
        <f>VLOOKUP(C573, Вчера_КовиВак!C:BN, 25, FALSE)+F573*2-Z573-AB573-AD573-AG573</f>
        <v>#N/A</v>
      </c>
      <c r="AX573" s="53" t="e">
        <f>AE573-VLOOKUP(C573,Вчера_КовиВак!C:BN, 24, FALSE)</f>
        <v>#N/A</v>
      </c>
    </row>
    <row r="574" spans="1:50" ht="50.1" customHeight="1" x14ac:dyDescent="0.25">
      <c r="A574" s="42"/>
      <c r="B574" s="42"/>
      <c r="C574" s="42"/>
      <c r="D574" s="43"/>
      <c r="E574" s="44"/>
      <c r="F574" s="39"/>
      <c r="G574" s="44"/>
      <c r="H574" s="39"/>
      <c r="I574" s="44"/>
      <c r="J574" s="39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7">
        <f t="shared" si="9"/>
        <v>0</v>
      </c>
      <c r="AJ574" s="53" t="str">
        <f>IF(ISNA(VLOOKUP(C574,Вчера_КовиВак!C:C, 1, FALSE)),"ошибка",0)</f>
        <v>ошибка</v>
      </c>
      <c r="AK574" s="55"/>
      <c r="AL574" s="53" t="e">
        <f>E574-F574-VLOOKUP(C574, Вчера_КовиВак!C:BN, 2, FALSE)</f>
        <v>#N/A</v>
      </c>
      <c r="AM574" s="53" t="e">
        <f>K574-L574-VLOOKUP(C574, Вчера_КовиВак!C:BN, 4, FALSE)</f>
        <v>#N/A</v>
      </c>
      <c r="AN574" s="53" t="e">
        <f>M574-N574-VLOOKUP(C574, Вчера_КовиВак!C:BN, 6, FALSE)</f>
        <v>#N/A</v>
      </c>
      <c r="AO574" s="53" t="e">
        <f>O574-P574-VLOOKUP(C574, Вчера_КовиВак!C:BN, 8, FALSE)</f>
        <v>#N/A</v>
      </c>
      <c r="AP574" s="53" t="e">
        <f>Q574-R574-VLOOKUP(C574, Вчера_КовиВак!C:BN, 10, FALSE)</f>
        <v>#N/A</v>
      </c>
      <c r="AQ574" s="53" t="e">
        <f>S574-T574-VLOOKUP(C574, Вчера_КовиВак!C:BN, 12, FALSE)</f>
        <v>#N/A</v>
      </c>
      <c r="AR574" s="53" t="e">
        <f>U574-V574-VLOOKUP(C574, Вчера_КовиВак!C:BN, 14, FALSE)</f>
        <v>#N/A</v>
      </c>
      <c r="AS574" s="53" t="e">
        <f>W574-X574-VLOOKUP(C574, Вчера_КовиВак!C:BN, 16, FALSE)</f>
        <v>#N/A</v>
      </c>
      <c r="AT574" s="53" t="e">
        <f>Y574-Z574-VLOOKUP(C574, Вчера_КовиВак!C:BN, 18, FALSE)</f>
        <v>#N/A</v>
      </c>
      <c r="AU574" s="53" t="e">
        <f>AA574-AB574-VLOOKUP(C574, Вчера_КовиВак!C:BN, 20, FALSE)</f>
        <v>#N/A</v>
      </c>
      <c r="AV574" s="53" t="e">
        <f>AC574-AD574-VLOOKUP(C574, Вчера_КовиВак!C:BN, 22, FALSE)</f>
        <v>#N/A</v>
      </c>
      <c r="AW574" s="53" t="e">
        <f>VLOOKUP(C574, Вчера_КовиВак!C:BN, 25, FALSE)+F574*2-Z574-AB574-AD574-AG574</f>
        <v>#N/A</v>
      </c>
      <c r="AX574" s="53" t="e">
        <f>AE574-VLOOKUP(C574,Вчера_КовиВак!C:BN, 24, FALSE)</f>
        <v>#N/A</v>
      </c>
    </row>
    <row r="575" spans="1:50" ht="50.1" customHeight="1" x14ac:dyDescent="0.25">
      <c r="A575" s="42"/>
      <c r="B575" s="42"/>
      <c r="C575" s="42"/>
      <c r="D575" s="43"/>
      <c r="E575" s="44"/>
      <c r="F575" s="39"/>
      <c r="G575" s="44"/>
      <c r="H575" s="39"/>
      <c r="I575" s="44"/>
      <c r="J575" s="39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7">
        <f t="shared" si="9"/>
        <v>0</v>
      </c>
      <c r="AJ575" s="53" t="str">
        <f>IF(ISNA(VLOOKUP(C575,Вчера_КовиВак!C:C, 1, FALSE)),"ошибка",0)</f>
        <v>ошибка</v>
      </c>
      <c r="AK575" s="55"/>
      <c r="AL575" s="53" t="e">
        <f>E575-F575-VLOOKUP(C575, Вчера_КовиВак!C:BN, 2, FALSE)</f>
        <v>#N/A</v>
      </c>
      <c r="AM575" s="53" t="e">
        <f>K575-L575-VLOOKUP(C575, Вчера_КовиВак!C:BN, 4, FALSE)</f>
        <v>#N/A</v>
      </c>
      <c r="AN575" s="53" t="e">
        <f>M575-N575-VLOOKUP(C575, Вчера_КовиВак!C:BN, 6, FALSE)</f>
        <v>#N/A</v>
      </c>
      <c r="AO575" s="53" t="e">
        <f>O575-P575-VLOOKUP(C575, Вчера_КовиВак!C:BN, 8, FALSE)</f>
        <v>#N/A</v>
      </c>
      <c r="AP575" s="53" t="e">
        <f>Q575-R575-VLOOKUP(C575, Вчера_КовиВак!C:BN, 10, FALSE)</f>
        <v>#N/A</v>
      </c>
      <c r="AQ575" s="53" t="e">
        <f>S575-T575-VLOOKUP(C575, Вчера_КовиВак!C:BN, 12, FALSE)</f>
        <v>#N/A</v>
      </c>
      <c r="AR575" s="53" t="e">
        <f>U575-V575-VLOOKUP(C575, Вчера_КовиВак!C:BN, 14, FALSE)</f>
        <v>#N/A</v>
      </c>
      <c r="AS575" s="53" t="e">
        <f>W575-X575-VLOOKUP(C575, Вчера_КовиВак!C:BN, 16, FALSE)</f>
        <v>#N/A</v>
      </c>
      <c r="AT575" s="53" t="e">
        <f>Y575-Z575-VLOOKUP(C575, Вчера_КовиВак!C:BN, 18, FALSE)</f>
        <v>#N/A</v>
      </c>
      <c r="AU575" s="53" t="e">
        <f>AA575-AB575-VLOOKUP(C575, Вчера_КовиВак!C:BN, 20, FALSE)</f>
        <v>#N/A</v>
      </c>
      <c r="AV575" s="53" t="e">
        <f>AC575-AD575-VLOOKUP(C575, Вчера_КовиВак!C:BN, 22, FALSE)</f>
        <v>#N/A</v>
      </c>
      <c r="AW575" s="53" t="e">
        <f>VLOOKUP(C575, Вчера_КовиВак!C:BN, 25, FALSE)+F575*2-Z575-AB575-AD575-AG575</f>
        <v>#N/A</v>
      </c>
      <c r="AX575" s="53" t="e">
        <f>AE575-VLOOKUP(C575,Вчера_КовиВак!C:BN, 24, FALSE)</f>
        <v>#N/A</v>
      </c>
    </row>
    <row r="576" spans="1:50" ht="50.1" customHeight="1" x14ac:dyDescent="0.25">
      <c r="A576" s="42"/>
      <c r="B576" s="42"/>
      <c r="C576" s="42"/>
      <c r="D576" s="43"/>
      <c r="E576" s="44"/>
      <c r="F576" s="39"/>
      <c r="G576" s="44"/>
      <c r="H576" s="39"/>
      <c r="I576" s="44"/>
      <c r="J576" s="39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7">
        <f t="shared" si="9"/>
        <v>0</v>
      </c>
      <c r="AJ576" s="53" t="str">
        <f>IF(ISNA(VLOOKUP(C576,Вчера_КовиВак!C:C, 1, FALSE)),"ошибка",0)</f>
        <v>ошибка</v>
      </c>
      <c r="AK576" s="55"/>
      <c r="AL576" s="53" t="e">
        <f>E576-F576-VLOOKUP(C576, Вчера_КовиВак!C:BN, 2, FALSE)</f>
        <v>#N/A</v>
      </c>
      <c r="AM576" s="53" t="e">
        <f>K576-L576-VLOOKUP(C576, Вчера_КовиВак!C:BN, 4, FALSE)</f>
        <v>#N/A</v>
      </c>
      <c r="AN576" s="53" t="e">
        <f>M576-N576-VLOOKUP(C576, Вчера_КовиВак!C:BN, 6, FALSE)</f>
        <v>#N/A</v>
      </c>
      <c r="AO576" s="53" t="e">
        <f>O576-P576-VLOOKUP(C576, Вчера_КовиВак!C:BN, 8, FALSE)</f>
        <v>#N/A</v>
      </c>
      <c r="AP576" s="53" t="e">
        <f>Q576-R576-VLOOKUP(C576, Вчера_КовиВак!C:BN, 10, FALSE)</f>
        <v>#N/A</v>
      </c>
      <c r="AQ576" s="53" t="e">
        <f>S576-T576-VLOOKUP(C576, Вчера_КовиВак!C:BN, 12, FALSE)</f>
        <v>#N/A</v>
      </c>
      <c r="AR576" s="53" t="e">
        <f>U576-V576-VLOOKUP(C576, Вчера_КовиВак!C:BN, 14, FALSE)</f>
        <v>#N/A</v>
      </c>
      <c r="AS576" s="53" t="e">
        <f>W576-X576-VLOOKUP(C576, Вчера_КовиВак!C:BN, 16, FALSE)</f>
        <v>#N/A</v>
      </c>
      <c r="AT576" s="53" t="e">
        <f>Y576-Z576-VLOOKUP(C576, Вчера_КовиВак!C:BN, 18, FALSE)</f>
        <v>#N/A</v>
      </c>
      <c r="AU576" s="53" t="e">
        <f>AA576-AB576-VLOOKUP(C576, Вчера_КовиВак!C:BN, 20, FALSE)</f>
        <v>#N/A</v>
      </c>
      <c r="AV576" s="53" t="e">
        <f>AC576-AD576-VLOOKUP(C576, Вчера_КовиВак!C:BN, 22, FALSE)</f>
        <v>#N/A</v>
      </c>
      <c r="AW576" s="53" t="e">
        <f>VLOOKUP(C576, Вчера_КовиВак!C:BN, 25, FALSE)+F576*2-Z576-AB576-AD576-AG576</f>
        <v>#N/A</v>
      </c>
      <c r="AX576" s="53" t="e">
        <f>AE576-VLOOKUP(C576,Вчера_КовиВак!C:BN, 24, FALSE)</f>
        <v>#N/A</v>
      </c>
    </row>
    <row r="577" spans="1:50" ht="50.1" customHeight="1" x14ac:dyDescent="0.25">
      <c r="A577" s="42"/>
      <c r="B577" s="42"/>
      <c r="C577" s="42"/>
      <c r="D577" s="43"/>
      <c r="E577" s="44"/>
      <c r="F577" s="39"/>
      <c r="G577" s="44"/>
      <c r="H577" s="39"/>
      <c r="I577" s="44"/>
      <c r="J577" s="39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7">
        <f t="shared" si="9"/>
        <v>0</v>
      </c>
      <c r="AJ577" s="53" t="str">
        <f>IF(ISNA(VLOOKUP(C577,Вчера_КовиВак!C:C, 1, FALSE)),"ошибка",0)</f>
        <v>ошибка</v>
      </c>
      <c r="AK577" s="55"/>
      <c r="AL577" s="53" t="e">
        <f>E577-F577-VLOOKUP(C577, Вчера_КовиВак!C:BN, 2, FALSE)</f>
        <v>#N/A</v>
      </c>
      <c r="AM577" s="53" t="e">
        <f>K577-L577-VLOOKUP(C577, Вчера_КовиВак!C:BN, 4, FALSE)</f>
        <v>#N/A</v>
      </c>
      <c r="AN577" s="53" t="e">
        <f>M577-N577-VLOOKUP(C577, Вчера_КовиВак!C:BN, 6, FALSE)</f>
        <v>#N/A</v>
      </c>
      <c r="AO577" s="53" t="e">
        <f>O577-P577-VLOOKUP(C577, Вчера_КовиВак!C:BN, 8, FALSE)</f>
        <v>#N/A</v>
      </c>
      <c r="AP577" s="53" t="e">
        <f>Q577-R577-VLOOKUP(C577, Вчера_КовиВак!C:BN, 10, FALSE)</f>
        <v>#N/A</v>
      </c>
      <c r="AQ577" s="53" t="e">
        <f>S577-T577-VLOOKUP(C577, Вчера_КовиВак!C:BN, 12, FALSE)</f>
        <v>#N/A</v>
      </c>
      <c r="AR577" s="53" t="e">
        <f>U577-V577-VLOOKUP(C577, Вчера_КовиВак!C:BN, 14, FALSE)</f>
        <v>#N/A</v>
      </c>
      <c r="AS577" s="53" t="e">
        <f>W577-X577-VLOOKUP(C577, Вчера_КовиВак!C:BN, 16, FALSE)</f>
        <v>#N/A</v>
      </c>
      <c r="AT577" s="53" t="e">
        <f>Y577-Z577-VLOOKUP(C577, Вчера_КовиВак!C:BN, 18, FALSE)</f>
        <v>#N/A</v>
      </c>
      <c r="AU577" s="53" t="e">
        <f>AA577-AB577-VLOOKUP(C577, Вчера_КовиВак!C:BN, 20, FALSE)</f>
        <v>#N/A</v>
      </c>
      <c r="AV577" s="53" t="e">
        <f>AC577-AD577-VLOOKUP(C577, Вчера_КовиВак!C:BN, 22, FALSE)</f>
        <v>#N/A</v>
      </c>
      <c r="AW577" s="53" t="e">
        <f>VLOOKUP(C577, Вчера_КовиВак!C:BN, 25, FALSE)+F577*2-Z577-AB577-AD577-AG577</f>
        <v>#N/A</v>
      </c>
      <c r="AX577" s="53" t="e">
        <f>AE577-VLOOKUP(C577,Вчера_КовиВак!C:BN, 24, FALSE)</f>
        <v>#N/A</v>
      </c>
    </row>
    <row r="578" spans="1:50" ht="50.1" customHeight="1" x14ac:dyDescent="0.25">
      <c r="A578" s="42"/>
      <c r="B578" s="42"/>
      <c r="C578" s="42"/>
      <c r="D578" s="43"/>
      <c r="E578" s="44"/>
      <c r="F578" s="39"/>
      <c r="G578" s="44"/>
      <c r="H578" s="39"/>
      <c r="I578" s="44"/>
      <c r="J578" s="39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7">
        <f t="shared" si="9"/>
        <v>0</v>
      </c>
      <c r="AJ578" s="53" t="str">
        <f>IF(ISNA(VLOOKUP(C578,Вчера_КовиВак!C:C, 1, FALSE)),"ошибка",0)</f>
        <v>ошибка</v>
      </c>
      <c r="AK578" s="55"/>
      <c r="AL578" s="53" t="e">
        <f>E578-F578-VLOOKUP(C578, Вчера_КовиВак!C:BN, 2, FALSE)</f>
        <v>#N/A</v>
      </c>
      <c r="AM578" s="53" t="e">
        <f>K578-L578-VLOOKUP(C578, Вчера_КовиВак!C:BN, 4, FALSE)</f>
        <v>#N/A</v>
      </c>
      <c r="AN578" s="53" t="e">
        <f>M578-N578-VLOOKUP(C578, Вчера_КовиВак!C:BN, 6, FALSE)</f>
        <v>#N/A</v>
      </c>
      <c r="AO578" s="53" t="e">
        <f>O578-P578-VLOOKUP(C578, Вчера_КовиВак!C:BN, 8, FALSE)</f>
        <v>#N/A</v>
      </c>
      <c r="AP578" s="53" t="e">
        <f>Q578-R578-VLOOKUP(C578, Вчера_КовиВак!C:BN, 10, FALSE)</f>
        <v>#N/A</v>
      </c>
      <c r="AQ578" s="53" t="e">
        <f>S578-T578-VLOOKUP(C578, Вчера_КовиВак!C:BN, 12, FALSE)</f>
        <v>#N/A</v>
      </c>
      <c r="AR578" s="53" t="e">
        <f>U578-V578-VLOOKUP(C578, Вчера_КовиВак!C:BN, 14, FALSE)</f>
        <v>#N/A</v>
      </c>
      <c r="AS578" s="53" t="e">
        <f>W578-X578-VLOOKUP(C578, Вчера_КовиВак!C:BN, 16, FALSE)</f>
        <v>#N/A</v>
      </c>
      <c r="AT578" s="53" t="e">
        <f>Y578-Z578-VLOOKUP(C578, Вчера_КовиВак!C:BN, 18, FALSE)</f>
        <v>#N/A</v>
      </c>
      <c r="AU578" s="53" t="e">
        <f>AA578-AB578-VLOOKUP(C578, Вчера_КовиВак!C:BN, 20, FALSE)</f>
        <v>#N/A</v>
      </c>
      <c r="AV578" s="53" t="e">
        <f>AC578-AD578-VLOOKUP(C578, Вчера_КовиВак!C:BN, 22, FALSE)</f>
        <v>#N/A</v>
      </c>
      <c r="AW578" s="53" t="e">
        <f>VLOOKUP(C578, Вчера_КовиВак!C:BN, 25, FALSE)+F578*2-Z578-AB578-AD578-AG578</f>
        <v>#N/A</v>
      </c>
      <c r="AX578" s="53" t="e">
        <f>AE578-VLOOKUP(C578,Вчера_КовиВак!C:BN, 24, FALSE)</f>
        <v>#N/A</v>
      </c>
    </row>
    <row r="579" spans="1:50" ht="50.1" customHeight="1" x14ac:dyDescent="0.25">
      <c r="A579" s="42"/>
      <c r="B579" s="42"/>
      <c r="C579" s="42"/>
      <c r="D579" s="43"/>
      <c r="E579" s="44"/>
      <c r="F579" s="39"/>
      <c r="G579" s="44"/>
      <c r="H579" s="39"/>
      <c r="I579" s="44"/>
      <c r="J579" s="39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7">
        <f t="shared" si="9"/>
        <v>0</v>
      </c>
      <c r="AJ579" s="53" t="str">
        <f>IF(ISNA(VLOOKUP(C579,Вчера_КовиВак!C:C, 1, FALSE)),"ошибка",0)</f>
        <v>ошибка</v>
      </c>
      <c r="AK579" s="55"/>
      <c r="AL579" s="53" t="e">
        <f>E579-F579-VLOOKUP(C579, Вчера_КовиВак!C:BN, 2, FALSE)</f>
        <v>#N/A</v>
      </c>
      <c r="AM579" s="53" t="e">
        <f>K579-L579-VLOOKUP(C579, Вчера_КовиВак!C:BN, 4, FALSE)</f>
        <v>#N/A</v>
      </c>
      <c r="AN579" s="53" t="e">
        <f>M579-N579-VLOOKUP(C579, Вчера_КовиВак!C:BN, 6, FALSE)</f>
        <v>#N/A</v>
      </c>
      <c r="AO579" s="53" t="e">
        <f>O579-P579-VLOOKUP(C579, Вчера_КовиВак!C:BN, 8, FALSE)</f>
        <v>#N/A</v>
      </c>
      <c r="AP579" s="53" t="e">
        <f>Q579-R579-VLOOKUP(C579, Вчера_КовиВак!C:BN, 10, FALSE)</f>
        <v>#N/A</v>
      </c>
      <c r="AQ579" s="53" t="e">
        <f>S579-T579-VLOOKUP(C579, Вчера_КовиВак!C:BN, 12, FALSE)</f>
        <v>#N/A</v>
      </c>
      <c r="AR579" s="53" t="e">
        <f>U579-V579-VLOOKUP(C579, Вчера_КовиВак!C:BN, 14, FALSE)</f>
        <v>#N/A</v>
      </c>
      <c r="AS579" s="53" t="e">
        <f>W579-X579-VLOOKUP(C579, Вчера_КовиВак!C:BN, 16, FALSE)</f>
        <v>#N/A</v>
      </c>
      <c r="AT579" s="53" t="e">
        <f>Y579-Z579-VLOOKUP(C579, Вчера_КовиВак!C:BN, 18, FALSE)</f>
        <v>#N/A</v>
      </c>
      <c r="AU579" s="53" t="e">
        <f>AA579-AB579-VLOOKUP(C579, Вчера_КовиВак!C:BN, 20, FALSE)</f>
        <v>#N/A</v>
      </c>
      <c r="AV579" s="53" t="e">
        <f>AC579-AD579-VLOOKUP(C579, Вчера_КовиВак!C:BN, 22, FALSE)</f>
        <v>#N/A</v>
      </c>
      <c r="AW579" s="53" t="e">
        <f>VLOOKUP(C579, Вчера_КовиВак!C:BN, 25, FALSE)+F579*2-Z579-AB579-AD579-AG579</f>
        <v>#N/A</v>
      </c>
      <c r="AX579" s="53" t="e">
        <f>AE579-VLOOKUP(C579,Вчера_КовиВак!C:BN, 24, FALSE)</f>
        <v>#N/A</v>
      </c>
    </row>
    <row r="580" spans="1:50" ht="50.1" customHeight="1" x14ac:dyDescent="0.25">
      <c r="A580" s="42"/>
      <c r="B580" s="42"/>
      <c r="C580" s="42"/>
      <c r="D580" s="43"/>
      <c r="E580" s="44"/>
      <c r="F580" s="39"/>
      <c r="G580" s="44"/>
      <c r="H580" s="39"/>
      <c r="I580" s="44"/>
      <c r="J580" s="39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7">
        <f t="shared" ref="AI580:AI643" si="10">E580*2-Y580-AA580-AC580</f>
        <v>0</v>
      </c>
      <c r="AJ580" s="53" t="str">
        <f>IF(ISNA(VLOOKUP(C580,Вчера_КовиВак!C:C, 1, FALSE)),"ошибка",0)</f>
        <v>ошибка</v>
      </c>
      <c r="AK580" s="55"/>
      <c r="AL580" s="53" t="e">
        <f>E580-F580-VLOOKUP(C580, Вчера_КовиВак!C:BN, 2, FALSE)</f>
        <v>#N/A</v>
      </c>
      <c r="AM580" s="53" t="e">
        <f>K580-L580-VLOOKUP(C580, Вчера_КовиВак!C:BN, 4, FALSE)</f>
        <v>#N/A</v>
      </c>
      <c r="AN580" s="53" t="e">
        <f>M580-N580-VLOOKUP(C580, Вчера_КовиВак!C:BN, 6, FALSE)</f>
        <v>#N/A</v>
      </c>
      <c r="AO580" s="53" t="e">
        <f>O580-P580-VLOOKUP(C580, Вчера_КовиВак!C:BN, 8, FALSE)</f>
        <v>#N/A</v>
      </c>
      <c r="AP580" s="53" t="e">
        <f>Q580-R580-VLOOKUP(C580, Вчера_КовиВак!C:BN, 10, FALSE)</f>
        <v>#N/A</v>
      </c>
      <c r="AQ580" s="53" t="e">
        <f>S580-T580-VLOOKUP(C580, Вчера_КовиВак!C:BN, 12, FALSE)</f>
        <v>#N/A</v>
      </c>
      <c r="AR580" s="53" t="e">
        <f>U580-V580-VLOOKUP(C580, Вчера_КовиВак!C:BN, 14, FALSE)</f>
        <v>#N/A</v>
      </c>
      <c r="AS580" s="53" t="e">
        <f>W580-X580-VLOOKUP(C580, Вчера_КовиВак!C:BN, 16, FALSE)</f>
        <v>#N/A</v>
      </c>
      <c r="AT580" s="53" t="e">
        <f>Y580-Z580-VLOOKUP(C580, Вчера_КовиВак!C:BN, 18, FALSE)</f>
        <v>#N/A</v>
      </c>
      <c r="AU580" s="53" t="e">
        <f>AA580-AB580-VLOOKUP(C580, Вчера_КовиВак!C:BN, 20, FALSE)</f>
        <v>#N/A</v>
      </c>
      <c r="AV580" s="53" t="e">
        <f>AC580-AD580-VLOOKUP(C580, Вчера_КовиВак!C:BN, 22, FALSE)</f>
        <v>#N/A</v>
      </c>
      <c r="AW580" s="53" t="e">
        <f>VLOOKUP(C580, Вчера_КовиВак!C:BN, 25, FALSE)+F580*2-Z580-AB580-AD580-AG580</f>
        <v>#N/A</v>
      </c>
      <c r="AX580" s="53" t="e">
        <f>AE580-VLOOKUP(C580,Вчера_КовиВак!C:BN, 24, FALSE)</f>
        <v>#N/A</v>
      </c>
    </row>
    <row r="581" spans="1:50" ht="50.1" customHeight="1" x14ac:dyDescent="0.25">
      <c r="A581" s="42"/>
      <c r="B581" s="42"/>
      <c r="C581" s="42"/>
      <c r="D581" s="43"/>
      <c r="E581" s="44"/>
      <c r="F581" s="39"/>
      <c r="G581" s="44"/>
      <c r="H581" s="39"/>
      <c r="I581" s="44"/>
      <c r="J581" s="39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7">
        <f t="shared" si="10"/>
        <v>0</v>
      </c>
      <c r="AJ581" s="53" t="str">
        <f>IF(ISNA(VLOOKUP(C581,Вчера_КовиВак!C:C, 1, FALSE)),"ошибка",0)</f>
        <v>ошибка</v>
      </c>
      <c r="AK581" s="55"/>
      <c r="AL581" s="53" t="e">
        <f>E581-F581-VLOOKUP(C581, Вчера_КовиВак!C:BN, 2, FALSE)</f>
        <v>#N/A</v>
      </c>
      <c r="AM581" s="53" t="e">
        <f>K581-L581-VLOOKUP(C581, Вчера_КовиВак!C:BN, 4, FALSE)</f>
        <v>#N/A</v>
      </c>
      <c r="AN581" s="53" t="e">
        <f>M581-N581-VLOOKUP(C581, Вчера_КовиВак!C:BN, 6, FALSE)</f>
        <v>#N/A</v>
      </c>
      <c r="AO581" s="53" t="e">
        <f>O581-P581-VLOOKUP(C581, Вчера_КовиВак!C:BN, 8, FALSE)</f>
        <v>#N/A</v>
      </c>
      <c r="AP581" s="53" t="e">
        <f>Q581-R581-VLOOKUP(C581, Вчера_КовиВак!C:BN, 10, FALSE)</f>
        <v>#N/A</v>
      </c>
      <c r="AQ581" s="53" t="e">
        <f>S581-T581-VLOOKUP(C581, Вчера_КовиВак!C:BN, 12, FALSE)</f>
        <v>#N/A</v>
      </c>
      <c r="AR581" s="53" t="e">
        <f>U581-V581-VLOOKUP(C581, Вчера_КовиВак!C:BN, 14, FALSE)</f>
        <v>#N/A</v>
      </c>
      <c r="AS581" s="53" t="e">
        <f>W581-X581-VLOOKUP(C581, Вчера_КовиВак!C:BN, 16, FALSE)</f>
        <v>#N/A</v>
      </c>
      <c r="AT581" s="53" t="e">
        <f>Y581-Z581-VLOOKUP(C581, Вчера_КовиВак!C:BN, 18, FALSE)</f>
        <v>#N/A</v>
      </c>
      <c r="AU581" s="53" t="e">
        <f>AA581-AB581-VLOOKUP(C581, Вчера_КовиВак!C:BN, 20, FALSE)</f>
        <v>#N/A</v>
      </c>
      <c r="AV581" s="53" t="e">
        <f>AC581-AD581-VLOOKUP(C581, Вчера_КовиВак!C:BN, 22, FALSE)</f>
        <v>#N/A</v>
      </c>
      <c r="AW581" s="53" t="e">
        <f>VLOOKUP(C581, Вчера_КовиВак!C:BN, 25, FALSE)+F581*2-Z581-AB581-AD581-AG581</f>
        <v>#N/A</v>
      </c>
      <c r="AX581" s="53" t="e">
        <f>AE581-VLOOKUP(C581,Вчера_КовиВак!C:BN, 24, FALSE)</f>
        <v>#N/A</v>
      </c>
    </row>
    <row r="582" spans="1:50" ht="50.1" customHeight="1" x14ac:dyDescent="0.25">
      <c r="A582" s="42"/>
      <c r="B582" s="42"/>
      <c r="C582" s="42"/>
      <c r="D582" s="43"/>
      <c r="E582" s="44"/>
      <c r="F582" s="39"/>
      <c r="G582" s="44"/>
      <c r="H582" s="39"/>
      <c r="I582" s="44"/>
      <c r="J582" s="39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7">
        <f t="shared" si="10"/>
        <v>0</v>
      </c>
      <c r="AJ582" s="53" t="str">
        <f>IF(ISNA(VLOOKUP(C582,Вчера_КовиВак!C:C, 1, FALSE)),"ошибка",0)</f>
        <v>ошибка</v>
      </c>
      <c r="AK582" s="55"/>
      <c r="AL582" s="53" t="e">
        <f>E582-F582-VLOOKUP(C582, Вчера_КовиВак!C:BN, 2, FALSE)</f>
        <v>#N/A</v>
      </c>
      <c r="AM582" s="53" t="e">
        <f>K582-L582-VLOOKUP(C582, Вчера_КовиВак!C:BN, 4, FALSE)</f>
        <v>#N/A</v>
      </c>
      <c r="AN582" s="53" t="e">
        <f>M582-N582-VLOOKUP(C582, Вчера_КовиВак!C:BN, 6, FALSE)</f>
        <v>#N/A</v>
      </c>
      <c r="AO582" s="53" t="e">
        <f>O582-P582-VLOOKUP(C582, Вчера_КовиВак!C:BN, 8, FALSE)</f>
        <v>#N/A</v>
      </c>
      <c r="AP582" s="53" t="e">
        <f>Q582-R582-VLOOKUP(C582, Вчера_КовиВак!C:BN, 10, FALSE)</f>
        <v>#N/A</v>
      </c>
      <c r="AQ582" s="53" t="e">
        <f>S582-T582-VLOOKUP(C582, Вчера_КовиВак!C:BN, 12, FALSE)</f>
        <v>#N/A</v>
      </c>
      <c r="AR582" s="53" t="e">
        <f>U582-V582-VLOOKUP(C582, Вчера_КовиВак!C:BN, 14, FALSE)</f>
        <v>#N/A</v>
      </c>
      <c r="AS582" s="53" t="e">
        <f>W582-X582-VLOOKUP(C582, Вчера_КовиВак!C:BN, 16, FALSE)</f>
        <v>#N/A</v>
      </c>
      <c r="AT582" s="53" t="e">
        <f>Y582-Z582-VLOOKUP(C582, Вчера_КовиВак!C:BN, 18, FALSE)</f>
        <v>#N/A</v>
      </c>
      <c r="AU582" s="53" t="e">
        <f>AA582-AB582-VLOOKUP(C582, Вчера_КовиВак!C:BN, 20, FALSE)</f>
        <v>#N/A</v>
      </c>
      <c r="AV582" s="53" t="e">
        <f>AC582-AD582-VLOOKUP(C582, Вчера_КовиВак!C:BN, 22, FALSE)</f>
        <v>#N/A</v>
      </c>
      <c r="AW582" s="53" t="e">
        <f>VLOOKUP(C582, Вчера_КовиВак!C:BN, 25, FALSE)+F582*2-Z582-AB582-AD582-AG582</f>
        <v>#N/A</v>
      </c>
      <c r="AX582" s="53" t="e">
        <f>AE582-VLOOKUP(C582,Вчера_КовиВак!C:BN, 24, FALSE)</f>
        <v>#N/A</v>
      </c>
    </row>
    <row r="583" spans="1:50" ht="50.1" customHeight="1" x14ac:dyDescent="0.25">
      <c r="A583" s="42"/>
      <c r="B583" s="42"/>
      <c r="C583" s="42"/>
      <c r="D583" s="43"/>
      <c r="E583" s="44"/>
      <c r="F583" s="39"/>
      <c r="G583" s="44"/>
      <c r="H583" s="39"/>
      <c r="I583" s="44"/>
      <c r="J583" s="39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7">
        <f t="shared" si="10"/>
        <v>0</v>
      </c>
      <c r="AJ583" s="53" t="str">
        <f>IF(ISNA(VLOOKUP(C583,Вчера_КовиВак!C:C, 1, FALSE)),"ошибка",0)</f>
        <v>ошибка</v>
      </c>
      <c r="AK583" s="55"/>
      <c r="AL583" s="53" t="e">
        <f>E583-F583-VLOOKUP(C583, Вчера_КовиВак!C:BN, 2, FALSE)</f>
        <v>#N/A</v>
      </c>
      <c r="AM583" s="53" t="e">
        <f>K583-L583-VLOOKUP(C583, Вчера_КовиВак!C:BN, 4, FALSE)</f>
        <v>#N/A</v>
      </c>
      <c r="AN583" s="53" t="e">
        <f>M583-N583-VLOOKUP(C583, Вчера_КовиВак!C:BN, 6, FALSE)</f>
        <v>#N/A</v>
      </c>
      <c r="AO583" s="53" t="e">
        <f>O583-P583-VLOOKUP(C583, Вчера_КовиВак!C:BN, 8, FALSE)</f>
        <v>#N/A</v>
      </c>
      <c r="AP583" s="53" t="e">
        <f>Q583-R583-VLOOKUP(C583, Вчера_КовиВак!C:BN, 10, FALSE)</f>
        <v>#N/A</v>
      </c>
      <c r="AQ583" s="53" t="e">
        <f>S583-T583-VLOOKUP(C583, Вчера_КовиВак!C:BN, 12, FALSE)</f>
        <v>#N/A</v>
      </c>
      <c r="AR583" s="53" t="e">
        <f>U583-V583-VLOOKUP(C583, Вчера_КовиВак!C:BN, 14, FALSE)</f>
        <v>#N/A</v>
      </c>
      <c r="AS583" s="53" t="e">
        <f>W583-X583-VLOOKUP(C583, Вчера_КовиВак!C:BN, 16, FALSE)</f>
        <v>#N/A</v>
      </c>
      <c r="AT583" s="53" t="e">
        <f>Y583-Z583-VLOOKUP(C583, Вчера_КовиВак!C:BN, 18, FALSE)</f>
        <v>#N/A</v>
      </c>
      <c r="AU583" s="53" t="e">
        <f>AA583-AB583-VLOOKUP(C583, Вчера_КовиВак!C:BN, 20, FALSE)</f>
        <v>#N/A</v>
      </c>
      <c r="AV583" s="53" t="e">
        <f>AC583-AD583-VLOOKUP(C583, Вчера_КовиВак!C:BN, 22, FALSE)</f>
        <v>#N/A</v>
      </c>
      <c r="AW583" s="53" t="e">
        <f>VLOOKUP(C583, Вчера_КовиВак!C:BN, 25, FALSE)+F583*2-Z583-AB583-AD583-AG583</f>
        <v>#N/A</v>
      </c>
      <c r="AX583" s="53" t="e">
        <f>AE583-VLOOKUP(C583,Вчера_КовиВак!C:BN, 24, FALSE)</f>
        <v>#N/A</v>
      </c>
    </row>
    <row r="584" spans="1:50" ht="50.1" customHeight="1" x14ac:dyDescent="0.25">
      <c r="A584" s="42"/>
      <c r="B584" s="42"/>
      <c r="C584" s="42"/>
      <c r="D584" s="43"/>
      <c r="E584" s="44"/>
      <c r="F584" s="39"/>
      <c r="G584" s="44"/>
      <c r="H584" s="39"/>
      <c r="I584" s="44"/>
      <c r="J584" s="39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7">
        <f t="shared" si="10"/>
        <v>0</v>
      </c>
      <c r="AJ584" s="53" t="str">
        <f>IF(ISNA(VLOOKUP(C584,Вчера_КовиВак!C:C, 1, FALSE)),"ошибка",0)</f>
        <v>ошибка</v>
      </c>
      <c r="AK584" s="55"/>
      <c r="AL584" s="53" t="e">
        <f>E584-F584-VLOOKUP(C584, Вчера_КовиВак!C:BN, 2, FALSE)</f>
        <v>#N/A</v>
      </c>
      <c r="AM584" s="53" t="e">
        <f>K584-L584-VLOOKUP(C584, Вчера_КовиВак!C:BN, 4, FALSE)</f>
        <v>#N/A</v>
      </c>
      <c r="AN584" s="53" t="e">
        <f>M584-N584-VLOOKUP(C584, Вчера_КовиВак!C:BN, 6, FALSE)</f>
        <v>#N/A</v>
      </c>
      <c r="AO584" s="53" t="e">
        <f>O584-P584-VLOOKUP(C584, Вчера_КовиВак!C:BN, 8, FALSE)</f>
        <v>#N/A</v>
      </c>
      <c r="AP584" s="53" t="e">
        <f>Q584-R584-VLOOKUP(C584, Вчера_КовиВак!C:BN, 10, FALSE)</f>
        <v>#N/A</v>
      </c>
      <c r="AQ584" s="53" t="e">
        <f>S584-T584-VLOOKUP(C584, Вчера_КовиВак!C:BN, 12, FALSE)</f>
        <v>#N/A</v>
      </c>
      <c r="AR584" s="53" t="e">
        <f>U584-V584-VLOOKUP(C584, Вчера_КовиВак!C:BN, 14, FALSE)</f>
        <v>#N/A</v>
      </c>
      <c r="AS584" s="53" t="e">
        <f>W584-X584-VLOOKUP(C584, Вчера_КовиВак!C:BN, 16, FALSE)</f>
        <v>#N/A</v>
      </c>
      <c r="AT584" s="53" t="e">
        <f>Y584-Z584-VLOOKUP(C584, Вчера_КовиВак!C:BN, 18, FALSE)</f>
        <v>#N/A</v>
      </c>
      <c r="AU584" s="53" t="e">
        <f>AA584-AB584-VLOOKUP(C584, Вчера_КовиВак!C:BN, 20, FALSE)</f>
        <v>#N/A</v>
      </c>
      <c r="AV584" s="53" t="e">
        <f>AC584-AD584-VLOOKUP(C584, Вчера_КовиВак!C:BN, 22, FALSE)</f>
        <v>#N/A</v>
      </c>
      <c r="AW584" s="53" t="e">
        <f>VLOOKUP(C584, Вчера_КовиВак!C:BN, 25, FALSE)+F584*2-Z584-AB584-AD584-AG584</f>
        <v>#N/A</v>
      </c>
      <c r="AX584" s="53" t="e">
        <f>AE584-VLOOKUP(C584,Вчера_КовиВак!C:BN, 24, FALSE)</f>
        <v>#N/A</v>
      </c>
    </row>
    <row r="585" spans="1:50" ht="50.1" customHeight="1" x14ac:dyDescent="0.25">
      <c r="A585" s="42"/>
      <c r="B585" s="42"/>
      <c r="C585" s="42"/>
      <c r="D585" s="43"/>
      <c r="E585" s="44"/>
      <c r="F585" s="39"/>
      <c r="G585" s="44"/>
      <c r="H585" s="39"/>
      <c r="I585" s="44"/>
      <c r="J585" s="39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7">
        <f t="shared" si="10"/>
        <v>0</v>
      </c>
      <c r="AJ585" s="53" t="str">
        <f>IF(ISNA(VLOOKUP(C585,Вчера_КовиВак!C:C, 1, FALSE)),"ошибка",0)</f>
        <v>ошибка</v>
      </c>
      <c r="AK585" s="55"/>
      <c r="AL585" s="53" t="e">
        <f>E585-F585-VLOOKUP(C585, Вчера_КовиВак!C:BN, 2, FALSE)</f>
        <v>#N/A</v>
      </c>
      <c r="AM585" s="53" t="e">
        <f>K585-L585-VLOOKUP(C585, Вчера_КовиВак!C:BN, 4, FALSE)</f>
        <v>#N/A</v>
      </c>
      <c r="AN585" s="53" t="e">
        <f>M585-N585-VLOOKUP(C585, Вчера_КовиВак!C:BN, 6, FALSE)</f>
        <v>#N/A</v>
      </c>
      <c r="AO585" s="53" t="e">
        <f>O585-P585-VLOOKUP(C585, Вчера_КовиВак!C:BN, 8, FALSE)</f>
        <v>#N/A</v>
      </c>
      <c r="AP585" s="53" t="e">
        <f>Q585-R585-VLOOKUP(C585, Вчера_КовиВак!C:BN, 10, FALSE)</f>
        <v>#N/A</v>
      </c>
      <c r="AQ585" s="53" t="e">
        <f>S585-T585-VLOOKUP(C585, Вчера_КовиВак!C:BN, 12, FALSE)</f>
        <v>#N/A</v>
      </c>
      <c r="AR585" s="53" t="e">
        <f>U585-V585-VLOOKUP(C585, Вчера_КовиВак!C:BN, 14, FALSE)</f>
        <v>#N/A</v>
      </c>
      <c r="AS585" s="53" t="e">
        <f>W585-X585-VLOOKUP(C585, Вчера_КовиВак!C:BN, 16, FALSE)</f>
        <v>#N/A</v>
      </c>
      <c r="AT585" s="53" t="e">
        <f>Y585-Z585-VLOOKUP(C585, Вчера_КовиВак!C:BN, 18, FALSE)</f>
        <v>#N/A</v>
      </c>
      <c r="AU585" s="53" t="e">
        <f>AA585-AB585-VLOOKUP(C585, Вчера_КовиВак!C:BN, 20, FALSE)</f>
        <v>#N/A</v>
      </c>
      <c r="AV585" s="53" t="e">
        <f>AC585-AD585-VLOOKUP(C585, Вчера_КовиВак!C:BN, 22, FALSE)</f>
        <v>#N/A</v>
      </c>
      <c r="AW585" s="53" t="e">
        <f>VLOOKUP(C585, Вчера_КовиВак!C:BN, 25, FALSE)+F585*2-Z585-AB585-AD585-AG585</f>
        <v>#N/A</v>
      </c>
      <c r="AX585" s="53" t="e">
        <f>AE585-VLOOKUP(C585,Вчера_КовиВак!C:BN, 24, FALSE)</f>
        <v>#N/A</v>
      </c>
    </row>
    <row r="586" spans="1:50" ht="50.1" customHeight="1" x14ac:dyDescent="0.25">
      <c r="A586" s="42"/>
      <c r="B586" s="42"/>
      <c r="C586" s="42"/>
      <c r="D586" s="43"/>
      <c r="E586" s="44"/>
      <c r="F586" s="39"/>
      <c r="G586" s="44"/>
      <c r="H586" s="39"/>
      <c r="I586" s="44"/>
      <c r="J586" s="39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7">
        <f t="shared" si="10"/>
        <v>0</v>
      </c>
      <c r="AJ586" s="53" t="str">
        <f>IF(ISNA(VLOOKUP(C586,Вчера_КовиВак!C:C, 1, FALSE)),"ошибка",0)</f>
        <v>ошибка</v>
      </c>
      <c r="AK586" s="55"/>
      <c r="AL586" s="53" t="e">
        <f>E586-F586-VLOOKUP(C586, Вчера_КовиВак!C:BN, 2, FALSE)</f>
        <v>#N/A</v>
      </c>
      <c r="AM586" s="53" t="e">
        <f>K586-L586-VLOOKUP(C586, Вчера_КовиВак!C:BN, 4, FALSE)</f>
        <v>#N/A</v>
      </c>
      <c r="AN586" s="53" t="e">
        <f>M586-N586-VLOOKUP(C586, Вчера_КовиВак!C:BN, 6, FALSE)</f>
        <v>#N/A</v>
      </c>
      <c r="AO586" s="53" t="e">
        <f>O586-P586-VLOOKUP(C586, Вчера_КовиВак!C:BN, 8, FALSE)</f>
        <v>#N/A</v>
      </c>
      <c r="AP586" s="53" t="e">
        <f>Q586-R586-VLOOKUP(C586, Вчера_КовиВак!C:BN, 10, FALSE)</f>
        <v>#N/A</v>
      </c>
      <c r="AQ586" s="53" t="e">
        <f>S586-T586-VLOOKUP(C586, Вчера_КовиВак!C:BN, 12, FALSE)</f>
        <v>#N/A</v>
      </c>
      <c r="AR586" s="53" t="e">
        <f>U586-V586-VLOOKUP(C586, Вчера_КовиВак!C:BN, 14, FALSE)</f>
        <v>#N/A</v>
      </c>
      <c r="AS586" s="53" t="e">
        <f>W586-X586-VLOOKUP(C586, Вчера_КовиВак!C:BN, 16, FALSE)</f>
        <v>#N/A</v>
      </c>
      <c r="AT586" s="53" t="e">
        <f>Y586-Z586-VLOOKUP(C586, Вчера_КовиВак!C:BN, 18, FALSE)</f>
        <v>#N/A</v>
      </c>
      <c r="AU586" s="53" t="e">
        <f>AA586-AB586-VLOOKUP(C586, Вчера_КовиВак!C:BN, 20, FALSE)</f>
        <v>#N/A</v>
      </c>
      <c r="AV586" s="53" t="e">
        <f>AC586-AD586-VLOOKUP(C586, Вчера_КовиВак!C:BN, 22, FALSE)</f>
        <v>#N/A</v>
      </c>
      <c r="AW586" s="53" t="e">
        <f>VLOOKUP(C586, Вчера_КовиВак!C:BN, 25, FALSE)+F586*2-Z586-AB586-AD586-AG586</f>
        <v>#N/A</v>
      </c>
      <c r="AX586" s="53" t="e">
        <f>AE586-VLOOKUP(C586,Вчера_КовиВак!C:BN, 24, FALSE)</f>
        <v>#N/A</v>
      </c>
    </row>
    <row r="587" spans="1:50" ht="50.1" customHeight="1" x14ac:dyDescent="0.25">
      <c r="A587" s="42"/>
      <c r="B587" s="42"/>
      <c r="C587" s="42"/>
      <c r="D587" s="43"/>
      <c r="E587" s="44"/>
      <c r="F587" s="39"/>
      <c r="G587" s="44"/>
      <c r="H587" s="39"/>
      <c r="I587" s="44"/>
      <c r="J587" s="39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7">
        <f t="shared" si="10"/>
        <v>0</v>
      </c>
      <c r="AJ587" s="53" t="str">
        <f>IF(ISNA(VLOOKUP(C587,Вчера_КовиВак!C:C, 1, FALSE)),"ошибка",0)</f>
        <v>ошибка</v>
      </c>
      <c r="AK587" s="55"/>
      <c r="AL587" s="53" t="e">
        <f>E587-F587-VLOOKUP(C587, Вчера_КовиВак!C:BN, 2, FALSE)</f>
        <v>#N/A</v>
      </c>
      <c r="AM587" s="53" t="e">
        <f>K587-L587-VLOOKUP(C587, Вчера_КовиВак!C:BN, 4, FALSE)</f>
        <v>#N/A</v>
      </c>
      <c r="AN587" s="53" t="e">
        <f>M587-N587-VLOOKUP(C587, Вчера_КовиВак!C:BN, 6, FALSE)</f>
        <v>#N/A</v>
      </c>
      <c r="AO587" s="53" t="e">
        <f>O587-P587-VLOOKUP(C587, Вчера_КовиВак!C:BN, 8, FALSE)</f>
        <v>#N/A</v>
      </c>
      <c r="AP587" s="53" t="e">
        <f>Q587-R587-VLOOKUP(C587, Вчера_КовиВак!C:BN, 10, FALSE)</f>
        <v>#N/A</v>
      </c>
      <c r="AQ587" s="53" t="e">
        <f>S587-T587-VLOOKUP(C587, Вчера_КовиВак!C:BN, 12, FALSE)</f>
        <v>#N/A</v>
      </c>
      <c r="AR587" s="53" t="e">
        <f>U587-V587-VLOOKUP(C587, Вчера_КовиВак!C:BN, 14, FALSE)</f>
        <v>#N/A</v>
      </c>
      <c r="AS587" s="53" t="e">
        <f>W587-X587-VLOOKUP(C587, Вчера_КовиВак!C:BN, 16, FALSE)</f>
        <v>#N/A</v>
      </c>
      <c r="AT587" s="53" t="e">
        <f>Y587-Z587-VLOOKUP(C587, Вчера_КовиВак!C:BN, 18, FALSE)</f>
        <v>#N/A</v>
      </c>
      <c r="AU587" s="53" t="e">
        <f>AA587-AB587-VLOOKUP(C587, Вчера_КовиВак!C:BN, 20, FALSE)</f>
        <v>#N/A</v>
      </c>
      <c r="AV587" s="53" t="e">
        <f>AC587-AD587-VLOOKUP(C587, Вчера_КовиВак!C:BN, 22, FALSE)</f>
        <v>#N/A</v>
      </c>
      <c r="AW587" s="53" t="e">
        <f>VLOOKUP(C587, Вчера_КовиВак!C:BN, 25, FALSE)+F587*2-Z587-AB587-AD587-AG587</f>
        <v>#N/A</v>
      </c>
      <c r="AX587" s="53" t="e">
        <f>AE587-VLOOKUP(C587,Вчера_КовиВак!C:BN, 24, FALSE)</f>
        <v>#N/A</v>
      </c>
    </row>
    <row r="588" spans="1:50" ht="50.1" customHeight="1" x14ac:dyDescent="0.25">
      <c r="A588" s="42"/>
      <c r="B588" s="42"/>
      <c r="C588" s="42"/>
      <c r="D588" s="43"/>
      <c r="E588" s="44"/>
      <c r="F588" s="39"/>
      <c r="G588" s="44"/>
      <c r="H588" s="39"/>
      <c r="I588" s="44"/>
      <c r="J588" s="39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7">
        <f t="shared" si="10"/>
        <v>0</v>
      </c>
      <c r="AJ588" s="53" t="str">
        <f>IF(ISNA(VLOOKUP(C588,Вчера_КовиВак!C:C, 1, FALSE)),"ошибка",0)</f>
        <v>ошибка</v>
      </c>
      <c r="AK588" s="55"/>
      <c r="AL588" s="53" t="e">
        <f>E588-F588-VLOOKUP(C588, Вчера_КовиВак!C:BN, 2, FALSE)</f>
        <v>#N/A</v>
      </c>
      <c r="AM588" s="53" t="e">
        <f>K588-L588-VLOOKUP(C588, Вчера_КовиВак!C:BN, 4, FALSE)</f>
        <v>#N/A</v>
      </c>
      <c r="AN588" s="53" t="e">
        <f>M588-N588-VLOOKUP(C588, Вчера_КовиВак!C:BN, 6, FALSE)</f>
        <v>#N/A</v>
      </c>
      <c r="AO588" s="53" t="e">
        <f>O588-P588-VLOOKUP(C588, Вчера_КовиВак!C:BN, 8, FALSE)</f>
        <v>#N/A</v>
      </c>
      <c r="AP588" s="53" t="e">
        <f>Q588-R588-VLOOKUP(C588, Вчера_КовиВак!C:BN, 10, FALSE)</f>
        <v>#N/A</v>
      </c>
      <c r="AQ588" s="53" t="e">
        <f>S588-T588-VLOOKUP(C588, Вчера_КовиВак!C:BN, 12, FALSE)</f>
        <v>#N/A</v>
      </c>
      <c r="AR588" s="53" t="e">
        <f>U588-V588-VLOOKUP(C588, Вчера_КовиВак!C:BN, 14, FALSE)</f>
        <v>#N/A</v>
      </c>
      <c r="AS588" s="53" t="e">
        <f>W588-X588-VLOOKUP(C588, Вчера_КовиВак!C:BN, 16, FALSE)</f>
        <v>#N/A</v>
      </c>
      <c r="AT588" s="53" t="e">
        <f>Y588-Z588-VLOOKUP(C588, Вчера_КовиВак!C:BN, 18, FALSE)</f>
        <v>#N/A</v>
      </c>
      <c r="AU588" s="53" t="e">
        <f>AA588-AB588-VLOOKUP(C588, Вчера_КовиВак!C:BN, 20, FALSE)</f>
        <v>#N/A</v>
      </c>
      <c r="AV588" s="53" t="e">
        <f>AC588-AD588-VLOOKUP(C588, Вчера_КовиВак!C:BN, 22, FALSE)</f>
        <v>#N/A</v>
      </c>
      <c r="AW588" s="53" t="e">
        <f>VLOOKUP(C588, Вчера_КовиВак!C:BN, 25, FALSE)+F588*2-Z588-AB588-AD588-AG588</f>
        <v>#N/A</v>
      </c>
      <c r="AX588" s="53" t="e">
        <f>AE588-VLOOKUP(C588,Вчера_КовиВак!C:BN, 24, FALSE)</f>
        <v>#N/A</v>
      </c>
    </row>
    <row r="589" spans="1:50" ht="50.1" customHeight="1" x14ac:dyDescent="0.25">
      <c r="A589" s="42"/>
      <c r="B589" s="42"/>
      <c r="C589" s="42"/>
      <c r="D589" s="43"/>
      <c r="E589" s="44"/>
      <c r="F589" s="39"/>
      <c r="G589" s="44"/>
      <c r="H589" s="39"/>
      <c r="I589" s="44"/>
      <c r="J589" s="39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7">
        <f t="shared" si="10"/>
        <v>0</v>
      </c>
      <c r="AJ589" s="53" t="str">
        <f>IF(ISNA(VLOOKUP(C589,Вчера_КовиВак!C:C, 1, FALSE)),"ошибка",0)</f>
        <v>ошибка</v>
      </c>
      <c r="AK589" s="55"/>
      <c r="AL589" s="53" t="e">
        <f>E589-F589-VLOOKUP(C589, Вчера_КовиВак!C:BN, 2, FALSE)</f>
        <v>#N/A</v>
      </c>
      <c r="AM589" s="53" t="e">
        <f>K589-L589-VLOOKUP(C589, Вчера_КовиВак!C:BN, 4, FALSE)</f>
        <v>#N/A</v>
      </c>
      <c r="AN589" s="53" t="e">
        <f>M589-N589-VLOOKUP(C589, Вчера_КовиВак!C:BN, 6, FALSE)</f>
        <v>#N/A</v>
      </c>
      <c r="AO589" s="53" t="e">
        <f>O589-P589-VLOOKUP(C589, Вчера_КовиВак!C:BN, 8, FALSE)</f>
        <v>#N/A</v>
      </c>
      <c r="AP589" s="53" t="e">
        <f>Q589-R589-VLOOKUP(C589, Вчера_КовиВак!C:BN, 10, FALSE)</f>
        <v>#N/A</v>
      </c>
      <c r="AQ589" s="53" t="e">
        <f>S589-T589-VLOOKUP(C589, Вчера_КовиВак!C:BN, 12, FALSE)</f>
        <v>#N/A</v>
      </c>
      <c r="AR589" s="53" t="e">
        <f>U589-V589-VLOOKUP(C589, Вчера_КовиВак!C:BN, 14, FALSE)</f>
        <v>#N/A</v>
      </c>
      <c r="AS589" s="53" t="e">
        <f>W589-X589-VLOOKUP(C589, Вчера_КовиВак!C:BN, 16, FALSE)</f>
        <v>#N/A</v>
      </c>
      <c r="AT589" s="53" t="e">
        <f>Y589-Z589-VLOOKUP(C589, Вчера_КовиВак!C:BN, 18, FALSE)</f>
        <v>#N/A</v>
      </c>
      <c r="AU589" s="53" t="e">
        <f>AA589-AB589-VLOOKUP(C589, Вчера_КовиВак!C:BN, 20, FALSE)</f>
        <v>#N/A</v>
      </c>
      <c r="AV589" s="53" t="e">
        <f>AC589-AD589-VLOOKUP(C589, Вчера_КовиВак!C:BN, 22, FALSE)</f>
        <v>#N/A</v>
      </c>
      <c r="AW589" s="53" t="e">
        <f>VLOOKUP(C589, Вчера_КовиВак!C:BN, 25, FALSE)+F589*2-Z589-AB589-AD589-AG589</f>
        <v>#N/A</v>
      </c>
      <c r="AX589" s="53" t="e">
        <f>AE589-VLOOKUP(C589,Вчера_КовиВак!C:BN, 24, FALSE)</f>
        <v>#N/A</v>
      </c>
    </row>
    <row r="590" spans="1:50" ht="50.1" customHeight="1" x14ac:dyDescent="0.25">
      <c r="A590" s="42"/>
      <c r="B590" s="42"/>
      <c r="C590" s="42"/>
      <c r="D590" s="43"/>
      <c r="E590" s="44"/>
      <c r="F590" s="39"/>
      <c r="G590" s="44"/>
      <c r="H590" s="39"/>
      <c r="I590" s="44"/>
      <c r="J590" s="39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7">
        <f t="shared" si="10"/>
        <v>0</v>
      </c>
      <c r="AJ590" s="53" t="str">
        <f>IF(ISNA(VLOOKUP(C590,Вчера_КовиВак!C:C, 1, FALSE)),"ошибка",0)</f>
        <v>ошибка</v>
      </c>
      <c r="AK590" s="55"/>
      <c r="AL590" s="53" t="e">
        <f>E590-F590-VLOOKUP(C590, Вчера_КовиВак!C:BN, 2, FALSE)</f>
        <v>#N/A</v>
      </c>
      <c r="AM590" s="53" t="e">
        <f>K590-L590-VLOOKUP(C590, Вчера_КовиВак!C:BN, 4, FALSE)</f>
        <v>#N/A</v>
      </c>
      <c r="AN590" s="53" t="e">
        <f>M590-N590-VLOOKUP(C590, Вчера_КовиВак!C:BN, 6, FALSE)</f>
        <v>#N/A</v>
      </c>
      <c r="AO590" s="53" t="e">
        <f>O590-P590-VLOOKUP(C590, Вчера_КовиВак!C:BN, 8, FALSE)</f>
        <v>#N/A</v>
      </c>
      <c r="AP590" s="53" t="e">
        <f>Q590-R590-VLOOKUP(C590, Вчера_КовиВак!C:BN, 10, FALSE)</f>
        <v>#N/A</v>
      </c>
      <c r="AQ590" s="53" t="e">
        <f>S590-T590-VLOOKUP(C590, Вчера_КовиВак!C:BN, 12, FALSE)</f>
        <v>#N/A</v>
      </c>
      <c r="AR590" s="53" t="e">
        <f>U590-V590-VLOOKUP(C590, Вчера_КовиВак!C:BN, 14, FALSE)</f>
        <v>#N/A</v>
      </c>
      <c r="AS590" s="53" t="e">
        <f>W590-X590-VLOOKUP(C590, Вчера_КовиВак!C:BN, 16, FALSE)</f>
        <v>#N/A</v>
      </c>
      <c r="AT590" s="53" t="e">
        <f>Y590-Z590-VLOOKUP(C590, Вчера_КовиВак!C:BN, 18, FALSE)</f>
        <v>#N/A</v>
      </c>
      <c r="AU590" s="53" t="e">
        <f>AA590-AB590-VLOOKUP(C590, Вчера_КовиВак!C:BN, 20, FALSE)</f>
        <v>#N/A</v>
      </c>
      <c r="AV590" s="53" t="e">
        <f>AC590-AD590-VLOOKUP(C590, Вчера_КовиВак!C:BN, 22, FALSE)</f>
        <v>#N/A</v>
      </c>
      <c r="AW590" s="53" t="e">
        <f>VLOOKUP(C590, Вчера_КовиВак!C:BN, 25, FALSE)+F590*2-Z590-AB590-AD590-AG590</f>
        <v>#N/A</v>
      </c>
      <c r="AX590" s="53" t="e">
        <f>AE590-VLOOKUP(C590,Вчера_КовиВак!C:BN, 24, FALSE)</f>
        <v>#N/A</v>
      </c>
    </row>
    <row r="591" spans="1:50" ht="50.1" customHeight="1" x14ac:dyDescent="0.25">
      <c r="A591" s="42"/>
      <c r="B591" s="42"/>
      <c r="C591" s="42"/>
      <c r="D591" s="43"/>
      <c r="E591" s="44"/>
      <c r="F591" s="39"/>
      <c r="G591" s="44"/>
      <c r="H591" s="39"/>
      <c r="I591" s="44"/>
      <c r="J591" s="39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7">
        <f t="shared" si="10"/>
        <v>0</v>
      </c>
      <c r="AJ591" s="53" t="str">
        <f>IF(ISNA(VLOOKUP(C591,Вчера_КовиВак!C:C, 1, FALSE)),"ошибка",0)</f>
        <v>ошибка</v>
      </c>
      <c r="AK591" s="55"/>
      <c r="AL591" s="53" t="e">
        <f>E591-F591-VLOOKUP(C591, Вчера_КовиВак!C:BN, 2, FALSE)</f>
        <v>#N/A</v>
      </c>
      <c r="AM591" s="53" t="e">
        <f>K591-L591-VLOOKUP(C591, Вчера_КовиВак!C:BN, 4, FALSE)</f>
        <v>#N/A</v>
      </c>
      <c r="AN591" s="53" t="e">
        <f>M591-N591-VLOOKUP(C591, Вчера_КовиВак!C:BN, 6, FALSE)</f>
        <v>#N/A</v>
      </c>
      <c r="AO591" s="53" t="e">
        <f>O591-P591-VLOOKUP(C591, Вчера_КовиВак!C:BN, 8, FALSE)</f>
        <v>#N/A</v>
      </c>
      <c r="AP591" s="53" t="e">
        <f>Q591-R591-VLOOKUP(C591, Вчера_КовиВак!C:BN, 10, FALSE)</f>
        <v>#N/A</v>
      </c>
      <c r="AQ591" s="53" t="e">
        <f>S591-T591-VLOOKUP(C591, Вчера_КовиВак!C:BN, 12, FALSE)</f>
        <v>#N/A</v>
      </c>
      <c r="AR591" s="53" t="e">
        <f>U591-V591-VLOOKUP(C591, Вчера_КовиВак!C:BN, 14, FALSE)</f>
        <v>#N/A</v>
      </c>
      <c r="AS591" s="53" t="e">
        <f>W591-X591-VLOOKUP(C591, Вчера_КовиВак!C:BN, 16, FALSE)</f>
        <v>#N/A</v>
      </c>
      <c r="AT591" s="53" t="e">
        <f>Y591-Z591-VLOOKUP(C591, Вчера_КовиВак!C:BN, 18, FALSE)</f>
        <v>#N/A</v>
      </c>
      <c r="AU591" s="53" t="e">
        <f>AA591-AB591-VLOOKUP(C591, Вчера_КовиВак!C:BN, 20, FALSE)</f>
        <v>#N/A</v>
      </c>
      <c r="AV591" s="53" t="e">
        <f>AC591-AD591-VLOOKUP(C591, Вчера_КовиВак!C:BN, 22, FALSE)</f>
        <v>#N/A</v>
      </c>
      <c r="AW591" s="53" t="e">
        <f>VLOOKUP(C591, Вчера_КовиВак!C:BN, 25, FALSE)+F591*2-Z591-AB591-AD591-AG591</f>
        <v>#N/A</v>
      </c>
      <c r="AX591" s="53" t="e">
        <f>AE591-VLOOKUP(C591,Вчера_КовиВак!C:BN, 24, FALSE)</f>
        <v>#N/A</v>
      </c>
    </row>
    <row r="592" spans="1:50" ht="50.1" customHeight="1" x14ac:dyDescent="0.25">
      <c r="A592" s="42"/>
      <c r="B592" s="42"/>
      <c r="C592" s="42"/>
      <c r="D592" s="43"/>
      <c r="E592" s="44"/>
      <c r="F592" s="39"/>
      <c r="G592" s="44"/>
      <c r="H592" s="39"/>
      <c r="I592" s="44"/>
      <c r="J592" s="39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7">
        <f t="shared" si="10"/>
        <v>0</v>
      </c>
      <c r="AJ592" s="53" t="str">
        <f>IF(ISNA(VLOOKUP(C592,Вчера_КовиВак!C:C, 1, FALSE)),"ошибка",0)</f>
        <v>ошибка</v>
      </c>
      <c r="AK592" s="55"/>
      <c r="AL592" s="53" t="e">
        <f>E592-F592-VLOOKUP(C592, Вчера_КовиВак!C:BN, 2, FALSE)</f>
        <v>#N/A</v>
      </c>
      <c r="AM592" s="53" t="e">
        <f>K592-L592-VLOOKUP(C592, Вчера_КовиВак!C:BN, 4, FALSE)</f>
        <v>#N/A</v>
      </c>
      <c r="AN592" s="53" t="e">
        <f>M592-N592-VLOOKUP(C592, Вчера_КовиВак!C:BN, 6, FALSE)</f>
        <v>#N/A</v>
      </c>
      <c r="AO592" s="53" t="e">
        <f>O592-P592-VLOOKUP(C592, Вчера_КовиВак!C:BN, 8, FALSE)</f>
        <v>#N/A</v>
      </c>
      <c r="AP592" s="53" t="e">
        <f>Q592-R592-VLOOKUP(C592, Вчера_КовиВак!C:BN, 10, FALSE)</f>
        <v>#N/A</v>
      </c>
      <c r="AQ592" s="53" t="e">
        <f>S592-T592-VLOOKUP(C592, Вчера_КовиВак!C:BN, 12, FALSE)</f>
        <v>#N/A</v>
      </c>
      <c r="AR592" s="53" t="e">
        <f>U592-V592-VLOOKUP(C592, Вчера_КовиВак!C:BN, 14, FALSE)</f>
        <v>#N/A</v>
      </c>
      <c r="AS592" s="53" t="e">
        <f>W592-X592-VLOOKUP(C592, Вчера_КовиВак!C:BN, 16, FALSE)</f>
        <v>#N/A</v>
      </c>
      <c r="AT592" s="53" t="e">
        <f>Y592-Z592-VLOOKUP(C592, Вчера_КовиВак!C:BN, 18, FALSE)</f>
        <v>#N/A</v>
      </c>
      <c r="AU592" s="53" t="e">
        <f>AA592-AB592-VLOOKUP(C592, Вчера_КовиВак!C:BN, 20, FALSE)</f>
        <v>#N/A</v>
      </c>
      <c r="AV592" s="53" t="e">
        <f>AC592-AD592-VLOOKUP(C592, Вчера_КовиВак!C:BN, 22, FALSE)</f>
        <v>#N/A</v>
      </c>
      <c r="AW592" s="53" t="e">
        <f>VLOOKUP(C592, Вчера_КовиВак!C:BN, 25, FALSE)+F592*2-Z592-AB592-AD592-AG592</f>
        <v>#N/A</v>
      </c>
      <c r="AX592" s="53" t="e">
        <f>AE592-VLOOKUP(C592,Вчера_КовиВак!C:BN, 24, FALSE)</f>
        <v>#N/A</v>
      </c>
    </row>
    <row r="593" spans="1:50" ht="50.1" customHeight="1" x14ac:dyDescent="0.25">
      <c r="A593" s="42"/>
      <c r="B593" s="42"/>
      <c r="C593" s="42"/>
      <c r="D593" s="43"/>
      <c r="E593" s="44"/>
      <c r="F593" s="39"/>
      <c r="G593" s="44"/>
      <c r="H593" s="39"/>
      <c r="I593" s="44"/>
      <c r="J593" s="39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7">
        <f t="shared" si="10"/>
        <v>0</v>
      </c>
      <c r="AJ593" s="53" t="str">
        <f>IF(ISNA(VLOOKUP(C593,Вчера_КовиВак!C:C, 1, FALSE)),"ошибка",0)</f>
        <v>ошибка</v>
      </c>
      <c r="AK593" s="55"/>
      <c r="AL593" s="53" t="e">
        <f>E593-F593-VLOOKUP(C593, Вчера_КовиВак!C:BN, 2, FALSE)</f>
        <v>#N/A</v>
      </c>
      <c r="AM593" s="53" t="e">
        <f>K593-L593-VLOOKUP(C593, Вчера_КовиВак!C:BN, 4, FALSE)</f>
        <v>#N/A</v>
      </c>
      <c r="AN593" s="53" t="e">
        <f>M593-N593-VLOOKUP(C593, Вчера_КовиВак!C:BN, 6, FALSE)</f>
        <v>#N/A</v>
      </c>
      <c r="AO593" s="53" t="e">
        <f>O593-P593-VLOOKUP(C593, Вчера_КовиВак!C:BN, 8, FALSE)</f>
        <v>#N/A</v>
      </c>
      <c r="AP593" s="53" t="e">
        <f>Q593-R593-VLOOKUP(C593, Вчера_КовиВак!C:BN, 10, FALSE)</f>
        <v>#N/A</v>
      </c>
      <c r="AQ593" s="53" t="e">
        <f>S593-T593-VLOOKUP(C593, Вчера_КовиВак!C:BN, 12, FALSE)</f>
        <v>#N/A</v>
      </c>
      <c r="AR593" s="53" t="e">
        <f>U593-V593-VLOOKUP(C593, Вчера_КовиВак!C:BN, 14, FALSE)</f>
        <v>#N/A</v>
      </c>
      <c r="AS593" s="53" t="e">
        <f>W593-X593-VLOOKUP(C593, Вчера_КовиВак!C:BN, 16, FALSE)</f>
        <v>#N/A</v>
      </c>
      <c r="AT593" s="53" t="e">
        <f>Y593-Z593-VLOOKUP(C593, Вчера_КовиВак!C:BN, 18, FALSE)</f>
        <v>#N/A</v>
      </c>
      <c r="AU593" s="53" t="e">
        <f>AA593-AB593-VLOOKUP(C593, Вчера_КовиВак!C:BN, 20, FALSE)</f>
        <v>#N/A</v>
      </c>
      <c r="AV593" s="53" t="e">
        <f>AC593-AD593-VLOOKUP(C593, Вчера_КовиВак!C:BN, 22, FALSE)</f>
        <v>#N/A</v>
      </c>
      <c r="AW593" s="53" t="e">
        <f>VLOOKUP(C593, Вчера_КовиВак!C:BN, 25, FALSE)+F593*2-Z593-AB593-AD593-AG593</f>
        <v>#N/A</v>
      </c>
      <c r="AX593" s="53" t="e">
        <f>AE593-VLOOKUP(C593,Вчера_КовиВак!C:BN, 24, FALSE)</f>
        <v>#N/A</v>
      </c>
    </row>
    <row r="594" spans="1:50" ht="50.1" customHeight="1" x14ac:dyDescent="0.25">
      <c r="A594" s="42"/>
      <c r="B594" s="42"/>
      <c r="C594" s="42"/>
      <c r="D594" s="43"/>
      <c r="E594" s="44"/>
      <c r="F594" s="39"/>
      <c r="G594" s="44"/>
      <c r="H594" s="39"/>
      <c r="I594" s="44"/>
      <c r="J594" s="39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7">
        <f t="shared" si="10"/>
        <v>0</v>
      </c>
      <c r="AJ594" s="53" t="str">
        <f>IF(ISNA(VLOOKUP(C594,Вчера_КовиВак!C:C, 1, FALSE)),"ошибка",0)</f>
        <v>ошибка</v>
      </c>
      <c r="AK594" s="55"/>
      <c r="AL594" s="53" t="e">
        <f>E594-F594-VLOOKUP(C594, Вчера_КовиВак!C:BN, 2, FALSE)</f>
        <v>#N/A</v>
      </c>
      <c r="AM594" s="53" t="e">
        <f>K594-L594-VLOOKUP(C594, Вчера_КовиВак!C:BN, 4, FALSE)</f>
        <v>#N/A</v>
      </c>
      <c r="AN594" s="53" t="e">
        <f>M594-N594-VLOOKUP(C594, Вчера_КовиВак!C:BN, 6, FALSE)</f>
        <v>#N/A</v>
      </c>
      <c r="AO594" s="53" t="e">
        <f>O594-P594-VLOOKUP(C594, Вчера_КовиВак!C:BN, 8, FALSE)</f>
        <v>#N/A</v>
      </c>
      <c r="AP594" s="53" t="e">
        <f>Q594-R594-VLOOKUP(C594, Вчера_КовиВак!C:BN, 10, FALSE)</f>
        <v>#N/A</v>
      </c>
      <c r="AQ594" s="53" t="e">
        <f>S594-T594-VLOOKUP(C594, Вчера_КовиВак!C:BN, 12, FALSE)</f>
        <v>#N/A</v>
      </c>
      <c r="AR594" s="53" t="e">
        <f>U594-V594-VLOOKUP(C594, Вчера_КовиВак!C:BN, 14, FALSE)</f>
        <v>#N/A</v>
      </c>
      <c r="AS594" s="53" t="e">
        <f>W594-X594-VLOOKUP(C594, Вчера_КовиВак!C:BN, 16, FALSE)</f>
        <v>#N/A</v>
      </c>
      <c r="AT594" s="53" t="e">
        <f>Y594-Z594-VLOOKUP(C594, Вчера_КовиВак!C:BN, 18, FALSE)</f>
        <v>#N/A</v>
      </c>
      <c r="AU594" s="53" t="e">
        <f>AA594-AB594-VLOOKUP(C594, Вчера_КовиВак!C:BN, 20, FALSE)</f>
        <v>#N/A</v>
      </c>
      <c r="AV594" s="53" t="e">
        <f>AC594-AD594-VLOOKUP(C594, Вчера_КовиВак!C:BN, 22, FALSE)</f>
        <v>#N/A</v>
      </c>
      <c r="AW594" s="53" t="e">
        <f>VLOOKUP(C594, Вчера_КовиВак!C:BN, 25, FALSE)+F594*2-Z594-AB594-AD594-AG594</f>
        <v>#N/A</v>
      </c>
      <c r="AX594" s="53" t="e">
        <f>AE594-VLOOKUP(C594,Вчера_КовиВак!C:BN, 24, FALSE)</f>
        <v>#N/A</v>
      </c>
    </row>
    <row r="595" spans="1:50" ht="50.1" customHeight="1" x14ac:dyDescent="0.25">
      <c r="A595" s="42"/>
      <c r="B595" s="42"/>
      <c r="C595" s="42"/>
      <c r="D595" s="43"/>
      <c r="E595" s="44"/>
      <c r="F595" s="39"/>
      <c r="G595" s="44"/>
      <c r="H595" s="39"/>
      <c r="I595" s="44"/>
      <c r="J595" s="39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7">
        <f t="shared" si="10"/>
        <v>0</v>
      </c>
      <c r="AJ595" s="53" t="str">
        <f>IF(ISNA(VLOOKUP(C595,Вчера_КовиВак!C:C, 1, FALSE)),"ошибка",0)</f>
        <v>ошибка</v>
      </c>
      <c r="AK595" s="55"/>
      <c r="AL595" s="53" t="e">
        <f>E595-F595-VLOOKUP(C595, Вчера_КовиВак!C:BN, 2, FALSE)</f>
        <v>#N/A</v>
      </c>
      <c r="AM595" s="53" t="e">
        <f>K595-L595-VLOOKUP(C595, Вчера_КовиВак!C:BN, 4, FALSE)</f>
        <v>#N/A</v>
      </c>
      <c r="AN595" s="53" t="e">
        <f>M595-N595-VLOOKUP(C595, Вчера_КовиВак!C:BN, 6, FALSE)</f>
        <v>#N/A</v>
      </c>
      <c r="AO595" s="53" t="e">
        <f>O595-P595-VLOOKUP(C595, Вчера_КовиВак!C:BN, 8, FALSE)</f>
        <v>#N/A</v>
      </c>
      <c r="AP595" s="53" t="e">
        <f>Q595-R595-VLOOKUP(C595, Вчера_КовиВак!C:BN, 10, FALSE)</f>
        <v>#N/A</v>
      </c>
      <c r="AQ595" s="53" t="e">
        <f>S595-T595-VLOOKUP(C595, Вчера_КовиВак!C:BN, 12, FALSE)</f>
        <v>#N/A</v>
      </c>
      <c r="AR595" s="53" t="e">
        <f>U595-V595-VLOOKUP(C595, Вчера_КовиВак!C:BN, 14, FALSE)</f>
        <v>#N/A</v>
      </c>
      <c r="AS595" s="53" t="e">
        <f>W595-X595-VLOOKUP(C595, Вчера_КовиВак!C:BN, 16, FALSE)</f>
        <v>#N/A</v>
      </c>
      <c r="AT595" s="53" t="e">
        <f>Y595-Z595-VLOOKUP(C595, Вчера_КовиВак!C:BN, 18, FALSE)</f>
        <v>#N/A</v>
      </c>
      <c r="AU595" s="53" t="e">
        <f>AA595-AB595-VLOOKUP(C595, Вчера_КовиВак!C:BN, 20, FALSE)</f>
        <v>#N/A</v>
      </c>
      <c r="AV595" s="53" t="e">
        <f>AC595-AD595-VLOOKUP(C595, Вчера_КовиВак!C:BN, 22, FALSE)</f>
        <v>#N/A</v>
      </c>
      <c r="AW595" s="53" t="e">
        <f>VLOOKUP(C595, Вчера_КовиВак!C:BN, 25, FALSE)+F595*2-Z595-AB595-AD595-AG595</f>
        <v>#N/A</v>
      </c>
      <c r="AX595" s="53" t="e">
        <f>AE595-VLOOKUP(C595,Вчера_КовиВак!C:BN, 24, FALSE)</f>
        <v>#N/A</v>
      </c>
    </row>
    <row r="596" spans="1:50" ht="50.1" customHeight="1" x14ac:dyDescent="0.25">
      <c r="A596" s="42"/>
      <c r="B596" s="42"/>
      <c r="C596" s="42"/>
      <c r="D596" s="43"/>
      <c r="E596" s="44"/>
      <c r="F596" s="39"/>
      <c r="G596" s="44"/>
      <c r="H596" s="39"/>
      <c r="I596" s="44"/>
      <c r="J596" s="39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7">
        <f t="shared" si="10"/>
        <v>0</v>
      </c>
      <c r="AJ596" s="53" t="str">
        <f>IF(ISNA(VLOOKUP(C596,Вчера_КовиВак!C:C, 1, FALSE)),"ошибка",0)</f>
        <v>ошибка</v>
      </c>
      <c r="AK596" s="55"/>
      <c r="AL596" s="53" t="e">
        <f>E596-F596-VLOOKUP(C596, Вчера_КовиВак!C:BN, 2, FALSE)</f>
        <v>#N/A</v>
      </c>
      <c r="AM596" s="53" t="e">
        <f>K596-L596-VLOOKUP(C596, Вчера_КовиВак!C:BN, 4, FALSE)</f>
        <v>#N/A</v>
      </c>
      <c r="AN596" s="53" t="e">
        <f>M596-N596-VLOOKUP(C596, Вчера_КовиВак!C:BN, 6, FALSE)</f>
        <v>#N/A</v>
      </c>
      <c r="AO596" s="53" t="e">
        <f>O596-P596-VLOOKUP(C596, Вчера_КовиВак!C:BN, 8, FALSE)</f>
        <v>#N/A</v>
      </c>
      <c r="AP596" s="53" t="e">
        <f>Q596-R596-VLOOKUP(C596, Вчера_КовиВак!C:BN, 10, FALSE)</f>
        <v>#N/A</v>
      </c>
      <c r="AQ596" s="53" t="e">
        <f>S596-T596-VLOOKUP(C596, Вчера_КовиВак!C:BN, 12, FALSE)</f>
        <v>#N/A</v>
      </c>
      <c r="AR596" s="53" t="e">
        <f>U596-V596-VLOOKUP(C596, Вчера_КовиВак!C:BN, 14, FALSE)</f>
        <v>#N/A</v>
      </c>
      <c r="AS596" s="53" t="e">
        <f>W596-X596-VLOOKUP(C596, Вчера_КовиВак!C:BN, 16, FALSE)</f>
        <v>#N/A</v>
      </c>
      <c r="AT596" s="53" t="e">
        <f>Y596-Z596-VLOOKUP(C596, Вчера_КовиВак!C:BN, 18, FALSE)</f>
        <v>#N/A</v>
      </c>
      <c r="AU596" s="53" t="e">
        <f>AA596-AB596-VLOOKUP(C596, Вчера_КовиВак!C:BN, 20, FALSE)</f>
        <v>#N/A</v>
      </c>
      <c r="AV596" s="53" t="e">
        <f>AC596-AD596-VLOOKUP(C596, Вчера_КовиВак!C:BN, 22, FALSE)</f>
        <v>#N/A</v>
      </c>
      <c r="AW596" s="53" t="e">
        <f>VLOOKUP(C596, Вчера_КовиВак!C:BN, 25, FALSE)+F596*2-Z596-AB596-AD596-AG596</f>
        <v>#N/A</v>
      </c>
      <c r="AX596" s="53" t="e">
        <f>AE596-VLOOKUP(C596,Вчера_КовиВак!C:BN, 24, FALSE)</f>
        <v>#N/A</v>
      </c>
    </row>
    <row r="597" spans="1:50" ht="50.1" customHeight="1" x14ac:dyDescent="0.25">
      <c r="A597" s="42"/>
      <c r="B597" s="42"/>
      <c r="C597" s="42"/>
      <c r="D597" s="43"/>
      <c r="E597" s="44"/>
      <c r="F597" s="39"/>
      <c r="G597" s="44"/>
      <c r="H597" s="39"/>
      <c r="I597" s="44"/>
      <c r="J597" s="39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7">
        <f t="shared" si="10"/>
        <v>0</v>
      </c>
      <c r="AJ597" s="53" t="str">
        <f>IF(ISNA(VLOOKUP(C597,Вчера_КовиВак!C:C, 1, FALSE)),"ошибка",0)</f>
        <v>ошибка</v>
      </c>
      <c r="AK597" s="55"/>
      <c r="AL597" s="53" t="e">
        <f>E597-F597-VLOOKUP(C597, Вчера_КовиВак!C:BN, 2, FALSE)</f>
        <v>#N/A</v>
      </c>
      <c r="AM597" s="53" t="e">
        <f>K597-L597-VLOOKUP(C597, Вчера_КовиВак!C:BN, 4, FALSE)</f>
        <v>#N/A</v>
      </c>
      <c r="AN597" s="53" t="e">
        <f>M597-N597-VLOOKUP(C597, Вчера_КовиВак!C:BN, 6, FALSE)</f>
        <v>#N/A</v>
      </c>
      <c r="AO597" s="53" t="e">
        <f>O597-P597-VLOOKUP(C597, Вчера_КовиВак!C:BN, 8, FALSE)</f>
        <v>#N/A</v>
      </c>
      <c r="AP597" s="53" t="e">
        <f>Q597-R597-VLOOKUP(C597, Вчера_КовиВак!C:BN, 10, FALSE)</f>
        <v>#N/A</v>
      </c>
      <c r="AQ597" s="53" t="e">
        <f>S597-T597-VLOOKUP(C597, Вчера_КовиВак!C:BN, 12, FALSE)</f>
        <v>#N/A</v>
      </c>
      <c r="AR597" s="53" t="e">
        <f>U597-V597-VLOOKUP(C597, Вчера_КовиВак!C:BN, 14, FALSE)</f>
        <v>#N/A</v>
      </c>
      <c r="AS597" s="53" t="e">
        <f>W597-X597-VLOOKUP(C597, Вчера_КовиВак!C:BN, 16, FALSE)</f>
        <v>#N/A</v>
      </c>
      <c r="AT597" s="53" t="e">
        <f>Y597-Z597-VLOOKUP(C597, Вчера_КовиВак!C:BN, 18, FALSE)</f>
        <v>#N/A</v>
      </c>
      <c r="AU597" s="53" t="e">
        <f>AA597-AB597-VLOOKUP(C597, Вчера_КовиВак!C:BN, 20, FALSE)</f>
        <v>#N/A</v>
      </c>
      <c r="AV597" s="53" t="e">
        <f>AC597-AD597-VLOOKUP(C597, Вчера_КовиВак!C:BN, 22, FALSE)</f>
        <v>#N/A</v>
      </c>
      <c r="AW597" s="53" t="e">
        <f>VLOOKUP(C597, Вчера_КовиВак!C:BN, 25, FALSE)+F597*2-Z597-AB597-AD597-AG597</f>
        <v>#N/A</v>
      </c>
      <c r="AX597" s="53" t="e">
        <f>AE597-VLOOKUP(C597,Вчера_КовиВак!C:BN, 24, FALSE)</f>
        <v>#N/A</v>
      </c>
    </row>
    <row r="598" spans="1:50" ht="50.1" customHeight="1" x14ac:dyDescent="0.25">
      <c r="A598" s="42"/>
      <c r="B598" s="42"/>
      <c r="C598" s="42"/>
      <c r="D598" s="43"/>
      <c r="E598" s="44"/>
      <c r="F598" s="39"/>
      <c r="G598" s="44"/>
      <c r="H598" s="39"/>
      <c r="I598" s="44"/>
      <c r="J598" s="39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7">
        <f t="shared" si="10"/>
        <v>0</v>
      </c>
      <c r="AJ598" s="53" t="str">
        <f>IF(ISNA(VLOOKUP(C598,Вчера_КовиВак!C:C, 1, FALSE)),"ошибка",0)</f>
        <v>ошибка</v>
      </c>
      <c r="AK598" s="55"/>
      <c r="AL598" s="53" t="e">
        <f>E598-F598-VLOOKUP(C598, Вчера_КовиВак!C:BN, 2, FALSE)</f>
        <v>#N/A</v>
      </c>
      <c r="AM598" s="53" t="e">
        <f>K598-L598-VLOOKUP(C598, Вчера_КовиВак!C:BN, 4, FALSE)</f>
        <v>#N/A</v>
      </c>
      <c r="AN598" s="53" t="e">
        <f>M598-N598-VLOOKUP(C598, Вчера_КовиВак!C:BN, 6, FALSE)</f>
        <v>#N/A</v>
      </c>
      <c r="AO598" s="53" t="e">
        <f>O598-P598-VLOOKUP(C598, Вчера_КовиВак!C:BN, 8, FALSE)</f>
        <v>#N/A</v>
      </c>
      <c r="AP598" s="53" t="e">
        <f>Q598-R598-VLOOKUP(C598, Вчера_КовиВак!C:BN, 10, FALSE)</f>
        <v>#N/A</v>
      </c>
      <c r="AQ598" s="53" t="e">
        <f>S598-T598-VLOOKUP(C598, Вчера_КовиВак!C:BN, 12, FALSE)</f>
        <v>#N/A</v>
      </c>
      <c r="AR598" s="53" t="e">
        <f>U598-V598-VLOOKUP(C598, Вчера_КовиВак!C:BN, 14, FALSE)</f>
        <v>#N/A</v>
      </c>
      <c r="AS598" s="53" t="e">
        <f>W598-X598-VLOOKUP(C598, Вчера_КовиВак!C:BN, 16, FALSE)</f>
        <v>#N/A</v>
      </c>
      <c r="AT598" s="53" t="e">
        <f>Y598-Z598-VLOOKUP(C598, Вчера_КовиВак!C:BN, 18, FALSE)</f>
        <v>#N/A</v>
      </c>
      <c r="AU598" s="53" t="e">
        <f>AA598-AB598-VLOOKUP(C598, Вчера_КовиВак!C:BN, 20, FALSE)</f>
        <v>#N/A</v>
      </c>
      <c r="AV598" s="53" t="e">
        <f>AC598-AD598-VLOOKUP(C598, Вчера_КовиВак!C:BN, 22, FALSE)</f>
        <v>#N/A</v>
      </c>
      <c r="AW598" s="53" t="e">
        <f>VLOOKUP(C598, Вчера_КовиВак!C:BN, 25, FALSE)+F598*2-Z598-AB598-AD598-AG598</f>
        <v>#N/A</v>
      </c>
      <c r="AX598" s="53" t="e">
        <f>AE598-VLOOKUP(C598,Вчера_КовиВак!C:BN, 24, FALSE)</f>
        <v>#N/A</v>
      </c>
    </row>
    <row r="599" spans="1:50" ht="50.1" customHeight="1" x14ac:dyDescent="0.25">
      <c r="A599" s="42"/>
      <c r="B599" s="42"/>
      <c r="C599" s="42"/>
      <c r="D599" s="43"/>
      <c r="E599" s="44"/>
      <c r="F599" s="39"/>
      <c r="G599" s="44"/>
      <c r="H599" s="39"/>
      <c r="I599" s="44"/>
      <c r="J599" s="39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7">
        <f t="shared" si="10"/>
        <v>0</v>
      </c>
      <c r="AJ599" s="53" t="str">
        <f>IF(ISNA(VLOOKUP(C599,Вчера_КовиВак!C:C, 1, FALSE)),"ошибка",0)</f>
        <v>ошибка</v>
      </c>
      <c r="AK599" s="55"/>
      <c r="AL599" s="53" t="e">
        <f>E599-F599-VLOOKUP(C599, Вчера_КовиВак!C:BN, 2, FALSE)</f>
        <v>#N/A</v>
      </c>
      <c r="AM599" s="53" t="e">
        <f>K599-L599-VLOOKUP(C599, Вчера_КовиВак!C:BN, 4, FALSE)</f>
        <v>#N/A</v>
      </c>
      <c r="AN599" s="53" t="e">
        <f>M599-N599-VLOOKUP(C599, Вчера_КовиВак!C:BN, 6, FALSE)</f>
        <v>#N/A</v>
      </c>
      <c r="AO599" s="53" t="e">
        <f>O599-P599-VLOOKUP(C599, Вчера_КовиВак!C:BN, 8, FALSE)</f>
        <v>#N/A</v>
      </c>
      <c r="AP599" s="53" t="e">
        <f>Q599-R599-VLOOKUP(C599, Вчера_КовиВак!C:BN, 10, FALSE)</f>
        <v>#N/A</v>
      </c>
      <c r="AQ599" s="53" t="e">
        <f>S599-T599-VLOOKUP(C599, Вчера_КовиВак!C:BN, 12, FALSE)</f>
        <v>#N/A</v>
      </c>
      <c r="AR599" s="53" t="e">
        <f>U599-V599-VLOOKUP(C599, Вчера_КовиВак!C:BN, 14, FALSE)</f>
        <v>#N/A</v>
      </c>
      <c r="AS599" s="53" t="e">
        <f>W599-X599-VLOOKUP(C599, Вчера_КовиВак!C:BN, 16, FALSE)</f>
        <v>#N/A</v>
      </c>
      <c r="AT599" s="53" t="e">
        <f>Y599-Z599-VLOOKUP(C599, Вчера_КовиВак!C:BN, 18, FALSE)</f>
        <v>#N/A</v>
      </c>
      <c r="AU599" s="53" t="e">
        <f>AA599-AB599-VLOOKUP(C599, Вчера_КовиВак!C:BN, 20, FALSE)</f>
        <v>#N/A</v>
      </c>
      <c r="AV599" s="53" t="e">
        <f>AC599-AD599-VLOOKUP(C599, Вчера_КовиВак!C:BN, 22, FALSE)</f>
        <v>#N/A</v>
      </c>
      <c r="AW599" s="53" t="e">
        <f>VLOOKUP(C599, Вчера_КовиВак!C:BN, 25, FALSE)+F599*2-Z599-AB599-AD599-AG599</f>
        <v>#N/A</v>
      </c>
      <c r="AX599" s="53" t="e">
        <f>AE599-VLOOKUP(C599,Вчера_КовиВак!C:BN, 24, FALSE)</f>
        <v>#N/A</v>
      </c>
    </row>
    <row r="600" spans="1:50" ht="50.1" customHeight="1" x14ac:dyDescent="0.25">
      <c r="A600" s="42"/>
      <c r="B600" s="42"/>
      <c r="C600" s="42"/>
      <c r="D600" s="43"/>
      <c r="E600" s="44"/>
      <c r="F600" s="39"/>
      <c r="G600" s="44"/>
      <c r="H600" s="39"/>
      <c r="I600" s="44"/>
      <c r="J600" s="39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7">
        <f t="shared" si="10"/>
        <v>0</v>
      </c>
      <c r="AJ600" s="53" t="str">
        <f>IF(ISNA(VLOOKUP(C600,Вчера_КовиВак!C:C, 1, FALSE)),"ошибка",0)</f>
        <v>ошибка</v>
      </c>
      <c r="AK600" s="55"/>
      <c r="AL600" s="53" t="e">
        <f>E600-F600-VLOOKUP(C600, Вчера_КовиВак!C:BN, 2, FALSE)</f>
        <v>#N/A</v>
      </c>
      <c r="AM600" s="53" t="e">
        <f>K600-L600-VLOOKUP(C600, Вчера_КовиВак!C:BN, 4, FALSE)</f>
        <v>#N/A</v>
      </c>
      <c r="AN600" s="53" t="e">
        <f>M600-N600-VLOOKUP(C600, Вчера_КовиВак!C:BN, 6, FALSE)</f>
        <v>#N/A</v>
      </c>
      <c r="AO600" s="53" t="e">
        <f>O600-P600-VLOOKUP(C600, Вчера_КовиВак!C:BN, 8, FALSE)</f>
        <v>#N/A</v>
      </c>
      <c r="AP600" s="53" t="e">
        <f>Q600-R600-VLOOKUP(C600, Вчера_КовиВак!C:BN, 10, FALSE)</f>
        <v>#N/A</v>
      </c>
      <c r="AQ600" s="53" t="e">
        <f>S600-T600-VLOOKUP(C600, Вчера_КовиВак!C:BN, 12, FALSE)</f>
        <v>#N/A</v>
      </c>
      <c r="AR600" s="53" t="e">
        <f>U600-V600-VLOOKUP(C600, Вчера_КовиВак!C:BN, 14, FALSE)</f>
        <v>#N/A</v>
      </c>
      <c r="AS600" s="53" t="e">
        <f>W600-X600-VLOOKUP(C600, Вчера_КовиВак!C:BN, 16, FALSE)</f>
        <v>#N/A</v>
      </c>
      <c r="AT600" s="53" t="e">
        <f>Y600-Z600-VLOOKUP(C600, Вчера_КовиВак!C:BN, 18, FALSE)</f>
        <v>#N/A</v>
      </c>
      <c r="AU600" s="53" t="e">
        <f>AA600-AB600-VLOOKUP(C600, Вчера_КовиВак!C:BN, 20, FALSE)</f>
        <v>#N/A</v>
      </c>
      <c r="AV600" s="53" t="e">
        <f>AC600-AD600-VLOOKUP(C600, Вчера_КовиВак!C:BN, 22, FALSE)</f>
        <v>#N/A</v>
      </c>
      <c r="AW600" s="53" t="e">
        <f>VLOOKUP(C600, Вчера_КовиВак!C:BN, 25, FALSE)+F600*2-Z600-AB600-AD600-AG600</f>
        <v>#N/A</v>
      </c>
      <c r="AX600" s="53" t="e">
        <f>AE600-VLOOKUP(C600,Вчера_КовиВак!C:BN, 24, FALSE)</f>
        <v>#N/A</v>
      </c>
    </row>
    <row r="601" spans="1:50" ht="50.1" customHeight="1" x14ac:dyDescent="0.25">
      <c r="A601" s="42"/>
      <c r="B601" s="42"/>
      <c r="C601" s="42"/>
      <c r="D601" s="43"/>
      <c r="E601" s="44"/>
      <c r="F601" s="39"/>
      <c r="G601" s="44"/>
      <c r="H601" s="39"/>
      <c r="I601" s="44"/>
      <c r="J601" s="39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7">
        <f t="shared" si="10"/>
        <v>0</v>
      </c>
      <c r="AJ601" s="53" t="str">
        <f>IF(ISNA(VLOOKUP(C601,Вчера_КовиВак!C:C, 1, FALSE)),"ошибка",0)</f>
        <v>ошибка</v>
      </c>
      <c r="AK601" s="55"/>
      <c r="AL601" s="53" t="e">
        <f>E601-F601-VLOOKUP(C601, Вчера_КовиВак!C:BN, 2, FALSE)</f>
        <v>#N/A</v>
      </c>
      <c r="AM601" s="53" t="e">
        <f>K601-L601-VLOOKUP(C601, Вчера_КовиВак!C:BN, 4, FALSE)</f>
        <v>#N/A</v>
      </c>
      <c r="AN601" s="53" t="e">
        <f>M601-N601-VLOOKUP(C601, Вчера_КовиВак!C:BN, 6, FALSE)</f>
        <v>#N/A</v>
      </c>
      <c r="AO601" s="53" t="e">
        <f>O601-P601-VLOOKUP(C601, Вчера_КовиВак!C:BN, 8, FALSE)</f>
        <v>#N/A</v>
      </c>
      <c r="AP601" s="53" t="e">
        <f>Q601-R601-VLOOKUP(C601, Вчера_КовиВак!C:BN, 10, FALSE)</f>
        <v>#N/A</v>
      </c>
      <c r="AQ601" s="53" t="e">
        <f>S601-T601-VLOOKUP(C601, Вчера_КовиВак!C:BN, 12, FALSE)</f>
        <v>#N/A</v>
      </c>
      <c r="AR601" s="53" t="e">
        <f>U601-V601-VLOOKUP(C601, Вчера_КовиВак!C:BN, 14, FALSE)</f>
        <v>#N/A</v>
      </c>
      <c r="AS601" s="53" t="e">
        <f>W601-X601-VLOOKUP(C601, Вчера_КовиВак!C:BN, 16, FALSE)</f>
        <v>#N/A</v>
      </c>
      <c r="AT601" s="53" t="e">
        <f>Y601-Z601-VLOOKUP(C601, Вчера_КовиВак!C:BN, 18, FALSE)</f>
        <v>#N/A</v>
      </c>
      <c r="AU601" s="53" t="e">
        <f>AA601-AB601-VLOOKUP(C601, Вчера_КовиВак!C:BN, 20, FALSE)</f>
        <v>#N/A</v>
      </c>
      <c r="AV601" s="53" t="e">
        <f>AC601-AD601-VLOOKUP(C601, Вчера_КовиВак!C:BN, 22, FALSE)</f>
        <v>#N/A</v>
      </c>
      <c r="AW601" s="53" t="e">
        <f>VLOOKUP(C601, Вчера_КовиВак!C:BN, 25, FALSE)+F601*2-Z601-AB601-AD601-AG601</f>
        <v>#N/A</v>
      </c>
      <c r="AX601" s="53" t="e">
        <f>AE601-VLOOKUP(C601,Вчера_КовиВак!C:BN, 24, FALSE)</f>
        <v>#N/A</v>
      </c>
    </row>
    <row r="602" spans="1:50" ht="50.1" customHeight="1" x14ac:dyDescent="0.25">
      <c r="A602" s="42"/>
      <c r="B602" s="42"/>
      <c r="C602" s="42"/>
      <c r="D602" s="43"/>
      <c r="E602" s="44"/>
      <c r="F602" s="39"/>
      <c r="G602" s="44"/>
      <c r="H602" s="39"/>
      <c r="I602" s="44"/>
      <c r="J602" s="39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7">
        <f t="shared" si="10"/>
        <v>0</v>
      </c>
      <c r="AJ602" s="53" t="str">
        <f>IF(ISNA(VLOOKUP(C602,Вчера_КовиВак!C:C, 1, FALSE)),"ошибка",0)</f>
        <v>ошибка</v>
      </c>
      <c r="AK602" s="55"/>
      <c r="AL602" s="53" t="e">
        <f>E602-F602-VLOOKUP(C602, Вчера_КовиВак!C:BN, 2, FALSE)</f>
        <v>#N/A</v>
      </c>
      <c r="AM602" s="53" t="e">
        <f>K602-L602-VLOOKUP(C602, Вчера_КовиВак!C:BN, 4, FALSE)</f>
        <v>#N/A</v>
      </c>
      <c r="AN602" s="53" t="e">
        <f>M602-N602-VLOOKUP(C602, Вчера_КовиВак!C:BN, 6, FALSE)</f>
        <v>#N/A</v>
      </c>
      <c r="AO602" s="53" t="e">
        <f>O602-P602-VLOOKUP(C602, Вчера_КовиВак!C:BN, 8, FALSE)</f>
        <v>#N/A</v>
      </c>
      <c r="AP602" s="53" t="e">
        <f>Q602-R602-VLOOKUP(C602, Вчера_КовиВак!C:BN, 10, FALSE)</f>
        <v>#N/A</v>
      </c>
      <c r="AQ602" s="53" t="e">
        <f>S602-T602-VLOOKUP(C602, Вчера_КовиВак!C:BN, 12, FALSE)</f>
        <v>#N/A</v>
      </c>
      <c r="AR602" s="53" t="e">
        <f>U602-V602-VLOOKUP(C602, Вчера_КовиВак!C:BN, 14, FALSE)</f>
        <v>#N/A</v>
      </c>
      <c r="AS602" s="53" t="e">
        <f>W602-X602-VLOOKUP(C602, Вчера_КовиВак!C:BN, 16, FALSE)</f>
        <v>#N/A</v>
      </c>
      <c r="AT602" s="53" t="e">
        <f>Y602-Z602-VLOOKUP(C602, Вчера_КовиВак!C:BN, 18, FALSE)</f>
        <v>#N/A</v>
      </c>
      <c r="AU602" s="53" t="e">
        <f>AA602-AB602-VLOOKUP(C602, Вчера_КовиВак!C:BN, 20, FALSE)</f>
        <v>#N/A</v>
      </c>
      <c r="AV602" s="53" t="e">
        <f>AC602-AD602-VLOOKUP(C602, Вчера_КовиВак!C:BN, 22, FALSE)</f>
        <v>#N/A</v>
      </c>
      <c r="AW602" s="53" t="e">
        <f>VLOOKUP(C602, Вчера_КовиВак!C:BN, 25, FALSE)+F602*2-Z602-AB602-AD602-AG602</f>
        <v>#N/A</v>
      </c>
      <c r="AX602" s="53" t="e">
        <f>AE602-VLOOKUP(C602,Вчера_КовиВак!C:BN, 24, FALSE)</f>
        <v>#N/A</v>
      </c>
    </row>
    <row r="603" spans="1:50" ht="50.1" customHeight="1" x14ac:dyDescent="0.25">
      <c r="A603" s="42"/>
      <c r="B603" s="42"/>
      <c r="C603" s="42"/>
      <c r="D603" s="43"/>
      <c r="E603" s="44"/>
      <c r="F603" s="39"/>
      <c r="G603" s="44"/>
      <c r="H603" s="39"/>
      <c r="I603" s="44"/>
      <c r="J603" s="39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7">
        <f t="shared" si="10"/>
        <v>0</v>
      </c>
      <c r="AJ603" s="53" t="str">
        <f>IF(ISNA(VLOOKUP(C603,Вчера_КовиВак!C:C, 1, FALSE)),"ошибка",0)</f>
        <v>ошибка</v>
      </c>
      <c r="AK603" s="55"/>
      <c r="AL603" s="53" t="e">
        <f>E603-F603-VLOOKUP(C603, Вчера_КовиВак!C:BN, 2, FALSE)</f>
        <v>#N/A</v>
      </c>
      <c r="AM603" s="53" t="e">
        <f>K603-L603-VLOOKUP(C603, Вчера_КовиВак!C:BN, 4, FALSE)</f>
        <v>#N/A</v>
      </c>
      <c r="AN603" s="53" t="e">
        <f>M603-N603-VLOOKUP(C603, Вчера_КовиВак!C:BN, 6, FALSE)</f>
        <v>#N/A</v>
      </c>
      <c r="AO603" s="53" t="e">
        <f>O603-P603-VLOOKUP(C603, Вчера_КовиВак!C:BN, 8, FALSE)</f>
        <v>#N/A</v>
      </c>
      <c r="AP603" s="53" t="e">
        <f>Q603-R603-VLOOKUP(C603, Вчера_КовиВак!C:BN, 10, FALSE)</f>
        <v>#N/A</v>
      </c>
      <c r="AQ603" s="53" t="e">
        <f>S603-T603-VLOOKUP(C603, Вчера_КовиВак!C:BN, 12, FALSE)</f>
        <v>#N/A</v>
      </c>
      <c r="AR603" s="53" t="e">
        <f>U603-V603-VLOOKUP(C603, Вчера_КовиВак!C:BN, 14, FALSE)</f>
        <v>#N/A</v>
      </c>
      <c r="AS603" s="53" t="e">
        <f>W603-X603-VLOOKUP(C603, Вчера_КовиВак!C:BN, 16, FALSE)</f>
        <v>#N/A</v>
      </c>
      <c r="AT603" s="53" t="e">
        <f>Y603-Z603-VLOOKUP(C603, Вчера_КовиВак!C:BN, 18, FALSE)</f>
        <v>#N/A</v>
      </c>
      <c r="AU603" s="53" t="e">
        <f>AA603-AB603-VLOOKUP(C603, Вчера_КовиВак!C:BN, 20, FALSE)</f>
        <v>#N/A</v>
      </c>
      <c r="AV603" s="53" t="e">
        <f>AC603-AD603-VLOOKUP(C603, Вчера_КовиВак!C:BN, 22, FALSE)</f>
        <v>#N/A</v>
      </c>
      <c r="AW603" s="53" t="e">
        <f>VLOOKUP(C603, Вчера_КовиВак!C:BN, 25, FALSE)+F603*2-Z603-AB603-AD603-AG603</f>
        <v>#N/A</v>
      </c>
      <c r="AX603" s="53" t="e">
        <f>AE603-VLOOKUP(C603,Вчера_КовиВак!C:BN, 24, FALSE)</f>
        <v>#N/A</v>
      </c>
    </row>
    <row r="604" spans="1:50" ht="50.1" customHeight="1" x14ac:dyDescent="0.25">
      <c r="A604" s="42"/>
      <c r="B604" s="42"/>
      <c r="C604" s="42"/>
      <c r="D604" s="43"/>
      <c r="E604" s="44"/>
      <c r="F604" s="39"/>
      <c r="G604" s="44"/>
      <c r="H604" s="39"/>
      <c r="I604" s="44"/>
      <c r="J604" s="39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7">
        <f t="shared" si="10"/>
        <v>0</v>
      </c>
      <c r="AJ604" s="53" t="str">
        <f>IF(ISNA(VLOOKUP(C604,Вчера_КовиВак!C:C, 1, FALSE)),"ошибка",0)</f>
        <v>ошибка</v>
      </c>
      <c r="AK604" s="55"/>
      <c r="AL604" s="53" t="e">
        <f>E604-F604-VLOOKUP(C604, Вчера_КовиВак!C:BN, 2, FALSE)</f>
        <v>#N/A</v>
      </c>
      <c r="AM604" s="53" t="e">
        <f>K604-L604-VLOOKUP(C604, Вчера_КовиВак!C:BN, 4, FALSE)</f>
        <v>#N/A</v>
      </c>
      <c r="AN604" s="53" t="e">
        <f>M604-N604-VLOOKUP(C604, Вчера_КовиВак!C:BN, 6, FALSE)</f>
        <v>#N/A</v>
      </c>
      <c r="AO604" s="53" t="e">
        <f>O604-P604-VLOOKUP(C604, Вчера_КовиВак!C:BN, 8, FALSE)</f>
        <v>#N/A</v>
      </c>
      <c r="AP604" s="53" t="e">
        <f>Q604-R604-VLOOKUP(C604, Вчера_КовиВак!C:BN, 10, FALSE)</f>
        <v>#N/A</v>
      </c>
      <c r="AQ604" s="53" t="e">
        <f>S604-T604-VLOOKUP(C604, Вчера_КовиВак!C:BN, 12, FALSE)</f>
        <v>#N/A</v>
      </c>
      <c r="AR604" s="53" t="e">
        <f>U604-V604-VLOOKUP(C604, Вчера_КовиВак!C:BN, 14, FALSE)</f>
        <v>#N/A</v>
      </c>
      <c r="AS604" s="53" t="e">
        <f>W604-X604-VLOOKUP(C604, Вчера_КовиВак!C:BN, 16, FALSE)</f>
        <v>#N/A</v>
      </c>
      <c r="AT604" s="53" t="e">
        <f>Y604-Z604-VLOOKUP(C604, Вчера_КовиВак!C:BN, 18, FALSE)</f>
        <v>#N/A</v>
      </c>
      <c r="AU604" s="53" t="e">
        <f>AA604-AB604-VLOOKUP(C604, Вчера_КовиВак!C:BN, 20, FALSE)</f>
        <v>#N/A</v>
      </c>
      <c r="AV604" s="53" t="e">
        <f>AC604-AD604-VLOOKUP(C604, Вчера_КовиВак!C:BN, 22, FALSE)</f>
        <v>#N/A</v>
      </c>
      <c r="AW604" s="53" t="e">
        <f>VLOOKUP(C604, Вчера_КовиВак!C:BN, 25, FALSE)+F604*2-Z604-AB604-AD604-AG604</f>
        <v>#N/A</v>
      </c>
      <c r="AX604" s="53" t="e">
        <f>AE604-VLOOKUP(C604,Вчера_КовиВак!C:BN, 24, FALSE)</f>
        <v>#N/A</v>
      </c>
    </row>
    <row r="605" spans="1:50" ht="50.1" customHeight="1" x14ac:dyDescent="0.25">
      <c r="A605" s="42"/>
      <c r="B605" s="42"/>
      <c r="C605" s="42"/>
      <c r="D605" s="43"/>
      <c r="E605" s="44"/>
      <c r="F605" s="39"/>
      <c r="G605" s="44"/>
      <c r="H605" s="39"/>
      <c r="I605" s="44"/>
      <c r="J605" s="39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7">
        <f t="shared" si="10"/>
        <v>0</v>
      </c>
      <c r="AJ605" s="53" t="str">
        <f>IF(ISNA(VLOOKUP(C605,Вчера_КовиВак!C:C, 1, FALSE)),"ошибка",0)</f>
        <v>ошибка</v>
      </c>
      <c r="AK605" s="55"/>
      <c r="AL605" s="53" t="e">
        <f>E605-F605-VLOOKUP(C605, Вчера_КовиВак!C:BN, 2, FALSE)</f>
        <v>#N/A</v>
      </c>
      <c r="AM605" s="53" t="e">
        <f>K605-L605-VLOOKUP(C605, Вчера_КовиВак!C:BN, 4, FALSE)</f>
        <v>#N/A</v>
      </c>
      <c r="AN605" s="53" t="e">
        <f>M605-N605-VLOOKUP(C605, Вчера_КовиВак!C:BN, 6, FALSE)</f>
        <v>#N/A</v>
      </c>
      <c r="AO605" s="53" t="e">
        <f>O605-P605-VLOOKUP(C605, Вчера_КовиВак!C:BN, 8, FALSE)</f>
        <v>#N/A</v>
      </c>
      <c r="AP605" s="53" t="e">
        <f>Q605-R605-VLOOKUP(C605, Вчера_КовиВак!C:BN, 10, FALSE)</f>
        <v>#N/A</v>
      </c>
      <c r="AQ605" s="53" t="e">
        <f>S605-T605-VLOOKUP(C605, Вчера_КовиВак!C:BN, 12, FALSE)</f>
        <v>#N/A</v>
      </c>
      <c r="AR605" s="53" t="e">
        <f>U605-V605-VLOOKUP(C605, Вчера_КовиВак!C:BN, 14, FALSE)</f>
        <v>#N/A</v>
      </c>
      <c r="AS605" s="53" t="e">
        <f>W605-X605-VLOOKUP(C605, Вчера_КовиВак!C:BN, 16, FALSE)</f>
        <v>#N/A</v>
      </c>
      <c r="AT605" s="53" t="e">
        <f>Y605-Z605-VLOOKUP(C605, Вчера_КовиВак!C:BN, 18, FALSE)</f>
        <v>#N/A</v>
      </c>
      <c r="AU605" s="53" t="e">
        <f>AA605-AB605-VLOOKUP(C605, Вчера_КовиВак!C:BN, 20, FALSE)</f>
        <v>#N/A</v>
      </c>
      <c r="AV605" s="53" t="e">
        <f>AC605-AD605-VLOOKUP(C605, Вчера_КовиВак!C:BN, 22, FALSE)</f>
        <v>#N/A</v>
      </c>
      <c r="AW605" s="53" t="e">
        <f>VLOOKUP(C605, Вчера_КовиВак!C:BN, 25, FALSE)+F605*2-Z605-AB605-AD605-AG605</f>
        <v>#N/A</v>
      </c>
      <c r="AX605" s="53" t="e">
        <f>AE605-VLOOKUP(C605,Вчера_КовиВак!C:BN, 24, FALSE)</f>
        <v>#N/A</v>
      </c>
    </row>
    <row r="606" spans="1:50" ht="50.1" customHeight="1" x14ac:dyDescent="0.25">
      <c r="A606" s="42"/>
      <c r="B606" s="42"/>
      <c r="C606" s="42"/>
      <c r="D606" s="43"/>
      <c r="E606" s="44"/>
      <c r="F606" s="39"/>
      <c r="G606" s="44"/>
      <c r="H606" s="39"/>
      <c r="I606" s="44"/>
      <c r="J606" s="39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7">
        <f t="shared" si="10"/>
        <v>0</v>
      </c>
      <c r="AJ606" s="53" t="str">
        <f>IF(ISNA(VLOOKUP(C606,Вчера_КовиВак!C:C, 1, FALSE)),"ошибка",0)</f>
        <v>ошибка</v>
      </c>
      <c r="AK606" s="55"/>
      <c r="AL606" s="53" t="e">
        <f>E606-F606-VLOOKUP(C606, Вчера_КовиВак!C:BN, 2, FALSE)</f>
        <v>#N/A</v>
      </c>
      <c r="AM606" s="53" t="e">
        <f>K606-L606-VLOOKUP(C606, Вчера_КовиВак!C:BN, 4, FALSE)</f>
        <v>#N/A</v>
      </c>
      <c r="AN606" s="53" t="e">
        <f>M606-N606-VLOOKUP(C606, Вчера_КовиВак!C:BN, 6, FALSE)</f>
        <v>#N/A</v>
      </c>
      <c r="AO606" s="53" t="e">
        <f>O606-P606-VLOOKUP(C606, Вчера_КовиВак!C:BN, 8, FALSE)</f>
        <v>#N/A</v>
      </c>
      <c r="AP606" s="53" t="e">
        <f>Q606-R606-VLOOKUP(C606, Вчера_КовиВак!C:BN, 10, FALSE)</f>
        <v>#N/A</v>
      </c>
      <c r="AQ606" s="53" t="e">
        <f>S606-T606-VLOOKUP(C606, Вчера_КовиВак!C:BN, 12, FALSE)</f>
        <v>#N/A</v>
      </c>
      <c r="AR606" s="53" t="e">
        <f>U606-V606-VLOOKUP(C606, Вчера_КовиВак!C:BN, 14, FALSE)</f>
        <v>#N/A</v>
      </c>
      <c r="AS606" s="53" t="e">
        <f>W606-X606-VLOOKUP(C606, Вчера_КовиВак!C:BN, 16, FALSE)</f>
        <v>#N/A</v>
      </c>
      <c r="AT606" s="53" t="e">
        <f>Y606-Z606-VLOOKUP(C606, Вчера_КовиВак!C:BN, 18, FALSE)</f>
        <v>#N/A</v>
      </c>
      <c r="AU606" s="53" t="e">
        <f>AA606-AB606-VLOOKUP(C606, Вчера_КовиВак!C:BN, 20, FALSE)</f>
        <v>#N/A</v>
      </c>
      <c r="AV606" s="53" t="e">
        <f>AC606-AD606-VLOOKUP(C606, Вчера_КовиВак!C:BN, 22, FALSE)</f>
        <v>#N/A</v>
      </c>
      <c r="AW606" s="53" t="e">
        <f>VLOOKUP(C606, Вчера_КовиВак!C:BN, 25, FALSE)+F606*2-Z606-AB606-AD606-AG606</f>
        <v>#N/A</v>
      </c>
      <c r="AX606" s="53" t="e">
        <f>AE606-VLOOKUP(C606,Вчера_КовиВак!C:BN, 24, FALSE)</f>
        <v>#N/A</v>
      </c>
    </row>
    <row r="607" spans="1:50" ht="50.1" customHeight="1" x14ac:dyDescent="0.25">
      <c r="A607" s="42"/>
      <c r="B607" s="42"/>
      <c r="C607" s="42"/>
      <c r="D607" s="43"/>
      <c r="E607" s="44"/>
      <c r="F607" s="39"/>
      <c r="G607" s="44"/>
      <c r="H607" s="39"/>
      <c r="I607" s="44"/>
      <c r="J607" s="39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7">
        <f t="shared" si="10"/>
        <v>0</v>
      </c>
      <c r="AJ607" s="53" t="str">
        <f>IF(ISNA(VLOOKUP(C607,Вчера_КовиВак!C:C, 1, FALSE)),"ошибка",0)</f>
        <v>ошибка</v>
      </c>
      <c r="AK607" s="55"/>
      <c r="AL607" s="53" t="e">
        <f>E607-F607-VLOOKUP(C607, Вчера_КовиВак!C:BN, 2, FALSE)</f>
        <v>#N/A</v>
      </c>
      <c r="AM607" s="53" t="e">
        <f>K607-L607-VLOOKUP(C607, Вчера_КовиВак!C:BN, 4, FALSE)</f>
        <v>#N/A</v>
      </c>
      <c r="AN607" s="53" t="e">
        <f>M607-N607-VLOOKUP(C607, Вчера_КовиВак!C:BN, 6, FALSE)</f>
        <v>#N/A</v>
      </c>
      <c r="AO607" s="53" t="e">
        <f>O607-P607-VLOOKUP(C607, Вчера_КовиВак!C:BN, 8, FALSE)</f>
        <v>#N/A</v>
      </c>
      <c r="AP607" s="53" t="e">
        <f>Q607-R607-VLOOKUP(C607, Вчера_КовиВак!C:BN, 10, FALSE)</f>
        <v>#N/A</v>
      </c>
      <c r="AQ607" s="53" t="e">
        <f>S607-T607-VLOOKUP(C607, Вчера_КовиВак!C:BN, 12, FALSE)</f>
        <v>#N/A</v>
      </c>
      <c r="AR607" s="53" t="e">
        <f>U607-V607-VLOOKUP(C607, Вчера_КовиВак!C:BN, 14, FALSE)</f>
        <v>#N/A</v>
      </c>
      <c r="AS607" s="53" t="e">
        <f>W607-X607-VLOOKUP(C607, Вчера_КовиВак!C:BN, 16, FALSE)</f>
        <v>#N/A</v>
      </c>
      <c r="AT607" s="53" t="e">
        <f>Y607-Z607-VLOOKUP(C607, Вчера_КовиВак!C:BN, 18, FALSE)</f>
        <v>#N/A</v>
      </c>
      <c r="AU607" s="53" t="e">
        <f>AA607-AB607-VLOOKUP(C607, Вчера_КовиВак!C:BN, 20, FALSE)</f>
        <v>#N/A</v>
      </c>
      <c r="AV607" s="53" t="e">
        <f>AC607-AD607-VLOOKUP(C607, Вчера_КовиВак!C:BN, 22, FALSE)</f>
        <v>#N/A</v>
      </c>
      <c r="AW607" s="53" t="e">
        <f>VLOOKUP(C607, Вчера_КовиВак!C:BN, 25, FALSE)+F607*2-Z607-AB607-AD607-AG607</f>
        <v>#N/A</v>
      </c>
      <c r="AX607" s="53" t="e">
        <f>AE607-VLOOKUP(C607,Вчера_КовиВак!C:BN, 24, FALSE)</f>
        <v>#N/A</v>
      </c>
    </row>
    <row r="608" spans="1:50" ht="50.1" customHeight="1" x14ac:dyDescent="0.25">
      <c r="A608" s="42"/>
      <c r="B608" s="42"/>
      <c r="C608" s="42"/>
      <c r="D608" s="43"/>
      <c r="E608" s="44"/>
      <c r="F608" s="39"/>
      <c r="G608" s="44"/>
      <c r="H608" s="39"/>
      <c r="I608" s="44"/>
      <c r="J608" s="39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7">
        <f t="shared" si="10"/>
        <v>0</v>
      </c>
      <c r="AJ608" s="53" t="str">
        <f>IF(ISNA(VLOOKUP(C608,Вчера_КовиВак!C:C, 1, FALSE)),"ошибка",0)</f>
        <v>ошибка</v>
      </c>
      <c r="AK608" s="55"/>
      <c r="AL608" s="53" t="e">
        <f>E608-F608-VLOOKUP(C608, Вчера_КовиВак!C:BN, 2, FALSE)</f>
        <v>#N/A</v>
      </c>
      <c r="AM608" s="53" t="e">
        <f>K608-L608-VLOOKUP(C608, Вчера_КовиВак!C:BN, 4, FALSE)</f>
        <v>#N/A</v>
      </c>
      <c r="AN608" s="53" t="e">
        <f>M608-N608-VLOOKUP(C608, Вчера_КовиВак!C:BN, 6, FALSE)</f>
        <v>#N/A</v>
      </c>
      <c r="AO608" s="53" t="e">
        <f>O608-P608-VLOOKUP(C608, Вчера_КовиВак!C:BN, 8, FALSE)</f>
        <v>#N/A</v>
      </c>
      <c r="AP608" s="53" t="e">
        <f>Q608-R608-VLOOKUP(C608, Вчера_КовиВак!C:BN, 10, FALSE)</f>
        <v>#N/A</v>
      </c>
      <c r="AQ608" s="53" t="e">
        <f>S608-T608-VLOOKUP(C608, Вчера_КовиВак!C:BN, 12, FALSE)</f>
        <v>#N/A</v>
      </c>
      <c r="AR608" s="53" t="e">
        <f>U608-V608-VLOOKUP(C608, Вчера_КовиВак!C:BN, 14, FALSE)</f>
        <v>#N/A</v>
      </c>
      <c r="AS608" s="53" t="e">
        <f>W608-X608-VLOOKUP(C608, Вчера_КовиВак!C:BN, 16, FALSE)</f>
        <v>#N/A</v>
      </c>
      <c r="AT608" s="53" t="e">
        <f>Y608-Z608-VLOOKUP(C608, Вчера_КовиВак!C:BN, 18, FALSE)</f>
        <v>#N/A</v>
      </c>
      <c r="AU608" s="53" t="e">
        <f>AA608-AB608-VLOOKUP(C608, Вчера_КовиВак!C:BN, 20, FALSE)</f>
        <v>#N/A</v>
      </c>
      <c r="AV608" s="53" t="e">
        <f>AC608-AD608-VLOOKUP(C608, Вчера_КовиВак!C:BN, 22, FALSE)</f>
        <v>#N/A</v>
      </c>
      <c r="AW608" s="53" t="e">
        <f>VLOOKUP(C608, Вчера_КовиВак!C:BN, 25, FALSE)+F608*2-Z608-AB608-AD608-AG608</f>
        <v>#N/A</v>
      </c>
      <c r="AX608" s="53" t="e">
        <f>AE608-VLOOKUP(C608,Вчера_КовиВак!C:BN, 24, FALSE)</f>
        <v>#N/A</v>
      </c>
    </row>
    <row r="609" spans="1:50" ht="50.1" customHeight="1" x14ac:dyDescent="0.25">
      <c r="A609" s="42"/>
      <c r="B609" s="42"/>
      <c r="C609" s="42"/>
      <c r="D609" s="43"/>
      <c r="E609" s="44"/>
      <c r="F609" s="39"/>
      <c r="G609" s="44"/>
      <c r="H609" s="39"/>
      <c r="I609" s="44"/>
      <c r="J609" s="39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7">
        <f t="shared" si="10"/>
        <v>0</v>
      </c>
      <c r="AJ609" s="53" t="str">
        <f>IF(ISNA(VLOOKUP(C609,Вчера_КовиВак!C:C, 1, FALSE)),"ошибка",0)</f>
        <v>ошибка</v>
      </c>
      <c r="AK609" s="55"/>
      <c r="AL609" s="53" t="e">
        <f>E609-F609-VLOOKUP(C609, Вчера_КовиВак!C:BN, 2, FALSE)</f>
        <v>#N/A</v>
      </c>
      <c r="AM609" s="53" t="e">
        <f>K609-L609-VLOOKUP(C609, Вчера_КовиВак!C:BN, 4, FALSE)</f>
        <v>#N/A</v>
      </c>
      <c r="AN609" s="53" t="e">
        <f>M609-N609-VLOOKUP(C609, Вчера_КовиВак!C:BN, 6, FALSE)</f>
        <v>#N/A</v>
      </c>
      <c r="AO609" s="53" t="e">
        <f>O609-P609-VLOOKUP(C609, Вчера_КовиВак!C:BN, 8, FALSE)</f>
        <v>#N/A</v>
      </c>
      <c r="AP609" s="53" t="e">
        <f>Q609-R609-VLOOKUP(C609, Вчера_КовиВак!C:BN, 10, FALSE)</f>
        <v>#N/A</v>
      </c>
      <c r="AQ609" s="53" t="e">
        <f>S609-T609-VLOOKUP(C609, Вчера_КовиВак!C:BN, 12, FALSE)</f>
        <v>#N/A</v>
      </c>
      <c r="AR609" s="53" t="e">
        <f>U609-V609-VLOOKUP(C609, Вчера_КовиВак!C:BN, 14, FALSE)</f>
        <v>#N/A</v>
      </c>
      <c r="AS609" s="53" t="e">
        <f>W609-X609-VLOOKUP(C609, Вчера_КовиВак!C:BN, 16, FALSE)</f>
        <v>#N/A</v>
      </c>
      <c r="AT609" s="53" t="e">
        <f>Y609-Z609-VLOOKUP(C609, Вчера_КовиВак!C:BN, 18, FALSE)</f>
        <v>#N/A</v>
      </c>
      <c r="AU609" s="53" t="e">
        <f>AA609-AB609-VLOOKUP(C609, Вчера_КовиВак!C:BN, 20, FALSE)</f>
        <v>#N/A</v>
      </c>
      <c r="AV609" s="53" t="e">
        <f>AC609-AD609-VLOOKUP(C609, Вчера_КовиВак!C:BN, 22, FALSE)</f>
        <v>#N/A</v>
      </c>
      <c r="AW609" s="53" t="e">
        <f>VLOOKUP(C609, Вчера_КовиВак!C:BN, 25, FALSE)+F609*2-Z609-AB609-AD609-AG609</f>
        <v>#N/A</v>
      </c>
      <c r="AX609" s="53" t="e">
        <f>AE609-VLOOKUP(C609,Вчера_КовиВак!C:BN, 24, FALSE)</f>
        <v>#N/A</v>
      </c>
    </row>
    <row r="610" spans="1:50" ht="50.1" customHeight="1" x14ac:dyDescent="0.25">
      <c r="A610" s="42"/>
      <c r="B610" s="42"/>
      <c r="C610" s="42"/>
      <c r="D610" s="43"/>
      <c r="E610" s="44"/>
      <c r="F610" s="39"/>
      <c r="G610" s="44"/>
      <c r="H610" s="39"/>
      <c r="I610" s="44"/>
      <c r="J610" s="39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7">
        <f t="shared" si="10"/>
        <v>0</v>
      </c>
      <c r="AJ610" s="53" t="str">
        <f>IF(ISNA(VLOOKUP(C610,Вчера_КовиВак!C:C, 1, FALSE)),"ошибка",0)</f>
        <v>ошибка</v>
      </c>
      <c r="AK610" s="55"/>
      <c r="AL610" s="53" t="e">
        <f>E610-F610-VLOOKUP(C610, Вчера_КовиВак!C:BN, 2, FALSE)</f>
        <v>#N/A</v>
      </c>
      <c r="AM610" s="53" t="e">
        <f>K610-L610-VLOOKUP(C610, Вчера_КовиВак!C:BN, 4, FALSE)</f>
        <v>#N/A</v>
      </c>
      <c r="AN610" s="53" t="e">
        <f>M610-N610-VLOOKUP(C610, Вчера_КовиВак!C:BN, 6, FALSE)</f>
        <v>#N/A</v>
      </c>
      <c r="AO610" s="53" t="e">
        <f>O610-P610-VLOOKUP(C610, Вчера_КовиВак!C:BN, 8, FALSE)</f>
        <v>#N/A</v>
      </c>
      <c r="AP610" s="53" t="e">
        <f>Q610-R610-VLOOKUP(C610, Вчера_КовиВак!C:BN, 10, FALSE)</f>
        <v>#N/A</v>
      </c>
      <c r="AQ610" s="53" t="e">
        <f>S610-T610-VLOOKUP(C610, Вчера_КовиВак!C:BN, 12, FALSE)</f>
        <v>#N/A</v>
      </c>
      <c r="AR610" s="53" t="e">
        <f>U610-V610-VLOOKUP(C610, Вчера_КовиВак!C:BN, 14, FALSE)</f>
        <v>#N/A</v>
      </c>
      <c r="AS610" s="53" t="e">
        <f>W610-X610-VLOOKUP(C610, Вчера_КовиВак!C:BN, 16, FALSE)</f>
        <v>#N/A</v>
      </c>
      <c r="AT610" s="53" t="e">
        <f>Y610-Z610-VLOOKUP(C610, Вчера_КовиВак!C:BN, 18, FALSE)</f>
        <v>#N/A</v>
      </c>
      <c r="AU610" s="53" t="e">
        <f>AA610-AB610-VLOOKUP(C610, Вчера_КовиВак!C:BN, 20, FALSE)</f>
        <v>#N/A</v>
      </c>
      <c r="AV610" s="53" t="e">
        <f>AC610-AD610-VLOOKUP(C610, Вчера_КовиВак!C:BN, 22, FALSE)</f>
        <v>#N/A</v>
      </c>
      <c r="AW610" s="53" t="e">
        <f>VLOOKUP(C610, Вчера_КовиВак!C:BN, 25, FALSE)+F610*2-Z610-AB610-AD610-AG610</f>
        <v>#N/A</v>
      </c>
      <c r="AX610" s="53" t="e">
        <f>AE610-VLOOKUP(C610,Вчера_КовиВак!C:BN, 24, FALSE)</f>
        <v>#N/A</v>
      </c>
    </row>
    <row r="611" spans="1:50" ht="50.1" customHeight="1" x14ac:dyDescent="0.25">
      <c r="A611" s="42"/>
      <c r="B611" s="42"/>
      <c r="C611" s="42"/>
      <c r="D611" s="43"/>
      <c r="E611" s="44"/>
      <c r="F611" s="39"/>
      <c r="G611" s="44"/>
      <c r="H611" s="39"/>
      <c r="I611" s="44"/>
      <c r="J611" s="39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7">
        <f t="shared" si="10"/>
        <v>0</v>
      </c>
      <c r="AJ611" s="53" t="str">
        <f>IF(ISNA(VLOOKUP(C611,Вчера_КовиВак!C:C, 1, FALSE)),"ошибка",0)</f>
        <v>ошибка</v>
      </c>
      <c r="AK611" s="55"/>
      <c r="AL611" s="53" t="e">
        <f>E611-F611-VLOOKUP(C611, Вчера_КовиВак!C:BN, 2, FALSE)</f>
        <v>#N/A</v>
      </c>
      <c r="AM611" s="53" t="e">
        <f>K611-L611-VLOOKUP(C611, Вчера_КовиВак!C:BN, 4, FALSE)</f>
        <v>#N/A</v>
      </c>
      <c r="AN611" s="53" t="e">
        <f>M611-N611-VLOOKUP(C611, Вчера_КовиВак!C:BN, 6, FALSE)</f>
        <v>#N/A</v>
      </c>
      <c r="AO611" s="53" t="e">
        <f>O611-P611-VLOOKUP(C611, Вчера_КовиВак!C:BN, 8, FALSE)</f>
        <v>#N/A</v>
      </c>
      <c r="AP611" s="53" t="e">
        <f>Q611-R611-VLOOKUP(C611, Вчера_КовиВак!C:BN, 10, FALSE)</f>
        <v>#N/A</v>
      </c>
      <c r="AQ611" s="53" t="e">
        <f>S611-T611-VLOOKUP(C611, Вчера_КовиВак!C:BN, 12, FALSE)</f>
        <v>#N/A</v>
      </c>
      <c r="AR611" s="53" t="e">
        <f>U611-V611-VLOOKUP(C611, Вчера_КовиВак!C:BN, 14, FALSE)</f>
        <v>#N/A</v>
      </c>
      <c r="AS611" s="53" t="e">
        <f>W611-X611-VLOOKUP(C611, Вчера_КовиВак!C:BN, 16, FALSE)</f>
        <v>#N/A</v>
      </c>
      <c r="AT611" s="53" t="e">
        <f>Y611-Z611-VLOOKUP(C611, Вчера_КовиВак!C:BN, 18, FALSE)</f>
        <v>#N/A</v>
      </c>
      <c r="AU611" s="53" t="e">
        <f>AA611-AB611-VLOOKUP(C611, Вчера_КовиВак!C:BN, 20, FALSE)</f>
        <v>#N/A</v>
      </c>
      <c r="AV611" s="53" t="e">
        <f>AC611-AD611-VLOOKUP(C611, Вчера_КовиВак!C:BN, 22, FALSE)</f>
        <v>#N/A</v>
      </c>
      <c r="AW611" s="53" t="e">
        <f>VLOOKUP(C611, Вчера_КовиВак!C:BN, 25, FALSE)+F611*2-Z611-AB611-AD611-AG611</f>
        <v>#N/A</v>
      </c>
      <c r="AX611" s="53" t="e">
        <f>AE611-VLOOKUP(C611,Вчера_КовиВак!C:BN, 24, FALSE)</f>
        <v>#N/A</v>
      </c>
    </row>
    <row r="612" spans="1:50" ht="50.1" customHeight="1" x14ac:dyDescent="0.25">
      <c r="A612" s="42"/>
      <c r="B612" s="42"/>
      <c r="C612" s="42"/>
      <c r="D612" s="43"/>
      <c r="E612" s="44"/>
      <c r="F612" s="39"/>
      <c r="G612" s="44"/>
      <c r="H612" s="39"/>
      <c r="I612" s="44"/>
      <c r="J612" s="39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7">
        <f t="shared" si="10"/>
        <v>0</v>
      </c>
      <c r="AJ612" s="53" t="str">
        <f>IF(ISNA(VLOOKUP(C612,Вчера_КовиВак!C:C, 1, FALSE)),"ошибка",0)</f>
        <v>ошибка</v>
      </c>
      <c r="AK612" s="55"/>
      <c r="AL612" s="53" t="e">
        <f>E612-F612-VLOOKUP(C612, Вчера_КовиВак!C:BN, 2, FALSE)</f>
        <v>#N/A</v>
      </c>
      <c r="AM612" s="53" t="e">
        <f>K612-L612-VLOOKUP(C612, Вчера_КовиВак!C:BN, 4, FALSE)</f>
        <v>#N/A</v>
      </c>
      <c r="AN612" s="53" t="e">
        <f>M612-N612-VLOOKUP(C612, Вчера_КовиВак!C:BN, 6, FALSE)</f>
        <v>#N/A</v>
      </c>
      <c r="AO612" s="53" t="e">
        <f>O612-P612-VLOOKUP(C612, Вчера_КовиВак!C:BN, 8, FALSE)</f>
        <v>#N/A</v>
      </c>
      <c r="AP612" s="53" t="e">
        <f>Q612-R612-VLOOKUP(C612, Вчера_КовиВак!C:BN, 10, FALSE)</f>
        <v>#N/A</v>
      </c>
      <c r="AQ612" s="53" t="e">
        <f>S612-T612-VLOOKUP(C612, Вчера_КовиВак!C:BN, 12, FALSE)</f>
        <v>#N/A</v>
      </c>
      <c r="AR612" s="53" t="e">
        <f>U612-V612-VLOOKUP(C612, Вчера_КовиВак!C:BN, 14, FALSE)</f>
        <v>#N/A</v>
      </c>
      <c r="AS612" s="53" t="e">
        <f>W612-X612-VLOOKUP(C612, Вчера_КовиВак!C:BN, 16, FALSE)</f>
        <v>#N/A</v>
      </c>
      <c r="AT612" s="53" t="e">
        <f>Y612-Z612-VLOOKUP(C612, Вчера_КовиВак!C:BN, 18, FALSE)</f>
        <v>#N/A</v>
      </c>
      <c r="AU612" s="53" t="e">
        <f>AA612-AB612-VLOOKUP(C612, Вчера_КовиВак!C:BN, 20, FALSE)</f>
        <v>#N/A</v>
      </c>
      <c r="AV612" s="53" t="e">
        <f>AC612-AD612-VLOOKUP(C612, Вчера_КовиВак!C:BN, 22, FALSE)</f>
        <v>#N/A</v>
      </c>
      <c r="AW612" s="53" t="e">
        <f>VLOOKUP(C612, Вчера_КовиВак!C:BN, 25, FALSE)+F612*2-Z612-AB612-AD612-AG612</f>
        <v>#N/A</v>
      </c>
      <c r="AX612" s="53" t="e">
        <f>AE612-VLOOKUP(C612,Вчера_КовиВак!C:BN, 24, FALSE)</f>
        <v>#N/A</v>
      </c>
    </row>
    <row r="613" spans="1:50" ht="50.1" customHeight="1" x14ac:dyDescent="0.25">
      <c r="A613" s="42"/>
      <c r="B613" s="42"/>
      <c r="C613" s="42"/>
      <c r="D613" s="43"/>
      <c r="E613" s="44"/>
      <c r="F613" s="39"/>
      <c r="G613" s="44"/>
      <c r="H613" s="39"/>
      <c r="I613" s="44"/>
      <c r="J613" s="39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7">
        <f t="shared" si="10"/>
        <v>0</v>
      </c>
      <c r="AJ613" s="53" t="str">
        <f>IF(ISNA(VLOOKUP(C613,Вчера_КовиВак!C:C, 1, FALSE)),"ошибка",0)</f>
        <v>ошибка</v>
      </c>
      <c r="AK613" s="55"/>
      <c r="AL613" s="53" t="e">
        <f>E613-F613-VLOOKUP(C613, Вчера_КовиВак!C:BN, 2, FALSE)</f>
        <v>#N/A</v>
      </c>
      <c r="AM613" s="53" t="e">
        <f>K613-L613-VLOOKUP(C613, Вчера_КовиВак!C:BN, 4, FALSE)</f>
        <v>#N/A</v>
      </c>
      <c r="AN613" s="53" t="e">
        <f>M613-N613-VLOOKUP(C613, Вчера_КовиВак!C:BN, 6, FALSE)</f>
        <v>#N/A</v>
      </c>
      <c r="AO613" s="53" t="e">
        <f>O613-P613-VLOOKUP(C613, Вчера_КовиВак!C:BN, 8, FALSE)</f>
        <v>#N/A</v>
      </c>
      <c r="AP613" s="53" t="e">
        <f>Q613-R613-VLOOKUP(C613, Вчера_КовиВак!C:BN, 10, FALSE)</f>
        <v>#N/A</v>
      </c>
      <c r="AQ613" s="53" t="e">
        <f>S613-T613-VLOOKUP(C613, Вчера_КовиВак!C:BN, 12, FALSE)</f>
        <v>#N/A</v>
      </c>
      <c r="AR613" s="53" t="e">
        <f>U613-V613-VLOOKUP(C613, Вчера_КовиВак!C:BN, 14, FALSE)</f>
        <v>#N/A</v>
      </c>
      <c r="AS613" s="53" t="e">
        <f>W613-X613-VLOOKUP(C613, Вчера_КовиВак!C:BN, 16, FALSE)</f>
        <v>#N/A</v>
      </c>
      <c r="AT613" s="53" t="e">
        <f>Y613-Z613-VLOOKUP(C613, Вчера_КовиВак!C:BN, 18, FALSE)</f>
        <v>#N/A</v>
      </c>
      <c r="AU613" s="53" t="e">
        <f>AA613-AB613-VLOOKUP(C613, Вчера_КовиВак!C:BN, 20, FALSE)</f>
        <v>#N/A</v>
      </c>
      <c r="AV613" s="53" t="e">
        <f>AC613-AD613-VLOOKUP(C613, Вчера_КовиВак!C:BN, 22, FALSE)</f>
        <v>#N/A</v>
      </c>
      <c r="AW613" s="53" t="e">
        <f>VLOOKUP(C613, Вчера_КовиВак!C:BN, 25, FALSE)+F613*2-Z613-AB613-AD613-AG613</f>
        <v>#N/A</v>
      </c>
      <c r="AX613" s="53" t="e">
        <f>AE613-VLOOKUP(C613,Вчера_КовиВак!C:BN, 24, FALSE)</f>
        <v>#N/A</v>
      </c>
    </row>
    <row r="614" spans="1:50" ht="50.1" customHeight="1" x14ac:dyDescent="0.25">
      <c r="A614" s="42"/>
      <c r="B614" s="42"/>
      <c r="C614" s="42"/>
      <c r="D614" s="43"/>
      <c r="E614" s="44"/>
      <c r="F614" s="39"/>
      <c r="G614" s="44"/>
      <c r="H614" s="39"/>
      <c r="I614" s="44"/>
      <c r="J614" s="39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7">
        <f t="shared" si="10"/>
        <v>0</v>
      </c>
      <c r="AJ614" s="53" t="str">
        <f>IF(ISNA(VLOOKUP(C614,Вчера_КовиВак!C:C, 1, FALSE)),"ошибка",0)</f>
        <v>ошибка</v>
      </c>
      <c r="AK614" s="55"/>
      <c r="AL614" s="53" t="e">
        <f>E614-F614-VLOOKUP(C614, Вчера_КовиВак!C:BN, 2, FALSE)</f>
        <v>#N/A</v>
      </c>
      <c r="AM614" s="53" t="e">
        <f>K614-L614-VLOOKUP(C614, Вчера_КовиВак!C:BN, 4, FALSE)</f>
        <v>#N/A</v>
      </c>
      <c r="AN614" s="53" t="e">
        <f>M614-N614-VLOOKUP(C614, Вчера_КовиВак!C:BN, 6, FALSE)</f>
        <v>#N/A</v>
      </c>
      <c r="AO614" s="53" t="e">
        <f>O614-P614-VLOOKUP(C614, Вчера_КовиВак!C:BN, 8, FALSE)</f>
        <v>#N/A</v>
      </c>
      <c r="AP614" s="53" t="e">
        <f>Q614-R614-VLOOKUP(C614, Вчера_КовиВак!C:BN, 10, FALSE)</f>
        <v>#N/A</v>
      </c>
      <c r="AQ614" s="53" t="e">
        <f>S614-T614-VLOOKUP(C614, Вчера_КовиВак!C:BN, 12, FALSE)</f>
        <v>#N/A</v>
      </c>
      <c r="AR614" s="53" t="e">
        <f>U614-V614-VLOOKUP(C614, Вчера_КовиВак!C:BN, 14, FALSE)</f>
        <v>#N/A</v>
      </c>
      <c r="AS614" s="53" t="e">
        <f>W614-X614-VLOOKUP(C614, Вчера_КовиВак!C:BN, 16, FALSE)</f>
        <v>#N/A</v>
      </c>
      <c r="AT614" s="53" t="e">
        <f>Y614-Z614-VLOOKUP(C614, Вчера_КовиВак!C:BN, 18, FALSE)</f>
        <v>#N/A</v>
      </c>
      <c r="AU614" s="53" t="e">
        <f>AA614-AB614-VLOOKUP(C614, Вчера_КовиВак!C:BN, 20, FALSE)</f>
        <v>#N/A</v>
      </c>
      <c r="AV614" s="53" t="e">
        <f>AC614-AD614-VLOOKUP(C614, Вчера_КовиВак!C:BN, 22, FALSE)</f>
        <v>#N/A</v>
      </c>
      <c r="AW614" s="53" t="e">
        <f>VLOOKUP(C614, Вчера_КовиВак!C:BN, 25, FALSE)+F614*2-Z614-AB614-AD614-AG614</f>
        <v>#N/A</v>
      </c>
      <c r="AX614" s="53" t="e">
        <f>AE614-VLOOKUP(C614,Вчера_КовиВак!C:BN, 24, FALSE)</f>
        <v>#N/A</v>
      </c>
    </row>
    <row r="615" spans="1:50" ht="50.1" customHeight="1" x14ac:dyDescent="0.25">
      <c r="A615" s="42"/>
      <c r="B615" s="42"/>
      <c r="C615" s="42"/>
      <c r="D615" s="43"/>
      <c r="E615" s="44"/>
      <c r="F615" s="39"/>
      <c r="G615" s="44"/>
      <c r="H615" s="39"/>
      <c r="I615" s="44"/>
      <c r="J615" s="39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7">
        <f t="shared" si="10"/>
        <v>0</v>
      </c>
      <c r="AJ615" s="53" t="str">
        <f>IF(ISNA(VLOOKUP(C615,Вчера_КовиВак!C:C, 1, FALSE)),"ошибка",0)</f>
        <v>ошибка</v>
      </c>
      <c r="AK615" s="55"/>
      <c r="AL615" s="53" t="e">
        <f>E615-F615-VLOOKUP(C615, Вчера_КовиВак!C:BN, 2, FALSE)</f>
        <v>#N/A</v>
      </c>
      <c r="AM615" s="53" t="e">
        <f>K615-L615-VLOOKUP(C615, Вчера_КовиВак!C:BN, 4, FALSE)</f>
        <v>#N/A</v>
      </c>
      <c r="AN615" s="53" t="e">
        <f>M615-N615-VLOOKUP(C615, Вчера_КовиВак!C:BN, 6, FALSE)</f>
        <v>#N/A</v>
      </c>
      <c r="AO615" s="53" t="e">
        <f>O615-P615-VLOOKUP(C615, Вчера_КовиВак!C:BN, 8, FALSE)</f>
        <v>#N/A</v>
      </c>
      <c r="AP615" s="53" t="e">
        <f>Q615-R615-VLOOKUP(C615, Вчера_КовиВак!C:BN, 10, FALSE)</f>
        <v>#N/A</v>
      </c>
      <c r="AQ615" s="53" t="e">
        <f>S615-T615-VLOOKUP(C615, Вчера_КовиВак!C:BN, 12, FALSE)</f>
        <v>#N/A</v>
      </c>
      <c r="AR615" s="53" t="e">
        <f>U615-V615-VLOOKUP(C615, Вчера_КовиВак!C:BN, 14, FALSE)</f>
        <v>#N/A</v>
      </c>
      <c r="AS615" s="53" t="e">
        <f>W615-X615-VLOOKUP(C615, Вчера_КовиВак!C:BN, 16, FALSE)</f>
        <v>#N/A</v>
      </c>
      <c r="AT615" s="53" t="e">
        <f>Y615-Z615-VLOOKUP(C615, Вчера_КовиВак!C:BN, 18, FALSE)</f>
        <v>#N/A</v>
      </c>
      <c r="AU615" s="53" t="e">
        <f>AA615-AB615-VLOOKUP(C615, Вчера_КовиВак!C:BN, 20, FALSE)</f>
        <v>#N/A</v>
      </c>
      <c r="AV615" s="53" t="e">
        <f>AC615-AD615-VLOOKUP(C615, Вчера_КовиВак!C:BN, 22, FALSE)</f>
        <v>#N/A</v>
      </c>
      <c r="AW615" s="53" t="e">
        <f>VLOOKUP(C615, Вчера_КовиВак!C:BN, 25, FALSE)+F615*2-Z615-AB615-AD615-AG615</f>
        <v>#N/A</v>
      </c>
      <c r="AX615" s="53" t="e">
        <f>AE615-VLOOKUP(C615,Вчера_КовиВак!C:BN, 24, FALSE)</f>
        <v>#N/A</v>
      </c>
    </row>
    <row r="616" spans="1:50" ht="50.1" customHeight="1" x14ac:dyDescent="0.25">
      <c r="A616" s="42"/>
      <c r="B616" s="42"/>
      <c r="C616" s="42"/>
      <c r="D616" s="43"/>
      <c r="E616" s="44"/>
      <c r="F616" s="39"/>
      <c r="G616" s="44"/>
      <c r="H616" s="39"/>
      <c r="I616" s="44"/>
      <c r="J616" s="39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7">
        <f t="shared" si="10"/>
        <v>0</v>
      </c>
      <c r="AJ616" s="53" t="str">
        <f>IF(ISNA(VLOOKUP(C616,Вчера_КовиВак!C:C, 1, FALSE)),"ошибка",0)</f>
        <v>ошибка</v>
      </c>
      <c r="AK616" s="55"/>
      <c r="AL616" s="53" t="e">
        <f>E616-F616-VLOOKUP(C616, Вчера_КовиВак!C:BN, 2, FALSE)</f>
        <v>#N/A</v>
      </c>
      <c r="AM616" s="53" t="e">
        <f>K616-L616-VLOOKUP(C616, Вчера_КовиВак!C:BN, 4, FALSE)</f>
        <v>#N/A</v>
      </c>
      <c r="AN616" s="53" t="e">
        <f>M616-N616-VLOOKUP(C616, Вчера_КовиВак!C:BN, 6, FALSE)</f>
        <v>#N/A</v>
      </c>
      <c r="AO616" s="53" t="e">
        <f>O616-P616-VLOOKUP(C616, Вчера_КовиВак!C:BN, 8, FALSE)</f>
        <v>#N/A</v>
      </c>
      <c r="AP616" s="53" t="e">
        <f>Q616-R616-VLOOKUP(C616, Вчера_КовиВак!C:BN, 10, FALSE)</f>
        <v>#N/A</v>
      </c>
      <c r="AQ616" s="53" t="e">
        <f>S616-T616-VLOOKUP(C616, Вчера_КовиВак!C:BN, 12, FALSE)</f>
        <v>#N/A</v>
      </c>
      <c r="AR616" s="53" t="e">
        <f>U616-V616-VLOOKUP(C616, Вчера_КовиВак!C:BN, 14, FALSE)</f>
        <v>#N/A</v>
      </c>
      <c r="AS616" s="53" t="e">
        <f>W616-X616-VLOOKUP(C616, Вчера_КовиВак!C:BN, 16, FALSE)</f>
        <v>#N/A</v>
      </c>
      <c r="AT616" s="53" t="e">
        <f>Y616-Z616-VLOOKUP(C616, Вчера_КовиВак!C:BN, 18, FALSE)</f>
        <v>#N/A</v>
      </c>
      <c r="AU616" s="53" t="e">
        <f>AA616-AB616-VLOOKUP(C616, Вчера_КовиВак!C:BN, 20, FALSE)</f>
        <v>#N/A</v>
      </c>
      <c r="AV616" s="53" t="e">
        <f>AC616-AD616-VLOOKUP(C616, Вчера_КовиВак!C:BN, 22, FALSE)</f>
        <v>#N/A</v>
      </c>
      <c r="AW616" s="53" t="e">
        <f>VLOOKUP(C616, Вчера_КовиВак!C:BN, 25, FALSE)+F616*2-Z616-AB616-AD616-AG616</f>
        <v>#N/A</v>
      </c>
      <c r="AX616" s="53" t="e">
        <f>AE616-VLOOKUP(C616,Вчера_КовиВак!C:BN, 24, FALSE)</f>
        <v>#N/A</v>
      </c>
    </row>
    <row r="617" spans="1:50" ht="50.1" customHeight="1" x14ac:dyDescent="0.25">
      <c r="A617" s="42"/>
      <c r="B617" s="42"/>
      <c r="C617" s="42"/>
      <c r="D617" s="43"/>
      <c r="E617" s="44"/>
      <c r="F617" s="39"/>
      <c r="G617" s="44"/>
      <c r="H617" s="39"/>
      <c r="I617" s="44"/>
      <c r="J617" s="39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7">
        <f t="shared" si="10"/>
        <v>0</v>
      </c>
      <c r="AJ617" s="53" t="str">
        <f>IF(ISNA(VLOOKUP(C617,Вчера_КовиВак!C:C, 1, FALSE)),"ошибка",0)</f>
        <v>ошибка</v>
      </c>
      <c r="AK617" s="55"/>
      <c r="AL617" s="53" t="e">
        <f>E617-F617-VLOOKUP(C617, Вчера_КовиВак!C:BN, 2, FALSE)</f>
        <v>#N/A</v>
      </c>
      <c r="AM617" s="53" t="e">
        <f>K617-L617-VLOOKUP(C617, Вчера_КовиВак!C:BN, 4, FALSE)</f>
        <v>#N/A</v>
      </c>
      <c r="AN617" s="53" t="e">
        <f>M617-N617-VLOOKUP(C617, Вчера_КовиВак!C:BN, 6, FALSE)</f>
        <v>#N/A</v>
      </c>
      <c r="AO617" s="53" t="e">
        <f>O617-P617-VLOOKUP(C617, Вчера_КовиВак!C:BN, 8, FALSE)</f>
        <v>#N/A</v>
      </c>
      <c r="AP617" s="53" t="e">
        <f>Q617-R617-VLOOKUP(C617, Вчера_КовиВак!C:BN, 10, FALSE)</f>
        <v>#N/A</v>
      </c>
      <c r="AQ617" s="53" t="e">
        <f>S617-T617-VLOOKUP(C617, Вчера_КовиВак!C:BN, 12, FALSE)</f>
        <v>#N/A</v>
      </c>
      <c r="AR617" s="53" t="e">
        <f>U617-V617-VLOOKUP(C617, Вчера_КовиВак!C:BN, 14, FALSE)</f>
        <v>#N/A</v>
      </c>
      <c r="AS617" s="53" t="e">
        <f>W617-X617-VLOOKUP(C617, Вчера_КовиВак!C:BN, 16, FALSE)</f>
        <v>#N/A</v>
      </c>
      <c r="AT617" s="53" t="e">
        <f>Y617-Z617-VLOOKUP(C617, Вчера_КовиВак!C:BN, 18, FALSE)</f>
        <v>#N/A</v>
      </c>
      <c r="AU617" s="53" t="e">
        <f>AA617-AB617-VLOOKUP(C617, Вчера_КовиВак!C:BN, 20, FALSE)</f>
        <v>#N/A</v>
      </c>
      <c r="AV617" s="53" t="e">
        <f>AC617-AD617-VLOOKUP(C617, Вчера_КовиВак!C:BN, 22, FALSE)</f>
        <v>#N/A</v>
      </c>
      <c r="AW617" s="53" t="e">
        <f>VLOOKUP(C617, Вчера_КовиВак!C:BN, 25, FALSE)+F617*2-Z617-AB617-AD617-AG617</f>
        <v>#N/A</v>
      </c>
      <c r="AX617" s="53" t="e">
        <f>AE617-VLOOKUP(C617,Вчера_КовиВак!C:BN, 24, FALSE)</f>
        <v>#N/A</v>
      </c>
    </row>
    <row r="618" spans="1:50" ht="50.1" customHeight="1" x14ac:dyDescent="0.25">
      <c r="A618" s="42"/>
      <c r="B618" s="42"/>
      <c r="C618" s="42"/>
      <c r="D618" s="43"/>
      <c r="E618" s="44"/>
      <c r="F618" s="39"/>
      <c r="G618" s="44"/>
      <c r="H618" s="39"/>
      <c r="I618" s="44"/>
      <c r="J618" s="39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7">
        <f t="shared" si="10"/>
        <v>0</v>
      </c>
      <c r="AJ618" s="53" t="str">
        <f>IF(ISNA(VLOOKUP(C618,Вчера_КовиВак!C:C, 1, FALSE)),"ошибка",0)</f>
        <v>ошибка</v>
      </c>
      <c r="AK618" s="55"/>
      <c r="AL618" s="53" t="e">
        <f>E618-F618-VLOOKUP(C618, Вчера_КовиВак!C:BN, 2, FALSE)</f>
        <v>#N/A</v>
      </c>
      <c r="AM618" s="53" t="e">
        <f>K618-L618-VLOOKUP(C618, Вчера_КовиВак!C:BN, 4, FALSE)</f>
        <v>#N/A</v>
      </c>
      <c r="AN618" s="53" t="e">
        <f>M618-N618-VLOOKUP(C618, Вчера_КовиВак!C:BN, 6, FALSE)</f>
        <v>#N/A</v>
      </c>
      <c r="AO618" s="53" t="e">
        <f>O618-P618-VLOOKUP(C618, Вчера_КовиВак!C:BN, 8, FALSE)</f>
        <v>#N/A</v>
      </c>
      <c r="AP618" s="53" t="e">
        <f>Q618-R618-VLOOKUP(C618, Вчера_КовиВак!C:BN, 10, FALSE)</f>
        <v>#N/A</v>
      </c>
      <c r="AQ618" s="53" t="e">
        <f>S618-T618-VLOOKUP(C618, Вчера_КовиВак!C:BN, 12, FALSE)</f>
        <v>#N/A</v>
      </c>
      <c r="AR618" s="53" t="e">
        <f>U618-V618-VLOOKUP(C618, Вчера_КовиВак!C:BN, 14, FALSE)</f>
        <v>#N/A</v>
      </c>
      <c r="AS618" s="53" t="e">
        <f>W618-X618-VLOOKUP(C618, Вчера_КовиВак!C:BN, 16, FALSE)</f>
        <v>#N/A</v>
      </c>
      <c r="AT618" s="53" t="e">
        <f>Y618-Z618-VLOOKUP(C618, Вчера_КовиВак!C:BN, 18, FALSE)</f>
        <v>#N/A</v>
      </c>
      <c r="AU618" s="53" t="e">
        <f>AA618-AB618-VLOOKUP(C618, Вчера_КовиВак!C:BN, 20, FALSE)</f>
        <v>#N/A</v>
      </c>
      <c r="AV618" s="53" t="e">
        <f>AC618-AD618-VLOOKUP(C618, Вчера_КовиВак!C:BN, 22, FALSE)</f>
        <v>#N/A</v>
      </c>
      <c r="AW618" s="53" t="e">
        <f>VLOOKUP(C618, Вчера_КовиВак!C:BN, 25, FALSE)+F618*2-Z618-AB618-AD618-AG618</f>
        <v>#N/A</v>
      </c>
      <c r="AX618" s="53" t="e">
        <f>AE618-VLOOKUP(C618,Вчера_КовиВак!C:BN, 24, FALSE)</f>
        <v>#N/A</v>
      </c>
    </row>
    <row r="619" spans="1:50" ht="50.1" customHeight="1" x14ac:dyDescent="0.25">
      <c r="A619" s="42"/>
      <c r="B619" s="42"/>
      <c r="C619" s="42"/>
      <c r="D619" s="43"/>
      <c r="E619" s="44"/>
      <c r="F619" s="39"/>
      <c r="G619" s="44"/>
      <c r="H619" s="39"/>
      <c r="I619" s="44"/>
      <c r="J619" s="39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7">
        <f t="shared" si="10"/>
        <v>0</v>
      </c>
      <c r="AJ619" s="53" t="str">
        <f>IF(ISNA(VLOOKUP(C619,Вчера_КовиВак!C:C, 1, FALSE)),"ошибка",0)</f>
        <v>ошибка</v>
      </c>
      <c r="AK619" s="55"/>
      <c r="AL619" s="53" t="e">
        <f>E619-F619-VLOOKUP(C619, Вчера_КовиВак!C:BN, 2, FALSE)</f>
        <v>#N/A</v>
      </c>
      <c r="AM619" s="53" t="e">
        <f>K619-L619-VLOOKUP(C619, Вчера_КовиВак!C:BN, 4, FALSE)</f>
        <v>#N/A</v>
      </c>
      <c r="AN619" s="53" t="e">
        <f>M619-N619-VLOOKUP(C619, Вчера_КовиВак!C:BN, 6, FALSE)</f>
        <v>#N/A</v>
      </c>
      <c r="AO619" s="53" t="e">
        <f>O619-P619-VLOOKUP(C619, Вчера_КовиВак!C:BN, 8, FALSE)</f>
        <v>#N/A</v>
      </c>
      <c r="AP619" s="53" t="e">
        <f>Q619-R619-VLOOKUP(C619, Вчера_КовиВак!C:BN, 10, FALSE)</f>
        <v>#N/A</v>
      </c>
      <c r="AQ619" s="53" t="e">
        <f>S619-T619-VLOOKUP(C619, Вчера_КовиВак!C:BN, 12, FALSE)</f>
        <v>#N/A</v>
      </c>
      <c r="AR619" s="53" t="e">
        <f>U619-V619-VLOOKUP(C619, Вчера_КовиВак!C:BN, 14, FALSE)</f>
        <v>#N/A</v>
      </c>
      <c r="AS619" s="53" t="e">
        <f>W619-X619-VLOOKUP(C619, Вчера_КовиВак!C:BN, 16, FALSE)</f>
        <v>#N/A</v>
      </c>
      <c r="AT619" s="53" t="e">
        <f>Y619-Z619-VLOOKUP(C619, Вчера_КовиВак!C:BN, 18, FALSE)</f>
        <v>#N/A</v>
      </c>
      <c r="AU619" s="53" t="e">
        <f>AA619-AB619-VLOOKUP(C619, Вчера_КовиВак!C:BN, 20, FALSE)</f>
        <v>#N/A</v>
      </c>
      <c r="AV619" s="53" t="e">
        <f>AC619-AD619-VLOOKUP(C619, Вчера_КовиВак!C:BN, 22, FALSE)</f>
        <v>#N/A</v>
      </c>
      <c r="AW619" s="53" t="e">
        <f>VLOOKUP(C619, Вчера_КовиВак!C:BN, 25, FALSE)+F619*2-Z619-AB619-AD619-AG619</f>
        <v>#N/A</v>
      </c>
      <c r="AX619" s="53" t="e">
        <f>AE619-VLOOKUP(C619,Вчера_КовиВак!C:BN, 24, FALSE)</f>
        <v>#N/A</v>
      </c>
    </row>
    <row r="620" spans="1:50" ht="50.1" customHeight="1" x14ac:dyDescent="0.25">
      <c r="A620" s="42"/>
      <c r="B620" s="42"/>
      <c r="C620" s="42"/>
      <c r="D620" s="43"/>
      <c r="E620" s="44"/>
      <c r="F620" s="39"/>
      <c r="G620" s="44"/>
      <c r="H620" s="39"/>
      <c r="I620" s="44"/>
      <c r="J620" s="39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7">
        <f t="shared" si="10"/>
        <v>0</v>
      </c>
      <c r="AJ620" s="53" t="str">
        <f>IF(ISNA(VLOOKUP(C620,Вчера_КовиВак!C:C, 1, FALSE)),"ошибка",0)</f>
        <v>ошибка</v>
      </c>
      <c r="AK620" s="55"/>
      <c r="AL620" s="53" t="e">
        <f>E620-F620-VLOOKUP(C620, Вчера_КовиВак!C:BN, 2, FALSE)</f>
        <v>#N/A</v>
      </c>
      <c r="AM620" s="53" t="e">
        <f>K620-L620-VLOOKUP(C620, Вчера_КовиВак!C:BN, 4, FALSE)</f>
        <v>#N/A</v>
      </c>
      <c r="AN620" s="53" t="e">
        <f>M620-N620-VLOOKUP(C620, Вчера_КовиВак!C:BN, 6, FALSE)</f>
        <v>#N/A</v>
      </c>
      <c r="AO620" s="53" t="e">
        <f>O620-P620-VLOOKUP(C620, Вчера_КовиВак!C:BN, 8, FALSE)</f>
        <v>#N/A</v>
      </c>
      <c r="AP620" s="53" t="e">
        <f>Q620-R620-VLOOKUP(C620, Вчера_КовиВак!C:BN, 10, FALSE)</f>
        <v>#N/A</v>
      </c>
      <c r="AQ620" s="53" t="e">
        <f>S620-T620-VLOOKUP(C620, Вчера_КовиВак!C:BN, 12, FALSE)</f>
        <v>#N/A</v>
      </c>
      <c r="AR620" s="53" t="e">
        <f>U620-V620-VLOOKUP(C620, Вчера_КовиВак!C:BN, 14, FALSE)</f>
        <v>#N/A</v>
      </c>
      <c r="AS620" s="53" t="e">
        <f>W620-X620-VLOOKUP(C620, Вчера_КовиВак!C:BN, 16, FALSE)</f>
        <v>#N/A</v>
      </c>
      <c r="AT620" s="53" t="e">
        <f>Y620-Z620-VLOOKUP(C620, Вчера_КовиВак!C:BN, 18, FALSE)</f>
        <v>#N/A</v>
      </c>
      <c r="AU620" s="53" t="e">
        <f>AA620-AB620-VLOOKUP(C620, Вчера_КовиВак!C:BN, 20, FALSE)</f>
        <v>#N/A</v>
      </c>
      <c r="AV620" s="53" t="e">
        <f>AC620-AD620-VLOOKUP(C620, Вчера_КовиВак!C:BN, 22, FALSE)</f>
        <v>#N/A</v>
      </c>
      <c r="AW620" s="53" t="e">
        <f>VLOOKUP(C620, Вчера_КовиВак!C:BN, 25, FALSE)+F620*2-Z620-AB620-AD620-AG620</f>
        <v>#N/A</v>
      </c>
      <c r="AX620" s="53" t="e">
        <f>AE620-VLOOKUP(C620,Вчера_КовиВак!C:BN, 24, FALSE)</f>
        <v>#N/A</v>
      </c>
    </row>
    <row r="621" spans="1:50" ht="50.1" customHeight="1" x14ac:dyDescent="0.25">
      <c r="A621" s="42"/>
      <c r="B621" s="42"/>
      <c r="C621" s="42"/>
      <c r="D621" s="43"/>
      <c r="E621" s="44"/>
      <c r="F621" s="39"/>
      <c r="G621" s="44"/>
      <c r="H621" s="39"/>
      <c r="I621" s="44"/>
      <c r="J621" s="39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7">
        <f t="shared" si="10"/>
        <v>0</v>
      </c>
      <c r="AJ621" s="53" t="str">
        <f>IF(ISNA(VLOOKUP(C621,Вчера_КовиВак!C:C, 1, FALSE)),"ошибка",0)</f>
        <v>ошибка</v>
      </c>
      <c r="AK621" s="55"/>
      <c r="AL621" s="53" t="e">
        <f>E621-F621-VLOOKUP(C621, Вчера_КовиВак!C:BN, 2, FALSE)</f>
        <v>#N/A</v>
      </c>
      <c r="AM621" s="53" t="e">
        <f>K621-L621-VLOOKUP(C621, Вчера_КовиВак!C:BN, 4, FALSE)</f>
        <v>#N/A</v>
      </c>
      <c r="AN621" s="53" t="e">
        <f>M621-N621-VLOOKUP(C621, Вчера_КовиВак!C:BN, 6, FALSE)</f>
        <v>#N/A</v>
      </c>
      <c r="AO621" s="53" t="e">
        <f>O621-P621-VLOOKUP(C621, Вчера_КовиВак!C:BN, 8, FALSE)</f>
        <v>#N/A</v>
      </c>
      <c r="AP621" s="53" t="e">
        <f>Q621-R621-VLOOKUP(C621, Вчера_КовиВак!C:BN, 10, FALSE)</f>
        <v>#N/A</v>
      </c>
      <c r="AQ621" s="53" t="e">
        <f>S621-T621-VLOOKUP(C621, Вчера_КовиВак!C:BN, 12, FALSE)</f>
        <v>#N/A</v>
      </c>
      <c r="AR621" s="53" t="e">
        <f>U621-V621-VLOOKUP(C621, Вчера_КовиВак!C:BN, 14, FALSE)</f>
        <v>#N/A</v>
      </c>
      <c r="AS621" s="53" t="e">
        <f>W621-X621-VLOOKUP(C621, Вчера_КовиВак!C:BN, 16, FALSE)</f>
        <v>#N/A</v>
      </c>
      <c r="AT621" s="53" t="e">
        <f>Y621-Z621-VLOOKUP(C621, Вчера_КовиВак!C:BN, 18, FALSE)</f>
        <v>#N/A</v>
      </c>
      <c r="AU621" s="53" t="e">
        <f>AA621-AB621-VLOOKUP(C621, Вчера_КовиВак!C:BN, 20, FALSE)</f>
        <v>#N/A</v>
      </c>
      <c r="AV621" s="53" t="e">
        <f>AC621-AD621-VLOOKUP(C621, Вчера_КовиВак!C:BN, 22, FALSE)</f>
        <v>#N/A</v>
      </c>
      <c r="AW621" s="53" t="e">
        <f>VLOOKUP(C621, Вчера_КовиВак!C:BN, 25, FALSE)+F621*2-Z621-AB621-AD621-AG621</f>
        <v>#N/A</v>
      </c>
      <c r="AX621" s="53" t="e">
        <f>AE621-VLOOKUP(C621,Вчера_КовиВак!C:BN, 24, FALSE)</f>
        <v>#N/A</v>
      </c>
    </row>
    <row r="622" spans="1:50" ht="50.1" customHeight="1" x14ac:dyDescent="0.25">
      <c r="A622" s="42"/>
      <c r="B622" s="42"/>
      <c r="C622" s="42"/>
      <c r="D622" s="43"/>
      <c r="E622" s="44"/>
      <c r="F622" s="39"/>
      <c r="G622" s="44"/>
      <c r="H622" s="39"/>
      <c r="I622" s="44"/>
      <c r="J622" s="39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7">
        <f t="shared" si="10"/>
        <v>0</v>
      </c>
      <c r="AJ622" s="53" t="str">
        <f>IF(ISNA(VLOOKUP(C622,Вчера_КовиВак!C:C, 1, FALSE)),"ошибка",0)</f>
        <v>ошибка</v>
      </c>
      <c r="AK622" s="55"/>
      <c r="AL622" s="53" t="e">
        <f>E622-F622-VLOOKUP(C622, Вчера_КовиВак!C:BN, 2, FALSE)</f>
        <v>#N/A</v>
      </c>
      <c r="AM622" s="53" t="e">
        <f>K622-L622-VLOOKUP(C622, Вчера_КовиВак!C:BN, 4, FALSE)</f>
        <v>#N/A</v>
      </c>
      <c r="AN622" s="53" t="e">
        <f>M622-N622-VLOOKUP(C622, Вчера_КовиВак!C:BN, 6, FALSE)</f>
        <v>#N/A</v>
      </c>
      <c r="AO622" s="53" t="e">
        <f>O622-P622-VLOOKUP(C622, Вчера_КовиВак!C:BN, 8, FALSE)</f>
        <v>#N/A</v>
      </c>
      <c r="AP622" s="53" t="e">
        <f>Q622-R622-VLOOKUP(C622, Вчера_КовиВак!C:BN, 10, FALSE)</f>
        <v>#N/A</v>
      </c>
      <c r="AQ622" s="53" t="e">
        <f>S622-T622-VLOOKUP(C622, Вчера_КовиВак!C:BN, 12, FALSE)</f>
        <v>#N/A</v>
      </c>
      <c r="AR622" s="53" t="e">
        <f>U622-V622-VLOOKUP(C622, Вчера_КовиВак!C:BN, 14, FALSE)</f>
        <v>#N/A</v>
      </c>
      <c r="AS622" s="53" t="e">
        <f>W622-X622-VLOOKUP(C622, Вчера_КовиВак!C:BN, 16, FALSE)</f>
        <v>#N/A</v>
      </c>
      <c r="AT622" s="53" t="e">
        <f>Y622-Z622-VLOOKUP(C622, Вчера_КовиВак!C:BN, 18, FALSE)</f>
        <v>#N/A</v>
      </c>
      <c r="AU622" s="53" t="e">
        <f>AA622-AB622-VLOOKUP(C622, Вчера_КовиВак!C:BN, 20, FALSE)</f>
        <v>#N/A</v>
      </c>
      <c r="AV622" s="53" t="e">
        <f>AC622-AD622-VLOOKUP(C622, Вчера_КовиВак!C:BN, 22, FALSE)</f>
        <v>#N/A</v>
      </c>
      <c r="AW622" s="53" t="e">
        <f>VLOOKUP(C622, Вчера_КовиВак!C:BN, 25, FALSE)+F622*2-Z622-AB622-AD622-AG622</f>
        <v>#N/A</v>
      </c>
      <c r="AX622" s="53" t="e">
        <f>AE622-VLOOKUP(C622,Вчера_КовиВак!C:BN, 24, FALSE)</f>
        <v>#N/A</v>
      </c>
    </row>
    <row r="623" spans="1:50" ht="50.1" customHeight="1" x14ac:dyDescent="0.25">
      <c r="A623" s="42"/>
      <c r="B623" s="42"/>
      <c r="C623" s="42"/>
      <c r="D623" s="43"/>
      <c r="E623" s="44"/>
      <c r="F623" s="39"/>
      <c r="G623" s="44"/>
      <c r="H623" s="39"/>
      <c r="I623" s="44"/>
      <c r="J623" s="39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7">
        <f t="shared" si="10"/>
        <v>0</v>
      </c>
      <c r="AJ623" s="53" t="str">
        <f>IF(ISNA(VLOOKUP(C623,Вчера_КовиВак!C:C, 1, FALSE)),"ошибка",0)</f>
        <v>ошибка</v>
      </c>
      <c r="AK623" s="55"/>
      <c r="AL623" s="53" t="e">
        <f>E623-F623-VLOOKUP(C623, Вчера_КовиВак!C:BN, 2, FALSE)</f>
        <v>#N/A</v>
      </c>
      <c r="AM623" s="53" t="e">
        <f>K623-L623-VLOOKUP(C623, Вчера_КовиВак!C:BN, 4, FALSE)</f>
        <v>#N/A</v>
      </c>
      <c r="AN623" s="53" t="e">
        <f>M623-N623-VLOOKUP(C623, Вчера_КовиВак!C:BN, 6, FALSE)</f>
        <v>#N/A</v>
      </c>
      <c r="AO623" s="53" t="e">
        <f>O623-P623-VLOOKUP(C623, Вчера_КовиВак!C:BN, 8, FALSE)</f>
        <v>#N/A</v>
      </c>
      <c r="AP623" s="53" t="e">
        <f>Q623-R623-VLOOKUP(C623, Вчера_КовиВак!C:BN, 10, FALSE)</f>
        <v>#N/A</v>
      </c>
      <c r="AQ623" s="53" t="e">
        <f>S623-T623-VLOOKUP(C623, Вчера_КовиВак!C:BN, 12, FALSE)</f>
        <v>#N/A</v>
      </c>
      <c r="AR623" s="53" t="e">
        <f>U623-V623-VLOOKUP(C623, Вчера_КовиВак!C:BN, 14, FALSE)</f>
        <v>#N/A</v>
      </c>
      <c r="AS623" s="53" t="e">
        <f>W623-X623-VLOOKUP(C623, Вчера_КовиВак!C:BN, 16, FALSE)</f>
        <v>#N/A</v>
      </c>
      <c r="AT623" s="53" t="e">
        <f>Y623-Z623-VLOOKUP(C623, Вчера_КовиВак!C:BN, 18, FALSE)</f>
        <v>#N/A</v>
      </c>
      <c r="AU623" s="53" t="e">
        <f>AA623-AB623-VLOOKUP(C623, Вчера_КовиВак!C:BN, 20, FALSE)</f>
        <v>#N/A</v>
      </c>
      <c r="AV623" s="53" t="e">
        <f>AC623-AD623-VLOOKUP(C623, Вчера_КовиВак!C:BN, 22, FALSE)</f>
        <v>#N/A</v>
      </c>
      <c r="AW623" s="53" t="e">
        <f>VLOOKUP(C623, Вчера_КовиВак!C:BN, 25, FALSE)+F623*2-Z623-AB623-AD623-AG623</f>
        <v>#N/A</v>
      </c>
      <c r="AX623" s="53" t="e">
        <f>AE623-VLOOKUP(C623,Вчера_КовиВак!C:BN, 24, FALSE)</f>
        <v>#N/A</v>
      </c>
    </row>
    <row r="624" spans="1:50" ht="50.1" customHeight="1" x14ac:dyDescent="0.25">
      <c r="A624" s="42"/>
      <c r="B624" s="42"/>
      <c r="C624" s="42"/>
      <c r="D624" s="43"/>
      <c r="E624" s="44"/>
      <c r="F624" s="39"/>
      <c r="G624" s="44"/>
      <c r="H624" s="39"/>
      <c r="I624" s="44"/>
      <c r="J624" s="39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7">
        <f t="shared" si="10"/>
        <v>0</v>
      </c>
      <c r="AJ624" s="53" t="str">
        <f>IF(ISNA(VLOOKUP(C624,Вчера_КовиВак!C:C, 1, FALSE)),"ошибка",0)</f>
        <v>ошибка</v>
      </c>
      <c r="AK624" s="55"/>
      <c r="AL624" s="53" t="e">
        <f>E624-F624-VLOOKUP(C624, Вчера_КовиВак!C:BN, 2, FALSE)</f>
        <v>#N/A</v>
      </c>
      <c r="AM624" s="53" t="e">
        <f>K624-L624-VLOOKUP(C624, Вчера_КовиВак!C:BN, 4, FALSE)</f>
        <v>#N/A</v>
      </c>
      <c r="AN624" s="53" t="e">
        <f>M624-N624-VLOOKUP(C624, Вчера_КовиВак!C:BN, 6, FALSE)</f>
        <v>#N/A</v>
      </c>
      <c r="AO624" s="53" t="e">
        <f>O624-P624-VLOOKUP(C624, Вчера_КовиВак!C:BN, 8, FALSE)</f>
        <v>#N/A</v>
      </c>
      <c r="AP624" s="53" t="e">
        <f>Q624-R624-VLOOKUP(C624, Вчера_КовиВак!C:BN, 10, FALSE)</f>
        <v>#N/A</v>
      </c>
      <c r="AQ624" s="53" t="e">
        <f>S624-T624-VLOOKUP(C624, Вчера_КовиВак!C:BN, 12, FALSE)</f>
        <v>#N/A</v>
      </c>
      <c r="AR624" s="53" t="e">
        <f>U624-V624-VLOOKUP(C624, Вчера_КовиВак!C:BN, 14, FALSE)</f>
        <v>#N/A</v>
      </c>
      <c r="AS624" s="53" t="e">
        <f>W624-X624-VLOOKUP(C624, Вчера_КовиВак!C:BN, 16, FALSE)</f>
        <v>#N/A</v>
      </c>
      <c r="AT624" s="53" t="e">
        <f>Y624-Z624-VLOOKUP(C624, Вчера_КовиВак!C:BN, 18, FALSE)</f>
        <v>#N/A</v>
      </c>
      <c r="AU624" s="53" t="e">
        <f>AA624-AB624-VLOOKUP(C624, Вчера_КовиВак!C:BN, 20, FALSE)</f>
        <v>#N/A</v>
      </c>
      <c r="AV624" s="53" t="e">
        <f>AC624-AD624-VLOOKUP(C624, Вчера_КовиВак!C:BN, 22, FALSE)</f>
        <v>#N/A</v>
      </c>
      <c r="AW624" s="53" t="e">
        <f>VLOOKUP(C624, Вчера_КовиВак!C:BN, 25, FALSE)+F624*2-Z624-AB624-AD624-AG624</f>
        <v>#N/A</v>
      </c>
      <c r="AX624" s="53" t="e">
        <f>AE624-VLOOKUP(C624,Вчера_КовиВак!C:BN, 24, FALSE)</f>
        <v>#N/A</v>
      </c>
    </row>
    <row r="625" spans="1:50" ht="50.1" customHeight="1" x14ac:dyDescent="0.25">
      <c r="A625" s="42"/>
      <c r="B625" s="42"/>
      <c r="C625" s="42"/>
      <c r="D625" s="43"/>
      <c r="E625" s="44"/>
      <c r="F625" s="39"/>
      <c r="G625" s="44"/>
      <c r="H625" s="39"/>
      <c r="I625" s="44"/>
      <c r="J625" s="39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7">
        <f t="shared" si="10"/>
        <v>0</v>
      </c>
      <c r="AJ625" s="53" t="str">
        <f>IF(ISNA(VLOOKUP(C625,Вчера_КовиВак!C:C, 1, FALSE)),"ошибка",0)</f>
        <v>ошибка</v>
      </c>
      <c r="AK625" s="55"/>
      <c r="AL625" s="53" t="e">
        <f>E625-F625-VLOOKUP(C625, Вчера_КовиВак!C:BN, 2, FALSE)</f>
        <v>#N/A</v>
      </c>
      <c r="AM625" s="53" t="e">
        <f>K625-L625-VLOOKUP(C625, Вчера_КовиВак!C:BN, 4, FALSE)</f>
        <v>#N/A</v>
      </c>
      <c r="AN625" s="53" t="e">
        <f>M625-N625-VLOOKUP(C625, Вчера_КовиВак!C:BN, 6, FALSE)</f>
        <v>#N/A</v>
      </c>
      <c r="AO625" s="53" t="e">
        <f>O625-P625-VLOOKUP(C625, Вчера_КовиВак!C:BN, 8, FALSE)</f>
        <v>#N/A</v>
      </c>
      <c r="AP625" s="53" t="e">
        <f>Q625-R625-VLOOKUP(C625, Вчера_КовиВак!C:BN, 10, FALSE)</f>
        <v>#N/A</v>
      </c>
      <c r="AQ625" s="53" t="e">
        <f>S625-T625-VLOOKUP(C625, Вчера_КовиВак!C:BN, 12, FALSE)</f>
        <v>#N/A</v>
      </c>
      <c r="AR625" s="53" t="e">
        <f>U625-V625-VLOOKUP(C625, Вчера_КовиВак!C:BN, 14, FALSE)</f>
        <v>#N/A</v>
      </c>
      <c r="AS625" s="53" t="e">
        <f>W625-X625-VLOOKUP(C625, Вчера_КовиВак!C:BN, 16, FALSE)</f>
        <v>#N/A</v>
      </c>
      <c r="AT625" s="53" t="e">
        <f>Y625-Z625-VLOOKUP(C625, Вчера_КовиВак!C:BN, 18, FALSE)</f>
        <v>#N/A</v>
      </c>
      <c r="AU625" s="53" t="e">
        <f>AA625-AB625-VLOOKUP(C625, Вчера_КовиВак!C:BN, 20, FALSE)</f>
        <v>#N/A</v>
      </c>
      <c r="AV625" s="53" t="e">
        <f>AC625-AD625-VLOOKUP(C625, Вчера_КовиВак!C:BN, 22, FALSE)</f>
        <v>#N/A</v>
      </c>
      <c r="AW625" s="53" t="e">
        <f>VLOOKUP(C625, Вчера_КовиВак!C:BN, 25, FALSE)+F625*2-Z625-AB625-AD625-AG625</f>
        <v>#N/A</v>
      </c>
      <c r="AX625" s="53" t="e">
        <f>AE625-VLOOKUP(C625,Вчера_КовиВак!C:BN, 24, FALSE)</f>
        <v>#N/A</v>
      </c>
    </row>
    <row r="626" spans="1:50" ht="50.1" customHeight="1" x14ac:dyDescent="0.25">
      <c r="A626" s="42"/>
      <c r="B626" s="42"/>
      <c r="C626" s="42"/>
      <c r="D626" s="43"/>
      <c r="E626" s="44"/>
      <c r="F626" s="39"/>
      <c r="G626" s="44"/>
      <c r="H626" s="39"/>
      <c r="I626" s="44"/>
      <c r="J626" s="39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7">
        <f t="shared" si="10"/>
        <v>0</v>
      </c>
      <c r="AJ626" s="53" t="str">
        <f>IF(ISNA(VLOOKUP(C626,Вчера_КовиВак!C:C, 1, FALSE)),"ошибка",0)</f>
        <v>ошибка</v>
      </c>
      <c r="AK626" s="55"/>
      <c r="AL626" s="53" t="e">
        <f>E626-F626-VLOOKUP(C626, Вчера_КовиВак!C:BN, 2, FALSE)</f>
        <v>#N/A</v>
      </c>
      <c r="AM626" s="53" t="e">
        <f>K626-L626-VLOOKUP(C626, Вчера_КовиВак!C:BN, 4, FALSE)</f>
        <v>#N/A</v>
      </c>
      <c r="AN626" s="53" t="e">
        <f>M626-N626-VLOOKUP(C626, Вчера_КовиВак!C:BN, 6, FALSE)</f>
        <v>#N/A</v>
      </c>
      <c r="AO626" s="53" t="e">
        <f>O626-P626-VLOOKUP(C626, Вчера_КовиВак!C:BN, 8, FALSE)</f>
        <v>#N/A</v>
      </c>
      <c r="AP626" s="53" t="e">
        <f>Q626-R626-VLOOKUP(C626, Вчера_КовиВак!C:BN, 10, FALSE)</f>
        <v>#N/A</v>
      </c>
      <c r="AQ626" s="53" t="e">
        <f>S626-T626-VLOOKUP(C626, Вчера_КовиВак!C:BN, 12, FALSE)</f>
        <v>#N/A</v>
      </c>
      <c r="AR626" s="53" t="e">
        <f>U626-V626-VLOOKUP(C626, Вчера_КовиВак!C:BN, 14, FALSE)</f>
        <v>#N/A</v>
      </c>
      <c r="AS626" s="53" t="e">
        <f>W626-X626-VLOOKUP(C626, Вчера_КовиВак!C:BN, 16, FALSE)</f>
        <v>#N/A</v>
      </c>
      <c r="AT626" s="53" t="e">
        <f>Y626-Z626-VLOOKUP(C626, Вчера_КовиВак!C:BN, 18, FALSE)</f>
        <v>#N/A</v>
      </c>
      <c r="AU626" s="53" t="e">
        <f>AA626-AB626-VLOOKUP(C626, Вчера_КовиВак!C:BN, 20, FALSE)</f>
        <v>#N/A</v>
      </c>
      <c r="AV626" s="53" t="e">
        <f>AC626-AD626-VLOOKUP(C626, Вчера_КовиВак!C:BN, 22, FALSE)</f>
        <v>#N/A</v>
      </c>
      <c r="AW626" s="53" t="e">
        <f>VLOOKUP(C626, Вчера_КовиВак!C:BN, 25, FALSE)+F626*2-Z626-AB626-AD626-AG626</f>
        <v>#N/A</v>
      </c>
      <c r="AX626" s="53" t="e">
        <f>AE626-VLOOKUP(C626,Вчера_КовиВак!C:BN, 24, FALSE)</f>
        <v>#N/A</v>
      </c>
    </row>
    <row r="627" spans="1:50" ht="50.1" customHeight="1" x14ac:dyDescent="0.25">
      <c r="A627" s="42"/>
      <c r="B627" s="42"/>
      <c r="C627" s="42"/>
      <c r="D627" s="43"/>
      <c r="E627" s="44"/>
      <c r="F627" s="39"/>
      <c r="G627" s="44"/>
      <c r="H627" s="39"/>
      <c r="I627" s="44"/>
      <c r="J627" s="39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7">
        <f t="shared" si="10"/>
        <v>0</v>
      </c>
      <c r="AJ627" s="53" t="str">
        <f>IF(ISNA(VLOOKUP(C627,Вчера_КовиВак!C:C, 1, FALSE)),"ошибка",0)</f>
        <v>ошибка</v>
      </c>
      <c r="AK627" s="55"/>
      <c r="AL627" s="53" t="e">
        <f>E627-F627-VLOOKUP(C627, Вчера_КовиВак!C:BN, 2, FALSE)</f>
        <v>#N/A</v>
      </c>
      <c r="AM627" s="53" t="e">
        <f>K627-L627-VLOOKUP(C627, Вчера_КовиВак!C:BN, 4, FALSE)</f>
        <v>#N/A</v>
      </c>
      <c r="AN627" s="53" t="e">
        <f>M627-N627-VLOOKUP(C627, Вчера_КовиВак!C:BN, 6, FALSE)</f>
        <v>#N/A</v>
      </c>
      <c r="AO627" s="53" t="e">
        <f>O627-P627-VLOOKUP(C627, Вчера_КовиВак!C:BN, 8, FALSE)</f>
        <v>#N/A</v>
      </c>
      <c r="AP627" s="53" t="e">
        <f>Q627-R627-VLOOKUP(C627, Вчера_КовиВак!C:BN, 10, FALSE)</f>
        <v>#N/A</v>
      </c>
      <c r="AQ627" s="53" t="e">
        <f>S627-T627-VLOOKUP(C627, Вчера_КовиВак!C:BN, 12, FALSE)</f>
        <v>#N/A</v>
      </c>
      <c r="AR627" s="53" t="e">
        <f>U627-V627-VLOOKUP(C627, Вчера_КовиВак!C:BN, 14, FALSE)</f>
        <v>#N/A</v>
      </c>
      <c r="AS627" s="53" t="e">
        <f>W627-X627-VLOOKUP(C627, Вчера_КовиВак!C:BN, 16, FALSE)</f>
        <v>#N/A</v>
      </c>
      <c r="AT627" s="53" t="e">
        <f>Y627-Z627-VLOOKUP(C627, Вчера_КовиВак!C:BN, 18, FALSE)</f>
        <v>#N/A</v>
      </c>
      <c r="AU627" s="53" t="e">
        <f>AA627-AB627-VLOOKUP(C627, Вчера_КовиВак!C:BN, 20, FALSE)</f>
        <v>#N/A</v>
      </c>
      <c r="AV627" s="53" t="e">
        <f>AC627-AD627-VLOOKUP(C627, Вчера_КовиВак!C:BN, 22, FALSE)</f>
        <v>#N/A</v>
      </c>
      <c r="AW627" s="53" t="e">
        <f>VLOOKUP(C627, Вчера_КовиВак!C:BN, 25, FALSE)+F627*2-Z627-AB627-AD627-AG627</f>
        <v>#N/A</v>
      </c>
      <c r="AX627" s="53" t="e">
        <f>AE627-VLOOKUP(C627,Вчера_КовиВак!C:BN, 24, FALSE)</f>
        <v>#N/A</v>
      </c>
    </row>
    <row r="628" spans="1:50" ht="50.1" customHeight="1" x14ac:dyDescent="0.25">
      <c r="A628" s="42"/>
      <c r="B628" s="42"/>
      <c r="C628" s="42"/>
      <c r="D628" s="43"/>
      <c r="E628" s="44"/>
      <c r="F628" s="39"/>
      <c r="G628" s="44"/>
      <c r="H628" s="39"/>
      <c r="I628" s="44"/>
      <c r="J628" s="39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7">
        <f t="shared" si="10"/>
        <v>0</v>
      </c>
      <c r="AJ628" s="53" t="str">
        <f>IF(ISNA(VLOOKUP(C628,Вчера_КовиВак!C:C, 1, FALSE)),"ошибка",0)</f>
        <v>ошибка</v>
      </c>
      <c r="AK628" s="55"/>
      <c r="AL628" s="53" t="e">
        <f>E628-F628-VLOOKUP(C628, Вчера_КовиВак!C:BN, 2, FALSE)</f>
        <v>#N/A</v>
      </c>
      <c r="AM628" s="53" t="e">
        <f>K628-L628-VLOOKUP(C628, Вчера_КовиВак!C:BN, 4, FALSE)</f>
        <v>#N/A</v>
      </c>
      <c r="AN628" s="53" t="e">
        <f>M628-N628-VLOOKUP(C628, Вчера_КовиВак!C:BN, 6, FALSE)</f>
        <v>#N/A</v>
      </c>
      <c r="AO628" s="53" t="e">
        <f>O628-P628-VLOOKUP(C628, Вчера_КовиВак!C:BN, 8, FALSE)</f>
        <v>#N/A</v>
      </c>
      <c r="AP628" s="53" t="e">
        <f>Q628-R628-VLOOKUP(C628, Вчера_КовиВак!C:BN, 10, FALSE)</f>
        <v>#N/A</v>
      </c>
      <c r="AQ628" s="53" t="e">
        <f>S628-T628-VLOOKUP(C628, Вчера_КовиВак!C:BN, 12, FALSE)</f>
        <v>#N/A</v>
      </c>
      <c r="AR628" s="53" t="e">
        <f>U628-V628-VLOOKUP(C628, Вчера_КовиВак!C:BN, 14, FALSE)</f>
        <v>#N/A</v>
      </c>
      <c r="AS628" s="53" t="e">
        <f>W628-X628-VLOOKUP(C628, Вчера_КовиВак!C:BN, 16, FALSE)</f>
        <v>#N/A</v>
      </c>
      <c r="AT628" s="53" t="e">
        <f>Y628-Z628-VLOOKUP(C628, Вчера_КовиВак!C:BN, 18, FALSE)</f>
        <v>#N/A</v>
      </c>
      <c r="AU628" s="53" t="e">
        <f>AA628-AB628-VLOOKUP(C628, Вчера_КовиВак!C:BN, 20, FALSE)</f>
        <v>#N/A</v>
      </c>
      <c r="AV628" s="53" t="e">
        <f>AC628-AD628-VLOOKUP(C628, Вчера_КовиВак!C:BN, 22, FALSE)</f>
        <v>#N/A</v>
      </c>
      <c r="AW628" s="53" t="e">
        <f>VLOOKUP(C628, Вчера_КовиВак!C:BN, 25, FALSE)+F628*2-Z628-AB628-AD628-AG628</f>
        <v>#N/A</v>
      </c>
      <c r="AX628" s="53" t="e">
        <f>AE628-VLOOKUP(C628,Вчера_КовиВак!C:BN, 24, FALSE)</f>
        <v>#N/A</v>
      </c>
    </row>
    <row r="629" spans="1:50" ht="50.1" customHeight="1" x14ac:dyDescent="0.25">
      <c r="A629" s="42"/>
      <c r="B629" s="42"/>
      <c r="C629" s="42"/>
      <c r="D629" s="43"/>
      <c r="E629" s="44"/>
      <c r="F629" s="39"/>
      <c r="G629" s="44"/>
      <c r="H629" s="39"/>
      <c r="I629" s="44"/>
      <c r="J629" s="39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7">
        <f t="shared" si="10"/>
        <v>0</v>
      </c>
      <c r="AJ629" s="53" t="str">
        <f>IF(ISNA(VLOOKUP(C629,Вчера_КовиВак!C:C, 1, FALSE)),"ошибка",0)</f>
        <v>ошибка</v>
      </c>
      <c r="AK629" s="55"/>
      <c r="AL629" s="53" t="e">
        <f>E629-F629-VLOOKUP(C629, Вчера_КовиВак!C:BN, 2, FALSE)</f>
        <v>#N/A</v>
      </c>
      <c r="AM629" s="53" t="e">
        <f>K629-L629-VLOOKUP(C629, Вчера_КовиВак!C:BN, 4, FALSE)</f>
        <v>#N/A</v>
      </c>
      <c r="AN629" s="53" t="e">
        <f>M629-N629-VLOOKUP(C629, Вчера_КовиВак!C:BN, 6, FALSE)</f>
        <v>#N/A</v>
      </c>
      <c r="AO629" s="53" t="e">
        <f>O629-P629-VLOOKUP(C629, Вчера_КовиВак!C:BN, 8, FALSE)</f>
        <v>#N/A</v>
      </c>
      <c r="AP629" s="53" t="e">
        <f>Q629-R629-VLOOKUP(C629, Вчера_КовиВак!C:BN, 10, FALSE)</f>
        <v>#N/A</v>
      </c>
      <c r="AQ629" s="53" t="e">
        <f>S629-T629-VLOOKUP(C629, Вчера_КовиВак!C:BN, 12, FALSE)</f>
        <v>#N/A</v>
      </c>
      <c r="AR629" s="53" t="e">
        <f>U629-V629-VLOOKUP(C629, Вчера_КовиВак!C:BN, 14, FALSE)</f>
        <v>#N/A</v>
      </c>
      <c r="AS629" s="53" t="e">
        <f>W629-X629-VLOOKUP(C629, Вчера_КовиВак!C:BN, 16, FALSE)</f>
        <v>#N/A</v>
      </c>
      <c r="AT629" s="53" t="e">
        <f>Y629-Z629-VLOOKUP(C629, Вчера_КовиВак!C:BN, 18, FALSE)</f>
        <v>#N/A</v>
      </c>
      <c r="AU629" s="53" t="e">
        <f>AA629-AB629-VLOOKUP(C629, Вчера_КовиВак!C:BN, 20, FALSE)</f>
        <v>#N/A</v>
      </c>
      <c r="AV629" s="53" t="e">
        <f>AC629-AD629-VLOOKUP(C629, Вчера_КовиВак!C:BN, 22, FALSE)</f>
        <v>#N/A</v>
      </c>
      <c r="AW629" s="53" t="e">
        <f>VLOOKUP(C629, Вчера_КовиВак!C:BN, 25, FALSE)+F629*2-Z629-AB629-AD629-AG629</f>
        <v>#N/A</v>
      </c>
      <c r="AX629" s="53" t="e">
        <f>AE629-VLOOKUP(C629,Вчера_КовиВак!C:BN, 24, FALSE)</f>
        <v>#N/A</v>
      </c>
    </row>
    <row r="630" spans="1:50" ht="50.1" customHeight="1" x14ac:dyDescent="0.25">
      <c r="A630" s="42"/>
      <c r="B630" s="42"/>
      <c r="C630" s="42"/>
      <c r="D630" s="43"/>
      <c r="E630" s="44"/>
      <c r="F630" s="39"/>
      <c r="G630" s="44"/>
      <c r="H630" s="39"/>
      <c r="I630" s="44"/>
      <c r="J630" s="39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7">
        <f t="shared" si="10"/>
        <v>0</v>
      </c>
      <c r="AJ630" s="53" t="str">
        <f>IF(ISNA(VLOOKUP(C630,Вчера_КовиВак!C:C, 1, FALSE)),"ошибка",0)</f>
        <v>ошибка</v>
      </c>
      <c r="AK630" s="55"/>
      <c r="AL630" s="53" t="e">
        <f>E630-F630-VLOOKUP(C630, Вчера_КовиВак!C:BN, 2, FALSE)</f>
        <v>#N/A</v>
      </c>
      <c r="AM630" s="53" t="e">
        <f>K630-L630-VLOOKUP(C630, Вчера_КовиВак!C:BN, 4, FALSE)</f>
        <v>#N/A</v>
      </c>
      <c r="AN630" s="53" t="e">
        <f>M630-N630-VLOOKUP(C630, Вчера_КовиВак!C:BN, 6, FALSE)</f>
        <v>#N/A</v>
      </c>
      <c r="AO630" s="53" t="e">
        <f>O630-P630-VLOOKUP(C630, Вчера_КовиВак!C:BN, 8, FALSE)</f>
        <v>#N/A</v>
      </c>
      <c r="AP630" s="53" t="e">
        <f>Q630-R630-VLOOKUP(C630, Вчера_КовиВак!C:BN, 10, FALSE)</f>
        <v>#N/A</v>
      </c>
      <c r="AQ630" s="53" t="e">
        <f>S630-T630-VLOOKUP(C630, Вчера_КовиВак!C:BN, 12, FALSE)</f>
        <v>#N/A</v>
      </c>
      <c r="AR630" s="53" t="e">
        <f>U630-V630-VLOOKUP(C630, Вчера_КовиВак!C:BN, 14, FALSE)</f>
        <v>#N/A</v>
      </c>
      <c r="AS630" s="53" t="e">
        <f>W630-X630-VLOOKUP(C630, Вчера_КовиВак!C:BN, 16, FALSE)</f>
        <v>#N/A</v>
      </c>
      <c r="AT630" s="53" t="e">
        <f>Y630-Z630-VLOOKUP(C630, Вчера_КовиВак!C:BN, 18, FALSE)</f>
        <v>#N/A</v>
      </c>
      <c r="AU630" s="53" t="e">
        <f>AA630-AB630-VLOOKUP(C630, Вчера_КовиВак!C:BN, 20, FALSE)</f>
        <v>#N/A</v>
      </c>
      <c r="AV630" s="53" t="e">
        <f>AC630-AD630-VLOOKUP(C630, Вчера_КовиВак!C:BN, 22, FALSE)</f>
        <v>#N/A</v>
      </c>
      <c r="AW630" s="53" t="e">
        <f>VLOOKUP(C630, Вчера_КовиВак!C:BN, 25, FALSE)+F630*2-Z630-AB630-AD630-AG630</f>
        <v>#N/A</v>
      </c>
      <c r="AX630" s="53" t="e">
        <f>AE630-VLOOKUP(C630,Вчера_КовиВак!C:BN, 24, FALSE)</f>
        <v>#N/A</v>
      </c>
    </row>
    <row r="631" spans="1:50" ht="50.1" customHeight="1" x14ac:dyDescent="0.25">
      <c r="A631" s="42"/>
      <c r="B631" s="42"/>
      <c r="C631" s="42"/>
      <c r="D631" s="43"/>
      <c r="E631" s="44"/>
      <c r="F631" s="39"/>
      <c r="G631" s="44"/>
      <c r="H631" s="39"/>
      <c r="I631" s="44"/>
      <c r="J631" s="39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7">
        <f t="shared" si="10"/>
        <v>0</v>
      </c>
      <c r="AJ631" s="53" t="str">
        <f>IF(ISNA(VLOOKUP(C631,Вчера_КовиВак!C:C, 1, FALSE)),"ошибка",0)</f>
        <v>ошибка</v>
      </c>
      <c r="AK631" s="55"/>
      <c r="AL631" s="53" t="e">
        <f>E631-F631-VLOOKUP(C631, Вчера_КовиВак!C:BN, 2, FALSE)</f>
        <v>#N/A</v>
      </c>
      <c r="AM631" s="53" t="e">
        <f>K631-L631-VLOOKUP(C631, Вчера_КовиВак!C:BN, 4, FALSE)</f>
        <v>#N/A</v>
      </c>
      <c r="AN631" s="53" t="e">
        <f>M631-N631-VLOOKUP(C631, Вчера_КовиВак!C:BN, 6, FALSE)</f>
        <v>#N/A</v>
      </c>
      <c r="AO631" s="53" t="e">
        <f>O631-P631-VLOOKUP(C631, Вчера_КовиВак!C:BN, 8, FALSE)</f>
        <v>#N/A</v>
      </c>
      <c r="AP631" s="53" t="e">
        <f>Q631-R631-VLOOKUP(C631, Вчера_КовиВак!C:BN, 10, FALSE)</f>
        <v>#N/A</v>
      </c>
      <c r="AQ631" s="53" t="e">
        <f>S631-T631-VLOOKUP(C631, Вчера_КовиВак!C:BN, 12, FALSE)</f>
        <v>#N/A</v>
      </c>
      <c r="AR631" s="53" t="e">
        <f>U631-V631-VLOOKUP(C631, Вчера_КовиВак!C:BN, 14, FALSE)</f>
        <v>#N/A</v>
      </c>
      <c r="AS631" s="53" t="e">
        <f>W631-X631-VLOOKUP(C631, Вчера_КовиВак!C:BN, 16, FALSE)</f>
        <v>#N/A</v>
      </c>
      <c r="AT631" s="53" t="e">
        <f>Y631-Z631-VLOOKUP(C631, Вчера_КовиВак!C:BN, 18, FALSE)</f>
        <v>#N/A</v>
      </c>
      <c r="AU631" s="53" t="e">
        <f>AA631-AB631-VLOOKUP(C631, Вчера_КовиВак!C:BN, 20, FALSE)</f>
        <v>#N/A</v>
      </c>
      <c r="AV631" s="53" t="e">
        <f>AC631-AD631-VLOOKUP(C631, Вчера_КовиВак!C:BN, 22, FALSE)</f>
        <v>#N/A</v>
      </c>
      <c r="AW631" s="53" t="e">
        <f>VLOOKUP(C631, Вчера_КовиВак!C:BN, 25, FALSE)+F631*2-Z631-AB631-AD631-AG631</f>
        <v>#N/A</v>
      </c>
      <c r="AX631" s="53" t="e">
        <f>AE631-VLOOKUP(C631,Вчера_КовиВак!C:BN, 24, FALSE)</f>
        <v>#N/A</v>
      </c>
    </row>
    <row r="632" spans="1:50" ht="50.1" customHeight="1" x14ac:dyDescent="0.25">
      <c r="A632" s="42"/>
      <c r="B632" s="42"/>
      <c r="C632" s="42"/>
      <c r="D632" s="43"/>
      <c r="E632" s="44"/>
      <c r="F632" s="39"/>
      <c r="G632" s="44"/>
      <c r="H632" s="39"/>
      <c r="I632" s="44"/>
      <c r="J632" s="39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7">
        <f t="shared" si="10"/>
        <v>0</v>
      </c>
      <c r="AJ632" s="53" t="str">
        <f>IF(ISNA(VLOOKUP(C632,Вчера_КовиВак!C:C, 1, FALSE)),"ошибка",0)</f>
        <v>ошибка</v>
      </c>
      <c r="AK632" s="55"/>
      <c r="AL632" s="53" t="e">
        <f>E632-F632-VLOOKUP(C632, Вчера_КовиВак!C:BN, 2, FALSE)</f>
        <v>#N/A</v>
      </c>
      <c r="AM632" s="53" t="e">
        <f>K632-L632-VLOOKUP(C632, Вчера_КовиВак!C:BN, 4, FALSE)</f>
        <v>#N/A</v>
      </c>
      <c r="AN632" s="53" t="e">
        <f>M632-N632-VLOOKUP(C632, Вчера_КовиВак!C:BN, 6, FALSE)</f>
        <v>#N/A</v>
      </c>
      <c r="AO632" s="53" t="e">
        <f>O632-P632-VLOOKUP(C632, Вчера_КовиВак!C:BN, 8, FALSE)</f>
        <v>#N/A</v>
      </c>
      <c r="AP632" s="53" t="e">
        <f>Q632-R632-VLOOKUP(C632, Вчера_КовиВак!C:BN, 10, FALSE)</f>
        <v>#N/A</v>
      </c>
      <c r="AQ632" s="53" t="e">
        <f>S632-T632-VLOOKUP(C632, Вчера_КовиВак!C:BN, 12, FALSE)</f>
        <v>#N/A</v>
      </c>
      <c r="AR632" s="53" t="e">
        <f>U632-V632-VLOOKUP(C632, Вчера_КовиВак!C:BN, 14, FALSE)</f>
        <v>#N/A</v>
      </c>
      <c r="AS632" s="53" t="e">
        <f>W632-X632-VLOOKUP(C632, Вчера_КовиВак!C:BN, 16, FALSE)</f>
        <v>#N/A</v>
      </c>
      <c r="AT632" s="53" t="e">
        <f>Y632-Z632-VLOOKUP(C632, Вчера_КовиВак!C:BN, 18, FALSE)</f>
        <v>#N/A</v>
      </c>
      <c r="AU632" s="53" t="e">
        <f>AA632-AB632-VLOOKUP(C632, Вчера_КовиВак!C:BN, 20, FALSE)</f>
        <v>#N/A</v>
      </c>
      <c r="AV632" s="53" t="e">
        <f>AC632-AD632-VLOOKUP(C632, Вчера_КовиВак!C:BN, 22, FALSE)</f>
        <v>#N/A</v>
      </c>
      <c r="AW632" s="53" t="e">
        <f>VLOOKUP(C632, Вчера_КовиВак!C:BN, 25, FALSE)+F632*2-Z632-AB632-AD632-AG632</f>
        <v>#N/A</v>
      </c>
      <c r="AX632" s="53" t="e">
        <f>AE632-VLOOKUP(C632,Вчера_КовиВак!C:BN, 24, FALSE)</f>
        <v>#N/A</v>
      </c>
    </row>
    <row r="633" spans="1:50" ht="50.1" customHeight="1" x14ac:dyDescent="0.25">
      <c r="A633" s="42"/>
      <c r="B633" s="42"/>
      <c r="C633" s="42"/>
      <c r="D633" s="43"/>
      <c r="E633" s="44"/>
      <c r="F633" s="39"/>
      <c r="G633" s="44"/>
      <c r="H633" s="39"/>
      <c r="I633" s="44"/>
      <c r="J633" s="39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7">
        <f t="shared" si="10"/>
        <v>0</v>
      </c>
      <c r="AJ633" s="53" t="str">
        <f>IF(ISNA(VLOOKUP(C633,Вчера_КовиВак!C:C, 1, FALSE)),"ошибка",0)</f>
        <v>ошибка</v>
      </c>
      <c r="AK633" s="55"/>
      <c r="AL633" s="53" t="e">
        <f>E633-F633-VLOOKUP(C633, Вчера_КовиВак!C:BN, 2, FALSE)</f>
        <v>#N/A</v>
      </c>
      <c r="AM633" s="53" t="e">
        <f>K633-L633-VLOOKUP(C633, Вчера_КовиВак!C:BN, 4, FALSE)</f>
        <v>#N/A</v>
      </c>
      <c r="AN633" s="53" t="e">
        <f>M633-N633-VLOOKUP(C633, Вчера_КовиВак!C:BN, 6, FALSE)</f>
        <v>#N/A</v>
      </c>
      <c r="AO633" s="53" t="e">
        <f>O633-P633-VLOOKUP(C633, Вчера_КовиВак!C:BN, 8, FALSE)</f>
        <v>#N/A</v>
      </c>
      <c r="AP633" s="53" t="e">
        <f>Q633-R633-VLOOKUP(C633, Вчера_КовиВак!C:BN, 10, FALSE)</f>
        <v>#N/A</v>
      </c>
      <c r="AQ633" s="53" t="e">
        <f>S633-T633-VLOOKUP(C633, Вчера_КовиВак!C:BN, 12, FALSE)</f>
        <v>#N/A</v>
      </c>
      <c r="AR633" s="53" t="e">
        <f>U633-V633-VLOOKUP(C633, Вчера_КовиВак!C:BN, 14, FALSE)</f>
        <v>#N/A</v>
      </c>
      <c r="AS633" s="53" t="e">
        <f>W633-X633-VLOOKUP(C633, Вчера_КовиВак!C:BN, 16, FALSE)</f>
        <v>#N/A</v>
      </c>
      <c r="AT633" s="53" t="e">
        <f>Y633-Z633-VLOOKUP(C633, Вчера_КовиВак!C:BN, 18, FALSE)</f>
        <v>#N/A</v>
      </c>
      <c r="AU633" s="53" t="e">
        <f>AA633-AB633-VLOOKUP(C633, Вчера_КовиВак!C:BN, 20, FALSE)</f>
        <v>#N/A</v>
      </c>
      <c r="AV633" s="53" t="e">
        <f>AC633-AD633-VLOOKUP(C633, Вчера_КовиВак!C:BN, 22, FALSE)</f>
        <v>#N/A</v>
      </c>
      <c r="AW633" s="53" t="e">
        <f>VLOOKUP(C633, Вчера_КовиВак!C:BN, 25, FALSE)+F633*2-Z633-AB633-AD633-AG633</f>
        <v>#N/A</v>
      </c>
      <c r="AX633" s="53" t="e">
        <f>AE633-VLOOKUP(C633,Вчера_КовиВак!C:BN, 24, FALSE)</f>
        <v>#N/A</v>
      </c>
    </row>
    <row r="634" spans="1:50" ht="50.1" customHeight="1" x14ac:dyDescent="0.25">
      <c r="A634" s="42"/>
      <c r="B634" s="42"/>
      <c r="C634" s="42"/>
      <c r="D634" s="43"/>
      <c r="E634" s="44"/>
      <c r="F634" s="39"/>
      <c r="G634" s="44"/>
      <c r="H634" s="39"/>
      <c r="I634" s="44"/>
      <c r="J634" s="39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7">
        <f t="shared" si="10"/>
        <v>0</v>
      </c>
      <c r="AJ634" s="53" t="str">
        <f>IF(ISNA(VLOOKUP(C634,Вчера_КовиВак!C:C, 1, FALSE)),"ошибка",0)</f>
        <v>ошибка</v>
      </c>
      <c r="AK634" s="55"/>
      <c r="AL634" s="53" t="e">
        <f>E634-F634-VLOOKUP(C634, Вчера_КовиВак!C:BN, 2, FALSE)</f>
        <v>#N/A</v>
      </c>
      <c r="AM634" s="53" t="e">
        <f>K634-L634-VLOOKUP(C634, Вчера_КовиВак!C:BN, 4, FALSE)</f>
        <v>#N/A</v>
      </c>
      <c r="AN634" s="53" t="e">
        <f>M634-N634-VLOOKUP(C634, Вчера_КовиВак!C:BN, 6, FALSE)</f>
        <v>#N/A</v>
      </c>
      <c r="AO634" s="53" t="e">
        <f>O634-P634-VLOOKUP(C634, Вчера_КовиВак!C:BN, 8, FALSE)</f>
        <v>#N/A</v>
      </c>
      <c r="AP634" s="53" t="e">
        <f>Q634-R634-VLOOKUP(C634, Вчера_КовиВак!C:BN, 10, FALSE)</f>
        <v>#N/A</v>
      </c>
      <c r="AQ634" s="53" t="e">
        <f>S634-T634-VLOOKUP(C634, Вчера_КовиВак!C:BN, 12, FALSE)</f>
        <v>#N/A</v>
      </c>
      <c r="AR634" s="53" t="e">
        <f>U634-V634-VLOOKUP(C634, Вчера_КовиВак!C:BN, 14, FALSE)</f>
        <v>#N/A</v>
      </c>
      <c r="AS634" s="53" t="e">
        <f>W634-X634-VLOOKUP(C634, Вчера_КовиВак!C:BN, 16, FALSE)</f>
        <v>#N/A</v>
      </c>
      <c r="AT634" s="53" t="e">
        <f>Y634-Z634-VLOOKUP(C634, Вчера_КовиВак!C:BN, 18, FALSE)</f>
        <v>#N/A</v>
      </c>
      <c r="AU634" s="53" t="e">
        <f>AA634-AB634-VLOOKUP(C634, Вчера_КовиВак!C:BN, 20, FALSE)</f>
        <v>#N/A</v>
      </c>
      <c r="AV634" s="53" t="e">
        <f>AC634-AD634-VLOOKUP(C634, Вчера_КовиВак!C:BN, 22, FALSE)</f>
        <v>#N/A</v>
      </c>
      <c r="AW634" s="53" t="e">
        <f>VLOOKUP(C634, Вчера_КовиВак!C:BN, 25, FALSE)+F634*2-Z634-AB634-AD634-AG634</f>
        <v>#N/A</v>
      </c>
      <c r="AX634" s="53" t="e">
        <f>AE634-VLOOKUP(C634,Вчера_КовиВак!C:BN, 24, FALSE)</f>
        <v>#N/A</v>
      </c>
    </row>
    <row r="635" spans="1:50" ht="50.1" customHeight="1" x14ac:dyDescent="0.25">
      <c r="A635" s="42"/>
      <c r="B635" s="42"/>
      <c r="C635" s="42"/>
      <c r="D635" s="43"/>
      <c r="E635" s="44"/>
      <c r="F635" s="39"/>
      <c r="G635" s="44"/>
      <c r="H635" s="39"/>
      <c r="I635" s="44"/>
      <c r="J635" s="39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7">
        <f t="shared" si="10"/>
        <v>0</v>
      </c>
      <c r="AJ635" s="53" t="str">
        <f>IF(ISNA(VLOOKUP(C635,Вчера_КовиВак!C:C, 1, FALSE)),"ошибка",0)</f>
        <v>ошибка</v>
      </c>
      <c r="AK635" s="55"/>
      <c r="AL635" s="53" t="e">
        <f>E635-F635-VLOOKUP(C635, Вчера_КовиВак!C:BN, 2, FALSE)</f>
        <v>#N/A</v>
      </c>
      <c r="AM635" s="53" t="e">
        <f>K635-L635-VLOOKUP(C635, Вчера_КовиВак!C:BN, 4, FALSE)</f>
        <v>#N/A</v>
      </c>
      <c r="AN635" s="53" t="e">
        <f>M635-N635-VLOOKUP(C635, Вчера_КовиВак!C:BN, 6, FALSE)</f>
        <v>#N/A</v>
      </c>
      <c r="AO635" s="53" t="e">
        <f>O635-P635-VLOOKUP(C635, Вчера_КовиВак!C:BN, 8, FALSE)</f>
        <v>#N/A</v>
      </c>
      <c r="AP635" s="53" t="e">
        <f>Q635-R635-VLOOKUP(C635, Вчера_КовиВак!C:BN, 10, FALSE)</f>
        <v>#N/A</v>
      </c>
      <c r="AQ635" s="53" t="e">
        <f>S635-T635-VLOOKUP(C635, Вчера_КовиВак!C:BN, 12, FALSE)</f>
        <v>#N/A</v>
      </c>
      <c r="AR635" s="53" t="e">
        <f>U635-V635-VLOOKUP(C635, Вчера_КовиВак!C:BN, 14, FALSE)</f>
        <v>#N/A</v>
      </c>
      <c r="AS635" s="53" t="e">
        <f>W635-X635-VLOOKUP(C635, Вчера_КовиВак!C:BN, 16, FALSE)</f>
        <v>#N/A</v>
      </c>
      <c r="AT635" s="53" t="e">
        <f>Y635-Z635-VLOOKUP(C635, Вчера_КовиВак!C:BN, 18, FALSE)</f>
        <v>#N/A</v>
      </c>
      <c r="AU635" s="53" t="e">
        <f>AA635-AB635-VLOOKUP(C635, Вчера_КовиВак!C:BN, 20, FALSE)</f>
        <v>#N/A</v>
      </c>
      <c r="AV635" s="53" t="e">
        <f>AC635-AD635-VLOOKUP(C635, Вчера_КовиВак!C:BN, 22, FALSE)</f>
        <v>#N/A</v>
      </c>
      <c r="AW635" s="53" t="e">
        <f>VLOOKUP(C635, Вчера_КовиВак!C:BN, 25, FALSE)+F635*2-Z635-AB635-AD635-AG635</f>
        <v>#N/A</v>
      </c>
      <c r="AX635" s="53" t="e">
        <f>AE635-VLOOKUP(C635,Вчера_КовиВак!C:BN, 24, FALSE)</f>
        <v>#N/A</v>
      </c>
    </row>
    <row r="636" spans="1:50" ht="50.1" customHeight="1" x14ac:dyDescent="0.25">
      <c r="A636" s="42"/>
      <c r="B636" s="42"/>
      <c r="C636" s="42"/>
      <c r="D636" s="43"/>
      <c r="E636" s="44"/>
      <c r="F636" s="39"/>
      <c r="G636" s="44"/>
      <c r="H636" s="39"/>
      <c r="I636" s="44"/>
      <c r="J636" s="39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7">
        <f t="shared" si="10"/>
        <v>0</v>
      </c>
      <c r="AJ636" s="53" t="str">
        <f>IF(ISNA(VLOOKUP(C636,Вчера_КовиВак!C:C, 1, FALSE)),"ошибка",0)</f>
        <v>ошибка</v>
      </c>
      <c r="AK636" s="55"/>
      <c r="AL636" s="53" t="e">
        <f>E636-F636-VLOOKUP(C636, Вчера_КовиВак!C:BN, 2, FALSE)</f>
        <v>#N/A</v>
      </c>
      <c r="AM636" s="53" t="e">
        <f>K636-L636-VLOOKUP(C636, Вчера_КовиВак!C:BN, 4, FALSE)</f>
        <v>#N/A</v>
      </c>
      <c r="AN636" s="53" t="e">
        <f>M636-N636-VLOOKUP(C636, Вчера_КовиВак!C:BN, 6, FALSE)</f>
        <v>#N/A</v>
      </c>
      <c r="AO636" s="53" t="e">
        <f>O636-P636-VLOOKUP(C636, Вчера_КовиВак!C:BN, 8, FALSE)</f>
        <v>#N/A</v>
      </c>
      <c r="AP636" s="53" t="e">
        <f>Q636-R636-VLOOKUP(C636, Вчера_КовиВак!C:BN, 10, FALSE)</f>
        <v>#N/A</v>
      </c>
      <c r="AQ636" s="53" t="e">
        <f>S636-T636-VLOOKUP(C636, Вчера_КовиВак!C:BN, 12, FALSE)</f>
        <v>#N/A</v>
      </c>
      <c r="AR636" s="53" t="e">
        <f>U636-V636-VLOOKUP(C636, Вчера_КовиВак!C:BN, 14, FALSE)</f>
        <v>#N/A</v>
      </c>
      <c r="AS636" s="53" t="e">
        <f>W636-X636-VLOOKUP(C636, Вчера_КовиВак!C:BN, 16, FALSE)</f>
        <v>#N/A</v>
      </c>
      <c r="AT636" s="53" t="e">
        <f>Y636-Z636-VLOOKUP(C636, Вчера_КовиВак!C:BN, 18, FALSE)</f>
        <v>#N/A</v>
      </c>
      <c r="AU636" s="53" t="e">
        <f>AA636-AB636-VLOOKUP(C636, Вчера_КовиВак!C:BN, 20, FALSE)</f>
        <v>#N/A</v>
      </c>
      <c r="AV636" s="53" t="e">
        <f>AC636-AD636-VLOOKUP(C636, Вчера_КовиВак!C:BN, 22, FALSE)</f>
        <v>#N/A</v>
      </c>
      <c r="AW636" s="53" t="e">
        <f>VLOOKUP(C636, Вчера_КовиВак!C:BN, 25, FALSE)+F636*2-Z636-AB636-AD636-AG636</f>
        <v>#N/A</v>
      </c>
      <c r="AX636" s="53" t="e">
        <f>AE636-VLOOKUP(C636,Вчера_КовиВак!C:BN, 24, FALSE)</f>
        <v>#N/A</v>
      </c>
    </row>
    <row r="637" spans="1:50" ht="50.1" customHeight="1" x14ac:dyDescent="0.25">
      <c r="A637" s="42"/>
      <c r="B637" s="42"/>
      <c r="C637" s="42"/>
      <c r="D637" s="43"/>
      <c r="E637" s="44"/>
      <c r="F637" s="39"/>
      <c r="G637" s="44"/>
      <c r="H637" s="39"/>
      <c r="I637" s="44"/>
      <c r="J637" s="39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7">
        <f t="shared" si="10"/>
        <v>0</v>
      </c>
      <c r="AJ637" s="53" t="str">
        <f>IF(ISNA(VLOOKUP(C637,Вчера_КовиВак!C:C, 1, FALSE)),"ошибка",0)</f>
        <v>ошибка</v>
      </c>
      <c r="AK637" s="55"/>
      <c r="AL637" s="53" t="e">
        <f>E637-F637-VLOOKUP(C637, Вчера_КовиВак!C:BN, 2, FALSE)</f>
        <v>#N/A</v>
      </c>
      <c r="AM637" s="53" t="e">
        <f>K637-L637-VLOOKUP(C637, Вчера_КовиВак!C:BN, 4, FALSE)</f>
        <v>#N/A</v>
      </c>
      <c r="AN637" s="53" t="e">
        <f>M637-N637-VLOOKUP(C637, Вчера_КовиВак!C:BN, 6, FALSE)</f>
        <v>#N/A</v>
      </c>
      <c r="AO637" s="53" t="e">
        <f>O637-P637-VLOOKUP(C637, Вчера_КовиВак!C:BN, 8, FALSE)</f>
        <v>#N/A</v>
      </c>
      <c r="AP637" s="53" t="e">
        <f>Q637-R637-VLOOKUP(C637, Вчера_КовиВак!C:BN, 10, FALSE)</f>
        <v>#N/A</v>
      </c>
      <c r="AQ637" s="53" t="e">
        <f>S637-T637-VLOOKUP(C637, Вчера_КовиВак!C:BN, 12, FALSE)</f>
        <v>#N/A</v>
      </c>
      <c r="AR637" s="53" t="e">
        <f>U637-V637-VLOOKUP(C637, Вчера_КовиВак!C:BN, 14, FALSE)</f>
        <v>#N/A</v>
      </c>
      <c r="AS637" s="53" t="e">
        <f>W637-X637-VLOOKUP(C637, Вчера_КовиВак!C:BN, 16, FALSE)</f>
        <v>#N/A</v>
      </c>
      <c r="AT637" s="53" t="e">
        <f>Y637-Z637-VLOOKUP(C637, Вчера_КовиВак!C:BN, 18, FALSE)</f>
        <v>#N/A</v>
      </c>
      <c r="AU637" s="53" t="e">
        <f>AA637-AB637-VLOOKUP(C637, Вчера_КовиВак!C:BN, 20, FALSE)</f>
        <v>#N/A</v>
      </c>
      <c r="AV637" s="53" t="e">
        <f>AC637-AD637-VLOOKUP(C637, Вчера_КовиВак!C:BN, 22, FALSE)</f>
        <v>#N/A</v>
      </c>
      <c r="AW637" s="53" t="e">
        <f>VLOOKUP(C637, Вчера_КовиВак!C:BN, 25, FALSE)+F637*2-Z637-AB637-AD637-AG637</f>
        <v>#N/A</v>
      </c>
      <c r="AX637" s="53" t="e">
        <f>AE637-VLOOKUP(C637,Вчера_КовиВак!C:BN, 24, FALSE)</f>
        <v>#N/A</v>
      </c>
    </row>
    <row r="638" spans="1:50" ht="50.1" customHeight="1" x14ac:dyDescent="0.25">
      <c r="A638" s="42"/>
      <c r="B638" s="42"/>
      <c r="C638" s="42"/>
      <c r="D638" s="43"/>
      <c r="E638" s="44"/>
      <c r="F638" s="39"/>
      <c r="G638" s="44"/>
      <c r="H638" s="39"/>
      <c r="I638" s="44"/>
      <c r="J638" s="39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7">
        <f t="shared" si="10"/>
        <v>0</v>
      </c>
      <c r="AJ638" s="53" t="str">
        <f>IF(ISNA(VLOOKUP(C638,Вчера_КовиВак!C:C, 1, FALSE)),"ошибка",0)</f>
        <v>ошибка</v>
      </c>
      <c r="AK638" s="55"/>
      <c r="AL638" s="53" t="e">
        <f>E638-F638-VLOOKUP(C638, Вчера_КовиВак!C:BN, 2, FALSE)</f>
        <v>#N/A</v>
      </c>
      <c r="AM638" s="53" t="e">
        <f>K638-L638-VLOOKUP(C638, Вчера_КовиВак!C:BN, 4, FALSE)</f>
        <v>#N/A</v>
      </c>
      <c r="AN638" s="53" t="e">
        <f>M638-N638-VLOOKUP(C638, Вчера_КовиВак!C:BN, 6, FALSE)</f>
        <v>#N/A</v>
      </c>
      <c r="AO638" s="53" t="e">
        <f>O638-P638-VLOOKUP(C638, Вчера_КовиВак!C:BN, 8, FALSE)</f>
        <v>#N/A</v>
      </c>
      <c r="AP638" s="53" t="e">
        <f>Q638-R638-VLOOKUP(C638, Вчера_КовиВак!C:BN, 10, FALSE)</f>
        <v>#N/A</v>
      </c>
      <c r="AQ638" s="53" t="e">
        <f>S638-T638-VLOOKUP(C638, Вчера_КовиВак!C:BN, 12, FALSE)</f>
        <v>#N/A</v>
      </c>
      <c r="AR638" s="53" t="e">
        <f>U638-V638-VLOOKUP(C638, Вчера_КовиВак!C:BN, 14, FALSE)</f>
        <v>#N/A</v>
      </c>
      <c r="AS638" s="53" t="e">
        <f>W638-X638-VLOOKUP(C638, Вчера_КовиВак!C:BN, 16, FALSE)</f>
        <v>#N/A</v>
      </c>
      <c r="AT638" s="53" t="e">
        <f>Y638-Z638-VLOOKUP(C638, Вчера_КовиВак!C:BN, 18, FALSE)</f>
        <v>#N/A</v>
      </c>
      <c r="AU638" s="53" t="e">
        <f>AA638-AB638-VLOOKUP(C638, Вчера_КовиВак!C:BN, 20, FALSE)</f>
        <v>#N/A</v>
      </c>
      <c r="AV638" s="53" t="e">
        <f>AC638-AD638-VLOOKUP(C638, Вчера_КовиВак!C:BN, 22, FALSE)</f>
        <v>#N/A</v>
      </c>
      <c r="AW638" s="53" t="e">
        <f>VLOOKUP(C638, Вчера_КовиВак!C:BN, 25, FALSE)+F638*2-Z638-AB638-AD638-AG638</f>
        <v>#N/A</v>
      </c>
      <c r="AX638" s="53" t="e">
        <f>AE638-VLOOKUP(C638,Вчера_КовиВак!C:BN, 24, FALSE)</f>
        <v>#N/A</v>
      </c>
    </row>
    <row r="639" spans="1:50" ht="50.1" customHeight="1" x14ac:dyDescent="0.25">
      <c r="A639" s="42"/>
      <c r="B639" s="42"/>
      <c r="C639" s="42"/>
      <c r="D639" s="43"/>
      <c r="E639" s="44"/>
      <c r="F639" s="39"/>
      <c r="G639" s="44"/>
      <c r="H639" s="39"/>
      <c r="I639" s="44"/>
      <c r="J639" s="39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7">
        <f t="shared" si="10"/>
        <v>0</v>
      </c>
      <c r="AJ639" s="53" t="str">
        <f>IF(ISNA(VLOOKUP(C639,Вчера_КовиВак!C:C, 1, FALSE)),"ошибка",0)</f>
        <v>ошибка</v>
      </c>
      <c r="AK639" s="55"/>
      <c r="AL639" s="53" t="e">
        <f>E639-F639-VLOOKUP(C639, Вчера_КовиВак!C:BN, 2, FALSE)</f>
        <v>#N/A</v>
      </c>
      <c r="AM639" s="53" t="e">
        <f>K639-L639-VLOOKUP(C639, Вчера_КовиВак!C:BN, 4, FALSE)</f>
        <v>#N/A</v>
      </c>
      <c r="AN639" s="53" t="e">
        <f>M639-N639-VLOOKUP(C639, Вчера_КовиВак!C:BN, 6, FALSE)</f>
        <v>#N/A</v>
      </c>
      <c r="AO639" s="53" t="e">
        <f>O639-P639-VLOOKUP(C639, Вчера_КовиВак!C:BN, 8, FALSE)</f>
        <v>#N/A</v>
      </c>
      <c r="AP639" s="53" t="e">
        <f>Q639-R639-VLOOKUP(C639, Вчера_КовиВак!C:BN, 10, FALSE)</f>
        <v>#N/A</v>
      </c>
      <c r="AQ639" s="53" t="e">
        <f>S639-T639-VLOOKUP(C639, Вчера_КовиВак!C:BN, 12, FALSE)</f>
        <v>#N/A</v>
      </c>
      <c r="AR639" s="53" t="e">
        <f>U639-V639-VLOOKUP(C639, Вчера_КовиВак!C:BN, 14, FALSE)</f>
        <v>#N/A</v>
      </c>
      <c r="AS639" s="53" t="e">
        <f>W639-X639-VLOOKUP(C639, Вчера_КовиВак!C:BN, 16, FALSE)</f>
        <v>#N/A</v>
      </c>
      <c r="AT639" s="53" t="e">
        <f>Y639-Z639-VLOOKUP(C639, Вчера_КовиВак!C:BN, 18, FALSE)</f>
        <v>#N/A</v>
      </c>
      <c r="AU639" s="53" t="e">
        <f>AA639-AB639-VLOOKUP(C639, Вчера_КовиВак!C:BN, 20, FALSE)</f>
        <v>#N/A</v>
      </c>
      <c r="AV639" s="53" t="e">
        <f>AC639-AD639-VLOOKUP(C639, Вчера_КовиВак!C:BN, 22, FALSE)</f>
        <v>#N/A</v>
      </c>
      <c r="AW639" s="53" t="e">
        <f>VLOOKUP(C639, Вчера_КовиВак!C:BN, 25, FALSE)+F639*2-Z639-AB639-AD639-AG639</f>
        <v>#N/A</v>
      </c>
      <c r="AX639" s="53" t="e">
        <f>AE639-VLOOKUP(C639,Вчера_КовиВак!C:BN, 24, FALSE)</f>
        <v>#N/A</v>
      </c>
    </row>
    <row r="640" spans="1:50" ht="50.1" customHeight="1" x14ac:dyDescent="0.25">
      <c r="A640" s="42"/>
      <c r="B640" s="42"/>
      <c r="C640" s="42"/>
      <c r="D640" s="43"/>
      <c r="E640" s="44"/>
      <c r="F640" s="39"/>
      <c r="G640" s="44"/>
      <c r="H640" s="39"/>
      <c r="I640" s="44"/>
      <c r="J640" s="39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7">
        <f t="shared" si="10"/>
        <v>0</v>
      </c>
      <c r="AJ640" s="53" t="str">
        <f>IF(ISNA(VLOOKUP(C640,Вчера_КовиВак!C:C, 1, FALSE)),"ошибка",0)</f>
        <v>ошибка</v>
      </c>
      <c r="AK640" s="55"/>
      <c r="AL640" s="53" t="e">
        <f>E640-F640-VLOOKUP(C640, Вчера_КовиВак!C:BN, 2, FALSE)</f>
        <v>#N/A</v>
      </c>
      <c r="AM640" s="53" t="e">
        <f>K640-L640-VLOOKUP(C640, Вчера_КовиВак!C:BN, 4, FALSE)</f>
        <v>#N/A</v>
      </c>
      <c r="AN640" s="53" t="e">
        <f>M640-N640-VLOOKUP(C640, Вчера_КовиВак!C:BN, 6, FALSE)</f>
        <v>#N/A</v>
      </c>
      <c r="AO640" s="53" t="e">
        <f>O640-P640-VLOOKUP(C640, Вчера_КовиВак!C:BN, 8, FALSE)</f>
        <v>#N/A</v>
      </c>
      <c r="AP640" s="53" t="e">
        <f>Q640-R640-VLOOKUP(C640, Вчера_КовиВак!C:BN, 10, FALSE)</f>
        <v>#N/A</v>
      </c>
      <c r="AQ640" s="53" t="e">
        <f>S640-T640-VLOOKUP(C640, Вчера_КовиВак!C:BN, 12, FALSE)</f>
        <v>#N/A</v>
      </c>
      <c r="AR640" s="53" t="e">
        <f>U640-V640-VLOOKUP(C640, Вчера_КовиВак!C:BN, 14, FALSE)</f>
        <v>#N/A</v>
      </c>
      <c r="AS640" s="53" t="e">
        <f>W640-X640-VLOOKUP(C640, Вчера_КовиВак!C:BN, 16, FALSE)</f>
        <v>#N/A</v>
      </c>
      <c r="AT640" s="53" t="e">
        <f>Y640-Z640-VLOOKUP(C640, Вчера_КовиВак!C:BN, 18, FALSE)</f>
        <v>#N/A</v>
      </c>
      <c r="AU640" s="53" t="e">
        <f>AA640-AB640-VLOOKUP(C640, Вчера_КовиВак!C:BN, 20, FALSE)</f>
        <v>#N/A</v>
      </c>
      <c r="AV640" s="53" t="e">
        <f>AC640-AD640-VLOOKUP(C640, Вчера_КовиВак!C:BN, 22, FALSE)</f>
        <v>#N/A</v>
      </c>
      <c r="AW640" s="53" t="e">
        <f>VLOOKUP(C640, Вчера_КовиВак!C:BN, 25, FALSE)+F640*2-Z640-AB640-AD640-AG640</f>
        <v>#N/A</v>
      </c>
      <c r="AX640" s="53" t="e">
        <f>AE640-VLOOKUP(C640,Вчера_КовиВак!C:BN, 24, FALSE)</f>
        <v>#N/A</v>
      </c>
    </row>
    <row r="641" spans="1:50" ht="50.1" customHeight="1" x14ac:dyDescent="0.25">
      <c r="A641" s="42"/>
      <c r="B641" s="42"/>
      <c r="C641" s="42"/>
      <c r="D641" s="43"/>
      <c r="E641" s="44"/>
      <c r="F641" s="39"/>
      <c r="G641" s="44"/>
      <c r="H641" s="39"/>
      <c r="I641" s="44"/>
      <c r="J641" s="39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7">
        <f t="shared" si="10"/>
        <v>0</v>
      </c>
      <c r="AJ641" s="53" t="str">
        <f>IF(ISNA(VLOOKUP(C641,Вчера_КовиВак!C:C, 1, FALSE)),"ошибка",0)</f>
        <v>ошибка</v>
      </c>
      <c r="AK641" s="55"/>
      <c r="AL641" s="53" t="e">
        <f>E641-F641-VLOOKUP(C641, Вчера_КовиВак!C:BN, 2, FALSE)</f>
        <v>#N/A</v>
      </c>
      <c r="AM641" s="53" t="e">
        <f>K641-L641-VLOOKUP(C641, Вчера_КовиВак!C:BN, 4, FALSE)</f>
        <v>#N/A</v>
      </c>
      <c r="AN641" s="53" t="e">
        <f>M641-N641-VLOOKUP(C641, Вчера_КовиВак!C:BN, 6, FALSE)</f>
        <v>#N/A</v>
      </c>
      <c r="AO641" s="53" t="e">
        <f>O641-P641-VLOOKUP(C641, Вчера_КовиВак!C:BN, 8, FALSE)</f>
        <v>#N/A</v>
      </c>
      <c r="AP641" s="53" t="e">
        <f>Q641-R641-VLOOKUP(C641, Вчера_КовиВак!C:BN, 10, FALSE)</f>
        <v>#N/A</v>
      </c>
      <c r="AQ641" s="53" t="e">
        <f>S641-T641-VLOOKUP(C641, Вчера_КовиВак!C:BN, 12, FALSE)</f>
        <v>#N/A</v>
      </c>
      <c r="AR641" s="53" t="e">
        <f>U641-V641-VLOOKUP(C641, Вчера_КовиВак!C:BN, 14, FALSE)</f>
        <v>#N/A</v>
      </c>
      <c r="AS641" s="53" t="e">
        <f>W641-X641-VLOOKUP(C641, Вчера_КовиВак!C:BN, 16, FALSE)</f>
        <v>#N/A</v>
      </c>
      <c r="AT641" s="53" t="e">
        <f>Y641-Z641-VLOOKUP(C641, Вчера_КовиВак!C:BN, 18, FALSE)</f>
        <v>#N/A</v>
      </c>
      <c r="AU641" s="53" t="e">
        <f>AA641-AB641-VLOOKUP(C641, Вчера_КовиВак!C:BN, 20, FALSE)</f>
        <v>#N/A</v>
      </c>
      <c r="AV641" s="53" t="e">
        <f>AC641-AD641-VLOOKUP(C641, Вчера_КовиВак!C:BN, 22, FALSE)</f>
        <v>#N/A</v>
      </c>
      <c r="AW641" s="53" t="e">
        <f>VLOOKUP(C641, Вчера_КовиВак!C:BN, 25, FALSE)+F641*2-Z641-AB641-AD641-AG641</f>
        <v>#N/A</v>
      </c>
      <c r="AX641" s="53" t="e">
        <f>AE641-VLOOKUP(C641,Вчера_КовиВак!C:BN, 24, FALSE)</f>
        <v>#N/A</v>
      </c>
    </row>
    <row r="642" spans="1:50" ht="50.1" customHeight="1" x14ac:dyDescent="0.25">
      <c r="A642" s="42"/>
      <c r="B642" s="42"/>
      <c r="C642" s="42"/>
      <c r="D642" s="43"/>
      <c r="E642" s="44"/>
      <c r="F642" s="39"/>
      <c r="G642" s="44"/>
      <c r="H642" s="39"/>
      <c r="I642" s="44"/>
      <c r="J642" s="39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7">
        <f t="shared" si="10"/>
        <v>0</v>
      </c>
      <c r="AJ642" s="53" t="str">
        <f>IF(ISNA(VLOOKUP(C642,Вчера_КовиВак!C:C, 1, FALSE)),"ошибка",0)</f>
        <v>ошибка</v>
      </c>
      <c r="AK642" s="55"/>
      <c r="AL642" s="53" t="e">
        <f>E642-F642-VLOOKUP(C642, Вчера_КовиВак!C:BN, 2, FALSE)</f>
        <v>#N/A</v>
      </c>
      <c r="AM642" s="53" t="e">
        <f>K642-L642-VLOOKUP(C642, Вчера_КовиВак!C:BN, 4, FALSE)</f>
        <v>#N/A</v>
      </c>
      <c r="AN642" s="53" t="e">
        <f>M642-N642-VLOOKUP(C642, Вчера_КовиВак!C:BN, 6, FALSE)</f>
        <v>#N/A</v>
      </c>
      <c r="AO642" s="53" t="e">
        <f>O642-P642-VLOOKUP(C642, Вчера_КовиВак!C:BN, 8, FALSE)</f>
        <v>#N/A</v>
      </c>
      <c r="AP642" s="53" t="e">
        <f>Q642-R642-VLOOKUP(C642, Вчера_КовиВак!C:BN, 10, FALSE)</f>
        <v>#N/A</v>
      </c>
      <c r="AQ642" s="53" t="e">
        <f>S642-T642-VLOOKUP(C642, Вчера_КовиВак!C:BN, 12, FALSE)</f>
        <v>#N/A</v>
      </c>
      <c r="AR642" s="53" t="e">
        <f>U642-V642-VLOOKUP(C642, Вчера_КовиВак!C:BN, 14, FALSE)</f>
        <v>#N/A</v>
      </c>
      <c r="AS642" s="53" t="e">
        <f>W642-X642-VLOOKUP(C642, Вчера_КовиВак!C:BN, 16, FALSE)</f>
        <v>#N/A</v>
      </c>
      <c r="AT642" s="53" t="e">
        <f>Y642-Z642-VLOOKUP(C642, Вчера_КовиВак!C:BN, 18, FALSE)</f>
        <v>#N/A</v>
      </c>
      <c r="AU642" s="53" t="e">
        <f>AA642-AB642-VLOOKUP(C642, Вчера_КовиВак!C:BN, 20, FALSE)</f>
        <v>#N/A</v>
      </c>
      <c r="AV642" s="53" t="e">
        <f>AC642-AD642-VLOOKUP(C642, Вчера_КовиВак!C:BN, 22, FALSE)</f>
        <v>#N/A</v>
      </c>
      <c r="AW642" s="53" t="e">
        <f>VLOOKUP(C642, Вчера_КовиВак!C:BN, 25, FALSE)+F642*2-Z642-AB642-AD642-AG642</f>
        <v>#N/A</v>
      </c>
      <c r="AX642" s="53" t="e">
        <f>AE642-VLOOKUP(C642,Вчера_КовиВак!C:BN, 24, FALSE)</f>
        <v>#N/A</v>
      </c>
    </row>
    <row r="643" spans="1:50" ht="50.1" customHeight="1" x14ac:dyDescent="0.25">
      <c r="A643" s="42"/>
      <c r="B643" s="42"/>
      <c r="C643" s="42"/>
      <c r="D643" s="43"/>
      <c r="E643" s="44"/>
      <c r="F643" s="39"/>
      <c r="G643" s="44"/>
      <c r="H643" s="39"/>
      <c r="I643" s="44"/>
      <c r="J643" s="39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7">
        <f t="shared" si="10"/>
        <v>0</v>
      </c>
      <c r="AJ643" s="53" t="str">
        <f>IF(ISNA(VLOOKUP(C643,Вчера_КовиВак!C:C, 1, FALSE)),"ошибка",0)</f>
        <v>ошибка</v>
      </c>
      <c r="AK643" s="55"/>
      <c r="AL643" s="53" t="e">
        <f>E643-F643-VLOOKUP(C643, Вчера_КовиВак!C:BN, 2, FALSE)</f>
        <v>#N/A</v>
      </c>
      <c r="AM643" s="53" t="e">
        <f>K643-L643-VLOOKUP(C643, Вчера_КовиВак!C:BN, 4, FALSE)</f>
        <v>#N/A</v>
      </c>
      <c r="AN643" s="53" t="e">
        <f>M643-N643-VLOOKUP(C643, Вчера_КовиВак!C:BN, 6, FALSE)</f>
        <v>#N/A</v>
      </c>
      <c r="AO643" s="53" t="e">
        <f>O643-P643-VLOOKUP(C643, Вчера_КовиВак!C:BN, 8, FALSE)</f>
        <v>#N/A</v>
      </c>
      <c r="AP643" s="53" t="e">
        <f>Q643-R643-VLOOKUP(C643, Вчера_КовиВак!C:BN, 10, FALSE)</f>
        <v>#N/A</v>
      </c>
      <c r="AQ643" s="53" t="e">
        <f>S643-T643-VLOOKUP(C643, Вчера_КовиВак!C:BN, 12, FALSE)</f>
        <v>#N/A</v>
      </c>
      <c r="AR643" s="53" t="e">
        <f>U643-V643-VLOOKUP(C643, Вчера_КовиВак!C:BN, 14, FALSE)</f>
        <v>#N/A</v>
      </c>
      <c r="AS643" s="53" t="e">
        <f>W643-X643-VLOOKUP(C643, Вчера_КовиВак!C:BN, 16, FALSE)</f>
        <v>#N/A</v>
      </c>
      <c r="AT643" s="53" t="e">
        <f>Y643-Z643-VLOOKUP(C643, Вчера_КовиВак!C:BN, 18, FALSE)</f>
        <v>#N/A</v>
      </c>
      <c r="AU643" s="53" t="e">
        <f>AA643-AB643-VLOOKUP(C643, Вчера_КовиВак!C:BN, 20, FALSE)</f>
        <v>#N/A</v>
      </c>
      <c r="AV643" s="53" t="e">
        <f>AC643-AD643-VLOOKUP(C643, Вчера_КовиВак!C:BN, 22, FALSE)</f>
        <v>#N/A</v>
      </c>
      <c r="AW643" s="53" t="e">
        <f>VLOOKUP(C643, Вчера_КовиВак!C:BN, 25, FALSE)+F643*2-Z643-AB643-AD643-AG643</f>
        <v>#N/A</v>
      </c>
      <c r="AX643" s="53" t="e">
        <f>AE643-VLOOKUP(C643,Вчера_КовиВак!C:BN, 24, FALSE)</f>
        <v>#N/A</v>
      </c>
    </row>
    <row r="644" spans="1:50" ht="50.1" customHeight="1" x14ac:dyDescent="0.25">
      <c r="A644" s="42"/>
      <c r="B644" s="42"/>
      <c r="C644" s="42"/>
      <c r="D644" s="43"/>
      <c r="E644" s="44"/>
      <c r="F644" s="39"/>
      <c r="G644" s="44"/>
      <c r="H644" s="39"/>
      <c r="I644" s="44"/>
      <c r="J644" s="39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7">
        <f t="shared" ref="AI644:AI707" si="11">E644*2-Y644-AA644-AC644</f>
        <v>0</v>
      </c>
      <c r="AJ644" s="53" t="str">
        <f>IF(ISNA(VLOOKUP(C644,Вчера_КовиВак!C:C, 1, FALSE)),"ошибка",0)</f>
        <v>ошибка</v>
      </c>
      <c r="AK644" s="55"/>
      <c r="AL644" s="53" t="e">
        <f>E644-F644-VLOOKUP(C644, Вчера_КовиВак!C:BN, 2, FALSE)</f>
        <v>#N/A</v>
      </c>
      <c r="AM644" s="53" t="e">
        <f>K644-L644-VLOOKUP(C644, Вчера_КовиВак!C:BN, 4, FALSE)</f>
        <v>#N/A</v>
      </c>
      <c r="AN644" s="53" t="e">
        <f>M644-N644-VLOOKUP(C644, Вчера_КовиВак!C:BN, 6, FALSE)</f>
        <v>#N/A</v>
      </c>
      <c r="AO644" s="53" t="e">
        <f>O644-P644-VLOOKUP(C644, Вчера_КовиВак!C:BN, 8, FALSE)</f>
        <v>#N/A</v>
      </c>
      <c r="AP644" s="53" t="e">
        <f>Q644-R644-VLOOKUP(C644, Вчера_КовиВак!C:BN, 10, FALSE)</f>
        <v>#N/A</v>
      </c>
      <c r="AQ644" s="53" t="e">
        <f>S644-T644-VLOOKUP(C644, Вчера_КовиВак!C:BN, 12, FALSE)</f>
        <v>#N/A</v>
      </c>
      <c r="AR644" s="53" t="e">
        <f>U644-V644-VLOOKUP(C644, Вчера_КовиВак!C:BN, 14, FALSE)</f>
        <v>#N/A</v>
      </c>
      <c r="AS644" s="53" t="e">
        <f>W644-X644-VLOOKUP(C644, Вчера_КовиВак!C:BN, 16, FALSE)</f>
        <v>#N/A</v>
      </c>
      <c r="AT644" s="53" t="e">
        <f>Y644-Z644-VLOOKUP(C644, Вчера_КовиВак!C:BN, 18, FALSE)</f>
        <v>#N/A</v>
      </c>
      <c r="AU644" s="53" t="e">
        <f>AA644-AB644-VLOOKUP(C644, Вчера_КовиВак!C:BN, 20, FALSE)</f>
        <v>#N/A</v>
      </c>
      <c r="AV644" s="53" t="e">
        <f>AC644-AD644-VLOOKUP(C644, Вчера_КовиВак!C:BN, 22, FALSE)</f>
        <v>#N/A</v>
      </c>
      <c r="AW644" s="53" t="e">
        <f>VLOOKUP(C644, Вчера_КовиВак!C:BN, 25, FALSE)+F644*2-Z644-AB644-AD644-AG644</f>
        <v>#N/A</v>
      </c>
      <c r="AX644" s="53" t="e">
        <f>AE644-VLOOKUP(C644,Вчера_КовиВак!C:BN, 24, FALSE)</f>
        <v>#N/A</v>
      </c>
    </row>
    <row r="645" spans="1:50" ht="50.1" customHeight="1" x14ac:dyDescent="0.25">
      <c r="A645" s="42"/>
      <c r="B645" s="42"/>
      <c r="C645" s="42"/>
      <c r="D645" s="43"/>
      <c r="E645" s="44"/>
      <c r="F645" s="39"/>
      <c r="G645" s="44"/>
      <c r="H645" s="39"/>
      <c r="I645" s="44"/>
      <c r="J645" s="39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7">
        <f t="shared" si="11"/>
        <v>0</v>
      </c>
      <c r="AJ645" s="53" t="str">
        <f>IF(ISNA(VLOOKUP(C645,Вчера_КовиВак!C:C, 1, FALSE)),"ошибка",0)</f>
        <v>ошибка</v>
      </c>
      <c r="AK645" s="55"/>
      <c r="AL645" s="53" t="e">
        <f>E645-F645-VLOOKUP(C645, Вчера_КовиВак!C:BN, 2, FALSE)</f>
        <v>#N/A</v>
      </c>
      <c r="AM645" s="53" t="e">
        <f>K645-L645-VLOOKUP(C645, Вчера_КовиВак!C:BN, 4, FALSE)</f>
        <v>#N/A</v>
      </c>
      <c r="AN645" s="53" t="e">
        <f>M645-N645-VLOOKUP(C645, Вчера_КовиВак!C:BN, 6, FALSE)</f>
        <v>#N/A</v>
      </c>
      <c r="AO645" s="53" t="e">
        <f>O645-P645-VLOOKUP(C645, Вчера_КовиВак!C:BN, 8, FALSE)</f>
        <v>#N/A</v>
      </c>
      <c r="AP645" s="53" t="e">
        <f>Q645-R645-VLOOKUP(C645, Вчера_КовиВак!C:BN, 10, FALSE)</f>
        <v>#N/A</v>
      </c>
      <c r="AQ645" s="53" t="e">
        <f>S645-T645-VLOOKUP(C645, Вчера_КовиВак!C:BN, 12, FALSE)</f>
        <v>#N/A</v>
      </c>
      <c r="AR645" s="53" t="e">
        <f>U645-V645-VLOOKUP(C645, Вчера_КовиВак!C:BN, 14, FALSE)</f>
        <v>#N/A</v>
      </c>
      <c r="AS645" s="53" t="e">
        <f>W645-X645-VLOOKUP(C645, Вчера_КовиВак!C:BN, 16, FALSE)</f>
        <v>#N/A</v>
      </c>
      <c r="AT645" s="53" t="e">
        <f>Y645-Z645-VLOOKUP(C645, Вчера_КовиВак!C:BN, 18, FALSE)</f>
        <v>#N/A</v>
      </c>
      <c r="AU645" s="53" t="e">
        <f>AA645-AB645-VLOOKUP(C645, Вчера_КовиВак!C:BN, 20, FALSE)</f>
        <v>#N/A</v>
      </c>
      <c r="AV645" s="53" t="e">
        <f>AC645-AD645-VLOOKUP(C645, Вчера_КовиВак!C:BN, 22, FALSE)</f>
        <v>#N/A</v>
      </c>
      <c r="AW645" s="53" t="e">
        <f>VLOOKUP(C645, Вчера_КовиВак!C:BN, 25, FALSE)+F645*2-Z645-AB645-AD645-AG645</f>
        <v>#N/A</v>
      </c>
      <c r="AX645" s="53" t="e">
        <f>AE645-VLOOKUP(C645,Вчера_КовиВак!C:BN, 24, FALSE)</f>
        <v>#N/A</v>
      </c>
    </row>
    <row r="646" spans="1:50" ht="50.1" customHeight="1" x14ac:dyDescent="0.25">
      <c r="A646" s="42"/>
      <c r="B646" s="42"/>
      <c r="C646" s="42"/>
      <c r="D646" s="43"/>
      <c r="E646" s="44"/>
      <c r="F646" s="39"/>
      <c r="G646" s="44"/>
      <c r="H646" s="39"/>
      <c r="I646" s="44"/>
      <c r="J646" s="39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7">
        <f t="shared" si="11"/>
        <v>0</v>
      </c>
      <c r="AJ646" s="53" t="str">
        <f>IF(ISNA(VLOOKUP(C646,Вчера_КовиВак!C:C, 1, FALSE)),"ошибка",0)</f>
        <v>ошибка</v>
      </c>
      <c r="AK646" s="55"/>
      <c r="AL646" s="53" t="e">
        <f>E646-F646-VLOOKUP(C646, Вчера_КовиВак!C:BN, 2, FALSE)</f>
        <v>#N/A</v>
      </c>
      <c r="AM646" s="53" t="e">
        <f>K646-L646-VLOOKUP(C646, Вчера_КовиВак!C:BN, 4, FALSE)</f>
        <v>#N/A</v>
      </c>
      <c r="AN646" s="53" t="e">
        <f>M646-N646-VLOOKUP(C646, Вчера_КовиВак!C:BN, 6, FALSE)</f>
        <v>#N/A</v>
      </c>
      <c r="AO646" s="53" t="e">
        <f>O646-P646-VLOOKUP(C646, Вчера_КовиВак!C:BN, 8, FALSE)</f>
        <v>#N/A</v>
      </c>
      <c r="AP646" s="53" t="e">
        <f>Q646-R646-VLOOKUP(C646, Вчера_КовиВак!C:BN, 10, FALSE)</f>
        <v>#N/A</v>
      </c>
      <c r="AQ646" s="53" t="e">
        <f>S646-T646-VLOOKUP(C646, Вчера_КовиВак!C:BN, 12, FALSE)</f>
        <v>#N/A</v>
      </c>
      <c r="AR646" s="53" t="e">
        <f>U646-V646-VLOOKUP(C646, Вчера_КовиВак!C:BN, 14, FALSE)</f>
        <v>#N/A</v>
      </c>
      <c r="AS646" s="53" t="e">
        <f>W646-X646-VLOOKUP(C646, Вчера_КовиВак!C:BN, 16, FALSE)</f>
        <v>#N/A</v>
      </c>
      <c r="AT646" s="53" t="e">
        <f>Y646-Z646-VLOOKUP(C646, Вчера_КовиВак!C:BN, 18, FALSE)</f>
        <v>#N/A</v>
      </c>
      <c r="AU646" s="53" t="e">
        <f>AA646-AB646-VLOOKUP(C646, Вчера_КовиВак!C:BN, 20, FALSE)</f>
        <v>#N/A</v>
      </c>
      <c r="AV646" s="53" t="e">
        <f>AC646-AD646-VLOOKUP(C646, Вчера_КовиВак!C:BN, 22, FALSE)</f>
        <v>#N/A</v>
      </c>
      <c r="AW646" s="53" t="e">
        <f>VLOOKUP(C646, Вчера_КовиВак!C:BN, 25, FALSE)+F646*2-Z646-AB646-AD646-AG646</f>
        <v>#N/A</v>
      </c>
      <c r="AX646" s="53" t="e">
        <f>AE646-VLOOKUP(C646,Вчера_КовиВак!C:BN, 24, FALSE)</f>
        <v>#N/A</v>
      </c>
    </row>
    <row r="647" spans="1:50" ht="50.1" customHeight="1" x14ac:dyDescent="0.25">
      <c r="A647" s="42"/>
      <c r="B647" s="42"/>
      <c r="C647" s="42"/>
      <c r="D647" s="43"/>
      <c r="E647" s="44"/>
      <c r="F647" s="39"/>
      <c r="G647" s="44"/>
      <c r="H647" s="39"/>
      <c r="I647" s="44"/>
      <c r="J647" s="39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7">
        <f t="shared" si="11"/>
        <v>0</v>
      </c>
      <c r="AJ647" s="53" t="str">
        <f>IF(ISNA(VLOOKUP(C647,Вчера_КовиВак!C:C, 1, FALSE)),"ошибка",0)</f>
        <v>ошибка</v>
      </c>
      <c r="AK647" s="55"/>
      <c r="AL647" s="53" t="e">
        <f>E647-F647-VLOOKUP(C647, Вчера_КовиВак!C:BN, 2, FALSE)</f>
        <v>#N/A</v>
      </c>
      <c r="AM647" s="53" t="e">
        <f>K647-L647-VLOOKUP(C647, Вчера_КовиВак!C:BN, 4, FALSE)</f>
        <v>#N/A</v>
      </c>
      <c r="AN647" s="53" t="e">
        <f>M647-N647-VLOOKUP(C647, Вчера_КовиВак!C:BN, 6, FALSE)</f>
        <v>#N/A</v>
      </c>
      <c r="AO647" s="53" t="e">
        <f>O647-P647-VLOOKUP(C647, Вчера_КовиВак!C:BN, 8, FALSE)</f>
        <v>#N/A</v>
      </c>
      <c r="AP647" s="53" t="e">
        <f>Q647-R647-VLOOKUP(C647, Вчера_КовиВак!C:BN, 10, FALSE)</f>
        <v>#N/A</v>
      </c>
      <c r="AQ647" s="53" t="e">
        <f>S647-T647-VLOOKUP(C647, Вчера_КовиВак!C:BN, 12, FALSE)</f>
        <v>#N/A</v>
      </c>
      <c r="AR647" s="53" t="e">
        <f>U647-V647-VLOOKUP(C647, Вчера_КовиВак!C:BN, 14, FALSE)</f>
        <v>#N/A</v>
      </c>
      <c r="AS647" s="53" t="e">
        <f>W647-X647-VLOOKUP(C647, Вчера_КовиВак!C:BN, 16, FALSE)</f>
        <v>#N/A</v>
      </c>
      <c r="AT647" s="53" t="e">
        <f>Y647-Z647-VLOOKUP(C647, Вчера_КовиВак!C:BN, 18, FALSE)</f>
        <v>#N/A</v>
      </c>
      <c r="AU647" s="53" t="e">
        <f>AA647-AB647-VLOOKUP(C647, Вчера_КовиВак!C:BN, 20, FALSE)</f>
        <v>#N/A</v>
      </c>
      <c r="AV647" s="53" t="e">
        <f>AC647-AD647-VLOOKUP(C647, Вчера_КовиВак!C:BN, 22, FALSE)</f>
        <v>#N/A</v>
      </c>
      <c r="AW647" s="53" t="e">
        <f>VLOOKUP(C647, Вчера_КовиВак!C:BN, 25, FALSE)+F647*2-Z647-AB647-AD647-AG647</f>
        <v>#N/A</v>
      </c>
      <c r="AX647" s="53" t="e">
        <f>AE647-VLOOKUP(C647,Вчера_КовиВак!C:BN, 24, FALSE)</f>
        <v>#N/A</v>
      </c>
    </row>
    <row r="648" spans="1:50" ht="50.1" customHeight="1" x14ac:dyDescent="0.25">
      <c r="A648" s="42"/>
      <c r="B648" s="42"/>
      <c r="C648" s="42"/>
      <c r="D648" s="43"/>
      <c r="E648" s="44"/>
      <c r="F648" s="39"/>
      <c r="G648" s="44"/>
      <c r="H648" s="39"/>
      <c r="I648" s="44"/>
      <c r="J648" s="39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7">
        <f t="shared" si="11"/>
        <v>0</v>
      </c>
      <c r="AJ648" s="53" t="str">
        <f>IF(ISNA(VLOOKUP(C648,Вчера_КовиВак!C:C, 1, FALSE)),"ошибка",0)</f>
        <v>ошибка</v>
      </c>
      <c r="AK648" s="55"/>
      <c r="AL648" s="53" t="e">
        <f>E648-F648-VLOOKUP(C648, Вчера_КовиВак!C:BN, 2, FALSE)</f>
        <v>#N/A</v>
      </c>
      <c r="AM648" s="53" t="e">
        <f>K648-L648-VLOOKUP(C648, Вчера_КовиВак!C:BN, 4, FALSE)</f>
        <v>#N/A</v>
      </c>
      <c r="AN648" s="53" t="e">
        <f>M648-N648-VLOOKUP(C648, Вчера_КовиВак!C:BN, 6, FALSE)</f>
        <v>#N/A</v>
      </c>
      <c r="AO648" s="53" t="e">
        <f>O648-P648-VLOOKUP(C648, Вчера_КовиВак!C:BN, 8, FALSE)</f>
        <v>#N/A</v>
      </c>
      <c r="AP648" s="53" t="e">
        <f>Q648-R648-VLOOKUP(C648, Вчера_КовиВак!C:BN, 10, FALSE)</f>
        <v>#N/A</v>
      </c>
      <c r="AQ648" s="53" t="e">
        <f>S648-T648-VLOOKUP(C648, Вчера_КовиВак!C:BN, 12, FALSE)</f>
        <v>#N/A</v>
      </c>
      <c r="AR648" s="53" t="e">
        <f>U648-V648-VLOOKUP(C648, Вчера_КовиВак!C:BN, 14, FALSE)</f>
        <v>#N/A</v>
      </c>
      <c r="AS648" s="53" t="e">
        <f>W648-X648-VLOOKUP(C648, Вчера_КовиВак!C:BN, 16, FALSE)</f>
        <v>#N/A</v>
      </c>
      <c r="AT648" s="53" t="e">
        <f>Y648-Z648-VLOOKUP(C648, Вчера_КовиВак!C:BN, 18, FALSE)</f>
        <v>#N/A</v>
      </c>
      <c r="AU648" s="53" t="e">
        <f>AA648-AB648-VLOOKUP(C648, Вчера_КовиВак!C:BN, 20, FALSE)</f>
        <v>#N/A</v>
      </c>
      <c r="AV648" s="53" t="e">
        <f>AC648-AD648-VLOOKUP(C648, Вчера_КовиВак!C:BN, 22, FALSE)</f>
        <v>#N/A</v>
      </c>
      <c r="AW648" s="53" t="e">
        <f>VLOOKUP(C648, Вчера_КовиВак!C:BN, 25, FALSE)+F648*2-Z648-AB648-AD648-AG648</f>
        <v>#N/A</v>
      </c>
      <c r="AX648" s="53" t="e">
        <f>AE648-VLOOKUP(C648,Вчера_КовиВак!C:BN, 24, FALSE)</f>
        <v>#N/A</v>
      </c>
    </row>
    <row r="649" spans="1:50" ht="50.1" customHeight="1" x14ac:dyDescent="0.25">
      <c r="A649" s="42"/>
      <c r="B649" s="42"/>
      <c r="C649" s="42"/>
      <c r="D649" s="43"/>
      <c r="E649" s="44"/>
      <c r="F649" s="39"/>
      <c r="G649" s="44"/>
      <c r="H649" s="39"/>
      <c r="I649" s="44"/>
      <c r="J649" s="39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7">
        <f t="shared" si="11"/>
        <v>0</v>
      </c>
      <c r="AJ649" s="53" t="str">
        <f>IF(ISNA(VLOOKUP(C649,Вчера_КовиВак!C:C, 1, FALSE)),"ошибка",0)</f>
        <v>ошибка</v>
      </c>
      <c r="AK649" s="55"/>
      <c r="AL649" s="53" t="e">
        <f>E649-F649-VLOOKUP(C649, Вчера_КовиВак!C:BN, 2, FALSE)</f>
        <v>#N/A</v>
      </c>
      <c r="AM649" s="53" t="e">
        <f>K649-L649-VLOOKUP(C649, Вчера_КовиВак!C:BN, 4, FALSE)</f>
        <v>#N/A</v>
      </c>
      <c r="AN649" s="53" t="e">
        <f>M649-N649-VLOOKUP(C649, Вчера_КовиВак!C:BN, 6, FALSE)</f>
        <v>#N/A</v>
      </c>
      <c r="AO649" s="53" t="e">
        <f>O649-P649-VLOOKUP(C649, Вчера_КовиВак!C:BN, 8, FALSE)</f>
        <v>#N/A</v>
      </c>
      <c r="AP649" s="53" t="e">
        <f>Q649-R649-VLOOKUP(C649, Вчера_КовиВак!C:BN, 10, FALSE)</f>
        <v>#N/A</v>
      </c>
      <c r="AQ649" s="53" t="e">
        <f>S649-T649-VLOOKUP(C649, Вчера_КовиВак!C:BN, 12, FALSE)</f>
        <v>#N/A</v>
      </c>
      <c r="AR649" s="53" t="e">
        <f>U649-V649-VLOOKUP(C649, Вчера_КовиВак!C:BN, 14, FALSE)</f>
        <v>#N/A</v>
      </c>
      <c r="AS649" s="53" t="e">
        <f>W649-X649-VLOOKUP(C649, Вчера_КовиВак!C:BN, 16, FALSE)</f>
        <v>#N/A</v>
      </c>
      <c r="AT649" s="53" t="e">
        <f>Y649-Z649-VLOOKUP(C649, Вчера_КовиВак!C:BN, 18, FALSE)</f>
        <v>#N/A</v>
      </c>
      <c r="AU649" s="53" t="e">
        <f>AA649-AB649-VLOOKUP(C649, Вчера_КовиВак!C:BN, 20, FALSE)</f>
        <v>#N/A</v>
      </c>
      <c r="AV649" s="53" t="e">
        <f>AC649-AD649-VLOOKUP(C649, Вчера_КовиВак!C:BN, 22, FALSE)</f>
        <v>#N/A</v>
      </c>
      <c r="AW649" s="53" t="e">
        <f>VLOOKUP(C649, Вчера_КовиВак!C:BN, 25, FALSE)+F649*2-Z649-AB649-AD649-AG649</f>
        <v>#N/A</v>
      </c>
      <c r="AX649" s="53" t="e">
        <f>AE649-VLOOKUP(C649,Вчера_КовиВак!C:BN, 24, FALSE)</f>
        <v>#N/A</v>
      </c>
    </row>
    <row r="650" spans="1:50" ht="50.1" customHeight="1" x14ac:dyDescent="0.25">
      <c r="A650" s="42"/>
      <c r="B650" s="42"/>
      <c r="C650" s="42"/>
      <c r="D650" s="43"/>
      <c r="E650" s="44"/>
      <c r="F650" s="39"/>
      <c r="G650" s="44"/>
      <c r="H650" s="39"/>
      <c r="I650" s="44"/>
      <c r="J650" s="39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7">
        <f t="shared" si="11"/>
        <v>0</v>
      </c>
      <c r="AJ650" s="53" t="str">
        <f>IF(ISNA(VLOOKUP(C650,Вчера_КовиВак!C:C, 1, FALSE)),"ошибка",0)</f>
        <v>ошибка</v>
      </c>
      <c r="AK650" s="55"/>
      <c r="AL650" s="53" t="e">
        <f>E650-F650-VLOOKUP(C650, Вчера_КовиВак!C:BN, 2, FALSE)</f>
        <v>#N/A</v>
      </c>
      <c r="AM650" s="53" t="e">
        <f>K650-L650-VLOOKUP(C650, Вчера_КовиВак!C:BN, 4, FALSE)</f>
        <v>#N/A</v>
      </c>
      <c r="AN650" s="53" t="e">
        <f>M650-N650-VLOOKUP(C650, Вчера_КовиВак!C:BN, 6, FALSE)</f>
        <v>#N/A</v>
      </c>
      <c r="AO650" s="53" t="e">
        <f>O650-P650-VLOOKUP(C650, Вчера_КовиВак!C:BN, 8, FALSE)</f>
        <v>#N/A</v>
      </c>
      <c r="AP650" s="53" t="e">
        <f>Q650-R650-VLOOKUP(C650, Вчера_КовиВак!C:BN, 10, FALSE)</f>
        <v>#N/A</v>
      </c>
      <c r="AQ650" s="53" t="e">
        <f>S650-T650-VLOOKUP(C650, Вчера_КовиВак!C:BN, 12, FALSE)</f>
        <v>#N/A</v>
      </c>
      <c r="AR650" s="53" t="e">
        <f>U650-V650-VLOOKUP(C650, Вчера_КовиВак!C:BN, 14, FALSE)</f>
        <v>#N/A</v>
      </c>
      <c r="AS650" s="53" t="e">
        <f>W650-X650-VLOOKUP(C650, Вчера_КовиВак!C:BN, 16, FALSE)</f>
        <v>#N/A</v>
      </c>
      <c r="AT650" s="53" t="e">
        <f>Y650-Z650-VLOOKUP(C650, Вчера_КовиВак!C:BN, 18, FALSE)</f>
        <v>#N/A</v>
      </c>
      <c r="AU650" s="53" t="e">
        <f>AA650-AB650-VLOOKUP(C650, Вчера_КовиВак!C:BN, 20, FALSE)</f>
        <v>#N/A</v>
      </c>
      <c r="AV650" s="53" t="e">
        <f>AC650-AD650-VLOOKUP(C650, Вчера_КовиВак!C:BN, 22, FALSE)</f>
        <v>#N/A</v>
      </c>
      <c r="AW650" s="53" t="e">
        <f>VLOOKUP(C650, Вчера_КовиВак!C:BN, 25, FALSE)+F650*2-Z650-AB650-AD650-AG650</f>
        <v>#N/A</v>
      </c>
      <c r="AX650" s="53" t="e">
        <f>AE650-VLOOKUP(C650,Вчера_КовиВак!C:BN, 24, FALSE)</f>
        <v>#N/A</v>
      </c>
    </row>
    <row r="651" spans="1:50" ht="50.1" customHeight="1" x14ac:dyDescent="0.25">
      <c r="A651" s="42"/>
      <c r="B651" s="42"/>
      <c r="C651" s="42"/>
      <c r="D651" s="43"/>
      <c r="E651" s="44"/>
      <c r="F651" s="39"/>
      <c r="G651" s="44"/>
      <c r="H651" s="39"/>
      <c r="I651" s="44"/>
      <c r="J651" s="39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7">
        <f t="shared" si="11"/>
        <v>0</v>
      </c>
      <c r="AJ651" s="53" t="str">
        <f>IF(ISNA(VLOOKUP(C651,Вчера_КовиВак!C:C, 1, FALSE)),"ошибка",0)</f>
        <v>ошибка</v>
      </c>
      <c r="AK651" s="55"/>
      <c r="AL651" s="53" t="e">
        <f>E651-F651-VLOOKUP(C651, Вчера_КовиВак!C:BN, 2, FALSE)</f>
        <v>#N/A</v>
      </c>
      <c r="AM651" s="53" t="e">
        <f>K651-L651-VLOOKUP(C651, Вчера_КовиВак!C:BN, 4, FALSE)</f>
        <v>#N/A</v>
      </c>
      <c r="AN651" s="53" t="e">
        <f>M651-N651-VLOOKUP(C651, Вчера_КовиВак!C:BN, 6, FALSE)</f>
        <v>#N/A</v>
      </c>
      <c r="AO651" s="53" t="e">
        <f>O651-P651-VLOOKUP(C651, Вчера_КовиВак!C:BN, 8, FALSE)</f>
        <v>#N/A</v>
      </c>
      <c r="AP651" s="53" t="e">
        <f>Q651-R651-VLOOKUP(C651, Вчера_КовиВак!C:BN, 10, FALSE)</f>
        <v>#N/A</v>
      </c>
      <c r="AQ651" s="53" t="e">
        <f>S651-T651-VLOOKUP(C651, Вчера_КовиВак!C:BN, 12, FALSE)</f>
        <v>#N/A</v>
      </c>
      <c r="AR651" s="53" t="e">
        <f>U651-V651-VLOOKUP(C651, Вчера_КовиВак!C:BN, 14, FALSE)</f>
        <v>#N/A</v>
      </c>
      <c r="AS651" s="53" t="e">
        <f>W651-X651-VLOOKUP(C651, Вчера_КовиВак!C:BN, 16, FALSE)</f>
        <v>#N/A</v>
      </c>
      <c r="AT651" s="53" t="e">
        <f>Y651-Z651-VLOOKUP(C651, Вчера_КовиВак!C:BN, 18, FALSE)</f>
        <v>#N/A</v>
      </c>
      <c r="AU651" s="53" t="e">
        <f>AA651-AB651-VLOOKUP(C651, Вчера_КовиВак!C:BN, 20, FALSE)</f>
        <v>#N/A</v>
      </c>
      <c r="AV651" s="53" t="e">
        <f>AC651-AD651-VLOOKUP(C651, Вчера_КовиВак!C:BN, 22, FALSE)</f>
        <v>#N/A</v>
      </c>
      <c r="AW651" s="53" t="e">
        <f>VLOOKUP(C651, Вчера_КовиВак!C:BN, 25, FALSE)+F651*2-Z651-AB651-AD651-AG651</f>
        <v>#N/A</v>
      </c>
      <c r="AX651" s="53" t="e">
        <f>AE651-VLOOKUP(C651,Вчера_КовиВак!C:BN, 24, FALSE)</f>
        <v>#N/A</v>
      </c>
    </row>
    <row r="652" spans="1:50" ht="50.1" customHeight="1" x14ac:dyDescent="0.25">
      <c r="A652" s="42"/>
      <c r="B652" s="42"/>
      <c r="C652" s="42"/>
      <c r="D652" s="43"/>
      <c r="E652" s="44"/>
      <c r="F652" s="39"/>
      <c r="G652" s="44"/>
      <c r="H652" s="39"/>
      <c r="I652" s="44"/>
      <c r="J652" s="39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7">
        <f t="shared" si="11"/>
        <v>0</v>
      </c>
      <c r="AJ652" s="53" t="str">
        <f>IF(ISNA(VLOOKUP(C652,Вчера_КовиВак!C:C, 1, FALSE)),"ошибка",0)</f>
        <v>ошибка</v>
      </c>
      <c r="AK652" s="55"/>
      <c r="AL652" s="53" t="e">
        <f>E652-F652-VLOOKUP(C652, Вчера_КовиВак!C:BN, 2, FALSE)</f>
        <v>#N/A</v>
      </c>
      <c r="AM652" s="53" t="e">
        <f>K652-L652-VLOOKUP(C652, Вчера_КовиВак!C:BN, 4, FALSE)</f>
        <v>#N/A</v>
      </c>
      <c r="AN652" s="53" t="e">
        <f>M652-N652-VLOOKUP(C652, Вчера_КовиВак!C:BN, 6, FALSE)</f>
        <v>#N/A</v>
      </c>
      <c r="AO652" s="53" t="e">
        <f>O652-P652-VLOOKUP(C652, Вчера_КовиВак!C:BN, 8, FALSE)</f>
        <v>#N/A</v>
      </c>
      <c r="AP652" s="53" t="e">
        <f>Q652-R652-VLOOKUP(C652, Вчера_КовиВак!C:BN, 10, FALSE)</f>
        <v>#N/A</v>
      </c>
      <c r="AQ652" s="53" t="e">
        <f>S652-T652-VLOOKUP(C652, Вчера_КовиВак!C:BN, 12, FALSE)</f>
        <v>#N/A</v>
      </c>
      <c r="AR652" s="53" t="e">
        <f>U652-V652-VLOOKUP(C652, Вчера_КовиВак!C:BN, 14, FALSE)</f>
        <v>#N/A</v>
      </c>
      <c r="AS652" s="53" t="e">
        <f>W652-X652-VLOOKUP(C652, Вчера_КовиВак!C:BN, 16, FALSE)</f>
        <v>#N/A</v>
      </c>
      <c r="AT652" s="53" t="e">
        <f>Y652-Z652-VLOOKUP(C652, Вчера_КовиВак!C:BN, 18, FALSE)</f>
        <v>#N/A</v>
      </c>
      <c r="AU652" s="53" t="e">
        <f>AA652-AB652-VLOOKUP(C652, Вчера_КовиВак!C:BN, 20, FALSE)</f>
        <v>#N/A</v>
      </c>
      <c r="AV652" s="53" t="e">
        <f>AC652-AD652-VLOOKUP(C652, Вчера_КовиВак!C:BN, 22, FALSE)</f>
        <v>#N/A</v>
      </c>
      <c r="AW652" s="53" t="e">
        <f>VLOOKUP(C652, Вчера_КовиВак!C:BN, 25, FALSE)+F652*2-Z652-AB652-AD652-AG652</f>
        <v>#N/A</v>
      </c>
      <c r="AX652" s="53" t="e">
        <f>AE652-VLOOKUP(C652,Вчера_КовиВак!C:BN, 24, FALSE)</f>
        <v>#N/A</v>
      </c>
    </row>
    <row r="653" spans="1:50" ht="50.1" customHeight="1" x14ac:dyDescent="0.25">
      <c r="A653" s="42"/>
      <c r="B653" s="42"/>
      <c r="C653" s="42"/>
      <c r="D653" s="43"/>
      <c r="E653" s="44"/>
      <c r="F653" s="39"/>
      <c r="G653" s="44"/>
      <c r="H653" s="39"/>
      <c r="I653" s="44"/>
      <c r="J653" s="39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7">
        <f t="shared" si="11"/>
        <v>0</v>
      </c>
      <c r="AJ653" s="53" t="str">
        <f>IF(ISNA(VLOOKUP(C653,Вчера_КовиВак!C:C, 1, FALSE)),"ошибка",0)</f>
        <v>ошибка</v>
      </c>
      <c r="AK653" s="55"/>
      <c r="AL653" s="53" t="e">
        <f>E653-F653-VLOOKUP(C653, Вчера_КовиВак!C:BN, 2, FALSE)</f>
        <v>#N/A</v>
      </c>
      <c r="AM653" s="53" t="e">
        <f>K653-L653-VLOOKUP(C653, Вчера_КовиВак!C:BN, 4, FALSE)</f>
        <v>#N/A</v>
      </c>
      <c r="AN653" s="53" t="e">
        <f>M653-N653-VLOOKUP(C653, Вчера_КовиВак!C:BN, 6, FALSE)</f>
        <v>#N/A</v>
      </c>
      <c r="AO653" s="53" t="e">
        <f>O653-P653-VLOOKUP(C653, Вчера_КовиВак!C:BN, 8, FALSE)</f>
        <v>#N/A</v>
      </c>
      <c r="AP653" s="53" t="e">
        <f>Q653-R653-VLOOKUP(C653, Вчера_КовиВак!C:BN, 10, FALSE)</f>
        <v>#N/A</v>
      </c>
      <c r="AQ653" s="53" t="e">
        <f>S653-T653-VLOOKUP(C653, Вчера_КовиВак!C:BN, 12, FALSE)</f>
        <v>#N/A</v>
      </c>
      <c r="AR653" s="53" t="e">
        <f>U653-V653-VLOOKUP(C653, Вчера_КовиВак!C:BN, 14, FALSE)</f>
        <v>#N/A</v>
      </c>
      <c r="AS653" s="53" t="e">
        <f>W653-X653-VLOOKUP(C653, Вчера_КовиВак!C:BN, 16, FALSE)</f>
        <v>#N/A</v>
      </c>
      <c r="AT653" s="53" t="e">
        <f>Y653-Z653-VLOOKUP(C653, Вчера_КовиВак!C:BN, 18, FALSE)</f>
        <v>#N/A</v>
      </c>
      <c r="AU653" s="53" t="e">
        <f>AA653-AB653-VLOOKUP(C653, Вчера_КовиВак!C:BN, 20, FALSE)</f>
        <v>#N/A</v>
      </c>
      <c r="AV653" s="53" t="e">
        <f>AC653-AD653-VLOOKUP(C653, Вчера_КовиВак!C:BN, 22, FALSE)</f>
        <v>#N/A</v>
      </c>
      <c r="AW653" s="53" t="e">
        <f>VLOOKUP(C653, Вчера_КовиВак!C:BN, 25, FALSE)+F653*2-Z653-AB653-AD653-AG653</f>
        <v>#N/A</v>
      </c>
      <c r="AX653" s="53" t="e">
        <f>AE653-VLOOKUP(C653,Вчера_КовиВак!C:BN, 24, FALSE)</f>
        <v>#N/A</v>
      </c>
    </row>
    <row r="654" spans="1:50" ht="50.1" customHeight="1" x14ac:dyDescent="0.25">
      <c r="A654" s="42"/>
      <c r="B654" s="42"/>
      <c r="C654" s="42"/>
      <c r="D654" s="43"/>
      <c r="E654" s="44"/>
      <c r="F654" s="39"/>
      <c r="G654" s="44"/>
      <c r="H654" s="39"/>
      <c r="I654" s="44"/>
      <c r="J654" s="39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7">
        <f t="shared" si="11"/>
        <v>0</v>
      </c>
      <c r="AJ654" s="53" t="str">
        <f>IF(ISNA(VLOOKUP(C654,Вчера_КовиВак!C:C, 1, FALSE)),"ошибка",0)</f>
        <v>ошибка</v>
      </c>
      <c r="AK654" s="55"/>
      <c r="AL654" s="53" t="e">
        <f>E654-F654-VLOOKUP(C654, Вчера_КовиВак!C:BN, 2, FALSE)</f>
        <v>#N/A</v>
      </c>
      <c r="AM654" s="53" t="e">
        <f>K654-L654-VLOOKUP(C654, Вчера_КовиВак!C:BN, 4, FALSE)</f>
        <v>#N/A</v>
      </c>
      <c r="AN654" s="53" t="e">
        <f>M654-N654-VLOOKUP(C654, Вчера_КовиВак!C:BN, 6, FALSE)</f>
        <v>#N/A</v>
      </c>
      <c r="AO654" s="53" t="e">
        <f>O654-P654-VLOOKUP(C654, Вчера_КовиВак!C:BN, 8, FALSE)</f>
        <v>#N/A</v>
      </c>
      <c r="AP654" s="53" t="e">
        <f>Q654-R654-VLOOKUP(C654, Вчера_КовиВак!C:BN, 10, FALSE)</f>
        <v>#N/A</v>
      </c>
      <c r="AQ654" s="53" t="e">
        <f>S654-T654-VLOOKUP(C654, Вчера_КовиВак!C:BN, 12, FALSE)</f>
        <v>#N/A</v>
      </c>
      <c r="AR654" s="53" t="e">
        <f>U654-V654-VLOOKUP(C654, Вчера_КовиВак!C:BN, 14, FALSE)</f>
        <v>#N/A</v>
      </c>
      <c r="AS654" s="53" t="e">
        <f>W654-X654-VLOOKUP(C654, Вчера_КовиВак!C:BN, 16, FALSE)</f>
        <v>#N/A</v>
      </c>
      <c r="AT654" s="53" t="e">
        <f>Y654-Z654-VLOOKUP(C654, Вчера_КовиВак!C:BN, 18, FALSE)</f>
        <v>#N/A</v>
      </c>
      <c r="AU654" s="53" t="e">
        <f>AA654-AB654-VLOOKUP(C654, Вчера_КовиВак!C:BN, 20, FALSE)</f>
        <v>#N/A</v>
      </c>
      <c r="AV654" s="53" t="e">
        <f>AC654-AD654-VLOOKUP(C654, Вчера_КовиВак!C:BN, 22, FALSE)</f>
        <v>#N/A</v>
      </c>
      <c r="AW654" s="53" t="e">
        <f>VLOOKUP(C654, Вчера_КовиВак!C:BN, 25, FALSE)+F654*2-Z654-AB654-AD654-AG654</f>
        <v>#N/A</v>
      </c>
      <c r="AX654" s="53" t="e">
        <f>AE654-VLOOKUP(C654,Вчера_КовиВак!C:BN, 24, FALSE)</f>
        <v>#N/A</v>
      </c>
    </row>
    <row r="655" spans="1:50" ht="50.1" customHeight="1" x14ac:dyDescent="0.25">
      <c r="A655" s="42"/>
      <c r="B655" s="42"/>
      <c r="C655" s="42"/>
      <c r="D655" s="43"/>
      <c r="E655" s="44"/>
      <c r="F655" s="39"/>
      <c r="G655" s="44"/>
      <c r="H655" s="39"/>
      <c r="I655" s="44"/>
      <c r="J655" s="39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7">
        <f t="shared" si="11"/>
        <v>0</v>
      </c>
      <c r="AJ655" s="53" t="str">
        <f>IF(ISNA(VLOOKUP(C655,Вчера_КовиВак!C:C, 1, FALSE)),"ошибка",0)</f>
        <v>ошибка</v>
      </c>
      <c r="AK655" s="55"/>
      <c r="AL655" s="53" t="e">
        <f>E655-F655-VLOOKUP(C655, Вчера_КовиВак!C:BN, 2, FALSE)</f>
        <v>#N/A</v>
      </c>
      <c r="AM655" s="53" t="e">
        <f>K655-L655-VLOOKUP(C655, Вчера_КовиВак!C:BN, 4, FALSE)</f>
        <v>#N/A</v>
      </c>
      <c r="AN655" s="53" t="e">
        <f>M655-N655-VLOOKUP(C655, Вчера_КовиВак!C:BN, 6, FALSE)</f>
        <v>#N/A</v>
      </c>
      <c r="AO655" s="53" t="e">
        <f>O655-P655-VLOOKUP(C655, Вчера_КовиВак!C:BN, 8, FALSE)</f>
        <v>#N/A</v>
      </c>
      <c r="AP655" s="53" t="e">
        <f>Q655-R655-VLOOKUP(C655, Вчера_КовиВак!C:BN, 10, FALSE)</f>
        <v>#N/A</v>
      </c>
      <c r="AQ655" s="53" t="e">
        <f>S655-T655-VLOOKUP(C655, Вчера_КовиВак!C:BN, 12, FALSE)</f>
        <v>#N/A</v>
      </c>
      <c r="AR655" s="53" t="e">
        <f>U655-V655-VLOOKUP(C655, Вчера_КовиВак!C:BN, 14, FALSE)</f>
        <v>#N/A</v>
      </c>
      <c r="AS655" s="53" t="e">
        <f>W655-X655-VLOOKUP(C655, Вчера_КовиВак!C:BN, 16, FALSE)</f>
        <v>#N/A</v>
      </c>
      <c r="AT655" s="53" t="e">
        <f>Y655-Z655-VLOOKUP(C655, Вчера_КовиВак!C:BN, 18, FALSE)</f>
        <v>#N/A</v>
      </c>
      <c r="AU655" s="53" t="e">
        <f>AA655-AB655-VLOOKUP(C655, Вчера_КовиВак!C:BN, 20, FALSE)</f>
        <v>#N/A</v>
      </c>
      <c r="AV655" s="53" t="e">
        <f>AC655-AD655-VLOOKUP(C655, Вчера_КовиВак!C:BN, 22, FALSE)</f>
        <v>#N/A</v>
      </c>
      <c r="AW655" s="53" t="e">
        <f>VLOOKUP(C655, Вчера_КовиВак!C:BN, 25, FALSE)+F655*2-Z655-AB655-AD655-AG655</f>
        <v>#N/A</v>
      </c>
      <c r="AX655" s="53" t="e">
        <f>AE655-VLOOKUP(C655,Вчера_КовиВак!C:BN, 24, FALSE)</f>
        <v>#N/A</v>
      </c>
    </row>
    <row r="656" spans="1:50" ht="50.1" customHeight="1" x14ac:dyDescent="0.25">
      <c r="A656" s="42"/>
      <c r="B656" s="42"/>
      <c r="C656" s="42"/>
      <c r="D656" s="43"/>
      <c r="E656" s="44"/>
      <c r="F656" s="39"/>
      <c r="G656" s="44"/>
      <c r="H656" s="39"/>
      <c r="I656" s="44"/>
      <c r="J656" s="39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7">
        <f t="shared" si="11"/>
        <v>0</v>
      </c>
      <c r="AJ656" s="53" t="str">
        <f>IF(ISNA(VLOOKUP(C656,Вчера_КовиВак!C:C, 1, FALSE)),"ошибка",0)</f>
        <v>ошибка</v>
      </c>
      <c r="AK656" s="55"/>
      <c r="AL656" s="53" t="e">
        <f>E656-F656-VLOOKUP(C656, Вчера_КовиВак!C:BN, 2, FALSE)</f>
        <v>#N/A</v>
      </c>
      <c r="AM656" s="53" t="e">
        <f>K656-L656-VLOOKUP(C656, Вчера_КовиВак!C:BN, 4, FALSE)</f>
        <v>#N/A</v>
      </c>
      <c r="AN656" s="53" t="e">
        <f>M656-N656-VLOOKUP(C656, Вчера_КовиВак!C:BN, 6, FALSE)</f>
        <v>#N/A</v>
      </c>
      <c r="AO656" s="53" t="e">
        <f>O656-P656-VLOOKUP(C656, Вчера_КовиВак!C:BN, 8, FALSE)</f>
        <v>#N/A</v>
      </c>
      <c r="AP656" s="53" t="e">
        <f>Q656-R656-VLOOKUP(C656, Вчера_КовиВак!C:BN, 10, FALSE)</f>
        <v>#N/A</v>
      </c>
      <c r="AQ656" s="53" t="e">
        <f>S656-T656-VLOOKUP(C656, Вчера_КовиВак!C:BN, 12, FALSE)</f>
        <v>#N/A</v>
      </c>
      <c r="AR656" s="53" t="e">
        <f>U656-V656-VLOOKUP(C656, Вчера_КовиВак!C:BN, 14, FALSE)</f>
        <v>#N/A</v>
      </c>
      <c r="AS656" s="53" t="e">
        <f>W656-X656-VLOOKUP(C656, Вчера_КовиВак!C:BN, 16, FALSE)</f>
        <v>#N/A</v>
      </c>
      <c r="AT656" s="53" t="e">
        <f>Y656-Z656-VLOOKUP(C656, Вчера_КовиВак!C:BN, 18, FALSE)</f>
        <v>#N/A</v>
      </c>
      <c r="AU656" s="53" t="e">
        <f>AA656-AB656-VLOOKUP(C656, Вчера_КовиВак!C:BN, 20, FALSE)</f>
        <v>#N/A</v>
      </c>
      <c r="AV656" s="53" t="e">
        <f>AC656-AD656-VLOOKUP(C656, Вчера_КовиВак!C:BN, 22, FALSE)</f>
        <v>#N/A</v>
      </c>
      <c r="AW656" s="53" t="e">
        <f>VLOOKUP(C656, Вчера_КовиВак!C:BN, 25, FALSE)+F656*2-Z656-AB656-AD656-AG656</f>
        <v>#N/A</v>
      </c>
      <c r="AX656" s="53" t="e">
        <f>AE656-VLOOKUP(C656,Вчера_КовиВак!C:BN, 24, FALSE)</f>
        <v>#N/A</v>
      </c>
    </row>
    <row r="657" spans="1:50" ht="50.1" customHeight="1" x14ac:dyDescent="0.25">
      <c r="A657" s="42"/>
      <c r="B657" s="42"/>
      <c r="C657" s="42"/>
      <c r="D657" s="43"/>
      <c r="E657" s="44"/>
      <c r="F657" s="39"/>
      <c r="G657" s="44"/>
      <c r="H657" s="39"/>
      <c r="I657" s="44"/>
      <c r="J657" s="39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7">
        <f t="shared" si="11"/>
        <v>0</v>
      </c>
      <c r="AJ657" s="53" t="str">
        <f>IF(ISNA(VLOOKUP(C657,Вчера_КовиВак!C:C, 1, FALSE)),"ошибка",0)</f>
        <v>ошибка</v>
      </c>
      <c r="AK657" s="55"/>
      <c r="AL657" s="53" t="e">
        <f>E657-F657-VLOOKUP(C657, Вчера_КовиВак!C:BN, 2, FALSE)</f>
        <v>#N/A</v>
      </c>
      <c r="AM657" s="53" t="e">
        <f>K657-L657-VLOOKUP(C657, Вчера_КовиВак!C:BN, 4, FALSE)</f>
        <v>#N/A</v>
      </c>
      <c r="AN657" s="53" t="e">
        <f>M657-N657-VLOOKUP(C657, Вчера_КовиВак!C:BN, 6, FALSE)</f>
        <v>#N/A</v>
      </c>
      <c r="AO657" s="53" t="e">
        <f>O657-P657-VLOOKUP(C657, Вчера_КовиВак!C:BN, 8, FALSE)</f>
        <v>#N/A</v>
      </c>
      <c r="AP657" s="53" t="e">
        <f>Q657-R657-VLOOKUP(C657, Вчера_КовиВак!C:BN, 10, FALSE)</f>
        <v>#N/A</v>
      </c>
      <c r="AQ657" s="53" t="e">
        <f>S657-T657-VLOOKUP(C657, Вчера_КовиВак!C:BN, 12, FALSE)</f>
        <v>#N/A</v>
      </c>
      <c r="AR657" s="53" t="e">
        <f>U657-V657-VLOOKUP(C657, Вчера_КовиВак!C:BN, 14, FALSE)</f>
        <v>#N/A</v>
      </c>
      <c r="AS657" s="53" t="e">
        <f>W657-X657-VLOOKUP(C657, Вчера_КовиВак!C:BN, 16, FALSE)</f>
        <v>#N/A</v>
      </c>
      <c r="AT657" s="53" t="e">
        <f>Y657-Z657-VLOOKUP(C657, Вчера_КовиВак!C:BN, 18, FALSE)</f>
        <v>#N/A</v>
      </c>
      <c r="AU657" s="53" t="e">
        <f>AA657-AB657-VLOOKUP(C657, Вчера_КовиВак!C:BN, 20, FALSE)</f>
        <v>#N/A</v>
      </c>
      <c r="AV657" s="53" t="e">
        <f>AC657-AD657-VLOOKUP(C657, Вчера_КовиВак!C:BN, 22, FALSE)</f>
        <v>#N/A</v>
      </c>
      <c r="AW657" s="53" t="e">
        <f>VLOOKUP(C657, Вчера_КовиВак!C:BN, 25, FALSE)+F657*2-Z657-AB657-AD657-AG657</f>
        <v>#N/A</v>
      </c>
      <c r="AX657" s="53" t="e">
        <f>AE657-VLOOKUP(C657,Вчера_КовиВак!C:BN, 24, FALSE)</f>
        <v>#N/A</v>
      </c>
    </row>
    <row r="658" spans="1:50" ht="50.1" customHeight="1" x14ac:dyDescent="0.25">
      <c r="A658" s="42"/>
      <c r="B658" s="42"/>
      <c r="C658" s="42"/>
      <c r="D658" s="43"/>
      <c r="E658" s="44"/>
      <c r="F658" s="39"/>
      <c r="G658" s="44"/>
      <c r="H658" s="39"/>
      <c r="I658" s="44"/>
      <c r="J658" s="39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7">
        <f t="shared" si="11"/>
        <v>0</v>
      </c>
      <c r="AJ658" s="53" t="str">
        <f>IF(ISNA(VLOOKUP(C658,Вчера_КовиВак!C:C, 1, FALSE)),"ошибка",0)</f>
        <v>ошибка</v>
      </c>
      <c r="AK658" s="55"/>
      <c r="AL658" s="53" t="e">
        <f>E658-F658-VLOOKUP(C658, Вчера_КовиВак!C:BN, 2, FALSE)</f>
        <v>#N/A</v>
      </c>
      <c r="AM658" s="53" t="e">
        <f>K658-L658-VLOOKUP(C658, Вчера_КовиВак!C:BN, 4, FALSE)</f>
        <v>#N/A</v>
      </c>
      <c r="AN658" s="53" t="e">
        <f>M658-N658-VLOOKUP(C658, Вчера_КовиВак!C:BN, 6, FALSE)</f>
        <v>#N/A</v>
      </c>
      <c r="AO658" s="53" t="e">
        <f>O658-P658-VLOOKUP(C658, Вчера_КовиВак!C:BN, 8, FALSE)</f>
        <v>#N/A</v>
      </c>
      <c r="AP658" s="53" t="e">
        <f>Q658-R658-VLOOKUP(C658, Вчера_КовиВак!C:BN, 10, FALSE)</f>
        <v>#N/A</v>
      </c>
      <c r="AQ658" s="53" t="e">
        <f>S658-T658-VLOOKUP(C658, Вчера_КовиВак!C:BN, 12, FALSE)</f>
        <v>#N/A</v>
      </c>
      <c r="AR658" s="53" t="e">
        <f>U658-V658-VLOOKUP(C658, Вчера_КовиВак!C:BN, 14, FALSE)</f>
        <v>#N/A</v>
      </c>
      <c r="AS658" s="53" t="e">
        <f>W658-X658-VLOOKUP(C658, Вчера_КовиВак!C:BN, 16, FALSE)</f>
        <v>#N/A</v>
      </c>
      <c r="AT658" s="53" t="e">
        <f>Y658-Z658-VLOOKUP(C658, Вчера_КовиВак!C:BN, 18, FALSE)</f>
        <v>#N/A</v>
      </c>
      <c r="AU658" s="53" t="e">
        <f>AA658-AB658-VLOOKUP(C658, Вчера_КовиВак!C:BN, 20, FALSE)</f>
        <v>#N/A</v>
      </c>
      <c r="AV658" s="53" t="e">
        <f>AC658-AD658-VLOOKUP(C658, Вчера_КовиВак!C:BN, 22, FALSE)</f>
        <v>#N/A</v>
      </c>
      <c r="AW658" s="53" t="e">
        <f>VLOOKUP(C658, Вчера_КовиВак!C:BN, 25, FALSE)+F658*2-Z658-AB658-AD658-AG658</f>
        <v>#N/A</v>
      </c>
      <c r="AX658" s="53" t="e">
        <f>AE658-VLOOKUP(C658,Вчера_КовиВак!C:BN, 24, FALSE)</f>
        <v>#N/A</v>
      </c>
    </row>
    <row r="659" spans="1:50" ht="50.1" customHeight="1" x14ac:dyDescent="0.25">
      <c r="A659" s="42"/>
      <c r="B659" s="42"/>
      <c r="C659" s="42"/>
      <c r="D659" s="43"/>
      <c r="E659" s="44"/>
      <c r="F659" s="39"/>
      <c r="G659" s="44"/>
      <c r="H659" s="39"/>
      <c r="I659" s="44"/>
      <c r="J659" s="39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7">
        <f t="shared" si="11"/>
        <v>0</v>
      </c>
      <c r="AJ659" s="53" t="str">
        <f>IF(ISNA(VLOOKUP(C659,Вчера_КовиВак!C:C, 1, FALSE)),"ошибка",0)</f>
        <v>ошибка</v>
      </c>
      <c r="AK659" s="55"/>
      <c r="AL659" s="53" t="e">
        <f>E659-F659-VLOOKUP(C659, Вчера_КовиВак!C:BN, 2, FALSE)</f>
        <v>#N/A</v>
      </c>
      <c r="AM659" s="53" t="e">
        <f>K659-L659-VLOOKUP(C659, Вчера_КовиВак!C:BN, 4, FALSE)</f>
        <v>#N/A</v>
      </c>
      <c r="AN659" s="53" t="e">
        <f>M659-N659-VLOOKUP(C659, Вчера_КовиВак!C:BN, 6, FALSE)</f>
        <v>#N/A</v>
      </c>
      <c r="AO659" s="53" t="e">
        <f>O659-P659-VLOOKUP(C659, Вчера_КовиВак!C:BN, 8, FALSE)</f>
        <v>#N/A</v>
      </c>
      <c r="AP659" s="53" t="e">
        <f>Q659-R659-VLOOKUP(C659, Вчера_КовиВак!C:BN, 10, FALSE)</f>
        <v>#N/A</v>
      </c>
      <c r="AQ659" s="53" t="e">
        <f>S659-T659-VLOOKUP(C659, Вчера_КовиВак!C:BN, 12, FALSE)</f>
        <v>#N/A</v>
      </c>
      <c r="AR659" s="53" t="e">
        <f>U659-V659-VLOOKUP(C659, Вчера_КовиВак!C:BN, 14, FALSE)</f>
        <v>#N/A</v>
      </c>
      <c r="AS659" s="53" t="e">
        <f>W659-X659-VLOOKUP(C659, Вчера_КовиВак!C:BN, 16, FALSE)</f>
        <v>#N/A</v>
      </c>
      <c r="AT659" s="53" t="e">
        <f>Y659-Z659-VLOOKUP(C659, Вчера_КовиВак!C:BN, 18, FALSE)</f>
        <v>#N/A</v>
      </c>
      <c r="AU659" s="53" t="e">
        <f>AA659-AB659-VLOOKUP(C659, Вчера_КовиВак!C:BN, 20, FALSE)</f>
        <v>#N/A</v>
      </c>
      <c r="AV659" s="53" t="e">
        <f>AC659-AD659-VLOOKUP(C659, Вчера_КовиВак!C:BN, 22, FALSE)</f>
        <v>#N/A</v>
      </c>
      <c r="AW659" s="53" t="e">
        <f>VLOOKUP(C659, Вчера_КовиВак!C:BN, 25, FALSE)+F659*2-Z659-AB659-AD659-AG659</f>
        <v>#N/A</v>
      </c>
      <c r="AX659" s="53" t="e">
        <f>AE659-VLOOKUP(C659,Вчера_КовиВак!C:BN, 24, FALSE)</f>
        <v>#N/A</v>
      </c>
    </row>
    <row r="660" spans="1:50" ht="50.1" customHeight="1" x14ac:dyDescent="0.25">
      <c r="A660" s="42"/>
      <c r="B660" s="42"/>
      <c r="C660" s="42"/>
      <c r="D660" s="43"/>
      <c r="E660" s="44"/>
      <c r="F660" s="39"/>
      <c r="G660" s="44"/>
      <c r="H660" s="39"/>
      <c r="I660" s="44"/>
      <c r="J660" s="39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7">
        <f t="shared" si="11"/>
        <v>0</v>
      </c>
      <c r="AJ660" s="53" t="str">
        <f>IF(ISNA(VLOOKUP(C660,Вчера_КовиВак!C:C, 1, FALSE)),"ошибка",0)</f>
        <v>ошибка</v>
      </c>
      <c r="AK660" s="55"/>
      <c r="AL660" s="53" t="e">
        <f>E660-F660-VLOOKUP(C660, Вчера_КовиВак!C:BN, 2, FALSE)</f>
        <v>#N/A</v>
      </c>
      <c r="AM660" s="53" t="e">
        <f>K660-L660-VLOOKUP(C660, Вчера_КовиВак!C:BN, 4, FALSE)</f>
        <v>#N/A</v>
      </c>
      <c r="AN660" s="53" t="e">
        <f>M660-N660-VLOOKUP(C660, Вчера_КовиВак!C:BN, 6, FALSE)</f>
        <v>#N/A</v>
      </c>
      <c r="AO660" s="53" t="e">
        <f>O660-P660-VLOOKUP(C660, Вчера_КовиВак!C:BN, 8, FALSE)</f>
        <v>#N/A</v>
      </c>
      <c r="AP660" s="53" t="e">
        <f>Q660-R660-VLOOKUP(C660, Вчера_КовиВак!C:BN, 10, FALSE)</f>
        <v>#N/A</v>
      </c>
      <c r="AQ660" s="53" t="e">
        <f>S660-T660-VLOOKUP(C660, Вчера_КовиВак!C:BN, 12, FALSE)</f>
        <v>#N/A</v>
      </c>
      <c r="AR660" s="53" t="e">
        <f>U660-V660-VLOOKUP(C660, Вчера_КовиВак!C:BN, 14, FALSE)</f>
        <v>#N/A</v>
      </c>
      <c r="AS660" s="53" t="e">
        <f>W660-X660-VLOOKUP(C660, Вчера_КовиВак!C:BN, 16, FALSE)</f>
        <v>#N/A</v>
      </c>
      <c r="AT660" s="53" t="e">
        <f>Y660-Z660-VLOOKUP(C660, Вчера_КовиВак!C:BN, 18, FALSE)</f>
        <v>#N/A</v>
      </c>
      <c r="AU660" s="53" t="e">
        <f>AA660-AB660-VLOOKUP(C660, Вчера_КовиВак!C:BN, 20, FALSE)</f>
        <v>#N/A</v>
      </c>
      <c r="AV660" s="53" t="e">
        <f>AC660-AD660-VLOOKUP(C660, Вчера_КовиВак!C:BN, 22, FALSE)</f>
        <v>#N/A</v>
      </c>
      <c r="AW660" s="53" t="e">
        <f>VLOOKUP(C660, Вчера_КовиВак!C:BN, 25, FALSE)+F660*2-Z660-AB660-AD660-AG660</f>
        <v>#N/A</v>
      </c>
      <c r="AX660" s="53" t="e">
        <f>AE660-VLOOKUP(C660,Вчера_КовиВак!C:BN, 24, FALSE)</f>
        <v>#N/A</v>
      </c>
    </row>
    <row r="661" spans="1:50" ht="50.1" customHeight="1" x14ac:dyDescent="0.25">
      <c r="A661" s="42"/>
      <c r="B661" s="42"/>
      <c r="C661" s="42"/>
      <c r="D661" s="43"/>
      <c r="E661" s="44"/>
      <c r="F661" s="39"/>
      <c r="G661" s="44"/>
      <c r="H661" s="39"/>
      <c r="I661" s="44"/>
      <c r="J661" s="39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7">
        <f t="shared" si="11"/>
        <v>0</v>
      </c>
      <c r="AJ661" s="53" t="str">
        <f>IF(ISNA(VLOOKUP(C661,Вчера_КовиВак!C:C, 1, FALSE)),"ошибка",0)</f>
        <v>ошибка</v>
      </c>
      <c r="AK661" s="55"/>
      <c r="AL661" s="53" t="e">
        <f>E661-F661-VLOOKUP(C661, Вчера_КовиВак!C:BN, 2, FALSE)</f>
        <v>#N/A</v>
      </c>
      <c r="AM661" s="53" t="e">
        <f>K661-L661-VLOOKUP(C661, Вчера_КовиВак!C:BN, 4, FALSE)</f>
        <v>#N/A</v>
      </c>
      <c r="AN661" s="53" t="e">
        <f>M661-N661-VLOOKUP(C661, Вчера_КовиВак!C:BN, 6, FALSE)</f>
        <v>#N/A</v>
      </c>
      <c r="AO661" s="53" t="e">
        <f>O661-P661-VLOOKUP(C661, Вчера_КовиВак!C:BN, 8, FALSE)</f>
        <v>#N/A</v>
      </c>
      <c r="AP661" s="53" t="e">
        <f>Q661-R661-VLOOKUP(C661, Вчера_КовиВак!C:BN, 10, FALSE)</f>
        <v>#N/A</v>
      </c>
      <c r="AQ661" s="53" t="e">
        <f>S661-T661-VLOOKUP(C661, Вчера_КовиВак!C:BN, 12, FALSE)</f>
        <v>#N/A</v>
      </c>
      <c r="AR661" s="53" t="e">
        <f>U661-V661-VLOOKUP(C661, Вчера_КовиВак!C:BN, 14, FALSE)</f>
        <v>#N/A</v>
      </c>
      <c r="AS661" s="53" t="e">
        <f>W661-X661-VLOOKUP(C661, Вчера_КовиВак!C:BN, 16, FALSE)</f>
        <v>#N/A</v>
      </c>
      <c r="AT661" s="53" t="e">
        <f>Y661-Z661-VLOOKUP(C661, Вчера_КовиВак!C:BN, 18, FALSE)</f>
        <v>#N/A</v>
      </c>
      <c r="AU661" s="53" t="e">
        <f>AA661-AB661-VLOOKUP(C661, Вчера_КовиВак!C:BN, 20, FALSE)</f>
        <v>#N/A</v>
      </c>
      <c r="AV661" s="53" t="e">
        <f>AC661-AD661-VLOOKUP(C661, Вчера_КовиВак!C:BN, 22, FALSE)</f>
        <v>#N/A</v>
      </c>
      <c r="AW661" s="53" t="e">
        <f>VLOOKUP(C661, Вчера_КовиВак!C:BN, 25, FALSE)+F661*2-Z661-AB661-AD661-AG661</f>
        <v>#N/A</v>
      </c>
      <c r="AX661" s="53" t="e">
        <f>AE661-VLOOKUP(C661,Вчера_КовиВак!C:BN, 24, FALSE)</f>
        <v>#N/A</v>
      </c>
    </row>
    <row r="662" spans="1:50" ht="50.1" customHeight="1" x14ac:dyDescent="0.25">
      <c r="A662" s="42"/>
      <c r="B662" s="42"/>
      <c r="C662" s="42"/>
      <c r="D662" s="43"/>
      <c r="E662" s="44"/>
      <c r="F662" s="39"/>
      <c r="G662" s="44"/>
      <c r="H662" s="39"/>
      <c r="I662" s="44"/>
      <c r="J662" s="39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7">
        <f t="shared" si="11"/>
        <v>0</v>
      </c>
      <c r="AJ662" s="53" t="str">
        <f>IF(ISNA(VLOOKUP(C662,Вчера_КовиВак!C:C, 1, FALSE)),"ошибка",0)</f>
        <v>ошибка</v>
      </c>
      <c r="AK662" s="55"/>
      <c r="AL662" s="53" t="e">
        <f>E662-F662-VLOOKUP(C662, Вчера_КовиВак!C:BN, 2, FALSE)</f>
        <v>#N/A</v>
      </c>
      <c r="AM662" s="53" t="e">
        <f>K662-L662-VLOOKUP(C662, Вчера_КовиВак!C:BN, 4, FALSE)</f>
        <v>#N/A</v>
      </c>
      <c r="AN662" s="53" t="e">
        <f>M662-N662-VLOOKUP(C662, Вчера_КовиВак!C:BN, 6, FALSE)</f>
        <v>#N/A</v>
      </c>
      <c r="AO662" s="53" t="e">
        <f>O662-P662-VLOOKUP(C662, Вчера_КовиВак!C:BN, 8, FALSE)</f>
        <v>#N/A</v>
      </c>
      <c r="AP662" s="53" t="e">
        <f>Q662-R662-VLOOKUP(C662, Вчера_КовиВак!C:BN, 10, FALSE)</f>
        <v>#N/A</v>
      </c>
      <c r="AQ662" s="53" t="e">
        <f>S662-T662-VLOOKUP(C662, Вчера_КовиВак!C:BN, 12, FALSE)</f>
        <v>#N/A</v>
      </c>
      <c r="AR662" s="53" t="e">
        <f>U662-V662-VLOOKUP(C662, Вчера_КовиВак!C:BN, 14, FALSE)</f>
        <v>#N/A</v>
      </c>
      <c r="AS662" s="53" t="e">
        <f>W662-X662-VLOOKUP(C662, Вчера_КовиВак!C:BN, 16, FALSE)</f>
        <v>#N/A</v>
      </c>
      <c r="AT662" s="53" t="e">
        <f>Y662-Z662-VLOOKUP(C662, Вчера_КовиВак!C:BN, 18, FALSE)</f>
        <v>#N/A</v>
      </c>
      <c r="AU662" s="53" t="e">
        <f>AA662-AB662-VLOOKUP(C662, Вчера_КовиВак!C:BN, 20, FALSE)</f>
        <v>#N/A</v>
      </c>
      <c r="AV662" s="53" t="e">
        <f>AC662-AD662-VLOOKUP(C662, Вчера_КовиВак!C:BN, 22, FALSE)</f>
        <v>#N/A</v>
      </c>
      <c r="AW662" s="53" t="e">
        <f>VLOOKUP(C662, Вчера_КовиВак!C:BN, 25, FALSE)+F662*2-Z662-AB662-AD662-AG662</f>
        <v>#N/A</v>
      </c>
      <c r="AX662" s="53" t="e">
        <f>AE662-VLOOKUP(C662,Вчера_КовиВак!C:BN, 24, FALSE)</f>
        <v>#N/A</v>
      </c>
    </row>
    <row r="663" spans="1:50" ht="50.1" customHeight="1" x14ac:dyDescent="0.25">
      <c r="A663" s="42"/>
      <c r="B663" s="42"/>
      <c r="C663" s="42"/>
      <c r="D663" s="43"/>
      <c r="E663" s="44"/>
      <c r="F663" s="39"/>
      <c r="G663" s="44"/>
      <c r="H663" s="39"/>
      <c r="I663" s="44"/>
      <c r="J663" s="39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7">
        <f t="shared" si="11"/>
        <v>0</v>
      </c>
      <c r="AJ663" s="53" t="str">
        <f>IF(ISNA(VLOOKUP(C663,Вчера_КовиВак!C:C, 1, FALSE)),"ошибка",0)</f>
        <v>ошибка</v>
      </c>
      <c r="AK663" s="55"/>
      <c r="AL663" s="53" t="e">
        <f>E663-F663-VLOOKUP(C663, Вчера_КовиВак!C:BN, 2, FALSE)</f>
        <v>#N/A</v>
      </c>
      <c r="AM663" s="53" t="e">
        <f>K663-L663-VLOOKUP(C663, Вчера_КовиВак!C:BN, 4, FALSE)</f>
        <v>#N/A</v>
      </c>
      <c r="AN663" s="53" t="e">
        <f>M663-N663-VLOOKUP(C663, Вчера_КовиВак!C:BN, 6, FALSE)</f>
        <v>#N/A</v>
      </c>
      <c r="AO663" s="53" t="e">
        <f>O663-P663-VLOOKUP(C663, Вчера_КовиВак!C:BN, 8, FALSE)</f>
        <v>#N/A</v>
      </c>
      <c r="AP663" s="53" t="e">
        <f>Q663-R663-VLOOKUP(C663, Вчера_КовиВак!C:BN, 10, FALSE)</f>
        <v>#N/A</v>
      </c>
      <c r="AQ663" s="53" t="e">
        <f>S663-T663-VLOOKUP(C663, Вчера_КовиВак!C:BN, 12, FALSE)</f>
        <v>#N/A</v>
      </c>
      <c r="AR663" s="53" t="e">
        <f>U663-V663-VLOOKUP(C663, Вчера_КовиВак!C:BN, 14, FALSE)</f>
        <v>#N/A</v>
      </c>
      <c r="AS663" s="53" t="e">
        <f>W663-X663-VLOOKUP(C663, Вчера_КовиВак!C:BN, 16, FALSE)</f>
        <v>#N/A</v>
      </c>
      <c r="AT663" s="53" t="e">
        <f>Y663-Z663-VLOOKUP(C663, Вчера_КовиВак!C:BN, 18, FALSE)</f>
        <v>#N/A</v>
      </c>
      <c r="AU663" s="53" t="e">
        <f>AA663-AB663-VLOOKUP(C663, Вчера_КовиВак!C:BN, 20, FALSE)</f>
        <v>#N/A</v>
      </c>
      <c r="AV663" s="53" t="e">
        <f>AC663-AD663-VLOOKUP(C663, Вчера_КовиВак!C:BN, 22, FALSE)</f>
        <v>#N/A</v>
      </c>
      <c r="AW663" s="53" t="e">
        <f>VLOOKUP(C663, Вчера_КовиВак!C:BN, 25, FALSE)+F663*2-Z663-AB663-AD663-AG663</f>
        <v>#N/A</v>
      </c>
      <c r="AX663" s="53" t="e">
        <f>AE663-VLOOKUP(C663,Вчера_КовиВак!C:BN, 24, FALSE)</f>
        <v>#N/A</v>
      </c>
    </row>
    <row r="664" spans="1:50" ht="50.1" customHeight="1" x14ac:dyDescent="0.25">
      <c r="A664" s="42"/>
      <c r="B664" s="42"/>
      <c r="C664" s="42"/>
      <c r="D664" s="43"/>
      <c r="E664" s="44"/>
      <c r="F664" s="39"/>
      <c r="G664" s="44"/>
      <c r="H664" s="39"/>
      <c r="I664" s="44"/>
      <c r="J664" s="39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7">
        <f t="shared" si="11"/>
        <v>0</v>
      </c>
      <c r="AJ664" s="53" t="str">
        <f>IF(ISNA(VLOOKUP(C664,Вчера_КовиВак!C:C, 1, FALSE)),"ошибка",0)</f>
        <v>ошибка</v>
      </c>
      <c r="AK664" s="55"/>
      <c r="AL664" s="53" t="e">
        <f>E664-F664-VLOOKUP(C664, Вчера_КовиВак!C:BN, 2, FALSE)</f>
        <v>#N/A</v>
      </c>
      <c r="AM664" s="53" t="e">
        <f>K664-L664-VLOOKUP(C664, Вчера_КовиВак!C:BN, 4, FALSE)</f>
        <v>#N/A</v>
      </c>
      <c r="AN664" s="53" t="e">
        <f>M664-N664-VLOOKUP(C664, Вчера_КовиВак!C:BN, 6, FALSE)</f>
        <v>#N/A</v>
      </c>
      <c r="AO664" s="53" t="e">
        <f>O664-P664-VLOOKUP(C664, Вчера_КовиВак!C:BN, 8, FALSE)</f>
        <v>#N/A</v>
      </c>
      <c r="AP664" s="53" t="e">
        <f>Q664-R664-VLOOKUP(C664, Вчера_КовиВак!C:BN, 10, FALSE)</f>
        <v>#N/A</v>
      </c>
      <c r="AQ664" s="53" t="e">
        <f>S664-T664-VLOOKUP(C664, Вчера_КовиВак!C:BN, 12, FALSE)</f>
        <v>#N/A</v>
      </c>
      <c r="AR664" s="53" t="e">
        <f>U664-V664-VLOOKUP(C664, Вчера_КовиВак!C:BN, 14, FALSE)</f>
        <v>#N/A</v>
      </c>
      <c r="AS664" s="53" t="e">
        <f>W664-X664-VLOOKUP(C664, Вчера_КовиВак!C:BN, 16, FALSE)</f>
        <v>#N/A</v>
      </c>
      <c r="AT664" s="53" t="e">
        <f>Y664-Z664-VLOOKUP(C664, Вчера_КовиВак!C:BN, 18, FALSE)</f>
        <v>#N/A</v>
      </c>
      <c r="AU664" s="53" t="e">
        <f>AA664-AB664-VLOOKUP(C664, Вчера_КовиВак!C:BN, 20, FALSE)</f>
        <v>#N/A</v>
      </c>
      <c r="AV664" s="53" t="e">
        <f>AC664-AD664-VLOOKUP(C664, Вчера_КовиВак!C:BN, 22, FALSE)</f>
        <v>#N/A</v>
      </c>
      <c r="AW664" s="53" t="e">
        <f>VLOOKUP(C664, Вчера_КовиВак!C:BN, 25, FALSE)+F664*2-Z664-AB664-AD664-AG664</f>
        <v>#N/A</v>
      </c>
      <c r="AX664" s="53" t="e">
        <f>AE664-VLOOKUP(C664,Вчера_КовиВак!C:BN, 24, FALSE)</f>
        <v>#N/A</v>
      </c>
    </row>
    <row r="665" spans="1:50" ht="50.1" customHeight="1" x14ac:dyDescent="0.25">
      <c r="A665" s="42"/>
      <c r="B665" s="42"/>
      <c r="C665" s="42"/>
      <c r="D665" s="43"/>
      <c r="E665" s="44"/>
      <c r="F665" s="39"/>
      <c r="G665" s="44"/>
      <c r="H665" s="39"/>
      <c r="I665" s="44"/>
      <c r="J665" s="39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7">
        <f t="shared" si="11"/>
        <v>0</v>
      </c>
      <c r="AJ665" s="53" t="str">
        <f>IF(ISNA(VLOOKUP(C665,Вчера_КовиВак!C:C, 1, FALSE)),"ошибка",0)</f>
        <v>ошибка</v>
      </c>
      <c r="AK665" s="55"/>
      <c r="AL665" s="53" t="e">
        <f>E665-F665-VLOOKUP(C665, Вчера_КовиВак!C:BN, 2, FALSE)</f>
        <v>#N/A</v>
      </c>
      <c r="AM665" s="53" t="e">
        <f>K665-L665-VLOOKUP(C665, Вчера_КовиВак!C:BN, 4, FALSE)</f>
        <v>#N/A</v>
      </c>
      <c r="AN665" s="53" t="e">
        <f>M665-N665-VLOOKUP(C665, Вчера_КовиВак!C:BN, 6, FALSE)</f>
        <v>#N/A</v>
      </c>
      <c r="AO665" s="53" t="e">
        <f>O665-P665-VLOOKUP(C665, Вчера_КовиВак!C:BN, 8, FALSE)</f>
        <v>#N/A</v>
      </c>
      <c r="AP665" s="53" t="e">
        <f>Q665-R665-VLOOKUP(C665, Вчера_КовиВак!C:BN, 10, FALSE)</f>
        <v>#N/A</v>
      </c>
      <c r="AQ665" s="53" t="e">
        <f>S665-T665-VLOOKUP(C665, Вчера_КовиВак!C:BN, 12, FALSE)</f>
        <v>#N/A</v>
      </c>
      <c r="AR665" s="53" t="e">
        <f>U665-V665-VLOOKUP(C665, Вчера_КовиВак!C:BN, 14, FALSE)</f>
        <v>#N/A</v>
      </c>
      <c r="AS665" s="53" t="e">
        <f>W665-X665-VLOOKUP(C665, Вчера_КовиВак!C:BN, 16, FALSE)</f>
        <v>#N/A</v>
      </c>
      <c r="AT665" s="53" t="e">
        <f>Y665-Z665-VLOOKUP(C665, Вчера_КовиВак!C:BN, 18, FALSE)</f>
        <v>#N/A</v>
      </c>
      <c r="AU665" s="53" t="e">
        <f>AA665-AB665-VLOOKUP(C665, Вчера_КовиВак!C:BN, 20, FALSE)</f>
        <v>#N/A</v>
      </c>
      <c r="AV665" s="53" t="e">
        <f>AC665-AD665-VLOOKUP(C665, Вчера_КовиВак!C:BN, 22, FALSE)</f>
        <v>#N/A</v>
      </c>
      <c r="AW665" s="53" t="e">
        <f>VLOOKUP(C665, Вчера_КовиВак!C:BN, 25, FALSE)+F665*2-Z665-AB665-AD665-AG665</f>
        <v>#N/A</v>
      </c>
      <c r="AX665" s="53" t="e">
        <f>AE665-VLOOKUP(C665,Вчера_КовиВак!C:BN, 24, FALSE)</f>
        <v>#N/A</v>
      </c>
    </row>
    <row r="666" spans="1:50" ht="50.1" customHeight="1" x14ac:dyDescent="0.25">
      <c r="A666" s="42"/>
      <c r="B666" s="42"/>
      <c r="C666" s="42"/>
      <c r="D666" s="43"/>
      <c r="E666" s="44"/>
      <c r="F666" s="39"/>
      <c r="G666" s="44"/>
      <c r="H666" s="39"/>
      <c r="I666" s="44"/>
      <c r="J666" s="39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7">
        <f t="shared" si="11"/>
        <v>0</v>
      </c>
      <c r="AJ666" s="53" t="str">
        <f>IF(ISNA(VLOOKUP(C666,Вчера_КовиВак!C:C, 1, FALSE)),"ошибка",0)</f>
        <v>ошибка</v>
      </c>
      <c r="AK666" s="55"/>
      <c r="AL666" s="53" t="e">
        <f>E666-F666-VLOOKUP(C666, Вчера_КовиВак!C:BN, 2, FALSE)</f>
        <v>#N/A</v>
      </c>
      <c r="AM666" s="53" t="e">
        <f>K666-L666-VLOOKUP(C666, Вчера_КовиВак!C:BN, 4, FALSE)</f>
        <v>#N/A</v>
      </c>
      <c r="AN666" s="53" t="e">
        <f>M666-N666-VLOOKUP(C666, Вчера_КовиВак!C:BN, 6, FALSE)</f>
        <v>#N/A</v>
      </c>
      <c r="AO666" s="53" t="e">
        <f>O666-P666-VLOOKUP(C666, Вчера_КовиВак!C:BN, 8, FALSE)</f>
        <v>#N/A</v>
      </c>
      <c r="AP666" s="53" t="e">
        <f>Q666-R666-VLOOKUP(C666, Вчера_КовиВак!C:BN, 10, FALSE)</f>
        <v>#N/A</v>
      </c>
      <c r="AQ666" s="53" t="e">
        <f>S666-T666-VLOOKUP(C666, Вчера_КовиВак!C:BN, 12, FALSE)</f>
        <v>#N/A</v>
      </c>
      <c r="AR666" s="53" t="e">
        <f>U666-V666-VLOOKUP(C666, Вчера_КовиВак!C:BN, 14, FALSE)</f>
        <v>#N/A</v>
      </c>
      <c r="AS666" s="53" t="e">
        <f>W666-X666-VLOOKUP(C666, Вчера_КовиВак!C:BN, 16, FALSE)</f>
        <v>#N/A</v>
      </c>
      <c r="AT666" s="53" t="e">
        <f>Y666-Z666-VLOOKUP(C666, Вчера_КовиВак!C:BN, 18, FALSE)</f>
        <v>#N/A</v>
      </c>
      <c r="AU666" s="53" t="e">
        <f>AA666-AB666-VLOOKUP(C666, Вчера_КовиВак!C:BN, 20, FALSE)</f>
        <v>#N/A</v>
      </c>
      <c r="AV666" s="53" t="e">
        <f>AC666-AD666-VLOOKUP(C666, Вчера_КовиВак!C:BN, 22, FALSE)</f>
        <v>#N/A</v>
      </c>
      <c r="AW666" s="53" t="e">
        <f>VLOOKUP(C666, Вчера_КовиВак!C:BN, 25, FALSE)+F666*2-Z666-AB666-AD666-AG666</f>
        <v>#N/A</v>
      </c>
      <c r="AX666" s="53" t="e">
        <f>AE666-VLOOKUP(C666,Вчера_КовиВак!C:BN, 24, FALSE)</f>
        <v>#N/A</v>
      </c>
    </row>
    <row r="667" spans="1:50" ht="50.1" customHeight="1" x14ac:dyDescent="0.25">
      <c r="A667" s="42"/>
      <c r="B667" s="42"/>
      <c r="C667" s="42"/>
      <c r="D667" s="43"/>
      <c r="E667" s="44"/>
      <c r="F667" s="39"/>
      <c r="G667" s="44"/>
      <c r="H667" s="39"/>
      <c r="I667" s="44"/>
      <c r="J667" s="39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7">
        <f t="shared" si="11"/>
        <v>0</v>
      </c>
      <c r="AJ667" s="53" t="str">
        <f>IF(ISNA(VLOOKUP(C667,Вчера_КовиВак!C:C, 1, FALSE)),"ошибка",0)</f>
        <v>ошибка</v>
      </c>
      <c r="AK667" s="55"/>
      <c r="AL667" s="53" t="e">
        <f>E667-F667-VLOOKUP(C667, Вчера_КовиВак!C:BN, 2, FALSE)</f>
        <v>#N/A</v>
      </c>
      <c r="AM667" s="53" t="e">
        <f>K667-L667-VLOOKUP(C667, Вчера_КовиВак!C:BN, 4, FALSE)</f>
        <v>#N/A</v>
      </c>
      <c r="AN667" s="53" t="e">
        <f>M667-N667-VLOOKUP(C667, Вчера_КовиВак!C:BN, 6, FALSE)</f>
        <v>#N/A</v>
      </c>
      <c r="AO667" s="53" t="e">
        <f>O667-P667-VLOOKUP(C667, Вчера_КовиВак!C:BN, 8, FALSE)</f>
        <v>#N/A</v>
      </c>
      <c r="AP667" s="53" t="e">
        <f>Q667-R667-VLOOKUP(C667, Вчера_КовиВак!C:BN, 10, FALSE)</f>
        <v>#N/A</v>
      </c>
      <c r="AQ667" s="53" t="e">
        <f>S667-T667-VLOOKUP(C667, Вчера_КовиВак!C:BN, 12, FALSE)</f>
        <v>#N/A</v>
      </c>
      <c r="AR667" s="53" t="e">
        <f>U667-V667-VLOOKUP(C667, Вчера_КовиВак!C:BN, 14, FALSE)</f>
        <v>#N/A</v>
      </c>
      <c r="AS667" s="53" t="e">
        <f>W667-X667-VLOOKUP(C667, Вчера_КовиВак!C:BN, 16, FALSE)</f>
        <v>#N/A</v>
      </c>
      <c r="AT667" s="53" t="e">
        <f>Y667-Z667-VLOOKUP(C667, Вчера_КовиВак!C:BN, 18, FALSE)</f>
        <v>#N/A</v>
      </c>
      <c r="AU667" s="53" t="e">
        <f>AA667-AB667-VLOOKUP(C667, Вчера_КовиВак!C:BN, 20, FALSE)</f>
        <v>#N/A</v>
      </c>
      <c r="AV667" s="53" t="e">
        <f>AC667-AD667-VLOOKUP(C667, Вчера_КовиВак!C:BN, 22, FALSE)</f>
        <v>#N/A</v>
      </c>
      <c r="AW667" s="53" t="e">
        <f>VLOOKUP(C667, Вчера_КовиВак!C:BN, 25, FALSE)+F667*2-Z667-AB667-AD667-AG667</f>
        <v>#N/A</v>
      </c>
      <c r="AX667" s="53" t="e">
        <f>AE667-VLOOKUP(C667,Вчера_КовиВак!C:BN, 24, FALSE)</f>
        <v>#N/A</v>
      </c>
    </row>
    <row r="668" spans="1:50" ht="50.1" customHeight="1" x14ac:dyDescent="0.25">
      <c r="A668" s="42"/>
      <c r="B668" s="42"/>
      <c r="C668" s="42"/>
      <c r="D668" s="43"/>
      <c r="E668" s="44"/>
      <c r="F668" s="39"/>
      <c r="G668" s="44"/>
      <c r="H668" s="39"/>
      <c r="I668" s="44"/>
      <c r="J668" s="39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7">
        <f t="shared" si="11"/>
        <v>0</v>
      </c>
      <c r="AJ668" s="53" t="str">
        <f>IF(ISNA(VLOOKUP(C668,Вчера_КовиВак!C:C, 1, FALSE)),"ошибка",0)</f>
        <v>ошибка</v>
      </c>
      <c r="AK668" s="55"/>
      <c r="AL668" s="53" t="e">
        <f>E668-F668-VLOOKUP(C668, Вчера_КовиВак!C:BN, 2, FALSE)</f>
        <v>#N/A</v>
      </c>
      <c r="AM668" s="53" t="e">
        <f>K668-L668-VLOOKUP(C668, Вчера_КовиВак!C:BN, 4, FALSE)</f>
        <v>#N/A</v>
      </c>
      <c r="AN668" s="53" t="e">
        <f>M668-N668-VLOOKUP(C668, Вчера_КовиВак!C:BN, 6, FALSE)</f>
        <v>#N/A</v>
      </c>
      <c r="AO668" s="53" t="e">
        <f>O668-P668-VLOOKUP(C668, Вчера_КовиВак!C:BN, 8, FALSE)</f>
        <v>#N/A</v>
      </c>
      <c r="AP668" s="53" t="e">
        <f>Q668-R668-VLOOKUP(C668, Вчера_КовиВак!C:BN, 10, FALSE)</f>
        <v>#N/A</v>
      </c>
      <c r="AQ668" s="53" t="e">
        <f>S668-T668-VLOOKUP(C668, Вчера_КовиВак!C:BN, 12, FALSE)</f>
        <v>#N/A</v>
      </c>
      <c r="AR668" s="53" t="e">
        <f>U668-V668-VLOOKUP(C668, Вчера_КовиВак!C:BN, 14, FALSE)</f>
        <v>#N/A</v>
      </c>
      <c r="AS668" s="53" t="e">
        <f>W668-X668-VLOOKUP(C668, Вчера_КовиВак!C:BN, 16, FALSE)</f>
        <v>#N/A</v>
      </c>
      <c r="AT668" s="53" t="e">
        <f>Y668-Z668-VLOOKUP(C668, Вчера_КовиВак!C:BN, 18, FALSE)</f>
        <v>#N/A</v>
      </c>
      <c r="AU668" s="53" t="e">
        <f>AA668-AB668-VLOOKUP(C668, Вчера_КовиВак!C:BN, 20, FALSE)</f>
        <v>#N/A</v>
      </c>
      <c r="AV668" s="53" t="e">
        <f>AC668-AD668-VLOOKUP(C668, Вчера_КовиВак!C:BN, 22, FALSE)</f>
        <v>#N/A</v>
      </c>
      <c r="AW668" s="53" t="e">
        <f>VLOOKUP(C668, Вчера_КовиВак!C:BN, 25, FALSE)+F668*2-Z668-AB668-AD668-AG668</f>
        <v>#N/A</v>
      </c>
      <c r="AX668" s="53" t="e">
        <f>AE668-VLOOKUP(C668,Вчера_КовиВак!C:BN, 24, FALSE)</f>
        <v>#N/A</v>
      </c>
    </row>
    <row r="669" spans="1:50" ht="50.1" customHeight="1" x14ac:dyDescent="0.25">
      <c r="A669" s="42"/>
      <c r="B669" s="42"/>
      <c r="C669" s="42"/>
      <c r="D669" s="43"/>
      <c r="E669" s="44"/>
      <c r="F669" s="39"/>
      <c r="G669" s="44"/>
      <c r="H669" s="39"/>
      <c r="I669" s="44"/>
      <c r="J669" s="39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7">
        <f t="shared" si="11"/>
        <v>0</v>
      </c>
      <c r="AJ669" s="53" t="str">
        <f>IF(ISNA(VLOOKUP(C669,Вчера_КовиВак!C:C, 1, FALSE)),"ошибка",0)</f>
        <v>ошибка</v>
      </c>
      <c r="AK669" s="55"/>
      <c r="AL669" s="53" t="e">
        <f>E669-F669-VLOOKUP(C669, Вчера_КовиВак!C:BN, 2, FALSE)</f>
        <v>#N/A</v>
      </c>
      <c r="AM669" s="53" t="e">
        <f>K669-L669-VLOOKUP(C669, Вчера_КовиВак!C:BN, 4, FALSE)</f>
        <v>#N/A</v>
      </c>
      <c r="AN669" s="53" t="e">
        <f>M669-N669-VLOOKUP(C669, Вчера_КовиВак!C:BN, 6, FALSE)</f>
        <v>#N/A</v>
      </c>
      <c r="AO669" s="53" t="e">
        <f>O669-P669-VLOOKUP(C669, Вчера_КовиВак!C:BN, 8, FALSE)</f>
        <v>#N/A</v>
      </c>
      <c r="AP669" s="53" t="e">
        <f>Q669-R669-VLOOKUP(C669, Вчера_КовиВак!C:BN, 10, FALSE)</f>
        <v>#N/A</v>
      </c>
      <c r="AQ669" s="53" t="e">
        <f>S669-T669-VLOOKUP(C669, Вчера_КовиВак!C:BN, 12, FALSE)</f>
        <v>#N/A</v>
      </c>
      <c r="AR669" s="53" t="e">
        <f>U669-V669-VLOOKUP(C669, Вчера_КовиВак!C:BN, 14, FALSE)</f>
        <v>#N/A</v>
      </c>
      <c r="AS669" s="53" t="e">
        <f>W669-X669-VLOOKUP(C669, Вчера_КовиВак!C:BN, 16, FALSE)</f>
        <v>#N/A</v>
      </c>
      <c r="AT669" s="53" t="e">
        <f>Y669-Z669-VLOOKUP(C669, Вчера_КовиВак!C:BN, 18, FALSE)</f>
        <v>#N/A</v>
      </c>
      <c r="AU669" s="53" t="e">
        <f>AA669-AB669-VLOOKUP(C669, Вчера_КовиВак!C:BN, 20, FALSE)</f>
        <v>#N/A</v>
      </c>
      <c r="AV669" s="53" t="e">
        <f>AC669-AD669-VLOOKUP(C669, Вчера_КовиВак!C:BN, 22, FALSE)</f>
        <v>#N/A</v>
      </c>
      <c r="AW669" s="53" t="e">
        <f>VLOOKUP(C669, Вчера_КовиВак!C:BN, 25, FALSE)+F669*2-Z669-AB669-AD669-AG669</f>
        <v>#N/A</v>
      </c>
      <c r="AX669" s="53" t="e">
        <f>AE669-VLOOKUP(C669,Вчера_КовиВак!C:BN, 24, FALSE)</f>
        <v>#N/A</v>
      </c>
    </row>
    <row r="670" spans="1:50" ht="50.1" customHeight="1" x14ac:dyDescent="0.25">
      <c r="A670" s="42"/>
      <c r="B670" s="42"/>
      <c r="C670" s="42"/>
      <c r="D670" s="43"/>
      <c r="E670" s="44"/>
      <c r="F670" s="39"/>
      <c r="G670" s="44"/>
      <c r="H670" s="39"/>
      <c r="I670" s="44"/>
      <c r="J670" s="39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7">
        <f t="shared" si="11"/>
        <v>0</v>
      </c>
      <c r="AJ670" s="53" t="str">
        <f>IF(ISNA(VLOOKUP(C670,Вчера_КовиВак!C:C, 1, FALSE)),"ошибка",0)</f>
        <v>ошибка</v>
      </c>
      <c r="AK670" s="55"/>
      <c r="AL670" s="53" t="e">
        <f>E670-F670-VLOOKUP(C670, Вчера_КовиВак!C:BN, 2, FALSE)</f>
        <v>#N/A</v>
      </c>
      <c r="AM670" s="53" t="e">
        <f>K670-L670-VLOOKUP(C670, Вчера_КовиВак!C:BN, 4, FALSE)</f>
        <v>#N/A</v>
      </c>
      <c r="AN670" s="53" t="e">
        <f>M670-N670-VLOOKUP(C670, Вчера_КовиВак!C:BN, 6, FALSE)</f>
        <v>#N/A</v>
      </c>
      <c r="AO670" s="53" t="e">
        <f>O670-P670-VLOOKUP(C670, Вчера_КовиВак!C:BN, 8, FALSE)</f>
        <v>#N/A</v>
      </c>
      <c r="AP670" s="53" t="e">
        <f>Q670-R670-VLOOKUP(C670, Вчера_КовиВак!C:BN, 10, FALSE)</f>
        <v>#N/A</v>
      </c>
      <c r="AQ670" s="53" t="e">
        <f>S670-T670-VLOOKUP(C670, Вчера_КовиВак!C:BN, 12, FALSE)</f>
        <v>#N/A</v>
      </c>
      <c r="AR670" s="53" t="e">
        <f>U670-V670-VLOOKUP(C670, Вчера_КовиВак!C:BN, 14, FALSE)</f>
        <v>#N/A</v>
      </c>
      <c r="AS670" s="53" t="e">
        <f>W670-X670-VLOOKUP(C670, Вчера_КовиВак!C:BN, 16, FALSE)</f>
        <v>#N/A</v>
      </c>
      <c r="AT670" s="53" t="e">
        <f>Y670-Z670-VLOOKUP(C670, Вчера_КовиВак!C:BN, 18, FALSE)</f>
        <v>#N/A</v>
      </c>
      <c r="AU670" s="53" t="e">
        <f>AA670-AB670-VLOOKUP(C670, Вчера_КовиВак!C:BN, 20, FALSE)</f>
        <v>#N/A</v>
      </c>
      <c r="AV670" s="53" t="e">
        <f>AC670-AD670-VLOOKUP(C670, Вчера_КовиВак!C:BN, 22, FALSE)</f>
        <v>#N/A</v>
      </c>
      <c r="AW670" s="53" t="e">
        <f>VLOOKUP(C670, Вчера_КовиВак!C:BN, 25, FALSE)+F670*2-Z670-AB670-AD670-AG670</f>
        <v>#N/A</v>
      </c>
      <c r="AX670" s="53" t="e">
        <f>AE670-VLOOKUP(C670,Вчера_КовиВак!C:BN, 24, FALSE)</f>
        <v>#N/A</v>
      </c>
    </row>
    <row r="671" spans="1:50" ht="50.1" customHeight="1" x14ac:dyDescent="0.25">
      <c r="A671" s="42"/>
      <c r="B671" s="42"/>
      <c r="C671" s="42"/>
      <c r="D671" s="43"/>
      <c r="E671" s="44"/>
      <c r="F671" s="39"/>
      <c r="G671" s="44"/>
      <c r="H671" s="39"/>
      <c r="I671" s="44"/>
      <c r="J671" s="39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7">
        <f t="shared" si="11"/>
        <v>0</v>
      </c>
      <c r="AJ671" s="53" t="str">
        <f>IF(ISNA(VLOOKUP(C671,Вчера_КовиВак!C:C, 1, FALSE)),"ошибка",0)</f>
        <v>ошибка</v>
      </c>
      <c r="AK671" s="55"/>
      <c r="AL671" s="53" t="e">
        <f>E671-F671-VLOOKUP(C671, Вчера_КовиВак!C:BN, 2, FALSE)</f>
        <v>#N/A</v>
      </c>
      <c r="AM671" s="53" t="e">
        <f>K671-L671-VLOOKUP(C671, Вчера_КовиВак!C:BN, 4, FALSE)</f>
        <v>#N/A</v>
      </c>
      <c r="AN671" s="53" t="e">
        <f>M671-N671-VLOOKUP(C671, Вчера_КовиВак!C:BN, 6, FALSE)</f>
        <v>#N/A</v>
      </c>
      <c r="AO671" s="53" t="e">
        <f>O671-P671-VLOOKUP(C671, Вчера_КовиВак!C:BN, 8, FALSE)</f>
        <v>#N/A</v>
      </c>
      <c r="AP671" s="53" t="e">
        <f>Q671-R671-VLOOKUP(C671, Вчера_КовиВак!C:BN, 10, FALSE)</f>
        <v>#N/A</v>
      </c>
      <c r="AQ671" s="53" t="e">
        <f>S671-T671-VLOOKUP(C671, Вчера_КовиВак!C:BN, 12, FALSE)</f>
        <v>#N/A</v>
      </c>
      <c r="AR671" s="53" t="e">
        <f>U671-V671-VLOOKUP(C671, Вчера_КовиВак!C:BN, 14, FALSE)</f>
        <v>#N/A</v>
      </c>
      <c r="AS671" s="53" t="e">
        <f>W671-X671-VLOOKUP(C671, Вчера_КовиВак!C:BN, 16, FALSE)</f>
        <v>#N/A</v>
      </c>
      <c r="AT671" s="53" t="e">
        <f>Y671-Z671-VLOOKUP(C671, Вчера_КовиВак!C:BN, 18, FALSE)</f>
        <v>#N/A</v>
      </c>
      <c r="AU671" s="53" t="e">
        <f>AA671-AB671-VLOOKUP(C671, Вчера_КовиВак!C:BN, 20, FALSE)</f>
        <v>#N/A</v>
      </c>
      <c r="AV671" s="53" t="e">
        <f>AC671-AD671-VLOOKUP(C671, Вчера_КовиВак!C:BN, 22, FALSE)</f>
        <v>#N/A</v>
      </c>
      <c r="AW671" s="53" t="e">
        <f>VLOOKUP(C671, Вчера_КовиВак!C:BN, 25, FALSE)+F671*2-Z671-AB671-AD671-AG671</f>
        <v>#N/A</v>
      </c>
      <c r="AX671" s="53" t="e">
        <f>AE671-VLOOKUP(C671,Вчера_КовиВак!C:BN, 24, FALSE)</f>
        <v>#N/A</v>
      </c>
    </row>
    <row r="672" spans="1:50" ht="50.1" customHeight="1" x14ac:dyDescent="0.25">
      <c r="A672" s="42"/>
      <c r="B672" s="42"/>
      <c r="C672" s="42"/>
      <c r="D672" s="43"/>
      <c r="E672" s="44"/>
      <c r="F672" s="39"/>
      <c r="G672" s="44"/>
      <c r="H672" s="39"/>
      <c r="I672" s="44"/>
      <c r="J672" s="39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7">
        <f t="shared" si="11"/>
        <v>0</v>
      </c>
      <c r="AJ672" s="53" t="str">
        <f>IF(ISNA(VLOOKUP(C672,Вчера_КовиВак!C:C, 1, FALSE)),"ошибка",0)</f>
        <v>ошибка</v>
      </c>
      <c r="AK672" s="55"/>
      <c r="AL672" s="53" t="e">
        <f>E672-F672-VLOOKUP(C672, Вчера_КовиВак!C:BN, 2, FALSE)</f>
        <v>#N/A</v>
      </c>
      <c r="AM672" s="53" t="e">
        <f>K672-L672-VLOOKUP(C672, Вчера_КовиВак!C:BN, 4, FALSE)</f>
        <v>#N/A</v>
      </c>
      <c r="AN672" s="53" t="e">
        <f>M672-N672-VLOOKUP(C672, Вчера_КовиВак!C:BN, 6, FALSE)</f>
        <v>#N/A</v>
      </c>
      <c r="AO672" s="53" t="e">
        <f>O672-P672-VLOOKUP(C672, Вчера_КовиВак!C:BN, 8, FALSE)</f>
        <v>#N/A</v>
      </c>
      <c r="AP672" s="53" t="e">
        <f>Q672-R672-VLOOKUP(C672, Вчера_КовиВак!C:BN, 10, FALSE)</f>
        <v>#N/A</v>
      </c>
      <c r="AQ672" s="53" t="e">
        <f>S672-T672-VLOOKUP(C672, Вчера_КовиВак!C:BN, 12, FALSE)</f>
        <v>#N/A</v>
      </c>
      <c r="AR672" s="53" t="e">
        <f>U672-V672-VLOOKUP(C672, Вчера_КовиВак!C:BN, 14, FALSE)</f>
        <v>#N/A</v>
      </c>
      <c r="AS672" s="53" t="e">
        <f>W672-X672-VLOOKUP(C672, Вчера_КовиВак!C:BN, 16, FALSE)</f>
        <v>#N/A</v>
      </c>
      <c r="AT672" s="53" t="e">
        <f>Y672-Z672-VLOOKUP(C672, Вчера_КовиВак!C:BN, 18, FALSE)</f>
        <v>#N/A</v>
      </c>
      <c r="AU672" s="53" t="e">
        <f>AA672-AB672-VLOOKUP(C672, Вчера_КовиВак!C:BN, 20, FALSE)</f>
        <v>#N/A</v>
      </c>
      <c r="AV672" s="53" t="e">
        <f>AC672-AD672-VLOOKUP(C672, Вчера_КовиВак!C:BN, 22, FALSE)</f>
        <v>#N/A</v>
      </c>
      <c r="AW672" s="53" t="e">
        <f>VLOOKUP(C672, Вчера_КовиВак!C:BN, 25, FALSE)+F672*2-Z672-AB672-AD672-AG672</f>
        <v>#N/A</v>
      </c>
      <c r="AX672" s="53" t="e">
        <f>AE672-VLOOKUP(C672,Вчера_КовиВак!C:BN, 24, FALSE)</f>
        <v>#N/A</v>
      </c>
    </row>
    <row r="673" spans="1:50" ht="50.1" customHeight="1" x14ac:dyDescent="0.25">
      <c r="A673" s="42"/>
      <c r="B673" s="42"/>
      <c r="C673" s="42"/>
      <c r="D673" s="43"/>
      <c r="E673" s="44"/>
      <c r="F673" s="39"/>
      <c r="G673" s="44"/>
      <c r="H673" s="39"/>
      <c r="I673" s="44"/>
      <c r="J673" s="39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7">
        <f t="shared" si="11"/>
        <v>0</v>
      </c>
      <c r="AJ673" s="53" t="str">
        <f>IF(ISNA(VLOOKUP(C673,Вчера_КовиВак!C:C, 1, FALSE)),"ошибка",0)</f>
        <v>ошибка</v>
      </c>
      <c r="AK673" s="55"/>
      <c r="AL673" s="53" t="e">
        <f>E673-F673-VLOOKUP(C673, Вчера_КовиВак!C:BN, 2, FALSE)</f>
        <v>#N/A</v>
      </c>
      <c r="AM673" s="53" t="e">
        <f>K673-L673-VLOOKUP(C673, Вчера_КовиВак!C:BN, 4, FALSE)</f>
        <v>#N/A</v>
      </c>
      <c r="AN673" s="53" t="e">
        <f>M673-N673-VLOOKUP(C673, Вчера_КовиВак!C:BN, 6, FALSE)</f>
        <v>#N/A</v>
      </c>
      <c r="AO673" s="53" t="e">
        <f>O673-P673-VLOOKUP(C673, Вчера_КовиВак!C:BN, 8, FALSE)</f>
        <v>#N/A</v>
      </c>
      <c r="AP673" s="53" t="e">
        <f>Q673-R673-VLOOKUP(C673, Вчера_КовиВак!C:BN, 10, FALSE)</f>
        <v>#N/A</v>
      </c>
      <c r="AQ673" s="53" t="e">
        <f>S673-T673-VLOOKUP(C673, Вчера_КовиВак!C:BN, 12, FALSE)</f>
        <v>#N/A</v>
      </c>
      <c r="AR673" s="53" t="e">
        <f>U673-V673-VLOOKUP(C673, Вчера_КовиВак!C:BN, 14, FALSE)</f>
        <v>#N/A</v>
      </c>
      <c r="AS673" s="53" t="e">
        <f>W673-X673-VLOOKUP(C673, Вчера_КовиВак!C:BN, 16, FALSE)</f>
        <v>#N/A</v>
      </c>
      <c r="AT673" s="53" t="e">
        <f>Y673-Z673-VLOOKUP(C673, Вчера_КовиВак!C:BN, 18, FALSE)</f>
        <v>#N/A</v>
      </c>
      <c r="AU673" s="53" t="e">
        <f>AA673-AB673-VLOOKUP(C673, Вчера_КовиВак!C:BN, 20, FALSE)</f>
        <v>#N/A</v>
      </c>
      <c r="AV673" s="53" t="e">
        <f>AC673-AD673-VLOOKUP(C673, Вчера_КовиВак!C:BN, 22, FALSE)</f>
        <v>#N/A</v>
      </c>
      <c r="AW673" s="53" t="e">
        <f>VLOOKUP(C673, Вчера_КовиВак!C:BN, 25, FALSE)+F673*2-Z673-AB673-AD673-AG673</f>
        <v>#N/A</v>
      </c>
      <c r="AX673" s="53" t="e">
        <f>AE673-VLOOKUP(C673,Вчера_КовиВак!C:BN, 24, FALSE)</f>
        <v>#N/A</v>
      </c>
    </row>
    <row r="674" spans="1:50" ht="50.1" customHeight="1" x14ac:dyDescent="0.25">
      <c r="A674" s="42"/>
      <c r="B674" s="42"/>
      <c r="C674" s="42"/>
      <c r="D674" s="43"/>
      <c r="E674" s="44"/>
      <c r="F674" s="39"/>
      <c r="G674" s="44"/>
      <c r="H674" s="39"/>
      <c r="I674" s="44"/>
      <c r="J674" s="39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7">
        <f t="shared" si="11"/>
        <v>0</v>
      </c>
      <c r="AJ674" s="53" t="str">
        <f>IF(ISNA(VLOOKUP(C674,Вчера_КовиВак!C:C, 1, FALSE)),"ошибка",0)</f>
        <v>ошибка</v>
      </c>
      <c r="AK674" s="55"/>
      <c r="AL674" s="53" t="e">
        <f>E674-F674-VLOOKUP(C674, Вчера_КовиВак!C:BN, 2, FALSE)</f>
        <v>#N/A</v>
      </c>
      <c r="AM674" s="53" t="e">
        <f>K674-L674-VLOOKUP(C674, Вчера_КовиВак!C:BN, 4, FALSE)</f>
        <v>#N/A</v>
      </c>
      <c r="AN674" s="53" t="e">
        <f>M674-N674-VLOOKUP(C674, Вчера_КовиВак!C:BN, 6, FALSE)</f>
        <v>#N/A</v>
      </c>
      <c r="AO674" s="53" t="e">
        <f>O674-P674-VLOOKUP(C674, Вчера_КовиВак!C:BN, 8, FALSE)</f>
        <v>#N/A</v>
      </c>
      <c r="AP674" s="53" t="e">
        <f>Q674-R674-VLOOKUP(C674, Вчера_КовиВак!C:BN, 10, FALSE)</f>
        <v>#N/A</v>
      </c>
      <c r="AQ674" s="53" t="e">
        <f>S674-T674-VLOOKUP(C674, Вчера_КовиВак!C:BN, 12, FALSE)</f>
        <v>#N/A</v>
      </c>
      <c r="AR674" s="53" t="e">
        <f>U674-V674-VLOOKUP(C674, Вчера_КовиВак!C:BN, 14, FALSE)</f>
        <v>#N/A</v>
      </c>
      <c r="AS674" s="53" t="e">
        <f>W674-X674-VLOOKUP(C674, Вчера_КовиВак!C:BN, 16, FALSE)</f>
        <v>#N/A</v>
      </c>
      <c r="AT674" s="53" t="e">
        <f>Y674-Z674-VLOOKUP(C674, Вчера_КовиВак!C:BN, 18, FALSE)</f>
        <v>#N/A</v>
      </c>
      <c r="AU674" s="53" t="e">
        <f>AA674-AB674-VLOOKUP(C674, Вчера_КовиВак!C:BN, 20, FALSE)</f>
        <v>#N/A</v>
      </c>
      <c r="AV674" s="53" t="e">
        <f>AC674-AD674-VLOOKUP(C674, Вчера_КовиВак!C:BN, 22, FALSE)</f>
        <v>#N/A</v>
      </c>
      <c r="AW674" s="53" t="e">
        <f>VLOOKUP(C674, Вчера_КовиВак!C:BN, 25, FALSE)+F674*2-Z674-AB674-AD674-AG674</f>
        <v>#N/A</v>
      </c>
      <c r="AX674" s="53" t="e">
        <f>AE674-VLOOKUP(C674,Вчера_КовиВак!C:BN, 24, FALSE)</f>
        <v>#N/A</v>
      </c>
    </row>
    <row r="675" spans="1:50" ht="50.1" customHeight="1" x14ac:dyDescent="0.25">
      <c r="A675" s="42"/>
      <c r="B675" s="42"/>
      <c r="C675" s="42"/>
      <c r="D675" s="43"/>
      <c r="E675" s="44"/>
      <c r="F675" s="39"/>
      <c r="G675" s="44"/>
      <c r="H675" s="39"/>
      <c r="I675" s="44"/>
      <c r="J675" s="39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7">
        <f t="shared" si="11"/>
        <v>0</v>
      </c>
      <c r="AJ675" s="53" t="str">
        <f>IF(ISNA(VLOOKUP(C675,Вчера_КовиВак!C:C, 1, FALSE)),"ошибка",0)</f>
        <v>ошибка</v>
      </c>
      <c r="AK675" s="55"/>
      <c r="AL675" s="53" t="e">
        <f>E675-F675-VLOOKUP(C675, Вчера_КовиВак!C:BN, 2, FALSE)</f>
        <v>#N/A</v>
      </c>
      <c r="AM675" s="53" t="e">
        <f>K675-L675-VLOOKUP(C675, Вчера_КовиВак!C:BN, 4, FALSE)</f>
        <v>#N/A</v>
      </c>
      <c r="AN675" s="53" t="e">
        <f>M675-N675-VLOOKUP(C675, Вчера_КовиВак!C:BN, 6, FALSE)</f>
        <v>#N/A</v>
      </c>
      <c r="AO675" s="53" t="e">
        <f>O675-P675-VLOOKUP(C675, Вчера_КовиВак!C:BN, 8, FALSE)</f>
        <v>#N/A</v>
      </c>
      <c r="AP675" s="53" t="e">
        <f>Q675-R675-VLOOKUP(C675, Вчера_КовиВак!C:BN, 10, FALSE)</f>
        <v>#N/A</v>
      </c>
      <c r="AQ675" s="53" t="e">
        <f>S675-T675-VLOOKUP(C675, Вчера_КовиВак!C:BN, 12, FALSE)</f>
        <v>#N/A</v>
      </c>
      <c r="AR675" s="53" t="e">
        <f>U675-V675-VLOOKUP(C675, Вчера_КовиВак!C:BN, 14, FALSE)</f>
        <v>#N/A</v>
      </c>
      <c r="AS675" s="53" t="e">
        <f>W675-X675-VLOOKUP(C675, Вчера_КовиВак!C:BN, 16, FALSE)</f>
        <v>#N/A</v>
      </c>
      <c r="AT675" s="53" t="e">
        <f>Y675-Z675-VLOOKUP(C675, Вчера_КовиВак!C:BN, 18, FALSE)</f>
        <v>#N/A</v>
      </c>
      <c r="AU675" s="53" t="e">
        <f>AA675-AB675-VLOOKUP(C675, Вчера_КовиВак!C:BN, 20, FALSE)</f>
        <v>#N/A</v>
      </c>
      <c r="AV675" s="53" t="e">
        <f>AC675-AD675-VLOOKUP(C675, Вчера_КовиВак!C:BN, 22, FALSE)</f>
        <v>#N/A</v>
      </c>
      <c r="AW675" s="53" t="e">
        <f>VLOOKUP(C675, Вчера_КовиВак!C:BN, 25, FALSE)+F675*2-Z675-AB675-AD675-AG675</f>
        <v>#N/A</v>
      </c>
      <c r="AX675" s="53" t="e">
        <f>AE675-VLOOKUP(C675,Вчера_КовиВак!C:BN, 24, FALSE)</f>
        <v>#N/A</v>
      </c>
    </row>
    <row r="676" spans="1:50" ht="50.1" customHeight="1" x14ac:dyDescent="0.25">
      <c r="A676" s="42"/>
      <c r="B676" s="42"/>
      <c r="C676" s="42"/>
      <c r="D676" s="43"/>
      <c r="E676" s="44"/>
      <c r="F676" s="39"/>
      <c r="G676" s="44"/>
      <c r="H676" s="39"/>
      <c r="I676" s="44"/>
      <c r="J676" s="39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7">
        <f t="shared" si="11"/>
        <v>0</v>
      </c>
      <c r="AJ676" s="53" t="str">
        <f>IF(ISNA(VLOOKUP(C676,Вчера_КовиВак!C:C, 1, FALSE)),"ошибка",0)</f>
        <v>ошибка</v>
      </c>
      <c r="AK676" s="55"/>
      <c r="AL676" s="53" t="e">
        <f>E676-F676-VLOOKUP(C676, Вчера_КовиВак!C:BN, 2, FALSE)</f>
        <v>#N/A</v>
      </c>
      <c r="AM676" s="53" t="e">
        <f>K676-L676-VLOOKUP(C676, Вчера_КовиВак!C:BN, 4, FALSE)</f>
        <v>#N/A</v>
      </c>
      <c r="AN676" s="53" t="e">
        <f>M676-N676-VLOOKUP(C676, Вчера_КовиВак!C:BN, 6, FALSE)</f>
        <v>#N/A</v>
      </c>
      <c r="AO676" s="53" t="e">
        <f>O676-P676-VLOOKUP(C676, Вчера_КовиВак!C:BN, 8, FALSE)</f>
        <v>#N/A</v>
      </c>
      <c r="AP676" s="53" t="e">
        <f>Q676-R676-VLOOKUP(C676, Вчера_КовиВак!C:BN, 10, FALSE)</f>
        <v>#N/A</v>
      </c>
      <c r="AQ676" s="53" t="e">
        <f>S676-T676-VLOOKUP(C676, Вчера_КовиВак!C:BN, 12, FALSE)</f>
        <v>#N/A</v>
      </c>
      <c r="AR676" s="53" t="e">
        <f>U676-V676-VLOOKUP(C676, Вчера_КовиВак!C:BN, 14, FALSE)</f>
        <v>#N/A</v>
      </c>
      <c r="AS676" s="53" t="e">
        <f>W676-X676-VLOOKUP(C676, Вчера_КовиВак!C:BN, 16, FALSE)</f>
        <v>#N/A</v>
      </c>
      <c r="AT676" s="53" t="e">
        <f>Y676-Z676-VLOOKUP(C676, Вчера_КовиВак!C:BN, 18, FALSE)</f>
        <v>#N/A</v>
      </c>
      <c r="AU676" s="53" t="e">
        <f>AA676-AB676-VLOOKUP(C676, Вчера_КовиВак!C:BN, 20, FALSE)</f>
        <v>#N/A</v>
      </c>
      <c r="AV676" s="53" t="e">
        <f>AC676-AD676-VLOOKUP(C676, Вчера_КовиВак!C:BN, 22, FALSE)</f>
        <v>#N/A</v>
      </c>
      <c r="AW676" s="53" t="e">
        <f>VLOOKUP(C676, Вчера_КовиВак!C:BN, 25, FALSE)+F676*2-Z676-AB676-AD676-AG676</f>
        <v>#N/A</v>
      </c>
      <c r="AX676" s="53" t="e">
        <f>AE676-VLOOKUP(C676,Вчера_КовиВак!C:BN, 24, FALSE)</f>
        <v>#N/A</v>
      </c>
    </row>
    <row r="677" spans="1:50" ht="50.1" customHeight="1" x14ac:dyDescent="0.25">
      <c r="A677" s="42"/>
      <c r="B677" s="42"/>
      <c r="C677" s="42"/>
      <c r="D677" s="43"/>
      <c r="E677" s="44"/>
      <c r="F677" s="39"/>
      <c r="G677" s="44"/>
      <c r="H677" s="39"/>
      <c r="I677" s="44"/>
      <c r="J677" s="39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7">
        <f t="shared" si="11"/>
        <v>0</v>
      </c>
      <c r="AJ677" s="53" t="str">
        <f>IF(ISNA(VLOOKUP(C677,Вчера_КовиВак!C:C, 1, FALSE)),"ошибка",0)</f>
        <v>ошибка</v>
      </c>
      <c r="AK677" s="55"/>
      <c r="AL677" s="53" t="e">
        <f>E677-F677-VLOOKUP(C677, Вчера_КовиВак!C:BN, 2, FALSE)</f>
        <v>#N/A</v>
      </c>
      <c r="AM677" s="53" t="e">
        <f>K677-L677-VLOOKUP(C677, Вчера_КовиВак!C:BN, 4, FALSE)</f>
        <v>#N/A</v>
      </c>
      <c r="AN677" s="53" t="e">
        <f>M677-N677-VLOOKUP(C677, Вчера_КовиВак!C:BN, 6, FALSE)</f>
        <v>#N/A</v>
      </c>
      <c r="AO677" s="53" t="e">
        <f>O677-P677-VLOOKUP(C677, Вчера_КовиВак!C:BN, 8, FALSE)</f>
        <v>#N/A</v>
      </c>
      <c r="AP677" s="53" t="e">
        <f>Q677-R677-VLOOKUP(C677, Вчера_КовиВак!C:BN, 10, FALSE)</f>
        <v>#N/A</v>
      </c>
      <c r="AQ677" s="53" t="e">
        <f>S677-T677-VLOOKUP(C677, Вчера_КовиВак!C:BN, 12, FALSE)</f>
        <v>#N/A</v>
      </c>
      <c r="AR677" s="53" t="e">
        <f>U677-V677-VLOOKUP(C677, Вчера_КовиВак!C:BN, 14, FALSE)</f>
        <v>#N/A</v>
      </c>
      <c r="AS677" s="53" t="e">
        <f>W677-X677-VLOOKUP(C677, Вчера_КовиВак!C:BN, 16, FALSE)</f>
        <v>#N/A</v>
      </c>
      <c r="AT677" s="53" t="e">
        <f>Y677-Z677-VLOOKUP(C677, Вчера_КовиВак!C:BN, 18, FALSE)</f>
        <v>#N/A</v>
      </c>
      <c r="AU677" s="53" t="e">
        <f>AA677-AB677-VLOOKUP(C677, Вчера_КовиВак!C:BN, 20, FALSE)</f>
        <v>#N/A</v>
      </c>
      <c r="AV677" s="53" t="e">
        <f>AC677-AD677-VLOOKUP(C677, Вчера_КовиВак!C:BN, 22, FALSE)</f>
        <v>#N/A</v>
      </c>
      <c r="AW677" s="53" t="e">
        <f>VLOOKUP(C677, Вчера_КовиВак!C:BN, 25, FALSE)+F677*2-Z677-AB677-AD677-AG677</f>
        <v>#N/A</v>
      </c>
      <c r="AX677" s="53" t="e">
        <f>AE677-VLOOKUP(C677,Вчера_КовиВак!C:BN, 24, FALSE)</f>
        <v>#N/A</v>
      </c>
    </row>
    <row r="678" spans="1:50" ht="50.1" customHeight="1" x14ac:dyDescent="0.25">
      <c r="A678" s="42"/>
      <c r="B678" s="42"/>
      <c r="C678" s="42"/>
      <c r="D678" s="43"/>
      <c r="E678" s="44"/>
      <c r="F678" s="39"/>
      <c r="G678" s="44"/>
      <c r="H678" s="39"/>
      <c r="I678" s="44"/>
      <c r="J678" s="39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7">
        <f t="shared" si="11"/>
        <v>0</v>
      </c>
      <c r="AJ678" s="53" t="str">
        <f>IF(ISNA(VLOOKUP(C678,Вчера_КовиВак!C:C, 1, FALSE)),"ошибка",0)</f>
        <v>ошибка</v>
      </c>
      <c r="AK678" s="55"/>
      <c r="AL678" s="53" t="e">
        <f>E678-F678-VLOOKUP(C678, Вчера_КовиВак!C:BN, 2, FALSE)</f>
        <v>#N/A</v>
      </c>
      <c r="AM678" s="53" t="e">
        <f>K678-L678-VLOOKUP(C678, Вчера_КовиВак!C:BN, 4, FALSE)</f>
        <v>#N/A</v>
      </c>
      <c r="AN678" s="53" t="e">
        <f>M678-N678-VLOOKUP(C678, Вчера_КовиВак!C:BN, 6, FALSE)</f>
        <v>#N/A</v>
      </c>
      <c r="AO678" s="53" t="e">
        <f>O678-P678-VLOOKUP(C678, Вчера_КовиВак!C:BN, 8, FALSE)</f>
        <v>#N/A</v>
      </c>
      <c r="AP678" s="53" t="e">
        <f>Q678-R678-VLOOKUP(C678, Вчера_КовиВак!C:BN, 10, FALSE)</f>
        <v>#N/A</v>
      </c>
      <c r="AQ678" s="53" t="e">
        <f>S678-T678-VLOOKUP(C678, Вчера_КовиВак!C:BN, 12, FALSE)</f>
        <v>#N/A</v>
      </c>
      <c r="AR678" s="53" t="e">
        <f>U678-V678-VLOOKUP(C678, Вчера_КовиВак!C:BN, 14, FALSE)</f>
        <v>#N/A</v>
      </c>
      <c r="AS678" s="53" t="e">
        <f>W678-X678-VLOOKUP(C678, Вчера_КовиВак!C:BN, 16, FALSE)</f>
        <v>#N/A</v>
      </c>
      <c r="AT678" s="53" t="e">
        <f>Y678-Z678-VLOOKUP(C678, Вчера_КовиВак!C:BN, 18, FALSE)</f>
        <v>#N/A</v>
      </c>
      <c r="AU678" s="53" t="e">
        <f>AA678-AB678-VLOOKUP(C678, Вчера_КовиВак!C:BN, 20, FALSE)</f>
        <v>#N/A</v>
      </c>
      <c r="AV678" s="53" t="e">
        <f>AC678-AD678-VLOOKUP(C678, Вчера_КовиВак!C:BN, 22, FALSE)</f>
        <v>#N/A</v>
      </c>
      <c r="AW678" s="53" t="e">
        <f>VLOOKUP(C678, Вчера_КовиВак!C:BN, 25, FALSE)+F678*2-Z678-AB678-AD678-AG678</f>
        <v>#N/A</v>
      </c>
      <c r="AX678" s="53" t="e">
        <f>AE678-VLOOKUP(C678,Вчера_КовиВак!C:BN, 24, FALSE)</f>
        <v>#N/A</v>
      </c>
    </row>
    <row r="679" spans="1:50" ht="50.1" customHeight="1" x14ac:dyDescent="0.25">
      <c r="A679" s="42"/>
      <c r="B679" s="42"/>
      <c r="C679" s="42"/>
      <c r="D679" s="43"/>
      <c r="E679" s="44"/>
      <c r="F679" s="39"/>
      <c r="G679" s="44"/>
      <c r="H679" s="39"/>
      <c r="I679" s="44"/>
      <c r="J679" s="39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7">
        <f t="shared" si="11"/>
        <v>0</v>
      </c>
      <c r="AJ679" s="53" t="str">
        <f>IF(ISNA(VLOOKUP(C679,Вчера_КовиВак!C:C, 1, FALSE)),"ошибка",0)</f>
        <v>ошибка</v>
      </c>
      <c r="AK679" s="55"/>
      <c r="AL679" s="53" t="e">
        <f>E679-F679-VLOOKUP(C679, Вчера_КовиВак!C:BN, 2, FALSE)</f>
        <v>#N/A</v>
      </c>
      <c r="AM679" s="53" t="e">
        <f>K679-L679-VLOOKUP(C679, Вчера_КовиВак!C:BN, 4, FALSE)</f>
        <v>#N/A</v>
      </c>
      <c r="AN679" s="53" t="e">
        <f>M679-N679-VLOOKUP(C679, Вчера_КовиВак!C:BN, 6, FALSE)</f>
        <v>#N/A</v>
      </c>
      <c r="AO679" s="53" t="e">
        <f>O679-P679-VLOOKUP(C679, Вчера_КовиВак!C:BN, 8, FALSE)</f>
        <v>#N/A</v>
      </c>
      <c r="AP679" s="53" t="e">
        <f>Q679-R679-VLOOKUP(C679, Вчера_КовиВак!C:BN, 10, FALSE)</f>
        <v>#N/A</v>
      </c>
      <c r="AQ679" s="53" t="e">
        <f>S679-T679-VLOOKUP(C679, Вчера_КовиВак!C:BN, 12, FALSE)</f>
        <v>#N/A</v>
      </c>
      <c r="AR679" s="53" t="e">
        <f>U679-V679-VLOOKUP(C679, Вчера_КовиВак!C:BN, 14, FALSE)</f>
        <v>#N/A</v>
      </c>
      <c r="AS679" s="53" t="e">
        <f>W679-X679-VLOOKUP(C679, Вчера_КовиВак!C:BN, 16, FALSE)</f>
        <v>#N/A</v>
      </c>
      <c r="AT679" s="53" t="e">
        <f>Y679-Z679-VLOOKUP(C679, Вчера_КовиВак!C:BN, 18, FALSE)</f>
        <v>#N/A</v>
      </c>
      <c r="AU679" s="53" t="e">
        <f>AA679-AB679-VLOOKUP(C679, Вчера_КовиВак!C:BN, 20, FALSE)</f>
        <v>#N/A</v>
      </c>
      <c r="AV679" s="53" t="e">
        <f>AC679-AD679-VLOOKUP(C679, Вчера_КовиВак!C:BN, 22, FALSE)</f>
        <v>#N/A</v>
      </c>
      <c r="AW679" s="53" t="e">
        <f>VLOOKUP(C679, Вчера_КовиВак!C:BN, 25, FALSE)+F679*2-Z679-AB679-AD679-AG679</f>
        <v>#N/A</v>
      </c>
      <c r="AX679" s="53" t="e">
        <f>AE679-VLOOKUP(C679,Вчера_КовиВак!C:BN, 24, FALSE)</f>
        <v>#N/A</v>
      </c>
    </row>
    <row r="680" spans="1:50" ht="50.1" customHeight="1" x14ac:dyDescent="0.25">
      <c r="A680" s="42"/>
      <c r="B680" s="42"/>
      <c r="C680" s="42"/>
      <c r="D680" s="43"/>
      <c r="E680" s="44"/>
      <c r="F680" s="39"/>
      <c r="G680" s="44"/>
      <c r="H680" s="39"/>
      <c r="I680" s="44"/>
      <c r="J680" s="39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7">
        <f t="shared" si="11"/>
        <v>0</v>
      </c>
      <c r="AJ680" s="53" t="str">
        <f>IF(ISNA(VLOOKUP(C680,Вчера_КовиВак!C:C, 1, FALSE)),"ошибка",0)</f>
        <v>ошибка</v>
      </c>
      <c r="AK680" s="55"/>
      <c r="AL680" s="53" t="e">
        <f>E680-F680-VLOOKUP(C680, Вчера_КовиВак!C:BN, 2, FALSE)</f>
        <v>#N/A</v>
      </c>
      <c r="AM680" s="53" t="e">
        <f>K680-L680-VLOOKUP(C680, Вчера_КовиВак!C:BN, 4, FALSE)</f>
        <v>#N/A</v>
      </c>
      <c r="AN680" s="53" t="e">
        <f>M680-N680-VLOOKUP(C680, Вчера_КовиВак!C:BN, 6, FALSE)</f>
        <v>#N/A</v>
      </c>
      <c r="AO680" s="53" t="e">
        <f>O680-P680-VLOOKUP(C680, Вчера_КовиВак!C:BN, 8, FALSE)</f>
        <v>#N/A</v>
      </c>
      <c r="AP680" s="53" t="e">
        <f>Q680-R680-VLOOKUP(C680, Вчера_КовиВак!C:BN, 10, FALSE)</f>
        <v>#N/A</v>
      </c>
      <c r="AQ680" s="53" t="e">
        <f>S680-T680-VLOOKUP(C680, Вчера_КовиВак!C:BN, 12, FALSE)</f>
        <v>#N/A</v>
      </c>
      <c r="AR680" s="53" t="e">
        <f>U680-V680-VLOOKUP(C680, Вчера_КовиВак!C:BN, 14, FALSE)</f>
        <v>#N/A</v>
      </c>
      <c r="AS680" s="53" t="e">
        <f>W680-X680-VLOOKUP(C680, Вчера_КовиВак!C:BN, 16, FALSE)</f>
        <v>#N/A</v>
      </c>
      <c r="AT680" s="53" t="e">
        <f>Y680-Z680-VLOOKUP(C680, Вчера_КовиВак!C:BN, 18, FALSE)</f>
        <v>#N/A</v>
      </c>
      <c r="AU680" s="53" t="e">
        <f>AA680-AB680-VLOOKUP(C680, Вчера_КовиВак!C:BN, 20, FALSE)</f>
        <v>#N/A</v>
      </c>
      <c r="AV680" s="53" t="e">
        <f>AC680-AD680-VLOOKUP(C680, Вчера_КовиВак!C:BN, 22, FALSE)</f>
        <v>#N/A</v>
      </c>
      <c r="AW680" s="53" t="e">
        <f>VLOOKUP(C680, Вчера_КовиВак!C:BN, 25, FALSE)+F680*2-Z680-AB680-AD680-AG680</f>
        <v>#N/A</v>
      </c>
      <c r="AX680" s="53" t="e">
        <f>AE680-VLOOKUP(C680,Вчера_КовиВак!C:BN, 24, FALSE)</f>
        <v>#N/A</v>
      </c>
    </row>
    <row r="681" spans="1:50" ht="50.1" customHeight="1" x14ac:dyDescent="0.25">
      <c r="A681" s="42"/>
      <c r="B681" s="42"/>
      <c r="C681" s="42"/>
      <c r="D681" s="43"/>
      <c r="E681" s="44"/>
      <c r="F681" s="39"/>
      <c r="G681" s="44"/>
      <c r="H681" s="39"/>
      <c r="I681" s="44"/>
      <c r="J681" s="39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7">
        <f t="shared" si="11"/>
        <v>0</v>
      </c>
      <c r="AJ681" s="53" t="str">
        <f>IF(ISNA(VLOOKUP(C681,Вчера_КовиВак!C:C, 1, FALSE)),"ошибка",0)</f>
        <v>ошибка</v>
      </c>
      <c r="AK681" s="55"/>
      <c r="AL681" s="53" t="e">
        <f>E681-F681-VLOOKUP(C681, Вчера_КовиВак!C:BN, 2, FALSE)</f>
        <v>#N/A</v>
      </c>
      <c r="AM681" s="53" t="e">
        <f>K681-L681-VLOOKUP(C681, Вчера_КовиВак!C:BN, 4, FALSE)</f>
        <v>#N/A</v>
      </c>
      <c r="AN681" s="53" t="e">
        <f>M681-N681-VLOOKUP(C681, Вчера_КовиВак!C:BN, 6, FALSE)</f>
        <v>#N/A</v>
      </c>
      <c r="AO681" s="53" t="e">
        <f>O681-P681-VLOOKUP(C681, Вчера_КовиВак!C:BN, 8, FALSE)</f>
        <v>#N/A</v>
      </c>
      <c r="AP681" s="53" t="e">
        <f>Q681-R681-VLOOKUP(C681, Вчера_КовиВак!C:BN, 10, FALSE)</f>
        <v>#N/A</v>
      </c>
      <c r="AQ681" s="53" t="e">
        <f>S681-T681-VLOOKUP(C681, Вчера_КовиВак!C:BN, 12, FALSE)</f>
        <v>#N/A</v>
      </c>
      <c r="AR681" s="53" t="e">
        <f>U681-V681-VLOOKUP(C681, Вчера_КовиВак!C:BN, 14, FALSE)</f>
        <v>#N/A</v>
      </c>
      <c r="AS681" s="53" t="e">
        <f>W681-X681-VLOOKUP(C681, Вчера_КовиВак!C:BN, 16, FALSE)</f>
        <v>#N/A</v>
      </c>
      <c r="AT681" s="53" t="e">
        <f>Y681-Z681-VLOOKUP(C681, Вчера_КовиВак!C:BN, 18, FALSE)</f>
        <v>#N/A</v>
      </c>
      <c r="AU681" s="53" t="e">
        <f>AA681-AB681-VLOOKUP(C681, Вчера_КовиВак!C:BN, 20, FALSE)</f>
        <v>#N/A</v>
      </c>
      <c r="AV681" s="53" t="e">
        <f>AC681-AD681-VLOOKUP(C681, Вчера_КовиВак!C:BN, 22, FALSE)</f>
        <v>#N/A</v>
      </c>
      <c r="AW681" s="53" t="e">
        <f>VLOOKUP(C681, Вчера_КовиВак!C:BN, 25, FALSE)+F681*2-Z681-AB681-AD681-AG681</f>
        <v>#N/A</v>
      </c>
      <c r="AX681" s="53" t="e">
        <f>AE681-VLOOKUP(C681,Вчера_КовиВак!C:BN, 24, FALSE)</f>
        <v>#N/A</v>
      </c>
    </row>
    <row r="682" spans="1:50" ht="50.1" customHeight="1" x14ac:dyDescent="0.25">
      <c r="A682" s="42"/>
      <c r="B682" s="42"/>
      <c r="C682" s="42"/>
      <c r="D682" s="43"/>
      <c r="E682" s="44"/>
      <c r="F682" s="39"/>
      <c r="G682" s="44"/>
      <c r="H682" s="39"/>
      <c r="I682" s="44"/>
      <c r="J682" s="39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7">
        <f t="shared" si="11"/>
        <v>0</v>
      </c>
      <c r="AJ682" s="53" t="str">
        <f>IF(ISNA(VLOOKUP(C682,Вчера_КовиВак!C:C, 1, FALSE)),"ошибка",0)</f>
        <v>ошибка</v>
      </c>
      <c r="AK682" s="55"/>
      <c r="AL682" s="53" t="e">
        <f>E682-F682-VLOOKUP(C682, Вчера_КовиВак!C:BN, 2, FALSE)</f>
        <v>#N/A</v>
      </c>
      <c r="AM682" s="53" t="e">
        <f>K682-L682-VLOOKUP(C682, Вчера_КовиВак!C:BN, 4, FALSE)</f>
        <v>#N/A</v>
      </c>
      <c r="AN682" s="53" t="e">
        <f>M682-N682-VLOOKUP(C682, Вчера_КовиВак!C:BN, 6, FALSE)</f>
        <v>#N/A</v>
      </c>
      <c r="AO682" s="53" t="e">
        <f>O682-P682-VLOOKUP(C682, Вчера_КовиВак!C:BN, 8, FALSE)</f>
        <v>#N/A</v>
      </c>
      <c r="AP682" s="53" t="e">
        <f>Q682-R682-VLOOKUP(C682, Вчера_КовиВак!C:BN, 10, FALSE)</f>
        <v>#N/A</v>
      </c>
      <c r="AQ682" s="53" t="e">
        <f>S682-T682-VLOOKUP(C682, Вчера_КовиВак!C:BN, 12, FALSE)</f>
        <v>#N/A</v>
      </c>
      <c r="AR682" s="53" t="e">
        <f>U682-V682-VLOOKUP(C682, Вчера_КовиВак!C:BN, 14, FALSE)</f>
        <v>#N/A</v>
      </c>
      <c r="AS682" s="53" t="e">
        <f>W682-X682-VLOOKUP(C682, Вчера_КовиВак!C:BN, 16, FALSE)</f>
        <v>#N/A</v>
      </c>
      <c r="AT682" s="53" t="e">
        <f>Y682-Z682-VLOOKUP(C682, Вчера_КовиВак!C:BN, 18, FALSE)</f>
        <v>#N/A</v>
      </c>
      <c r="AU682" s="53" t="e">
        <f>AA682-AB682-VLOOKUP(C682, Вчера_КовиВак!C:BN, 20, FALSE)</f>
        <v>#N/A</v>
      </c>
      <c r="AV682" s="53" t="e">
        <f>AC682-AD682-VLOOKUP(C682, Вчера_КовиВак!C:BN, 22, FALSE)</f>
        <v>#N/A</v>
      </c>
      <c r="AW682" s="53" t="e">
        <f>VLOOKUP(C682, Вчера_КовиВак!C:BN, 25, FALSE)+F682*2-Z682-AB682-AD682-AG682</f>
        <v>#N/A</v>
      </c>
      <c r="AX682" s="53" t="e">
        <f>AE682-VLOOKUP(C682,Вчера_КовиВак!C:BN, 24, FALSE)</f>
        <v>#N/A</v>
      </c>
    </row>
    <row r="683" spans="1:50" ht="50.1" customHeight="1" x14ac:dyDescent="0.25">
      <c r="A683" s="42"/>
      <c r="B683" s="42"/>
      <c r="C683" s="42"/>
      <c r="D683" s="43"/>
      <c r="E683" s="44"/>
      <c r="F683" s="39"/>
      <c r="G683" s="44"/>
      <c r="H683" s="39"/>
      <c r="I683" s="44"/>
      <c r="J683" s="39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7">
        <f t="shared" si="11"/>
        <v>0</v>
      </c>
      <c r="AJ683" s="53" t="str">
        <f>IF(ISNA(VLOOKUP(C683,Вчера_КовиВак!C:C, 1, FALSE)),"ошибка",0)</f>
        <v>ошибка</v>
      </c>
      <c r="AK683" s="55"/>
      <c r="AL683" s="53" t="e">
        <f>E683-F683-VLOOKUP(C683, Вчера_КовиВак!C:BN, 2, FALSE)</f>
        <v>#N/A</v>
      </c>
      <c r="AM683" s="53" t="e">
        <f>K683-L683-VLOOKUP(C683, Вчера_КовиВак!C:BN, 4, FALSE)</f>
        <v>#N/A</v>
      </c>
      <c r="AN683" s="53" t="e">
        <f>M683-N683-VLOOKUP(C683, Вчера_КовиВак!C:BN, 6, FALSE)</f>
        <v>#N/A</v>
      </c>
      <c r="AO683" s="53" t="e">
        <f>O683-P683-VLOOKUP(C683, Вчера_КовиВак!C:BN, 8, FALSE)</f>
        <v>#N/A</v>
      </c>
      <c r="AP683" s="53" t="e">
        <f>Q683-R683-VLOOKUP(C683, Вчера_КовиВак!C:BN, 10, FALSE)</f>
        <v>#N/A</v>
      </c>
      <c r="AQ683" s="53" t="e">
        <f>S683-T683-VLOOKUP(C683, Вчера_КовиВак!C:BN, 12, FALSE)</f>
        <v>#N/A</v>
      </c>
      <c r="AR683" s="53" t="e">
        <f>U683-V683-VLOOKUP(C683, Вчера_КовиВак!C:BN, 14, FALSE)</f>
        <v>#N/A</v>
      </c>
      <c r="AS683" s="53" t="e">
        <f>W683-X683-VLOOKUP(C683, Вчера_КовиВак!C:BN, 16, FALSE)</f>
        <v>#N/A</v>
      </c>
      <c r="AT683" s="53" t="e">
        <f>Y683-Z683-VLOOKUP(C683, Вчера_КовиВак!C:BN, 18, FALSE)</f>
        <v>#N/A</v>
      </c>
      <c r="AU683" s="53" t="e">
        <f>AA683-AB683-VLOOKUP(C683, Вчера_КовиВак!C:BN, 20, FALSE)</f>
        <v>#N/A</v>
      </c>
      <c r="AV683" s="53" t="e">
        <f>AC683-AD683-VLOOKUP(C683, Вчера_КовиВак!C:BN, 22, FALSE)</f>
        <v>#N/A</v>
      </c>
      <c r="AW683" s="53" t="e">
        <f>VLOOKUP(C683, Вчера_КовиВак!C:BN, 25, FALSE)+F683*2-Z683-AB683-AD683-AG683</f>
        <v>#N/A</v>
      </c>
      <c r="AX683" s="53" t="e">
        <f>AE683-VLOOKUP(C683,Вчера_КовиВак!C:BN, 24, FALSE)</f>
        <v>#N/A</v>
      </c>
    </row>
    <row r="684" spans="1:50" ht="50.1" customHeight="1" x14ac:dyDescent="0.25">
      <c r="A684" s="42"/>
      <c r="B684" s="42"/>
      <c r="C684" s="42"/>
      <c r="D684" s="43"/>
      <c r="E684" s="44"/>
      <c r="F684" s="39"/>
      <c r="G684" s="44"/>
      <c r="H684" s="39"/>
      <c r="I684" s="44"/>
      <c r="J684" s="39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7">
        <f t="shared" si="11"/>
        <v>0</v>
      </c>
      <c r="AJ684" s="53" t="str">
        <f>IF(ISNA(VLOOKUP(C684,Вчера_КовиВак!C:C, 1, FALSE)),"ошибка",0)</f>
        <v>ошибка</v>
      </c>
      <c r="AK684" s="55"/>
      <c r="AL684" s="53" t="e">
        <f>E684-F684-VLOOKUP(C684, Вчера_КовиВак!C:BN, 2, FALSE)</f>
        <v>#N/A</v>
      </c>
      <c r="AM684" s="53" t="e">
        <f>K684-L684-VLOOKUP(C684, Вчера_КовиВак!C:BN, 4, FALSE)</f>
        <v>#N/A</v>
      </c>
      <c r="AN684" s="53" t="e">
        <f>M684-N684-VLOOKUP(C684, Вчера_КовиВак!C:BN, 6, FALSE)</f>
        <v>#N/A</v>
      </c>
      <c r="AO684" s="53" t="e">
        <f>O684-P684-VLOOKUP(C684, Вчера_КовиВак!C:BN, 8, FALSE)</f>
        <v>#N/A</v>
      </c>
      <c r="AP684" s="53" t="e">
        <f>Q684-R684-VLOOKUP(C684, Вчера_КовиВак!C:BN, 10, FALSE)</f>
        <v>#N/A</v>
      </c>
      <c r="AQ684" s="53" t="e">
        <f>S684-T684-VLOOKUP(C684, Вчера_КовиВак!C:BN, 12, FALSE)</f>
        <v>#N/A</v>
      </c>
      <c r="AR684" s="53" t="e">
        <f>U684-V684-VLOOKUP(C684, Вчера_КовиВак!C:BN, 14, FALSE)</f>
        <v>#N/A</v>
      </c>
      <c r="AS684" s="53" t="e">
        <f>W684-X684-VLOOKUP(C684, Вчера_КовиВак!C:BN, 16, FALSE)</f>
        <v>#N/A</v>
      </c>
      <c r="AT684" s="53" t="e">
        <f>Y684-Z684-VLOOKUP(C684, Вчера_КовиВак!C:BN, 18, FALSE)</f>
        <v>#N/A</v>
      </c>
      <c r="AU684" s="53" t="e">
        <f>AA684-AB684-VLOOKUP(C684, Вчера_КовиВак!C:BN, 20, FALSE)</f>
        <v>#N/A</v>
      </c>
      <c r="AV684" s="53" t="e">
        <f>AC684-AD684-VLOOKUP(C684, Вчера_КовиВак!C:BN, 22, FALSE)</f>
        <v>#N/A</v>
      </c>
      <c r="AW684" s="53" t="e">
        <f>VLOOKUP(C684, Вчера_КовиВак!C:BN, 25, FALSE)+F684*2-Z684-AB684-AD684-AG684</f>
        <v>#N/A</v>
      </c>
      <c r="AX684" s="53" t="e">
        <f>AE684-VLOOKUP(C684,Вчера_КовиВак!C:BN, 24, FALSE)</f>
        <v>#N/A</v>
      </c>
    </row>
    <row r="685" spans="1:50" ht="50.1" customHeight="1" x14ac:dyDescent="0.25">
      <c r="A685" s="42"/>
      <c r="B685" s="42"/>
      <c r="C685" s="42"/>
      <c r="D685" s="43"/>
      <c r="E685" s="44"/>
      <c r="F685" s="39"/>
      <c r="G685" s="44"/>
      <c r="H685" s="39"/>
      <c r="I685" s="44"/>
      <c r="J685" s="39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7">
        <f t="shared" si="11"/>
        <v>0</v>
      </c>
      <c r="AJ685" s="53" t="str">
        <f>IF(ISNA(VLOOKUP(C685,Вчера_КовиВак!C:C, 1, FALSE)),"ошибка",0)</f>
        <v>ошибка</v>
      </c>
      <c r="AK685" s="55"/>
      <c r="AL685" s="53" t="e">
        <f>E685-F685-VLOOKUP(C685, Вчера_КовиВак!C:BN, 2, FALSE)</f>
        <v>#N/A</v>
      </c>
      <c r="AM685" s="53" t="e">
        <f>K685-L685-VLOOKUP(C685, Вчера_КовиВак!C:BN, 4, FALSE)</f>
        <v>#N/A</v>
      </c>
      <c r="AN685" s="53" t="e">
        <f>M685-N685-VLOOKUP(C685, Вчера_КовиВак!C:BN, 6, FALSE)</f>
        <v>#N/A</v>
      </c>
      <c r="AO685" s="53" t="e">
        <f>O685-P685-VLOOKUP(C685, Вчера_КовиВак!C:BN, 8, FALSE)</f>
        <v>#N/A</v>
      </c>
      <c r="AP685" s="53" t="e">
        <f>Q685-R685-VLOOKUP(C685, Вчера_КовиВак!C:BN, 10, FALSE)</f>
        <v>#N/A</v>
      </c>
      <c r="AQ685" s="53" t="e">
        <f>S685-T685-VLOOKUP(C685, Вчера_КовиВак!C:BN, 12, FALSE)</f>
        <v>#N/A</v>
      </c>
      <c r="AR685" s="53" t="e">
        <f>U685-V685-VLOOKUP(C685, Вчера_КовиВак!C:BN, 14, FALSE)</f>
        <v>#N/A</v>
      </c>
      <c r="AS685" s="53" t="e">
        <f>W685-X685-VLOOKUP(C685, Вчера_КовиВак!C:BN, 16, FALSE)</f>
        <v>#N/A</v>
      </c>
      <c r="AT685" s="53" t="e">
        <f>Y685-Z685-VLOOKUP(C685, Вчера_КовиВак!C:BN, 18, FALSE)</f>
        <v>#N/A</v>
      </c>
      <c r="AU685" s="53" t="e">
        <f>AA685-AB685-VLOOKUP(C685, Вчера_КовиВак!C:BN, 20, FALSE)</f>
        <v>#N/A</v>
      </c>
      <c r="AV685" s="53" t="e">
        <f>AC685-AD685-VLOOKUP(C685, Вчера_КовиВак!C:BN, 22, FALSE)</f>
        <v>#N/A</v>
      </c>
      <c r="AW685" s="53" t="e">
        <f>VLOOKUP(C685, Вчера_КовиВак!C:BN, 25, FALSE)+F685*2-Z685-AB685-AD685-AG685</f>
        <v>#N/A</v>
      </c>
      <c r="AX685" s="53" t="e">
        <f>AE685-VLOOKUP(C685,Вчера_КовиВак!C:BN, 24, FALSE)</f>
        <v>#N/A</v>
      </c>
    </row>
    <row r="686" spans="1:50" ht="50.1" customHeight="1" x14ac:dyDescent="0.25">
      <c r="A686" s="42"/>
      <c r="B686" s="42"/>
      <c r="C686" s="42"/>
      <c r="D686" s="43"/>
      <c r="E686" s="44"/>
      <c r="F686" s="39"/>
      <c r="G686" s="44"/>
      <c r="H686" s="39"/>
      <c r="I686" s="44"/>
      <c r="J686" s="39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7">
        <f t="shared" si="11"/>
        <v>0</v>
      </c>
      <c r="AJ686" s="53" t="str">
        <f>IF(ISNA(VLOOKUP(C686,Вчера_КовиВак!C:C, 1, FALSE)),"ошибка",0)</f>
        <v>ошибка</v>
      </c>
      <c r="AK686" s="55"/>
      <c r="AL686" s="53" t="e">
        <f>E686-F686-VLOOKUP(C686, Вчера_КовиВак!C:BN, 2, FALSE)</f>
        <v>#N/A</v>
      </c>
      <c r="AM686" s="53" t="e">
        <f>K686-L686-VLOOKUP(C686, Вчера_КовиВак!C:BN, 4, FALSE)</f>
        <v>#N/A</v>
      </c>
      <c r="AN686" s="53" t="e">
        <f>M686-N686-VLOOKUP(C686, Вчера_КовиВак!C:BN, 6, FALSE)</f>
        <v>#N/A</v>
      </c>
      <c r="AO686" s="53" t="e">
        <f>O686-P686-VLOOKUP(C686, Вчера_КовиВак!C:BN, 8, FALSE)</f>
        <v>#N/A</v>
      </c>
      <c r="AP686" s="53" t="e">
        <f>Q686-R686-VLOOKUP(C686, Вчера_КовиВак!C:BN, 10, FALSE)</f>
        <v>#N/A</v>
      </c>
      <c r="AQ686" s="53" t="e">
        <f>S686-T686-VLOOKUP(C686, Вчера_КовиВак!C:BN, 12, FALSE)</f>
        <v>#N/A</v>
      </c>
      <c r="AR686" s="53" t="e">
        <f>U686-V686-VLOOKUP(C686, Вчера_КовиВак!C:BN, 14, FALSE)</f>
        <v>#N/A</v>
      </c>
      <c r="AS686" s="53" t="e">
        <f>W686-X686-VLOOKUP(C686, Вчера_КовиВак!C:BN, 16, FALSE)</f>
        <v>#N/A</v>
      </c>
      <c r="AT686" s="53" t="e">
        <f>Y686-Z686-VLOOKUP(C686, Вчера_КовиВак!C:BN, 18, FALSE)</f>
        <v>#N/A</v>
      </c>
      <c r="AU686" s="53" t="e">
        <f>AA686-AB686-VLOOKUP(C686, Вчера_КовиВак!C:BN, 20, FALSE)</f>
        <v>#N/A</v>
      </c>
      <c r="AV686" s="53" t="e">
        <f>AC686-AD686-VLOOKUP(C686, Вчера_КовиВак!C:BN, 22, FALSE)</f>
        <v>#N/A</v>
      </c>
      <c r="AW686" s="53" t="e">
        <f>VLOOKUP(C686, Вчера_КовиВак!C:BN, 25, FALSE)+F686*2-Z686-AB686-AD686-AG686</f>
        <v>#N/A</v>
      </c>
      <c r="AX686" s="53" t="e">
        <f>AE686-VLOOKUP(C686,Вчера_КовиВак!C:BN, 24, FALSE)</f>
        <v>#N/A</v>
      </c>
    </row>
    <row r="687" spans="1:50" ht="50.1" customHeight="1" x14ac:dyDescent="0.25">
      <c r="A687" s="42"/>
      <c r="B687" s="42"/>
      <c r="C687" s="42"/>
      <c r="D687" s="43"/>
      <c r="E687" s="44"/>
      <c r="F687" s="39"/>
      <c r="G687" s="44"/>
      <c r="H687" s="39"/>
      <c r="I687" s="44"/>
      <c r="J687" s="39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7">
        <f t="shared" si="11"/>
        <v>0</v>
      </c>
      <c r="AJ687" s="53" t="str">
        <f>IF(ISNA(VLOOKUP(C687,Вчера_КовиВак!C:C, 1, FALSE)),"ошибка",0)</f>
        <v>ошибка</v>
      </c>
      <c r="AK687" s="55"/>
      <c r="AL687" s="53" t="e">
        <f>E687-F687-VLOOKUP(C687, Вчера_КовиВак!C:BN, 2, FALSE)</f>
        <v>#N/A</v>
      </c>
      <c r="AM687" s="53" t="e">
        <f>K687-L687-VLOOKUP(C687, Вчера_КовиВак!C:BN, 4, FALSE)</f>
        <v>#N/A</v>
      </c>
      <c r="AN687" s="53" t="e">
        <f>M687-N687-VLOOKUP(C687, Вчера_КовиВак!C:BN, 6, FALSE)</f>
        <v>#N/A</v>
      </c>
      <c r="AO687" s="53" t="e">
        <f>O687-P687-VLOOKUP(C687, Вчера_КовиВак!C:BN, 8, FALSE)</f>
        <v>#N/A</v>
      </c>
      <c r="AP687" s="53" t="e">
        <f>Q687-R687-VLOOKUP(C687, Вчера_КовиВак!C:BN, 10, FALSE)</f>
        <v>#N/A</v>
      </c>
      <c r="AQ687" s="53" t="e">
        <f>S687-T687-VLOOKUP(C687, Вчера_КовиВак!C:BN, 12, FALSE)</f>
        <v>#N/A</v>
      </c>
      <c r="AR687" s="53" t="e">
        <f>U687-V687-VLOOKUP(C687, Вчера_КовиВак!C:BN, 14, FALSE)</f>
        <v>#N/A</v>
      </c>
      <c r="AS687" s="53" t="e">
        <f>W687-X687-VLOOKUP(C687, Вчера_КовиВак!C:BN, 16, FALSE)</f>
        <v>#N/A</v>
      </c>
      <c r="AT687" s="53" t="e">
        <f>Y687-Z687-VLOOKUP(C687, Вчера_КовиВак!C:BN, 18, FALSE)</f>
        <v>#N/A</v>
      </c>
      <c r="AU687" s="53" t="e">
        <f>AA687-AB687-VLOOKUP(C687, Вчера_КовиВак!C:BN, 20, FALSE)</f>
        <v>#N/A</v>
      </c>
      <c r="AV687" s="53" t="e">
        <f>AC687-AD687-VLOOKUP(C687, Вчера_КовиВак!C:BN, 22, FALSE)</f>
        <v>#N/A</v>
      </c>
      <c r="AW687" s="53" t="e">
        <f>VLOOKUP(C687, Вчера_КовиВак!C:BN, 25, FALSE)+F687*2-Z687-AB687-AD687-AG687</f>
        <v>#N/A</v>
      </c>
      <c r="AX687" s="53" t="e">
        <f>AE687-VLOOKUP(C687,Вчера_КовиВак!C:BN, 24, FALSE)</f>
        <v>#N/A</v>
      </c>
    </row>
    <row r="688" spans="1:50" ht="50.1" customHeight="1" x14ac:dyDescent="0.25">
      <c r="A688" s="42"/>
      <c r="B688" s="42"/>
      <c r="C688" s="42"/>
      <c r="D688" s="43"/>
      <c r="E688" s="44"/>
      <c r="F688" s="39"/>
      <c r="G688" s="44"/>
      <c r="H688" s="39"/>
      <c r="I688" s="44"/>
      <c r="J688" s="39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7">
        <f t="shared" si="11"/>
        <v>0</v>
      </c>
      <c r="AJ688" s="53" t="str">
        <f>IF(ISNA(VLOOKUP(C688,Вчера_КовиВак!C:C, 1, FALSE)),"ошибка",0)</f>
        <v>ошибка</v>
      </c>
      <c r="AK688" s="55"/>
      <c r="AL688" s="53" t="e">
        <f>E688-F688-VLOOKUP(C688, Вчера_КовиВак!C:BN, 2, FALSE)</f>
        <v>#N/A</v>
      </c>
      <c r="AM688" s="53" t="e">
        <f>K688-L688-VLOOKUP(C688, Вчера_КовиВак!C:BN, 4, FALSE)</f>
        <v>#N/A</v>
      </c>
      <c r="AN688" s="53" t="e">
        <f>M688-N688-VLOOKUP(C688, Вчера_КовиВак!C:BN, 6, FALSE)</f>
        <v>#N/A</v>
      </c>
      <c r="AO688" s="53" t="e">
        <f>O688-P688-VLOOKUP(C688, Вчера_КовиВак!C:BN, 8, FALSE)</f>
        <v>#N/A</v>
      </c>
      <c r="AP688" s="53" t="e">
        <f>Q688-R688-VLOOKUP(C688, Вчера_КовиВак!C:BN, 10, FALSE)</f>
        <v>#N/A</v>
      </c>
      <c r="AQ688" s="53" t="e">
        <f>S688-T688-VLOOKUP(C688, Вчера_КовиВак!C:BN, 12, FALSE)</f>
        <v>#N/A</v>
      </c>
      <c r="AR688" s="53" t="e">
        <f>U688-V688-VLOOKUP(C688, Вчера_КовиВак!C:BN, 14, FALSE)</f>
        <v>#N/A</v>
      </c>
      <c r="AS688" s="53" t="e">
        <f>W688-X688-VLOOKUP(C688, Вчера_КовиВак!C:BN, 16, FALSE)</f>
        <v>#N/A</v>
      </c>
      <c r="AT688" s="53" t="e">
        <f>Y688-Z688-VLOOKUP(C688, Вчера_КовиВак!C:BN, 18, FALSE)</f>
        <v>#N/A</v>
      </c>
      <c r="AU688" s="53" t="e">
        <f>AA688-AB688-VLOOKUP(C688, Вчера_КовиВак!C:BN, 20, FALSE)</f>
        <v>#N/A</v>
      </c>
      <c r="AV688" s="53" t="e">
        <f>AC688-AD688-VLOOKUP(C688, Вчера_КовиВак!C:BN, 22, FALSE)</f>
        <v>#N/A</v>
      </c>
      <c r="AW688" s="53" t="e">
        <f>VLOOKUP(C688, Вчера_КовиВак!C:BN, 25, FALSE)+F688*2-Z688-AB688-AD688-AG688</f>
        <v>#N/A</v>
      </c>
      <c r="AX688" s="53" t="e">
        <f>AE688-VLOOKUP(C688,Вчера_КовиВак!C:BN, 24, FALSE)</f>
        <v>#N/A</v>
      </c>
    </row>
    <row r="689" spans="1:50" ht="50.1" customHeight="1" x14ac:dyDescent="0.25">
      <c r="A689" s="42"/>
      <c r="B689" s="42"/>
      <c r="C689" s="42"/>
      <c r="D689" s="43"/>
      <c r="E689" s="44"/>
      <c r="F689" s="39"/>
      <c r="G689" s="44"/>
      <c r="H689" s="39"/>
      <c r="I689" s="44"/>
      <c r="J689" s="39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7">
        <f t="shared" si="11"/>
        <v>0</v>
      </c>
      <c r="AJ689" s="53" t="str">
        <f>IF(ISNA(VLOOKUP(C689,Вчера_КовиВак!C:C, 1, FALSE)),"ошибка",0)</f>
        <v>ошибка</v>
      </c>
      <c r="AK689" s="55"/>
      <c r="AL689" s="53" t="e">
        <f>E689-F689-VLOOKUP(C689, Вчера_КовиВак!C:BN, 2, FALSE)</f>
        <v>#N/A</v>
      </c>
      <c r="AM689" s="53" t="e">
        <f>K689-L689-VLOOKUP(C689, Вчера_КовиВак!C:BN, 4, FALSE)</f>
        <v>#N/A</v>
      </c>
      <c r="AN689" s="53" t="e">
        <f>M689-N689-VLOOKUP(C689, Вчера_КовиВак!C:BN, 6, FALSE)</f>
        <v>#N/A</v>
      </c>
      <c r="AO689" s="53" t="e">
        <f>O689-P689-VLOOKUP(C689, Вчера_КовиВак!C:BN, 8, FALSE)</f>
        <v>#N/A</v>
      </c>
      <c r="AP689" s="53" t="e">
        <f>Q689-R689-VLOOKUP(C689, Вчера_КовиВак!C:BN, 10, FALSE)</f>
        <v>#N/A</v>
      </c>
      <c r="AQ689" s="53" t="e">
        <f>S689-T689-VLOOKUP(C689, Вчера_КовиВак!C:BN, 12, FALSE)</f>
        <v>#N/A</v>
      </c>
      <c r="AR689" s="53" t="e">
        <f>U689-V689-VLOOKUP(C689, Вчера_КовиВак!C:BN, 14, FALSE)</f>
        <v>#N/A</v>
      </c>
      <c r="AS689" s="53" t="e">
        <f>W689-X689-VLOOKUP(C689, Вчера_КовиВак!C:BN, 16, FALSE)</f>
        <v>#N/A</v>
      </c>
      <c r="AT689" s="53" t="e">
        <f>Y689-Z689-VLOOKUP(C689, Вчера_КовиВак!C:BN, 18, FALSE)</f>
        <v>#N/A</v>
      </c>
      <c r="AU689" s="53" t="e">
        <f>AA689-AB689-VLOOKUP(C689, Вчера_КовиВак!C:BN, 20, FALSE)</f>
        <v>#N/A</v>
      </c>
      <c r="AV689" s="53" t="e">
        <f>AC689-AD689-VLOOKUP(C689, Вчера_КовиВак!C:BN, 22, FALSE)</f>
        <v>#N/A</v>
      </c>
      <c r="AW689" s="53" t="e">
        <f>VLOOKUP(C689, Вчера_КовиВак!C:BN, 25, FALSE)+F689*2-Z689-AB689-AD689-AG689</f>
        <v>#N/A</v>
      </c>
      <c r="AX689" s="53" t="e">
        <f>AE689-VLOOKUP(C689,Вчера_КовиВак!C:BN, 24, FALSE)</f>
        <v>#N/A</v>
      </c>
    </row>
    <row r="690" spans="1:50" ht="50.1" customHeight="1" x14ac:dyDescent="0.25">
      <c r="A690" s="42"/>
      <c r="B690" s="42"/>
      <c r="C690" s="42"/>
      <c r="D690" s="43"/>
      <c r="E690" s="44"/>
      <c r="F690" s="39"/>
      <c r="G690" s="44"/>
      <c r="H690" s="39"/>
      <c r="I690" s="44"/>
      <c r="J690" s="39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7">
        <f t="shared" si="11"/>
        <v>0</v>
      </c>
      <c r="AJ690" s="53" t="str">
        <f>IF(ISNA(VLOOKUP(C690,Вчера_КовиВак!C:C, 1, FALSE)),"ошибка",0)</f>
        <v>ошибка</v>
      </c>
      <c r="AK690" s="55"/>
      <c r="AL690" s="53" t="e">
        <f>E690-F690-VLOOKUP(C690, Вчера_КовиВак!C:BN, 2, FALSE)</f>
        <v>#N/A</v>
      </c>
      <c r="AM690" s="53" t="e">
        <f>K690-L690-VLOOKUP(C690, Вчера_КовиВак!C:BN, 4, FALSE)</f>
        <v>#N/A</v>
      </c>
      <c r="AN690" s="53" t="e">
        <f>M690-N690-VLOOKUP(C690, Вчера_КовиВак!C:BN, 6, FALSE)</f>
        <v>#N/A</v>
      </c>
      <c r="AO690" s="53" t="e">
        <f>O690-P690-VLOOKUP(C690, Вчера_КовиВак!C:BN, 8, FALSE)</f>
        <v>#N/A</v>
      </c>
      <c r="AP690" s="53" t="e">
        <f>Q690-R690-VLOOKUP(C690, Вчера_КовиВак!C:BN, 10, FALSE)</f>
        <v>#N/A</v>
      </c>
      <c r="AQ690" s="53" t="e">
        <f>S690-T690-VLOOKUP(C690, Вчера_КовиВак!C:BN, 12, FALSE)</f>
        <v>#N/A</v>
      </c>
      <c r="AR690" s="53" t="e">
        <f>U690-V690-VLOOKUP(C690, Вчера_КовиВак!C:BN, 14, FALSE)</f>
        <v>#N/A</v>
      </c>
      <c r="AS690" s="53" t="e">
        <f>W690-X690-VLOOKUP(C690, Вчера_КовиВак!C:BN, 16, FALSE)</f>
        <v>#N/A</v>
      </c>
      <c r="AT690" s="53" t="e">
        <f>Y690-Z690-VLOOKUP(C690, Вчера_КовиВак!C:BN, 18, FALSE)</f>
        <v>#N/A</v>
      </c>
      <c r="AU690" s="53" t="e">
        <f>AA690-AB690-VLOOKUP(C690, Вчера_КовиВак!C:BN, 20, FALSE)</f>
        <v>#N/A</v>
      </c>
      <c r="AV690" s="53" t="e">
        <f>AC690-AD690-VLOOKUP(C690, Вчера_КовиВак!C:BN, 22, FALSE)</f>
        <v>#N/A</v>
      </c>
      <c r="AW690" s="53" t="e">
        <f>VLOOKUP(C690, Вчера_КовиВак!C:BN, 25, FALSE)+F690*2-Z690-AB690-AD690-AG690</f>
        <v>#N/A</v>
      </c>
      <c r="AX690" s="53" t="e">
        <f>AE690-VLOOKUP(C690,Вчера_КовиВак!C:BN, 24, FALSE)</f>
        <v>#N/A</v>
      </c>
    </row>
    <row r="691" spans="1:50" ht="50.1" customHeight="1" x14ac:dyDescent="0.25">
      <c r="A691" s="42"/>
      <c r="B691" s="42"/>
      <c r="C691" s="42"/>
      <c r="D691" s="43"/>
      <c r="E691" s="44"/>
      <c r="F691" s="39"/>
      <c r="G691" s="44"/>
      <c r="H691" s="39"/>
      <c r="I691" s="44"/>
      <c r="J691" s="39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7">
        <f t="shared" si="11"/>
        <v>0</v>
      </c>
      <c r="AJ691" s="53" t="str">
        <f>IF(ISNA(VLOOKUP(C691,Вчера_КовиВак!C:C, 1, FALSE)),"ошибка",0)</f>
        <v>ошибка</v>
      </c>
      <c r="AK691" s="55"/>
      <c r="AL691" s="53" t="e">
        <f>E691-F691-VLOOKUP(C691, Вчера_КовиВак!C:BN, 2, FALSE)</f>
        <v>#N/A</v>
      </c>
      <c r="AM691" s="53" t="e">
        <f>K691-L691-VLOOKUP(C691, Вчера_КовиВак!C:BN, 4, FALSE)</f>
        <v>#N/A</v>
      </c>
      <c r="AN691" s="53" t="e">
        <f>M691-N691-VLOOKUP(C691, Вчера_КовиВак!C:BN, 6, FALSE)</f>
        <v>#N/A</v>
      </c>
      <c r="AO691" s="53" t="e">
        <f>O691-P691-VLOOKUP(C691, Вчера_КовиВак!C:BN, 8, FALSE)</f>
        <v>#N/A</v>
      </c>
      <c r="AP691" s="53" t="e">
        <f>Q691-R691-VLOOKUP(C691, Вчера_КовиВак!C:BN, 10, FALSE)</f>
        <v>#N/A</v>
      </c>
      <c r="AQ691" s="53" t="e">
        <f>S691-T691-VLOOKUP(C691, Вчера_КовиВак!C:BN, 12, FALSE)</f>
        <v>#N/A</v>
      </c>
      <c r="AR691" s="53" t="e">
        <f>U691-V691-VLOOKUP(C691, Вчера_КовиВак!C:BN, 14, FALSE)</f>
        <v>#N/A</v>
      </c>
      <c r="AS691" s="53" t="e">
        <f>W691-X691-VLOOKUP(C691, Вчера_КовиВак!C:BN, 16, FALSE)</f>
        <v>#N/A</v>
      </c>
      <c r="AT691" s="53" t="e">
        <f>Y691-Z691-VLOOKUP(C691, Вчера_КовиВак!C:BN, 18, FALSE)</f>
        <v>#N/A</v>
      </c>
      <c r="AU691" s="53" t="e">
        <f>AA691-AB691-VLOOKUP(C691, Вчера_КовиВак!C:BN, 20, FALSE)</f>
        <v>#N/A</v>
      </c>
      <c r="AV691" s="53" t="e">
        <f>AC691-AD691-VLOOKUP(C691, Вчера_КовиВак!C:BN, 22, FALSE)</f>
        <v>#N/A</v>
      </c>
      <c r="AW691" s="53" t="e">
        <f>VLOOKUP(C691, Вчера_КовиВак!C:BN, 25, FALSE)+F691*2-Z691-AB691-AD691-AG691</f>
        <v>#N/A</v>
      </c>
      <c r="AX691" s="53" t="e">
        <f>AE691-VLOOKUP(C691,Вчера_КовиВак!C:BN, 24, FALSE)</f>
        <v>#N/A</v>
      </c>
    </row>
    <row r="692" spans="1:50" ht="50.1" customHeight="1" x14ac:dyDescent="0.25">
      <c r="A692" s="42"/>
      <c r="B692" s="42"/>
      <c r="C692" s="42"/>
      <c r="D692" s="43"/>
      <c r="E692" s="44"/>
      <c r="F692" s="39"/>
      <c r="G692" s="44"/>
      <c r="H692" s="39"/>
      <c r="I692" s="44"/>
      <c r="J692" s="39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7">
        <f t="shared" si="11"/>
        <v>0</v>
      </c>
      <c r="AJ692" s="53" t="str">
        <f>IF(ISNA(VLOOKUP(C692,Вчера_КовиВак!C:C, 1, FALSE)),"ошибка",0)</f>
        <v>ошибка</v>
      </c>
      <c r="AK692" s="55"/>
      <c r="AL692" s="53" t="e">
        <f>E692-F692-VLOOKUP(C692, Вчера_КовиВак!C:BN, 2, FALSE)</f>
        <v>#N/A</v>
      </c>
      <c r="AM692" s="53" t="e">
        <f>K692-L692-VLOOKUP(C692, Вчера_КовиВак!C:BN, 4, FALSE)</f>
        <v>#N/A</v>
      </c>
      <c r="AN692" s="53" t="e">
        <f>M692-N692-VLOOKUP(C692, Вчера_КовиВак!C:BN, 6, FALSE)</f>
        <v>#N/A</v>
      </c>
      <c r="AO692" s="53" t="e">
        <f>O692-P692-VLOOKUP(C692, Вчера_КовиВак!C:BN, 8, FALSE)</f>
        <v>#N/A</v>
      </c>
      <c r="AP692" s="53" t="e">
        <f>Q692-R692-VLOOKUP(C692, Вчера_КовиВак!C:BN, 10, FALSE)</f>
        <v>#N/A</v>
      </c>
      <c r="AQ692" s="53" t="e">
        <f>S692-T692-VLOOKUP(C692, Вчера_КовиВак!C:BN, 12, FALSE)</f>
        <v>#N/A</v>
      </c>
      <c r="AR692" s="53" t="e">
        <f>U692-V692-VLOOKUP(C692, Вчера_КовиВак!C:BN, 14, FALSE)</f>
        <v>#N/A</v>
      </c>
      <c r="AS692" s="53" t="e">
        <f>W692-X692-VLOOKUP(C692, Вчера_КовиВак!C:BN, 16, FALSE)</f>
        <v>#N/A</v>
      </c>
      <c r="AT692" s="53" t="e">
        <f>Y692-Z692-VLOOKUP(C692, Вчера_КовиВак!C:BN, 18, FALSE)</f>
        <v>#N/A</v>
      </c>
      <c r="AU692" s="53" t="e">
        <f>AA692-AB692-VLOOKUP(C692, Вчера_КовиВак!C:BN, 20, FALSE)</f>
        <v>#N/A</v>
      </c>
      <c r="AV692" s="53" t="e">
        <f>AC692-AD692-VLOOKUP(C692, Вчера_КовиВак!C:BN, 22, FALSE)</f>
        <v>#N/A</v>
      </c>
      <c r="AW692" s="53" t="e">
        <f>VLOOKUP(C692, Вчера_КовиВак!C:BN, 25, FALSE)+F692*2-Z692-AB692-AD692-AG692</f>
        <v>#N/A</v>
      </c>
      <c r="AX692" s="53" t="e">
        <f>AE692-VLOOKUP(C692,Вчера_КовиВак!C:BN, 24, FALSE)</f>
        <v>#N/A</v>
      </c>
    </row>
    <row r="693" spans="1:50" ht="50.1" customHeight="1" x14ac:dyDescent="0.25">
      <c r="A693" s="42"/>
      <c r="B693" s="42"/>
      <c r="C693" s="42"/>
      <c r="D693" s="43"/>
      <c r="E693" s="44"/>
      <c r="F693" s="39"/>
      <c r="G693" s="44"/>
      <c r="H693" s="39"/>
      <c r="I693" s="44"/>
      <c r="J693" s="39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7">
        <f t="shared" si="11"/>
        <v>0</v>
      </c>
      <c r="AJ693" s="53" t="str">
        <f>IF(ISNA(VLOOKUP(C693,Вчера_КовиВак!C:C, 1, FALSE)),"ошибка",0)</f>
        <v>ошибка</v>
      </c>
      <c r="AK693" s="55"/>
      <c r="AL693" s="53" t="e">
        <f>E693-F693-VLOOKUP(C693, Вчера_КовиВак!C:BN, 2, FALSE)</f>
        <v>#N/A</v>
      </c>
      <c r="AM693" s="53" t="e">
        <f>K693-L693-VLOOKUP(C693, Вчера_КовиВак!C:BN, 4, FALSE)</f>
        <v>#N/A</v>
      </c>
      <c r="AN693" s="53" t="e">
        <f>M693-N693-VLOOKUP(C693, Вчера_КовиВак!C:BN, 6, FALSE)</f>
        <v>#N/A</v>
      </c>
      <c r="AO693" s="53" t="e">
        <f>O693-P693-VLOOKUP(C693, Вчера_КовиВак!C:BN, 8, FALSE)</f>
        <v>#N/A</v>
      </c>
      <c r="AP693" s="53" t="e">
        <f>Q693-R693-VLOOKUP(C693, Вчера_КовиВак!C:BN, 10, FALSE)</f>
        <v>#N/A</v>
      </c>
      <c r="AQ693" s="53" t="e">
        <f>S693-T693-VLOOKUP(C693, Вчера_КовиВак!C:BN, 12, FALSE)</f>
        <v>#N/A</v>
      </c>
      <c r="AR693" s="53" t="e">
        <f>U693-V693-VLOOKUP(C693, Вчера_КовиВак!C:BN, 14, FALSE)</f>
        <v>#N/A</v>
      </c>
      <c r="AS693" s="53" t="e">
        <f>W693-X693-VLOOKUP(C693, Вчера_КовиВак!C:BN, 16, FALSE)</f>
        <v>#N/A</v>
      </c>
      <c r="AT693" s="53" t="e">
        <f>Y693-Z693-VLOOKUP(C693, Вчера_КовиВак!C:BN, 18, FALSE)</f>
        <v>#N/A</v>
      </c>
      <c r="AU693" s="53" t="e">
        <f>AA693-AB693-VLOOKUP(C693, Вчера_КовиВак!C:BN, 20, FALSE)</f>
        <v>#N/A</v>
      </c>
      <c r="AV693" s="53" t="e">
        <f>AC693-AD693-VLOOKUP(C693, Вчера_КовиВак!C:BN, 22, FALSE)</f>
        <v>#N/A</v>
      </c>
      <c r="AW693" s="53" t="e">
        <f>VLOOKUP(C693, Вчера_КовиВак!C:BN, 25, FALSE)+F693*2-Z693-AB693-AD693-AG693</f>
        <v>#N/A</v>
      </c>
      <c r="AX693" s="53" t="e">
        <f>AE693-VLOOKUP(C693,Вчера_КовиВак!C:BN, 24, FALSE)</f>
        <v>#N/A</v>
      </c>
    </row>
    <row r="694" spans="1:50" ht="50.1" customHeight="1" x14ac:dyDescent="0.25">
      <c r="A694" s="42"/>
      <c r="B694" s="42"/>
      <c r="C694" s="42"/>
      <c r="D694" s="43"/>
      <c r="E694" s="44"/>
      <c r="F694" s="39"/>
      <c r="G694" s="44"/>
      <c r="H694" s="39"/>
      <c r="I694" s="44"/>
      <c r="J694" s="39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7">
        <f t="shared" si="11"/>
        <v>0</v>
      </c>
      <c r="AJ694" s="53" t="str">
        <f>IF(ISNA(VLOOKUP(C694,Вчера_КовиВак!C:C, 1, FALSE)),"ошибка",0)</f>
        <v>ошибка</v>
      </c>
      <c r="AK694" s="55"/>
      <c r="AL694" s="53" t="e">
        <f>E694-F694-VLOOKUP(C694, Вчера_КовиВак!C:BN, 2, FALSE)</f>
        <v>#N/A</v>
      </c>
      <c r="AM694" s="53" t="e">
        <f>K694-L694-VLOOKUP(C694, Вчера_КовиВак!C:BN, 4, FALSE)</f>
        <v>#N/A</v>
      </c>
      <c r="AN694" s="53" t="e">
        <f>M694-N694-VLOOKUP(C694, Вчера_КовиВак!C:BN, 6, FALSE)</f>
        <v>#N/A</v>
      </c>
      <c r="AO694" s="53" t="e">
        <f>O694-P694-VLOOKUP(C694, Вчера_КовиВак!C:BN, 8, FALSE)</f>
        <v>#N/A</v>
      </c>
      <c r="AP694" s="53" t="e">
        <f>Q694-R694-VLOOKUP(C694, Вчера_КовиВак!C:BN, 10, FALSE)</f>
        <v>#N/A</v>
      </c>
      <c r="AQ694" s="53" t="e">
        <f>S694-T694-VLOOKUP(C694, Вчера_КовиВак!C:BN, 12, FALSE)</f>
        <v>#N/A</v>
      </c>
      <c r="AR694" s="53" t="e">
        <f>U694-V694-VLOOKUP(C694, Вчера_КовиВак!C:BN, 14, FALSE)</f>
        <v>#N/A</v>
      </c>
      <c r="AS694" s="53" t="e">
        <f>W694-X694-VLOOKUP(C694, Вчера_КовиВак!C:BN, 16, FALSE)</f>
        <v>#N/A</v>
      </c>
      <c r="AT694" s="53" t="e">
        <f>Y694-Z694-VLOOKUP(C694, Вчера_КовиВак!C:BN, 18, FALSE)</f>
        <v>#N/A</v>
      </c>
      <c r="AU694" s="53" t="e">
        <f>AA694-AB694-VLOOKUP(C694, Вчера_КовиВак!C:BN, 20, FALSE)</f>
        <v>#N/A</v>
      </c>
      <c r="AV694" s="53" t="e">
        <f>AC694-AD694-VLOOKUP(C694, Вчера_КовиВак!C:BN, 22, FALSE)</f>
        <v>#N/A</v>
      </c>
      <c r="AW694" s="53" t="e">
        <f>VLOOKUP(C694, Вчера_КовиВак!C:BN, 25, FALSE)+F694*2-Z694-AB694-AD694-AG694</f>
        <v>#N/A</v>
      </c>
      <c r="AX694" s="53" t="e">
        <f>AE694-VLOOKUP(C694,Вчера_КовиВак!C:BN, 24, FALSE)</f>
        <v>#N/A</v>
      </c>
    </row>
    <row r="695" spans="1:50" ht="50.1" customHeight="1" x14ac:dyDescent="0.25">
      <c r="A695" s="42"/>
      <c r="B695" s="42"/>
      <c r="C695" s="42"/>
      <c r="D695" s="43"/>
      <c r="E695" s="44"/>
      <c r="F695" s="39"/>
      <c r="G695" s="44"/>
      <c r="H695" s="39"/>
      <c r="I695" s="44"/>
      <c r="J695" s="39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7">
        <f t="shared" si="11"/>
        <v>0</v>
      </c>
      <c r="AJ695" s="53" t="str">
        <f>IF(ISNA(VLOOKUP(C695,Вчера_КовиВак!C:C, 1, FALSE)),"ошибка",0)</f>
        <v>ошибка</v>
      </c>
      <c r="AK695" s="55"/>
      <c r="AL695" s="53" t="e">
        <f>E695-F695-VLOOKUP(C695, Вчера_КовиВак!C:BN, 2, FALSE)</f>
        <v>#N/A</v>
      </c>
      <c r="AM695" s="53" t="e">
        <f>K695-L695-VLOOKUP(C695, Вчера_КовиВак!C:BN, 4, FALSE)</f>
        <v>#N/A</v>
      </c>
      <c r="AN695" s="53" t="e">
        <f>M695-N695-VLOOKUP(C695, Вчера_КовиВак!C:BN, 6, FALSE)</f>
        <v>#N/A</v>
      </c>
      <c r="AO695" s="53" t="e">
        <f>O695-P695-VLOOKUP(C695, Вчера_КовиВак!C:BN, 8, FALSE)</f>
        <v>#N/A</v>
      </c>
      <c r="AP695" s="53" t="e">
        <f>Q695-R695-VLOOKUP(C695, Вчера_КовиВак!C:BN, 10, FALSE)</f>
        <v>#N/A</v>
      </c>
      <c r="AQ695" s="53" t="e">
        <f>S695-T695-VLOOKUP(C695, Вчера_КовиВак!C:BN, 12, FALSE)</f>
        <v>#N/A</v>
      </c>
      <c r="AR695" s="53" t="e">
        <f>U695-V695-VLOOKUP(C695, Вчера_КовиВак!C:BN, 14, FALSE)</f>
        <v>#N/A</v>
      </c>
      <c r="AS695" s="53" t="e">
        <f>W695-X695-VLOOKUP(C695, Вчера_КовиВак!C:BN, 16, FALSE)</f>
        <v>#N/A</v>
      </c>
      <c r="AT695" s="53" t="e">
        <f>Y695-Z695-VLOOKUP(C695, Вчера_КовиВак!C:BN, 18, FALSE)</f>
        <v>#N/A</v>
      </c>
      <c r="AU695" s="53" t="e">
        <f>AA695-AB695-VLOOKUP(C695, Вчера_КовиВак!C:BN, 20, FALSE)</f>
        <v>#N/A</v>
      </c>
      <c r="AV695" s="53" t="e">
        <f>AC695-AD695-VLOOKUP(C695, Вчера_КовиВак!C:BN, 22, FALSE)</f>
        <v>#N/A</v>
      </c>
      <c r="AW695" s="53" t="e">
        <f>VLOOKUP(C695, Вчера_КовиВак!C:BN, 25, FALSE)+F695*2-Z695-AB695-AD695-AG695</f>
        <v>#N/A</v>
      </c>
      <c r="AX695" s="53" t="e">
        <f>AE695-VLOOKUP(C695,Вчера_КовиВак!C:BN, 24, FALSE)</f>
        <v>#N/A</v>
      </c>
    </row>
    <row r="696" spans="1:50" ht="50.1" customHeight="1" x14ac:dyDescent="0.25">
      <c r="A696" s="42"/>
      <c r="B696" s="42"/>
      <c r="C696" s="42"/>
      <c r="D696" s="43"/>
      <c r="E696" s="44"/>
      <c r="F696" s="39"/>
      <c r="G696" s="44"/>
      <c r="H696" s="39"/>
      <c r="I696" s="44"/>
      <c r="J696" s="39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7">
        <f t="shared" si="11"/>
        <v>0</v>
      </c>
      <c r="AJ696" s="53" t="str">
        <f>IF(ISNA(VLOOKUP(C696,Вчера_КовиВак!C:C, 1, FALSE)),"ошибка",0)</f>
        <v>ошибка</v>
      </c>
      <c r="AK696" s="55"/>
      <c r="AL696" s="53" t="e">
        <f>E696-F696-VLOOKUP(C696, Вчера_КовиВак!C:BN, 2, FALSE)</f>
        <v>#N/A</v>
      </c>
      <c r="AM696" s="53" t="e">
        <f>K696-L696-VLOOKUP(C696, Вчера_КовиВак!C:BN, 4, FALSE)</f>
        <v>#N/A</v>
      </c>
      <c r="AN696" s="53" t="e">
        <f>M696-N696-VLOOKUP(C696, Вчера_КовиВак!C:BN, 6, FALSE)</f>
        <v>#N/A</v>
      </c>
      <c r="AO696" s="53" t="e">
        <f>O696-P696-VLOOKUP(C696, Вчера_КовиВак!C:BN, 8, FALSE)</f>
        <v>#N/A</v>
      </c>
      <c r="AP696" s="53" t="e">
        <f>Q696-R696-VLOOKUP(C696, Вчера_КовиВак!C:BN, 10, FALSE)</f>
        <v>#N/A</v>
      </c>
      <c r="AQ696" s="53" t="e">
        <f>S696-T696-VLOOKUP(C696, Вчера_КовиВак!C:BN, 12, FALSE)</f>
        <v>#N/A</v>
      </c>
      <c r="AR696" s="53" t="e">
        <f>U696-V696-VLOOKUP(C696, Вчера_КовиВак!C:BN, 14, FALSE)</f>
        <v>#N/A</v>
      </c>
      <c r="AS696" s="53" t="e">
        <f>W696-X696-VLOOKUP(C696, Вчера_КовиВак!C:BN, 16, FALSE)</f>
        <v>#N/A</v>
      </c>
      <c r="AT696" s="53" t="e">
        <f>Y696-Z696-VLOOKUP(C696, Вчера_КовиВак!C:BN, 18, FALSE)</f>
        <v>#N/A</v>
      </c>
      <c r="AU696" s="53" t="e">
        <f>AA696-AB696-VLOOKUP(C696, Вчера_КовиВак!C:BN, 20, FALSE)</f>
        <v>#N/A</v>
      </c>
      <c r="AV696" s="53" t="e">
        <f>AC696-AD696-VLOOKUP(C696, Вчера_КовиВак!C:BN, 22, FALSE)</f>
        <v>#N/A</v>
      </c>
      <c r="AW696" s="53" t="e">
        <f>VLOOKUP(C696, Вчера_КовиВак!C:BN, 25, FALSE)+F696*2-Z696-AB696-AD696-AG696</f>
        <v>#N/A</v>
      </c>
      <c r="AX696" s="53" t="e">
        <f>AE696-VLOOKUP(C696,Вчера_КовиВак!C:BN, 24, FALSE)</f>
        <v>#N/A</v>
      </c>
    </row>
    <row r="697" spans="1:50" ht="50.1" customHeight="1" x14ac:dyDescent="0.25">
      <c r="A697" s="42"/>
      <c r="B697" s="42"/>
      <c r="C697" s="42"/>
      <c r="D697" s="43"/>
      <c r="E697" s="44"/>
      <c r="F697" s="39"/>
      <c r="G697" s="44"/>
      <c r="H697" s="39"/>
      <c r="I697" s="44"/>
      <c r="J697" s="39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7">
        <f t="shared" si="11"/>
        <v>0</v>
      </c>
      <c r="AJ697" s="53" t="str">
        <f>IF(ISNA(VLOOKUP(C697,Вчера_КовиВак!C:C, 1, FALSE)),"ошибка",0)</f>
        <v>ошибка</v>
      </c>
      <c r="AK697" s="55"/>
      <c r="AL697" s="53" t="e">
        <f>E697-F697-VLOOKUP(C697, Вчера_КовиВак!C:BN, 2, FALSE)</f>
        <v>#N/A</v>
      </c>
      <c r="AM697" s="53" t="e">
        <f>K697-L697-VLOOKUP(C697, Вчера_КовиВак!C:BN, 4, FALSE)</f>
        <v>#N/A</v>
      </c>
      <c r="AN697" s="53" t="e">
        <f>M697-N697-VLOOKUP(C697, Вчера_КовиВак!C:BN, 6, FALSE)</f>
        <v>#N/A</v>
      </c>
      <c r="AO697" s="53" t="e">
        <f>O697-P697-VLOOKUP(C697, Вчера_КовиВак!C:BN, 8, FALSE)</f>
        <v>#N/A</v>
      </c>
      <c r="AP697" s="53" t="e">
        <f>Q697-R697-VLOOKUP(C697, Вчера_КовиВак!C:BN, 10, FALSE)</f>
        <v>#N/A</v>
      </c>
      <c r="AQ697" s="53" t="e">
        <f>S697-T697-VLOOKUP(C697, Вчера_КовиВак!C:BN, 12, FALSE)</f>
        <v>#N/A</v>
      </c>
      <c r="AR697" s="53" t="e">
        <f>U697-V697-VLOOKUP(C697, Вчера_КовиВак!C:BN, 14, FALSE)</f>
        <v>#N/A</v>
      </c>
      <c r="AS697" s="53" t="e">
        <f>W697-X697-VLOOKUP(C697, Вчера_КовиВак!C:BN, 16, FALSE)</f>
        <v>#N/A</v>
      </c>
      <c r="AT697" s="53" t="e">
        <f>Y697-Z697-VLOOKUP(C697, Вчера_КовиВак!C:BN, 18, FALSE)</f>
        <v>#N/A</v>
      </c>
      <c r="AU697" s="53" t="e">
        <f>AA697-AB697-VLOOKUP(C697, Вчера_КовиВак!C:BN, 20, FALSE)</f>
        <v>#N/A</v>
      </c>
      <c r="AV697" s="53" t="e">
        <f>AC697-AD697-VLOOKUP(C697, Вчера_КовиВак!C:BN, 22, FALSE)</f>
        <v>#N/A</v>
      </c>
      <c r="AW697" s="53" t="e">
        <f>VLOOKUP(C697, Вчера_КовиВак!C:BN, 25, FALSE)+F697*2-Z697-AB697-AD697-AG697</f>
        <v>#N/A</v>
      </c>
      <c r="AX697" s="53" t="e">
        <f>AE697-VLOOKUP(C697,Вчера_КовиВак!C:BN, 24, FALSE)</f>
        <v>#N/A</v>
      </c>
    </row>
    <row r="698" spans="1:50" ht="50.1" customHeight="1" x14ac:dyDescent="0.25">
      <c r="A698" s="42"/>
      <c r="B698" s="42"/>
      <c r="C698" s="42"/>
      <c r="D698" s="43"/>
      <c r="E698" s="44"/>
      <c r="F698" s="39"/>
      <c r="G698" s="44"/>
      <c r="H698" s="39"/>
      <c r="I698" s="44"/>
      <c r="J698" s="39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7">
        <f t="shared" si="11"/>
        <v>0</v>
      </c>
      <c r="AJ698" s="53" t="str">
        <f>IF(ISNA(VLOOKUP(C698,Вчера_КовиВак!C:C, 1, FALSE)),"ошибка",0)</f>
        <v>ошибка</v>
      </c>
      <c r="AK698" s="55"/>
      <c r="AL698" s="53" t="e">
        <f>E698-F698-VLOOKUP(C698, Вчера_КовиВак!C:BN, 2, FALSE)</f>
        <v>#N/A</v>
      </c>
      <c r="AM698" s="53" t="e">
        <f>K698-L698-VLOOKUP(C698, Вчера_КовиВак!C:BN, 4, FALSE)</f>
        <v>#N/A</v>
      </c>
      <c r="AN698" s="53" t="e">
        <f>M698-N698-VLOOKUP(C698, Вчера_КовиВак!C:BN, 6, FALSE)</f>
        <v>#N/A</v>
      </c>
      <c r="AO698" s="53" t="e">
        <f>O698-P698-VLOOKUP(C698, Вчера_КовиВак!C:BN, 8, FALSE)</f>
        <v>#N/A</v>
      </c>
      <c r="AP698" s="53" t="e">
        <f>Q698-R698-VLOOKUP(C698, Вчера_КовиВак!C:BN, 10, FALSE)</f>
        <v>#N/A</v>
      </c>
      <c r="AQ698" s="53" t="e">
        <f>S698-T698-VLOOKUP(C698, Вчера_КовиВак!C:BN, 12, FALSE)</f>
        <v>#N/A</v>
      </c>
      <c r="AR698" s="53" t="e">
        <f>U698-V698-VLOOKUP(C698, Вчера_КовиВак!C:BN, 14, FALSE)</f>
        <v>#N/A</v>
      </c>
      <c r="AS698" s="53" t="e">
        <f>W698-X698-VLOOKUP(C698, Вчера_КовиВак!C:BN, 16, FALSE)</f>
        <v>#N/A</v>
      </c>
      <c r="AT698" s="53" t="e">
        <f>Y698-Z698-VLOOKUP(C698, Вчера_КовиВак!C:BN, 18, FALSE)</f>
        <v>#N/A</v>
      </c>
      <c r="AU698" s="53" t="e">
        <f>AA698-AB698-VLOOKUP(C698, Вчера_КовиВак!C:BN, 20, FALSE)</f>
        <v>#N/A</v>
      </c>
      <c r="AV698" s="53" t="e">
        <f>AC698-AD698-VLOOKUP(C698, Вчера_КовиВак!C:BN, 22, FALSE)</f>
        <v>#N/A</v>
      </c>
      <c r="AW698" s="53" t="e">
        <f>VLOOKUP(C698, Вчера_КовиВак!C:BN, 25, FALSE)+F698*2-Z698-AB698-AD698-AG698</f>
        <v>#N/A</v>
      </c>
      <c r="AX698" s="53" t="e">
        <f>AE698-VLOOKUP(C698,Вчера_КовиВак!C:BN, 24, FALSE)</f>
        <v>#N/A</v>
      </c>
    </row>
    <row r="699" spans="1:50" ht="50.1" customHeight="1" x14ac:dyDescent="0.25">
      <c r="A699" s="42"/>
      <c r="B699" s="42"/>
      <c r="C699" s="42"/>
      <c r="D699" s="43"/>
      <c r="E699" s="44"/>
      <c r="F699" s="39"/>
      <c r="G699" s="44"/>
      <c r="H699" s="39"/>
      <c r="I699" s="44"/>
      <c r="J699" s="39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7">
        <f t="shared" si="11"/>
        <v>0</v>
      </c>
      <c r="AJ699" s="53" t="str">
        <f>IF(ISNA(VLOOKUP(C699,Вчера_КовиВак!C:C, 1, FALSE)),"ошибка",0)</f>
        <v>ошибка</v>
      </c>
      <c r="AK699" s="55"/>
      <c r="AL699" s="53" t="e">
        <f>E699-F699-VLOOKUP(C699, Вчера_КовиВак!C:BN, 2, FALSE)</f>
        <v>#N/A</v>
      </c>
      <c r="AM699" s="53" t="e">
        <f>K699-L699-VLOOKUP(C699, Вчера_КовиВак!C:BN, 4, FALSE)</f>
        <v>#N/A</v>
      </c>
      <c r="AN699" s="53" t="e">
        <f>M699-N699-VLOOKUP(C699, Вчера_КовиВак!C:BN, 6, FALSE)</f>
        <v>#N/A</v>
      </c>
      <c r="AO699" s="53" t="e">
        <f>O699-P699-VLOOKUP(C699, Вчера_КовиВак!C:BN, 8, FALSE)</f>
        <v>#N/A</v>
      </c>
      <c r="AP699" s="53" t="e">
        <f>Q699-R699-VLOOKUP(C699, Вчера_КовиВак!C:BN, 10, FALSE)</f>
        <v>#N/A</v>
      </c>
      <c r="AQ699" s="53" t="e">
        <f>S699-T699-VLOOKUP(C699, Вчера_КовиВак!C:BN, 12, FALSE)</f>
        <v>#N/A</v>
      </c>
      <c r="AR699" s="53" t="e">
        <f>U699-V699-VLOOKUP(C699, Вчера_КовиВак!C:BN, 14, FALSE)</f>
        <v>#N/A</v>
      </c>
      <c r="AS699" s="53" t="e">
        <f>W699-X699-VLOOKUP(C699, Вчера_КовиВак!C:BN, 16, FALSE)</f>
        <v>#N/A</v>
      </c>
      <c r="AT699" s="53" t="e">
        <f>Y699-Z699-VLOOKUP(C699, Вчера_КовиВак!C:BN, 18, FALSE)</f>
        <v>#N/A</v>
      </c>
      <c r="AU699" s="53" t="e">
        <f>AA699-AB699-VLOOKUP(C699, Вчера_КовиВак!C:BN, 20, FALSE)</f>
        <v>#N/A</v>
      </c>
      <c r="AV699" s="53" t="e">
        <f>AC699-AD699-VLOOKUP(C699, Вчера_КовиВак!C:BN, 22, FALSE)</f>
        <v>#N/A</v>
      </c>
      <c r="AW699" s="53" t="e">
        <f>VLOOKUP(C699, Вчера_КовиВак!C:BN, 25, FALSE)+F699*2-Z699-AB699-AD699-AG699</f>
        <v>#N/A</v>
      </c>
      <c r="AX699" s="53" t="e">
        <f>AE699-VLOOKUP(C699,Вчера_КовиВак!C:BN, 24, FALSE)</f>
        <v>#N/A</v>
      </c>
    </row>
    <row r="700" spans="1:50" ht="50.1" customHeight="1" x14ac:dyDescent="0.25">
      <c r="A700" s="42"/>
      <c r="B700" s="42"/>
      <c r="C700" s="42"/>
      <c r="D700" s="43"/>
      <c r="E700" s="44"/>
      <c r="F700" s="39"/>
      <c r="G700" s="44"/>
      <c r="H700" s="39"/>
      <c r="I700" s="44"/>
      <c r="J700" s="39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7">
        <f t="shared" si="11"/>
        <v>0</v>
      </c>
      <c r="AJ700" s="53" t="str">
        <f>IF(ISNA(VLOOKUP(C700,Вчера_КовиВак!C:C, 1, FALSE)),"ошибка",0)</f>
        <v>ошибка</v>
      </c>
      <c r="AK700" s="55"/>
      <c r="AL700" s="53" t="e">
        <f>E700-F700-VLOOKUP(C700, Вчера_КовиВак!C:BN, 2, FALSE)</f>
        <v>#N/A</v>
      </c>
      <c r="AM700" s="53" t="e">
        <f>K700-L700-VLOOKUP(C700, Вчера_КовиВак!C:BN, 4, FALSE)</f>
        <v>#N/A</v>
      </c>
      <c r="AN700" s="53" t="e">
        <f>M700-N700-VLOOKUP(C700, Вчера_КовиВак!C:BN, 6, FALSE)</f>
        <v>#N/A</v>
      </c>
      <c r="AO700" s="53" t="e">
        <f>O700-P700-VLOOKUP(C700, Вчера_КовиВак!C:BN, 8, FALSE)</f>
        <v>#N/A</v>
      </c>
      <c r="AP700" s="53" t="e">
        <f>Q700-R700-VLOOKUP(C700, Вчера_КовиВак!C:BN, 10, FALSE)</f>
        <v>#N/A</v>
      </c>
      <c r="AQ700" s="53" t="e">
        <f>S700-T700-VLOOKUP(C700, Вчера_КовиВак!C:BN, 12, FALSE)</f>
        <v>#N/A</v>
      </c>
      <c r="AR700" s="53" t="e">
        <f>U700-V700-VLOOKUP(C700, Вчера_КовиВак!C:BN, 14, FALSE)</f>
        <v>#N/A</v>
      </c>
      <c r="AS700" s="53" t="e">
        <f>W700-X700-VLOOKUP(C700, Вчера_КовиВак!C:BN, 16, FALSE)</f>
        <v>#N/A</v>
      </c>
      <c r="AT700" s="53" t="e">
        <f>Y700-Z700-VLOOKUP(C700, Вчера_КовиВак!C:BN, 18, FALSE)</f>
        <v>#N/A</v>
      </c>
      <c r="AU700" s="53" t="e">
        <f>AA700-AB700-VLOOKUP(C700, Вчера_КовиВак!C:BN, 20, FALSE)</f>
        <v>#N/A</v>
      </c>
      <c r="AV700" s="53" t="e">
        <f>AC700-AD700-VLOOKUP(C700, Вчера_КовиВак!C:BN, 22, FALSE)</f>
        <v>#N/A</v>
      </c>
      <c r="AW700" s="53" t="e">
        <f>VLOOKUP(C700, Вчера_КовиВак!C:BN, 25, FALSE)+F700*2-Z700-AB700-AD700-AG700</f>
        <v>#N/A</v>
      </c>
      <c r="AX700" s="53" t="e">
        <f>AE700-VLOOKUP(C700,Вчера_КовиВак!C:BN, 24, FALSE)</f>
        <v>#N/A</v>
      </c>
    </row>
    <row r="701" spans="1:50" ht="50.1" customHeight="1" x14ac:dyDescent="0.25">
      <c r="A701" s="42"/>
      <c r="B701" s="42"/>
      <c r="C701" s="42"/>
      <c r="D701" s="43"/>
      <c r="E701" s="44"/>
      <c r="F701" s="39"/>
      <c r="G701" s="44"/>
      <c r="H701" s="39"/>
      <c r="I701" s="44"/>
      <c r="J701" s="39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7">
        <f t="shared" si="11"/>
        <v>0</v>
      </c>
      <c r="AJ701" s="53" t="str">
        <f>IF(ISNA(VLOOKUP(C701,Вчера_КовиВак!C:C, 1, FALSE)),"ошибка",0)</f>
        <v>ошибка</v>
      </c>
      <c r="AK701" s="55"/>
      <c r="AL701" s="53" t="e">
        <f>E701-F701-VLOOKUP(C701, Вчера_КовиВак!C:BN, 2, FALSE)</f>
        <v>#N/A</v>
      </c>
      <c r="AM701" s="53" t="e">
        <f>K701-L701-VLOOKUP(C701, Вчера_КовиВак!C:BN, 4, FALSE)</f>
        <v>#N/A</v>
      </c>
      <c r="AN701" s="53" t="e">
        <f>M701-N701-VLOOKUP(C701, Вчера_КовиВак!C:BN, 6, FALSE)</f>
        <v>#N/A</v>
      </c>
      <c r="AO701" s="53" t="e">
        <f>O701-P701-VLOOKUP(C701, Вчера_КовиВак!C:BN, 8, FALSE)</f>
        <v>#N/A</v>
      </c>
      <c r="AP701" s="53" t="e">
        <f>Q701-R701-VLOOKUP(C701, Вчера_КовиВак!C:BN, 10, FALSE)</f>
        <v>#N/A</v>
      </c>
      <c r="AQ701" s="53" t="e">
        <f>S701-T701-VLOOKUP(C701, Вчера_КовиВак!C:BN, 12, FALSE)</f>
        <v>#N/A</v>
      </c>
      <c r="AR701" s="53" t="e">
        <f>U701-V701-VLOOKUP(C701, Вчера_КовиВак!C:BN, 14, FALSE)</f>
        <v>#N/A</v>
      </c>
      <c r="AS701" s="53" t="e">
        <f>W701-X701-VLOOKUP(C701, Вчера_КовиВак!C:BN, 16, FALSE)</f>
        <v>#N/A</v>
      </c>
      <c r="AT701" s="53" t="e">
        <f>Y701-Z701-VLOOKUP(C701, Вчера_КовиВак!C:BN, 18, FALSE)</f>
        <v>#N/A</v>
      </c>
      <c r="AU701" s="53" t="e">
        <f>AA701-AB701-VLOOKUP(C701, Вчера_КовиВак!C:BN, 20, FALSE)</f>
        <v>#N/A</v>
      </c>
      <c r="AV701" s="53" t="e">
        <f>AC701-AD701-VLOOKUP(C701, Вчера_КовиВак!C:BN, 22, FALSE)</f>
        <v>#N/A</v>
      </c>
      <c r="AW701" s="53" t="e">
        <f>VLOOKUP(C701, Вчера_КовиВак!C:BN, 25, FALSE)+F701*2-Z701-AB701-AD701-AG701</f>
        <v>#N/A</v>
      </c>
      <c r="AX701" s="53" t="e">
        <f>AE701-VLOOKUP(C701,Вчера_КовиВак!C:BN, 24, FALSE)</f>
        <v>#N/A</v>
      </c>
    </row>
    <row r="702" spans="1:50" ht="50.1" customHeight="1" x14ac:dyDescent="0.25">
      <c r="A702" s="42"/>
      <c r="B702" s="42"/>
      <c r="C702" s="42"/>
      <c r="D702" s="43"/>
      <c r="E702" s="44"/>
      <c r="F702" s="39"/>
      <c r="G702" s="44"/>
      <c r="H702" s="39"/>
      <c r="I702" s="44"/>
      <c r="J702" s="39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7">
        <f t="shared" si="11"/>
        <v>0</v>
      </c>
      <c r="AJ702" s="53" t="str">
        <f>IF(ISNA(VLOOKUP(C702,Вчера_КовиВак!C:C, 1, FALSE)),"ошибка",0)</f>
        <v>ошибка</v>
      </c>
      <c r="AK702" s="55"/>
      <c r="AL702" s="53" t="e">
        <f>E702-F702-VLOOKUP(C702, Вчера_КовиВак!C:BN, 2, FALSE)</f>
        <v>#N/A</v>
      </c>
      <c r="AM702" s="53" t="e">
        <f>K702-L702-VLOOKUP(C702, Вчера_КовиВак!C:BN, 4, FALSE)</f>
        <v>#N/A</v>
      </c>
      <c r="AN702" s="53" t="e">
        <f>M702-N702-VLOOKUP(C702, Вчера_КовиВак!C:BN, 6, FALSE)</f>
        <v>#N/A</v>
      </c>
      <c r="AO702" s="53" t="e">
        <f>O702-P702-VLOOKUP(C702, Вчера_КовиВак!C:BN, 8, FALSE)</f>
        <v>#N/A</v>
      </c>
      <c r="AP702" s="53" t="e">
        <f>Q702-R702-VLOOKUP(C702, Вчера_КовиВак!C:BN, 10, FALSE)</f>
        <v>#N/A</v>
      </c>
      <c r="AQ702" s="53" t="e">
        <f>S702-T702-VLOOKUP(C702, Вчера_КовиВак!C:BN, 12, FALSE)</f>
        <v>#N/A</v>
      </c>
      <c r="AR702" s="53" t="e">
        <f>U702-V702-VLOOKUP(C702, Вчера_КовиВак!C:BN, 14, FALSE)</f>
        <v>#N/A</v>
      </c>
      <c r="AS702" s="53" t="e">
        <f>W702-X702-VLOOKUP(C702, Вчера_КовиВак!C:BN, 16, FALSE)</f>
        <v>#N/A</v>
      </c>
      <c r="AT702" s="53" t="e">
        <f>Y702-Z702-VLOOKUP(C702, Вчера_КовиВак!C:BN, 18, FALSE)</f>
        <v>#N/A</v>
      </c>
      <c r="AU702" s="53" t="e">
        <f>AA702-AB702-VLOOKUP(C702, Вчера_КовиВак!C:BN, 20, FALSE)</f>
        <v>#N/A</v>
      </c>
      <c r="AV702" s="53" t="e">
        <f>AC702-AD702-VLOOKUP(C702, Вчера_КовиВак!C:BN, 22, FALSE)</f>
        <v>#N/A</v>
      </c>
      <c r="AW702" s="53" t="e">
        <f>VLOOKUP(C702, Вчера_КовиВак!C:BN, 25, FALSE)+F702*2-Z702-AB702-AD702-AG702</f>
        <v>#N/A</v>
      </c>
      <c r="AX702" s="53" t="e">
        <f>AE702-VLOOKUP(C702,Вчера_КовиВак!C:BN, 24, FALSE)</f>
        <v>#N/A</v>
      </c>
    </row>
    <row r="703" spans="1:50" ht="50.1" customHeight="1" x14ac:dyDescent="0.25">
      <c r="A703" s="42"/>
      <c r="B703" s="42"/>
      <c r="C703" s="42"/>
      <c r="D703" s="43"/>
      <c r="E703" s="44"/>
      <c r="F703" s="39"/>
      <c r="G703" s="44"/>
      <c r="H703" s="39"/>
      <c r="I703" s="44"/>
      <c r="J703" s="39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7">
        <f t="shared" si="11"/>
        <v>0</v>
      </c>
      <c r="AJ703" s="53" t="str">
        <f>IF(ISNA(VLOOKUP(C703,Вчера_КовиВак!C:C, 1, FALSE)),"ошибка",0)</f>
        <v>ошибка</v>
      </c>
      <c r="AK703" s="55"/>
      <c r="AL703" s="53" t="e">
        <f>E703-F703-VLOOKUP(C703, Вчера_КовиВак!C:BN, 2, FALSE)</f>
        <v>#N/A</v>
      </c>
      <c r="AM703" s="53" t="e">
        <f>K703-L703-VLOOKUP(C703, Вчера_КовиВак!C:BN, 4, FALSE)</f>
        <v>#N/A</v>
      </c>
      <c r="AN703" s="53" t="e">
        <f>M703-N703-VLOOKUP(C703, Вчера_КовиВак!C:BN, 6, FALSE)</f>
        <v>#N/A</v>
      </c>
      <c r="AO703" s="53" t="e">
        <f>O703-P703-VLOOKUP(C703, Вчера_КовиВак!C:BN, 8, FALSE)</f>
        <v>#N/A</v>
      </c>
      <c r="AP703" s="53" t="e">
        <f>Q703-R703-VLOOKUP(C703, Вчера_КовиВак!C:BN, 10, FALSE)</f>
        <v>#N/A</v>
      </c>
      <c r="AQ703" s="53" t="e">
        <f>S703-T703-VLOOKUP(C703, Вчера_КовиВак!C:BN, 12, FALSE)</f>
        <v>#N/A</v>
      </c>
      <c r="AR703" s="53" t="e">
        <f>U703-V703-VLOOKUP(C703, Вчера_КовиВак!C:BN, 14, FALSE)</f>
        <v>#N/A</v>
      </c>
      <c r="AS703" s="53" t="e">
        <f>W703-X703-VLOOKUP(C703, Вчера_КовиВак!C:BN, 16, FALSE)</f>
        <v>#N/A</v>
      </c>
      <c r="AT703" s="53" t="e">
        <f>Y703-Z703-VLOOKUP(C703, Вчера_КовиВак!C:BN, 18, FALSE)</f>
        <v>#N/A</v>
      </c>
      <c r="AU703" s="53" t="e">
        <f>AA703-AB703-VLOOKUP(C703, Вчера_КовиВак!C:BN, 20, FALSE)</f>
        <v>#N/A</v>
      </c>
      <c r="AV703" s="53" t="e">
        <f>AC703-AD703-VLOOKUP(C703, Вчера_КовиВак!C:BN, 22, FALSE)</f>
        <v>#N/A</v>
      </c>
      <c r="AW703" s="53" t="e">
        <f>VLOOKUP(C703, Вчера_КовиВак!C:BN, 25, FALSE)+F703*2-Z703-AB703-AD703-AG703</f>
        <v>#N/A</v>
      </c>
      <c r="AX703" s="53" t="e">
        <f>AE703-VLOOKUP(C703,Вчера_КовиВак!C:BN, 24, FALSE)</f>
        <v>#N/A</v>
      </c>
    </row>
    <row r="704" spans="1:50" ht="50.1" customHeight="1" x14ac:dyDescent="0.25">
      <c r="A704" s="42"/>
      <c r="B704" s="42"/>
      <c r="C704" s="42"/>
      <c r="D704" s="43"/>
      <c r="E704" s="44"/>
      <c r="F704" s="39"/>
      <c r="G704" s="44"/>
      <c r="H704" s="39"/>
      <c r="I704" s="44"/>
      <c r="J704" s="39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7">
        <f t="shared" si="11"/>
        <v>0</v>
      </c>
      <c r="AJ704" s="53" t="str">
        <f>IF(ISNA(VLOOKUP(C704,Вчера_КовиВак!C:C, 1, FALSE)),"ошибка",0)</f>
        <v>ошибка</v>
      </c>
      <c r="AK704" s="55"/>
      <c r="AL704" s="53" t="e">
        <f>E704-F704-VLOOKUP(C704, Вчера_КовиВак!C:BN, 2, FALSE)</f>
        <v>#N/A</v>
      </c>
      <c r="AM704" s="53" t="e">
        <f>K704-L704-VLOOKUP(C704, Вчера_КовиВак!C:BN, 4, FALSE)</f>
        <v>#N/A</v>
      </c>
      <c r="AN704" s="53" t="e">
        <f>M704-N704-VLOOKUP(C704, Вчера_КовиВак!C:BN, 6, FALSE)</f>
        <v>#N/A</v>
      </c>
      <c r="AO704" s="53" t="e">
        <f>O704-P704-VLOOKUP(C704, Вчера_КовиВак!C:BN, 8, FALSE)</f>
        <v>#N/A</v>
      </c>
      <c r="AP704" s="53" t="e">
        <f>Q704-R704-VLOOKUP(C704, Вчера_КовиВак!C:BN, 10, FALSE)</f>
        <v>#N/A</v>
      </c>
      <c r="AQ704" s="53" t="e">
        <f>S704-T704-VLOOKUP(C704, Вчера_КовиВак!C:BN, 12, FALSE)</f>
        <v>#N/A</v>
      </c>
      <c r="AR704" s="53" t="e">
        <f>U704-V704-VLOOKUP(C704, Вчера_КовиВак!C:BN, 14, FALSE)</f>
        <v>#N/A</v>
      </c>
      <c r="AS704" s="53" t="e">
        <f>W704-X704-VLOOKUP(C704, Вчера_КовиВак!C:BN, 16, FALSE)</f>
        <v>#N/A</v>
      </c>
      <c r="AT704" s="53" t="e">
        <f>Y704-Z704-VLOOKUP(C704, Вчера_КовиВак!C:BN, 18, FALSE)</f>
        <v>#N/A</v>
      </c>
      <c r="AU704" s="53" t="e">
        <f>AA704-AB704-VLOOKUP(C704, Вчера_КовиВак!C:BN, 20, FALSE)</f>
        <v>#N/A</v>
      </c>
      <c r="AV704" s="53" t="e">
        <f>AC704-AD704-VLOOKUP(C704, Вчера_КовиВак!C:BN, 22, FALSE)</f>
        <v>#N/A</v>
      </c>
      <c r="AW704" s="53" t="e">
        <f>VLOOKUP(C704, Вчера_КовиВак!C:BN, 25, FALSE)+F704*2-Z704-AB704-AD704-AG704</f>
        <v>#N/A</v>
      </c>
      <c r="AX704" s="53" t="e">
        <f>AE704-VLOOKUP(C704,Вчера_КовиВак!C:BN, 24, FALSE)</f>
        <v>#N/A</v>
      </c>
    </row>
    <row r="705" spans="1:50" ht="50.1" customHeight="1" x14ac:dyDescent="0.25">
      <c r="A705" s="42"/>
      <c r="B705" s="42"/>
      <c r="C705" s="42"/>
      <c r="D705" s="43"/>
      <c r="E705" s="44"/>
      <c r="F705" s="39"/>
      <c r="G705" s="44"/>
      <c r="H705" s="39"/>
      <c r="I705" s="44"/>
      <c r="J705" s="39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7">
        <f t="shared" si="11"/>
        <v>0</v>
      </c>
      <c r="AJ705" s="53" t="str">
        <f>IF(ISNA(VLOOKUP(C705,Вчера_КовиВак!C:C, 1, FALSE)),"ошибка",0)</f>
        <v>ошибка</v>
      </c>
      <c r="AK705" s="55"/>
      <c r="AL705" s="53" t="e">
        <f>E705-F705-VLOOKUP(C705, Вчера_КовиВак!C:BN, 2, FALSE)</f>
        <v>#N/A</v>
      </c>
      <c r="AM705" s="53" t="e">
        <f>K705-L705-VLOOKUP(C705, Вчера_КовиВак!C:BN, 4, FALSE)</f>
        <v>#N/A</v>
      </c>
      <c r="AN705" s="53" t="e">
        <f>M705-N705-VLOOKUP(C705, Вчера_КовиВак!C:BN, 6, FALSE)</f>
        <v>#N/A</v>
      </c>
      <c r="AO705" s="53" t="e">
        <f>O705-P705-VLOOKUP(C705, Вчера_КовиВак!C:BN, 8, FALSE)</f>
        <v>#N/A</v>
      </c>
      <c r="AP705" s="53" t="e">
        <f>Q705-R705-VLOOKUP(C705, Вчера_КовиВак!C:BN, 10, FALSE)</f>
        <v>#N/A</v>
      </c>
      <c r="AQ705" s="53" t="e">
        <f>S705-T705-VLOOKUP(C705, Вчера_КовиВак!C:BN, 12, FALSE)</f>
        <v>#N/A</v>
      </c>
      <c r="AR705" s="53" t="e">
        <f>U705-V705-VLOOKUP(C705, Вчера_КовиВак!C:BN, 14, FALSE)</f>
        <v>#N/A</v>
      </c>
      <c r="AS705" s="53" t="e">
        <f>W705-X705-VLOOKUP(C705, Вчера_КовиВак!C:BN, 16, FALSE)</f>
        <v>#N/A</v>
      </c>
      <c r="AT705" s="53" t="e">
        <f>Y705-Z705-VLOOKUP(C705, Вчера_КовиВак!C:BN, 18, FALSE)</f>
        <v>#N/A</v>
      </c>
      <c r="AU705" s="53" t="e">
        <f>AA705-AB705-VLOOKUP(C705, Вчера_КовиВак!C:BN, 20, FALSE)</f>
        <v>#N/A</v>
      </c>
      <c r="AV705" s="53" t="e">
        <f>AC705-AD705-VLOOKUP(C705, Вчера_КовиВак!C:BN, 22, FALSE)</f>
        <v>#N/A</v>
      </c>
      <c r="AW705" s="53" t="e">
        <f>VLOOKUP(C705, Вчера_КовиВак!C:BN, 25, FALSE)+F705*2-Z705-AB705-AD705-AG705</f>
        <v>#N/A</v>
      </c>
      <c r="AX705" s="53" t="e">
        <f>AE705-VLOOKUP(C705,Вчера_КовиВак!C:BN, 24, FALSE)</f>
        <v>#N/A</v>
      </c>
    </row>
    <row r="706" spans="1:50" ht="50.1" customHeight="1" x14ac:dyDescent="0.25">
      <c r="A706" s="42"/>
      <c r="B706" s="42"/>
      <c r="C706" s="42"/>
      <c r="D706" s="43"/>
      <c r="E706" s="44"/>
      <c r="F706" s="39"/>
      <c r="G706" s="44"/>
      <c r="H706" s="39"/>
      <c r="I706" s="44"/>
      <c r="J706" s="39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7">
        <f t="shared" si="11"/>
        <v>0</v>
      </c>
      <c r="AJ706" s="53" t="str">
        <f>IF(ISNA(VLOOKUP(C706,Вчера_КовиВак!C:C, 1, FALSE)),"ошибка",0)</f>
        <v>ошибка</v>
      </c>
      <c r="AK706" s="55"/>
      <c r="AL706" s="53" t="e">
        <f>E706-F706-VLOOKUP(C706, Вчера_КовиВак!C:BN, 2, FALSE)</f>
        <v>#N/A</v>
      </c>
      <c r="AM706" s="53" t="e">
        <f>K706-L706-VLOOKUP(C706, Вчера_КовиВак!C:BN, 4, FALSE)</f>
        <v>#N/A</v>
      </c>
      <c r="AN706" s="53" t="e">
        <f>M706-N706-VLOOKUP(C706, Вчера_КовиВак!C:BN, 6, FALSE)</f>
        <v>#N/A</v>
      </c>
      <c r="AO706" s="53" t="e">
        <f>O706-P706-VLOOKUP(C706, Вчера_КовиВак!C:BN, 8, FALSE)</f>
        <v>#N/A</v>
      </c>
      <c r="AP706" s="53" t="e">
        <f>Q706-R706-VLOOKUP(C706, Вчера_КовиВак!C:BN, 10, FALSE)</f>
        <v>#N/A</v>
      </c>
      <c r="AQ706" s="53" t="e">
        <f>S706-T706-VLOOKUP(C706, Вчера_КовиВак!C:BN, 12, FALSE)</f>
        <v>#N/A</v>
      </c>
      <c r="AR706" s="53" t="e">
        <f>U706-V706-VLOOKUP(C706, Вчера_КовиВак!C:BN, 14, FALSE)</f>
        <v>#N/A</v>
      </c>
      <c r="AS706" s="53" t="e">
        <f>W706-X706-VLOOKUP(C706, Вчера_КовиВак!C:BN, 16, FALSE)</f>
        <v>#N/A</v>
      </c>
      <c r="AT706" s="53" t="e">
        <f>Y706-Z706-VLOOKUP(C706, Вчера_КовиВак!C:BN, 18, FALSE)</f>
        <v>#N/A</v>
      </c>
      <c r="AU706" s="53" t="e">
        <f>AA706-AB706-VLOOKUP(C706, Вчера_КовиВак!C:BN, 20, FALSE)</f>
        <v>#N/A</v>
      </c>
      <c r="AV706" s="53" t="e">
        <f>AC706-AD706-VLOOKUP(C706, Вчера_КовиВак!C:BN, 22, FALSE)</f>
        <v>#N/A</v>
      </c>
      <c r="AW706" s="53" t="e">
        <f>VLOOKUP(C706, Вчера_КовиВак!C:BN, 25, FALSE)+F706*2-Z706-AB706-AD706-AG706</f>
        <v>#N/A</v>
      </c>
      <c r="AX706" s="53" t="e">
        <f>AE706-VLOOKUP(C706,Вчера_КовиВак!C:BN, 24, FALSE)</f>
        <v>#N/A</v>
      </c>
    </row>
    <row r="707" spans="1:50" ht="50.1" customHeight="1" x14ac:dyDescent="0.25">
      <c r="A707" s="42"/>
      <c r="B707" s="42"/>
      <c r="C707" s="42"/>
      <c r="D707" s="43"/>
      <c r="E707" s="44"/>
      <c r="F707" s="39"/>
      <c r="G707" s="44"/>
      <c r="H707" s="39"/>
      <c r="I707" s="44"/>
      <c r="J707" s="39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7">
        <f t="shared" si="11"/>
        <v>0</v>
      </c>
      <c r="AJ707" s="53" t="str">
        <f>IF(ISNA(VLOOKUP(C707,Вчера_КовиВак!C:C, 1, FALSE)),"ошибка",0)</f>
        <v>ошибка</v>
      </c>
      <c r="AK707" s="55"/>
      <c r="AL707" s="53" t="e">
        <f>E707-F707-VLOOKUP(C707, Вчера_КовиВак!C:BN, 2, FALSE)</f>
        <v>#N/A</v>
      </c>
      <c r="AM707" s="53" t="e">
        <f>K707-L707-VLOOKUP(C707, Вчера_КовиВак!C:BN, 4, FALSE)</f>
        <v>#N/A</v>
      </c>
      <c r="AN707" s="53" t="e">
        <f>M707-N707-VLOOKUP(C707, Вчера_КовиВак!C:BN, 6, FALSE)</f>
        <v>#N/A</v>
      </c>
      <c r="AO707" s="53" t="e">
        <f>O707-P707-VLOOKUP(C707, Вчера_КовиВак!C:BN, 8, FALSE)</f>
        <v>#N/A</v>
      </c>
      <c r="AP707" s="53" t="e">
        <f>Q707-R707-VLOOKUP(C707, Вчера_КовиВак!C:BN, 10, FALSE)</f>
        <v>#N/A</v>
      </c>
      <c r="AQ707" s="53" t="e">
        <f>S707-T707-VLOOKUP(C707, Вчера_КовиВак!C:BN, 12, FALSE)</f>
        <v>#N/A</v>
      </c>
      <c r="AR707" s="53" t="e">
        <f>U707-V707-VLOOKUP(C707, Вчера_КовиВак!C:BN, 14, FALSE)</f>
        <v>#N/A</v>
      </c>
      <c r="AS707" s="53" t="e">
        <f>W707-X707-VLOOKUP(C707, Вчера_КовиВак!C:BN, 16, FALSE)</f>
        <v>#N/A</v>
      </c>
      <c r="AT707" s="53" t="e">
        <f>Y707-Z707-VLOOKUP(C707, Вчера_КовиВак!C:BN, 18, FALSE)</f>
        <v>#N/A</v>
      </c>
      <c r="AU707" s="53" t="e">
        <f>AA707-AB707-VLOOKUP(C707, Вчера_КовиВак!C:BN, 20, FALSE)</f>
        <v>#N/A</v>
      </c>
      <c r="AV707" s="53" t="e">
        <f>AC707-AD707-VLOOKUP(C707, Вчера_КовиВак!C:BN, 22, FALSE)</f>
        <v>#N/A</v>
      </c>
      <c r="AW707" s="53" t="e">
        <f>VLOOKUP(C707, Вчера_КовиВак!C:BN, 25, FALSE)+F707*2-Z707-AB707-AD707-AG707</f>
        <v>#N/A</v>
      </c>
      <c r="AX707" s="53" t="e">
        <f>AE707-VLOOKUP(C707,Вчера_КовиВак!C:BN, 24, FALSE)</f>
        <v>#N/A</v>
      </c>
    </row>
    <row r="708" spans="1:50" ht="50.1" customHeight="1" x14ac:dyDescent="0.25">
      <c r="A708" s="42"/>
      <c r="B708" s="42"/>
      <c r="C708" s="42"/>
      <c r="D708" s="43"/>
      <c r="E708" s="44"/>
      <c r="F708" s="39"/>
      <c r="G708" s="44"/>
      <c r="H708" s="39"/>
      <c r="I708" s="44"/>
      <c r="J708" s="39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7">
        <f t="shared" ref="AI708:AI771" si="12">E708*2-Y708-AA708-AC708</f>
        <v>0</v>
      </c>
      <c r="AJ708" s="53" t="str">
        <f>IF(ISNA(VLOOKUP(C708,Вчера_КовиВак!C:C, 1, FALSE)),"ошибка",0)</f>
        <v>ошибка</v>
      </c>
      <c r="AK708" s="55"/>
      <c r="AL708" s="53" t="e">
        <f>E708-F708-VLOOKUP(C708, Вчера_КовиВак!C:BN, 2, FALSE)</f>
        <v>#N/A</v>
      </c>
      <c r="AM708" s="53" t="e">
        <f>K708-L708-VLOOKUP(C708, Вчера_КовиВак!C:BN, 4, FALSE)</f>
        <v>#N/A</v>
      </c>
      <c r="AN708" s="53" t="e">
        <f>M708-N708-VLOOKUP(C708, Вчера_КовиВак!C:BN, 6, FALSE)</f>
        <v>#N/A</v>
      </c>
      <c r="AO708" s="53" t="e">
        <f>O708-P708-VLOOKUP(C708, Вчера_КовиВак!C:BN, 8, FALSE)</f>
        <v>#N/A</v>
      </c>
      <c r="AP708" s="53" t="e">
        <f>Q708-R708-VLOOKUP(C708, Вчера_КовиВак!C:BN, 10, FALSE)</f>
        <v>#N/A</v>
      </c>
      <c r="AQ708" s="53" t="e">
        <f>S708-T708-VLOOKUP(C708, Вчера_КовиВак!C:BN, 12, FALSE)</f>
        <v>#N/A</v>
      </c>
      <c r="AR708" s="53" t="e">
        <f>U708-V708-VLOOKUP(C708, Вчера_КовиВак!C:BN, 14, FALSE)</f>
        <v>#N/A</v>
      </c>
      <c r="AS708" s="53" t="e">
        <f>W708-X708-VLOOKUP(C708, Вчера_КовиВак!C:BN, 16, FALSE)</f>
        <v>#N/A</v>
      </c>
      <c r="AT708" s="53" t="e">
        <f>Y708-Z708-VLOOKUP(C708, Вчера_КовиВак!C:BN, 18, FALSE)</f>
        <v>#N/A</v>
      </c>
      <c r="AU708" s="53" t="e">
        <f>AA708-AB708-VLOOKUP(C708, Вчера_КовиВак!C:BN, 20, FALSE)</f>
        <v>#N/A</v>
      </c>
      <c r="AV708" s="53" t="e">
        <f>AC708-AD708-VLOOKUP(C708, Вчера_КовиВак!C:BN, 22, FALSE)</f>
        <v>#N/A</v>
      </c>
      <c r="AW708" s="53" t="e">
        <f>VLOOKUP(C708, Вчера_КовиВак!C:BN, 25, FALSE)+F708*2-Z708-AB708-AD708-AG708</f>
        <v>#N/A</v>
      </c>
      <c r="AX708" s="53" t="e">
        <f>AE708-VLOOKUP(C708,Вчера_КовиВак!C:BN, 24, FALSE)</f>
        <v>#N/A</v>
      </c>
    </row>
    <row r="709" spans="1:50" ht="50.1" customHeight="1" x14ac:dyDescent="0.25">
      <c r="A709" s="42"/>
      <c r="B709" s="42"/>
      <c r="C709" s="42"/>
      <c r="D709" s="43"/>
      <c r="E709" s="44"/>
      <c r="F709" s="39"/>
      <c r="G709" s="44"/>
      <c r="H709" s="39"/>
      <c r="I709" s="44"/>
      <c r="J709" s="39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7">
        <f t="shared" si="12"/>
        <v>0</v>
      </c>
      <c r="AJ709" s="53" t="str">
        <f>IF(ISNA(VLOOKUP(C709,Вчера_КовиВак!C:C, 1, FALSE)),"ошибка",0)</f>
        <v>ошибка</v>
      </c>
      <c r="AK709" s="55"/>
      <c r="AL709" s="53" t="e">
        <f>E709-F709-VLOOKUP(C709, Вчера_КовиВак!C:BN, 2, FALSE)</f>
        <v>#N/A</v>
      </c>
      <c r="AM709" s="53" t="e">
        <f>K709-L709-VLOOKUP(C709, Вчера_КовиВак!C:BN, 4, FALSE)</f>
        <v>#N/A</v>
      </c>
      <c r="AN709" s="53" t="e">
        <f>M709-N709-VLOOKUP(C709, Вчера_КовиВак!C:BN, 6, FALSE)</f>
        <v>#N/A</v>
      </c>
      <c r="AO709" s="53" t="e">
        <f>O709-P709-VLOOKUP(C709, Вчера_КовиВак!C:BN, 8, FALSE)</f>
        <v>#N/A</v>
      </c>
      <c r="AP709" s="53" t="e">
        <f>Q709-R709-VLOOKUP(C709, Вчера_КовиВак!C:BN, 10, FALSE)</f>
        <v>#N/A</v>
      </c>
      <c r="AQ709" s="53" t="e">
        <f>S709-T709-VLOOKUP(C709, Вчера_КовиВак!C:BN, 12, FALSE)</f>
        <v>#N/A</v>
      </c>
      <c r="AR709" s="53" t="e">
        <f>U709-V709-VLOOKUP(C709, Вчера_КовиВак!C:BN, 14, FALSE)</f>
        <v>#N/A</v>
      </c>
      <c r="AS709" s="53" t="e">
        <f>W709-X709-VLOOKUP(C709, Вчера_КовиВак!C:BN, 16, FALSE)</f>
        <v>#N/A</v>
      </c>
      <c r="AT709" s="53" t="e">
        <f>Y709-Z709-VLOOKUP(C709, Вчера_КовиВак!C:BN, 18, FALSE)</f>
        <v>#N/A</v>
      </c>
      <c r="AU709" s="53" t="e">
        <f>AA709-AB709-VLOOKUP(C709, Вчера_КовиВак!C:BN, 20, FALSE)</f>
        <v>#N/A</v>
      </c>
      <c r="AV709" s="53" t="e">
        <f>AC709-AD709-VLOOKUP(C709, Вчера_КовиВак!C:BN, 22, FALSE)</f>
        <v>#N/A</v>
      </c>
      <c r="AW709" s="53" t="e">
        <f>VLOOKUP(C709, Вчера_КовиВак!C:BN, 25, FALSE)+F709*2-Z709-AB709-AD709-AG709</f>
        <v>#N/A</v>
      </c>
      <c r="AX709" s="53" t="e">
        <f>AE709-VLOOKUP(C709,Вчера_КовиВак!C:BN, 24, FALSE)</f>
        <v>#N/A</v>
      </c>
    </row>
    <row r="710" spans="1:50" ht="50.1" customHeight="1" x14ac:dyDescent="0.25">
      <c r="A710" s="42"/>
      <c r="B710" s="42"/>
      <c r="C710" s="42"/>
      <c r="D710" s="43"/>
      <c r="E710" s="44"/>
      <c r="F710" s="39"/>
      <c r="G710" s="44"/>
      <c r="H710" s="39"/>
      <c r="I710" s="44"/>
      <c r="J710" s="39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7">
        <f t="shared" si="12"/>
        <v>0</v>
      </c>
      <c r="AJ710" s="53" t="str">
        <f>IF(ISNA(VLOOKUP(C710,Вчера_КовиВак!C:C, 1, FALSE)),"ошибка",0)</f>
        <v>ошибка</v>
      </c>
      <c r="AK710" s="55"/>
      <c r="AL710" s="53" t="e">
        <f>E710-F710-VLOOKUP(C710, Вчера_КовиВак!C:BN, 2, FALSE)</f>
        <v>#N/A</v>
      </c>
      <c r="AM710" s="53" t="e">
        <f>K710-L710-VLOOKUP(C710, Вчера_КовиВак!C:BN, 4, FALSE)</f>
        <v>#N/A</v>
      </c>
      <c r="AN710" s="53" t="e">
        <f>M710-N710-VLOOKUP(C710, Вчера_КовиВак!C:BN, 6, FALSE)</f>
        <v>#N/A</v>
      </c>
      <c r="AO710" s="53" t="e">
        <f>O710-P710-VLOOKUP(C710, Вчера_КовиВак!C:BN, 8, FALSE)</f>
        <v>#N/A</v>
      </c>
      <c r="AP710" s="53" t="e">
        <f>Q710-R710-VLOOKUP(C710, Вчера_КовиВак!C:BN, 10, FALSE)</f>
        <v>#N/A</v>
      </c>
      <c r="AQ710" s="53" t="e">
        <f>S710-T710-VLOOKUP(C710, Вчера_КовиВак!C:BN, 12, FALSE)</f>
        <v>#N/A</v>
      </c>
      <c r="AR710" s="53" t="e">
        <f>U710-V710-VLOOKUP(C710, Вчера_КовиВак!C:BN, 14, FALSE)</f>
        <v>#N/A</v>
      </c>
      <c r="AS710" s="53" t="e">
        <f>W710-X710-VLOOKUP(C710, Вчера_КовиВак!C:BN, 16, FALSE)</f>
        <v>#N/A</v>
      </c>
      <c r="AT710" s="53" t="e">
        <f>Y710-Z710-VLOOKUP(C710, Вчера_КовиВак!C:BN, 18, FALSE)</f>
        <v>#N/A</v>
      </c>
      <c r="AU710" s="53" t="e">
        <f>AA710-AB710-VLOOKUP(C710, Вчера_КовиВак!C:BN, 20, FALSE)</f>
        <v>#N/A</v>
      </c>
      <c r="AV710" s="53" t="e">
        <f>AC710-AD710-VLOOKUP(C710, Вчера_КовиВак!C:BN, 22, FALSE)</f>
        <v>#N/A</v>
      </c>
      <c r="AW710" s="53" t="e">
        <f>VLOOKUP(C710, Вчера_КовиВак!C:BN, 25, FALSE)+F710*2-Z710-AB710-AD710-AG710</f>
        <v>#N/A</v>
      </c>
      <c r="AX710" s="53" t="e">
        <f>AE710-VLOOKUP(C710,Вчера_КовиВак!C:BN, 24, FALSE)</f>
        <v>#N/A</v>
      </c>
    </row>
    <row r="711" spans="1:50" ht="50.1" customHeight="1" x14ac:dyDescent="0.25">
      <c r="A711" s="42"/>
      <c r="B711" s="42"/>
      <c r="C711" s="42"/>
      <c r="D711" s="43"/>
      <c r="E711" s="44"/>
      <c r="F711" s="39"/>
      <c r="G711" s="44"/>
      <c r="H711" s="39"/>
      <c r="I711" s="44"/>
      <c r="J711" s="39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7">
        <f t="shared" si="12"/>
        <v>0</v>
      </c>
      <c r="AJ711" s="53" t="str">
        <f>IF(ISNA(VLOOKUP(C711,Вчера_КовиВак!C:C, 1, FALSE)),"ошибка",0)</f>
        <v>ошибка</v>
      </c>
      <c r="AK711" s="55"/>
      <c r="AL711" s="53" t="e">
        <f>E711-F711-VLOOKUP(C711, Вчера_КовиВак!C:BN, 2, FALSE)</f>
        <v>#N/A</v>
      </c>
      <c r="AM711" s="53" t="e">
        <f>K711-L711-VLOOKUP(C711, Вчера_КовиВак!C:BN, 4, FALSE)</f>
        <v>#N/A</v>
      </c>
      <c r="AN711" s="53" t="e">
        <f>M711-N711-VLOOKUP(C711, Вчера_КовиВак!C:BN, 6, FALSE)</f>
        <v>#N/A</v>
      </c>
      <c r="AO711" s="53" t="e">
        <f>O711-P711-VLOOKUP(C711, Вчера_КовиВак!C:BN, 8, FALSE)</f>
        <v>#N/A</v>
      </c>
      <c r="AP711" s="53" t="e">
        <f>Q711-R711-VLOOKUP(C711, Вчера_КовиВак!C:BN, 10, FALSE)</f>
        <v>#N/A</v>
      </c>
      <c r="AQ711" s="53" t="e">
        <f>S711-T711-VLOOKUP(C711, Вчера_КовиВак!C:BN, 12, FALSE)</f>
        <v>#N/A</v>
      </c>
      <c r="AR711" s="53" t="e">
        <f>U711-V711-VLOOKUP(C711, Вчера_КовиВак!C:BN, 14, FALSE)</f>
        <v>#N/A</v>
      </c>
      <c r="AS711" s="53" t="e">
        <f>W711-X711-VLOOKUP(C711, Вчера_КовиВак!C:BN, 16, FALSE)</f>
        <v>#N/A</v>
      </c>
      <c r="AT711" s="53" t="e">
        <f>Y711-Z711-VLOOKUP(C711, Вчера_КовиВак!C:BN, 18, FALSE)</f>
        <v>#N/A</v>
      </c>
      <c r="AU711" s="53" t="e">
        <f>AA711-AB711-VLOOKUP(C711, Вчера_КовиВак!C:BN, 20, FALSE)</f>
        <v>#N/A</v>
      </c>
      <c r="AV711" s="53" t="e">
        <f>AC711-AD711-VLOOKUP(C711, Вчера_КовиВак!C:BN, 22, FALSE)</f>
        <v>#N/A</v>
      </c>
      <c r="AW711" s="53" t="e">
        <f>VLOOKUP(C711, Вчера_КовиВак!C:BN, 25, FALSE)+F711*2-Z711-AB711-AD711-AG711</f>
        <v>#N/A</v>
      </c>
      <c r="AX711" s="53" t="e">
        <f>AE711-VLOOKUP(C711,Вчера_КовиВак!C:BN, 24, FALSE)</f>
        <v>#N/A</v>
      </c>
    </row>
    <row r="712" spans="1:50" ht="50.1" customHeight="1" x14ac:dyDescent="0.25">
      <c r="A712" s="42"/>
      <c r="B712" s="42"/>
      <c r="C712" s="42"/>
      <c r="D712" s="43"/>
      <c r="E712" s="44"/>
      <c r="F712" s="39"/>
      <c r="G712" s="44"/>
      <c r="H712" s="39"/>
      <c r="I712" s="44"/>
      <c r="J712" s="39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7">
        <f t="shared" si="12"/>
        <v>0</v>
      </c>
      <c r="AJ712" s="53" t="str">
        <f>IF(ISNA(VLOOKUP(C712,Вчера_КовиВак!C:C, 1, FALSE)),"ошибка",0)</f>
        <v>ошибка</v>
      </c>
      <c r="AK712" s="55"/>
      <c r="AL712" s="53" t="e">
        <f>E712-F712-VLOOKUP(C712, Вчера_КовиВак!C:BN, 2, FALSE)</f>
        <v>#N/A</v>
      </c>
      <c r="AM712" s="53" t="e">
        <f>K712-L712-VLOOKUP(C712, Вчера_КовиВак!C:BN, 4, FALSE)</f>
        <v>#N/A</v>
      </c>
      <c r="AN712" s="53" t="e">
        <f>M712-N712-VLOOKUP(C712, Вчера_КовиВак!C:BN, 6, FALSE)</f>
        <v>#N/A</v>
      </c>
      <c r="AO712" s="53" t="e">
        <f>O712-P712-VLOOKUP(C712, Вчера_КовиВак!C:BN, 8, FALSE)</f>
        <v>#N/A</v>
      </c>
      <c r="AP712" s="53" t="e">
        <f>Q712-R712-VLOOKUP(C712, Вчера_КовиВак!C:BN, 10, FALSE)</f>
        <v>#N/A</v>
      </c>
      <c r="AQ712" s="53" t="e">
        <f>S712-T712-VLOOKUP(C712, Вчера_КовиВак!C:BN, 12, FALSE)</f>
        <v>#N/A</v>
      </c>
      <c r="AR712" s="53" t="e">
        <f>U712-V712-VLOOKUP(C712, Вчера_КовиВак!C:BN, 14, FALSE)</f>
        <v>#N/A</v>
      </c>
      <c r="AS712" s="53" t="e">
        <f>W712-X712-VLOOKUP(C712, Вчера_КовиВак!C:BN, 16, FALSE)</f>
        <v>#N/A</v>
      </c>
      <c r="AT712" s="53" t="e">
        <f>Y712-Z712-VLOOKUP(C712, Вчера_КовиВак!C:BN, 18, FALSE)</f>
        <v>#N/A</v>
      </c>
      <c r="AU712" s="53" t="e">
        <f>AA712-AB712-VLOOKUP(C712, Вчера_КовиВак!C:BN, 20, FALSE)</f>
        <v>#N/A</v>
      </c>
      <c r="AV712" s="53" t="e">
        <f>AC712-AD712-VLOOKUP(C712, Вчера_КовиВак!C:BN, 22, FALSE)</f>
        <v>#N/A</v>
      </c>
      <c r="AW712" s="53" t="e">
        <f>VLOOKUP(C712, Вчера_КовиВак!C:BN, 25, FALSE)+F712*2-Z712-AB712-AD712-AG712</f>
        <v>#N/A</v>
      </c>
      <c r="AX712" s="53" t="e">
        <f>AE712-VLOOKUP(C712,Вчера_КовиВак!C:BN, 24, FALSE)</f>
        <v>#N/A</v>
      </c>
    </row>
    <row r="713" spans="1:50" ht="50.1" customHeight="1" x14ac:dyDescent="0.25">
      <c r="A713" s="42"/>
      <c r="B713" s="42"/>
      <c r="C713" s="42"/>
      <c r="D713" s="43"/>
      <c r="E713" s="44"/>
      <c r="F713" s="39"/>
      <c r="G713" s="44"/>
      <c r="H713" s="39"/>
      <c r="I713" s="44"/>
      <c r="J713" s="39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7">
        <f t="shared" si="12"/>
        <v>0</v>
      </c>
      <c r="AJ713" s="53" t="str">
        <f>IF(ISNA(VLOOKUP(C713,Вчера_КовиВак!C:C, 1, FALSE)),"ошибка",0)</f>
        <v>ошибка</v>
      </c>
      <c r="AK713" s="55"/>
      <c r="AL713" s="53" t="e">
        <f>E713-F713-VLOOKUP(C713, Вчера_КовиВак!C:BN, 2, FALSE)</f>
        <v>#N/A</v>
      </c>
      <c r="AM713" s="53" t="e">
        <f>K713-L713-VLOOKUP(C713, Вчера_КовиВак!C:BN, 4, FALSE)</f>
        <v>#N/A</v>
      </c>
      <c r="AN713" s="53" t="e">
        <f>M713-N713-VLOOKUP(C713, Вчера_КовиВак!C:BN, 6, FALSE)</f>
        <v>#N/A</v>
      </c>
      <c r="AO713" s="53" t="e">
        <f>O713-P713-VLOOKUP(C713, Вчера_КовиВак!C:BN, 8, FALSE)</f>
        <v>#N/A</v>
      </c>
      <c r="AP713" s="53" t="e">
        <f>Q713-R713-VLOOKUP(C713, Вчера_КовиВак!C:BN, 10, FALSE)</f>
        <v>#N/A</v>
      </c>
      <c r="AQ713" s="53" t="e">
        <f>S713-T713-VLOOKUP(C713, Вчера_КовиВак!C:BN, 12, FALSE)</f>
        <v>#N/A</v>
      </c>
      <c r="AR713" s="53" t="e">
        <f>U713-V713-VLOOKUP(C713, Вчера_КовиВак!C:BN, 14, FALSE)</f>
        <v>#N/A</v>
      </c>
      <c r="AS713" s="53" t="e">
        <f>W713-X713-VLOOKUP(C713, Вчера_КовиВак!C:BN, 16, FALSE)</f>
        <v>#N/A</v>
      </c>
      <c r="AT713" s="53" t="e">
        <f>Y713-Z713-VLOOKUP(C713, Вчера_КовиВак!C:BN, 18, FALSE)</f>
        <v>#N/A</v>
      </c>
      <c r="AU713" s="53" t="e">
        <f>AA713-AB713-VLOOKUP(C713, Вчера_КовиВак!C:BN, 20, FALSE)</f>
        <v>#N/A</v>
      </c>
      <c r="AV713" s="53" t="e">
        <f>AC713-AD713-VLOOKUP(C713, Вчера_КовиВак!C:BN, 22, FALSE)</f>
        <v>#N/A</v>
      </c>
      <c r="AW713" s="53" t="e">
        <f>VLOOKUP(C713, Вчера_КовиВак!C:BN, 25, FALSE)+F713*2-Z713-AB713-AD713-AG713</f>
        <v>#N/A</v>
      </c>
      <c r="AX713" s="53" t="e">
        <f>AE713-VLOOKUP(C713,Вчера_КовиВак!C:BN, 24, FALSE)</f>
        <v>#N/A</v>
      </c>
    </row>
    <row r="714" spans="1:50" ht="50.1" customHeight="1" x14ac:dyDescent="0.25">
      <c r="A714" s="42"/>
      <c r="B714" s="42"/>
      <c r="C714" s="42"/>
      <c r="D714" s="43"/>
      <c r="E714" s="44"/>
      <c r="F714" s="39"/>
      <c r="G714" s="44"/>
      <c r="H714" s="39"/>
      <c r="I714" s="44"/>
      <c r="J714" s="39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7">
        <f t="shared" si="12"/>
        <v>0</v>
      </c>
      <c r="AJ714" s="53" t="str">
        <f>IF(ISNA(VLOOKUP(C714,Вчера_КовиВак!C:C, 1, FALSE)),"ошибка",0)</f>
        <v>ошибка</v>
      </c>
      <c r="AK714" s="55"/>
      <c r="AL714" s="53" t="e">
        <f>E714-F714-VLOOKUP(C714, Вчера_КовиВак!C:BN, 2, FALSE)</f>
        <v>#N/A</v>
      </c>
      <c r="AM714" s="53" t="e">
        <f>K714-L714-VLOOKUP(C714, Вчера_КовиВак!C:BN, 4, FALSE)</f>
        <v>#N/A</v>
      </c>
      <c r="AN714" s="53" t="e">
        <f>M714-N714-VLOOKUP(C714, Вчера_КовиВак!C:BN, 6, FALSE)</f>
        <v>#N/A</v>
      </c>
      <c r="AO714" s="53" t="e">
        <f>O714-P714-VLOOKUP(C714, Вчера_КовиВак!C:BN, 8, FALSE)</f>
        <v>#N/A</v>
      </c>
      <c r="AP714" s="53" t="e">
        <f>Q714-R714-VLOOKUP(C714, Вчера_КовиВак!C:BN, 10, FALSE)</f>
        <v>#N/A</v>
      </c>
      <c r="AQ714" s="53" t="e">
        <f>S714-T714-VLOOKUP(C714, Вчера_КовиВак!C:BN, 12, FALSE)</f>
        <v>#N/A</v>
      </c>
      <c r="AR714" s="53" t="e">
        <f>U714-V714-VLOOKUP(C714, Вчера_КовиВак!C:BN, 14, FALSE)</f>
        <v>#N/A</v>
      </c>
      <c r="AS714" s="53" t="e">
        <f>W714-X714-VLOOKUP(C714, Вчера_КовиВак!C:BN, 16, FALSE)</f>
        <v>#N/A</v>
      </c>
      <c r="AT714" s="53" t="e">
        <f>Y714-Z714-VLOOKUP(C714, Вчера_КовиВак!C:BN, 18, FALSE)</f>
        <v>#N/A</v>
      </c>
      <c r="AU714" s="53" t="e">
        <f>AA714-AB714-VLOOKUP(C714, Вчера_КовиВак!C:BN, 20, FALSE)</f>
        <v>#N/A</v>
      </c>
      <c r="AV714" s="53" t="e">
        <f>AC714-AD714-VLOOKUP(C714, Вчера_КовиВак!C:BN, 22, FALSE)</f>
        <v>#N/A</v>
      </c>
      <c r="AW714" s="53" t="e">
        <f>VLOOKUP(C714, Вчера_КовиВак!C:BN, 25, FALSE)+F714*2-Z714-AB714-AD714-AG714</f>
        <v>#N/A</v>
      </c>
      <c r="AX714" s="53" t="e">
        <f>AE714-VLOOKUP(C714,Вчера_КовиВак!C:BN, 24, FALSE)</f>
        <v>#N/A</v>
      </c>
    </row>
    <row r="715" spans="1:50" ht="50.1" customHeight="1" x14ac:dyDescent="0.25">
      <c r="A715" s="42"/>
      <c r="B715" s="42"/>
      <c r="C715" s="42"/>
      <c r="D715" s="43"/>
      <c r="E715" s="44"/>
      <c r="F715" s="39"/>
      <c r="G715" s="44"/>
      <c r="H715" s="39"/>
      <c r="I715" s="44"/>
      <c r="J715" s="39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7">
        <f t="shared" si="12"/>
        <v>0</v>
      </c>
      <c r="AJ715" s="53" t="str">
        <f>IF(ISNA(VLOOKUP(C715,Вчера_КовиВак!C:C, 1, FALSE)),"ошибка",0)</f>
        <v>ошибка</v>
      </c>
      <c r="AK715" s="55"/>
      <c r="AL715" s="53" t="e">
        <f>E715-F715-VLOOKUP(C715, Вчера_КовиВак!C:BN, 2, FALSE)</f>
        <v>#N/A</v>
      </c>
      <c r="AM715" s="53" t="e">
        <f>K715-L715-VLOOKUP(C715, Вчера_КовиВак!C:BN, 4, FALSE)</f>
        <v>#N/A</v>
      </c>
      <c r="AN715" s="53" t="e">
        <f>M715-N715-VLOOKUP(C715, Вчера_КовиВак!C:BN, 6, FALSE)</f>
        <v>#N/A</v>
      </c>
      <c r="AO715" s="53" t="e">
        <f>O715-P715-VLOOKUP(C715, Вчера_КовиВак!C:BN, 8, FALSE)</f>
        <v>#N/A</v>
      </c>
      <c r="AP715" s="53" t="e">
        <f>Q715-R715-VLOOKUP(C715, Вчера_КовиВак!C:BN, 10, FALSE)</f>
        <v>#N/A</v>
      </c>
      <c r="AQ715" s="53" t="e">
        <f>S715-T715-VLOOKUP(C715, Вчера_КовиВак!C:BN, 12, FALSE)</f>
        <v>#N/A</v>
      </c>
      <c r="AR715" s="53" t="e">
        <f>U715-V715-VLOOKUP(C715, Вчера_КовиВак!C:BN, 14, FALSE)</f>
        <v>#N/A</v>
      </c>
      <c r="AS715" s="53" t="e">
        <f>W715-X715-VLOOKUP(C715, Вчера_КовиВак!C:BN, 16, FALSE)</f>
        <v>#N/A</v>
      </c>
      <c r="AT715" s="53" t="e">
        <f>Y715-Z715-VLOOKUP(C715, Вчера_КовиВак!C:BN, 18, FALSE)</f>
        <v>#N/A</v>
      </c>
      <c r="AU715" s="53" t="e">
        <f>AA715-AB715-VLOOKUP(C715, Вчера_КовиВак!C:BN, 20, FALSE)</f>
        <v>#N/A</v>
      </c>
      <c r="AV715" s="53" t="e">
        <f>AC715-AD715-VLOOKUP(C715, Вчера_КовиВак!C:BN, 22, FALSE)</f>
        <v>#N/A</v>
      </c>
      <c r="AW715" s="53" t="e">
        <f>VLOOKUP(C715, Вчера_КовиВак!C:BN, 25, FALSE)+F715*2-Z715-AB715-AD715-AG715</f>
        <v>#N/A</v>
      </c>
      <c r="AX715" s="53" t="e">
        <f>AE715-VLOOKUP(C715,Вчера_КовиВак!C:BN, 24, FALSE)</f>
        <v>#N/A</v>
      </c>
    </row>
    <row r="716" spans="1:50" ht="50.1" customHeight="1" x14ac:dyDescent="0.25">
      <c r="A716" s="42"/>
      <c r="B716" s="42"/>
      <c r="C716" s="42"/>
      <c r="D716" s="43"/>
      <c r="E716" s="44"/>
      <c r="F716" s="39"/>
      <c r="G716" s="44"/>
      <c r="H716" s="39"/>
      <c r="I716" s="44"/>
      <c r="J716" s="39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7">
        <f t="shared" si="12"/>
        <v>0</v>
      </c>
      <c r="AJ716" s="53" t="str">
        <f>IF(ISNA(VLOOKUP(C716,Вчера_КовиВак!C:C, 1, FALSE)),"ошибка",0)</f>
        <v>ошибка</v>
      </c>
      <c r="AK716" s="55"/>
      <c r="AL716" s="53" t="e">
        <f>E716-F716-VLOOKUP(C716, Вчера_КовиВак!C:BN, 2, FALSE)</f>
        <v>#N/A</v>
      </c>
      <c r="AM716" s="53" t="e">
        <f>K716-L716-VLOOKUP(C716, Вчера_КовиВак!C:BN, 4, FALSE)</f>
        <v>#N/A</v>
      </c>
      <c r="AN716" s="53" t="e">
        <f>M716-N716-VLOOKUP(C716, Вчера_КовиВак!C:BN, 6, FALSE)</f>
        <v>#N/A</v>
      </c>
      <c r="AO716" s="53" t="e">
        <f>O716-P716-VLOOKUP(C716, Вчера_КовиВак!C:BN, 8, FALSE)</f>
        <v>#N/A</v>
      </c>
      <c r="AP716" s="53" t="e">
        <f>Q716-R716-VLOOKUP(C716, Вчера_КовиВак!C:BN, 10, FALSE)</f>
        <v>#N/A</v>
      </c>
      <c r="AQ716" s="53" t="e">
        <f>S716-T716-VLOOKUP(C716, Вчера_КовиВак!C:BN, 12, FALSE)</f>
        <v>#N/A</v>
      </c>
      <c r="AR716" s="53" t="e">
        <f>U716-V716-VLOOKUP(C716, Вчера_КовиВак!C:BN, 14, FALSE)</f>
        <v>#N/A</v>
      </c>
      <c r="AS716" s="53" t="e">
        <f>W716-X716-VLOOKUP(C716, Вчера_КовиВак!C:BN, 16, FALSE)</f>
        <v>#N/A</v>
      </c>
      <c r="AT716" s="53" t="e">
        <f>Y716-Z716-VLOOKUP(C716, Вчера_КовиВак!C:BN, 18, FALSE)</f>
        <v>#N/A</v>
      </c>
      <c r="AU716" s="53" t="e">
        <f>AA716-AB716-VLOOKUP(C716, Вчера_КовиВак!C:BN, 20, FALSE)</f>
        <v>#N/A</v>
      </c>
      <c r="AV716" s="53" t="e">
        <f>AC716-AD716-VLOOKUP(C716, Вчера_КовиВак!C:BN, 22, FALSE)</f>
        <v>#N/A</v>
      </c>
      <c r="AW716" s="53" t="e">
        <f>VLOOKUP(C716, Вчера_КовиВак!C:BN, 25, FALSE)+F716*2-Z716-AB716-AD716-AG716</f>
        <v>#N/A</v>
      </c>
      <c r="AX716" s="53" t="e">
        <f>AE716-VLOOKUP(C716,Вчера_КовиВак!C:BN, 24, FALSE)</f>
        <v>#N/A</v>
      </c>
    </row>
    <row r="717" spans="1:50" ht="50.1" customHeight="1" x14ac:dyDescent="0.25">
      <c r="A717" s="42"/>
      <c r="B717" s="42"/>
      <c r="C717" s="42"/>
      <c r="D717" s="43"/>
      <c r="E717" s="44"/>
      <c r="F717" s="39"/>
      <c r="G717" s="44"/>
      <c r="H717" s="39"/>
      <c r="I717" s="44"/>
      <c r="J717" s="39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7">
        <f t="shared" si="12"/>
        <v>0</v>
      </c>
      <c r="AJ717" s="53" t="str">
        <f>IF(ISNA(VLOOKUP(C717,Вчера_КовиВак!C:C, 1, FALSE)),"ошибка",0)</f>
        <v>ошибка</v>
      </c>
      <c r="AK717" s="55"/>
      <c r="AL717" s="53" t="e">
        <f>E717-F717-VLOOKUP(C717, Вчера_КовиВак!C:BN, 2, FALSE)</f>
        <v>#N/A</v>
      </c>
      <c r="AM717" s="53" t="e">
        <f>K717-L717-VLOOKUP(C717, Вчера_КовиВак!C:BN, 4, FALSE)</f>
        <v>#N/A</v>
      </c>
      <c r="AN717" s="53" t="e">
        <f>M717-N717-VLOOKUP(C717, Вчера_КовиВак!C:BN, 6, FALSE)</f>
        <v>#N/A</v>
      </c>
      <c r="AO717" s="53" t="e">
        <f>O717-P717-VLOOKUP(C717, Вчера_КовиВак!C:BN, 8, FALSE)</f>
        <v>#N/A</v>
      </c>
      <c r="AP717" s="53" t="e">
        <f>Q717-R717-VLOOKUP(C717, Вчера_КовиВак!C:BN, 10, FALSE)</f>
        <v>#N/A</v>
      </c>
      <c r="AQ717" s="53" t="e">
        <f>S717-T717-VLOOKUP(C717, Вчера_КовиВак!C:BN, 12, FALSE)</f>
        <v>#N/A</v>
      </c>
      <c r="AR717" s="53" t="e">
        <f>U717-V717-VLOOKUP(C717, Вчера_КовиВак!C:BN, 14, FALSE)</f>
        <v>#N/A</v>
      </c>
      <c r="AS717" s="53" t="e">
        <f>W717-X717-VLOOKUP(C717, Вчера_КовиВак!C:BN, 16, FALSE)</f>
        <v>#N/A</v>
      </c>
      <c r="AT717" s="53" t="e">
        <f>Y717-Z717-VLOOKUP(C717, Вчера_КовиВак!C:BN, 18, FALSE)</f>
        <v>#N/A</v>
      </c>
      <c r="AU717" s="53" t="e">
        <f>AA717-AB717-VLOOKUP(C717, Вчера_КовиВак!C:BN, 20, FALSE)</f>
        <v>#N/A</v>
      </c>
      <c r="AV717" s="53" t="e">
        <f>AC717-AD717-VLOOKUP(C717, Вчера_КовиВак!C:BN, 22, FALSE)</f>
        <v>#N/A</v>
      </c>
      <c r="AW717" s="53" t="e">
        <f>VLOOKUP(C717, Вчера_КовиВак!C:BN, 25, FALSE)+F717*2-Z717-AB717-AD717-AG717</f>
        <v>#N/A</v>
      </c>
      <c r="AX717" s="53" t="e">
        <f>AE717-VLOOKUP(C717,Вчера_КовиВак!C:BN, 24, FALSE)</f>
        <v>#N/A</v>
      </c>
    </row>
    <row r="718" spans="1:50" ht="50.1" customHeight="1" x14ac:dyDescent="0.25">
      <c r="A718" s="42"/>
      <c r="B718" s="42"/>
      <c r="C718" s="42"/>
      <c r="D718" s="43"/>
      <c r="E718" s="44"/>
      <c r="F718" s="39"/>
      <c r="G718" s="44"/>
      <c r="H718" s="39"/>
      <c r="I718" s="44"/>
      <c r="J718" s="39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7">
        <f t="shared" si="12"/>
        <v>0</v>
      </c>
      <c r="AJ718" s="53" t="str">
        <f>IF(ISNA(VLOOKUP(C718,Вчера_КовиВак!C:C, 1, FALSE)),"ошибка",0)</f>
        <v>ошибка</v>
      </c>
      <c r="AK718" s="55"/>
      <c r="AL718" s="53" t="e">
        <f>E718-F718-VLOOKUP(C718, Вчера_КовиВак!C:BN, 2, FALSE)</f>
        <v>#N/A</v>
      </c>
      <c r="AM718" s="53" t="e">
        <f>K718-L718-VLOOKUP(C718, Вчера_КовиВак!C:BN, 4, FALSE)</f>
        <v>#N/A</v>
      </c>
      <c r="AN718" s="53" t="e">
        <f>M718-N718-VLOOKUP(C718, Вчера_КовиВак!C:BN, 6, FALSE)</f>
        <v>#N/A</v>
      </c>
      <c r="AO718" s="53" t="e">
        <f>O718-P718-VLOOKUP(C718, Вчера_КовиВак!C:BN, 8, FALSE)</f>
        <v>#N/A</v>
      </c>
      <c r="AP718" s="53" t="e">
        <f>Q718-R718-VLOOKUP(C718, Вчера_КовиВак!C:BN, 10, FALSE)</f>
        <v>#N/A</v>
      </c>
      <c r="AQ718" s="53" t="e">
        <f>S718-T718-VLOOKUP(C718, Вчера_КовиВак!C:BN, 12, FALSE)</f>
        <v>#N/A</v>
      </c>
      <c r="AR718" s="53" t="e">
        <f>U718-V718-VLOOKUP(C718, Вчера_КовиВак!C:BN, 14, FALSE)</f>
        <v>#N/A</v>
      </c>
      <c r="AS718" s="53" t="e">
        <f>W718-X718-VLOOKUP(C718, Вчера_КовиВак!C:BN, 16, FALSE)</f>
        <v>#N/A</v>
      </c>
      <c r="AT718" s="53" t="e">
        <f>Y718-Z718-VLOOKUP(C718, Вчера_КовиВак!C:BN, 18, FALSE)</f>
        <v>#N/A</v>
      </c>
      <c r="AU718" s="53" t="e">
        <f>AA718-AB718-VLOOKUP(C718, Вчера_КовиВак!C:BN, 20, FALSE)</f>
        <v>#N/A</v>
      </c>
      <c r="AV718" s="53" t="e">
        <f>AC718-AD718-VLOOKUP(C718, Вчера_КовиВак!C:BN, 22, FALSE)</f>
        <v>#N/A</v>
      </c>
      <c r="AW718" s="53" t="e">
        <f>VLOOKUP(C718, Вчера_КовиВак!C:BN, 25, FALSE)+F718*2-Z718-AB718-AD718-AG718</f>
        <v>#N/A</v>
      </c>
      <c r="AX718" s="53" t="e">
        <f>AE718-VLOOKUP(C718,Вчера_КовиВак!C:BN, 24, FALSE)</f>
        <v>#N/A</v>
      </c>
    </row>
    <row r="719" spans="1:50" ht="50.1" customHeight="1" x14ac:dyDescent="0.25">
      <c r="A719" s="42"/>
      <c r="B719" s="42"/>
      <c r="C719" s="42"/>
      <c r="D719" s="43"/>
      <c r="E719" s="44"/>
      <c r="F719" s="39"/>
      <c r="G719" s="44"/>
      <c r="H719" s="39"/>
      <c r="I719" s="44"/>
      <c r="J719" s="39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7">
        <f t="shared" si="12"/>
        <v>0</v>
      </c>
      <c r="AJ719" s="53" t="str">
        <f>IF(ISNA(VLOOKUP(C719,Вчера_КовиВак!C:C, 1, FALSE)),"ошибка",0)</f>
        <v>ошибка</v>
      </c>
      <c r="AK719" s="55"/>
      <c r="AL719" s="53" t="e">
        <f>E719-F719-VLOOKUP(C719, Вчера_КовиВак!C:BN, 2, FALSE)</f>
        <v>#N/A</v>
      </c>
      <c r="AM719" s="53" t="e">
        <f>K719-L719-VLOOKUP(C719, Вчера_КовиВак!C:BN, 4, FALSE)</f>
        <v>#N/A</v>
      </c>
      <c r="AN719" s="53" t="e">
        <f>M719-N719-VLOOKUP(C719, Вчера_КовиВак!C:BN, 6, FALSE)</f>
        <v>#N/A</v>
      </c>
      <c r="AO719" s="53" t="e">
        <f>O719-P719-VLOOKUP(C719, Вчера_КовиВак!C:BN, 8, FALSE)</f>
        <v>#N/A</v>
      </c>
      <c r="AP719" s="53" t="e">
        <f>Q719-R719-VLOOKUP(C719, Вчера_КовиВак!C:BN, 10, FALSE)</f>
        <v>#N/A</v>
      </c>
      <c r="AQ719" s="53" t="e">
        <f>S719-T719-VLOOKUP(C719, Вчера_КовиВак!C:BN, 12, FALSE)</f>
        <v>#N/A</v>
      </c>
      <c r="AR719" s="53" t="e">
        <f>U719-V719-VLOOKUP(C719, Вчера_КовиВак!C:BN, 14, FALSE)</f>
        <v>#N/A</v>
      </c>
      <c r="AS719" s="53" t="e">
        <f>W719-X719-VLOOKUP(C719, Вчера_КовиВак!C:BN, 16, FALSE)</f>
        <v>#N/A</v>
      </c>
      <c r="AT719" s="53" t="e">
        <f>Y719-Z719-VLOOKUP(C719, Вчера_КовиВак!C:BN, 18, FALSE)</f>
        <v>#N/A</v>
      </c>
      <c r="AU719" s="53" t="e">
        <f>AA719-AB719-VLOOKUP(C719, Вчера_КовиВак!C:BN, 20, FALSE)</f>
        <v>#N/A</v>
      </c>
      <c r="AV719" s="53" t="e">
        <f>AC719-AD719-VLOOKUP(C719, Вчера_КовиВак!C:BN, 22, FALSE)</f>
        <v>#N/A</v>
      </c>
      <c r="AW719" s="53" t="e">
        <f>VLOOKUP(C719, Вчера_КовиВак!C:BN, 25, FALSE)+F719*2-Z719-AB719-AD719-AG719</f>
        <v>#N/A</v>
      </c>
      <c r="AX719" s="53" t="e">
        <f>AE719-VLOOKUP(C719,Вчера_КовиВак!C:BN, 24, FALSE)</f>
        <v>#N/A</v>
      </c>
    </row>
    <row r="720" spans="1:50" ht="50.1" customHeight="1" x14ac:dyDescent="0.25">
      <c r="A720" s="42"/>
      <c r="B720" s="42"/>
      <c r="C720" s="42"/>
      <c r="D720" s="43"/>
      <c r="E720" s="44"/>
      <c r="F720" s="39"/>
      <c r="G720" s="44"/>
      <c r="H720" s="39"/>
      <c r="I720" s="44"/>
      <c r="J720" s="39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7">
        <f t="shared" si="12"/>
        <v>0</v>
      </c>
      <c r="AJ720" s="53" t="str">
        <f>IF(ISNA(VLOOKUP(C720,Вчера_КовиВак!C:C, 1, FALSE)),"ошибка",0)</f>
        <v>ошибка</v>
      </c>
      <c r="AK720" s="55"/>
      <c r="AL720" s="53" t="e">
        <f>E720-F720-VLOOKUP(C720, Вчера_КовиВак!C:BN, 2, FALSE)</f>
        <v>#N/A</v>
      </c>
      <c r="AM720" s="53" t="e">
        <f>K720-L720-VLOOKUP(C720, Вчера_КовиВак!C:BN, 4, FALSE)</f>
        <v>#N/A</v>
      </c>
      <c r="AN720" s="53" t="e">
        <f>M720-N720-VLOOKUP(C720, Вчера_КовиВак!C:BN, 6, FALSE)</f>
        <v>#N/A</v>
      </c>
      <c r="AO720" s="53" t="e">
        <f>O720-P720-VLOOKUP(C720, Вчера_КовиВак!C:BN, 8, FALSE)</f>
        <v>#N/A</v>
      </c>
      <c r="AP720" s="53" t="e">
        <f>Q720-R720-VLOOKUP(C720, Вчера_КовиВак!C:BN, 10, FALSE)</f>
        <v>#N/A</v>
      </c>
      <c r="AQ720" s="53" t="e">
        <f>S720-T720-VLOOKUP(C720, Вчера_КовиВак!C:BN, 12, FALSE)</f>
        <v>#N/A</v>
      </c>
      <c r="AR720" s="53" t="e">
        <f>U720-V720-VLOOKUP(C720, Вчера_КовиВак!C:BN, 14, FALSE)</f>
        <v>#N/A</v>
      </c>
      <c r="AS720" s="53" t="e">
        <f>W720-X720-VLOOKUP(C720, Вчера_КовиВак!C:BN, 16, FALSE)</f>
        <v>#N/A</v>
      </c>
      <c r="AT720" s="53" t="e">
        <f>Y720-Z720-VLOOKUP(C720, Вчера_КовиВак!C:BN, 18, FALSE)</f>
        <v>#N/A</v>
      </c>
      <c r="AU720" s="53" t="e">
        <f>AA720-AB720-VLOOKUP(C720, Вчера_КовиВак!C:BN, 20, FALSE)</f>
        <v>#N/A</v>
      </c>
      <c r="AV720" s="53" t="e">
        <f>AC720-AD720-VLOOKUP(C720, Вчера_КовиВак!C:BN, 22, FALSE)</f>
        <v>#N/A</v>
      </c>
      <c r="AW720" s="53" t="e">
        <f>VLOOKUP(C720, Вчера_КовиВак!C:BN, 25, FALSE)+F720*2-Z720-AB720-AD720-AG720</f>
        <v>#N/A</v>
      </c>
      <c r="AX720" s="53" t="e">
        <f>AE720-VLOOKUP(C720,Вчера_КовиВак!C:BN, 24, FALSE)</f>
        <v>#N/A</v>
      </c>
    </row>
    <row r="721" spans="1:50" ht="50.1" customHeight="1" x14ac:dyDescent="0.25">
      <c r="A721" s="42"/>
      <c r="B721" s="42"/>
      <c r="C721" s="42"/>
      <c r="D721" s="43"/>
      <c r="E721" s="44"/>
      <c r="F721" s="39"/>
      <c r="G721" s="44"/>
      <c r="H721" s="39"/>
      <c r="I721" s="44"/>
      <c r="J721" s="39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7">
        <f t="shared" si="12"/>
        <v>0</v>
      </c>
      <c r="AJ721" s="53" t="str">
        <f>IF(ISNA(VLOOKUP(C721,Вчера_КовиВак!C:C, 1, FALSE)),"ошибка",0)</f>
        <v>ошибка</v>
      </c>
      <c r="AK721" s="55"/>
      <c r="AL721" s="53" t="e">
        <f>E721-F721-VLOOKUP(C721, Вчера_КовиВак!C:BN, 2, FALSE)</f>
        <v>#N/A</v>
      </c>
      <c r="AM721" s="53" t="e">
        <f>K721-L721-VLOOKUP(C721, Вчера_КовиВак!C:BN, 4, FALSE)</f>
        <v>#N/A</v>
      </c>
      <c r="AN721" s="53" t="e">
        <f>M721-N721-VLOOKUP(C721, Вчера_КовиВак!C:BN, 6, FALSE)</f>
        <v>#N/A</v>
      </c>
      <c r="AO721" s="53" t="e">
        <f>O721-P721-VLOOKUP(C721, Вчера_КовиВак!C:BN, 8, FALSE)</f>
        <v>#N/A</v>
      </c>
      <c r="AP721" s="53" t="e">
        <f>Q721-R721-VLOOKUP(C721, Вчера_КовиВак!C:BN, 10, FALSE)</f>
        <v>#N/A</v>
      </c>
      <c r="AQ721" s="53" t="e">
        <f>S721-T721-VLOOKUP(C721, Вчера_КовиВак!C:BN, 12, FALSE)</f>
        <v>#N/A</v>
      </c>
      <c r="AR721" s="53" t="e">
        <f>U721-V721-VLOOKUP(C721, Вчера_КовиВак!C:BN, 14, FALSE)</f>
        <v>#N/A</v>
      </c>
      <c r="AS721" s="53" t="e">
        <f>W721-X721-VLOOKUP(C721, Вчера_КовиВак!C:BN, 16, FALSE)</f>
        <v>#N/A</v>
      </c>
      <c r="AT721" s="53" t="e">
        <f>Y721-Z721-VLOOKUP(C721, Вчера_КовиВак!C:BN, 18, FALSE)</f>
        <v>#N/A</v>
      </c>
      <c r="AU721" s="53" t="e">
        <f>AA721-AB721-VLOOKUP(C721, Вчера_КовиВак!C:BN, 20, FALSE)</f>
        <v>#N/A</v>
      </c>
      <c r="AV721" s="53" t="e">
        <f>AC721-AD721-VLOOKUP(C721, Вчера_КовиВак!C:BN, 22, FALSE)</f>
        <v>#N/A</v>
      </c>
      <c r="AW721" s="53" t="e">
        <f>VLOOKUP(C721, Вчера_КовиВак!C:BN, 25, FALSE)+F721*2-Z721-AB721-AD721-AG721</f>
        <v>#N/A</v>
      </c>
      <c r="AX721" s="53" t="e">
        <f>AE721-VLOOKUP(C721,Вчера_КовиВак!C:BN, 24, FALSE)</f>
        <v>#N/A</v>
      </c>
    </row>
    <row r="722" spans="1:50" ht="50.1" customHeight="1" x14ac:dyDescent="0.25">
      <c r="A722" s="42"/>
      <c r="B722" s="42"/>
      <c r="C722" s="42"/>
      <c r="D722" s="43"/>
      <c r="E722" s="44"/>
      <c r="F722" s="39"/>
      <c r="G722" s="44"/>
      <c r="H722" s="39"/>
      <c r="I722" s="44"/>
      <c r="J722" s="39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7">
        <f t="shared" si="12"/>
        <v>0</v>
      </c>
      <c r="AJ722" s="53" t="str">
        <f>IF(ISNA(VLOOKUP(C722,Вчера_КовиВак!C:C, 1, FALSE)),"ошибка",0)</f>
        <v>ошибка</v>
      </c>
      <c r="AK722" s="55"/>
      <c r="AL722" s="53" t="e">
        <f>E722-F722-VLOOKUP(C722, Вчера_КовиВак!C:BN, 2, FALSE)</f>
        <v>#N/A</v>
      </c>
      <c r="AM722" s="53" t="e">
        <f>K722-L722-VLOOKUP(C722, Вчера_КовиВак!C:BN, 4, FALSE)</f>
        <v>#N/A</v>
      </c>
      <c r="AN722" s="53" t="e">
        <f>M722-N722-VLOOKUP(C722, Вчера_КовиВак!C:BN, 6, FALSE)</f>
        <v>#N/A</v>
      </c>
      <c r="AO722" s="53" t="e">
        <f>O722-P722-VLOOKUP(C722, Вчера_КовиВак!C:BN, 8, FALSE)</f>
        <v>#N/A</v>
      </c>
      <c r="AP722" s="53" t="e">
        <f>Q722-R722-VLOOKUP(C722, Вчера_КовиВак!C:BN, 10, FALSE)</f>
        <v>#N/A</v>
      </c>
      <c r="AQ722" s="53" t="e">
        <f>S722-T722-VLOOKUP(C722, Вчера_КовиВак!C:BN, 12, FALSE)</f>
        <v>#N/A</v>
      </c>
      <c r="AR722" s="53" t="e">
        <f>U722-V722-VLOOKUP(C722, Вчера_КовиВак!C:BN, 14, FALSE)</f>
        <v>#N/A</v>
      </c>
      <c r="AS722" s="53" t="e">
        <f>W722-X722-VLOOKUP(C722, Вчера_КовиВак!C:BN, 16, FALSE)</f>
        <v>#N/A</v>
      </c>
      <c r="AT722" s="53" t="e">
        <f>Y722-Z722-VLOOKUP(C722, Вчера_КовиВак!C:BN, 18, FALSE)</f>
        <v>#N/A</v>
      </c>
      <c r="AU722" s="53" t="e">
        <f>AA722-AB722-VLOOKUP(C722, Вчера_КовиВак!C:BN, 20, FALSE)</f>
        <v>#N/A</v>
      </c>
      <c r="AV722" s="53" t="e">
        <f>AC722-AD722-VLOOKUP(C722, Вчера_КовиВак!C:BN, 22, FALSE)</f>
        <v>#N/A</v>
      </c>
      <c r="AW722" s="53" t="e">
        <f>VLOOKUP(C722, Вчера_КовиВак!C:BN, 25, FALSE)+F722*2-Z722-AB722-AD722-AG722</f>
        <v>#N/A</v>
      </c>
      <c r="AX722" s="53" t="e">
        <f>AE722-VLOOKUP(C722,Вчера_КовиВак!C:BN, 24, FALSE)</f>
        <v>#N/A</v>
      </c>
    </row>
    <row r="723" spans="1:50" ht="50.1" customHeight="1" x14ac:dyDescent="0.25">
      <c r="A723" s="42"/>
      <c r="B723" s="42"/>
      <c r="C723" s="42"/>
      <c r="D723" s="43"/>
      <c r="E723" s="44"/>
      <c r="F723" s="39"/>
      <c r="G723" s="44"/>
      <c r="H723" s="39"/>
      <c r="I723" s="44"/>
      <c r="J723" s="39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7">
        <f t="shared" si="12"/>
        <v>0</v>
      </c>
      <c r="AJ723" s="53" t="str">
        <f>IF(ISNA(VLOOKUP(C723,Вчера_КовиВак!C:C, 1, FALSE)),"ошибка",0)</f>
        <v>ошибка</v>
      </c>
      <c r="AK723" s="55"/>
      <c r="AL723" s="53" t="e">
        <f>E723-F723-VLOOKUP(C723, Вчера_КовиВак!C:BN, 2, FALSE)</f>
        <v>#N/A</v>
      </c>
      <c r="AM723" s="53" t="e">
        <f>K723-L723-VLOOKUP(C723, Вчера_КовиВак!C:BN, 4, FALSE)</f>
        <v>#N/A</v>
      </c>
      <c r="AN723" s="53" t="e">
        <f>M723-N723-VLOOKUP(C723, Вчера_КовиВак!C:BN, 6, FALSE)</f>
        <v>#N/A</v>
      </c>
      <c r="AO723" s="53" t="e">
        <f>O723-P723-VLOOKUP(C723, Вчера_КовиВак!C:BN, 8, FALSE)</f>
        <v>#N/A</v>
      </c>
      <c r="AP723" s="53" t="e">
        <f>Q723-R723-VLOOKUP(C723, Вчера_КовиВак!C:BN, 10, FALSE)</f>
        <v>#N/A</v>
      </c>
      <c r="AQ723" s="53" t="e">
        <f>S723-T723-VLOOKUP(C723, Вчера_КовиВак!C:BN, 12, FALSE)</f>
        <v>#N/A</v>
      </c>
      <c r="AR723" s="53" t="e">
        <f>U723-V723-VLOOKUP(C723, Вчера_КовиВак!C:BN, 14, FALSE)</f>
        <v>#N/A</v>
      </c>
      <c r="AS723" s="53" t="e">
        <f>W723-X723-VLOOKUP(C723, Вчера_КовиВак!C:BN, 16, FALSE)</f>
        <v>#N/A</v>
      </c>
      <c r="AT723" s="53" t="e">
        <f>Y723-Z723-VLOOKUP(C723, Вчера_КовиВак!C:BN, 18, FALSE)</f>
        <v>#N/A</v>
      </c>
      <c r="AU723" s="53" t="e">
        <f>AA723-AB723-VLOOKUP(C723, Вчера_КовиВак!C:BN, 20, FALSE)</f>
        <v>#N/A</v>
      </c>
      <c r="AV723" s="53" t="e">
        <f>AC723-AD723-VLOOKUP(C723, Вчера_КовиВак!C:BN, 22, FALSE)</f>
        <v>#N/A</v>
      </c>
      <c r="AW723" s="53" t="e">
        <f>VLOOKUP(C723, Вчера_КовиВак!C:BN, 25, FALSE)+F723*2-Z723-AB723-AD723-AG723</f>
        <v>#N/A</v>
      </c>
      <c r="AX723" s="53" t="e">
        <f>AE723-VLOOKUP(C723,Вчера_КовиВак!C:BN, 24, FALSE)</f>
        <v>#N/A</v>
      </c>
    </row>
    <row r="724" spans="1:50" ht="50.1" customHeight="1" x14ac:dyDescent="0.25">
      <c r="A724" s="42"/>
      <c r="B724" s="42"/>
      <c r="C724" s="42"/>
      <c r="D724" s="43"/>
      <c r="E724" s="44"/>
      <c r="F724" s="39"/>
      <c r="G724" s="44"/>
      <c r="H724" s="39"/>
      <c r="I724" s="44"/>
      <c r="J724" s="39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7">
        <f t="shared" si="12"/>
        <v>0</v>
      </c>
      <c r="AJ724" s="53" t="str">
        <f>IF(ISNA(VLOOKUP(C724,Вчера_КовиВак!C:C, 1, FALSE)),"ошибка",0)</f>
        <v>ошибка</v>
      </c>
      <c r="AK724" s="55"/>
      <c r="AL724" s="53" t="e">
        <f>E724-F724-VLOOKUP(C724, Вчера_КовиВак!C:BN, 2, FALSE)</f>
        <v>#N/A</v>
      </c>
      <c r="AM724" s="53" t="e">
        <f>K724-L724-VLOOKUP(C724, Вчера_КовиВак!C:BN, 4, FALSE)</f>
        <v>#N/A</v>
      </c>
      <c r="AN724" s="53" t="e">
        <f>M724-N724-VLOOKUP(C724, Вчера_КовиВак!C:BN, 6, FALSE)</f>
        <v>#N/A</v>
      </c>
      <c r="AO724" s="53" t="e">
        <f>O724-P724-VLOOKUP(C724, Вчера_КовиВак!C:BN, 8, FALSE)</f>
        <v>#N/A</v>
      </c>
      <c r="AP724" s="53" t="e">
        <f>Q724-R724-VLOOKUP(C724, Вчера_КовиВак!C:BN, 10, FALSE)</f>
        <v>#N/A</v>
      </c>
      <c r="AQ724" s="53" t="e">
        <f>S724-T724-VLOOKUP(C724, Вчера_КовиВак!C:BN, 12, FALSE)</f>
        <v>#N/A</v>
      </c>
      <c r="AR724" s="53" t="e">
        <f>U724-V724-VLOOKUP(C724, Вчера_КовиВак!C:BN, 14, FALSE)</f>
        <v>#N/A</v>
      </c>
      <c r="AS724" s="53" t="e">
        <f>W724-X724-VLOOKUP(C724, Вчера_КовиВак!C:BN, 16, FALSE)</f>
        <v>#N/A</v>
      </c>
      <c r="AT724" s="53" t="e">
        <f>Y724-Z724-VLOOKUP(C724, Вчера_КовиВак!C:BN, 18, FALSE)</f>
        <v>#N/A</v>
      </c>
      <c r="AU724" s="53" t="e">
        <f>AA724-AB724-VLOOKUP(C724, Вчера_КовиВак!C:BN, 20, FALSE)</f>
        <v>#N/A</v>
      </c>
      <c r="AV724" s="53" t="e">
        <f>AC724-AD724-VLOOKUP(C724, Вчера_КовиВак!C:BN, 22, FALSE)</f>
        <v>#N/A</v>
      </c>
      <c r="AW724" s="53" t="e">
        <f>VLOOKUP(C724, Вчера_КовиВак!C:BN, 25, FALSE)+F724*2-Z724-AB724-AD724-AG724</f>
        <v>#N/A</v>
      </c>
      <c r="AX724" s="53" t="e">
        <f>AE724-VLOOKUP(C724,Вчера_КовиВак!C:BN, 24, FALSE)</f>
        <v>#N/A</v>
      </c>
    </row>
    <row r="725" spans="1:50" ht="50.1" customHeight="1" x14ac:dyDescent="0.25">
      <c r="A725" s="42"/>
      <c r="B725" s="42"/>
      <c r="C725" s="42"/>
      <c r="D725" s="43"/>
      <c r="E725" s="44"/>
      <c r="F725" s="39"/>
      <c r="G725" s="44"/>
      <c r="H725" s="39"/>
      <c r="I725" s="44"/>
      <c r="J725" s="39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7">
        <f t="shared" si="12"/>
        <v>0</v>
      </c>
      <c r="AJ725" s="53" t="str">
        <f>IF(ISNA(VLOOKUP(C725,Вчера_КовиВак!C:C, 1, FALSE)),"ошибка",0)</f>
        <v>ошибка</v>
      </c>
      <c r="AK725" s="55"/>
      <c r="AL725" s="53" t="e">
        <f>E725-F725-VLOOKUP(C725, Вчера_КовиВак!C:BN, 2, FALSE)</f>
        <v>#N/A</v>
      </c>
      <c r="AM725" s="53" t="e">
        <f>K725-L725-VLOOKUP(C725, Вчера_КовиВак!C:BN, 4, FALSE)</f>
        <v>#N/A</v>
      </c>
      <c r="AN725" s="53" t="e">
        <f>M725-N725-VLOOKUP(C725, Вчера_КовиВак!C:BN, 6, FALSE)</f>
        <v>#N/A</v>
      </c>
      <c r="AO725" s="53" t="e">
        <f>O725-P725-VLOOKUP(C725, Вчера_КовиВак!C:BN, 8, FALSE)</f>
        <v>#N/A</v>
      </c>
      <c r="AP725" s="53" t="e">
        <f>Q725-R725-VLOOKUP(C725, Вчера_КовиВак!C:BN, 10, FALSE)</f>
        <v>#N/A</v>
      </c>
      <c r="AQ725" s="53" t="e">
        <f>S725-T725-VLOOKUP(C725, Вчера_КовиВак!C:BN, 12, FALSE)</f>
        <v>#N/A</v>
      </c>
      <c r="AR725" s="53" t="e">
        <f>U725-V725-VLOOKUP(C725, Вчера_КовиВак!C:BN, 14, FALSE)</f>
        <v>#N/A</v>
      </c>
      <c r="AS725" s="53" t="e">
        <f>W725-X725-VLOOKUP(C725, Вчера_КовиВак!C:BN, 16, FALSE)</f>
        <v>#N/A</v>
      </c>
      <c r="AT725" s="53" t="e">
        <f>Y725-Z725-VLOOKUP(C725, Вчера_КовиВак!C:BN, 18, FALSE)</f>
        <v>#N/A</v>
      </c>
      <c r="AU725" s="53" t="e">
        <f>AA725-AB725-VLOOKUP(C725, Вчера_КовиВак!C:BN, 20, FALSE)</f>
        <v>#N/A</v>
      </c>
      <c r="AV725" s="53" t="e">
        <f>AC725-AD725-VLOOKUP(C725, Вчера_КовиВак!C:BN, 22, FALSE)</f>
        <v>#N/A</v>
      </c>
      <c r="AW725" s="53" t="e">
        <f>VLOOKUP(C725, Вчера_КовиВак!C:BN, 25, FALSE)+F725*2-Z725-AB725-AD725-AG725</f>
        <v>#N/A</v>
      </c>
      <c r="AX725" s="53" t="e">
        <f>AE725-VLOOKUP(C725,Вчера_КовиВак!C:BN, 24, FALSE)</f>
        <v>#N/A</v>
      </c>
    </row>
    <row r="726" spans="1:50" ht="50.1" customHeight="1" x14ac:dyDescent="0.25">
      <c r="A726" s="42"/>
      <c r="B726" s="42"/>
      <c r="C726" s="42"/>
      <c r="D726" s="43"/>
      <c r="E726" s="44"/>
      <c r="F726" s="39"/>
      <c r="G726" s="44"/>
      <c r="H726" s="39"/>
      <c r="I726" s="44"/>
      <c r="J726" s="39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7">
        <f t="shared" si="12"/>
        <v>0</v>
      </c>
      <c r="AJ726" s="53" t="str">
        <f>IF(ISNA(VLOOKUP(C726,Вчера_КовиВак!C:C, 1, FALSE)),"ошибка",0)</f>
        <v>ошибка</v>
      </c>
      <c r="AK726" s="55"/>
      <c r="AL726" s="53" t="e">
        <f>E726-F726-VLOOKUP(C726, Вчера_КовиВак!C:BN, 2, FALSE)</f>
        <v>#N/A</v>
      </c>
      <c r="AM726" s="53" t="e">
        <f>K726-L726-VLOOKUP(C726, Вчера_КовиВак!C:BN, 4, FALSE)</f>
        <v>#N/A</v>
      </c>
      <c r="AN726" s="53" t="e">
        <f>M726-N726-VLOOKUP(C726, Вчера_КовиВак!C:BN, 6, FALSE)</f>
        <v>#N/A</v>
      </c>
      <c r="AO726" s="53" t="e">
        <f>O726-P726-VLOOKUP(C726, Вчера_КовиВак!C:BN, 8, FALSE)</f>
        <v>#N/A</v>
      </c>
      <c r="AP726" s="53" t="e">
        <f>Q726-R726-VLOOKUP(C726, Вчера_КовиВак!C:BN, 10, FALSE)</f>
        <v>#N/A</v>
      </c>
      <c r="AQ726" s="53" t="e">
        <f>S726-T726-VLOOKUP(C726, Вчера_КовиВак!C:BN, 12, FALSE)</f>
        <v>#N/A</v>
      </c>
      <c r="AR726" s="53" t="e">
        <f>U726-V726-VLOOKUP(C726, Вчера_КовиВак!C:BN, 14, FALSE)</f>
        <v>#N/A</v>
      </c>
      <c r="AS726" s="53" t="e">
        <f>W726-X726-VLOOKUP(C726, Вчера_КовиВак!C:BN, 16, FALSE)</f>
        <v>#N/A</v>
      </c>
      <c r="AT726" s="53" t="e">
        <f>Y726-Z726-VLOOKUP(C726, Вчера_КовиВак!C:BN, 18, FALSE)</f>
        <v>#N/A</v>
      </c>
      <c r="AU726" s="53" t="e">
        <f>AA726-AB726-VLOOKUP(C726, Вчера_КовиВак!C:BN, 20, FALSE)</f>
        <v>#N/A</v>
      </c>
      <c r="AV726" s="53" t="e">
        <f>AC726-AD726-VLOOKUP(C726, Вчера_КовиВак!C:BN, 22, FALSE)</f>
        <v>#N/A</v>
      </c>
      <c r="AW726" s="53" t="e">
        <f>VLOOKUP(C726, Вчера_КовиВак!C:BN, 25, FALSE)+F726*2-Z726-AB726-AD726-AG726</f>
        <v>#N/A</v>
      </c>
      <c r="AX726" s="53" t="e">
        <f>AE726-VLOOKUP(C726,Вчера_КовиВак!C:BN, 24, FALSE)</f>
        <v>#N/A</v>
      </c>
    </row>
    <row r="727" spans="1:50" ht="50.1" customHeight="1" x14ac:dyDescent="0.25">
      <c r="A727" s="42"/>
      <c r="B727" s="42"/>
      <c r="C727" s="42"/>
      <c r="D727" s="43"/>
      <c r="E727" s="44"/>
      <c r="F727" s="39"/>
      <c r="G727" s="44"/>
      <c r="H727" s="39"/>
      <c r="I727" s="44"/>
      <c r="J727" s="39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7">
        <f t="shared" si="12"/>
        <v>0</v>
      </c>
      <c r="AJ727" s="53" t="str">
        <f>IF(ISNA(VLOOKUP(C727,Вчера_КовиВак!C:C, 1, FALSE)),"ошибка",0)</f>
        <v>ошибка</v>
      </c>
      <c r="AK727" s="55"/>
      <c r="AL727" s="53" t="e">
        <f>E727-F727-VLOOKUP(C727, Вчера_КовиВак!C:BN, 2, FALSE)</f>
        <v>#N/A</v>
      </c>
      <c r="AM727" s="53" t="e">
        <f>K727-L727-VLOOKUP(C727, Вчера_КовиВак!C:BN, 4, FALSE)</f>
        <v>#N/A</v>
      </c>
      <c r="AN727" s="53" t="e">
        <f>M727-N727-VLOOKUP(C727, Вчера_КовиВак!C:BN, 6, FALSE)</f>
        <v>#N/A</v>
      </c>
      <c r="AO727" s="53" t="e">
        <f>O727-P727-VLOOKUP(C727, Вчера_КовиВак!C:BN, 8, FALSE)</f>
        <v>#N/A</v>
      </c>
      <c r="AP727" s="53" t="e">
        <f>Q727-R727-VLOOKUP(C727, Вчера_КовиВак!C:BN, 10, FALSE)</f>
        <v>#N/A</v>
      </c>
      <c r="AQ727" s="53" t="e">
        <f>S727-T727-VLOOKUP(C727, Вчера_КовиВак!C:BN, 12, FALSE)</f>
        <v>#N/A</v>
      </c>
      <c r="AR727" s="53" t="e">
        <f>U727-V727-VLOOKUP(C727, Вчера_КовиВак!C:BN, 14, FALSE)</f>
        <v>#N/A</v>
      </c>
      <c r="AS727" s="53" t="e">
        <f>W727-X727-VLOOKUP(C727, Вчера_КовиВак!C:BN, 16, FALSE)</f>
        <v>#N/A</v>
      </c>
      <c r="AT727" s="53" t="e">
        <f>Y727-Z727-VLOOKUP(C727, Вчера_КовиВак!C:BN, 18, FALSE)</f>
        <v>#N/A</v>
      </c>
      <c r="AU727" s="53" t="e">
        <f>AA727-AB727-VLOOKUP(C727, Вчера_КовиВак!C:BN, 20, FALSE)</f>
        <v>#N/A</v>
      </c>
      <c r="AV727" s="53" t="e">
        <f>AC727-AD727-VLOOKUP(C727, Вчера_КовиВак!C:BN, 22, FALSE)</f>
        <v>#N/A</v>
      </c>
      <c r="AW727" s="53" t="e">
        <f>VLOOKUP(C727, Вчера_КовиВак!C:BN, 25, FALSE)+F727*2-Z727-AB727-AD727-AG727</f>
        <v>#N/A</v>
      </c>
      <c r="AX727" s="53" t="e">
        <f>AE727-VLOOKUP(C727,Вчера_КовиВак!C:BN, 24, FALSE)</f>
        <v>#N/A</v>
      </c>
    </row>
    <row r="728" spans="1:50" ht="50.1" customHeight="1" x14ac:dyDescent="0.25">
      <c r="A728" s="42"/>
      <c r="B728" s="42"/>
      <c r="C728" s="42"/>
      <c r="D728" s="43"/>
      <c r="E728" s="44"/>
      <c r="F728" s="39"/>
      <c r="G728" s="44"/>
      <c r="H728" s="39"/>
      <c r="I728" s="44"/>
      <c r="J728" s="39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7">
        <f t="shared" si="12"/>
        <v>0</v>
      </c>
      <c r="AJ728" s="53" t="str">
        <f>IF(ISNA(VLOOKUP(C728,Вчера_КовиВак!C:C, 1, FALSE)),"ошибка",0)</f>
        <v>ошибка</v>
      </c>
      <c r="AK728" s="55"/>
      <c r="AL728" s="53" t="e">
        <f>E728-F728-VLOOKUP(C728, Вчера_КовиВак!C:BN, 2, FALSE)</f>
        <v>#N/A</v>
      </c>
      <c r="AM728" s="53" t="e">
        <f>K728-L728-VLOOKUP(C728, Вчера_КовиВак!C:BN, 4, FALSE)</f>
        <v>#N/A</v>
      </c>
      <c r="AN728" s="53" t="e">
        <f>M728-N728-VLOOKUP(C728, Вчера_КовиВак!C:BN, 6, FALSE)</f>
        <v>#N/A</v>
      </c>
      <c r="AO728" s="53" t="e">
        <f>O728-P728-VLOOKUP(C728, Вчера_КовиВак!C:BN, 8, FALSE)</f>
        <v>#N/A</v>
      </c>
      <c r="AP728" s="53" t="e">
        <f>Q728-R728-VLOOKUP(C728, Вчера_КовиВак!C:BN, 10, FALSE)</f>
        <v>#N/A</v>
      </c>
      <c r="AQ728" s="53" t="e">
        <f>S728-T728-VLOOKUP(C728, Вчера_КовиВак!C:BN, 12, FALSE)</f>
        <v>#N/A</v>
      </c>
      <c r="AR728" s="53" t="e">
        <f>U728-V728-VLOOKUP(C728, Вчера_КовиВак!C:BN, 14, FALSE)</f>
        <v>#N/A</v>
      </c>
      <c r="AS728" s="53" t="e">
        <f>W728-X728-VLOOKUP(C728, Вчера_КовиВак!C:BN, 16, FALSE)</f>
        <v>#N/A</v>
      </c>
      <c r="AT728" s="53" t="e">
        <f>Y728-Z728-VLOOKUP(C728, Вчера_КовиВак!C:BN, 18, FALSE)</f>
        <v>#N/A</v>
      </c>
      <c r="AU728" s="53" t="e">
        <f>AA728-AB728-VLOOKUP(C728, Вчера_КовиВак!C:BN, 20, FALSE)</f>
        <v>#N/A</v>
      </c>
      <c r="AV728" s="53" t="e">
        <f>AC728-AD728-VLOOKUP(C728, Вчера_КовиВак!C:BN, 22, FALSE)</f>
        <v>#N/A</v>
      </c>
      <c r="AW728" s="53" t="e">
        <f>VLOOKUP(C728, Вчера_КовиВак!C:BN, 25, FALSE)+F728*2-Z728-AB728-AD728-AG728</f>
        <v>#N/A</v>
      </c>
      <c r="AX728" s="53" t="e">
        <f>AE728-VLOOKUP(C728,Вчера_КовиВак!C:BN, 24, FALSE)</f>
        <v>#N/A</v>
      </c>
    </row>
    <row r="729" spans="1:50" ht="50.1" customHeight="1" x14ac:dyDescent="0.25">
      <c r="A729" s="42"/>
      <c r="B729" s="42"/>
      <c r="C729" s="42"/>
      <c r="D729" s="43"/>
      <c r="E729" s="44"/>
      <c r="F729" s="39"/>
      <c r="G729" s="44"/>
      <c r="H729" s="39"/>
      <c r="I729" s="44"/>
      <c r="J729" s="39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7">
        <f t="shared" si="12"/>
        <v>0</v>
      </c>
      <c r="AJ729" s="53" t="str">
        <f>IF(ISNA(VLOOKUP(C729,Вчера_КовиВак!C:C, 1, FALSE)),"ошибка",0)</f>
        <v>ошибка</v>
      </c>
      <c r="AK729" s="55"/>
      <c r="AL729" s="53" t="e">
        <f>E729-F729-VLOOKUP(C729, Вчера_КовиВак!C:BN, 2, FALSE)</f>
        <v>#N/A</v>
      </c>
      <c r="AM729" s="53" t="e">
        <f>K729-L729-VLOOKUP(C729, Вчера_КовиВак!C:BN, 4, FALSE)</f>
        <v>#N/A</v>
      </c>
      <c r="AN729" s="53" t="e">
        <f>M729-N729-VLOOKUP(C729, Вчера_КовиВак!C:BN, 6, FALSE)</f>
        <v>#N/A</v>
      </c>
      <c r="AO729" s="53" t="e">
        <f>O729-P729-VLOOKUP(C729, Вчера_КовиВак!C:BN, 8, FALSE)</f>
        <v>#N/A</v>
      </c>
      <c r="AP729" s="53" t="e">
        <f>Q729-R729-VLOOKUP(C729, Вчера_КовиВак!C:BN, 10, FALSE)</f>
        <v>#N/A</v>
      </c>
      <c r="AQ729" s="53" t="e">
        <f>S729-T729-VLOOKUP(C729, Вчера_КовиВак!C:BN, 12, FALSE)</f>
        <v>#N/A</v>
      </c>
      <c r="AR729" s="53" t="e">
        <f>U729-V729-VLOOKUP(C729, Вчера_КовиВак!C:BN, 14, FALSE)</f>
        <v>#N/A</v>
      </c>
      <c r="AS729" s="53" t="e">
        <f>W729-X729-VLOOKUP(C729, Вчера_КовиВак!C:BN, 16, FALSE)</f>
        <v>#N/A</v>
      </c>
      <c r="AT729" s="53" t="e">
        <f>Y729-Z729-VLOOKUP(C729, Вчера_КовиВак!C:BN, 18, FALSE)</f>
        <v>#N/A</v>
      </c>
      <c r="AU729" s="53" t="e">
        <f>AA729-AB729-VLOOKUP(C729, Вчера_КовиВак!C:BN, 20, FALSE)</f>
        <v>#N/A</v>
      </c>
      <c r="AV729" s="53" t="e">
        <f>AC729-AD729-VLOOKUP(C729, Вчера_КовиВак!C:BN, 22, FALSE)</f>
        <v>#N/A</v>
      </c>
      <c r="AW729" s="53" t="e">
        <f>VLOOKUP(C729, Вчера_КовиВак!C:BN, 25, FALSE)+F729*2-Z729-AB729-AD729-AG729</f>
        <v>#N/A</v>
      </c>
      <c r="AX729" s="53" t="e">
        <f>AE729-VLOOKUP(C729,Вчера_КовиВак!C:BN, 24, FALSE)</f>
        <v>#N/A</v>
      </c>
    </row>
    <row r="730" spans="1:50" ht="50.1" customHeight="1" x14ac:dyDescent="0.25">
      <c r="A730" s="42"/>
      <c r="B730" s="42"/>
      <c r="C730" s="42"/>
      <c r="D730" s="43"/>
      <c r="E730" s="44"/>
      <c r="F730" s="39"/>
      <c r="G730" s="44"/>
      <c r="H730" s="39"/>
      <c r="I730" s="44"/>
      <c r="J730" s="39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7">
        <f t="shared" si="12"/>
        <v>0</v>
      </c>
      <c r="AJ730" s="53" t="str">
        <f>IF(ISNA(VLOOKUP(C730,Вчера_КовиВак!C:C, 1, FALSE)),"ошибка",0)</f>
        <v>ошибка</v>
      </c>
      <c r="AK730" s="55"/>
      <c r="AL730" s="53" t="e">
        <f>E730-F730-VLOOKUP(C730, Вчера_КовиВак!C:BN, 2, FALSE)</f>
        <v>#N/A</v>
      </c>
      <c r="AM730" s="53" t="e">
        <f>K730-L730-VLOOKUP(C730, Вчера_КовиВак!C:BN, 4, FALSE)</f>
        <v>#N/A</v>
      </c>
      <c r="AN730" s="53" t="e">
        <f>M730-N730-VLOOKUP(C730, Вчера_КовиВак!C:BN, 6, FALSE)</f>
        <v>#N/A</v>
      </c>
      <c r="AO730" s="53" t="e">
        <f>O730-P730-VLOOKUP(C730, Вчера_КовиВак!C:BN, 8, FALSE)</f>
        <v>#N/A</v>
      </c>
      <c r="AP730" s="53" t="e">
        <f>Q730-R730-VLOOKUP(C730, Вчера_КовиВак!C:BN, 10, FALSE)</f>
        <v>#N/A</v>
      </c>
      <c r="AQ730" s="53" t="e">
        <f>S730-T730-VLOOKUP(C730, Вчера_КовиВак!C:BN, 12, FALSE)</f>
        <v>#N/A</v>
      </c>
      <c r="AR730" s="53" t="e">
        <f>U730-V730-VLOOKUP(C730, Вчера_КовиВак!C:BN, 14, FALSE)</f>
        <v>#N/A</v>
      </c>
      <c r="AS730" s="53" t="e">
        <f>W730-X730-VLOOKUP(C730, Вчера_КовиВак!C:BN, 16, FALSE)</f>
        <v>#N/A</v>
      </c>
      <c r="AT730" s="53" t="e">
        <f>Y730-Z730-VLOOKUP(C730, Вчера_КовиВак!C:BN, 18, FALSE)</f>
        <v>#N/A</v>
      </c>
      <c r="AU730" s="53" t="e">
        <f>AA730-AB730-VLOOKUP(C730, Вчера_КовиВак!C:BN, 20, FALSE)</f>
        <v>#N/A</v>
      </c>
      <c r="AV730" s="53" t="e">
        <f>AC730-AD730-VLOOKUP(C730, Вчера_КовиВак!C:BN, 22, FALSE)</f>
        <v>#N/A</v>
      </c>
      <c r="AW730" s="53" t="e">
        <f>VLOOKUP(C730, Вчера_КовиВак!C:BN, 25, FALSE)+F730*2-Z730-AB730-AD730-AG730</f>
        <v>#N/A</v>
      </c>
      <c r="AX730" s="53" t="e">
        <f>AE730-VLOOKUP(C730,Вчера_КовиВак!C:BN, 24, FALSE)</f>
        <v>#N/A</v>
      </c>
    </row>
    <row r="731" spans="1:50" ht="50.1" customHeight="1" x14ac:dyDescent="0.25">
      <c r="A731" s="42"/>
      <c r="B731" s="42"/>
      <c r="C731" s="42"/>
      <c r="D731" s="43"/>
      <c r="E731" s="44"/>
      <c r="F731" s="39"/>
      <c r="G731" s="44"/>
      <c r="H731" s="39"/>
      <c r="I731" s="44"/>
      <c r="J731" s="39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7">
        <f t="shared" si="12"/>
        <v>0</v>
      </c>
      <c r="AJ731" s="53" t="str">
        <f>IF(ISNA(VLOOKUP(C731,Вчера_КовиВак!C:C, 1, FALSE)),"ошибка",0)</f>
        <v>ошибка</v>
      </c>
      <c r="AK731" s="55"/>
      <c r="AL731" s="53" t="e">
        <f>E731-F731-VLOOKUP(C731, Вчера_КовиВак!C:BN, 2, FALSE)</f>
        <v>#N/A</v>
      </c>
      <c r="AM731" s="53" t="e">
        <f>K731-L731-VLOOKUP(C731, Вчера_КовиВак!C:BN, 4, FALSE)</f>
        <v>#N/A</v>
      </c>
      <c r="AN731" s="53" t="e">
        <f>M731-N731-VLOOKUP(C731, Вчера_КовиВак!C:BN, 6, FALSE)</f>
        <v>#N/A</v>
      </c>
      <c r="AO731" s="53" t="e">
        <f>O731-P731-VLOOKUP(C731, Вчера_КовиВак!C:BN, 8, FALSE)</f>
        <v>#N/A</v>
      </c>
      <c r="AP731" s="53" t="e">
        <f>Q731-R731-VLOOKUP(C731, Вчера_КовиВак!C:BN, 10, FALSE)</f>
        <v>#N/A</v>
      </c>
      <c r="AQ731" s="53" t="e">
        <f>S731-T731-VLOOKUP(C731, Вчера_КовиВак!C:BN, 12, FALSE)</f>
        <v>#N/A</v>
      </c>
      <c r="AR731" s="53" t="e">
        <f>U731-V731-VLOOKUP(C731, Вчера_КовиВак!C:BN, 14, FALSE)</f>
        <v>#N/A</v>
      </c>
      <c r="AS731" s="53" t="e">
        <f>W731-X731-VLOOKUP(C731, Вчера_КовиВак!C:BN, 16, FALSE)</f>
        <v>#N/A</v>
      </c>
      <c r="AT731" s="53" t="e">
        <f>Y731-Z731-VLOOKUP(C731, Вчера_КовиВак!C:BN, 18, FALSE)</f>
        <v>#N/A</v>
      </c>
      <c r="AU731" s="53" t="e">
        <f>AA731-AB731-VLOOKUP(C731, Вчера_КовиВак!C:BN, 20, FALSE)</f>
        <v>#N/A</v>
      </c>
      <c r="AV731" s="53" t="e">
        <f>AC731-AD731-VLOOKUP(C731, Вчера_КовиВак!C:BN, 22, FALSE)</f>
        <v>#N/A</v>
      </c>
      <c r="AW731" s="53" t="e">
        <f>VLOOKUP(C731, Вчера_КовиВак!C:BN, 25, FALSE)+F731*2-Z731-AB731-AD731-AG731</f>
        <v>#N/A</v>
      </c>
      <c r="AX731" s="53" t="e">
        <f>AE731-VLOOKUP(C731,Вчера_КовиВак!C:BN, 24, FALSE)</f>
        <v>#N/A</v>
      </c>
    </row>
    <row r="732" spans="1:50" ht="50.1" customHeight="1" x14ac:dyDescent="0.25">
      <c r="A732" s="42"/>
      <c r="B732" s="42"/>
      <c r="C732" s="42"/>
      <c r="D732" s="43"/>
      <c r="E732" s="44"/>
      <c r="F732" s="39"/>
      <c r="G732" s="44"/>
      <c r="H732" s="39"/>
      <c r="I732" s="44"/>
      <c r="J732" s="39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7">
        <f t="shared" si="12"/>
        <v>0</v>
      </c>
      <c r="AJ732" s="53" t="str">
        <f>IF(ISNA(VLOOKUP(C732,Вчера_КовиВак!C:C, 1, FALSE)),"ошибка",0)</f>
        <v>ошибка</v>
      </c>
      <c r="AK732" s="55"/>
      <c r="AL732" s="53" t="e">
        <f>E732-F732-VLOOKUP(C732, Вчера_КовиВак!C:BN, 2, FALSE)</f>
        <v>#N/A</v>
      </c>
      <c r="AM732" s="53" t="e">
        <f>K732-L732-VLOOKUP(C732, Вчера_КовиВак!C:BN, 4, FALSE)</f>
        <v>#N/A</v>
      </c>
      <c r="AN732" s="53" t="e">
        <f>M732-N732-VLOOKUP(C732, Вчера_КовиВак!C:BN, 6, FALSE)</f>
        <v>#N/A</v>
      </c>
      <c r="AO732" s="53" t="e">
        <f>O732-P732-VLOOKUP(C732, Вчера_КовиВак!C:BN, 8, FALSE)</f>
        <v>#N/A</v>
      </c>
      <c r="AP732" s="53" t="e">
        <f>Q732-R732-VLOOKUP(C732, Вчера_КовиВак!C:BN, 10, FALSE)</f>
        <v>#N/A</v>
      </c>
      <c r="AQ732" s="53" t="e">
        <f>S732-T732-VLOOKUP(C732, Вчера_КовиВак!C:BN, 12, FALSE)</f>
        <v>#N/A</v>
      </c>
      <c r="AR732" s="53" t="e">
        <f>U732-V732-VLOOKUP(C732, Вчера_КовиВак!C:BN, 14, FALSE)</f>
        <v>#N/A</v>
      </c>
      <c r="AS732" s="53" t="e">
        <f>W732-X732-VLOOKUP(C732, Вчера_КовиВак!C:BN, 16, FALSE)</f>
        <v>#N/A</v>
      </c>
      <c r="AT732" s="53" t="e">
        <f>Y732-Z732-VLOOKUP(C732, Вчера_КовиВак!C:BN, 18, FALSE)</f>
        <v>#N/A</v>
      </c>
      <c r="AU732" s="53" t="e">
        <f>AA732-AB732-VLOOKUP(C732, Вчера_КовиВак!C:BN, 20, FALSE)</f>
        <v>#N/A</v>
      </c>
      <c r="AV732" s="53" t="e">
        <f>AC732-AD732-VLOOKUP(C732, Вчера_КовиВак!C:BN, 22, FALSE)</f>
        <v>#N/A</v>
      </c>
      <c r="AW732" s="53" t="e">
        <f>VLOOKUP(C732, Вчера_КовиВак!C:BN, 25, FALSE)+F732*2-Z732-AB732-AD732-AG732</f>
        <v>#N/A</v>
      </c>
      <c r="AX732" s="53" t="e">
        <f>AE732-VLOOKUP(C732,Вчера_КовиВак!C:BN, 24, FALSE)</f>
        <v>#N/A</v>
      </c>
    </row>
    <row r="733" spans="1:50" ht="50.1" customHeight="1" x14ac:dyDescent="0.25">
      <c r="A733" s="42"/>
      <c r="B733" s="42"/>
      <c r="C733" s="42"/>
      <c r="D733" s="43"/>
      <c r="E733" s="44"/>
      <c r="F733" s="39"/>
      <c r="G733" s="44"/>
      <c r="H733" s="39"/>
      <c r="I733" s="44"/>
      <c r="J733" s="39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7">
        <f t="shared" si="12"/>
        <v>0</v>
      </c>
      <c r="AJ733" s="53" t="str">
        <f>IF(ISNA(VLOOKUP(C733,Вчера_КовиВак!C:C, 1, FALSE)),"ошибка",0)</f>
        <v>ошибка</v>
      </c>
      <c r="AK733" s="55"/>
      <c r="AL733" s="53" t="e">
        <f>E733-F733-VLOOKUP(C733, Вчера_КовиВак!C:BN, 2, FALSE)</f>
        <v>#N/A</v>
      </c>
      <c r="AM733" s="53" t="e">
        <f>K733-L733-VLOOKUP(C733, Вчера_КовиВак!C:BN, 4, FALSE)</f>
        <v>#N/A</v>
      </c>
      <c r="AN733" s="53" t="e">
        <f>M733-N733-VLOOKUP(C733, Вчера_КовиВак!C:BN, 6, FALSE)</f>
        <v>#N/A</v>
      </c>
      <c r="AO733" s="53" t="e">
        <f>O733-P733-VLOOKUP(C733, Вчера_КовиВак!C:BN, 8, FALSE)</f>
        <v>#N/A</v>
      </c>
      <c r="AP733" s="53" t="e">
        <f>Q733-R733-VLOOKUP(C733, Вчера_КовиВак!C:BN, 10, FALSE)</f>
        <v>#N/A</v>
      </c>
      <c r="AQ733" s="53" t="e">
        <f>S733-T733-VLOOKUP(C733, Вчера_КовиВак!C:BN, 12, FALSE)</f>
        <v>#N/A</v>
      </c>
      <c r="AR733" s="53" t="e">
        <f>U733-V733-VLOOKUP(C733, Вчера_КовиВак!C:BN, 14, FALSE)</f>
        <v>#N/A</v>
      </c>
      <c r="AS733" s="53" t="e">
        <f>W733-X733-VLOOKUP(C733, Вчера_КовиВак!C:BN, 16, FALSE)</f>
        <v>#N/A</v>
      </c>
      <c r="AT733" s="53" t="e">
        <f>Y733-Z733-VLOOKUP(C733, Вчера_КовиВак!C:BN, 18, FALSE)</f>
        <v>#N/A</v>
      </c>
      <c r="AU733" s="53" t="e">
        <f>AA733-AB733-VLOOKUP(C733, Вчера_КовиВак!C:BN, 20, FALSE)</f>
        <v>#N/A</v>
      </c>
      <c r="AV733" s="53" t="e">
        <f>AC733-AD733-VLOOKUP(C733, Вчера_КовиВак!C:BN, 22, FALSE)</f>
        <v>#N/A</v>
      </c>
      <c r="AW733" s="53" t="e">
        <f>VLOOKUP(C733, Вчера_КовиВак!C:BN, 25, FALSE)+F733*2-Z733-AB733-AD733-AG733</f>
        <v>#N/A</v>
      </c>
      <c r="AX733" s="53" t="e">
        <f>AE733-VLOOKUP(C733,Вчера_КовиВак!C:BN, 24, FALSE)</f>
        <v>#N/A</v>
      </c>
    </row>
    <row r="734" spans="1:50" ht="50.1" customHeight="1" x14ac:dyDescent="0.25">
      <c r="A734" s="42"/>
      <c r="B734" s="42"/>
      <c r="C734" s="42"/>
      <c r="D734" s="43"/>
      <c r="E734" s="44"/>
      <c r="F734" s="39"/>
      <c r="G734" s="44"/>
      <c r="H734" s="39"/>
      <c r="I734" s="44"/>
      <c r="J734" s="39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7">
        <f t="shared" si="12"/>
        <v>0</v>
      </c>
      <c r="AJ734" s="53" t="str">
        <f>IF(ISNA(VLOOKUP(C734,Вчера_КовиВак!C:C, 1, FALSE)),"ошибка",0)</f>
        <v>ошибка</v>
      </c>
      <c r="AK734" s="55"/>
      <c r="AL734" s="53" t="e">
        <f>E734-F734-VLOOKUP(C734, Вчера_КовиВак!C:BN, 2, FALSE)</f>
        <v>#N/A</v>
      </c>
      <c r="AM734" s="53" t="e">
        <f>K734-L734-VLOOKUP(C734, Вчера_КовиВак!C:BN, 4, FALSE)</f>
        <v>#N/A</v>
      </c>
      <c r="AN734" s="53" t="e">
        <f>M734-N734-VLOOKUP(C734, Вчера_КовиВак!C:BN, 6, FALSE)</f>
        <v>#N/A</v>
      </c>
      <c r="AO734" s="53" t="e">
        <f>O734-P734-VLOOKUP(C734, Вчера_КовиВак!C:BN, 8, FALSE)</f>
        <v>#N/A</v>
      </c>
      <c r="AP734" s="53" t="e">
        <f>Q734-R734-VLOOKUP(C734, Вчера_КовиВак!C:BN, 10, FALSE)</f>
        <v>#N/A</v>
      </c>
      <c r="AQ734" s="53" t="e">
        <f>S734-T734-VLOOKUP(C734, Вчера_КовиВак!C:BN, 12, FALSE)</f>
        <v>#N/A</v>
      </c>
      <c r="AR734" s="53" t="e">
        <f>U734-V734-VLOOKUP(C734, Вчера_КовиВак!C:BN, 14, FALSE)</f>
        <v>#N/A</v>
      </c>
      <c r="AS734" s="53" t="e">
        <f>W734-X734-VLOOKUP(C734, Вчера_КовиВак!C:BN, 16, FALSE)</f>
        <v>#N/A</v>
      </c>
      <c r="AT734" s="53" t="e">
        <f>Y734-Z734-VLOOKUP(C734, Вчера_КовиВак!C:BN, 18, FALSE)</f>
        <v>#N/A</v>
      </c>
      <c r="AU734" s="53" t="e">
        <f>AA734-AB734-VLOOKUP(C734, Вчера_КовиВак!C:BN, 20, FALSE)</f>
        <v>#N/A</v>
      </c>
      <c r="AV734" s="53" t="e">
        <f>AC734-AD734-VLOOKUP(C734, Вчера_КовиВак!C:BN, 22, FALSE)</f>
        <v>#N/A</v>
      </c>
      <c r="AW734" s="53" t="e">
        <f>VLOOKUP(C734, Вчера_КовиВак!C:BN, 25, FALSE)+F734*2-Z734-AB734-AD734-AG734</f>
        <v>#N/A</v>
      </c>
      <c r="AX734" s="53" t="e">
        <f>AE734-VLOOKUP(C734,Вчера_КовиВак!C:BN, 24, FALSE)</f>
        <v>#N/A</v>
      </c>
    </row>
    <row r="735" spans="1:50" ht="50.1" customHeight="1" x14ac:dyDescent="0.25">
      <c r="A735" s="42"/>
      <c r="B735" s="42"/>
      <c r="C735" s="42"/>
      <c r="D735" s="43"/>
      <c r="E735" s="44"/>
      <c r="F735" s="39"/>
      <c r="G735" s="44"/>
      <c r="H735" s="39"/>
      <c r="I735" s="44"/>
      <c r="J735" s="39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7">
        <f t="shared" si="12"/>
        <v>0</v>
      </c>
      <c r="AJ735" s="53" t="str">
        <f>IF(ISNA(VLOOKUP(C735,Вчера_КовиВак!C:C, 1, FALSE)),"ошибка",0)</f>
        <v>ошибка</v>
      </c>
      <c r="AK735" s="55"/>
      <c r="AL735" s="53" t="e">
        <f>E735-F735-VLOOKUP(C735, Вчера_КовиВак!C:BN, 2, FALSE)</f>
        <v>#N/A</v>
      </c>
      <c r="AM735" s="53" t="e">
        <f>K735-L735-VLOOKUP(C735, Вчера_КовиВак!C:BN, 4, FALSE)</f>
        <v>#N/A</v>
      </c>
      <c r="AN735" s="53" t="e">
        <f>M735-N735-VLOOKUP(C735, Вчера_КовиВак!C:BN, 6, FALSE)</f>
        <v>#N/A</v>
      </c>
      <c r="AO735" s="53" t="e">
        <f>O735-P735-VLOOKUP(C735, Вчера_КовиВак!C:BN, 8, FALSE)</f>
        <v>#N/A</v>
      </c>
      <c r="AP735" s="53" t="e">
        <f>Q735-R735-VLOOKUP(C735, Вчера_КовиВак!C:BN, 10, FALSE)</f>
        <v>#N/A</v>
      </c>
      <c r="AQ735" s="53" t="e">
        <f>S735-T735-VLOOKUP(C735, Вчера_КовиВак!C:BN, 12, FALSE)</f>
        <v>#N/A</v>
      </c>
      <c r="AR735" s="53" t="e">
        <f>U735-V735-VLOOKUP(C735, Вчера_КовиВак!C:BN, 14, FALSE)</f>
        <v>#N/A</v>
      </c>
      <c r="AS735" s="53" t="e">
        <f>W735-X735-VLOOKUP(C735, Вчера_КовиВак!C:BN, 16, FALSE)</f>
        <v>#N/A</v>
      </c>
      <c r="AT735" s="53" t="e">
        <f>Y735-Z735-VLOOKUP(C735, Вчера_КовиВак!C:BN, 18, FALSE)</f>
        <v>#N/A</v>
      </c>
      <c r="AU735" s="53" t="e">
        <f>AA735-AB735-VLOOKUP(C735, Вчера_КовиВак!C:BN, 20, FALSE)</f>
        <v>#N/A</v>
      </c>
      <c r="AV735" s="53" t="e">
        <f>AC735-AD735-VLOOKUP(C735, Вчера_КовиВак!C:BN, 22, FALSE)</f>
        <v>#N/A</v>
      </c>
      <c r="AW735" s="53" t="e">
        <f>VLOOKUP(C735, Вчера_КовиВак!C:BN, 25, FALSE)+F735*2-Z735-AB735-AD735-AG735</f>
        <v>#N/A</v>
      </c>
      <c r="AX735" s="53" t="e">
        <f>AE735-VLOOKUP(C735,Вчера_КовиВак!C:BN, 24, FALSE)</f>
        <v>#N/A</v>
      </c>
    </row>
    <row r="736" spans="1:50" ht="50.1" customHeight="1" x14ac:dyDescent="0.25">
      <c r="A736" s="42"/>
      <c r="B736" s="42"/>
      <c r="C736" s="42"/>
      <c r="D736" s="43"/>
      <c r="E736" s="44"/>
      <c r="F736" s="39"/>
      <c r="G736" s="44"/>
      <c r="H736" s="39"/>
      <c r="I736" s="44"/>
      <c r="J736" s="39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7">
        <f t="shared" si="12"/>
        <v>0</v>
      </c>
      <c r="AJ736" s="53" t="str">
        <f>IF(ISNA(VLOOKUP(C736,Вчера_КовиВак!C:C, 1, FALSE)),"ошибка",0)</f>
        <v>ошибка</v>
      </c>
      <c r="AK736" s="55"/>
      <c r="AL736" s="53" t="e">
        <f>E736-F736-VLOOKUP(C736, Вчера_КовиВак!C:BN, 2, FALSE)</f>
        <v>#N/A</v>
      </c>
      <c r="AM736" s="53" t="e">
        <f>K736-L736-VLOOKUP(C736, Вчера_КовиВак!C:BN, 4, FALSE)</f>
        <v>#N/A</v>
      </c>
      <c r="AN736" s="53" t="e">
        <f>M736-N736-VLOOKUP(C736, Вчера_КовиВак!C:BN, 6, FALSE)</f>
        <v>#N/A</v>
      </c>
      <c r="AO736" s="53" t="e">
        <f>O736-P736-VLOOKUP(C736, Вчера_КовиВак!C:BN, 8, FALSE)</f>
        <v>#N/A</v>
      </c>
      <c r="AP736" s="53" t="e">
        <f>Q736-R736-VLOOKUP(C736, Вчера_КовиВак!C:BN, 10, FALSE)</f>
        <v>#N/A</v>
      </c>
      <c r="AQ736" s="53" t="e">
        <f>S736-T736-VLOOKUP(C736, Вчера_КовиВак!C:BN, 12, FALSE)</f>
        <v>#N/A</v>
      </c>
      <c r="AR736" s="53" t="e">
        <f>U736-V736-VLOOKUP(C736, Вчера_КовиВак!C:BN, 14, FALSE)</f>
        <v>#N/A</v>
      </c>
      <c r="AS736" s="53" t="e">
        <f>W736-X736-VLOOKUP(C736, Вчера_КовиВак!C:BN, 16, FALSE)</f>
        <v>#N/A</v>
      </c>
      <c r="AT736" s="53" t="e">
        <f>Y736-Z736-VLOOKUP(C736, Вчера_КовиВак!C:BN, 18, FALSE)</f>
        <v>#N/A</v>
      </c>
      <c r="AU736" s="53" t="e">
        <f>AA736-AB736-VLOOKUP(C736, Вчера_КовиВак!C:BN, 20, FALSE)</f>
        <v>#N/A</v>
      </c>
      <c r="AV736" s="53" t="e">
        <f>AC736-AD736-VLOOKUP(C736, Вчера_КовиВак!C:BN, 22, FALSE)</f>
        <v>#N/A</v>
      </c>
      <c r="AW736" s="53" t="e">
        <f>VLOOKUP(C736, Вчера_КовиВак!C:BN, 25, FALSE)+F736*2-Z736-AB736-AD736-AG736</f>
        <v>#N/A</v>
      </c>
      <c r="AX736" s="53" t="e">
        <f>AE736-VLOOKUP(C736,Вчера_КовиВак!C:BN, 24, FALSE)</f>
        <v>#N/A</v>
      </c>
    </row>
    <row r="737" spans="1:50" ht="50.1" customHeight="1" x14ac:dyDescent="0.25">
      <c r="A737" s="42"/>
      <c r="B737" s="42"/>
      <c r="C737" s="42"/>
      <c r="D737" s="43"/>
      <c r="E737" s="44"/>
      <c r="F737" s="39"/>
      <c r="G737" s="44"/>
      <c r="H737" s="39"/>
      <c r="I737" s="44"/>
      <c r="J737" s="39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7">
        <f t="shared" si="12"/>
        <v>0</v>
      </c>
      <c r="AJ737" s="53" t="str">
        <f>IF(ISNA(VLOOKUP(C737,Вчера_КовиВак!C:C, 1, FALSE)),"ошибка",0)</f>
        <v>ошибка</v>
      </c>
      <c r="AK737" s="55"/>
      <c r="AL737" s="53" t="e">
        <f>E737-F737-VLOOKUP(C737, Вчера_КовиВак!C:BN, 2, FALSE)</f>
        <v>#N/A</v>
      </c>
      <c r="AM737" s="53" t="e">
        <f>K737-L737-VLOOKUP(C737, Вчера_КовиВак!C:BN, 4, FALSE)</f>
        <v>#N/A</v>
      </c>
      <c r="AN737" s="53" t="e">
        <f>M737-N737-VLOOKUP(C737, Вчера_КовиВак!C:BN, 6, FALSE)</f>
        <v>#N/A</v>
      </c>
      <c r="AO737" s="53" t="e">
        <f>O737-P737-VLOOKUP(C737, Вчера_КовиВак!C:BN, 8, FALSE)</f>
        <v>#N/A</v>
      </c>
      <c r="AP737" s="53" t="e">
        <f>Q737-R737-VLOOKUP(C737, Вчера_КовиВак!C:BN, 10, FALSE)</f>
        <v>#N/A</v>
      </c>
      <c r="AQ737" s="53" t="e">
        <f>S737-T737-VLOOKUP(C737, Вчера_КовиВак!C:BN, 12, FALSE)</f>
        <v>#N/A</v>
      </c>
      <c r="AR737" s="53" t="e">
        <f>U737-V737-VLOOKUP(C737, Вчера_КовиВак!C:BN, 14, FALSE)</f>
        <v>#N/A</v>
      </c>
      <c r="AS737" s="53" t="e">
        <f>W737-X737-VLOOKUP(C737, Вчера_КовиВак!C:BN, 16, FALSE)</f>
        <v>#N/A</v>
      </c>
      <c r="AT737" s="53" t="e">
        <f>Y737-Z737-VLOOKUP(C737, Вчера_КовиВак!C:BN, 18, FALSE)</f>
        <v>#N/A</v>
      </c>
      <c r="AU737" s="53" t="e">
        <f>AA737-AB737-VLOOKUP(C737, Вчера_КовиВак!C:BN, 20, FALSE)</f>
        <v>#N/A</v>
      </c>
      <c r="AV737" s="53" t="e">
        <f>AC737-AD737-VLOOKUP(C737, Вчера_КовиВак!C:BN, 22, FALSE)</f>
        <v>#N/A</v>
      </c>
      <c r="AW737" s="53" t="e">
        <f>VLOOKUP(C737, Вчера_КовиВак!C:BN, 25, FALSE)+F737*2-Z737-AB737-AD737-AG737</f>
        <v>#N/A</v>
      </c>
      <c r="AX737" s="53" t="e">
        <f>AE737-VLOOKUP(C737,Вчера_КовиВак!C:BN, 24, FALSE)</f>
        <v>#N/A</v>
      </c>
    </row>
    <row r="738" spans="1:50" ht="50.1" customHeight="1" x14ac:dyDescent="0.25">
      <c r="A738" s="42"/>
      <c r="B738" s="42"/>
      <c r="C738" s="42"/>
      <c r="D738" s="43"/>
      <c r="E738" s="44"/>
      <c r="F738" s="39"/>
      <c r="G738" s="44"/>
      <c r="H738" s="39"/>
      <c r="I738" s="44"/>
      <c r="J738" s="39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7">
        <f t="shared" si="12"/>
        <v>0</v>
      </c>
      <c r="AJ738" s="53" t="str">
        <f>IF(ISNA(VLOOKUP(C738,Вчера_КовиВак!C:C, 1, FALSE)),"ошибка",0)</f>
        <v>ошибка</v>
      </c>
      <c r="AK738" s="55"/>
      <c r="AL738" s="53" t="e">
        <f>E738-F738-VLOOKUP(C738, Вчера_КовиВак!C:BN, 2, FALSE)</f>
        <v>#N/A</v>
      </c>
      <c r="AM738" s="53" t="e">
        <f>K738-L738-VLOOKUP(C738, Вчера_КовиВак!C:BN, 4, FALSE)</f>
        <v>#N/A</v>
      </c>
      <c r="AN738" s="53" t="e">
        <f>M738-N738-VLOOKUP(C738, Вчера_КовиВак!C:BN, 6, FALSE)</f>
        <v>#N/A</v>
      </c>
      <c r="AO738" s="53" t="e">
        <f>O738-P738-VLOOKUP(C738, Вчера_КовиВак!C:BN, 8, FALSE)</f>
        <v>#N/A</v>
      </c>
      <c r="AP738" s="53" t="e">
        <f>Q738-R738-VLOOKUP(C738, Вчера_КовиВак!C:BN, 10, FALSE)</f>
        <v>#N/A</v>
      </c>
      <c r="AQ738" s="53" t="e">
        <f>S738-T738-VLOOKUP(C738, Вчера_КовиВак!C:BN, 12, FALSE)</f>
        <v>#N/A</v>
      </c>
      <c r="AR738" s="53" t="e">
        <f>U738-V738-VLOOKUP(C738, Вчера_КовиВак!C:BN, 14, FALSE)</f>
        <v>#N/A</v>
      </c>
      <c r="AS738" s="53" t="e">
        <f>W738-X738-VLOOKUP(C738, Вчера_КовиВак!C:BN, 16, FALSE)</f>
        <v>#N/A</v>
      </c>
      <c r="AT738" s="53" t="e">
        <f>Y738-Z738-VLOOKUP(C738, Вчера_КовиВак!C:BN, 18, FALSE)</f>
        <v>#N/A</v>
      </c>
      <c r="AU738" s="53" t="e">
        <f>AA738-AB738-VLOOKUP(C738, Вчера_КовиВак!C:BN, 20, FALSE)</f>
        <v>#N/A</v>
      </c>
      <c r="AV738" s="53" t="e">
        <f>AC738-AD738-VLOOKUP(C738, Вчера_КовиВак!C:BN, 22, FALSE)</f>
        <v>#N/A</v>
      </c>
      <c r="AW738" s="53" t="e">
        <f>VLOOKUP(C738, Вчера_КовиВак!C:BN, 25, FALSE)+F738*2-Z738-AB738-AD738-AG738</f>
        <v>#N/A</v>
      </c>
      <c r="AX738" s="53" t="e">
        <f>AE738-VLOOKUP(C738,Вчера_КовиВак!C:BN, 24, FALSE)</f>
        <v>#N/A</v>
      </c>
    </row>
    <row r="739" spans="1:50" ht="50.1" customHeight="1" x14ac:dyDescent="0.25">
      <c r="A739" s="42"/>
      <c r="B739" s="42"/>
      <c r="C739" s="42"/>
      <c r="D739" s="43"/>
      <c r="E739" s="44"/>
      <c r="F739" s="39"/>
      <c r="G739" s="44"/>
      <c r="H739" s="39"/>
      <c r="I739" s="44"/>
      <c r="J739" s="39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7">
        <f t="shared" si="12"/>
        <v>0</v>
      </c>
      <c r="AJ739" s="53" t="str">
        <f>IF(ISNA(VLOOKUP(C739,Вчера_КовиВак!C:C, 1, FALSE)),"ошибка",0)</f>
        <v>ошибка</v>
      </c>
      <c r="AK739" s="55"/>
      <c r="AL739" s="53" t="e">
        <f>E739-F739-VLOOKUP(C739, Вчера_КовиВак!C:BN, 2, FALSE)</f>
        <v>#N/A</v>
      </c>
      <c r="AM739" s="53" t="e">
        <f>K739-L739-VLOOKUP(C739, Вчера_КовиВак!C:BN, 4, FALSE)</f>
        <v>#N/A</v>
      </c>
      <c r="AN739" s="53" t="e">
        <f>M739-N739-VLOOKUP(C739, Вчера_КовиВак!C:BN, 6, FALSE)</f>
        <v>#N/A</v>
      </c>
      <c r="AO739" s="53" t="e">
        <f>O739-P739-VLOOKUP(C739, Вчера_КовиВак!C:BN, 8, FALSE)</f>
        <v>#N/A</v>
      </c>
      <c r="AP739" s="53" t="e">
        <f>Q739-R739-VLOOKUP(C739, Вчера_КовиВак!C:BN, 10, FALSE)</f>
        <v>#N/A</v>
      </c>
      <c r="AQ739" s="53" t="e">
        <f>S739-T739-VLOOKUP(C739, Вчера_КовиВак!C:BN, 12, FALSE)</f>
        <v>#N/A</v>
      </c>
      <c r="AR739" s="53" t="e">
        <f>U739-V739-VLOOKUP(C739, Вчера_КовиВак!C:BN, 14, FALSE)</f>
        <v>#N/A</v>
      </c>
      <c r="AS739" s="53" t="e">
        <f>W739-X739-VLOOKUP(C739, Вчера_КовиВак!C:BN, 16, FALSE)</f>
        <v>#N/A</v>
      </c>
      <c r="AT739" s="53" t="e">
        <f>Y739-Z739-VLOOKUP(C739, Вчера_КовиВак!C:BN, 18, FALSE)</f>
        <v>#N/A</v>
      </c>
      <c r="AU739" s="53" t="e">
        <f>AA739-AB739-VLOOKUP(C739, Вчера_КовиВак!C:BN, 20, FALSE)</f>
        <v>#N/A</v>
      </c>
      <c r="AV739" s="53" t="e">
        <f>AC739-AD739-VLOOKUP(C739, Вчера_КовиВак!C:BN, 22, FALSE)</f>
        <v>#N/A</v>
      </c>
      <c r="AW739" s="53" t="e">
        <f>VLOOKUP(C739, Вчера_КовиВак!C:BN, 25, FALSE)+F739*2-Z739-AB739-AD739-AG739</f>
        <v>#N/A</v>
      </c>
      <c r="AX739" s="53" t="e">
        <f>AE739-VLOOKUP(C739,Вчера_КовиВак!C:BN, 24, FALSE)</f>
        <v>#N/A</v>
      </c>
    </row>
    <row r="740" spans="1:50" ht="50.1" customHeight="1" x14ac:dyDescent="0.25">
      <c r="A740" s="42"/>
      <c r="B740" s="42"/>
      <c r="C740" s="42"/>
      <c r="D740" s="43"/>
      <c r="E740" s="44"/>
      <c r="F740" s="39"/>
      <c r="G740" s="44"/>
      <c r="H740" s="39"/>
      <c r="I740" s="44"/>
      <c r="J740" s="39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7">
        <f t="shared" si="12"/>
        <v>0</v>
      </c>
      <c r="AJ740" s="53" t="str">
        <f>IF(ISNA(VLOOKUP(C740,Вчера_КовиВак!C:C, 1, FALSE)),"ошибка",0)</f>
        <v>ошибка</v>
      </c>
      <c r="AK740" s="55"/>
      <c r="AL740" s="53" t="e">
        <f>E740-F740-VLOOKUP(C740, Вчера_КовиВак!C:BN, 2, FALSE)</f>
        <v>#N/A</v>
      </c>
      <c r="AM740" s="53" t="e">
        <f>K740-L740-VLOOKUP(C740, Вчера_КовиВак!C:BN, 4, FALSE)</f>
        <v>#N/A</v>
      </c>
      <c r="AN740" s="53" t="e">
        <f>M740-N740-VLOOKUP(C740, Вчера_КовиВак!C:BN, 6, FALSE)</f>
        <v>#N/A</v>
      </c>
      <c r="AO740" s="53" t="e">
        <f>O740-P740-VLOOKUP(C740, Вчера_КовиВак!C:BN, 8, FALSE)</f>
        <v>#N/A</v>
      </c>
      <c r="AP740" s="53" t="e">
        <f>Q740-R740-VLOOKUP(C740, Вчера_КовиВак!C:BN, 10, FALSE)</f>
        <v>#N/A</v>
      </c>
      <c r="AQ740" s="53" t="e">
        <f>S740-T740-VLOOKUP(C740, Вчера_КовиВак!C:BN, 12, FALSE)</f>
        <v>#N/A</v>
      </c>
      <c r="AR740" s="53" t="e">
        <f>U740-V740-VLOOKUP(C740, Вчера_КовиВак!C:BN, 14, FALSE)</f>
        <v>#N/A</v>
      </c>
      <c r="AS740" s="53" t="e">
        <f>W740-X740-VLOOKUP(C740, Вчера_КовиВак!C:BN, 16, FALSE)</f>
        <v>#N/A</v>
      </c>
      <c r="AT740" s="53" t="e">
        <f>Y740-Z740-VLOOKUP(C740, Вчера_КовиВак!C:BN, 18, FALSE)</f>
        <v>#N/A</v>
      </c>
      <c r="AU740" s="53" t="e">
        <f>AA740-AB740-VLOOKUP(C740, Вчера_КовиВак!C:BN, 20, FALSE)</f>
        <v>#N/A</v>
      </c>
      <c r="AV740" s="53" t="e">
        <f>AC740-AD740-VLOOKUP(C740, Вчера_КовиВак!C:BN, 22, FALSE)</f>
        <v>#N/A</v>
      </c>
      <c r="AW740" s="53" t="e">
        <f>VLOOKUP(C740, Вчера_КовиВак!C:BN, 25, FALSE)+F740*2-Z740-AB740-AD740-AG740</f>
        <v>#N/A</v>
      </c>
      <c r="AX740" s="53" t="e">
        <f>AE740-VLOOKUP(C740,Вчера_КовиВак!C:BN, 24, FALSE)</f>
        <v>#N/A</v>
      </c>
    </row>
    <row r="741" spans="1:50" ht="50.1" customHeight="1" x14ac:dyDescent="0.25">
      <c r="A741" s="42"/>
      <c r="B741" s="42"/>
      <c r="C741" s="42"/>
      <c r="D741" s="43"/>
      <c r="E741" s="44"/>
      <c r="F741" s="39"/>
      <c r="G741" s="44"/>
      <c r="H741" s="39"/>
      <c r="I741" s="44"/>
      <c r="J741" s="39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7">
        <f t="shared" si="12"/>
        <v>0</v>
      </c>
      <c r="AJ741" s="53" t="str">
        <f>IF(ISNA(VLOOKUP(C741,Вчера_КовиВак!C:C, 1, FALSE)),"ошибка",0)</f>
        <v>ошибка</v>
      </c>
      <c r="AK741" s="55"/>
      <c r="AL741" s="53" t="e">
        <f>E741-F741-VLOOKUP(C741, Вчера_КовиВак!C:BN, 2, FALSE)</f>
        <v>#N/A</v>
      </c>
      <c r="AM741" s="53" t="e">
        <f>K741-L741-VLOOKUP(C741, Вчера_КовиВак!C:BN, 4, FALSE)</f>
        <v>#N/A</v>
      </c>
      <c r="AN741" s="53" t="e">
        <f>M741-N741-VLOOKUP(C741, Вчера_КовиВак!C:BN, 6, FALSE)</f>
        <v>#N/A</v>
      </c>
      <c r="AO741" s="53" t="e">
        <f>O741-P741-VLOOKUP(C741, Вчера_КовиВак!C:BN, 8, FALSE)</f>
        <v>#N/A</v>
      </c>
      <c r="AP741" s="53" t="e">
        <f>Q741-R741-VLOOKUP(C741, Вчера_КовиВак!C:BN, 10, FALSE)</f>
        <v>#N/A</v>
      </c>
      <c r="AQ741" s="53" t="e">
        <f>S741-T741-VLOOKUP(C741, Вчера_КовиВак!C:BN, 12, FALSE)</f>
        <v>#N/A</v>
      </c>
      <c r="AR741" s="53" t="e">
        <f>U741-V741-VLOOKUP(C741, Вчера_КовиВак!C:BN, 14, FALSE)</f>
        <v>#N/A</v>
      </c>
      <c r="AS741" s="53" t="e">
        <f>W741-X741-VLOOKUP(C741, Вчера_КовиВак!C:BN, 16, FALSE)</f>
        <v>#N/A</v>
      </c>
      <c r="AT741" s="53" t="e">
        <f>Y741-Z741-VLOOKUP(C741, Вчера_КовиВак!C:BN, 18, FALSE)</f>
        <v>#N/A</v>
      </c>
      <c r="AU741" s="53" t="e">
        <f>AA741-AB741-VLOOKUP(C741, Вчера_КовиВак!C:BN, 20, FALSE)</f>
        <v>#N/A</v>
      </c>
      <c r="AV741" s="53" t="e">
        <f>AC741-AD741-VLOOKUP(C741, Вчера_КовиВак!C:BN, 22, FALSE)</f>
        <v>#N/A</v>
      </c>
      <c r="AW741" s="53" t="e">
        <f>VLOOKUP(C741, Вчера_КовиВак!C:BN, 25, FALSE)+F741*2-Z741-AB741-AD741-AG741</f>
        <v>#N/A</v>
      </c>
      <c r="AX741" s="53" t="e">
        <f>AE741-VLOOKUP(C741,Вчера_КовиВак!C:BN, 24, FALSE)</f>
        <v>#N/A</v>
      </c>
    </row>
    <row r="742" spans="1:50" ht="50.1" customHeight="1" x14ac:dyDescent="0.25">
      <c r="A742" s="42"/>
      <c r="B742" s="42"/>
      <c r="C742" s="42"/>
      <c r="D742" s="43"/>
      <c r="E742" s="44"/>
      <c r="F742" s="39"/>
      <c r="G742" s="44"/>
      <c r="H742" s="39"/>
      <c r="I742" s="44"/>
      <c r="J742" s="39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7">
        <f t="shared" si="12"/>
        <v>0</v>
      </c>
      <c r="AJ742" s="53" t="str">
        <f>IF(ISNA(VLOOKUP(C742,Вчера_КовиВак!C:C, 1, FALSE)),"ошибка",0)</f>
        <v>ошибка</v>
      </c>
      <c r="AK742" s="55"/>
      <c r="AL742" s="53" t="e">
        <f>E742-F742-VLOOKUP(C742, Вчера_КовиВак!C:BN, 2, FALSE)</f>
        <v>#N/A</v>
      </c>
      <c r="AM742" s="53" t="e">
        <f>K742-L742-VLOOKUP(C742, Вчера_КовиВак!C:BN, 4, FALSE)</f>
        <v>#N/A</v>
      </c>
      <c r="AN742" s="53" t="e">
        <f>M742-N742-VLOOKUP(C742, Вчера_КовиВак!C:BN, 6, FALSE)</f>
        <v>#N/A</v>
      </c>
      <c r="AO742" s="53" t="e">
        <f>O742-P742-VLOOKUP(C742, Вчера_КовиВак!C:BN, 8, FALSE)</f>
        <v>#N/A</v>
      </c>
      <c r="AP742" s="53" t="e">
        <f>Q742-R742-VLOOKUP(C742, Вчера_КовиВак!C:BN, 10, FALSE)</f>
        <v>#N/A</v>
      </c>
      <c r="AQ742" s="53" t="e">
        <f>S742-T742-VLOOKUP(C742, Вчера_КовиВак!C:BN, 12, FALSE)</f>
        <v>#N/A</v>
      </c>
      <c r="AR742" s="53" t="e">
        <f>U742-V742-VLOOKUP(C742, Вчера_КовиВак!C:BN, 14, FALSE)</f>
        <v>#N/A</v>
      </c>
      <c r="AS742" s="53" t="e">
        <f>W742-X742-VLOOKUP(C742, Вчера_КовиВак!C:BN, 16, FALSE)</f>
        <v>#N/A</v>
      </c>
      <c r="AT742" s="53" t="e">
        <f>Y742-Z742-VLOOKUP(C742, Вчера_КовиВак!C:BN, 18, FALSE)</f>
        <v>#N/A</v>
      </c>
      <c r="AU742" s="53" t="e">
        <f>AA742-AB742-VLOOKUP(C742, Вчера_КовиВак!C:BN, 20, FALSE)</f>
        <v>#N/A</v>
      </c>
      <c r="AV742" s="53" t="e">
        <f>AC742-AD742-VLOOKUP(C742, Вчера_КовиВак!C:BN, 22, FALSE)</f>
        <v>#N/A</v>
      </c>
      <c r="AW742" s="53" t="e">
        <f>VLOOKUP(C742, Вчера_КовиВак!C:BN, 25, FALSE)+F742*2-Z742-AB742-AD742-AG742</f>
        <v>#N/A</v>
      </c>
      <c r="AX742" s="53" t="e">
        <f>AE742-VLOOKUP(C742,Вчера_КовиВак!C:BN, 24, FALSE)</f>
        <v>#N/A</v>
      </c>
    </row>
    <row r="743" spans="1:50" ht="50.1" customHeight="1" x14ac:dyDescent="0.25">
      <c r="A743" s="42"/>
      <c r="B743" s="42"/>
      <c r="C743" s="42"/>
      <c r="D743" s="43"/>
      <c r="E743" s="44"/>
      <c r="F743" s="39"/>
      <c r="G743" s="44"/>
      <c r="H743" s="39"/>
      <c r="I743" s="44"/>
      <c r="J743" s="39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7">
        <f t="shared" si="12"/>
        <v>0</v>
      </c>
      <c r="AJ743" s="53" t="str">
        <f>IF(ISNA(VLOOKUP(C743,Вчера_КовиВак!C:C, 1, FALSE)),"ошибка",0)</f>
        <v>ошибка</v>
      </c>
      <c r="AK743" s="55"/>
      <c r="AL743" s="53" t="e">
        <f>E743-F743-VLOOKUP(C743, Вчера_КовиВак!C:BN, 2, FALSE)</f>
        <v>#N/A</v>
      </c>
      <c r="AM743" s="53" t="e">
        <f>K743-L743-VLOOKUP(C743, Вчера_КовиВак!C:BN, 4, FALSE)</f>
        <v>#N/A</v>
      </c>
      <c r="AN743" s="53" t="e">
        <f>M743-N743-VLOOKUP(C743, Вчера_КовиВак!C:BN, 6, FALSE)</f>
        <v>#N/A</v>
      </c>
      <c r="AO743" s="53" t="e">
        <f>O743-P743-VLOOKUP(C743, Вчера_КовиВак!C:BN, 8, FALSE)</f>
        <v>#N/A</v>
      </c>
      <c r="AP743" s="53" t="e">
        <f>Q743-R743-VLOOKUP(C743, Вчера_КовиВак!C:BN, 10, FALSE)</f>
        <v>#N/A</v>
      </c>
      <c r="AQ743" s="53" t="e">
        <f>S743-T743-VLOOKUP(C743, Вчера_КовиВак!C:BN, 12, FALSE)</f>
        <v>#N/A</v>
      </c>
      <c r="AR743" s="53" t="e">
        <f>U743-V743-VLOOKUP(C743, Вчера_КовиВак!C:BN, 14, FALSE)</f>
        <v>#N/A</v>
      </c>
      <c r="AS743" s="53" t="e">
        <f>W743-X743-VLOOKUP(C743, Вчера_КовиВак!C:BN, 16, FALSE)</f>
        <v>#N/A</v>
      </c>
      <c r="AT743" s="53" t="e">
        <f>Y743-Z743-VLOOKUP(C743, Вчера_КовиВак!C:BN, 18, FALSE)</f>
        <v>#N/A</v>
      </c>
      <c r="AU743" s="53" t="e">
        <f>AA743-AB743-VLOOKUP(C743, Вчера_КовиВак!C:BN, 20, FALSE)</f>
        <v>#N/A</v>
      </c>
      <c r="AV743" s="53" t="e">
        <f>AC743-AD743-VLOOKUP(C743, Вчера_КовиВак!C:BN, 22, FALSE)</f>
        <v>#N/A</v>
      </c>
      <c r="AW743" s="53" t="e">
        <f>VLOOKUP(C743, Вчера_КовиВак!C:BN, 25, FALSE)+F743*2-Z743-AB743-AD743-AG743</f>
        <v>#N/A</v>
      </c>
      <c r="AX743" s="53" t="e">
        <f>AE743-VLOOKUP(C743,Вчера_КовиВак!C:BN, 24, FALSE)</f>
        <v>#N/A</v>
      </c>
    </row>
    <row r="744" spans="1:50" ht="50.1" customHeight="1" x14ac:dyDescent="0.25">
      <c r="A744" s="42"/>
      <c r="B744" s="42"/>
      <c r="C744" s="42"/>
      <c r="D744" s="43"/>
      <c r="E744" s="44"/>
      <c r="F744" s="39"/>
      <c r="G744" s="44"/>
      <c r="H744" s="39"/>
      <c r="I744" s="44"/>
      <c r="J744" s="39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7">
        <f t="shared" si="12"/>
        <v>0</v>
      </c>
      <c r="AJ744" s="53" t="str">
        <f>IF(ISNA(VLOOKUP(C744,Вчера_КовиВак!C:C, 1, FALSE)),"ошибка",0)</f>
        <v>ошибка</v>
      </c>
      <c r="AK744" s="55"/>
      <c r="AL744" s="53" t="e">
        <f>E744-F744-VLOOKUP(C744, Вчера_КовиВак!C:BN, 2, FALSE)</f>
        <v>#N/A</v>
      </c>
      <c r="AM744" s="53" t="e">
        <f>K744-L744-VLOOKUP(C744, Вчера_КовиВак!C:BN, 4, FALSE)</f>
        <v>#N/A</v>
      </c>
      <c r="AN744" s="53" t="e">
        <f>M744-N744-VLOOKUP(C744, Вчера_КовиВак!C:BN, 6, FALSE)</f>
        <v>#N/A</v>
      </c>
      <c r="AO744" s="53" t="e">
        <f>O744-P744-VLOOKUP(C744, Вчера_КовиВак!C:BN, 8, FALSE)</f>
        <v>#N/A</v>
      </c>
      <c r="AP744" s="53" t="e">
        <f>Q744-R744-VLOOKUP(C744, Вчера_КовиВак!C:BN, 10, FALSE)</f>
        <v>#N/A</v>
      </c>
      <c r="AQ744" s="53" t="e">
        <f>S744-T744-VLOOKUP(C744, Вчера_КовиВак!C:BN, 12, FALSE)</f>
        <v>#N/A</v>
      </c>
      <c r="AR744" s="53" t="e">
        <f>U744-V744-VLOOKUP(C744, Вчера_КовиВак!C:BN, 14, FALSE)</f>
        <v>#N/A</v>
      </c>
      <c r="AS744" s="53" t="e">
        <f>W744-X744-VLOOKUP(C744, Вчера_КовиВак!C:BN, 16, FALSE)</f>
        <v>#N/A</v>
      </c>
      <c r="AT744" s="53" t="e">
        <f>Y744-Z744-VLOOKUP(C744, Вчера_КовиВак!C:BN, 18, FALSE)</f>
        <v>#N/A</v>
      </c>
      <c r="AU744" s="53" t="e">
        <f>AA744-AB744-VLOOKUP(C744, Вчера_КовиВак!C:BN, 20, FALSE)</f>
        <v>#N/A</v>
      </c>
      <c r="AV744" s="53" t="e">
        <f>AC744-AD744-VLOOKUP(C744, Вчера_КовиВак!C:BN, 22, FALSE)</f>
        <v>#N/A</v>
      </c>
      <c r="AW744" s="53" t="e">
        <f>VLOOKUP(C744, Вчера_КовиВак!C:BN, 25, FALSE)+F744*2-Z744-AB744-AD744-AG744</f>
        <v>#N/A</v>
      </c>
      <c r="AX744" s="53" t="e">
        <f>AE744-VLOOKUP(C744,Вчера_КовиВак!C:BN, 24, FALSE)</f>
        <v>#N/A</v>
      </c>
    </row>
    <row r="745" spans="1:50" ht="50.1" customHeight="1" x14ac:dyDescent="0.25">
      <c r="A745" s="42"/>
      <c r="B745" s="42"/>
      <c r="C745" s="42"/>
      <c r="D745" s="43"/>
      <c r="E745" s="44"/>
      <c r="F745" s="39"/>
      <c r="G745" s="44"/>
      <c r="H745" s="39"/>
      <c r="I745" s="44"/>
      <c r="J745" s="39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7">
        <f t="shared" si="12"/>
        <v>0</v>
      </c>
      <c r="AJ745" s="53" t="str">
        <f>IF(ISNA(VLOOKUP(C745,Вчера_КовиВак!C:C, 1, FALSE)),"ошибка",0)</f>
        <v>ошибка</v>
      </c>
      <c r="AK745" s="55"/>
      <c r="AL745" s="53" t="e">
        <f>E745-F745-VLOOKUP(C745, Вчера_КовиВак!C:BN, 2, FALSE)</f>
        <v>#N/A</v>
      </c>
      <c r="AM745" s="53" t="e">
        <f>K745-L745-VLOOKUP(C745, Вчера_КовиВак!C:BN, 4, FALSE)</f>
        <v>#N/A</v>
      </c>
      <c r="AN745" s="53" t="e">
        <f>M745-N745-VLOOKUP(C745, Вчера_КовиВак!C:BN, 6, FALSE)</f>
        <v>#N/A</v>
      </c>
      <c r="AO745" s="53" t="e">
        <f>O745-P745-VLOOKUP(C745, Вчера_КовиВак!C:BN, 8, FALSE)</f>
        <v>#N/A</v>
      </c>
      <c r="AP745" s="53" t="e">
        <f>Q745-R745-VLOOKUP(C745, Вчера_КовиВак!C:BN, 10, FALSE)</f>
        <v>#N/A</v>
      </c>
      <c r="AQ745" s="53" t="e">
        <f>S745-T745-VLOOKUP(C745, Вчера_КовиВак!C:BN, 12, FALSE)</f>
        <v>#N/A</v>
      </c>
      <c r="AR745" s="53" t="e">
        <f>U745-V745-VLOOKUP(C745, Вчера_КовиВак!C:BN, 14, FALSE)</f>
        <v>#N/A</v>
      </c>
      <c r="AS745" s="53" t="e">
        <f>W745-X745-VLOOKUP(C745, Вчера_КовиВак!C:BN, 16, FALSE)</f>
        <v>#N/A</v>
      </c>
      <c r="AT745" s="53" t="e">
        <f>Y745-Z745-VLOOKUP(C745, Вчера_КовиВак!C:BN, 18, FALSE)</f>
        <v>#N/A</v>
      </c>
      <c r="AU745" s="53" t="e">
        <f>AA745-AB745-VLOOKUP(C745, Вчера_КовиВак!C:BN, 20, FALSE)</f>
        <v>#N/A</v>
      </c>
      <c r="AV745" s="53" t="e">
        <f>AC745-AD745-VLOOKUP(C745, Вчера_КовиВак!C:BN, 22, FALSE)</f>
        <v>#N/A</v>
      </c>
      <c r="AW745" s="53" t="e">
        <f>VLOOKUP(C745, Вчера_КовиВак!C:BN, 25, FALSE)+F745*2-Z745-AB745-AD745-AG745</f>
        <v>#N/A</v>
      </c>
      <c r="AX745" s="53" t="e">
        <f>AE745-VLOOKUP(C745,Вчера_КовиВак!C:BN, 24, FALSE)</f>
        <v>#N/A</v>
      </c>
    </row>
    <row r="746" spans="1:50" ht="50.1" customHeight="1" x14ac:dyDescent="0.25">
      <c r="A746" s="42"/>
      <c r="B746" s="42"/>
      <c r="C746" s="42"/>
      <c r="D746" s="43"/>
      <c r="E746" s="44"/>
      <c r="F746" s="39"/>
      <c r="G746" s="44"/>
      <c r="H746" s="39"/>
      <c r="I746" s="44"/>
      <c r="J746" s="39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7">
        <f t="shared" si="12"/>
        <v>0</v>
      </c>
      <c r="AJ746" s="53" t="str">
        <f>IF(ISNA(VLOOKUP(C746,Вчера_КовиВак!C:C, 1, FALSE)),"ошибка",0)</f>
        <v>ошибка</v>
      </c>
      <c r="AK746" s="55"/>
      <c r="AL746" s="53" t="e">
        <f>E746-F746-VLOOKUP(C746, Вчера_КовиВак!C:BN, 2, FALSE)</f>
        <v>#N/A</v>
      </c>
      <c r="AM746" s="53" t="e">
        <f>K746-L746-VLOOKUP(C746, Вчера_КовиВак!C:BN, 4, FALSE)</f>
        <v>#N/A</v>
      </c>
      <c r="AN746" s="53" t="e">
        <f>M746-N746-VLOOKUP(C746, Вчера_КовиВак!C:BN, 6, FALSE)</f>
        <v>#N/A</v>
      </c>
      <c r="AO746" s="53" t="e">
        <f>O746-P746-VLOOKUP(C746, Вчера_КовиВак!C:BN, 8, FALSE)</f>
        <v>#N/A</v>
      </c>
      <c r="AP746" s="53" t="e">
        <f>Q746-R746-VLOOKUP(C746, Вчера_КовиВак!C:BN, 10, FALSE)</f>
        <v>#N/A</v>
      </c>
      <c r="AQ746" s="53" t="e">
        <f>S746-T746-VLOOKUP(C746, Вчера_КовиВак!C:BN, 12, FALSE)</f>
        <v>#N/A</v>
      </c>
      <c r="AR746" s="53" t="e">
        <f>U746-V746-VLOOKUP(C746, Вчера_КовиВак!C:BN, 14, FALSE)</f>
        <v>#N/A</v>
      </c>
      <c r="AS746" s="53" t="e">
        <f>W746-X746-VLOOKUP(C746, Вчера_КовиВак!C:BN, 16, FALSE)</f>
        <v>#N/A</v>
      </c>
      <c r="AT746" s="53" t="e">
        <f>Y746-Z746-VLOOKUP(C746, Вчера_КовиВак!C:BN, 18, FALSE)</f>
        <v>#N/A</v>
      </c>
      <c r="AU746" s="53" t="e">
        <f>AA746-AB746-VLOOKUP(C746, Вчера_КовиВак!C:BN, 20, FALSE)</f>
        <v>#N/A</v>
      </c>
      <c r="AV746" s="53" t="e">
        <f>AC746-AD746-VLOOKUP(C746, Вчера_КовиВак!C:BN, 22, FALSE)</f>
        <v>#N/A</v>
      </c>
      <c r="AW746" s="53" t="e">
        <f>VLOOKUP(C746, Вчера_КовиВак!C:BN, 25, FALSE)+F746*2-Z746-AB746-AD746-AG746</f>
        <v>#N/A</v>
      </c>
      <c r="AX746" s="53" t="e">
        <f>AE746-VLOOKUP(C746,Вчера_КовиВак!C:BN, 24, FALSE)</f>
        <v>#N/A</v>
      </c>
    </row>
    <row r="747" spans="1:50" ht="50.1" customHeight="1" x14ac:dyDescent="0.25">
      <c r="A747" s="42"/>
      <c r="B747" s="42"/>
      <c r="C747" s="42"/>
      <c r="D747" s="43"/>
      <c r="E747" s="44"/>
      <c r="F747" s="39"/>
      <c r="G747" s="44"/>
      <c r="H747" s="39"/>
      <c r="I747" s="44"/>
      <c r="J747" s="39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7">
        <f t="shared" si="12"/>
        <v>0</v>
      </c>
      <c r="AJ747" s="53" t="str">
        <f>IF(ISNA(VLOOKUP(C747,Вчера_КовиВак!C:C, 1, FALSE)),"ошибка",0)</f>
        <v>ошибка</v>
      </c>
      <c r="AK747" s="55"/>
      <c r="AL747" s="53" t="e">
        <f>E747-F747-VLOOKUP(C747, Вчера_КовиВак!C:BN, 2, FALSE)</f>
        <v>#N/A</v>
      </c>
      <c r="AM747" s="53" t="e">
        <f>K747-L747-VLOOKUP(C747, Вчера_КовиВак!C:BN, 4, FALSE)</f>
        <v>#N/A</v>
      </c>
      <c r="AN747" s="53" t="e">
        <f>M747-N747-VLOOKUP(C747, Вчера_КовиВак!C:BN, 6, FALSE)</f>
        <v>#N/A</v>
      </c>
      <c r="AO747" s="53" t="e">
        <f>O747-P747-VLOOKUP(C747, Вчера_КовиВак!C:BN, 8, FALSE)</f>
        <v>#N/A</v>
      </c>
      <c r="AP747" s="53" t="e">
        <f>Q747-R747-VLOOKUP(C747, Вчера_КовиВак!C:BN, 10, FALSE)</f>
        <v>#N/A</v>
      </c>
      <c r="AQ747" s="53" t="e">
        <f>S747-T747-VLOOKUP(C747, Вчера_КовиВак!C:BN, 12, FALSE)</f>
        <v>#N/A</v>
      </c>
      <c r="AR747" s="53" t="e">
        <f>U747-V747-VLOOKUP(C747, Вчера_КовиВак!C:BN, 14, FALSE)</f>
        <v>#N/A</v>
      </c>
      <c r="AS747" s="53" t="e">
        <f>W747-X747-VLOOKUP(C747, Вчера_КовиВак!C:BN, 16, FALSE)</f>
        <v>#N/A</v>
      </c>
      <c r="AT747" s="53" t="e">
        <f>Y747-Z747-VLOOKUP(C747, Вчера_КовиВак!C:BN, 18, FALSE)</f>
        <v>#N/A</v>
      </c>
      <c r="AU747" s="53" t="e">
        <f>AA747-AB747-VLOOKUP(C747, Вчера_КовиВак!C:BN, 20, FALSE)</f>
        <v>#N/A</v>
      </c>
      <c r="AV747" s="53" t="e">
        <f>AC747-AD747-VLOOKUP(C747, Вчера_КовиВак!C:BN, 22, FALSE)</f>
        <v>#N/A</v>
      </c>
      <c r="AW747" s="53" t="e">
        <f>VLOOKUP(C747, Вчера_КовиВак!C:BN, 25, FALSE)+F747*2-Z747-AB747-AD747-AG747</f>
        <v>#N/A</v>
      </c>
      <c r="AX747" s="53" t="e">
        <f>AE747-VLOOKUP(C747,Вчера_КовиВак!C:BN, 24, FALSE)</f>
        <v>#N/A</v>
      </c>
    </row>
    <row r="748" spans="1:50" ht="50.1" customHeight="1" x14ac:dyDescent="0.25">
      <c r="A748" s="42"/>
      <c r="B748" s="42"/>
      <c r="C748" s="42"/>
      <c r="D748" s="43"/>
      <c r="E748" s="44"/>
      <c r="F748" s="39"/>
      <c r="G748" s="44"/>
      <c r="H748" s="39"/>
      <c r="I748" s="44"/>
      <c r="J748" s="39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7">
        <f t="shared" si="12"/>
        <v>0</v>
      </c>
      <c r="AJ748" s="53" t="str">
        <f>IF(ISNA(VLOOKUP(C748,Вчера_КовиВак!C:C, 1, FALSE)),"ошибка",0)</f>
        <v>ошибка</v>
      </c>
      <c r="AK748" s="55"/>
      <c r="AL748" s="53" t="e">
        <f>E748-F748-VLOOKUP(C748, Вчера_КовиВак!C:BN, 2, FALSE)</f>
        <v>#N/A</v>
      </c>
      <c r="AM748" s="53" t="e">
        <f>K748-L748-VLOOKUP(C748, Вчера_КовиВак!C:BN, 4, FALSE)</f>
        <v>#N/A</v>
      </c>
      <c r="AN748" s="53" t="e">
        <f>M748-N748-VLOOKUP(C748, Вчера_КовиВак!C:BN, 6, FALSE)</f>
        <v>#N/A</v>
      </c>
      <c r="AO748" s="53" t="e">
        <f>O748-P748-VLOOKUP(C748, Вчера_КовиВак!C:BN, 8, FALSE)</f>
        <v>#N/A</v>
      </c>
      <c r="AP748" s="53" t="e">
        <f>Q748-R748-VLOOKUP(C748, Вчера_КовиВак!C:BN, 10, FALSE)</f>
        <v>#N/A</v>
      </c>
      <c r="AQ748" s="53" t="e">
        <f>S748-T748-VLOOKUP(C748, Вчера_КовиВак!C:BN, 12, FALSE)</f>
        <v>#N/A</v>
      </c>
      <c r="AR748" s="53" t="e">
        <f>U748-V748-VLOOKUP(C748, Вчера_КовиВак!C:BN, 14, FALSE)</f>
        <v>#N/A</v>
      </c>
      <c r="AS748" s="53" t="e">
        <f>W748-X748-VLOOKUP(C748, Вчера_КовиВак!C:BN, 16, FALSE)</f>
        <v>#N/A</v>
      </c>
      <c r="AT748" s="53" t="e">
        <f>Y748-Z748-VLOOKUP(C748, Вчера_КовиВак!C:BN, 18, FALSE)</f>
        <v>#N/A</v>
      </c>
      <c r="AU748" s="53" t="e">
        <f>AA748-AB748-VLOOKUP(C748, Вчера_КовиВак!C:BN, 20, FALSE)</f>
        <v>#N/A</v>
      </c>
      <c r="AV748" s="53" t="e">
        <f>AC748-AD748-VLOOKUP(C748, Вчера_КовиВак!C:BN, 22, FALSE)</f>
        <v>#N/A</v>
      </c>
      <c r="AW748" s="53" t="e">
        <f>VLOOKUP(C748, Вчера_КовиВак!C:BN, 25, FALSE)+F748*2-Z748-AB748-AD748-AG748</f>
        <v>#N/A</v>
      </c>
      <c r="AX748" s="53" t="e">
        <f>AE748-VLOOKUP(C748,Вчера_КовиВак!C:BN, 24, FALSE)</f>
        <v>#N/A</v>
      </c>
    </row>
    <row r="749" spans="1:50" ht="50.1" customHeight="1" x14ac:dyDescent="0.25">
      <c r="A749" s="42"/>
      <c r="B749" s="42"/>
      <c r="C749" s="42"/>
      <c r="D749" s="43"/>
      <c r="E749" s="44"/>
      <c r="F749" s="39"/>
      <c r="G749" s="44"/>
      <c r="H749" s="39"/>
      <c r="I749" s="44"/>
      <c r="J749" s="39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7">
        <f t="shared" si="12"/>
        <v>0</v>
      </c>
      <c r="AJ749" s="53" t="str">
        <f>IF(ISNA(VLOOKUP(C749,Вчера_КовиВак!C:C, 1, FALSE)),"ошибка",0)</f>
        <v>ошибка</v>
      </c>
      <c r="AK749" s="55"/>
      <c r="AL749" s="53" t="e">
        <f>E749-F749-VLOOKUP(C749, Вчера_КовиВак!C:BN, 2, FALSE)</f>
        <v>#N/A</v>
      </c>
      <c r="AM749" s="53" t="e">
        <f>K749-L749-VLOOKUP(C749, Вчера_КовиВак!C:BN, 4, FALSE)</f>
        <v>#N/A</v>
      </c>
      <c r="AN749" s="53" t="e">
        <f>M749-N749-VLOOKUP(C749, Вчера_КовиВак!C:BN, 6, FALSE)</f>
        <v>#N/A</v>
      </c>
      <c r="AO749" s="53" t="e">
        <f>O749-P749-VLOOKUP(C749, Вчера_КовиВак!C:BN, 8, FALSE)</f>
        <v>#N/A</v>
      </c>
      <c r="AP749" s="53" t="e">
        <f>Q749-R749-VLOOKUP(C749, Вчера_КовиВак!C:BN, 10, FALSE)</f>
        <v>#N/A</v>
      </c>
      <c r="AQ749" s="53" t="e">
        <f>S749-T749-VLOOKUP(C749, Вчера_КовиВак!C:BN, 12, FALSE)</f>
        <v>#N/A</v>
      </c>
      <c r="AR749" s="53" t="e">
        <f>U749-V749-VLOOKUP(C749, Вчера_КовиВак!C:BN, 14, FALSE)</f>
        <v>#N/A</v>
      </c>
      <c r="AS749" s="53" t="e">
        <f>W749-X749-VLOOKUP(C749, Вчера_КовиВак!C:BN, 16, FALSE)</f>
        <v>#N/A</v>
      </c>
      <c r="AT749" s="53" t="e">
        <f>Y749-Z749-VLOOKUP(C749, Вчера_КовиВак!C:BN, 18, FALSE)</f>
        <v>#N/A</v>
      </c>
      <c r="AU749" s="53" t="e">
        <f>AA749-AB749-VLOOKUP(C749, Вчера_КовиВак!C:BN, 20, FALSE)</f>
        <v>#N/A</v>
      </c>
      <c r="AV749" s="53" t="e">
        <f>AC749-AD749-VLOOKUP(C749, Вчера_КовиВак!C:BN, 22, FALSE)</f>
        <v>#N/A</v>
      </c>
      <c r="AW749" s="53" t="e">
        <f>VLOOKUP(C749, Вчера_КовиВак!C:BN, 25, FALSE)+F749*2-Z749-AB749-AD749-AG749</f>
        <v>#N/A</v>
      </c>
      <c r="AX749" s="53" t="e">
        <f>AE749-VLOOKUP(C749,Вчера_КовиВак!C:BN, 24, FALSE)</f>
        <v>#N/A</v>
      </c>
    </row>
    <row r="750" spans="1:50" ht="50.1" customHeight="1" x14ac:dyDescent="0.25">
      <c r="A750" s="42"/>
      <c r="B750" s="42"/>
      <c r="C750" s="42"/>
      <c r="D750" s="43"/>
      <c r="E750" s="44"/>
      <c r="F750" s="39"/>
      <c r="G750" s="44"/>
      <c r="H750" s="39"/>
      <c r="I750" s="44"/>
      <c r="J750" s="39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7">
        <f t="shared" si="12"/>
        <v>0</v>
      </c>
      <c r="AJ750" s="53" t="str">
        <f>IF(ISNA(VLOOKUP(C750,Вчера_КовиВак!C:C, 1, FALSE)),"ошибка",0)</f>
        <v>ошибка</v>
      </c>
      <c r="AK750" s="55"/>
      <c r="AL750" s="53" t="e">
        <f>E750-F750-VLOOKUP(C750, Вчера_КовиВак!C:BN, 2, FALSE)</f>
        <v>#N/A</v>
      </c>
      <c r="AM750" s="53" t="e">
        <f>K750-L750-VLOOKUP(C750, Вчера_КовиВак!C:BN, 4, FALSE)</f>
        <v>#N/A</v>
      </c>
      <c r="AN750" s="53" t="e">
        <f>M750-N750-VLOOKUP(C750, Вчера_КовиВак!C:BN, 6, FALSE)</f>
        <v>#N/A</v>
      </c>
      <c r="AO750" s="53" t="e">
        <f>O750-P750-VLOOKUP(C750, Вчера_КовиВак!C:BN, 8, FALSE)</f>
        <v>#N/A</v>
      </c>
      <c r="AP750" s="53" t="e">
        <f>Q750-R750-VLOOKUP(C750, Вчера_КовиВак!C:BN, 10, FALSE)</f>
        <v>#N/A</v>
      </c>
      <c r="AQ750" s="53" t="e">
        <f>S750-T750-VLOOKUP(C750, Вчера_КовиВак!C:BN, 12, FALSE)</f>
        <v>#N/A</v>
      </c>
      <c r="AR750" s="53" t="e">
        <f>U750-V750-VLOOKUP(C750, Вчера_КовиВак!C:BN, 14, FALSE)</f>
        <v>#N/A</v>
      </c>
      <c r="AS750" s="53" t="e">
        <f>W750-X750-VLOOKUP(C750, Вчера_КовиВак!C:BN, 16, FALSE)</f>
        <v>#N/A</v>
      </c>
      <c r="AT750" s="53" t="e">
        <f>Y750-Z750-VLOOKUP(C750, Вчера_КовиВак!C:BN, 18, FALSE)</f>
        <v>#N/A</v>
      </c>
      <c r="AU750" s="53" t="e">
        <f>AA750-AB750-VLOOKUP(C750, Вчера_КовиВак!C:BN, 20, FALSE)</f>
        <v>#N/A</v>
      </c>
      <c r="AV750" s="53" t="e">
        <f>AC750-AD750-VLOOKUP(C750, Вчера_КовиВак!C:BN, 22, FALSE)</f>
        <v>#N/A</v>
      </c>
      <c r="AW750" s="53" t="e">
        <f>VLOOKUP(C750, Вчера_КовиВак!C:BN, 25, FALSE)+F750*2-Z750-AB750-AD750-AG750</f>
        <v>#N/A</v>
      </c>
      <c r="AX750" s="53" t="e">
        <f>AE750-VLOOKUP(C750,Вчера_КовиВак!C:BN, 24, FALSE)</f>
        <v>#N/A</v>
      </c>
    </row>
    <row r="751" spans="1:50" ht="50.1" customHeight="1" x14ac:dyDescent="0.25">
      <c r="A751" s="42"/>
      <c r="B751" s="42"/>
      <c r="C751" s="42"/>
      <c r="D751" s="43"/>
      <c r="E751" s="44"/>
      <c r="F751" s="39"/>
      <c r="G751" s="44"/>
      <c r="H751" s="39"/>
      <c r="I751" s="44"/>
      <c r="J751" s="39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7">
        <f t="shared" si="12"/>
        <v>0</v>
      </c>
      <c r="AJ751" s="53" t="str">
        <f>IF(ISNA(VLOOKUP(C751,Вчера_КовиВак!C:C, 1, FALSE)),"ошибка",0)</f>
        <v>ошибка</v>
      </c>
      <c r="AK751" s="55"/>
      <c r="AL751" s="53" t="e">
        <f>E751-F751-VLOOKUP(C751, Вчера_КовиВак!C:BN, 2, FALSE)</f>
        <v>#N/A</v>
      </c>
      <c r="AM751" s="53" t="e">
        <f>K751-L751-VLOOKUP(C751, Вчера_КовиВак!C:BN, 4, FALSE)</f>
        <v>#N/A</v>
      </c>
      <c r="AN751" s="53" t="e">
        <f>M751-N751-VLOOKUP(C751, Вчера_КовиВак!C:BN, 6, FALSE)</f>
        <v>#N/A</v>
      </c>
      <c r="AO751" s="53" t="e">
        <f>O751-P751-VLOOKUP(C751, Вчера_КовиВак!C:BN, 8, FALSE)</f>
        <v>#N/A</v>
      </c>
      <c r="AP751" s="53" t="e">
        <f>Q751-R751-VLOOKUP(C751, Вчера_КовиВак!C:BN, 10, FALSE)</f>
        <v>#N/A</v>
      </c>
      <c r="AQ751" s="53" t="e">
        <f>S751-T751-VLOOKUP(C751, Вчера_КовиВак!C:BN, 12, FALSE)</f>
        <v>#N/A</v>
      </c>
      <c r="AR751" s="53" t="e">
        <f>U751-V751-VLOOKUP(C751, Вчера_КовиВак!C:BN, 14, FALSE)</f>
        <v>#N/A</v>
      </c>
      <c r="AS751" s="53" t="e">
        <f>W751-X751-VLOOKUP(C751, Вчера_КовиВак!C:BN, 16, FALSE)</f>
        <v>#N/A</v>
      </c>
      <c r="AT751" s="53" t="e">
        <f>Y751-Z751-VLOOKUP(C751, Вчера_КовиВак!C:BN, 18, FALSE)</f>
        <v>#N/A</v>
      </c>
      <c r="AU751" s="53" t="e">
        <f>AA751-AB751-VLOOKUP(C751, Вчера_КовиВак!C:BN, 20, FALSE)</f>
        <v>#N/A</v>
      </c>
      <c r="AV751" s="53" t="e">
        <f>AC751-AD751-VLOOKUP(C751, Вчера_КовиВак!C:BN, 22, FALSE)</f>
        <v>#N/A</v>
      </c>
      <c r="AW751" s="53" t="e">
        <f>VLOOKUP(C751, Вчера_КовиВак!C:BN, 25, FALSE)+F751*2-Z751-AB751-AD751-AG751</f>
        <v>#N/A</v>
      </c>
      <c r="AX751" s="53" t="e">
        <f>AE751-VLOOKUP(C751,Вчера_КовиВак!C:BN, 24, FALSE)</f>
        <v>#N/A</v>
      </c>
    </row>
    <row r="752" spans="1:50" ht="50.1" customHeight="1" x14ac:dyDescent="0.25">
      <c r="A752" s="42"/>
      <c r="B752" s="42"/>
      <c r="C752" s="42"/>
      <c r="D752" s="43"/>
      <c r="E752" s="44"/>
      <c r="F752" s="39"/>
      <c r="G752" s="44"/>
      <c r="H752" s="39"/>
      <c r="I752" s="44"/>
      <c r="J752" s="39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7">
        <f t="shared" si="12"/>
        <v>0</v>
      </c>
      <c r="AJ752" s="53" t="str">
        <f>IF(ISNA(VLOOKUP(C752,Вчера_КовиВак!C:C, 1, FALSE)),"ошибка",0)</f>
        <v>ошибка</v>
      </c>
      <c r="AK752" s="55"/>
      <c r="AL752" s="53" t="e">
        <f>E752-F752-VLOOKUP(C752, Вчера_КовиВак!C:BN, 2, FALSE)</f>
        <v>#N/A</v>
      </c>
      <c r="AM752" s="53" t="e">
        <f>K752-L752-VLOOKUP(C752, Вчера_КовиВак!C:BN, 4, FALSE)</f>
        <v>#N/A</v>
      </c>
      <c r="AN752" s="53" t="e">
        <f>M752-N752-VLOOKUP(C752, Вчера_КовиВак!C:BN, 6, FALSE)</f>
        <v>#N/A</v>
      </c>
      <c r="AO752" s="53" t="e">
        <f>O752-P752-VLOOKUP(C752, Вчера_КовиВак!C:BN, 8, FALSE)</f>
        <v>#N/A</v>
      </c>
      <c r="AP752" s="53" t="e">
        <f>Q752-R752-VLOOKUP(C752, Вчера_КовиВак!C:BN, 10, FALSE)</f>
        <v>#N/A</v>
      </c>
      <c r="AQ752" s="53" t="e">
        <f>S752-T752-VLOOKUP(C752, Вчера_КовиВак!C:BN, 12, FALSE)</f>
        <v>#N/A</v>
      </c>
      <c r="AR752" s="53" t="e">
        <f>U752-V752-VLOOKUP(C752, Вчера_КовиВак!C:BN, 14, FALSE)</f>
        <v>#N/A</v>
      </c>
      <c r="AS752" s="53" t="e">
        <f>W752-X752-VLOOKUP(C752, Вчера_КовиВак!C:BN, 16, FALSE)</f>
        <v>#N/A</v>
      </c>
      <c r="AT752" s="53" t="e">
        <f>Y752-Z752-VLOOKUP(C752, Вчера_КовиВак!C:BN, 18, FALSE)</f>
        <v>#N/A</v>
      </c>
      <c r="AU752" s="53" t="e">
        <f>AA752-AB752-VLOOKUP(C752, Вчера_КовиВак!C:BN, 20, FALSE)</f>
        <v>#N/A</v>
      </c>
      <c r="AV752" s="53" t="e">
        <f>AC752-AD752-VLOOKUP(C752, Вчера_КовиВак!C:BN, 22, FALSE)</f>
        <v>#N/A</v>
      </c>
      <c r="AW752" s="53" t="e">
        <f>VLOOKUP(C752, Вчера_КовиВак!C:BN, 25, FALSE)+F752*2-Z752-AB752-AD752-AG752</f>
        <v>#N/A</v>
      </c>
      <c r="AX752" s="53" t="e">
        <f>AE752-VLOOKUP(C752,Вчера_КовиВак!C:BN, 24, FALSE)</f>
        <v>#N/A</v>
      </c>
    </row>
    <row r="753" spans="1:50" ht="50.1" customHeight="1" x14ac:dyDescent="0.25">
      <c r="A753" s="42"/>
      <c r="B753" s="42"/>
      <c r="C753" s="42"/>
      <c r="D753" s="43"/>
      <c r="E753" s="44"/>
      <c r="F753" s="39"/>
      <c r="G753" s="44"/>
      <c r="H753" s="39"/>
      <c r="I753" s="44"/>
      <c r="J753" s="39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7">
        <f t="shared" si="12"/>
        <v>0</v>
      </c>
      <c r="AJ753" s="53" t="str">
        <f>IF(ISNA(VLOOKUP(C753,Вчера_КовиВак!C:C, 1, FALSE)),"ошибка",0)</f>
        <v>ошибка</v>
      </c>
      <c r="AK753" s="55"/>
      <c r="AL753" s="53" t="e">
        <f>E753-F753-VLOOKUP(C753, Вчера_КовиВак!C:BN, 2, FALSE)</f>
        <v>#N/A</v>
      </c>
      <c r="AM753" s="53" t="e">
        <f>K753-L753-VLOOKUP(C753, Вчера_КовиВак!C:BN, 4, FALSE)</f>
        <v>#N/A</v>
      </c>
      <c r="AN753" s="53" t="e">
        <f>M753-N753-VLOOKUP(C753, Вчера_КовиВак!C:BN, 6, FALSE)</f>
        <v>#N/A</v>
      </c>
      <c r="AO753" s="53" t="e">
        <f>O753-P753-VLOOKUP(C753, Вчера_КовиВак!C:BN, 8, FALSE)</f>
        <v>#N/A</v>
      </c>
      <c r="AP753" s="53" t="e">
        <f>Q753-R753-VLOOKUP(C753, Вчера_КовиВак!C:BN, 10, FALSE)</f>
        <v>#N/A</v>
      </c>
      <c r="AQ753" s="53" t="e">
        <f>S753-T753-VLOOKUP(C753, Вчера_КовиВак!C:BN, 12, FALSE)</f>
        <v>#N/A</v>
      </c>
      <c r="AR753" s="53" t="e">
        <f>U753-V753-VLOOKUP(C753, Вчера_КовиВак!C:BN, 14, FALSE)</f>
        <v>#N/A</v>
      </c>
      <c r="AS753" s="53" t="e">
        <f>W753-X753-VLOOKUP(C753, Вчера_КовиВак!C:BN, 16, FALSE)</f>
        <v>#N/A</v>
      </c>
      <c r="AT753" s="53" t="e">
        <f>Y753-Z753-VLOOKUP(C753, Вчера_КовиВак!C:BN, 18, FALSE)</f>
        <v>#N/A</v>
      </c>
      <c r="AU753" s="53" t="e">
        <f>AA753-AB753-VLOOKUP(C753, Вчера_КовиВак!C:BN, 20, FALSE)</f>
        <v>#N/A</v>
      </c>
      <c r="AV753" s="53" t="e">
        <f>AC753-AD753-VLOOKUP(C753, Вчера_КовиВак!C:BN, 22, FALSE)</f>
        <v>#N/A</v>
      </c>
      <c r="AW753" s="53" t="e">
        <f>VLOOKUP(C753, Вчера_КовиВак!C:BN, 25, FALSE)+F753*2-Z753-AB753-AD753-AG753</f>
        <v>#N/A</v>
      </c>
      <c r="AX753" s="53" t="e">
        <f>AE753-VLOOKUP(C753,Вчера_КовиВак!C:BN, 24, FALSE)</f>
        <v>#N/A</v>
      </c>
    </row>
    <row r="754" spans="1:50" ht="50.1" customHeight="1" x14ac:dyDescent="0.25">
      <c r="A754" s="42"/>
      <c r="B754" s="42"/>
      <c r="C754" s="42"/>
      <c r="D754" s="43"/>
      <c r="E754" s="44"/>
      <c r="F754" s="39"/>
      <c r="G754" s="44"/>
      <c r="H754" s="39"/>
      <c r="I754" s="44"/>
      <c r="J754" s="39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7">
        <f t="shared" si="12"/>
        <v>0</v>
      </c>
      <c r="AJ754" s="53" t="str">
        <f>IF(ISNA(VLOOKUP(C754,Вчера_КовиВак!C:C, 1, FALSE)),"ошибка",0)</f>
        <v>ошибка</v>
      </c>
      <c r="AK754" s="55"/>
      <c r="AL754" s="53" t="e">
        <f>E754-F754-VLOOKUP(C754, Вчера_КовиВак!C:BN, 2, FALSE)</f>
        <v>#N/A</v>
      </c>
      <c r="AM754" s="53" t="e">
        <f>K754-L754-VLOOKUP(C754, Вчера_КовиВак!C:BN, 4, FALSE)</f>
        <v>#N/A</v>
      </c>
      <c r="AN754" s="53" t="e">
        <f>M754-N754-VLOOKUP(C754, Вчера_КовиВак!C:BN, 6, FALSE)</f>
        <v>#N/A</v>
      </c>
      <c r="AO754" s="53" t="e">
        <f>O754-P754-VLOOKUP(C754, Вчера_КовиВак!C:BN, 8, FALSE)</f>
        <v>#N/A</v>
      </c>
      <c r="AP754" s="53" t="e">
        <f>Q754-R754-VLOOKUP(C754, Вчера_КовиВак!C:BN, 10, FALSE)</f>
        <v>#N/A</v>
      </c>
      <c r="AQ754" s="53" t="e">
        <f>S754-T754-VLOOKUP(C754, Вчера_КовиВак!C:BN, 12, FALSE)</f>
        <v>#N/A</v>
      </c>
      <c r="AR754" s="53" t="e">
        <f>U754-V754-VLOOKUP(C754, Вчера_КовиВак!C:BN, 14, FALSE)</f>
        <v>#N/A</v>
      </c>
      <c r="AS754" s="53" t="e">
        <f>W754-X754-VLOOKUP(C754, Вчера_КовиВак!C:BN, 16, FALSE)</f>
        <v>#N/A</v>
      </c>
      <c r="AT754" s="53" t="e">
        <f>Y754-Z754-VLOOKUP(C754, Вчера_КовиВак!C:BN, 18, FALSE)</f>
        <v>#N/A</v>
      </c>
      <c r="AU754" s="53" t="e">
        <f>AA754-AB754-VLOOKUP(C754, Вчера_КовиВак!C:BN, 20, FALSE)</f>
        <v>#N/A</v>
      </c>
      <c r="AV754" s="53" t="e">
        <f>AC754-AD754-VLOOKUP(C754, Вчера_КовиВак!C:BN, 22, FALSE)</f>
        <v>#N/A</v>
      </c>
      <c r="AW754" s="53" t="e">
        <f>VLOOKUP(C754, Вчера_КовиВак!C:BN, 25, FALSE)+F754*2-Z754-AB754-AD754-AG754</f>
        <v>#N/A</v>
      </c>
      <c r="AX754" s="53" t="e">
        <f>AE754-VLOOKUP(C754,Вчера_КовиВак!C:BN, 24, FALSE)</f>
        <v>#N/A</v>
      </c>
    </row>
    <row r="755" spans="1:50" ht="50.1" customHeight="1" x14ac:dyDescent="0.25">
      <c r="A755" s="42"/>
      <c r="B755" s="42"/>
      <c r="C755" s="42"/>
      <c r="D755" s="43"/>
      <c r="E755" s="44"/>
      <c r="F755" s="39"/>
      <c r="G755" s="44"/>
      <c r="H755" s="39"/>
      <c r="I755" s="44"/>
      <c r="J755" s="39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7">
        <f t="shared" si="12"/>
        <v>0</v>
      </c>
      <c r="AJ755" s="53" t="str">
        <f>IF(ISNA(VLOOKUP(C755,Вчера_КовиВак!C:C, 1, FALSE)),"ошибка",0)</f>
        <v>ошибка</v>
      </c>
      <c r="AK755" s="55"/>
      <c r="AL755" s="53" t="e">
        <f>E755-F755-VLOOKUP(C755, Вчера_КовиВак!C:BN, 2, FALSE)</f>
        <v>#N/A</v>
      </c>
      <c r="AM755" s="53" t="e">
        <f>K755-L755-VLOOKUP(C755, Вчера_КовиВак!C:BN, 4, FALSE)</f>
        <v>#N/A</v>
      </c>
      <c r="AN755" s="53" t="e">
        <f>M755-N755-VLOOKUP(C755, Вчера_КовиВак!C:BN, 6, FALSE)</f>
        <v>#N/A</v>
      </c>
      <c r="AO755" s="53" t="e">
        <f>O755-P755-VLOOKUP(C755, Вчера_КовиВак!C:BN, 8, FALSE)</f>
        <v>#N/A</v>
      </c>
      <c r="AP755" s="53" t="e">
        <f>Q755-R755-VLOOKUP(C755, Вчера_КовиВак!C:BN, 10, FALSE)</f>
        <v>#N/A</v>
      </c>
      <c r="AQ755" s="53" t="e">
        <f>S755-T755-VLOOKUP(C755, Вчера_КовиВак!C:BN, 12, FALSE)</f>
        <v>#N/A</v>
      </c>
      <c r="AR755" s="53" t="e">
        <f>U755-V755-VLOOKUP(C755, Вчера_КовиВак!C:BN, 14, FALSE)</f>
        <v>#N/A</v>
      </c>
      <c r="AS755" s="53" t="e">
        <f>W755-X755-VLOOKUP(C755, Вчера_КовиВак!C:BN, 16, FALSE)</f>
        <v>#N/A</v>
      </c>
      <c r="AT755" s="53" t="e">
        <f>Y755-Z755-VLOOKUP(C755, Вчера_КовиВак!C:BN, 18, FALSE)</f>
        <v>#N/A</v>
      </c>
      <c r="AU755" s="53" t="e">
        <f>AA755-AB755-VLOOKUP(C755, Вчера_КовиВак!C:BN, 20, FALSE)</f>
        <v>#N/A</v>
      </c>
      <c r="AV755" s="53" t="e">
        <f>AC755-AD755-VLOOKUP(C755, Вчера_КовиВак!C:BN, 22, FALSE)</f>
        <v>#N/A</v>
      </c>
      <c r="AW755" s="53" t="e">
        <f>VLOOKUP(C755, Вчера_КовиВак!C:BN, 25, FALSE)+F755*2-Z755-AB755-AD755-AG755</f>
        <v>#N/A</v>
      </c>
      <c r="AX755" s="53" t="e">
        <f>AE755-VLOOKUP(C755,Вчера_КовиВак!C:BN, 24, FALSE)</f>
        <v>#N/A</v>
      </c>
    </row>
    <row r="756" spans="1:50" ht="50.1" customHeight="1" x14ac:dyDescent="0.25">
      <c r="A756" s="42"/>
      <c r="B756" s="42"/>
      <c r="C756" s="42"/>
      <c r="D756" s="43"/>
      <c r="E756" s="44"/>
      <c r="F756" s="39"/>
      <c r="G756" s="44"/>
      <c r="H756" s="39"/>
      <c r="I756" s="44"/>
      <c r="J756" s="39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7">
        <f t="shared" si="12"/>
        <v>0</v>
      </c>
      <c r="AJ756" s="53" t="str">
        <f>IF(ISNA(VLOOKUP(C756,Вчера_КовиВак!C:C, 1, FALSE)),"ошибка",0)</f>
        <v>ошибка</v>
      </c>
      <c r="AK756" s="55"/>
      <c r="AL756" s="53" t="e">
        <f>E756-F756-VLOOKUP(C756, Вчера_КовиВак!C:BN, 2, FALSE)</f>
        <v>#N/A</v>
      </c>
      <c r="AM756" s="53" t="e">
        <f>K756-L756-VLOOKUP(C756, Вчера_КовиВак!C:BN, 4, FALSE)</f>
        <v>#N/A</v>
      </c>
      <c r="AN756" s="53" t="e">
        <f>M756-N756-VLOOKUP(C756, Вчера_КовиВак!C:BN, 6, FALSE)</f>
        <v>#N/A</v>
      </c>
      <c r="AO756" s="53" t="e">
        <f>O756-P756-VLOOKUP(C756, Вчера_КовиВак!C:BN, 8, FALSE)</f>
        <v>#N/A</v>
      </c>
      <c r="AP756" s="53" t="e">
        <f>Q756-R756-VLOOKUP(C756, Вчера_КовиВак!C:BN, 10, FALSE)</f>
        <v>#N/A</v>
      </c>
      <c r="AQ756" s="53" t="e">
        <f>S756-T756-VLOOKUP(C756, Вчера_КовиВак!C:BN, 12, FALSE)</f>
        <v>#N/A</v>
      </c>
      <c r="AR756" s="53" t="e">
        <f>U756-V756-VLOOKUP(C756, Вчера_КовиВак!C:BN, 14, FALSE)</f>
        <v>#N/A</v>
      </c>
      <c r="AS756" s="53" t="e">
        <f>W756-X756-VLOOKUP(C756, Вчера_КовиВак!C:BN, 16, FALSE)</f>
        <v>#N/A</v>
      </c>
      <c r="AT756" s="53" t="e">
        <f>Y756-Z756-VLOOKUP(C756, Вчера_КовиВак!C:BN, 18, FALSE)</f>
        <v>#N/A</v>
      </c>
      <c r="AU756" s="53" t="e">
        <f>AA756-AB756-VLOOKUP(C756, Вчера_КовиВак!C:BN, 20, FALSE)</f>
        <v>#N/A</v>
      </c>
      <c r="AV756" s="53" t="e">
        <f>AC756-AD756-VLOOKUP(C756, Вчера_КовиВак!C:BN, 22, FALSE)</f>
        <v>#N/A</v>
      </c>
      <c r="AW756" s="53" t="e">
        <f>VLOOKUP(C756, Вчера_КовиВак!C:BN, 25, FALSE)+F756*2-Z756-AB756-AD756-AG756</f>
        <v>#N/A</v>
      </c>
      <c r="AX756" s="53" t="e">
        <f>AE756-VLOOKUP(C756,Вчера_КовиВак!C:BN, 24, FALSE)</f>
        <v>#N/A</v>
      </c>
    </row>
    <row r="757" spans="1:50" ht="50.1" customHeight="1" x14ac:dyDescent="0.25">
      <c r="A757" s="42"/>
      <c r="B757" s="42"/>
      <c r="C757" s="42"/>
      <c r="D757" s="43"/>
      <c r="E757" s="44"/>
      <c r="F757" s="39"/>
      <c r="G757" s="44"/>
      <c r="H757" s="39"/>
      <c r="I757" s="44"/>
      <c r="J757" s="39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7">
        <f t="shared" si="12"/>
        <v>0</v>
      </c>
      <c r="AJ757" s="53" t="str">
        <f>IF(ISNA(VLOOKUP(C757,Вчера_КовиВак!C:C, 1, FALSE)),"ошибка",0)</f>
        <v>ошибка</v>
      </c>
      <c r="AK757" s="55"/>
      <c r="AL757" s="53" t="e">
        <f>E757-F757-VLOOKUP(C757, Вчера_КовиВак!C:BN, 2, FALSE)</f>
        <v>#N/A</v>
      </c>
      <c r="AM757" s="53" t="e">
        <f>K757-L757-VLOOKUP(C757, Вчера_КовиВак!C:BN, 4, FALSE)</f>
        <v>#N/A</v>
      </c>
      <c r="AN757" s="53" t="e">
        <f>M757-N757-VLOOKUP(C757, Вчера_КовиВак!C:BN, 6, FALSE)</f>
        <v>#N/A</v>
      </c>
      <c r="AO757" s="53" t="e">
        <f>O757-P757-VLOOKUP(C757, Вчера_КовиВак!C:BN, 8, FALSE)</f>
        <v>#N/A</v>
      </c>
      <c r="AP757" s="53" t="e">
        <f>Q757-R757-VLOOKUP(C757, Вчера_КовиВак!C:BN, 10, FALSE)</f>
        <v>#N/A</v>
      </c>
      <c r="AQ757" s="53" t="e">
        <f>S757-T757-VLOOKUP(C757, Вчера_КовиВак!C:BN, 12, FALSE)</f>
        <v>#N/A</v>
      </c>
      <c r="AR757" s="53" t="e">
        <f>U757-V757-VLOOKUP(C757, Вчера_КовиВак!C:BN, 14, FALSE)</f>
        <v>#N/A</v>
      </c>
      <c r="AS757" s="53" t="e">
        <f>W757-X757-VLOOKUP(C757, Вчера_КовиВак!C:BN, 16, FALSE)</f>
        <v>#N/A</v>
      </c>
      <c r="AT757" s="53" t="e">
        <f>Y757-Z757-VLOOKUP(C757, Вчера_КовиВак!C:BN, 18, FALSE)</f>
        <v>#N/A</v>
      </c>
      <c r="AU757" s="53" t="e">
        <f>AA757-AB757-VLOOKUP(C757, Вчера_КовиВак!C:BN, 20, FALSE)</f>
        <v>#N/A</v>
      </c>
      <c r="AV757" s="53" t="e">
        <f>AC757-AD757-VLOOKUP(C757, Вчера_КовиВак!C:BN, 22, FALSE)</f>
        <v>#N/A</v>
      </c>
      <c r="AW757" s="53" t="e">
        <f>VLOOKUP(C757, Вчера_КовиВак!C:BN, 25, FALSE)+F757*2-Z757-AB757-AD757-AG757</f>
        <v>#N/A</v>
      </c>
      <c r="AX757" s="53" t="e">
        <f>AE757-VLOOKUP(C757,Вчера_КовиВак!C:BN, 24, FALSE)</f>
        <v>#N/A</v>
      </c>
    </row>
    <row r="758" spans="1:50" ht="50.1" customHeight="1" x14ac:dyDescent="0.25">
      <c r="A758" s="42"/>
      <c r="B758" s="42"/>
      <c r="C758" s="42"/>
      <c r="D758" s="43"/>
      <c r="E758" s="44"/>
      <c r="F758" s="39"/>
      <c r="G758" s="44"/>
      <c r="H758" s="39"/>
      <c r="I758" s="44"/>
      <c r="J758" s="39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7">
        <f t="shared" si="12"/>
        <v>0</v>
      </c>
      <c r="AJ758" s="53" t="str">
        <f>IF(ISNA(VLOOKUP(C758,Вчера_КовиВак!C:C, 1, FALSE)),"ошибка",0)</f>
        <v>ошибка</v>
      </c>
      <c r="AK758" s="55"/>
      <c r="AL758" s="53" t="e">
        <f>E758-F758-VLOOKUP(C758, Вчера_КовиВак!C:BN, 2, FALSE)</f>
        <v>#N/A</v>
      </c>
      <c r="AM758" s="53" t="e">
        <f>K758-L758-VLOOKUP(C758, Вчера_КовиВак!C:BN, 4, FALSE)</f>
        <v>#N/A</v>
      </c>
      <c r="AN758" s="53" t="e">
        <f>M758-N758-VLOOKUP(C758, Вчера_КовиВак!C:BN, 6, FALSE)</f>
        <v>#N/A</v>
      </c>
      <c r="AO758" s="53" t="e">
        <f>O758-P758-VLOOKUP(C758, Вчера_КовиВак!C:BN, 8, FALSE)</f>
        <v>#N/A</v>
      </c>
      <c r="AP758" s="53" t="e">
        <f>Q758-R758-VLOOKUP(C758, Вчера_КовиВак!C:BN, 10, FALSE)</f>
        <v>#N/A</v>
      </c>
      <c r="AQ758" s="53" t="e">
        <f>S758-T758-VLOOKUP(C758, Вчера_КовиВак!C:BN, 12, FALSE)</f>
        <v>#N/A</v>
      </c>
      <c r="AR758" s="53" t="e">
        <f>U758-V758-VLOOKUP(C758, Вчера_КовиВак!C:BN, 14, FALSE)</f>
        <v>#N/A</v>
      </c>
      <c r="AS758" s="53" t="e">
        <f>W758-X758-VLOOKUP(C758, Вчера_КовиВак!C:BN, 16, FALSE)</f>
        <v>#N/A</v>
      </c>
      <c r="AT758" s="53" t="e">
        <f>Y758-Z758-VLOOKUP(C758, Вчера_КовиВак!C:BN, 18, FALSE)</f>
        <v>#N/A</v>
      </c>
      <c r="AU758" s="53" t="e">
        <f>AA758-AB758-VLOOKUP(C758, Вчера_КовиВак!C:BN, 20, FALSE)</f>
        <v>#N/A</v>
      </c>
      <c r="AV758" s="53" t="e">
        <f>AC758-AD758-VLOOKUP(C758, Вчера_КовиВак!C:BN, 22, FALSE)</f>
        <v>#N/A</v>
      </c>
      <c r="AW758" s="53" t="e">
        <f>VLOOKUP(C758, Вчера_КовиВак!C:BN, 25, FALSE)+F758*2-Z758-AB758-AD758-AG758</f>
        <v>#N/A</v>
      </c>
      <c r="AX758" s="53" t="e">
        <f>AE758-VLOOKUP(C758,Вчера_КовиВак!C:BN, 24, FALSE)</f>
        <v>#N/A</v>
      </c>
    </row>
    <row r="759" spans="1:50" ht="50.1" customHeight="1" x14ac:dyDescent="0.25">
      <c r="A759" s="42"/>
      <c r="B759" s="42"/>
      <c r="C759" s="42"/>
      <c r="D759" s="43"/>
      <c r="E759" s="44"/>
      <c r="F759" s="39"/>
      <c r="G759" s="44"/>
      <c r="H759" s="39"/>
      <c r="I759" s="44"/>
      <c r="J759" s="39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7">
        <f t="shared" si="12"/>
        <v>0</v>
      </c>
      <c r="AJ759" s="53" t="str">
        <f>IF(ISNA(VLOOKUP(C759,Вчера_КовиВак!C:C, 1, FALSE)),"ошибка",0)</f>
        <v>ошибка</v>
      </c>
      <c r="AK759" s="55"/>
      <c r="AL759" s="53" t="e">
        <f>E759-F759-VLOOKUP(C759, Вчера_КовиВак!C:BN, 2, FALSE)</f>
        <v>#N/A</v>
      </c>
      <c r="AM759" s="53" t="e">
        <f>K759-L759-VLOOKUP(C759, Вчера_КовиВак!C:BN, 4, FALSE)</f>
        <v>#N/A</v>
      </c>
      <c r="AN759" s="53" t="e">
        <f>M759-N759-VLOOKUP(C759, Вчера_КовиВак!C:BN, 6, FALSE)</f>
        <v>#N/A</v>
      </c>
      <c r="AO759" s="53" t="e">
        <f>O759-P759-VLOOKUP(C759, Вчера_КовиВак!C:BN, 8, FALSE)</f>
        <v>#N/A</v>
      </c>
      <c r="AP759" s="53" t="e">
        <f>Q759-R759-VLOOKUP(C759, Вчера_КовиВак!C:BN, 10, FALSE)</f>
        <v>#N/A</v>
      </c>
      <c r="AQ759" s="53" t="e">
        <f>S759-T759-VLOOKUP(C759, Вчера_КовиВак!C:BN, 12, FALSE)</f>
        <v>#N/A</v>
      </c>
      <c r="AR759" s="53" t="e">
        <f>U759-V759-VLOOKUP(C759, Вчера_КовиВак!C:BN, 14, FALSE)</f>
        <v>#N/A</v>
      </c>
      <c r="AS759" s="53" t="e">
        <f>W759-X759-VLOOKUP(C759, Вчера_КовиВак!C:BN, 16, FALSE)</f>
        <v>#N/A</v>
      </c>
      <c r="AT759" s="53" t="e">
        <f>Y759-Z759-VLOOKUP(C759, Вчера_КовиВак!C:BN, 18, FALSE)</f>
        <v>#N/A</v>
      </c>
      <c r="AU759" s="53" t="e">
        <f>AA759-AB759-VLOOKUP(C759, Вчера_КовиВак!C:BN, 20, FALSE)</f>
        <v>#N/A</v>
      </c>
      <c r="AV759" s="53" t="e">
        <f>AC759-AD759-VLOOKUP(C759, Вчера_КовиВак!C:BN, 22, FALSE)</f>
        <v>#N/A</v>
      </c>
      <c r="AW759" s="53" t="e">
        <f>VLOOKUP(C759, Вчера_КовиВак!C:BN, 25, FALSE)+F759*2-Z759-AB759-AD759-AG759</f>
        <v>#N/A</v>
      </c>
      <c r="AX759" s="53" t="e">
        <f>AE759-VLOOKUP(C759,Вчера_КовиВак!C:BN, 24, FALSE)</f>
        <v>#N/A</v>
      </c>
    </row>
    <row r="760" spans="1:50" ht="50.1" customHeight="1" x14ac:dyDescent="0.25">
      <c r="A760" s="42"/>
      <c r="B760" s="42"/>
      <c r="C760" s="42"/>
      <c r="D760" s="43"/>
      <c r="E760" s="44"/>
      <c r="F760" s="39"/>
      <c r="G760" s="44"/>
      <c r="H760" s="39"/>
      <c r="I760" s="44"/>
      <c r="J760" s="39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7">
        <f t="shared" si="12"/>
        <v>0</v>
      </c>
      <c r="AJ760" s="53" t="str">
        <f>IF(ISNA(VLOOKUP(C760,Вчера_КовиВак!C:C, 1, FALSE)),"ошибка",0)</f>
        <v>ошибка</v>
      </c>
      <c r="AK760" s="55"/>
      <c r="AL760" s="53" t="e">
        <f>E760-F760-VLOOKUP(C760, Вчера_КовиВак!C:BN, 2, FALSE)</f>
        <v>#N/A</v>
      </c>
      <c r="AM760" s="53" t="e">
        <f>K760-L760-VLOOKUP(C760, Вчера_КовиВак!C:BN, 4, FALSE)</f>
        <v>#N/A</v>
      </c>
      <c r="AN760" s="53" t="e">
        <f>M760-N760-VLOOKUP(C760, Вчера_КовиВак!C:BN, 6, FALSE)</f>
        <v>#N/A</v>
      </c>
      <c r="AO760" s="53" t="e">
        <f>O760-P760-VLOOKUP(C760, Вчера_КовиВак!C:BN, 8, FALSE)</f>
        <v>#N/A</v>
      </c>
      <c r="AP760" s="53" t="e">
        <f>Q760-R760-VLOOKUP(C760, Вчера_КовиВак!C:BN, 10, FALSE)</f>
        <v>#N/A</v>
      </c>
      <c r="AQ760" s="53" t="e">
        <f>S760-T760-VLOOKUP(C760, Вчера_КовиВак!C:BN, 12, FALSE)</f>
        <v>#N/A</v>
      </c>
      <c r="AR760" s="53" t="e">
        <f>U760-V760-VLOOKUP(C760, Вчера_КовиВак!C:BN, 14, FALSE)</f>
        <v>#N/A</v>
      </c>
      <c r="AS760" s="53" t="e">
        <f>W760-X760-VLOOKUP(C760, Вчера_КовиВак!C:BN, 16, FALSE)</f>
        <v>#N/A</v>
      </c>
      <c r="AT760" s="53" t="e">
        <f>Y760-Z760-VLOOKUP(C760, Вчера_КовиВак!C:BN, 18, FALSE)</f>
        <v>#N/A</v>
      </c>
      <c r="AU760" s="53" t="e">
        <f>AA760-AB760-VLOOKUP(C760, Вчера_КовиВак!C:BN, 20, FALSE)</f>
        <v>#N/A</v>
      </c>
      <c r="AV760" s="53" t="e">
        <f>AC760-AD760-VLOOKUP(C760, Вчера_КовиВак!C:BN, 22, FALSE)</f>
        <v>#N/A</v>
      </c>
      <c r="AW760" s="53" t="e">
        <f>VLOOKUP(C760, Вчера_КовиВак!C:BN, 25, FALSE)+F760*2-Z760-AB760-AD760-AG760</f>
        <v>#N/A</v>
      </c>
      <c r="AX760" s="53" t="e">
        <f>AE760-VLOOKUP(C760,Вчера_КовиВак!C:BN, 24, FALSE)</f>
        <v>#N/A</v>
      </c>
    </row>
    <row r="761" spans="1:50" ht="50.1" customHeight="1" x14ac:dyDescent="0.25">
      <c r="A761" s="42"/>
      <c r="B761" s="42"/>
      <c r="C761" s="42"/>
      <c r="D761" s="43"/>
      <c r="E761" s="44"/>
      <c r="F761" s="39"/>
      <c r="G761" s="44"/>
      <c r="H761" s="39"/>
      <c r="I761" s="44"/>
      <c r="J761" s="39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7">
        <f t="shared" si="12"/>
        <v>0</v>
      </c>
      <c r="AJ761" s="53" t="str">
        <f>IF(ISNA(VLOOKUP(C761,Вчера_КовиВак!C:C, 1, FALSE)),"ошибка",0)</f>
        <v>ошибка</v>
      </c>
      <c r="AK761" s="55"/>
      <c r="AL761" s="53" t="e">
        <f>E761-F761-VLOOKUP(C761, Вчера_КовиВак!C:BN, 2, FALSE)</f>
        <v>#N/A</v>
      </c>
      <c r="AM761" s="53" t="e">
        <f>K761-L761-VLOOKUP(C761, Вчера_КовиВак!C:BN, 4, FALSE)</f>
        <v>#N/A</v>
      </c>
      <c r="AN761" s="53" t="e">
        <f>M761-N761-VLOOKUP(C761, Вчера_КовиВак!C:BN, 6, FALSE)</f>
        <v>#N/A</v>
      </c>
      <c r="AO761" s="53" t="e">
        <f>O761-P761-VLOOKUP(C761, Вчера_КовиВак!C:BN, 8, FALSE)</f>
        <v>#N/A</v>
      </c>
      <c r="AP761" s="53" t="e">
        <f>Q761-R761-VLOOKUP(C761, Вчера_КовиВак!C:BN, 10, FALSE)</f>
        <v>#N/A</v>
      </c>
      <c r="AQ761" s="53" t="e">
        <f>S761-T761-VLOOKUP(C761, Вчера_КовиВак!C:BN, 12, FALSE)</f>
        <v>#N/A</v>
      </c>
      <c r="AR761" s="53" t="e">
        <f>U761-V761-VLOOKUP(C761, Вчера_КовиВак!C:BN, 14, FALSE)</f>
        <v>#N/A</v>
      </c>
      <c r="AS761" s="53" t="e">
        <f>W761-X761-VLOOKUP(C761, Вчера_КовиВак!C:BN, 16, FALSE)</f>
        <v>#N/A</v>
      </c>
      <c r="AT761" s="53" t="e">
        <f>Y761-Z761-VLOOKUP(C761, Вчера_КовиВак!C:BN, 18, FALSE)</f>
        <v>#N/A</v>
      </c>
      <c r="AU761" s="53" t="e">
        <f>AA761-AB761-VLOOKUP(C761, Вчера_КовиВак!C:BN, 20, FALSE)</f>
        <v>#N/A</v>
      </c>
      <c r="AV761" s="53" t="e">
        <f>AC761-AD761-VLOOKUP(C761, Вчера_КовиВак!C:BN, 22, FALSE)</f>
        <v>#N/A</v>
      </c>
      <c r="AW761" s="53" t="e">
        <f>VLOOKUP(C761, Вчера_КовиВак!C:BN, 25, FALSE)+F761*2-Z761-AB761-AD761-AG761</f>
        <v>#N/A</v>
      </c>
      <c r="AX761" s="53" t="e">
        <f>AE761-VLOOKUP(C761,Вчера_КовиВак!C:BN, 24, FALSE)</f>
        <v>#N/A</v>
      </c>
    </row>
    <row r="762" spans="1:50" ht="50.1" customHeight="1" x14ac:dyDescent="0.25">
      <c r="A762" s="42"/>
      <c r="B762" s="42"/>
      <c r="C762" s="42"/>
      <c r="D762" s="43"/>
      <c r="E762" s="44"/>
      <c r="F762" s="39"/>
      <c r="G762" s="44"/>
      <c r="H762" s="39"/>
      <c r="I762" s="44"/>
      <c r="J762" s="39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7">
        <f t="shared" si="12"/>
        <v>0</v>
      </c>
      <c r="AJ762" s="53" t="str">
        <f>IF(ISNA(VLOOKUP(C762,Вчера_КовиВак!C:C, 1, FALSE)),"ошибка",0)</f>
        <v>ошибка</v>
      </c>
      <c r="AK762" s="55"/>
      <c r="AL762" s="53" t="e">
        <f>E762-F762-VLOOKUP(C762, Вчера_КовиВак!C:BN, 2, FALSE)</f>
        <v>#N/A</v>
      </c>
      <c r="AM762" s="53" t="e">
        <f>K762-L762-VLOOKUP(C762, Вчера_КовиВак!C:BN, 4, FALSE)</f>
        <v>#N/A</v>
      </c>
      <c r="AN762" s="53" t="e">
        <f>M762-N762-VLOOKUP(C762, Вчера_КовиВак!C:BN, 6, FALSE)</f>
        <v>#N/A</v>
      </c>
      <c r="AO762" s="53" t="e">
        <f>O762-P762-VLOOKUP(C762, Вчера_КовиВак!C:BN, 8, FALSE)</f>
        <v>#N/A</v>
      </c>
      <c r="AP762" s="53" t="e">
        <f>Q762-R762-VLOOKUP(C762, Вчера_КовиВак!C:BN, 10, FALSE)</f>
        <v>#N/A</v>
      </c>
      <c r="AQ762" s="53" t="e">
        <f>S762-T762-VLOOKUP(C762, Вчера_КовиВак!C:BN, 12, FALSE)</f>
        <v>#N/A</v>
      </c>
      <c r="AR762" s="53" t="e">
        <f>U762-V762-VLOOKUP(C762, Вчера_КовиВак!C:BN, 14, FALSE)</f>
        <v>#N/A</v>
      </c>
      <c r="AS762" s="53" t="e">
        <f>W762-X762-VLOOKUP(C762, Вчера_КовиВак!C:BN, 16, FALSE)</f>
        <v>#N/A</v>
      </c>
      <c r="AT762" s="53" t="e">
        <f>Y762-Z762-VLOOKUP(C762, Вчера_КовиВак!C:BN, 18, FALSE)</f>
        <v>#N/A</v>
      </c>
      <c r="AU762" s="53" t="e">
        <f>AA762-AB762-VLOOKUP(C762, Вчера_КовиВак!C:BN, 20, FALSE)</f>
        <v>#N/A</v>
      </c>
      <c r="AV762" s="53" t="e">
        <f>AC762-AD762-VLOOKUP(C762, Вчера_КовиВак!C:BN, 22, FALSE)</f>
        <v>#N/A</v>
      </c>
      <c r="AW762" s="53" t="e">
        <f>VLOOKUP(C762, Вчера_КовиВак!C:BN, 25, FALSE)+F762*2-Z762-AB762-AD762-AG762</f>
        <v>#N/A</v>
      </c>
      <c r="AX762" s="53" t="e">
        <f>AE762-VLOOKUP(C762,Вчера_КовиВак!C:BN, 24, FALSE)</f>
        <v>#N/A</v>
      </c>
    </row>
    <row r="763" spans="1:50" ht="50.1" customHeight="1" x14ac:dyDescent="0.25">
      <c r="A763" s="42"/>
      <c r="B763" s="42"/>
      <c r="C763" s="42"/>
      <c r="D763" s="43"/>
      <c r="E763" s="44"/>
      <c r="F763" s="39"/>
      <c r="G763" s="44"/>
      <c r="H763" s="39"/>
      <c r="I763" s="44"/>
      <c r="J763" s="39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7">
        <f t="shared" si="12"/>
        <v>0</v>
      </c>
      <c r="AJ763" s="53" t="str">
        <f>IF(ISNA(VLOOKUP(C763,Вчера_КовиВак!C:C, 1, FALSE)),"ошибка",0)</f>
        <v>ошибка</v>
      </c>
      <c r="AK763" s="55"/>
      <c r="AL763" s="53" t="e">
        <f>E763-F763-VLOOKUP(C763, Вчера_КовиВак!C:BN, 2, FALSE)</f>
        <v>#N/A</v>
      </c>
      <c r="AM763" s="53" t="e">
        <f>K763-L763-VLOOKUP(C763, Вчера_КовиВак!C:BN, 4, FALSE)</f>
        <v>#N/A</v>
      </c>
      <c r="AN763" s="53" t="e">
        <f>M763-N763-VLOOKUP(C763, Вчера_КовиВак!C:BN, 6, FALSE)</f>
        <v>#N/A</v>
      </c>
      <c r="AO763" s="53" t="e">
        <f>O763-P763-VLOOKUP(C763, Вчера_КовиВак!C:BN, 8, FALSE)</f>
        <v>#N/A</v>
      </c>
      <c r="AP763" s="53" t="e">
        <f>Q763-R763-VLOOKUP(C763, Вчера_КовиВак!C:BN, 10, FALSE)</f>
        <v>#N/A</v>
      </c>
      <c r="AQ763" s="53" t="e">
        <f>S763-T763-VLOOKUP(C763, Вчера_КовиВак!C:BN, 12, FALSE)</f>
        <v>#N/A</v>
      </c>
      <c r="AR763" s="53" t="e">
        <f>U763-V763-VLOOKUP(C763, Вчера_КовиВак!C:BN, 14, FALSE)</f>
        <v>#N/A</v>
      </c>
      <c r="AS763" s="53" t="e">
        <f>W763-X763-VLOOKUP(C763, Вчера_КовиВак!C:BN, 16, FALSE)</f>
        <v>#N/A</v>
      </c>
      <c r="AT763" s="53" t="e">
        <f>Y763-Z763-VLOOKUP(C763, Вчера_КовиВак!C:BN, 18, FALSE)</f>
        <v>#N/A</v>
      </c>
      <c r="AU763" s="53" t="e">
        <f>AA763-AB763-VLOOKUP(C763, Вчера_КовиВак!C:BN, 20, FALSE)</f>
        <v>#N/A</v>
      </c>
      <c r="AV763" s="53" t="e">
        <f>AC763-AD763-VLOOKUP(C763, Вчера_КовиВак!C:BN, 22, FALSE)</f>
        <v>#N/A</v>
      </c>
      <c r="AW763" s="53" t="e">
        <f>VLOOKUP(C763, Вчера_КовиВак!C:BN, 25, FALSE)+F763*2-Z763-AB763-AD763-AG763</f>
        <v>#N/A</v>
      </c>
      <c r="AX763" s="53" t="e">
        <f>AE763-VLOOKUP(C763,Вчера_КовиВак!C:BN, 24, FALSE)</f>
        <v>#N/A</v>
      </c>
    </row>
    <row r="764" spans="1:50" ht="50.1" customHeight="1" x14ac:dyDescent="0.25">
      <c r="A764" s="42"/>
      <c r="B764" s="42"/>
      <c r="C764" s="42"/>
      <c r="D764" s="43"/>
      <c r="E764" s="44"/>
      <c r="F764" s="39"/>
      <c r="G764" s="44"/>
      <c r="H764" s="39"/>
      <c r="I764" s="44"/>
      <c r="J764" s="39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7">
        <f t="shared" si="12"/>
        <v>0</v>
      </c>
      <c r="AJ764" s="53" t="str">
        <f>IF(ISNA(VLOOKUP(C764,Вчера_КовиВак!C:C, 1, FALSE)),"ошибка",0)</f>
        <v>ошибка</v>
      </c>
      <c r="AK764" s="55"/>
      <c r="AL764" s="53" t="e">
        <f>E764-F764-VLOOKUP(C764, Вчера_КовиВак!C:BN, 2, FALSE)</f>
        <v>#N/A</v>
      </c>
      <c r="AM764" s="53" t="e">
        <f>K764-L764-VLOOKUP(C764, Вчера_КовиВак!C:BN, 4, FALSE)</f>
        <v>#N/A</v>
      </c>
      <c r="AN764" s="53" t="e">
        <f>M764-N764-VLOOKUP(C764, Вчера_КовиВак!C:BN, 6, FALSE)</f>
        <v>#N/A</v>
      </c>
      <c r="AO764" s="53" t="e">
        <f>O764-P764-VLOOKUP(C764, Вчера_КовиВак!C:BN, 8, FALSE)</f>
        <v>#N/A</v>
      </c>
      <c r="AP764" s="53" t="e">
        <f>Q764-R764-VLOOKUP(C764, Вчера_КовиВак!C:BN, 10, FALSE)</f>
        <v>#N/A</v>
      </c>
      <c r="AQ764" s="53" t="e">
        <f>S764-T764-VLOOKUP(C764, Вчера_КовиВак!C:BN, 12, FALSE)</f>
        <v>#N/A</v>
      </c>
      <c r="AR764" s="53" t="e">
        <f>U764-V764-VLOOKUP(C764, Вчера_КовиВак!C:BN, 14, FALSE)</f>
        <v>#N/A</v>
      </c>
      <c r="AS764" s="53" t="e">
        <f>W764-X764-VLOOKUP(C764, Вчера_КовиВак!C:BN, 16, FALSE)</f>
        <v>#N/A</v>
      </c>
      <c r="AT764" s="53" t="e">
        <f>Y764-Z764-VLOOKUP(C764, Вчера_КовиВак!C:BN, 18, FALSE)</f>
        <v>#N/A</v>
      </c>
      <c r="AU764" s="53" t="e">
        <f>AA764-AB764-VLOOKUP(C764, Вчера_КовиВак!C:BN, 20, FALSE)</f>
        <v>#N/A</v>
      </c>
      <c r="AV764" s="53" t="e">
        <f>AC764-AD764-VLOOKUP(C764, Вчера_КовиВак!C:BN, 22, FALSE)</f>
        <v>#N/A</v>
      </c>
      <c r="AW764" s="53" t="e">
        <f>VLOOKUP(C764, Вчера_КовиВак!C:BN, 25, FALSE)+F764*2-Z764-AB764-AD764-AG764</f>
        <v>#N/A</v>
      </c>
      <c r="AX764" s="53" t="e">
        <f>AE764-VLOOKUP(C764,Вчера_КовиВак!C:BN, 24, FALSE)</f>
        <v>#N/A</v>
      </c>
    </row>
    <row r="765" spans="1:50" ht="50.1" customHeight="1" x14ac:dyDescent="0.25">
      <c r="A765" s="42"/>
      <c r="B765" s="42"/>
      <c r="C765" s="42"/>
      <c r="D765" s="43"/>
      <c r="E765" s="44"/>
      <c r="F765" s="39"/>
      <c r="G765" s="44"/>
      <c r="H765" s="39"/>
      <c r="I765" s="44"/>
      <c r="J765" s="39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7">
        <f t="shared" si="12"/>
        <v>0</v>
      </c>
      <c r="AJ765" s="53" t="str">
        <f>IF(ISNA(VLOOKUP(C765,Вчера_КовиВак!C:C, 1, FALSE)),"ошибка",0)</f>
        <v>ошибка</v>
      </c>
      <c r="AK765" s="55"/>
      <c r="AL765" s="53" t="e">
        <f>E765-F765-VLOOKUP(C765, Вчера_КовиВак!C:BN, 2, FALSE)</f>
        <v>#N/A</v>
      </c>
      <c r="AM765" s="53" t="e">
        <f>K765-L765-VLOOKUP(C765, Вчера_КовиВак!C:BN, 4, FALSE)</f>
        <v>#N/A</v>
      </c>
      <c r="AN765" s="53" t="e">
        <f>M765-N765-VLOOKUP(C765, Вчера_КовиВак!C:BN, 6, FALSE)</f>
        <v>#N/A</v>
      </c>
      <c r="AO765" s="53" t="e">
        <f>O765-P765-VLOOKUP(C765, Вчера_КовиВак!C:BN, 8, FALSE)</f>
        <v>#N/A</v>
      </c>
      <c r="AP765" s="53" t="e">
        <f>Q765-R765-VLOOKUP(C765, Вчера_КовиВак!C:BN, 10, FALSE)</f>
        <v>#N/A</v>
      </c>
      <c r="AQ765" s="53" t="e">
        <f>S765-T765-VLOOKUP(C765, Вчера_КовиВак!C:BN, 12, FALSE)</f>
        <v>#N/A</v>
      </c>
      <c r="AR765" s="53" t="e">
        <f>U765-V765-VLOOKUP(C765, Вчера_КовиВак!C:BN, 14, FALSE)</f>
        <v>#N/A</v>
      </c>
      <c r="AS765" s="53" t="e">
        <f>W765-X765-VLOOKUP(C765, Вчера_КовиВак!C:BN, 16, FALSE)</f>
        <v>#N/A</v>
      </c>
      <c r="AT765" s="53" t="e">
        <f>Y765-Z765-VLOOKUP(C765, Вчера_КовиВак!C:BN, 18, FALSE)</f>
        <v>#N/A</v>
      </c>
      <c r="AU765" s="53" t="e">
        <f>AA765-AB765-VLOOKUP(C765, Вчера_КовиВак!C:BN, 20, FALSE)</f>
        <v>#N/A</v>
      </c>
      <c r="AV765" s="53" t="e">
        <f>AC765-AD765-VLOOKUP(C765, Вчера_КовиВак!C:BN, 22, FALSE)</f>
        <v>#N/A</v>
      </c>
      <c r="AW765" s="53" t="e">
        <f>VLOOKUP(C765, Вчера_КовиВак!C:BN, 25, FALSE)+F765*2-Z765-AB765-AD765-AG765</f>
        <v>#N/A</v>
      </c>
      <c r="AX765" s="53" t="e">
        <f>AE765-VLOOKUP(C765,Вчера_КовиВак!C:BN, 24, FALSE)</f>
        <v>#N/A</v>
      </c>
    </row>
    <row r="766" spans="1:50" ht="50.1" customHeight="1" x14ac:dyDescent="0.25">
      <c r="A766" s="42"/>
      <c r="B766" s="42"/>
      <c r="C766" s="42"/>
      <c r="D766" s="43"/>
      <c r="E766" s="44"/>
      <c r="F766" s="39"/>
      <c r="G766" s="44"/>
      <c r="H766" s="39"/>
      <c r="I766" s="44"/>
      <c r="J766" s="39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7">
        <f t="shared" si="12"/>
        <v>0</v>
      </c>
      <c r="AJ766" s="53" t="str">
        <f>IF(ISNA(VLOOKUP(C766,Вчера_КовиВак!C:C, 1, FALSE)),"ошибка",0)</f>
        <v>ошибка</v>
      </c>
      <c r="AK766" s="55"/>
      <c r="AL766" s="53" t="e">
        <f>E766-F766-VLOOKUP(C766, Вчера_КовиВак!C:BN, 2, FALSE)</f>
        <v>#N/A</v>
      </c>
      <c r="AM766" s="53" t="e">
        <f>K766-L766-VLOOKUP(C766, Вчера_КовиВак!C:BN, 4, FALSE)</f>
        <v>#N/A</v>
      </c>
      <c r="AN766" s="53" t="e">
        <f>M766-N766-VLOOKUP(C766, Вчера_КовиВак!C:BN, 6, FALSE)</f>
        <v>#N/A</v>
      </c>
      <c r="AO766" s="53" t="e">
        <f>O766-P766-VLOOKUP(C766, Вчера_КовиВак!C:BN, 8, FALSE)</f>
        <v>#N/A</v>
      </c>
      <c r="AP766" s="53" t="e">
        <f>Q766-R766-VLOOKUP(C766, Вчера_КовиВак!C:BN, 10, FALSE)</f>
        <v>#N/A</v>
      </c>
      <c r="AQ766" s="53" t="e">
        <f>S766-T766-VLOOKUP(C766, Вчера_КовиВак!C:BN, 12, FALSE)</f>
        <v>#N/A</v>
      </c>
      <c r="AR766" s="53" t="e">
        <f>U766-V766-VLOOKUP(C766, Вчера_КовиВак!C:BN, 14, FALSE)</f>
        <v>#N/A</v>
      </c>
      <c r="AS766" s="53" t="e">
        <f>W766-X766-VLOOKUP(C766, Вчера_КовиВак!C:BN, 16, FALSE)</f>
        <v>#N/A</v>
      </c>
      <c r="AT766" s="53" t="e">
        <f>Y766-Z766-VLOOKUP(C766, Вчера_КовиВак!C:BN, 18, FALSE)</f>
        <v>#N/A</v>
      </c>
      <c r="AU766" s="53" t="e">
        <f>AA766-AB766-VLOOKUP(C766, Вчера_КовиВак!C:BN, 20, FALSE)</f>
        <v>#N/A</v>
      </c>
      <c r="AV766" s="53" t="e">
        <f>AC766-AD766-VLOOKUP(C766, Вчера_КовиВак!C:BN, 22, FALSE)</f>
        <v>#N/A</v>
      </c>
      <c r="AW766" s="53" t="e">
        <f>VLOOKUP(C766, Вчера_КовиВак!C:BN, 25, FALSE)+F766*2-Z766-AB766-AD766-AG766</f>
        <v>#N/A</v>
      </c>
      <c r="AX766" s="53" t="e">
        <f>AE766-VLOOKUP(C766,Вчера_КовиВак!C:BN, 24, FALSE)</f>
        <v>#N/A</v>
      </c>
    </row>
    <row r="767" spans="1:50" ht="50.1" customHeight="1" x14ac:dyDescent="0.25">
      <c r="A767" s="42"/>
      <c r="B767" s="42"/>
      <c r="C767" s="42"/>
      <c r="D767" s="43"/>
      <c r="E767" s="44"/>
      <c r="F767" s="39"/>
      <c r="G767" s="44"/>
      <c r="H767" s="39"/>
      <c r="I767" s="44"/>
      <c r="J767" s="39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7">
        <f t="shared" si="12"/>
        <v>0</v>
      </c>
      <c r="AJ767" s="53" t="str">
        <f>IF(ISNA(VLOOKUP(C767,Вчера_КовиВак!C:C, 1, FALSE)),"ошибка",0)</f>
        <v>ошибка</v>
      </c>
      <c r="AK767" s="55"/>
      <c r="AL767" s="53" t="e">
        <f>E767-F767-VLOOKUP(C767, Вчера_КовиВак!C:BN, 2, FALSE)</f>
        <v>#N/A</v>
      </c>
      <c r="AM767" s="53" t="e">
        <f>K767-L767-VLOOKUP(C767, Вчера_КовиВак!C:BN, 4, FALSE)</f>
        <v>#N/A</v>
      </c>
      <c r="AN767" s="53" t="e">
        <f>M767-N767-VLOOKUP(C767, Вчера_КовиВак!C:BN, 6, FALSE)</f>
        <v>#N/A</v>
      </c>
      <c r="AO767" s="53" t="e">
        <f>O767-P767-VLOOKUP(C767, Вчера_КовиВак!C:BN, 8, FALSE)</f>
        <v>#N/A</v>
      </c>
      <c r="AP767" s="53" t="e">
        <f>Q767-R767-VLOOKUP(C767, Вчера_КовиВак!C:BN, 10, FALSE)</f>
        <v>#N/A</v>
      </c>
      <c r="AQ767" s="53" t="e">
        <f>S767-T767-VLOOKUP(C767, Вчера_КовиВак!C:BN, 12, FALSE)</f>
        <v>#N/A</v>
      </c>
      <c r="AR767" s="53" t="e">
        <f>U767-V767-VLOOKUP(C767, Вчера_КовиВак!C:BN, 14, FALSE)</f>
        <v>#N/A</v>
      </c>
      <c r="AS767" s="53" t="e">
        <f>W767-X767-VLOOKUP(C767, Вчера_КовиВак!C:BN, 16, FALSE)</f>
        <v>#N/A</v>
      </c>
      <c r="AT767" s="53" t="e">
        <f>Y767-Z767-VLOOKUP(C767, Вчера_КовиВак!C:BN, 18, FALSE)</f>
        <v>#N/A</v>
      </c>
      <c r="AU767" s="53" t="e">
        <f>AA767-AB767-VLOOKUP(C767, Вчера_КовиВак!C:BN, 20, FALSE)</f>
        <v>#N/A</v>
      </c>
      <c r="AV767" s="53" t="e">
        <f>AC767-AD767-VLOOKUP(C767, Вчера_КовиВак!C:BN, 22, FALSE)</f>
        <v>#N/A</v>
      </c>
      <c r="AW767" s="53" t="e">
        <f>VLOOKUP(C767, Вчера_КовиВак!C:BN, 25, FALSE)+F767*2-Z767-AB767-AD767-AG767</f>
        <v>#N/A</v>
      </c>
      <c r="AX767" s="53" t="e">
        <f>AE767-VLOOKUP(C767,Вчера_КовиВак!C:BN, 24, FALSE)</f>
        <v>#N/A</v>
      </c>
    </row>
    <row r="768" spans="1:50" ht="50.1" customHeight="1" x14ac:dyDescent="0.25">
      <c r="A768" s="42"/>
      <c r="B768" s="42"/>
      <c r="C768" s="42"/>
      <c r="D768" s="43"/>
      <c r="E768" s="44"/>
      <c r="F768" s="39"/>
      <c r="G768" s="44"/>
      <c r="H768" s="39"/>
      <c r="I768" s="44"/>
      <c r="J768" s="39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7">
        <f t="shared" si="12"/>
        <v>0</v>
      </c>
      <c r="AJ768" s="53" t="str">
        <f>IF(ISNA(VLOOKUP(C768,Вчера_КовиВак!C:C, 1, FALSE)),"ошибка",0)</f>
        <v>ошибка</v>
      </c>
      <c r="AK768" s="55"/>
      <c r="AL768" s="53" t="e">
        <f>E768-F768-VLOOKUP(C768, Вчера_КовиВак!C:BN, 2, FALSE)</f>
        <v>#N/A</v>
      </c>
      <c r="AM768" s="53" t="e">
        <f>K768-L768-VLOOKUP(C768, Вчера_КовиВак!C:BN, 4, FALSE)</f>
        <v>#N/A</v>
      </c>
      <c r="AN768" s="53" t="e">
        <f>M768-N768-VLOOKUP(C768, Вчера_КовиВак!C:BN, 6, FALSE)</f>
        <v>#N/A</v>
      </c>
      <c r="AO768" s="53" t="e">
        <f>O768-P768-VLOOKUP(C768, Вчера_КовиВак!C:BN, 8, FALSE)</f>
        <v>#N/A</v>
      </c>
      <c r="AP768" s="53" t="e">
        <f>Q768-R768-VLOOKUP(C768, Вчера_КовиВак!C:BN, 10, FALSE)</f>
        <v>#N/A</v>
      </c>
      <c r="AQ768" s="53" t="e">
        <f>S768-T768-VLOOKUP(C768, Вчера_КовиВак!C:BN, 12, FALSE)</f>
        <v>#N/A</v>
      </c>
      <c r="AR768" s="53" t="e">
        <f>U768-V768-VLOOKUP(C768, Вчера_КовиВак!C:BN, 14, FALSE)</f>
        <v>#N/A</v>
      </c>
      <c r="AS768" s="53" t="e">
        <f>W768-X768-VLOOKUP(C768, Вчера_КовиВак!C:BN, 16, FALSE)</f>
        <v>#N/A</v>
      </c>
      <c r="AT768" s="53" t="e">
        <f>Y768-Z768-VLOOKUP(C768, Вчера_КовиВак!C:BN, 18, FALSE)</f>
        <v>#N/A</v>
      </c>
      <c r="AU768" s="53" t="e">
        <f>AA768-AB768-VLOOKUP(C768, Вчера_КовиВак!C:BN, 20, FALSE)</f>
        <v>#N/A</v>
      </c>
      <c r="AV768" s="53" t="e">
        <f>AC768-AD768-VLOOKUP(C768, Вчера_КовиВак!C:BN, 22, FALSE)</f>
        <v>#N/A</v>
      </c>
      <c r="AW768" s="53" t="e">
        <f>VLOOKUP(C768, Вчера_КовиВак!C:BN, 25, FALSE)+F768*2-Z768-AB768-AD768-AG768</f>
        <v>#N/A</v>
      </c>
      <c r="AX768" s="53" t="e">
        <f>AE768-VLOOKUP(C768,Вчера_КовиВак!C:BN, 24, FALSE)</f>
        <v>#N/A</v>
      </c>
    </row>
    <row r="769" spans="1:50" ht="50.1" customHeight="1" x14ac:dyDescent="0.25">
      <c r="A769" s="42"/>
      <c r="B769" s="42"/>
      <c r="C769" s="42"/>
      <c r="D769" s="43"/>
      <c r="E769" s="44"/>
      <c r="F769" s="39"/>
      <c r="G769" s="44"/>
      <c r="H769" s="39"/>
      <c r="I769" s="44"/>
      <c r="J769" s="39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7">
        <f t="shared" si="12"/>
        <v>0</v>
      </c>
      <c r="AJ769" s="53" t="str">
        <f>IF(ISNA(VLOOKUP(C769,Вчера_КовиВак!C:C, 1, FALSE)),"ошибка",0)</f>
        <v>ошибка</v>
      </c>
      <c r="AK769" s="55"/>
      <c r="AL769" s="53" t="e">
        <f>E769-F769-VLOOKUP(C769, Вчера_КовиВак!C:BN, 2, FALSE)</f>
        <v>#N/A</v>
      </c>
      <c r="AM769" s="53" t="e">
        <f>K769-L769-VLOOKUP(C769, Вчера_КовиВак!C:BN, 4, FALSE)</f>
        <v>#N/A</v>
      </c>
      <c r="AN769" s="53" t="e">
        <f>M769-N769-VLOOKUP(C769, Вчера_КовиВак!C:BN, 6, FALSE)</f>
        <v>#N/A</v>
      </c>
      <c r="AO769" s="53" t="e">
        <f>O769-P769-VLOOKUP(C769, Вчера_КовиВак!C:BN, 8, FALSE)</f>
        <v>#N/A</v>
      </c>
      <c r="AP769" s="53" t="e">
        <f>Q769-R769-VLOOKUP(C769, Вчера_КовиВак!C:BN, 10, FALSE)</f>
        <v>#N/A</v>
      </c>
      <c r="AQ769" s="53" t="e">
        <f>S769-T769-VLOOKUP(C769, Вчера_КовиВак!C:BN, 12, FALSE)</f>
        <v>#N/A</v>
      </c>
      <c r="AR769" s="53" t="e">
        <f>U769-V769-VLOOKUP(C769, Вчера_КовиВак!C:BN, 14, FALSE)</f>
        <v>#N/A</v>
      </c>
      <c r="AS769" s="53" t="e">
        <f>W769-X769-VLOOKUP(C769, Вчера_КовиВак!C:BN, 16, FALSE)</f>
        <v>#N/A</v>
      </c>
      <c r="AT769" s="53" t="e">
        <f>Y769-Z769-VLOOKUP(C769, Вчера_КовиВак!C:BN, 18, FALSE)</f>
        <v>#N/A</v>
      </c>
      <c r="AU769" s="53" t="e">
        <f>AA769-AB769-VLOOKUP(C769, Вчера_КовиВак!C:BN, 20, FALSE)</f>
        <v>#N/A</v>
      </c>
      <c r="AV769" s="53" t="e">
        <f>AC769-AD769-VLOOKUP(C769, Вчера_КовиВак!C:BN, 22, FALSE)</f>
        <v>#N/A</v>
      </c>
      <c r="AW769" s="53" t="e">
        <f>VLOOKUP(C769, Вчера_КовиВак!C:BN, 25, FALSE)+F769*2-Z769-AB769-AD769-AG769</f>
        <v>#N/A</v>
      </c>
      <c r="AX769" s="53" t="e">
        <f>AE769-VLOOKUP(C769,Вчера_КовиВак!C:BN, 24, FALSE)</f>
        <v>#N/A</v>
      </c>
    </row>
    <row r="770" spans="1:50" ht="50.1" customHeight="1" x14ac:dyDescent="0.25">
      <c r="A770" s="42"/>
      <c r="B770" s="42"/>
      <c r="C770" s="42"/>
      <c r="D770" s="43"/>
      <c r="E770" s="44"/>
      <c r="F770" s="39"/>
      <c r="G770" s="44"/>
      <c r="H770" s="39"/>
      <c r="I770" s="44"/>
      <c r="J770" s="39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7">
        <f t="shared" si="12"/>
        <v>0</v>
      </c>
      <c r="AJ770" s="53" t="str">
        <f>IF(ISNA(VLOOKUP(C770,Вчера_КовиВак!C:C, 1, FALSE)),"ошибка",0)</f>
        <v>ошибка</v>
      </c>
      <c r="AK770" s="55"/>
      <c r="AL770" s="53" t="e">
        <f>E770-F770-VLOOKUP(C770, Вчера_КовиВак!C:BN, 2, FALSE)</f>
        <v>#N/A</v>
      </c>
      <c r="AM770" s="53" t="e">
        <f>K770-L770-VLOOKUP(C770, Вчера_КовиВак!C:BN, 4, FALSE)</f>
        <v>#N/A</v>
      </c>
      <c r="AN770" s="53" t="e">
        <f>M770-N770-VLOOKUP(C770, Вчера_КовиВак!C:BN, 6, FALSE)</f>
        <v>#N/A</v>
      </c>
      <c r="AO770" s="53" t="e">
        <f>O770-P770-VLOOKUP(C770, Вчера_КовиВак!C:BN, 8, FALSE)</f>
        <v>#N/A</v>
      </c>
      <c r="AP770" s="53" t="e">
        <f>Q770-R770-VLOOKUP(C770, Вчера_КовиВак!C:BN, 10, FALSE)</f>
        <v>#N/A</v>
      </c>
      <c r="AQ770" s="53" t="e">
        <f>S770-T770-VLOOKUP(C770, Вчера_КовиВак!C:BN, 12, FALSE)</f>
        <v>#N/A</v>
      </c>
      <c r="AR770" s="53" t="e">
        <f>U770-V770-VLOOKUP(C770, Вчера_КовиВак!C:BN, 14, FALSE)</f>
        <v>#N/A</v>
      </c>
      <c r="AS770" s="53" t="e">
        <f>W770-X770-VLOOKUP(C770, Вчера_КовиВак!C:BN, 16, FALSE)</f>
        <v>#N/A</v>
      </c>
      <c r="AT770" s="53" t="e">
        <f>Y770-Z770-VLOOKUP(C770, Вчера_КовиВак!C:BN, 18, FALSE)</f>
        <v>#N/A</v>
      </c>
      <c r="AU770" s="53" t="e">
        <f>AA770-AB770-VLOOKUP(C770, Вчера_КовиВак!C:BN, 20, FALSE)</f>
        <v>#N/A</v>
      </c>
      <c r="AV770" s="53" t="e">
        <f>AC770-AD770-VLOOKUP(C770, Вчера_КовиВак!C:BN, 22, FALSE)</f>
        <v>#N/A</v>
      </c>
      <c r="AW770" s="53" t="e">
        <f>VLOOKUP(C770, Вчера_КовиВак!C:BN, 25, FALSE)+F770*2-Z770-AB770-AD770-AG770</f>
        <v>#N/A</v>
      </c>
      <c r="AX770" s="53" t="e">
        <f>AE770-VLOOKUP(C770,Вчера_КовиВак!C:BN, 24, FALSE)</f>
        <v>#N/A</v>
      </c>
    </row>
    <row r="771" spans="1:50" ht="50.1" customHeight="1" x14ac:dyDescent="0.25">
      <c r="A771" s="42"/>
      <c r="B771" s="42"/>
      <c r="C771" s="42"/>
      <c r="D771" s="43"/>
      <c r="E771" s="44"/>
      <c r="F771" s="39"/>
      <c r="G771" s="44"/>
      <c r="H771" s="39"/>
      <c r="I771" s="44"/>
      <c r="J771" s="39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7">
        <f t="shared" si="12"/>
        <v>0</v>
      </c>
      <c r="AJ771" s="53" t="str">
        <f>IF(ISNA(VLOOKUP(C771,Вчера_КовиВак!C:C, 1, FALSE)),"ошибка",0)</f>
        <v>ошибка</v>
      </c>
      <c r="AK771" s="55"/>
      <c r="AL771" s="53" t="e">
        <f>E771-F771-VLOOKUP(C771, Вчера_КовиВак!C:BN, 2, FALSE)</f>
        <v>#N/A</v>
      </c>
      <c r="AM771" s="53" t="e">
        <f>K771-L771-VLOOKUP(C771, Вчера_КовиВак!C:BN, 4, FALSE)</f>
        <v>#N/A</v>
      </c>
      <c r="AN771" s="53" t="e">
        <f>M771-N771-VLOOKUP(C771, Вчера_КовиВак!C:BN, 6, FALSE)</f>
        <v>#N/A</v>
      </c>
      <c r="AO771" s="53" t="e">
        <f>O771-P771-VLOOKUP(C771, Вчера_КовиВак!C:BN, 8, FALSE)</f>
        <v>#N/A</v>
      </c>
      <c r="AP771" s="53" t="e">
        <f>Q771-R771-VLOOKUP(C771, Вчера_КовиВак!C:BN, 10, FALSE)</f>
        <v>#N/A</v>
      </c>
      <c r="AQ771" s="53" t="e">
        <f>S771-T771-VLOOKUP(C771, Вчера_КовиВак!C:BN, 12, FALSE)</f>
        <v>#N/A</v>
      </c>
      <c r="AR771" s="53" t="e">
        <f>U771-V771-VLOOKUP(C771, Вчера_КовиВак!C:BN, 14, FALSE)</f>
        <v>#N/A</v>
      </c>
      <c r="AS771" s="53" t="e">
        <f>W771-X771-VLOOKUP(C771, Вчера_КовиВак!C:BN, 16, FALSE)</f>
        <v>#N/A</v>
      </c>
      <c r="AT771" s="53" t="e">
        <f>Y771-Z771-VLOOKUP(C771, Вчера_КовиВак!C:BN, 18, FALSE)</f>
        <v>#N/A</v>
      </c>
      <c r="AU771" s="53" t="e">
        <f>AA771-AB771-VLOOKUP(C771, Вчера_КовиВак!C:BN, 20, FALSE)</f>
        <v>#N/A</v>
      </c>
      <c r="AV771" s="53" t="e">
        <f>AC771-AD771-VLOOKUP(C771, Вчера_КовиВак!C:BN, 22, FALSE)</f>
        <v>#N/A</v>
      </c>
      <c r="AW771" s="53" t="e">
        <f>VLOOKUP(C771, Вчера_КовиВак!C:BN, 25, FALSE)+F771*2-Z771-AB771-AD771-AG771</f>
        <v>#N/A</v>
      </c>
      <c r="AX771" s="53" t="e">
        <f>AE771-VLOOKUP(C771,Вчера_КовиВак!C:BN, 24, FALSE)</f>
        <v>#N/A</v>
      </c>
    </row>
    <row r="772" spans="1:50" ht="50.1" customHeight="1" x14ac:dyDescent="0.25">
      <c r="A772" s="42"/>
      <c r="B772" s="42"/>
      <c r="C772" s="42"/>
      <c r="D772" s="43"/>
      <c r="E772" s="44"/>
      <c r="F772" s="39"/>
      <c r="G772" s="44"/>
      <c r="H772" s="39"/>
      <c r="I772" s="44"/>
      <c r="J772" s="39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7">
        <f t="shared" ref="AI772:AI835" si="13">E772*2-Y772-AA772-AC772</f>
        <v>0</v>
      </c>
      <c r="AJ772" s="53" t="str">
        <f>IF(ISNA(VLOOKUP(C772,Вчера_КовиВак!C:C, 1, FALSE)),"ошибка",0)</f>
        <v>ошибка</v>
      </c>
      <c r="AK772" s="55"/>
      <c r="AL772" s="53" t="e">
        <f>E772-F772-VLOOKUP(C772, Вчера_КовиВак!C:BN, 2, FALSE)</f>
        <v>#N/A</v>
      </c>
      <c r="AM772" s="53" t="e">
        <f>K772-L772-VLOOKUP(C772, Вчера_КовиВак!C:BN, 4, FALSE)</f>
        <v>#N/A</v>
      </c>
      <c r="AN772" s="53" t="e">
        <f>M772-N772-VLOOKUP(C772, Вчера_КовиВак!C:BN, 6, FALSE)</f>
        <v>#N/A</v>
      </c>
      <c r="AO772" s="53" t="e">
        <f>O772-P772-VLOOKUP(C772, Вчера_КовиВак!C:BN, 8, FALSE)</f>
        <v>#N/A</v>
      </c>
      <c r="AP772" s="53" t="e">
        <f>Q772-R772-VLOOKUP(C772, Вчера_КовиВак!C:BN, 10, FALSE)</f>
        <v>#N/A</v>
      </c>
      <c r="AQ772" s="53" t="e">
        <f>S772-T772-VLOOKUP(C772, Вчера_КовиВак!C:BN, 12, FALSE)</f>
        <v>#N/A</v>
      </c>
      <c r="AR772" s="53" t="e">
        <f>U772-V772-VLOOKUP(C772, Вчера_КовиВак!C:BN, 14, FALSE)</f>
        <v>#N/A</v>
      </c>
      <c r="AS772" s="53" t="e">
        <f>W772-X772-VLOOKUP(C772, Вчера_КовиВак!C:BN, 16, FALSE)</f>
        <v>#N/A</v>
      </c>
      <c r="AT772" s="53" t="e">
        <f>Y772-Z772-VLOOKUP(C772, Вчера_КовиВак!C:BN, 18, FALSE)</f>
        <v>#N/A</v>
      </c>
      <c r="AU772" s="53" t="e">
        <f>AA772-AB772-VLOOKUP(C772, Вчера_КовиВак!C:BN, 20, FALSE)</f>
        <v>#N/A</v>
      </c>
      <c r="AV772" s="53" t="e">
        <f>AC772-AD772-VLOOKUP(C772, Вчера_КовиВак!C:BN, 22, FALSE)</f>
        <v>#N/A</v>
      </c>
      <c r="AW772" s="53" t="e">
        <f>VLOOKUP(C772, Вчера_КовиВак!C:BN, 25, FALSE)+F772*2-Z772-AB772-AD772-AG772</f>
        <v>#N/A</v>
      </c>
      <c r="AX772" s="53" t="e">
        <f>AE772-VLOOKUP(C772,Вчера_КовиВак!C:BN, 24, FALSE)</f>
        <v>#N/A</v>
      </c>
    </row>
    <row r="773" spans="1:50" ht="50.1" customHeight="1" x14ac:dyDescent="0.25">
      <c r="A773" s="42"/>
      <c r="B773" s="42"/>
      <c r="C773" s="42"/>
      <c r="D773" s="43"/>
      <c r="E773" s="44"/>
      <c r="F773" s="39"/>
      <c r="G773" s="44"/>
      <c r="H773" s="39"/>
      <c r="I773" s="44"/>
      <c r="J773" s="39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7">
        <f t="shared" si="13"/>
        <v>0</v>
      </c>
      <c r="AJ773" s="53" t="str">
        <f>IF(ISNA(VLOOKUP(C773,Вчера_КовиВак!C:C, 1, FALSE)),"ошибка",0)</f>
        <v>ошибка</v>
      </c>
      <c r="AK773" s="55"/>
      <c r="AL773" s="53" t="e">
        <f>E773-F773-VLOOKUP(C773, Вчера_КовиВак!C:BN, 2, FALSE)</f>
        <v>#N/A</v>
      </c>
      <c r="AM773" s="53" t="e">
        <f>K773-L773-VLOOKUP(C773, Вчера_КовиВак!C:BN, 4, FALSE)</f>
        <v>#N/A</v>
      </c>
      <c r="AN773" s="53" t="e">
        <f>M773-N773-VLOOKUP(C773, Вчера_КовиВак!C:BN, 6, FALSE)</f>
        <v>#N/A</v>
      </c>
      <c r="AO773" s="53" t="e">
        <f>O773-P773-VLOOKUP(C773, Вчера_КовиВак!C:BN, 8, FALSE)</f>
        <v>#N/A</v>
      </c>
      <c r="AP773" s="53" t="e">
        <f>Q773-R773-VLOOKUP(C773, Вчера_КовиВак!C:BN, 10, FALSE)</f>
        <v>#N/A</v>
      </c>
      <c r="AQ773" s="53" t="e">
        <f>S773-T773-VLOOKUP(C773, Вчера_КовиВак!C:BN, 12, FALSE)</f>
        <v>#N/A</v>
      </c>
      <c r="AR773" s="53" t="e">
        <f>U773-V773-VLOOKUP(C773, Вчера_КовиВак!C:BN, 14, FALSE)</f>
        <v>#N/A</v>
      </c>
      <c r="AS773" s="53" t="e">
        <f>W773-X773-VLOOKUP(C773, Вчера_КовиВак!C:BN, 16, FALSE)</f>
        <v>#N/A</v>
      </c>
      <c r="AT773" s="53" t="e">
        <f>Y773-Z773-VLOOKUP(C773, Вчера_КовиВак!C:BN, 18, FALSE)</f>
        <v>#N/A</v>
      </c>
      <c r="AU773" s="53" t="e">
        <f>AA773-AB773-VLOOKUP(C773, Вчера_КовиВак!C:BN, 20, FALSE)</f>
        <v>#N/A</v>
      </c>
      <c r="AV773" s="53" t="e">
        <f>AC773-AD773-VLOOKUP(C773, Вчера_КовиВак!C:BN, 22, FALSE)</f>
        <v>#N/A</v>
      </c>
      <c r="AW773" s="53" t="e">
        <f>VLOOKUP(C773, Вчера_КовиВак!C:BN, 25, FALSE)+F773*2-Z773-AB773-AD773-AG773</f>
        <v>#N/A</v>
      </c>
      <c r="AX773" s="53" t="e">
        <f>AE773-VLOOKUP(C773,Вчера_КовиВак!C:BN, 24, FALSE)</f>
        <v>#N/A</v>
      </c>
    </row>
    <row r="774" spans="1:50" ht="50.1" customHeight="1" x14ac:dyDescent="0.25">
      <c r="A774" s="42"/>
      <c r="B774" s="42"/>
      <c r="C774" s="42"/>
      <c r="D774" s="43"/>
      <c r="E774" s="44"/>
      <c r="F774" s="39"/>
      <c r="G774" s="44"/>
      <c r="H774" s="39"/>
      <c r="I774" s="44"/>
      <c r="J774" s="39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7">
        <f t="shared" si="13"/>
        <v>0</v>
      </c>
      <c r="AJ774" s="53" t="str">
        <f>IF(ISNA(VLOOKUP(C774,Вчера_КовиВак!C:C, 1, FALSE)),"ошибка",0)</f>
        <v>ошибка</v>
      </c>
      <c r="AK774" s="55"/>
      <c r="AL774" s="53" t="e">
        <f>E774-F774-VLOOKUP(C774, Вчера_КовиВак!C:BN, 2, FALSE)</f>
        <v>#N/A</v>
      </c>
      <c r="AM774" s="53" t="e">
        <f>K774-L774-VLOOKUP(C774, Вчера_КовиВак!C:BN, 4, FALSE)</f>
        <v>#N/A</v>
      </c>
      <c r="AN774" s="53" t="e">
        <f>M774-N774-VLOOKUP(C774, Вчера_КовиВак!C:BN, 6, FALSE)</f>
        <v>#N/A</v>
      </c>
      <c r="AO774" s="53" t="e">
        <f>O774-P774-VLOOKUP(C774, Вчера_КовиВак!C:BN, 8, FALSE)</f>
        <v>#N/A</v>
      </c>
      <c r="AP774" s="53" t="e">
        <f>Q774-R774-VLOOKUP(C774, Вчера_КовиВак!C:BN, 10, FALSE)</f>
        <v>#N/A</v>
      </c>
      <c r="AQ774" s="53" t="e">
        <f>S774-T774-VLOOKUP(C774, Вчера_КовиВак!C:BN, 12, FALSE)</f>
        <v>#N/A</v>
      </c>
      <c r="AR774" s="53" t="e">
        <f>U774-V774-VLOOKUP(C774, Вчера_КовиВак!C:BN, 14, FALSE)</f>
        <v>#N/A</v>
      </c>
      <c r="AS774" s="53" t="e">
        <f>W774-X774-VLOOKUP(C774, Вчера_КовиВак!C:BN, 16, FALSE)</f>
        <v>#N/A</v>
      </c>
      <c r="AT774" s="53" t="e">
        <f>Y774-Z774-VLOOKUP(C774, Вчера_КовиВак!C:BN, 18, FALSE)</f>
        <v>#N/A</v>
      </c>
      <c r="AU774" s="53" t="e">
        <f>AA774-AB774-VLOOKUP(C774, Вчера_КовиВак!C:BN, 20, FALSE)</f>
        <v>#N/A</v>
      </c>
      <c r="AV774" s="53" t="e">
        <f>AC774-AD774-VLOOKUP(C774, Вчера_КовиВак!C:BN, 22, FALSE)</f>
        <v>#N/A</v>
      </c>
      <c r="AW774" s="53" t="e">
        <f>VLOOKUP(C774, Вчера_КовиВак!C:BN, 25, FALSE)+F774*2-Z774-AB774-AD774-AG774</f>
        <v>#N/A</v>
      </c>
      <c r="AX774" s="53" t="e">
        <f>AE774-VLOOKUP(C774,Вчера_КовиВак!C:BN, 24, FALSE)</f>
        <v>#N/A</v>
      </c>
    </row>
    <row r="775" spans="1:50" ht="50.1" customHeight="1" x14ac:dyDescent="0.25">
      <c r="A775" s="42"/>
      <c r="B775" s="42"/>
      <c r="C775" s="42"/>
      <c r="D775" s="43"/>
      <c r="E775" s="44"/>
      <c r="F775" s="39"/>
      <c r="G775" s="44"/>
      <c r="H775" s="39"/>
      <c r="I775" s="44"/>
      <c r="J775" s="39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7">
        <f t="shared" si="13"/>
        <v>0</v>
      </c>
      <c r="AJ775" s="53" t="str">
        <f>IF(ISNA(VLOOKUP(C775,Вчера_КовиВак!C:C, 1, FALSE)),"ошибка",0)</f>
        <v>ошибка</v>
      </c>
      <c r="AK775" s="55"/>
      <c r="AL775" s="53" t="e">
        <f>E775-F775-VLOOKUP(C775, Вчера_КовиВак!C:BN, 2, FALSE)</f>
        <v>#N/A</v>
      </c>
      <c r="AM775" s="53" t="e">
        <f>K775-L775-VLOOKUP(C775, Вчера_КовиВак!C:BN, 4, FALSE)</f>
        <v>#N/A</v>
      </c>
      <c r="AN775" s="53" t="e">
        <f>M775-N775-VLOOKUP(C775, Вчера_КовиВак!C:BN, 6, FALSE)</f>
        <v>#N/A</v>
      </c>
      <c r="AO775" s="53" t="e">
        <f>O775-P775-VLOOKUP(C775, Вчера_КовиВак!C:BN, 8, FALSE)</f>
        <v>#N/A</v>
      </c>
      <c r="AP775" s="53" t="e">
        <f>Q775-R775-VLOOKUP(C775, Вчера_КовиВак!C:BN, 10, FALSE)</f>
        <v>#N/A</v>
      </c>
      <c r="AQ775" s="53" t="e">
        <f>S775-T775-VLOOKUP(C775, Вчера_КовиВак!C:BN, 12, FALSE)</f>
        <v>#N/A</v>
      </c>
      <c r="AR775" s="53" t="e">
        <f>U775-V775-VLOOKUP(C775, Вчера_КовиВак!C:BN, 14, FALSE)</f>
        <v>#N/A</v>
      </c>
      <c r="AS775" s="53" t="e">
        <f>W775-X775-VLOOKUP(C775, Вчера_КовиВак!C:BN, 16, FALSE)</f>
        <v>#N/A</v>
      </c>
      <c r="AT775" s="53" t="e">
        <f>Y775-Z775-VLOOKUP(C775, Вчера_КовиВак!C:BN, 18, FALSE)</f>
        <v>#N/A</v>
      </c>
      <c r="AU775" s="53" t="e">
        <f>AA775-AB775-VLOOKUP(C775, Вчера_КовиВак!C:BN, 20, FALSE)</f>
        <v>#N/A</v>
      </c>
      <c r="AV775" s="53" t="e">
        <f>AC775-AD775-VLOOKUP(C775, Вчера_КовиВак!C:BN, 22, FALSE)</f>
        <v>#N/A</v>
      </c>
      <c r="AW775" s="53" t="e">
        <f>VLOOKUP(C775, Вчера_КовиВак!C:BN, 25, FALSE)+F775*2-Z775-AB775-AD775-AG775</f>
        <v>#N/A</v>
      </c>
      <c r="AX775" s="53" t="e">
        <f>AE775-VLOOKUP(C775,Вчера_КовиВак!C:BN, 24, FALSE)</f>
        <v>#N/A</v>
      </c>
    </row>
    <row r="776" spans="1:50" ht="50.1" customHeight="1" x14ac:dyDescent="0.25">
      <c r="A776" s="42"/>
      <c r="B776" s="42"/>
      <c r="C776" s="42"/>
      <c r="D776" s="43"/>
      <c r="E776" s="44"/>
      <c r="F776" s="39"/>
      <c r="G776" s="44"/>
      <c r="H776" s="39"/>
      <c r="I776" s="44"/>
      <c r="J776" s="39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7">
        <f t="shared" si="13"/>
        <v>0</v>
      </c>
      <c r="AJ776" s="53" t="str">
        <f>IF(ISNA(VLOOKUP(C776,Вчера_КовиВак!C:C, 1, FALSE)),"ошибка",0)</f>
        <v>ошибка</v>
      </c>
      <c r="AK776" s="55"/>
      <c r="AL776" s="53" t="e">
        <f>E776-F776-VLOOKUP(C776, Вчера_КовиВак!C:BN, 2, FALSE)</f>
        <v>#N/A</v>
      </c>
      <c r="AM776" s="53" t="e">
        <f>K776-L776-VLOOKUP(C776, Вчера_КовиВак!C:BN, 4, FALSE)</f>
        <v>#N/A</v>
      </c>
      <c r="AN776" s="53" t="e">
        <f>M776-N776-VLOOKUP(C776, Вчера_КовиВак!C:BN, 6, FALSE)</f>
        <v>#N/A</v>
      </c>
      <c r="AO776" s="53" t="e">
        <f>O776-P776-VLOOKUP(C776, Вчера_КовиВак!C:BN, 8, FALSE)</f>
        <v>#N/A</v>
      </c>
      <c r="AP776" s="53" t="e">
        <f>Q776-R776-VLOOKUP(C776, Вчера_КовиВак!C:BN, 10, FALSE)</f>
        <v>#N/A</v>
      </c>
      <c r="AQ776" s="53" t="e">
        <f>S776-T776-VLOOKUP(C776, Вчера_КовиВак!C:BN, 12, FALSE)</f>
        <v>#N/A</v>
      </c>
      <c r="AR776" s="53" t="e">
        <f>U776-V776-VLOOKUP(C776, Вчера_КовиВак!C:BN, 14, FALSE)</f>
        <v>#N/A</v>
      </c>
      <c r="AS776" s="53" t="e">
        <f>W776-X776-VLOOKUP(C776, Вчера_КовиВак!C:BN, 16, FALSE)</f>
        <v>#N/A</v>
      </c>
      <c r="AT776" s="53" t="e">
        <f>Y776-Z776-VLOOKUP(C776, Вчера_КовиВак!C:BN, 18, FALSE)</f>
        <v>#N/A</v>
      </c>
      <c r="AU776" s="53" t="e">
        <f>AA776-AB776-VLOOKUP(C776, Вчера_КовиВак!C:BN, 20, FALSE)</f>
        <v>#N/A</v>
      </c>
      <c r="AV776" s="53" t="e">
        <f>AC776-AD776-VLOOKUP(C776, Вчера_КовиВак!C:BN, 22, FALSE)</f>
        <v>#N/A</v>
      </c>
      <c r="AW776" s="53" t="e">
        <f>VLOOKUP(C776, Вчера_КовиВак!C:BN, 25, FALSE)+F776*2-Z776-AB776-AD776-AG776</f>
        <v>#N/A</v>
      </c>
      <c r="AX776" s="53" t="e">
        <f>AE776-VLOOKUP(C776,Вчера_КовиВак!C:BN, 24, FALSE)</f>
        <v>#N/A</v>
      </c>
    </row>
    <row r="777" spans="1:50" ht="50.1" customHeight="1" x14ac:dyDescent="0.25">
      <c r="A777" s="42"/>
      <c r="B777" s="42"/>
      <c r="C777" s="42"/>
      <c r="D777" s="43"/>
      <c r="E777" s="44"/>
      <c r="F777" s="39"/>
      <c r="G777" s="44"/>
      <c r="H777" s="39"/>
      <c r="I777" s="44"/>
      <c r="J777" s="39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7">
        <f t="shared" si="13"/>
        <v>0</v>
      </c>
      <c r="AJ777" s="53" t="str">
        <f>IF(ISNA(VLOOKUP(C777,Вчера_КовиВак!C:C, 1, FALSE)),"ошибка",0)</f>
        <v>ошибка</v>
      </c>
      <c r="AK777" s="55"/>
      <c r="AL777" s="53" t="e">
        <f>E777-F777-VLOOKUP(C777, Вчера_КовиВак!C:BN, 2, FALSE)</f>
        <v>#N/A</v>
      </c>
      <c r="AM777" s="53" t="e">
        <f>K777-L777-VLOOKUP(C777, Вчера_КовиВак!C:BN, 4, FALSE)</f>
        <v>#N/A</v>
      </c>
      <c r="AN777" s="53" t="e">
        <f>M777-N777-VLOOKUP(C777, Вчера_КовиВак!C:BN, 6, FALSE)</f>
        <v>#N/A</v>
      </c>
      <c r="AO777" s="53" t="e">
        <f>O777-P777-VLOOKUP(C777, Вчера_КовиВак!C:BN, 8, FALSE)</f>
        <v>#N/A</v>
      </c>
      <c r="AP777" s="53" t="e">
        <f>Q777-R777-VLOOKUP(C777, Вчера_КовиВак!C:BN, 10, FALSE)</f>
        <v>#N/A</v>
      </c>
      <c r="AQ777" s="53" t="e">
        <f>S777-T777-VLOOKUP(C777, Вчера_КовиВак!C:BN, 12, FALSE)</f>
        <v>#N/A</v>
      </c>
      <c r="AR777" s="53" t="e">
        <f>U777-V777-VLOOKUP(C777, Вчера_КовиВак!C:BN, 14, FALSE)</f>
        <v>#N/A</v>
      </c>
      <c r="AS777" s="53" t="e">
        <f>W777-X777-VLOOKUP(C777, Вчера_КовиВак!C:BN, 16, FALSE)</f>
        <v>#N/A</v>
      </c>
      <c r="AT777" s="53" t="e">
        <f>Y777-Z777-VLOOKUP(C777, Вчера_КовиВак!C:BN, 18, FALSE)</f>
        <v>#N/A</v>
      </c>
      <c r="AU777" s="53" t="e">
        <f>AA777-AB777-VLOOKUP(C777, Вчера_КовиВак!C:BN, 20, FALSE)</f>
        <v>#N/A</v>
      </c>
      <c r="AV777" s="53" t="e">
        <f>AC777-AD777-VLOOKUP(C777, Вчера_КовиВак!C:BN, 22, FALSE)</f>
        <v>#N/A</v>
      </c>
      <c r="AW777" s="53" t="e">
        <f>VLOOKUP(C777, Вчера_КовиВак!C:BN, 25, FALSE)+F777*2-Z777-AB777-AD777-AG777</f>
        <v>#N/A</v>
      </c>
      <c r="AX777" s="53" t="e">
        <f>AE777-VLOOKUP(C777,Вчера_КовиВак!C:BN, 24, FALSE)</f>
        <v>#N/A</v>
      </c>
    </row>
    <row r="778" spans="1:50" ht="50.1" customHeight="1" x14ac:dyDescent="0.25">
      <c r="A778" s="42"/>
      <c r="B778" s="42"/>
      <c r="C778" s="42"/>
      <c r="D778" s="43"/>
      <c r="E778" s="44"/>
      <c r="F778" s="39"/>
      <c r="G778" s="44"/>
      <c r="H778" s="39"/>
      <c r="I778" s="44"/>
      <c r="J778" s="39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7">
        <f t="shared" si="13"/>
        <v>0</v>
      </c>
      <c r="AJ778" s="53" t="str">
        <f>IF(ISNA(VLOOKUP(C778,Вчера_КовиВак!C:C, 1, FALSE)),"ошибка",0)</f>
        <v>ошибка</v>
      </c>
      <c r="AK778" s="55"/>
      <c r="AL778" s="53" t="e">
        <f>E778-F778-VLOOKUP(C778, Вчера_КовиВак!C:BN, 2, FALSE)</f>
        <v>#N/A</v>
      </c>
      <c r="AM778" s="53" t="e">
        <f>K778-L778-VLOOKUP(C778, Вчера_КовиВак!C:BN, 4, FALSE)</f>
        <v>#N/A</v>
      </c>
      <c r="AN778" s="53" t="e">
        <f>M778-N778-VLOOKUP(C778, Вчера_КовиВак!C:BN, 6, FALSE)</f>
        <v>#N/A</v>
      </c>
      <c r="AO778" s="53" t="e">
        <f>O778-P778-VLOOKUP(C778, Вчера_КовиВак!C:BN, 8, FALSE)</f>
        <v>#N/A</v>
      </c>
      <c r="AP778" s="53" t="e">
        <f>Q778-R778-VLOOKUP(C778, Вчера_КовиВак!C:BN, 10, FALSE)</f>
        <v>#N/A</v>
      </c>
      <c r="AQ778" s="53" t="e">
        <f>S778-T778-VLOOKUP(C778, Вчера_КовиВак!C:BN, 12, FALSE)</f>
        <v>#N/A</v>
      </c>
      <c r="AR778" s="53" t="e">
        <f>U778-V778-VLOOKUP(C778, Вчера_КовиВак!C:BN, 14, FALSE)</f>
        <v>#N/A</v>
      </c>
      <c r="AS778" s="53" t="e">
        <f>W778-X778-VLOOKUP(C778, Вчера_КовиВак!C:BN, 16, FALSE)</f>
        <v>#N/A</v>
      </c>
      <c r="AT778" s="53" t="e">
        <f>Y778-Z778-VLOOKUP(C778, Вчера_КовиВак!C:BN, 18, FALSE)</f>
        <v>#N/A</v>
      </c>
      <c r="AU778" s="53" t="e">
        <f>AA778-AB778-VLOOKUP(C778, Вчера_КовиВак!C:BN, 20, FALSE)</f>
        <v>#N/A</v>
      </c>
      <c r="AV778" s="53" t="e">
        <f>AC778-AD778-VLOOKUP(C778, Вчера_КовиВак!C:BN, 22, FALSE)</f>
        <v>#N/A</v>
      </c>
      <c r="AW778" s="53" t="e">
        <f>VLOOKUP(C778, Вчера_КовиВак!C:BN, 25, FALSE)+F778*2-Z778-AB778-AD778-AG778</f>
        <v>#N/A</v>
      </c>
      <c r="AX778" s="53" t="e">
        <f>AE778-VLOOKUP(C778,Вчера_КовиВак!C:BN, 24, FALSE)</f>
        <v>#N/A</v>
      </c>
    </row>
    <row r="779" spans="1:50" ht="50.1" customHeight="1" x14ac:dyDescent="0.25">
      <c r="A779" s="42"/>
      <c r="B779" s="42"/>
      <c r="C779" s="42"/>
      <c r="D779" s="43"/>
      <c r="E779" s="44"/>
      <c r="F779" s="39"/>
      <c r="G779" s="44"/>
      <c r="H779" s="39"/>
      <c r="I779" s="44"/>
      <c r="J779" s="39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7">
        <f t="shared" si="13"/>
        <v>0</v>
      </c>
      <c r="AJ779" s="53" t="str">
        <f>IF(ISNA(VLOOKUP(C779,Вчера_КовиВак!C:C, 1, FALSE)),"ошибка",0)</f>
        <v>ошибка</v>
      </c>
      <c r="AK779" s="55"/>
      <c r="AL779" s="53" t="e">
        <f>E779-F779-VLOOKUP(C779, Вчера_КовиВак!C:BN, 2, FALSE)</f>
        <v>#N/A</v>
      </c>
      <c r="AM779" s="53" t="e">
        <f>K779-L779-VLOOKUP(C779, Вчера_КовиВак!C:BN, 4, FALSE)</f>
        <v>#N/A</v>
      </c>
      <c r="AN779" s="53" t="e">
        <f>M779-N779-VLOOKUP(C779, Вчера_КовиВак!C:BN, 6, FALSE)</f>
        <v>#N/A</v>
      </c>
      <c r="AO779" s="53" t="e">
        <f>O779-P779-VLOOKUP(C779, Вчера_КовиВак!C:BN, 8, FALSE)</f>
        <v>#N/A</v>
      </c>
      <c r="AP779" s="53" t="e">
        <f>Q779-R779-VLOOKUP(C779, Вчера_КовиВак!C:BN, 10, FALSE)</f>
        <v>#N/A</v>
      </c>
      <c r="AQ779" s="53" t="e">
        <f>S779-T779-VLOOKUP(C779, Вчера_КовиВак!C:BN, 12, FALSE)</f>
        <v>#N/A</v>
      </c>
      <c r="AR779" s="53" t="e">
        <f>U779-V779-VLOOKUP(C779, Вчера_КовиВак!C:BN, 14, FALSE)</f>
        <v>#N/A</v>
      </c>
      <c r="AS779" s="53" t="e">
        <f>W779-X779-VLOOKUP(C779, Вчера_КовиВак!C:BN, 16, FALSE)</f>
        <v>#N/A</v>
      </c>
      <c r="AT779" s="53" t="e">
        <f>Y779-Z779-VLOOKUP(C779, Вчера_КовиВак!C:BN, 18, FALSE)</f>
        <v>#N/A</v>
      </c>
      <c r="AU779" s="53" t="e">
        <f>AA779-AB779-VLOOKUP(C779, Вчера_КовиВак!C:BN, 20, FALSE)</f>
        <v>#N/A</v>
      </c>
      <c r="AV779" s="53" t="e">
        <f>AC779-AD779-VLOOKUP(C779, Вчера_КовиВак!C:BN, 22, FALSE)</f>
        <v>#N/A</v>
      </c>
      <c r="AW779" s="53" t="e">
        <f>VLOOKUP(C779, Вчера_КовиВак!C:BN, 25, FALSE)+F779*2-Z779-AB779-AD779-AG779</f>
        <v>#N/A</v>
      </c>
      <c r="AX779" s="53" t="e">
        <f>AE779-VLOOKUP(C779,Вчера_КовиВак!C:BN, 24, FALSE)</f>
        <v>#N/A</v>
      </c>
    </row>
    <row r="780" spans="1:50" ht="50.1" customHeight="1" x14ac:dyDescent="0.25">
      <c r="A780" s="42"/>
      <c r="B780" s="42"/>
      <c r="C780" s="42"/>
      <c r="D780" s="43"/>
      <c r="E780" s="44"/>
      <c r="F780" s="39"/>
      <c r="G780" s="44"/>
      <c r="H780" s="39"/>
      <c r="I780" s="44"/>
      <c r="J780" s="39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7">
        <f t="shared" si="13"/>
        <v>0</v>
      </c>
      <c r="AJ780" s="53" t="str">
        <f>IF(ISNA(VLOOKUP(C780,Вчера_КовиВак!C:C, 1, FALSE)),"ошибка",0)</f>
        <v>ошибка</v>
      </c>
      <c r="AK780" s="55"/>
      <c r="AL780" s="53" t="e">
        <f>E780-F780-VLOOKUP(C780, Вчера_КовиВак!C:BN, 2, FALSE)</f>
        <v>#N/A</v>
      </c>
      <c r="AM780" s="53" t="e">
        <f>K780-L780-VLOOKUP(C780, Вчера_КовиВак!C:BN, 4, FALSE)</f>
        <v>#N/A</v>
      </c>
      <c r="AN780" s="53" t="e">
        <f>M780-N780-VLOOKUP(C780, Вчера_КовиВак!C:BN, 6, FALSE)</f>
        <v>#N/A</v>
      </c>
      <c r="AO780" s="53" t="e">
        <f>O780-P780-VLOOKUP(C780, Вчера_КовиВак!C:BN, 8, FALSE)</f>
        <v>#N/A</v>
      </c>
      <c r="AP780" s="53" t="e">
        <f>Q780-R780-VLOOKUP(C780, Вчера_КовиВак!C:BN, 10, FALSE)</f>
        <v>#N/A</v>
      </c>
      <c r="AQ780" s="53" t="e">
        <f>S780-T780-VLOOKUP(C780, Вчера_КовиВак!C:BN, 12, FALSE)</f>
        <v>#N/A</v>
      </c>
      <c r="AR780" s="53" t="e">
        <f>U780-V780-VLOOKUP(C780, Вчера_КовиВак!C:BN, 14, FALSE)</f>
        <v>#N/A</v>
      </c>
      <c r="AS780" s="53" t="e">
        <f>W780-X780-VLOOKUP(C780, Вчера_КовиВак!C:BN, 16, FALSE)</f>
        <v>#N/A</v>
      </c>
      <c r="AT780" s="53" t="e">
        <f>Y780-Z780-VLOOKUP(C780, Вчера_КовиВак!C:BN, 18, FALSE)</f>
        <v>#N/A</v>
      </c>
      <c r="AU780" s="53" t="e">
        <f>AA780-AB780-VLOOKUP(C780, Вчера_КовиВак!C:BN, 20, FALSE)</f>
        <v>#N/A</v>
      </c>
      <c r="AV780" s="53" t="e">
        <f>AC780-AD780-VLOOKUP(C780, Вчера_КовиВак!C:BN, 22, FALSE)</f>
        <v>#N/A</v>
      </c>
      <c r="AW780" s="53" t="e">
        <f>VLOOKUP(C780, Вчера_КовиВак!C:BN, 25, FALSE)+F780*2-Z780-AB780-AD780-AG780</f>
        <v>#N/A</v>
      </c>
      <c r="AX780" s="53" t="e">
        <f>AE780-VLOOKUP(C780,Вчера_КовиВак!C:BN, 24, FALSE)</f>
        <v>#N/A</v>
      </c>
    </row>
    <row r="781" spans="1:50" ht="50.1" customHeight="1" x14ac:dyDescent="0.25">
      <c r="A781" s="42"/>
      <c r="B781" s="42"/>
      <c r="C781" s="42"/>
      <c r="D781" s="43"/>
      <c r="E781" s="44"/>
      <c r="F781" s="39"/>
      <c r="G781" s="44"/>
      <c r="H781" s="39"/>
      <c r="I781" s="44"/>
      <c r="J781" s="39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7">
        <f t="shared" si="13"/>
        <v>0</v>
      </c>
      <c r="AJ781" s="53" t="str">
        <f>IF(ISNA(VLOOKUP(C781,Вчера_КовиВак!C:C, 1, FALSE)),"ошибка",0)</f>
        <v>ошибка</v>
      </c>
      <c r="AK781" s="55"/>
      <c r="AL781" s="53" t="e">
        <f>E781-F781-VLOOKUP(C781, Вчера_КовиВак!C:BN, 2, FALSE)</f>
        <v>#N/A</v>
      </c>
      <c r="AM781" s="53" t="e">
        <f>K781-L781-VLOOKUP(C781, Вчера_КовиВак!C:BN, 4, FALSE)</f>
        <v>#N/A</v>
      </c>
      <c r="AN781" s="53" t="e">
        <f>M781-N781-VLOOKUP(C781, Вчера_КовиВак!C:BN, 6, FALSE)</f>
        <v>#N/A</v>
      </c>
      <c r="AO781" s="53" t="e">
        <f>O781-P781-VLOOKUP(C781, Вчера_КовиВак!C:BN, 8, FALSE)</f>
        <v>#N/A</v>
      </c>
      <c r="AP781" s="53" t="e">
        <f>Q781-R781-VLOOKUP(C781, Вчера_КовиВак!C:BN, 10, FALSE)</f>
        <v>#N/A</v>
      </c>
      <c r="AQ781" s="53" t="e">
        <f>S781-T781-VLOOKUP(C781, Вчера_КовиВак!C:BN, 12, FALSE)</f>
        <v>#N/A</v>
      </c>
      <c r="AR781" s="53" t="e">
        <f>U781-V781-VLOOKUP(C781, Вчера_КовиВак!C:BN, 14, FALSE)</f>
        <v>#N/A</v>
      </c>
      <c r="AS781" s="53" t="e">
        <f>W781-X781-VLOOKUP(C781, Вчера_КовиВак!C:BN, 16, FALSE)</f>
        <v>#N/A</v>
      </c>
      <c r="AT781" s="53" t="e">
        <f>Y781-Z781-VLOOKUP(C781, Вчера_КовиВак!C:BN, 18, FALSE)</f>
        <v>#N/A</v>
      </c>
      <c r="AU781" s="53" t="e">
        <f>AA781-AB781-VLOOKUP(C781, Вчера_КовиВак!C:BN, 20, FALSE)</f>
        <v>#N/A</v>
      </c>
      <c r="AV781" s="53" t="e">
        <f>AC781-AD781-VLOOKUP(C781, Вчера_КовиВак!C:BN, 22, FALSE)</f>
        <v>#N/A</v>
      </c>
      <c r="AW781" s="53" t="e">
        <f>VLOOKUP(C781, Вчера_КовиВак!C:BN, 25, FALSE)+F781*2-Z781-AB781-AD781-AG781</f>
        <v>#N/A</v>
      </c>
      <c r="AX781" s="53" t="e">
        <f>AE781-VLOOKUP(C781,Вчера_КовиВак!C:BN, 24, FALSE)</f>
        <v>#N/A</v>
      </c>
    </row>
    <row r="782" spans="1:50" ht="50.1" customHeight="1" x14ac:dyDescent="0.25">
      <c r="A782" s="42"/>
      <c r="B782" s="42"/>
      <c r="C782" s="42"/>
      <c r="D782" s="43"/>
      <c r="E782" s="44"/>
      <c r="F782" s="39"/>
      <c r="G782" s="44"/>
      <c r="H782" s="39"/>
      <c r="I782" s="44"/>
      <c r="J782" s="39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7">
        <f t="shared" si="13"/>
        <v>0</v>
      </c>
      <c r="AJ782" s="53" t="str">
        <f>IF(ISNA(VLOOKUP(C782,Вчера_КовиВак!C:C, 1, FALSE)),"ошибка",0)</f>
        <v>ошибка</v>
      </c>
      <c r="AK782" s="55"/>
      <c r="AL782" s="53" t="e">
        <f>E782-F782-VLOOKUP(C782, Вчера_КовиВак!C:BN, 2, FALSE)</f>
        <v>#N/A</v>
      </c>
      <c r="AM782" s="53" t="e">
        <f>K782-L782-VLOOKUP(C782, Вчера_КовиВак!C:BN, 4, FALSE)</f>
        <v>#N/A</v>
      </c>
      <c r="AN782" s="53" t="e">
        <f>M782-N782-VLOOKUP(C782, Вчера_КовиВак!C:BN, 6, FALSE)</f>
        <v>#N/A</v>
      </c>
      <c r="AO782" s="53" t="e">
        <f>O782-P782-VLOOKUP(C782, Вчера_КовиВак!C:BN, 8, FALSE)</f>
        <v>#N/A</v>
      </c>
      <c r="AP782" s="53" t="e">
        <f>Q782-R782-VLOOKUP(C782, Вчера_КовиВак!C:BN, 10, FALSE)</f>
        <v>#N/A</v>
      </c>
      <c r="AQ782" s="53" t="e">
        <f>S782-T782-VLOOKUP(C782, Вчера_КовиВак!C:BN, 12, FALSE)</f>
        <v>#N/A</v>
      </c>
      <c r="AR782" s="53" t="e">
        <f>U782-V782-VLOOKUP(C782, Вчера_КовиВак!C:BN, 14, FALSE)</f>
        <v>#N/A</v>
      </c>
      <c r="AS782" s="53" t="e">
        <f>W782-X782-VLOOKUP(C782, Вчера_КовиВак!C:BN, 16, FALSE)</f>
        <v>#N/A</v>
      </c>
      <c r="AT782" s="53" t="e">
        <f>Y782-Z782-VLOOKUP(C782, Вчера_КовиВак!C:BN, 18, FALSE)</f>
        <v>#N/A</v>
      </c>
      <c r="AU782" s="53" t="e">
        <f>AA782-AB782-VLOOKUP(C782, Вчера_КовиВак!C:BN, 20, FALSE)</f>
        <v>#N/A</v>
      </c>
      <c r="AV782" s="53" t="e">
        <f>AC782-AD782-VLOOKUP(C782, Вчера_КовиВак!C:BN, 22, FALSE)</f>
        <v>#N/A</v>
      </c>
      <c r="AW782" s="53" t="e">
        <f>VLOOKUP(C782, Вчера_КовиВак!C:BN, 25, FALSE)+F782*2-Z782-AB782-AD782-AG782</f>
        <v>#N/A</v>
      </c>
      <c r="AX782" s="53" t="e">
        <f>AE782-VLOOKUP(C782,Вчера_КовиВак!C:BN, 24, FALSE)</f>
        <v>#N/A</v>
      </c>
    </row>
    <row r="783" spans="1:50" ht="50.1" customHeight="1" x14ac:dyDescent="0.25">
      <c r="A783" s="42"/>
      <c r="B783" s="42"/>
      <c r="C783" s="42"/>
      <c r="D783" s="43"/>
      <c r="E783" s="44"/>
      <c r="F783" s="39"/>
      <c r="G783" s="44"/>
      <c r="H783" s="39"/>
      <c r="I783" s="44"/>
      <c r="J783" s="39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7">
        <f t="shared" si="13"/>
        <v>0</v>
      </c>
      <c r="AJ783" s="53" t="str">
        <f>IF(ISNA(VLOOKUP(C783,Вчера_КовиВак!C:C, 1, FALSE)),"ошибка",0)</f>
        <v>ошибка</v>
      </c>
      <c r="AK783" s="55"/>
      <c r="AL783" s="53" t="e">
        <f>E783-F783-VLOOKUP(C783, Вчера_КовиВак!C:BN, 2, FALSE)</f>
        <v>#N/A</v>
      </c>
      <c r="AM783" s="53" t="e">
        <f>K783-L783-VLOOKUP(C783, Вчера_КовиВак!C:BN, 4, FALSE)</f>
        <v>#N/A</v>
      </c>
      <c r="AN783" s="53" t="e">
        <f>M783-N783-VLOOKUP(C783, Вчера_КовиВак!C:BN, 6, FALSE)</f>
        <v>#N/A</v>
      </c>
      <c r="AO783" s="53" t="e">
        <f>O783-P783-VLOOKUP(C783, Вчера_КовиВак!C:BN, 8, FALSE)</f>
        <v>#N/A</v>
      </c>
      <c r="AP783" s="53" t="e">
        <f>Q783-R783-VLOOKUP(C783, Вчера_КовиВак!C:BN, 10, FALSE)</f>
        <v>#N/A</v>
      </c>
      <c r="AQ783" s="53" t="e">
        <f>S783-T783-VLOOKUP(C783, Вчера_КовиВак!C:BN, 12, FALSE)</f>
        <v>#N/A</v>
      </c>
      <c r="AR783" s="53" t="e">
        <f>U783-V783-VLOOKUP(C783, Вчера_КовиВак!C:BN, 14, FALSE)</f>
        <v>#N/A</v>
      </c>
      <c r="AS783" s="53" t="e">
        <f>W783-X783-VLOOKUP(C783, Вчера_КовиВак!C:BN, 16, FALSE)</f>
        <v>#N/A</v>
      </c>
      <c r="AT783" s="53" t="e">
        <f>Y783-Z783-VLOOKUP(C783, Вчера_КовиВак!C:BN, 18, FALSE)</f>
        <v>#N/A</v>
      </c>
      <c r="AU783" s="53" t="e">
        <f>AA783-AB783-VLOOKUP(C783, Вчера_КовиВак!C:BN, 20, FALSE)</f>
        <v>#N/A</v>
      </c>
      <c r="AV783" s="53" t="e">
        <f>AC783-AD783-VLOOKUP(C783, Вчера_КовиВак!C:BN, 22, FALSE)</f>
        <v>#N/A</v>
      </c>
      <c r="AW783" s="53" t="e">
        <f>VLOOKUP(C783, Вчера_КовиВак!C:BN, 25, FALSE)+F783*2-Z783-AB783-AD783-AG783</f>
        <v>#N/A</v>
      </c>
      <c r="AX783" s="53" t="e">
        <f>AE783-VLOOKUP(C783,Вчера_КовиВак!C:BN, 24, FALSE)</f>
        <v>#N/A</v>
      </c>
    </row>
    <row r="784" spans="1:50" ht="50.1" customHeight="1" x14ac:dyDescent="0.25">
      <c r="A784" s="42"/>
      <c r="B784" s="42"/>
      <c r="C784" s="42"/>
      <c r="D784" s="43"/>
      <c r="E784" s="44"/>
      <c r="F784" s="39"/>
      <c r="G784" s="44"/>
      <c r="H784" s="39"/>
      <c r="I784" s="44"/>
      <c r="J784" s="39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7">
        <f t="shared" si="13"/>
        <v>0</v>
      </c>
      <c r="AJ784" s="53" t="str">
        <f>IF(ISNA(VLOOKUP(C784,Вчера_КовиВак!C:C, 1, FALSE)),"ошибка",0)</f>
        <v>ошибка</v>
      </c>
      <c r="AK784" s="55"/>
      <c r="AL784" s="53" t="e">
        <f>E784-F784-VLOOKUP(C784, Вчера_КовиВак!C:BN, 2, FALSE)</f>
        <v>#N/A</v>
      </c>
      <c r="AM784" s="53" t="e">
        <f>K784-L784-VLOOKUP(C784, Вчера_КовиВак!C:BN, 4, FALSE)</f>
        <v>#N/A</v>
      </c>
      <c r="AN784" s="53" t="e">
        <f>M784-N784-VLOOKUP(C784, Вчера_КовиВак!C:BN, 6, FALSE)</f>
        <v>#N/A</v>
      </c>
      <c r="AO784" s="53" t="e">
        <f>O784-P784-VLOOKUP(C784, Вчера_КовиВак!C:BN, 8, FALSE)</f>
        <v>#N/A</v>
      </c>
      <c r="AP784" s="53" t="e">
        <f>Q784-R784-VLOOKUP(C784, Вчера_КовиВак!C:BN, 10, FALSE)</f>
        <v>#N/A</v>
      </c>
      <c r="AQ784" s="53" t="e">
        <f>S784-T784-VLOOKUP(C784, Вчера_КовиВак!C:BN, 12, FALSE)</f>
        <v>#N/A</v>
      </c>
      <c r="AR784" s="53" t="e">
        <f>U784-V784-VLOOKUP(C784, Вчера_КовиВак!C:BN, 14, FALSE)</f>
        <v>#N/A</v>
      </c>
      <c r="AS784" s="53" t="e">
        <f>W784-X784-VLOOKUP(C784, Вчера_КовиВак!C:BN, 16, FALSE)</f>
        <v>#N/A</v>
      </c>
      <c r="AT784" s="53" t="e">
        <f>Y784-Z784-VLOOKUP(C784, Вчера_КовиВак!C:BN, 18, FALSE)</f>
        <v>#N/A</v>
      </c>
      <c r="AU784" s="53" t="e">
        <f>AA784-AB784-VLOOKUP(C784, Вчера_КовиВак!C:BN, 20, FALSE)</f>
        <v>#N/A</v>
      </c>
      <c r="AV784" s="53" t="e">
        <f>AC784-AD784-VLOOKUP(C784, Вчера_КовиВак!C:BN, 22, FALSE)</f>
        <v>#N/A</v>
      </c>
      <c r="AW784" s="53" t="e">
        <f>VLOOKUP(C784, Вчера_КовиВак!C:BN, 25, FALSE)+F784*2-Z784-AB784-AD784-AG784</f>
        <v>#N/A</v>
      </c>
      <c r="AX784" s="53" t="e">
        <f>AE784-VLOOKUP(C784,Вчера_КовиВак!C:BN, 24, FALSE)</f>
        <v>#N/A</v>
      </c>
    </row>
    <row r="785" spans="1:50" ht="50.1" customHeight="1" x14ac:dyDescent="0.25">
      <c r="A785" s="42"/>
      <c r="B785" s="42"/>
      <c r="C785" s="42"/>
      <c r="D785" s="43"/>
      <c r="E785" s="44"/>
      <c r="F785" s="39"/>
      <c r="G785" s="44"/>
      <c r="H785" s="39"/>
      <c r="I785" s="44"/>
      <c r="J785" s="39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7">
        <f t="shared" si="13"/>
        <v>0</v>
      </c>
      <c r="AJ785" s="53" t="str">
        <f>IF(ISNA(VLOOKUP(C785,Вчера_КовиВак!C:C, 1, FALSE)),"ошибка",0)</f>
        <v>ошибка</v>
      </c>
      <c r="AK785" s="55"/>
      <c r="AL785" s="53" t="e">
        <f>E785-F785-VLOOKUP(C785, Вчера_КовиВак!C:BN, 2, FALSE)</f>
        <v>#N/A</v>
      </c>
      <c r="AM785" s="53" t="e">
        <f>K785-L785-VLOOKUP(C785, Вчера_КовиВак!C:BN, 4, FALSE)</f>
        <v>#N/A</v>
      </c>
      <c r="AN785" s="53" t="e">
        <f>M785-N785-VLOOKUP(C785, Вчера_КовиВак!C:BN, 6, FALSE)</f>
        <v>#N/A</v>
      </c>
      <c r="AO785" s="53" t="e">
        <f>O785-P785-VLOOKUP(C785, Вчера_КовиВак!C:BN, 8, FALSE)</f>
        <v>#N/A</v>
      </c>
      <c r="AP785" s="53" t="e">
        <f>Q785-R785-VLOOKUP(C785, Вчера_КовиВак!C:BN, 10, FALSE)</f>
        <v>#N/A</v>
      </c>
      <c r="AQ785" s="53" t="e">
        <f>S785-T785-VLOOKUP(C785, Вчера_КовиВак!C:BN, 12, FALSE)</f>
        <v>#N/A</v>
      </c>
      <c r="AR785" s="53" t="e">
        <f>U785-V785-VLOOKUP(C785, Вчера_КовиВак!C:BN, 14, FALSE)</f>
        <v>#N/A</v>
      </c>
      <c r="AS785" s="53" t="e">
        <f>W785-X785-VLOOKUP(C785, Вчера_КовиВак!C:BN, 16, FALSE)</f>
        <v>#N/A</v>
      </c>
      <c r="AT785" s="53" t="e">
        <f>Y785-Z785-VLOOKUP(C785, Вчера_КовиВак!C:BN, 18, FALSE)</f>
        <v>#N/A</v>
      </c>
      <c r="AU785" s="53" t="e">
        <f>AA785-AB785-VLOOKUP(C785, Вчера_КовиВак!C:BN, 20, FALSE)</f>
        <v>#N/A</v>
      </c>
      <c r="AV785" s="53" t="e">
        <f>AC785-AD785-VLOOKUP(C785, Вчера_КовиВак!C:BN, 22, FALSE)</f>
        <v>#N/A</v>
      </c>
      <c r="AW785" s="53" t="e">
        <f>VLOOKUP(C785, Вчера_КовиВак!C:BN, 25, FALSE)+F785*2-Z785-AB785-AD785-AG785</f>
        <v>#N/A</v>
      </c>
      <c r="AX785" s="53" t="e">
        <f>AE785-VLOOKUP(C785,Вчера_КовиВак!C:BN, 24, FALSE)</f>
        <v>#N/A</v>
      </c>
    </row>
    <row r="786" spans="1:50" ht="50.1" customHeight="1" x14ac:dyDescent="0.25">
      <c r="A786" s="42"/>
      <c r="B786" s="42"/>
      <c r="C786" s="42"/>
      <c r="D786" s="43"/>
      <c r="E786" s="44"/>
      <c r="F786" s="39"/>
      <c r="G786" s="44"/>
      <c r="H786" s="39"/>
      <c r="I786" s="44"/>
      <c r="J786" s="39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7">
        <f t="shared" si="13"/>
        <v>0</v>
      </c>
      <c r="AJ786" s="53" t="str">
        <f>IF(ISNA(VLOOKUP(C786,Вчера_КовиВак!C:C, 1, FALSE)),"ошибка",0)</f>
        <v>ошибка</v>
      </c>
      <c r="AK786" s="55"/>
      <c r="AL786" s="53" t="e">
        <f>E786-F786-VLOOKUP(C786, Вчера_КовиВак!C:BN, 2, FALSE)</f>
        <v>#N/A</v>
      </c>
      <c r="AM786" s="53" t="e">
        <f>K786-L786-VLOOKUP(C786, Вчера_КовиВак!C:BN, 4, FALSE)</f>
        <v>#N/A</v>
      </c>
      <c r="AN786" s="53" t="e">
        <f>M786-N786-VLOOKUP(C786, Вчера_КовиВак!C:BN, 6, FALSE)</f>
        <v>#N/A</v>
      </c>
      <c r="AO786" s="53" t="e">
        <f>O786-P786-VLOOKUP(C786, Вчера_КовиВак!C:BN, 8, FALSE)</f>
        <v>#N/A</v>
      </c>
      <c r="AP786" s="53" t="e">
        <f>Q786-R786-VLOOKUP(C786, Вчера_КовиВак!C:BN, 10, FALSE)</f>
        <v>#N/A</v>
      </c>
      <c r="AQ786" s="53" t="e">
        <f>S786-T786-VLOOKUP(C786, Вчера_КовиВак!C:BN, 12, FALSE)</f>
        <v>#N/A</v>
      </c>
      <c r="AR786" s="53" t="e">
        <f>U786-V786-VLOOKUP(C786, Вчера_КовиВак!C:BN, 14, FALSE)</f>
        <v>#N/A</v>
      </c>
      <c r="AS786" s="53" t="e">
        <f>W786-X786-VLOOKUP(C786, Вчера_КовиВак!C:BN, 16, FALSE)</f>
        <v>#N/A</v>
      </c>
      <c r="AT786" s="53" t="e">
        <f>Y786-Z786-VLOOKUP(C786, Вчера_КовиВак!C:BN, 18, FALSE)</f>
        <v>#N/A</v>
      </c>
      <c r="AU786" s="53" t="e">
        <f>AA786-AB786-VLOOKUP(C786, Вчера_КовиВак!C:BN, 20, FALSE)</f>
        <v>#N/A</v>
      </c>
      <c r="AV786" s="53" t="e">
        <f>AC786-AD786-VLOOKUP(C786, Вчера_КовиВак!C:BN, 22, FALSE)</f>
        <v>#N/A</v>
      </c>
      <c r="AW786" s="53" t="e">
        <f>VLOOKUP(C786, Вчера_КовиВак!C:BN, 25, FALSE)+F786*2-Z786-AB786-AD786-AG786</f>
        <v>#N/A</v>
      </c>
      <c r="AX786" s="53" t="e">
        <f>AE786-VLOOKUP(C786,Вчера_КовиВак!C:BN, 24, FALSE)</f>
        <v>#N/A</v>
      </c>
    </row>
    <row r="787" spans="1:50" ht="50.1" customHeight="1" x14ac:dyDescent="0.25">
      <c r="A787" s="42"/>
      <c r="B787" s="42"/>
      <c r="C787" s="42"/>
      <c r="D787" s="43"/>
      <c r="E787" s="44"/>
      <c r="F787" s="39"/>
      <c r="G787" s="44"/>
      <c r="H787" s="39"/>
      <c r="I787" s="44"/>
      <c r="J787" s="39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7">
        <f t="shared" si="13"/>
        <v>0</v>
      </c>
      <c r="AJ787" s="53" t="str">
        <f>IF(ISNA(VLOOKUP(C787,Вчера_КовиВак!C:C, 1, FALSE)),"ошибка",0)</f>
        <v>ошибка</v>
      </c>
      <c r="AK787" s="55"/>
      <c r="AL787" s="53" t="e">
        <f>E787-F787-VLOOKUP(C787, Вчера_КовиВак!C:BN, 2, FALSE)</f>
        <v>#N/A</v>
      </c>
      <c r="AM787" s="53" t="e">
        <f>K787-L787-VLOOKUP(C787, Вчера_КовиВак!C:BN, 4, FALSE)</f>
        <v>#N/A</v>
      </c>
      <c r="AN787" s="53" t="e">
        <f>M787-N787-VLOOKUP(C787, Вчера_КовиВак!C:BN, 6, FALSE)</f>
        <v>#N/A</v>
      </c>
      <c r="AO787" s="53" t="e">
        <f>O787-P787-VLOOKUP(C787, Вчера_КовиВак!C:BN, 8, FALSE)</f>
        <v>#N/A</v>
      </c>
      <c r="AP787" s="53" t="e">
        <f>Q787-R787-VLOOKUP(C787, Вчера_КовиВак!C:BN, 10, FALSE)</f>
        <v>#N/A</v>
      </c>
      <c r="AQ787" s="53" t="e">
        <f>S787-T787-VLOOKUP(C787, Вчера_КовиВак!C:BN, 12, FALSE)</f>
        <v>#N/A</v>
      </c>
      <c r="AR787" s="53" t="e">
        <f>U787-V787-VLOOKUP(C787, Вчера_КовиВак!C:BN, 14, FALSE)</f>
        <v>#N/A</v>
      </c>
      <c r="AS787" s="53" t="e">
        <f>W787-X787-VLOOKUP(C787, Вчера_КовиВак!C:BN, 16, FALSE)</f>
        <v>#N/A</v>
      </c>
      <c r="AT787" s="53" t="e">
        <f>Y787-Z787-VLOOKUP(C787, Вчера_КовиВак!C:BN, 18, FALSE)</f>
        <v>#N/A</v>
      </c>
      <c r="AU787" s="53" t="e">
        <f>AA787-AB787-VLOOKUP(C787, Вчера_КовиВак!C:BN, 20, FALSE)</f>
        <v>#N/A</v>
      </c>
      <c r="AV787" s="53" t="e">
        <f>AC787-AD787-VLOOKUP(C787, Вчера_КовиВак!C:BN, 22, FALSE)</f>
        <v>#N/A</v>
      </c>
      <c r="AW787" s="53" t="e">
        <f>VLOOKUP(C787, Вчера_КовиВак!C:BN, 25, FALSE)+F787*2-Z787-AB787-AD787-AG787</f>
        <v>#N/A</v>
      </c>
      <c r="AX787" s="53" t="e">
        <f>AE787-VLOOKUP(C787,Вчера_КовиВак!C:BN, 24, FALSE)</f>
        <v>#N/A</v>
      </c>
    </row>
    <row r="788" spans="1:50" ht="50.1" customHeight="1" x14ac:dyDescent="0.25">
      <c r="A788" s="42"/>
      <c r="B788" s="42"/>
      <c r="C788" s="42"/>
      <c r="D788" s="43"/>
      <c r="E788" s="44"/>
      <c r="F788" s="39"/>
      <c r="G788" s="44"/>
      <c r="H788" s="39"/>
      <c r="I788" s="44"/>
      <c r="J788" s="39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7">
        <f t="shared" si="13"/>
        <v>0</v>
      </c>
      <c r="AJ788" s="53" t="str">
        <f>IF(ISNA(VLOOKUP(C788,Вчера_КовиВак!C:C, 1, FALSE)),"ошибка",0)</f>
        <v>ошибка</v>
      </c>
      <c r="AK788" s="55"/>
      <c r="AL788" s="53" t="e">
        <f>E788-F788-VLOOKUP(C788, Вчера_КовиВак!C:BN, 2, FALSE)</f>
        <v>#N/A</v>
      </c>
      <c r="AM788" s="53" t="e">
        <f>K788-L788-VLOOKUP(C788, Вчера_КовиВак!C:BN, 4, FALSE)</f>
        <v>#N/A</v>
      </c>
      <c r="AN788" s="53" t="e">
        <f>M788-N788-VLOOKUP(C788, Вчера_КовиВак!C:BN, 6, FALSE)</f>
        <v>#N/A</v>
      </c>
      <c r="AO788" s="53" t="e">
        <f>O788-P788-VLOOKUP(C788, Вчера_КовиВак!C:BN, 8, FALSE)</f>
        <v>#N/A</v>
      </c>
      <c r="AP788" s="53" t="e">
        <f>Q788-R788-VLOOKUP(C788, Вчера_КовиВак!C:BN, 10, FALSE)</f>
        <v>#N/A</v>
      </c>
      <c r="AQ788" s="53" t="e">
        <f>S788-T788-VLOOKUP(C788, Вчера_КовиВак!C:BN, 12, FALSE)</f>
        <v>#N/A</v>
      </c>
      <c r="AR788" s="53" t="e">
        <f>U788-V788-VLOOKUP(C788, Вчера_КовиВак!C:BN, 14, FALSE)</f>
        <v>#N/A</v>
      </c>
      <c r="AS788" s="53" t="e">
        <f>W788-X788-VLOOKUP(C788, Вчера_КовиВак!C:BN, 16, FALSE)</f>
        <v>#N/A</v>
      </c>
      <c r="AT788" s="53" t="e">
        <f>Y788-Z788-VLOOKUP(C788, Вчера_КовиВак!C:BN, 18, FALSE)</f>
        <v>#N/A</v>
      </c>
      <c r="AU788" s="53" t="e">
        <f>AA788-AB788-VLOOKUP(C788, Вчера_КовиВак!C:BN, 20, FALSE)</f>
        <v>#N/A</v>
      </c>
      <c r="AV788" s="53" t="e">
        <f>AC788-AD788-VLOOKUP(C788, Вчера_КовиВак!C:BN, 22, FALSE)</f>
        <v>#N/A</v>
      </c>
      <c r="AW788" s="53" t="e">
        <f>VLOOKUP(C788, Вчера_КовиВак!C:BN, 25, FALSE)+F788*2-Z788-AB788-AD788-AG788</f>
        <v>#N/A</v>
      </c>
      <c r="AX788" s="53" t="e">
        <f>AE788-VLOOKUP(C788,Вчера_КовиВак!C:BN, 24, FALSE)</f>
        <v>#N/A</v>
      </c>
    </row>
    <row r="789" spans="1:50" ht="50.1" customHeight="1" x14ac:dyDescent="0.25">
      <c r="A789" s="42"/>
      <c r="B789" s="42"/>
      <c r="C789" s="42"/>
      <c r="D789" s="43"/>
      <c r="E789" s="44"/>
      <c r="F789" s="39"/>
      <c r="G789" s="44"/>
      <c r="H789" s="39"/>
      <c r="I789" s="44"/>
      <c r="J789" s="39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7">
        <f t="shared" si="13"/>
        <v>0</v>
      </c>
      <c r="AJ789" s="53" t="str">
        <f>IF(ISNA(VLOOKUP(C789,Вчера_КовиВак!C:C, 1, FALSE)),"ошибка",0)</f>
        <v>ошибка</v>
      </c>
      <c r="AK789" s="55"/>
      <c r="AL789" s="53" t="e">
        <f>E789-F789-VLOOKUP(C789, Вчера_КовиВак!C:BN, 2, FALSE)</f>
        <v>#N/A</v>
      </c>
      <c r="AM789" s="53" t="e">
        <f>K789-L789-VLOOKUP(C789, Вчера_КовиВак!C:BN, 4, FALSE)</f>
        <v>#N/A</v>
      </c>
      <c r="AN789" s="53" t="e">
        <f>M789-N789-VLOOKUP(C789, Вчера_КовиВак!C:BN, 6, FALSE)</f>
        <v>#N/A</v>
      </c>
      <c r="AO789" s="53" t="e">
        <f>O789-P789-VLOOKUP(C789, Вчера_КовиВак!C:BN, 8, FALSE)</f>
        <v>#N/A</v>
      </c>
      <c r="AP789" s="53" t="e">
        <f>Q789-R789-VLOOKUP(C789, Вчера_КовиВак!C:BN, 10, FALSE)</f>
        <v>#N/A</v>
      </c>
      <c r="AQ789" s="53" t="e">
        <f>S789-T789-VLOOKUP(C789, Вчера_КовиВак!C:BN, 12, FALSE)</f>
        <v>#N/A</v>
      </c>
      <c r="AR789" s="53" t="e">
        <f>U789-V789-VLOOKUP(C789, Вчера_КовиВак!C:BN, 14, FALSE)</f>
        <v>#N/A</v>
      </c>
      <c r="AS789" s="53" t="e">
        <f>W789-X789-VLOOKUP(C789, Вчера_КовиВак!C:BN, 16, FALSE)</f>
        <v>#N/A</v>
      </c>
      <c r="AT789" s="53" t="e">
        <f>Y789-Z789-VLOOKUP(C789, Вчера_КовиВак!C:BN, 18, FALSE)</f>
        <v>#N/A</v>
      </c>
      <c r="AU789" s="53" t="e">
        <f>AA789-AB789-VLOOKUP(C789, Вчера_КовиВак!C:BN, 20, FALSE)</f>
        <v>#N/A</v>
      </c>
      <c r="AV789" s="53" t="e">
        <f>AC789-AD789-VLOOKUP(C789, Вчера_КовиВак!C:BN, 22, FALSE)</f>
        <v>#N/A</v>
      </c>
      <c r="AW789" s="53" t="e">
        <f>VLOOKUP(C789, Вчера_КовиВак!C:BN, 25, FALSE)+F789*2-Z789-AB789-AD789-AG789</f>
        <v>#N/A</v>
      </c>
      <c r="AX789" s="53" t="e">
        <f>AE789-VLOOKUP(C789,Вчера_КовиВак!C:BN, 24, FALSE)</f>
        <v>#N/A</v>
      </c>
    </row>
    <row r="790" spans="1:50" ht="50.1" customHeight="1" x14ac:dyDescent="0.25">
      <c r="A790" s="42"/>
      <c r="B790" s="42"/>
      <c r="C790" s="42"/>
      <c r="D790" s="43"/>
      <c r="E790" s="44"/>
      <c r="F790" s="39"/>
      <c r="G790" s="44"/>
      <c r="H790" s="39"/>
      <c r="I790" s="44"/>
      <c r="J790" s="39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7">
        <f t="shared" si="13"/>
        <v>0</v>
      </c>
      <c r="AJ790" s="53" t="str">
        <f>IF(ISNA(VLOOKUP(C790,Вчера_КовиВак!C:C, 1, FALSE)),"ошибка",0)</f>
        <v>ошибка</v>
      </c>
      <c r="AK790" s="55"/>
      <c r="AL790" s="53" t="e">
        <f>E790-F790-VLOOKUP(C790, Вчера_КовиВак!C:BN, 2, FALSE)</f>
        <v>#N/A</v>
      </c>
      <c r="AM790" s="53" t="e">
        <f>K790-L790-VLOOKUP(C790, Вчера_КовиВак!C:BN, 4, FALSE)</f>
        <v>#N/A</v>
      </c>
      <c r="AN790" s="53" t="e">
        <f>M790-N790-VLOOKUP(C790, Вчера_КовиВак!C:BN, 6, FALSE)</f>
        <v>#N/A</v>
      </c>
      <c r="AO790" s="53" t="e">
        <f>O790-P790-VLOOKUP(C790, Вчера_КовиВак!C:BN, 8, FALSE)</f>
        <v>#N/A</v>
      </c>
      <c r="AP790" s="53" t="e">
        <f>Q790-R790-VLOOKUP(C790, Вчера_КовиВак!C:BN, 10, FALSE)</f>
        <v>#N/A</v>
      </c>
      <c r="AQ790" s="53" t="e">
        <f>S790-T790-VLOOKUP(C790, Вчера_КовиВак!C:BN, 12, FALSE)</f>
        <v>#N/A</v>
      </c>
      <c r="AR790" s="53" t="e">
        <f>U790-V790-VLOOKUP(C790, Вчера_КовиВак!C:BN, 14, FALSE)</f>
        <v>#N/A</v>
      </c>
      <c r="AS790" s="53" t="e">
        <f>W790-X790-VLOOKUP(C790, Вчера_КовиВак!C:BN, 16, FALSE)</f>
        <v>#N/A</v>
      </c>
      <c r="AT790" s="53" t="e">
        <f>Y790-Z790-VLOOKUP(C790, Вчера_КовиВак!C:BN, 18, FALSE)</f>
        <v>#N/A</v>
      </c>
      <c r="AU790" s="53" t="e">
        <f>AA790-AB790-VLOOKUP(C790, Вчера_КовиВак!C:BN, 20, FALSE)</f>
        <v>#N/A</v>
      </c>
      <c r="AV790" s="53" t="e">
        <f>AC790-AD790-VLOOKUP(C790, Вчера_КовиВак!C:BN, 22, FALSE)</f>
        <v>#N/A</v>
      </c>
      <c r="AW790" s="53" t="e">
        <f>VLOOKUP(C790, Вчера_КовиВак!C:BN, 25, FALSE)+F790*2-Z790-AB790-AD790-AG790</f>
        <v>#N/A</v>
      </c>
      <c r="AX790" s="53" t="e">
        <f>AE790-VLOOKUP(C790,Вчера_КовиВак!C:BN, 24, FALSE)</f>
        <v>#N/A</v>
      </c>
    </row>
    <row r="791" spans="1:50" ht="50.1" customHeight="1" x14ac:dyDescent="0.25">
      <c r="A791" s="42"/>
      <c r="B791" s="42"/>
      <c r="C791" s="42"/>
      <c r="D791" s="43"/>
      <c r="E791" s="44"/>
      <c r="F791" s="39"/>
      <c r="G791" s="44"/>
      <c r="H791" s="39"/>
      <c r="I791" s="44"/>
      <c r="J791" s="39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7">
        <f t="shared" si="13"/>
        <v>0</v>
      </c>
      <c r="AJ791" s="53" t="str">
        <f>IF(ISNA(VLOOKUP(C791,Вчера_КовиВак!C:C, 1, FALSE)),"ошибка",0)</f>
        <v>ошибка</v>
      </c>
      <c r="AK791" s="55"/>
      <c r="AL791" s="53" t="e">
        <f>E791-F791-VLOOKUP(C791, Вчера_КовиВак!C:BN, 2, FALSE)</f>
        <v>#N/A</v>
      </c>
      <c r="AM791" s="53" t="e">
        <f>K791-L791-VLOOKUP(C791, Вчера_КовиВак!C:BN, 4, FALSE)</f>
        <v>#N/A</v>
      </c>
      <c r="AN791" s="53" t="e">
        <f>M791-N791-VLOOKUP(C791, Вчера_КовиВак!C:BN, 6, FALSE)</f>
        <v>#N/A</v>
      </c>
      <c r="AO791" s="53" t="e">
        <f>O791-P791-VLOOKUP(C791, Вчера_КовиВак!C:BN, 8, FALSE)</f>
        <v>#N/A</v>
      </c>
      <c r="AP791" s="53" t="e">
        <f>Q791-R791-VLOOKUP(C791, Вчера_КовиВак!C:BN, 10, FALSE)</f>
        <v>#N/A</v>
      </c>
      <c r="AQ791" s="53" t="e">
        <f>S791-T791-VLOOKUP(C791, Вчера_КовиВак!C:BN, 12, FALSE)</f>
        <v>#N/A</v>
      </c>
      <c r="AR791" s="53" t="e">
        <f>U791-V791-VLOOKUP(C791, Вчера_КовиВак!C:BN, 14, FALSE)</f>
        <v>#N/A</v>
      </c>
      <c r="AS791" s="53" t="e">
        <f>W791-X791-VLOOKUP(C791, Вчера_КовиВак!C:BN, 16, FALSE)</f>
        <v>#N/A</v>
      </c>
      <c r="AT791" s="53" t="e">
        <f>Y791-Z791-VLOOKUP(C791, Вчера_КовиВак!C:BN, 18, FALSE)</f>
        <v>#N/A</v>
      </c>
      <c r="AU791" s="53" t="e">
        <f>AA791-AB791-VLOOKUP(C791, Вчера_КовиВак!C:BN, 20, FALSE)</f>
        <v>#N/A</v>
      </c>
      <c r="AV791" s="53" t="e">
        <f>AC791-AD791-VLOOKUP(C791, Вчера_КовиВак!C:BN, 22, FALSE)</f>
        <v>#N/A</v>
      </c>
      <c r="AW791" s="53" t="e">
        <f>VLOOKUP(C791, Вчера_КовиВак!C:BN, 25, FALSE)+F791*2-Z791-AB791-AD791-AG791</f>
        <v>#N/A</v>
      </c>
      <c r="AX791" s="53" t="e">
        <f>AE791-VLOOKUP(C791,Вчера_КовиВак!C:BN, 24, FALSE)</f>
        <v>#N/A</v>
      </c>
    </row>
    <row r="792" spans="1:50" ht="50.1" customHeight="1" x14ac:dyDescent="0.25">
      <c r="A792" s="42"/>
      <c r="B792" s="42"/>
      <c r="C792" s="42"/>
      <c r="D792" s="43"/>
      <c r="E792" s="44"/>
      <c r="F792" s="39"/>
      <c r="G792" s="44"/>
      <c r="H792" s="39"/>
      <c r="I792" s="44"/>
      <c r="J792" s="39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7">
        <f t="shared" si="13"/>
        <v>0</v>
      </c>
      <c r="AJ792" s="53" t="str">
        <f>IF(ISNA(VLOOKUP(C792,Вчера_КовиВак!C:C, 1, FALSE)),"ошибка",0)</f>
        <v>ошибка</v>
      </c>
      <c r="AK792" s="55"/>
      <c r="AL792" s="53" t="e">
        <f>E792-F792-VLOOKUP(C792, Вчера_КовиВак!C:BN, 2, FALSE)</f>
        <v>#N/A</v>
      </c>
      <c r="AM792" s="53" t="e">
        <f>K792-L792-VLOOKUP(C792, Вчера_КовиВак!C:BN, 4, FALSE)</f>
        <v>#N/A</v>
      </c>
      <c r="AN792" s="53" t="e">
        <f>M792-N792-VLOOKUP(C792, Вчера_КовиВак!C:BN, 6, FALSE)</f>
        <v>#N/A</v>
      </c>
      <c r="AO792" s="53" t="e">
        <f>O792-P792-VLOOKUP(C792, Вчера_КовиВак!C:BN, 8, FALSE)</f>
        <v>#N/A</v>
      </c>
      <c r="AP792" s="53" t="e">
        <f>Q792-R792-VLOOKUP(C792, Вчера_КовиВак!C:BN, 10, FALSE)</f>
        <v>#N/A</v>
      </c>
      <c r="AQ792" s="53" t="e">
        <f>S792-T792-VLOOKUP(C792, Вчера_КовиВак!C:BN, 12, FALSE)</f>
        <v>#N/A</v>
      </c>
      <c r="AR792" s="53" t="e">
        <f>U792-V792-VLOOKUP(C792, Вчера_КовиВак!C:BN, 14, FALSE)</f>
        <v>#N/A</v>
      </c>
      <c r="AS792" s="53" t="e">
        <f>W792-X792-VLOOKUP(C792, Вчера_КовиВак!C:BN, 16, FALSE)</f>
        <v>#N/A</v>
      </c>
      <c r="AT792" s="53" t="e">
        <f>Y792-Z792-VLOOKUP(C792, Вчера_КовиВак!C:BN, 18, FALSE)</f>
        <v>#N/A</v>
      </c>
      <c r="AU792" s="53" t="e">
        <f>AA792-AB792-VLOOKUP(C792, Вчера_КовиВак!C:BN, 20, FALSE)</f>
        <v>#N/A</v>
      </c>
      <c r="AV792" s="53" t="e">
        <f>AC792-AD792-VLOOKUP(C792, Вчера_КовиВак!C:BN, 22, FALSE)</f>
        <v>#N/A</v>
      </c>
      <c r="AW792" s="53" t="e">
        <f>VLOOKUP(C792, Вчера_КовиВак!C:BN, 25, FALSE)+F792*2-Z792-AB792-AD792-AG792</f>
        <v>#N/A</v>
      </c>
      <c r="AX792" s="53" t="e">
        <f>AE792-VLOOKUP(C792,Вчера_КовиВак!C:BN, 24, FALSE)</f>
        <v>#N/A</v>
      </c>
    </row>
    <row r="793" spans="1:50" ht="50.1" customHeight="1" x14ac:dyDescent="0.25">
      <c r="A793" s="42"/>
      <c r="B793" s="42"/>
      <c r="C793" s="42"/>
      <c r="D793" s="43"/>
      <c r="E793" s="44"/>
      <c r="F793" s="39"/>
      <c r="G793" s="44"/>
      <c r="H793" s="39"/>
      <c r="I793" s="44"/>
      <c r="J793" s="39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7">
        <f t="shared" si="13"/>
        <v>0</v>
      </c>
      <c r="AJ793" s="53" t="str">
        <f>IF(ISNA(VLOOKUP(C793,Вчера_КовиВак!C:C, 1, FALSE)),"ошибка",0)</f>
        <v>ошибка</v>
      </c>
      <c r="AK793" s="55"/>
      <c r="AL793" s="53" t="e">
        <f>E793-F793-VLOOKUP(C793, Вчера_КовиВак!C:BN, 2, FALSE)</f>
        <v>#N/A</v>
      </c>
      <c r="AM793" s="53" t="e">
        <f>K793-L793-VLOOKUP(C793, Вчера_КовиВак!C:BN, 4, FALSE)</f>
        <v>#N/A</v>
      </c>
      <c r="AN793" s="53" t="e">
        <f>M793-N793-VLOOKUP(C793, Вчера_КовиВак!C:BN, 6, FALSE)</f>
        <v>#N/A</v>
      </c>
      <c r="AO793" s="53" t="e">
        <f>O793-P793-VLOOKUP(C793, Вчера_КовиВак!C:BN, 8, FALSE)</f>
        <v>#N/A</v>
      </c>
      <c r="AP793" s="53" t="e">
        <f>Q793-R793-VLOOKUP(C793, Вчера_КовиВак!C:BN, 10, FALSE)</f>
        <v>#N/A</v>
      </c>
      <c r="AQ793" s="53" t="e">
        <f>S793-T793-VLOOKUP(C793, Вчера_КовиВак!C:BN, 12, FALSE)</f>
        <v>#N/A</v>
      </c>
      <c r="AR793" s="53" t="e">
        <f>U793-V793-VLOOKUP(C793, Вчера_КовиВак!C:BN, 14, FALSE)</f>
        <v>#N/A</v>
      </c>
      <c r="AS793" s="53" t="e">
        <f>W793-X793-VLOOKUP(C793, Вчера_КовиВак!C:BN, 16, FALSE)</f>
        <v>#N/A</v>
      </c>
      <c r="AT793" s="53" t="e">
        <f>Y793-Z793-VLOOKUP(C793, Вчера_КовиВак!C:BN, 18, FALSE)</f>
        <v>#N/A</v>
      </c>
      <c r="AU793" s="53" t="e">
        <f>AA793-AB793-VLOOKUP(C793, Вчера_КовиВак!C:BN, 20, FALSE)</f>
        <v>#N/A</v>
      </c>
      <c r="AV793" s="53" t="e">
        <f>AC793-AD793-VLOOKUP(C793, Вчера_КовиВак!C:BN, 22, FALSE)</f>
        <v>#N/A</v>
      </c>
      <c r="AW793" s="53" t="e">
        <f>VLOOKUP(C793, Вчера_КовиВак!C:BN, 25, FALSE)+F793*2-Z793-AB793-AD793-AG793</f>
        <v>#N/A</v>
      </c>
      <c r="AX793" s="53" t="e">
        <f>AE793-VLOOKUP(C793,Вчера_КовиВак!C:BN, 24, FALSE)</f>
        <v>#N/A</v>
      </c>
    </row>
    <row r="794" spans="1:50" ht="50.1" customHeight="1" x14ac:dyDescent="0.25">
      <c r="A794" s="42"/>
      <c r="B794" s="42"/>
      <c r="C794" s="42"/>
      <c r="D794" s="43"/>
      <c r="E794" s="44"/>
      <c r="F794" s="39"/>
      <c r="G794" s="44"/>
      <c r="H794" s="39"/>
      <c r="I794" s="44"/>
      <c r="J794" s="39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7">
        <f t="shared" si="13"/>
        <v>0</v>
      </c>
      <c r="AJ794" s="53" t="str">
        <f>IF(ISNA(VLOOKUP(C794,Вчера_КовиВак!C:C, 1, FALSE)),"ошибка",0)</f>
        <v>ошибка</v>
      </c>
      <c r="AK794" s="55"/>
      <c r="AL794" s="53" t="e">
        <f>E794-F794-VLOOKUP(C794, Вчера_КовиВак!C:BN, 2, FALSE)</f>
        <v>#N/A</v>
      </c>
      <c r="AM794" s="53" t="e">
        <f>K794-L794-VLOOKUP(C794, Вчера_КовиВак!C:BN, 4, FALSE)</f>
        <v>#N/A</v>
      </c>
      <c r="AN794" s="53" t="e">
        <f>M794-N794-VLOOKUP(C794, Вчера_КовиВак!C:BN, 6, FALSE)</f>
        <v>#N/A</v>
      </c>
      <c r="AO794" s="53" t="e">
        <f>O794-P794-VLOOKUP(C794, Вчера_КовиВак!C:BN, 8, FALSE)</f>
        <v>#N/A</v>
      </c>
      <c r="AP794" s="53" t="e">
        <f>Q794-R794-VLOOKUP(C794, Вчера_КовиВак!C:BN, 10, FALSE)</f>
        <v>#N/A</v>
      </c>
      <c r="AQ794" s="53" t="e">
        <f>S794-T794-VLOOKUP(C794, Вчера_КовиВак!C:BN, 12, FALSE)</f>
        <v>#N/A</v>
      </c>
      <c r="AR794" s="53" t="e">
        <f>U794-V794-VLOOKUP(C794, Вчера_КовиВак!C:BN, 14, FALSE)</f>
        <v>#N/A</v>
      </c>
      <c r="AS794" s="53" t="e">
        <f>W794-X794-VLOOKUP(C794, Вчера_КовиВак!C:BN, 16, FALSE)</f>
        <v>#N/A</v>
      </c>
      <c r="AT794" s="53" t="e">
        <f>Y794-Z794-VLOOKUP(C794, Вчера_КовиВак!C:BN, 18, FALSE)</f>
        <v>#N/A</v>
      </c>
      <c r="AU794" s="53" t="e">
        <f>AA794-AB794-VLOOKUP(C794, Вчера_КовиВак!C:BN, 20, FALSE)</f>
        <v>#N/A</v>
      </c>
      <c r="AV794" s="53" t="e">
        <f>AC794-AD794-VLOOKUP(C794, Вчера_КовиВак!C:BN, 22, FALSE)</f>
        <v>#N/A</v>
      </c>
      <c r="AW794" s="53" t="e">
        <f>VLOOKUP(C794, Вчера_КовиВак!C:BN, 25, FALSE)+F794*2-Z794-AB794-AD794-AG794</f>
        <v>#N/A</v>
      </c>
      <c r="AX794" s="53" t="e">
        <f>AE794-VLOOKUP(C794,Вчера_КовиВак!C:BN, 24, FALSE)</f>
        <v>#N/A</v>
      </c>
    </row>
    <row r="795" spans="1:50" ht="50.1" customHeight="1" x14ac:dyDescent="0.25">
      <c r="A795" s="42"/>
      <c r="B795" s="42"/>
      <c r="C795" s="42"/>
      <c r="D795" s="43"/>
      <c r="E795" s="44"/>
      <c r="F795" s="39"/>
      <c r="G795" s="44"/>
      <c r="H795" s="39"/>
      <c r="I795" s="44"/>
      <c r="J795" s="39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7">
        <f t="shared" si="13"/>
        <v>0</v>
      </c>
      <c r="AJ795" s="53" t="str">
        <f>IF(ISNA(VLOOKUP(C795,Вчера_КовиВак!C:C, 1, FALSE)),"ошибка",0)</f>
        <v>ошибка</v>
      </c>
      <c r="AK795" s="55"/>
      <c r="AL795" s="53" t="e">
        <f>E795-F795-VLOOKUP(C795, Вчера_КовиВак!C:BN, 2, FALSE)</f>
        <v>#N/A</v>
      </c>
      <c r="AM795" s="53" t="e">
        <f>K795-L795-VLOOKUP(C795, Вчера_КовиВак!C:BN, 4, FALSE)</f>
        <v>#N/A</v>
      </c>
      <c r="AN795" s="53" t="e">
        <f>M795-N795-VLOOKUP(C795, Вчера_КовиВак!C:BN, 6, FALSE)</f>
        <v>#N/A</v>
      </c>
      <c r="AO795" s="53" t="e">
        <f>O795-P795-VLOOKUP(C795, Вчера_КовиВак!C:BN, 8, FALSE)</f>
        <v>#N/A</v>
      </c>
      <c r="AP795" s="53" t="e">
        <f>Q795-R795-VLOOKUP(C795, Вчера_КовиВак!C:BN, 10, FALSE)</f>
        <v>#N/A</v>
      </c>
      <c r="AQ795" s="53" t="e">
        <f>S795-T795-VLOOKUP(C795, Вчера_КовиВак!C:BN, 12, FALSE)</f>
        <v>#N/A</v>
      </c>
      <c r="AR795" s="53" t="e">
        <f>U795-V795-VLOOKUP(C795, Вчера_КовиВак!C:BN, 14, FALSE)</f>
        <v>#N/A</v>
      </c>
      <c r="AS795" s="53" t="e">
        <f>W795-X795-VLOOKUP(C795, Вчера_КовиВак!C:BN, 16, FALSE)</f>
        <v>#N/A</v>
      </c>
      <c r="AT795" s="53" t="e">
        <f>Y795-Z795-VLOOKUP(C795, Вчера_КовиВак!C:BN, 18, FALSE)</f>
        <v>#N/A</v>
      </c>
      <c r="AU795" s="53" t="e">
        <f>AA795-AB795-VLOOKUP(C795, Вчера_КовиВак!C:BN, 20, FALSE)</f>
        <v>#N/A</v>
      </c>
      <c r="AV795" s="53" t="e">
        <f>AC795-AD795-VLOOKUP(C795, Вчера_КовиВак!C:BN, 22, FALSE)</f>
        <v>#N/A</v>
      </c>
      <c r="AW795" s="53" t="e">
        <f>VLOOKUP(C795, Вчера_КовиВак!C:BN, 25, FALSE)+F795*2-Z795-AB795-AD795-AG795</f>
        <v>#N/A</v>
      </c>
      <c r="AX795" s="53" t="e">
        <f>AE795-VLOOKUP(C795,Вчера_КовиВак!C:BN, 24, FALSE)</f>
        <v>#N/A</v>
      </c>
    </row>
    <row r="796" spans="1:50" ht="50.1" customHeight="1" x14ac:dyDescent="0.25">
      <c r="A796" s="42"/>
      <c r="B796" s="42"/>
      <c r="C796" s="42"/>
      <c r="D796" s="43"/>
      <c r="E796" s="44"/>
      <c r="F796" s="39"/>
      <c r="G796" s="44"/>
      <c r="H796" s="39"/>
      <c r="I796" s="44"/>
      <c r="J796" s="39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7">
        <f t="shared" si="13"/>
        <v>0</v>
      </c>
      <c r="AJ796" s="53" t="str">
        <f>IF(ISNA(VLOOKUP(C796,Вчера_КовиВак!C:C, 1, FALSE)),"ошибка",0)</f>
        <v>ошибка</v>
      </c>
      <c r="AK796" s="55"/>
      <c r="AL796" s="53" t="e">
        <f>E796-F796-VLOOKUP(C796, Вчера_КовиВак!C:BN, 2, FALSE)</f>
        <v>#N/A</v>
      </c>
      <c r="AM796" s="53" t="e">
        <f>K796-L796-VLOOKUP(C796, Вчера_КовиВак!C:BN, 4, FALSE)</f>
        <v>#N/A</v>
      </c>
      <c r="AN796" s="53" t="e">
        <f>M796-N796-VLOOKUP(C796, Вчера_КовиВак!C:BN, 6, FALSE)</f>
        <v>#N/A</v>
      </c>
      <c r="AO796" s="53" t="e">
        <f>O796-P796-VLOOKUP(C796, Вчера_КовиВак!C:BN, 8, FALSE)</f>
        <v>#N/A</v>
      </c>
      <c r="AP796" s="53" t="e">
        <f>Q796-R796-VLOOKUP(C796, Вчера_КовиВак!C:BN, 10, FALSE)</f>
        <v>#N/A</v>
      </c>
      <c r="AQ796" s="53" t="e">
        <f>S796-T796-VLOOKUP(C796, Вчера_КовиВак!C:BN, 12, FALSE)</f>
        <v>#N/A</v>
      </c>
      <c r="AR796" s="53" t="e">
        <f>U796-V796-VLOOKUP(C796, Вчера_КовиВак!C:BN, 14, FALSE)</f>
        <v>#N/A</v>
      </c>
      <c r="AS796" s="53" t="e">
        <f>W796-X796-VLOOKUP(C796, Вчера_КовиВак!C:BN, 16, FALSE)</f>
        <v>#N/A</v>
      </c>
      <c r="AT796" s="53" t="e">
        <f>Y796-Z796-VLOOKUP(C796, Вчера_КовиВак!C:BN, 18, FALSE)</f>
        <v>#N/A</v>
      </c>
      <c r="AU796" s="53" t="e">
        <f>AA796-AB796-VLOOKUP(C796, Вчера_КовиВак!C:BN, 20, FALSE)</f>
        <v>#N/A</v>
      </c>
      <c r="AV796" s="53" t="e">
        <f>AC796-AD796-VLOOKUP(C796, Вчера_КовиВак!C:BN, 22, FALSE)</f>
        <v>#N/A</v>
      </c>
      <c r="AW796" s="53" t="e">
        <f>VLOOKUP(C796, Вчера_КовиВак!C:BN, 25, FALSE)+F796*2-Z796-AB796-AD796-AG796</f>
        <v>#N/A</v>
      </c>
      <c r="AX796" s="53" t="e">
        <f>AE796-VLOOKUP(C796,Вчера_КовиВак!C:BN, 24, FALSE)</f>
        <v>#N/A</v>
      </c>
    </row>
    <row r="797" spans="1:50" ht="50.1" customHeight="1" x14ac:dyDescent="0.25">
      <c r="A797" s="42"/>
      <c r="B797" s="42"/>
      <c r="C797" s="42"/>
      <c r="D797" s="43"/>
      <c r="E797" s="44"/>
      <c r="F797" s="39"/>
      <c r="G797" s="44"/>
      <c r="H797" s="39"/>
      <c r="I797" s="44"/>
      <c r="J797" s="39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7">
        <f t="shared" si="13"/>
        <v>0</v>
      </c>
      <c r="AJ797" s="53" t="str">
        <f>IF(ISNA(VLOOKUP(C797,Вчера_КовиВак!C:C, 1, FALSE)),"ошибка",0)</f>
        <v>ошибка</v>
      </c>
      <c r="AK797" s="55"/>
      <c r="AL797" s="53" t="e">
        <f>E797-F797-VLOOKUP(C797, Вчера_КовиВак!C:BN, 2, FALSE)</f>
        <v>#N/A</v>
      </c>
      <c r="AM797" s="53" t="e">
        <f>K797-L797-VLOOKUP(C797, Вчера_КовиВак!C:BN, 4, FALSE)</f>
        <v>#N/A</v>
      </c>
      <c r="AN797" s="53" t="e">
        <f>M797-N797-VLOOKUP(C797, Вчера_КовиВак!C:BN, 6, FALSE)</f>
        <v>#N/A</v>
      </c>
      <c r="AO797" s="53" t="e">
        <f>O797-P797-VLOOKUP(C797, Вчера_КовиВак!C:BN, 8, FALSE)</f>
        <v>#N/A</v>
      </c>
      <c r="AP797" s="53" t="e">
        <f>Q797-R797-VLOOKUP(C797, Вчера_КовиВак!C:BN, 10, FALSE)</f>
        <v>#N/A</v>
      </c>
      <c r="AQ797" s="53" t="e">
        <f>S797-T797-VLOOKUP(C797, Вчера_КовиВак!C:BN, 12, FALSE)</f>
        <v>#N/A</v>
      </c>
      <c r="AR797" s="53" t="e">
        <f>U797-V797-VLOOKUP(C797, Вчера_КовиВак!C:BN, 14, FALSE)</f>
        <v>#N/A</v>
      </c>
      <c r="AS797" s="53" t="e">
        <f>W797-X797-VLOOKUP(C797, Вчера_КовиВак!C:BN, 16, FALSE)</f>
        <v>#N/A</v>
      </c>
      <c r="AT797" s="53" t="e">
        <f>Y797-Z797-VLOOKUP(C797, Вчера_КовиВак!C:BN, 18, FALSE)</f>
        <v>#N/A</v>
      </c>
      <c r="AU797" s="53" t="e">
        <f>AA797-AB797-VLOOKUP(C797, Вчера_КовиВак!C:BN, 20, FALSE)</f>
        <v>#N/A</v>
      </c>
      <c r="AV797" s="53" t="e">
        <f>AC797-AD797-VLOOKUP(C797, Вчера_КовиВак!C:BN, 22, FALSE)</f>
        <v>#N/A</v>
      </c>
      <c r="AW797" s="53" t="e">
        <f>VLOOKUP(C797, Вчера_КовиВак!C:BN, 25, FALSE)+F797*2-Z797-AB797-AD797-AG797</f>
        <v>#N/A</v>
      </c>
      <c r="AX797" s="53" t="e">
        <f>AE797-VLOOKUP(C797,Вчера_КовиВак!C:BN, 24, FALSE)</f>
        <v>#N/A</v>
      </c>
    </row>
    <row r="798" spans="1:50" ht="50.1" customHeight="1" x14ac:dyDescent="0.25">
      <c r="A798" s="42"/>
      <c r="B798" s="42"/>
      <c r="C798" s="42"/>
      <c r="D798" s="43"/>
      <c r="E798" s="44"/>
      <c r="F798" s="39"/>
      <c r="G798" s="44"/>
      <c r="H798" s="39"/>
      <c r="I798" s="44"/>
      <c r="J798" s="39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7">
        <f t="shared" si="13"/>
        <v>0</v>
      </c>
      <c r="AJ798" s="53" t="str">
        <f>IF(ISNA(VLOOKUP(C798,Вчера_КовиВак!C:C, 1, FALSE)),"ошибка",0)</f>
        <v>ошибка</v>
      </c>
      <c r="AK798" s="55"/>
      <c r="AL798" s="53" t="e">
        <f>E798-F798-VLOOKUP(C798, Вчера_КовиВак!C:BN, 2, FALSE)</f>
        <v>#N/A</v>
      </c>
      <c r="AM798" s="53" t="e">
        <f>K798-L798-VLOOKUP(C798, Вчера_КовиВак!C:BN, 4, FALSE)</f>
        <v>#N/A</v>
      </c>
      <c r="AN798" s="53" t="e">
        <f>M798-N798-VLOOKUP(C798, Вчера_КовиВак!C:BN, 6, FALSE)</f>
        <v>#N/A</v>
      </c>
      <c r="AO798" s="53" t="e">
        <f>O798-P798-VLOOKUP(C798, Вчера_КовиВак!C:BN, 8, FALSE)</f>
        <v>#N/A</v>
      </c>
      <c r="AP798" s="53" t="e">
        <f>Q798-R798-VLOOKUP(C798, Вчера_КовиВак!C:BN, 10, FALSE)</f>
        <v>#N/A</v>
      </c>
      <c r="AQ798" s="53" t="e">
        <f>S798-T798-VLOOKUP(C798, Вчера_КовиВак!C:BN, 12, FALSE)</f>
        <v>#N/A</v>
      </c>
      <c r="AR798" s="53" t="e">
        <f>U798-V798-VLOOKUP(C798, Вчера_КовиВак!C:BN, 14, FALSE)</f>
        <v>#N/A</v>
      </c>
      <c r="AS798" s="53" t="e">
        <f>W798-X798-VLOOKUP(C798, Вчера_КовиВак!C:BN, 16, FALSE)</f>
        <v>#N/A</v>
      </c>
      <c r="AT798" s="53" t="e">
        <f>Y798-Z798-VLOOKUP(C798, Вчера_КовиВак!C:BN, 18, FALSE)</f>
        <v>#N/A</v>
      </c>
      <c r="AU798" s="53" t="e">
        <f>AA798-AB798-VLOOKUP(C798, Вчера_КовиВак!C:BN, 20, FALSE)</f>
        <v>#N/A</v>
      </c>
      <c r="AV798" s="53" t="e">
        <f>AC798-AD798-VLOOKUP(C798, Вчера_КовиВак!C:BN, 22, FALSE)</f>
        <v>#N/A</v>
      </c>
      <c r="AW798" s="53" t="e">
        <f>VLOOKUP(C798, Вчера_КовиВак!C:BN, 25, FALSE)+F798*2-Z798-AB798-AD798-AG798</f>
        <v>#N/A</v>
      </c>
      <c r="AX798" s="53" t="e">
        <f>AE798-VLOOKUP(C798,Вчера_КовиВак!C:BN, 24, FALSE)</f>
        <v>#N/A</v>
      </c>
    </row>
    <row r="799" spans="1:50" ht="50.1" customHeight="1" x14ac:dyDescent="0.25">
      <c r="A799" s="42"/>
      <c r="B799" s="42"/>
      <c r="C799" s="42"/>
      <c r="D799" s="43"/>
      <c r="E799" s="44"/>
      <c r="F799" s="39"/>
      <c r="G799" s="44"/>
      <c r="H799" s="39"/>
      <c r="I799" s="44"/>
      <c r="J799" s="39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7">
        <f t="shared" si="13"/>
        <v>0</v>
      </c>
      <c r="AJ799" s="53" t="str">
        <f>IF(ISNA(VLOOKUP(C799,Вчера_КовиВак!C:C, 1, FALSE)),"ошибка",0)</f>
        <v>ошибка</v>
      </c>
      <c r="AK799" s="55"/>
      <c r="AL799" s="53" t="e">
        <f>E799-F799-VLOOKUP(C799, Вчера_КовиВак!C:BN, 2, FALSE)</f>
        <v>#N/A</v>
      </c>
      <c r="AM799" s="53" t="e">
        <f>K799-L799-VLOOKUP(C799, Вчера_КовиВак!C:BN, 4, FALSE)</f>
        <v>#N/A</v>
      </c>
      <c r="AN799" s="53" t="e">
        <f>M799-N799-VLOOKUP(C799, Вчера_КовиВак!C:BN, 6, FALSE)</f>
        <v>#N/A</v>
      </c>
      <c r="AO799" s="53" t="e">
        <f>O799-P799-VLOOKUP(C799, Вчера_КовиВак!C:BN, 8, FALSE)</f>
        <v>#N/A</v>
      </c>
      <c r="AP799" s="53" t="e">
        <f>Q799-R799-VLOOKUP(C799, Вчера_КовиВак!C:BN, 10, FALSE)</f>
        <v>#N/A</v>
      </c>
      <c r="AQ799" s="53" t="e">
        <f>S799-T799-VLOOKUP(C799, Вчера_КовиВак!C:BN, 12, FALSE)</f>
        <v>#N/A</v>
      </c>
      <c r="AR799" s="53" t="e">
        <f>U799-V799-VLOOKUP(C799, Вчера_КовиВак!C:BN, 14, FALSE)</f>
        <v>#N/A</v>
      </c>
      <c r="AS799" s="53" t="e">
        <f>W799-X799-VLOOKUP(C799, Вчера_КовиВак!C:BN, 16, FALSE)</f>
        <v>#N/A</v>
      </c>
      <c r="AT799" s="53" t="e">
        <f>Y799-Z799-VLOOKUP(C799, Вчера_КовиВак!C:BN, 18, FALSE)</f>
        <v>#N/A</v>
      </c>
      <c r="AU799" s="53" t="e">
        <f>AA799-AB799-VLOOKUP(C799, Вчера_КовиВак!C:BN, 20, FALSE)</f>
        <v>#N/A</v>
      </c>
      <c r="AV799" s="53" t="e">
        <f>AC799-AD799-VLOOKUP(C799, Вчера_КовиВак!C:BN, 22, FALSE)</f>
        <v>#N/A</v>
      </c>
      <c r="AW799" s="53" t="e">
        <f>VLOOKUP(C799, Вчера_КовиВак!C:BN, 25, FALSE)+F799*2-Z799-AB799-AD799-AG799</f>
        <v>#N/A</v>
      </c>
      <c r="AX799" s="53" t="e">
        <f>AE799-VLOOKUP(C799,Вчера_КовиВак!C:BN, 24, FALSE)</f>
        <v>#N/A</v>
      </c>
    </row>
    <row r="800" spans="1:50" ht="50.1" customHeight="1" x14ac:dyDescent="0.25">
      <c r="A800" s="42"/>
      <c r="B800" s="42"/>
      <c r="C800" s="42"/>
      <c r="D800" s="43"/>
      <c r="E800" s="44"/>
      <c r="F800" s="39"/>
      <c r="G800" s="44"/>
      <c r="H800" s="39"/>
      <c r="I800" s="44"/>
      <c r="J800" s="39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7">
        <f t="shared" si="13"/>
        <v>0</v>
      </c>
      <c r="AJ800" s="53" t="str">
        <f>IF(ISNA(VLOOKUP(C800,Вчера_КовиВак!C:C, 1, FALSE)),"ошибка",0)</f>
        <v>ошибка</v>
      </c>
      <c r="AK800" s="55"/>
      <c r="AL800" s="53" t="e">
        <f>E800-F800-VLOOKUP(C800, Вчера_КовиВак!C:BN, 2, FALSE)</f>
        <v>#N/A</v>
      </c>
      <c r="AM800" s="53" t="e">
        <f>K800-L800-VLOOKUP(C800, Вчера_КовиВак!C:BN, 4, FALSE)</f>
        <v>#N/A</v>
      </c>
      <c r="AN800" s="53" t="e">
        <f>M800-N800-VLOOKUP(C800, Вчера_КовиВак!C:BN, 6, FALSE)</f>
        <v>#N/A</v>
      </c>
      <c r="AO800" s="53" t="e">
        <f>O800-P800-VLOOKUP(C800, Вчера_КовиВак!C:BN, 8, FALSE)</f>
        <v>#N/A</v>
      </c>
      <c r="AP800" s="53" t="e">
        <f>Q800-R800-VLOOKUP(C800, Вчера_КовиВак!C:BN, 10, FALSE)</f>
        <v>#N/A</v>
      </c>
      <c r="AQ800" s="53" t="e">
        <f>S800-T800-VLOOKUP(C800, Вчера_КовиВак!C:BN, 12, FALSE)</f>
        <v>#N/A</v>
      </c>
      <c r="AR800" s="53" t="e">
        <f>U800-V800-VLOOKUP(C800, Вчера_КовиВак!C:BN, 14, FALSE)</f>
        <v>#N/A</v>
      </c>
      <c r="AS800" s="53" t="e">
        <f>W800-X800-VLOOKUP(C800, Вчера_КовиВак!C:BN, 16, FALSE)</f>
        <v>#N/A</v>
      </c>
      <c r="AT800" s="53" t="e">
        <f>Y800-Z800-VLOOKUP(C800, Вчера_КовиВак!C:BN, 18, FALSE)</f>
        <v>#N/A</v>
      </c>
      <c r="AU800" s="53" t="e">
        <f>AA800-AB800-VLOOKUP(C800, Вчера_КовиВак!C:BN, 20, FALSE)</f>
        <v>#N/A</v>
      </c>
      <c r="AV800" s="53" t="e">
        <f>AC800-AD800-VLOOKUP(C800, Вчера_КовиВак!C:BN, 22, FALSE)</f>
        <v>#N/A</v>
      </c>
      <c r="AW800" s="53" t="e">
        <f>VLOOKUP(C800, Вчера_КовиВак!C:BN, 25, FALSE)+F800*2-Z800-AB800-AD800-AG800</f>
        <v>#N/A</v>
      </c>
      <c r="AX800" s="53" t="e">
        <f>AE800-VLOOKUP(C800,Вчера_КовиВак!C:BN, 24, FALSE)</f>
        <v>#N/A</v>
      </c>
    </row>
    <row r="801" spans="1:50" ht="50.1" customHeight="1" x14ac:dyDescent="0.25">
      <c r="A801" s="42"/>
      <c r="B801" s="42"/>
      <c r="C801" s="42"/>
      <c r="D801" s="43"/>
      <c r="E801" s="44"/>
      <c r="F801" s="39"/>
      <c r="G801" s="44"/>
      <c r="H801" s="39"/>
      <c r="I801" s="44"/>
      <c r="J801" s="39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7">
        <f t="shared" si="13"/>
        <v>0</v>
      </c>
      <c r="AJ801" s="53" t="str">
        <f>IF(ISNA(VLOOKUP(C801,Вчера_КовиВак!C:C, 1, FALSE)),"ошибка",0)</f>
        <v>ошибка</v>
      </c>
      <c r="AK801" s="55"/>
      <c r="AL801" s="53" t="e">
        <f>E801-F801-VLOOKUP(C801, Вчера_КовиВак!C:BN, 2, FALSE)</f>
        <v>#N/A</v>
      </c>
      <c r="AM801" s="53" t="e">
        <f>K801-L801-VLOOKUP(C801, Вчера_КовиВак!C:BN, 4, FALSE)</f>
        <v>#N/A</v>
      </c>
      <c r="AN801" s="53" t="e">
        <f>M801-N801-VLOOKUP(C801, Вчера_КовиВак!C:BN, 6, FALSE)</f>
        <v>#N/A</v>
      </c>
      <c r="AO801" s="53" t="e">
        <f>O801-P801-VLOOKUP(C801, Вчера_КовиВак!C:BN, 8, FALSE)</f>
        <v>#N/A</v>
      </c>
      <c r="AP801" s="53" t="e">
        <f>Q801-R801-VLOOKUP(C801, Вчера_КовиВак!C:BN, 10, FALSE)</f>
        <v>#N/A</v>
      </c>
      <c r="AQ801" s="53" t="e">
        <f>S801-T801-VLOOKUP(C801, Вчера_КовиВак!C:BN, 12, FALSE)</f>
        <v>#N/A</v>
      </c>
      <c r="AR801" s="53" t="e">
        <f>U801-V801-VLOOKUP(C801, Вчера_КовиВак!C:BN, 14, FALSE)</f>
        <v>#N/A</v>
      </c>
      <c r="AS801" s="53" t="e">
        <f>W801-X801-VLOOKUP(C801, Вчера_КовиВак!C:BN, 16, FALSE)</f>
        <v>#N/A</v>
      </c>
      <c r="AT801" s="53" t="e">
        <f>Y801-Z801-VLOOKUP(C801, Вчера_КовиВак!C:BN, 18, FALSE)</f>
        <v>#N/A</v>
      </c>
      <c r="AU801" s="53" t="e">
        <f>AA801-AB801-VLOOKUP(C801, Вчера_КовиВак!C:BN, 20, FALSE)</f>
        <v>#N/A</v>
      </c>
      <c r="AV801" s="53" t="e">
        <f>AC801-AD801-VLOOKUP(C801, Вчера_КовиВак!C:BN, 22, FALSE)</f>
        <v>#N/A</v>
      </c>
      <c r="AW801" s="53" t="e">
        <f>VLOOKUP(C801, Вчера_КовиВак!C:BN, 25, FALSE)+F801*2-Z801-AB801-AD801-AG801</f>
        <v>#N/A</v>
      </c>
      <c r="AX801" s="53" t="e">
        <f>AE801-VLOOKUP(C801,Вчера_КовиВак!C:BN, 24, FALSE)</f>
        <v>#N/A</v>
      </c>
    </row>
    <row r="802" spans="1:50" ht="50.1" customHeight="1" x14ac:dyDescent="0.25">
      <c r="A802" s="42"/>
      <c r="B802" s="42"/>
      <c r="C802" s="42"/>
      <c r="D802" s="43"/>
      <c r="E802" s="44"/>
      <c r="F802" s="39"/>
      <c r="G802" s="44"/>
      <c r="H802" s="39"/>
      <c r="I802" s="44"/>
      <c r="J802" s="39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7">
        <f t="shared" si="13"/>
        <v>0</v>
      </c>
      <c r="AJ802" s="53" t="str">
        <f>IF(ISNA(VLOOKUP(C802,Вчера_КовиВак!C:C, 1, FALSE)),"ошибка",0)</f>
        <v>ошибка</v>
      </c>
      <c r="AK802" s="55"/>
      <c r="AL802" s="53" t="e">
        <f>E802-F802-VLOOKUP(C802, Вчера_КовиВак!C:BN, 2, FALSE)</f>
        <v>#N/A</v>
      </c>
      <c r="AM802" s="53" t="e">
        <f>K802-L802-VLOOKUP(C802, Вчера_КовиВак!C:BN, 4, FALSE)</f>
        <v>#N/A</v>
      </c>
      <c r="AN802" s="53" t="e">
        <f>M802-N802-VLOOKUP(C802, Вчера_КовиВак!C:BN, 6, FALSE)</f>
        <v>#N/A</v>
      </c>
      <c r="AO802" s="53" t="e">
        <f>O802-P802-VLOOKUP(C802, Вчера_КовиВак!C:BN, 8, FALSE)</f>
        <v>#N/A</v>
      </c>
      <c r="AP802" s="53" t="e">
        <f>Q802-R802-VLOOKUP(C802, Вчера_КовиВак!C:BN, 10, FALSE)</f>
        <v>#N/A</v>
      </c>
      <c r="AQ802" s="53" t="e">
        <f>S802-T802-VLOOKUP(C802, Вчера_КовиВак!C:BN, 12, FALSE)</f>
        <v>#N/A</v>
      </c>
      <c r="AR802" s="53" t="e">
        <f>U802-V802-VLOOKUP(C802, Вчера_КовиВак!C:BN, 14, FALSE)</f>
        <v>#N/A</v>
      </c>
      <c r="AS802" s="53" t="e">
        <f>W802-X802-VLOOKUP(C802, Вчера_КовиВак!C:BN, 16, FALSE)</f>
        <v>#N/A</v>
      </c>
      <c r="AT802" s="53" t="e">
        <f>Y802-Z802-VLOOKUP(C802, Вчера_КовиВак!C:BN, 18, FALSE)</f>
        <v>#N/A</v>
      </c>
      <c r="AU802" s="53" t="e">
        <f>AA802-AB802-VLOOKUP(C802, Вчера_КовиВак!C:BN, 20, FALSE)</f>
        <v>#N/A</v>
      </c>
      <c r="AV802" s="53" t="e">
        <f>AC802-AD802-VLOOKUP(C802, Вчера_КовиВак!C:BN, 22, FALSE)</f>
        <v>#N/A</v>
      </c>
      <c r="AW802" s="53" t="e">
        <f>VLOOKUP(C802, Вчера_КовиВак!C:BN, 25, FALSE)+F802*2-Z802-AB802-AD802-AG802</f>
        <v>#N/A</v>
      </c>
      <c r="AX802" s="53" t="e">
        <f>AE802-VLOOKUP(C802,Вчера_КовиВак!C:BN, 24, FALSE)</f>
        <v>#N/A</v>
      </c>
    </row>
    <row r="803" spans="1:50" ht="50.1" customHeight="1" x14ac:dyDescent="0.25">
      <c r="A803" s="42"/>
      <c r="B803" s="42"/>
      <c r="C803" s="42"/>
      <c r="D803" s="43"/>
      <c r="E803" s="44"/>
      <c r="F803" s="39"/>
      <c r="G803" s="44"/>
      <c r="H803" s="39"/>
      <c r="I803" s="44"/>
      <c r="J803" s="39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7">
        <f t="shared" si="13"/>
        <v>0</v>
      </c>
      <c r="AJ803" s="53" t="str">
        <f>IF(ISNA(VLOOKUP(C803,Вчера_КовиВак!C:C, 1, FALSE)),"ошибка",0)</f>
        <v>ошибка</v>
      </c>
      <c r="AK803" s="55"/>
      <c r="AL803" s="53" t="e">
        <f>E803-F803-VLOOKUP(C803, Вчера_КовиВак!C:BN, 2, FALSE)</f>
        <v>#N/A</v>
      </c>
      <c r="AM803" s="53" t="e">
        <f>K803-L803-VLOOKUP(C803, Вчера_КовиВак!C:BN, 4, FALSE)</f>
        <v>#N/A</v>
      </c>
      <c r="AN803" s="53" t="e">
        <f>M803-N803-VLOOKUP(C803, Вчера_КовиВак!C:BN, 6, FALSE)</f>
        <v>#N/A</v>
      </c>
      <c r="AO803" s="53" t="e">
        <f>O803-P803-VLOOKUP(C803, Вчера_КовиВак!C:BN, 8, FALSE)</f>
        <v>#N/A</v>
      </c>
      <c r="AP803" s="53" t="e">
        <f>Q803-R803-VLOOKUP(C803, Вчера_КовиВак!C:BN, 10, FALSE)</f>
        <v>#N/A</v>
      </c>
      <c r="AQ803" s="53" t="e">
        <f>S803-T803-VLOOKUP(C803, Вчера_КовиВак!C:BN, 12, FALSE)</f>
        <v>#N/A</v>
      </c>
      <c r="AR803" s="53" t="e">
        <f>U803-V803-VLOOKUP(C803, Вчера_КовиВак!C:BN, 14, FALSE)</f>
        <v>#N/A</v>
      </c>
      <c r="AS803" s="53" t="e">
        <f>W803-X803-VLOOKUP(C803, Вчера_КовиВак!C:BN, 16, FALSE)</f>
        <v>#N/A</v>
      </c>
      <c r="AT803" s="53" t="e">
        <f>Y803-Z803-VLOOKUP(C803, Вчера_КовиВак!C:BN, 18, FALSE)</f>
        <v>#N/A</v>
      </c>
      <c r="AU803" s="53" t="e">
        <f>AA803-AB803-VLOOKUP(C803, Вчера_КовиВак!C:BN, 20, FALSE)</f>
        <v>#N/A</v>
      </c>
      <c r="AV803" s="53" t="e">
        <f>AC803-AD803-VLOOKUP(C803, Вчера_КовиВак!C:BN, 22, FALSE)</f>
        <v>#N/A</v>
      </c>
      <c r="AW803" s="53" t="e">
        <f>VLOOKUP(C803, Вчера_КовиВак!C:BN, 25, FALSE)+F803*2-Z803-AB803-AD803-AG803</f>
        <v>#N/A</v>
      </c>
      <c r="AX803" s="53" t="e">
        <f>AE803-VLOOKUP(C803,Вчера_КовиВак!C:BN, 24, FALSE)</f>
        <v>#N/A</v>
      </c>
    </row>
    <row r="804" spans="1:50" ht="50.1" customHeight="1" x14ac:dyDescent="0.25">
      <c r="A804" s="42"/>
      <c r="B804" s="42"/>
      <c r="C804" s="42"/>
      <c r="D804" s="43"/>
      <c r="E804" s="44"/>
      <c r="F804" s="39"/>
      <c r="G804" s="44"/>
      <c r="H804" s="39"/>
      <c r="I804" s="44"/>
      <c r="J804" s="39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7">
        <f t="shared" si="13"/>
        <v>0</v>
      </c>
      <c r="AJ804" s="53" t="str">
        <f>IF(ISNA(VLOOKUP(C804,Вчера_КовиВак!C:C, 1, FALSE)),"ошибка",0)</f>
        <v>ошибка</v>
      </c>
      <c r="AK804" s="55"/>
      <c r="AL804" s="53" t="e">
        <f>E804-F804-VLOOKUP(C804, Вчера_КовиВак!C:BN, 2, FALSE)</f>
        <v>#N/A</v>
      </c>
      <c r="AM804" s="53" t="e">
        <f>K804-L804-VLOOKUP(C804, Вчера_КовиВак!C:BN, 4, FALSE)</f>
        <v>#N/A</v>
      </c>
      <c r="AN804" s="53" t="e">
        <f>M804-N804-VLOOKUP(C804, Вчера_КовиВак!C:BN, 6, FALSE)</f>
        <v>#N/A</v>
      </c>
      <c r="AO804" s="53" t="e">
        <f>O804-P804-VLOOKUP(C804, Вчера_КовиВак!C:BN, 8, FALSE)</f>
        <v>#N/A</v>
      </c>
      <c r="AP804" s="53" t="e">
        <f>Q804-R804-VLOOKUP(C804, Вчера_КовиВак!C:BN, 10, FALSE)</f>
        <v>#N/A</v>
      </c>
      <c r="AQ804" s="53" t="e">
        <f>S804-T804-VLOOKUP(C804, Вчера_КовиВак!C:BN, 12, FALSE)</f>
        <v>#N/A</v>
      </c>
      <c r="AR804" s="53" t="e">
        <f>U804-V804-VLOOKUP(C804, Вчера_КовиВак!C:BN, 14, FALSE)</f>
        <v>#N/A</v>
      </c>
      <c r="AS804" s="53" t="e">
        <f>W804-X804-VLOOKUP(C804, Вчера_КовиВак!C:BN, 16, FALSE)</f>
        <v>#N/A</v>
      </c>
      <c r="AT804" s="53" t="e">
        <f>Y804-Z804-VLOOKUP(C804, Вчера_КовиВак!C:BN, 18, FALSE)</f>
        <v>#N/A</v>
      </c>
      <c r="AU804" s="53" t="e">
        <f>AA804-AB804-VLOOKUP(C804, Вчера_КовиВак!C:BN, 20, FALSE)</f>
        <v>#N/A</v>
      </c>
      <c r="AV804" s="53" t="e">
        <f>AC804-AD804-VLOOKUP(C804, Вчера_КовиВак!C:BN, 22, FALSE)</f>
        <v>#N/A</v>
      </c>
      <c r="AW804" s="53" t="e">
        <f>VLOOKUP(C804, Вчера_КовиВак!C:BN, 25, FALSE)+F804*2-Z804-AB804-AD804-AG804</f>
        <v>#N/A</v>
      </c>
      <c r="AX804" s="53" t="e">
        <f>AE804-VLOOKUP(C804,Вчера_КовиВак!C:BN, 24, FALSE)</f>
        <v>#N/A</v>
      </c>
    </row>
    <row r="805" spans="1:50" ht="50.1" customHeight="1" x14ac:dyDescent="0.25">
      <c r="A805" s="42"/>
      <c r="B805" s="42"/>
      <c r="C805" s="42"/>
      <c r="D805" s="43"/>
      <c r="E805" s="44"/>
      <c r="F805" s="39"/>
      <c r="G805" s="44"/>
      <c r="H805" s="39"/>
      <c r="I805" s="44"/>
      <c r="J805" s="39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7">
        <f t="shared" si="13"/>
        <v>0</v>
      </c>
      <c r="AJ805" s="53" t="str">
        <f>IF(ISNA(VLOOKUP(C805,Вчера_КовиВак!C:C, 1, FALSE)),"ошибка",0)</f>
        <v>ошибка</v>
      </c>
      <c r="AK805" s="55"/>
      <c r="AL805" s="53" t="e">
        <f>E805-F805-VLOOKUP(C805, Вчера_КовиВак!C:BN, 2, FALSE)</f>
        <v>#N/A</v>
      </c>
      <c r="AM805" s="53" t="e">
        <f>K805-L805-VLOOKUP(C805, Вчера_КовиВак!C:BN, 4, FALSE)</f>
        <v>#N/A</v>
      </c>
      <c r="AN805" s="53" t="e">
        <f>M805-N805-VLOOKUP(C805, Вчера_КовиВак!C:BN, 6, FALSE)</f>
        <v>#N/A</v>
      </c>
      <c r="AO805" s="53" t="e">
        <f>O805-P805-VLOOKUP(C805, Вчера_КовиВак!C:BN, 8, FALSE)</f>
        <v>#N/A</v>
      </c>
      <c r="AP805" s="53" t="e">
        <f>Q805-R805-VLOOKUP(C805, Вчера_КовиВак!C:BN, 10, FALSE)</f>
        <v>#N/A</v>
      </c>
      <c r="AQ805" s="53" t="e">
        <f>S805-T805-VLOOKUP(C805, Вчера_КовиВак!C:BN, 12, FALSE)</f>
        <v>#N/A</v>
      </c>
      <c r="AR805" s="53" t="e">
        <f>U805-V805-VLOOKUP(C805, Вчера_КовиВак!C:BN, 14, FALSE)</f>
        <v>#N/A</v>
      </c>
      <c r="AS805" s="53" t="e">
        <f>W805-X805-VLOOKUP(C805, Вчера_КовиВак!C:BN, 16, FALSE)</f>
        <v>#N/A</v>
      </c>
      <c r="AT805" s="53" t="e">
        <f>Y805-Z805-VLOOKUP(C805, Вчера_КовиВак!C:BN, 18, FALSE)</f>
        <v>#N/A</v>
      </c>
      <c r="AU805" s="53" t="e">
        <f>AA805-AB805-VLOOKUP(C805, Вчера_КовиВак!C:BN, 20, FALSE)</f>
        <v>#N/A</v>
      </c>
      <c r="AV805" s="53" t="e">
        <f>AC805-AD805-VLOOKUP(C805, Вчера_КовиВак!C:BN, 22, FALSE)</f>
        <v>#N/A</v>
      </c>
      <c r="AW805" s="53" t="e">
        <f>VLOOKUP(C805, Вчера_КовиВак!C:BN, 25, FALSE)+F805*2-Z805-AB805-AD805-AG805</f>
        <v>#N/A</v>
      </c>
      <c r="AX805" s="53" t="e">
        <f>AE805-VLOOKUP(C805,Вчера_КовиВак!C:BN, 24, FALSE)</f>
        <v>#N/A</v>
      </c>
    </row>
    <row r="806" spans="1:50" ht="50.1" customHeight="1" x14ac:dyDescent="0.25">
      <c r="A806" s="42"/>
      <c r="B806" s="42"/>
      <c r="C806" s="42"/>
      <c r="D806" s="43"/>
      <c r="E806" s="44"/>
      <c r="F806" s="39"/>
      <c r="G806" s="44"/>
      <c r="H806" s="39"/>
      <c r="I806" s="44"/>
      <c r="J806" s="39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7">
        <f t="shared" si="13"/>
        <v>0</v>
      </c>
      <c r="AJ806" s="53" t="str">
        <f>IF(ISNA(VLOOKUP(C806,Вчера_КовиВак!C:C, 1, FALSE)),"ошибка",0)</f>
        <v>ошибка</v>
      </c>
      <c r="AK806" s="55"/>
      <c r="AL806" s="53" t="e">
        <f>E806-F806-VLOOKUP(C806, Вчера_КовиВак!C:BN, 2, FALSE)</f>
        <v>#N/A</v>
      </c>
      <c r="AM806" s="53" t="e">
        <f>K806-L806-VLOOKUP(C806, Вчера_КовиВак!C:BN, 4, FALSE)</f>
        <v>#N/A</v>
      </c>
      <c r="AN806" s="53" t="e">
        <f>M806-N806-VLOOKUP(C806, Вчера_КовиВак!C:BN, 6, FALSE)</f>
        <v>#N/A</v>
      </c>
      <c r="AO806" s="53" t="e">
        <f>O806-P806-VLOOKUP(C806, Вчера_КовиВак!C:BN, 8, FALSE)</f>
        <v>#N/A</v>
      </c>
      <c r="AP806" s="53" t="e">
        <f>Q806-R806-VLOOKUP(C806, Вчера_КовиВак!C:BN, 10, FALSE)</f>
        <v>#N/A</v>
      </c>
      <c r="AQ806" s="53" t="e">
        <f>S806-T806-VLOOKUP(C806, Вчера_КовиВак!C:BN, 12, FALSE)</f>
        <v>#N/A</v>
      </c>
      <c r="AR806" s="53" t="e">
        <f>U806-V806-VLOOKUP(C806, Вчера_КовиВак!C:BN, 14, FALSE)</f>
        <v>#N/A</v>
      </c>
      <c r="AS806" s="53" t="e">
        <f>W806-X806-VLOOKUP(C806, Вчера_КовиВак!C:BN, 16, FALSE)</f>
        <v>#N/A</v>
      </c>
      <c r="AT806" s="53" t="e">
        <f>Y806-Z806-VLOOKUP(C806, Вчера_КовиВак!C:BN, 18, FALSE)</f>
        <v>#N/A</v>
      </c>
      <c r="AU806" s="53" t="e">
        <f>AA806-AB806-VLOOKUP(C806, Вчера_КовиВак!C:BN, 20, FALSE)</f>
        <v>#N/A</v>
      </c>
      <c r="AV806" s="53" t="e">
        <f>AC806-AD806-VLOOKUP(C806, Вчера_КовиВак!C:BN, 22, FALSE)</f>
        <v>#N/A</v>
      </c>
      <c r="AW806" s="53" t="e">
        <f>VLOOKUP(C806, Вчера_КовиВак!C:BN, 25, FALSE)+F806*2-Z806-AB806-AD806-AG806</f>
        <v>#N/A</v>
      </c>
      <c r="AX806" s="53" t="e">
        <f>AE806-VLOOKUP(C806,Вчера_КовиВак!C:BN, 24, FALSE)</f>
        <v>#N/A</v>
      </c>
    </row>
    <row r="807" spans="1:50" ht="50.1" customHeight="1" x14ac:dyDescent="0.25">
      <c r="A807" s="42"/>
      <c r="B807" s="42"/>
      <c r="C807" s="42"/>
      <c r="D807" s="43"/>
      <c r="E807" s="44"/>
      <c r="F807" s="39"/>
      <c r="G807" s="44"/>
      <c r="H807" s="39"/>
      <c r="I807" s="44"/>
      <c r="J807" s="39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7">
        <f t="shared" si="13"/>
        <v>0</v>
      </c>
      <c r="AJ807" s="53" t="str">
        <f>IF(ISNA(VLOOKUP(C807,Вчера_КовиВак!C:C, 1, FALSE)),"ошибка",0)</f>
        <v>ошибка</v>
      </c>
      <c r="AK807" s="55"/>
      <c r="AL807" s="53" t="e">
        <f>E807-F807-VLOOKUP(C807, Вчера_КовиВак!C:BN, 2, FALSE)</f>
        <v>#N/A</v>
      </c>
      <c r="AM807" s="53" t="e">
        <f>K807-L807-VLOOKUP(C807, Вчера_КовиВак!C:BN, 4, FALSE)</f>
        <v>#N/A</v>
      </c>
      <c r="AN807" s="53" t="e">
        <f>M807-N807-VLOOKUP(C807, Вчера_КовиВак!C:BN, 6, FALSE)</f>
        <v>#N/A</v>
      </c>
      <c r="AO807" s="53" t="e">
        <f>O807-P807-VLOOKUP(C807, Вчера_КовиВак!C:BN, 8, FALSE)</f>
        <v>#N/A</v>
      </c>
      <c r="AP807" s="53" t="e">
        <f>Q807-R807-VLOOKUP(C807, Вчера_КовиВак!C:BN, 10, FALSE)</f>
        <v>#N/A</v>
      </c>
      <c r="AQ807" s="53" t="e">
        <f>S807-T807-VLOOKUP(C807, Вчера_КовиВак!C:BN, 12, FALSE)</f>
        <v>#N/A</v>
      </c>
      <c r="AR807" s="53" t="e">
        <f>U807-V807-VLOOKUP(C807, Вчера_КовиВак!C:BN, 14, FALSE)</f>
        <v>#N/A</v>
      </c>
      <c r="AS807" s="53" t="e">
        <f>W807-X807-VLOOKUP(C807, Вчера_КовиВак!C:BN, 16, FALSE)</f>
        <v>#N/A</v>
      </c>
      <c r="AT807" s="53" t="e">
        <f>Y807-Z807-VLOOKUP(C807, Вчера_КовиВак!C:BN, 18, FALSE)</f>
        <v>#N/A</v>
      </c>
      <c r="AU807" s="53" t="e">
        <f>AA807-AB807-VLOOKUP(C807, Вчера_КовиВак!C:BN, 20, FALSE)</f>
        <v>#N/A</v>
      </c>
      <c r="AV807" s="53" t="e">
        <f>AC807-AD807-VLOOKUP(C807, Вчера_КовиВак!C:BN, 22, FALSE)</f>
        <v>#N/A</v>
      </c>
      <c r="AW807" s="53" t="e">
        <f>VLOOKUP(C807, Вчера_КовиВак!C:BN, 25, FALSE)+F807*2-Z807-AB807-AD807-AG807</f>
        <v>#N/A</v>
      </c>
      <c r="AX807" s="53" t="e">
        <f>AE807-VLOOKUP(C807,Вчера_КовиВак!C:BN, 24, FALSE)</f>
        <v>#N/A</v>
      </c>
    </row>
    <row r="808" spans="1:50" ht="50.1" customHeight="1" x14ac:dyDescent="0.25">
      <c r="A808" s="42"/>
      <c r="B808" s="42"/>
      <c r="C808" s="42"/>
      <c r="D808" s="43"/>
      <c r="E808" s="44"/>
      <c r="F808" s="39"/>
      <c r="G808" s="44"/>
      <c r="H808" s="39"/>
      <c r="I808" s="44"/>
      <c r="J808" s="39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7">
        <f t="shared" si="13"/>
        <v>0</v>
      </c>
      <c r="AJ808" s="53" t="str">
        <f>IF(ISNA(VLOOKUP(C808,Вчера_КовиВак!C:C, 1, FALSE)),"ошибка",0)</f>
        <v>ошибка</v>
      </c>
      <c r="AK808" s="55"/>
      <c r="AL808" s="53" t="e">
        <f>E808-F808-VLOOKUP(C808, Вчера_КовиВак!C:BN, 2, FALSE)</f>
        <v>#N/A</v>
      </c>
      <c r="AM808" s="53" t="e">
        <f>K808-L808-VLOOKUP(C808, Вчера_КовиВак!C:BN, 4, FALSE)</f>
        <v>#N/A</v>
      </c>
      <c r="AN808" s="53" t="e">
        <f>M808-N808-VLOOKUP(C808, Вчера_КовиВак!C:BN, 6, FALSE)</f>
        <v>#N/A</v>
      </c>
      <c r="AO808" s="53" t="e">
        <f>O808-P808-VLOOKUP(C808, Вчера_КовиВак!C:BN, 8, FALSE)</f>
        <v>#N/A</v>
      </c>
      <c r="AP808" s="53" t="e">
        <f>Q808-R808-VLOOKUP(C808, Вчера_КовиВак!C:BN, 10, FALSE)</f>
        <v>#N/A</v>
      </c>
      <c r="AQ808" s="53" t="e">
        <f>S808-T808-VLOOKUP(C808, Вчера_КовиВак!C:BN, 12, FALSE)</f>
        <v>#N/A</v>
      </c>
      <c r="AR808" s="53" t="e">
        <f>U808-V808-VLOOKUP(C808, Вчера_КовиВак!C:BN, 14, FALSE)</f>
        <v>#N/A</v>
      </c>
      <c r="AS808" s="53" t="e">
        <f>W808-X808-VLOOKUP(C808, Вчера_КовиВак!C:BN, 16, FALSE)</f>
        <v>#N/A</v>
      </c>
      <c r="AT808" s="53" t="e">
        <f>Y808-Z808-VLOOKUP(C808, Вчера_КовиВак!C:BN, 18, FALSE)</f>
        <v>#N/A</v>
      </c>
      <c r="AU808" s="53" t="e">
        <f>AA808-AB808-VLOOKUP(C808, Вчера_КовиВак!C:BN, 20, FALSE)</f>
        <v>#N/A</v>
      </c>
      <c r="AV808" s="53" t="e">
        <f>AC808-AD808-VLOOKUP(C808, Вчера_КовиВак!C:BN, 22, FALSE)</f>
        <v>#N/A</v>
      </c>
      <c r="AW808" s="53" t="e">
        <f>VLOOKUP(C808, Вчера_КовиВак!C:BN, 25, FALSE)+F808*2-Z808-AB808-AD808-AG808</f>
        <v>#N/A</v>
      </c>
      <c r="AX808" s="53" t="e">
        <f>AE808-VLOOKUP(C808,Вчера_КовиВак!C:BN, 24, FALSE)</f>
        <v>#N/A</v>
      </c>
    </row>
    <row r="809" spans="1:50" ht="50.1" customHeight="1" x14ac:dyDescent="0.25">
      <c r="A809" s="42"/>
      <c r="B809" s="42"/>
      <c r="C809" s="42"/>
      <c r="D809" s="43"/>
      <c r="E809" s="44"/>
      <c r="F809" s="39"/>
      <c r="G809" s="44"/>
      <c r="H809" s="39"/>
      <c r="I809" s="44"/>
      <c r="J809" s="39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7">
        <f t="shared" si="13"/>
        <v>0</v>
      </c>
      <c r="AJ809" s="53" t="str">
        <f>IF(ISNA(VLOOKUP(C809,Вчера_КовиВак!C:C, 1, FALSE)),"ошибка",0)</f>
        <v>ошибка</v>
      </c>
      <c r="AK809" s="55"/>
      <c r="AL809" s="53" t="e">
        <f>E809-F809-VLOOKUP(C809, Вчера_КовиВак!C:BN, 2, FALSE)</f>
        <v>#N/A</v>
      </c>
      <c r="AM809" s="53" t="e">
        <f>K809-L809-VLOOKUP(C809, Вчера_КовиВак!C:BN, 4, FALSE)</f>
        <v>#N/A</v>
      </c>
      <c r="AN809" s="53" t="e">
        <f>M809-N809-VLOOKUP(C809, Вчера_КовиВак!C:BN, 6, FALSE)</f>
        <v>#N/A</v>
      </c>
      <c r="AO809" s="53" t="e">
        <f>O809-P809-VLOOKUP(C809, Вчера_КовиВак!C:BN, 8, FALSE)</f>
        <v>#N/A</v>
      </c>
      <c r="AP809" s="53" t="e">
        <f>Q809-R809-VLOOKUP(C809, Вчера_КовиВак!C:BN, 10, FALSE)</f>
        <v>#N/A</v>
      </c>
      <c r="AQ809" s="53" t="e">
        <f>S809-T809-VLOOKUP(C809, Вчера_КовиВак!C:BN, 12, FALSE)</f>
        <v>#N/A</v>
      </c>
      <c r="AR809" s="53" t="e">
        <f>U809-V809-VLOOKUP(C809, Вчера_КовиВак!C:BN, 14, FALSE)</f>
        <v>#N/A</v>
      </c>
      <c r="AS809" s="53" t="e">
        <f>W809-X809-VLOOKUP(C809, Вчера_КовиВак!C:BN, 16, FALSE)</f>
        <v>#N/A</v>
      </c>
      <c r="AT809" s="53" t="e">
        <f>Y809-Z809-VLOOKUP(C809, Вчера_КовиВак!C:BN, 18, FALSE)</f>
        <v>#N/A</v>
      </c>
      <c r="AU809" s="53" t="e">
        <f>AA809-AB809-VLOOKUP(C809, Вчера_КовиВак!C:BN, 20, FALSE)</f>
        <v>#N/A</v>
      </c>
      <c r="AV809" s="53" t="e">
        <f>AC809-AD809-VLOOKUP(C809, Вчера_КовиВак!C:BN, 22, FALSE)</f>
        <v>#N/A</v>
      </c>
      <c r="AW809" s="53" t="e">
        <f>VLOOKUP(C809, Вчера_КовиВак!C:BN, 25, FALSE)+F809*2-Z809-AB809-AD809-AG809</f>
        <v>#N/A</v>
      </c>
      <c r="AX809" s="53" t="e">
        <f>AE809-VLOOKUP(C809,Вчера_КовиВак!C:BN, 24, FALSE)</f>
        <v>#N/A</v>
      </c>
    </row>
    <row r="810" spans="1:50" ht="50.1" customHeight="1" x14ac:dyDescent="0.25">
      <c r="A810" s="42"/>
      <c r="B810" s="42"/>
      <c r="C810" s="42"/>
      <c r="D810" s="43"/>
      <c r="E810" s="44"/>
      <c r="F810" s="39"/>
      <c r="G810" s="44"/>
      <c r="H810" s="39"/>
      <c r="I810" s="44"/>
      <c r="J810" s="39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7">
        <f t="shared" si="13"/>
        <v>0</v>
      </c>
      <c r="AJ810" s="53" t="str">
        <f>IF(ISNA(VLOOKUP(C810,Вчера_КовиВак!C:C, 1, FALSE)),"ошибка",0)</f>
        <v>ошибка</v>
      </c>
      <c r="AK810" s="55"/>
      <c r="AL810" s="53" t="e">
        <f>E810-F810-VLOOKUP(C810, Вчера_КовиВак!C:BN, 2, FALSE)</f>
        <v>#N/A</v>
      </c>
      <c r="AM810" s="53" t="e">
        <f>K810-L810-VLOOKUP(C810, Вчера_КовиВак!C:BN, 4, FALSE)</f>
        <v>#N/A</v>
      </c>
      <c r="AN810" s="53" t="e">
        <f>M810-N810-VLOOKUP(C810, Вчера_КовиВак!C:BN, 6, FALSE)</f>
        <v>#N/A</v>
      </c>
      <c r="AO810" s="53" t="e">
        <f>O810-P810-VLOOKUP(C810, Вчера_КовиВак!C:BN, 8, FALSE)</f>
        <v>#N/A</v>
      </c>
      <c r="AP810" s="53" t="e">
        <f>Q810-R810-VLOOKUP(C810, Вчера_КовиВак!C:BN, 10, FALSE)</f>
        <v>#N/A</v>
      </c>
      <c r="AQ810" s="53" t="e">
        <f>S810-T810-VLOOKUP(C810, Вчера_КовиВак!C:BN, 12, FALSE)</f>
        <v>#N/A</v>
      </c>
      <c r="AR810" s="53" t="e">
        <f>U810-V810-VLOOKUP(C810, Вчера_КовиВак!C:BN, 14, FALSE)</f>
        <v>#N/A</v>
      </c>
      <c r="AS810" s="53" t="e">
        <f>W810-X810-VLOOKUP(C810, Вчера_КовиВак!C:BN, 16, FALSE)</f>
        <v>#N/A</v>
      </c>
      <c r="AT810" s="53" t="e">
        <f>Y810-Z810-VLOOKUP(C810, Вчера_КовиВак!C:BN, 18, FALSE)</f>
        <v>#N/A</v>
      </c>
      <c r="AU810" s="53" t="e">
        <f>AA810-AB810-VLOOKUP(C810, Вчера_КовиВак!C:BN, 20, FALSE)</f>
        <v>#N/A</v>
      </c>
      <c r="AV810" s="53" t="e">
        <f>AC810-AD810-VLOOKUP(C810, Вчера_КовиВак!C:BN, 22, FALSE)</f>
        <v>#N/A</v>
      </c>
      <c r="AW810" s="53" t="e">
        <f>VLOOKUP(C810, Вчера_КовиВак!C:BN, 25, FALSE)+F810*2-Z810-AB810-AD810-AG810</f>
        <v>#N/A</v>
      </c>
      <c r="AX810" s="53" t="e">
        <f>AE810-VLOOKUP(C810,Вчера_КовиВак!C:BN, 24, FALSE)</f>
        <v>#N/A</v>
      </c>
    </row>
    <row r="811" spans="1:50" ht="50.1" customHeight="1" x14ac:dyDescent="0.25">
      <c r="A811" s="42"/>
      <c r="B811" s="42"/>
      <c r="C811" s="42"/>
      <c r="D811" s="43"/>
      <c r="E811" s="44"/>
      <c r="F811" s="39"/>
      <c r="G811" s="44"/>
      <c r="H811" s="39"/>
      <c r="I811" s="44"/>
      <c r="J811" s="39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7">
        <f t="shared" si="13"/>
        <v>0</v>
      </c>
      <c r="AJ811" s="53" t="str">
        <f>IF(ISNA(VLOOKUP(C811,Вчера_КовиВак!C:C, 1, FALSE)),"ошибка",0)</f>
        <v>ошибка</v>
      </c>
      <c r="AK811" s="55"/>
      <c r="AL811" s="53" t="e">
        <f>E811-F811-VLOOKUP(C811, Вчера_КовиВак!C:BN, 2, FALSE)</f>
        <v>#N/A</v>
      </c>
      <c r="AM811" s="53" t="e">
        <f>K811-L811-VLOOKUP(C811, Вчера_КовиВак!C:BN, 4, FALSE)</f>
        <v>#N/A</v>
      </c>
      <c r="AN811" s="53" t="e">
        <f>M811-N811-VLOOKUP(C811, Вчера_КовиВак!C:BN, 6, FALSE)</f>
        <v>#N/A</v>
      </c>
      <c r="AO811" s="53" t="e">
        <f>O811-P811-VLOOKUP(C811, Вчера_КовиВак!C:BN, 8, FALSE)</f>
        <v>#N/A</v>
      </c>
      <c r="AP811" s="53" t="e">
        <f>Q811-R811-VLOOKUP(C811, Вчера_КовиВак!C:BN, 10, FALSE)</f>
        <v>#N/A</v>
      </c>
      <c r="AQ811" s="53" t="e">
        <f>S811-T811-VLOOKUP(C811, Вчера_КовиВак!C:BN, 12, FALSE)</f>
        <v>#N/A</v>
      </c>
      <c r="AR811" s="53" t="e">
        <f>U811-V811-VLOOKUP(C811, Вчера_КовиВак!C:BN, 14, FALSE)</f>
        <v>#N/A</v>
      </c>
      <c r="AS811" s="53" t="e">
        <f>W811-X811-VLOOKUP(C811, Вчера_КовиВак!C:BN, 16, FALSE)</f>
        <v>#N/A</v>
      </c>
      <c r="AT811" s="53" t="e">
        <f>Y811-Z811-VLOOKUP(C811, Вчера_КовиВак!C:BN, 18, FALSE)</f>
        <v>#N/A</v>
      </c>
      <c r="AU811" s="53" t="e">
        <f>AA811-AB811-VLOOKUP(C811, Вчера_КовиВак!C:BN, 20, FALSE)</f>
        <v>#N/A</v>
      </c>
      <c r="AV811" s="53" t="e">
        <f>AC811-AD811-VLOOKUP(C811, Вчера_КовиВак!C:BN, 22, FALSE)</f>
        <v>#N/A</v>
      </c>
      <c r="AW811" s="53" t="e">
        <f>VLOOKUP(C811, Вчера_КовиВак!C:BN, 25, FALSE)+F811*2-Z811-AB811-AD811-AG811</f>
        <v>#N/A</v>
      </c>
      <c r="AX811" s="53" t="e">
        <f>AE811-VLOOKUP(C811,Вчера_КовиВак!C:BN, 24, FALSE)</f>
        <v>#N/A</v>
      </c>
    </row>
    <row r="812" spans="1:50" ht="50.1" customHeight="1" x14ac:dyDescent="0.25">
      <c r="A812" s="42"/>
      <c r="B812" s="42"/>
      <c r="C812" s="42"/>
      <c r="D812" s="43"/>
      <c r="E812" s="44"/>
      <c r="F812" s="39"/>
      <c r="G812" s="44"/>
      <c r="H812" s="39"/>
      <c r="I812" s="44"/>
      <c r="J812" s="39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7">
        <f t="shared" si="13"/>
        <v>0</v>
      </c>
      <c r="AJ812" s="53" t="str">
        <f>IF(ISNA(VLOOKUP(C812,Вчера_КовиВак!C:C, 1, FALSE)),"ошибка",0)</f>
        <v>ошибка</v>
      </c>
      <c r="AK812" s="55"/>
      <c r="AL812" s="53" t="e">
        <f>E812-F812-VLOOKUP(C812, Вчера_КовиВак!C:BN, 2, FALSE)</f>
        <v>#N/A</v>
      </c>
      <c r="AM812" s="53" t="e">
        <f>K812-L812-VLOOKUP(C812, Вчера_КовиВак!C:BN, 4, FALSE)</f>
        <v>#N/A</v>
      </c>
      <c r="AN812" s="53" t="e">
        <f>M812-N812-VLOOKUP(C812, Вчера_КовиВак!C:BN, 6, FALSE)</f>
        <v>#N/A</v>
      </c>
      <c r="AO812" s="53" t="e">
        <f>O812-P812-VLOOKUP(C812, Вчера_КовиВак!C:BN, 8, FALSE)</f>
        <v>#N/A</v>
      </c>
      <c r="AP812" s="53" t="e">
        <f>Q812-R812-VLOOKUP(C812, Вчера_КовиВак!C:BN, 10, FALSE)</f>
        <v>#N/A</v>
      </c>
      <c r="AQ812" s="53" t="e">
        <f>S812-T812-VLOOKUP(C812, Вчера_КовиВак!C:BN, 12, FALSE)</f>
        <v>#N/A</v>
      </c>
      <c r="AR812" s="53" t="e">
        <f>U812-V812-VLOOKUP(C812, Вчера_КовиВак!C:BN, 14, FALSE)</f>
        <v>#N/A</v>
      </c>
      <c r="AS812" s="53" t="e">
        <f>W812-X812-VLOOKUP(C812, Вчера_КовиВак!C:BN, 16, FALSE)</f>
        <v>#N/A</v>
      </c>
      <c r="AT812" s="53" t="e">
        <f>Y812-Z812-VLOOKUP(C812, Вчера_КовиВак!C:BN, 18, FALSE)</f>
        <v>#N/A</v>
      </c>
      <c r="AU812" s="53" t="e">
        <f>AA812-AB812-VLOOKUP(C812, Вчера_КовиВак!C:BN, 20, FALSE)</f>
        <v>#N/A</v>
      </c>
      <c r="AV812" s="53" t="e">
        <f>AC812-AD812-VLOOKUP(C812, Вчера_КовиВак!C:BN, 22, FALSE)</f>
        <v>#N/A</v>
      </c>
      <c r="AW812" s="53" t="e">
        <f>VLOOKUP(C812, Вчера_КовиВак!C:BN, 25, FALSE)+F812*2-Z812-AB812-AD812-AG812</f>
        <v>#N/A</v>
      </c>
      <c r="AX812" s="53" t="e">
        <f>AE812-VLOOKUP(C812,Вчера_КовиВак!C:BN, 24, FALSE)</f>
        <v>#N/A</v>
      </c>
    </row>
    <row r="813" spans="1:50" ht="50.1" customHeight="1" x14ac:dyDescent="0.25">
      <c r="A813" s="42"/>
      <c r="B813" s="42"/>
      <c r="C813" s="42"/>
      <c r="D813" s="43"/>
      <c r="E813" s="44"/>
      <c r="F813" s="39"/>
      <c r="G813" s="44"/>
      <c r="H813" s="39"/>
      <c r="I813" s="44"/>
      <c r="J813" s="39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7">
        <f t="shared" si="13"/>
        <v>0</v>
      </c>
      <c r="AJ813" s="53" t="str">
        <f>IF(ISNA(VLOOKUP(C813,Вчера_КовиВак!C:C, 1, FALSE)),"ошибка",0)</f>
        <v>ошибка</v>
      </c>
      <c r="AK813" s="55"/>
      <c r="AL813" s="53" t="e">
        <f>E813-F813-VLOOKUP(C813, Вчера_КовиВак!C:BN, 2, FALSE)</f>
        <v>#N/A</v>
      </c>
      <c r="AM813" s="53" t="e">
        <f>K813-L813-VLOOKUP(C813, Вчера_КовиВак!C:BN, 4, FALSE)</f>
        <v>#N/A</v>
      </c>
      <c r="AN813" s="53" t="e">
        <f>M813-N813-VLOOKUP(C813, Вчера_КовиВак!C:BN, 6, FALSE)</f>
        <v>#N/A</v>
      </c>
      <c r="AO813" s="53" t="e">
        <f>O813-P813-VLOOKUP(C813, Вчера_КовиВак!C:BN, 8, FALSE)</f>
        <v>#N/A</v>
      </c>
      <c r="AP813" s="53" t="e">
        <f>Q813-R813-VLOOKUP(C813, Вчера_КовиВак!C:BN, 10, FALSE)</f>
        <v>#N/A</v>
      </c>
      <c r="AQ813" s="53" t="e">
        <f>S813-T813-VLOOKUP(C813, Вчера_КовиВак!C:BN, 12, FALSE)</f>
        <v>#N/A</v>
      </c>
      <c r="AR813" s="53" t="e">
        <f>U813-V813-VLOOKUP(C813, Вчера_КовиВак!C:BN, 14, FALSE)</f>
        <v>#N/A</v>
      </c>
      <c r="AS813" s="53" t="e">
        <f>W813-X813-VLOOKUP(C813, Вчера_КовиВак!C:BN, 16, FALSE)</f>
        <v>#N/A</v>
      </c>
      <c r="AT813" s="53" t="e">
        <f>Y813-Z813-VLOOKUP(C813, Вчера_КовиВак!C:BN, 18, FALSE)</f>
        <v>#N/A</v>
      </c>
      <c r="AU813" s="53" t="e">
        <f>AA813-AB813-VLOOKUP(C813, Вчера_КовиВак!C:BN, 20, FALSE)</f>
        <v>#N/A</v>
      </c>
      <c r="AV813" s="53" t="e">
        <f>AC813-AD813-VLOOKUP(C813, Вчера_КовиВак!C:BN, 22, FALSE)</f>
        <v>#N/A</v>
      </c>
      <c r="AW813" s="53" t="e">
        <f>VLOOKUP(C813, Вчера_КовиВак!C:BN, 25, FALSE)+F813*2-Z813-AB813-AD813-AG813</f>
        <v>#N/A</v>
      </c>
      <c r="AX813" s="53" t="e">
        <f>AE813-VLOOKUP(C813,Вчера_КовиВак!C:BN, 24, FALSE)</f>
        <v>#N/A</v>
      </c>
    </row>
    <row r="814" spans="1:50" ht="50.1" customHeight="1" x14ac:dyDescent="0.25">
      <c r="A814" s="42"/>
      <c r="B814" s="42"/>
      <c r="C814" s="42"/>
      <c r="D814" s="43"/>
      <c r="E814" s="44"/>
      <c r="F814" s="39"/>
      <c r="G814" s="44"/>
      <c r="H814" s="39"/>
      <c r="I814" s="44"/>
      <c r="J814" s="39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7">
        <f t="shared" si="13"/>
        <v>0</v>
      </c>
      <c r="AJ814" s="53" t="str">
        <f>IF(ISNA(VLOOKUP(C814,Вчера_КовиВак!C:C, 1, FALSE)),"ошибка",0)</f>
        <v>ошибка</v>
      </c>
      <c r="AK814" s="55"/>
      <c r="AL814" s="53" t="e">
        <f>E814-F814-VLOOKUP(C814, Вчера_КовиВак!C:BN, 2, FALSE)</f>
        <v>#N/A</v>
      </c>
      <c r="AM814" s="53" t="e">
        <f>K814-L814-VLOOKUP(C814, Вчера_КовиВак!C:BN, 4, FALSE)</f>
        <v>#N/A</v>
      </c>
      <c r="AN814" s="53" t="e">
        <f>M814-N814-VLOOKUP(C814, Вчера_КовиВак!C:BN, 6, FALSE)</f>
        <v>#N/A</v>
      </c>
      <c r="AO814" s="53" t="e">
        <f>O814-P814-VLOOKUP(C814, Вчера_КовиВак!C:BN, 8, FALSE)</f>
        <v>#N/A</v>
      </c>
      <c r="AP814" s="53" t="e">
        <f>Q814-R814-VLOOKUP(C814, Вчера_КовиВак!C:BN, 10, FALSE)</f>
        <v>#N/A</v>
      </c>
      <c r="AQ814" s="53" t="e">
        <f>S814-T814-VLOOKUP(C814, Вчера_КовиВак!C:BN, 12, FALSE)</f>
        <v>#N/A</v>
      </c>
      <c r="AR814" s="53" t="e">
        <f>U814-V814-VLOOKUP(C814, Вчера_КовиВак!C:BN, 14, FALSE)</f>
        <v>#N/A</v>
      </c>
      <c r="AS814" s="53" t="e">
        <f>W814-X814-VLOOKUP(C814, Вчера_КовиВак!C:BN, 16, FALSE)</f>
        <v>#N/A</v>
      </c>
      <c r="AT814" s="53" t="e">
        <f>Y814-Z814-VLOOKUP(C814, Вчера_КовиВак!C:BN, 18, FALSE)</f>
        <v>#N/A</v>
      </c>
      <c r="AU814" s="53" t="e">
        <f>AA814-AB814-VLOOKUP(C814, Вчера_КовиВак!C:BN, 20, FALSE)</f>
        <v>#N/A</v>
      </c>
      <c r="AV814" s="53" t="e">
        <f>AC814-AD814-VLOOKUP(C814, Вчера_КовиВак!C:BN, 22, FALSE)</f>
        <v>#N/A</v>
      </c>
      <c r="AW814" s="53" t="e">
        <f>VLOOKUP(C814, Вчера_КовиВак!C:BN, 25, FALSE)+F814*2-Z814-AB814-AD814-AG814</f>
        <v>#N/A</v>
      </c>
      <c r="AX814" s="53" t="e">
        <f>AE814-VLOOKUP(C814,Вчера_КовиВак!C:BN, 24, FALSE)</f>
        <v>#N/A</v>
      </c>
    </row>
    <row r="815" spans="1:50" ht="50.1" customHeight="1" x14ac:dyDescent="0.25">
      <c r="A815" s="42"/>
      <c r="B815" s="42"/>
      <c r="C815" s="42"/>
      <c r="D815" s="43"/>
      <c r="E815" s="44"/>
      <c r="F815" s="39"/>
      <c r="G815" s="44"/>
      <c r="H815" s="39"/>
      <c r="I815" s="44"/>
      <c r="J815" s="39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7">
        <f t="shared" si="13"/>
        <v>0</v>
      </c>
      <c r="AJ815" s="53" t="str">
        <f>IF(ISNA(VLOOKUP(C815,Вчера_КовиВак!C:C, 1, FALSE)),"ошибка",0)</f>
        <v>ошибка</v>
      </c>
      <c r="AK815" s="55"/>
      <c r="AL815" s="53" t="e">
        <f>E815-F815-VLOOKUP(C815, Вчера_КовиВак!C:BN, 2, FALSE)</f>
        <v>#N/A</v>
      </c>
      <c r="AM815" s="53" t="e">
        <f>K815-L815-VLOOKUP(C815, Вчера_КовиВак!C:BN, 4, FALSE)</f>
        <v>#N/A</v>
      </c>
      <c r="AN815" s="53" t="e">
        <f>M815-N815-VLOOKUP(C815, Вчера_КовиВак!C:BN, 6, FALSE)</f>
        <v>#N/A</v>
      </c>
      <c r="AO815" s="53" t="e">
        <f>O815-P815-VLOOKUP(C815, Вчера_КовиВак!C:BN, 8, FALSE)</f>
        <v>#N/A</v>
      </c>
      <c r="AP815" s="53" t="e">
        <f>Q815-R815-VLOOKUP(C815, Вчера_КовиВак!C:BN, 10, FALSE)</f>
        <v>#N/A</v>
      </c>
      <c r="AQ815" s="53" t="e">
        <f>S815-T815-VLOOKUP(C815, Вчера_КовиВак!C:BN, 12, FALSE)</f>
        <v>#N/A</v>
      </c>
      <c r="AR815" s="53" t="e">
        <f>U815-V815-VLOOKUP(C815, Вчера_КовиВак!C:BN, 14, FALSE)</f>
        <v>#N/A</v>
      </c>
      <c r="AS815" s="53" t="e">
        <f>W815-X815-VLOOKUP(C815, Вчера_КовиВак!C:BN, 16, FALSE)</f>
        <v>#N/A</v>
      </c>
      <c r="AT815" s="53" t="e">
        <f>Y815-Z815-VLOOKUP(C815, Вчера_КовиВак!C:BN, 18, FALSE)</f>
        <v>#N/A</v>
      </c>
      <c r="AU815" s="53" t="e">
        <f>AA815-AB815-VLOOKUP(C815, Вчера_КовиВак!C:BN, 20, FALSE)</f>
        <v>#N/A</v>
      </c>
      <c r="AV815" s="53" t="e">
        <f>AC815-AD815-VLOOKUP(C815, Вчера_КовиВак!C:BN, 22, FALSE)</f>
        <v>#N/A</v>
      </c>
      <c r="AW815" s="53" t="e">
        <f>VLOOKUP(C815, Вчера_КовиВак!C:BN, 25, FALSE)+F815*2-Z815-AB815-AD815-AG815</f>
        <v>#N/A</v>
      </c>
      <c r="AX815" s="53" t="e">
        <f>AE815-VLOOKUP(C815,Вчера_КовиВак!C:BN, 24, FALSE)</f>
        <v>#N/A</v>
      </c>
    </row>
    <row r="816" spans="1:50" ht="50.1" customHeight="1" x14ac:dyDescent="0.25">
      <c r="A816" s="42"/>
      <c r="B816" s="42"/>
      <c r="C816" s="42"/>
      <c r="D816" s="43"/>
      <c r="E816" s="44"/>
      <c r="F816" s="39"/>
      <c r="G816" s="44"/>
      <c r="H816" s="39"/>
      <c r="I816" s="44"/>
      <c r="J816" s="39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7">
        <f t="shared" si="13"/>
        <v>0</v>
      </c>
      <c r="AJ816" s="53" t="str">
        <f>IF(ISNA(VLOOKUP(C816,Вчера_КовиВак!C:C, 1, FALSE)),"ошибка",0)</f>
        <v>ошибка</v>
      </c>
      <c r="AK816" s="55"/>
      <c r="AL816" s="53" t="e">
        <f>E816-F816-VLOOKUP(C816, Вчера_КовиВак!C:BN, 2, FALSE)</f>
        <v>#N/A</v>
      </c>
      <c r="AM816" s="53" t="e">
        <f>K816-L816-VLOOKUP(C816, Вчера_КовиВак!C:BN, 4, FALSE)</f>
        <v>#N/A</v>
      </c>
      <c r="AN816" s="53" t="e">
        <f>M816-N816-VLOOKUP(C816, Вчера_КовиВак!C:BN, 6, FALSE)</f>
        <v>#N/A</v>
      </c>
      <c r="AO816" s="53" t="e">
        <f>O816-P816-VLOOKUP(C816, Вчера_КовиВак!C:BN, 8, FALSE)</f>
        <v>#N/A</v>
      </c>
      <c r="AP816" s="53" t="e">
        <f>Q816-R816-VLOOKUP(C816, Вчера_КовиВак!C:BN, 10, FALSE)</f>
        <v>#N/A</v>
      </c>
      <c r="AQ816" s="53" t="e">
        <f>S816-T816-VLOOKUP(C816, Вчера_КовиВак!C:BN, 12, FALSE)</f>
        <v>#N/A</v>
      </c>
      <c r="AR816" s="53" t="e">
        <f>U816-V816-VLOOKUP(C816, Вчера_КовиВак!C:BN, 14, FALSE)</f>
        <v>#N/A</v>
      </c>
      <c r="AS816" s="53" t="e">
        <f>W816-X816-VLOOKUP(C816, Вчера_КовиВак!C:BN, 16, FALSE)</f>
        <v>#N/A</v>
      </c>
      <c r="AT816" s="53" t="e">
        <f>Y816-Z816-VLOOKUP(C816, Вчера_КовиВак!C:BN, 18, FALSE)</f>
        <v>#N/A</v>
      </c>
      <c r="AU816" s="53" t="e">
        <f>AA816-AB816-VLOOKUP(C816, Вчера_КовиВак!C:BN, 20, FALSE)</f>
        <v>#N/A</v>
      </c>
      <c r="AV816" s="53" t="e">
        <f>AC816-AD816-VLOOKUP(C816, Вчера_КовиВак!C:BN, 22, FALSE)</f>
        <v>#N/A</v>
      </c>
      <c r="AW816" s="53" t="e">
        <f>VLOOKUP(C816, Вчера_КовиВак!C:BN, 25, FALSE)+F816*2-Z816-AB816-AD816-AG816</f>
        <v>#N/A</v>
      </c>
      <c r="AX816" s="53" t="e">
        <f>AE816-VLOOKUP(C816,Вчера_КовиВак!C:BN, 24, FALSE)</f>
        <v>#N/A</v>
      </c>
    </row>
    <row r="817" spans="1:50" ht="50.1" customHeight="1" x14ac:dyDescent="0.25">
      <c r="A817" s="42"/>
      <c r="B817" s="42"/>
      <c r="C817" s="42"/>
      <c r="D817" s="43"/>
      <c r="E817" s="44"/>
      <c r="F817" s="39"/>
      <c r="G817" s="44"/>
      <c r="H817" s="39"/>
      <c r="I817" s="44"/>
      <c r="J817" s="39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7">
        <f t="shared" si="13"/>
        <v>0</v>
      </c>
      <c r="AJ817" s="53" t="str">
        <f>IF(ISNA(VLOOKUP(C817,Вчера_КовиВак!C:C, 1, FALSE)),"ошибка",0)</f>
        <v>ошибка</v>
      </c>
      <c r="AK817" s="55"/>
      <c r="AL817" s="53" t="e">
        <f>E817-F817-VLOOKUP(C817, Вчера_КовиВак!C:BN, 2, FALSE)</f>
        <v>#N/A</v>
      </c>
      <c r="AM817" s="53" t="e">
        <f>K817-L817-VLOOKUP(C817, Вчера_КовиВак!C:BN, 4, FALSE)</f>
        <v>#N/A</v>
      </c>
      <c r="AN817" s="53" t="e">
        <f>M817-N817-VLOOKUP(C817, Вчера_КовиВак!C:BN, 6, FALSE)</f>
        <v>#N/A</v>
      </c>
      <c r="AO817" s="53" t="e">
        <f>O817-P817-VLOOKUP(C817, Вчера_КовиВак!C:BN, 8, FALSE)</f>
        <v>#N/A</v>
      </c>
      <c r="AP817" s="53" t="e">
        <f>Q817-R817-VLOOKUP(C817, Вчера_КовиВак!C:BN, 10, FALSE)</f>
        <v>#N/A</v>
      </c>
      <c r="AQ817" s="53" t="e">
        <f>S817-T817-VLOOKUP(C817, Вчера_КовиВак!C:BN, 12, FALSE)</f>
        <v>#N/A</v>
      </c>
      <c r="AR817" s="53" t="e">
        <f>U817-V817-VLOOKUP(C817, Вчера_КовиВак!C:BN, 14, FALSE)</f>
        <v>#N/A</v>
      </c>
      <c r="AS817" s="53" t="e">
        <f>W817-X817-VLOOKUP(C817, Вчера_КовиВак!C:BN, 16, FALSE)</f>
        <v>#N/A</v>
      </c>
      <c r="AT817" s="53" t="e">
        <f>Y817-Z817-VLOOKUP(C817, Вчера_КовиВак!C:BN, 18, FALSE)</f>
        <v>#N/A</v>
      </c>
      <c r="AU817" s="53" t="e">
        <f>AA817-AB817-VLOOKUP(C817, Вчера_КовиВак!C:BN, 20, FALSE)</f>
        <v>#N/A</v>
      </c>
      <c r="AV817" s="53" t="e">
        <f>AC817-AD817-VLOOKUP(C817, Вчера_КовиВак!C:BN, 22, FALSE)</f>
        <v>#N/A</v>
      </c>
      <c r="AW817" s="53" t="e">
        <f>VLOOKUP(C817, Вчера_КовиВак!C:BN, 25, FALSE)+F817*2-Z817-AB817-AD817-AG817</f>
        <v>#N/A</v>
      </c>
      <c r="AX817" s="53" t="e">
        <f>AE817-VLOOKUP(C817,Вчера_КовиВак!C:BN, 24, FALSE)</f>
        <v>#N/A</v>
      </c>
    </row>
    <row r="818" spans="1:50" ht="50.1" customHeight="1" x14ac:dyDescent="0.25">
      <c r="A818" s="42"/>
      <c r="B818" s="42"/>
      <c r="C818" s="42"/>
      <c r="D818" s="43"/>
      <c r="E818" s="44"/>
      <c r="F818" s="39"/>
      <c r="G818" s="44"/>
      <c r="H818" s="39"/>
      <c r="I818" s="44"/>
      <c r="J818" s="39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7">
        <f t="shared" si="13"/>
        <v>0</v>
      </c>
      <c r="AJ818" s="53" t="str">
        <f>IF(ISNA(VLOOKUP(C818,Вчера_КовиВак!C:C, 1, FALSE)),"ошибка",0)</f>
        <v>ошибка</v>
      </c>
      <c r="AK818" s="55"/>
      <c r="AL818" s="53" t="e">
        <f>E818-F818-VLOOKUP(C818, Вчера_КовиВак!C:BN, 2, FALSE)</f>
        <v>#N/A</v>
      </c>
      <c r="AM818" s="53" t="e">
        <f>K818-L818-VLOOKUP(C818, Вчера_КовиВак!C:BN, 4, FALSE)</f>
        <v>#N/A</v>
      </c>
      <c r="AN818" s="53" t="e">
        <f>M818-N818-VLOOKUP(C818, Вчера_КовиВак!C:BN, 6, FALSE)</f>
        <v>#N/A</v>
      </c>
      <c r="AO818" s="53" t="e">
        <f>O818-P818-VLOOKUP(C818, Вчера_КовиВак!C:BN, 8, FALSE)</f>
        <v>#N/A</v>
      </c>
      <c r="AP818" s="53" t="e">
        <f>Q818-R818-VLOOKUP(C818, Вчера_КовиВак!C:BN, 10, FALSE)</f>
        <v>#N/A</v>
      </c>
      <c r="AQ818" s="53" t="e">
        <f>S818-T818-VLOOKUP(C818, Вчера_КовиВак!C:BN, 12, FALSE)</f>
        <v>#N/A</v>
      </c>
      <c r="AR818" s="53" t="e">
        <f>U818-V818-VLOOKUP(C818, Вчера_КовиВак!C:BN, 14, FALSE)</f>
        <v>#N/A</v>
      </c>
      <c r="AS818" s="53" t="e">
        <f>W818-X818-VLOOKUP(C818, Вчера_КовиВак!C:BN, 16, FALSE)</f>
        <v>#N/A</v>
      </c>
      <c r="AT818" s="53" t="e">
        <f>Y818-Z818-VLOOKUP(C818, Вчера_КовиВак!C:BN, 18, FALSE)</f>
        <v>#N/A</v>
      </c>
      <c r="AU818" s="53" t="e">
        <f>AA818-AB818-VLOOKUP(C818, Вчера_КовиВак!C:BN, 20, FALSE)</f>
        <v>#N/A</v>
      </c>
      <c r="AV818" s="53" t="e">
        <f>AC818-AD818-VLOOKUP(C818, Вчера_КовиВак!C:BN, 22, FALSE)</f>
        <v>#N/A</v>
      </c>
      <c r="AW818" s="53" t="e">
        <f>VLOOKUP(C818, Вчера_КовиВак!C:BN, 25, FALSE)+F818*2-Z818-AB818-AD818-AG818</f>
        <v>#N/A</v>
      </c>
      <c r="AX818" s="53" t="e">
        <f>AE818-VLOOKUP(C818,Вчера_КовиВак!C:BN, 24, FALSE)</f>
        <v>#N/A</v>
      </c>
    </row>
    <row r="819" spans="1:50" ht="50.1" customHeight="1" x14ac:dyDescent="0.25">
      <c r="A819" s="42"/>
      <c r="B819" s="42"/>
      <c r="C819" s="42"/>
      <c r="D819" s="43"/>
      <c r="E819" s="44"/>
      <c r="F819" s="39"/>
      <c r="G819" s="44"/>
      <c r="H819" s="39"/>
      <c r="I819" s="44"/>
      <c r="J819" s="39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7">
        <f t="shared" si="13"/>
        <v>0</v>
      </c>
      <c r="AJ819" s="53" t="str">
        <f>IF(ISNA(VLOOKUP(C819,Вчера_КовиВак!C:C, 1, FALSE)),"ошибка",0)</f>
        <v>ошибка</v>
      </c>
      <c r="AK819" s="55"/>
      <c r="AL819" s="53" t="e">
        <f>E819-F819-VLOOKUP(C819, Вчера_КовиВак!C:BN, 2, FALSE)</f>
        <v>#N/A</v>
      </c>
      <c r="AM819" s="53" t="e">
        <f>K819-L819-VLOOKUP(C819, Вчера_КовиВак!C:BN, 4, FALSE)</f>
        <v>#N/A</v>
      </c>
      <c r="AN819" s="53" t="e">
        <f>M819-N819-VLOOKUP(C819, Вчера_КовиВак!C:BN, 6, FALSE)</f>
        <v>#N/A</v>
      </c>
      <c r="AO819" s="53" t="e">
        <f>O819-P819-VLOOKUP(C819, Вчера_КовиВак!C:BN, 8, FALSE)</f>
        <v>#N/A</v>
      </c>
      <c r="AP819" s="53" t="e">
        <f>Q819-R819-VLOOKUP(C819, Вчера_КовиВак!C:BN, 10, FALSE)</f>
        <v>#N/A</v>
      </c>
      <c r="AQ819" s="53" t="e">
        <f>S819-T819-VLOOKUP(C819, Вчера_КовиВак!C:BN, 12, FALSE)</f>
        <v>#N/A</v>
      </c>
      <c r="AR819" s="53" t="e">
        <f>U819-V819-VLOOKUP(C819, Вчера_КовиВак!C:BN, 14, FALSE)</f>
        <v>#N/A</v>
      </c>
      <c r="AS819" s="53" t="e">
        <f>W819-X819-VLOOKUP(C819, Вчера_КовиВак!C:BN, 16, FALSE)</f>
        <v>#N/A</v>
      </c>
      <c r="AT819" s="53" t="e">
        <f>Y819-Z819-VLOOKUP(C819, Вчера_КовиВак!C:BN, 18, FALSE)</f>
        <v>#N/A</v>
      </c>
      <c r="AU819" s="53" t="e">
        <f>AA819-AB819-VLOOKUP(C819, Вчера_КовиВак!C:BN, 20, FALSE)</f>
        <v>#N/A</v>
      </c>
      <c r="AV819" s="53" t="e">
        <f>AC819-AD819-VLOOKUP(C819, Вчера_КовиВак!C:BN, 22, FALSE)</f>
        <v>#N/A</v>
      </c>
      <c r="AW819" s="53" t="e">
        <f>VLOOKUP(C819, Вчера_КовиВак!C:BN, 25, FALSE)+F819*2-Z819-AB819-AD819-AG819</f>
        <v>#N/A</v>
      </c>
      <c r="AX819" s="53" t="e">
        <f>AE819-VLOOKUP(C819,Вчера_КовиВак!C:BN, 24, FALSE)</f>
        <v>#N/A</v>
      </c>
    </row>
    <row r="820" spans="1:50" ht="50.1" customHeight="1" x14ac:dyDescent="0.25">
      <c r="A820" s="42"/>
      <c r="B820" s="42"/>
      <c r="C820" s="42"/>
      <c r="D820" s="43"/>
      <c r="E820" s="44"/>
      <c r="F820" s="39"/>
      <c r="G820" s="44"/>
      <c r="H820" s="39"/>
      <c r="I820" s="44"/>
      <c r="J820" s="39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7">
        <f t="shared" si="13"/>
        <v>0</v>
      </c>
      <c r="AJ820" s="53" t="str">
        <f>IF(ISNA(VLOOKUP(C820,Вчера_КовиВак!C:C, 1, FALSE)),"ошибка",0)</f>
        <v>ошибка</v>
      </c>
      <c r="AK820" s="55"/>
      <c r="AL820" s="53" t="e">
        <f>E820-F820-VLOOKUP(C820, Вчера_КовиВак!C:BN, 2, FALSE)</f>
        <v>#N/A</v>
      </c>
      <c r="AM820" s="53" t="e">
        <f>K820-L820-VLOOKUP(C820, Вчера_КовиВак!C:BN, 4, FALSE)</f>
        <v>#N/A</v>
      </c>
      <c r="AN820" s="53" t="e">
        <f>M820-N820-VLOOKUP(C820, Вчера_КовиВак!C:BN, 6, FALSE)</f>
        <v>#N/A</v>
      </c>
      <c r="AO820" s="53" t="e">
        <f>O820-P820-VLOOKUP(C820, Вчера_КовиВак!C:BN, 8, FALSE)</f>
        <v>#N/A</v>
      </c>
      <c r="AP820" s="53" t="e">
        <f>Q820-R820-VLOOKUP(C820, Вчера_КовиВак!C:BN, 10, FALSE)</f>
        <v>#N/A</v>
      </c>
      <c r="AQ820" s="53" t="e">
        <f>S820-T820-VLOOKUP(C820, Вчера_КовиВак!C:BN, 12, FALSE)</f>
        <v>#N/A</v>
      </c>
      <c r="AR820" s="53" t="e">
        <f>U820-V820-VLOOKUP(C820, Вчера_КовиВак!C:BN, 14, FALSE)</f>
        <v>#N/A</v>
      </c>
      <c r="AS820" s="53" t="e">
        <f>W820-X820-VLOOKUP(C820, Вчера_КовиВак!C:BN, 16, FALSE)</f>
        <v>#N/A</v>
      </c>
      <c r="AT820" s="53" t="e">
        <f>Y820-Z820-VLOOKUP(C820, Вчера_КовиВак!C:BN, 18, FALSE)</f>
        <v>#N/A</v>
      </c>
      <c r="AU820" s="53" t="e">
        <f>AA820-AB820-VLOOKUP(C820, Вчера_КовиВак!C:BN, 20, FALSE)</f>
        <v>#N/A</v>
      </c>
      <c r="AV820" s="53" t="e">
        <f>AC820-AD820-VLOOKUP(C820, Вчера_КовиВак!C:BN, 22, FALSE)</f>
        <v>#N/A</v>
      </c>
      <c r="AW820" s="53" t="e">
        <f>VLOOKUP(C820, Вчера_КовиВак!C:BN, 25, FALSE)+F820*2-Z820-AB820-AD820-AG820</f>
        <v>#N/A</v>
      </c>
      <c r="AX820" s="53" t="e">
        <f>AE820-VLOOKUP(C820,Вчера_КовиВак!C:BN, 24, FALSE)</f>
        <v>#N/A</v>
      </c>
    </row>
    <row r="821" spans="1:50" ht="50.1" customHeight="1" x14ac:dyDescent="0.25">
      <c r="A821" s="42"/>
      <c r="B821" s="42"/>
      <c r="C821" s="42"/>
      <c r="D821" s="43"/>
      <c r="E821" s="44"/>
      <c r="F821" s="39"/>
      <c r="G821" s="44"/>
      <c r="H821" s="39"/>
      <c r="I821" s="44"/>
      <c r="J821" s="39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7">
        <f t="shared" si="13"/>
        <v>0</v>
      </c>
      <c r="AJ821" s="53" t="str">
        <f>IF(ISNA(VLOOKUP(C821,Вчера_КовиВак!C:C, 1, FALSE)),"ошибка",0)</f>
        <v>ошибка</v>
      </c>
      <c r="AK821" s="55"/>
      <c r="AL821" s="53" t="e">
        <f>E821-F821-VLOOKUP(C821, Вчера_КовиВак!C:BN, 2, FALSE)</f>
        <v>#N/A</v>
      </c>
      <c r="AM821" s="53" t="e">
        <f>K821-L821-VLOOKUP(C821, Вчера_КовиВак!C:BN, 4, FALSE)</f>
        <v>#N/A</v>
      </c>
      <c r="AN821" s="53" t="e">
        <f>M821-N821-VLOOKUP(C821, Вчера_КовиВак!C:BN, 6, FALSE)</f>
        <v>#N/A</v>
      </c>
      <c r="AO821" s="53" t="e">
        <f>O821-P821-VLOOKUP(C821, Вчера_КовиВак!C:BN, 8, FALSE)</f>
        <v>#N/A</v>
      </c>
      <c r="AP821" s="53" t="e">
        <f>Q821-R821-VLOOKUP(C821, Вчера_КовиВак!C:BN, 10, FALSE)</f>
        <v>#N/A</v>
      </c>
      <c r="AQ821" s="53" t="e">
        <f>S821-T821-VLOOKUP(C821, Вчера_КовиВак!C:BN, 12, FALSE)</f>
        <v>#N/A</v>
      </c>
      <c r="AR821" s="53" t="e">
        <f>U821-V821-VLOOKUP(C821, Вчера_КовиВак!C:BN, 14, FALSE)</f>
        <v>#N/A</v>
      </c>
      <c r="AS821" s="53" t="e">
        <f>W821-X821-VLOOKUP(C821, Вчера_КовиВак!C:BN, 16, FALSE)</f>
        <v>#N/A</v>
      </c>
      <c r="AT821" s="53" t="e">
        <f>Y821-Z821-VLOOKUP(C821, Вчера_КовиВак!C:BN, 18, FALSE)</f>
        <v>#N/A</v>
      </c>
      <c r="AU821" s="53" t="e">
        <f>AA821-AB821-VLOOKUP(C821, Вчера_КовиВак!C:BN, 20, FALSE)</f>
        <v>#N/A</v>
      </c>
      <c r="AV821" s="53" t="e">
        <f>AC821-AD821-VLOOKUP(C821, Вчера_КовиВак!C:BN, 22, FALSE)</f>
        <v>#N/A</v>
      </c>
      <c r="AW821" s="53" t="e">
        <f>VLOOKUP(C821, Вчера_КовиВак!C:BN, 25, FALSE)+F821*2-Z821-AB821-AD821-AG821</f>
        <v>#N/A</v>
      </c>
      <c r="AX821" s="53" t="e">
        <f>AE821-VLOOKUP(C821,Вчера_КовиВак!C:BN, 24, FALSE)</f>
        <v>#N/A</v>
      </c>
    </row>
    <row r="822" spans="1:50" ht="50.1" customHeight="1" x14ac:dyDescent="0.25">
      <c r="A822" s="42"/>
      <c r="B822" s="42"/>
      <c r="C822" s="42"/>
      <c r="D822" s="43"/>
      <c r="E822" s="44"/>
      <c r="F822" s="39"/>
      <c r="G822" s="44"/>
      <c r="H822" s="39"/>
      <c r="I822" s="44"/>
      <c r="J822" s="39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7">
        <f t="shared" si="13"/>
        <v>0</v>
      </c>
      <c r="AJ822" s="53" t="str">
        <f>IF(ISNA(VLOOKUP(C822,Вчера_КовиВак!C:C, 1, FALSE)),"ошибка",0)</f>
        <v>ошибка</v>
      </c>
      <c r="AK822" s="55"/>
      <c r="AL822" s="53" t="e">
        <f>E822-F822-VLOOKUP(C822, Вчера_КовиВак!C:BN, 2, FALSE)</f>
        <v>#N/A</v>
      </c>
      <c r="AM822" s="53" t="e">
        <f>K822-L822-VLOOKUP(C822, Вчера_КовиВак!C:BN, 4, FALSE)</f>
        <v>#N/A</v>
      </c>
      <c r="AN822" s="53" t="e">
        <f>M822-N822-VLOOKUP(C822, Вчера_КовиВак!C:BN, 6, FALSE)</f>
        <v>#N/A</v>
      </c>
      <c r="AO822" s="53" t="e">
        <f>O822-P822-VLOOKUP(C822, Вчера_КовиВак!C:BN, 8, FALSE)</f>
        <v>#N/A</v>
      </c>
      <c r="AP822" s="53" t="e">
        <f>Q822-R822-VLOOKUP(C822, Вчера_КовиВак!C:BN, 10, FALSE)</f>
        <v>#N/A</v>
      </c>
      <c r="AQ822" s="53" t="e">
        <f>S822-T822-VLOOKUP(C822, Вчера_КовиВак!C:BN, 12, FALSE)</f>
        <v>#N/A</v>
      </c>
      <c r="AR822" s="53" t="e">
        <f>U822-V822-VLOOKUP(C822, Вчера_КовиВак!C:BN, 14, FALSE)</f>
        <v>#N/A</v>
      </c>
      <c r="AS822" s="53" t="e">
        <f>W822-X822-VLOOKUP(C822, Вчера_КовиВак!C:BN, 16, FALSE)</f>
        <v>#N/A</v>
      </c>
      <c r="AT822" s="53" t="e">
        <f>Y822-Z822-VLOOKUP(C822, Вчера_КовиВак!C:BN, 18, FALSE)</f>
        <v>#N/A</v>
      </c>
      <c r="AU822" s="53" t="e">
        <f>AA822-AB822-VLOOKUP(C822, Вчера_КовиВак!C:BN, 20, FALSE)</f>
        <v>#N/A</v>
      </c>
      <c r="AV822" s="53" t="e">
        <f>AC822-AD822-VLOOKUP(C822, Вчера_КовиВак!C:BN, 22, FALSE)</f>
        <v>#N/A</v>
      </c>
      <c r="AW822" s="53" t="e">
        <f>VLOOKUP(C822, Вчера_КовиВак!C:BN, 25, FALSE)+F822*2-Z822-AB822-AD822-AG822</f>
        <v>#N/A</v>
      </c>
      <c r="AX822" s="53" t="e">
        <f>AE822-VLOOKUP(C822,Вчера_КовиВак!C:BN, 24, FALSE)</f>
        <v>#N/A</v>
      </c>
    </row>
    <row r="823" spans="1:50" ht="50.1" customHeight="1" x14ac:dyDescent="0.25">
      <c r="A823" s="42"/>
      <c r="B823" s="42"/>
      <c r="C823" s="42"/>
      <c r="D823" s="43"/>
      <c r="E823" s="44"/>
      <c r="F823" s="39"/>
      <c r="G823" s="44"/>
      <c r="H823" s="39"/>
      <c r="I823" s="44"/>
      <c r="J823" s="39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7">
        <f t="shared" si="13"/>
        <v>0</v>
      </c>
      <c r="AJ823" s="53" t="str">
        <f>IF(ISNA(VLOOKUP(C823,Вчера_КовиВак!C:C, 1, FALSE)),"ошибка",0)</f>
        <v>ошибка</v>
      </c>
      <c r="AK823" s="55"/>
      <c r="AL823" s="53" t="e">
        <f>E823-F823-VLOOKUP(C823, Вчера_КовиВак!C:BN, 2, FALSE)</f>
        <v>#N/A</v>
      </c>
      <c r="AM823" s="53" t="e">
        <f>K823-L823-VLOOKUP(C823, Вчера_КовиВак!C:BN, 4, FALSE)</f>
        <v>#N/A</v>
      </c>
      <c r="AN823" s="53" t="e">
        <f>M823-N823-VLOOKUP(C823, Вчера_КовиВак!C:BN, 6, FALSE)</f>
        <v>#N/A</v>
      </c>
      <c r="AO823" s="53" t="e">
        <f>O823-P823-VLOOKUP(C823, Вчера_КовиВак!C:BN, 8, FALSE)</f>
        <v>#N/A</v>
      </c>
      <c r="AP823" s="53" t="e">
        <f>Q823-R823-VLOOKUP(C823, Вчера_КовиВак!C:BN, 10, FALSE)</f>
        <v>#N/A</v>
      </c>
      <c r="AQ823" s="53" t="e">
        <f>S823-T823-VLOOKUP(C823, Вчера_КовиВак!C:BN, 12, FALSE)</f>
        <v>#N/A</v>
      </c>
      <c r="AR823" s="53" t="e">
        <f>U823-V823-VLOOKUP(C823, Вчера_КовиВак!C:BN, 14, FALSE)</f>
        <v>#N/A</v>
      </c>
      <c r="AS823" s="53" t="e">
        <f>W823-X823-VLOOKUP(C823, Вчера_КовиВак!C:BN, 16, FALSE)</f>
        <v>#N/A</v>
      </c>
      <c r="AT823" s="53" t="e">
        <f>Y823-Z823-VLOOKUP(C823, Вчера_КовиВак!C:BN, 18, FALSE)</f>
        <v>#N/A</v>
      </c>
      <c r="AU823" s="53" t="e">
        <f>AA823-AB823-VLOOKUP(C823, Вчера_КовиВак!C:BN, 20, FALSE)</f>
        <v>#N/A</v>
      </c>
      <c r="AV823" s="53" t="e">
        <f>AC823-AD823-VLOOKUP(C823, Вчера_КовиВак!C:BN, 22, FALSE)</f>
        <v>#N/A</v>
      </c>
      <c r="AW823" s="53" t="e">
        <f>VLOOKUP(C823, Вчера_КовиВак!C:BN, 25, FALSE)+F823*2-Z823-AB823-AD823-AG823</f>
        <v>#N/A</v>
      </c>
      <c r="AX823" s="53" t="e">
        <f>AE823-VLOOKUP(C823,Вчера_КовиВак!C:BN, 24, FALSE)</f>
        <v>#N/A</v>
      </c>
    </row>
    <row r="824" spans="1:50" ht="50.1" customHeight="1" x14ac:dyDescent="0.25">
      <c r="A824" s="42"/>
      <c r="B824" s="42"/>
      <c r="C824" s="42"/>
      <c r="D824" s="43"/>
      <c r="E824" s="44"/>
      <c r="F824" s="39"/>
      <c r="G824" s="44"/>
      <c r="H824" s="39"/>
      <c r="I824" s="44"/>
      <c r="J824" s="39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7">
        <f t="shared" si="13"/>
        <v>0</v>
      </c>
      <c r="AJ824" s="53" t="str">
        <f>IF(ISNA(VLOOKUP(C824,Вчера_КовиВак!C:C, 1, FALSE)),"ошибка",0)</f>
        <v>ошибка</v>
      </c>
      <c r="AK824" s="55"/>
      <c r="AL824" s="53" t="e">
        <f>E824-F824-VLOOKUP(C824, Вчера_КовиВак!C:BN, 2, FALSE)</f>
        <v>#N/A</v>
      </c>
      <c r="AM824" s="53" t="e">
        <f>K824-L824-VLOOKUP(C824, Вчера_КовиВак!C:BN, 4, FALSE)</f>
        <v>#N/A</v>
      </c>
      <c r="AN824" s="53" t="e">
        <f>M824-N824-VLOOKUP(C824, Вчера_КовиВак!C:BN, 6, FALSE)</f>
        <v>#N/A</v>
      </c>
      <c r="AO824" s="53" t="e">
        <f>O824-P824-VLOOKUP(C824, Вчера_КовиВак!C:BN, 8, FALSE)</f>
        <v>#N/A</v>
      </c>
      <c r="AP824" s="53" t="e">
        <f>Q824-R824-VLOOKUP(C824, Вчера_КовиВак!C:BN, 10, FALSE)</f>
        <v>#N/A</v>
      </c>
      <c r="AQ824" s="53" t="e">
        <f>S824-T824-VLOOKUP(C824, Вчера_КовиВак!C:BN, 12, FALSE)</f>
        <v>#N/A</v>
      </c>
      <c r="AR824" s="53" t="e">
        <f>U824-V824-VLOOKUP(C824, Вчера_КовиВак!C:BN, 14, FALSE)</f>
        <v>#N/A</v>
      </c>
      <c r="AS824" s="53" t="e">
        <f>W824-X824-VLOOKUP(C824, Вчера_КовиВак!C:BN, 16, FALSE)</f>
        <v>#N/A</v>
      </c>
      <c r="AT824" s="53" t="e">
        <f>Y824-Z824-VLOOKUP(C824, Вчера_КовиВак!C:BN, 18, FALSE)</f>
        <v>#N/A</v>
      </c>
      <c r="AU824" s="53" t="e">
        <f>AA824-AB824-VLOOKUP(C824, Вчера_КовиВак!C:BN, 20, FALSE)</f>
        <v>#N/A</v>
      </c>
      <c r="AV824" s="53" t="e">
        <f>AC824-AD824-VLOOKUP(C824, Вчера_КовиВак!C:BN, 22, FALSE)</f>
        <v>#N/A</v>
      </c>
      <c r="AW824" s="53" t="e">
        <f>VLOOKUP(C824, Вчера_КовиВак!C:BN, 25, FALSE)+F824*2-Z824-AB824-AD824-AG824</f>
        <v>#N/A</v>
      </c>
      <c r="AX824" s="53" t="e">
        <f>AE824-VLOOKUP(C824,Вчера_КовиВак!C:BN, 24, FALSE)</f>
        <v>#N/A</v>
      </c>
    </row>
    <row r="825" spans="1:50" ht="50.1" customHeight="1" x14ac:dyDescent="0.25">
      <c r="A825" s="42"/>
      <c r="B825" s="42"/>
      <c r="C825" s="42"/>
      <c r="D825" s="43"/>
      <c r="E825" s="44"/>
      <c r="F825" s="39"/>
      <c r="G825" s="44"/>
      <c r="H825" s="39"/>
      <c r="I825" s="44"/>
      <c r="J825" s="39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7">
        <f t="shared" si="13"/>
        <v>0</v>
      </c>
      <c r="AJ825" s="53" t="str">
        <f>IF(ISNA(VLOOKUP(C825,Вчера_КовиВак!C:C, 1, FALSE)),"ошибка",0)</f>
        <v>ошибка</v>
      </c>
      <c r="AK825" s="55"/>
      <c r="AL825" s="53" t="e">
        <f>E825-F825-VLOOKUP(C825, Вчера_КовиВак!C:BN, 2, FALSE)</f>
        <v>#N/A</v>
      </c>
      <c r="AM825" s="53" t="e">
        <f>K825-L825-VLOOKUP(C825, Вчера_КовиВак!C:BN, 4, FALSE)</f>
        <v>#N/A</v>
      </c>
      <c r="AN825" s="53" t="e">
        <f>M825-N825-VLOOKUP(C825, Вчера_КовиВак!C:BN, 6, FALSE)</f>
        <v>#N/A</v>
      </c>
      <c r="AO825" s="53" t="e">
        <f>O825-P825-VLOOKUP(C825, Вчера_КовиВак!C:BN, 8, FALSE)</f>
        <v>#N/A</v>
      </c>
      <c r="AP825" s="53" t="e">
        <f>Q825-R825-VLOOKUP(C825, Вчера_КовиВак!C:BN, 10, FALSE)</f>
        <v>#N/A</v>
      </c>
      <c r="AQ825" s="53" t="e">
        <f>S825-T825-VLOOKUP(C825, Вчера_КовиВак!C:BN, 12, FALSE)</f>
        <v>#N/A</v>
      </c>
      <c r="AR825" s="53" t="e">
        <f>U825-V825-VLOOKUP(C825, Вчера_КовиВак!C:BN, 14, FALSE)</f>
        <v>#N/A</v>
      </c>
      <c r="AS825" s="53" t="e">
        <f>W825-X825-VLOOKUP(C825, Вчера_КовиВак!C:BN, 16, FALSE)</f>
        <v>#N/A</v>
      </c>
      <c r="AT825" s="53" t="e">
        <f>Y825-Z825-VLOOKUP(C825, Вчера_КовиВак!C:BN, 18, FALSE)</f>
        <v>#N/A</v>
      </c>
      <c r="AU825" s="53" t="e">
        <f>AA825-AB825-VLOOKUP(C825, Вчера_КовиВак!C:BN, 20, FALSE)</f>
        <v>#N/A</v>
      </c>
      <c r="AV825" s="53" t="e">
        <f>AC825-AD825-VLOOKUP(C825, Вчера_КовиВак!C:BN, 22, FALSE)</f>
        <v>#N/A</v>
      </c>
      <c r="AW825" s="53" t="e">
        <f>VLOOKUP(C825, Вчера_КовиВак!C:BN, 25, FALSE)+F825*2-Z825-AB825-AD825-AG825</f>
        <v>#N/A</v>
      </c>
      <c r="AX825" s="53" t="e">
        <f>AE825-VLOOKUP(C825,Вчера_КовиВак!C:BN, 24, FALSE)</f>
        <v>#N/A</v>
      </c>
    </row>
    <row r="826" spans="1:50" ht="50.1" customHeight="1" x14ac:dyDescent="0.25">
      <c r="A826" s="42"/>
      <c r="B826" s="42"/>
      <c r="C826" s="42"/>
      <c r="D826" s="43"/>
      <c r="E826" s="44"/>
      <c r="F826" s="39"/>
      <c r="G826" s="44"/>
      <c r="H826" s="39"/>
      <c r="I826" s="44"/>
      <c r="J826" s="39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7">
        <f t="shared" si="13"/>
        <v>0</v>
      </c>
      <c r="AJ826" s="53" t="str">
        <f>IF(ISNA(VLOOKUP(C826,Вчера_КовиВак!C:C, 1, FALSE)),"ошибка",0)</f>
        <v>ошибка</v>
      </c>
      <c r="AK826" s="55"/>
      <c r="AL826" s="53" t="e">
        <f>E826-F826-VLOOKUP(C826, Вчера_КовиВак!C:BN, 2, FALSE)</f>
        <v>#N/A</v>
      </c>
      <c r="AM826" s="53" t="e">
        <f>K826-L826-VLOOKUP(C826, Вчера_КовиВак!C:BN, 4, FALSE)</f>
        <v>#N/A</v>
      </c>
      <c r="AN826" s="53" t="e">
        <f>M826-N826-VLOOKUP(C826, Вчера_КовиВак!C:BN, 6, FALSE)</f>
        <v>#N/A</v>
      </c>
      <c r="AO826" s="53" t="e">
        <f>O826-P826-VLOOKUP(C826, Вчера_КовиВак!C:BN, 8, FALSE)</f>
        <v>#N/A</v>
      </c>
      <c r="AP826" s="53" t="e">
        <f>Q826-R826-VLOOKUP(C826, Вчера_КовиВак!C:BN, 10, FALSE)</f>
        <v>#N/A</v>
      </c>
      <c r="AQ826" s="53" t="e">
        <f>S826-T826-VLOOKUP(C826, Вчера_КовиВак!C:BN, 12, FALSE)</f>
        <v>#N/A</v>
      </c>
      <c r="AR826" s="53" t="e">
        <f>U826-V826-VLOOKUP(C826, Вчера_КовиВак!C:BN, 14, FALSE)</f>
        <v>#N/A</v>
      </c>
      <c r="AS826" s="53" t="e">
        <f>W826-X826-VLOOKUP(C826, Вчера_КовиВак!C:BN, 16, FALSE)</f>
        <v>#N/A</v>
      </c>
      <c r="AT826" s="53" t="e">
        <f>Y826-Z826-VLOOKUP(C826, Вчера_КовиВак!C:BN, 18, FALSE)</f>
        <v>#N/A</v>
      </c>
      <c r="AU826" s="53" t="e">
        <f>AA826-AB826-VLOOKUP(C826, Вчера_КовиВак!C:BN, 20, FALSE)</f>
        <v>#N/A</v>
      </c>
      <c r="AV826" s="53" t="e">
        <f>AC826-AD826-VLOOKUP(C826, Вчера_КовиВак!C:BN, 22, FALSE)</f>
        <v>#N/A</v>
      </c>
      <c r="AW826" s="53" t="e">
        <f>VLOOKUP(C826, Вчера_КовиВак!C:BN, 25, FALSE)+F826*2-Z826-AB826-AD826-AG826</f>
        <v>#N/A</v>
      </c>
      <c r="AX826" s="53" t="e">
        <f>AE826-VLOOKUP(C826,Вчера_КовиВак!C:BN, 24, FALSE)</f>
        <v>#N/A</v>
      </c>
    </row>
    <row r="827" spans="1:50" ht="50.1" customHeight="1" x14ac:dyDescent="0.25">
      <c r="A827" s="42"/>
      <c r="B827" s="42"/>
      <c r="C827" s="42"/>
      <c r="D827" s="43"/>
      <c r="E827" s="44"/>
      <c r="F827" s="39"/>
      <c r="G827" s="44"/>
      <c r="H827" s="39"/>
      <c r="I827" s="44"/>
      <c r="J827" s="39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7">
        <f t="shared" si="13"/>
        <v>0</v>
      </c>
      <c r="AJ827" s="53" t="str">
        <f>IF(ISNA(VLOOKUP(C827,Вчера_КовиВак!C:C, 1, FALSE)),"ошибка",0)</f>
        <v>ошибка</v>
      </c>
      <c r="AK827" s="55"/>
      <c r="AL827" s="53" t="e">
        <f>E827-F827-VLOOKUP(C827, Вчера_КовиВак!C:BN, 2, FALSE)</f>
        <v>#N/A</v>
      </c>
      <c r="AM827" s="53" t="e">
        <f>K827-L827-VLOOKUP(C827, Вчера_КовиВак!C:BN, 4, FALSE)</f>
        <v>#N/A</v>
      </c>
      <c r="AN827" s="53" t="e">
        <f>M827-N827-VLOOKUP(C827, Вчера_КовиВак!C:BN, 6, FALSE)</f>
        <v>#N/A</v>
      </c>
      <c r="AO827" s="53" t="e">
        <f>O827-P827-VLOOKUP(C827, Вчера_КовиВак!C:BN, 8, FALSE)</f>
        <v>#N/A</v>
      </c>
      <c r="AP827" s="53" t="e">
        <f>Q827-R827-VLOOKUP(C827, Вчера_КовиВак!C:BN, 10, FALSE)</f>
        <v>#N/A</v>
      </c>
      <c r="AQ827" s="53" t="e">
        <f>S827-T827-VLOOKUP(C827, Вчера_КовиВак!C:BN, 12, FALSE)</f>
        <v>#N/A</v>
      </c>
      <c r="AR827" s="53" t="e">
        <f>U827-V827-VLOOKUP(C827, Вчера_КовиВак!C:BN, 14, FALSE)</f>
        <v>#N/A</v>
      </c>
      <c r="AS827" s="53" t="e">
        <f>W827-X827-VLOOKUP(C827, Вчера_КовиВак!C:BN, 16, FALSE)</f>
        <v>#N/A</v>
      </c>
      <c r="AT827" s="53" t="e">
        <f>Y827-Z827-VLOOKUP(C827, Вчера_КовиВак!C:BN, 18, FALSE)</f>
        <v>#N/A</v>
      </c>
      <c r="AU827" s="53" t="e">
        <f>AA827-AB827-VLOOKUP(C827, Вчера_КовиВак!C:BN, 20, FALSE)</f>
        <v>#N/A</v>
      </c>
      <c r="AV827" s="53" t="e">
        <f>AC827-AD827-VLOOKUP(C827, Вчера_КовиВак!C:BN, 22, FALSE)</f>
        <v>#N/A</v>
      </c>
      <c r="AW827" s="53" t="e">
        <f>VLOOKUP(C827, Вчера_КовиВак!C:BN, 25, FALSE)+F827*2-Z827-AB827-AD827-AG827</f>
        <v>#N/A</v>
      </c>
      <c r="AX827" s="53" t="e">
        <f>AE827-VLOOKUP(C827,Вчера_КовиВак!C:BN, 24, FALSE)</f>
        <v>#N/A</v>
      </c>
    </row>
    <row r="828" spans="1:50" ht="50.1" customHeight="1" x14ac:dyDescent="0.25">
      <c r="A828" s="42"/>
      <c r="B828" s="42"/>
      <c r="C828" s="42"/>
      <c r="D828" s="43"/>
      <c r="E828" s="44"/>
      <c r="F828" s="39"/>
      <c r="G828" s="44"/>
      <c r="H828" s="39"/>
      <c r="I828" s="44"/>
      <c r="J828" s="39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7">
        <f t="shared" si="13"/>
        <v>0</v>
      </c>
      <c r="AJ828" s="53" t="str">
        <f>IF(ISNA(VLOOKUP(C828,Вчера_КовиВак!C:C, 1, FALSE)),"ошибка",0)</f>
        <v>ошибка</v>
      </c>
      <c r="AK828" s="55"/>
      <c r="AL828" s="53" t="e">
        <f>E828-F828-VLOOKUP(C828, Вчера_КовиВак!C:BN, 2, FALSE)</f>
        <v>#N/A</v>
      </c>
      <c r="AM828" s="53" t="e">
        <f>K828-L828-VLOOKUP(C828, Вчера_КовиВак!C:BN, 4, FALSE)</f>
        <v>#N/A</v>
      </c>
      <c r="AN828" s="53" t="e">
        <f>M828-N828-VLOOKUP(C828, Вчера_КовиВак!C:BN, 6, FALSE)</f>
        <v>#N/A</v>
      </c>
      <c r="AO828" s="53" t="e">
        <f>O828-P828-VLOOKUP(C828, Вчера_КовиВак!C:BN, 8, FALSE)</f>
        <v>#N/A</v>
      </c>
      <c r="AP828" s="53" t="e">
        <f>Q828-R828-VLOOKUP(C828, Вчера_КовиВак!C:BN, 10, FALSE)</f>
        <v>#N/A</v>
      </c>
      <c r="AQ828" s="53" t="e">
        <f>S828-T828-VLOOKUP(C828, Вчера_КовиВак!C:BN, 12, FALSE)</f>
        <v>#N/A</v>
      </c>
      <c r="AR828" s="53" t="e">
        <f>U828-V828-VLOOKUP(C828, Вчера_КовиВак!C:BN, 14, FALSE)</f>
        <v>#N/A</v>
      </c>
      <c r="AS828" s="53" t="e">
        <f>W828-X828-VLOOKUP(C828, Вчера_КовиВак!C:BN, 16, FALSE)</f>
        <v>#N/A</v>
      </c>
      <c r="AT828" s="53" t="e">
        <f>Y828-Z828-VLOOKUP(C828, Вчера_КовиВак!C:BN, 18, FALSE)</f>
        <v>#N/A</v>
      </c>
      <c r="AU828" s="53" t="e">
        <f>AA828-AB828-VLOOKUP(C828, Вчера_КовиВак!C:BN, 20, FALSE)</f>
        <v>#N/A</v>
      </c>
      <c r="AV828" s="53" t="e">
        <f>AC828-AD828-VLOOKUP(C828, Вчера_КовиВак!C:BN, 22, FALSE)</f>
        <v>#N/A</v>
      </c>
      <c r="AW828" s="53" t="e">
        <f>VLOOKUP(C828, Вчера_КовиВак!C:BN, 25, FALSE)+F828*2-Z828-AB828-AD828-AG828</f>
        <v>#N/A</v>
      </c>
      <c r="AX828" s="53" t="e">
        <f>AE828-VLOOKUP(C828,Вчера_КовиВак!C:BN, 24, FALSE)</f>
        <v>#N/A</v>
      </c>
    </row>
    <row r="829" spans="1:50" ht="50.1" customHeight="1" x14ac:dyDescent="0.25">
      <c r="A829" s="42"/>
      <c r="B829" s="42"/>
      <c r="C829" s="42"/>
      <c r="D829" s="43"/>
      <c r="E829" s="44"/>
      <c r="F829" s="39"/>
      <c r="G829" s="44"/>
      <c r="H829" s="39"/>
      <c r="I829" s="44"/>
      <c r="J829" s="39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7">
        <f t="shared" si="13"/>
        <v>0</v>
      </c>
      <c r="AJ829" s="53" t="str">
        <f>IF(ISNA(VLOOKUP(C829,Вчера_КовиВак!C:C, 1, FALSE)),"ошибка",0)</f>
        <v>ошибка</v>
      </c>
      <c r="AK829" s="55"/>
      <c r="AL829" s="53" t="e">
        <f>E829-F829-VLOOKUP(C829, Вчера_КовиВак!C:BN, 2, FALSE)</f>
        <v>#N/A</v>
      </c>
      <c r="AM829" s="53" t="e">
        <f>K829-L829-VLOOKUP(C829, Вчера_КовиВак!C:BN, 4, FALSE)</f>
        <v>#N/A</v>
      </c>
      <c r="AN829" s="53" t="e">
        <f>M829-N829-VLOOKUP(C829, Вчера_КовиВак!C:BN, 6, FALSE)</f>
        <v>#N/A</v>
      </c>
      <c r="AO829" s="53" t="e">
        <f>O829-P829-VLOOKUP(C829, Вчера_КовиВак!C:BN, 8, FALSE)</f>
        <v>#N/A</v>
      </c>
      <c r="AP829" s="53" t="e">
        <f>Q829-R829-VLOOKUP(C829, Вчера_КовиВак!C:BN, 10, FALSE)</f>
        <v>#N/A</v>
      </c>
      <c r="AQ829" s="53" t="e">
        <f>S829-T829-VLOOKUP(C829, Вчера_КовиВак!C:BN, 12, FALSE)</f>
        <v>#N/A</v>
      </c>
      <c r="AR829" s="53" t="e">
        <f>U829-V829-VLOOKUP(C829, Вчера_КовиВак!C:BN, 14, FALSE)</f>
        <v>#N/A</v>
      </c>
      <c r="AS829" s="53" t="e">
        <f>W829-X829-VLOOKUP(C829, Вчера_КовиВак!C:BN, 16, FALSE)</f>
        <v>#N/A</v>
      </c>
      <c r="AT829" s="53" t="e">
        <f>Y829-Z829-VLOOKUP(C829, Вчера_КовиВак!C:BN, 18, FALSE)</f>
        <v>#N/A</v>
      </c>
      <c r="AU829" s="53" t="e">
        <f>AA829-AB829-VLOOKUP(C829, Вчера_КовиВак!C:BN, 20, FALSE)</f>
        <v>#N/A</v>
      </c>
      <c r="AV829" s="53" t="e">
        <f>AC829-AD829-VLOOKUP(C829, Вчера_КовиВак!C:BN, 22, FALSE)</f>
        <v>#N/A</v>
      </c>
      <c r="AW829" s="53" t="e">
        <f>VLOOKUP(C829, Вчера_КовиВак!C:BN, 25, FALSE)+F829*2-Z829-AB829-AD829-AG829</f>
        <v>#N/A</v>
      </c>
      <c r="AX829" s="53" t="e">
        <f>AE829-VLOOKUP(C829,Вчера_КовиВак!C:BN, 24, FALSE)</f>
        <v>#N/A</v>
      </c>
    </row>
    <row r="830" spans="1:50" ht="50.1" customHeight="1" x14ac:dyDescent="0.25">
      <c r="A830" s="42"/>
      <c r="B830" s="42"/>
      <c r="C830" s="42"/>
      <c r="D830" s="43"/>
      <c r="E830" s="44"/>
      <c r="F830" s="39"/>
      <c r="G830" s="44"/>
      <c r="H830" s="39"/>
      <c r="I830" s="44"/>
      <c r="J830" s="39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7">
        <f t="shared" si="13"/>
        <v>0</v>
      </c>
      <c r="AJ830" s="53" t="str">
        <f>IF(ISNA(VLOOKUP(C830,Вчера_КовиВак!C:C, 1, FALSE)),"ошибка",0)</f>
        <v>ошибка</v>
      </c>
      <c r="AK830" s="55"/>
      <c r="AL830" s="53" t="e">
        <f>E830-F830-VLOOKUP(C830, Вчера_КовиВак!C:BN, 2, FALSE)</f>
        <v>#N/A</v>
      </c>
      <c r="AM830" s="53" t="e">
        <f>K830-L830-VLOOKUP(C830, Вчера_КовиВак!C:BN, 4, FALSE)</f>
        <v>#N/A</v>
      </c>
      <c r="AN830" s="53" t="e">
        <f>M830-N830-VLOOKUP(C830, Вчера_КовиВак!C:BN, 6, FALSE)</f>
        <v>#N/A</v>
      </c>
      <c r="AO830" s="53" t="e">
        <f>O830-P830-VLOOKUP(C830, Вчера_КовиВак!C:BN, 8, FALSE)</f>
        <v>#N/A</v>
      </c>
      <c r="AP830" s="53" t="e">
        <f>Q830-R830-VLOOKUP(C830, Вчера_КовиВак!C:BN, 10, FALSE)</f>
        <v>#N/A</v>
      </c>
      <c r="AQ830" s="53" t="e">
        <f>S830-T830-VLOOKUP(C830, Вчера_КовиВак!C:BN, 12, FALSE)</f>
        <v>#N/A</v>
      </c>
      <c r="AR830" s="53" t="e">
        <f>U830-V830-VLOOKUP(C830, Вчера_КовиВак!C:BN, 14, FALSE)</f>
        <v>#N/A</v>
      </c>
      <c r="AS830" s="53" t="e">
        <f>W830-X830-VLOOKUP(C830, Вчера_КовиВак!C:BN, 16, FALSE)</f>
        <v>#N/A</v>
      </c>
      <c r="AT830" s="53" t="e">
        <f>Y830-Z830-VLOOKUP(C830, Вчера_КовиВак!C:BN, 18, FALSE)</f>
        <v>#N/A</v>
      </c>
      <c r="AU830" s="53" t="e">
        <f>AA830-AB830-VLOOKUP(C830, Вчера_КовиВак!C:BN, 20, FALSE)</f>
        <v>#N/A</v>
      </c>
      <c r="AV830" s="53" t="e">
        <f>AC830-AD830-VLOOKUP(C830, Вчера_КовиВак!C:BN, 22, FALSE)</f>
        <v>#N/A</v>
      </c>
      <c r="AW830" s="53" t="e">
        <f>VLOOKUP(C830, Вчера_КовиВак!C:BN, 25, FALSE)+F830*2-Z830-AB830-AD830-AG830</f>
        <v>#N/A</v>
      </c>
      <c r="AX830" s="53" t="e">
        <f>AE830-VLOOKUP(C830,Вчера_КовиВак!C:BN, 24, FALSE)</f>
        <v>#N/A</v>
      </c>
    </row>
    <row r="831" spans="1:50" ht="50.1" customHeight="1" x14ac:dyDescent="0.25">
      <c r="A831" s="42"/>
      <c r="B831" s="42"/>
      <c r="C831" s="42"/>
      <c r="D831" s="43"/>
      <c r="E831" s="44"/>
      <c r="F831" s="39"/>
      <c r="G831" s="44"/>
      <c r="H831" s="39"/>
      <c r="I831" s="44"/>
      <c r="J831" s="39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7">
        <f t="shared" si="13"/>
        <v>0</v>
      </c>
      <c r="AJ831" s="53" t="str">
        <f>IF(ISNA(VLOOKUP(C831,Вчера_КовиВак!C:C, 1, FALSE)),"ошибка",0)</f>
        <v>ошибка</v>
      </c>
      <c r="AK831" s="55"/>
      <c r="AL831" s="53" t="e">
        <f>E831-F831-VLOOKUP(C831, Вчера_КовиВак!C:BN, 2, FALSE)</f>
        <v>#N/A</v>
      </c>
      <c r="AM831" s="53" t="e">
        <f>K831-L831-VLOOKUP(C831, Вчера_КовиВак!C:BN, 4, FALSE)</f>
        <v>#N/A</v>
      </c>
      <c r="AN831" s="53" t="e">
        <f>M831-N831-VLOOKUP(C831, Вчера_КовиВак!C:BN, 6, FALSE)</f>
        <v>#N/A</v>
      </c>
      <c r="AO831" s="53" t="e">
        <f>O831-P831-VLOOKUP(C831, Вчера_КовиВак!C:BN, 8, FALSE)</f>
        <v>#N/A</v>
      </c>
      <c r="AP831" s="53" t="e">
        <f>Q831-R831-VLOOKUP(C831, Вчера_КовиВак!C:BN, 10, FALSE)</f>
        <v>#N/A</v>
      </c>
      <c r="AQ831" s="53" t="e">
        <f>S831-T831-VLOOKUP(C831, Вчера_КовиВак!C:BN, 12, FALSE)</f>
        <v>#N/A</v>
      </c>
      <c r="AR831" s="53" t="e">
        <f>U831-V831-VLOOKUP(C831, Вчера_КовиВак!C:BN, 14, FALSE)</f>
        <v>#N/A</v>
      </c>
      <c r="AS831" s="53" t="e">
        <f>W831-X831-VLOOKUP(C831, Вчера_КовиВак!C:BN, 16, FALSE)</f>
        <v>#N/A</v>
      </c>
      <c r="AT831" s="53" t="e">
        <f>Y831-Z831-VLOOKUP(C831, Вчера_КовиВак!C:BN, 18, FALSE)</f>
        <v>#N/A</v>
      </c>
      <c r="AU831" s="53" t="e">
        <f>AA831-AB831-VLOOKUP(C831, Вчера_КовиВак!C:BN, 20, FALSE)</f>
        <v>#N/A</v>
      </c>
      <c r="AV831" s="53" t="e">
        <f>AC831-AD831-VLOOKUP(C831, Вчера_КовиВак!C:BN, 22, FALSE)</f>
        <v>#N/A</v>
      </c>
      <c r="AW831" s="53" t="e">
        <f>VLOOKUP(C831, Вчера_КовиВак!C:BN, 25, FALSE)+F831*2-Z831-AB831-AD831-AG831</f>
        <v>#N/A</v>
      </c>
      <c r="AX831" s="53" t="e">
        <f>AE831-VLOOKUP(C831,Вчера_КовиВак!C:BN, 24, FALSE)</f>
        <v>#N/A</v>
      </c>
    </row>
    <row r="832" spans="1:50" ht="50.1" customHeight="1" x14ac:dyDescent="0.25">
      <c r="A832" s="42"/>
      <c r="B832" s="42"/>
      <c r="C832" s="42"/>
      <c r="D832" s="43"/>
      <c r="E832" s="44"/>
      <c r="F832" s="39"/>
      <c r="G832" s="44"/>
      <c r="H832" s="39"/>
      <c r="I832" s="44"/>
      <c r="J832" s="39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7">
        <f t="shared" si="13"/>
        <v>0</v>
      </c>
      <c r="AJ832" s="53" t="str">
        <f>IF(ISNA(VLOOKUP(C832,Вчера_КовиВак!C:C, 1, FALSE)),"ошибка",0)</f>
        <v>ошибка</v>
      </c>
      <c r="AK832" s="55"/>
      <c r="AL832" s="53" t="e">
        <f>E832-F832-VLOOKUP(C832, Вчера_КовиВак!C:BN, 2, FALSE)</f>
        <v>#N/A</v>
      </c>
      <c r="AM832" s="53" t="e">
        <f>K832-L832-VLOOKUP(C832, Вчера_КовиВак!C:BN, 4, FALSE)</f>
        <v>#N/A</v>
      </c>
      <c r="AN832" s="53" t="e">
        <f>M832-N832-VLOOKUP(C832, Вчера_КовиВак!C:BN, 6, FALSE)</f>
        <v>#N/A</v>
      </c>
      <c r="AO832" s="53" t="e">
        <f>O832-P832-VLOOKUP(C832, Вчера_КовиВак!C:BN, 8, FALSE)</f>
        <v>#N/A</v>
      </c>
      <c r="AP832" s="53" t="e">
        <f>Q832-R832-VLOOKUP(C832, Вчера_КовиВак!C:BN, 10, FALSE)</f>
        <v>#N/A</v>
      </c>
      <c r="AQ832" s="53" t="e">
        <f>S832-T832-VLOOKUP(C832, Вчера_КовиВак!C:BN, 12, FALSE)</f>
        <v>#N/A</v>
      </c>
      <c r="AR832" s="53" t="e">
        <f>U832-V832-VLOOKUP(C832, Вчера_КовиВак!C:BN, 14, FALSE)</f>
        <v>#N/A</v>
      </c>
      <c r="AS832" s="53" t="e">
        <f>W832-X832-VLOOKUP(C832, Вчера_КовиВак!C:BN, 16, FALSE)</f>
        <v>#N/A</v>
      </c>
      <c r="AT832" s="53" t="e">
        <f>Y832-Z832-VLOOKUP(C832, Вчера_КовиВак!C:BN, 18, FALSE)</f>
        <v>#N/A</v>
      </c>
      <c r="AU832" s="53" t="e">
        <f>AA832-AB832-VLOOKUP(C832, Вчера_КовиВак!C:BN, 20, FALSE)</f>
        <v>#N/A</v>
      </c>
      <c r="AV832" s="53" t="e">
        <f>AC832-AD832-VLOOKUP(C832, Вчера_КовиВак!C:BN, 22, FALSE)</f>
        <v>#N/A</v>
      </c>
      <c r="AW832" s="53" t="e">
        <f>VLOOKUP(C832, Вчера_КовиВак!C:BN, 25, FALSE)+F832*2-Z832-AB832-AD832-AG832</f>
        <v>#N/A</v>
      </c>
      <c r="AX832" s="53" t="e">
        <f>AE832-VLOOKUP(C832,Вчера_КовиВак!C:BN, 24, FALSE)</f>
        <v>#N/A</v>
      </c>
    </row>
    <row r="833" spans="1:50" ht="50.1" customHeight="1" x14ac:dyDescent="0.25">
      <c r="A833" s="42"/>
      <c r="B833" s="42"/>
      <c r="C833" s="42"/>
      <c r="D833" s="43"/>
      <c r="E833" s="44"/>
      <c r="F833" s="39"/>
      <c r="G833" s="44"/>
      <c r="H833" s="39"/>
      <c r="I833" s="44"/>
      <c r="J833" s="39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7">
        <f t="shared" si="13"/>
        <v>0</v>
      </c>
      <c r="AJ833" s="53" t="str">
        <f>IF(ISNA(VLOOKUP(C833,Вчера_КовиВак!C:C, 1, FALSE)),"ошибка",0)</f>
        <v>ошибка</v>
      </c>
      <c r="AK833" s="55"/>
      <c r="AL833" s="53" t="e">
        <f>E833-F833-VLOOKUP(C833, Вчера_КовиВак!C:BN, 2, FALSE)</f>
        <v>#N/A</v>
      </c>
      <c r="AM833" s="53" t="e">
        <f>K833-L833-VLOOKUP(C833, Вчера_КовиВак!C:BN, 4, FALSE)</f>
        <v>#N/A</v>
      </c>
      <c r="AN833" s="53" t="e">
        <f>M833-N833-VLOOKUP(C833, Вчера_КовиВак!C:BN, 6, FALSE)</f>
        <v>#N/A</v>
      </c>
      <c r="AO833" s="53" t="e">
        <f>O833-P833-VLOOKUP(C833, Вчера_КовиВак!C:BN, 8, FALSE)</f>
        <v>#N/A</v>
      </c>
      <c r="AP833" s="53" t="e">
        <f>Q833-R833-VLOOKUP(C833, Вчера_КовиВак!C:BN, 10, FALSE)</f>
        <v>#N/A</v>
      </c>
      <c r="AQ833" s="53" t="e">
        <f>S833-T833-VLOOKUP(C833, Вчера_КовиВак!C:BN, 12, FALSE)</f>
        <v>#N/A</v>
      </c>
      <c r="AR833" s="53" t="e">
        <f>U833-V833-VLOOKUP(C833, Вчера_КовиВак!C:BN, 14, FALSE)</f>
        <v>#N/A</v>
      </c>
      <c r="AS833" s="53" t="e">
        <f>W833-X833-VLOOKUP(C833, Вчера_КовиВак!C:BN, 16, FALSE)</f>
        <v>#N/A</v>
      </c>
      <c r="AT833" s="53" t="e">
        <f>Y833-Z833-VLOOKUP(C833, Вчера_КовиВак!C:BN, 18, FALSE)</f>
        <v>#N/A</v>
      </c>
      <c r="AU833" s="53" t="e">
        <f>AA833-AB833-VLOOKUP(C833, Вчера_КовиВак!C:BN, 20, FALSE)</f>
        <v>#N/A</v>
      </c>
      <c r="AV833" s="53" t="e">
        <f>AC833-AD833-VLOOKUP(C833, Вчера_КовиВак!C:BN, 22, FALSE)</f>
        <v>#N/A</v>
      </c>
      <c r="AW833" s="53" t="e">
        <f>VLOOKUP(C833, Вчера_КовиВак!C:BN, 25, FALSE)+F833*2-Z833-AB833-AD833-AG833</f>
        <v>#N/A</v>
      </c>
      <c r="AX833" s="53" t="e">
        <f>AE833-VLOOKUP(C833,Вчера_КовиВак!C:BN, 24, FALSE)</f>
        <v>#N/A</v>
      </c>
    </row>
    <row r="834" spans="1:50" ht="50.1" customHeight="1" x14ac:dyDescent="0.25">
      <c r="A834" s="42"/>
      <c r="B834" s="42"/>
      <c r="C834" s="42"/>
      <c r="D834" s="43"/>
      <c r="E834" s="44"/>
      <c r="F834" s="39"/>
      <c r="G834" s="44"/>
      <c r="H834" s="39"/>
      <c r="I834" s="44"/>
      <c r="J834" s="39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7">
        <f t="shared" si="13"/>
        <v>0</v>
      </c>
      <c r="AJ834" s="53" t="str">
        <f>IF(ISNA(VLOOKUP(C834,Вчера_КовиВак!C:C, 1, FALSE)),"ошибка",0)</f>
        <v>ошибка</v>
      </c>
      <c r="AK834" s="55"/>
      <c r="AL834" s="53" t="e">
        <f>E834-F834-VLOOKUP(C834, Вчера_КовиВак!C:BN, 2, FALSE)</f>
        <v>#N/A</v>
      </c>
      <c r="AM834" s="53" t="e">
        <f>K834-L834-VLOOKUP(C834, Вчера_КовиВак!C:BN, 4, FALSE)</f>
        <v>#N/A</v>
      </c>
      <c r="AN834" s="53" t="e">
        <f>M834-N834-VLOOKUP(C834, Вчера_КовиВак!C:BN, 6, FALSE)</f>
        <v>#N/A</v>
      </c>
      <c r="AO834" s="53" t="e">
        <f>O834-P834-VLOOKUP(C834, Вчера_КовиВак!C:BN, 8, FALSE)</f>
        <v>#N/A</v>
      </c>
      <c r="AP834" s="53" t="e">
        <f>Q834-R834-VLOOKUP(C834, Вчера_КовиВак!C:BN, 10, FALSE)</f>
        <v>#N/A</v>
      </c>
      <c r="AQ834" s="53" t="e">
        <f>S834-T834-VLOOKUP(C834, Вчера_КовиВак!C:BN, 12, FALSE)</f>
        <v>#N/A</v>
      </c>
      <c r="AR834" s="53" t="e">
        <f>U834-V834-VLOOKUP(C834, Вчера_КовиВак!C:BN, 14, FALSE)</f>
        <v>#N/A</v>
      </c>
      <c r="AS834" s="53" t="e">
        <f>W834-X834-VLOOKUP(C834, Вчера_КовиВак!C:BN, 16, FALSE)</f>
        <v>#N/A</v>
      </c>
      <c r="AT834" s="53" t="e">
        <f>Y834-Z834-VLOOKUP(C834, Вчера_КовиВак!C:BN, 18, FALSE)</f>
        <v>#N/A</v>
      </c>
      <c r="AU834" s="53" t="e">
        <f>AA834-AB834-VLOOKUP(C834, Вчера_КовиВак!C:BN, 20, FALSE)</f>
        <v>#N/A</v>
      </c>
      <c r="AV834" s="53" t="e">
        <f>AC834-AD834-VLOOKUP(C834, Вчера_КовиВак!C:BN, 22, FALSE)</f>
        <v>#N/A</v>
      </c>
      <c r="AW834" s="53" t="e">
        <f>VLOOKUP(C834, Вчера_КовиВак!C:BN, 25, FALSE)+F834*2-Z834-AB834-AD834-AG834</f>
        <v>#N/A</v>
      </c>
      <c r="AX834" s="53" t="e">
        <f>AE834-VLOOKUP(C834,Вчера_КовиВак!C:BN, 24, FALSE)</f>
        <v>#N/A</v>
      </c>
    </row>
    <row r="835" spans="1:50" ht="50.1" customHeight="1" x14ac:dyDescent="0.25">
      <c r="A835" s="42"/>
      <c r="B835" s="42"/>
      <c r="C835" s="42"/>
      <c r="D835" s="43"/>
      <c r="E835" s="44"/>
      <c r="F835" s="39"/>
      <c r="G835" s="44"/>
      <c r="H835" s="39"/>
      <c r="I835" s="44"/>
      <c r="J835" s="39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7">
        <f t="shared" si="13"/>
        <v>0</v>
      </c>
      <c r="AJ835" s="53" t="str">
        <f>IF(ISNA(VLOOKUP(C835,Вчера_КовиВак!C:C, 1, FALSE)),"ошибка",0)</f>
        <v>ошибка</v>
      </c>
      <c r="AK835" s="55"/>
      <c r="AL835" s="53" t="e">
        <f>E835-F835-VLOOKUP(C835, Вчера_КовиВак!C:BN, 2, FALSE)</f>
        <v>#N/A</v>
      </c>
      <c r="AM835" s="53" t="e">
        <f>K835-L835-VLOOKUP(C835, Вчера_КовиВак!C:BN, 4, FALSE)</f>
        <v>#N/A</v>
      </c>
      <c r="AN835" s="53" t="e">
        <f>M835-N835-VLOOKUP(C835, Вчера_КовиВак!C:BN, 6, FALSE)</f>
        <v>#N/A</v>
      </c>
      <c r="AO835" s="53" t="e">
        <f>O835-P835-VLOOKUP(C835, Вчера_КовиВак!C:BN, 8, FALSE)</f>
        <v>#N/A</v>
      </c>
      <c r="AP835" s="53" t="e">
        <f>Q835-R835-VLOOKUP(C835, Вчера_КовиВак!C:BN, 10, FALSE)</f>
        <v>#N/A</v>
      </c>
      <c r="AQ835" s="53" t="e">
        <f>S835-T835-VLOOKUP(C835, Вчера_КовиВак!C:BN, 12, FALSE)</f>
        <v>#N/A</v>
      </c>
      <c r="AR835" s="53" t="e">
        <f>U835-V835-VLOOKUP(C835, Вчера_КовиВак!C:BN, 14, FALSE)</f>
        <v>#N/A</v>
      </c>
      <c r="AS835" s="53" t="e">
        <f>W835-X835-VLOOKUP(C835, Вчера_КовиВак!C:BN, 16, FALSE)</f>
        <v>#N/A</v>
      </c>
      <c r="AT835" s="53" t="e">
        <f>Y835-Z835-VLOOKUP(C835, Вчера_КовиВак!C:BN, 18, FALSE)</f>
        <v>#N/A</v>
      </c>
      <c r="AU835" s="53" t="e">
        <f>AA835-AB835-VLOOKUP(C835, Вчера_КовиВак!C:BN, 20, FALSE)</f>
        <v>#N/A</v>
      </c>
      <c r="AV835" s="53" t="e">
        <f>AC835-AD835-VLOOKUP(C835, Вчера_КовиВак!C:BN, 22, FALSE)</f>
        <v>#N/A</v>
      </c>
      <c r="AW835" s="53" t="e">
        <f>VLOOKUP(C835, Вчера_КовиВак!C:BN, 25, FALSE)+F835*2-Z835-AB835-AD835-AG835</f>
        <v>#N/A</v>
      </c>
      <c r="AX835" s="53" t="e">
        <f>AE835-VLOOKUP(C835,Вчера_КовиВак!C:BN, 24, FALSE)</f>
        <v>#N/A</v>
      </c>
    </row>
    <row r="836" spans="1:50" ht="50.1" customHeight="1" x14ac:dyDescent="0.25">
      <c r="A836" s="42"/>
      <c r="B836" s="42"/>
      <c r="C836" s="42"/>
      <c r="D836" s="43"/>
      <c r="E836" s="44"/>
      <c r="F836" s="39"/>
      <c r="G836" s="44"/>
      <c r="H836" s="39"/>
      <c r="I836" s="44"/>
      <c r="J836" s="39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7">
        <f t="shared" ref="AI836:AI899" si="14">E836*2-Y836-AA836-AC836</f>
        <v>0</v>
      </c>
      <c r="AJ836" s="53" t="str">
        <f>IF(ISNA(VLOOKUP(C836,Вчера_КовиВак!C:C, 1, FALSE)),"ошибка",0)</f>
        <v>ошибка</v>
      </c>
      <c r="AK836" s="55"/>
      <c r="AL836" s="53" t="e">
        <f>E836-F836-VLOOKUP(C836, Вчера_КовиВак!C:BN, 2, FALSE)</f>
        <v>#N/A</v>
      </c>
      <c r="AM836" s="53" t="e">
        <f>K836-L836-VLOOKUP(C836, Вчера_КовиВак!C:BN, 4, FALSE)</f>
        <v>#N/A</v>
      </c>
      <c r="AN836" s="53" t="e">
        <f>M836-N836-VLOOKUP(C836, Вчера_КовиВак!C:BN, 6, FALSE)</f>
        <v>#N/A</v>
      </c>
      <c r="AO836" s="53" t="e">
        <f>O836-P836-VLOOKUP(C836, Вчера_КовиВак!C:BN, 8, FALSE)</f>
        <v>#N/A</v>
      </c>
      <c r="AP836" s="53" t="e">
        <f>Q836-R836-VLOOKUP(C836, Вчера_КовиВак!C:BN, 10, FALSE)</f>
        <v>#N/A</v>
      </c>
      <c r="AQ836" s="53" t="e">
        <f>S836-T836-VLOOKUP(C836, Вчера_КовиВак!C:BN, 12, FALSE)</f>
        <v>#N/A</v>
      </c>
      <c r="AR836" s="53" t="e">
        <f>U836-V836-VLOOKUP(C836, Вчера_КовиВак!C:BN, 14, FALSE)</f>
        <v>#N/A</v>
      </c>
      <c r="AS836" s="53" t="e">
        <f>W836-X836-VLOOKUP(C836, Вчера_КовиВак!C:BN, 16, FALSE)</f>
        <v>#N/A</v>
      </c>
      <c r="AT836" s="53" t="e">
        <f>Y836-Z836-VLOOKUP(C836, Вчера_КовиВак!C:BN, 18, FALSE)</f>
        <v>#N/A</v>
      </c>
      <c r="AU836" s="53" t="e">
        <f>AA836-AB836-VLOOKUP(C836, Вчера_КовиВак!C:BN, 20, FALSE)</f>
        <v>#N/A</v>
      </c>
      <c r="AV836" s="53" t="e">
        <f>AC836-AD836-VLOOKUP(C836, Вчера_КовиВак!C:BN, 22, FALSE)</f>
        <v>#N/A</v>
      </c>
      <c r="AW836" s="53" t="e">
        <f>VLOOKUP(C836, Вчера_КовиВак!C:BN, 25, FALSE)+F836*2-Z836-AB836-AD836-AG836</f>
        <v>#N/A</v>
      </c>
      <c r="AX836" s="53" t="e">
        <f>AE836-VLOOKUP(C836,Вчера_КовиВак!C:BN, 24, FALSE)</f>
        <v>#N/A</v>
      </c>
    </row>
    <row r="837" spans="1:50" ht="50.1" customHeight="1" x14ac:dyDescent="0.25">
      <c r="A837" s="42"/>
      <c r="B837" s="42"/>
      <c r="C837" s="42"/>
      <c r="D837" s="43"/>
      <c r="E837" s="44"/>
      <c r="F837" s="39"/>
      <c r="G837" s="44"/>
      <c r="H837" s="39"/>
      <c r="I837" s="44"/>
      <c r="J837" s="39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7">
        <f t="shared" si="14"/>
        <v>0</v>
      </c>
      <c r="AJ837" s="53" t="str">
        <f>IF(ISNA(VLOOKUP(C837,Вчера_КовиВак!C:C, 1, FALSE)),"ошибка",0)</f>
        <v>ошибка</v>
      </c>
      <c r="AK837" s="55"/>
      <c r="AL837" s="53" t="e">
        <f>E837-F837-VLOOKUP(C837, Вчера_КовиВак!C:BN, 2, FALSE)</f>
        <v>#N/A</v>
      </c>
      <c r="AM837" s="53" t="e">
        <f>K837-L837-VLOOKUP(C837, Вчера_КовиВак!C:BN, 4, FALSE)</f>
        <v>#N/A</v>
      </c>
      <c r="AN837" s="53" t="e">
        <f>M837-N837-VLOOKUP(C837, Вчера_КовиВак!C:BN, 6, FALSE)</f>
        <v>#N/A</v>
      </c>
      <c r="AO837" s="53" t="e">
        <f>O837-P837-VLOOKUP(C837, Вчера_КовиВак!C:BN, 8, FALSE)</f>
        <v>#N/A</v>
      </c>
      <c r="AP837" s="53" t="e">
        <f>Q837-R837-VLOOKUP(C837, Вчера_КовиВак!C:BN, 10, FALSE)</f>
        <v>#N/A</v>
      </c>
      <c r="AQ837" s="53" t="e">
        <f>S837-T837-VLOOKUP(C837, Вчера_КовиВак!C:BN, 12, FALSE)</f>
        <v>#N/A</v>
      </c>
      <c r="AR837" s="53" t="e">
        <f>U837-V837-VLOOKUP(C837, Вчера_КовиВак!C:BN, 14, FALSE)</f>
        <v>#N/A</v>
      </c>
      <c r="AS837" s="53" t="e">
        <f>W837-X837-VLOOKUP(C837, Вчера_КовиВак!C:BN, 16, FALSE)</f>
        <v>#N/A</v>
      </c>
      <c r="AT837" s="53" t="e">
        <f>Y837-Z837-VLOOKUP(C837, Вчера_КовиВак!C:BN, 18, FALSE)</f>
        <v>#N/A</v>
      </c>
      <c r="AU837" s="53" t="e">
        <f>AA837-AB837-VLOOKUP(C837, Вчера_КовиВак!C:BN, 20, FALSE)</f>
        <v>#N/A</v>
      </c>
      <c r="AV837" s="53" t="e">
        <f>AC837-AD837-VLOOKUP(C837, Вчера_КовиВак!C:BN, 22, FALSE)</f>
        <v>#N/A</v>
      </c>
      <c r="AW837" s="53" t="e">
        <f>VLOOKUP(C837, Вчера_КовиВак!C:BN, 25, FALSE)+F837*2-Z837-AB837-AD837-AG837</f>
        <v>#N/A</v>
      </c>
      <c r="AX837" s="53" t="e">
        <f>AE837-VLOOKUP(C837,Вчера_КовиВак!C:BN, 24, FALSE)</f>
        <v>#N/A</v>
      </c>
    </row>
    <row r="838" spans="1:50" ht="50.1" customHeight="1" x14ac:dyDescent="0.25">
      <c r="A838" s="42"/>
      <c r="B838" s="42"/>
      <c r="C838" s="42"/>
      <c r="D838" s="43"/>
      <c r="E838" s="44"/>
      <c r="F838" s="39"/>
      <c r="G838" s="44"/>
      <c r="H838" s="39"/>
      <c r="I838" s="44"/>
      <c r="J838" s="39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7">
        <f t="shared" si="14"/>
        <v>0</v>
      </c>
      <c r="AJ838" s="53" t="str">
        <f>IF(ISNA(VLOOKUP(C838,Вчера_КовиВак!C:C, 1, FALSE)),"ошибка",0)</f>
        <v>ошибка</v>
      </c>
      <c r="AK838" s="55"/>
      <c r="AL838" s="53" t="e">
        <f>E838-F838-VLOOKUP(C838, Вчера_КовиВак!C:BN, 2, FALSE)</f>
        <v>#N/A</v>
      </c>
      <c r="AM838" s="53" t="e">
        <f>K838-L838-VLOOKUP(C838, Вчера_КовиВак!C:BN, 4, FALSE)</f>
        <v>#N/A</v>
      </c>
      <c r="AN838" s="53" t="e">
        <f>M838-N838-VLOOKUP(C838, Вчера_КовиВак!C:BN, 6, FALSE)</f>
        <v>#N/A</v>
      </c>
      <c r="AO838" s="53" t="e">
        <f>O838-P838-VLOOKUP(C838, Вчера_КовиВак!C:BN, 8, FALSE)</f>
        <v>#N/A</v>
      </c>
      <c r="AP838" s="53" t="e">
        <f>Q838-R838-VLOOKUP(C838, Вчера_КовиВак!C:BN, 10, FALSE)</f>
        <v>#N/A</v>
      </c>
      <c r="AQ838" s="53" t="e">
        <f>S838-T838-VLOOKUP(C838, Вчера_КовиВак!C:BN, 12, FALSE)</f>
        <v>#N/A</v>
      </c>
      <c r="AR838" s="53" t="e">
        <f>U838-V838-VLOOKUP(C838, Вчера_КовиВак!C:BN, 14, FALSE)</f>
        <v>#N/A</v>
      </c>
      <c r="AS838" s="53" t="e">
        <f>W838-X838-VLOOKUP(C838, Вчера_КовиВак!C:BN, 16, FALSE)</f>
        <v>#N/A</v>
      </c>
      <c r="AT838" s="53" t="e">
        <f>Y838-Z838-VLOOKUP(C838, Вчера_КовиВак!C:BN, 18, FALSE)</f>
        <v>#N/A</v>
      </c>
      <c r="AU838" s="53" t="e">
        <f>AA838-AB838-VLOOKUP(C838, Вчера_КовиВак!C:BN, 20, FALSE)</f>
        <v>#N/A</v>
      </c>
      <c r="AV838" s="53" t="e">
        <f>AC838-AD838-VLOOKUP(C838, Вчера_КовиВак!C:BN, 22, FALSE)</f>
        <v>#N/A</v>
      </c>
      <c r="AW838" s="53" t="e">
        <f>VLOOKUP(C838, Вчера_КовиВак!C:BN, 25, FALSE)+F838*2-Z838-AB838-AD838-AG838</f>
        <v>#N/A</v>
      </c>
      <c r="AX838" s="53" t="e">
        <f>AE838-VLOOKUP(C838,Вчера_КовиВак!C:BN, 24, FALSE)</f>
        <v>#N/A</v>
      </c>
    </row>
    <row r="839" spans="1:50" ht="50.1" customHeight="1" x14ac:dyDescent="0.25">
      <c r="A839" s="42"/>
      <c r="B839" s="42"/>
      <c r="C839" s="42"/>
      <c r="D839" s="43"/>
      <c r="E839" s="44"/>
      <c r="F839" s="39"/>
      <c r="G839" s="44"/>
      <c r="H839" s="39"/>
      <c r="I839" s="44"/>
      <c r="J839" s="39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7">
        <f t="shared" si="14"/>
        <v>0</v>
      </c>
      <c r="AJ839" s="53" t="str">
        <f>IF(ISNA(VLOOKUP(C839,Вчера_КовиВак!C:C, 1, FALSE)),"ошибка",0)</f>
        <v>ошибка</v>
      </c>
      <c r="AK839" s="55"/>
      <c r="AL839" s="53" t="e">
        <f>E839-F839-VLOOKUP(C839, Вчера_КовиВак!C:BN, 2, FALSE)</f>
        <v>#N/A</v>
      </c>
      <c r="AM839" s="53" t="e">
        <f>K839-L839-VLOOKUP(C839, Вчера_КовиВак!C:BN, 4, FALSE)</f>
        <v>#N/A</v>
      </c>
      <c r="AN839" s="53" t="e">
        <f>M839-N839-VLOOKUP(C839, Вчера_КовиВак!C:BN, 6, FALSE)</f>
        <v>#N/A</v>
      </c>
      <c r="AO839" s="53" t="e">
        <f>O839-P839-VLOOKUP(C839, Вчера_КовиВак!C:BN, 8, FALSE)</f>
        <v>#N/A</v>
      </c>
      <c r="AP839" s="53" t="e">
        <f>Q839-R839-VLOOKUP(C839, Вчера_КовиВак!C:BN, 10, FALSE)</f>
        <v>#N/A</v>
      </c>
      <c r="AQ839" s="53" t="e">
        <f>S839-T839-VLOOKUP(C839, Вчера_КовиВак!C:BN, 12, FALSE)</f>
        <v>#N/A</v>
      </c>
      <c r="AR839" s="53" t="e">
        <f>U839-V839-VLOOKUP(C839, Вчера_КовиВак!C:BN, 14, FALSE)</f>
        <v>#N/A</v>
      </c>
      <c r="AS839" s="53" t="e">
        <f>W839-X839-VLOOKUP(C839, Вчера_КовиВак!C:BN, 16, FALSE)</f>
        <v>#N/A</v>
      </c>
      <c r="AT839" s="53" t="e">
        <f>Y839-Z839-VLOOKUP(C839, Вчера_КовиВак!C:BN, 18, FALSE)</f>
        <v>#N/A</v>
      </c>
      <c r="AU839" s="53" t="e">
        <f>AA839-AB839-VLOOKUP(C839, Вчера_КовиВак!C:BN, 20, FALSE)</f>
        <v>#N/A</v>
      </c>
      <c r="AV839" s="53" t="e">
        <f>AC839-AD839-VLOOKUP(C839, Вчера_КовиВак!C:BN, 22, FALSE)</f>
        <v>#N/A</v>
      </c>
      <c r="AW839" s="53" t="e">
        <f>VLOOKUP(C839, Вчера_КовиВак!C:BN, 25, FALSE)+F839*2-Z839-AB839-AD839-AG839</f>
        <v>#N/A</v>
      </c>
      <c r="AX839" s="53" t="e">
        <f>AE839-VLOOKUP(C839,Вчера_КовиВак!C:BN, 24, FALSE)</f>
        <v>#N/A</v>
      </c>
    </row>
    <row r="840" spans="1:50" ht="50.1" customHeight="1" x14ac:dyDescent="0.25">
      <c r="A840" s="42"/>
      <c r="B840" s="42"/>
      <c r="C840" s="42"/>
      <c r="D840" s="43"/>
      <c r="E840" s="44"/>
      <c r="F840" s="39"/>
      <c r="G840" s="44"/>
      <c r="H840" s="39"/>
      <c r="I840" s="44"/>
      <c r="J840" s="39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7">
        <f t="shared" si="14"/>
        <v>0</v>
      </c>
      <c r="AJ840" s="53" t="str">
        <f>IF(ISNA(VLOOKUP(C840,Вчера_КовиВак!C:C, 1, FALSE)),"ошибка",0)</f>
        <v>ошибка</v>
      </c>
      <c r="AK840" s="55"/>
      <c r="AL840" s="53" t="e">
        <f>E840-F840-VLOOKUP(C840, Вчера_КовиВак!C:BN, 2, FALSE)</f>
        <v>#N/A</v>
      </c>
      <c r="AM840" s="53" t="e">
        <f>K840-L840-VLOOKUP(C840, Вчера_КовиВак!C:BN, 4, FALSE)</f>
        <v>#N/A</v>
      </c>
      <c r="AN840" s="53" t="e">
        <f>M840-N840-VLOOKUP(C840, Вчера_КовиВак!C:BN, 6, FALSE)</f>
        <v>#N/A</v>
      </c>
      <c r="AO840" s="53" t="e">
        <f>O840-P840-VLOOKUP(C840, Вчера_КовиВак!C:BN, 8, FALSE)</f>
        <v>#N/A</v>
      </c>
      <c r="AP840" s="53" t="e">
        <f>Q840-R840-VLOOKUP(C840, Вчера_КовиВак!C:BN, 10, FALSE)</f>
        <v>#N/A</v>
      </c>
      <c r="AQ840" s="53" t="e">
        <f>S840-T840-VLOOKUP(C840, Вчера_КовиВак!C:BN, 12, FALSE)</f>
        <v>#N/A</v>
      </c>
      <c r="AR840" s="53" t="e">
        <f>U840-V840-VLOOKUP(C840, Вчера_КовиВак!C:BN, 14, FALSE)</f>
        <v>#N/A</v>
      </c>
      <c r="AS840" s="53" t="e">
        <f>W840-X840-VLOOKUP(C840, Вчера_КовиВак!C:BN, 16, FALSE)</f>
        <v>#N/A</v>
      </c>
      <c r="AT840" s="53" t="e">
        <f>Y840-Z840-VLOOKUP(C840, Вчера_КовиВак!C:BN, 18, FALSE)</f>
        <v>#N/A</v>
      </c>
      <c r="AU840" s="53" t="e">
        <f>AA840-AB840-VLOOKUP(C840, Вчера_КовиВак!C:BN, 20, FALSE)</f>
        <v>#N/A</v>
      </c>
      <c r="AV840" s="53" t="e">
        <f>AC840-AD840-VLOOKUP(C840, Вчера_КовиВак!C:BN, 22, FALSE)</f>
        <v>#N/A</v>
      </c>
      <c r="AW840" s="53" t="e">
        <f>VLOOKUP(C840, Вчера_КовиВак!C:BN, 25, FALSE)+F840*2-Z840-AB840-AD840-AG840</f>
        <v>#N/A</v>
      </c>
      <c r="AX840" s="53" t="e">
        <f>AE840-VLOOKUP(C840,Вчера_КовиВак!C:BN, 24, FALSE)</f>
        <v>#N/A</v>
      </c>
    </row>
    <row r="841" spans="1:50" ht="50.1" customHeight="1" x14ac:dyDescent="0.25">
      <c r="A841" s="42"/>
      <c r="B841" s="42"/>
      <c r="C841" s="42"/>
      <c r="D841" s="43"/>
      <c r="E841" s="44"/>
      <c r="F841" s="39"/>
      <c r="G841" s="44"/>
      <c r="H841" s="39"/>
      <c r="I841" s="44"/>
      <c r="J841" s="39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7">
        <f t="shared" si="14"/>
        <v>0</v>
      </c>
      <c r="AJ841" s="53" t="str">
        <f>IF(ISNA(VLOOKUP(C841,Вчера_КовиВак!C:C, 1, FALSE)),"ошибка",0)</f>
        <v>ошибка</v>
      </c>
      <c r="AK841" s="55"/>
      <c r="AL841" s="53" t="e">
        <f>E841-F841-VLOOKUP(C841, Вчера_КовиВак!C:BN, 2, FALSE)</f>
        <v>#N/A</v>
      </c>
      <c r="AM841" s="53" t="e">
        <f>K841-L841-VLOOKUP(C841, Вчера_КовиВак!C:BN, 4, FALSE)</f>
        <v>#N/A</v>
      </c>
      <c r="AN841" s="53" t="e">
        <f>M841-N841-VLOOKUP(C841, Вчера_КовиВак!C:BN, 6, FALSE)</f>
        <v>#N/A</v>
      </c>
      <c r="AO841" s="53" t="e">
        <f>O841-P841-VLOOKUP(C841, Вчера_КовиВак!C:BN, 8, FALSE)</f>
        <v>#N/A</v>
      </c>
      <c r="AP841" s="53" t="e">
        <f>Q841-R841-VLOOKUP(C841, Вчера_КовиВак!C:BN, 10, FALSE)</f>
        <v>#N/A</v>
      </c>
      <c r="AQ841" s="53" t="e">
        <f>S841-T841-VLOOKUP(C841, Вчера_КовиВак!C:BN, 12, FALSE)</f>
        <v>#N/A</v>
      </c>
      <c r="AR841" s="53" t="e">
        <f>U841-V841-VLOOKUP(C841, Вчера_КовиВак!C:BN, 14, FALSE)</f>
        <v>#N/A</v>
      </c>
      <c r="AS841" s="53" t="e">
        <f>W841-X841-VLOOKUP(C841, Вчера_КовиВак!C:BN, 16, FALSE)</f>
        <v>#N/A</v>
      </c>
      <c r="AT841" s="53" t="e">
        <f>Y841-Z841-VLOOKUP(C841, Вчера_КовиВак!C:BN, 18, FALSE)</f>
        <v>#N/A</v>
      </c>
      <c r="AU841" s="53" t="e">
        <f>AA841-AB841-VLOOKUP(C841, Вчера_КовиВак!C:BN, 20, FALSE)</f>
        <v>#N/A</v>
      </c>
      <c r="AV841" s="53" t="e">
        <f>AC841-AD841-VLOOKUP(C841, Вчера_КовиВак!C:BN, 22, FALSE)</f>
        <v>#N/A</v>
      </c>
      <c r="AW841" s="53" t="e">
        <f>VLOOKUP(C841, Вчера_КовиВак!C:BN, 25, FALSE)+F841*2-Z841-AB841-AD841-AG841</f>
        <v>#N/A</v>
      </c>
      <c r="AX841" s="53" t="e">
        <f>AE841-VLOOKUP(C841,Вчера_КовиВак!C:BN, 24, FALSE)</f>
        <v>#N/A</v>
      </c>
    </row>
    <row r="842" spans="1:50" ht="50.1" customHeight="1" x14ac:dyDescent="0.25">
      <c r="A842" s="42"/>
      <c r="B842" s="42"/>
      <c r="C842" s="42"/>
      <c r="D842" s="43"/>
      <c r="E842" s="44"/>
      <c r="F842" s="39"/>
      <c r="G842" s="44"/>
      <c r="H842" s="39"/>
      <c r="I842" s="44"/>
      <c r="J842" s="39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7">
        <f t="shared" si="14"/>
        <v>0</v>
      </c>
      <c r="AJ842" s="53" t="str">
        <f>IF(ISNA(VLOOKUP(C842,Вчера_КовиВак!C:C, 1, FALSE)),"ошибка",0)</f>
        <v>ошибка</v>
      </c>
      <c r="AK842" s="55"/>
      <c r="AL842" s="53" t="e">
        <f>E842-F842-VLOOKUP(C842, Вчера_КовиВак!C:BN, 2, FALSE)</f>
        <v>#N/A</v>
      </c>
      <c r="AM842" s="53" t="e">
        <f>K842-L842-VLOOKUP(C842, Вчера_КовиВак!C:BN, 4, FALSE)</f>
        <v>#N/A</v>
      </c>
      <c r="AN842" s="53" t="e">
        <f>M842-N842-VLOOKUP(C842, Вчера_КовиВак!C:BN, 6, FALSE)</f>
        <v>#N/A</v>
      </c>
      <c r="AO842" s="53" t="e">
        <f>O842-P842-VLOOKUP(C842, Вчера_КовиВак!C:BN, 8, FALSE)</f>
        <v>#N/A</v>
      </c>
      <c r="AP842" s="53" t="e">
        <f>Q842-R842-VLOOKUP(C842, Вчера_КовиВак!C:BN, 10, FALSE)</f>
        <v>#N/A</v>
      </c>
      <c r="AQ842" s="53" t="e">
        <f>S842-T842-VLOOKUP(C842, Вчера_КовиВак!C:BN, 12, FALSE)</f>
        <v>#N/A</v>
      </c>
      <c r="AR842" s="53" t="e">
        <f>U842-V842-VLOOKUP(C842, Вчера_КовиВак!C:BN, 14, FALSE)</f>
        <v>#N/A</v>
      </c>
      <c r="AS842" s="53" t="e">
        <f>W842-X842-VLOOKUP(C842, Вчера_КовиВак!C:BN, 16, FALSE)</f>
        <v>#N/A</v>
      </c>
      <c r="AT842" s="53" t="e">
        <f>Y842-Z842-VLOOKUP(C842, Вчера_КовиВак!C:BN, 18, FALSE)</f>
        <v>#N/A</v>
      </c>
      <c r="AU842" s="53" t="e">
        <f>AA842-AB842-VLOOKUP(C842, Вчера_КовиВак!C:BN, 20, FALSE)</f>
        <v>#N/A</v>
      </c>
      <c r="AV842" s="53" t="e">
        <f>AC842-AD842-VLOOKUP(C842, Вчера_КовиВак!C:BN, 22, FALSE)</f>
        <v>#N/A</v>
      </c>
      <c r="AW842" s="53" t="e">
        <f>VLOOKUP(C842, Вчера_КовиВак!C:BN, 25, FALSE)+F842*2-Z842-AB842-AD842-AG842</f>
        <v>#N/A</v>
      </c>
      <c r="AX842" s="53" t="e">
        <f>AE842-VLOOKUP(C842,Вчера_КовиВак!C:BN, 24, FALSE)</f>
        <v>#N/A</v>
      </c>
    </row>
    <row r="843" spans="1:50" ht="50.1" customHeight="1" x14ac:dyDescent="0.25">
      <c r="A843" s="42"/>
      <c r="B843" s="42"/>
      <c r="C843" s="42"/>
      <c r="D843" s="43"/>
      <c r="E843" s="44"/>
      <c r="F843" s="39"/>
      <c r="G843" s="44"/>
      <c r="H843" s="39"/>
      <c r="I843" s="44"/>
      <c r="J843" s="39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7">
        <f t="shared" si="14"/>
        <v>0</v>
      </c>
      <c r="AJ843" s="53" t="str">
        <f>IF(ISNA(VLOOKUP(C843,Вчера_КовиВак!C:C, 1, FALSE)),"ошибка",0)</f>
        <v>ошибка</v>
      </c>
      <c r="AK843" s="55"/>
      <c r="AL843" s="53" t="e">
        <f>E843-F843-VLOOKUP(C843, Вчера_КовиВак!C:BN, 2, FALSE)</f>
        <v>#N/A</v>
      </c>
      <c r="AM843" s="53" t="e">
        <f>K843-L843-VLOOKUP(C843, Вчера_КовиВак!C:BN, 4, FALSE)</f>
        <v>#N/A</v>
      </c>
      <c r="AN843" s="53" t="e">
        <f>M843-N843-VLOOKUP(C843, Вчера_КовиВак!C:BN, 6, FALSE)</f>
        <v>#N/A</v>
      </c>
      <c r="AO843" s="53" t="e">
        <f>O843-P843-VLOOKUP(C843, Вчера_КовиВак!C:BN, 8, FALSE)</f>
        <v>#N/A</v>
      </c>
      <c r="AP843" s="53" t="e">
        <f>Q843-R843-VLOOKUP(C843, Вчера_КовиВак!C:BN, 10, FALSE)</f>
        <v>#N/A</v>
      </c>
      <c r="AQ843" s="53" t="e">
        <f>S843-T843-VLOOKUP(C843, Вчера_КовиВак!C:BN, 12, FALSE)</f>
        <v>#N/A</v>
      </c>
      <c r="AR843" s="53" t="e">
        <f>U843-V843-VLOOKUP(C843, Вчера_КовиВак!C:BN, 14, FALSE)</f>
        <v>#N/A</v>
      </c>
      <c r="AS843" s="53" t="e">
        <f>W843-X843-VLOOKUP(C843, Вчера_КовиВак!C:BN, 16, FALSE)</f>
        <v>#N/A</v>
      </c>
      <c r="AT843" s="53" t="e">
        <f>Y843-Z843-VLOOKUP(C843, Вчера_КовиВак!C:BN, 18, FALSE)</f>
        <v>#N/A</v>
      </c>
      <c r="AU843" s="53" t="e">
        <f>AA843-AB843-VLOOKUP(C843, Вчера_КовиВак!C:BN, 20, FALSE)</f>
        <v>#N/A</v>
      </c>
      <c r="AV843" s="53" t="e">
        <f>AC843-AD843-VLOOKUP(C843, Вчера_КовиВак!C:BN, 22, FALSE)</f>
        <v>#N/A</v>
      </c>
      <c r="AW843" s="53" t="e">
        <f>VLOOKUP(C843, Вчера_КовиВак!C:BN, 25, FALSE)+F843*2-Z843-AB843-AD843-AG843</f>
        <v>#N/A</v>
      </c>
      <c r="AX843" s="53" t="e">
        <f>AE843-VLOOKUP(C843,Вчера_КовиВак!C:BN, 24, FALSE)</f>
        <v>#N/A</v>
      </c>
    </row>
    <row r="844" spans="1:50" ht="50.1" customHeight="1" x14ac:dyDescent="0.25">
      <c r="A844" s="42"/>
      <c r="B844" s="42"/>
      <c r="C844" s="42"/>
      <c r="D844" s="43"/>
      <c r="E844" s="44"/>
      <c r="F844" s="39"/>
      <c r="G844" s="44"/>
      <c r="H844" s="39"/>
      <c r="I844" s="44"/>
      <c r="J844" s="39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7">
        <f t="shared" si="14"/>
        <v>0</v>
      </c>
      <c r="AJ844" s="53" t="str">
        <f>IF(ISNA(VLOOKUP(C844,Вчера_КовиВак!C:C, 1, FALSE)),"ошибка",0)</f>
        <v>ошибка</v>
      </c>
      <c r="AK844" s="55"/>
      <c r="AL844" s="53" t="e">
        <f>E844-F844-VLOOKUP(C844, Вчера_КовиВак!C:BN, 2, FALSE)</f>
        <v>#N/A</v>
      </c>
      <c r="AM844" s="53" t="e">
        <f>K844-L844-VLOOKUP(C844, Вчера_КовиВак!C:BN, 4, FALSE)</f>
        <v>#N/A</v>
      </c>
      <c r="AN844" s="53" t="e">
        <f>M844-N844-VLOOKUP(C844, Вчера_КовиВак!C:BN, 6, FALSE)</f>
        <v>#N/A</v>
      </c>
      <c r="AO844" s="53" t="e">
        <f>O844-P844-VLOOKUP(C844, Вчера_КовиВак!C:BN, 8, FALSE)</f>
        <v>#N/A</v>
      </c>
      <c r="AP844" s="53" t="e">
        <f>Q844-R844-VLOOKUP(C844, Вчера_КовиВак!C:BN, 10, FALSE)</f>
        <v>#N/A</v>
      </c>
      <c r="AQ844" s="53" t="e">
        <f>S844-T844-VLOOKUP(C844, Вчера_КовиВак!C:BN, 12, FALSE)</f>
        <v>#N/A</v>
      </c>
      <c r="AR844" s="53" t="e">
        <f>U844-V844-VLOOKUP(C844, Вчера_КовиВак!C:BN, 14, FALSE)</f>
        <v>#N/A</v>
      </c>
      <c r="AS844" s="53" t="e">
        <f>W844-X844-VLOOKUP(C844, Вчера_КовиВак!C:BN, 16, FALSE)</f>
        <v>#N/A</v>
      </c>
      <c r="AT844" s="53" t="e">
        <f>Y844-Z844-VLOOKUP(C844, Вчера_КовиВак!C:BN, 18, FALSE)</f>
        <v>#N/A</v>
      </c>
      <c r="AU844" s="53" t="e">
        <f>AA844-AB844-VLOOKUP(C844, Вчера_КовиВак!C:BN, 20, FALSE)</f>
        <v>#N/A</v>
      </c>
      <c r="AV844" s="53" t="e">
        <f>AC844-AD844-VLOOKUP(C844, Вчера_КовиВак!C:BN, 22, FALSE)</f>
        <v>#N/A</v>
      </c>
      <c r="AW844" s="53" t="e">
        <f>VLOOKUP(C844, Вчера_КовиВак!C:BN, 25, FALSE)+F844*2-Z844-AB844-AD844-AG844</f>
        <v>#N/A</v>
      </c>
      <c r="AX844" s="53" t="e">
        <f>AE844-VLOOKUP(C844,Вчера_КовиВак!C:BN, 24, FALSE)</f>
        <v>#N/A</v>
      </c>
    </row>
    <row r="845" spans="1:50" ht="50.1" customHeight="1" x14ac:dyDescent="0.25">
      <c r="A845" s="42"/>
      <c r="B845" s="42"/>
      <c r="C845" s="42"/>
      <c r="D845" s="43"/>
      <c r="E845" s="44"/>
      <c r="F845" s="39"/>
      <c r="G845" s="44"/>
      <c r="H845" s="39"/>
      <c r="I845" s="44"/>
      <c r="J845" s="39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7">
        <f t="shared" si="14"/>
        <v>0</v>
      </c>
      <c r="AJ845" s="53" t="str">
        <f>IF(ISNA(VLOOKUP(C845,Вчера_КовиВак!C:C, 1, FALSE)),"ошибка",0)</f>
        <v>ошибка</v>
      </c>
      <c r="AK845" s="55"/>
      <c r="AL845" s="53" t="e">
        <f>E845-F845-VLOOKUP(C845, Вчера_КовиВак!C:BN, 2, FALSE)</f>
        <v>#N/A</v>
      </c>
      <c r="AM845" s="53" t="e">
        <f>K845-L845-VLOOKUP(C845, Вчера_КовиВак!C:BN, 4, FALSE)</f>
        <v>#N/A</v>
      </c>
      <c r="AN845" s="53" t="e">
        <f>M845-N845-VLOOKUP(C845, Вчера_КовиВак!C:BN, 6, FALSE)</f>
        <v>#N/A</v>
      </c>
      <c r="AO845" s="53" t="e">
        <f>O845-P845-VLOOKUP(C845, Вчера_КовиВак!C:BN, 8, FALSE)</f>
        <v>#N/A</v>
      </c>
      <c r="AP845" s="53" t="e">
        <f>Q845-R845-VLOOKUP(C845, Вчера_КовиВак!C:BN, 10, FALSE)</f>
        <v>#N/A</v>
      </c>
      <c r="AQ845" s="53" t="e">
        <f>S845-T845-VLOOKUP(C845, Вчера_КовиВак!C:BN, 12, FALSE)</f>
        <v>#N/A</v>
      </c>
      <c r="AR845" s="53" t="e">
        <f>U845-V845-VLOOKUP(C845, Вчера_КовиВак!C:BN, 14, FALSE)</f>
        <v>#N/A</v>
      </c>
      <c r="AS845" s="53" t="e">
        <f>W845-X845-VLOOKUP(C845, Вчера_КовиВак!C:BN, 16, FALSE)</f>
        <v>#N/A</v>
      </c>
      <c r="AT845" s="53" t="e">
        <f>Y845-Z845-VLOOKUP(C845, Вчера_КовиВак!C:BN, 18, FALSE)</f>
        <v>#N/A</v>
      </c>
      <c r="AU845" s="53" t="e">
        <f>AA845-AB845-VLOOKUP(C845, Вчера_КовиВак!C:BN, 20, FALSE)</f>
        <v>#N/A</v>
      </c>
      <c r="AV845" s="53" t="e">
        <f>AC845-AD845-VLOOKUP(C845, Вчера_КовиВак!C:BN, 22, FALSE)</f>
        <v>#N/A</v>
      </c>
      <c r="AW845" s="53" t="e">
        <f>VLOOKUP(C845, Вчера_КовиВак!C:BN, 25, FALSE)+F845*2-Z845-AB845-AD845-AG845</f>
        <v>#N/A</v>
      </c>
      <c r="AX845" s="53" t="e">
        <f>AE845-VLOOKUP(C845,Вчера_КовиВак!C:BN, 24, FALSE)</f>
        <v>#N/A</v>
      </c>
    </row>
    <row r="846" spans="1:50" ht="50.1" customHeight="1" x14ac:dyDescent="0.25">
      <c r="A846" s="42"/>
      <c r="B846" s="42"/>
      <c r="C846" s="42"/>
      <c r="D846" s="43"/>
      <c r="E846" s="44"/>
      <c r="F846" s="39"/>
      <c r="G846" s="44"/>
      <c r="H846" s="39"/>
      <c r="I846" s="44"/>
      <c r="J846" s="39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7">
        <f t="shared" si="14"/>
        <v>0</v>
      </c>
      <c r="AJ846" s="53" t="str">
        <f>IF(ISNA(VLOOKUP(C846,Вчера_КовиВак!C:C, 1, FALSE)),"ошибка",0)</f>
        <v>ошибка</v>
      </c>
      <c r="AK846" s="55"/>
      <c r="AL846" s="53" t="e">
        <f>E846-F846-VLOOKUP(C846, Вчера_КовиВак!C:BN, 2, FALSE)</f>
        <v>#N/A</v>
      </c>
      <c r="AM846" s="53" t="e">
        <f>K846-L846-VLOOKUP(C846, Вчера_КовиВак!C:BN, 4, FALSE)</f>
        <v>#N/A</v>
      </c>
      <c r="AN846" s="53" t="e">
        <f>M846-N846-VLOOKUP(C846, Вчера_КовиВак!C:BN, 6, FALSE)</f>
        <v>#N/A</v>
      </c>
      <c r="AO846" s="53" t="e">
        <f>O846-P846-VLOOKUP(C846, Вчера_КовиВак!C:BN, 8, FALSE)</f>
        <v>#N/A</v>
      </c>
      <c r="AP846" s="53" t="e">
        <f>Q846-R846-VLOOKUP(C846, Вчера_КовиВак!C:BN, 10, FALSE)</f>
        <v>#N/A</v>
      </c>
      <c r="AQ846" s="53" t="e">
        <f>S846-T846-VLOOKUP(C846, Вчера_КовиВак!C:BN, 12, FALSE)</f>
        <v>#N/A</v>
      </c>
      <c r="AR846" s="53" t="e">
        <f>U846-V846-VLOOKUP(C846, Вчера_КовиВак!C:BN, 14, FALSE)</f>
        <v>#N/A</v>
      </c>
      <c r="AS846" s="53" t="e">
        <f>W846-X846-VLOOKUP(C846, Вчера_КовиВак!C:BN, 16, FALSE)</f>
        <v>#N/A</v>
      </c>
      <c r="AT846" s="53" t="e">
        <f>Y846-Z846-VLOOKUP(C846, Вчера_КовиВак!C:BN, 18, FALSE)</f>
        <v>#N/A</v>
      </c>
      <c r="AU846" s="53" t="e">
        <f>AA846-AB846-VLOOKUP(C846, Вчера_КовиВак!C:BN, 20, FALSE)</f>
        <v>#N/A</v>
      </c>
      <c r="AV846" s="53" t="e">
        <f>AC846-AD846-VLOOKUP(C846, Вчера_КовиВак!C:BN, 22, FALSE)</f>
        <v>#N/A</v>
      </c>
      <c r="AW846" s="53" t="e">
        <f>VLOOKUP(C846, Вчера_КовиВак!C:BN, 25, FALSE)+F846*2-Z846-AB846-AD846-AG846</f>
        <v>#N/A</v>
      </c>
      <c r="AX846" s="53" t="e">
        <f>AE846-VLOOKUP(C846,Вчера_КовиВак!C:BN, 24, FALSE)</f>
        <v>#N/A</v>
      </c>
    </row>
    <row r="847" spans="1:50" ht="50.1" customHeight="1" x14ac:dyDescent="0.25">
      <c r="A847" s="42"/>
      <c r="B847" s="42"/>
      <c r="C847" s="42"/>
      <c r="D847" s="43"/>
      <c r="E847" s="44"/>
      <c r="F847" s="39"/>
      <c r="G847" s="44"/>
      <c r="H847" s="39"/>
      <c r="I847" s="44"/>
      <c r="J847" s="39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7">
        <f t="shared" si="14"/>
        <v>0</v>
      </c>
      <c r="AJ847" s="53" t="str">
        <f>IF(ISNA(VLOOKUP(C847,Вчера_КовиВак!C:C, 1, FALSE)),"ошибка",0)</f>
        <v>ошибка</v>
      </c>
      <c r="AK847" s="55"/>
      <c r="AL847" s="53" t="e">
        <f>E847-F847-VLOOKUP(C847, Вчера_КовиВак!C:BN, 2, FALSE)</f>
        <v>#N/A</v>
      </c>
      <c r="AM847" s="53" t="e">
        <f>K847-L847-VLOOKUP(C847, Вчера_КовиВак!C:BN, 4, FALSE)</f>
        <v>#N/A</v>
      </c>
      <c r="AN847" s="53" t="e">
        <f>M847-N847-VLOOKUP(C847, Вчера_КовиВак!C:BN, 6, FALSE)</f>
        <v>#N/A</v>
      </c>
      <c r="AO847" s="53" t="e">
        <f>O847-P847-VLOOKUP(C847, Вчера_КовиВак!C:BN, 8, FALSE)</f>
        <v>#N/A</v>
      </c>
      <c r="AP847" s="53" t="e">
        <f>Q847-R847-VLOOKUP(C847, Вчера_КовиВак!C:BN, 10, FALSE)</f>
        <v>#N/A</v>
      </c>
      <c r="AQ847" s="53" t="e">
        <f>S847-T847-VLOOKUP(C847, Вчера_КовиВак!C:BN, 12, FALSE)</f>
        <v>#N/A</v>
      </c>
      <c r="AR847" s="53" t="e">
        <f>U847-V847-VLOOKUP(C847, Вчера_КовиВак!C:BN, 14, FALSE)</f>
        <v>#N/A</v>
      </c>
      <c r="AS847" s="53" t="e">
        <f>W847-X847-VLOOKUP(C847, Вчера_КовиВак!C:BN, 16, FALSE)</f>
        <v>#N/A</v>
      </c>
      <c r="AT847" s="53" t="e">
        <f>Y847-Z847-VLOOKUP(C847, Вчера_КовиВак!C:BN, 18, FALSE)</f>
        <v>#N/A</v>
      </c>
      <c r="AU847" s="53" t="e">
        <f>AA847-AB847-VLOOKUP(C847, Вчера_КовиВак!C:BN, 20, FALSE)</f>
        <v>#N/A</v>
      </c>
      <c r="AV847" s="53" t="e">
        <f>AC847-AD847-VLOOKUP(C847, Вчера_КовиВак!C:BN, 22, FALSE)</f>
        <v>#N/A</v>
      </c>
      <c r="AW847" s="53" t="e">
        <f>VLOOKUP(C847, Вчера_КовиВак!C:BN, 25, FALSE)+F847*2-Z847-AB847-AD847-AG847</f>
        <v>#N/A</v>
      </c>
      <c r="AX847" s="53" t="e">
        <f>AE847-VLOOKUP(C847,Вчера_КовиВак!C:BN, 24, FALSE)</f>
        <v>#N/A</v>
      </c>
    </row>
    <row r="848" spans="1:50" ht="50.1" customHeight="1" x14ac:dyDescent="0.25">
      <c r="A848" s="42"/>
      <c r="B848" s="42"/>
      <c r="C848" s="42"/>
      <c r="D848" s="43"/>
      <c r="E848" s="44"/>
      <c r="F848" s="39"/>
      <c r="G848" s="44"/>
      <c r="H848" s="39"/>
      <c r="I848" s="44"/>
      <c r="J848" s="39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7">
        <f t="shared" si="14"/>
        <v>0</v>
      </c>
      <c r="AJ848" s="53" t="str">
        <f>IF(ISNA(VLOOKUP(C848,Вчера_КовиВак!C:C, 1, FALSE)),"ошибка",0)</f>
        <v>ошибка</v>
      </c>
      <c r="AK848" s="55"/>
      <c r="AL848" s="53" t="e">
        <f>E848-F848-VLOOKUP(C848, Вчера_КовиВак!C:BN, 2, FALSE)</f>
        <v>#N/A</v>
      </c>
      <c r="AM848" s="53" t="e">
        <f>K848-L848-VLOOKUP(C848, Вчера_КовиВак!C:BN, 4, FALSE)</f>
        <v>#N/A</v>
      </c>
      <c r="AN848" s="53" t="e">
        <f>M848-N848-VLOOKUP(C848, Вчера_КовиВак!C:BN, 6, FALSE)</f>
        <v>#N/A</v>
      </c>
      <c r="AO848" s="53" t="e">
        <f>O848-P848-VLOOKUP(C848, Вчера_КовиВак!C:BN, 8, FALSE)</f>
        <v>#N/A</v>
      </c>
      <c r="AP848" s="53" t="e">
        <f>Q848-R848-VLOOKUP(C848, Вчера_КовиВак!C:BN, 10, FALSE)</f>
        <v>#N/A</v>
      </c>
      <c r="AQ848" s="53" t="e">
        <f>S848-T848-VLOOKUP(C848, Вчера_КовиВак!C:BN, 12, FALSE)</f>
        <v>#N/A</v>
      </c>
      <c r="AR848" s="53" t="e">
        <f>U848-V848-VLOOKUP(C848, Вчера_КовиВак!C:BN, 14, FALSE)</f>
        <v>#N/A</v>
      </c>
      <c r="AS848" s="53" t="e">
        <f>W848-X848-VLOOKUP(C848, Вчера_КовиВак!C:BN, 16, FALSE)</f>
        <v>#N/A</v>
      </c>
      <c r="AT848" s="53" t="e">
        <f>Y848-Z848-VLOOKUP(C848, Вчера_КовиВак!C:BN, 18, FALSE)</f>
        <v>#N/A</v>
      </c>
      <c r="AU848" s="53" t="e">
        <f>AA848-AB848-VLOOKUP(C848, Вчера_КовиВак!C:BN, 20, FALSE)</f>
        <v>#N/A</v>
      </c>
      <c r="AV848" s="53" t="e">
        <f>AC848-AD848-VLOOKUP(C848, Вчера_КовиВак!C:BN, 22, FALSE)</f>
        <v>#N/A</v>
      </c>
      <c r="AW848" s="53" t="e">
        <f>VLOOKUP(C848, Вчера_КовиВак!C:BN, 25, FALSE)+F848*2-Z848-AB848-AD848-AG848</f>
        <v>#N/A</v>
      </c>
      <c r="AX848" s="53" t="e">
        <f>AE848-VLOOKUP(C848,Вчера_КовиВак!C:BN, 24, FALSE)</f>
        <v>#N/A</v>
      </c>
    </row>
    <row r="849" spans="1:50" ht="50.1" customHeight="1" x14ac:dyDescent="0.25">
      <c r="A849" s="42"/>
      <c r="B849" s="42"/>
      <c r="C849" s="42"/>
      <c r="D849" s="43"/>
      <c r="E849" s="44"/>
      <c r="F849" s="39"/>
      <c r="G849" s="44"/>
      <c r="H849" s="39"/>
      <c r="I849" s="44"/>
      <c r="J849" s="39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7">
        <f t="shared" si="14"/>
        <v>0</v>
      </c>
      <c r="AJ849" s="53" t="str">
        <f>IF(ISNA(VLOOKUP(C849,Вчера_КовиВак!C:C, 1, FALSE)),"ошибка",0)</f>
        <v>ошибка</v>
      </c>
      <c r="AK849" s="55"/>
      <c r="AL849" s="53" t="e">
        <f>E849-F849-VLOOKUP(C849, Вчера_КовиВак!C:BN, 2, FALSE)</f>
        <v>#N/A</v>
      </c>
      <c r="AM849" s="53" t="e">
        <f>K849-L849-VLOOKUP(C849, Вчера_КовиВак!C:BN, 4, FALSE)</f>
        <v>#N/A</v>
      </c>
      <c r="AN849" s="53" t="e">
        <f>M849-N849-VLOOKUP(C849, Вчера_КовиВак!C:BN, 6, FALSE)</f>
        <v>#N/A</v>
      </c>
      <c r="AO849" s="53" t="e">
        <f>O849-P849-VLOOKUP(C849, Вчера_КовиВак!C:BN, 8, FALSE)</f>
        <v>#N/A</v>
      </c>
      <c r="AP849" s="53" t="e">
        <f>Q849-R849-VLOOKUP(C849, Вчера_КовиВак!C:BN, 10, FALSE)</f>
        <v>#N/A</v>
      </c>
      <c r="AQ849" s="53" t="e">
        <f>S849-T849-VLOOKUP(C849, Вчера_КовиВак!C:BN, 12, FALSE)</f>
        <v>#N/A</v>
      </c>
      <c r="AR849" s="53" t="e">
        <f>U849-V849-VLOOKUP(C849, Вчера_КовиВак!C:BN, 14, FALSE)</f>
        <v>#N/A</v>
      </c>
      <c r="AS849" s="53" t="e">
        <f>W849-X849-VLOOKUP(C849, Вчера_КовиВак!C:BN, 16, FALSE)</f>
        <v>#N/A</v>
      </c>
      <c r="AT849" s="53" t="e">
        <f>Y849-Z849-VLOOKUP(C849, Вчера_КовиВак!C:BN, 18, FALSE)</f>
        <v>#N/A</v>
      </c>
      <c r="AU849" s="53" t="e">
        <f>AA849-AB849-VLOOKUP(C849, Вчера_КовиВак!C:BN, 20, FALSE)</f>
        <v>#N/A</v>
      </c>
      <c r="AV849" s="53" t="e">
        <f>AC849-AD849-VLOOKUP(C849, Вчера_КовиВак!C:BN, 22, FALSE)</f>
        <v>#N/A</v>
      </c>
      <c r="AW849" s="53" t="e">
        <f>VLOOKUP(C849, Вчера_КовиВак!C:BN, 25, FALSE)+F849*2-Z849-AB849-AD849-AG849</f>
        <v>#N/A</v>
      </c>
      <c r="AX849" s="53" t="e">
        <f>AE849-VLOOKUP(C849,Вчера_КовиВак!C:BN, 24, FALSE)</f>
        <v>#N/A</v>
      </c>
    </row>
    <row r="850" spans="1:50" ht="50.1" customHeight="1" x14ac:dyDescent="0.25">
      <c r="A850" s="42"/>
      <c r="B850" s="42"/>
      <c r="C850" s="42"/>
      <c r="D850" s="43"/>
      <c r="E850" s="44"/>
      <c r="F850" s="39"/>
      <c r="G850" s="44"/>
      <c r="H850" s="39"/>
      <c r="I850" s="44"/>
      <c r="J850" s="39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7">
        <f t="shared" si="14"/>
        <v>0</v>
      </c>
      <c r="AJ850" s="53" t="str">
        <f>IF(ISNA(VLOOKUP(C850,Вчера_КовиВак!C:C, 1, FALSE)),"ошибка",0)</f>
        <v>ошибка</v>
      </c>
      <c r="AK850" s="55"/>
      <c r="AL850" s="53" t="e">
        <f>E850-F850-VLOOKUP(C850, Вчера_КовиВак!C:BN, 2, FALSE)</f>
        <v>#N/A</v>
      </c>
      <c r="AM850" s="53" t="e">
        <f>K850-L850-VLOOKUP(C850, Вчера_КовиВак!C:BN, 4, FALSE)</f>
        <v>#N/A</v>
      </c>
      <c r="AN850" s="53" t="e">
        <f>M850-N850-VLOOKUP(C850, Вчера_КовиВак!C:BN, 6, FALSE)</f>
        <v>#N/A</v>
      </c>
      <c r="AO850" s="53" t="e">
        <f>O850-P850-VLOOKUP(C850, Вчера_КовиВак!C:BN, 8, FALSE)</f>
        <v>#N/A</v>
      </c>
      <c r="AP850" s="53" t="e">
        <f>Q850-R850-VLOOKUP(C850, Вчера_КовиВак!C:BN, 10, FALSE)</f>
        <v>#N/A</v>
      </c>
      <c r="AQ850" s="53" t="e">
        <f>S850-T850-VLOOKUP(C850, Вчера_КовиВак!C:BN, 12, FALSE)</f>
        <v>#N/A</v>
      </c>
      <c r="AR850" s="53" t="e">
        <f>U850-V850-VLOOKUP(C850, Вчера_КовиВак!C:BN, 14, FALSE)</f>
        <v>#N/A</v>
      </c>
      <c r="AS850" s="53" t="e">
        <f>W850-X850-VLOOKUP(C850, Вчера_КовиВак!C:BN, 16, FALSE)</f>
        <v>#N/A</v>
      </c>
      <c r="AT850" s="53" t="e">
        <f>Y850-Z850-VLOOKUP(C850, Вчера_КовиВак!C:BN, 18, FALSE)</f>
        <v>#N/A</v>
      </c>
      <c r="AU850" s="53" t="e">
        <f>AA850-AB850-VLOOKUP(C850, Вчера_КовиВак!C:BN, 20, FALSE)</f>
        <v>#N/A</v>
      </c>
      <c r="AV850" s="53" t="e">
        <f>AC850-AD850-VLOOKUP(C850, Вчера_КовиВак!C:BN, 22, FALSE)</f>
        <v>#N/A</v>
      </c>
      <c r="AW850" s="53" t="e">
        <f>VLOOKUP(C850, Вчера_КовиВак!C:BN, 25, FALSE)+F850*2-Z850-AB850-AD850-AG850</f>
        <v>#N/A</v>
      </c>
      <c r="AX850" s="53" t="e">
        <f>AE850-VLOOKUP(C850,Вчера_КовиВак!C:BN, 24, FALSE)</f>
        <v>#N/A</v>
      </c>
    </row>
    <row r="851" spans="1:50" ht="50.1" customHeight="1" x14ac:dyDescent="0.25">
      <c r="A851" s="42"/>
      <c r="B851" s="42"/>
      <c r="C851" s="42"/>
      <c r="D851" s="43"/>
      <c r="E851" s="44"/>
      <c r="F851" s="39"/>
      <c r="G851" s="44"/>
      <c r="H851" s="39"/>
      <c r="I851" s="44"/>
      <c r="J851" s="39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7">
        <f t="shared" si="14"/>
        <v>0</v>
      </c>
      <c r="AJ851" s="53" t="str">
        <f>IF(ISNA(VLOOKUP(C851,Вчера_КовиВак!C:C, 1, FALSE)),"ошибка",0)</f>
        <v>ошибка</v>
      </c>
      <c r="AK851" s="55"/>
      <c r="AL851" s="53" t="e">
        <f>E851-F851-VLOOKUP(C851, Вчера_КовиВак!C:BN, 2, FALSE)</f>
        <v>#N/A</v>
      </c>
      <c r="AM851" s="53" t="e">
        <f>K851-L851-VLOOKUP(C851, Вчера_КовиВак!C:BN, 4, FALSE)</f>
        <v>#N/A</v>
      </c>
      <c r="AN851" s="53" t="e">
        <f>M851-N851-VLOOKUP(C851, Вчера_КовиВак!C:BN, 6, FALSE)</f>
        <v>#N/A</v>
      </c>
      <c r="AO851" s="53" t="e">
        <f>O851-P851-VLOOKUP(C851, Вчера_КовиВак!C:BN, 8, FALSE)</f>
        <v>#N/A</v>
      </c>
      <c r="AP851" s="53" t="e">
        <f>Q851-R851-VLOOKUP(C851, Вчера_КовиВак!C:BN, 10, FALSE)</f>
        <v>#N/A</v>
      </c>
      <c r="AQ851" s="53" t="e">
        <f>S851-T851-VLOOKUP(C851, Вчера_КовиВак!C:BN, 12, FALSE)</f>
        <v>#N/A</v>
      </c>
      <c r="AR851" s="53" t="e">
        <f>U851-V851-VLOOKUP(C851, Вчера_КовиВак!C:BN, 14, FALSE)</f>
        <v>#N/A</v>
      </c>
      <c r="AS851" s="53" t="e">
        <f>W851-X851-VLOOKUP(C851, Вчера_КовиВак!C:BN, 16, FALSE)</f>
        <v>#N/A</v>
      </c>
      <c r="AT851" s="53" t="e">
        <f>Y851-Z851-VLOOKUP(C851, Вчера_КовиВак!C:BN, 18, FALSE)</f>
        <v>#N/A</v>
      </c>
      <c r="AU851" s="53" t="e">
        <f>AA851-AB851-VLOOKUP(C851, Вчера_КовиВак!C:BN, 20, FALSE)</f>
        <v>#N/A</v>
      </c>
      <c r="AV851" s="53" t="e">
        <f>AC851-AD851-VLOOKUP(C851, Вчера_КовиВак!C:BN, 22, FALSE)</f>
        <v>#N/A</v>
      </c>
      <c r="AW851" s="53" t="e">
        <f>VLOOKUP(C851, Вчера_КовиВак!C:BN, 25, FALSE)+F851*2-Z851-AB851-AD851-AG851</f>
        <v>#N/A</v>
      </c>
      <c r="AX851" s="53" t="e">
        <f>AE851-VLOOKUP(C851,Вчера_КовиВак!C:BN, 24, FALSE)</f>
        <v>#N/A</v>
      </c>
    </row>
    <row r="852" spans="1:50" ht="50.1" customHeight="1" x14ac:dyDescent="0.25">
      <c r="A852" s="42"/>
      <c r="B852" s="42"/>
      <c r="C852" s="42"/>
      <c r="D852" s="43"/>
      <c r="E852" s="44"/>
      <c r="F852" s="39"/>
      <c r="G852" s="44"/>
      <c r="H852" s="39"/>
      <c r="I852" s="44"/>
      <c r="J852" s="39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7">
        <f t="shared" si="14"/>
        <v>0</v>
      </c>
      <c r="AJ852" s="53" t="str">
        <f>IF(ISNA(VLOOKUP(C852,Вчера_КовиВак!C:C, 1, FALSE)),"ошибка",0)</f>
        <v>ошибка</v>
      </c>
      <c r="AK852" s="55"/>
      <c r="AL852" s="53" t="e">
        <f>E852-F852-VLOOKUP(C852, Вчера_КовиВак!C:BN, 2, FALSE)</f>
        <v>#N/A</v>
      </c>
      <c r="AM852" s="53" t="e">
        <f>K852-L852-VLOOKUP(C852, Вчера_КовиВак!C:BN, 4, FALSE)</f>
        <v>#N/A</v>
      </c>
      <c r="AN852" s="53" t="e">
        <f>M852-N852-VLOOKUP(C852, Вчера_КовиВак!C:BN, 6, FALSE)</f>
        <v>#N/A</v>
      </c>
      <c r="AO852" s="53" t="e">
        <f>O852-P852-VLOOKUP(C852, Вчера_КовиВак!C:BN, 8, FALSE)</f>
        <v>#N/A</v>
      </c>
      <c r="AP852" s="53" t="e">
        <f>Q852-R852-VLOOKUP(C852, Вчера_КовиВак!C:BN, 10, FALSE)</f>
        <v>#N/A</v>
      </c>
      <c r="AQ852" s="53" t="e">
        <f>S852-T852-VLOOKUP(C852, Вчера_КовиВак!C:BN, 12, FALSE)</f>
        <v>#N/A</v>
      </c>
      <c r="AR852" s="53" t="e">
        <f>U852-V852-VLOOKUP(C852, Вчера_КовиВак!C:BN, 14, FALSE)</f>
        <v>#N/A</v>
      </c>
      <c r="AS852" s="53" t="e">
        <f>W852-X852-VLOOKUP(C852, Вчера_КовиВак!C:BN, 16, FALSE)</f>
        <v>#N/A</v>
      </c>
      <c r="AT852" s="53" t="e">
        <f>Y852-Z852-VLOOKUP(C852, Вчера_КовиВак!C:BN, 18, FALSE)</f>
        <v>#N/A</v>
      </c>
      <c r="AU852" s="53" t="e">
        <f>AA852-AB852-VLOOKUP(C852, Вчера_КовиВак!C:BN, 20, FALSE)</f>
        <v>#N/A</v>
      </c>
      <c r="AV852" s="53" t="e">
        <f>AC852-AD852-VLOOKUP(C852, Вчера_КовиВак!C:BN, 22, FALSE)</f>
        <v>#N/A</v>
      </c>
      <c r="AW852" s="53" t="e">
        <f>VLOOKUP(C852, Вчера_КовиВак!C:BN, 25, FALSE)+F852*2-Z852-AB852-AD852-AG852</f>
        <v>#N/A</v>
      </c>
      <c r="AX852" s="53" t="e">
        <f>AE852-VLOOKUP(C852,Вчера_КовиВак!C:BN, 24, FALSE)</f>
        <v>#N/A</v>
      </c>
    </row>
    <row r="853" spans="1:50" ht="50.1" customHeight="1" x14ac:dyDescent="0.25">
      <c r="A853" s="42"/>
      <c r="B853" s="42"/>
      <c r="C853" s="42"/>
      <c r="D853" s="43"/>
      <c r="E853" s="44"/>
      <c r="F853" s="39"/>
      <c r="G853" s="44"/>
      <c r="H853" s="39"/>
      <c r="I853" s="44"/>
      <c r="J853" s="39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7">
        <f t="shared" si="14"/>
        <v>0</v>
      </c>
      <c r="AJ853" s="53" t="str">
        <f>IF(ISNA(VLOOKUP(C853,Вчера_КовиВак!C:C, 1, FALSE)),"ошибка",0)</f>
        <v>ошибка</v>
      </c>
      <c r="AK853" s="55"/>
      <c r="AL853" s="53" t="e">
        <f>E853-F853-VLOOKUP(C853, Вчера_КовиВак!C:BN, 2, FALSE)</f>
        <v>#N/A</v>
      </c>
      <c r="AM853" s="53" t="e">
        <f>K853-L853-VLOOKUP(C853, Вчера_КовиВак!C:BN, 4, FALSE)</f>
        <v>#N/A</v>
      </c>
      <c r="AN853" s="53" t="e">
        <f>M853-N853-VLOOKUP(C853, Вчера_КовиВак!C:BN, 6, FALSE)</f>
        <v>#N/A</v>
      </c>
      <c r="AO853" s="53" t="e">
        <f>O853-P853-VLOOKUP(C853, Вчера_КовиВак!C:BN, 8, FALSE)</f>
        <v>#N/A</v>
      </c>
      <c r="AP853" s="53" t="e">
        <f>Q853-R853-VLOOKUP(C853, Вчера_КовиВак!C:BN, 10, FALSE)</f>
        <v>#N/A</v>
      </c>
      <c r="AQ853" s="53" t="e">
        <f>S853-T853-VLOOKUP(C853, Вчера_КовиВак!C:BN, 12, FALSE)</f>
        <v>#N/A</v>
      </c>
      <c r="AR853" s="53" t="e">
        <f>U853-V853-VLOOKUP(C853, Вчера_КовиВак!C:BN, 14, FALSE)</f>
        <v>#N/A</v>
      </c>
      <c r="AS853" s="53" t="e">
        <f>W853-X853-VLOOKUP(C853, Вчера_КовиВак!C:BN, 16, FALSE)</f>
        <v>#N/A</v>
      </c>
      <c r="AT853" s="53" t="e">
        <f>Y853-Z853-VLOOKUP(C853, Вчера_КовиВак!C:BN, 18, FALSE)</f>
        <v>#N/A</v>
      </c>
      <c r="AU853" s="53" t="e">
        <f>AA853-AB853-VLOOKUP(C853, Вчера_КовиВак!C:BN, 20, FALSE)</f>
        <v>#N/A</v>
      </c>
      <c r="AV853" s="53" t="e">
        <f>AC853-AD853-VLOOKUP(C853, Вчера_КовиВак!C:BN, 22, FALSE)</f>
        <v>#N/A</v>
      </c>
      <c r="AW853" s="53" t="e">
        <f>VLOOKUP(C853, Вчера_КовиВак!C:BN, 25, FALSE)+F853*2-Z853-AB853-AD853-AG853</f>
        <v>#N/A</v>
      </c>
      <c r="AX853" s="53" t="e">
        <f>AE853-VLOOKUP(C853,Вчера_КовиВак!C:BN, 24, FALSE)</f>
        <v>#N/A</v>
      </c>
    </row>
    <row r="854" spans="1:50" ht="50.1" customHeight="1" x14ac:dyDescent="0.25">
      <c r="A854" s="42"/>
      <c r="B854" s="42"/>
      <c r="C854" s="42"/>
      <c r="D854" s="43"/>
      <c r="E854" s="44"/>
      <c r="F854" s="39"/>
      <c r="G854" s="44"/>
      <c r="H854" s="39"/>
      <c r="I854" s="44"/>
      <c r="J854" s="39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7">
        <f t="shared" si="14"/>
        <v>0</v>
      </c>
      <c r="AJ854" s="53" t="str">
        <f>IF(ISNA(VLOOKUP(C854,Вчера_КовиВак!C:C, 1, FALSE)),"ошибка",0)</f>
        <v>ошибка</v>
      </c>
      <c r="AK854" s="55"/>
      <c r="AL854" s="53" t="e">
        <f>E854-F854-VLOOKUP(C854, Вчера_КовиВак!C:BN, 2, FALSE)</f>
        <v>#N/A</v>
      </c>
      <c r="AM854" s="53" t="e">
        <f>K854-L854-VLOOKUP(C854, Вчера_КовиВак!C:BN, 4, FALSE)</f>
        <v>#N/A</v>
      </c>
      <c r="AN854" s="53" t="e">
        <f>M854-N854-VLOOKUP(C854, Вчера_КовиВак!C:BN, 6, FALSE)</f>
        <v>#N/A</v>
      </c>
      <c r="AO854" s="53" t="e">
        <f>O854-P854-VLOOKUP(C854, Вчера_КовиВак!C:BN, 8, FALSE)</f>
        <v>#N/A</v>
      </c>
      <c r="AP854" s="53" t="e">
        <f>Q854-R854-VLOOKUP(C854, Вчера_КовиВак!C:BN, 10, FALSE)</f>
        <v>#N/A</v>
      </c>
      <c r="AQ854" s="53" t="e">
        <f>S854-T854-VLOOKUP(C854, Вчера_КовиВак!C:BN, 12, FALSE)</f>
        <v>#N/A</v>
      </c>
      <c r="AR854" s="53" t="e">
        <f>U854-V854-VLOOKUP(C854, Вчера_КовиВак!C:BN, 14, FALSE)</f>
        <v>#N/A</v>
      </c>
      <c r="AS854" s="53" t="e">
        <f>W854-X854-VLOOKUP(C854, Вчера_КовиВак!C:BN, 16, FALSE)</f>
        <v>#N/A</v>
      </c>
      <c r="AT854" s="53" t="e">
        <f>Y854-Z854-VLOOKUP(C854, Вчера_КовиВак!C:BN, 18, FALSE)</f>
        <v>#N/A</v>
      </c>
      <c r="AU854" s="53" t="e">
        <f>AA854-AB854-VLOOKUP(C854, Вчера_КовиВак!C:BN, 20, FALSE)</f>
        <v>#N/A</v>
      </c>
      <c r="AV854" s="53" t="e">
        <f>AC854-AD854-VLOOKUP(C854, Вчера_КовиВак!C:BN, 22, FALSE)</f>
        <v>#N/A</v>
      </c>
      <c r="AW854" s="53" t="e">
        <f>VLOOKUP(C854, Вчера_КовиВак!C:BN, 25, FALSE)+F854*2-Z854-AB854-AD854-AG854</f>
        <v>#N/A</v>
      </c>
      <c r="AX854" s="53" t="e">
        <f>AE854-VLOOKUP(C854,Вчера_КовиВак!C:BN, 24, FALSE)</f>
        <v>#N/A</v>
      </c>
    </row>
    <row r="855" spans="1:50" ht="50.1" customHeight="1" x14ac:dyDescent="0.25">
      <c r="A855" s="42"/>
      <c r="B855" s="42"/>
      <c r="C855" s="42"/>
      <c r="D855" s="43"/>
      <c r="E855" s="44"/>
      <c r="F855" s="39"/>
      <c r="G855" s="44"/>
      <c r="H855" s="39"/>
      <c r="I855" s="44"/>
      <c r="J855" s="39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7">
        <f t="shared" si="14"/>
        <v>0</v>
      </c>
      <c r="AJ855" s="53" t="str">
        <f>IF(ISNA(VLOOKUP(C855,Вчера_КовиВак!C:C, 1, FALSE)),"ошибка",0)</f>
        <v>ошибка</v>
      </c>
      <c r="AK855" s="55"/>
      <c r="AL855" s="53" t="e">
        <f>E855-F855-VLOOKUP(C855, Вчера_КовиВак!C:BN, 2, FALSE)</f>
        <v>#N/A</v>
      </c>
      <c r="AM855" s="53" t="e">
        <f>K855-L855-VLOOKUP(C855, Вчера_КовиВак!C:BN, 4, FALSE)</f>
        <v>#N/A</v>
      </c>
      <c r="AN855" s="53" t="e">
        <f>M855-N855-VLOOKUP(C855, Вчера_КовиВак!C:BN, 6, FALSE)</f>
        <v>#N/A</v>
      </c>
      <c r="AO855" s="53" t="e">
        <f>O855-P855-VLOOKUP(C855, Вчера_КовиВак!C:BN, 8, FALSE)</f>
        <v>#N/A</v>
      </c>
      <c r="AP855" s="53" t="e">
        <f>Q855-R855-VLOOKUP(C855, Вчера_КовиВак!C:BN, 10, FALSE)</f>
        <v>#N/A</v>
      </c>
      <c r="AQ855" s="53" t="e">
        <f>S855-T855-VLOOKUP(C855, Вчера_КовиВак!C:BN, 12, FALSE)</f>
        <v>#N/A</v>
      </c>
      <c r="AR855" s="53" t="e">
        <f>U855-V855-VLOOKUP(C855, Вчера_КовиВак!C:BN, 14, FALSE)</f>
        <v>#N/A</v>
      </c>
      <c r="AS855" s="53" t="e">
        <f>W855-X855-VLOOKUP(C855, Вчера_КовиВак!C:BN, 16, FALSE)</f>
        <v>#N/A</v>
      </c>
      <c r="AT855" s="53" t="e">
        <f>Y855-Z855-VLOOKUP(C855, Вчера_КовиВак!C:BN, 18, FALSE)</f>
        <v>#N/A</v>
      </c>
      <c r="AU855" s="53" t="e">
        <f>AA855-AB855-VLOOKUP(C855, Вчера_КовиВак!C:BN, 20, FALSE)</f>
        <v>#N/A</v>
      </c>
      <c r="AV855" s="53" t="e">
        <f>AC855-AD855-VLOOKUP(C855, Вчера_КовиВак!C:BN, 22, FALSE)</f>
        <v>#N/A</v>
      </c>
      <c r="AW855" s="53" t="e">
        <f>VLOOKUP(C855, Вчера_КовиВак!C:BN, 25, FALSE)+F855*2-Z855-AB855-AD855-AG855</f>
        <v>#N/A</v>
      </c>
      <c r="AX855" s="53" t="e">
        <f>AE855-VLOOKUP(C855,Вчера_КовиВак!C:BN, 24, FALSE)</f>
        <v>#N/A</v>
      </c>
    </row>
    <row r="856" spans="1:50" ht="50.1" customHeight="1" x14ac:dyDescent="0.25">
      <c r="A856" s="42"/>
      <c r="B856" s="42"/>
      <c r="C856" s="42"/>
      <c r="D856" s="43"/>
      <c r="E856" s="44"/>
      <c r="F856" s="39"/>
      <c r="G856" s="44"/>
      <c r="H856" s="39"/>
      <c r="I856" s="44"/>
      <c r="J856" s="39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7">
        <f t="shared" si="14"/>
        <v>0</v>
      </c>
      <c r="AJ856" s="53" t="str">
        <f>IF(ISNA(VLOOKUP(C856,Вчера_КовиВак!C:C, 1, FALSE)),"ошибка",0)</f>
        <v>ошибка</v>
      </c>
      <c r="AK856" s="55"/>
      <c r="AL856" s="53" t="e">
        <f>E856-F856-VLOOKUP(C856, Вчера_КовиВак!C:BN, 2, FALSE)</f>
        <v>#N/A</v>
      </c>
      <c r="AM856" s="53" t="e">
        <f>K856-L856-VLOOKUP(C856, Вчера_КовиВак!C:BN, 4, FALSE)</f>
        <v>#N/A</v>
      </c>
      <c r="AN856" s="53" t="e">
        <f>M856-N856-VLOOKUP(C856, Вчера_КовиВак!C:BN, 6, FALSE)</f>
        <v>#N/A</v>
      </c>
      <c r="AO856" s="53" t="e">
        <f>O856-P856-VLOOKUP(C856, Вчера_КовиВак!C:BN, 8, FALSE)</f>
        <v>#N/A</v>
      </c>
      <c r="AP856" s="53" t="e">
        <f>Q856-R856-VLOOKUP(C856, Вчера_КовиВак!C:BN, 10, FALSE)</f>
        <v>#N/A</v>
      </c>
      <c r="AQ856" s="53" t="e">
        <f>S856-T856-VLOOKUP(C856, Вчера_КовиВак!C:BN, 12, FALSE)</f>
        <v>#N/A</v>
      </c>
      <c r="AR856" s="53" t="e">
        <f>U856-V856-VLOOKUP(C856, Вчера_КовиВак!C:BN, 14, FALSE)</f>
        <v>#N/A</v>
      </c>
      <c r="AS856" s="53" t="e">
        <f>W856-X856-VLOOKUP(C856, Вчера_КовиВак!C:BN, 16, FALSE)</f>
        <v>#N/A</v>
      </c>
      <c r="AT856" s="53" t="e">
        <f>Y856-Z856-VLOOKUP(C856, Вчера_КовиВак!C:BN, 18, FALSE)</f>
        <v>#N/A</v>
      </c>
      <c r="AU856" s="53" t="e">
        <f>AA856-AB856-VLOOKUP(C856, Вчера_КовиВак!C:BN, 20, FALSE)</f>
        <v>#N/A</v>
      </c>
      <c r="AV856" s="53" t="e">
        <f>AC856-AD856-VLOOKUP(C856, Вчера_КовиВак!C:BN, 22, FALSE)</f>
        <v>#N/A</v>
      </c>
      <c r="AW856" s="53" t="e">
        <f>VLOOKUP(C856, Вчера_КовиВак!C:BN, 25, FALSE)+F856*2-Z856-AB856-AD856-AG856</f>
        <v>#N/A</v>
      </c>
      <c r="AX856" s="53" t="e">
        <f>AE856-VLOOKUP(C856,Вчера_КовиВак!C:BN, 24, FALSE)</f>
        <v>#N/A</v>
      </c>
    </row>
    <row r="857" spans="1:50" ht="50.1" customHeight="1" x14ac:dyDescent="0.25">
      <c r="A857" s="42"/>
      <c r="B857" s="42"/>
      <c r="C857" s="42"/>
      <c r="D857" s="43"/>
      <c r="E857" s="44"/>
      <c r="F857" s="39"/>
      <c r="G857" s="44"/>
      <c r="H857" s="39"/>
      <c r="I857" s="44"/>
      <c r="J857" s="39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7">
        <f t="shared" si="14"/>
        <v>0</v>
      </c>
      <c r="AJ857" s="53" t="str">
        <f>IF(ISNA(VLOOKUP(C857,Вчера_КовиВак!C:C, 1, FALSE)),"ошибка",0)</f>
        <v>ошибка</v>
      </c>
      <c r="AK857" s="55"/>
      <c r="AL857" s="53" t="e">
        <f>E857-F857-VLOOKUP(C857, Вчера_КовиВак!C:BN, 2, FALSE)</f>
        <v>#N/A</v>
      </c>
      <c r="AM857" s="53" t="e">
        <f>K857-L857-VLOOKUP(C857, Вчера_КовиВак!C:BN, 4, FALSE)</f>
        <v>#N/A</v>
      </c>
      <c r="AN857" s="53" t="e">
        <f>M857-N857-VLOOKUP(C857, Вчера_КовиВак!C:BN, 6, FALSE)</f>
        <v>#N/A</v>
      </c>
      <c r="AO857" s="53" t="e">
        <f>O857-P857-VLOOKUP(C857, Вчера_КовиВак!C:BN, 8, FALSE)</f>
        <v>#N/A</v>
      </c>
      <c r="AP857" s="53" t="e">
        <f>Q857-R857-VLOOKUP(C857, Вчера_КовиВак!C:BN, 10, FALSE)</f>
        <v>#N/A</v>
      </c>
      <c r="AQ857" s="53" t="e">
        <f>S857-T857-VLOOKUP(C857, Вчера_КовиВак!C:BN, 12, FALSE)</f>
        <v>#N/A</v>
      </c>
      <c r="AR857" s="53" t="e">
        <f>U857-V857-VLOOKUP(C857, Вчера_КовиВак!C:BN, 14, FALSE)</f>
        <v>#N/A</v>
      </c>
      <c r="AS857" s="53" t="e">
        <f>W857-X857-VLOOKUP(C857, Вчера_КовиВак!C:BN, 16, FALSE)</f>
        <v>#N/A</v>
      </c>
      <c r="AT857" s="53" t="e">
        <f>Y857-Z857-VLOOKUP(C857, Вчера_КовиВак!C:BN, 18, FALSE)</f>
        <v>#N/A</v>
      </c>
      <c r="AU857" s="53" t="e">
        <f>AA857-AB857-VLOOKUP(C857, Вчера_КовиВак!C:BN, 20, FALSE)</f>
        <v>#N/A</v>
      </c>
      <c r="AV857" s="53" t="e">
        <f>AC857-AD857-VLOOKUP(C857, Вчера_КовиВак!C:BN, 22, FALSE)</f>
        <v>#N/A</v>
      </c>
      <c r="AW857" s="53" t="e">
        <f>VLOOKUP(C857, Вчера_КовиВак!C:BN, 25, FALSE)+F857*2-Z857-AB857-AD857-AG857</f>
        <v>#N/A</v>
      </c>
      <c r="AX857" s="53" t="e">
        <f>AE857-VLOOKUP(C857,Вчера_КовиВак!C:BN, 24, FALSE)</f>
        <v>#N/A</v>
      </c>
    </row>
    <row r="858" spans="1:50" ht="50.1" customHeight="1" x14ac:dyDescent="0.25">
      <c r="A858" s="42"/>
      <c r="B858" s="42"/>
      <c r="C858" s="42"/>
      <c r="D858" s="43"/>
      <c r="E858" s="44"/>
      <c r="F858" s="39"/>
      <c r="G858" s="44"/>
      <c r="H858" s="39"/>
      <c r="I858" s="44"/>
      <c r="J858" s="39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7">
        <f t="shared" si="14"/>
        <v>0</v>
      </c>
      <c r="AJ858" s="53" t="str">
        <f>IF(ISNA(VLOOKUP(C858,Вчера_КовиВак!C:C, 1, FALSE)),"ошибка",0)</f>
        <v>ошибка</v>
      </c>
      <c r="AK858" s="55"/>
      <c r="AL858" s="53" t="e">
        <f>E858-F858-VLOOKUP(C858, Вчера_КовиВак!C:BN, 2, FALSE)</f>
        <v>#N/A</v>
      </c>
      <c r="AM858" s="53" t="e">
        <f>K858-L858-VLOOKUP(C858, Вчера_КовиВак!C:BN, 4, FALSE)</f>
        <v>#N/A</v>
      </c>
      <c r="AN858" s="53" t="e">
        <f>M858-N858-VLOOKUP(C858, Вчера_КовиВак!C:BN, 6, FALSE)</f>
        <v>#N/A</v>
      </c>
      <c r="AO858" s="53" t="e">
        <f>O858-P858-VLOOKUP(C858, Вчера_КовиВак!C:BN, 8, FALSE)</f>
        <v>#N/A</v>
      </c>
      <c r="AP858" s="53" t="e">
        <f>Q858-R858-VLOOKUP(C858, Вчера_КовиВак!C:BN, 10, FALSE)</f>
        <v>#N/A</v>
      </c>
      <c r="AQ858" s="53" t="e">
        <f>S858-T858-VLOOKUP(C858, Вчера_КовиВак!C:BN, 12, FALSE)</f>
        <v>#N/A</v>
      </c>
      <c r="AR858" s="53" t="e">
        <f>U858-V858-VLOOKUP(C858, Вчера_КовиВак!C:BN, 14, FALSE)</f>
        <v>#N/A</v>
      </c>
      <c r="AS858" s="53" t="e">
        <f>W858-X858-VLOOKUP(C858, Вчера_КовиВак!C:BN, 16, FALSE)</f>
        <v>#N/A</v>
      </c>
      <c r="AT858" s="53" t="e">
        <f>Y858-Z858-VLOOKUP(C858, Вчера_КовиВак!C:BN, 18, FALSE)</f>
        <v>#N/A</v>
      </c>
      <c r="AU858" s="53" t="e">
        <f>AA858-AB858-VLOOKUP(C858, Вчера_КовиВак!C:BN, 20, FALSE)</f>
        <v>#N/A</v>
      </c>
      <c r="AV858" s="53" t="e">
        <f>AC858-AD858-VLOOKUP(C858, Вчера_КовиВак!C:BN, 22, FALSE)</f>
        <v>#N/A</v>
      </c>
      <c r="AW858" s="53" t="e">
        <f>VLOOKUP(C858, Вчера_КовиВак!C:BN, 25, FALSE)+F858*2-Z858-AB858-AD858-AG858</f>
        <v>#N/A</v>
      </c>
      <c r="AX858" s="53" t="e">
        <f>AE858-VLOOKUP(C858,Вчера_КовиВак!C:BN, 24, FALSE)</f>
        <v>#N/A</v>
      </c>
    </row>
    <row r="859" spans="1:50" ht="50.1" customHeight="1" x14ac:dyDescent="0.25">
      <c r="A859" s="42"/>
      <c r="B859" s="42"/>
      <c r="C859" s="42"/>
      <c r="D859" s="43"/>
      <c r="E859" s="44"/>
      <c r="F859" s="39"/>
      <c r="G859" s="44"/>
      <c r="H859" s="39"/>
      <c r="I859" s="44"/>
      <c r="J859" s="39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7">
        <f t="shared" si="14"/>
        <v>0</v>
      </c>
      <c r="AJ859" s="53" t="str">
        <f>IF(ISNA(VLOOKUP(C859,Вчера_КовиВак!C:C, 1, FALSE)),"ошибка",0)</f>
        <v>ошибка</v>
      </c>
      <c r="AK859" s="55"/>
      <c r="AL859" s="53" t="e">
        <f>E859-F859-VLOOKUP(C859, Вчера_КовиВак!C:BN, 2, FALSE)</f>
        <v>#N/A</v>
      </c>
      <c r="AM859" s="53" t="e">
        <f>K859-L859-VLOOKUP(C859, Вчера_КовиВак!C:BN, 4, FALSE)</f>
        <v>#N/A</v>
      </c>
      <c r="AN859" s="53" t="e">
        <f>M859-N859-VLOOKUP(C859, Вчера_КовиВак!C:BN, 6, FALSE)</f>
        <v>#N/A</v>
      </c>
      <c r="AO859" s="53" t="e">
        <f>O859-P859-VLOOKUP(C859, Вчера_КовиВак!C:BN, 8, FALSE)</f>
        <v>#N/A</v>
      </c>
      <c r="AP859" s="53" t="e">
        <f>Q859-R859-VLOOKUP(C859, Вчера_КовиВак!C:BN, 10, FALSE)</f>
        <v>#N/A</v>
      </c>
      <c r="AQ859" s="53" t="e">
        <f>S859-T859-VLOOKUP(C859, Вчера_КовиВак!C:BN, 12, FALSE)</f>
        <v>#N/A</v>
      </c>
      <c r="AR859" s="53" t="e">
        <f>U859-V859-VLOOKUP(C859, Вчера_КовиВак!C:BN, 14, FALSE)</f>
        <v>#N/A</v>
      </c>
      <c r="AS859" s="53" t="e">
        <f>W859-X859-VLOOKUP(C859, Вчера_КовиВак!C:BN, 16, FALSE)</f>
        <v>#N/A</v>
      </c>
      <c r="AT859" s="53" t="e">
        <f>Y859-Z859-VLOOKUP(C859, Вчера_КовиВак!C:BN, 18, FALSE)</f>
        <v>#N/A</v>
      </c>
      <c r="AU859" s="53" t="e">
        <f>AA859-AB859-VLOOKUP(C859, Вчера_КовиВак!C:BN, 20, FALSE)</f>
        <v>#N/A</v>
      </c>
      <c r="AV859" s="53" t="e">
        <f>AC859-AD859-VLOOKUP(C859, Вчера_КовиВак!C:BN, 22, FALSE)</f>
        <v>#N/A</v>
      </c>
      <c r="AW859" s="53" t="e">
        <f>VLOOKUP(C859, Вчера_КовиВак!C:BN, 25, FALSE)+F859*2-Z859-AB859-AD859-AG859</f>
        <v>#N/A</v>
      </c>
      <c r="AX859" s="53" t="e">
        <f>AE859-VLOOKUP(C859,Вчера_КовиВак!C:BN, 24, FALSE)</f>
        <v>#N/A</v>
      </c>
    </row>
    <row r="860" spans="1:50" ht="50.1" customHeight="1" x14ac:dyDescent="0.25">
      <c r="A860" s="42"/>
      <c r="B860" s="42"/>
      <c r="C860" s="42"/>
      <c r="D860" s="43"/>
      <c r="E860" s="44"/>
      <c r="F860" s="39"/>
      <c r="G860" s="44"/>
      <c r="H860" s="39"/>
      <c r="I860" s="44"/>
      <c r="J860" s="39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7">
        <f t="shared" si="14"/>
        <v>0</v>
      </c>
      <c r="AJ860" s="53" t="str">
        <f>IF(ISNA(VLOOKUP(C860,Вчера_КовиВак!C:C, 1, FALSE)),"ошибка",0)</f>
        <v>ошибка</v>
      </c>
      <c r="AK860" s="55"/>
      <c r="AL860" s="53" t="e">
        <f>E860-F860-VLOOKUP(C860, Вчера_КовиВак!C:BN, 2, FALSE)</f>
        <v>#N/A</v>
      </c>
      <c r="AM860" s="53" t="e">
        <f>K860-L860-VLOOKUP(C860, Вчера_КовиВак!C:BN, 4, FALSE)</f>
        <v>#N/A</v>
      </c>
      <c r="AN860" s="53" t="e">
        <f>M860-N860-VLOOKUP(C860, Вчера_КовиВак!C:BN, 6, FALSE)</f>
        <v>#N/A</v>
      </c>
      <c r="AO860" s="53" t="e">
        <f>O860-P860-VLOOKUP(C860, Вчера_КовиВак!C:BN, 8, FALSE)</f>
        <v>#N/A</v>
      </c>
      <c r="AP860" s="53" t="e">
        <f>Q860-R860-VLOOKUP(C860, Вчера_КовиВак!C:BN, 10, FALSE)</f>
        <v>#N/A</v>
      </c>
      <c r="AQ860" s="53" t="e">
        <f>S860-T860-VLOOKUP(C860, Вчера_КовиВак!C:BN, 12, FALSE)</f>
        <v>#N/A</v>
      </c>
      <c r="AR860" s="53" t="e">
        <f>U860-V860-VLOOKUP(C860, Вчера_КовиВак!C:BN, 14, FALSE)</f>
        <v>#N/A</v>
      </c>
      <c r="AS860" s="53" t="e">
        <f>W860-X860-VLOOKUP(C860, Вчера_КовиВак!C:BN, 16, FALSE)</f>
        <v>#N/A</v>
      </c>
      <c r="AT860" s="53" t="e">
        <f>Y860-Z860-VLOOKUP(C860, Вчера_КовиВак!C:BN, 18, FALSE)</f>
        <v>#N/A</v>
      </c>
      <c r="AU860" s="53" t="e">
        <f>AA860-AB860-VLOOKUP(C860, Вчера_КовиВак!C:BN, 20, FALSE)</f>
        <v>#N/A</v>
      </c>
      <c r="AV860" s="53" t="e">
        <f>AC860-AD860-VLOOKUP(C860, Вчера_КовиВак!C:BN, 22, FALSE)</f>
        <v>#N/A</v>
      </c>
      <c r="AW860" s="53" t="e">
        <f>VLOOKUP(C860, Вчера_КовиВак!C:BN, 25, FALSE)+F860*2-Z860-AB860-AD860-AG860</f>
        <v>#N/A</v>
      </c>
      <c r="AX860" s="53" t="e">
        <f>AE860-VLOOKUP(C860,Вчера_КовиВак!C:BN, 24, FALSE)</f>
        <v>#N/A</v>
      </c>
    </row>
    <row r="861" spans="1:50" ht="50.1" customHeight="1" x14ac:dyDescent="0.25">
      <c r="A861" s="42"/>
      <c r="B861" s="42"/>
      <c r="C861" s="42"/>
      <c r="D861" s="43"/>
      <c r="E861" s="44"/>
      <c r="F861" s="39"/>
      <c r="G861" s="44"/>
      <c r="H861" s="39"/>
      <c r="I861" s="44"/>
      <c r="J861" s="39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7">
        <f t="shared" si="14"/>
        <v>0</v>
      </c>
      <c r="AJ861" s="53" t="str">
        <f>IF(ISNA(VLOOKUP(C861,Вчера_КовиВак!C:C, 1, FALSE)),"ошибка",0)</f>
        <v>ошибка</v>
      </c>
      <c r="AK861" s="55"/>
      <c r="AL861" s="53" t="e">
        <f>E861-F861-VLOOKUP(C861, Вчера_КовиВак!C:BN, 2, FALSE)</f>
        <v>#N/A</v>
      </c>
      <c r="AM861" s="53" t="e">
        <f>K861-L861-VLOOKUP(C861, Вчера_КовиВак!C:BN, 4, FALSE)</f>
        <v>#N/A</v>
      </c>
      <c r="AN861" s="53" t="e">
        <f>M861-N861-VLOOKUP(C861, Вчера_КовиВак!C:BN, 6, FALSE)</f>
        <v>#N/A</v>
      </c>
      <c r="AO861" s="53" t="e">
        <f>O861-P861-VLOOKUP(C861, Вчера_КовиВак!C:BN, 8, FALSE)</f>
        <v>#N/A</v>
      </c>
      <c r="AP861" s="53" t="e">
        <f>Q861-R861-VLOOKUP(C861, Вчера_КовиВак!C:BN, 10, FALSE)</f>
        <v>#N/A</v>
      </c>
      <c r="AQ861" s="53" t="e">
        <f>S861-T861-VLOOKUP(C861, Вчера_КовиВак!C:BN, 12, FALSE)</f>
        <v>#N/A</v>
      </c>
      <c r="AR861" s="53" t="e">
        <f>U861-V861-VLOOKUP(C861, Вчера_КовиВак!C:BN, 14, FALSE)</f>
        <v>#N/A</v>
      </c>
      <c r="AS861" s="53" t="e">
        <f>W861-X861-VLOOKUP(C861, Вчера_КовиВак!C:BN, 16, FALSE)</f>
        <v>#N/A</v>
      </c>
      <c r="AT861" s="53" t="e">
        <f>Y861-Z861-VLOOKUP(C861, Вчера_КовиВак!C:BN, 18, FALSE)</f>
        <v>#N/A</v>
      </c>
      <c r="AU861" s="53" t="e">
        <f>AA861-AB861-VLOOKUP(C861, Вчера_КовиВак!C:BN, 20, FALSE)</f>
        <v>#N/A</v>
      </c>
      <c r="AV861" s="53" t="e">
        <f>AC861-AD861-VLOOKUP(C861, Вчера_КовиВак!C:BN, 22, FALSE)</f>
        <v>#N/A</v>
      </c>
      <c r="AW861" s="53" t="e">
        <f>VLOOKUP(C861, Вчера_КовиВак!C:BN, 25, FALSE)+F861*2-Z861-AB861-AD861-AG861</f>
        <v>#N/A</v>
      </c>
      <c r="AX861" s="53" t="e">
        <f>AE861-VLOOKUP(C861,Вчера_КовиВак!C:BN, 24, FALSE)</f>
        <v>#N/A</v>
      </c>
    </row>
    <row r="862" spans="1:50" ht="50.1" customHeight="1" x14ac:dyDescent="0.25">
      <c r="A862" s="42"/>
      <c r="B862" s="42"/>
      <c r="C862" s="42"/>
      <c r="D862" s="43"/>
      <c r="E862" s="44"/>
      <c r="F862" s="39"/>
      <c r="G862" s="44"/>
      <c r="H862" s="39"/>
      <c r="I862" s="44"/>
      <c r="J862" s="39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7">
        <f t="shared" si="14"/>
        <v>0</v>
      </c>
      <c r="AJ862" s="53" t="str">
        <f>IF(ISNA(VLOOKUP(C862,Вчера_КовиВак!C:C, 1, FALSE)),"ошибка",0)</f>
        <v>ошибка</v>
      </c>
      <c r="AK862" s="55"/>
      <c r="AL862" s="53" t="e">
        <f>E862-F862-VLOOKUP(C862, Вчера_КовиВак!C:BN, 2, FALSE)</f>
        <v>#N/A</v>
      </c>
      <c r="AM862" s="53" t="e">
        <f>K862-L862-VLOOKUP(C862, Вчера_КовиВак!C:BN, 4, FALSE)</f>
        <v>#N/A</v>
      </c>
      <c r="AN862" s="53" t="e">
        <f>M862-N862-VLOOKUP(C862, Вчера_КовиВак!C:BN, 6, FALSE)</f>
        <v>#N/A</v>
      </c>
      <c r="AO862" s="53" t="e">
        <f>O862-P862-VLOOKUP(C862, Вчера_КовиВак!C:BN, 8, FALSE)</f>
        <v>#N/A</v>
      </c>
      <c r="AP862" s="53" t="e">
        <f>Q862-R862-VLOOKUP(C862, Вчера_КовиВак!C:BN, 10, FALSE)</f>
        <v>#N/A</v>
      </c>
      <c r="AQ862" s="53" t="e">
        <f>S862-T862-VLOOKUP(C862, Вчера_КовиВак!C:BN, 12, FALSE)</f>
        <v>#N/A</v>
      </c>
      <c r="AR862" s="53" t="e">
        <f>U862-V862-VLOOKUP(C862, Вчера_КовиВак!C:BN, 14, FALSE)</f>
        <v>#N/A</v>
      </c>
      <c r="AS862" s="53" t="e">
        <f>W862-X862-VLOOKUP(C862, Вчера_КовиВак!C:BN, 16, FALSE)</f>
        <v>#N/A</v>
      </c>
      <c r="AT862" s="53" t="e">
        <f>Y862-Z862-VLOOKUP(C862, Вчера_КовиВак!C:BN, 18, FALSE)</f>
        <v>#N/A</v>
      </c>
      <c r="AU862" s="53" t="e">
        <f>AA862-AB862-VLOOKUP(C862, Вчера_КовиВак!C:BN, 20, FALSE)</f>
        <v>#N/A</v>
      </c>
      <c r="AV862" s="53" t="e">
        <f>AC862-AD862-VLOOKUP(C862, Вчера_КовиВак!C:BN, 22, FALSE)</f>
        <v>#N/A</v>
      </c>
      <c r="AW862" s="53" t="e">
        <f>VLOOKUP(C862, Вчера_КовиВак!C:BN, 25, FALSE)+F862*2-Z862-AB862-AD862-AG862</f>
        <v>#N/A</v>
      </c>
      <c r="AX862" s="53" t="e">
        <f>AE862-VLOOKUP(C862,Вчера_КовиВак!C:BN, 24, FALSE)</f>
        <v>#N/A</v>
      </c>
    </row>
    <row r="863" spans="1:50" ht="50.1" customHeight="1" x14ac:dyDescent="0.25">
      <c r="A863" s="42"/>
      <c r="B863" s="42"/>
      <c r="C863" s="42"/>
      <c r="D863" s="43"/>
      <c r="E863" s="44"/>
      <c r="F863" s="39"/>
      <c r="G863" s="44"/>
      <c r="H863" s="39"/>
      <c r="I863" s="44"/>
      <c r="J863" s="39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7">
        <f t="shared" si="14"/>
        <v>0</v>
      </c>
      <c r="AJ863" s="53" t="str">
        <f>IF(ISNA(VLOOKUP(C863,Вчера_КовиВак!C:C, 1, FALSE)),"ошибка",0)</f>
        <v>ошибка</v>
      </c>
      <c r="AK863" s="55"/>
      <c r="AL863" s="53" t="e">
        <f>E863-F863-VLOOKUP(C863, Вчера_КовиВак!C:BN, 2, FALSE)</f>
        <v>#N/A</v>
      </c>
      <c r="AM863" s="53" t="e">
        <f>K863-L863-VLOOKUP(C863, Вчера_КовиВак!C:BN, 4, FALSE)</f>
        <v>#N/A</v>
      </c>
      <c r="AN863" s="53" t="e">
        <f>M863-N863-VLOOKUP(C863, Вчера_КовиВак!C:BN, 6, FALSE)</f>
        <v>#N/A</v>
      </c>
      <c r="AO863" s="53" t="e">
        <f>O863-P863-VLOOKUP(C863, Вчера_КовиВак!C:BN, 8, FALSE)</f>
        <v>#N/A</v>
      </c>
      <c r="AP863" s="53" t="e">
        <f>Q863-R863-VLOOKUP(C863, Вчера_КовиВак!C:BN, 10, FALSE)</f>
        <v>#N/A</v>
      </c>
      <c r="AQ863" s="53" t="e">
        <f>S863-T863-VLOOKUP(C863, Вчера_КовиВак!C:BN, 12, FALSE)</f>
        <v>#N/A</v>
      </c>
      <c r="AR863" s="53" t="e">
        <f>U863-V863-VLOOKUP(C863, Вчера_КовиВак!C:BN, 14, FALSE)</f>
        <v>#N/A</v>
      </c>
      <c r="AS863" s="53" t="e">
        <f>W863-X863-VLOOKUP(C863, Вчера_КовиВак!C:BN, 16, FALSE)</f>
        <v>#N/A</v>
      </c>
      <c r="AT863" s="53" t="e">
        <f>Y863-Z863-VLOOKUP(C863, Вчера_КовиВак!C:BN, 18, FALSE)</f>
        <v>#N/A</v>
      </c>
      <c r="AU863" s="53" t="e">
        <f>AA863-AB863-VLOOKUP(C863, Вчера_КовиВак!C:BN, 20, FALSE)</f>
        <v>#N/A</v>
      </c>
      <c r="AV863" s="53" t="e">
        <f>AC863-AD863-VLOOKUP(C863, Вчера_КовиВак!C:BN, 22, FALSE)</f>
        <v>#N/A</v>
      </c>
      <c r="AW863" s="53" t="e">
        <f>VLOOKUP(C863, Вчера_КовиВак!C:BN, 25, FALSE)+F863*2-Z863-AB863-AD863-AG863</f>
        <v>#N/A</v>
      </c>
      <c r="AX863" s="53" t="e">
        <f>AE863-VLOOKUP(C863,Вчера_КовиВак!C:BN, 24, FALSE)</f>
        <v>#N/A</v>
      </c>
    </row>
    <row r="864" spans="1:50" ht="50.1" customHeight="1" x14ac:dyDescent="0.25">
      <c r="A864" s="42"/>
      <c r="B864" s="42"/>
      <c r="C864" s="42"/>
      <c r="D864" s="43"/>
      <c r="E864" s="44"/>
      <c r="F864" s="39"/>
      <c r="G864" s="44"/>
      <c r="H864" s="39"/>
      <c r="I864" s="44"/>
      <c r="J864" s="39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7">
        <f t="shared" si="14"/>
        <v>0</v>
      </c>
      <c r="AJ864" s="53" t="str">
        <f>IF(ISNA(VLOOKUP(C864,Вчера_КовиВак!C:C, 1, FALSE)),"ошибка",0)</f>
        <v>ошибка</v>
      </c>
      <c r="AK864" s="55"/>
      <c r="AL864" s="53" t="e">
        <f>E864-F864-VLOOKUP(C864, Вчера_КовиВак!C:BN, 2, FALSE)</f>
        <v>#N/A</v>
      </c>
      <c r="AM864" s="53" t="e">
        <f>K864-L864-VLOOKUP(C864, Вчера_КовиВак!C:BN, 4, FALSE)</f>
        <v>#N/A</v>
      </c>
      <c r="AN864" s="53" t="e">
        <f>M864-N864-VLOOKUP(C864, Вчера_КовиВак!C:BN, 6, FALSE)</f>
        <v>#N/A</v>
      </c>
      <c r="AO864" s="53" t="e">
        <f>O864-P864-VLOOKUP(C864, Вчера_КовиВак!C:BN, 8, FALSE)</f>
        <v>#N/A</v>
      </c>
      <c r="AP864" s="53" t="e">
        <f>Q864-R864-VLOOKUP(C864, Вчера_КовиВак!C:BN, 10, FALSE)</f>
        <v>#N/A</v>
      </c>
      <c r="AQ864" s="53" t="e">
        <f>S864-T864-VLOOKUP(C864, Вчера_КовиВак!C:BN, 12, FALSE)</f>
        <v>#N/A</v>
      </c>
      <c r="AR864" s="53" t="e">
        <f>U864-V864-VLOOKUP(C864, Вчера_КовиВак!C:BN, 14, FALSE)</f>
        <v>#N/A</v>
      </c>
      <c r="AS864" s="53" t="e">
        <f>W864-X864-VLOOKUP(C864, Вчера_КовиВак!C:BN, 16, FALSE)</f>
        <v>#N/A</v>
      </c>
      <c r="AT864" s="53" t="e">
        <f>Y864-Z864-VLOOKUP(C864, Вчера_КовиВак!C:BN, 18, FALSE)</f>
        <v>#N/A</v>
      </c>
      <c r="AU864" s="53" t="e">
        <f>AA864-AB864-VLOOKUP(C864, Вчера_КовиВак!C:BN, 20, FALSE)</f>
        <v>#N/A</v>
      </c>
      <c r="AV864" s="53" t="e">
        <f>AC864-AD864-VLOOKUP(C864, Вчера_КовиВак!C:BN, 22, FALSE)</f>
        <v>#N/A</v>
      </c>
      <c r="AW864" s="53" t="e">
        <f>VLOOKUP(C864, Вчера_КовиВак!C:BN, 25, FALSE)+F864*2-Z864-AB864-AD864-AG864</f>
        <v>#N/A</v>
      </c>
      <c r="AX864" s="53" t="e">
        <f>AE864-VLOOKUP(C864,Вчера_КовиВак!C:BN, 24, FALSE)</f>
        <v>#N/A</v>
      </c>
    </row>
    <row r="865" spans="1:50" ht="50.1" customHeight="1" x14ac:dyDescent="0.25">
      <c r="A865" s="42"/>
      <c r="B865" s="42"/>
      <c r="C865" s="42"/>
      <c r="D865" s="43"/>
      <c r="E865" s="44"/>
      <c r="F865" s="39"/>
      <c r="G865" s="44"/>
      <c r="H865" s="39"/>
      <c r="I865" s="44"/>
      <c r="J865" s="39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7">
        <f t="shared" si="14"/>
        <v>0</v>
      </c>
      <c r="AJ865" s="53" t="str">
        <f>IF(ISNA(VLOOKUP(C865,Вчера_КовиВак!C:C, 1, FALSE)),"ошибка",0)</f>
        <v>ошибка</v>
      </c>
      <c r="AK865" s="55"/>
      <c r="AL865" s="53" t="e">
        <f>E865-F865-VLOOKUP(C865, Вчера_КовиВак!C:BN, 2, FALSE)</f>
        <v>#N/A</v>
      </c>
      <c r="AM865" s="53" t="e">
        <f>K865-L865-VLOOKUP(C865, Вчера_КовиВак!C:BN, 4, FALSE)</f>
        <v>#N/A</v>
      </c>
      <c r="AN865" s="53" t="e">
        <f>M865-N865-VLOOKUP(C865, Вчера_КовиВак!C:BN, 6, FALSE)</f>
        <v>#N/A</v>
      </c>
      <c r="AO865" s="53" t="e">
        <f>O865-P865-VLOOKUP(C865, Вчера_КовиВак!C:BN, 8, FALSE)</f>
        <v>#N/A</v>
      </c>
      <c r="AP865" s="53" t="e">
        <f>Q865-R865-VLOOKUP(C865, Вчера_КовиВак!C:BN, 10, FALSE)</f>
        <v>#N/A</v>
      </c>
      <c r="AQ865" s="53" t="e">
        <f>S865-T865-VLOOKUP(C865, Вчера_КовиВак!C:BN, 12, FALSE)</f>
        <v>#N/A</v>
      </c>
      <c r="AR865" s="53" t="e">
        <f>U865-V865-VLOOKUP(C865, Вчера_КовиВак!C:BN, 14, FALSE)</f>
        <v>#N/A</v>
      </c>
      <c r="AS865" s="53" t="e">
        <f>W865-X865-VLOOKUP(C865, Вчера_КовиВак!C:BN, 16, FALSE)</f>
        <v>#N/A</v>
      </c>
      <c r="AT865" s="53" t="e">
        <f>Y865-Z865-VLOOKUP(C865, Вчера_КовиВак!C:BN, 18, FALSE)</f>
        <v>#N/A</v>
      </c>
      <c r="AU865" s="53" t="e">
        <f>AA865-AB865-VLOOKUP(C865, Вчера_КовиВак!C:BN, 20, FALSE)</f>
        <v>#N/A</v>
      </c>
      <c r="AV865" s="53" t="e">
        <f>AC865-AD865-VLOOKUP(C865, Вчера_КовиВак!C:BN, 22, FALSE)</f>
        <v>#N/A</v>
      </c>
      <c r="AW865" s="53" t="e">
        <f>VLOOKUP(C865, Вчера_КовиВак!C:BN, 25, FALSE)+F865*2-Z865-AB865-AD865-AG865</f>
        <v>#N/A</v>
      </c>
      <c r="AX865" s="53" t="e">
        <f>AE865-VLOOKUP(C865,Вчера_КовиВак!C:BN, 24, FALSE)</f>
        <v>#N/A</v>
      </c>
    </row>
    <row r="866" spans="1:50" ht="50.1" customHeight="1" x14ac:dyDescent="0.25">
      <c r="A866" s="42"/>
      <c r="B866" s="42"/>
      <c r="C866" s="42"/>
      <c r="D866" s="43"/>
      <c r="E866" s="44"/>
      <c r="F866" s="39"/>
      <c r="G866" s="44"/>
      <c r="H866" s="39"/>
      <c r="I866" s="44"/>
      <c r="J866" s="39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7">
        <f t="shared" si="14"/>
        <v>0</v>
      </c>
      <c r="AJ866" s="53" t="str">
        <f>IF(ISNA(VLOOKUP(C866,Вчера_КовиВак!C:C, 1, FALSE)),"ошибка",0)</f>
        <v>ошибка</v>
      </c>
      <c r="AK866" s="55"/>
      <c r="AL866" s="53" t="e">
        <f>E866-F866-VLOOKUP(C866, Вчера_КовиВак!C:BN, 2, FALSE)</f>
        <v>#N/A</v>
      </c>
      <c r="AM866" s="53" t="e">
        <f>K866-L866-VLOOKUP(C866, Вчера_КовиВак!C:BN, 4, FALSE)</f>
        <v>#N/A</v>
      </c>
      <c r="AN866" s="53" t="e">
        <f>M866-N866-VLOOKUP(C866, Вчера_КовиВак!C:BN, 6, FALSE)</f>
        <v>#N/A</v>
      </c>
      <c r="AO866" s="53" t="e">
        <f>O866-P866-VLOOKUP(C866, Вчера_КовиВак!C:BN, 8, FALSE)</f>
        <v>#N/A</v>
      </c>
      <c r="AP866" s="53" t="e">
        <f>Q866-R866-VLOOKUP(C866, Вчера_КовиВак!C:BN, 10, FALSE)</f>
        <v>#N/A</v>
      </c>
      <c r="AQ866" s="53" t="e">
        <f>S866-T866-VLOOKUP(C866, Вчера_КовиВак!C:BN, 12, FALSE)</f>
        <v>#N/A</v>
      </c>
      <c r="AR866" s="53" t="e">
        <f>U866-V866-VLOOKUP(C866, Вчера_КовиВак!C:BN, 14, FALSE)</f>
        <v>#N/A</v>
      </c>
      <c r="AS866" s="53" t="e">
        <f>W866-X866-VLOOKUP(C866, Вчера_КовиВак!C:BN, 16, FALSE)</f>
        <v>#N/A</v>
      </c>
      <c r="AT866" s="53" t="e">
        <f>Y866-Z866-VLOOKUP(C866, Вчера_КовиВак!C:BN, 18, FALSE)</f>
        <v>#N/A</v>
      </c>
      <c r="AU866" s="53" t="e">
        <f>AA866-AB866-VLOOKUP(C866, Вчера_КовиВак!C:BN, 20, FALSE)</f>
        <v>#N/A</v>
      </c>
      <c r="AV866" s="53" t="e">
        <f>AC866-AD866-VLOOKUP(C866, Вчера_КовиВак!C:BN, 22, FALSE)</f>
        <v>#N/A</v>
      </c>
      <c r="AW866" s="53" t="e">
        <f>VLOOKUP(C866, Вчера_КовиВак!C:BN, 25, FALSE)+F866*2-Z866-AB866-AD866-AG866</f>
        <v>#N/A</v>
      </c>
      <c r="AX866" s="53" t="e">
        <f>AE866-VLOOKUP(C866,Вчера_КовиВак!C:BN, 24, FALSE)</f>
        <v>#N/A</v>
      </c>
    </row>
    <row r="867" spans="1:50" ht="50.1" customHeight="1" x14ac:dyDescent="0.25">
      <c r="A867" s="42"/>
      <c r="B867" s="42"/>
      <c r="C867" s="42"/>
      <c r="D867" s="43"/>
      <c r="E867" s="44"/>
      <c r="F867" s="39"/>
      <c r="G867" s="44"/>
      <c r="H867" s="39"/>
      <c r="I867" s="44"/>
      <c r="J867" s="39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7">
        <f t="shared" si="14"/>
        <v>0</v>
      </c>
      <c r="AJ867" s="53" t="str">
        <f>IF(ISNA(VLOOKUP(C867,Вчера_КовиВак!C:C, 1, FALSE)),"ошибка",0)</f>
        <v>ошибка</v>
      </c>
      <c r="AK867" s="55"/>
      <c r="AL867" s="53" t="e">
        <f>E867-F867-VLOOKUP(C867, Вчера_КовиВак!C:BN, 2, FALSE)</f>
        <v>#N/A</v>
      </c>
      <c r="AM867" s="53" t="e">
        <f>K867-L867-VLOOKUP(C867, Вчера_КовиВак!C:BN, 4, FALSE)</f>
        <v>#N/A</v>
      </c>
      <c r="AN867" s="53" t="e">
        <f>M867-N867-VLOOKUP(C867, Вчера_КовиВак!C:BN, 6, FALSE)</f>
        <v>#N/A</v>
      </c>
      <c r="AO867" s="53" t="e">
        <f>O867-P867-VLOOKUP(C867, Вчера_КовиВак!C:BN, 8, FALSE)</f>
        <v>#N/A</v>
      </c>
      <c r="AP867" s="53" t="e">
        <f>Q867-R867-VLOOKUP(C867, Вчера_КовиВак!C:BN, 10, FALSE)</f>
        <v>#N/A</v>
      </c>
      <c r="AQ867" s="53" t="e">
        <f>S867-T867-VLOOKUP(C867, Вчера_КовиВак!C:BN, 12, FALSE)</f>
        <v>#N/A</v>
      </c>
      <c r="AR867" s="53" t="e">
        <f>U867-V867-VLOOKUP(C867, Вчера_КовиВак!C:BN, 14, FALSE)</f>
        <v>#N/A</v>
      </c>
      <c r="AS867" s="53" t="e">
        <f>W867-X867-VLOOKUP(C867, Вчера_КовиВак!C:BN, 16, FALSE)</f>
        <v>#N/A</v>
      </c>
      <c r="AT867" s="53" t="e">
        <f>Y867-Z867-VLOOKUP(C867, Вчера_КовиВак!C:BN, 18, FALSE)</f>
        <v>#N/A</v>
      </c>
      <c r="AU867" s="53" t="e">
        <f>AA867-AB867-VLOOKUP(C867, Вчера_КовиВак!C:BN, 20, FALSE)</f>
        <v>#N/A</v>
      </c>
      <c r="AV867" s="53" t="e">
        <f>AC867-AD867-VLOOKUP(C867, Вчера_КовиВак!C:BN, 22, FALSE)</f>
        <v>#N/A</v>
      </c>
      <c r="AW867" s="53" t="e">
        <f>VLOOKUP(C867, Вчера_КовиВак!C:BN, 25, FALSE)+F867*2-Z867-AB867-AD867-AG867</f>
        <v>#N/A</v>
      </c>
      <c r="AX867" s="53" t="e">
        <f>AE867-VLOOKUP(C867,Вчера_КовиВак!C:BN, 24, FALSE)</f>
        <v>#N/A</v>
      </c>
    </row>
    <row r="868" spans="1:50" ht="50.1" customHeight="1" x14ac:dyDescent="0.25">
      <c r="A868" s="42"/>
      <c r="B868" s="42"/>
      <c r="C868" s="42"/>
      <c r="D868" s="43"/>
      <c r="E868" s="44"/>
      <c r="F868" s="39"/>
      <c r="G868" s="44"/>
      <c r="H868" s="39"/>
      <c r="I868" s="44"/>
      <c r="J868" s="39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7">
        <f t="shared" si="14"/>
        <v>0</v>
      </c>
      <c r="AJ868" s="53" t="str">
        <f>IF(ISNA(VLOOKUP(C868,Вчера_КовиВак!C:C, 1, FALSE)),"ошибка",0)</f>
        <v>ошибка</v>
      </c>
      <c r="AK868" s="55"/>
      <c r="AL868" s="53" t="e">
        <f>E868-F868-VLOOKUP(C868, Вчера_КовиВак!C:BN, 2, FALSE)</f>
        <v>#N/A</v>
      </c>
      <c r="AM868" s="53" t="e">
        <f>K868-L868-VLOOKUP(C868, Вчера_КовиВак!C:BN, 4, FALSE)</f>
        <v>#N/A</v>
      </c>
      <c r="AN868" s="53" t="e">
        <f>M868-N868-VLOOKUP(C868, Вчера_КовиВак!C:BN, 6, FALSE)</f>
        <v>#N/A</v>
      </c>
      <c r="AO868" s="53" t="e">
        <f>O868-P868-VLOOKUP(C868, Вчера_КовиВак!C:BN, 8, FALSE)</f>
        <v>#N/A</v>
      </c>
      <c r="AP868" s="53" t="e">
        <f>Q868-R868-VLOOKUP(C868, Вчера_КовиВак!C:BN, 10, FALSE)</f>
        <v>#N/A</v>
      </c>
      <c r="AQ868" s="53" t="e">
        <f>S868-T868-VLOOKUP(C868, Вчера_КовиВак!C:BN, 12, FALSE)</f>
        <v>#N/A</v>
      </c>
      <c r="AR868" s="53" t="e">
        <f>U868-V868-VLOOKUP(C868, Вчера_КовиВак!C:BN, 14, FALSE)</f>
        <v>#N/A</v>
      </c>
      <c r="AS868" s="53" t="e">
        <f>W868-X868-VLOOKUP(C868, Вчера_КовиВак!C:BN, 16, FALSE)</f>
        <v>#N/A</v>
      </c>
      <c r="AT868" s="53" t="e">
        <f>Y868-Z868-VLOOKUP(C868, Вчера_КовиВак!C:BN, 18, FALSE)</f>
        <v>#N/A</v>
      </c>
      <c r="AU868" s="53" t="e">
        <f>AA868-AB868-VLOOKUP(C868, Вчера_КовиВак!C:BN, 20, FALSE)</f>
        <v>#N/A</v>
      </c>
      <c r="AV868" s="53" t="e">
        <f>AC868-AD868-VLOOKUP(C868, Вчера_КовиВак!C:BN, 22, FALSE)</f>
        <v>#N/A</v>
      </c>
      <c r="AW868" s="53" t="e">
        <f>VLOOKUP(C868, Вчера_КовиВак!C:BN, 25, FALSE)+F868*2-Z868-AB868-AD868-AG868</f>
        <v>#N/A</v>
      </c>
      <c r="AX868" s="53" t="e">
        <f>AE868-VLOOKUP(C868,Вчера_КовиВак!C:BN, 24, FALSE)</f>
        <v>#N/A</v>
      </c>
    </row>
    <row r="869" spans="1:50" ht="50.1" customHeight="1" x14ac:dyDescent="0.25">
      <c r="A869" s="42"/>
      <c r="B869" s="42"/>
      <c r="C869" s="42"/>
      <c r="D869" s="43"/>
      <c r="E869" s="44"/>
      <c r="F869" s="39"/>
      <c r="G869" s="44"/>
      <c r="H869" s="39"/>
      <c r="I869" s="44"/>
      <c r="J869" s="39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7">
        <f t="shared" si="14"/>
        <v>0</v>
      </c>
      <c r="AJ869" s="53" t="str">
        <f>IF(ISNA(VLOOKUP(C869,Вчера_КовиВак!C:C, 1, FALSE)),"ошибка",0)</f>
        <v>ошибка</v>
      </c>
      <c r="AK869" s="55"/>
      <c r="AL869" s="53" t="e">
        <f>E869-F869-VLOOKUP(C869, Вчера_КовиВак!C:BN, 2, FALSE)</f>
        <v>#N/A</v>
      </c>
      <c r="AM869" s="53" t="e">
        <f>K869-L869-VLOOKUP(C869, Вчера_КовиВак!C:BN, 4, FALSE)</f>
        <v>#N/A</v>
      </c>
      <c r="AN869" s="53" t="e">
        <f>M869-N869-VLOOKUP(C869, Вчера_КовиВак!C:BN, 6, FALSE)</f>
        <v>#N/A</v>
      </c>
      <c r="AO869" s="53" t="e">
        <f>O869-P869-VLOOKUP(C869, Вчера_КовиВак!C:BN, 8, FALSE)</f>
        <v>#N/A</v>
      </c>
      <c r="AP869" s="53" t="e">
        <f>Q869-R869-VLOOKUP(C869, Вчера_КовиВак!C:BN, 10, FALSE)</f>
        <v>#N/A</v>
      </c>
      <c r="AQ869" s="53" t="e">
        <f>S869-T869-VLOOKUP(C869, Вчера_КовиВак!C:BN, 12, FALSE)</f>
        <v>#N/A</v>
      </c>
      <c r="AR869" s="53" t="e">
        <f>U869-V869-VLOOKUP(C869, Вчера_КовиВак!C:BN, 14, FALSE)</f>
        <v>#N/A</v>
      </c>
      <c r="AS869" s="53" t="e">
        <f>W869-X869-VLOOKUP(C869, Вчера_КовиВак!C:BN, 16, FALSE)</f>
        <v>#N/A</v>
      </c>
      <c r="AT869" s="53" t="e">
        <f>Y869-Z869-VLOOKUP(C869, Вчера_КовиВак!C:BN, 18, FALSE)</f>
        <v>#N/A</v>
      </c>
      <c r="AU869" s="53" t="e">
        <f>AA869-AB869-VLOOKUP(C869, Вчера_КовиВак!C:BN, 20, FALSE)</f>
        <v>#N/A</v>
      </c>
      <c r="AV869" s="53" t="e">
        <f>AC869-AD869-VLOOKUP(C869, Вчера_КовиВак!C:BN, 22, FALSE)</f>
        <v>#N/A</v>
      </c>
      <c r="AW869" s="53" t="e">
        <f>VLOOKUP(C869, Вчера_КовиВак!C:BN, 25, FALSE)+F869*2-Z869-AB869-AD869-AG869</f>
        <v>#N/A</v>
      </c>
      <c r="AX869" s="53" t="e">
        <f>AE869-VLOOKUP(C869,Вчера_КовиВак!C:BN, 24, FALSE)</f>
        <v>#N/A</v>
      </c>
    </row>
    <row r="870" spans="1:50" ht="50.1" customHeight="1" x14ac:dyDescent="0.25">
      <c r="A870" s="42"/>
      <c r="B870" s="42"/>
      <c r="C870" s="42"/>
      <c r="D870" s="43"/>
      <c r="E870" s="44"/>
      <c r="F870" s="39"/>
      <c r="G870" s="44"/>
      <c r="H870" s="39"/>
      <c r="I870" s="44"/>
      <c r="J870" s="39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7">
        <f t="shared" si="14"/>
        <v>0</v>
      </c>
      <c r="AJ870" s="53" t="str">
        <f>IF(ISNA(VLOOKUP(C870,Вчера_КовиВак!C:C, 1, FALSE)),"ошибка",0)</f>
        <v>ошибка</v>
      </c>
      <c r="AK870" s="55"/>
      <c r="AL870" s="53" t="e">
        <f>E870-F870-VLOOKUP(C870, Вчера_КовиВак!C:BN, 2, FALSE)</f>
        <v>#N/A</v>
      </c>
      <c r="AM870" s="53" t="e">
        <f>K870-L870-VLOOKUP(C870, Вчера_КовиВак!C:BN, 4, FALSE)</f>
        <v>#N/A</v>
      </c>
      <c r="AN870" s="53" t="e">
        <f>M870-N870-VLOOKUP(C870, Вчера_КовиВак!C:BN, 6, FALSE)</f>
        <v>#N/A</v>
      </c>
      <c r="AO870" s="53" t="e">
        <f>O870-P870-VLOOKUP(C870, Вчера_КовиВак!C:BN, 8, FALSE)</f>
        <v>#N/A</v>
      </c>
      <c r="AP870" s="53" t="e">
        <f>Q870-R870-VLOOKUP(C870, Вчера_КовиВак!C:BN, 10, FALSE)</f>
        <v>#N/A</v>
      </c>
      <c r="AQ870" s="53" t="e">
        <f>S870-T870-VLOOKUP(C870, Вчера_КовиВак!C:BN, 12, FALSE)</f>
        <v>#N/A</v>
      </c>
      <c r="AR870" s="53" t="e">
        <f>U870-V870-VLOOKUP(C870, Вчера_КовиВак!C:BN, 14, FALSE)</f>
        <v>#N/A</v>
      </c>
      <c r="AS870" s="53" t="e">
        <f>W870-X870-VLOOKUP(C870, Вчера_КовиВак!C:BN, 16, FALSE)</f>
        <v>#N/A</v>
      </c>
      <c r="AT870" s="53" t="e">
        <f>Y870-Z870-VLOOKUP(C870, Вчера_КовиВак!C:BN, 18, FALSE)</f>
        <v>#N/A</v>
      </c>
      <c r="AU870" s="53" t="e">
        <f>AA870-AB870-VLOOKUP(C870, Вчера_КовиВак!C:BN, 20, FALSE)</f>
        <v>#N/A</v>
      </c>
      <c r="AV870" s="53" t="e">
        <f>AC870-AD870-VLOOKUP(C870, Вчера_КовиВак!C:BN, 22, FALSE)</f>
        <v>#N/A</v>
      </c>
      <c r="AW870" s="53" t="e">
        <f>VLOOKUP(C870, Вчера_КовиВак!C:BN, 25, FALSE)+F870*2-Z870-AB870-AD870-AG870</f>
        <v>#N/A</v>
      </c>
      <c r="AX870" s="53" t="e">
        <f>AE870-VLOOKUP(C870,Вчера_КовиВак!C:BN, 24, FALSE)</f>
        <v>#N/A</v>
      </c>
    </row>
    <row r="871" spans="1:50" ht="50.1" customHeight="1" x14ac:dyDescent="0.25">
      <c r="A871" s="42"/>
      <c r="B871" s="42"/>
      <c r="C871" s="42"/>
      <c r="D871" s="43"/>
      <c r="E871" s="44"/>
      <c r="F871" s="39"/>
      <c r="G871" s="44"/>
      <c r="H871" s="39"/>
      <c r="I871" s="44"/>
      <c r="J871" s="39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7">
        <f t="shared" si="14"/>
        <v>0</v>
      </c>
      <c r="AJ871" s="53" t="str">
        <f>IF(ISNA(VLOOKUP(C871,Вчера_КовиВак!C:C, 1, FALSE)),"ошибка",0)</f>
        <v>ошибка</v>
      </c>
      <c r="AK871" s="55"/>
      <c r="AL871" s="53" t="e">
        <f>E871-F871-VLOOKUP(C871, Вчера_КовиВак!C:BN, 2, FALSE)</f>
        <v>#N/A</v>
      </c>
      <c r="AM871" s="53" t="e">
        <f>K871-L871-VLOOKUP(C871, Вчера_КовиВак!C:BN, 4, FALSE)</f>
        <v>#N/A</v>
      </c>
      <c r="AN871" s="53" t="e">
        <f>M871-N871-VLOOKUP(C871, Вчера_КовиВак!C:BN, 6, FALSE)</f>
        <v>#N/A</v>
      </c>
      <c r="AO871" s="53" t="e">
        <f>O871-P871-VLOOKUP(C871, Вчера_КовиВак!C:BN, 8, FALSE)</f>
        <v>#N/A</v>
      </c>
      <c r="AP871" s="53" t="e">
        <f>Q871-R871-VLOOKUP(C871, Вчера_КовиВак!C:BN, 10, FALSE)</f>
        <v>#N/A</v>
      </c>
      <c r="AQ871" s="53" t="e">
        <f>S871-T871-VLOOKUP(C871, Вчера_КовиВак!C:BN, 12, FALSE)</f>
        <v>#N/A</v>
      </c>
      <c r="AR871" s="53" t="e">
        <f>U871-V871-VLOOKUP(C871, Вчера_КовиВак!C:BN, 14, FALSE)</f>
        <v>#N/A</v>
      </c>
      <c r="AS871" s="53" t="e">
        <f>W871-X871-VLOOKUP(C871, Вчера_КовиВак!C:BN, 16, FALSE)</f>
        <v>#N/A</v>
      </c>
      <c r="AT871" s="53" t="e">
        <f>Y871-Z871-VLOOKUP(C871, Вчера_КовиВак!C:BN, 18, FALSE)</f>
        <v>#N/A</v>
      </c>
      <c r="AU871" s="53" t="e">
        <f>AA871-AB871-VLOOKUP(C871, Вчера_КовиВак!C:BN, 20, FALSE)</f>
        <v>#N/A</v>
      </c>
      <c r="AV871" s="53" t="e">
        <f>AC871-AD871-VLOOKUP(C871, Вчера_КовиВак!C:BN, 22, FALSE)</f>
        <v>#N/A</v>
      </c>
      <c r="AW871" s="53" t="e">
        <f>VLOOKUP(C871, Вчера_КовиВак!C:BN, 25, FALSE)+F871*2-Z871-AB871-AD871-AG871</f>
        <v>#N/A</v>
      </c>
      <c r="AX871" s="53" t="e">
        <f>AE871-VLOOKUP(C871,Вчера_КовиВак!C:BN, 24, FALSE)</f>
        <v>#N/A</v>
      </c>
    </row>
    <row r="872" spans="1:50" ht="50.1" customHeight="1" x14ac:dyDescent="0.25">
      <c r="A872" s="42"/>
      <c r="B872" s="42"/>
      <c r="C872" s="42"/>
      <c r="D872" s="43"/>
      <c r="E872" s="44"/>
      <c r="F872" s="39"/>
      <c r="G872" s="44"/>
      <c r="H872" s="39"/>
      <c r="I872" s="44"/>
      <c r="J872" s="39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7">
        <f t="shared" si="14"/>
        <v>0</v>
      </c>
      <c r="AJ872" s="53" t="str">
        <f>IF(ISNA(VLOOKUP(C872,Вчера_КовиВак!C:C, 1, FALSE)),"ошибка",0)</f>
        <v>ошибка</v>
      </c>
      <c r="AK872" s="55"/>
      <c r="AL872" s="53" t="e">
        <f>E872-F872-VLOOKUP(C872, Вчера_КовиВак!C:BN, 2, FALSE)</f>
        <v>#N/A</v>
      </c>
      <c r="AM872" s="53" t="e">
        <f>K872-L872-VLOOKUP(C872, Вчера_КовиВак!C:BN, 4, FALSE)</f>
        <v>#N/A</v>
      </c>
      <c r="AN872" s="53" t="e">
        <f>M872-N872-VLOOKUP(C872, Вчера_КовиВак!C:BN, 6, FALSE)</f>
        <v>#N/A</v>
      </c>
      <c r="AO872" s="53" t="e">
        <f>O872-P872-VLOOKUP(C872, Вчера_КовиВак!C:BN, 8, FALSE)</f>
        <v>#N/A</v>
      </c>
      <c r="AP872" s="53" t="e">
        <f>Q872-R872-VLOOKUP(C872, Вчера_КовиВак!C:BN, 10, FALSE)</f>
        <v>#N/A</v>
      </c>
      <c r="AQ872" s="53" t="e">
        <f>S872-T872-VLOOKUP(C872, Вчера_КовиВак!C:BN, 12, FALSE)</f>
        <v>#N/A</v>
      </c>
      <c r="AR872" s="53" t="e">
        <f>U872-V872-VLOOKUP(C872, Вчера_КовиВак!C:BN, 14, FALSE)</f>
        <v>#N/A</v>
      </c>
      <c r="AS872" s="53" t="e">
        <f>W872-X872-VLOOKUP(C872, Вчера_КовиВак!C:BN, 16, FALSE)</f>
        <v>#N/A</v>
      </c>
      <c r="AT872" s="53" t="e">
        <f>Y872-Z872-VLOOKUP(C872, Вчера_КовиВак!C:BN, 18, FALSE)</f>
        <v>#N/A</v>
      </c>
      <c r="AU872" s="53" t="e">
        <f>AA872-AB872-VLOOKUP(C872, Вчера_КовиВак!C:BN, 20, FALSE)</f>
        <v>#N/A</v>
      </c>
      <c r="AV872" s="53" t="e">
        <f>AC872-AD872-VLOOKUP(C872, Вчера_КовиВак!C:BN, 22, FALSE)</f>
        <v>#N/A</v>
      </c>
      <c r="AW872" s="53" t="e">
        <f>VLOOKUP(C872, Вчера_КовиВак!C:BN, 25, FALSE)+F872*2-Z872-AB872-AD872-AG872</f>
        <v>#N/A</v>
      </c>
      <c r="AX872" s="53" t="e">
        <f>AE872-VLOOKUP(C872,Вчера_КовиВак!C:BN, 24, FALSE)</f>
        <v>#N/A</v>
      </c>
    </row>
    <row r="873" spans="1:50" ht="50.1" customHeight="1" x14ac:dyDescent="0.25">
      <c r="A873" s="42"/>
      <c r="B873" s="42"/>
      <c r="C873" s="42"/>
      <c r="D873" s="43"/>
      <c r="E873" s="44"/>
      <c r="F873" s="39"/>
      <c r="G873" s="44"/>
      <c r="H873" s="39"/>
      <c r="I873" s="44"/>
      <c r="J873" s="39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7">
        <f t="shared" si="14"/>
        <v>0</v>
      </c>
      <c r="AJ873" s="53" t="str">
        <f>IF(ISNA(VLOOKUP(C873,Вчера_КовиВак!C:C, 1, FALSE)),"ошибка",0)</f>
        <v>ошибка</v>
      </c>
      <c r="AK873" s="55"/>
      <c r="AL873" s="53" t="e">
        <f>E873-F873-VLOOKUP(C873, Вчера_КовиВак!C:BN, 2, FALSE)</f>
        <v>#N/A</v>
      </c>
      <c r="AM873" s="53" t="e">
        <f>K873-L873-VLOOKUP(C873, Вчера_КовиВак!C:BN, 4, FALSE)</f>
        <v>#N/A</v>
      </c>
      <c r="AN873" s="53" t="e">
        <f>M873-N873-VLOOKUP(C873, Вчера_КовиВак!C:BN, 6, FALSE)</f>
        <v>#N/A</v>
      </c>
      <c r="AO873" s="53" t="e">
        <f>O873-P873-VLOOKUP(C873, Вчера_КовиВак!C:BN, 8, FALSE)</f>
        <v>#N/A</v>
      </c>
      <c r="AP873" s="53" t="e">
        <f>Q873-R873-VLOOKUP(C873, Вчера_КовиВак!C:BN, 10, FALSE)</f>
        <v>#N/A</v>
      </c>
      <c r="AQ873" s="53" t="e">
        <f>S873-T873-VLOOKUP(C873, Вчера_КовиВак!C:BN, 12, FALSE)</f>
        <v>#N/A</v>
      </c>
      <c r="AR873" s="53" t="e">
        <f>U873-V873-VLOOKUP(C873, Вчера_КовиВак!C:BN, 14, FALSE)</f>
        <v>#N/A</v>
      </c>
      <c r="AS873" s="53" t="e">
        <f>W873-X873-VLOOKUP(C873, Вчера_КовиВак!C:BN, 16, FALSE)</f>
        <v>#N/A</v>
      </c>
      <c r="AT873" s="53" t="e">
        <f>Y873-Z873-VLOOKUP(C873, Вчера_КовиВак!C:BN, 18, FALSE)</f>
        <v>#N/A</v>
      </c>
      <c r="AU873" s="53" t="e">
        <f>AA873-AB873-VLOOKUP(C873, Вчера_КовиВак!C:BN, 20, FALSE)</f>
        <v>#N/A</v>
      </c>
      <c r="AV873" s="53" t="e">
        <f>AC873-AD873-VLOOKUP(C873, Вчера_КовиВак!C:BN, 22, FALSE)</f>
        <v>#N/A</v>
      </c>
      <c r="AW873" s="53" t="e">
        <f>VLOOKUP(C873, Вчера_КовиВак!C:BN, 25, FALSE)+F873*2-Z873-AB873-AD873-AG873</f>
        <v>#N/A</v>
      </c>
      <c r="AX873" s="53" t="e">
        <f>AE873-VLOOKUP(C873,Вчера_КовиВак!C:BN, 24, FALSE)</f>
        <v>#N/A</v>
      </c>
    </row>
    <row r="874" spans="1:50" ht="50.1" customHeight="1" x14ac:dyDescent="0.25">
      <c r="A874" s="42"/>
      <c r="B874" s="42"/>
      <c r="C874" s="42"/>
      <c r="D874" s="43"/>
      <c r="E874" s="44"/>
      <c r="F874" s="39"/>
      <c r="G874" s="44"/>
      <c r="H874" s="39"/>
      <c r="I874" s="44"/>
      <c r="J874" s="39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7">
        <f t="shared" si="14"/>
        <v>0</v>
      </c>
      <c r="AJ874" s="53" t="str">
        <f>IF(ISNA(VLOOKUP(C874,Вчера_КовиВак!C:C, 1, FALSE)),"ошибка",0)</f>
        <v>ошибка</v>
      </c>
      <c r="AK874" s="55"/>
      <c r="AL874" s="53" t="e">
        <f>E874-F874-VLOOKUP(C874, Вчера_КовиВак!C:BN, 2, FALSE)</f>
        <v>#N/A</v>
      </c>
      <c r="AM874" s="53" t="e">
        <f>K874-L874-VLOOKUP(C874, Вчера_КовиВак!C:BN, 4, FALSE)</f>
        <v>#N/A</v>
      </c>
      <c r="AN874" s="53" t="e">
        <f>M874-N874-VLOOKUP(C874, Вчера_КовиВак!C:BN, 6, FALSE)</f>
        <v>#N/A</v>
      </c>
      <c r="AO874" s="53" t="e">
        <f>O874-P874-VLOOKUP(C874, Вчера_КовиВак!C:BN, 8, FALSE)</f>
        <v>#N/A</v>
      </c>
      <c r="AP874" s="53" t="e">
        <f>Q874-R874-VLOOKUP(C874, Вчера_КовиВак!C:BN, 10, FALSE)</f>
        <v>#N/A</v>
      </c>
      <c r="AQ874" s="53" t="e">
        <f>S874-T874-VLOOKUP(C874, Вчера_КовиВак!C:BN, 12, FALSE)</f>
        <v>#N/A</v>
      </c>
      <c r="AR874" s="53" t="e">
        <f>U874-V874-VLOOKUP(C874, Вчера_КовиВак!C:BN, 14, FALSE)</f>
        <v>#N/A</v>
      </c>
      <c r="AS874" s="53" t="e">
        <f>W874-X874-VLOOKUP(C874, Вчера_КовиВак!C:BN, 16, FALSE)</f>
        <v>#N/A</v>
      </c>
      <c r="AT874" s="53" t="e">
        <f>Y874-Z874-VLOOKUP(C874, Вчера_КовиВак!C:BN, 18, FALSE)</f>
        <v>#N/A</v>
      </c>
      <c r="AU874" s="53" t="e">
        <f>AA874-AB874-VLOOKUP(C874, Вчера_КовиВак!C:BN, 20, FALSE)</f>
        <v>#N/A</v>
      </c>
      <c r="AV874" s="53" t="e">
        <f>AC874-AD874-VLOOKUP(C874, Вчера_КовиВак!C:BN, 22, FALSE)</f>
        <v>#N/A</v>
      </c>
      <c r="AW874" s="53" t="e">
        <f>VLOOKUP(C874, Вчера_КовиВак!C:BN, 25, FALSE)+F874*2-Z874-AB874-AD874-AG874</f>
        <v>#N/A</v>
      </c>
      <c r="AX874" s="53" t="e">
        <f>AE874-VLOOKUP(C874,Вчера_КовиВак!C:BN, 24, FALSE)</f>
        <v>#N/A</v>
      </c>
    </row>
    <row r="875" spans="1:50" ht="50.1" customHeight="1" x14ac:dyDescent="0.25">
      <c r="A875" s="42"/>
      <c r="B875" s="42"/>
      <c r="C875" s="42"/>
      <c r="D875" s="43"/>
      <c r="E875" s="44"/>
      <c r="F875" s="39"/>
      <c r="G875" s="44"/>
      <c r="H875" s="39"/>
      <c r="I875" s="44"/>
      <c r="J875" s="39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7">
        <f t="shared" si="14"/>
        <v>0</v>
      </c>
      <c r="AJ875" s="53" t="str">
        <f>IF(ISNA(VLOOKUP(C875,Вчера_КовиВак!C:C, 1, FALSE)),"ошибка",0)</f>
        <v>ошибка</v>
      </c>
      <c r="AK875" s="55"/>
      <c r="AL875" s="53" t="e">
        <f>E875-F875-VLOOKUP(C875, Вчера_КовиВак!C:BN, 2, FALSE)</f>
        <v>#N/A</v>
      </c>
      <c r="AM875" s="53" t="e">
        <f>K875-L875-VLOOKUP(C875, Вчера_КовиВак!C:BN, 4, FALSE)</f>
        <v>#N/A</v>
      </c>
      <c r="AN875" s="53" t="e">
        <f>M875-N875-VLOOKUP(C875, Вчера_КовиВак!C:BN, 6, FALSE)</f>
        <v>#N/A</v>
      </c>
      <c r="AO875" s="53" t="e">
        <f>O875-P875-VLOOKUP(C875, Вчера_КовиВак!C:BN, 8, FALSE)</f>
        <v>#N/A</v>
      </c>
      <c r="AP875" s="53" t="e">
        <f>Q875-R875-VLOOKUP(C875, Вчера_КовиВак!C:BN, 10, FALSE)</f>
        <v>#N/A</v>
      </c>
      <c r="AQ875" s="53" t="e">
        <f>S875-T875-VLOOKUP(C875, Вчера_КовиВак!C:BN, 12, FALSE)</f>
        <v>#N/A</v>
      </c>
      <c r="AR875" s="53" t="e">
        <f>U875-V875-VLOOKUP(C875, Вчера_КовиВак!C:BN, 14, FALSE)</f>
        <v>#N/A</v>
      </c>
      <c r="AS875" s="53" t="e">
        <f>W875-X875-VLOOKUP(C875, Вчера_КовиВак!C:BN, 16, FALSE)</f>
        <v>#N/A</v>
      </c>
      <c r="AT875" s="53" t="e">
        <f>Y875-Z875-VLOOKUP(C875, Вчера_КовиВак!C:BN, 18, FALSE)</f>
        <v>#N/A</v>
      </c>
      <c r="AU875" s="53" t="e">
        <f>AA875-AB875-VLOOKUP(C875, Вчера_КовиВак!C:BN, 20, FALSE)</f>
        <v>#N/A</v>
      </c>
      <c r="AV875" s="53" t="e">
        <f>AC875-AD875-VLOOKUP(C875, Вчера_КовиВак!C:BN, 22, FALSE)</f>
        <v>#N/A</v>
      </c>
      <c r="AW875" s="53" t="e">
        <f>VLOOKUP(C875, Вчера_КовиВак!C:BN, 25, FALSE)+F875*2-Z875-AB875-AD875-AG875</f>
        <v>#N/A</v>
      </c>
      <c r="AX875" s="53" t="e">
        <f>AE875-VLOOKUP(C875,Вчера_КовиВак!C:BN, 24, FALSE)</f>
        <v>#N/A</v>
      </c>
    </row>
    <row r="876" spans="1:50" ht="50.1" customHeight="1" x14ac:dyDescent="0.25">
      <c r="A876" s="42"/>
      <c r="B876" s="42"/>
      <c r="C876" s="42"/>
      <c r="D876" s="43"/>
      <c r="E876" s="44"/>
      <c r="F876" s="39"/>
      <c r="G876" s="44"/>
      <c r="H876" s="39"/>
      <c r="I876" s="44"/>
      <c r="J876" s="39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7">
        <f t="shared" si="14"/>
        <v>0</v>
      </c>
      <c r="AJ876" s="53" t="str">
        <f>IF(ISNA(VLOOKUP(C876,Вчера_КовиВак!C:C, 1, FALSE)),"ошибка",0)</f>
        <v>ошибка</v>
      </c>
      <c r="AK876" s="55"/>
      <c r="AL876" s="53" t="e">
        <f>E876-F876-VLOOKUP(C876, Вчера_КовиВак!C:BN, 2, FALSE)</f>
        <v>#N/A</v>
      </c>
      <c r="AM876" s="53" t="e">
        <f>K876-L876-VLOOKUP(C876, Вчера_КовиВак!C:BN, 4, FALSE)</f>
        <v>#N/A</v>
      </c>
      <c r="AN876" s="53" t="e">
        <f>M876-N876-VLOOKUP(C876, Вчера_КовиВак!C:BN, 6, FALSE)</f>
        <v>#N/A</v>
      </c>
      <c r="AO876" s="53" t="e">
        <f>O876-P876-VLOOKUP(C876, Вчера_КовиВак!C:BN, 8, FALSE)</f>
        <v>#N/A</v>
      </c>
      <c r="AP876" s="53" t="e">
        <f>Q876-R876-VLOOKUP(C876, Вчера_КовиВак!C:BN, 10, FALSE)</f>
        <v>#N/A</v>
      </c>
      <c r="AQ876" s="53" t="e">
        <f>S876-T876-VLOOKUP(C876, Вчера_КовиВак!C:BN, 12, FALSE)</f>
        <v>#N/A</v>
      </c>
      <c r="AR876" s="53" t="e">
        <f>U876-V876-VLOOKUP(C876, Вчера_КовиВак!C:BN, 14, FALSE)</f>
        <v>#N/A</v>
      </c>
      <c r="AS876" s="53" t="e">
        <f>W876-X876-VLOOKUP(C876, Вчера_КовиВак!C:BN, 16, FALSE)</f>
        <v>#N/A</v>
      </c>
      <c r="AT876" s="53" t="e">
        <f>Y876-Z876-VLOOKUP(C876, Вчера_КовиВак!C:BN, 18, FALSE)</f>
        <v>#N/A</v>
      </c>
      <c r="AU876" s="53" t="e">
        <f>AA876-AB876-VLOOKUP(C876, Вчера_КовиВак!C:BN, 20, FALSE)</f>
        <v>#N/A</v>
      </c>
      <c r="AV876" s="53" t="e">
        <f>AC876-AD876-VLOOKUP(C876, Вчера_КовиВак!C:BN, 22, FALSE)</f>
        <v>#N/A</v>
      </c>
      <c r="AW876" s="53" t="e">
        <f>VLOOKUP(C876, Вчера_КовиВак!C:BN, 25, FALSE)+F876*2-Z876-AB876-AD876-AG876</f>
        <v>#N/A</v>
      </c>
      <c r="AX876" s="53" t="e">
        <f>AE876-VLOOKUP(C876,Вчера_КовиВак!C:BN, 24, FALSE)</f>
        <v>#N/A</v>
      </c>
    </row>
    <row r="877" spans="1:50" ht="50.1" customHeight="1" x14ac:dyDescent="0.25">
      <c r="A877" s="42"/>
      <c r="B877" s="42"/>
      <c r="C877" s="42"/>
      <c r="D877" s="43"/>
      <c r="E877" s="44"/>
      <c r="F877" s="39"/>
      <c r="G877" s="44"/>
      <c r="H877" s="39"/>
      <c r="I877" s="44"/>
      <c r="J877" s="39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7">
        <f t="shared" si="14"/>
        <v>0</v>
      </c>
      <c r="AJ877" s="53" t="str">
        <f>IF(ISNA(VLOOKUP(C877,Вчера_КовиВак!C:C, 1, FALSE)),"ошибка",0)</f>
        <v>ошибка</v>
      </c>
      <c r="AK877" s="55"/>
      <c r="AL877" s="53" t="e">
        <f>E877-F877-VLOOKUP(C877, Вчера_КовиВак!C:BN, 2, FALSE)</f>
        <v>#N/A</v>
      </c>
      <c r="AM877" s="53" t="e">
        <f>K877-L877-VLOOKUP(C877, Вчера_КовиВак!C:BN, 4, FALSE)</f>
        <v>#N/A</v>
      </c>
      <c r="AN877" s="53" t="e">
        <f>M877-N877-VLOOKUP(C877, Вчера_КовиВак!C:BN, 6, FALSE)</f>
        <v>#N/A</v>
      </c>
      <c r="AO877" s="53" t="e">
        <f>O877-P877-VLOOKUP(C877, Вчера_КовиВак!C:BN, 8, FALSE)</f>
        <v>#N/A</v>
      </c>
      <c r="AP877" s="53" t="e">
        <f>Q877-R877-VLOOKUP(C877, Вчера_КовиВак!C:BN, 10, FALSE)</f>
        <v>#N/A</v>
      </c>
      <c r="AQ877" s="53" t="e">
        <f>S877-T877-VLOOKUP(C877, Вчера_КовиВак!C:BN, 12, FALSE)</f>
        <v>#N/A</v>
      </c>
      <c r="AR877" s="53" t="e">
        <f>U877-V877-VLOOKUP(C877, Вчера_КовиВак!C:BN, 14, FALSE)</f>
        <v>#N/A</v>
      </c>
      <c r="AS877" s="53" t="e">
        <f>W877-X877-VLOOKUP(C877, Вчера_КовиВак!C:BN, 16, FALSE)</f>
        <v>#N/A</v>
      </c>
      <c r="AT877" s="53" t="e">
        <f>Y877-Z877-VLOOKUP(C877, Вчера_КовиВак!C:BN, 18, FALSE)</f>
        <v>#N/A</v>
      </c>
      <c r="AU877" s="53" t="e">
        <f>AA877-AB877-VLOOKUP(C877, Вчера_КовиВак!C:BN, 20, FALSE)</f>
        <v>#N/A</v>
      </c>
      <c r="AV877" s="53" t="e">
        <f>AC877-AD877-VLOOKUP(C877, Вчера_КовиВак!C:BN, 22, FALSE)</f>
        <v>#N/A</v>
      </c>
      <c r="AW877" s="53" t="e">
        <f>VLOOKUP(C877, Вчера_КовиВак!C:BN, 25, FALSE)+F877*2-Z877-AB877-AD877-AG877</f>
        <v>#N/A</v>
      </c>
      <c r="AX877" s="53" t="e">
        <f>AE877-VLOOKUP(C877,Вчера_КовиВак!C:BN, 24, FALSE)</f>
        <v>#N/A</v>
      </c>
    </row>
    <row r="878" spans="1:50" ht="50.1" customHeight="1" x14ac:dyDescent="0.25">
      <c r="A878" s="42"/>
      <c r="B878" s="42"/>
      <c r="C878" s="42"/>
      <c r="D878" s="43"/>
      <c r="E878" s="44"/>
      <c r="F878" s="39"/>
      <c r="G878" s="44"/>
      <c r="H878" s="39"/>
      <c r="I878" s="44"/>
      <c r="J878" s="39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7">
        <f t="shared" si="14"/>
        <v>0</v>
      </c>
      <c r="AJ878" s="53" t="str">
        <f>IF(ISNA(VLOOKUP(C878,Вчера_КовиВак!C:C, 1, FALSE)),"ошибка",0)</f>
        <v>ошибка</v>
      </c>
      <c r="AK878" s="55"/>
      <c r="AL878" s="53" t="e">
        <f>E878-F878-VLOOKUP(C878, Вчера_КовиВак!C:BN, 2, FALSE)</f>
        <v>#N/A</v>
      </c>
      <c r="AM878" s="53" t="e">
        <f>K878-L878-VLOOKUP(C878, Вчера_КовиВак!C:BN, 4, FALSE)</f>
        <v>#N/A</v>
      </c>
      <c r="AN878" s="53" t="e">
        <f>M878-N878-VLOOKUP(C878, Вчера_КовиВак!C:BN, 6, FALSE)</f>
        <v>#N/A</v>
      </c>
      <c r="AO878" s="53" t="e">
        <f>O878-P878-VLOOKUP(C878, Вчера_КовиВак!C:BN, 8, FALSE)</f>
        <v>#N/A</v>
      </c>
      <c r="AP878" s="53" t="e">
        <f>Q878-R878-VLOOKUP(C878, Вчера_КовиВак!C:BN, 10, FALSE)</f>
        <v>#N/A</v>
      </c>
      <c r="AQ878" s="53" t="e">
        <f>S878-T878-VLOOKUP(C878, Вчера_КовиВак!C:BN, 12, FALSE)</f>
        <v>#N/A</v>
      </c>
      <c r="AR878" s="53" t="e">
        <f>U878-V878-VLOOKUP(C878, Вчера_КовиВак!C:BN, 14, FALSE)</f>
        <v>#N/A</v>
      </c>
      <c r="AS878" s="53" t="e">
        <f>W878-X878-VLOOKUP(C878, Вчера_КовиВак!C:BN, 16, FALSE)</f>
        <v>#N/A</v>
      </c>
      <c r="AT878" s="53" t="e">
        <f>Y878-Z878-VLOOKUP(C878, Вчера_КовиВак!C:BN, 18, FALSE)</f>
        <v>#N/A</v>
      </c>
      <c r="AU878" s="53" t="e">
        <f>AA878-AB878-VLOOKUP(C878, Вчера_КовиВак!C:BN, 20, FALSE)</f>
        <v>#N/A</v>
      </c>
      <c r="AV878" s="53" t="e">
        <f>AC878-AD878-VLOOKUP(C878, Вчера_КовиВак!C:BN, 22, FALSE)</f>
        <v>#N/A</v>
      </c>
      <c r="AW878" s="53" t="e">
        <f>VLOOKUP(C878, Вчера_КовиВак!C:BN, 25, FALSE)+F878*2-Z878-AB878-AD878-AG878</f>
        <v>#N/A</v>
      </c>
      <c r="AX878" s="53" t="e">
        <f>AE878-VLOOKUP(C878,Вчера_КовиВак!C:BN, 24, FALSE)</f>
        <v>#N/A</v>
      </c>
    </row>
    <row r="879" spans="1:50" ht="50.1" customHeight="1" x14ac:dyDescent="0.25">
      <c r="A879" s="42"/>
      <c r="B879" s="42"/>
      <c r="C879" s="42"/>
      <c r="D879" s="43"/>
      <c r="E879" s="44"/>
      <c r="F879" s="39"/>
      <c r="G879" s="44"/>
      <c r="H879" s="39"/>
      <c r="I879" s="44"/>
      <c r="J879" s="39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7">
        <f t="shared" si="14"/>
        <v>0</v>
      </c>
      <c r="AJ879" s="53" t="str">
        <f>IF(ISNA(VLOOKUP(C879,Вчера_КовиВак!C:C, 1, FALSE)),"ошибка",0)</f>
        <v>ошибка</v>
      </c>
      <c r="AK879" s="55"/>
      <c r="AL879" s="53" t="e">
        <f>E879-F879-VLOOKUP(C879, Вчера_КовиВак!C:BN, 2, FALSE)</f>
        <v>#N/A</v>
      </c>
      <c r="AM879" s="53" t="e">
        <f>K879-L879-VLOOKUP(C879, Вчера_КовиВак!C:BN, 4, FALSE)</f>
        <v>#N/A</v>
      </c>
      <c r="AN879" s="53" t="e">
        <f>M879-N879-VLOOKUP(C879, Вчера_КовиВак!C:BN, 6, FALSE)</f>
        <v>#N/A</v>
      </c>
      <c r="AO879" s="53" t="e">
        <f>O879-P879-VLOOKUP(C879, Вчера_КовиВак!C:BN, 8, FALSE)</f>
        <v>#N/A</v>
      </c>
      <c r="AP879" s="53" t="e">
        <f>Q879-R879-VLOOKUP(C879, Вчера_КовиВак!C:BN, 10, FALSE)</f>
        <v>#N/A</v>
      </c>
      <c r="AQ879" s="53" t="e">
        <f>S879-T879-VLOOKUP(C879, Вчера_КовиВак!C:BN, 12, FALSE)</f>
        <v>#N/A</v>
      </c>
      <c r="AR879" s="53" t="e">
        <f>U879-V879-VLOOKUP(C879, Вчера_КовиВак!C:BN, 14, FALSE)</f>
        <v>#N/A</v>
      </c>
      <c r="AS879" s="53" t="e">
        <f>W879-X879-VLOOKUP(C879, Вчера_КовиВак!C:BN, 16, FALSE)</f>
        <v>#N/A</v>
      </c>
      <c r="AT879" s="53" t="e">
        <f>Y879-Z879-VLOOKUP(C879, Вчера_КовиВак!C:BN, 18, FALSE)</f>
        <v>#N/A</v>
      </c>
      <c r="AU879" s="53" t="e">
        <f>AA879-AB879-VLOOKUP(C879, Вчера_КовиВак!C:BN, 20, FALSE)</f>
        <v>#N/A</v>
      </c>
      <c r="AV879" s="53" t="e">
        <f>AC879-AD879-VLOOKUP(C879, Вчера_КовиВак!C:BN, 22, FALSE)</f>
        <v>#N/A</v>
      </c>
      <c r="AW879" s="53" t="e">
        <f>VLOOKUP(C879, Вчера_КовиВак!C:BN, 25, FALSE)+F879*2-Z879-AB879-AD879-AG879</f>
        <v>#N/A</v>
      </c>
      <c r="AX879" s="53" t="e">
        <f>AE879-VLOOKUP(C879,Вчера_КовиВак!C:BN, 24, FALSE)</f>
        <v>#N/A</v>
      </c>
    </row>
    <row r="880" spans="1:50" ht="50.1" customHeight="1" x14ac:dyDescent="0.25">
      <c r="A880" s="42"/>
      <c r="B880" s="42"/>
      <c r="C880" s="42"/>
      <c r="D880" s="43"/>
      <c r="E880" s="44"/>
      <c r="F880" s="39"/>
      <c r="G880" s="44"/>
      <c r="H880" s="39"/>
      <c r="I880" s="44"/>
      <c r="J880" s="39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7">
        <f t="shared" si="14"/>
        <v>0</v>
      </c>
      <c r="AJ880" s="53" t="str">
        <f>IF(ISNA(VLOOKUP(C880,Вчера_КовиВак!C:C, 1, FALSE)),"ошибка",0)</f>
        <v>ошибка</v>
      </c>
      <c r="AK880" s="55"/>
      <c r="AL880" s="53" t="e">
        <f>E880-F880-VLOOKUP(C880, Вчера_КовиВак!C:BN, 2, FALSE)</f>
        <v>#N/A</v>
      </c>
      <c r="AM880" s="53" t="e">
        <f>K880-L880-VLOOKUP(C880, Вчера_КовиВак!C:BN, 4, FALSE)</f>
        <v>#N/A</v>
      </c>
      <c r="AN880" s="53" t="e">
        <f>M880-N880-VLOOKUP(C880, Вчера_КовиВак!C:BN, 6, FALSE)</f>
        <v>#N/A</v>
      </c>
      <c r="AO880" s="53" t="e">
        <f>O880-P880-VLOOKUP(C880, Вчера_КовиВак!C:BN, 8, FALSE)</f>
        <v>#N/A</v>
      </c>
      <c r="AP880" s="53" t="e">
        <f>Q880-R880-VLOOKUP(C880, Вчера_КовиВак!C:BN, 10, FALSE)</f>
        <v>#N/A</v>
      </c>
      <c r="AQ880" s="53" t="e">
        <f>S880-T880-VLOOKUP(C880, Вчера_КовиВак!C:BN, 12, FALSE)</f>
        <v>#N/A</v>
      </c>
      <c r="AR880" s="53" t="e">
        <f>U880-V880-VLOOKUP(C880, Вчера_КовиВак!C:BN, 14, FALSE)</f>
        <v>#N/A</v>
      </c>
      <c r="AS880" s="53" t="e">
        <f>W880-X880-VLOOKUP(C880, Вчера_КовиВак!C:BN, 16, FALSE)</f>
        <v>#N/A</v>
      </c>
      <c r="AT880" s="53" t="e">
        <f>Y880-Z880-VLOOKUP(C880, Вчера_КовиВак!C:BN, 18, FALSE)</f>
        <v>#N/A</v>
      </c>
      <c r="AU880" s="53" t="e">
        <f>AA880-AB880-VLOOKUP(C880, Вчера_КовиВак!C:BN, 20, FALSE)</f>
        <v>#N/A</v>
      </c>
      <c r="AV880" s="53" t="e">
        <f>AC880-AD880-VLOOKUP(C880, Вчера_КовиВак!C:BN, 22, FALSE)</f>
        <v>#N/A</v>
      </c>
      <c r="AW880" s="53" t="e">
        <f>VLOOKUP(C880, Вчера_КовиВак!C:BN, 25, FALSE)+F880*2-Z880-AB880-AD880-AG880</f>
        <v>#N/A</v>
      </c>
      <c r="AX880" s="53" t="e">
        <f>AE880-VLOOKUP(C880,Вчера_КовиВак!C:BN, 24, FALSE)</f>
        <v>#N/A</v>
      </c>
    </row>
    <row r="881" spans="1:50" ht="50.1" customHeight="1" x14ac:dyDescent="0.25">
      <c r="A881" s="42"/>
      <c r="B881" s="42"/>
      <c r="C881" s="42"/>
      <c r="D881" s="43"/>
      <c r="E881" s="44"/>
      <c r="F881" s="39"/>
      <c r="G881" s="44"/>
      <c r="H881" s="39"/>
      <c r="I881" s="44"/>
      <c r="J881" s="39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7">
        <f t="shared" si="14"/>
        <v>0</v>
      </c>
      <c r="AJ881" s="53" t="str">
        <f>IF(ISNA(VLOOKUP(C881,Вчера_КовиВак!C:C, 1, FALSE)),"ошибка",0)</f>
        <v>ошибка</v>
      </c>
      <c r="AK881" s="55"/>
      <c r="AL881" s="53" t="e">
        <f>E881-F881-VLOOKUP(C881, Вчера_КовиВак!C:BN, 2, FALSE)</f>
        <v>#N/A</v>
      </c>
      <c r="AM881" s="53" t="e">
        <f>K881-L881-VLOOKUP(C881, Вчера_КовиВак!C:BN, 4, FALSE)</f>
        <v>#N/A</v>
      </c>
      <c r="AN881" s="53" t="e">
        <f>M881-N881-VLOOKUP(C881, Вчера_КовиВак!C:BN, 6, FALSE)</f>
        <v>#N/A</v>
      </c>
      <c r="AO881" s="53" t="e">
        <f>O881-P881-VLOOKUP(C881, Вчера_КовиВак!C:BN, 8, FALSE)</f>
        <v>#N/A</v>
      </c>
      <c r="AP881" s="53" t="e">
        <f>Q881-R881-VLOOKUP(C881, Вчера_КовиВак!C:BN, 10, FALSE)</f>
        <v>#N/A</v>
      </c>
      <c r="AQ881" s="53" t="e">
        <f>S881-T881-VLOOKUP(C881, Вчера_КовиВак!C:BN, 12, FALSE)</f>
        <v>#N/A</v>
      </c>
      <c r="AR881" s="53" t="e">
        <f>U881-V881-VLOOKUP(C881, Вчера_КовиВак!C:BN, 14, FALSE)</f>
        <v>#N/A</v>
      </c>
      <c r="AS881" s="53" t="e">
        <f>W881-X881-VLOOKUP(C881, Вчера_КовиВак!C:BN, 16, FALSE)</f>
        <v>#N/A</v>
      </c>
      <c r="AT881" s="53" t="e">
        <f>Y881-Z881-VLOOKUP(C881, Вчера_КовиВак!C:BN, 18, FALSE)</f>
        <v>#N/A</v>
      </c>
      <c r="AU881" s="53" t="e">
        <f>AA881-AB881-VLOOKUP(C881, Вчера_КовиВак!C:BN, 20, FALSE)</f>
        <v>#N/A</v>
      </c>
      <c r="AV881" s="53" t="e">
        <f>AC881-AD881-VLOOKUP(C881, Вчера_КовиВак!C:BN, 22, FALSE)</f>
        <v>#N/A</v>
      </c>
      <c r="AW881" s="53" t="e">
        <f>VLOOKUP(C881, Вчера_КовиВак!C:BN, 25, FALSE)+F881*2-Z881-AB881-AD881-AG881</f>
        <v>#N/A</v>
      </c>
      <c r="AX881" s="53" t="e">
        <f>AE881-VLOOKUP(C881,Вчера_КовиВак!C:BN, 24, FALSE)</f>
        <v>#N/A</v>
      </c>
    </row>
    <row r="882" spans="1:50" ht="50.1" customHeight="1" x14ac:dyDescent="0.25">
      <c r="A882" s="42"/>
      <c r="B882" s="42"/>
      <c r="C882" s="42"/>
      <c r="D882" s="43"/>
      <c r="E882" s="44"/>
      <c r="F882" s="39"/>
      <c r="G882" s="44"/>
      <c r="H882" s="39"/>
      <c r="I882" s="44"/>
      <c r="J882" s="39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7">
        <f t="shared" si="14"/>
        <v>0</v>
      </c>
      <c r="AJ882" s="53" t="str">
        <f>IF(ISNA(VLOOKUP(C882,Вчера_КовиВак!C:C, 1, FALSE)),"ошибка",0)</f>
        <v>ошибка</v>
      </c>
      <c r="AK882" s="55"/>
      <c r="AL882" s="53" t="e">
        <f>E882-F882-VLOOKUP(C882, Вчера_КовиВак!C:BN, 2, FALSE)</f>
        <v>#N/A</v>
      </c>
      <c r="AM882" s="53" t="e">
        <f>K882-L882-VLOOKUP(C882, Вчера_КовиВак!C:BN, 4, FALSE)</f>
        <v>#N/A</v>
      </c>
      <c r="AN882" s="53" t="e">
        <f>M882-N882-VLOOKUP(C882, Вчера_КовиВак!C:BN, 6, FALSE)</f>
        <v>#N/A</v>
      </c>
      <c r="AO882" s="53" t="e">
        <f>O882-P882-VLOOKUP(C882, Вчера_КовиВак!C:BN, 8, FALSE)</f>
        <v>#N/A</v>
      </c>
      <c r="AP882" s="53" t="e">
        <f>Q882-R882-VLOOKUP(C882, Вчера_КовиВак!C:BN, 10, FALSE)</f>
        <v>#N/A</v>
      </c>
      <c r="AQ882" s="53" t="e">
        <f>S882-T882-VLOOKUP(C882, Вчера_КовиВак!C:BN, 12, FALSE)</f>
        <v>#N/A</v>
      </c>
      <c r="AR882" s="53" t="e">
        <f>U882-V882-VLOOKUP(C882, Вчера_КовиВак!C:BN, 14, FALSE)</f>
        <v>#N/A</v>
      </c>
      <c r="AS882" s="53" t="e">
        <f>W882-X882-VLOOKUP(C882, Вчера_КовиВак!C:BN, 16, FALSE)</f>
        <v>#N/A</v>
      </c>
      <c r="AT882" s="53" t="e">
        <f>Y882-Z882-VLOOKUP(C882, Вчера_КовиВак!C:BN, 18, FALSE)</f>
        <v>#N/A</v>
      </c>
      <c r="AU882" s="53" t="e">
        <f>AA882-AB882-VLOOKUP(C882, Вчера_КовиВак!C:BN, 20, FALSE)</f>
        <v>#N/A</v>
      </c>
      <c r="AV882" s="53" t="e">
        <f>AC882-AD882-VLOOKUP(C882, Вчера_КовиВак!C:BN, 22, FALSE)</f>
        <v>#N/A</v>
      </c>
      <c r="AW882" s="53" t="e">
        <f>VLOOKUP(C882, Вчера_КовиВак!C:BN, 25, FALSE)+F882*2-Z882-AB882-AD882-AG882</f>
        <v>#N/A</v>
      </c>
      <c r="AX882" s="53" t="e">
        <f>AE882-VLOOKUP(C882,Вчера_КовиВак!C:BN, 24, FALSE)</f>
        <v>#N/A</v>
      </c>
    </row>
    <row r="883" spans="1:50" ht="50.1" customHeight="1" x14ac:dyDescent="0.25">
      <c r="A883" s="42"/>
      <c r="B883" s="42"/>
      <c r="C883" s="42"/>
      <c r="D883" s="43"/>
      <c r="E883" s="44"/>
      <c r="F883" s="39"/>
      <c r="G883" s="44"/>
      <c r="H883" s="39"/>
      <c r="I883" s="44"/>
      <c r="J883" s="39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7">
        <f t="shared" si="14"/>
        <v>0</v>
      </c>
      <c r="AJ883" s="53" t="str">
        <f>IF(ISNA(VLOOKUP(C883,Вчера_КовиВак!C:C, 1, FALSE)),"ошибка",0)</f>
        <v>ошибка</v>
      </c>
      <c r="AK883" s="55"/>
      <c r="AL883" s="53" t="e">
        <f>E883-F883-VLOOKUP(C883, Вчера_КовиВак!C:BN, 2, FALSE)</f>
        <v>#N/A</v>
      </c>
      <c r="AM883" s="53" t="e">
        <f>K883-L883-VLOOKUP(C883, Вчера_КовиВак!C:BN, 4, FALSE)</f>
        <v>#N/A</v>
      </c>
      <c r="AN883" s="53" t="e">
        <f>M883-N883-VLOOKUP(C883, Вчера_КовиВак!C:BN, 6, FALSE)</f>
        <v>#N/A</v>
      </c>
      <c r="AO883" s="53" t="e">
        <f>O883-P883-VLOOKUP(C883, Вчера_КовиВак!C:BN, 8, FALSE)</f>
        <v>#N/A</v>
      </c>
      <c r="AP883" s="53" t="e">
        <f>Q883-R883-VLOOKUP(C883, Вчера_КовиВак!C:BN, 10, FALSE)</f>
        <v>#N/A</v>
      </c>
      <c r="AQ883" s="53" t="e">
        <f>S883-T883-VLOOKUP(C883, Вчера_КовиВак!C:BN, 12, FALSE)</f>
        <v>#N/A</v>
      </c>
      <c r="AR883" s="53" t="e">
        <f>U883-V883-VLOOKUP(C883, Вчера_КовиВак!C:BN, 14, FALSE)</f>
        <v>#N/A</v>
      </c>
      <c r="AS883" s="53" t="e">
        <f>W883-X883-VLOOKUP(C883, Вчера_КовиВак!C:BN, 16, FALSE)</f>
        <v>#N/A</v>
      </c>
      <c r="AT883" s="53" t="e">
        <f>Y883-Z883-VLOOKUP(C883, Вчера_КовиВак!C:BN, 18, FALSE)</f>
        <v>#N/A</v>
      </c>
      <c r="AU883" s="53" t="e">
        <f>AA883-AB883-VLOOKUP(C883, Вчера_КовиВак!C:BN, 20, FALSE)</f>
        <v>#N/A</v>
      </c>
      <c r="AV883" s="53" t="e">
        <f>AC883-AD883-VLOOKUP(C883, Вчера_КовиВак!C:BN, 22, FALSE)</f>
        <v>#N/A</v>
      </c>
      <c r="AW883" s="53" t="e">
        <f>VLOOKUP(C883, Вчера_КовиВак!C:BN, 25, FALSE)+F883*2-Z883-AB883-AD883-AG883</f>
        <v>#N/A</v>
      </c>
      <c r="AX883" s="53" t="e">
        <f>AE883-VLOOKUP(C883,Вчера_КовиВак!C:BN, 24, FALSE)</f>
        <v>#N/A</v>
      </c>
    </row>
    <row r="884" spans="1:50" ht="50.1" customHeight="1" x14ac:dyDescent="0.25">
      <c r="A884" s="42"/>
      <c r="B884" s="42"/>
      <c r="C884" s="42"/>
      <c r="D884" s="43"/>
      <c r="E884" s="44"/>
      <c r="F884" s="39"/>
      <c r="G884" s="44"/>
      <c r="H884" s="39"/>
      <c r="I884" s="44"/>
      <c r="J884" s="39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7">
        <f t="shared" si="14"/>
        <v>0</v>
      </c>
      <c r="AJ884" s="53" t="str">
        <f>IF(ISNA(VLOOKUP(C884,Вчера_КовиВак!C:C, 1, FALSE)),"ошибка",0)</f>
        <v>ошибка</v>
      </c>
      <c r="AK884" s="55"/>
      <c r="AL884" s="53" t="e">
        <f>E884-F884-VLOOKUP(C884, Вчера_КовиВак!C:BN, 2, FALSE)</f>
        <v>#N/A</v>
      </c>
      <c r="AM884" s="53" t="e">
        <f>K884-L884-VLOOKUP(C884, Вчера_КовиВак!C:BN, 4, FALSE)</f>
        <v>#N/A</v>
      </c>
      <c r="AN884" s="53" t="e">
        <f>M884-N884-VLOOKUP(C884, Вчера_КовиВак!C:BN, 6, FALSE)</f>
        <v>#N/A</v>
      </c>
      <c r="AO884" s="53" t="e">
        <f>O884-P884-VLOOKUP(C884, Вчера_КовиВак!C:BN, 8, FALSE)</f>
        <v>#N/A</v>
      </c>
      <c r="AP884" s="53" t="e">
        <f>Q884-R884-VLOOKUP(C884, Вчера_КовиВак!C:BN, 10, FALSE)</f>
        <v>#N/A</v>
      </c>
      <c r="AQ884" s="53" t="e">
        <f>S884-T884-VLOOKUP(C884, Вчера_КовиВак!C:BN, 12, FALSE)</f>
        <v>#N/A</v>
      </c>
      <c r="AR884" s="53" t="e">
        <f>U884-V884-VLOOKUP(C884, Вчера_КовиВак!C:BN, 14, FALSE)</f>
        <v>#N/A</v>
      </c>
      <c r="AS884" s="53" t="e">
        <f>W884-X884-VLOOKUP(C884, Вчера_КовиВак!C:BN, 16, FALSE)</f>
        <v>#N/A</v>
      </c>
      <c r="AT884" s="53" t="e">
        <f>Y884-Z884-VLOOKUP(C884, Вчера_КовиВак!C:BN, 18, FALSE)</f>
        <v>#N/A</v>
      </c>
      <c r="AU884" s="53" t="e">
        <f>AA884-AB884-VLOOKUP(C884, Вчера_КовиВак!C:BN, 20, FALSE)</f>
        <v>#N/A</v>
      </c>
      <c r="AV884" s="53" t="e">
        <f>AC884-AD884-VLOOKUP(C884, Вчера_КовиВак!C:BN, 22, FALSE)</f>
        <v>#N/A</v>
      </c>
      <c r="AW884" s="53" t="e">
        <f>VLOOKUP(C884, Вчера_КовиВак!C:BN, 25, FALSE)+F884*2-Z884-AB884-AD884-AG884</f>
        <v>#N/A</v>
      </c>
      <c r="AX884" s="53" t="e">
        <f>AE884-VLOOKUP(C884,Вчера_КовиВак!C:BN, 24, FALSE)</f>
        <v>#N/A</v>
      </c>
    </row>
    <row r="885" spans="1:50" ht="50.1" customHeight="1" x14ac:dyDescent="0.25">
      <c r="A885" s="42"/>
      <c r="B885" s="42"/>
      <c r="C885" s="42"/>
      <c r="D885" s="43"/>
      <c r="E885" s="44"/>
      <c r="F885" s="39"/>
      <c r="G885" s="44"/>
      <c r="H885" s="39"/>
      <c r="I885" s="44"/>
      <c r="J885" s="39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7">
        <f t="shared" si="14"/>
        <v>0</v>
      </c>
      <c r="AJ885" s="53" t="str">
        <f>IF(ISNA(VLOOKUP(C885,Вчера_КовиВак!C:C, 1, FALSE)),"ошибка",0)</f>
        <v>ошибка</v>
      </c>
      <c r="AK885" s="55"/>
      <c r="AL885" s="53" t="e">
        <f>E885-F885-VLOOKUP(C885, Вчера_КовиВак!C:BN, 2, FALSE)</f>
        <v>#N/A</v>
      </c>
      <c r="AM885" s="53" t="e">
        <f>K885-L885-VLOOKUP(C885, Вчера_КовиВак!C:BN, 4, FALSE)</f>
        <v>#N/A</v>
      </c>
      <c r="AN885" s="53" t="e">
        <f>M885-N885-VLOOKUP(C885, Вчера_КовиВак!C:BN, 6, FALSE)</f>
        <v>#N/A</v>
      </c>
      <c r="AO885" s="53" t="e">
        <f>O885-P885-VLOOKUP(C885, Вчера_КовиВак!C:BN, 8, FALSE)</f>
        <v>#N/A</v>
      </c>
      <c r="AP885" s="53" t="e">
        <f>Q885-R885-VLOOKUP(C885, Вчера_КовиВак!C:BN, 10, FALSE)</f>
        <v>#N/A</v>
      </c>
      <c r="AQ885" s="53" t="e">
        <f>S885-T885-VLOOKUP(C885, Вчера_КовиВак!C:BN, 12, FALSE)</f>
        <v>#N/A</v>
      </c>
      <c r="AR885" s="53" t="e">
        <f>U885-V885-VLOOKUP(C885, Вчера_КовиВак!C:BN, 14, FALSE)</f>
        <v>#N/A</v>
      </c>
      <c r="AS885" s="53" t="e">
        <f>W885-X885-VLOOKUP(C885, Вчера_КовиВак!C:BN, 16, FALSE)</f>
        <v>#N/A</v>
      </c>
      <c r="AT885" s="53" t="e">
        <f>Y885-Z885-VLOOKUP(C885, Вчера_КовиВак!C:BN, 18, FALSE)</f>
        <v>#N/A</v>
      </c>
      <c r="AU885" s="53" t="e">
        <f>AA885-AB885-VLOOKUP(C885, Вчера_КовиВак!C:BN, 20, FALSE)</f>
        <v>#N/A</v>
      </c>
      <c r="AV885" s="53" t="e">
        <f>AC885-AD885-VLOOKUP(C885, Вчера_КовиВак!C:BN, 22, FALSE)</f>
        <v>#N/A</v>
      </c>
      <c r="AW885" s="53" t="e">
        <f>VLOOKUP(C885, Вчера_КовиВак!C:BN, 25, FALSE)+F885*2-Z885-AB885-AD885-AG885</f>
        <v>#N/A</v>
      </c>
      <c r="AX885" s="53" t="e">
        <f>AE885-VLOOKUP(C885,Вчера_КовиВак!C:BN, 24, FALSE)</f>
        <v>#N/A</v>
      </c>
    </row>
    <row r="886" spans="1:50" ht="50.1" customHeight="1" x14ac:dyDescent="0.25">
      <c r="A886" s="42"/>
      <c r="B886" s="42"/>
      <c r="C886" s="42"/>
      <c r="D886" s="43"/>
      <c r="E886" s="44"/>
      <c r="F886" s="39"/>
      <c r="G886" s="44"/>
      <c r="H886" s="39"/>
      <c r="I886" s="44"/>
      <c r="J886" s="39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7">
        <f t="shared" si="14"/>
        <v>0</v>
      </c>
      <c r="AJ886" s="53" t="str">
        <f>IF(ISNA(VLOOKUP(C886,Вчера_КовиВак!C:C, 1, FALSE)),"ошибка",0)</f>
        <v>ошибка</v>
      </c>
      <c r="AK886" s="55"/>
      <c r="AL886" s="53" t="e">
        <f>E886-F886-VLOOKUP(C886, Вчера_КовиВак!C:BN, 2, FALSE)</f>
        <v>#N/A</v>
      </c>
      <c r="AM886" s="53" t="e">
        <f>K886-L886-VLOOKUP(C886, Вчера_КовиВак!C:BN, 4, FALSE)</f>
        <v>#N/A</v>
      </c>
      <c r="AN886" s="53" t="e">
        <f>M886-N886-VLOOKUP(C886, Вчера_КовиВак!C:BN, 6, FALSE)</f>
        <v>#N/A</v>
      </c>
      <c r="AO886" s="53" t="e">
        <f>O886-P886-VLOOKUP(C886, Вчера_КовиВак!C:BN, 8, FALSE)</f>
        <v>#N/A</v>
      </c>
      <c r="AP886" s="53" t="e">
        <f>Q886-R886-VLOOKUP(C886, Вчера_КовиВак!C:BN, 10, FALSE)</f>
        <v>#N/A</v>
      </c>
      <c r="AQ886" s="53" t="e">
        <f>S886-T886-VLOOKUP(C886, Вчера_КовиВак!C:BN, 12, FALSE)</f>
        <v>#N/A</v>
      </c>
      <c r="AR886" s="53" t="e">
        <f>U886-V886-VLOOKUP(C886, Вчера_КовиВак!C:BN, 14, FALSE)</f>
        <v>#N/A</v>
      </c>
      <c r="AS886" s="53" t="e">
        <f>W886-X886-VLOOKUP(C886, Вчера_КовиВак!C:BN, 16, FALSE)</f>
        <v>#N/A</v>
      </c>
      <c r="AT886" s="53" t="e">
        <f>Y886-Z886-VLOOKUP(C886, Вчера_КовиВак!C:BN, 18, FALSE)</f>
        <v>#N/A</v>
      </c>
      <c r="AU886" s="53" t="e">
        <f>AA886-AB886-VLOOKUP(C886, Вчера_КовиВак!C:BN, 20, FALSE)</f>
        <v>#N/A</v>
      </c>
      <c r="AV886" s="53" t="e">
        <f>AC886-AD886-VLOOKUP(C886, Вчера_КовиВак!C:BN, 22, FALSE)</f>
        <v>#N/A</v>
      </c>
      <c r="AW886" s="53" t="e">
        <f>VLOOKUP(C886, Вчера_КовиВак!C:BN, 25, FALSE)+F886*2-Z886-AB886-AD886-AG886</f>
        <v>#N/A</v>
      </c>
      <c r="AX886" s="53" t="e">
        <f>AE886-VLOOKUP(C886,Вчера_КовиВак!C:BN, 24, FALSE)</f>
        <v>#N/A</v>
      </c>
    </row>
    <row r="887" spans="1:50" ht="50.1" customHeight="1" x14ac:dyDescent="0.25">
      <c r="A887" s="42"/>
      <c r="B887" s="42"/>
      <c r="C887" s="42"/>
      <c r="D887" s="43"/>
      <c r="E887" s="44"/>
      <c r="F887" s="39"/>
      <c r="G887" s="44"/>
      <c r="H887" s="39"/>
      <c r="I887" s="44"/>
      <c r="J887" s="39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7">
        <f t="shared" si="14"/>
        <v>0</v>
      </c>
      <c r="AJ887" s="53" t="str">
        <f>IF(ISNA(VLOOKUP(C887,Вчера_КовиВак!C:C, 1, FALSE)),"ошибка",0)</f>
        <v>ошибка</v>
      </c>
      <c r="AK887" s="55"/>
      <c r="AL887" s="53" t="e">
        <f>E887-F887-VLOOKUP(C887, Вчера_КовиВак!C:BN, 2, FALSE)</f>
        <v>#N/A</v>
      </c>
      <c r="AM887" s="53" t="e">
        <f>K887-L887-VLOOKUP(C887, Вчера_КовиВак!C:BN, 4, FALSE)</f>
        <v>#N/A</v>
      </c>
      <c r="AN887" s="53" t="e">
        <f>M887-N887-VLOOKUP(C887, Вчера_КовиВак!C:BN, 6, FALSE)</f>
        <v>#N/A</v>
      </c>
      <c r="AO887" s="53" t="e">
        <f>O887-P887-VLOOKUP(C887, Вчера_КовиВак!C:BN, 8, FALSE)</f>
        <v>#N/A</v>
      </c>
      <c r="AP887" s="53" t="e">
        <f>Q887-R887-VLOOKUP(C887, Вчера_КовиВак!C:BN, 10, FALSE)</f>
        <v>#N/A</v>
      </c>
      <c r="AQ887" s="53" t="e">
        <f>S887-T887-VLOOKUP(C887, Вчера_КовиВак!C:BN, 12, FALSE)</f>
        <v>#N/A</v>
      </c>
      <c r="AR887" s="53" t="e">
        <f>U887-V887-VLOOKUP(C887, Вчера_КовиВак!C:BN, 14, FALSE)</f>
        <v>#N/A</v>
      </c>
      <c r="AS887" s="53" t="e">
        <f>W887-X887-VLOOKUP(C887, Вчера_КовиВак!C:BN, 16, FALSE)</f>
        <v>#N/A</v>
      </c>
      <c r="AT887" s="53" t="e">
        <f>Y887-Z887-VLOOKUP(C887, Вчера_КовиВак!C:BN, 18, FALSE)</f>
        <v>#N/A</v>
      </c>
      <c r="AU887" s="53" t="e">
        <f>AA887-AB887-VLOOKUP(C887, Вчера_КовиВак!C:BN, 20, FALSE)</f>
        <v>#N/A</v>
      </c>
      <c r="AV887" s="53" t="e">
        <f>AC887-AD887-VLOOKUP(C887, Вчера_КовиВак!C:BN, 22, FALSE)</f>
        <v>#N/A</v>
      </c>
      <c r="AW887" s="53" t="e">
        <f>VLOOKUP(C887, Вчера_КовиВак!C:BN, 25, FALSE)+F887*2-Z887-AB887-AD887-AG887</f>
        <v>#N/A</v>
      </c>
      <c r="AX887" s="53" t="e">
        <f>AE887-VLOOKUP(C887,Вчера_КовиВак!C:BN, 24, FALSE)</f>
        <v>#N/A</v>
      </c>
    </row>
    <row r="888" spans="1:50" ht="50.1" customHeight="1" x14ac:dyDescent="0.25">
      <c r="A888" s="42"/>
      <c r="B888" s="42"/>
      <c r="C888" s="42"/>
      <c r="D888" s="43"/>
      <c r="E888" s="44"/>
      <c r="F888" s="39"/>
      <c r="G888" s="44"/>
      <c r="H888" s="39"/>
      <c r="I888" s="44"/>
      <c r="J888" s="39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7">
        <f t="shared" si="14"/>
        <v>0</v>
      </c>
      <c r="AJ888" s="53" t="str">
        <f>IF(ISNA(VLOOKUP(C888,Вчера_КовиВак!C:C, 1, FALSE)),"ошибка",0)</f>
        <v>ошибка</v>
      </c>
      <c r="AK888" s="55"/>
      <c r="AL888" s="53" t="e">
        <f>E888-F888-VLOOKUP(C888, Вчера_КовиВак!C:BN, 2, FALSE)</f>
        <v>#N/A</v>
      </c>
      <c r="AM888" s="53" t="e">
        <f>K888-L888-VLOOKUP(C888, Вчера_КовиВак!C:BN, 4, FALSE)</f>
        <v>#N/A</v>
      </c>
      <c r="AN888" s="53" t="e">
        <f>M888-N888-VLOOKUP(C888, Вчера_КовиВак!C:BN, 6, FALSE)</f>
        <v>#N/A</v>
      </c>
      <c r="AO888" s="53" t="e">
        <f>O888-P888-VLOOKUP(C888, Вчера_КовиВак!C:BN, 8, FALSE)</f>
        <v>#N/A</v>
      </c>
      <c r="AP888" s="53" t="e">
        <f>Q888-R888-VLOOKUP(C888, Вчера_КовиВак!C:BN, 10, FALSE)</f>
        <v>#N/A</v>
      </c>
      <c r="AQ888" s="53" t="e">
        <f>S888-T888-VLOOKUP(C888, Вчера_КовиВак!C:BN, 12, FALSE)</f>
        <v>#N/A</v>
      </c>
      <c r="AR888" s="53" t="e">
        <f>U888-V888-VLOOKUP(C888, Вчера_КовиВак!C:BN, 14, FALSE)</f>
        <v>#N/A</v>
      </c>
      <c r="AS888" s="53" t="e">
        <f>W888-X888-VLOOKUP(C888, Вчера_КовиВак!C:BN, 16, FALSE)</f>
        <v>#N/A</v>
      </c>
      <c r="AT888" s="53" t="e">
        <f>Y888-Z888-VLOOKUP(C888, Вчера_КовиВак!C:BN, 18, FALSE)</f>
        <v>#N/A</v>
      </c>
      <c r="AU888" s="53" t="e">
        <f>AA888-AB888-VLOOKUP(C888, Вчера_КовиВак!C:BN, 20, FALSE)</f>
        <v>#N/A</v>
      </c>
      <c r="AV888" s="53" t="e">
        <f>AC888-AD888-VLOOKUP(C888, Вчера_КовиВак!C:BN, 22, FALSE)</f>
        <v>#N/A</v>
      </c>
      <c r="AW888" s="53" t="e">
        <f>VLOOKUP(C888, Вчера_КовиВак!C:BN, 25, FALSE)+F888*2-Z888-AB888-AD888-AG888</f>
        <v>#N/A</v>
      </c>
      <c r="AX888" s="53" t="e">
        <f>AE888-VLOOKUP(C888,Вчера_КовиВак!C:BN, 24, FALSE)</f>
        <v>#N/A</v>
      </c>
    </row>
    <row r="889" spans="1:50" ht="50.1" customHeight="1" x14ac:dyDescent="0.25">
      <c r="A889" s="42"/>
      <c r="B889" s="42"/>
      <c r="C889" s="42"/>
      <c r="D889" s="43"/>
      <c r="E889" s="44"/>
      <c r="F889" s="39"/>
      <c r="G889" s="44"/>
      <c r="H889" s="39"/>
      <c r="I889" s="44"/>
      <c r="J889" s="39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7">
        <f t="shared" si="14"/>
        <v>0</v>
      </c>
      <c r="AJ889" s="53" t="str">
        <f>IF(ISNA(VLOOKUP(C889,Вчера_КовиВак!C:C, 1, FALSE)),"ошибка",0)</f>
        <v>ошибка</v>
      </c>
      <c r="AK889" s="55"/>
      <c r="AL889" s="53" t="e">
        <f>E889-F889-VLOOKUP(C889, Вчера_КовиВак!C:BN, 2, FALSE)</f>
        <v>#N/A</v>
      </c>
      <c r="AM889" s="53" t="e">
        <f>K889-L889-VLOOKUP(C889, Вчера_КовиВак!C:BN, 4, FALSE)</f>
        <v>#N/A</v>
      </c>
      <c r="AN889" s="53" t="e">
        <f>M889-N889-VLOOKUP(C889, Вчера_КовиВак!C:BN, 6, FALSE)</f>
        <v>#N/A</v>
      </c>
      <c r="AO889" s="53" t="e">
        <f>O889-P889-VLOOKUP(C889, Вчера_КовиВак!C:BN, 8, FALSE)</f>
        <v>#N/A</v>
      </c>
      <c r="AP889" s="53" t="e">
        <f>Q889-R889-VLOOKUP(C889, Вчера_КовиВак!C:BN, 10, FALSE)</f>
        <v>#N/A</v>
      </c>
      <c r="AQ889" s="53" t="e">
        <f>S889-T889-VLOOKUP(C889, Вчера_КовиВак!C:BN, 12, FALSE)</f>
        <v>#N/A</v>
      </c>
      <c r="AR889" s="53" t="e">
        <f>U889-V889-VLOOKUP(C889, Вчера_КовиВак!C:BN, 14, FALSE)</f>
        <v>#N/A</v>
      </c>
      <c r="AS889" s="53" t="e">
        <f>W889-X889-VLOOKUP(C889, Вчера_КовиВак!C:BN, 16, FALSE)</f>
        <v>#N/A</v>
      </c>
      <c r="AT889" s="53" t="e">
        <f>Y889-Z889-VLOOKUP(C889, Вчера_КовиВак!C:BN, 18, FALSE)</f>
        <v>#N/A</v>
      </c>
      <c r="AU889" s="53" t="e">
        <f>AA889-AB889-VLOOKUP(C889, Вчера_КовиВак!C:BN, 20, FALSE)</f>
        <v>#N/A</v>
      </c>
      <c r="AV889" s="53" t="e">
        <f>AC889-AD889-VLOOKUP(C889, Вчера_КовиВак!C:BN, 22, FALSE)</f>
        <v>#N/A</v>
      </c>
      <c r="AW889" s="53" t="e">
        <f>VLOOKUP(C889, Вчера_КовиВак!C:BN, 25, FALSE)+F889*2-Z889-AB889-AD889-AG889</f>
        <v>#N/A</v>
      </c>
      <c r="AX889" s="53" t="e">
        <f>AE889-VLOOKUP(C889,Вчера_КовиВак!C:BN, 24, FALSE)</f>
        <v>#N/A</v>
      </c>
    </row>
    <row r="890" spans="1:50" ht="50.1" customHeight="1" x14ac:dyDescent="0.25">
      <c r="A890" s="42"/>
      <c r="B890" s="42"/>
      <c r="C890" s="42"/>
      <c r="D890" s="43"/>
      <c r="E890" s="44"/>
      <c r="F890" s="39"/>
      <c r="G890" s="44"/>
      <c r="H890" s="39"/>
      <c r="I890" s="44"/>
      <c r="J890" s="39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7">
        <f t="shared" si="14"/>
        <v>0</v>
      </c>
      <c r="AJ890" s="53" t="str">
        <f>IF(ISNA(VLOOKUP(C890,Вчера_КовиВак!C:C, 1, FALSE)),"ошибка",0)</f>
        <v>ошибка</v>
      </c>
      <c r="AK890" s="55"/>
      <c r="AL890" s="53" t="e">
        <f>E890-F890-VLOOKUP(C890, Вчера_КовиВак!C:BN, 2, FALSE)</f>
        <v>#N/A</v>
      </c>
      <c r="AM890" s="53" t="e">
        <f>K890-L890-VLOOKUP(C890, Вчера_КовиВак!C:BN, 4, FALSE)</f>
        <v>#N/A</v>
      </c>
      <c r="AN890" s="53" t="e">
        <f>M890-N890-VLOOKUP(C890, Вчера_КовиВак!C:BN, 6, FALSE)</f>
        <v>#N/A</v>
      </c>
      <c r="AO890" s="53" t="e">
        <f>O890-P890-VLOOKUP(C890, Вчера_КовиВак!C:BN, 8, FALSE)</f>
        <v>#N/A</v>
      </c>
      <c r="AP890" s="53" t="e">
        <f>Q890-R890-VLOOKUP(C890, Вчера_КовиВак!C:BN, 10, FALSE)</f>
        <v>#N/A</v>
      </c>
      <c r="AQ890" s="53" t="e">
        <f>S890-T890-VLOOKUP(C890, Вчера_КовиВак!C:BN, 12, FALSE)</f>
        <v>#N/A</v>
      </c>
      <c r="AR890" s="53" t="e">
        <f>U890-V890-VLOOKUP(C890, Вчера_КовиВак!C:BN, 14, FALSE)</f>
        <v>#N/A</v>
      </c>
      <c r="AS890" s="53" t="e">
        <f>W890-X890-VLOOKUP(C890, Вчера_КовиВак!C:BN, 16, FALSE)</f>
        <v>#N/A</v>
      </c>
      <c r="AT890" s="53" t="e">
        <f>Y890-Z890-VLOOKUP(C890, Вчера_КовиВак!C:BN, 18, FALSE)</f>
        <v>#N/A</v>
      </c>
      <c r="AU890" s="53" t="e">
        <f>AA890-AB890-VLOOKUP(C890, Вчера_КовиВак!C:BN, 20, FALSE)</f>
        <v>#N/A</v>
      </c>
      <c r="AV890" s="53" t="e">
        <f>AC890-AD890-VLOOKUP(C890, Вчера_КовиВак!C:BN, 22, FALSE)</f>
        <v>#N/A</v>
      </c>
      <c r="AW890" s="53" t="e">
        <f>VLOOKUP(C890, Вчера_КовиВак!C:BN, 25, FALSE)+F890*2-Z890-AB890-AD890-AG890</f>
        <v>#N/A</v>
      </c>
      <c r="AX890" s="53" t="e">
        <f>AE890-VLOOKUP(C890,Вчера_КовиВак!C:BN, 24, FALSE)</f>
        <v>#N/A</v>
      </c>
    </row>
    <row r="891" spans="1:50" ht="50.1" customHeight="1" x14ac:dyDescent="0.25">
      <c r="A891" s="42"/>
      <c r="B891" s="42"/>
      <c r="C891" s="42"/>
      <c r="D891" s="43"/>
      <c r="E891" s="44"/>
      <c r="F891" s="39"/>
      <c r="G891" s="44"/>
      <c r="H891" s="39"/>
      <c r="I891" s="44"/>
      <c r="J891" s="39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7">
        <f t="shared" si="14"/>
        <v>0</v>
      </c>
      <c r="AJ891" s="53" t="str">
        <f>IF(ISNA(VLOOKUP(C891,Вчера_КовиВак!C:C, 1, FALSE)),"ошибка",0)</f>
        <v>ошибка</v>
      </c>
      <c r="AK891" s="55"/>
      <c r="AL891" s="53" t="e">
        <f>E891-F891-VLOOKUP(C891, Вчера_КовиВак!C:BN, 2, FALSE)</f>
        <v>#N/A</v>
      </c>
      <c r="AM891" s="53" t="e">
        <f>K891-L891-VLOOKUP(C891, Вчера_КовиВак!C:BN, 4, FALSE)</f>
        <v>#N/A</v>
      </c>
      <c r="AN891" s="53" t="e">
        <f>M891-N891-VLOOKUP(C891, Вчера_КовиВак!C:BN, 6, FALSE)</f>
        <v>#N/A</v>
      </c>
      <c r="AO891" s="53" t="e">
        <f>O891-P891-VLOOKUP(C891, Вчера_КовиВак!C:BN, 8, FALSE)</f>
        <v>#N/A</v>
      </c>
      <c r="AP891" s="53" t="e">
        <f>Q891-R891-VLOOKUP(C891, Вчера_КовиВак!C:BN, 10, FALSE)</f>
        <v>#N/A</v>
      </c>
      <c r="AQ891" s="53" t="e">
        <f>S891-T891-VLOOKUP(C891, Вчера_КовиВак!C:BN, 12, FALSE)</f>
        <v>#N/A</v>
      </c>
      <c r="AR891" s="53" t="e">
        <f>U891-V891-VLOOKUP(C891, Вчера_КовиВак!C:BN, 14, FALSE)</f>
        <v>#N/A</v>
      </c>
      <c r="AS891" s="53" t="e">
        <f>W891-X891-VLOOKUP(C891, Вчера_КовиВак!C:BN, 16, FALSE)</f>
        <v>#N/A</v>
      </c>
      <c r="AT891" s="53" t="e">
        <f>Y891-Z891-VLOOKUP(C891, Вчера_КовиВак!C:BN, 18, FALSE)</f>
        <v>#N/A</v>
      </c>
      <c r="AU891" s="53" t="e">
        <f>AA891-AB891-VLOOKUP(C891, Вчера_КовиВак!C:BN, 20, FALSE)</f>
        <v>#N/A</v>
      </c>
      <c r="AV891" s="53" t="e">
        <f>AC891-AD891-VLOOKUP(C891, Вчера_КовиВак!C:BN, 22, FALSE)</f>
        <v>#N/A</v>
      </c>
      <c r="AW891" s="53" t="e">
        <f>VLOOKUP(C891, Вчера_КовиВак!C:BN, 25, FALSE)+F891*2-Z891-AB891-AD891-AG891</f>
        <v>#N/A</v>
      </c>
      <c r="AX891" s="53" t="e">
        <f>AE891-VLOOKUP(C891,Вчера_КовиВак!C:BN, 24, FALSE)</f>
        <v>#N/A</v>
      </c>
    </row>
    <row r="892" spans="1:50" ht="50.1" customHeight="1" x14ac:dyDescent="0.25">
      <c r="A892" s="42"/>
      <c r="B892" s="42"/>
      <c r="C892" s="42"/>
      <c r="D892" s="43"/>
      <c r="E892" s="44"/>
      <c r="F892" s="39"/>
      <c r="G892" s="44"/>
      <c r="H892" s="39"/>
      <c r="I892" s="44"/>
      <c r="J892" s="39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7">
        <f t="shared" si="14"/>
        <v>0</v>
      </c>
      <c r="AJ892" s="53" t="str">
        <f>IF(ISNA(VLOOKUP(C892,Вчера_КовиВак!C:C, 1, FALSE)),"ошибка",0)</f>
        <v>ошибка</v>
      </c>
      <c r="AK892" s="55"/>
      <c r="AL892" s="53" t="e">
        <f>E892-F892-VLOOKUP(C892, Вчера_КовиВак!C:BN, 2, FALSE)</f>
        <v>#N/A</v>
      </c>
      <c r="AM892" s="53" t="e">
        <f>K892-L892-VLOOKUP(C892, Вчера_КовиВак!C:BN, 4, FALSE)</f>
        <v>#N/A</v>
      </c>
      <c r="AN892" s="53" t="e">
        <f>M892-N892-VLOOKUP(C892, Вчера_КовиВак!C:BN, 6, FALSE)</f>
        <v>#N/A</v>
      </c>
      <c r="AO892" s="53" t="e">
        <f>O892-P892-VLOOKUP(C892, Вчера_КовиВак!C:BN, 8, FALSE)</f>
        <v>#N/A</v>
      </c>
      <c r="AP892" s="53" t="e">
        <f>Q892-R892-VLOOKUP(C892, Вчера_КовиВак!C:BN, 10, FALSE)</f>
        <v>#N/A</v>
      </c>
      <c r="AQ892" s="53" t="e">
        <f>S892-T892-VLOOKUP(C892, Вчера_КовиВак!C:BN, 12, FALSE)</f>
        <v>#N/A</v>
      </c>
      <c r="AR892" s="53" t="e">
        <f>U892-V892-VLOOKUP(C892, Вчера_КовиВак!C:BN, 14, FALSE)</f>
        <v>#N/A</v>
      </c>
      <c r="AS892" s="53" t="e">
        <f>W892-X892-VLOOKUP(C892, Вчера_КовиВак!C:BN, 16, FALSE)</f>
        <v>#N/A</v>
      </c>
      <c r="AT892" s="53" t="e">
        <f>Y892-Z892-VLOOKUP(C892, Вчера_КовиВак!C:BN, 18, FALSE)</f>
        <v>#N/A</v>
      </c>
      <c r="AU892" s="53" t="e">
        <f>AA892-AB892-VLOOKUP(C892, Вчера_КовиВак!C:BN, 20, FALSE)</f>
        <v>#N/A</v>
      </c>
      <c r="AV892" s="53" t="e">
        <f>AC892-AD892-VLOOKUP(C892, Вчера_КовиВак!C:BN, 22, FALSE)</f>
        <v>#N/A</v>
      </c>
      <c r="AW892" s="53" t="e">
        <f>VLOOKUP(C892, Вчера_КовиВак!C:BN, 25, FALSE)+F892*2-Z892-AB892-AD892-AG892</f>
        <v>#N/A</v>
      </c>
      <c r="AX892" s="53" t="e">
        <f>AE892-VLOOKUP(C892,Вчера_КовиВак!C:BN, 24, FALSE)</f>
        <v>#N/A</v>
      </c>
    </row>
    <row r="893" spans="1:50" ht="50.1" customHeight="1" x14ac:dyDescent="0.25">
      <c r="A893" s="42"/>
      <c r="B893" s="42"/>
      <c r="C893" s="42"/>
      <c r="D893" s="43"/>
      <c r="E893" s="44"/>
      <c r="F893" s="39"/>
      <c r="G893" s="44"/>
      <c r="H893" s="39"/>
      <c r="I893" s="44"/>
      <c r="J893" s="39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7">
        <f t="shared" si="14"/>
        <v>0</v>
      </c>
      <c r="AJ893" s="53" t="str">
        <f>IF(ISNA(VLOOKUP(C893,Вчера_КовиВак!C:C, 1, FALSE)),"ошибка",0)</f>
        <v>ошибка</v>
      </c>
      <c r="AK893" s="55"/>
      <c r="AL893" s="53" t="e">
        <f>E893-F893-VLOOKUP(C893, Вчера_КовиВак!C:BN, 2, FALSE)</f>
        <v>#N/A</v>
      </c>
      <c r="AM893" s="53" t="e">
        <f>K893-L893-VLOOKUP(C893, Вчера_КовиВак!C:BN, 4, FALSE)</f>
        <v>#N/A</v>
      </c>
      <c r="AN893" s="53" t="e">
        <f>M893-N893-VLOOKUP(C893, Вчера_КовиВак!C:BN, 6, FALSE)</f>
        <v>#N/A</v>
      </c>
      <c r="AO893" s="53" t="e">
        <f>O893-P893-VLOOKUP(C893, Вчера_КовиВак!C:BN, 8, FALSE)</f>
        <v>#N/A</v>
      </c>
      <c r="AP893" s="53" t="e">
        <f>Q893-R893-VLOOKUP(C893, Вчера_КовиВак!C:BN, 10, FALSE)</f>
        <v>#N/A</v>
      </c>
      <c r="AQ893" s="53" t="e">
        <f>S893-T893-VLOOKUP(C893, Вчера_КовиВак!C:BN, 12, FALSE)</f>
        <v>#N/A</v>
      </c>
      <c r="AR893" s="53" t="e">
        <f>U893-V893-VLOOKUP(C893, Вчера_КовиВак!C:BN, 14, FALSE)</f>
        <v>#N/A</v>
      </c>
      <c r="AS893" s="53" t="e">
        <f>W893-X893-VLOOKUP(C893, Вчера_КовиВак!C:BN, 16, FALSE)</f>
        <v>#N/A</v>
      </c>
      <c r="AT893" s="53" t="e">
        <f>Y893-Z893-VLOOKUP(C893, Вчера_КовиВак!C:BN, 18, FALSE)</f>
        <v>#N/A</v>
      </c>
      <c r="AU893" s="53" t="e">
        <f>AA893-AB893-VLOOKUP(C893, Вчера_КовиВак!C:BN, 20, FALSE)</f>
        <v>#N/A</v>
      </c>
      <c r="AV893" s="53" t="e">
        <f>AC893-AD893-VLOOKUP(C893, Вчера_КовиВак!C:BN, 22, FALSE)</f>
        <v>#N/A</v>
      </c>
      <c r="AW893" s="53" t="e">
        <f>VLOOKUP(C893, Вчера_КовиВак!C:BN, 25, FALSE)+F893*2-Z893-AB893-AD893-AG893</f>
        <v>#N/A</v>
      </c>
      <c r="AX893" s="53" t="e">
        <f>AE893-VLOOKUP(C893,Вчера_КовиВак!C:BN, 24, FALSE)</f>
        <v>#N/A</v>
      </c>
    </row>
    <row r="894" spans="1:50" ht="50.1" customHeight="1" x14ac:dyDescent="0.25">
      <c r="A894" s="42"/>
      <c r="B894" s="42"/>
      <c r="C894" s="42"/>
      <c r="D894" s="43"/>
      <c r="E894" s="44"/>
      <c r="F894" s="39"/>
      <c r="G894" s="44"/>
      <c r="H894" s="39"/>
      <c r="I894" s="44"/>
      <c r="J894" s="39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7">
        <f t="shared" si="14"/>
        <v>0</v>
      </c>
      <c r="AJ894" s="53" t="str">
        <f>IF(ISNA(VLOOKUP(C894,Вчера_КовиВак!C:C, 1, FALSE)),"ошибка",0)</f>
        <v>ошибка</v>
      </c>
      <c r="AK894" s="55"/>
      <c r="AL894" s="53" t="e">
        <f>E894-F894-VLOOKUP(C894, Вчера_КовиВак!C:BN, 2, FALSE)</f>
        <v>#N/A</v>
      </c>
      <c r="AM894" s="53" t="e">
        <f>K894-L894-VLOOKUP(C894, Вчера_КовиВак!C:BN, 4, FALSE)</f>
        <v>#N/A</v>
      </c>
      <c r="AN894" s="53" t="e">
        <f>M894-N894-VLOOKUP(C894, Вчера_КовиВак!C:BN, 6, FALSE)</f>
        <v>#N/A</v>
      </c>
      <c r="AO894" s="53" t="e">
        <f>O894-P894-VLOOKUP(C894, Вчера_КовиВак!C:BN, 8, FALSE)</f>
        <v>#N/A</v>
      </c>
      <c r="AP894" s="53" t="e">
        <f>Q894-R894-VLOOKUP(C894, Вчера_КовиВак!C:BN, 10, FALSE)</f>
        <v>#N/A</v>
      </c>
      <c r="AQ894" s="53" t="e">
        <f>S894-T894-VLOOKUP(C894, Вчера_КовиВак!C:BN, 12, FALSE)</f>
        <v>#N/A</v>
      </c>
      <c r="AR894" s="53" t="e">
        <f>U894-V894-VLOOKUP(C894, Вчера_КовиВак!C:BN, 14, FALSE)</f>
        <v>#N/A</v>
      </c>
      <c r="AS894" s="53" t="e">
        <f>W894-X894-VLOOKUP(C894, Вчера_КовиВак!C:BN, 16, FALSE)</f>
        <v>#N/A</v>
      </c>
      <c r="AT894" s="53" t="e">
        <f>Y894-Z894-VLOOKUP(C894, Вчера_КовиВак!C:BN, 18, FALSE)</f>
        <v>#N/A</v>
      </c>
      <c r="AU894" s="53" t="e">
        <f>AA894-AB894-VLOOKUP(C894, Вчера_КовиВак!C:BN, 20, FALSE)</f>
        <v>#N/A</v>
      </c>
      <c r="AV894" s="53" t="e">
        <f>AC894-AD894-VLOOKUP(C894, Вчера_КовиВак!C:BN, 22, FALSE)</f>
        <v>#N/A</v>
      </c>
      <c r="AW894" s="53" t="e">
        <f>VLOOKUP(C894, Вчера_КовиВак!C:BN, 25, FALSE)+F894*2-Z894-AB894-AD894-AG894</f>
        <v>#N/A</v>
      </c>
      <c r="AX894" s="53" t="e">
        <f>AE894-VLOOKUP(C894,Вчера_КовиВак!C:BN, 24, FALSE)</f>
        <v>#N/A</v>
      </c>
    </row>
    <row r="895" spans="1:50" ht="50.1" customHeight="1" x14ac:dyDescent="0.25">
      <c r="A895" s="42"/>
      <c r="B895" s="42"/>
      <c r="C895" s="42"/>
      <c r="D895" s="43"/>
      <c r="E895" s="44"/>
      <c r="F895" s="39"/>
      <c r="G895" s="44"/>
      <c r="H895" s="39"/>
      <c r="I895" s="44"/>
      <c r="J895" s="39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7">
        <f t="shared" si="14"/>
        <v>0</v>
      </c>
      <c r="AJ895" s="53" t="str">
        <f>IF(ISNA(VLOOKUP(C895,Вчера_КовиВак!C:C, 1, FALSE)),"ошибка",0)</f>
        <v>ошибка</v>
      </c>
      <c r="AK895" s="55"/>
      <c r="AL895" s="53" t="e">
        <f>E895-F895-VLOOKUP(C895, Вчера_КовиВак!C:BN, 2, FALSE)</f>
        <v>#N/A</v>
      </c>
      <c r="AM895" s="53" t="e">
        <f>K895-L895-VLOOKUP(C895, Вчера_КовиВак!C:BN, 4, FALSE)</f>
        <v>#N/A</v>
      </c>
      <c r="AN895" s="53" t="e">
        <f>M895-N895-VLOOKUP(C895, Вчера_КовиВак!C:BN, 6, FALSE)</f>
        <v>#N/A</v>
      </c>
      <c r="AO895" s="53" t="e">
        <f>O895-P895-VLOOKUP(C895, Вчера_КовиВак!C:BN, 8, FALSE)</f>
        <v>#N/A</v>
      </c>
      <c r="AP895" s="53" t="e">
        <f>Q895-R895-VLOOKUP(C895, Вчера_КовиВак!C:BN, 10, FALSE)</f>
        <v>#N/A</v>
      </c>
      <c r="AQ895" s="53" t="e">
        <f>S895-T895-VLOOKUP(C895, Вчера_КовиВак!C:BN, 12, FALSE)</f>
        <v>#N/A</v>
      </c>
      <c r="AR895" s="53" t="e">
        <f>U895-V895-VLOOKUP(C895, Вчера_КовиВак!C:BN, 14, FALSE)</f>
        <v>#N/A</v>
      </c>
      <c r="AS895" s="53" t="e">
        <f>W895-X895-VLOOKUP(C895, Вчера_КовиВак!C:BN, 16, FALSE)</f>
        <v>#N/A</v>
      </c>
      <c r="AT895" s="53" t="e">
        <f>Y895-Z895-VLOOKUP(C895, Вчера_КовиВак!C:BN, 18, FALSE)</f>
        <v>#N/A</v>
      </c>
      <c r="AU895" s="53" t="e">
        <f>AA895-AB895-VLOOKUP(C895, Вчера_КовиВак!C:BN, 20, FALSE)</f>
        <v>#N/A</v>
      </c>
      <c r="AV895" s="53" t="e">
        <f>AC895-AD895-VLOOKUP(C895, Вчера_КовиВак!C:BN, 22, FALSE)</f>
        <v>#N/A</v>
      </c>
      <c r="AW895" s="53" t="e">
        <f>VLOOKUP(C895, Вчера_КовиВак!C:BN, 25, FALSE)+F895*2-Z895-AB895-AD895-AG895</f>
        <v>#N/A</v>
      </c>
      <c r="AX895" s="53" t="e">
        <f>AE895-VLOOKUP(C895,Вчера_КовиВак!C:BN, 24, FALSE)</f>
        <v>#N/A</v>
      </c>
    </row>
    <row r="896" spans="1:50" ht="50.1" customHeight="1" x14ac:dyDescent="0.25">
      <c r="A896" s="42"/>
      <c r="B896" s="42"/>
      <c r="C896" s="42"/>
      <c r="D896" s="43"/>
      <c r="E896" s="44"/>
      <c r="F896" s="39"/>
      <c r="G896" s="44"/>
      <c r="H896" s="39"/>
      <c r="I896" s="44"/>
      <c r="J896" s="39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7">
        <f t="shared" si="14"/>
        <v>0</v>
      </c>
      <c r="AJ896" s="53" t="str">
        <f>IF(ISNA(VLOOKUP(C896,Вчера_КовиВак!C:C, 1, FALSE)),"ошибка",0)</f>
        <v>ошибка</v>
      </c>
      <c r="AK896" s="55"/>
      <c r="AL896" s="53" t="e">
        <f>E896-F896-VLOOKUP(C896, Вчера_КовиВак!C:BN, 2, FALSE)</f>
        <v>#N/A</v>
      </c>
      <c r="AM896" s="53" t="e">
        <f>K896-L896-VLOOKUP(C896, Вчера_КовиВак!C:BN, 4, FALSE)</f>
        <v>#N/A</v>
      </c>
      <c r="AN896" s="53" t="e">
        <f>M896-N896-VLOOKUP(C896, Вчера_КовиВак!C:BN, 6, FALSE)</f>
        <v>#N/A</v>
      </c>
      <c r="AO896" s="53" t="e">
        <f>O896-P896-VLOOKUP(C896, Вчера_КовиВак!C:BN, 8, FALSE)</f>
        <v>#N/A</v>
      </c>
      <c r="AP896" s="53" t="e">
        <f>Q896-R896-VLOOKUP(C896, Вчера_КовиВак!C:BN, 10, FALSE)</f>
        <v>#N/A</v>
      </c>
      <c r="AQ896" s="53" t="e">
        <f>S896-T896-VLOOKUP(C896, Вчера_КовиВак!C:BN, 12, FALSE)</f>
        <v>#N/A</v>
      </c>
      <c r="AR896" s="53" t="e">
        <f>U896-V896-VLOOKUP(C896, Вчера_КовиВак!C:BN, 14, FALSE)</f>
        <v>#N/A</v>
      </c>
      <c r="AS896" s="53" t="e">
        <f>W896-X896-VLOOKUP(C896, Вчера_КовиВак!C:BN, 16, FALSE)</f>
        <v>#N/A</v>
      </c>
      <c r="AT896" s="53" t="e">
        <f>Y896-Z896-VLOOKUP(C896, Вчера_КовиВак!C:BN, 18, FALSE)</f>
        <v>#N/A</v>
      </c>
      <c r="AU896" s="53" t="e">
        <f>AA896-AB896-VLOOKUP(C896, Вчера_КовиВак!C:BN, 20, FALSE)</f>
        <v>#N/A</v>
      </c>
      <c r="AV896" s="53" t="e">
        <f>AC896-AD896-VLOOKUP(C896, Вчера_КовиВак!C:BN, 22, FALSE)</f>
        <v>#N/A</v>
      </c>
      <c r="AW896" s="53" t="e">
        <f>VLOOKUP(C896, Вчера_КовиВак!C:BN, 25, FALSE)+F896*2-Z896-AB896-AD896-AG896</f>
        <v>#N/A</v>
      </c>
      <c r="AX896" s="53" t="e">
        <f>AE896-VLOOKUP(C896,Вчера_КовиВак!C:BN, 24, FALSE)</f>
        <v>#N/A</v>
      </c>
    </row>
    <row r="897" spans="1:50" ht="50.1" customHeight="1" x14ac:dyDescent="0.25">
      <c r="A897" s="42"/>
      <c r="B897" s="42"/>
      <c r="C897" s="42"/>
      <c r="D897" s="43"/>
      <c r="E897" s="44"/>
      <c r="F897" s="39"/>
      <c r="G897" s="44"/>
      <c r="H897" s="39"/>
      <c r="I897" s="44"/>
      <c r="J897" s="39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7">
        <f t="shared" si="14"/>
        <v>0</v>
      </c>
      <c r="AJ897" s="53" t="str">
        <f>IF(ISNA(VLOOKUP(C897,Вчера_КовиВак!C:C, 1, FALSE)),"ошибка",0)</f>
        <v>ошибка</v>
      </c>
      <c r="AK897" s="55"/>
      <c r="AL897" s="53" t="e">
        <f>E897-F897-VLOOKUP(C897, Вчера_КовиВак!C:BN, 2, FALSE)</f>
        <v>#N/A</v>
      </c>
      <c r="AM897" s="53" t="e">
        <f>K897-L897-VLOOKUP(C897, Вчера_КовиВак!C:BN, 4, FALSE)</f>
        <v>#N/A</v>
      </c>
      <c r="AN897" s="53" t="e">
        <f>M897-N897-VLOOKUP(C897, Вчера_КовиВак!C:BN, 6, FALSE)</f>
        <v>#N/A</v>
      </c>
      <c r="AO897" s="53" t="e">
        <f>O897-P897-VLOOKUP(C897, Вчера_КовиВак!C:BN, 8, FALSE)</f>
        <v>#N/A</v>
      </c>
      <c r="AP897" s="53" t="e">
        <f>Q897-R897-VLOOKUP(C897, Вчера_КовиВак!C:BN, 10, FALSE)</f>
        <v>#N/A</v>
      </c>
      <c r="AQ897" s="53" t="e">
        <f>S897-T897-VLOOKUP(C897, Вчера_КовиВак!C:BN, 12, FALSE)</f>
        <v>#N/A</v>
      </c>
      <c r="AR897" s="53" t="e">
        <f>U897-V897-VLOOKUP(C897, Вчера_КовиВак!C:BN, 14, FALSE)</f>
        <v>#N/A</v>
      </c>
      <c r="AS897" s="53" t="e">
        <f>W897-X897-VLOOKUP(C897, Вчера_КовиВак!C:BN, 16, FALSE)</f>
        <v>#N/A</v>
      </c>
      <c r="AT897" s="53" t="e">
        <f>Y897-Z897-VLOOKUP(C897, Вчера_КовиВак!C:BN, 18, FALSE)</f>
        <v>#N/A</v>
      </c>
      <c r="AU897" s="53" t="e">
        <f>AA897-AB897-VLOOKUP(C897, Вчера_КовиВак!C:BN, 20, FALSE)</f>
        <v>#N/A</v>
      </c>
      <c r="AV897" s="53" t="e">
        <f>AC897-AD897-VLOOKUP(C897, Вчера_КовиВак!C:BN, 22, FALSE)</f>
        <v>#N/A</v>
      </c>
      <c r="AW897" s="53" t="e">
        <f>VLOOKUP(C897, Вчера_КовиВак!C:BN, 25, FALSE)+F897*2-Z897-AB897-AD897-AG897</f>
        <v>#N/A</v>
      </c>
      <c r="AX897" s="53" t="e">
        <f>AE897-VLOOKUP(C897,Вчера_КовиВак!C:BN, 24, FALSE)</f>
        <v>#N/A</v>
      </c>
    </row>
    <row r="898" spans="1:50" ht="50.1" customHeight="1" x14ac:dyDescent="0.25">
      <c r="A898" s="42"/>
      <c r="B898" s="42"/>
      <c r="C898" s="42"/>
      <c r="D898" s="43"/>
      <c r="E898" s="44"/>
      <c r="F898" s="39"/>
      <c r="G898" s="44"/>
      <c r="H898" s="39"/>
      <c r="I898" s="44"/>
      <c r="J898" s="39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7">
        <f t="shared" si="14"/>
        <v>0</v>
      </c>
      <c r="AJ898" s="53" t="str">
        <f>IF(ISNA(VLOOKUP(C898,Вчера_КовиВак!C:C, 1, FALSE)),"ошибка",0)</f>
        <v>ошибка</v>
      </c>
      <c r="AK898" s="55"/>
      <c r="AL898" s="53" t="e">
        <f>E898-F898-VLOOKUP(C898, Вчера_КовиВак!C:BN, 2, FALSE)</f>
        <v>#N/A</v>
      </c>
      <c r="AM898" s="53" t="e">
        <f>K898-L898-VLOOKUP(C898, Вчера_КовиВак!C:BN, 4, FALSE)</f>
        <v>#N/A</v>
      </c>
      <c r="AN898" s="53" t="e">
        <f>M898-N898-VLOOKUP(C898, Вчера_КовиВак!C:BN, 6, FALSE)</f>
        <v>#N/A</v>
      </c>
      <c r="AO898" s="53" t="e">
        <f>O898-P898-VLOOKUP(C898, Вчера_КовиВак!C:BN, 8, FALSE)</f>
        <v>#N/A</v>
      </c>
      <c r="AP898" s="53" t="e">
        <f>Q898-R898-VLOOKUP(C898, Вчера_КовиВак!C:BN, 10, FALSE)</f>
        <v>#N/A</v>
      </c>
      <c r="AQ898" s="53" t="e">
        <f>S898-T898-VLOOKUP(C898, Вчера_КовиВак!C:BN, 12, FALSE)</f>
        <v>#N/A</v>
      </c>
      <c r="AR898" s="53" t="e">
        <f>U898-V898-VLOOKUP(C898, Вчера_КовиВак!C:BN, 14, FALSE)</f>
        <v>#N/A</v>
      </c>
      <c r="AS898" s="53" t="e">
        <f>W898-X898-VLOOKUP(C898, Вчера_КовиВак!C:BN, 16, FALSE)</f>
        <v>#N/A</v>
      </c>
      <c r="AT898" s="53" t="e">
        <f>Y898-Z898-VLOOKUP(C898, Вчера_КовиВак!C:BN, 18, FALSE)</f>
        <v>#N/A</v>
      </c>
      <c r="AU898" s="53" t="e">
        <f>AA898-AB898-VLOOKUP(C898, Вчера_КовиВак!C:BN, 20, FALSE)</f>
        <v>#N/A</v>
      </c>
      <c r="AV898" s="53" t="e">
        <f>AC898-AD898-VLOOKUP(C898, Вчера_КовиВак!C:BN, 22, FALSE)</f>
        <v>#N/A</v>
      </c>
      <c r="AW898" s="53" t="e">
        <f>VLOOKUP(C898, Вчера_КовиВак!C:BN, 25, FALSE)+F898*2-Z898-AB898-AD898-AG898</f>
        <v>#N/A</v>
      </c>
      <c r="AX898" s="53" t="e">
        <f>AE898-VLOOKUP(C898,Вчера_КовиВак!C:BN, 24, FALSE)</f>
        <v>#N/A</v>
      </c>
    </row>
    <row r="899" spans="1:50" ht="50.1" customHeight="1" x14ac:dyDescent="0.25">
      <c r="A899" s="42"/>
      <c r="B899" s="42"/>
      <c r="C899" s="42"/>
      <c r="D899" s="43"/>
      <c r="E899" s="44"/>
      <c r="F899" s="39"/>
      <c r="G899" s="44"/>
      <c r="H899" s="39"/>
      <c r="I899" s="44"/>
      <c r="J899" s="39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7">
        <f t="shared" si="14"/>
        <v>0</v>
      </c>
      <c r="AJ899" s="53" t="str">
        <f>IF(ISNA(VLOOKUP(C899,Вчера_КовиВак!C:C, 1, FALSE)),"ошибка",0)</f>
        <v>ошибка</v>
      </c>
      <c r="AK899" s="55"/>
      <c r="AL899" s="53" t="e">
        <f>E899-F899-VLOOKUP(C899, Вчера_КовиВак!C:BN, 2, FALSE)</f>
        <v>#N/A</v>
      </c>
      <c r="AM899" s="53" t="e">
        <f>K899-L899-VLOOKUP(C899, Вчера_КовиВак!C:BN, 4, FALSE)</f>
        <v>#N/A</v>
      </c>
      <c r="AN899" s="53" t="e">
        <f>M899-N899-VLOOKUP(C899, Вчера_КовиВак!C:BN, 6, FALSE)</f>
        <v>#N/A</v>
      </c>
      <c r="AO899" s="53" t="e">
        <f>O899-P899-VLOOKUP(C899, Вчера_КовиВак!C:BN, 8, FALSE)</f>
        <v>#N/A</v>
      </c>
      <c r="AP899" s="53" t="e">
        <f>Q899-R899-VLOOKUP(C899, Вчера_КовиВак!C:BN, 10, FALSE)</f>
        <v>#N/A</v>
      </c>
      <c r="AQ899" s="53" t="e">
        <f>S899-T899-VLOOKUP(C899, Вчера_КовиВак!C:BN, 12, FALSE)</f>
        <v>#N/A</v>
      </c>
      <c r="AR899" s="53" t="e">
        <f>U899-V899-VLOOKUP(C899, Вчера_КовиВак!C:BN, 14, FALSE)</f>
        <v>#N/A</v>
      </c>
      <c r="AS899" s="53" t="e">
        <f>W899-X899-VLOOKUP(C899, Вчера_КовиВак!C:BN, 16, FALSE)</f>
        <v>#N/A</v>
      </c>
      <c r="AT899" s="53" t="e">
        <f>Y899-Z899-VLOOKUP(C899, Вчера_КовиВак!C:BN, 18, FALSE)</f>
        <v>#N/A</v>
      </c>
      <c r="AU899" s="53" t="e">
        <f>AA899-AB899-VLOOKUP(C899, Вчера_КовиВак!C:BN, 20, FALSE)</f>
        <v>#N/A</v>
      </c>
      <c r="AV899" s="53" t="e">
        <f>AC899-AD899-VLOOKUP(C899, Вчера_КовиВак!C:BN, 22, FALSE)</f>
        <v>#N/A</v>
      </c>
      <c r="AW899" s="53" t="e">
        <f>VLOOKUP(C899, Вчера_КовиВак!C:BN, 25, FALSE)+F899*2-Z899-AB899-AD899-AG899</f>
        <v>#N/A</v>
      </c>
      <c r="AX899" s="53" t="e">
        <f>AE899-VLOOKUP(C899,Вчера_КовиВак!C:BN, 24, FALSE)</f>
        <v>#N/A</v>
      </c>
    </row>
    <row r="900" spans="1:50" ht="50.1" customHeight="1" x14ac:dyDescent="0.25">
      <c r="A900" s="42"/>
      <c r="B900" s="42"/>
      <c r="C900" s="42"/>
      <c r="D900" s="43"/>
      <c r="E900" s="44"/>
      <c r="F900" s="39"/>
      <c r="G900" s="44"/>
      <c r="H900" s="39"/>
      <c r="I900" s="44"/>
      <c r="J900" s="39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7">
        <f t="shared" ref="AI900:AI963" si="15">E900*2-Y900-AA900-AC900</f>
        <v>0</v>
      </c>
      <c r="AJ900" s="53" t="str">
        <f>IF(ISNA(VLOOKUP(C900,Вчера_КовиВак!C:C, 1, FALSE)),"ошибка",0)</f>
        <v>ошибка</v>
      </c>
      <c r="AK900" s="55"/>
      <c r="AL900" s="53" t="e">
        <f>E900-F900-VLOOKUP(C900, Вчера_КовиВак!C:BN, 2, FALSE)</f>
        <v>#N/A</v>
      </c>
      <c r="AM900" s="53" t="e">
        <f>K900-L900-VLOOKUP(C900, Вчера_КовиВак!C:BN, 4, FALSE)</f>
        <v>#N/A</v>
      </c>
      <c r="AN900" s="53" t="e">
        <f>M900-N900-VLOOKUP(C900, Вчера_КовиВак!C:BN, 6, FALSE)</f>
        <v>#N/A</v>
      </c>
      <c r="AO900" s="53" t="e">
        <f>O900-P900-VLOOKUP(C900, Вчера_КовиВак!C:BN, 8, FALSE)</f>
        <v>#N/A</v>
      </c>
      <c r="AP900" s="53" t="e">
        <f>Q900-R900-VLOOKUP(C900, Вчера_КовиВак!C:BN, 10, FALSE)</f>
        <v>#N/A</v>
      </c>
      <c r="AQ900" s="53" t="e">
        <f>S900-T900-VLOOKUP(C900, Вчера_КовиВак!C:BN, 12, FALSE)</f>
        <v>#N/A</v>
      </c>
      <c r="AR900" s="53" t="e">
        <f>U900-V900-VLOOKUP(C900, Вчера_КовиВак!C:BN, 14, FALSE)</f>
        <v>#N/A</v>
      </c>
      <c r="AS900" s="53" t="e">
        <f>W900-X900-VLOOKUP(C900, Вчера_КовиВак!C:BN, 16, FALSE)</f>
        <v>#N/A</v>
      </c>
      <c r="AT900" s="53" t="e">
        <f>Y900-Z900-VLOOKUP(C900, Вчера_КовиВак!C:BN, 18, FALSE)</f>
        <v>#N/A</v>
      </c>
      <c r="AU900" s="53" t="e">
        <f>AA900-AB900-VLOOKUP(C900, Вчера_КовиВак!C:BN, 20, FALSE)</f>
        <v>#N/A</v>
      </c>
      <c r="AV900" s="53" t="e">
        <f>AC900-AD900-VLOOKUP(C900, Вчера_КовиВак!C:BN, 22, FALSE)</f>
        <v>#N/A</v>
      </c>
      <c r="AW900" s="53" t="e">
        <f>VLOOKUP(C900, Вчера_КовиВак!C:BN, 25, FALSE)+F900*2-Z900-AB900-AD900-AG900</f>
        <v>#N/A</v>
      </c>
      <c r="AX900" s="53" t="e">
        <f>AE900-VLOOKUP(C900,Вчера_КовиВак!C:BN, 24, FALSE)</f>
        <v>#N/A</v>
      </c>
    </row>
    <row r="901" spans="1:50" ht="50.1" customHeight="1" x14ac:dyDescent="0.25">
      <c r="A901" s="42"/>
      <c r="B901" s="42"/>
      <c r="C901" s="42"/>
      <c r="D901" s="43"/>
      <c r="E901" s="44"/>
      <c r="F901" s="39"/>
      <c r="G901" s="44"/>
      <c r="H901" s="39"/>
      <c r="I901" s="44"/>
      <c r="J901" s="39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7">
        <f t="shared" si="15"/>
        <v>0</v>
      </c>
      <c r="AJ901" s="53" t="str">
        <f>IF(ISNA(VLOOKUP(C901,Вчера_КовиВак!C:C, 1, FALSE)),"ошибка",0)</f>
        <v>ошибка</v>
      </c>
      <c r="AK901" s="55"/>
      <c r="AL901" s="53" t="e">
        <f>E901-F901-VLOOKUP(C901, Вчера_КовиВак!C:BN, 2, FALSE)</f>
        <v>#N/A</v>
      </c>
      <c r="AM901" s="53" t="e">
        <f>K901-L901-VLOOKUP(C901, Вчера_КовиВак!C:BN, 4, FALSE)</f>
        <v>#N/A</v>
      </c>
      <c r="AN901" s="53" t="e">
        <f>M901-N901-VLOOKUP(C901, Вчера_КовиВак!C:BN, 6, FALSE)</f>
        <v>#N/A</v>
      </c>
      <c r="AO901" s="53" t="e">
        <f>O901-P901-VLOOKUP(C901, Вчера_КовиВак!C:BN, 8, FALSE)</f>
        <v>#N/A</v>
      </c>
      <c r="AP901" s="53" t="e">
        <f>Q901-R901-VLOOKUP(C901, Вчера_КовиВак!C:BN, 10, FALSE)</f>
        <v>#N/A</v>
      </c>
      <c r="AQ901" s="53" t="e">
        <f>S901-T901-VLOOKUP(C901, Вчера_КовиВак!C:BN, 12, FALSE)</f>
        <v>#N/A</v>
      </c>
      <c r="AR901" s="53" t="e">
        <f>U901-V901-VLOOKUP(C901, Вчера_КовиВак!C:BN, 14, FALSE)</f>
        <v>#N/A</v>
      </c>
      <c r="AS901" s="53" t="e">
        <f>W901-X901-VLOOKUP(C901, Вчера_КовиВак!C:BN, 16, FALSE)</f>
        <v>#N/A</v>
      </c>
      <c r="AT901" s="53" t="e">
        <f>Y901-Z901-VLOOKUP(C901, Вчера_КовиВак!C:BN, 18, FALSE)</f>
        <v>#N/A</v>
      </c>
      <c r="AU901" s="53" t="e">
        <f>AA901-AB901-VLOOKUP(C901, Вчера_КовиВак!C:BN, 20, FALSE)</f>
        <v>#N/A</v>
      </c>
      <c r="AV901" s="53" t="e">
        <f>AC901-AD901-VLOOKUP(C901, Вчера_КовиВак!C:BN, 22, FALSE)</f>
        <v>#N/A</v>
      </c>
      <c r="AW901" s="53" t="e">
        <f>VLOOKUP(C901, Вчера_КовиВак!C:BN, 25, FALSE)+F901*2-Z901-AB901-AD901-AG901</f>
        <v>#N/A</v>
      </c>
      <c r="AX901" s="53" t="e">
        <f>AE901-VLOOKUP(C901,Вчера_КовиВак!C:BN, 24, FALSE)</f>
        <v>#N/A</v>
      </c>
    </row>
    <row r="902" spans="1:50" ht="50.1" customHeight="1" x14ac:dyDescent="0.25">
      <c r="A902" s="42"/>
      <c r="B902" s="42"/>
      <c r="C902" s="42"/>
      <c r="D902" s="43"/>
      <c r="E902" s="44"/>
      <c r="F902" s="39"/>
      <c r="G902" s="44"/>
      <c r="H902" s="39"/>
      <c r="I902" s="44"/>
      <c r="J902" s="39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7">
        <f t="shared" si="15"/>
        <v>0</v>
      </c>
      <c r="AJ902" s="53" t="str">
        <f>IF(ISNA(VLOOKUP(C902,Вчера_КовиВак!C:C, 1, FALSE)),"ошибка",0)</f>
        <v>ошибка</v>
      </c>
      <c r="AK902" s="55"/>
      <c r="AL902" s="53" t="e">
        <f>E902-F902-VLOOKUP(C902, Вчера_КовиВак!C:BN, 2, FALSE)</f>
        <v>#N/A</v>
      </c>
      <c r="AM902" s="53" t="e">
        <f>K902-L902-VLOOKUP(C902, Вчера_КовиВак!C:BN, 4, FALSE)</f>
        <v>#N/A</v>
      </c>
      <c r="AN902" s="53" t="e">
        <f>M902-N902-VLOOKUP(C902, Вчера_КовиВак!C:BN, 6, FALSE)</f>
        <v>#N/A</v>
      </c>
      <c r="AO902" s="53" t="e">
        <f>O902-P902-VLOOKUP(C902, Вчера_КовиВак!C:BN, 8, FALSE)</f>
        <v>#N/A</v>
      </c>
      <c r="AP902" s="53" t="e">
        <f>Q902-R902-VLOOKUP(C902, Вчера_КовиВак!C:BN, 10, FALSE)</f>
        <v>#N/A</v>
      </c>
      <c r="AQ902" s="53" t="e">
        <f>S902-T902-VLOOKUP(C902, Вчера_КовиВак!C:BN, 12, FALSE)</f>
        <v>#N/A</v>
      </c>
      <c r="AR902" s="53" t="e">
        <f>U902-V902-VLOOKUP(C902, Вчера_КовиВак!C:BN, 14, FALSE)</f>
        <v>#N/A</v>
      </c>
      <c r="AS902" s="53" t="e">
        <f>W902-X902-VLOOKUP(C902, Вчера_КовиВак!C:BN, 16, FALSE)</f>
        <v>#N/A</v>
      </c>
      <c r="AT902" s="53" t="e">
        <f>Y902-Z902-VLOOKUP(C902, Вчера_КовиВак!C:BN, 18, FALSE)</f>
        <v>#N/A</v>
      </c>
      <c r="AU902" s="53" t="e">
        <f>AA902-AB902-VLOOKUP(C902, Вчера_КовиВак!C:BN, 20, FALSE)</f>
        <v>#N/A</v>
      </c>
      <c r="AV902" s="53" t="e">
        <f>AC902-AD902-VLOOKUP(C902, Вчера_КовиВак!C:BN, 22, FALSE)</f>
        <v>#N/A</v>
      </c>
      <c r="AW902" s="53" t="e">
        <f>VLOOKUP(C902, Вчера_КовиВак!C:BN, 25, FALSE)+F902*2-Z902-AB902-AD902-AG902</f>
        <v>#N/A</v>
      </c>
      <c r="AX902" s="53" t="e">
        <f>AE902-VLOOKUP(C902,Вчера_КовиВак!C:BN, 24, FALSE)</f>
        <v>#N/A</v>
      </c>
    </row>
    <row r="903" spans="1:50" ht="50.1" customHeight="1" x14ac:dyDescent="0.25">
      <c r="A903" s="42"/>
      <c r="B903" s="42"/>
      <c r="C903" s="42"/>
      <c r="D903" s="43"/>
      <c r="E903" s="44"/>
      <c r="F903" s="39"/>
      <c r="G903" s="44"/>
      <c r="H903" s="39"/>
      <c r="I903" s="44"/>
      <c r="J903" s="39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7">
        <f t="shared" si="15"/>
        <v>0</v>
      </c>
      <c r="AJ903" s="53" t="str">
        <f>IF(ISNA(VLOOKUP(C903,Вчера_КовиВак!C:C, 1, FALSE)),"ошибка",0)</f>
        <v>ошибка</v>
      </c>
      <c r="AK903" s="55"/>
      <c r="AL903" s="53" t="e">
        <f>E903-F903-VLOOKUP(C903, Вчера_КовиВак!C:BN, 2, FALSE)</f>
        <v>#N/A</v>
      </c>
      <c r="AM903" s="53" t="e">
        <f>K903-L903-VLOOKUP(C903, Вчера_КовиВак!C:BN, 4, FALSE)</f>
        <v>#N/A</v>
      </c>
      <c r="AN903" s="53" t="e">
        <f>M903-N903-VLOOKUP(C903, Вчера_КовиВак!C:BN, 6, FALSE)</f>
        <v>#N/A</v>
      </c>
      <c r="AO903" s="53" t="e">
        <f>O903-P903-VLOOKUP(C903, Вчера_КовиВак!C:BN, 8, FALSE)</f>
        <v>#N/A</v>
      </c>
      <c r="AP903" s="53" t="e">
        <f>Q903-R903-VLOOKUP(C903, Вчера_КовиВак!C:BN, 10, FALSE)</f>
        <v>#N/A</v>
      </c>
      <c r="AQ903" s="53" t="e">
        <f>S903-T903-VLOOKUP(C903, Вчера_КовиВак!C:BN, 12, FALSE)</f>
        <v>#N/A</v>
      </c>
      <c r="AR903" s="53" t="e">
        <f>U903-V903-VLOOKUP(C903, Вчера_КовиВак!C:BN, 14, FALSE)</f>
        <v>#N/A</v>
      </c>
      <c r="AS903" s="53" t="e">
        <f>W903-X903-VLOOKUP(C903, Вчера_КовиВак!C:BN, 16, FALSE)</f>
        <v>#N/A</v>
      </c>
      <c r="AT903" s="53" t="e">
        <f>Y903-Z903-VLOOKUP(C903, Вчера_КовиВак!C:BN, 18, FALSE)</f>
        <v>#N/A</v>
      </c>
      <c r="AU903" s="53" t="e">
        <f>AA903-AB903-VLOOKUP(C903, Вчера_КовиВак!C:BN, 20, FALSE)</f>
        <v>#N/A</v>
      </c>
      <c r="AV903" s="53" t="e">
        <f>AC903-AD903-VLOOKUP(C903, Вчера_КовиВак!C:BN, 22, FALSE)</f>
        <v>#N/A</v>
      </c>
      <c r="AW903" s="53" t="e">
        <f>VLOOKUP(C903, Вчера_КовиВак!C:BN, 25, FALSE)+F903*2-Z903-AB903-AD903-AG903</f>
        <v>#N/A</v>
      </c>
      <c r="AX903" s="53" t="e">
        <f>AE903-VLOOKUP(C903,Вчера_КовиВак!C:BN, 24, FALSE)</f>
        <v>#N/A</v>
      </c>
    </row>
    <row r="904" spans="1:50" ht="50.1" customHeight="1" x14ac:dyDescent="0.25">
      <c r="A904" s="42"/>
      <c r="B904" s="42"/>
      <c r="C904" s="42"/>
      <c r="D904" s="43"/>
      <c r="E904" s="44"/>
      <c r="F904" s="39"/>
      <c r="G904" s="44"/>
      <c r="H904" s="39"/>
      <c r="I904" s="44"/>
      <c r="J904" s="39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7">
        <f t="shared" si="15"/>
        <v>0</v>
      </c>
      <c r="AJ904" s="53" t="str">
        <f>IF(ISNA(VLOOKUP(C904,Вчера_КовиВак!C:C, 1, FALSE)),"ошибка",0)</f>
        <v>ошибка</v>
      </c>
      <c r="AK904" s="55"/>
      <c r="AL904" s="53" t="e">
        <f>E904-F904-VLOOKUP(C904, Вчера_КовиВак!C:BN, 2, FALSE)</f>
        <v>#N/A</v>
      </c>
      <c r="AM904" s="53" t="e">
        <f>K904-L904-VLOOKUP(C904, Вчера_КовиВак!C:BN, 4, FALSE)</f>
        <v>#N/A</v>
      </c>
      <c r="AN904" s="53" t="e">
        <f>M904-N904-VLOOKUP(C904, Вчера_КовиВак!C:BN, 6, FALSE)</f>
        <v>#N/A</v>
      </c>
      <c r="AO904" s="53" t="e">
        <f>O904-P904-VLOOKUP(C904, Вчера_КовиВак!C:BN, 8, FALSE)</f>
        <v>#N/A</v>
      </c>
      <c r="AP904" s="53" t="e">
        <f>Q904-R904-VLOOKUP(C904, Вчера_КовиВак!C:BN, 10, FALSE)</f>
        <v>#N/A</v>
      </c>
      <c r="AQ904" s="53" t="e">
        <f>S904-T904-VLOOKUP(C904, Вчера_КовиВак!C:BN, 12, FALSE)</f>
        <v>#N/A</v>
      </c>
      <c r="AR904" s="53" t="e">
        <f>U904-V904-VLOOKUP(C904, Вчера_КовиВак!C:BN, 14, FALSE)</f>
        <v>#N/A</v>
      </c>
      <c r="AS904" s="53" t="e">
        <f>W904-X904-VLOOKUP(C904, Вчера_КовиВак!C:BN, 16, FALSE)</f>
        <v>#N/A</v>
      </c>
      <c r="AT904" s="53" t="e">
        <f>Y904-Z904-VLOOKUP(C904, Вчера_КовиВак!C:BN, 18, FALSE)</f>
        <v>#N/A</v>
      </c>
      <c r="AU904" s="53" t="e">
        <f>AA904-AB904-VLOOKUP(C904, Вчера_КовиВак!C:BN, 20, FALSE)</f>
        <v>#N/A</v>
      </c>
      <c r="AV904" s="53" t="e">
        <f>AC904-AD904-VLOOKUP(C904, Вчера_КовиВак!C:BN, 22, FALSE)</f>
        <v>#N/A</v>
      </c>
      <c r="AW904" s="53" t="e">
        <f>VLOOKUP(C904, Вчера_КовиВак!C:BN, 25, FALSE)+F904*2-Z904-AB904-AD904-AG904</f>
        <v>#N/A</v>
      </c>
      <c r="AX904" s="53" t="e">
        <f>AE904-VLOOKUP(C904,Вчера_КовиВак!C:BN, 24, FALSE)</f>
        <v>#N/A</v>
      </c>
    </row>
    <row r="905" spans="1:50" ht="50.1" customHeight="1" x14ac:dyDescent="0.25">
      <c r="A905" s="42"/>
      <c r="B905" s="42"/>
      <c r="C905" s="42"/>
      <c r="D905" s="43"/>
      <c r="E905" s="44"/>
      <c r="F905" s="39"/>
      <c r="G905" s="44"/>
      <c r="H905" s="39"/>
      <c r="I905" s="44"/>
      <c r="J905" s="39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7">
        <f t="shared" si="15"/>
        <v>0</v>
      </c>
      <c r="AJ905" s="53" t="str">
        <f>IF(ISNA(VLOOKUP(C905,Вчера_КовиВак!C:C, 1, FALSE)),"ошибка",0)</f>
        <v>ошибка</v>
      </c>
      <c r="AK905" s="55"/>
      <c r="AL905" s="53" t="e">
        <f>E905-F905-VLOOKUP(C905, Вчера_КовиВак!C:BN, 2, FALSE)</f>
        <v>#N/A</v>
      </c>
      <c r="AM905" s="53" t="e">
        <f>K905-L905-VLOOKUP(C905, Вчера_КовиВак!C:BN, 4, FALSE)</f>
        <v>#N/A</v>
      </c>
      <c r="AN905" s="53" t="e">
        <f>M905-N905-VLOOKUP(C905, Вчера_КовиВак!C:BN, 6, FALSE)</f>
        <v>#N/A</v>
      </c>
      <c r="AO905" s="53" t="e">
        <f>O905-P905-VLOOKUP(C905, Вчера_КовиВак!C:BN, 8, FALSE)</f>
        <v>#N/A</v>
      </c>
      <c r="AP905" s="53" t="e">
        <f>Q905-R905-VLOOKUP(C905, Вчера_КовиВак!C:BN, 10, FALSE)</f>
        <v>#N/A</v>
      </c>
      <c r="AQ905" s="53" t="e">
        <f>S905-T905-VLOOKUP(C905, Вчера_КовиВак!C:BN, 12, FALSE)</f>
        <v>#N/A</v>
      </c>
      <c r="AR905" s="53" t="e">
        <f>U905-V905-VLOOKUP(C905, Вчера_КовиВак!C:BN, 14, FALSE)</f>
        <v>#N/A</v>
      </c>
      <c r="AS905" s="53" t="e">
        <f>W905-X905-VLOOKUP(C905, Вчера_КовиВак!C:BN, 16, FALSE)</f>
        <v>#N/A</v>
      </c>
      <c r="AT905" s="53" t="e">
        <f>Y905-Z905-VLOOKUP(C905, Вчера_КовиВак!C:BN, 18, FALSE)</f>
        <v>#N/A</v>
      </c>
      <c r="AU905" s="53" t="e">
        <f>AA905-AB905-VLOOKUP(C905, Вчера_КовиВак!C:BN, 20, FALSE)</f>
        <v>#N/A</v>
      </c>
      <c r="AV905" s="53" t="e">
        <f>AC905-AD905-VLOOKUP(C905, Вчера_КовиВак!C:BN, 22, FALSE)</f>
        <v>#N/A</v>
      </c>
      <c r="AW905" s="53" t="e">
        <f>VLOOKUP(C905, Вчера_КовиВак!C:BN, 25, FALSE)+F905*2-Z905-AB905-AD905-AG905</f>
        <v>#N/A</v>
      </c>
      <c r="AX905" s="53" t="e">
        <f>AE905-VLOOKUP(C905,Вчера_КовиВак!C:BN, 24, FALSE)</f>
        <v>#N/A</v>
      </c>
    </row>
    <row r="906" spans="1:50" ht="50.1" customHeight="1" x14ac:dyDescent="0.25">
      <c r="A906" s="42"/>
      <c r="B906" s="42"/>
      <c r="C906" s="42"/>
      <c r="D906" s="43"/>
      <c r="E906" s="44"/>
      <c r="F906" s="39"/>
      <c r="G906" s="44"/>
      <c r="H906" s="39"/>
      <c r="I906" s="44"/>
      <c r="J906" s="39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7">
        <f t="shared" si="15"/>
        <v>0</v>
      </c>
      <c r="AJ906" s="53" t="str">
        <f>IF(ISNA(VLOOKUP(C906,Вчера_КовиВак!C:C, 1, FALSE)),"ошибка",0)</f>
        <v>ошибка</v>
      </c>
      <c r="AK906" s="55"/>
      <c r="AL906" s="53" t="e">
        <f>E906-F906-VLOOKUP(C906, Вчера_КовиВак!C:BN, 2, FALSE)</f>
        <v>#N/A</v>
      </c>
      <c r="AM906" s="53" t="e">
        <f>K906-L906-VLOOKUP(C906, Вчера_КовиВак!C:BN, 4, FALSE)</f>
        <v>#N/A</v>
      </c>
      <c r="AN906" s="53" t="e">
        <f>M906-N906-VLOOKUP(C906, Вчера_КовиВак!C:BN, 6, FALSE)</f>
        <v>#N/A</v>
      </c>
      <c r="AO906" s="53" t="e">
        <f>O906-P906-VLOOKUP(C906, Вчера_КовиВак!C:BN, 8, FALSE)</f>
        <v>#N/A</v>
      </c>
      <c r="AP906" s="53" t="e">
        <f>Q906-R906-VLOOKUP(C906, Вчера_КовиВак!C:BN, 10, FALSE)</f>
        <v>#N/A</v>
      </c>
      <c r="AQ906" s="53" t="e">
        <f>S906-T906-VLOOKUP(C906, Вчера_КовиВак!C:BN, 12, FALSE)</f>
        <v>#N/A</v>
      </c>
      <c r="AR906" s="53" t="e">
        <f>U906-V906-VLOOKUP(C906, Вчера_КовиВак!C:BN, 14, FALSE)</f>
        <v>#N/A</v>
      </c>
      <c r="AS906" s="53" t="e">
        <f>W906-X906-VLOOKUP(C906, Вчера_КовиВак!C:BN, 16, FALSE)</f>
        <v>#N/A</v>
      </c>
      <c r="AT906" s="53" t="e">
        <f>Y906-Z906-VLOOKUP(C906, Вчера_КовиВак!C:BN, 18, FALSE)</f>
        <v>#N/A</v>
      </c>
      <c r="AU906" s="53" t="e">
        <f>AA906-AB906-VLOOKUP(C906, Вчера_КовиВак!C:BN, 20, FALSE)</f>
        <v>#N/A</v>
      </c>
      <c r="AV906" s="53" t="e">
        <f>AC906-AD906-VLOOKUP(C906, Вчера_КовиВак!C:BN, 22, FALSE)</f>
        <v>#N/A</v>
      </c>
      <c r="AW906" s="53" t="e">
        <f>VLOOKUP(C906, Вчера_КовиВак!C:BN, 25, FALSE)+F906*2-Z906-AB906-AD906-AG906</f>
        <v>#N/A</v>
      </c>
      <c r="AX906" s="53" t="e">
        <f>AE906-VLOOKUP(C906,Вчера_КовиВак!C:BN, 24, FALSE)</f>
        <v>#N/A</v>
      </c>
    </row>
    <row r="907" spans="1:50" ht="50.1" customHeight="1" x14ac:dyDescent="0.25">
      <c r="A907" s="42"/>
      <c r="B907" s="42"/>
      <c r="C907" s="42"/>
      <c r="D907" s="43"/>
      <c r="E907" s="44"/>
      <c r="F907" s="39"/>
      <c r="G907" s="44"/>
      <c r="H907" s="39"/>
      <c r="I907" s="44"/>
      <c r="J907" s="39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7">
        <f t="shared" si="15"/>
        <v>0</v>
      </c>
      <c r="AJ907" s="53" t="str">
        <f>IF(ISNA(VLOOKUP(C907,Вчера_КовиВак!C:C, 1, FALSE)),"ошибка",0)</f>
        <v>ошибка</v>
      </c>
      <c r="AK907" s="55"/>
      <c r="AL907" s="53" t="e">
        <f>E907-F907-VLOOKUP(C907, Вчера_КовиВак!C:BN, 2, FALSE)</f>
        <v>#N/A</v>
      </c>
      <c r="AM907" s="53" t="e">
        <f>K907-L907-VLOOKUP(C907, Вчера_КовиВак!C:BN, 4, FALSE)</f>
        <v>#N/A</v>
      </c>
      <c r="AN907" s="53" t="e">
        <f>M907-N907-VLOOKUP(C907, Вчера_КовиВак!C:BN, 6, FALSE)</f>
        <v>#N/A</v>
      </c>
      <c r="AO907" s="53" t="e">
        <f>O907-P907-VLOOKUP(C907, Вчера_КовиВак!C:BN, 8, FALSE)</f>
        <v>#N/A</v>
      </c>
      <c r="AP907" s="53" t="e">
        <f>Q907-R907-VLOOKUP(C907, Вчера_КовиВак!C:BN, 10, FALSE)</f>
        <v>#N/A</v>
      </c>
      <c r="AQ907" s="53" t="e">
        <f>S907-T907-VLOOKUP(C907, Вчера_КовиВак!C:BN, 12, FALSE)</f>
        <v>#N/A</v>
      </c>
      <c r="AR907" s="53" t="e">
        <f>U907-V907-VLOOKUP(C907, Вчера_КовиВак!C:BN, 14, FALSE)</f>
        <v>#N/A</v>
      </c>
      <c r="AS907" s="53" t="e">
        <f>W907-X907-VLOOKUP(C907, Вчера_КовиВак!C:BN, 16, FALSE)</f>
        <v>#N/A</v>
      </c>
      <c r="AT907" s="53" t="e">
        <f>Y907-Z907-VLOOKUP(C907, Вчера_КовиВак!C:BN, 18, FALSE)</f>
        <v>#N/A</v>
      </c>
      <c r="AU907" s="53" t="e">
        <f>AA907-AB907-VLOOKUP(C907, Вчера_КовиВак!C:BN, 20, FALSE)</f>
        <v>#N/A</v>
      </c>
      <c r="AV907" s="53" t="e">
        <f>AC907-AD907-VLOOKUP(C907, Вчера_КовиВак!C:BN, 22, FALSE)</f>
        <v>#N/A</v>
      </c>
      <c r="AW907" s="53" t="e">
        <f>VLOOKUP(C907, Вчера_КовиВак!C:BN, 25, FALSE)+F907*2-Z907-AB907-AD907-AG907</f>
        <v>#N/A</v>
      </c>
      <c r="AX907" s="53" t="e">
        <f>AE907-VLOOKUP(C907,Вчера_КовиВак!C:BN, 24, FALSE)</f>
        <v>#N/A</v>
      </c>
    </row>
    <row r="908" spans="1:50" ht="50.1" customHeight="1" x14ac:dyDescent="0.25">
      <c r="A908" s="42"/>
      <c r="B908" s="42"/>
      <c r="C908" s="42"/>
      <c r="D908" s="43"/>
      <c r="E908" s="44"/>
      <c r="F908" s="39"/>
      <c r="G908" s="44"/>
      <c r="H908" s="39"/>
      <c r="I908" s="44"/>
      <c r="J908" s="39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7">
        <f t="shared" si="15"/>
        <v>0</v>
      </c>
      <c r="AJ908" s="53" t="str">
        <f>IF(ISNA(VLOOKUP(C908,Вчера_КовиВак!C:C, 1, FALSE)),"ошибка",0)</f>
        <v>ошибка</v>
      </c>
      <c r="AK908" s="55"/>
      <c r="AL908" s="53" t="e">
        <f>E908-F908-VLOOKUP(C908, Вчера_КовиВак!C:BN, 2, FALSE)</f>
        <v>#N/A</v>
      </c>
      <c r="AM908" s="53" t="e">
        <f>K908-L908-VLOOKUP(C908, Вчера_КовиВак!C:BN, 4, FALSE)</f>
        <v>#N/A</v>
      </c>
      <c r="AN908" s="53" t="e">
        <f>M908-N908-VLOOKUP(C908, Вчера_КовиВак!C:BN, 6, FALSE)</f>
        <v>#N/A</v>
      </c>
      <c r="AO908" s="53" t="e">
        <f>O908-P908-VLOOKUP(C908, Вчера_КовиВак!C:BN, 8, FALSE)</f>
        <v>#N/A</v>
      </c>
      <c r="AP908" s="53" t="e">
        <f>Q908-R908-VLOOKUP(C908, Вчера_КовиВак!C:BN, 10, FALSE)</f>
        <v>#N/A</v>
      </c>
      <c r="AQ908" s="53" t="e">
        <f>S908-T908-VLOOKUP(C908, Вчера_КовиВак!C:BN, 12, FALSE)</f>
        <v>#N/A</v>
      </c>
      <c r="AR908" s="53" t="e">
        <f>U908-V908-VLOOKUP(C908, Вчера_КовиВак!C:BN, 14, FALSE)</f>
        <v>#N/A</v>
      </c>
      <c r="AS908" s="53" t="e">
        <f>W908-X908-VLOOKUP(C908, Вчера_КовиВак!C:BN, 16, FALSE)</f>
        <v>#N/A</v>
      </c>
      <c r="AT908" s="53" t="e">
        <f>Y908-Z908-VLOOKUP(C908, Вчера_КовиВак!C:BN, 18, FALSE)</f>
        <v>#N/A</v>
      </c>
      <c r="AU908" s="53" t="e">
        <f>AA908-AB908-VLOOKUP(C908, Вчера_КовиВак!C:BN, 20, FALSE)</f>
        <v>#N/A</v>
      </c>
      <c r="AV908" s="53" t="e">
        <f>AC908-AD908-VLOOKUP(C908, Вчера_КовиВак!C:BN, 22, FALSE)</f>
        <v>#N/A</v>
      </c>
      <c r="AW908" s="53" t="e">
        <f>VLOOKUP(C908, Вчера_КовиВак!C:BN, 25, FALSE)+F908*2-Z908-AB908-AD908-AG908</f>
        <v>#N/A</v>
      </c>
      <c r="AX908" s="53" t="e">
        <f>AE908-VLOOKUP(C908,Вчера_КовиВак!C:BN, 24, FALSE)</f>
        <v>#N/A</v>
      </c>
    </row>
    <row r="909" spans="1:50" ht="50.1" customHeight="1" x14ac:dyDescent="0.25">
      <c r="A909" s="42"/>
      <c r="B909" s="42"/>
      <c r="C909" s="42"/>
      <c r="D909" s="43"/>
      <c r="E909" s="44"/>
      <c r="F909" s="39"/>
      <c r="G909" s="44"/>
      <c r="H909" s="39"/>
      <c r="I909" s="44"/>
      <c r="J909" s="39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7">
        <f t="shared" si="15"/>
        <v>0</v>
      </c>
      <c r="AJ909" s="53" t="str">
        <f>IF(ISNA(VLOOKUP(C909,Вчера_КовиВак!C:C, 1, FALSE)),"ошибка",0)</f>
        <v>ошибка</v>
      </c>
      <c r="AK909" s="55"/>
      <c r="AL909" s="53" t="e">
        <f>E909-F909-VLOOKUP(C909, Вчера_КовиВак!C:BN, 2, FALSE)</f>
        <v>#N/A</v>
      </c>
      <c r="AM909" s="53" t="e">
        <f>K909-L909-VLOOKUP(C909, Вчера_КовиВак!C:BN, 4, FALSE)</f>
        <v>#N/A</v>
      </c>
      <c r="AN909" s="53" t="e">
        <f>M909-N909-VLOOKUP(C909, Вчера_КовиВак!C:BN, 6, FALSE)</f>
        <v>#N/A</v>
      </c>
      <c r="AO909" s="53" t="e">
        <f>O909-P909-VLOOKUP(C909, Вчера_КовиВак!C:BN, 8, FALSE)</f>
        <v>#N/A</v>
      </c>
      <c r="AP909" s="53" t="e">
        <f>Q909-R909-VLOOKUP(C909, Вчера_КовиВак!C:BN, 10, FALSE)</f>
        <v>#N/A</v>
      </c>
      <c r="AQ909" s="53" t="e">
        <f>S909-T909-VLOOKUP(C909, Вчера_КовиВак!C:BN, 12, FALSE)</f>
        <v>#N/A</v>
      </c>
      <c r="AR909" s="53" t="e">
        <f>U909-V909-VLOOKUP(C909, Вчера_КовиВак!C:BN, 14, FALSE)</f>
        <v>#N/A</v>
      </c>
      <c r="AS909" s="53" t="e">
        <f>W909-X909-VLOOKUP(C909, Вчера_КовиВак!C:BN, 16, FALSE)</f>
        <v>#N/A</v>
      </c>
      <c r="AT909" s="53" t="e">
        <f>Y909-Z909-VLOOKUP(C909, Вчера_КовиВак!C:BN, 18, FALSE)</f>
        <v>#N/A</v>
      </c>
      <c r="AU909" s="53" t="e">
        <f>AA909-AB909-VLOOKUP(C909, Вчера_КовиВак!C:BN, 20, FALSE)</f>
        <v>#N/A</v>
      </c>
      <c r="AV909" s="53" t="e">
        <f>AC909-AD909-VLOOKUP(C909, Вчера_КовиВак!C:BN, 22, FALSE)</f>
        <v>#N/A</v>
      </c>
      <c r="AW909" s="53" t="e">
        <f>VLOOKUP(C909, Вчера_КовиВак!C:BN, 25, FALSE)+F909*2-Z909-AB909-AD909-AG909</f>
        <v>#N/A</v>
      </c>
      <c r="AX909" s="53" t="e">
        <f>AE909-VLOOKUP(C909,Вчера_КовиВак!C:BN, 24, FALSE)</f>
        <v>#N/A</v>
      </c>
    </row>
    <row r="910" spans="1:50" ht="50.1" customHeight="1" x14ac:dyDescent="0.25">
      <c r="A910" s="42"/>
      <c r="B910" s="42"/>
      <c r="C910" s="42"/>
      <c r="D910" s="43"/>
      <c r="E910" s="44"/>
      <c r="F910" s="39"/>
      <c r="G910" s="44"/>
      <c r="H910" s="39"/>
      <c r="I910" s="44"/>
      <c r="J910" s="39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7">
        <f t="shared" si="15"/>
        <v>0</v>
      </c>
      <c r="AJ910" s="53" t="str">
        <f>IF(ISNA(VLOOKUP(C910,Вчера_КовиВак!C:C, 1, FALSE)),"ошибка",0)</f>
        <v>ошибка</v>
      </c>
      <c r="AK910" s="55"/>
      <c r="AL910" s="53" t="e">
        <f>E910-F910-VLOOKUP(C910, Вчера_КовиВак!C:BN, 2, FALSE)</f>
        <v>#N/A</v>
      </c>
      <c r="AM910" s="53" t="e">
        <f>K910-L910-VLOOKUP(C910, Вчера_КовиВак!C:BN, 4, FALSE)</f>
        <v>#N/A</v>
      </c>
      <c r="AN910" s="53" t="e">
        <f>M910-N910-VLOOKUP(C910, Вчера_КовиВак!C:BN, 6, FALSE)</f>
        <v>#N/A</v>
      </c>
      <c r="AO910" s="53" t="e">
        <f>O910-P910-VLOOKUP(C910, Вчера_КовиВак!C:BN, 8, FALSE)</f>
        <v>#N/A</v>
      </c>
      <c r="AP910" s="53" t="e">
        <f>Q910-R910-VLOOKUP(C910, Вчера_КовиВак!C:BN, 10, FALSE)</f>
        <v>#N/A</v>
      </c>
      <c r="AQ910" s="53" t="e">
        <f>S910-T910-VLOOKUP(C910, Вчера_КовиВак!C:BN, 12, FALSE)</f>
        <v>#N/A</v>
      </c>
      <c r="AR910" s="53" t="e">
        <f>U910-V910-VLOOKUP(C910, Вчера_КовиВак!C:BN, 14, FALSE)</f>
        <v>#N/A</v>
      </c>
      <c r="AS910" s="53" t="e">
        <f>W910-X910-VLOOKUP(C910, Вчера_КовиВак!C:BN, 16, FALSE)</f>
        <v>#N/A</v>
      </c>
      <c r="AT910" s="53" t="e">
        <f>Y910-Z910-VLOOKUP(C910, Вчера_КовиВак!C:BN, 18, FALSE)</f>
        <v>#N/A</v>
      </c>
      <c r="AU910" s="53" t="e">
        <f>AA910-AB910-VLOOKUP(C910, Вчера_КовиВак!C:BN, 20, FALSE)</f>
        <v>#N/A</v>
      </c>
      <c r="AV910" s="53" t="e">
        <f>AC910-AD910-VLOOKUP(C910, Вчера_КовиВак!C:BN, 22, FALSE)</f>
        <v>#N/A</v>
      </c>
      <c r="AW910" s="53" t="e">
        <f>VLOOKUP(C910, Вчера_КовиВак!C:BN, 25, FALSE)+F910*2-Z910-AB910-AD910-AG910</f>
        <v>#N/A</v>
      </c>
      <c r="AX910" s="53" t="e">
        <f>AE910-VLOOKUP(C910,Вчера_КовиВак!C:BN, 24, FALSE)</f>
        <v>#N/A</v>
      </c>
    </row>
    <row r="911" spans="1:50" ht="50.1" customHeight="1" x14ac:dyDescent="0.25">
      <c r="A911" s="42"/>
      <c r="B911" s="42"/>
      <c r="C911" s="42"/>
      <c r="D911" s="43"/>
      <c r="E911" s="44"/>
      <c r="F911" s="39"/>
      <c r="G911" s="44"/>
      <c r="H911" s="39"/>
      <c r="I911" s="44"/>
      <c r="J911" s="39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7">
        <f t="shared" si="15"/>
        <v>0</v>
      </c>
      <c r="AJ911" s="53" t="str">
        <f>IF(ISNA(VLOOKUP(C911,Вчера_КовиВак!C:C, 1, FALSE)),"ошибка",0)</f>
        <v>ошибка</v>
      </c>
      <c r="AK911" s="55"/>
      <c r="AL911" s="53" t="e">
        <f>E911-F911-VLOOKUP(C911, Вчера_КовиВак!C:BN, 2, FALSE)</f>
        <v>#N/A</v>
      </c>
      <c r="AM911" s="53" t="e">
        <f>K911-L911-VLOOKUP(C911, Вчера_КовиВак!C:BN, 4, FALSE)</f>
        <v>#N/A</v>
      </c>
      <c r="AN911" s="53" t="e">
        <f>M911-N911-VLOOKUP(C911, Вчера_КовиВак!C:BN, 6, FALSE)</f>
        <v>#N/A</v>
      </c>
      <c r="AO911" s="53" t="e">
        <f>O911-P911-VLOOKUP(C911, Вчера_КовиВак!C:BN, 8, FALSE)</f>
        <v>#N/A</v>
      </c>
      <c r="AP911" s="53" t="e">
        <f>Q911-R911-VLOOKUP(C911, Вчера_КовиВак!C:BN, 10, FALSE)</f>
        <v>#N/A</v>
      </c>
      <c r="AQ911" s="53" t="e">
        <f>S911-T911-VLOOKUP(C911, Вчера_КовиВак!C:BN, 12, FALSE)</f>
        <v>#N/A</v>
      </c>
      <c r="AR911" s="53" t="e">
        <f>U911-V911-VLOOKUP(C911, Вчера_КовиВак!C:BN, 14, FALSE)</f>
        <v>#N/A</v>
      </c>
      <c r="AS911" s="53" t="e">
        <f>W911-X911-VLOOKUP(C911, Вчера_КовиВак!C:BN, 16, FALSE)</f>
        <v>#N/A</v>
      </c>
      <c r="AT911" s="53" t="e">
        <f>Y911-Z911-VLOOKUP(C911, Вчера_КовиВак!C:BN, 18, FALSE)</f>
        <v>#N/A</v>
      </c>
      <c r="AU911" s="53" t="e">
        <f>AA911-AB911-VLOOKUP(C911, Вчера_КовиВак!C:BN, 20, FALSE)</f>
        <v>#N/A</v>
      </c>
      <c r="AV911" s="53" t="e">
        <f>AC911-AD911-VLOOKUP(C911, Вчера_КовиВак!C:BN, 22, FALSE)</f>
        <v>#N/A</v>
      </c>
      <c r="AW911" s="53" t="e">
        <f>VLOOKUP(C911, Вчера_КовиВак!C:BN, 25, FALSE)+F911*2-Z911-AB911-AD911-AG911</f>
        <v>#N/A</v>
      </c>
      <c r="AX911" s="53" t="e">
        <f>AE911-VLOOKUP(C911,Вчера_КовиВак!C:BN, 24, FALSE)</f>
        <v>#N/A</v>
      </c>
    </row>
    <row r="912" spans="1:50" ht="50.1" customHeight="1" x14ac:dyDescent="0.25">
      <c r="A912" s="42"/>
      <c r="B912" s="42"/>
      <c r="C912" s="42"/>
      <c r="D912" s="43"/>
      <c r="E912" s="44"/>
      <c r="F912" s="39"/>
      <c r="G912" s="44"/>
      <c r="H912" s="39"/>
      <c r="I912" s="44"/>
      <c r="J912" s="39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7">
        <f t="shared" si="15"/>
        <v>0</v>
      </c>
      <c r="AJ912" s="53" t="str">
        <f>IF(ISNA(VLOOKUP(C912,Вчера_КовиВак!C:C, 1, FALSE)),"ошибка",0)</f>
        <v>ошибка</v>
      </c>
      <c r="AK912" s="55"/>
      <c r="AL912" s="53" t="e">
        <f>E912-F912-VLOOKUP(C912, Вчера_КовиВак!C:BN, 2, FALSE)</f>
        <v>#N/A</v>
      </c>
      <c r="AM912" s="53" t="e">
        <f>K912-L912-VLOOKUP(C912, Вчера_КовиВак!C:BN, 4, FALSE)</f>
        <v>#N/A</v>
      </c>
      <c r="AN912" s="53" t="e">
        <f>M912-N912-VLOOKUP(C912, Вчера_КовиВак!C:BN, 6, FALSE)</f>
        <v>#N/A</v>
      </c>
      <c r="AO912" s="53" t="e">
        <f>O912-P912-VLOOKUP(C912, Вчера_КовиВак!C:BN, 8, FALSE)</f>
        <v>#N/A</v>
      </c>
      <c r="AP912" s="53" t="e">
        <f>Q912-R912-VLOOKUP(C912, Вчера_КовиВак!C:BN, 10, FALSE)</f>
        <v>#N/A</v>
      </c>
      <c r="AQ912" s="53" t="e">
        <f>S912-T912-VLOOKUP(C912, Вчера_КовиВак!C:BN, 12, FALSE)</f>
        <v>#N/A</v>
      </c>
      <c r="AR912" s="53" t="e">
        <f>U912-V912-VLOOKUP(C912, Вчера_КовиВак!C:BN, 14, FALSE)</f>
        <v>#N/A</v>
      </c>
      <c r="AS912" s="53" t="e">
        <f>W912-X912-VLOOKUP(C912, Вчера_КовиВак!C:BN, 16, FALSE)</f>
        <v>#N/A</v>
      </c>
      <c r="AT912" s="53" t="e">
        <f>Y912-Z912-VLOOKUP(C912, Вчера_КовиВак!C:BN, 18, FALSE)</f>
        <v>#N/A</v>
      </c>
      <c r="AU912" s="53" t="e">
        <f>AA912-AB912-VLOOKUP(C912, Вчера_КовиВак!C:BN, 20, FALSE)</f>
        <v>#N/A</v>
      </c>
      <c r="AV912" s="53" t="e">
        <f>AC912-AD912-VLOOKUP(C912, Вчера_КовиВак!C:BN, 22, FALSE)</f>
        <v>#N/A</v>
      </c>
      <c r="AW912" s="53" t="e">
        <f>VLOOKUP(C912, Вчера_КовиВак!C:BN, 25, FALSE)+F912*2-Z912-AB912-AD912-AG912</f>
        <v>#N/A</v>
      </c>
      <c r="AX912" s="53" t="e">
        <f>AE912-VLOOKUP(C912,Вчера_КовиВак!C:BN, 24, FALSE)</f>
        <v>#N/A</v>
      </c>
    </row>
    <row r="913" spans="1:50" ht="50.1" customHeight="1" x14ac:dyDescent="0.25">
      <c r="A913" s="42"/>
      <c r="B913" s="42"/>
      <c r="C913" s="42"/>
      <c r="D913" s="43"/>
      <c r="E913" s="44"/>
      <c r="F913" s="39"/>
      <c r="G913" s="44"/>
      <c r="H913" s="39"/>
      <c r="I913" s="44"/>
      <c r="J913" s="39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7">
        <f t="shared" si="15"/>
        <v>0</v>
      </c>
      <c r="AJ913" s="53" t="str">
        <f>IF(ISNA(VLOOKUP(C913,Вчера_КовиВак!C:C, 1, FALSE)),"ошибка",0)</f>
        <v>ошибка</v>
      </c>
      <c r="AK913" s="55"/>
      <c r="AL913" s="53" t="e">
        <f>E913-F913-VLOOKUP(C913, Вчера_КовиВак!C:BN, 2, FALSE)</f>
        <v>#N/A</v>
      </c>
      <c r="AM913" s="53" t="e">
        <f>K913-L913-VLOOKUP(C913, Вчера_КовиВак!C:BN, 4, FALSE)</f>
        <v>#N/A</v>
      </c>
      <c r="AN913" s="53" t="e">
        <f>M913-N913-VLOOKUP(C913, Вчера_КовиВак!C:BN, 6, FALSE)</f>
        <v>#N/A</v>
      </c>
      <c r="AO913" s="53" t="e">
        <f>O913-P913-VLOOKUP(C913, Вчера_КовиВак!C:BN, 8, FALSE)</f>
        <v>#N/A</v>
      </c>
      <c r="AP913" s="53" t="e">
        <f>Q913-R913-VLOOKUP(C913, Вчера_КовиВак!C:BN, 10, FALSE)</f>
        <v>#N/A</v>
      </c>
      <c r="AQ913" s="53" t="e">
        <f>S913-T913-VLOOKUP(C913, Вчера_КовиВак!C:BN, 12, FALSE)</f>
        <v>#N/A</v>
      </c>
      <c r="AR913" s="53" t="e">
        <f>U913-V913-VLOOKUP(C913, Вчера_КовиВак!C:BN, 14, FALSE)</f>
        <v>#N/A</v>
      </c>
      <c r="AS913" s="53" t="e">
        <f>W913-X913-VLOOKUP(C913, Вчера_КовиВак!C:BN, 16, FALSE)</f>
        <v>#N/A</v>
      </c>
      <c r="AT913" s="53" t="e">
        <f>Y913-Z913-VLOOKUP(C913, Вчера_КовиВак!C:BN, 18, FALSE)</f>
        <v>#N/A</v>
      </c>
      <c r="AU913" s="53" t="e">
        <f>AA913-AB913-VLOOKUP(C913, Вчера_КовиВак!C:BN, 20, FALSE)</f>
        <v>#N/A</v>
      </c>
      <c r="AV913" s="53" t="e">
        <f>AC913-AD913-VLOOKUP(C913, Вчера_КовиВак!C:BN, 22, FALSE)</f>
        <v>#N/A</v>
      </c>
      <c r="AW913" s="53" t="e">
        <f>VLOOKUP(C913, Вчера_КовиВак!C:BN, 25, FALSE)+F913*2-Z913-AB913-AD913-AG913</f>
        <v>#N/A</v>
      </c>
      <c r="AX913" s="53" t="e">
        <f>AE913-VLOOKUP(C913,Вчера_КовиВак!C:BN, 24, FALSE)</f>
        <v>#N/A</v>
      </c>
    </row>
    <row r="914" spans="1:50" ht="50.1" customHeight="1" x14ac:dyDescent="0.25">
      <c r="A914" s="42"/>
      <c r="B914" s="42"/>
      <c r="C914" s="42"/>
      <c r="D914" s="43"/>
      <c r="E914" s="44"/>
      <c r="F914" s="39"/>
      <c r="G914" s="44"/>
      <c r="H914" s="39"/>
      <c r="I914" s="44"/>
      <c r="J914" s="39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7">
        <f t="shared" si="15"/>
        <v>0</v>
      </c>
      <c r="AJ914" s="53" t="str">
        <f>IF(ISNA(VLOOKUP(C914,Вчера_КовиВак!C:C, 1, FALSE)),"ошибка",0)</f>
        <v>ошибка</v>
      </c>
      <c r="AK914" s="55"/>
      <c r="AL914" s="53" t="e">
        <f>E914-F914-VLOOKUP(C914, Вчера_КовиВак!C:BN, 2, FALSE)</f>
        <v>#N/A</v>
      </c>
      <c r="AM914" s="53" t="e">
        <f>K914-L914-VLOOKUP(C914, Вчера_КовиВак!C:BN, 4, FALSE)</f>
        <v>#N/A</v>
      </c>
      <c r="AN914" s="53" t="e">
        <f>M914-N914-VLOOKUP(C914, Вчера_КовиВак!C:BN, 6, FALSE)</f>
        <v>#N/A</v>
      </c>
      <c r="AO914" s="53" t="e">
        <f>O914-P914-VLOOKUP(C914, Вчера_КовиВак!C:BN, 8, FALSE)</f>
        <v>#N/A</v>
      </c>
      <c r="AP914" s="53" t="e">
        <f>Q914-R914-VLOOKUP(C914, Вчера_КовиВак!C:BN, 10, FALSE)</f>
        <v>#N/A</v>
      </c>
      <c r="AQ914" s="53" t="e">
        <f>S914-T914-VLOOKUP(C914, Вчера_КовиВак!C:BN, 12, FALSE)</f>
        <v>#N/A</v>
      </c>
      <c r="AR914" s="53" t="e">
        <f>U914-V914-VLOOKUP(C914, Вчера_КовиВак!C:BN, 14, FALSE)</f>
        <v>#N/A</v>
      </c>
      <c r="AS914" s="53" t="e">
        <f>W914-X914-VLOOKUP(C914, Вчера_КовиВак!C:BN, 16, FALSE)</f>
        <v>#N/A</v>
      </c>
      <c r="AT914" s="53" t="e">
        <f>Y914-Z914-VLOOKUP(C914, Вчера_КовиВак!C:BN, 18, FALSE)</f>
        <v>#N/A</v>
      </c>
      <c r="AU914" s="53" t="e">
        <f>AA914-AB914-VLOOKUP(C914, Вчера_КовиВак!C:BN, 20, FALSE)</f>
        <v>#N/A</v>
      </c>
      <c r="AV914" s="53" t="e">
        <f>AC914-AD914-VLOOKUP(C914, Вчера_КовиВак!C:BN, 22, FALSE)</f>
        <v>#N/A</v>
      </c>
      <c r="AW914" s="53" t="e">
        <f>VLOOKUP(C914, Вчера_КовиВак!C:BN, 25, FALSE)+F914*2-Z914-AB914-AD914-AG914</f>
        <v>#N/A</v>
      </c>
      <c r="AX914" s="53" t="e">
        <f>AE914-VLOOKUP(C914,Вчера_КовиВак!C:BN, 24, FALSE)</f>
        <v>#N/A</v>
      </c>
    </row>
    <row r="915" spans="1:50" ht="50.1" customHeight="1" x14ac:dyDescent="0.25">
      <c r="A915" s="42"/>
      <c r="B915" s="42"/>
      <c r="C915" s="42"/>
      <c r="D915" s="43"/>
      <c r="E915" s="44"/>
      <c r="F915" s="39"/>
      <c r="G915" s="44"/>
      <c r="H915" s="39"/>
      <c r="I915" s="44"/>
      <c r="J915" s="39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7">
        <f t="shared" si="15"/>
        <v>0</v>
      </c>
      <c r="AJ915" s="53" t="str">
        <f>IF(ISNA(VLOOKUP(C915,Вчера_КовиВак!C:C, 1, FALSE)),"ошибка",0)</f>
        <v>ошибка</v>
      </c>
      <c r="AK915" s="55"/>
      <c r="AL915" s="53" t="e">
        <f>E915-F915-VLOOKUP(C915, Вчера_КовиВак!C:BN, 2, FALSE)</f>
        <v>#N/A</v>
      </c>
      <c r="AM915" s="53" t="e">
        <f>K915-L915-VLOOKUP(C915, Вчера_КовиВак!C:BN, 4, FALSE)</f>
        <v>#N/A</v>
      </c>
      <c r="AN915" s="53" t="e">
        <f>M915-N915-VLOOKUP(C915, Вчера_КовиВак!C:BN, 6, FALSE)</f>
        <v>#N/A</v>
      </c>
      <c r="AO915" s="53" t="e">
        <f>O915-P915-VLOOKUP(C915, Вчера_КовиВак!C:BN, 8, FALSE)</f>
        <v>#N/A</v>
      </c>
      <c r="AP915" s="53" t="e">
        <f>Q915-R915-VLOOKUP(C915, Вчера_КовиВак!C:BN, 10, FALSE)</f>
        <v>#N/A</v>
      </c>
      <c r="AQ915" s="53" t="e">
        <f>S915-T915-VLOOKUP(C915, Вчера_КовиВак!C:BN, 12, FALSE)</f>
        <v>#N/A</v>
      </c>
      <c r="AR915" s="53" t="e">
        <f>U915-V915-VLOOKUP(C915, Вчера_КовиВак!C:BN, 14, FALSE)</f>
        <v>#N/A</v>
      </c>
      <c r="AS915" s="53" t="e">
        <f>W915-X915-VLOOKUP(C915, Вчера_КовиВак!C:BN, 16, FALSE)</f>
        <v>#N/A</v>
      </c>
      <c r="AT915" s="53" t="e">
        <f>Y915-Z915-VLOOKUP(C915, Вчера_КовиВак!C:BN, 18, FALSE)</f>
        <v>#N/A</v>
      </c>
      <c r="AU915" s="53" t="e">
        <f>AA915-AB915-VLOOKUP(C915, Вчера_КовиВак!C:BN, 20, FALSE)</f>
        <v>#N/A</v>
      </c>
      <c r="AV915" s="53" t="e">
        <f>AC915-AD915-VLOOKUP(C915, Вчера_КовиВак!C:BN, 22, FALSE)</f>
        <v>#N/A</v>
      </c>
      <c r="AW915" s="53" t="e">
        <f>VLOOKUP(C915, Вчера_КовиВак!C:BN, 25, FALSE)+F915*2-Z915-AB915-AD915-AG915</f>
        <v>#N/A</v>
      </c>
      <c r="AX915" s="53" t="e">
        <f>AE915-VLOOKUP(C915,Вчера_КовиВак!C:BN, 24, FALSE)</f>
        <v>#N/A</v>
      </c>
    </row>
    <row r="916" spans="1:50" ht="50.1" customHeight="1" x14ac:dyDescent="0.25">
      <c r="A916" s="42"/>
      <c r="B916" s="42"/>
      <c r="C916" s="42"/>
      <c r="D916" s="43"/>
      <c r="E916" s="44"/>
      <c r="F916" s="39"/>
      <c r="G916" s="44"/>
      <c r="H916" s="39"/>
      <c r="I916" s="44"/>
      <c r="J916" s="39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7">
        <f t="shared" si="15"/>
        <v>0</v>
      </c>
      <c r="AJ916" s="53" t="str">
        <f>IF(ISNA(VLOOKUP(C916,Вчера_КовиВак!C:C, 1, FALSE)),"ошибка",0)</f>
        <v>ошибка</v>
      </c>
      <c r="AK916" s="55"/>
      <c r="AL916" s="53" t="e">
        <f>E916-F916-VLOOKUP(C916, Вчера_КовиВак!C:BN, 2, FALSE)</f>
        <v>#N/A</v>
      </c>
      <c r="AM916" s="53" t="e">
        <f>K916-L916-VLOOKUP(C916, Вчера_КовиВак!C:BN, 4, FALSE)</f>
        <v>#N/A</v>
      </c>
      <c r="AN916" s="53" t="e">
        <f>M916-N916-VLOOKUP(C916, Вчера_КовиВак!C:BN, 6, FALSE)</f>
        <v>#N/A</v>
      </c>
      <c r="AO916" s="53" t="e">
        <f>O916-P916-VLOOKUP(C916, Вчера_КовиВак!C:BN, 8, FALSE)</f>
        <v>#N/A</v>
      </c>
      <c r="AP916" s="53" t="e">
        <f>Q916-R916-VLOOKUP(C916, Вчера_КовиВак!C:BN, 10, FALSE)</f>
        <v>#N/A</v>
      </c>
      <c r="AQ916" s="53" t="e">
        <f>S916-T916-VLOOKUP(C916, Вчера_КовиВак!C:BN, 12, FALSE)</f>
        <v>#N/A</v>
      </c>
      <c r="AR916" s="53" t="e">
        <f>U916-V916-VLOOKUP(C916, Вчера_КовиВак!C:BN, 14, FALSE)</f>
        <v>#N/A</v>
      </c>
      <c r="AS916" s="53" t="e">
        <f>W916-X916-VLOOKUP(C916, Вчера_КовиВак!C:BN, 16, FALSE)</f>
        <v>#N/A</v>
      </c>
      <c r="AT916" s="53" t="e">
        <f>Y916-Z916-VLOOKUP(C916, Вчера_КовиВак!C:BN, 18, FALSE)</f>
        <v>#N/A</v>
      </c>
      <c r="AU916" s="53" t="e">
        <f>AA916-AB916-VLOOKUP(C916, Вчера_КовиВак!C:BN, 20, FALSE)</f>
        <v>#N/A</v>
      </c>
      <c r="AV916" s="53" t="e">
        <f>AC916-AD916-VLOOKUP(C916, Вчера_КовиВак!C:BN, 22, FALSE)</f>
        <v>#N/A</v>
      </c>
      <c r="AW916" s="53" t="e">
        <f>VLOOKUP(C916, Вчера_КовиВак!C:BN, 25, FALSE)+F916*2-Z916-AB916-AD916-AG916</f>
        <v>#N/A</v>
      </c>
      <c r="AX916" s="53" t="e">
        <f>AE916-VLOOKUP(C916,Вчера_КовиВак!C:BN, 24, FALSE)</f>
        <v>#N/A</v>
      </c>
    </row>
    <row r="917" spans="1:50" ht="50.1" customHeight="1" x14ac:dyDescent="0.25">
      <c r="A917" s="42"/>
      <c r="B917" s="42"/>
      <c r="C917" s="42"/>
      <c r="D917" s="43"/>
      <c r="E917" s="44"/>
      <c r="F917" s="39"/>
      <c r="G917" s="44"/>
      <c r="H917" s="39"/>
      <c r="I917" s="44"/>
      <c r="J917" s="39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7">
        <f t="shared" si="15"/>
        <v>0</v>
      </c>
      <c r="AJ917" s="53" t="str">
        <f>IF(ISNA(VLOOKUP(C917,Вчера_КовиВак!C:C, 1, FALSE)),"ошибка",0)</f>
        <v>ошибка</v>
      </c>
      <c r="AK917" s="55"/>
      <c r="AL917" s="53" t="e">
        <f>E917-F917-VLOOKUP(C917, Вчера_КовиВак!C:BN, 2, FALSE)</f>
        <v>#N/A</v>
      </c>
      <c r="AM917" s="53" t="e">
        <f>K917-L917-VLOOKUP(C917, Вчера_КовиВак!C:BN, 4, FALSE)</f>
        <v>#N/A</v>
      </c>
      <c r="AN917" s="53" t="e">
        <f>M917-N917-VLOOKUP(C917, Вчера_КовиВак!C:BN, 6, FALSE)</f>
        <v>#N/A</v>
      </c>
      <c r="AO917" s="53" t="e">
        <f>O917-P917-VLOOKUP(C917, Вчера_КовиВак!C:BN, 8, FALSE)</f>
        <v>#N/A</v>
      </c>
      <c r="AP917" s="53" t="e">
        <f>Q917-R917-VLOOKUP(C917, Вчера_КовиВак!C:BN, 10, FALSE)</f>
        <v>#N/A</v>
      </c>
      <c r="AQ917" s="53" t="e">
        <f>S917-T917-VLOOKUP(C917, Вчера_КовиВак!C:BN, 12, FALSE)</f>
        <v>#N/A</v>
      </c>
      <c r="AR917" s="53" t="e">
        <f>U917-V917-VLOOKUP(C917, Вчера_КовиВак!C:BN, 14, FALSE)</f>
        <v>#N/A</v>
      </c>
      <c r="AS917" s="53" t="e">
        <f>W917-X917-VLOOKUP(C917, Вчера_КовиВак!C:BN, 16, FALSE)</f>
        <v>#N/A</v>
      </c>
      <c r="AT917" s="53" t="e">
        <f>Y917-Z917-VLOOKUP(C917, Вчера_КовиВак!C:BN, 18, FALSE)</f>
        <v>#N/A</v>
      </c>
      <c r="AU917" s="53" t="e">
        <f>AA917-AB917-VLOOKUP(C917, Вчера_КовиВак!C:BN, 20, FALSE)</f>
        <v>#N/A</v>
      </c>
      <c r="AV917" s="53" t="e">
        <f>AC917-AD917-VLOOKUP(C917, Вчера_КовиВак!C:BN, 22, FALSE)</f>
        <v>#N/A</v>
      </c>
      <c r="AW917" s="53" t="e">
        <f>VLOOKUP(C917, Вчера_КовиВак!C:BN, 25, FALSE)+F917*2-Z917-AB917-AD917-AG917</f>
        <v>#N/A</v>
      </c>
      <c r="AX917" s="53" t="e">
        <f>AE917-VLOOKUP(C917,Вчера_КовиВак!C:BN, 24, FALSE)</f>
        <v>#N/A</v>
      </c>
    </row>
    <row r="918" spans="1:50" ht="50.1" customHeight="1" x14ac:dyDescent="0.25">
      <c r="A918" s="42"/>
      <c r="B918" s="42"/>
      <c r="C918" s="42"/>
      <c r="D918" s="43"/>
      <c r="E918" s="44"/>
      <c r="F918" s="39"/>
      <c r="G918" s="44"/>
      <c r="H918" s="39"/>
      <c r="I918" s="44"/>
      <c r="J918" s="39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7">
        <f t="shared" si="15"/>
        <v>0</v>
      </c>
      <c r="AJ918" s="53" t="str">
        <f>IF(ISNA(VLOOKUP(C918,Вчера_КовиВак!C:C, 1, FALSE)),"ошибка",0)</f>
        <v>ошибка</v>
      </c>
      <c r="AK918" s="55"/>
      <c r="AL918" s="53" t="e">
        <f>E918-F918-VLOOKUP(C918, Вчера_КовиВак!C:BN, 2, FALSE)</f>
        <v>#N/A</v>
      </c>
      <c r="AM918" s="53" t="e">
        <f>K918-L918-VLOOKUP(C918, Вчера_КовиВак!C:BN, 4, FALSE)</f>
        <v>#N/A</v>
      </c>
      <c r="AN918" s="53" t="e">
        <f>M918-N918-VLOOKUP(C918, Вчера_КовиВак!C:BN, 6, FALSE)</f>
        <v>#N/A</v>
      </c>
      <c r="AO918" s="53" t="e">
        <f>O918-P918-VLOOKUP(C918, Вчера_КовиВак!C:BN, 8, FALSE)</f>
        <v>#N/A</v>
      </c>
      <c r="AP918" s="53" t="e">
        <f>Q918-R918-VLOOKUP(C918, Вчера_КовиВак!C:BN, 10, FALSE)</f>
        <v>#N/A</v>
      </c>
      <c r="AQ918" s="53" t="e">
        <f>S918-T918-VLOOKUP(C918, Вчера_КовиВак!C:BN, 12, FALSE)</f>
        <v>#N/A</v>
      </c>
      <c r="AR918" s="53" t="e">
        <f>U918-V918-VLOOKUP(C918, Вчера_КовиВак!C:BN, 14, FALSE)</f>
        <v>#N/A</v>
      </c>
      <c r="AS918" s="53" t="e">
        <f>W918-X918-VLOOKUP(C918, Вчера_КовиВак!C:BN, 16, FALSE)</f>
        <v>#N/A</v>
      </c>
      <c r="AT918" s="53" t="e">
        <f>Y918-Z918-VLOOKUP(C918, Вчера_КовиВак!C:BN, 18, FALSE)</f>
        <v>#N/A</v>
      </c>
      <c r="AU918" s="53" t="e">
        <f>AA918-AB918-VLOOKUP(C918, Вчера_КовиВак!C:BN, 20, FALSE)</f>
        <v>#N/A</v>
      </c>
      <c r="AV918" s="53" t="e">
        <f>AC918-AD918-VLOOKUP(C918, Вчера_КовиВак!C:BN, 22, FALSE)</f>
        <v>#N/A</v>
      </c>
      <c r="AW918" s="53" t="e">
        <f>VLOOKUP(C918, Вчера_КовиВак!C:BN, 25, FALSE)+F918*2-Z918-AB918-AD918-AG918</f>
        <v>#N/A</v>
      </c>
      <c r="AX918" s="53" t="e">
        <f>AE918-VLOOKUP(C918,Вчера_КовиВак!C:BN, 24, FALSE)</f>
        <v>#N/A</v>
      </c>
    </row>
    <row r="919" spans="1:50" ht="50.1" customHeight="1" x14ac:dyDescent="0.25">
      <c r="A919" s="42"/>
      <c r="B919" s="42"/>
      <c r="C919" s="42"/>
      <c r="D919" s="43"/>
      <c r="E919" s="44"/>
      <c r="F919" s="39"/>
      <c r="G919" s="44"/>
      <c r="H919" s="39"/>
      <c r="I919" s="44"/>
      <c r="J919" s="39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7">
        <f t="shared" si="15"/>
        <v>0</v>
      </c>
      <c r="AJ919" s="53" t="str">
        <f>IF(ISNA(VLOOKUP(C919,Вчера_КовиВак!C:C, 1, FALSE)),"ошибка",0)</f>
        <v>ошибка</v>
      </c>
      <c r="AK919" s="55"/>
      <c r="AL919" s="53" t="e">
        <f>E919-F919-VLOOKUP(C919, Вчера_КовиВак!C:BN, 2, FALSE)</f>
        <v>#N/A</v>
      </c>
      <c r="AM919" s="53" t="e">
        <f>K919-L919-VLOOKUP(C919, Вчера_КовиВак!C:BN, 4, FALSE)</f>
        <v>#N/A</v>
      </c>
      <c r="AN919" s="53" t="e">
        <f>M919-N919-VLOOKUP(C919, Вчера_КовиВак!C:BN, 6, FALSE)</f>
        <v>#N/A</v>
      </c>
      <c r="AO919" s="53" t="e">
        <f>O919-P919-VLOOKUP(C919, Вчера_КовиВак!C:BN, 8, FALSE)</f>
        <v>#N/A</v>
      </c>
      <c r="AP919" s="53" t="e">
        <f>Q919-R919-VLOOKUP(C919, Вчера_КовиВак!C:BN, 10, FALSE)</f>
        <v>#N/A</v>
      </c>
      <c r="AQ919" s="53" t="e">
        <f>S919-T919-VLOOKUP(C919, Вчера_КовиВак!C:BN, 12, FALSE)</f>
        <v>#N/A</v>
      </c>
      <c r="AR919" s="53" t="e">
        <f>U919-V919-VLOOKUP(C919, Вчера_КовиВак!C:BN, 14, FALSE)</f>
        <v>#N/A</v>
      </c>
      <c r="AS919" s="53" t="e">
        <f>W919-X919-VLOOKUP(C919, Вчера_КовиВак!C:BN, 16, FALSE)</f>
        <v>#N/A</v>
      </c>
      <c r="AT919" s="53" t="e">
        <f>Y919-Z919-VLOOKUP(C919, Вчера_КовиВак!C:BN, 18, FALSE)</f>
        <v>#N/A</v>
      </c>
      <c r="AU919" s="53" t="e">
        <f>AA919-AB919-VLOOKUP(C919, Вчера_КовиВак!C:BN, 20, FALSE)</f>
        <v>#N/A</v>
      </c>
      <c r="AV919" s="53" t="e">
        <f>AC919-AD919-VLOOKUP(C919, Вчера_КовиВак!C:BN, 22, FALSE)</f>
        <v>#N/A</v>
      </c>
      <c r="AW919" s="53" t="e">
        <f>VLOOKUP(C919, Вчера_КовиВак!C:BN, 25, FALSE)+F919*2-Z919-AB919-AD919-AG919</f>
        <v>#N/A</v>
      </c>
      <c r="AX919" s="53" t="e">
        <f>AE919-VLOOKUP(C919,Вчера_КовиВак!C:BN, 24, FALSE)</f>
        <v>#N/A</v>
      </c>
    </row>
    <row r="920" spans="1:50" ht="50.1" customHeight="1" x14ac:dyDescent="0.25">
      <c r="A920" s="42"/>
      <c r="B920" s="42"/>
      <c r="C920" s="42"/>
      <c r="D920" s="43"/>
      <c r="E920" s="44"/>
      <c r="F920" s="39"/>
      <c r="G920" s="44"/>
      <c r="H920" s="39"/>
      <c r="I920" s="44"/>
      <c r="J920" s="39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7">
        <f t="shared" si="15"/>
        <v>0</v>
      </c>
      <c r="AJ920" s="53" t="str">
        <f>IF(ISNA(VLOOKUP(C920,Вчера_КовиВак!C:C, 1, FALSE)),"ошибка",0)</f>
        <v>ошибка</v>
      </c>
      <c r="AK920" s="55"/>
      <c r="AL920" s="53" t="e">
        <f>E920-F920-VLOOKUP(C920, Вчера_КовиВак!C:BN, 2, FALSE)</f>
        <v>#N/A</v>
      </c>
      <c r="AM920" s="53" t="e">
        <f>K920-L920-VLOOKUP(C920, Вчера_КовиВак!C:BN, 4, FALSE)</f>
        <v>#N/A</v>
      </c>
      <c r="AN920" s="53" t="e">
        <f>M920-N920-VLOOKUP(C920, Вчера_КовиВак!C:BN, 6, FALSE)</f>
        <v>#N/A</v>
      </c>
      <c r="AO920" s="53" t="e">
        <f>O920-P920-VLOOKUP(C920, Вчера_КовиВак!C:BN, 8, FALSE)</f>
        <v>#N/A</v>
      </c>
      <c r="AP920" s="53" t="e">
        <f>Q920-R920-VLOOKUP(C920, Вчера_КовиВак!C:BN, 10, FALSE)</f>
        <v>#N/A</v>
      </c>
      <c r="AQ920" s="53" t="e">
        <f>S920-T920-VLOOKUP(C920, Вчера_КовиВак!C:BN, 12, FALSE)</f>
        <v>#N/A</v>
      </c>
      <c r="AR920" s="53" t="e">
        <f>U920-V920-VLOOKUP(C920, Вчера_КовиВак!C:BN, 14, FALSE)</f>
        <v>#N/A</v>
      </c>
      <c r="AS920" s="53" t="e">
        <f>W920-X920-VLOOKUP(C920, Вчера_КовиВак!C:BN, 16, FALSE)</f>
        <v>#N/A</v>
      </c>
      <c r="AT920" s="53" t="e">
        <f>Y920-Z920-VLOOKUP(C920, Вчера_КовиВак!C:BN, 18, FALSE)</f>
        <v>#N/A</v>
      </c>
      <c r="AU920" s="53" t="e">
        <f>AA920-AB920-VLOOKUP(C920, Вчера_КовиВак!C:BN, 20, FALSE)</f>
        <v>#N/A</v>
      </c>
      <c r="AV920" s="53" t="e">
        <f>AC920-AD920-VLOOKUP(C920, Вчера_КовиВак!C:BN, 22, FALSE)</f>
        <v>#N/A</v>
      </c>
      <c r="AW920" s="53" t="e">
        <f>VLOOKUP(C920, Вчера_КовиВак!C:BN, 25, FALSE)+F920*2-Z920-AB920-AD920-AG920</f>
        <v>#N/A</v>
      </c>
      <c r="AX920" s="53" t="e">
        <f>AE920-VLOOKUP(C920,Вчера_КовиВак!C:BN, 24, FALSE)</f>
        <v>#N/A</v>
      </c>
    </row>
    <row r="921" spans="1:50" ht="50.1" customHeight="1" x14ac:dyDescent="0.25">
      <c r="A921" s="42"/>
      <c r="B921" s="42"/>
      <c r="C921" s="42"/>
      <c r="D921" s="43"/>
      <c r="E921" s="44"/>
      <c r="F921" s="39"/>
      <c r="G921" s="44"/>
      <c r="H921" s="39"/>
      <c r="I921" s="44"/>
      <c r="J921" s="39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7">
        <f t="shared" si="15"/>
        <v>0</v>
      </c>
      <c r="AJ921" s="53" t="str">
        <f>IF(ISNA(VLOOKUP(C921,Вчера_КовиВак!C:C, 1, FALSE)),"ошибка",0)</f>
        <v>ошибка</v>
      </c>
      <c r="AK921" s="55"/>
      <c r="AL921" s="53" t="e">
        <f>E921-F921-VLOOKUP(C921, Вчера_КовиВак!C:BN, 2, FALSE)</f>
        <v>#N/A</v>
      </c>
      <c r="AM921" s="53" t="e">
        <f>K921-L921-VLOOKUP(C921, Вчера_КовиВак!C:BN, 4, FALSE)</f>
        <v>#N/A</v>
      </c>
      <c r="AN921" s="53" t="e">
        <f>M921-N921-VLOOKUP(C921, Вчера_КовиВак!C:BN, 6, FALSE)</f>
        <v>#N/A</v>
      </c>
      <c r="AO921" s="53" t="e">
        <f>O921-P921-VLOOKUP(C921, Вчера_КовиВак!C:BN, 8, FALSE)</f>
        <v>#N/A</v>
      </c>
      <c r="AP921" s="53" t="e">
        <f>Q921-R921-VLOOKUP(C921, Вчера_КовиВак!C:BN, 10, FALSE)</f>
        <v>#N/A</v>
      </c>
      <c r="AQ921" s="53" t="e">
        <f>S921-T921-VLOOKUP(C921, Вчера_КовиВак!C:BN, 12, FALSE)</f>
        <v>#N/A</v>
      </c>
      <c r="AR921" s="53" t="e">
        <f>U921-V921-VLOOKUP(C921, Вчера_КовиВак!C:BN, 14, FALSE)</f>
        <v>#N/A</v>
      </c>
      <c r="AS921" s="53" t="e">
        <f>W921-X921-VLOOKUP(C921, Вчера_КовиВак!C:BN, 16, FALSE)</f>
        <v>#N/A</v>
      </c>
      <c r="AT921" s="53" t="e">
        <f>Y921-Z921-VLOOKUP(C921, Вчера_КовиВак!C:BN, 18, FALSE)</f>
        <v>#N/A</v>
      </c>
      <c r="AU921" s="53" t="e">
        <f>AA921-AB921-VLOOKUP(C921, Вчера_КовиВак!C:BN, 20, FALSE)</f>
        <v>#N/A</v>
      </c>
      <c r="AV921" s="53" t="e">
        <f>AC921-AD921-VLOOKUP(C921, Вчера_КовиВак!C:BN, 22, FALSE)</f>
        <v>#N/A</v>
      </c>
      <c r="AW921" s="53" t="e">
        <f>VLOOKUP(C921, Вчера_КовиВак!C:BN, 25, FALSE)+F921*2-Z921-AB921-AD921-AG921</f>
        <v>#N/A</v>
      </c>
      <c r="AX921" s="53" t="e">
        <f>AE921-VLOOKUP(C921,Вчера_КовиВак!C:BN, 24, FALSE)</f>
        <v>#N/A</v>
      </c>
    </row>
    <row r="922" spans="1:50" ht="50.1" customHeight="1" x14ac:dyDescent="0.25">
      <c r="A922" s="42"/>
      <c r="B922" s="42"/>
      <c r="C922" s="42"/>
      <c r="D922" s="43"/>
      <c r="E922" s="44"/>
      <c r="F922" s="39"/>
      <c r="G922" s="44"/>
      <c r="H922" s="39"/>
      <c r="I922" s="44"/>
      <c r="J922" s="39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7">
        <f t="shared" si="15"/>
        <v>0</v>
      </c>
      <c r="AJ922" s="53" t="str">
        <f>IF(ISNA(VLOOKUP(C922,Вчера_КовиВак!C:C, 1, FALSE)),"ошибка",0)</f>
        <v>ошибка</v>
      </c>
      <c r="AK922" s="55"/>
      <c r="AL922" s="53" t="e">
        <f>E922-F922-VLOOKUP(C922, Вчера_КовиВак!C:BN, 2, FALSE)</f>
        <v>#N/A</v>
      </c>
      <c r="AM922" s="53" t="e">
        <f>K922-L922-VLOOKUP(C922, Вчера_КовиВак!C:BN, 4, FALSE)</f>
        <v>#N/A</v>
      </c>
      <c r="AN922" s="53" t="e">
        <f>M922-N922-VLOOKUP(C922, Вчера_КовиВак!C:BN, 6, FALSE)</f>
        <v>#N/A</v>
      </c>
      <c r="AO922" s="53" t="e">
        <f>O922-P922-VLOOKUP(C922, Вчера_КовиВак!C:BN, 8, FALSE)</f>
        <v>#N/A</v>
      </c>
      <c r="AP922" s="53" t="e">
        <f>Q922-R922-VLOOKUP(C922, Вчера_КовиВак!C:BN, 10, FALSE)</f>
        <v>#N/A</v>
      </c>
      <c r="AQ922" s="53" t="e">
        <f>S922-T922-VLOOKUP(C922, Вчера_КовиВак!C:BN, 12, FALSE)</f>
        <v>#N/A</v>
      </c>
      <c r="AR922" s="53" t="e">
        <f>U922-V922-VLOOKUP(C922, Вчера_КовиВак!C:BN, 14, FALSE)</f>
        <v>#N/A</v>
      </c>
      <c r="AS922" s="53" t="e">
        <f>W922-X922-VLOOKUP(C922, Вчера_КовиВак!C:BN, 16, FALSE)</f>
        <v>#N/A</v>
      </c>
      <c r="AT922" s="53" t="e">
        <f>Y922-Z922-VLOOKUP(C922, Вчера_КовиВак!C:BN, 18, FALSE)</f>
        <v>#N/A</v>
      </c>
      <c r="AU922" s="53" t="e">
        <f>AA922-AB922-VLOOKUP(C922, Вчера_КовиВак!C:BN, 20, FALSE)</f>
        <v>#N/A</v>
      </c>
      <c r="AV922" s="53" t="e">
        <f>AC922-AD922-VLOOKUP(C922, Вчера_КовиВак!C:BN, 22, FALSE)</f>
        <v>#N/A</v>
      </c>
      <c r="AW922" s="53" t="e">
        <f>VLOOKUP(C922, Вчера_КовиВак!C:BN, 25, FALSE)+F922*2-Z922-AB922-AD922-AG922</f>
        <v>#N/A</v>
      </c>
      <c r="AX922" s="53" t="e">
        <f>AE922-VLOOKUP(C922,Вчера_КовиВак!C:BN, 24, FALSE)</f>
        <v>#N/A</v>
      </c>
    </row>
    <row r="923" spans="1:50" ht="50.1" customHeight="1" x14ac:dyDescent="0.25">
      <c r="A923" s="42"/>
      <c r="B923" s="42"/>
      <c r="C923" s="42"/>
      <c r="D923" s="43"/>
      <c r="E923" s="44"/>
      <c r="F923" s="39"/>
      <c r="G923" s="44"/>
      <c r="H923" s="39"/>
      <c r="I923" s="44"/>
      <c r="J923" s="39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7">
        <f t="shared" si="15"/>
        <v>0</v>
      </c>
      <c r="AJ923" s="53" t="str">
        <f>IF(ISNA(VLOOKUP(C923,Вчера_КовиВак!C:C, 1, FALSE)),"ошибка",0)</f>
        <v>ошибка</v>
      </c>
      <c r="AK923" s="55"/>
      <c r="AL923" s="53" t="e">
        <f>E923-F923-VLOOKUP(C923, Вчера_КовиВак!C:BN, 2, FALSE)</f>
        <v>#N/A</v>
      </c>
      <c r="AM923" s="53" t="e">
        <f>K923-L923-VLOOKUP(C923, Вчера_КовиВак!C:BN, 4, FALSE)</f>
        <v>#N/A</v>
      </c>
      <c r="AN923" s="53" t="e">
        <f>M923-N923-VLOOKUP(C923, Вчера_КовиВак!C:BN, 6, FALSE)</f>
        <v>#N/A</v>
      </c>
      <c r="AO923" s="53" t="e">
        <f>O923-P923-VLOOKUP(C923, Вчера_КовиВак!C:BN, 8, FALSE)</f>
        <v>#N/A</v>
      </c>
      <c r="AP923" s="53" t="e">
        <f>Q923-R923-VLOOKUP(C923, Вчера_КовиВак!C:BN, 10, FALSE)</f>
        <v>#N/A</v>
      </c>
      <c r="AQ923" s="53" t="e">
        <f>S923-T923-VLOOKUP(C923, Вчера_КовиВак!C:BN, 12, FALSE)</f>
        <v>#N/A</v>
      </c>
      <c r="AR923" s="53" t="e">
        <f>U923-V923-VLOOKUP(C923, Вчера_КовиВак!C:BN, 14, FALSE)</f>
        <v>#N/A</v>
      </c>
      <c r="AS923" s="53" t="e">
        <f>W923-X923-VLOOKUP(C923, Вчера_КовиВак!C:BN, 16, FALSE)</f>
        <v>#N/A</v>
      </c>
      <c r="AT923" s="53" t="e">
        <f>Y923-Z923-VLOOKUP(C923, Вчера_КовиВак!C:BN, 18, FALSE)</f>
        <v>#N/A</v>
      </c>
      <c r="AU923" s="53" t="e">
        <f>AA923-AB923-VLOOKUP(C923, Вчера_КовиВак!C:BN, 20, FALSE)</f>
        <v>#N/A</v>
      </c>
      <c r="AV923" s="53" t="e">
        <f>AC923-AD923-VLOOKUP(C923, Вчера_КовиВак!C:BN, 22, FALSE)</f>
        <v>#N/A</v>
      </c>
      <c r="AW923" s="53" t="e">
        <f>VLOOKUP(C923, Вчера_КовиВак!C:BN, 25, FALSE)+F923*2-Z923-AB923-AD923-AG923</f>
        <v>#N/A</v>
      </c>
      <c r="AX923" s="53" t="e">
        <f>AE923-VLOOKUP(C923,Вчера_КовиВак!C:BN, 24, FALSE)</f>
        <v>#N/A</v>
      </c>
    </row>
    <row r="924" spans="1:50" ht="50.1" customHeight="1" x14ac:dyDescent="0.25">
      <c r="A924" s="42"/>
      <c r="B924" s="42"/>
      <c r="C924" s="42"/>
      <c r="D924" s="43"/>
      <c r="E924" s="44"/>
      <c r="F924" s="39"/>
      <c r="G924" s="44"/>
      <c r="H924" s="39"/>
      <c r="I924" s="44"/>
      <c r="J924" s="39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7">
        <f t="shared" si="15"/>
        <v>0</v>
      </c>
      <c r="AJ924" s="53" t="str">
        <f>IF(ISNA(VLOOKUP(C924,Вчера_КовиВак!C:C, 1, FALSE)),"ошибка",0)</f>
        <v>ошибка</v>
      </c>
      <c r="AK924" s="55"/>
      <c r="AL924" s="53" t="e">
        <f>E924-F924-VLOOKUP(C924, Вчера_КовиВак!C:BN, 2, FALSE)</f>
        <v>#N/A</v>
      </c>
      <c r="AM924" s="53" t="e">
        <f>K924-L924-VLOOKUP(C924, Вчера_КовиВак!C:BN, 4, FALSE)</f>
        <v>#N/A</v>
      </c>
      <c r="AN924" s="53" t="e">
        <f>M924-N924-VLOOKUP(C924, Вчера_КовиВак!C:BN, 6, FALSE)</f>
        <v>#N/A</v>
      </c>
      <c r="AO924" s="53" t="e">
        <f>O924-P924-VLOOKUP(C924, Вчера_КовиВак!C:BN, 8, FALSE)</f>
        <v>#N/A</v>
      </c>
      <c r="AP924" s="53" t="e">
        <f>Q924-R924-VLOOKUP(C924, Вчера_КовиВак!C:BN, 10, FALSE)</f>
        <v>#N/A</v>
      </c>
      <c r="AQ924" s="53" t="e">
        <f>S924-T924-VLOOKUP(C924, Вчера_КовиВак!C:BN, 12, FALSE)</f>
        <v>#N/A</v>
      </c>
      <c r="AR924" s="53" t="e">
        <f>U924-V924-VLOOKUP(C924, Вчера_КовиВак!C:BN, 14, FALSE)</f>
        <v>#N/A</v>
      </c>
      <c r="AS924" s="53" t="e">
        <f>W924-X924-VLOOKUP(C924, Вчера_КовиВак!C:BN, 16, FALSE)</f>
        <v>#N/A</v>
      </c>
      <c r="AT924" s="53" t="e">
        <f>Y924-Z924-VLOOKUP(C924, Вчера_КовиВак!C:BN, 18, FALSE)</f>
        <v>#N/A</v>
      </c>
      <c r="AU924" s="53" t="e">
        <f>AA924-AB924-VLOOKUP(C924, Вчера_КовиВак!C:BN, 20, FALSE)</f>
        <v>#N/A</v>
      </c>
      <c r="AV924" s="53" t="e">
        <f>AC924-AD924-VLOOKUP(C924, Вчера_КовиВак!C:BN, 22, FALSE)</f>
        <v>#N/A</v>
      </c>
      <c r="AW924" s="53" t="e">
        <f>VLOOKUP(C924, Вчера_КовиВак!C:BN, 25, FALSE)+F924*2-Z924-AB924-AD924-AG924</f>
        <v>#N/A</v>
      </c>
      <c r="AX924" s="53" t="e">
        <f>AE924-VLOOKUP(C924,Вчера_КовиВак!C:BN, 24, FALSE)</f>
        <v>#N/A</v>
      </c>
    </row>
    <row r="925" spans="1:50" ht="50.1" customHeight="1" x14ac:dyDescent="0.25">
      <c r="A925" s="42"/>
      <c r="B925" s="42"/>
      <c r="C925" s="42"/>
      <c r="D925" s="43"/>
      <c r="E925" s="44"/>
      <c r="F925" s="39"/>
      <c r="G925" s="44"/>
      <c r="H925" s="39"/>
      <c r="I925" s="44"/>
      <c r="J925" s="39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7">
        <f t="shared" si="15"/>
        <v>0</v>
      </c>
      <c r="AJ925" s="53" t="str">
        <f>IF(ISNA(VLOOKUP(C925,Вчера_КовиВак!C:C, 1, FALSE)),"ошибка",0)</f>
        <v>ошибка</v>
      </c>
      <c r="AK925" s="55"/>
      <c r="AL925" s="53" t="e">
        <f>E925-F925-VLOOKUP(C925, Вчера_КовиВак!C:BN, 2, FALSE)</f>
        <v>#N/A</v>
      </c>
      <c r="AM925" s="53" t="e">
        <f>K925-L925-VLOOKUP(C925, Вчера_КовиВак!C:BN, 4, FALSE)</f>
        <v>#N/A</v>
      </c>
      <c r="AN925" s="53" t="e">
        <f>M925-N925-VLOOKUP(C925, Вчера_КовиВак!C:BN, 6, FALSE)</f>
        <v>#N/A</v>
      </c>
      <c r="AO925" s="53" t="e">
        <f>O925-P925-VLOOKUP(C925, Вчера_КовиВак!C:BN, 8, FALSE)</f>
        <v>#N/A</v>
      </c>
      <c r="AP925" s="53" t="e">
        <f>Q925-R925-VLOOKUP(C925, Вчера_КовиВак!C:BN, 10, FALSE)</f>
        <v>#N/A</v>
      </c>
      <c r="AQ925" s="53" t="e">
        <f>S925-T925-VLOOKUP(C925, Вчера_КовиВак!C:BN, 12, FALSE)</f>
        <v>#N/A</v>
      </c>
      <c r="AR925" s="53" t="e">
        <f>U925-V925-VLOOKUP(C925, Вчера_КовиВак!C:BN, 14, FALSE)</f>
        <v>#N/A</v>
      </c>
      <c r="AS925" s="53" t="e">
        <f>W925-X925-VLOOKUP(C925, Вчера_КовиВак!C:BN, 16, FALSE)</f>
        <v>#N/A</v>
      </c>
      <c r="AT925" s="53" t="e">
        <f>Y925-Z925-VLOOKUP(C925, Вчера_КовиВак!C:BN, 18, FALSE)</f>
        <v>#N/A</v>
      </c>
      <c r="AU925" s="53" t="e">
        <f>AA925-AB925-VLOOKUP(C925, Вчера_КовиВак!C:BN, 20, FALSE)</f>
        <v>#N/A</v>
      </c>
      <c r="AV925" s="53" t="e">
        <f>AC925-AD925-VLOOKUP(C925, Вчера_КовиВак!C:BN, 22, FALSE)</f>
        <v>#N/A</v>
      </c>
      <c r="AW925" s="53" t="e">
        <f>VLOOKUP(C925, Вчера_КовиВак!C:BN, 25, FALSE)+F925*2-Z925-AB925-AD925-AG925</f>
        <v>#N/A</v>
      </c>
      <c r="AX925" s="53" t="e">
        <f>AE925-VLOOKUP(C925,Вчера_КовиВак!C:BN, 24, FALSE)</f>
        <v>#N/A</v>
      </c>
    </row>
    <row r="926" spans="1:50" ht="50.1" customHeight="1" x14ac:dyDescent="0.25">
      <c r="A926" s="42"/>
      <c r="B926" s="42"/>
      <c r="C926" s="42"/>
      <c r="D926" s="43"/>
      <c r="E926" s="44"/>
      <c r="F926" s="39"/>
      <c r="G926" s="44"/>
      <c r="H926" s="39"/>
      <c r="I926" s="44"/>
      <c r="J926" s="39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7">
        <f t="shared" si="15"/>
        <v>0</v>
      </c>
      <c r="AJ926" s="53" t="str">
        <f>IF(ISNA(VLOOKUP(C926,Вчера_КовиВак!C:C, 1, FALSE)),"ошибка",0)</f>
        <v>ошибка</v>
      </c>
      <c r="AK926" s="55"/>
      <c r="AL926" s="53" t="e">
        <f>E926-F926-VLOOKUP(C926, Вчера_КовиВак!C:BN, 2, FALSE)</f>
        <v>#N/A</v>
      </c>
      <c r="AM926" s="53" t="e">
        <f>K926-L926-VLOOKUP(C926, Вчера_КовиВак!C:BN, 4, FALSE)</f>
        <v>#N/A</v>
      </c>
      <c r="AN926" s="53" t="e">
        <f>M926-N926-VLOOKUP(C926, Вчера_КовиВак!C:BN, 6, FALSE)</f>
        <v>#N/A</v>
      </c>
      <c r="AO926" s="53" t="e">
        <f>O926-P926-VLOOKUP(C926, Вчера_КовиВак!C:BN, 8, FALSE)</f>
        <v>#N/A</v>
      </c>
      <c r="AP926" s="53" t="e">
        <f>Q926-R926-VLOOKUP(C926, Вчера_КовиВак!C:BN, 10, FALSE)</f>
        <v>#N/A</v>
      </c>
      <c r="AQ926" s="53" t="e">
        <f>S926-T926-VLOOKUP(C926, Вчера_КовиВак!C:BN, 12, FALSE)</f>
        <v>#N/A</v>
      </c>
      <c r="AR926" s="53" t="e">
        <f>U926-V926-VLOOKUP(C926, Вчера_КовиВак!C:BN, 14, FALSE)</f>
        <v>#N/A</v>
      </c>
      <c r="AS926" s="53" t="e">
        <f>W926-X926-VLOOKUP(C926, Вчера_КовиВак!C:BN, 16, FALSE)</f>
        <v>#N/A</v>
      </c>
      <c r="AT926" s="53" t="e">
        <f>Y926-Z926-VLOOKUP(C926, Вчера_КовиВак!C:BN, 18, FALSE)</f>
        <v>#N/A</v>
      </c>
      <c r="AU926" s="53" t="e">
        <f>AA926-AB926-VLOOKUP(C926, Вчера_КовиВак!C:BN, 20, FALSE)</f>
        <v>#N/A</v>
      </c>
      <c r="AV926" s="53" t="e">
        <f>AC926-AD926-VLOOKUP(C926, Вчера_КовиВак!C:BN, 22, FALSE)</f>
        <v>#N/A</v>
      </c>
      <c r="AW926" s="53" t="e">
        <f>VLOOKUP(C926, Вчера_КовиВак!C:BN, 25, FALSE)+F926*2-Z926-AB926-AD926-AG926</f>
        <v>#N/A</v>
      </c>
      <c r="AX926" s="53" t="e">
        <f>AE926-VLOOKUP(C926,Вчера_КовиВак!C:BN, 24, FALSE)</f>
        <v>#N/A</v>
      </c>
    </row>
    <row r="927" spans="1:50" ht="50.1" customHeight="1" x14ac:dyDescent="0.25">
      <c r="A927" s="42"/>
      <c r="B927" s="42"/>
      <c r="C927" s="42"/>
      <c r="D927" s="43"/>
      <c r="E927" s="44"/>
      <c r="F927" s="39"/>
      <c r="G927" s="44"/>
      <c r="H927" s="39"/>
      <c r="I927" s="44"/>
      <c r="J927" s="39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7">
        <f t="shared" si="15"/>
        <v>0</v>
      </c>
      <c r="AJ927" s="53" t="str">
        <f>IF(ISNA(VLOOKUP(C927,Вчера_КовиВак!C:C, 1, FALSE)),"ошибка",0)</f>
        <v>ошибка</v>
      </c>
      <c r="AK927" s="55"/>
      <c r="AL927" s="53" t="e">
        <f>E927-F927-VLOOKUP(C927, Вчера_КовиВак!C:BN, 2, FALSE)</f>
        <v>#N/A</v>
      </c>
      <c r="AM927" s="53" t="e">
        <f>K927-L927-VLOOKUP(C927, Вчера_КовиВак!C:BN, 4, FALSE)</f>
        <v>#N/A</v>
      </c>
      <c r="AN927" s="53" t="e">
        <f>M927-N927-VLOOKUP(C927, Вчера_КовиВак!C:BN, 6, FALSE)</f>
        <v>#N/A</v>
      </c>
      <c r="AO927" s="53" t="e">
        <f>O927-P927-VLOOKUP(C927, Вчера_КовиВак!C:BN, 8, FALSE)</f>
        <v>#N/A</v>
      </c>
      <c r="AP927" s="53" t="e">
        <f>Q927-R927-VLOOKUP(C927, Вчера_КовиВак!C:BN, 10, FALSE)</f>
        <v>#N/A</v>
      </c>
      <c r="AQ927" s="53" t="e">
        <f>S927-T927-VLOOKUP(C927, Вчера_КовиВак!C:BN, 12, FALSE)</f>
        <v>#N/A</v>
      </c>
      <c r="AR927" s="53" t="e">
        <f>U927-V927-VLOOKUP(C927, Вчера_КовиВак!C:BN, 14, FALSE)</f>
        <v>#N/A</v>
      </c>
      <c r="AS927" s="53" t="e">
        <f>W927-X927-VLOOKUP(C927, Вчера_КовиВак!C:BN, 16, FALSE)</f>
        <v>#N/A</v>
      </c>
      <c r="AT927" s="53" t="e">
        <f>Y927-Z927-VLOOKUP(C927, Вчера_КовиВак!C:BN, 18, FALSE)</f>
        <v>#N/A</v>
      </c>
      <c r="AU927" s="53" t="e">
        <f>AA927-AB927-VLOOKUP(C927, Вчера_КовиВак!C:BN, 20, FALSE)</f>
        <v>#N/A</v>
      </c>
      <c r="AV927" s="53" t="e">
        <f>AC927-AD927-VLOOKUP(C927, Вчера_КовиВак!C:BN, 22, FALSE)</f>
        <v>#N/A</v>
      </c>
      <c r="AW927" s="53" t="e">
        <f>VLOOKUP(C927, Вчера_КовиВак!C:BN, 25, FALSE)+F927*2-Z927-AB927-AD927-AG927</f>
        <v>#N/A</v>
      </c>
      <c r="AX927" s="53" t="e">
        <f>AE927-VLOOKUP(C927,Вчера_КовиВак!C:BN, 24, FALSE)</f>
        <v>#N/A</v>
      </c>
    </row>
    <row r="928" spans="1:50" ht="50.1" customHeight="1" x14ac:dyDescent="0.25">
      <c r="A928" s="42"/>
      <c r="B928" s="42"/>
      <c r="C928" s="42"/>
      <c r="D928" s="43"/>
      <c r="E928" s="44"/>
      <c r="F928" s="39"/>
      <c r="G928" s="44"/>
      <c r="H928" s="39"/>
      <c r="I928" s="44"/>
      <c r="J928" s="39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7">
        <f t="shared" si="15"/>
        <v>0</v>
      </c>
      <c r="AJ928" s="53" t="str">
        <f>IF(ISNA(VLOOKUP(C928,Вчера_КовиВак!C:C, 1, FALSE)),"ошибка",0)</f>
        <v>ошибка</v>
      </c>
      <c r="AK928" s="55"/>
      <c r="AL928" s="53" t="e">
        <f>E928-F928-VLOOKUP(C928, Вчера_КовиВак!C:BN, 2, FALSE)</f>
        <v>#N/A</v>
      </c>
      <c r="AM928" s="53" t="e">
        <f>K928-L928-VLOOKUP(C928, Вчера_КовиВак!C:BN, 4, FALSE)</f>
        <v>#N/A</v>
      </c>
      <c r="AN928" s="53" t="e">
        <f>M928-N928-VLOOKUP(C928, Вчера_КовиВак!C:BN, 6, FALSE)</f>
        <v>#N/A</v>
      </c>
      <c r="AO928" s="53" t="e">
        <f>O928-P928-VLOOKUP(C928, Вчера_КовиВак!C:BN, 8, FALSE)</f>
        <v>#N/A</v>
      </c>
      <c r="AP928" s="53" t="e">
        <f>Q928-R928-VLOOKUP(C928, Вчера_КовиВак!C:BN, 10, FALSE)</f>
        <v>#N/A</v>
      </c>
      <c r="AQ928" s="53" t="e">
        <f>S928-T928-VLOOKUP(C928, Вчера_КовиВак!C:BN, 12, FALSE)</f>
        <v>#N/A</v>
      </c>
      <c r="AR928" s="53" t="e">
        <f>U928-V928-VLOOKUP(C928, Вчера_КовиВак!C:BN, 14, FALSE)</f>
        <v>#N/A</v>
      </c>
      <c r="AS928" s="53" t="e">
        <f>W928-X928-VLOOKUP(C928, Вчера_КовиВак!C:BN, 16, FALSE)</f>
        <v>#N/A</v>
      </c>
      <c r="AT928" s="53" t="e">
        <f>Y928-Z928-VLOOKUP(C928, Вчера_КовиВак!C:BN, 18, FALSE)</f>
        <v>#N/A</v>
      </c>
      <c r="AU928" s="53" t="e">
        <f>AA928-AB928-VLOOKUP(C928, Вчера_КовиВак!C:BN, 20, FALSE)</f>
        <v>#N/A</v>
      </c>
      <c r="AV928" s="53" t="e">
        <f>AC928-AD928-VLOOKUP(C928, Вчера_КовиВак!C:BN, 22, FALSE)</f>
        <v>#N/A</v>
      </c>
      <c r="AW928" s="53" t="e">
        <f>VLOOKUP(C928, Вчера_КовиВак!C:BN, 25, FALSE)+F928*2-Z928-AB928-AD928-AG928</f>
        <v>#N/A</v>
      </c>
      <c r="AX928" s="53" t="e">
        <f>AE928-VLOOKUP(C928,Вчера_КовиВак!C:BN, 24, FALSE)</f>
        <v>#N/A</v>
      </c>
    </row>
    <row r="929" spans="1:50" ht="50.1" customHeight="1" x14ac:dyDescent="0.25">
      <c r="A929" s="42"/>
      <c r="B929" s="42"/>
      <c r="C929" s="42"/>
      <c r="D929" s="43"/>
      <c r="E929" s="44"/>
      <c r="F929" s="39"/>
      <c r="G929" s="44"/>
      <c r="H929" s="39"/>
      <c r="I929" s="44"/>
      <c r="J929" s="39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7">
        <f t="shared" si="15"/>
        <v>0</v>
      </c>
      <c r="AJ929" s="53" t="str">
        <f>IF(ISNA(VLOOKUP(C929,Вчера_КовиВак!C:C, 1, FALSE)),"ошибка",0)</f>
        <v>ошибка</v>
      </c>
      <c r="AK929" s="55"/>
      <c r="AL929" s="53" t="e">
        <f>E929-F929-VLOOKUP(C929, Вчера_КовиВак!C:BN, 2, FALSE)</f>
        <v>#N/A</v>
      </c>
      <c r="AM929" s="53" t="e">
        <f>K929-L929-VLOOKUP(C929, Вчера_КовиВак!C:BN, 4, FALSE)</f>
        <v>#N/A</v>
      </c>
      <c r="AN929" s="53" t="e">
        <f>M929-N929-VLOOKUP(C929, Вчера_КовиВак!C:BN, 6, FALSE)</f>
        <v>#N/A</v>
      </c>
      <c r="AO929" s="53" t="e">
        <f>O929-P929-VLOOKUP(C929, Вчера_КовиВак!C:BN, 8, FALSE)</f>
        <v>#N/A</v>
      </c>
      <c r="AP929" s="53" t="e">
        <f>Q929-R929-VLOOKUP(C929, Вчера_КовиВак!C:BN, 10, FALSE)</f>
        <v>#N/A</v>
      </c>
      <c r="AQ929" s="53" t="e">
        <f>S929-T929-VLOOKUP(C929, Вчера_КовиВак!C:BN, 12, FALSE)</f>
        <v>#N/A</v>
      </c>
      <c r="AR929" s="53" t="e">
        <f>U929-V929-VLOOKUP(C929, Вчера_КовиВак!C:BN, 14, FALSE)</f>
        <v>#N/A</v>
      </c>
      <c r="AS929" s="53" t="e">
        <f>W929-X929-VLOOKUP(C929, Вчера_КовиВак!C:BN, 16, FALSE)</f>
        <v>#N/A</v>
      </c>
      <c r="AT929" s="53" t="e">
        <f>Y929-Z929-VLOOKUP(C929, Вчера_КовиВак!C:BN, 18, FALSE)</f>
        <v>#N/A</v>
      </c>
      <c r="AU929" s="53" t="e">
        <f>AA929-AB929-VLOOKUP(C929, Вчера_КовиВак!C:BN, 20, FALSE)</f>
        <v>#N/A</v>
      </c>
      <c r="AV929" s="53" t="e">
        <f>AC929-AD929-VLOOKUP(C929, Вчера_КовиВак!C:BN, 22, FALSE)</f>
        <v>#N/A</v>
      </c>
      <c r="AW929" s="53" t="e">
        <f>VLOOKUP(C929, Вчера_КовиВак!C:BN, 25, FALSE)+F929*2-Z929-AB929-AD929-AG929</f>
        <v>#N/A</v>
      </c>
      <c r="AX929" s="53" t="e">
        <f>AE929-VLOOKUP(C929,Вчера_КовиВак!C:BN, 24, FALSE)</f>
        <v>#N/A</v>
      </c>
    </row>
    <row r="930" spans="1:50" ht="50.1" customHeight="1" x14ac:dyDescent="0.25">
      <c r="A930" s="42"/>
      <c r="B930" s="42"/>
      <c r="C930" s="42"/>
      <c r="D930" s="43"/>
      <c r="E930" s="44"/>
      <c r="F930" s="39"/>
      <c r="G930" s="44"/>
      <c r="H930" s="39"/>
      <c r="I930" s="44"/>
      <c r="J930" s="39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7">
        <f t="shared" si="15"/>
        <v>0</v>
      </c>
      <c r="AJ930" s="53" t="str">
        <f>IF(ISNA(VLOOKUP(C930,Вчера_КовиВак!C:C, 1, FALSE)),"ошибка",0)</f>
        <v>ошибка</v>
      </c>
      <c r="AK930" s="55"/>
      <c r="AL930" s="53" t="e">
        <f>E930-F930-VLOOKUP(C930, Вчера_КовиВак!C:BN, 2, FALSE)</f>
        <v>#N/A</v>
      </c>
      <c r="AM930" s="53" t="e">
        <f>K930-L930-VLOOKUP(C930, Вчера_КовиВак!C:BN, 4, FALSE)</f>
        <v>#N/A</v>
      </c>
      <c r="AN930" s="53" t="e">
        <f>M930-N930-VLOOKUP(C930, Вчера_КовиВак!C:BN, 6, FALSE)</f>
        <v>#N/A</v>
      </c>
      <c r="AO930" s="53" t="e">
        <f>O930-P930-VLOOKUP(C930, Вчера_КовиВак!C:BN, 8, FALSE)</f>
        <v>#N/A</v>
      </c>
      <c r="AP930" s="53" t="e">
        <f>Q930-R930-VLOOKUP(C930, Вчера_КовиВак!C:BN, 10, FALSE)</f>
        <v>#N/A</v>
      </c>
      <c r="AQ930" s="53" t="e">
        <f>S930-T930-VLOOKUP(C930, Вчера_КовиВак!C:BN, 12, FALSE)</f>
        <v>#N/A</v>
      </c>
      <c r="AR930" s="53" t="e">
        <f>U930-V930-VLOOKUP(C930, Вчера_КовиВак!C:BN, 14, FALSE)</f>
        <v>#N/A</v>
      </c>
      <c r="AS930" s="53" t="e">
        <f>W930-X930-VLOOKUP(C930, Вчера_КовиВак!C:BN, 16, FALSE)</f>
        <v>#N/A</v>
      </c>
      <c r="AT930" s="53" t="e">
        <f>Y930-Z930-VLOOKUP(C930, Вчера_КовиВак!C:BN, 18, FALSE)</f>
        <v>#N/A</v>
      </c>
      <c r="AU930" s="53" t="e">
        <f>AA930-AB930-VLOOKUP(C930, Вчера_КовиВак!C:BN, 20, FALSE)</f>
        <v>#N/A</v>
      </c>
      <c r="AV930" s="53" t="e">
        <f>AC930-AD930-VLOOKUP(C930, Вчера_КовиВак!C:BN, 22, FALSE)</f>
        <v>#N/A</v>
      </c>
      <c r="AW930" s="53" t="e">
        <f>VLOOKUP(C930, Вчера_КовиВак!C:BN, 25, FALSE)+F930*2-Z930-AB930-AD930-AG930</f>
        <v>#N/A</v>
      </c>
      <c r="AX930" s="53" t="e">
        <f>AE930-VLOOKUP(C930,Вчера_КовиВак!C:BN, 24, FALSE)</f>
        <v>#N/A</v>
      </c>
    </row>
    <row r="931" spans="1:50" ht="50.1" customHeight="1" x14ac:dyDescent="0.25">
      <c r="A931" s="42"/>
      <c r="B931" s="42"/>
      <c r="C931" s="42"/>
      <c r="D931" s="43"/>
      <c r="E931" s="44"/>
      <c r="F931" s="39"/>
      <c r="G931" s="44"/>
      <c r="H931" s="39"/>
      <c r="I931" s="44"/>
      <c r="J931" s="39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7">
        <f t="shared" si="15"/>
        <v>0</v>
      </c>
      <c r="AJ931" s="53" t="str">
        <f>IF(ISNA(VLOOKUP(C931,Вчера_КовиВак!C:C, 1, FALSE)),"ошибка",0)</f>
        <v>ошибка</v>
      </c>
      <c r="AK931" s="55"/>
      <c r="AL931" s="53" t="e">
        <f>E931-F931-VLOOKUP(C931, Вчера_КовиВак!C:BN, 2, FALSE)</f>
        <v>#N/A</v>
      </c>
      <c r="AM931" s="53" t="e">
        <f>K931-L931-VLOOKUP(C931, Вчера_КовиВак!C:BN, 4, FALSE)</f>
        <v>#N/A</v>
      </c>
      <c r="AN931" s="53" t="e">
        <f>M931-N931-VLOOKUP(C931, Вчера_КовиВак!C:BN, 6, FALSE)</f>
        <v>#N/A</v>
      </c>
      <c r="AO931" s="53" t="e">
        <f>O931-P931-VLOOKUP(C931, Вчера_КовиВак!C:BN, 8, FALSE)</f>
        <v>#N/A</v>
      </c>
      <c r="AP931" s="53" t="e">
        <f>Q931-R931-VLOOKUP(C931, Вчера_КовиВак!C:BN, 10, FALSE)</f>
        <v>#N/A</v>
      </c>
      <c r="AQ931" s="53" t="e">
        <f>S931-T931-VLOOKUP(C931, Вчера_КовиВак!C:BN, 12, FALSE)</f>
        <v>#N/A</v>
      </c>
      <c r="AR931" s="53" t="e">
        <f>U931-V931-VLOOKUP(C931, Вчера_КовиВак!C:BN, 14, FALSE)</f>
        <v>#N/A</v>
      </c>
      <c r="AS931" s="53" t="e">
        <f>W931-X931-VLOOKUP(C931, Вчера_КовиВак!C:BN, 16, FALSE)</f>
        <v>#N/A</v>
      </c>
      <c r="AT931" s="53" t="e">
        <f>Y931-Z931-VLOOKUP(C931, Вчера_КовиВак!C:BN, 18, FALSE)</f>
        <v>#N/A</v>
      </c>
      <c r="AU931" s="53" t="e">
        <f>AA931-AB931-VLOOKUP(C931, Вчера_КовиВак!C:BN, 20, FALSE)</f>
        <v>#N/A</v>
      </c>
      <c r="AV931" s="53" t="e">
        <f>AC931-AD931-VLOOKUP(C931, Вчера_КовиВак!C:BN, 22, FALSE)</f>
        <v>#N/A</v>
      </c>
      <c r="AW931" s="53" t="e">
        <f>VLOOKUP(C931, Вчера_КовиВак!C:BN, 25, FALSE)+F931*2-Z931-AB931-AD931-AG931</f>
        <v>#N/A</v>
      </c>
      <c r="AX931" s="53" t="e">
        <f>AE931-VLOOKUP(C931,Вчера_КовиВак!C:BN, 24, FALSE)</f>
        <v>#N/A</v>
      </c>
    </row>
    <row r="932" spans="1:50" ht="50.1" customHeight="1" x14ac:dyDescent="0.25">
      <c r="A932" s="42"/>
      <c r="B932" s="42"/>
      <c r="C932" s="42"/>
      <c r="D932" s="43"/>
      <c r="E932" s="44"/>
      <c r="F932" s="39"/>
      <c r="G932" s="44"/>
      <c r="H932" s="39"/>
      <c r="I932" s="44"/>
      <c r="J932" s="39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7">
        <f t="shared" si="15"/>
        <v>0</v>
      </c>
      <c r="AJ932" s="53" t="str">
        <f>IF(ISNA(VLOOKUP(C932,Вчера_КовиВак!C:C, 1, FALSE)),"ошибка",0)</f>
        <v>ошибка</v>
      </c>
      <c r="AK932" s="55"/>
      <c r="AL932" s="53" t="e">
        <f>E932-F932-VLOOKUP(C932, Вчера_КовиВак!C:BN, 2, FALSE)</f>
        <v>#N/A</v>
      </c>
      <c r="AM932" s="53" t="e">
        <f>K932-L932-VLOOKUP(C932, Вчера_КовиВак!C:BN, 4, FALSE)</f>
        <v>#N/A</v>
      </c>
      <c r="AN932" s="53" t="e">
        <f>M932-N932-VLOOKUP(C932, Вчера_КовиВак!C:BN, 6, FALSE)</f>
        <v>#N/A</v>
      </c>
      <c r="AO932" s="53" t="e">
        <f>O932-P932-VLOOKUP(C932, Вчера_КовиВак!C:BN, 8, FALSE)</f>
        <v>#N/A</v>
      </c>
      <c r="AP932" s="53" t="e">
        <f>Q932-R932-VLOOKUP(C932, Вчера_КовиВак!C:BN, 10, FALSE)</f>
        <v>#N/A</v>
      </c>
      <c r="AQ932" s="53" t="e">
        <f>S932-T932-VLOOKUP(C932, Вчера_КовиВак!C:BN, 12, FALSE)</f>
        <v>#N/A</v>
      </c>
      <c r="AR932" s="53" t="e">
        <f>U932-V932-VLOOKUP(C932, Вчера_КовиВак!C:BN, 14, FALSE)</f>
        <v>#N/A</v>
      </c>
      <c r="AS932" s="53" t="e">
        <f>W932-X932-VLOOKUP(C932, Вчера_КовиВак!C:BN, 16, FALSE)</f>
        <v>#N/A</v>
      </c>
      <c r="AT932" s="53" t="e">
        <f>Y932-Z932-VLOOKUP(C932, Вчера_КовиВак!C:BN, 18, FALSE)</f>
        <v>#N/A</v>
      </c>
      <c r="AU932" s="53" t="e">
        <f>AA932-AB932-VLOOKUP(C932, Вчера_КовиВак!C:BN, 20, FALSE)</f>
        <v>#N/A</v>
      </c>
      <c r="AV932" s="53" t="e">
        <f>AC932-AD932-VLOOKUP(C932, Вчера_КовиВак!C:BN, 22, FALSE)</f>
        <v>#N/A</v>
      </c>
      <c r="AW932" s="53" t="e">
        <f>VLOOKUP(C932, Вчера_КовиВак!C:BN, 25, FALSE)+F932*2-Z932-AB932-AD932-AG932</f>
        <v>#N/A</v>
      </c>
      <c r="AX932" s="53" t="e">
        <f>AE932-VLOOKUP(C932,Вчера_КовиВак!C:BN, 24, FALSE)</f>
        <v>#N/A</v>
      </c>
    </row>
    <row r="933" spans="1:50" ht="50.1" customHeight="1" x14ac:dyDescent="0.25">
      <c r="A933" s="42"/>
      <c r="B933" s="42"/>
      <c r="C933" s="42"/>
      <c r="D933" s="43"/>
      <c r="E933" s="44"/>
      <c r="F933" s="39"/>
      <c r="G933" s="44"/>
      <c r="H933" s="39"/>
      <c r="I933" s="44"/>
      <c r="J933" s="39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7">
        <f t="shared" si="15"/>
        <v>0</v>
      </c>
      <c r="AJ933" s="53" t="str">
        <f>IF(ISNA(VLOOKUP(C933,Вчера_КовиВак!C:C, 1, FALSE)),"ошибка",0)</f>
        <v>ошибка</v>
      </c>
      <c r="AK933" s="55"/>
      <c r="AL933" s="53" t="e">
        <f>E933-F933-VLOOKUP(C933, Вчера_КовиВак!C:BN, 2, FALSE)</f>
        <v>#N/A</v>
      </c>
      <c r="AM933" s="53" t="e">
        <f>K933-L933-VLOOKUP(C933, Вчера_КовиВак!C:BN, 4, FALSE)</f>
        <v>#N/A</v>
      </c>
      <c r="AN933" s="53" t="e">
        <f>M933-N933-VLOOKUP(C933, Вчера_КовиВак!C:BN, 6, FALSE)</f>
        <v>#N/A</v>
      </c>
      <c r="AO933" s="53" t="e">
        <f>O933-P933-VLOOKUP(C933, Вчера_КовиВак!C:BN, 8, FALSE)</f>
        <v>#N/A</v>
      </c>
      <c r="AP933" s="53" t="e">
        <f>Q933-R933-VLOOKUP(C933, Вчера_КовиВак!C:BN, 10, FALSE)</f>
        <v>#N/A</v>
      </c>
      <c r="AQ933" s="53" t="e">
        <f>S933-T933-VLOOKUP(C933, Вчера_КовиВак!C:BN, 12, FALSE)</f>
        <v>#N/A</v>
      </c>
      <c r="AR933" s="53" t="e">
        <f>U933-V933-VLOOKUP(C933, Вчера_КовиВак!C:BN, 14, FALSE)</f>
        <v>#N/A</v>
      </c>
      <c r="AS933" s="53" t="e">
        <f>W933-X933-VLOOKUP(C933, Вчера_КовиВак!C:BN, 16, FALSE)</f>
        <v>#N/A</v>
      </c>
      <c r="AT933" s="53" t="e">
        <f>Y933-Z933-VLOOKUP(C933, Вчера_КовиВак!C:BN, 18, FALSE)</f>
        <v>#N/A</v>
      </c>
      <c r="AU933" s="53" t="e">
        <f>AA933-AB933-VLOOKUP(C933, Вчера_КовиВак!C:BN, 20, FALSE)</f>
        <v>#N/A</v>
      </c>
      <c r="AV933" s="53" t="e">
        <f>AC933-AD933-VLOOKUP(C933, Вчера_КовиВак!C:BN, 22, FALSE)</f>
        <v>#N/A</v>
      </c>
      <c r="AW933" s="53" t="e">
        <f>VLOOKUP(C933, Вчера_КовиВак!C:BN, 25, FALSE)+F933*2-Z933-AB933-AD933-AG933</f>
        <v>#N/A</v>
      </c>
      <c r="AX933" s="53" t="e">
        <f>AE933-VLOOKUP(C933,Вчера_КовиВак!C:BN, 24, FALSE)</f>
        <v>#N/A</v>
      </c>
    </row>
    <row r="934" spans="1:50" ht="50.1" customHeight="1" x14ac:dyDescent="0.25">
      <c r="A934" s="42"/>
      <c r="B934" s="42"/>
      <c r="C934" s="42"/>
      <c r="D934" s="43"/>
      <c r="E934" s="44"/>
      <c r="F934" s="39"/>
      <c r="G934" s="44"/>
      <c r="H934" s="39"/>
      <c r="I934" s="44"/>
      <c r="J934" s="39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7">
        <f t="shared" si="15"/>
        <v>0</v>
      </c>
      <c r="AJ934" s="53" t="str">
        <f>IF(ISNA(VLOOKUP(C934,Вчера_КовиВак!C:C, 1, FALSE)),"ошибка",0)</f>
        <v>ошибка</v>
      </c>
      <c r="AK934" s="55"/>
      <c r="AL934" s="53" t="e">
        <f>E934-F934-VLOOKUP(C934, Вчера_КовиВак!C:BN, 2, FALSE)</f>
        <v>#N/A</v>
      </c>
      <c r="AM934" s="53" t="e">
        <f>K934-L934-VLOOKUP(C934, Вчера_КовиВак!C:BN, 4, FALSE)</f>
        <v>#N/A</v>
      </c>
      <c r="AN934" s="53" t="e">
        <f>M934-N934-VLOOKUP(C934, Вчера_КовиВак!C:BN, 6, FALSE)</f>
        <v>#N/A</v>
      </c>
      <c r="AO934" s="53" t="e">
        <f>O934-P934-VLOOKUP(C934, Вчера_КовиВак!C:BN, 8, FALSE)</f>
        <v>#N/A</v>
      </c>
      <c r="AP934" s="53" t="e">
        <f>Q934-R934-VLOOKUP(C934, Вчера_КовиВак!C:BN, 10, FALSE)</f>
        <v>#N/A</v>
      </c>
      <c r="AQ934" s="53" t="e">
        <f>S934-T934-VLOOKUP(C934, Вчера_КовиВак!C:BN, 12, FALSE)</f>
        <v>#N/A</v>
      </c>
      <c r="AR934" s="53" t="e">
        <f>U934-V934-VLOOKUP(C934, Вчера_КовиВак!C:BN, 14, FALSE)</f>
        <v>#N/A</v>
      </c>
      <c r="AS934" s="53" t="e">
        <f>W934-X934-VLOOKUP(C934, Вчера_КовиВак!C:BN, 16, FALSE)</f>
        <v>#N/A</v>
      </c>
      <c r="AT934" s="53" t="e">
        <f>Y934-Z934-VLOOKUP(C934, Вчера_КовиВак!C:BN, 18, FALSE)</f>
        <v>#N/A</v>
      </c>
      <c r="AU934" s="53" t="e">
        <f>AA934-AB934-VLOOKUP(C934, Вчера_КовиВак!C:BN, 20, FALSE)</f>
        <v>#N/A</v>
      </c>
      <c r="AV934" s="53" t="e">
        <f>AC934-AD934-VLOOKUP(C934, Вчера_КовиВак!C:BN, 22, FALSE)</f>
        <v>#N/A</v>
      </c>
      <c r="AW934" s="53" t="e">
        <f>VLOOKUP(C934, Вчера_КовиВак!C:BN, 25, FALSE)+F934*2-Z934-AB934-AD934-AG934</f>
        <v>#N/A</v>
      </c>
      <c r="AX934" s="53" t="e">
        <f>AE934-VLOOKUP(C934,Вчера_КовиВак!C:BN, 24, FALSE)</f>
        <v>#N/A</v>
      </c>
    </row>
    <row r="935" spans="1:50" ht="50.1" customHeight="1" x14ac:dyDescent="0.25">
      <c r="A935" s="42"/>
      <c r="B935" s="42"/>
      <c r="C935" s="42"/>
      <c r="D935" s="43"/>
      <c r="E935" s="44"/>
      <c r="F935" s="39"/>
      <c r="G935" s="44"/>
      <c r="H935" s="39"/>
      <c r="I935" s="44"/>
      <c r="J935" s="39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7">
        <f t="shared" si="15"/>
        <v>0</v>
      </c>
      <c r="AJ935" s="53" t="str">
        <f>IF(ISNA(VLOOKUP(C935,Вчера_КовиВак!C:C, 1, FALSE)),"ошибка",0)</f>
        <v>ошибка</v>
      </c>
      <c r="AK935" s="55"/>
      <c r="AL935" s="53" t="e">
        <f>E935-F935-VLOOKUP(C935, Вчера_КовиВак!C:BN, 2, FALSE)</f>
        <v>#N/A</v>
      </c>
      <c r="AM935" s="53" t="e">
        <f>K935-L935-VLOOKUP(C935, Вчера_КовиВак!C:BN, 4, FALSE)</f>
        <v>#N/A</v>
      </c>
      <c r="AN935" s="53" t="e">
        <f>M935-N935-VLOOKUP(C935, Вчера_КовиВак!C:BN, 6, FALSE)</f>
        <v>#N/A</v>
      </c>
      <c r="AO935" s="53" t="e">
        <f>O935-P935-VLOOKUP(C935, Вчера_КовиВак!C:BN, 8, FALSE)</f>
        <v>#N/A</v>
      </c>
      <c r="AP935" s="53" t="e">
        <f>Q935-R935-VLOOKUP(C935, Вчера_КовиВак!C:BN, 10, FALSE)</f>
        <v>#N/A</v>
      </c>
      <c r="AQ935" s="53" t="e">
        <f>S935-T935-VLOOKUP(C935, Вчера_КовиВак!C:BN, 12, FALSE)</f>
        <v>#N/A</v>
      </c>
      <c r="AR935" s="53" t="e">
        <f>U935-V935-VLOOKUP(C935, Вчера_КовиВак!C:BN, 14, FALSE)</f>
        <v>#N/A</v>
      </c>
      <c r="AS935" s="53" t="e">
        <f>W935-X935-VLOOKUP(C935, Вчера_КовиВак!C:BN, 16, FALSE)</f>
        <v>#N/A</v>
      </c>
      <c r="AT935" s="53" t="e">
        <f>Y935-Z935-VLOOKUP(C935, Вчера_КовиВак!C:BN, 18, FALSE)</f>
        <v>#N/A</v>
      </c>
      <c r="AU935" s="53" t="e">
        <f>AA935-AB935-VLOOKUP(C935, Вчера_КовиВак!C:BN, 20, FALSE)</f>
        <v>#N/A</v>
      </c>
      <c r="AV935" s="53" t="e">
        <f>AC935-AD935-VLOOKUP(C935, Вчера_КовиВак!C:BN, 22, FALSE)</f>
        <v>#N/A</v>
      </c>
      <c r="AW935" s="53" t="e">
        <f>VLOOKUP(C935, Вчера_КовиВак!C:BN, 25, FALSE)+F935*2-Z935-AB935-AD935-AG935</f>
        <v>#N/A</v>
      </c>
      <c r="AX935" s="53" t="e">
        <f>AE935-VLOOKUP(C935,Вчера_КовиВак!C:BN, 24, FALSE)</f>
        <v>#N/A</v>
      </c>
    </row>
    <row r="936" spans="1:50" ht="50.1" customHeight="1" x14ac:dyDescent="0.25">
      <c r="A936" s="42"/>
      <c r="B936" s="42"/>
      <c r="C936" s="42"/>
      <c r="D936" s="43"/>
      <c r="E936" s="44"/>
      <c r="F936" s="39"/>
      <c r="G936" s="44"/>
      <c r="H936" s="39"/>
      <c r="I936" s="44"/>
      <c r="J936" s="39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7">
        <f t="shared" si="15"/>
        <v>0</v>
      </c>
      <c r="AJ936" s="53" t="str">
        <f>IF(ISNA(VLOOKUP(C936,Вчера_КовиВак!C:C, 1, FALSE)),"ошибка",0)</f>
        <v>ошибка</v>
      </c>
      <c r="AK936" s="55"/>
      <c r="AL936" s="53" t="e">
        <f>E936-F936-VLOOKUP(C936, Вчера_КовиВак!C:BN, 2, FALSE)</f>
        <v>#N/A</v>
      </c>
      <c r="AM936" s="53" t="e">
        <f>K936-L936-VLOOKUP(C936, Вчера_КовиВак!C:BN, 4, FALSE)</f>
        <v>#N/A</v>
      </c>
      <c r="AN936" s="53" t="e">
        <f>M936-N936-VLOOKUP(C936, Вчера_КовиВак!C:BN, 6, FALSE)</f>
        <v>#N/A</v>
      </c>
      <c r="AO936" s="53" t="e">
        <f>O936-P936-VLOOKUP(C936, Вчера_КовиВак!C:BN, 8, FALSE)</f>
        <v>#N/A</v>
      </c>
      <c r="AP936" s="53" t="e">
        <f>Q936-R936-VLOOKUP(C936, Вчера_КовиВак!C:BN, 10, FALSE)</f>
        <v>#N/A</v>
      </c>
      <c r="AQ936" s="53" t="e">
        <f>S936-T936-VLOOKUP(C936, Вчера_КовиВак!C:BN, 12, FALSE)</f>
        <v>#N/A</v>
      </c>
      <c r="AR936" s="53" t="e">
        <f>U936-V936-VLOOKUP(C936, Вчера_КовиВак!C:BN, 14, FALSE)</f>
        <v>#N/A</v>
      </c>
      <c r="AS936" s="53" t="e">
        <f>W936-X936-VLOOKUP(C936, Вчера_КовиВак!C:BN, 16, FALSE)</f>
        <v>#N/A</v>
      </c>
      <c r="AT936" s="53" t="e">
        <f>Y936-Z936-VLOOKUP(C936, Вчера_КовиВак!C:BN, 18, FALSE)</f>
        <v>#N/A</v>
      </c>
      <c r="AU936" s="53" t="e">
        <f>AA936-AB936-VLOOKUP(C936, Вчера_КовиВак!C:BN, 20, FALSE)</f>
        <v>#N/A</v>
      </c>
      <c r="AV936" s="53" t="e">
        <f>AC936-AD936-VLOOKUP(C936, Вчера_КовиВак!C:BN, 22, FALSE)</f>
        <v>#N/A</v>
      </c>
      <c r="AW936" s="53" t="e">
        <f>VLOOKUP(C936, Вчера_КовиВак!C:BN, 25, FALSE)+F936*2-Z936-AB936-AD936-AG936</f>
        <v>#N/A</v>
      </c>
      <c r="AX936" s="53" t="e">
        <f>AE936-VLOOKUP(C936,Вчера_КовиВак!C:BN, 24, FALSE)</f>
        <v>#N/A</v>
      </c>
    </row>
    <row r="937" spans="1:50" ht="50.1" customHeight="1" x14ac:dyDescent="0.25">
      <c r="A937" s="42"/>
      <c r="B937" s="42"/>
      <c r="C937" s="42"/>
      <c r="D937" s="43"/>
      <c r="E937" s="44"/>
      <c r="F937" s="39"/>
      <c r="G937" s="44"/>
      <c r="H937" s="39"/>
      <c r="I937" s="44"/>
      <c r="J937" s="39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7">
        <f t="shared" si="15"/>
        <v>0</v>
      </c>
      <c r="AJ937" s="53" t="str">
        <f>IF(ISNA(VLOOKUP(C937,Вчера_КовиВак!C:C, 1, FALSE)),"ошибка",0)</f>
        <v>ошибка</v>
      </c>
      <c r="AK937" s="55"/>
      <c r="AL937" s="53" t="e">
        <f>E937-F937-VLOOKUP(C937, Вчера_КовиВак!C:BN, 2, FALSE)</f>
        <v>#N/A</v>
      </c>
      <c r="AM937" s="53" t="e">
        <f>K937-L937-VLOOKUP(C937, Вчера_КовиВак!C:BN, 4, FALSE)</f>
        <v>#N/A</v>
      </c>
      <c r="AN937" s="53" t="e">
        <f>M937-N937-VLOOKUP(C937, Вчера_КовиВак!C:BN, 6, FALSE)</f>
        <v>#N/A</v>
      </c>
      <c r="AO937" s="53" t="e">
        <f>O937-P937-VLOOKUP(C937, Вчера_КовиВак!C:BN, 8, FALSE)</f>
        <v>#N/A</v>
      </c>
      <c r="AP937" s="53" t="e">
        <f>Q937-R937-VLOOKUP(C937, Вчера_КовиВак!C:BN, 10, FALSE)</f>
        <v>#N/A</v>
      </c>
      <c r="AQ937" s="53" t="e">
        <f>S937-T937-VLOOKUP(C937, Вчера_КовиВак!C:BN, 12, FALSE)</f>
        <v>#N/A</v>
      </c>
      <c r="AR937" s="53" t="e">
        <f>U937-V937-VLOOKUP(C937, Вчера_КовиВак!C:BN, 14, FALSE)</f>
        <v>#N/A</v>
      </c>
      <c r="AS937" s="53" t="e">
        <f>W937-X937-VLOOKUP(C937, Вчера_КовиВак!C:BN, 16, FALSE)</f>
        <v>#N/A</v>
      </c>
      <c r="AT937" s="53" t="e">
        <f>Y937-Z937-VLOOKUP(C937, Вчера_КовиВак!C:BN, 18, FALSE)</f>
        <v>#N/A</v>
      </c>
      <c r="AU937" s="53" t="e">
        <f>AA937-AB937-VLOOKUP(C937, Вчера_КовиВак!C:BN, 20, FALSE)</f>
        <v>#N/A</v>
      </c>
      <c r="AV937" s="53" t="e">
        <f>AC937-AD937-VLOOKUP(C937, Вчера_КовиВак!C:BN, 22, FALSE)</f>
        <v>#N/A</v>
      </c>
      <c r="AW937" s="53" t="e">
        <f>VLOOKUP(C937, Вчера_КовиВак!C:BN, 25, FALSE)+F937*2-Z937-AB937-AD937-AG937</f>
        <v>#N/A</v>
      </c>
      <c r="AX937" s="53" t="e">
        <f>AE937-VLOOKUP(C937,Вчера_КовиВак!C:BN, 24, FALSE)</f>
        <v>#N/A</v>
      </c>
    </row>
    <row r="938" spans="1:50" ht="50.1" customHeight="1" x14ac:dyDescent="0.25">
      <c r="A938" s="42"/>
      <c r="B938" s="42"/>
      <c r="C938" s="42"/>
      <c r="D938" s="43"/>
      <c r="E938" s="44"/>
      <c r="F938" s="39"/>
      <c r="G938" s="44"/>
      <c r="H938" s="39"/>
      <c r="I938" s="44"/>
      <c r="J938" s="39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7">
        <f t="shared" si="15"/>
        <v>0</v>
      </c>
      <c r="AJ938" s="53" t="str">
        <f>IF(ISNA(VLOOKUP(C938,Вчера_КовиВак!C:C, 1, FALSE)),"ошибка",0)</f>
        <v>ошибка</v>
      </c>
      <c r="AK938" s="55"/>
      <c r="AL938" s="53" t="e">
        <f>E938-F938-VLOOKUP(C938, Вчера_КовиВак!C:BN, 2, FALSE)</f>
        <v>#N/A</v>
      </c>
      <c r="AM938" s="53" t="e">
        <f>K938-L938-VLOOKUP(C938, Вчера_КовиВак!C:BN, 4, FALSE)</f>
        <v>#N/A</v>
      </c>
      <c r="AN938" s="53" t="e">
        <f>M938-N938-VLOOKUP(C938, Вчера_КовиВак!C:BN, 6, FALSE)</f>
        <v>#N/A</v>
      </c>
      <c r="AO938" s="53" t="e">
        <f>O938-P938-VLOOKUP(C938, Вчера_КовиВак!C:BN, 8, FALSE)</f>
        <v>#N/A</v>
      </c>
      <c r="AP938" s="53" t="e">
        <f>Q938-R938-VLOOKUP(C938, Вчера_КовиВак!C:BN, 10, FALSE)</f>
        <v>#N/A</v>
      </c>
      <c r="AQ938" s="53" t="e">
        <f>S938-T938-VLOOKUP(C938, Вчера_КовиВак!C:BN, 12, FALSE)</f>
        <v>#N/A</v>
      </c>
      <c r="AR938" s="53" t="e">
        <f>U938-V938-VLOOKUP(C938, Вчера_КовиВак!C:BN, 14, FALSE)</f>
        <v>#N/A</v>
      </c>
      <c r="AS938" s="53" t="e">
        <f>W938-X938-VLOOKUP(C938, Вчера_КовиВак!C:BN, 16, FALSE)</f>
        <v>#N/A</v>
      </c>
      <c r="AT938" s="53" t="e">
        <f>Y938-Z938-VLOOKUP(C938, Вчера_КовиВак!C:BN, 18, FALSE)</f>
        <v>#N/A</v>
      </c>
      <c r="AU938" s="53" t="e">
        <f>AA938-AB938-VLOOKUP(C938, Вчера_КовиВак!C:BN, 20, FALSE)</f>
        <v>#N/A</v>
      </c>
      <c r="AV938" s="53" t="e">
        <f>AC938-AD938-VLOOKUP(C938, Вчера_КовиВак!C:BN, 22, FALSE)</f>
        <v>#N/A</v>
      </c>
      <c r="AW938" s="53" t="e">
        <f>VLOOKUP(C938, Вчера_КовиВак!C:BN, 25, FALSE)+F938*2-Z938-AB938-AD938-AG938</f>
        <v>#N/A</v>
      </c>
      <c r="AX938" s="53" t="e">
        <f>AE938-VLOOKUP(C938,Вчера_КовиВак!C:BN, 24, FALSE)</f>
        <v>#N/A</v>
      </c>
    </row>
    <row r="939" spans="1:50" ht="50.1" customHeight="1" x14ac:dyDescent="0.25">
      <c r="A939" s="42"/>
      <c r="B939" s="42"/>
      <c r="C939" s="42"/>
      <c r="D939" s="43"/>
      <c r="E939" s="44"/>
      <c r="F939" s="39"/>
      <c r="G939" s="44"/>
      <c r="H939" s="39"/>
      <c r="I939" s="44"/>
      <c r="J939" s="39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7">
        <f t="shared" si="15"/>
        <v>0</v>
      </c>
      <c r="AJ939" s="53" t="str">
        <f>IF(ISNA(VLOOKUP(C939,Вчера_КовиВак!C:C, 1, FALSE)),"ошибка",0)</f>
        <v>ошибка</v>
      </c>
      <c r="AK939" s="55"/>
      <c r="AL939" s="53" t="e">
        <f>E939-F939-VLOOKUP(C939, Вчера_КовиВак!C:BN, 2, FALSE)</f>
        <v>#N/A</v>
      </c>
      <c r="AM939" s="53" t="e">
        <f>K939-L939-VLOOKUP(C939, Вчера_КовиВак!C:BN, 4, FALSE)</f>
        <v>#N/A</v>
      </c>
      <c r="AN939" s="53" t="e">
        <f>M939-N939-VLOOKUP(C939, Вчера_КовиВак!C:BN, 6, FALSE)</f>
        <v>#N/A</v>
      </c>
      <c r="AO939" s="53" t="e">
        <f>O939-P939-VLOOKUP(C939, Вчера_КовиВак!C:BN, 8, FALSE)</f>
        <v>#N/A</v>
      </c>
      <c r="AP939" s="53" t="e">
        <f>Q939-R939-VLOOKUP(C939, Вчера_КовиВак!C:BN, 10, FALSE)</f>
        <v>#N/A</v>
      </c>
      <c r="AQ939" s="53" t="e">
        <f>S939-T939-VLOOKUP(C939, Вчера_КовиВак!C:BN, 12, FALSE)</f>
        <v>#N/A</v>
      </c>
      <c r="AR939" s="53" t="e">
        <f>U939-V939-VLOOKUP(C939, Вчера_КовиВак!C:BN, 14, FALSE)</f>
        <v>#N/A</v>
      </c>
      <c r="AS939" s="53" t="e">
        <f>W939-X939-VLOOKUP(C939, Вчера_КовиВак!C:BN, 16, FALSE)</f>
        <v>#N/A</v>
      </c>
      <c r="AT939" s="53" t="e">
        <f>Y939-Z939-VLOOKUP(C939, Вчера_КовиВак!C:BN, 18, FALSE)</f>
        <v>#N/A</v>
      </c>
      <c r="AU939" s="53" t="e">
        <f>AA939-AB939-VLOOKUP(C939, Вчера_КовиВак!C:BN, 20, FALSE)</f>
        <v>#N/A</v>
      </c>
      <c r="AV939" s="53" t="e">
        <f>AC939-AD939-VLOOKUP(C939, Вчера_КовиВак!C:BN, 22, FALSE)</f>
        <v>#N/A</v>
      </c>
      <c r="AW939" s="53" t="e">
        <f>VLOOKUP(C939, Вчера_КовиВак!C:BN, 25, FALSE)+F939*2-Z939-AB939-AD939-AG939</f>
        <v>#N/A</v>
      </c>
      <c r="AX939" s="53" t="e">
        <f>AE939-VLOOKUP(C939,Вчера_КовиВак!C:BN, 24, FALSE)</f>
        <v>#N/A</v>
      </c>
    </row>
    <row r="940" spans="1:50" ht="50.1" customHeight="1" x14ac:dyDescent="0.25">
      <c r="A940" s="42"/>
      <c r="B940" s="42"/>
      <c r="C940" s="42"/>
      <c r="D940" s="43"/>
      <c r="E940" s="44"/>
      <c r="F940" s="39"/>
      <c r="G940" s="44"/>
      <c r="H940" s="39"/>
      <c r="I940" s="44"/>
      <c r="J940" s="39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7">
        <f t="shared" si="15"/>
        <v>0</v>
      </c>
      <c r="AJ940" s="53" t="str">
        <f>IF(ISNA(VLOOKUP(C940,Вчера_КовиВак!C:C, 1, FALSE)),"ошибка",0)</f>
        <v>ошибка</v>
      </c>
      <c r="AK940" s="55"/>
      <c r="AL940" s="53" t="e">
        <f>E940-F940-VLOOKUP(C940, Вчера_КовиВак!C:BN, 2, FALSE)</f>
        <v>#N/A</v>
      </c>
      <c r="AM940" s="53" t="e">
        <f>K940-L940-VLOOKUP(C940, Вчера_КовиВак!C:BN, 4, FALSE)</f>
        <v>#N/A</v>
      </c>
      <c r="AN940" s="53" t="e">
        <f>M940-N940-VLOOKUP(C940, Вчера_КовиВак!C:BN, 6, FALSE)</f>
        <v>#N/A</v>
      </c>
      <c r="AO940" s="53" t="e">
        <f>O940-P940-VLOOKUP(C940, Вчера_КовиВак!C:BN, 8, FALSE)</f>
        <v>#N/A</v>
      </c>
      <c r="AP940" s="53" t="e">
        <f>Q940-R940-VLOOKUP(C940, Вчера_КовиВак!C:BN, 10, FALSE)</f>
        <v>#N/A</v>
      </c>
      <c r="AQ940" s="53" t="e">
        <f>S940-T940-VLOOKUP(C940, Вчера_КовиВак!C:BN, 12, FALSE)</f>
        <v>#N/A</v>
      </c>
      <c r="AR940" s="53" t="e">
        <f>U940-V940-VLOOKUP(C940, Вчера_КовиВак!C:BN, 14, FALSE)</f>
        <v>#N/A</v>
      </c>
      <c r="AS940" s="53" t="e">
        <f>W940-X940-VLOOKUP(C940, Вчера_КовиВак!C:BN, 16, FALSE)</f>
        <v>#N/A</v>
      </c>
      <c r="AT940" s="53" t="e">
        <f>Y940-Z940-VLOOKUP(C940, Вчера_КовиВак!C:BN, 18, FALSE)</f>
        <v>#N/A</v>
      </c>
      <c r="AU940" s="53" t="e">
        <f>AA940-AB940-VLOOKUP(C940, Вчера_КовиВак!C:BN, 20, FALSE)</f>
        <v>#N/A</v>
      </c>
      <c r="AV940" s="53" t="e">
        <f>AC940-AD940-VLOOKUP(C940, Вчера_КовиВак!C:BN, 22, FALSE)</f>
        <v>#N/A</v>
      </c>
      <c r="AW940" s="53" t="e">
        <f>VLOOKUP(C940, Вчера_КовиВак!C:BN, 25, FALSE)+F940*2-Z940-AB940-AD940-AG940</f>
        <v>#N/A</v>
      </c>
      <c r="AX940" s="53" t="e">
        <f>AE940-VLOOKUP(C940,Вчера_КовиВак!C:BN, 24, FALSE)</f>
        <v>#N/A</v>
      </c>
    </row>
    <row r="941" spans="1:50" ht="50.1" customHeight="1" x14ac:dyDescent="0.25">
      <c r="A941" s="42"/>
      <c r="B941" s="42"/>
      <c r="C941" s="42"/>
      <c r="D941" s="43"/>
      <c r="E941" s="44"/>
      <c r="F941" s="39"/>
      <c r="G941" s="44"/>
      <c r="H941" s="39"/>
      <c r="I941" s="44"/>
      <c r="J941" s="39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7">
        <f t="shared" si="15"/>
        <v>0</v>
      </c>
      <c r="AJ941" s="53" t="str">
        <f>IF(ISNA(VLOOKUP(C941,Вчера_КовиВак!C:C, 1, FALSE)),"ошибка",0)</f>
        <v>ошибка</v>
      </c>
      <c r="AK941" s="55"/>
      <c r="AL941" s="53" t="e">
        <f>E941-F941-VLOOKUP(C941, Вчера_КовиВак!C:BN, 2, FALSE)</f>
        <v>#N/A</v>
      </c>
      <c r="AM941" s="53" t="e">
        <f>K941-L941-VLOOKUP(C941, Вчера_КовиВак!C:BN, 4, FALSE)</f>
        <v>#N/A</v>
      </c>
      <c r="AN941" s="53" t="e">
        <f>M941-N941-VLOOKUP(C941, Вчера_КовиВак!C:BN, 6, FALSE)</f>
        <v>#N/A</v>
      </c>
      <c r="AO941" s="53" t="e">
        <f>O941-P941-VLOOKUP(C941, Вчера_КовиВак!C:BN, 8, FALSE)</f>
        <v>#N/A</v>
      </c>
      <c r="AP941" s="53" t="e">
        <f>Q941-R941-VLOOKUP(C941, Вчера_КовиВак!C:BN, 10, FALSE)</f>
        <v>#N/A</v>
      </c>
      <c r="AQ941" s="53" t="e">
        <f>S941-T941-VLOOKUP(C941, Вчера_КовиВак!C:BN, 12, FALSE)</f>
        <v>#N/A</v>
      </c>
      <c r="AR941" s="53" t="e">
        <f>U941-V941-VLOOKUP(C941, Вчера_КовиВак!C:BN, 14, FALSE)</f>
        <v>#N/A</v>
      </c>
      <c r="AS941" s="53" t="e">
        <f>W941-X941-VLOOKUP(C941, Вчера_КовиВак!C:BN, 16, FALSE)</f>
        <v>#N/A</v>
      </c>
      <c r="AT941" s="53" t="e">
        <f>Y941-Z941-VLOOKUP(C941, Вчера_КовиВак!C:BN, 18, FALSE)</f>
        <v>#N/A</v>
      </c>
      <c r="AU941" s="53" t="e">
        <f>AA941-AB941-VLOOKUP(C941, Вчера_КовиВак!C:BN, 20, FALSE)</f>
        <v>#N/A</v>
      </c>
      <c r="AV941" s="53" t="e">
        <f>AC941-AD941-VLOOKUP(C941, Вчера_КовиВак!C:BN, 22, FALSE)</f>
        <v>#N/A</v>
      </c>
      <c r="AW941" s="53" t="e">
        <f>VLOOKUP(C941, Вчера_КовиВак!C:BN, 25, FALSE)+F941*2-Z941-AB941-AD941-AG941</f>
        <v>#N/A</v>
      </c>
      <c r="AX941" s="53" t="e">
        <f>AE941-VLOOKUP(C941,Вчера_КовиВак!C:BN, 24, FALSE)</f>
        <v>#N/A</v>
      </c>
    </row>
    <row r="942" spans="1:50" ht="50.1" customHeight="1" x14ac:dyDescent="0.25">
      <c r="A942" s="42"/>
      <c r="B942" s="42"/>
      <c r="C942" s="42"/>
      <c r="D942" s="43"/>
      <c r="E942" s="44"/>
      <c r="F942" s="39"/>
      <c r="G942" s="44"/>
      <c r="H942" s="39"/>
      <c r="I942" s="44"/>
      <c r="J942" s="39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7">
        <f t="shared" si="15"/>
        <v>0</v>
      </c>
      <c r="AJ942" s="53" t="str">
        <f>IF(ISNA(VLOOKUP(C942,Вчера_КовиВак!C:C, 1, FALSE)),"ошибка",0)</f>
        <v>ошибка</v>
      </c>
      <c r="AK942" s="55"/>
      <c r="AL942" s="53" t="e">
        <f>E942-F942-VLOOKUP(C942, Вчера_КовиВак!C:BN, 2, FALSE)</f>
        <v>#N/A</v>
      </c>
      <c r="AM942" s="53" t="e">
        <f>K942-L942-VLOOKUP(C942, Вчера_КовиВак!C:BN, 4, FALSE)</f>
        <v>#N/A</v>
      </c>
      <c r="AN942" s="53" t="e">
        <f>M942-N942-VLOOKUP(C942, Вчера_КовиВак!C:BN, 6, FALSE)</f>
        <v>#N/A</v>
      </c>
      <c r="AO942" s="53" t="e">
        <f>O942-P942-VLOOKUP(C942, Вчера_КовиВак!C:BN, 8, FALSE)</f>
        <v>#N/A</v>
      </c>
      <c r="AP942" s="53" t="e">
        <f>Q942-R942-VLOOKUP(C942, Вчера_КовиВак!C:BN, 10, FALSE)</f>
        <v>#N/A</v>
      </c>
      <c r="AQ942" s="53" t="e">
        <f>S942-T942-VLOOKUP(C942, Вчера_КовиВак!C:BN, 12, FALSE)</f>
        <v>#N/A</v>
      </c>
      <c r="AR942" s="53" t="e">
        <f>U942-V942-VLOOKUP(C942, Вчера_КовиВак!C:BN, 14, FALSE)</f>
        <v>#N/A</v>
      </c>
      <c r="AS942" s="53" t="e">
        <f>W942-X942-VLOOKUP(C942, Вчера_КовиВак!C:BN, 16, FALSE)</f>
        <v>#N/A</v>
      </c>
      <c r="AT942" s="53" t="e">
        <f>Y942-Z942-VLOOKUP(C942, Вчера_КовиВак!C:BN, 18, FALSE)</f>
        <v>#N/A</v>
      </c>
      <c r="AU942" s="53" t="e">
        <f>AA942-AB942-VLOOKUP(C942, Вчера_КовиВак!C:BN, 20, FALSE)</f>
        <v>#N/A</v>
      </c>
      <c r="AV942" s="53" t="e">
        <f>AC942-AD942-VLOOKUP(C942, Вчера_КовиВак!C:BN, 22, FALSE)</f>
        <v>#N/A</v>
      </c>
      <c r="AW942" s="53" t="e">
        <f>VLOOKUP(C942, Вчера_КовиВак!C:BN, 25, FALSE)+F942*2-Z942-AB942-AD942-AG942</f>
        <v>#N/A</v>
      </c>
      <c r="AX942" s="53" t="e">
        <f>AE942-VLOOKUP(C942,Вчера_КовиВак!C:BN, 24, FALSE)</f>
        <v>#N/A</v>
      </c>
    </row>
    <row r="943" spans="1:50" ht="50.1" customHeight="1" x14ac:dyDescent="0.25">
      <c r="A943" s="42"/>
      <c r="B943" s="42"/>
      <c r="C943" s="42"/>
      <c r="D943" s="43"/>
      <c r="E943" s="44"/>
      <c r="F943" s="39"/>
      <c r="G943" s="44"/>
      <c r="H943" s="39"/>
      <c r="I943" s="44"/>
      <c r="J943" s="39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7">
        <f t="shared" si="15"/>
        <v>0</v>
      </c>
      <c r="AJ943" s="53" t="str">
        <f>IF(ISNA(VLOOKUP(C943,Вчера_КовиВак!C:C, 1, FALSE)),"ошибка",0)</f>
        <v>ошибка</v>
      </c>
      <c r="AK943" s="55"/>
      <c r="AL943" s="53" t="e">
        <f>E943-F943-VLOOKUP(C943, Вчера_КовиВак!C:BN, 2, FALSE)</f>
        <v>#N/A</v>
      </c>
      <c r="AM943" s="53" t="e">
        <f>K943-L943-VLOOKUP(C943, Вчера_КовиВак!C:BN, 4, FALSE)</f>
        <v>#N/A</v>
      </c>
      <c r="AN943" s="53" t="e">
        <f>M943-N943-VLOOKUP(C943, Вчера_КовиВак!C:BN, 6, FALSE)</f>
        <v>#N/A</v>
      </c>
      <c r="AO943" s="53" t="e">
        <f>O943-P943-VLOOKUP(C943, Вчера_КовиВак!C:BN, 8, FALSE)</f>
        <v>#N/A</v>
      </c>
      <c r="AP943" s="53" t="e">
        <f>Q943-R943-VLOOKUP(C943, Вчера_КовиВак!C:BN, 10, FALSE)</f>
        <v>#N/A</v>
      </c>
      <c r="AQ943" s="53" t="e">
        <f>S943-T943-VLOOKUP(C943, Вчера_КовиВак!C:BN, 12, FALSE)</f>
        <v>#N/A</v>
      </c>
      <c r="AR943" s="53" t="e">
        <f>U943-V943-VLOOKUP(C943, Вчера_КовиВак!C:BN, 14, FALSE)</f>
        <v>#N/A</v>
      </c>
      <c r="AS943" s="53" t="e">
        <f>W943-X943-VLOOKUP(C943, Вчера_КовиВак!C:BN, 16, FALSE)</f>
        <v>#N/A</v>
      </c>
      <c r="AT943" s="53" t="e">
        <f>Y943-Z943-VLOOKUP(C943, Вчера_КовиВак!C:BN, 18, FALSE)</f>
        <v>#N/A</v>
      </c>
      <c r="AU943" s="53" t="e">
        <f>AA943-AB943-VLOOKUP(C943, Вчера_КовиВак!C:BN, 20, FALSE)</f>
        <v>#N/A</v>
      </c>
      <c r="AV943" s="53" t="e">
        <f>AC943-AD943-VLOOKUP(C943, Вчера_КовиВак!C:BN, 22, FALSE)</f>
        <v>#N/A</v>
      </c>
      <c r="AW943" s="53" t="e">
        <f>VLOOKUP(C943, Вчера_КовиВак!C:BN, 25, FALSE)+F943*2-Z943-AB943-AD943-AG943</f>
        <v>#N/A</v>
      </c>
      <c r="AX943" s="53" t="e">
        <f>AE943-VLOOKUP(C943,Вчера_КовиВак!C:BN, 24, FALSE)</f>
        <v>#N/A</v>
      </c>
    </row>
    <row r="944" spans="1:50" ht="50.1" customHeight="1" x14ac:dyDescent="0.25">
      <c r="A944" s="42"/>
      <c r="B944" s="42"/>
      <c r="C944" s="42"/>
      <c r="D944" s="43"/>
      <c r="E944" s="44"/>
      <c r="F944" s="39"/>
      <c r="G944" s="44"/>
      <c r="H944" s="39"/>
      <c r="I944" s="44"/>
      <c r="J944" s="39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7">
        <f t="shared" si="15"/>
        <v>0</v>
      </c>
      <c r="AJ944" s="53" t="str">
        <f>IF(ISNA(VLOOKUP(C944,Вчера_КовиВак!C:C, 1, FALSE)),"ошибка",0)</f>
        <v>ошибка</v>
      </c>
      <c r="AK944" s="55"/>
      <c r="AL944" s="53" t="e">
        <f>E944-F944-VLOOKUP(C944, Вчера_КовиВак!C:BN, 2, FALSE)</f>
        <v>#N/A</v>
      </c>
      <c r="AM944" s="53" t="e">
        <f>K944-L944-VLOOKUP(C944, Вчера_КовиВак!C:BN, 4, FALSE)</f>
        <v>#N/A</v>
      </c>
      <c r="AN944" s="53" t="e">
        <f>M944-N944-VLOOKUP(C944, Вчера_КовиВак!C:BN, 6, FALSE)</f>
        <v>#N/A</v>
      </c>
      <c r="AO944" s="53" t="e">
        <f>O944-P944-VLOOKUP(C944, Вчера_КовиВак!C:BN, 8, FALSE)</f>
        <v>#N/A</v>
      </c>
      <c r="AP944" s="53" t="e">
        <f>Q944-R944-VLOOKUP(C944, Вчера_КовиВак!C:BN, 10, FALSE)</f>
        <v>#N/A</v>
      </c>
      <c r="AQ944" s="53" t="e">
        <f>S944-T944-VLOOKUP(C944, Вчера_КовиВак!C:BN, 12, FALSE)</f>
        <v>#N/A</v>
      </c>
      <c r="AR944" s="53" t="e">
        <f>U944-V944-VLOOKUP(C944, Вчера_КовиВак!C:BN, 14, FALSE)</f>
        <v>#N/A</v>
      </c>
      <c r="AS944" s="53" t="e">
        <f>W944-X944-VLOOKUP(C944, Вчера_КовиВак!C:BN, 16, FALSE)</f>
        <v>#N/A</v>
      </c>
      <c r="AT944" s="53" t="e">
        <f>Y944-Z944-VLOOKUP(C944, Вчера_КовиВак!C:BN, 18, FALSE)</f>
        <v>#N/A</v>
      </c>
      <c r="AU944" s="53" t="e">
        <f>AA944-AB944-VLOOKUP(C944, Вчера_КовиВак!C:BN, 20, FALSE)</f>
        <v>#N/A</v>
      </c>
      <c r="AV944" s="53" t="e">
        <f>AC944-AD944-VLOOKUP(C944, Вчера_КовиВак!C:BN, 22, FALSE)</f>
        <v>#N/A</v>
      </c>
      <c r="AW944" s="53" t="e">
        <f>VLOOKUP(C944, Вчера_КовиВак!C:BN, 25, FALSE)+F944*2-Z944-AB944-AD944-AG944</f>
        <v>#N/A</v>
      </c>
      <c r="AX944" s="53" t="e">
        <f>AE944-VLOOKUP(C944,Вчера_КовиВак!C:BN, 24, FALSE)</f>
        <v>#N/A</v>
      </c>
    </row>
    <row r="945" spans="1:50" ht="50.1" customHeight="1" x14ac:dyDescent="0.25">
      <c r="A945" s="42"/>
      <c r="B945" s="42"/>
      <c r="C945" s="42"/>
      <c r="D945" s="43"/>
      <c r="E945" s="44"/>
      <c r="F945" s="39"/>
      <c r="G945" s="44"/>
      <c r="H945" s="39"/>
      <c r="I945" s="44"/>
      <c r="J945" s="39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7">
        <f t="shared" si="15"/>
        <v>0</v>
      </c>
      <c r="AJ945" s="53" t="str">
        <f>IF(ISNA(VLOOKUP(C945,Вчера_КовиВак!C:C, 1, FALSE)),"ошибка",0)</f>
        <v>ошибка</v>
      </c>
      <c r="AK945" s="55"/>
      <c r="AL945" s="53" t="e">
        <f>E945-F945-VLOOKUP(C945, Вчера_КовиВак!C:BN, 2, FALSE)</f>
        <v>#N/A</v>
      </c>
      <c r="AM945" s="53" t="e">
        <f>K945-L945-VLOOKUP(C945, Вчера_КовиВак!C:BN, 4, FALSE)</f>
        <v>#N/A</v>
      </c>
      <c r="AN945" s="53" t="e">
        <f>M945-N945-VLOOKUP(C945, Вчера_КовиВак!C:BN, 6, FALSE)</f>
        <v>#N/A</v>
      </c>
      <c r="AO945" s="53" t="e">
        <f>O945-P945-VLOOKUP(C945, Вчера_КовиВак!C:BN, 8, FALSE)</f>
        <v>#N/A</v>
      </c>
      <c r="AP945" s="53" t="e">
        <f>Q945-R945-VLOOKUP(C945, Вчера_КовиВак!C:BN, 10, FALSE)</f>
        <v>#N/A</v>
      </c>
      <c r="AQ945" s="53" t="e">
        <f>S945-T945-VLOOKUP(C945, Вчера_КовиВак!C:BN, 12, FALSE)</f>
        <v>#N/A</v>
      </c>
      <c r="AR945" s="53" t="e">
        <f>U945-V945-VLOOKUP(C945, Вчера_КовиВак!C:BN, 14, FALSE)</f>
        <v>#N/A</v>
      </c>
      <c r="AS945" s="53" t="e">
        <f>W945-X945-VLOOKUP(C945, Вчера_КовиВак!C:BN, 16, FALSE)</f>
        <v>#N/A</v>
      </c>
      <c r="AT945" s="53" t="e">
        <f>Y945-Z945-VLOOKUP(C945, Вчера_КовиВак!C:BN, 18, FALSE)</f>
        <v>#N/A</v>
      </c>
      <c r="AU945" s="53" t="e">
        <f>AA945-AB945-VLOOKUP(C945, Вчера_КовиВак!C:BN, 20, FALSE)</f>
        <v>#N/A</v>
      </c>
      <c r="AV945" s="53" t="e">
        <f>AC945-AD945-VLOOKUP(C945, Вчера_КовиВак!C:BN, 22, FALSE)</f>
        <v>#N/A</v>
      </c>
      <c r="AW945" s="53" t="e">
        <f>VLOOKUP(C945, Вчера_КовиВак!C:BN, 25, FALSE)+F945*2-Z945-AB945-AD945-AG945</f>
        <v>#N/A</v>
      </c>
      <c r="AX945" s="53" t="e">
        <f>AE945-VLOOKUP(C945,Вчера_КовиВак!C:BN, 24, FALSE)</f>
        <v>#N/A</v>
      </c>
    </row>
    <row r="946" spans="1:50" ht="50.1" customHeight="1" x14ac:dyDescent="0.25">
      <c r="A946" s="42"/>
      <c r="B946" s="42"/>
      <c r="C946" s="42"/>
      <c r="D946" s="43"/>
      <c r="E946" s="44"/>
      <c r="F946" s="39"/>
      <c r="G946" s="44"/>
      <c r="H946" s="39"/>
      <c r="I946" s="44"/>
      <c r="J946" s="39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7">
        <f t="shared" si="15"/>
        <v>0</v>
      </c>
      <c r="AJ946" s="53" t="str">
        <f>IF(ISNA(VLOOKUP(C946,Вчера_КовиВак!C:C, 1, FALSE)),"ошибка",0)</f>
        <v>ошибка</v>
      </c>
      <c r="AK946" s="55"/>
      <c r="AL946" s="53" t="e">
        <f>E946-F946-VLOOKUP(C946, Вчера_КовиВак!C:BN, 2, FALSE)</f>
        <v>#N/A</v>
      </c>
      <c r="AM946" s="53" t="e">
        <f>K946-L946-VLOOKUP(C946, Вчера_КовиВак!C:BN, 4, FALSE)</f>
        <v>#N/A</v>
      </c>
      <c r="AN946" s="53" t="e">
        <f>M946-N946-VLOOKUP(C946, Вчера_КовиВак!C:BN, 6, FALSE)</f>
        <v>#N/A</v>
      </c>
      <c r="AO946" s="53" t="e">
        <f>O946-P946-VLOOKUP(C946, Вчера_КовиВак!C:BN, 8, FALSE)</f>
        <v>#N/A</v>
      </c>
      <c r="AP946" s="53" t="e">
        <f>Q946-R946-VLOOKUP(C946, Вчера_КовиВак!C:BN, 10, FALSE)</f>
        <v>#N/A</v>
      </c>
      <c r="AQ946" s="53" t="e">
        <f>S946-T946-VLOOKUP(C946, Вчера_КовиВак!C:BN, 12, FALSE)</f>
        <v>#N/A</v>
      </c>
      <c r="AR946" s="53" t="e">
        <f>U946-V946-VLOOKUP(C946, Вчера_КовиВак!C:BN, 14, FALSE)</f>
        <v>#N/A</v>
      </c>
      <c r="AS946" s="53" t="e">
        <f>W946-X946-VLOOKUP(C946, Вчера_КовиВак!C:BN, 16, FALSE)</f>
        <v>#N/A</v>
      </c>
      <c r="AT946" s="53" t="e">
        <f>Y946-Z946-VLOOKUP(C946, Вчера_КовиВак!C:BN, 18, FALSE)</f>
        <v>#N/A</v>
      </c>
      <c r="AU946" s="53" t="e">
        <f>AA946-AB946-VLOOKUP(C946, Вчера_КовиВак!C:BN, 20, FALSE)</f>
        <v>#N/A</v>
      </c>
      <c r="AV946" s="53" t="e">
        <f>AC946-AD946-VLOOKUP(C946, Вчера_КовиВак!C:BN, 22, FALSE)</f>
        <v>#N/A</v>
      </c>
      <c r="AW946" s="53" t="e">
        <f>VLOOKUP(C946, Вчера_КовиВак!C:BN, 25, FALSE)+F946*2-Z946-AB946-AD946-AG946</f>
        <v>#N/A</v>
      </c>
      <c r="AX946" s="53" t="e">
        <f>AE946-VLOOKUP(C946,Вчера_КовиВак!C:BN, 24, FALSE)</f>
        <v>#N/A</v>
      </c>
    </row>
    <row r="947" spans="1:50" ht="50.1" customHeight="1" x14ac:dyDescent="0.25">
      <c r="A947" s="42"/>
      <c r="B947" s="42"/>
      <c r="C947" s="42"/>
      <c r="D947" s="43"/>
      <c r="E947" s="44"/>
      <c r="F947" s="39"/>
      <c r="G947" s="44"/>
      <c r="H947" s="39"/>
      <c r="I947" s="44"/>
      <c r="J947" s="39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7">
        <f t="shared" si="15"/>
        <v>0</v>
      </c>
      <c r="AJ947" s="53" t="str">
        <f>IF(ISNA(VLOOKUP(C947,Вчера_КовиВак!C:C, 1, FALSE)),"ошибка",0)</f>
        <v>ошибка</v>
      </c>
      <c r="AK947" s="55"/>
      <c r="AL947" s="53" t="e">
        <f>E947-F947-VLOOKUP(C947, Вчера_КовиВак!C:BN, 2, FALSE)</f>
        <v>#N/A</v>
      </c>
      <c r="AM947" s="53" t="e">
        <f>K947-L947-VLOOKUP(C947, Вчера_КовиВак!C:BN, 4, FALSE)</f>
        <v>#N/A</v>
      </c>
      <c r="AN947" s="53" t="e">
        <f>M947-N947-VLOOKUP(C947, Вчера_КовиВак!C:BN, 6, FALSE)</f>
        <v>#N/A</v>
      </c>
      <c r="AO947" s="53" t="e">
        <f>O947-P947-VLOOKUP(C947, Вчера_КовиВак!C:BN, 8, FALSE)</f>
        <v>#N/A</v>
      </c>
      <c r="AP947" s="53" t="e">
        <f>Q947-R947-VLOOKUP(C947, Вчера_КовиВак!C:BN, 10, FALSE)</f>
        <v>#N/A</v>
      </c>
      <c r="AQ947" s="53" t="e">
        <f>S947-T947-VLOOKUP(C947, Вчера_КовиВак!C:BN, 12, FALSE)</f>
        <v>#N/A</v>
      </c>
      <c r="AR947" s="53" t="e">
        <f>U947-V947-VLOOKUP(C947, Вчера_КовиВак!C:BN, 14, FALSE)</f>
        <v>#N/A</v>
      </c>
      <c r="AS947" s="53" t="e">
        <f>W947-X947-VLOOKUP(C947, Вчера_КовиВак!C:BN, 16, FALSE)</f>
        <v>#N/A</v>
      </c>
      <c r="AT947" s="53" t="e">
        <f>Y947-Z947-VLOOKUP(C947, Вчера_КовиВак!C:BN, 18, FALSE)</f>
        <v>#N/A</v>
      </c>
      <c r="AU947" s="53" t="e">
        <f>AA947-AB947-VLOOKUP(C947, Вчера_КовиВак!C:BN, 20, FALSE)</f>
        <v>#N/A</v>
      </c>
      <c r="AV947" s="53" t="e">
        <f>AC947-AD947-VLOOKUP(C947, Вчера_КовиВак!C:BN, 22, FALSE)</f>
        <v>#N/A</v>
      </c>
      <c r="AW947" s="53" t="e">
        <f>VLOOKUP(C947, Вчера_КовиВак!C:BN, 25, FALSE)+F947*2-Z947-AB947-AD947-AG947</f>
        <v>#N/A</v>
      </c>
      <c r="AX947" s="53" t="e">
        <f>AE947-VLOOKUP(C947,Вчера_КовиВак!C:BN, 24, FALSE)</f>
        <v>#N/A</v>
      </c>
    </row>
    <row r="948" spans="1:50" ht="50.1" customHeight="1" x14ac:dyDescent="0.25">
      <c r="A948" s="42"/>
      <c r="B948" s="42"/>
      <c r="C948" s="42"/>
      <c r="D948" s="43"/>
      <c r="E948" s="44"/>
      <c r="F948" s="39"/>
      <c r="G948" s="44"/>
      <c r="H948" s="39"/>
      <c r="I948" s="44"/>
      <c r="J948" s="39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7">
        <f t="shared" si="15"/>
        <v>0</v>
      </c>
      <c r="AJ948" s="53" t="str">
        <f>IF(ISNA(VLOOKUP(C948,Вчера_КовиВак!C:C, 1, FALSE)),"ошибка",0)</f>
        <v>ошибка</v>
      </c>
      <c r="AK948" s="55"/>
      <c r="AL948" s="53" t="e">
        <f>E948-F948-VLOOKUP(C948, Вчера_КовиВак!C:BN, 2, FALSE)</f>
        <v>#N/A</v>
      </c>
      <c r="AM948" s="53" t="e">
        <f>K948-L948-VLOOKUP(C948, Вчера_КовиВак!C:BN, 4, FALSE)</f>
        <v>#N/A</v>
      </c>
      <c r="AN948" s="53" t="e">
        <f>M948-N948-VLOOKUP(C948, Вчера_КовиВак!C:BN, 6, FALSE)</f>
        <v>#N/A</v>
      </c>
      <c r="AO948" s="53" t="e">
        <f>O948-P948-VLOOKUP(C948, Вчера_КовиВак!C:BN, 8, FALSE)</f>
        <v>#N/A</v>
      </c>
      <c r="AP948" s="53" t="e">
        <f>Q948-R948-VLOOKUP(C948, Вчера_КовиВак!C:BN, 10, FALSE)</f>
        <v>#N/A</v>
      </c>
      <c r="AQ948" s="53" t="e">
        <f>S948-T948-VLOOKUP(C948, Вчера_КовиВак!C:BN, 12, FALSE)</f>
        <v>#N/A</v>
      </c>
      <c r="AR948" s="53" t="e">
        <f>U948-V948-VLOOKUP(C948, Вчера_КовиВак!C:BN, 14, FALSE)</f>
        <v>#N/A</v>
      </c>
      <c r="AS948" s="53" t="e">
        <f>W948-X948-VLOOKUP(C948, Вчера_КовиВак!C:BN, 16, FALSE)</f>
        <v>#N/A</v>
      </c>
      <c r="AT948" s="53" t="e">
        <f>Y948-Z948-VLOOKUP(C948, Вчера_КовиВак!C:BN, 18, FALSE)</f>
        <v>#N/A</v>
      </c>
      <c r="AU948" s="53" t="e">
        <f>AA948-AB948-VLOOKUP(C948, Вчера_КовиВак!C:BN, 20, FALSE)</f>
        <v>#N/A</v>
      </c>
      <c r="AV948" s="53" t="e">
        <f>AC948-AD948-VLOOKUP(C948, Вчера_КовиВак!C:BN, 22, FALSE)</f>
        <v>#N/A</v>
      </c>
      <c r="AW948" s="53" t="e">
        <f>VLOOKUP(C948, Вчера_КовиВак!C:BN, 25, FALSE)+F948*2-Z948-AB948-AD948-AG948</f>
        <v>#N/A</v>
      </c>
      <c r="AX948" s="53" t="e">
        <f>AE948-VLOOKUP(C948,Вчера_КовиВак!C:BN, 24, FALSE)</f>
        <v>#N/A</v>
      </c>
    </row>
    <row r="949" spans="1:50" ht="50.1" customHeight="1" x14ac:dyDescent="0.25">
      <c r="A949" s="42"/>
      <c r="B949" s="42"/>
      <c r="C949" s="42"/>
      <c r="D949" s="43"/>
      <c r="E949" s="44"/>
      <c r="F949" s="39"/>
      <c r="G949" s="44"/>
      <c r="H949" s="39"/>
      <c r="I949" s="44"/>
      <c r="J949" s="39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7">
        <f t="shared" si="15"/>
        <v>0</v>
      </c>
      <c r="AJ949" s="53" t="str">
        <f>IF(ISNA(VLOOKUP(C949,Вчера_КовиВак!C:C, 1, FALSE)),"ошибка",0)</f>
        <v>ошибка</v>
      </c>
      <c r="AK949" s="55"/>
      <c r="AL949" s="53" t="e">
        <f>E949-F949-VLOOKUP(C949, Вчера_КовиВак!C:BN, 2, FALSE)</f>
        <v>#N/A</v>
      </c>
      <c r="AM949" s="53" t="e">
        <f>K949-L949-VLOOKUP(C949, Вчера_КовиВак!C:BN, 4, FALSE)</f>
        <v>#N/A</v>
      </c>
      <c r="AN949" s="53" t="e">
        <f>M949-N949-VLOOKUP(C949, Вчера_КовиВак!C:BN, 6, FALSE)</f>
        <v>#N/A</v>
      </c>
      <c r="AO949" s="53" t="e">
        <f>O949-P949-VLOOKUP(C949, Вчера_КовиВак!C:BN, 8, FALSE)</f>
        <v>#N/A</v>
      </c>
      <c r="AP949" s="53" t="e">
        <f>Q949-R949-VLOOKUP(C949, Вчера_КовиВак!C:BN, 10, FALSE)</f>
        <v>#N/A</v>
      </c>
      <c r="AQ949" s="53" t="e">
        <f>S949-T949-VLOOKUP(C949, Вчера_КовиВак!C:BN, 12, FALSE)</f>
        <v>#N/A</v>
      </c>
      <c r="AR949" s="53" t="e">
        <f>U949-V949-VLOOKUP(C949, Вчера_КовиВак!C:BN, 14, FALSE)</f>
        <v>#N/A</v>
      </c>
      <c r="AS949" s="53" t="e">
        <f>W949-X949-VLOOKUP(C949, Вчера_КовиВак!C:BN, 16, FALSE)</f>
        <v>#N/A</v>
      </c>
      <c r="AT949" s="53" t="e">
        <f>Y949-Z949-VLOOKUP(C949, Вчера_КовиВак!C:BN, 18, FALSE)</f>
        <v>#N/A</v>
      </c>
      <c r="AU949" s="53" t="e">
        <f>AA949-AB949-VLOOKUP(C949, Вчера_КовиВак!C:BN, 20, FALSE)</f>
        <v>#N/A</v>
      </c>
      <c r="AV949" s="53" t="e">
        <f>AC949-AD949-VLOOKUP(C949, Вчера_КовиВак!C:BN, 22, FALSE)</f>
        <v>#N/A</v>
      </c>
      <c r="AW949" s="53" t="e">
        <f>VLOOKUP(C949, Вчера_КовиВак!C:BN, 25, FALSE)+F949*2-Z949-AB949-AD949-AG949</f>
        <v>#N/A</v>
      </c>
      <c r="AX949" s="53" t="e">
        <f>AE949-VLOOKUP(C949,Вчера_КовиВак!C:BN, 24, FALSE)</f>
        <v>#N/A</v>
      </c>
    </row>
    <row r="950" spans="1:50" ht="50.1" customHeight="1" x14ac:dyDescent="0.25">
      <c r="A950" s="42"/>
      <c r="B950" s="42"/>
      <c r="C950" s="42"/>
      <c r="D950" s="43"/>
      <c r="E950" s="44"/>
      <c r="F950" s="39"/>
      <c r="G950" s="44"/>
      <c r="H950" s="39"/>
      <c r="I950" s="44"/>
      <c r="J950" s="39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7">
        <f t="shared" si="15"/>
        <v>0</v>
      </c>
      <c r="AJ950" s="53" t="str">
        <f>IF(ISNA(VLOOKUP(C950,Вчера_КовиВак!C:C, 1, FALSE)),"ошибка",0)</f>
        <v>ошибка</v>
      </c>
      <c r="AK950" s="55"/>
      <c r="AL950" s="53" t="e">
        <f>E950-F950-VLOOKUP(C950, Вчера_КовиВак!C:BN, 2, FALSE)</f>
        <v>#N/A</v>
      </c>
      <c r="AM950" s="53" t="e">
        <f>K950-L950-VLOOKUP(C950, Вчера_КовиВак!C:BN, 4, FALSE)</f>
        <v>#N/A</v>
      </c>
      <c r="AN950" s="53" t="e">
        <f>M950-N950-VLOOKUP(C950, Вчера_КовиВак!C:BN, 6, FALSE)</f>
        <v>#N/A</v>
      </c>
      <c r="AO950" s="53" t="e">
        <f>O950-P950-VLOOKUP(C950, Вчера_КовиВак!C:BN, 8, FALSE)</f>
        <v>#N/A</v>
      </c>
      <c r="AP950" s="53" t="e">
        <f>Q950-R950-VLOOKUP(C950, Вчера_КовиВак!C:BN, 10, FALSE)</f>
        <v>#N/A</v>
      </c>
      <c r="AQ950" s="53" t="e">
        <f>S950-T950-VLOOKUP(C950, Вчера_КовиВак!C:BN, 12, FALSE)</f>
        <v>#N/A</v>
      </c>
      <c r="AR950" s="53" t="e">
        <f>U950-V950-VLOOKUP(C950, Вчера_КовиВак!C:BN, 14, FALSE)</f>
        <v>#N/A</v>
      </c>
      <c r="AS950" s="53" t="e">
        <f>W950-X950-VLOOKUP(C950, Вчера_КовиВак!C:BN, 16, FALSE)</f>
        <v>#N/A</v>
      </c>
      <c r="AT950" s="53" t="e">
        <f>Y950-Z950-VLOOKUP(C950, Вчера_КовиВак!C:BN, 18, FALSE)</f>
        <v>#N/A</v>
      </c>
      <c r="AU950" s="53" t="e">
        <f>AA950-AB950-VLOOKUP(C950, Вчера_КовиВак!C:BN, 20, FALSE)</f>
        <v>#N/A</v>
      </c>
      <c r="AV950" s="53" t="e">
        <f>AC950-AD950-VLOOKUP(C950, Вчера_КовиВак!C:BN, 22, FALSE)</f>
        <v>#N/A</v>
      </c>
      <c r="AW950" s="53" t="e">
        <f>VLOOKUP(C950, Вчера_КовиВак!C:BN, 25, FALSE)+F950*2-Z950-AB950-AD950-AG950</f>
        <v>#N/A</v>
      </c>
      <c r="AX950" s="53" t="e">
        <f>AE950-VLOOKUP(C950,Вчера_КовиВак!C:BN, 24, FALSE)</f>
        <v>#N/A</v>
      </c>
    </row>
    <row r="951" spans="1:50" ht="50.1" customHeight="1" x14ac:dyDescent="0.25">
      <c r="A951" s="42"/>
      <c r="B951" s="42"/>
      <c r="C951" s="42"/>
      <c r="D951" s="43"/>
      <c r="E951" s="44"/>
      <c r="F951" s="39"/>
      <c r="G951" s="44"/>
      <c r="H951" s="39"/>
      <c r="I951" s="44"/>
      <c r="J951" s="39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7">
        <f t="shared" si="15"/>
        <v>0</v>
      </c>
      <c r="AJ951" s="53" t="str">
        <f>IF(ISNA(VLOOKUP(C951,Вчера_КовиВак!C:C, 1, FALSE)),"ошибка",0)</f>
        <v>ошибка</v>
      </c>
      <c r="AK951" s="55"/>
      <c r="AL951" s="53" t="e">
        <f>E951-F951-VLOOKUP(C951, Вчера_КовиВак!C:BN, 2, FALSE)</f>
        <v>#N/A</v>
      </c>
      <c r="AM951" s="53" t="e">
        <f>K951-L951-VLOOKUP(C951, Вчера_КовиВак!C:BN, 4, FALSE)</f>
        <v>#N/A</v>
      </c>
      <c r="AN951" s="53" t="e">
        <f>M951-N951-VLOOKUP(C951, Вчера_КовиВак!C:BN, 6, FALSE)</f>
        <v>#N/A</v>
      </c>
      <c r="AO951" s="53" t="e">
        <f>O951-P951-VLOOKUP(C951, Вчера_КовиВак!C:BN, 8, FALSE)</f>
        <v>#N/A</v>
      </c>
      <c r="AP951" s="53" t="e">
        <f>Q951-R951-VLOOKUP(C951, Вчера_КовиВак!C:BN, 10, FALSE)</f>
        <v>#N/A</v>
      </c>
      <c r="AQ951" s="53" t="e">
        <f>S951-T951-VLOOKUP(C951, Вчера_КовиВак!C:BN, 12, FALSE)</f>
        <v>#N/A</v>
      </c>
      <c r="AR951" s="53" t="e">
        <f>U951-V951-VLOOKUP(C951, Вчера_КовиВак!C:BN, 14, FALSE)</f>
        <v>#N/A</v>
      </c>
      <c r="AS951" s="53" t="e">
        <f>W951-X951-VLOOKUP(C951, Вчера_КовиВак!C:BN, 16, FALSE)</f>
        <v>#N/A</v>
      </c>
      <c r="AT951" s="53" t="e">
        <f>Y951-Z951-VLOOKUP(C951, Вчера_КовиВак!C:BN, 18, FALSE)</f>
        <v>#N/A</v>
      </c>
      <c r="AU951" s="53" t="e">
        <f>AA951-AB951-VLOOKUP(C951, Вчера_КовиВак!C:BN, 20, FALSE)</f>
        <v>#N/A</v>
      </c>
      <c r="AV951" s="53" t="e">
        <f>AC951-AD951-VLOOKUP(C951, Вчера_КовиВак!C:BN, 22, FALSE)</f>
        <v>#N/A</v>
      </c>
      <c r="AW951" s="53" t="e">
        <f>VLOOKUP(C951, Вчера_КовиВак!C:BN, 25, FALSE)+F951*2-Z951-AB951-AD951-AG951</f>
        <v>#N/A</v>
      </c>
      <c r="AX951" s="53" t="e">
        <f>AE951-VLOOKUP(C951,Вчера_КовиВак!C:BN, 24, FALSE)</f>
        <v>#N/A</v>
      </c>
    </row>
    <row r="952" spans="1:50" ht="50.1" customHeight="1" x14ac:dyDescent="0.25">
      <c r="A952" s="42"/>
      <c r="B952" s="42"/>
      <c r="C952" s="42"/>
      <c r="D952" s="43"/>
      <c r="E952" s="44"/>
      <c r="F952" s="39"/>
      <c r="G952" s="44"/>
      <c r="H952" s="39"/>
      <c r="I952" s="44"/>
      <c r="J952" s="39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7">
        <f t="shared" si="15"/>
        <v>0</v>
      </c>
      <c r="AJ952" s="53" t="str">
        <f>IF(ISNA(VLOOKUP(C952,Вчера_КовиВак!C:C, 1, FALSE)),"ошибка",0)</f>
        <v>ошибка</v>
      </c>
      <c r="AK952" s="55"/>
      <c r="AL952" s="53" t="e">
        <f>E952-F952-VLOOKUP(C952, Вчера_КовиВак!C:BN, 2, FALSE)</f>
        <v>#N/A</v>
      </c>
      <c r="AM952" s="53" t="e">
        <f>K952-L952-VLOOKUP(C952, Вчера_КовиВак!C:BN, 4, FALSE)</f>
        <v>#N/A</v>
      </c>
      <c r="AN952" s="53" t="e">
        <f>M952-N952-VLOOKUP(C952, Вчера_КовиВак!C:BN, 6, FALSE)</f>
        <v>#N/A</v>
      </c>
      <c r="AO952" s="53" t="e">
        <f>O952-P952-VLOOKUP(C952, Вчера_КовиВак!C:BN, 8, FALSE)</f>
        <v>#N/A</v>
      </c>
      <c r="AP952" s="53" t="e">
        <f>Q952-R952-VLOOKUP(C952, Вчера_КовиВак!C:BN, 10, FALSE)</f>
        <v>#N/A</v>
      </c>
      <c r="AQ952" s="53" t="e">
        <f>S952-T952-VLOOKUP(C952, Вчера_КовиВак!C:BN, 12, FALSE)</f>
        <v>#N/A</v>
      </c>
      <c r="AR952" s="53" t="e">
        <f>U952-V952-VLOOKUP(C952, Вчера_КовиВак!C:BN, 14, FALSE)</f>
        <v>#N/A</v>
      </c>
      <c r="AS952" s="53" t="e">
        <f>W952-X952-VLOOKUP(C952, Вчера_КовиВак!C:BN, 16, FALSE)</f>
        <v>#N/A</v>
      </c>
      <c r="AT952" s="53" t="e">
        <f>Y952-Z952-VLOOKUP(C952, Вчера_КовиВак!C:BN, 18, FALSE)</f>
        <v>#N/A</v>
      </c>
      <c r="AU952" s="53" t="e">
        <f>AA952-AB952-VLOOKUP(C952, Вчера_КовиВак!C:BN, 20, FALSE)</f>
        <v>#N/A</v>
      </c>
      <c r="AV952" s="53" t="e">
        <f>AC952-AD952-VLOOKUP(C952, Вчера_КовиВак!C:BN, 22, FALSE)</f>
        <v>#N/A</v>
      </c>
      <c r="AW952" s="53" t="e">
        <f>VLOOKUP(C952, Вчера_КовиВак!C:BN, 25, FALSE)+F952*2-Z952-AB952-AD952-AG952</f>
        <v>#N/A</v>
      </c>
      <c r="AX952" s="53" t="e">
        <f>AE952-VLOOKUP(C952,Вчера_КовиВак!C:BN, 24, FALSE)</f>
        <v>#N/A</v>
      </c>
    </row>
    <row r="953" spans="1:50" ht="50.1" customHeight="1" x14ac:dyDescent="0.25">
      <c r="A953" s="42"/>
      <c r="B953" s="42"/>
      <c r="C953" s="42"/>
      <c r="D953" s="43"/>
      <c r="E953" s="44"/>
      <c r="F953" s="39"/>
      <c r="G953" s="44"/>
      <c r="H953" s="39"/>
      <c r="I953" s="44"/>
      <c r="J953" s="39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7">
        <f t="shared" si="15"/>
        <v>0</v>
      </c>
      <c r="AJ953" s="53" t="str">
        <f>IF(ISNA(VLOOKUP(C953,Вчера_КовиВак!C:C, 1, FALSE)),"ошибка",0)</f>
        <v>ошибка</v>
      </c>
      <c r="AK953" s="55"/>
      <c r="AL953" s="53" t="e">
        <f>E953-F953-VLOOKUP(C953, Вчера_КовиВак!C:BN, 2, FALSE)</f>
        <v>#N/A</v>
      </c>
      <c r="AM953" s="53" t="e">
        <f>K953-L953-VLOOKUP(C953, Вчера_КовиВак!C:BN, 4, FALSE)</f>
        <v>#N/A</v>
      </c>
      <c r="AN953" s="53" t="e">
        <f>M953-N953-VLOOKUP(C953, Вчера_КовиВак!C:BN, 6, FALSE)</f>
        <v>#N/A</v>
      </c>
      <c r="AO953" s="53" t="e">
        <f>O953-P953-VLOOKUP(C953, Вчера_КовиВак!C:BN, 8, FALSE)</f>
        <v>#N/A</v>
      </c>
      <c r="AP953" s="53" t="e">
        <f>Q953-R953-VLOOKUP(C953, Вчера_КовиВак!C:BN, 10, FALSE)</f>
        <v>#N/A</v>
      </c>
      <c r="AQ953" s="53" t="e">
        <f>S953-T953-VLOOKUP(C953, Вчера_КовиВак!C:BN, 12, FALSE)</f>
        <v>#N/A</v>
      </c>
      <c r="AR953" s="53" t="e">
        <f>U953-V953-VLOOKUP(C953, Вчера_КовиВак!C:BN, 14, FALSE)</f>
        <v>#N/A</v>
      </c>
      <c r="AS953" s="53" t="e">
        <f>W953-X953-VLOOKUP(C953, Вчера_КовиВак!C:BN, 16, FALSE)</f>
        <v>#N/A</v>
      </c>
      <c r="AT953" s="53" t="e">
        <f>Y953-Z953-VLOOKUP(C953, Вчера_КовиВак!C:BN, 18, FALSE)</f>
        <v>#N/A</v>
      </c>
      <c r="AU953" s="53" t="e">
        <f>AA953-AB953-VLOOKUP(C953, Вчера_КовиВак!C:BN, 20, FALSE)</f>
        <v>#N/A</v>
      </c>
      <c r="AV953" s="53" t="e">
        <f>AC953-AD953-VLOOKUP(C953, Вчера_КовиВак!C:BN, 22, FALSE)</f>
        <v>#N/A</v>
      </c>
      <c r="AW953" s="53" t="e">
        <f>VLOOKUP(C953, Вчера_КовиВак!C:BN, 25, FALSE)+F953*2-Z953-AB953-AD953-AG953</f>
        <v>#N/A</v>
      </c>
      <c r="AX953" s="53" t="e">
        <f>AE953-VLOOKUP(C953,Вчера_КовиВак!C:BN, 24, FALSE)</f>
        <v>#N/A</v>
      </c>
    </row>
    <row r="954" spans="1:50" ht="50.1" customHeight="1" x14ac:dyDescent="0.25">
      <c r="A954" s="42"/>
      <c r="B954" s="42"/>
      <c r="C954" s="42"/>
      <c r="D954" s="43"/>
      <c r="E954" s="44"/>
      <c r="F954" s="39"/>
      <c r="G954" s="44"/>
      <c r="H954" s="39"/>
      <c r="I954" s="44"/>
      <c r="J954" s="39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7">
        <f t="shared" si="15"/>
        <v>0</v>
      </c>
      <c r="AJ954" s="53" t="str">
        <f>IF(ISNA(VLOOKUP(C954,Вчера_КовиВак!C:C, 1, FALSE)),"ошибка",0)</f>
        <v>ошибка</v>
      </c>
      <c r="AK954" s="55"/>
      <c r="AL954" s="53" t="e">
        <f>E954-F954-VLOOKUP(C954, Вчера_КовиВак!C:BN, 2, FALSE)</f>
        <v>#N/A</v>
      </c>
      <c r="AM954" s="53" t="e">
        <f>K954-L954-VLOOKUP(C954, Вчера_КовиВак!C:BN, 4, FALSE)</f>
        <v>#N/A</v>
      </c>
      <c r="AN954" s="53" t="e">
        <f>M954-N954-VLOOKUP(C954, Вчера_КовиВак!C:BN, 6, FALSE)</f>
        <v>#N/A</v>
      </c>
      <c r="AO954" s="53" t="e">
        <f>O954-P954-VLOOKUP(C954, Вчера_КовиВак!C:BN, 8, FALSE)</f>
        <v>#N/A</v>
      </c>
      <c r="AP954" s="53" t="e">
        <f>Q954-R954-VLOOKUP(C954, Вчера_КовиВак!C:BN, 10, FALSE)</f>
        <v>#N/A</v>
      </c>
      <c r="AQ954" s="53" t="e">
        <f>S954-T954-VLOOKUP(C954, Вчера_КовиВак!C:BN, 12, FALSE)</f>
        <v>#N/A</v>
      </c>
      <c r="AR954" s="53" t="e">
        <f>U954-V954-VLOOKUP(C954, Вчера_КовиВак!C:BN, 14, FALSE)</f>
        <v>#N/A</v>
      </c>
      <c r="AS954" s="53" t="e">
        <f>W954-X954-VLOOKUP(C954, Вчера_КовиВак!C:BN, 16, FALSE)</f>
        <v>#N/A</v>
      </c>
      <c r="AT954" s="53" t="e">
        <f>Y954-Z954-VLOOKUP(C954, Вчера_КовиВак!C:BN, 18, FALSE)</f>
        <v>#N/A</v>
      </c>
      <c r="AU954" s="53" t="e">
        <f>AA954-AB954-VLOOKUP(C954, Вчера_КовиВак!C:BN, 20, FALSE)</f>
        <v>#N/A</v>
      </c>
      <c r="AV954" s="53" t="e">
        <f>AC954-AD954-VLOOKUP(C954, Вчера_КовиВак!C:BN, 22, FALSE)</f>
        <v>#N/A</v>
      </c>
      <c r="AW954" s="53" t="e">
        <f>VLOOKUP(C954, Вчера_КовиВак!C:BN, 25, FALSE)+F954*2-Z954-AB954-AD954-AG954</f>
        <v>#N/A</v>
      </c>
      <c r="AX954" s="53" t="e">
        <f>AE954-VLOOKUP(C954,Вчера_КовиВак!C:BN, 24, FALSE)</f>
        <v>#N/A</v>
      </c>
    </row>
    <row r="955" spans="1:50" ht="50.1" customHeight="1" x14ac:dyDescent="0.25">
      <c r="A955" s="42"/>
      <c r="B955" s="42"/>
      <c r="C955" s="42"/>
      <c r="D955" s="43"/>
      <c r="E955" s="44"/>
      <c r="F955" s="39"/>
      <c r="G955" s="44"/>
      <c r="H955" s="39"/>
      <c r="I955" s="44"/>
      <c r="J955" s="39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7">
        <f t="shared" si="15"/>
        <v>0</v>
      </c>
      <c r="AJ955" s="53" t="str">
        <f>IF(ISNA(VLOOKUP(C955,Вчера_КовиВак!C:C, 1, FALSE)),"ошибка",0)</f>
        <v>ошибка</v>
      </c>
      <c r="AK955" s="55"/>
      <c r="AL955" s="53" t="e">
        <f>E955-F955-VLOOKUP(C955, Вчера_КовиВак!C:BN, 2, FALSE)</f>
        <v>#N/A</v>
      </c>
      <c r="AM955" s="53" t="e">
        <f>K955-L955-VLOOKUP(C955, Вчера_КовиВак!C:BN, 4, FALSE)</f>
        <v>#N/A</v>
      </c>
      <c r="AN955" s="53" t="e">
        <f>M955-N955-VLOOKUP(C955, Вчера_КовиВак!C:BN, 6, FALSE)</f>
        <v>#N/A</v>
      </c>
      <c r="AO955" s="53" t="e">
        <f>O955-P955-VLOOKUP(C955, Вчера_КовиВак!C:BN, 8, FALSE)</f>
        <v>#N/A</v>
      </c>
      <c r="AP955" s="53" t="e">
        <f>Q955-R955-VLOOKUP(C955, Вчера_КовиВак!C:BN, 10, FALSE)</f>
        <v>#N/A</v>
      </c>
      <c r="AQ955" s="53" t="e">
        <f>S955-T955-VLOOKUP(C955, Вчера_КовиВак!C:BN, 12, FALSE)</f>
        <v>#N/A</v>
      </c>
      <c r="AR955" s="53" t="e">
        <f>U955-V955-VLOOKUP(C955, Вчера_КовиВак!C:BN, 14, FALSE)</f>
        <v>#N/A</v>
      </c>
      <c r="AS955" s="53" t="e">
        <f>W955-X955-VLOOKUP(C955, Вчера_КовиВак!C:BN, 16, FALSE)</f>
        <v>#N/A</v>
      </c>
      <c r="AT955" s="53" t="e">
        <f>Y955-Z955-VLOOKUP(C955, Вчера_КовиВак!C:BN, 18, FALSE)</f>
        <v>#N/A</v>
      </c>
      <c r="AU955" s="53" t="e">
        <f>AA955-AB955-VLOOKUP(C955, Вчера_КовиВак!C:BN, 20, FALSE)</f>
        <v>#N/A</v>
      </c>
      <c r="AV955" s="53" t="e">
        <f>AC955-AD955-VLOOKUP(C955, Вчера_КовиВак!C:BN, 22, FALSE)</f>
        <v>#N/A</v>
      </c>
      <c r="AW955" s="53" t="e">
        <f>VLOOKUP(C955, Вчера_КовиВак!C:BN, 25, FALSE)+F955*2-Z955-AB955-AD955-AG955</f>
        <v>#N/A</v>
      </c>
      <c r="AX955" s="53" t="e">
        <f>AE955-VLOOKUP(C955,Вчера_КовиВак!C:BN, 24, FALSE)</f>
        <v>#N/A</v>
      </c>
    </row>
    <row r="956" spans="1:50" ht="50.1" customHeight="1" x14ac:dyDescent="0.25">
      <c r="A956" s="42"/>
      <c r="B956" s="42"/>
      <c r="C956" s="42"/>
      <c r="D956" s="43"/>
      <c r="E956" s="44"/>
      <c r="F956" s="39"/>
      <c r="G956" s="44"/>
      <c r="H956" s="39"/>
      <c r="I956" s="44"/>
      <c r="J956" s="39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7">
        <f t="shared" si="15"/>
        <v>0</v>
      </c>
      <c r="AJ956" s="53" t="str">
        <f>IF(ISNA(VLOOKUP(C956,Вчера_КовиВак!C:C, 1, FALSE)),"ошибка",0)</f>
        <v>ошибка</v>
      </c>
      <c r="AK956" s="55"/>
      <c r="AL956" s="53" t="e">
        <f>E956-F956-VLOOKUP(C956, Вчера_КовиВак!C:BN, 2, FALSE)</f>
        <v>#N/A</v>
      </c>
      <c r="AM956" s="53" t="e">
        <f>K956-L956-VLOOKUP(C956, Вчера_КовиВак!C:BN, 4, FALSE)</f>
        <v>#N/A</v>
      </c>
      <c r="AN956" s="53" t="e">
        <f>M956-N956-VLOOKUP(C956, Вчера_КовиВак!C:BN, 6, FALSE)</f>
        <v>#N/A</v>
      </c>
      <c r="AO956" s="53" t="e">
        <f>O956-P956-VLOOKUP(C956, Вчера_КовиВак!C:BN, 8, FALSE)</f>
        <v>#N/A</v>
      </c>
      <c r="AP956" s="53" t="e">
        <f>Q956-R956-VLOOKUP(C956, Вчера_КовиВак!C:BN, 10, FALSE)</f>
        <v>#N/A</v>
      </c>
      <c r="AQ956" s="53" t="e">
        <f>S956-T956-VLOOKUP(C956, Вчера_КовиВак!C:BN, 12, FALSE)</f>
        <v>#N/A</v>
      </c>
      <c r="AR956" s="53" t="e">
        <f>U956-V956-VLOOKUP(C956, Вчера_КовиВак!C:BN, 14, FALSE)</f>
        <v>#N/A</v>
      </c>
      <c r="AS956" s="53" t="e">
        <f>W956-X956-VLOOKUP(C956, Вчера_КовиВак!C:BN, 16, FALSE)</f>
        <v>#N/A</v>
      </c>
      <c r="AT956" s="53" t="e">
        <f>Y956-Z956-VLOOKUP(C956, Вчера_КовиВак!C:BN, 18, FALSE)</f>
        <v>#N/A</v>
      </c>
      <c r="AU956" s="53" t="e">
        <f>AA956-AB956-VLOOKUP(C956, Вчера_КовиВак!C:BN, 20, FALSE)</f>
        <v>#N/A</v>
      </c>
      <c r="AV956" s="53" t="e">
        <f>AC956-AD956-VLOOKUP(C956, Вчера_КовиВак!C:BN, 22, FALSE)</f>
        <v>#N/A</v>
      </c>
      <c r="AW956" s="53" t="e">
        <f>VLOOKUP(C956, Вчера_КовиВак!C:BN, 25, FALSE)+F956*2-Z956-AB956-AD956-AG956</f>
        <v>#N/A</v>
      </c>
      <c r="AX956" s="53" t="e">
        <f>AE956-VLOOKUP(C956,Вчера_КовиВак!C:BN, 24, FALSE)</f>
        <v>#N/A</v>
      </c>
    </row>
    <row r="957" spans="1:50" ht="50.1" customHeight="1" x14ac:dyDescent="0.25">
      <c r="A957" s="42"/>
      <c r="B957" s="42"/>
      <c r="C957" s="42"/>
      <c r="D957" s="43"/>
      <c r="E957" s="44"/>
      <c r="F957" s="39"/>
      <c r="G957" s="44"/>
      <c r="H957" s="39"/>
      <c r="I957" s="44"/>
      <c r="J957" s="39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7">
        <f t="shared" si="15"/>
        <v>0</v>
      </c>
      <c r="AJ957" s="53" t="str">
        <f>IF(ISNA(VLOOKUP(C957,Вчера_КовиВак!C:C, 1, FALSE)),"ошибка",0)</f>
        <v>ошибка</v>
      </c>
      <c r="AK957" s="55"/>
      <c r="AL957" s="53" t="e">
        <f>E957-F957-VLOOKUP(C957, Вчера_КовиВак!C:BN, 2, FALSE)</f>
        <v>#N/A</v>
      </c>
      <c r="AM957" s="53" t="e">
        <f>K957-L957-VLOOKUP(C957, Вчера_КовиВак!C:BN, 4, FALSE)</f>
        <v>#N/A</v>
      </c>
      <c r="AN957" s="53" t="e">
        <f>M957-N957-VLOOKUP(C957, Вчера_КовиВак!C:BN, 6, FALSE)</f>
        <v>#N/A</v>
      </c>
      <c r="AO957" s="53" t="e">
        <f>O957-P957-VLOOKUP(C957, Вчера_КовиВак!C:BN, 8, FALSE)</f>
        <v>#N/A</v>
      </c>
      <c r="AP957" s="53" t="e">
        <f>Q957-R957-VLOOKUP(C957, Вчера_КовиВак!C:BN, 10, FALSE)</f>
        <v>#N/A</v>
      </c>
      <c r="AQ957" s="53" t="e">
        <f>S957-T957-VLOOKUP(C957, Вчера_КовиВак!C:BN, 12, FALSE)</f>
        <v>#N/A</v>
      </c>
      <c r="AR957" s="53" t="e">
        <f>U957-V957-VLOOKUP(C957, Вчера_КовиВак!C:BN, 14, FALSE)</f>
        <v>#N/A</v>
      </c>
      <c r="AS957" s="53" t="e">
        <f>W957-X957-VLOOKUP(C957, Вчера_КовиВак!C:BN, 16, FALSE)</f>
        <v>#N/A</v>
      </c>
      <c r="AT957" s="53" t="e">
        <f>Y957-Z957-VLOOKUP(C957, Вчера_КовиВак!C:BN, 18, FALSE)</f>
        <v>#N/A</v>
      </c>
      <c r="AU957" s="53" t="e">
        <f>AA957-AB957-VLOOKUP(C957, Вчера_КовиВак!C:BN, 20, FALSE)</f>
        <v>#N/A</v>
      </c>
      <c r="AV957" s="53" t="e">
        <f>AC957-AD957-VLOOKUP(C957, Вчера_КовиВак!C:BN, 22, FALSE)</f>
        <v>#N/A</v>
      </c>
      <c r="AW957" s="53" t="e">
        <f>VLOOKUP(C957, Вчера_КовиВак!C:BN, 25, FALSE)+F957*2-Z957-AB957-AD957-AG957</f>
        <v>#N/A</v>
      </c>
      <c r="AX957" s="53" t="e">
        <f>AE957-VLOOKUP(C957,Вчера_КовиВак!C:BN, 24, FALSE)</f>
        <v>#N/A</v>
      </c>
    </row>
    <row r="958" spans="1:50" ht="50.1" customHeight="1" x14ac:dyDescent="0.25">
      <c r="A958" s="42"/>
      <c r="B958" s="42"/>
      <c r="C958" s="42"/>
      <c r="D958" s="43"/>
      <c r="E958" s="44"/>
      <c r="F958" s="39"/>
      <c r="G958" s="44"/>
      <c r="H958" s="39"/>
      <c r="I958" s="44"/>
      <c r="J958" s="39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7">
        <f t="shared" si="15"/>
        <v>0</v>
      </c>
      <c r="AJ958" s="53" t="str">
        <f>IF(ISNA(VLOOKUP(C958,Вчера_КовиВак!C:C, 1, FALSE)),"ошибка",0)</f>
        <v>ошибка</v>
      </c>
      <c r="AK958" s="55"/>
      <c r="AL958" s="53" t="e">
        <f>E958-F958-VLOOKUP(C958, Вчера_КовиВак!C:BN, 2, FALSE)</f>
        <v>#N/A</v>
      </c>
      <c r="AM958" s="53" t="e">
        <f>K958-L958-VLOOKUP(C958, Вчера_КовиВак!C:BN, 4, FALSE)</f>
        <v>#N/A</v>
      </c>
      <c r="AN958" s="53" t="e">
        <f>M958-N958-VLOOKUP(C958, Вчера_КовиВак!C:BN, 6, FALSE)</f>
        <v>#N/A</v>
      </c>
      <c r="AO958" s="53" t="e">
        <f>O958-P958-VLOOKUP(C958, Вчера_КовиВак!C:BN, 8, FALSE)</f>
        <v>#N/A</v>
      </c>
      <c r="AP958" s="53" t="e">
        <f>Q958-R958-VLOOKUP(C958, Вчера_КовиВак!C:BN, 10, FALSE)</f>
        <v>#N/A</v>
      </c>
      <c r="AQ958" s="53" t="e">
        <f>S958-T958-VLOOKUP(C958, Вчера_КовиВак!C:BN, 12, FALSE)</f>
        <v>#N/A</v>
      </c>
      <c r="AR958" s="53" t="e">
        <f>U958-V958-VLOOKUP(C958, Вчера_КовиВак!C:BN, 14, FALSE)</f>
        <v>#N/A</v>
      </c>
      <c r="AS958" s="53" t="e">
        <f>W958-X958-VLOOKUP(C958, Вчера_КовиВак!C:BN, 16, FALSE)</f>
        <v>#N/A</v>
      </c>
      <c r="AT958" s="53" t="e">
        <f>Y958-Z958-VLOOKUP(C958, Вчера_КовиВак!C:BN, 18, FALSE)</f>
        <v>#N/A</v>
      </c>
      <c r="AU958" s="53" t="e">
        <f>AA958-AB958-VLOOKUP(C958, Вчера_КовиВак!C:BN, 20, FALSE)</f>
        <v>#N/A</v>
      </c>
      <c r="AV958" s="53" t="e">
        <f>AC958-AD958-VLOOKUP(C958, Вчера_КовиВак!C:BN, 22, FALSE)</f>
        <v>#N/A</v>
      </c>
      <c r="AW958" s="53" t="e">
        <f>VLOOKUP(C958, Вчера_КовиВак!C:BN, 25, FALSE)+F958*2-Z958-AB958-AD958-AG958</f>
        <v>#N/A</v>
      </c>
      <c r="AX958" s="53" t="e">
        <f>AE958-VLOOKUP(C958,Вчера_КовиВак!C:BN, 24, FALSE)</f>
        <v>#N/A</v>
      </c>
    </row>
    <row r="959" spans="1:50" ht="50.1" customHeight="1" x14ac:dyDescent="0.25">
      <c r="A959" s="42"/>
      <c r="B959" s="42"/>
      <c r="C959" s="42"/>
      <c r="D959" s="43"/>
      <c r="E959" s="44"/>
      <c r="F959" s="39"/>
      <c r="G959" s="44"/>
      <c r="H959" s="39"/>
      <c r="I959" s="44"/>
      <c r="J959" s="39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7">
        <f t="shared" si="15"/>
        <v>0</v>
      </c>
      <c r="AJ959" s="53" t="str">
        <f>IF(ISNA(VLOOKUP(C959,Вчера_КовиВак!C:C, 1, FALSE)),"ошибка",0)</f>
        <v>ошибка</v>
      </c>
      <c r="AK959" s="55"/>
      <c r="AL959" s="53" t="e">
        <f>E959-F959-VLOOKUP(C959, Вчера_КовиВак!C:BN, 2, FALSE)</f>
        <v>#N/A</v>
      </c>
      <c r="AM959" s="53" t="e">
        <f>K959-L959-VLOOKUP(C959, Вчера_КовиВак!C:BN, 4, FALSE)</f>
        <v>#N/A</v>
      </c>
      <c r="AN959" s="53" t="e">
        <f>M959-N959-VLOOKUP(C959, Вчера_КовиВак!C:BN, 6, FALSE)</f>
        <v>#N/A</v>
      </c>
      <c r="AO959" s="53" t="e">
        <f>O959-P959-VLOOKUP(C959, Вчера_КовиВак!C:BN, 8, FALSE)</f>
        <v>#N/A</v>
      </c>
      <c r="AP959" s="53" t="e">
        <f>Q959-R959-VLOOKUP(C959, Вчера_КовиВак!C:BN, 10, FALSE)</f>
        <v>#N/A</v>
      </c>
      <c r="AQ959" s="53" t="e">
        <f>S959-T959-VLOOKUP(C959, Вчера_КовиВак!C:BN, 12, FALSE)</f>
        <v>#N/A</v>
      </c>
      <c r="AR959" s="53" t="e">
        <f>U959-V959-VLOOKUP(C959, Вчера_КовиВак!C:BN, 14, FALSE)</f>
        <v>#N/A</v>
      </c>
      <c r="AS959" s="53" t="e">
        <f>W959-X959-VLOOKUP(C959, Вчера_КовиВак!C:BN, 16, FALSE)</f>
        <v>#N/A</v>
      </c>
      <c r="AT959" s="53" t="e">
        <f>Y959-Z959-VLOOKUP(C959, Вчера_КовиВак!C:BN, 18, FALSE)</f>
        <v>#N/A</v>
      </c>
      <c r="AU959" s="53" t="e">
        <f>AA959-AB959-VLOOKUP(C959, Вчера_КовиВак!C:BN, 20, FALSE)</f>
        <v>#N/A</v>
      </c>
      <c r="AV959" s="53" t="e">
        <f>AC959-AD959-VLOOKUP(C959, Вчера_КовиВак!C:BN, 22, FALSE)</f>
        <v>#N/A</v>
      </c>
      <c r="AW959" s="53" t="e">
        <f>VLOOKUP(C959, Вчера_КовиВак!C:BN, 25, FALSE)+F959*2-Z959-AB959-AD959-AG959</f>
        <v>#N/A</v>
      </c>
      <c r="AX959" s="53" t="e">
        <f>AE959-VLOOKUP(C959,Вчера_КовиВак!C:BN, 24, FALSE)</f>
        <v>#N/A</v>
      </c>
    </row>
    <row r="960" spans="1:50" ht="50.1" customHeight="1" x14ac:dyDescent="0.25">
      <c r="A960" s="42"/>
      <c r="B960" s="42"/>
      <c r="C960" s="42"/>
      <c r="D960" s="43"/>
      <c r="E960" s="44"/>
      <c r="F960" s="39"/>
      <c r="G960" s="44"/>
      <c r="H960" s="39"/>
      <c r="I960" s="44"/>
      <c r="J960" s="39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7">
        <f t="shared" si="15"/>
        <v>0</v>
      </c>
      <c r="AJ960" s="53" t="str">
        <f>IF(ISNA(VLOOKUP(C960,Вчера_КовиВак!C:C, 1, FALSE)),"ошибка",0)</f>
        <v>ошибка</v>
      </c>
      <c r="AK960" s="55"/>
      <c r="AL960" s="53" t="e">
        <f>E960-F960-VLOOKUP(C960, Вчера_КовиВак!C:BN, 2, FALSE)</f>
        <v>#N/A</v>
      </c>
      <c r="AM960" s="53" t="e">
        <f>K960-L960-VLOOKUP(C960, Вчера_КовиВак!C:BN, 4, FALSE)</f>
        <v>#N/A</v>
      </c>
      <c r="AN960" s="53" t="e">
        <f>M960-N960-VLOOKUP(C960, Вчера_КовиВак!C:BN, 6, FALSE)</f>
        <v>#N/A</v>
      </c>
      <c r="AO960" s="53" t="e">
        <f>O960-P960-VLOOKUP(C960, Вчера_КовиВак!C:BN, 8, FALSE)</f>
        <v>#N/A</v>
      </c>
      <c r="AP960" s="53" t="e">
        <f>Q960-R960-VLOOKUP(C960, Вчера_КовиВак!C:BN, 10, FALSE)</f>
        <v>#N/A</v>
      </c>
      <c r="AQ960" s="53" t="e">
        <f>S960-T960-VLOOKUP(C960, Вчера_КовиВак!C:BN, 12, FALSE)</f>
        <v>#N/A</v>
      </c>
      <c r="AR960" s="53" t="e">
        <f>U960-V960-VLOOKUP(C960, Вчера_КовиВак!C:BN, 14, FALSE)</f>
        <v>#N/A</v>
      </c>
      <c r="AS960" s="53" t="e">
        <f>W960-X960-VLOOKUP(C960, Вчера_КовиВак!C:BN, 16, FALSE)</f>
        <v>#N/A</v>
      </c>
      <c r="AT960" s="53" t="e">
        <f>Y960-Z960-VLOOKUP(C960, Вчера_КовиВак!C:BN, 18, FALSE)</f>
        <v>#N/A</v>
      </c>
      <c r="AU960" s="53" t="e">
        <f>AA960-AB960-VLOOKUP(C960, Вчера_КовиВак!C:BN, 20, FALSE)</f>
        <v>#N/A</v>
      </c>
      <c r="AV960" s="53" t="e">
        <f>AC960-AD960-VLOOKUP(C960, Вчера_КовиВак!C:BN, 22, FALSE)</f>
        <v>#N/A</v>
      </c>
      <c r="AW960" s="53" t="e">
        <f>VLOOKUP(C960, Вчера_КовиВак!C:BN, 25, FALSE)+F960*2-Z960-AB960-AD960-AG960</f>
        <v>#N/A</v>
      </c>
      <c r="AX960" s="53" t="e">
        <f>AE960-VLOOKUP(C960,Вчера_КовиВак!C:BN, 24, FALSE)</f>
        <v>#N/A</v>
      </c>
    </row>
    <row r="961" spans="1:50" ht="50.1" customHeight="1" x14ac:dyDescent="0.25">
      <c r="A961" s="42"/>
      <c r="B961" s="42"/>
      <c r="C961" s="42"/>
      <c r="D961" s="43"/>
      <c r="E961" s="44"/>
      <c r="F961" s="39"/>
      <c r="G961" s="44"/>
      <c r="H961" s="39"/>
      <c r="I961" s="44"/>
      <c r="J961" s="39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7">
        <f t="shared" si="15"/>
        <v>0</v>
      </c>
      <c r="AJ961" s="53" t="str">
        <f>IF(ISNA(VLOOKUP(C961,Вчера_КовиВак!C:C, 1, FALSE)),"ошибка",0)</f>
        <v>ошибка</v>
      </c>
      <c r="AK961" s="55"/>
      <c r="AL961" s="53" t="e">
        <f>E961-F961-VLOOKUP(C961, Вчера_КовиВак!C:BN, 2, FALSE)</f>
        <v>#N/A</v>
      </c>
      <c r="AM961" s="53" t="e">
        <f>K961-L961-VLOOKUP(C961, Вчера_КовиВак!C:BN, 4, FALSE)</f>
        <v>#N/A</v>
      </c>
      <c r="AN961" s="53" t="e">
        <f>M961-N961-VLOOKUP(C961, Вчера_КовиВак!C:BN, 6, FALSE)</f>
        <v>#N/A</v>
      </c>
      <c r="AO961" s="53" t="e">
        <f>O961-P961-VLOOKUP(C961, Вчера_КовиВак!C:BN, 8, FALSE)</f>
        <v>#N/A</v>
      </c>
      <c r="AP961" s="53" t="e">
        <f>Q961-R961-VLOOKUP(C961, Вчера_КовиВак!C:BN, 10, FALSE)</f>
        <v>#N/A</v>
      </c>
      <c r="AQ961" s="53" t="e">
        <f>S961-T961-VLOOKUP(C961, Вчера_КовиВак!C:BN, 12, FALSE)</f>
        <v>#N/A</v>
      </c>
      <c r="AR961" s="53" t="e">
        <f>U961-V961-VLOOKUP(C961, Вчера_КовиВак!C:BN, 14, FALSE)</f>
        <v>#N/A</v>
      </c>
      <c r="AS961" s="53" t="e">
        <f>W961-X961-VLOOKUP(C961, Вчера_КовиВак!C:BN, 16, FALSE)</f>
        <v>#N/A</v>
      </c>
      <c r="AT961" s="53" t="e">
        <f>Y961-Z961-VLOOKUP(C961, Вчера_КовиВак!C:BN, 18, FALSE)</f>
        <v>#N/A</v>
      </c>
      <c r="AU961" s="53" t="e">
        <f>AA961-AB961-VLOOKUP(C961, Вчера_КовиВак!C:BN, 20, FALSE)</f>
        <v>#N/A</v>
      </c>
      <c r="AV961" s="53" t="e">
        <f>AC961-AD961-VLOOKUP(C961, Вчера_КовиВак!C:BN, 22, FALSE)</f>
        <v>#N/A</v>
      </c>
      <c r="AW961" s="53" t="e">
        <f>VLOOKUP(C961, Вчера_КовиВак!C:BN, 25, FALSE)+F961*2-Z961-AB961-AD961-AG961</f>
        <v>#N/A</v>
      </c>
      <c r="AX961" s="53" t="e">
        <f>AE961-VLOOKUP(C961,Вчера_КовиВак!C:BN, 24, FALSE)</f>
        <v>#N/A</v>
      </c>
    </row>
    <row r="962" spans="1:50" ht="50.1" customHeight="1" x14ac:dyDescent="0.25">
      <c r="A962" s="42"/>
      <c r="B962" s="42"/>
      <c r="C962" s="42"/>
      <c r="D962" s="43"/>
      <c r="E962" s="44"/>
      <c r="F962" s="39"/>
      <c r="G962" s="44"/>
      <c r="H962" s="39"/>
      <c r="I962" s="44"/>
      <c r="J962" s="39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7">
        <f t="shared" si="15"/>
        <v>0</v>
      </c>
      <c r="AJ962" s="53" t="str">
        <f>IF(ISNA(VLOOKUP(C962,Вчера_КовиВак!C:C, 1, FALSE)),"ошибка",0)</f>
        <v>ошибка</v>
      </c>
      <c r="AK962" s="55"/>
      <c r="AL962" s="53" t="e">
        <f>E962-F962-VLOOKUP(C962, Вчера_КовиВак!C:BN, 2, FALSE)</f>
        <v>#N/A</v>
      </c>
      <c r="AM962" s="53" t="e">
        <f>K962-L962-VLOOKUP(C962, Вчера_КовиВак!C:BN, 4, FALSE)</f>
        <v>#N/A</v>
      </c>
      <c r="AN962" s="53" t="e">
        <f>M962-N962-VLOOKUP(C962, Вчера_КовиВак!C:BN, 6, FALSE)</f>
        <v>#N/A</v>
      </c>
      <c r="AO962" s="53" t="e">
        <f>O962-P962-VLOOKUP(C962, Вчера_КовиВак!C:BN, 8, FALSE)</f>
        <v>#N/A</v>
      </c>
      <c r="AP962" s="53" t="e">
        <f>Q962-R962-VLOOKUP(C962, Вчера_КовиВак!C:BN, 10, FALSE)</f>
        <v>#N/A</v>
      </c>
      <c r="AQ962" s="53" t="e">
        <f>S962-T962-VLOOKUP(C962, Вчера_КовиВак!C:BN, 12, FALSE)</f>
        <v>#N/A</v>
      </c>
      <c r="AR962" s="53" t="e">
        <f>U962-V962-VLOOKUP(C962, Вчера_КовиВак!C:BN, 14, FALSE)</f>
        <v>#N/A</v>
      </c>
      <c r="AS962" s="53" t="e">
        <f>W962-X962-VLOOKUP(C962, Вчера_КовиВак!C:BN, 16, FALSE)</f>
        <v>#N/A</v>
      </c>
      <c r="AT962" s="53" t="e">
        <f>Y962-Z962-VLOOKUP(C962, Вчера_КовиВак!C:BN, 18, FALSE)</f>
        <v>#N/A</v>
      </c>
      <c r="AU962" s="53" t="e">
        <f>AA962-AB962-VLOOKUP(C962, Вчера_КовиВак!C:BN, 20, FALSE)</f>
        <v>#N/A</v>
      </c>
      <c r="AV962" s="53" t="e">
        <f>AC962-AD962-VLOOKUP(C962, Вчера_КовиВак!C:BN, 22, FALSE)</f>
        <v>#N/A</v>
      </c>
      <c r="AW962" s="53" t="e">
        <f>VLOOKUP(C962, Вчера_КовиВак!C:BN, 25, FALSE)+F962*2-Z962-AB962-AD962-AG962</f>
        <v>#N/A</v>
      </c>
      <c r="AX962" s="53" t="e">
        <f>AE962-VLOOKUP(C962,Вчера_КовиВак!C:BN, 24, FALSE)</f>
        <v>#N/A</v>
      </c>
    </row>
    <row r="963" spans="1:50" ht="50.1" customHeight="1" x14ac:dyDescent="0.25">
      <c r="A963" s="42"/>
      <c r="B963" s="42"/>
      <c r="C963" s="42"/>
      <c r="D963" s="43"/>
      <c r="E963" s="44"/>
      <c r="F963" s="39"/>
      <c r="G963" s="44"/>
      <c r="H963" s="39"/>
      <c r="I963" s="44"/>
      <c r="J963" s="39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7">
        <f t="shared" si="15"/>
        <v>0</v>
      </c>
      <c r="AJ963" s="53" t="str">
        <f>IF(ISNA(VLOOKUP(C963,Вчера_КовиВак!C:C, 1, FALSE)),"ошибка",0)</f>
        <v>ошибка</v>
      </c>
      <c r="AK963" s="55"/>
      <c r="AL963" s="53" t="e">
        <f>E963-F963-VLOOKUP(C963, Вчера_КовиВак!C:BN, 2, FALSE)</f>
        <v>#N/A</v>
      </c>
      <c r="AM963" s="53" t="e">
        <f>K963-L963-VLOOKUP(C963, Вчера_КовиВак!C:BN, 4, FALSE)</f>
        <v>#N/A</v>
      </c>
      <c r="AN963" s="53" t="e">
        <f>M963-N963-VLOOKUP(C963, Вчера_КовиВак!C:BN, 6, FALSE)</f>
        <v>#N/A</v>
      </c>
      <c r="AO963" s="53" t="e">
        <f>O963-P963-VLOOKUP(C963, Вчера_КовиВак!C:BN, 8, FALSE)</f>
        <v>#N/A</v>
      </c>
      <c r="AP963" s="53" t="e">
        <f>Q963-R963-VLOOKUP(C963, Вчера_КовиВак!C:BN, 10, FALSE)</f>
        <v>#N/A</v>
      </c>
      <c r="AQ963" s="53" t="e">
        <f>S963-T963-VLOOKUP(C963, Вчера_КовиВак!C:BN, 12, FALSE)</f>
        <v>#N/A</v>
      </c>
      <c r="AR963" s="53" t="e">
        <f>U963-V963-VLOOKUP(C963, Вчера_КовиВак!C:BN, 14, FALSE)</f>
        <v>#N/A</v>
      </c>
      <c r="AS963" s="53" t="e">
        <f>W963-X963-VLOOKUP(C963, Вчера_КовиВак!C:BN, 16, FALSE)</f>
        <v>#N/A</v>
      </c>
      <c r="AT963" s="53" t="e">
        <f>Y963-Z963-VLOOKUP(C963, Вчера_КовиВак!C:BN, 18, FALSE)</f>
        <v>#N/A</v>
      </c>
      <c r="AU963" s="53" t="e">
        <f>AA963-AB963-VLOOKUP(C963, Вчера_КовиВак!C:BN, 20, FALSE)</f>
        <v>#N/A</v>
      </c>
      <c r="AV963" s="53" t="e">
        <f>AC963-AD963-VLOOKUP(C963, Вчера_КовиВак!C:BN, 22, FALSE)</f>
        <v>#N/A</v>
      </c>
      <c r="AW963" s="53" t="e">
        <f>VLOOKUP(C963, Вчера_КовиВак!C:BN, 25, FALSE)+F963*2-Z963-AB963-AD963-AG963</f>
        <v>#N/A</v>
      </c>
      <c r="AX963" s="53" t="e">
        <f>AE963-VLOOKUP(C963,Вчера_КовиВак!C:BN, 24, FALSE)</f>
        <v>#N/A</v>
      </c>
    </row>
    <row r="964" spans="1:50" ht="50.1" customHeight="1" x14ac:dyDescent="0.25">
      <c r="A964" s="42"/>
      <c r="B964" s="42"/>
      <c r="C964" s="42"/>
      <c r="D964" s="43"/>
      <c r="E964" s="44"/>
      <c r="F964" s="39"/>
      <c r="G964" s="44"/>
      <c r="H964" s="39"/>
      <c r="I964" s="44"/>
      <c r="J964" s="39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7">
        <f t="shared" ref="AI964:AI1000" si="16">E964*2-Y964-AA964-AC964</f>
        <v>0</v>
      </c>
      <c r="AJ964" s="53" t="str">
        <f>IF(ISNA(VLOOKUP(C964,Вчера_КовиВак!C:C, 1, FALSE)),"ошибка",0)</f>
        <v>ошибка</v>
      </c>
      <c r="AK964" s="55"/>
      <c r="AL964" s="53" t="e">
        <f>E964-F964-VLOOKUP(C964, Вчера_КовиВак!C:BN, 2, FALSE)</f>
        <v>#N/A</v>
      </c>
      <c r="AM964" s="53" t="e">
        <f>K964-L964-VLOOKUP(C964, Вчера_КовиВак!C:BN, 4, FALSE)</f>
        <v>#N/A</v>
      </c>
      <c r="AN964" s="53" t="e">
        <f>M964-N964-VLOOKUP(C964, Вчера_КовиВак!C:BN, 6, FALSE)</f>
        <v>#N/A</v>
      </c>
      <c r="AO964" s="53" t="e">
        <f>O964-P964-VLOOKUP(C964, Вчера_КовиВак!C:BN, 8, FALSE)</f>
        <v>#N/A</v>
      </c>
      <c r="AP964" s="53" t="e">
        <f>Q964-R964-VLOOKUP(C964, Вчера_КовиВак!C:BN, 10, FALSE)</f>
        <v>#N/A</v>
      </c>
      <c r="AQ964" s="53" t="e">
        <f>S964-T964-VLOOKUP(C964, Вчера_КовиВак!C:BN, 12, FALSE)</f>
        <v>#N/A</v>
      </c>
      <c r="AR964" s="53" t="e">
        <f>U964-V964-VLOOKUP(C964, Вчера_КовиВак!C:BN, 14, FALSE)</f>
        <v>#N/A</v>
      </c>
      <c r="AS964" s="53" t="e">
        <f>W964-X964-VLOOKUP(C964, Вчера_КовиВак!C:BN, 16, FALSE)</f>
        <v>#N/A</v>
      </c>
      <c r="AT964" s="53" t="e">
        <f>Y964-Z964-VLOOKUP(C964, Вчера_КовиВак!C:BN, 18, FALSE)</f>
        <v>#N/A</v>
      </c>
      <c r="AU964" s="53" t="e">
        <f>AA964-AB964-VLOOKUP(C964, Вчера_КовиВак!C:BN, 20, FALSE)</f>
        <v>#N/A</v>
      </c>
      <c r="AV964" s="53" t="e">
        <f>AC964-AD964-VLOOKUP(C964, Вчера_КовиВак!C:BN, 22, FALSE)</f>
        <v>#N/A</v>
      </c>
      <c r="AW964" s="53" t="e">
        <f>VLOOKUP(C964, Вчера_КовиВак!C:BN, 25, FALSE)+F964*2-Z964-AB964-AD964-AG964</f>
        <v>#N/A</v>
      </c>
      <c r="AX964" s="53" t="e">
        <f>AE964-VLOOKUP(C964,Вчера_КовиВак!C:BN, 24, FALSE)</f>
        <v>#N/A</v>
      </c>
    </row>
    <row r="965" spans="1:50" ht="50.1" customHeight="1" x14ac:dyDescent="0.25">
      <c r="A965" s="42"/>
      <c r="B965" s="42"/>
      <c r="C965" s="42"/>
      <c r="D965" s="43"/>
      <c r="E965" s="44"/>
      <c r="F965" s="39"/>
      <c r="G965" s="44"/>
      <c r="H965" s="39"/>
      <c r="I965" s="44"/>
      <c r="J965" s="39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7">
        <f t="shared" si="16"/>
        <v>0</v>
      </c>
      <c r="AJ965" s="53" t="str">
        <f>IF(ISNA(VLOOKUP(C965,Вчера_КовиВак!C:C, 1, FALSE)),"ошибка",0)</f>
        <v>ошибка</v>
      </c>
      <c r="AK965" s="55"/>
      <c r="AL965" s="53" t="e">
        <f>E965-F965-VLOOKUP(C965, Вчера_КовиВак!C:BN, 2, FALSE)</f>
        <v>#N/A</v>
      </c>
      <c r="AM965" s="53" t="e">
        <f>K965-L965-VLOOKUP(C965, Вчера_КовиВак!C:BN, 4, FALSE)</f>
        <v>#N/A</v>
      </c>
      <c r="AN965" s="53" t="e">
        <f>M965-N965-VLOOKUP(C965, Вчера_КовиВак!C:BN, 6, FALSE)</f>
        <v>#N/A</v>
      </c>
      <c r="AO965" s="53" t="e">
        <f>O965-P965-VLOOKUP(C965, Вчера_КовиВак!C:BN, 8, FALSE)</f>
        <v>#N/A</v>
      </c>
      <c r="AP965" s="53" t="e">
        <f>Q965-R965-VLOOKUP(C965, Вчера_КовиВак!C:BN, 10, FALSE)</f>
        <v>#N/A</v>
      </c>
      <c r="AQ965" s="53" t="e">
        <f>S965-T965-VLOOKUP(C965, Вчера_КовиВак!C:BN, 12, FALSE)</f>
        <v>#N/A</v>
      </c>
      <c r="AR965" s="53" t="e">
        <f>U965-V965-VLOOKUP(C965, Вчера_КовиВак!C:BN, 14, FALSE)</f>
        <v>#N/A</v>
      </c>
      <c r="AS965" s="53" t="e">
        <f>W965-X965-VLOOKUP(C965, Вчера_КовиВак!C:BN, 16, FALSE)</f>
        <v>#N/A</v>
      </c>
      <c r="AT965" s="53" t="e">
        <f>Y965-Z965-VLOOKUP(C965, Вчера_КовиВак!C:BN, 18, FALSE)</f>
        <v>#N/A</v>
      </c>
      <c r="AU965" s="53" t="e">
        <f>AA965-AB965-VLOOKUP(C965, Вчера_КовиВак!C:BN, 20, FALSE)</f>
        <v>#N/A</v>
      </c>
      <c r="AV965" s="53" t="e">
        <f>AC965-AD965-VLOOKUP(C965, Вчера_КовиВак!C:BN, 22, FALSE)</f>
        <v>#N/A</v>
      </c>
      <c r="AW965" s="53" t="e">
        <f>VLOOKUP(C965, Вчера_КовиВак!C:BN, 25, FALSE)+F965*2-Z965-AB965-AD965-AG965</f>
        <v>#N/A</v>
      </c>
      <c r="AX965" s="53" t="e">
        <f>AE965-VLOOKUP(C965,Вчера_КовиВак!C:BN, 24, FALSE)</f>
        <v>#N/A</v>
      </c>
    </row>
    <row r="966" spans="1:50" ht="50.1" customHeight="1" x14ac:dyDescent="0.25">
      <c r="A966" s="42"/>
      <c r="B966" s="42"/>
      <c r="C966" s="42"/>
      <c r="D966" s="43"/>
      <c r="E966" s="44"/>
      <c r="F966" s="39"/>
      <c r="G966" s="44"/>
      <c r="H966" s="39"/>
      <c r="I966" s="44"/>
      <c r="J966" s="39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7">
        <f t="shared" si="16"/>
        <v>0</v>
      </c>
      <c r="AJ966" s="53" t="str">
        <f>IF(ISNA(VLOOKUP(C966,Вчера_КовиВак!C:C, 1, FALSE)),"ошибка",0)</f>
        <v>ошибка</v>
      </c>
      <c r="AK966" s="55"/>
      <c r="AL966" s="53" t="e">
        <f>E966-F966-VLOOKUP(C966, Вчера_КовиВак!C:BN, 2, FALSE)</f>
        <v>#N/A</v>
      </c>
      <c r="AM966" s="53" t="e">
        <f>K966-L966-VLOOKUP(C966, Вчера_КовиВак!C:BN, 4, FALSE)</f>
        <v>#N/A</v>
      </c>
      <c r="AN966" s="53" t="e">
        <f>M966-N966-VLOOKUP(C966, Вчера_КовиВак!C:BN, 6, FALSE)</f>
        <v>#N/A</v>
      </c>
      <c r="AO966" s="53" t="e">
        <f>O966-P966-VLOOKUP(C966, Вчера_КовиВак!C:BN, 8, FALSE)</f>
        <v>#N/A</v>
      </c>
      <c r="AP966" s="53" t="e">
        <f>Q966-R966-VLOOKUP(C966, Вчера_КовиВак!C:BN, 10, FALSE)</f>
        <v>#N/A</v>
      </c>
      <c r="AQ966" s="53" t="e">
        <f>S966-T966-VLOOKUP(C966, Вчера_КовиВак!C:BN, 12, FALSE)</f>
        <v>#N/A</v>
      </c>
      <c r="AR966" s="53" t="e">
        <f>U966-V966-VLOOKUP(C966, Вчера_КовиВак!C:BN, 14, FALSE)</f>
        <v>#N/A</v>
      </c>
      <c r="AS966" s="53" t="e">
        <f>W966-X966-VLOOKUP(C966, Вчера_КовиВак!C:BN, 16, FALSE)</f>
        <v>#N/A</v>
      </c>
      <c r="AT966" s="53" t="e">
        <f>Y966-Z966-VLOOKUP(C966, Вчера_КовиВак!C:BN, 18, FALSE)</f>
        <v>#N/A</v>
      </c>
      <c r="AU966" s="53" t="e">
        <f>AA966-AB966-VLOOKUP(C966, Вчера_КовиВак!C:BN, 20, FALSE)</f>
        <v>#N/A</v>
      </c>
      <c r="AV966" s="53" t="e">
        <f>AC966-AD966-VLOOKUP(C966, Вчера_КовиВак!C:BN, 22, FALSE)</f>
        <v>#N/A</v>
      </c>
      <c r="AW966" s="53" t="e">
        <f>VLOOKUP(C966, Вчера_КовиВак!C:BN, 25, FALSE)+F966*2-Z966-AB966-AD966-AG966</f>
        <v>#N/A</v>
      </c>
      <c r="AX966" s="53" t="e">
        <f>AE966-VLOOKUP(C966,Вчера_КовиВак!C:BN, 24, FALSE)</f>
        <v>#N/A</v>
      </c>
    </row>
    <row r="967" spans="1:50" ht="50.1" customHeight="1" x14ac:dyDescent="0.25">
      <c r="A967" s="42"/>
      <c r="B967" s="42"/>
      <c r="C967" s="42"/>
      <c r="D967" s="43"/>
      <c r="E967" s="44"/>
      <c r="F967" s="39"/>
      <c r="G967" s="44"/>
      <c r="H967" s="39"/>
      <c r="I967" s="44"/>
      <c r="J967" s="39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7">
        <f t="shared" si="16"/>
        <v>0</v>
      </c>
      <c r="AJ967" s="53" t="str">
        <f>IF(ISNA(VLOOKUP(C967,Вчера_КовиВак!C:C, 1, FALSE)),"ошибка",0)</f>
        <v>ошибка</v>
      </c>
      <c r="AK967" s="55"/>
      <c r="AL967" s="53" t="e">
        <f>E967-F967-VLOOKUP(C967, Вчера_КовиВак!C:BN, 2, FALSE)</f>
        <v>#N/A</v>
      </c>
      <c r="AM967" s="53" t="e">
        <f>K967-L967-VLOOKUP(C967, Вчера_КовиВак!C:BN, 4, FALSE)</f>
        <v>#N/A</v>
      </c>
      <c r="AN967" s="53" t="e">
        <f>M967-N967-VLOOKUP(C967, Вчера_КовиВак!C:BN, 6, FALSE)</f>
        <v>#N/A</v>
      </c>
      <c r="AO967" s="53" t="e">
        <f>O967-P967-VLOOKUP(C967, Вчера_КовиВак!C:BN, 8, FALSE)</f>
        <v>#N/A</v>
      </c>
      <c r="AP967" s="53" t="e">
        <f>Q967-R967-VLOOKUP(C967, Вчера_КовиВак!C:BN, 10, FALSE)</f>
        <v>#N/A</v>
      </c>
      <c r="AQ967" s="53" t="e">
        <f>S967-T967-VLOOKUP(C967, Вчера_КовиВак!C:BN, 12, FALSE)</f>
        <v>#N/A</v>
      </c>
      <c r="AR967" s="53" t="e">
        <f>U967-V967-VLOOKUP(C967, Вчера_КовиВак!C:BN, 14, FALSE)</f>
        <v>#N/A</v>
      </c>
      <c r="AS967" s="53" t="e">
        <f>W967-X967-VLOOKUP(C967, Вчера_КовиВак!C:BN, 16, FALSE)</f>
        <v>#N/A</v>
      </c>
      <c r="AT967" s="53" t="e">
        <f>Y967-Z967-VLOOKUP(C967, Вчера_КовиВак!C:BN, 18, FALSE)</f>
        <v>#N/A</v>
      </c>
      <c r="AU967" s="53" t="e">
        <f>AA967-AB967-VLOOKUP(C967, Вчера_КовиВак!C:BN, 20, FALSE)</f>
        <v>#N/A</v>
      </c>
      <c r="AV967" s="53" t="e">
        <f>AC967-AD967-VLOOKUP(C967, Вчера_КовиВак!C:BN, 22, FALSE)</f>
        <v>#N/A</v>
      </c>
      <c r="AW967" s="53" t="e">
        <f>VLOOKUP(C967, Вчера_КовиВак!C:BN, 25, FALSE)+F967*2-Z967-AB967-AD967-AG967</f>
        <v>#N/A</v>
      </c>
      <c r="AX967" s="53" t="e">
        <f>AE967-VLOOKUP(C967,Вчера_КовиВак!C:BN, 24, FALSE)</f>
        <v>#N/A</v>
      </c>
    </row>
    <row r="968" spans="1:50" ht="50.1" customHeight="1" x14ac:dyDescent="0.25">
      <c r="A968" s="42"/>
      <c r="B968" s="42"/>
      <c r="C968" s="42"/>
      <c r="D968" s="43"/>
      <c r="E968" s="44"/>
      <c r="F968" s="39"/>
      <c r="G968" s="44"/>
      <c r="H968" s="39"/>
      <c r="I968" s="44"/>
      <c r="J968" s="39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7">
        <f t="shared" si="16"/>
        <v>0</v>
      </c>
      <c r="AJ968" s="53" t="str">
        <f>IF(ISNA(VLOOKUP(C968,Вчера_КовиВак!C:C, 1, FALSE)),"ошибка",0)</f>
        <v>ошибка</v>
      </c>
      <c r="AK968" s="55"/>
      <c r="AL968" s="53" t="e">
        <f>E968-F968-VLOOKUP(C968, Вчера_КовиВак!C:BN, 2, FALSE)</f>
        <v>#N/A</v>
      </c>
      <c r="AM968" s="53" t="e">
        <f>K968-L968-VLOOKUP(C968, Вчера_КовиВак!C:BN, 4, FALSE)</f>
        <v>#N/A</v>
      </c>
      <c r="AN968" s="53" t="e">
        <f>M968-N968-VLOOKUP(C968, Вчера_КовиВак!C:BN, 6, FALSE)</f>
        <v>#N/A</v>
      </c>
      <c r="AO968" s="53" t="e">
        <f>O968-P968-VLOOKUP(C968, Вчера_КовиВак!C:BN, 8, FALSE)</f>
        <v>#N/A</v>
      </c>
      <c r="AP968" s="53" t="e">
        <f>Q968-R968-VLOOKUP(C968, Вчера_КовиВак!C:BN, 10, FALSE)</f>
        <v>#N/A</v>
      </c>
      <c r="AQ968" s="53" t="e">
        <f>S968-T968-VLOOKUP(C968, Вчера_КовиВак!C:BN, 12, FALSE)</f>
        <v>#N/A</v>
      </c>
      <c r="AR968" s="53" t="e">
        <f>U968-V968-VLOOKUP(C968, Вчера_КовиВак!C:BN, 14, FALSE)</f>
        <v>#N/A</v>
      </c>
      <c r="AS968" s="53" t="e">
        <f>W968-X968-VLOOKUP(C968, Вчера_КовиВак!C:BN, 16, FALSE)</f>
        <v>#N/A</v>
      </c>
      <c r="AT968" s="53" t="e">
        <f>Y968-Z968-VLOOKUP(C968, Вчера_КовиВак!C:BN, 18, FALSE)</f>
        <v>#N/A</v>
      </c>
      <c r="AU968" s="53" t="e">
        <f>AA968-AB968-VLOOKUP(C968, Вчера_КовиВак!C:BN, 20, FALSE)</f>
        <v>#N/A</v>
      </c>
      <c r="AV968" s="53" t="e">
        <f>AC968-AD968-VLOOKUP(C968, Вчера_КовиВак!C:BN, 22, FALSE)</f>
        <v>#N/A</v>
      </c>
      <c r="AW968" s="53" t="e">
        <f>VLOOKUP(C968, Вчера_КовиВак!C:BN, 25, FALSE)+F968*2-Z968-AB968-AD968-AG968</f>
        <v>#N/A</v>
      </c>
      <c r="AX968" s="53" t="e">
        <f>AE968-VLOOKUP(C968,Вчера_КовиВак!C:BN, 24, FALSE)</f>
        <v>#N/A</v>
      </c>
    </row>
    <row r="969" spans="1:50" ht="50.1" customHeight="1" x14ac:dyDescent="0.25">
      <c r="A969" s="42"/>
      <c r="B969" s="42"/>
      <c r="C969" s="42"/>
      <c r="D969" s="43"/>
      <c r="E969" s="44"/>
      <c r="F969" s="39"/>
      <c r="G969" s="44"/>
      <c r="H969" s="39"/>
      <c r="I969" s="44"/>
      <c r="J969" s="39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7">
        <f t="shared" si="16"/>
        <v>0</v>
      </c>
      <c r="AJ969" s="53" t="str">
        <f>IF(ISNA(VLOOKUP(C969,Вчера_КовиВак!C:C, 1, FALSE)),"ошибка",0)</f>
        <v>ошибка</v>
      </c>
      <c r="AK969" s="55"/>
      <c r="AL969" s="53" t="e">
        <f>E969-F969-VLOOKUP(C969, Вчера_КовиВак!C:BN, 2, FALSE)</f>
        <v>#N/A</v>
      </c>
      <c r="AM969" s="53" t="e">
        <f>K969-L969-VLOOKUP(C969, Вчера_КовиВак!C:BN, 4, FALSE)</f>
        <v>#N/A</v>
      </c>
      <c r="AN969" s="53" t="e">
        <f>M969-N969-VLOOKUP(C969, Вчера_КовиВак!C:BN, 6, FALSE)</f>
        <v>#N/A</v>
      </c>
      <c r="AO969" s="53" t="e">
        <f>O969-P969-VLOOKUP(C969, Вчера_КовиВак!C:BN, 8, FALSE)</f>
        <v>#N/A</v>
      </c>
      <c r="AP969" s="53" t="e">
        <f>Q969-R969-VLOOKUP(C969, Вчера_КовиВак!C:BN, 10, FALSE)</f>
        <v>#N/A</v>
      </c>
      <c r="AQ969" s="53" t="e">
        <f>S969-T969-VLOOKUP(C969, Вчера_КовиВак!C:BN, 12, FALSE)</f>
        <v>#N/A</v>
      </c>
      <c r="AR969" s="53" t="e">
        <f>U969-V969-VLOOKUP(C969, Вчера_КовиВак!C:BN, 14, FALSE)</f>
        <v>#N/A</v>
      </c>
      <c r="AS969" s="53" t="e">
        <f>W969-X969-VLOOKUP(C969, Вчера_КовиВак!C:BN, 16, FALSE)</f>
        <v>#N/A</v>
      </c>
      <c r="AT969" s="53" t="e">
        <f>Y969-Z969-VLOOKUP(C969, Вчера_КовиВак!C:BN, 18, FALSE)</f>
        <v>#N/A</v>
      </c>
      <c r="AU969" s="53" t="e">
        <f>AA969-AB969-VLOOKUP(C969, Вчера_КовиВак!C:BN, 20, FALSE)</f>
        <v>#N/A</v>
      </c>
      <c r="AV969" s="53" t="e">
        <f>AC969-AD969-VLOOKUP(C969, Вчера_КовиВак!C:BN, 22, FALSE)</f>
        <v>#N/A</v>
      </c>
      <c r="AW969" s="53" t="e">
        <f>VLOOKUP(C969, Вчера_КовиВак!C:BN, 25, FALSE)+F969*2-Z969-AB969-AD969-AG969</f>
        <v>#N/A</v>
      </c>
      <c r="AX969" s="53" t="e">
        <f>AE969-VLOOKUP(C969,Вчера_КовиВак!C:BN, 24, FALSE)</f>
        <v>#N/A</v>
      </c>
    </row>
    <row r="970" spans="1:50" ht="50.1" customHeight="1" x14ac:dyDescent="0.25">
      <c r="A970" s="42"/>
      <c r="B970" s="42"/>
      <c r="C970" s="42"/>
      <c r="D970" s="43"/>
      <c r="E970" s="44"/>
      <c r="F970" s="39"/>
      <c r="G970" s="44"/>
      <c r="H970" s="39"/>
      <c r="I970" s="44"/>
      <c r="J970" s="39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7">
        <f t="shared" si="16"/>
        <v>0</v>
      </c>
      <c r="AJ970" s="53" t="str">
        <f>IF(ISNA(VLOOKUP(C970,Вчера_КовиВак!C:C, 1, FALSE)),"ошибка",0)</f>
        <v>ошибка</v>
      </c>
      <c r="AK970" s="55"/>
      <c r="AL970" s="53" t="e">
        <f>E970-F970-VLOOKUP(C970, Вчера_КовиВак!C:BN, 2, FALSE)</f>
        <v>#N/A</v>
      </c>
      <c r="AM970" s="53" t="e">
        <f>K970-L970-VLOOKUP(C970, Вчера_КовиВак!C:BN, 4, FALSE)</f>
        <v>#N/A</v>
      </c>
      <c r="AN970" s="53" t="e">
        <f>M970-N970-VLOOKUP(C970, Вчера_КовиВак!C:BN, 6, FALSE)</f>
        <v>#N/A</v>
      </c>
      <c r="AO970" s="53" t="e">
        <f>O970-P970-VLOOKUP(C970, Вчера_КовиВак!C:BN, 8, FALSE)</f>
        <v>#N/A</v>
      </c>
      <c r="AP970" s="53" t="e">
        <f>Q970-R970-VLOOKUP(C970, Вчера_КовиВак!C:BN, 10, FALSE)</f>
        <v>#N/A</v>
      </c>
      <c r="AQ970" s="53" t="e">
        <f>S970-T970-VLOOKUP(C970, Вчера_КовиВак!C:BN, 12, FALSE)</f>
        <v>#N/A</v>
      </c>
      <c r="AR970" s="53" t="e">
        <f>U970-V970-VLOOKUP(C970, Вчера_КовиВак!C:BN, 14, FALSE)</f>
        <v>#N/A</v>
      </c>
      <c r="AS970" s="53" t="e">
        <f>W970-X970-VLOOKUP(C970, Вчера_КовиВак!C:BN, 16, FALSE)</f>
        <v>#N/A</v>
      </c>
      <c r="AT970" s="53" t="e">
        <f>Y970-Z970-VLOOKUP(C970, Вчера_КовиВак!C:BN, 18, FALSE)</f>
        <v>#N/A</v>
      </c>
      <c r="AU970" s="53" t="e">
        <f>AA970-AB970-VLOOKUP(C970, Вчера_КовиВак!C:BN, 20, FALSE)</f>
        <v>#N/A</v>
      </c>
      <c r="AV970" s="53" t="e">
        <f>AC970-AD970-VLOOKUP(C970, Вчера_КовиВак!C:BN, 22, FALSE)</f>
        <v>#N/A</v>
      </c>
      <c r="AW970" s="53" t="e">
        <f>VLOOKUP(C970, Вчера_КовиВак!C:BN, 25, FALSE)+F970*2-Z970-AB970-AD970-AG970</f>
        <v>#N/A</v>
      </c>
      <c r="AX970" s="53" t="e">
        <f>AE970-VLOOKUP(C970,Вчера_КовиВак!C:BN, 24, FALSE)</f>
        <v>#N/A</v>
      </c>
    </row>
    <row r="971" spans="1:50" ht="50.1" customHeight="1" x14ac:dyDescent="0.25">
      <c r="A971" s="42"/>
      <c r="B971" s="42"/>
      <c r="C971" s="42"/>
      <c r="D971" s="43"/>
      <c r="E971" s="44"/>
      <c r="F971" s="39"/>
      <c r="G971" s="44"/>
      <c r="H971" s="39"/>
      <c r="I971" s="44"/>
      <c r="J971" s="39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7">
        <f t="shared" si="16"/>
        <v>0</v>
      </c>
      <c r="AJ971" s="53" t="str">
        <f>IF(ISNA(VLOOKUP(C971,Вчера_КовиВак!C:C, 1, FALSE)),"ошибка",0)</f>
        <v>ошибка</v>
      </c>
      <c r="AK971" s="55"/>
      <c r="AL971" s="53" t="e">
        <f>E971-F971-VLOOKUP(C971, Вчера_КовиВак!C:BN, 2, FALSE)</f>
        <v>#N/A</v>
      </c>
      <c r="AM971" s="53" t="e">
        <f>K971-L971-VLOOKUP(C971, Вчера_КовиВак!C:BN, 4, FALSE)</f>
        <v>#N/A</v>
      </c>
      <c r="AN971" s="53" t="e">
        <f>M971-N971-VLOOKUP(C971, Вчера_КовиВак!C:BN, 6, FALSE)</f>
        <v>#N/A</v>
      </c>
      <c r="AO971" s="53" t="e">
        <f>O971-P971-VLOOKUP(C971, Вчера_КовиВак!C:BN, 8, FALSE)</f>
        <v>#N/A</v>
      </c>
      <c r="AP971" s="53" t="e">
        <f>Q971-R971-VLOOKUP(C971, Вчера_КовиВак!C:BN, 10, FALSE)</f>
        <v>#N/A</v>
      </c>
      <c r="AQ971" s="53" t="e">
        <f>S971-T971-VLOOKUP(C971, Вчера_КовиВак!C:BN, 12, FALSE)</f>
        <v>#N/A</v>
      </c>
      <c r="AR971" s="53" t="e">
        <f>U971-V971-VLOOKUP(C971, Вчера_КовиВак!C:BN, 14, FALSE)</f>
        <v>#N/A</v>
      </c>
      <c r="AS971" s="53" t="e">
        <f>W971-X971-VLOOKUP(C971, Вчера_КовиВак!C:BN, 16, FALSE)</f>
        <v>#N/A</v>
      </c>
      <c r="AT971" s="53" t="e">
        <f>Y971-Z971-VLOOKUP(C971, Вчера_КовиВак!C:BN, 18, FALSE)</f>
        <v>#N/A</v>
      </c>
      <c r="AU971" s="53" t="e">
        <f>AA971-AB971-VLOOKUP(C971, Вчера_КовиВак!C:BN, 20, FALSE)</f>
        <v>#N/A</v>
      </c>
      <c r="AV971" s="53" t="e">
        <f>AC971-AD971-VLOOKUP(C971, Вчера_КовиВак!C:BN, 22, FALSE)</f>
        <v>#N/A</v>
      </c>
      <c r="AW971" s="53" t="e">
        <f>VLOOKUP(C971, Вчера_КовиВак!C:BN, 25, FALSE)+F971*2-Z971-AB971-AD971-AG971</f>
        <v>#N/A</v>
      </c>
      <c r="AX971" s="53" t="e">
        <f>AE971-VLOOKUP(C971,Вчера_КовиВак!C:BN, 24, FALSE)</f>
        <v>#N/A</v>
      </c>
    </row>
    <row r="972" spans="1:50" ht="50.1" customHeight="1" x14ac:dyDescent="0.25">
      <c r="A972" s="42"/>
      <c r="B972" s="42"/>
      <c r="C972" s="42"/>
      <c r="D972" s="43"/>
      <c r="E972" s="44"/>
      <c r="F972" s="39"/>
      <c r="G972" s="44"/>
      <c r="H972" s="39"/>
      <c r="I972" s="44"/>
      <c r="J972" s="39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7">
        <f t="shared" si="16"/>
        <v>0</v>
      </c>
      <c r="AJ972" s="53" t="str">
        <f>IF(ISNA(VLOOKUP(C972,Вчера_КовиВак!C:C, 1, FALSE)),"ошибка",0)</f>
        <v>ошибка</v>
      </c>
      <c r="AK972" s="55"/>
      <c r="AL972" s="53" t="e">
        <f>E972-F972-VLOOKUP(C972, Вчера_КовиВак!C:BN, 2, FALSE)</f>
        <v>#N/A</v>
      </c>
      <c r="AM972" s="53" t="e">
        <f>K972-L972-VLOOKUP(C972, Вчера_КовиВак!C:BN, 4, FALSE)</f>
        <v>#N/A</v>
      </c>
      <c r="AN972" s="53" t="e">
        <f>M972-N972-VLOOKUP(C972, Вчера_КовиВак!C:BN, 6, FALSE)</f>
        <v>#N/A</v>
      </c>
      <c r="AO972" s="53" t="e">
        <f>O972-P972-VLOOKUP(C972, Вчера_КовиВак!C:BN, 8, FALSE)</f>
        <v>#N/A</v>
      </c>
      <c r="AP972" s="53" t="e">
        <f>Q972-R972-VLOOKUP(C972, Вчера_КовиВак!C:BN, 10, FALSE)</f>
        <v>#N/A</v>
      </c>
      <c r="AQ972" s="53" t="e">
        <f>S972-T972-VLOOKUP(C972, Вчера_КовиВак!C:BN, 12, FALSE)</f>
        <v>#N/A</v>
      </c>
      <c r="AR972" s="53" t="e">
        <f>U972-V972-VLOOKUP(C972, Вчера_КовиВак!C:BN, 14, FALSE)</f>
        <v>#N/A</v>
      </c>
      <c r="AS972" s="53" t="e">
        <f>W972-X972-VLOOKUP(C972, Вчера_КовиВак!C:BN, 16, FALSE)</f>
        <v>#N/A</v>
      </c>
      <c r="AT972" s="53" t="e">
        <f>Y972-Z972-VLOOKUP(C972, Вчера_КовиВак!C:BN, 18, FALSE)</f>
        <v>#N/A</v>
      </c>
      <c r="AU972" s="53" t="e">
        <f>AA972-AB972-VLOOKUP(C972, Вчера_КовиВак!C:BN, 20, FALSE)</f>
        <v>#N/A</v>
      </c>
      <c r="AV972" s="53" t="e">
        <f>AC972-AD972-VLOOKUP(C972, Вчера_КовиВак!C:BN, 22, FALSE)</f>
        <v>#N/A</v>
      </c>
      <c r="AW972" s="53" t="e">
        <f>VLOOKUP(C972, Вчера_КовиВак!C:BN, 25, FALSE)+F972*2-Z972-AB972-AD972-AG972</f>
        <v>#N/A</v>
      </c>
      <c r="AX972" s="53" t="e">
        <f>AE972-VLOOKUP(C972,Вчера_КовиВак!C:BN, 24, FALSE)</f>
        <v>#N/A</v>
      </c>
    </row>
    <row r="973" spans="1:50" ht="50.1" customHeight="1" x14ac:dyDescent="0.25">
      <c r="A973" s="42"/>
      <c r="B973" s="42"/>
      <c r="C973" s="42"/>
      <c r="D973" s="43"/>
      <c r="E973" s="44"/>
      <c r="F973" s="39"/>
      <c r="G973" s="44"/>
      <c r="H973" s="39"/>
      <c r="I973" s="44"/>
      <c r="J973" s="39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7">
        <f t="shared" si="16"/>
        <v>0</v>
      </c>
      <c r="AJ973" s="53" t="str">
        <f>IF(ISNA(VLOOKUP(C973,Вчера_КовиВак!C:C, 1, FALSE)),"ошибка",0)</f>
        <v>ошибка</v>
      </c>
      <c r="AK973" s="55"/>
      <c r="AL973" s="53" t="e">
        <f>E973-F973-VLOOKUP(C973, Вчера_КовиВак!C:BN, 2, FALSE)</f>
        <v>#N/A</v>
      </c>
      <c r="AM973" s="53" t="e">
        <f>K973-L973-VLOOKUP(C973, Вчера_КовиВак!C:BN, 4, FALSE)</f>
        <v>#N/A</v>
      </c>
      <c r="AN973" s="53" t="e">
        <f>M973-N973-VLOOKUP(C973, Вчера_КовиВак!C:BN, 6, FALSE)</f>
        <v>#N/A</v>
      </c>
      <c r="AO973" s="53" t="e">
        <f>O973-P973-VLOOKUP(C973, Вчера_КовиВак!C:BN, 8, FALSE)</f>
        <v>#N/A</v>
      </c>
      <c r="AP973" s="53" t="e">
        <f>Q973-R973-VLOOKUP(C973, Вчера_КовиВак!C:BN, 10, FALSE)</f>
        <v>#N/A</v>
      </c>
      <c r="AQ973" s="53" t="e">
        <f>S973-T973-VLOOKUP(C973, Вчера_КовиВак!C:BN, 12, FALSE)</f>
        <v>#N/A</v>
      </c>
      <c r="AR973" s="53" t="e">
        <f>U973-V973-VLOOKUP(C973, Вчера_КовиВак!C:BN, 14, FALSE)</f>
        <v>#N/A</v>
      </c>
      <c r="AS973" s="53" t="e">
        <f>W973-X973-VLOOKUP(C973, Вчера_КовиВак!C:BN, 16, FALSE)</f>
        <v>#N/A</v>
      </c>
      <c r="AT973" s="53" t="e">
        <f>Y973-Z973-VLOOKUP(C973, Вчера_КовиВак!C:BN, 18, FALSE)</f>
        <v>#N/A</v>
      </c>
      <c r="AU973" s="53" t="e">
        <f>AA973-AB973-VLOOKUP(C973, Вчера_КовиВак!C:BN, 20, FALSE)</f>
        <v>#N/A</v>
      </c>
      <c r="AV973" s="53" t="e">
        <f>AC973-AD973-VLOOKUP(C973, Вчера_КовиВак!C:BN, 22, FALSE)</f>
        <v>#N/A</v>
      </c>
      <c r="AW973" s="53" t="e">
        <f>VLOOKUP(C973, Вчера_КовиВак!C:BN, 25, FALSE)+F973*2-Z973-AB973-AD973-AG973</f>
        <v>#N/A</v>
      </c>
      <c r="AX973" s="53" t="e">
        <f>AE973-VLOOKUP(C973,Вчера_КовиВак!C:BN, 24, FALSE)</f>
        <v>#N/A</v>
      </c>
    </row>
    <row r="974" spans="1:50" ht="50.1" customHeight="1" x14ac:dyDescent="0.25">
      <c r="A974" s="42"/>
      <c r="B974" s="42"/>
      <c r="C974" s="42"/>
      <c r="D974" s="43"/>
      <c r="E974" s="44"/>
      <c r="F974" s="39"/>
      <c r="G974" s="44"/>
      <c r="H974" s="39"/>
      <c r="I974" s="44"/>
      <c r="J974" s="39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7">
        <f t="shared" si="16"/>
        <v>0</v>
      </c>
      <c r="AJ974" s="53" t="str">
        <f>IF(ISNA(VLOOKUP(C974,Вчера_КовиВак!C:C, 1, FALSE)),"ошибка",0)</f>
        <v>ошибка</v>
      </c>
      <c r="AK974" s="55"/>
      <c r="AL974" s="53" t="e">
        <f>E974-F974-VLOOKUP(C974, Вчера_КовиВак!C:BN, 2, FALSE)</f>
        <v>#N/A</v>
      </c>
      <c r="AM974" s="53" t="e">
        <f>K974-L974-VLOOKUP(C974, Вчера_КовиВак!C:BN, 4, FALSE)</f>
        <v>#N/A</v>
      </c>
      <c r="AN974" s="53" t="e">
        <f>M974-N974-VLOOKUP(C974, Вчера_КовиВак!C:BN, 6, FALSE)</f>
        <v>#N/A</v>
      </c>
      <c r="AO974" s="53" t="e">
        <f>O974-P974-VLOOKUP(C974, Вчера_КовиВак!C:BN, 8, FALSE)</f>
        <v>#N/A</v>
      </c>
      <c r="AP974" s="53" t="e">
        <f>Q974-R974-VLOOKUP(C974, Вчера_КовиВак!C:BN, 10, FALSE)</f>
        <v>#N/A</v>
      </c>
      <c r="AQ974" s="53" t="e">
        <f>S974-T974-VLOOKUP(C974, Вчера_КовиВак!C:BN, 12, FALSE)</f>
        <v>#N/A</v>
      </c>
      <c r="AR974" s="53" t="e">
        <f>U974-V974-VLOOKUP(C974, Вчера_КовиВак!C:BN, 14, FALSE)</f>
        <v>#N/A</v>
      </c>
      <c r="AS974" s="53" t="e">
        <f>W974-X974-VLOOKUP(C974, Вчера_КовиВак!C:BN, 16, FALSE)</f>
        <v>#N/A</v>
      </c>
      <c r="AT974" s="53" t="e">
        <f>Y974-Z974-VLOOKUP(C974, Вчера_КовиВак!C:BN, 18, FALSE)</f>
        <v>#N/A</v>
      </c>
      <c r="AU974" s="53" t="e">
        <f>AA974-AB974-VLOOKUP(C974, Вчера_КовиВак!C:BN, 20, FALSE)</f>
        <v>#N/A</v>
      </c>
      <c r="AV974" s="53" t="e">
        <f>AC974-AD974-VLOOKUP(C974, Вчера_КовиВак!C:BN, 22, FALSE)</f>
        <v>#N/A</v>
      </c>
      <c r="AW974" s="53" t="e">
        <f>VLOOKUP(C974, Вчера_КовиВак!C:BN, 25, FALSE)+F974*2-Z974-AB974-AD974-AG974</f>
        <v>#N/A</v>
      </c>
      <c r="AX974" s="53" t="e">
        <f>AE974-VLOOKUP(C974,Вчера_КовиВак!C:BN, 24, FALSE)</f>
        <v>#N/A</v>
      </c>
    </row>
    <row r="975" spans="1:50" ht="50.1" customHeight="1" x14ac:dyDescent="0.25">
      <c r="A975" s="42"/>
      <c r="B975" s="42"/>
      <c r="C975" s="42"/>
      <c r="D975" s="43"/>
      <c r="E975" s="44"/>
      <c r="F975" s="39"/>
      <c r="G975" s="44"/>
      <c r="H975" s="39"/>
      <c r="I975" s="44"/>
      <c r="J975" s="39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7">
        <f t="shared" si="16"/>
        <v>0</v>
      </c>
      <c r="AJ975" s="53" t="str">
        <f>IF(ISNA(VLOOKUP(C975,Вчера_КовиВак!C:C, 1, FALSE)),"ошибка",0)</f>
        <v>ошибка</v>
      </c>
      <c r="AK975" s="55"/>
      <c r="AL975" s="53" t="e">
        <f>E975-F975-VLOOKUP(C975, Вчера_КовиВак!C:BN, 2, FALSE)</f>
        <v>#N/A</v>
      </c>
      <c r="AM975" s="53" t="e">
        <f>K975-L975-VLOOKUP(C975, Вчера_КовиВак!C:BN, 4, FALSE)</f>
        <v>#N/A</v>
      </c>
      <c r="AN975" s="53" t="e">
        <f>M975-N975-VLOOKUP(C975, Вчера_КовиВак!C:BN, 6, FALSE)</f>
        <v>#N/A</v>
      </c>
      <c r="AO975" s="53" t="e">
        <f>O975-P975-VLOOKUP(C975, Вчера_КовиВак!C:BN, 8, FALSE)</f>
        <v>#N/A</v>
      </c>
      <c r="AP975" s="53" t="e">
        <f>Q975-R975-VLOOKUP(C975, Вчера_КовиВак!C:BN, 10, FALSE)</f>
        <v>#N/A</v>
      </c>
      <c r="AQ975" s="53" t="e">
        <f>S975-T975-VLOOKUP(C975, Вчера_КовиВак!C:BN, 12, FALSE)</f>
        <v>#N/A</v>
      </c>
      <c r="AR975" s="53" t="e">
        <f>U975-V975-VLOOKUP(C975, Вчера_КовиВак!C:BN, 14, FALSE)</f>
        <v>#N/A</v>
      </c>
      <c r="AS975" s="53" t="e">
        <f>W975-X975-VLOOKUP(C975, Вчера_КовиВак!C:BN, 16, FALSE)</f>
        <v>#N/A</v>
      </c>
      <c r="AT975" s="53" t="e">
        <f>Y975-Z975-VLOOKUP(C975, Вчера_КовиВак!C:BN, 18, FALSE)</f>
        <v>#N/A</v>
      </c>
      <c r="AU975" s="53" t="e">
        <f>AA975-AB975-VLOOKUP(C975, Вчера_КовиВак!C:BN, 20, FALSE)</f>
        <v>#N/A</v>
      </c>
      <c r="AV975" s="53" t="e">
        <f>AC975-AD975-VLOOKUP(C975, Вчера_КовиВак!C:BN, 22, FALSE)</f>
        <v>#N/A</v>
      </c>
      <c r="AW975" s="53" t="e">
        <f>VLOOKUP(C975, Вчера_КовиВак!C:BN, 25, FALSE)+F975*2-Z975-AB975-AD975-AG975</f>
        <v>#N/A</v>
      </c>
      <c r="AX975" s="53" t="e">
        <f>AE975-VLOOKUP(C975,Вчера_КовиВак!C:BN, 24, FALSE)</f>
        <v>#N/A</v>
      </c>
    </row>
    <row r="976" spans="1:50" ht="50.1" customHeight="1" x14ac:dyDescent="0.25">
      <c r="A976" s="42"/>
      <c r="B976" s="42"/>
      <c r="C976" s="42"/>
      <c r="D976" s="43"/>
      <c r="E976" s="44"/>
      <c r="F976" s="39"/>
      <c r="G976" s="44"/>
      <c r="H976" s="39"/>
      <c r="I976" s="44"/>
      <c r="J976" s="39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7">
        <f t="shared" si="16"/>
        <v>0</v>
      </c>
      <c r="AJ976" s="53" t="str">
        <f>IF(ISNA(VLOOKUP(C976,Вчера_КовиВак!C:C, 1, FALSE)),"ошибка",0)</f>
        <v>ошибка</v>
      </c>
      <c r="AK976" s="55"/>
      <c r="AL976" s="53" t="e">
        <f>E976-F976-VLOOKUP(C976, Вчера_КовиВак!C:BN, 2, FALSE)</f>
        <v>#N/A</v>
      </c>
      <c r="AM976" s="53" t="e">
        <f>K976-L976-VLOOKUP(C976, Вчера_КовиВак!C:BN, 4, FALSE)</f>
        <v>#N/A</v>
      </c>
      <c r="AN976" s="53" t="e">
        <f>M976-N976-VLOOKUP(C976, Вчера_КовиВак!C:BN, 6, FALSE)</f>
        <v>#N/A</v>
      </c>
      <c r="AO976" s="53" t="e">
        <f>O976-P976-VLOOKUP(C976, Вчера_КовиВак!C:BN, 8, FALSE)</f>
        <v>#N/A</v>
      </c>
      <c r="AP976" s="53" t="e">
        <f>Q976-R976-VLOOKUP(C976, Вчера_КовиВак!C:BN, 10, FALSE)</f>
        <v>#N/A</v>
      </c>
      <c r="AQ976" s="53" t="e">
        <f>S976-T976-VLOOKUP(C976, Вчера_КовиВак!C:BN, 12, FALSE)</f>
        <v>#N/A</v>
      </c>
      <c r="AR976" s="53" t="e">
        <f>U976-V976-VLOOKUP(C976, Вчера_КовиВак!C:BN, 14, FALSE)</f>
        <v>#N/A</v>
      </c>
      <c r="AS976" s="53" t="e">
        <f>W976-X976-VLOOKUP(C976, Вчера_КовиВак!C:BN, 16, FALSE)</f>
        <v>#N/A</v>
      </c>
      <c r="AT976" s="53" t="e">
        <f>Y976-Z976-VLOOKUP(C976, Вчера_КовиВак!C:BN, 18, FALSE)</f>
        <v>#N/A</v>
      </c>
      <c r="AU976" s="53" t="e">
        <f>AA976-AB976-VLOOKUP(C976, Вчера_КовиВак!C:BN, 20, FALSE)</f>
        <v>#N/A</v>
      </c>
      <c r="AV976" s="53" t="e">
        <f>AC976-AD976-VLOOKUP(C976, Вчера_КовиВак!C:BN, 22, FALSE)</f>
        <v>#N/A</v>
      </c>
      <c r="AW976" s="53" t="e">
        <f>VLOOKUP(C976, Вчера_КовиВак!C:BN, 25, FALSE)+F976*2-Z976-AB976-AD976-AG976</f>
        <v>#N/A</v>
      </c>
      <c r="AX976" s="53" t="e">
        <f>AE976-VLOOKUP(C976,Вчера_КовиВак!C:BN, 24, FALSE)</f>
        <v>#N/A</v>
      </c>
    </row>
    <row r="977" spans="1:50" ht="50.1" customHeight="1" x14ac:dyDescent="0.25">
      <c r="A977" s="42"/>
      <c r="B977" s="42"/>
      <c r="C977" s="42"/>
      <c r="D977" s="43"/>
      <c r="E977" s="44"/>
      <c r="F977" s="39"/>
      <c r="G977" s="44"/>
      <c r="H977" s="39"/>
      <c r="I977" s="44"/>
      <c r="J977" s="39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7">
        <f t="shared" si="16"/>
        <v>0</v>
      </c>
      <c r="AJ977" s="53" t="str">
        <f>IF(ISNA(VLOOKUP(C977,Вчера_КовиВак!C:C, 1, FALSE)),"ошибка",0)</f>
        <v>ошибка</v>
      </c>
      <c r="AK977" s="55"/>
      <c r="AL977" s="53" t="e">
        <f>E977-F977-VLOOKUP(C977, Вчера_КовиВак!C:BN, 2, FALSE)</f>
        <v>#N/A</v>
      </c>
      <c r="AM977" s="53" t="e">
        <f>K977-L977-VLOOKUP(C977, Вчера_КовиВак!C:BN, 4, FALSE)</f>
        <v>#N/A</v>
      </c>
      <c r="AN977" s="53" t="e">
        <f>M977-N977-VLOOKUP(C977, Вчера_КовиВак!C:BN, 6, FALSE)</f>
        <v>#N/A</v>
      </c>
      <c r="AO977" s="53" t="e">
        <f>O977-P977-VLOOKUP(C977, Вчера_КовиВак!C:BN, 8, FALSE)</f>
        <v>#N/A</v>
      </c>
      <c r="AP977" s="53" t="e">
        <f>Q977-R977-VLOOKUP(C977, Вчера_КовиВак!C:BN, 10, FALSE)</f>
        <v>#N/A</v>
      </c>
      <c r="AQ977" s="53" t="e">
        <f>S977-T977-VLOOKUP(C977, Вчера_КовиВак!C:BN, 12, FALSE)</f>
        <v>#N/A</v>
      </c>
      <c r="AR977" s="53" t="e">
        <f>U977-V977-VLOOKUP(C977, Вчера_КовиВак!C:BN, 14, FALSE)</f>
        <v>#N/A</v>
      </c>
      <c r="AS977" s="53" t="e">
        <f>W977-X977-VLOOKUP(C977, Вчера_КовиВак!C:BN, 16, FALSE)</f>
        <v>#N/A</v>
      </c>
      <c r="AT977" s="53" t="e">
        <f>Y977-Z977-VLOOKUP(C977, Вчера_КовиВак!C:BN, 18, FALSE)</f>
        <v>#N/A</v>
      </c>
      <c r="AU977" s="53" t="e">
        <f>AA977-AB977-VLOOKUP(C977, Вчера_КовиВак!C:BN, 20, FALSE)</f>
        <v>#N/A</v>
      </c>
      <c r="AV977" s="53" t="e">
        <f>AC977-AD977-VLOOKUP(C977, Вчера_КовиВак!C:BN, 22, FALSE)</f>
        <v>#N/A</v>
      </c>
      <c r="AW977" s="53" t="e">
        <f>VLOOKUP(C977, Вчера_КовиВак!C:BN, 25, FALSE)+F977*2-Z977-AB977-AD977-AG977</f>
        <v>#N/A</v>
      </c>
      <c r="AX977" s="53" t="e">
        <f>AE977-VLOOKUP(C977,Вчера_КовиВак!C:BN, 24, FALSE)</f>
        <v>#N/A</v>
      </c>
    </row>
    <row r="978" spans="1:50" ht="50.1" customHeight="1" x14ac:dyDescent="0.25">
      <c r="A978" s="42"/>
      <c r="B978" s="42"/>
      <c r="C978" s="42"/>
      <c r="D978" s="43"/>
      <c r="E978" s="44"/>
      <c r="F978" s="39"/>
      <c r="G978" s="44"/>
      <c r="H978" s="39"/>
      <c r="I978" s="44"/>
      <c r="J978" s="39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7">
        <f t="shared" si="16"/>
        <v>0</v>
      </c>
      <c r="AJ978" s="53" t="str">
        <f>IF(ISNA(VLOOKUP(C978,Вчера_КовиВак!C:C, 1, FALSE)),"ошибка",0)</f>
        <v>ошибка</v>
      </c>
      <c r="AK978" s="55"/>
      <c r="AL978" s="53" t="e">
        <f>E978-F978-VLOOKUP(C978, Вчера_КовиВак!C:BN, 2, FALSE)</f>
        <v>#N/A</v>
      </c>
      <c r="AM978" s="53" t="e">
        <f>K978-L978-VLOOKUP(C978, Вчера_КовиВак!C:BN, 4, FALSE)</f>
        <v>#N/A</v>
      </c>
      <c r="AN978" s="53" t="e">
        <f>M978-N978-VLOOKUP(C978, Вчера_КовиВак!C:BN, 6, FALSE)</f>
        <v>#N/A</v>
      </c>
      <c r="AO978" s="53" t="e">
        <f>O978-P978-VLOOKUP(C978, Вчера_КовиВак!C:BN, 8, FALSE)</f>
        <v>#N/A</v>
      </c>
      <c r="AP978" s="53" t="e">
        <f>Q978-R978-VLOOKUP(C978, Вчера_КовиВак!C:BN, 10, FALSE)</f>
        <v>#N/A</v>
      </c>
      <c r="AQ978" s="53" t="e">
        <f>S978-T978-VLOOKUP(C978, Вчера_КовиВак!C:BN, 12, FALSE)</f>
        <v>#N/A</v>
      </c>
      <c r="AR978" s="53" t="e">
        <f>U978-V978-VLOOKUP(C978, Вчера_КовиВак!C:BN, 14, FALSE)</f>
        <v>#N/A</v>
      </c>
      <c r="AS978" s="53" t="e">
        <f>W978-X978-VLOOKUP(C978, Вчера_КовиВак!C:BN, 16, FALSE)</f>
        <v>#N/A</v>
      </c>
      <c r="AT978" s="53" t="e">
        <f>Y978-Z978-VLOOKUP(C978, Вчера_КовиВак!C:BN, 18, FALSE)</f>
        <v>#N/A</v>
      </c>
      <c r="AU978" s="53" t="e">
        <f>AA978-AB978-VLOOKUP(C978, Вчера_КовиВак!C:BN, 20, FALSE)</f>
        <v>#N/A</v>
      </c>
      <c r="AV978" s="53" t="e">
        <f>AC978-AD978-VLOOKUP(C978, Вчера_КовиВак!C:BN, 22, FALSE)</f>
        <v>#N/A</v>
      </c>
      <c r="AW978" s="53" t="e">
        <f>VLOOKUP(C978, Вчера_КовиВак!C:BN, 25, FALSE)+F978*2-Z978-AB978-AD978-AG978</f>
        <v>#N/A</v>
      </c>
      <c r="AX978" s="53" t="e">
        <f>AE978-VLOOKUP(C978,Вчера_КовиВак!C:BN, 24, FALSE)</f>
        <v>#N/A</v>
      </c>
    </row>
    <row r="979" spans="1:50" ht="50.1" customHeight="1" x14ac:dyDescent="0.25">
      <c r="A979" s="42"/>
      <c r="B979" s="42"/>
      <c r="C979" s="42"/>
      <c r="D979" s="43"/>
      <c r="E979" s="44"/>
      <c r="F979" s="39"/>
      <c r="G979" s="44"/>
      <c r="H979" s="39"/>
      <c r="I979" s="44"/>
      <c r="J979" s="39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7">
        <f t="shared" si="16"/>
        <v>0</v>
      </c>
      <c r="AJ979" s="53" t="str">
        <f>IF(ISNA(VLOOKUP(C979,Вчера_КовиВак!C:C, 1, FALSE)),"ошибка",0)</f>
        <v>ошибка</v>
      </c>
      <c r="AK979" s="55"/>
      <c r="AL979" s="53" t="e">
        <f>E979-F979-VLOOKUP(C979, Вчера_КовиВак!C:BN, 2, FALSE)</f>
        <v>#N/A</v>
      </c>
      <c r="AM979" s="53" t="e">
        <f>K979-L979-VLOOKUP(C979, Вчера_КовиВак!C:BN, 4, FALSE)</f>
        <v>#N/A</v>
      </c>
      <c r="AN979" s="53" t="e">
        <f>M979-N979-VLOOKUP(C979, Вчера_КовиВак!C:BN, 6, FALSE)</f>
        <v>#N/A</v>
      </c>
      <c r="AO979" s="53" t="e">
        <f>O979-P979-VLOOKUP(C979, Вчера_КовиВак!C:BN, 8, FALSE)</f>
        <v>#N/A</v>
      </c>
      <c r="AP979" s="53" t="e">
        <f>Q979-R979-VLOOKUP(C979, Вчера_КовиВак!C:BN, 10, FALSE)</f>
        <v>#N/A</v>
      </c>
      <c r="AQ979" s="53" t="e">
        <f>S979-T979-VLOOKUP(C979, Вчера_КовиВак!C:BN, 12, FALSE)</f>
        <v>#N/A</v>
      </c>
      <c r="AR979" s="53" t="e">
        <f>U979-V979-VLOOKUP(C979, Вчера_КовиВак!C:BN, 14, FALSE)</f>
        <v>#N/A</v>
      </c>
      <c r="AS979" s="53" t="e">
        <f>W979-X979-VLOOKUP(C979, Вчера_КовиВак!C:BN, 16, FALSE)</f>
        <v>#N/A</v>
      </c>
      <c r="AT979" s="53" t="e">
        <f>Y979-Z979-VLOOKUP(C979, Вчера_КовиВак!C:BN, 18, FALSE)</f>
        <v>#N/A</v>
      </c>
      <c r="AU979" s="53" t="e">
        <f>AA979-AB979-VLOOKUP(C979, Вчера_КовиВак!C:BN, 20, FALSE)</f>
        <v>#N/A</v>
      </c>
      <c r="AV979" s="53" t="e">
        <f>AC979-AD979-VLOOKUP(C979, Вчера_КовиВак!C:BN, 22, FALSE)</f>
        <v>#N/A</v>
      </c>
      <c r="AW979" s="53" t="e">
        <f>VLOOKUP(C979, Вчера_КовиВак!C:BN, 25, FALSE)+F979*2-Z979-AB979-AD979-AG979</f>
        <v>#N/A</v>
      </c>
      <c r="AX979" s="53" t="e">
        <f>AE979-VLOOKUP(C979,Вчера_КовиВак!C:BN, 24, FALSE)</f>
        <v>#N/A</v>
      </c>
    </row>
    <row r="980" spans="1:50" ht="50.1" customHeight="1" x14ac:dyDescent="0.25">
      <c r="A980" s="42"/>
      <c r="B980" s="42"/>
      <c r="C980" s="42"/>
      <c r="D980" s="43"/>
      <c r="E980" s="44"/>
      <c r="F980" s="39"/>
      <c r="G980" s="44"/>
      <c r="H980" s="39"/>
      <c r="I980" s="44"/>
      <c r="J980" s="39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7">
        <f t="shared" si="16"/>
        <v>0</v>
      </c>
      <c r="AJ980" s="53" t="str">
        <f>IF(ISNA(VLOOKUP(C980,Вчера_КовиВак!C:C, 1, FALSE)),"ошибка",0)</f>
        <v>ошибка</v>
      </c>
      <c r="AK980" s="55"/>
      <c r="AL980" s="53" t="e">
        <f>E980-F980-VLOOKUP(C980, Вчера_КовиВак!C:BN, 2, FALSE)</f>
        <v>#N/A</v>
      </c>
      <c r="AM980" s="53" t="e">
        <f>K980-L980-VLOOKUP(C980, Вчера_КовиВак!C:BN, 4, FALSE)</f>
        <v>#N/A</v>
      </c>
      <c r="AN980" s="53" t="e">
        <f>M980-N980-VLOOKUP(C980, Вчера_КовиВак!C:BN, 6, FALSE)</f>
        <v>#N/A</v>
      </c>
      <c r="AO980" s="53" t="e">
        <f>O980-P980-VLOOKUP(C980, Вчера_КовиВак!C:BN, 8, FALSE)</f>
        <v>#N/A</v>
      </c>
      <c r="AP980" s="53" t="e">
        <f>Q980-R980-VLOOKUP(C980, Вчера_КовиВак!C:BN, 10, FALSE)</f>
        <v>#N/A</v>
      </c>
      <c r="AQ980" s="53" t="e">
        <f>S980-T980-VLOOKUP(C980, Вчера_КовиВак!C:BN, 12, FALSE)</f>
        <v>#N/A</v>
      </c>
      <c r="AR980" s="53" t="e">
        <f>U980-V980-VLOOKUP(C980, Вчера_КовиВак!C:BN, 14, FALSE)</f>
        <v>#N/A</v>
      </c>
      <c r="AS980" s="53" t="e">
        <f>W980-X980-VLOOKUP(C980, Вчера_КовиВак!C:BN, 16, FALSE)</f>
        <v>#N/A</v>
      </c>
      <c r="AT980" s="53" t="e">
        <f>Y980-Z980-VLOOKUP(C980, Вчера_КовиВак!C:BN, 18, FALSE)</f>
        <v>#N/A</v>
      </c>
      <c r="AU980" s="53" t="e">
        <f>AA980-AB980-VLOOKUP(C980, Вчера_КовиВак!C:BN, 20, FALSE)</f>
        <v>#N/A</v>
      </c>
      <c r="AV980" s="53" t="e">
        <f>AC980-AD980-VLOOKUP(C980, Вчера_КовиВак!C:BN, 22, FALSE)</f>
        <v>#N/A</v>
      </c>
      <c r="AW980" s="53" t="e">
        <f>VLOOKUP(C980, Вчера_КовиВак!C:BN, 25, FALSE)+F980*2-Z980-AB980-AD980-AG980</f>
        <v>#N/A</v>
      </c>
      <c r="AX980" s="53" t="e">
        <f>AE980-VLOOKUP(C980,Вчера_КовиВак!C:BN, 24, FALSE)</f>
        <v>#N/A</v>
      </c>
    </row>
    <row r="981" spans="1:50" ht="50.1" customHeight="1" x14ac:dyDescent="0.25">
      <c r="A981" s="42"/>
      <c r="B981" s="42"/>
      <c r="C981" s="42"/>
      <c r="D981" s="43"/>
      <c r="E981" s="44"/>
      <c r="F981" s="39"/>
      <c r="G981" s="44"/>
      <c r="H981" s="39"/>
      <c r="I981" s="44"/>
      <c r="J981" s="39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7">
        <f t="shared" si="16"/>
        <v>0</v>
      </c>
      <c r="AJ981" s="53" t="str">
        <f>IF(ISNA(VLOOKUP(C981,Вчера_КовиВак!C:C, 1, FALSE)),"ошибка",0)</f>
        <v>ошибка</v>
      </c>
      <c r="AK981" s="55"/>
      <c r="AL981" s="53" t="e">
        <f>E981-F981-VLOOKUP(C981, Вчера_КовиВак!C:BN, 2, FALSE)</f>
        <v>#N/A</v>
      </c>
      <c r="AM981" s="53" t="e">
        <f>K981-L981-VLOOKUP(C981, Вчера_КовиВак!C:BN, 4, FALSE)</f>
        <v>#N/A</v>
      </c>
      <c r="AN981" s="53" t="e">
        <f>M981-N981-VLOOKUP(C981, Вчера_КовиВак!C:BN, 6, FALSE)</f>
        <v>#N/A</v>
      </c>
      <c r="AO981" s="53" t="e">
        <f>O981-P981-VLOOKUP(C981, Вчера_КовиВак!C:BN, 8, FALSE)</f>
        <v>#N/A</v>
      </c>
      <c r="AP981" s="53" t="e">
        <f>Q981-R981-VLOOKUP(C981, Вчера_КовиВак!C:BN, 10, FALSE)</f>
        <v>#N/A</v>
      </c>
      <c r="AQ981" s="53" t="e">
        <f>S981-T981-VLOOKUP(C981, Вчера_КовиВак!C:BN, 12, FALSE)</f>
        <v>#N/A</v>
      </c>
      <c r="AR981" s="53" t="e">
        <f>U981-V981-VLOOKUP(C981, Вчера_КовиВак!C:BN, 14, FALSE)</f>
        <v>#N/A</v>
      </c>
      <c r="AS981" s="53" t="e">
        <f>W981-X981-VLOOKUP(C981, Вчера_КовиВак!C:BN, 16, FALSE)</f>
        <v>#N/A</v>
      </c>
      <c r="AT981" s="53" t="e">
        <f>Y981-Z981-VLOOKUP(C981, Вчера_КовиВак!C:BN, 18, FALSE)</f>
        <v>#N/A</v>
      </c>
      <c r="AU981" s="53" t="e">
        <f>AA981-AB981-VLOOKUP(C981, Вчера_КовиВак!C:BN, 20, FALSE)</f>
        <v>#N/A</v>
      </c>
      <c r="AV981" s="53" t="e">
        <f>AC981-AD981-VLOOKUP(C981, Вчера_КовиВак!C:BN, 22, FALSE)</f>
        <v>#N/A</v>
      </c>
      <c r="AW981" s="53" t="e">
        <f>VLOOKUP(C981, Вчера_КовиВак!C:BN, 25, FALSE)+F981*2-Z981-AB981-AD981-AG981</f>
        <v>#N/A</v>
      </c>
      <c r="AX981" s="53" t="e">
        <f>AE981-VLOOKUP(C981,Вчера_КовиВак!C:BN, 24, FALSE)</f>
        <v>#N/A</v>
      </c>
    </row>
    <row r="982" spans="1:50" ht="50.1" customHeight="1" x14ac:dyDescent="0.25">
      <c r="A982" s="42"/>
      <c r="B982" s="42"/>
      <c r="C982" s="42"/>
      <c r="D982" s="43"/>
      <c r="E982" s="44"/>
      <c r="F982" s="39"/>
      <c r="G982" s="44"/>
      <c r="H982" s="39"/>
      <c r="I982" s="44"/>
      <c r="J982" s="39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7">
        <f t="shared" si="16"/>
        <v>0</v>
      </c>
      <c r="AJ982" s="53" t="str">
        <f>IF(ISNA(VLOOKUP(C982,Вчера_КовиВак!C:C, 1, FALSE)),"ошибка",0)</f>
        <v>ошибка</v>
      </c>
      <c r="AK982" s="55"/>
      <c r="AL982" s="53" t="e">
        <f>E982-F982-VLOOKUP(C982, Вчера_КовиВак!C:BN, 2, FALSE)</f>
        <v>#N/A</v>
      </c>
      <c r="AM982" s="53" t="e">
        <f>K982-L982-VLOOKUP(C982, Вчера_КовиВак!C:BN, 4, FALSE)</f>
        <v>#N/A</v>
      </c>
      <c r="AN982" s="53" t="e">
        <f>M982-N982-VLOOKUP(C982, Вчера_КовиВак!C:BN, 6, FALSE)</f>
        <v>#N/A</v>
      </c>
      <c r="AO982" s="53" t="e">
        <f>O982-P982-VLOOKUP(C982, Вчера_КовиВак!C:BN, 8, FALSE)</f>
        <v>#N/A</v>
      </c>
      <c r="AP982" s="53" t="e">
        <f>Q982-R982-VLOOKUP(C982, Вчера_КовиВак!C:BN, 10, FALSE)</f>
        <v>#N/A</v>
      </c>
      <c r="AQ982" s="53" t="e">
        <f>S982-T982-VLOOKUP(C982, Вчера_КовиВак!C:BN, 12, FALSE)</f>
        <v>#N/A</v>
      </c>
      <c r="AR982" s="53" t="e">
        <f>U982-V982-VLOOKUP(C982, Вчера_КовиВак!C:BN, 14, FALSE)</f>
        <v>#N/A</v>
      </c>
      <c r="AS982" s="53" t="e">
        <f>W982-X982-VLOOKUP(C982, Вчера_КовиВак!C:BN, 16, FALSE)</f>
        <v>#N/A</v>
      </c>
      <c r="AT982" s="53" t="e">
        <f>Y982-Z982-VLOOKUP(C982, Вчера_КовиВак!C:BN, 18, FALSE)</f>
        <v>#N/A</v>
      </c>
      <c r="AU982" s="53" t="e">
        <f>AA982-AB982-VLOOKUP(C982, Вчера_КовиВак!C:BN, 20, FALSE)</f>
        <v>#N/A</v>
      </c>
      <c r="AV982" s="53" t="e">
        <f>AC982-AD982-VLOOKUP(C982, Вчера_КовиВак!C:BN, 22, FALSE)</f>
        <v>#N/A</v>
      </c>
      <c r="AW982" s="53" t="e">
        <f>VLOOKUP(C982, Вчера_КовиВак!C:BN, 25, FALSE)+F982*2-Z982-AB982-AD982-AG982</f>
        <v>#N/A</v>
      </c>
      <c r="AX982" s="53" t="e">
        <f>AE982-VLOOKUP(C982,Вчера_КовиВак!C:BN, 24, FALSE)</f>
        <v>#N/A</v>
      </c>
    </row>
    <row r="983" spans="1:50" ht="50.1" customHeight="1" x14ac:dyDescent="0.25">
      <c r="A983" s="42"/>
      <c r="B983" s="42"/>
      <c r="C983" s="42"/>
      <c r="D983" s="43"/>
      <c r="E983" s="44"/>
      <c r="F983" s="39"/>
      <c r="G983" s="44"/>
      <c r="H983" s="39"/>
      <c r="I983" s="44"/>
      <c r="J983" s="39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7">
        <f t="shared" si="16"/>
        <v>0</v>
      </c>
      <c r="AJ983" s="53" t="str">
        <f>IF(ISNA(VLOOKUP(C983,Вчера_КовиВак!C:C, 1, FALSE)),"ошибка",0)</f>
        <v>ошибка</v>
      </c>
      <c r="AK983" s="55"/>
      <c r="AL983" s="53" t="e">
        <f>E983-F983-VLOOKUP(C983, Вчера_КовиВак!C:BN, 2, FALSE)</f>
        <v>#N/A</v>
      </c>
      <c r="AM983" s="53" t="e">
        <f>K983-L983-VLOOKUP(C983, Вчера_КовиВак!C:BN, 4, FALSE)</f>
        <v>#N/A</v>
      </c>
      <c r="AN983" s="53" t="e">
        <f>M983-N983-VLOOKUP(C983, Вчера_КовиВак!C:BN, 6, FALSE)</f>
        <v>#N/A</v>
      </c>
      <c r="AO983" s="53" t="e">
        <f>O983-P983-VLOOKUP(C983, Вчера_КовиВак!C:BN, 8, FALSE)</f>
        <v>#N/A</v>
      </c>
      <c r="AP983" s="53" t="e">
        <f>Q983-R983-VLOOKUP(C983, Вчера_КовиВак!C:BN, 10, FALSE)</f>
        <v>#N/A</v>
      </c>
      <c r="AQ983" s="53" t="e">
        <f>S983-T983-VLOOKUP(C983, Вчера_КовиВак!C:BN, 12, FALSE)</f>
        <v>#N/A</v>
      </c>
      <c r="AR983" s="53" t="e">
        <f>U983-V983-VLOOKUP(C983, Вчера_КовиВак!C:BN, 14, FALSE)</f>
        <v>#N/A</v>
      </c>
      <c r="AS983" s="53" t="e">
        <f>W983-X983-VLOOKUP(C983, Вчера_КовиВак!C:BN, 16, FALSE)</f>
        <v>#N/A</v>
      </c>
      <c r="AT983" s="53" t="e">
        <f>Y983-Z983-VLOOKUP(C983, Вчера_КовиВак!C:BN, 18, FALSE)</f>
        <v>#N/A</v>
      </c>
      <c r="AU983" s="53" t="e">
        <f>AA983-AB983-VLOOKUP(C983, Вчера_КовиВак!C:BN, 20, FALSE)</f>
        <v>#N/A</v>
      </c>
      <c r="AV983" s="53" t="e">
        <f>AC983-AD983-VLOOKUP(C983, Вчера_КовиВак!C:BN, 22, FALSE)</f>
        <v>#N/A</v>
      </c>
      <c r="AW983" s="53" t="e">
        <f>VLOOKUP(C983, Вчера_КовиВак!C:BN, 25, FALSE)+F983*2-Z983-AB983-AD983-AG983</f>
        <v>#N/A</v>
      </c>
      <c r="AX983" s="53" t="e">
        <f>AE983-VLOOKUP(C983,Вчера_КовиВак!C:BN, 24, FALSE)</f>
        <v>#N/A</v>
      </c>
    </row>
    <row r="984" spans="1:50" ht="50.1" customHeight="1" x14ac:dyDescent="0.25">
      <c r="A984" s="42"/>
      <c r="B984" s="42"/>
      <c r="C984" s="42"/>
      <c r="D984" s="43"/>
      <c r="E984" s="44"/>
      <c r="F984" s="39"/>
      <c r="G984" s="44"/>
      <c r="H984" s="39"/>
      <c r="I984" s="44"/>
      <c r="J984" s="39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7">
        <f t="shared" si="16"/>
        <v>0</v>
      </c>
      <c r="AJ984" s="53" t="str">
        <f>IF(ISNA(VLOOKUP(C984,Вчера_КовиВак!C:C, 1, FALSE)),"ошибка",0)</f>
        <v>ошибка</v>
      </c>
      <c r="AK984" s="55"/>
      <c r="AL984" s="53" t="e">
        <f>E984-F984-VLOOKUP(C984, Вчера_КовиВак!C:BN, 2, FALSE)</f>
        <v>#N/A</v>
      </c>
      <c r="AM984" s="53" t="e">
        <f>K984-L984-VLOOKUP(C984, Вчера_КовиВак!C:BN, 4, FALSE)</f>
        <v>#N/A</v>
      </c>
      <c r="AN984" s="53" t="e">
        <f>M984-N984-VLOOKUP(C984, Вчера_КовиВак!C:BN, 6, FALSE)</f>
        <v>#N/A</v>
      </c>
      <c r="AO984" s="53" t="e">
        <f>O984-P984-VLOOKUP(C984, Вчера_КовиВак!C:BN, 8, FALSE)</f>
        <v>#N/A</v>
      </c>
      <c r="AP984" s="53" t="e">
        <f>Q984-R984-VLOOKUP(C984, Вчера_КовиВак!C:BN, 10, FALSE)</f>
        <v>#N/A</v>
      </c>
      <c r="AQ984" s="53" t="e">
        <f>S984-T984-VLOOKUP(C984, Вчера_КовиВак!C:BN, 12, FALSE)</f>
        <v>#N/A</v>
      </c>
      <c r="AR984" s="53" t="e">
        <f>U984-V984-VLOOKUP(C984, Вчера_КовиВак!C:BN, 14, FALSE)</f>
        <v>#N/A</v>
      </c>
      <c r="AS984" s="53" t="e">
        <f>W984-X984-VLOOKUP(C984, Вчера_КовиВак!C:BN, 16, FALSE)</f>
        <v>#N/A</v>
      </c>
      <c r="AT984" s="53" t="e">
        <f>Y984-Z984-VLOOKUP(C984, Вчера_КовиВак!C:BN, 18, FALSE)</f>
        <v>#N/A</v>
      </c>
      <c r="AU984" s="53" t="e">
        <f>AA984-AB984-VLOOKUP(C984, Вчера_КовиВак!C:BN, 20, FALSE)</f>
        <v>#N/A</v>
      </c>
      <c r="AV984" s="53" t="e">
        <f>AC984-AD984-VLOOKUP(C984, Вчера_КовиВак!C:BN, 22, FALSE)</f>
        <v>#N/A</v>
      </c>
      <c r="AW984" s="53" t="e">
        <f>VLOOKUP(C984, Вчера_КовиВак!C:BN, 25, FALSE)+F984*2-Z984-AB984-AD984-AG984</f>
        <v>#N/A</v>
      </c>
      <c r="AX984" s="53" t="e">
        <f>AE984-VLOOKUP(C984,Вчера_КовиВак!C:BN, 24, FALSE)</f>
        <v>#N/A</v>
      </c>
    </row>
    <row r="985" spans="1:50" ht="50.1" customHeight="1" x14ac:dyDescent="0.25">
      <c r="A985" s="42"/>
      <c r="B985" s="42"/>
      <c r="C985" s="42"/>
      <c r="D985" s="43"/>
      <c r="E985" s="44"/>
      <c r="F985" s="39"/>
      <c r="G985" s="44"/>
      <c r="H985" s="39"/>
      <c r="I985" s="44"/>
      <c r="J985" s="39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7">
        <f t="shared" si="16"/>
        <v>0</v>
      </c>
      <c r="AJ985" s="53" t="str">
        <f>IF(ISNA(VLOOKUP(C985,Вчера_КовиВак!C:C, 1, FALSE)),"ошибка",0)</f>
        <v>ошибка</v>
      </c>
      <c r="AK985" s="55"/>
      <c r="AL985" s="53" t="e">
        <f>E985-F985-VLOOKUP(C985, Вчера_КовиВак!C:BN, 2, FALSE)</f>
        <v>#N/A</v>
      </c>
      <c r="AM985" s="53" t="e">
        <f>K985-L985-VLOOKUP(C985, Вчера_КовиВак!C:BN, 4, FALSE)</f>
        <v>#N/A</v>
      </c>
      <c r="AN985" s="53" t="e">
        <f>M985-N985-VLOOKUP(C985, Вчера_КовиВак!C:BN, 6, FALSE)</f>
        <v>#N/A</v>
      </c>
      <c r="AO985" s="53" t="e">
        <f>O985-P985-VLOOKUP(C985, Вчера_КовиВак!C:BN, 8, FALSE)</f>
        <v>#N/A</v>
      </c>
      <c r="AP985" s="53" t="e">
        <f>Q985-R985-VLOOKUP(C985, Вчера_КовиВак!C:BN, 10, FALSE)</f>
        <v>#N/A</v>
      </c>
      <c r="AQ985" s="53" t="e">
        <f>S985-T985-VLOOKUP(C985, Вчера_КовиВак!C:BN, 12, FALSE)</f>
        <v>#N/A</v>
      </c>
      <c r="AR985" s="53" t="e">
        <f>U985-V985-VLOOKUP(C985, Вчера_КовиВак!C:BN, 14, FALSE)</f>
        <v>#N/A</v>
      </c>
      <c r="AS985" s="53" t="e">
        <f>W985-X985-VLOOKUP(C985, Вчера_КовиВак!C:BN, 16, FALSE)</f>
        <v>#N/A</v>
      </c>
      <c r="AT985" s="53" t="e">
        <f>Y985-Z985-VLOOKUP(C985, Вчера_КовиВак!C:BN, 18, FALSE)</f>
        <v>#N/A</v>
      </c>
      <c r="AU985" s="53" t="e">
        <f>AA985-AB985-VLOOKUP(C985, Вчера_КовиВак!C:BN, 20, FALSE)</f>
        <v>#N/A</v>
      </c>
      <c r="AV985" s="53" t="e">
        <f>AC985-AD985-VLOOKUP(C985, Вчера_КовиВак!C:BN, 22, FALSE)</f>
        <v>#N/A</v>
      </c>
      <c r="AW985" s="53" t="e">
        <f>VLOOKUP(C985, Вчера_КовиВак!C:BN, 25, FALSE)+F985*2-Z985-AB985-AD985-AG985</f>
        <v>#N/A</v>
      </c>
      <c r="AX985" s="53" t="e">
        <f>AE985-VLOOKUP(C985,Вчера_КовиВак!C:BN, 24, FALSE)</f>
        <v>#N/A</v>
      </c>
    </row>
    <row r="986" spans="1:50" ht="50.1" customHeight="1" x14ac:dyDescent="0.25">
      <c r="A986" s="42"/>
      <c r="B986" s="42"/>
      <c r="C986" s="42"/>
      <c r="D986" s="43"/>
      <c r="E986" s="44"/>
      <c r="F986" s="39"/>
      <c r="G986" s="44"/>
      <c r="H986" s="39"/>
      <c r="I986" s="44"/>
      <c r="J986" s="39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7">
        <f t="shared" si="16"/>
        <v>0</v>
      </c>
      <c r="AJ986" s="53" t="str">
        <f>IF(ISNA(VLOOKUP(C986,Вчера_КовиВак!C:C, 1, FALSE)),"ошибка",0)</f>
        <v>ошибка</v>
      </c>
      <c r="AK986" s="55"/>
      <c r="AL986" s="53" t="e">
        <f>E986-F986-VLOOKUP(C986, Вчера_КовиВак!C:BN, 2, FALSE)</f>
        <v>#N/A</v>
      </c>
      <c r="AM986" s="53" t="e">
        <f>K986-L986-VLOOKUP(C986, Вчера_КовиВак!C:BN, 4, FALSE)</f>
        <v>#N/A</v>
      </c>
      <c r="AN986" s="53" t="e">
        <f>M986-N986-VLOOKUP(C986, Вчера_КовиВак!C:BN, 6, FALSE)</f>
        <v>#N/A</v>
      </c>
      <c r="AO986" s="53" t="e">
        <f>O986-P986-VLOOKUP(C986, Вчера_КовиВак!C:BN, 8, FALSE)</f>
        <v>#N/A</v>
      </c>
      <c r="AP986" s="53" t="e">
        <f>Q986-R986-VLOOKUP(C986, Вчера_КовиВак!C:BN, 10, FALSE)</f>
        <v>#N/A</v>
      </c>
      <c r="AQ986" s="53" t="e">
        <f>S986-T986-VLOOKUP(C986, Вчера_КовиВак!C:BN, 12, FALSE)</f>
        <v>#N/A</v>
      </c>
      <c r="AR986" s="53" t="e">
        <f>U986-V986-VLOOKUP(C986, Вчера_КовиВак!C:BN, 14, FALSE)</f>
        <v>#N/A</v>
      </c>
      <c r="AS986" s="53" t="e">
        <f>W986-X986-VLOOKUP(C986, Вчера_КовиВак!C:BN, 16, FALSE)</f>
        <v>#N/A</v>
      </c>
      <c r="AT986" s="53" t="e">
        <f>Y986-Z986-VLOOKUP(C986, Вчера_КовиВак!C:BN, 18, FALSE)</f>
        <v>#N/A</v>
      </c>
      <c r="AU986" s="53" t="e">
        <f>AA986-AB986-VLOOKUP(C986, Вчера_КовиВак!C:BN, 20, FALSE)</f>
        <v>#N/A</v>
      </c>
      <c r="AV986" s="53" t="e">
        <f>AC986-AD986-VLOOKUP(C986, Вчера_КовиВак!C:BN, 22, FALSE)</f>
        <v>#N/A</v>
      </c>
      <c r="AW986" s="53" t="e">
        <f>VLOOKUP(C986, Вчера_КовиВак!C:BN, 25, FALSE)+F986*2-Z986-AB986-AD986-AG986</f>
        <v>#N/A</v>
      </c>
      <c r="AX986" s="53" t="e">
        <f>AE986-VLOOKUP(C986,Вчера_КовиВак!C:BN, 24, FALSE)</f>
        <v>#N/A</v>
      </c>
    </row>
    <row r="987" spans="1:50" ht="50.1" customHeight="1" x14ac:dyDescent="0.25">
      <c r="A987" s="42"/>
      <c r="B987" s="42"/>
      <c r="C987" s="42"/>
      <c r="D987" s="43"/>
      <c r="E987" s="44"/>
      <c r="F987" s="39"/>
      <c r="G987" s="44"/>
      <c r="H987" s="39"/>
      <c r="I987" s="44"/>
      <c r="J987" s="39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7">
        <f t="shared" si="16"/>
        <v>0</v>
      </c>
      <c r="AJ987" s="53" t="str">
        <f>IF(ISNA(VLOOKUP(C987,Вчера_КовиВак!C:C, 1, FALSE)),"ошибка",0)</f>
        <v>ошибка</v>
      </c>
      <c r="AK987" s="55"/>
      <c r="AL987" s="53" t="e">
        <f>E987-F987-VLOOKUP(C987, Вчера_КовиВак!C:BN, 2, FALSE)</f>
        <v>#N/A</v>
      </c>
      <c r="AM987" s="53" t="e">
        <f>K987-L987-VLOOKUP(C987, Вчера_КовиВак!C:BN, 4, FALSE)</f>
        <v>#N/A</v>
      </c>
      <c r="AN987" s="53" t="e">
        <f>M987-N987-VLOOKUP(C987, Вчера_КовиВак!C:BN, 6, FALSE)</f>
        <v>#N/A</v>
      </c>
      <c r="AO987" s="53" t="e">
        <f>O987-P987-VLOOKUP(C987, Вчера_КовиВак!C:BN, 8, FALSE)</f>
        <v>#N/A</v>
      </c>
      <c r="AP987" s="53" t="e">
        <f>Q987-R987-VLOOKUP(C987, Вчера_КовиВак!C:BN, 10, FALSE)</f>
        <v>#N/A</v>
      </c>
      <c r="AQ987" s="53" t="e">
        <f>S987-T987-VLOOKUP(C987, Вчера_КовиВак!C:BN, 12, FALSE)</f>
        <v>#N/A</v>
      </c>
      <c r="AR987" s="53" t="e">
        <f>U987-V987-VLOOKUP(C987, Вчера_КовиВак!C:BN, 14, FALSE)</f>
        <v>#N/A</v>
      </c>
      <c r="AS987" s="53" t="e">
        <f>W987-X987-VLOOKUP(C987, Вчера_КовиВак!C:BN, 16, FALSE)</f>
        <v>#N/A</v>
      </c>
      <c r="AT987" s="53" t="e">
        <f>Y987-Z987-VLOOKUP(C987, Вчера_КовиВак!C:BN, 18, FALSE)</f>
        <v>#N/A</v>
      </c>
      <c r="AU987" s="53" t="e">
        <f>AA987-AB987-VLOOKUP(C987, Вчера_КовиВак!C:BN, 20, FALSE)</f>
        <v>#N/A</v>
      </c>
      <c r="AV987" s="53" t="e">
        <f>AC987-AD987-VLOOKUP(C987, Вчера_КовиВак!C:BN, 22, FALSE)</f>
        <v>#N/A</v>
      </c>
      <c r="AW987" s="53" t="e">
        <f>VLOOKUP(C987, Вчера_КовиВак!C:BN, 25, FALSE)+F987*2-Z987-AB987-AD987-AG987</f>
        <v>#N/A</v>
      </c>
      <c r="AX987" s="53" t="e">
        <f>AE987-VLOOKUP(C987,Вчера_КовиВак!C:BN, 24, FALSE)</f>
        <v>#N/A</v>
      </c>
    </row>
    <row r="988" spans="1:50" ht="50.1" customHeight="1" x14ac:dyDescent="0.25">
      <c r="A988" s="42"/>
      <c r="B988" s="42"/>
      <c r="C988" s="42"/>
      <c r="D988" s="43"/>
      <c r="E988" s="44"/>
      <c r="F988" s="39"/>
      <c r="G988" s="44"/>
      <c r="H988" s="39"/>
      <c r="I988" s="44"/>
      <c r="J988" s="39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7">
        <f t="shared" si="16"/>
        <v>0</v>
      </c>
      <c r="AJ988" s="53" t="str">
        <f>IF(ISNA(VLOOKUP(C988,Вчера_КовиВак!C:C, 1, FALSE)),"ошибка",0)</f>
        <v>ошибка</v>
      </c>
      <c r="AK988" s="55"/>
      <c r="AL988" s="53" t="e">
        <f>E988-F988-VLOOKUP(C988, Вчера_КовиВак!C:BN, 2, FALSE)</f>
        <v>#N/A</v>
      </c>
      <c r="AM988" s="53" t="e">
        <f>K988-L988-VLOOKUP(C988, Вчера_КовиВак!C:BN, 4, FALSE)</f>
        <v>#N/A</v>
      </c>
      <c r="AN988" s="53" t="e">
        <f>M988-N988-VLOOKUP(C988, Вчера_КовиВак!C:BN, 6, FALSE)</f>
        <v>#N/A</v>
      </c>
      <c r="AO988" s="53" t="e">
        <f>O988-P988-VLOOKUP(C988, Вчера_КовиВак!C:BN, 8, FALSE)</f>
        <v>#N/A</v>
      </c>
      <c r="AP988" s="53" t="e">
        <f>Q988-R988-VLOOKUP(C988, Вчера_КовиВак!C:BN, 10, FALSE)</f>
        <v>#N/A</v>
      </c>
      <c r="AQ988" s="53" t="e">
        <f>S988-T988-VLOOKUP(C988, Вчера_КовиВак!C:BN, 12, FALSE)</f>
        <v>#N/A</v>
      </c>
      <c r="AR988" s="53" t="e">
        <f>U988-V988-VLOOKUP(C988, Вчера_КовиВак!C:BN, 14, FALSE)</f>
        <v>#N/A</v>
      </c>
      <c r="AS988" s="53" t="e">
        <f>W988-X988-VLOOKUP(C988, Вчера_КовиВак!C:BN, 16, FALSE)</f>
        <v>#N/A</v>
      </c>
      <c r="AT988" s="53" t="e">
        <f>Y988-Z988-VLOOKUP(C988, Вчера_КовиВак!C:BN, 18, FALSE)</f>
        <v>#N/A</v>
      </c>
      <c r="AU988" s="53" t="e">
        <f>AA988-AB988-VLOOKUP(C988, Вчера_КовиВак!C:BN, 20, FALSE)</f>
        <v>#N/A</v>
      </c>
      <c r="AV988" s="53" t="e">
        <f>AC988-AD988-VLOOKUP(C988, Вчера_КовиВак!C:BN, 22, FALSE)</f>
        <v>#N/A</v>
      </c>
      <c r="AW988" s="53" t="e">
        <f>VLOOKUP(C988, Вчера_КовиВак!C:BN, 25, FALSE)+F988*2-Z988-AB988-AD988-AG988</f>
        <v>#N/A</v>
      </c>
      <c r="AX988" s="53" t="e">
        <f>AE988-VLOOKUP(C988,Вчера_КовиВак!C:BN, 24, FALSE)</f>
        <v>#N/A</v>
      </c>
    </row>
    <row r="989" spans="1:50" ht="50.1" customHeight="1" x14ac:dyDescent="0.25">
      <c r="A989" s="42"/>
      <c r="B989" s="42"/>
      <c r="C989" s="42"/>
      <c r="D989" s="43"/>
      <c r="E989" s="44"/>
      <c r="F989" s="39"/>
      <c r="G989" s="44"/>
      <c r="H989" s="39"/>
      <c r="I989" s="44"/>
      <c r="J989" s="39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7">
        <f t="shared" si="16"/>
        <v>0</v>
      </c>
      <c r="AJ989" s="53" t="str">
        <f>IF(ISNA(VLOOKUP(C989,Вчера_КовиВак!C:C, 1, FALSE)),"ошибка",0)</f>
        <v>ошибка</v>
      </c>
      <c r="AK989" s="55"/>
      <c r="AL989" s="53" t="e">
        <f>E989-F989-VLOOKUP(C989, Вчера_КовиВак!C:BN, 2, FALSE)</f>
        <v>#N/A</v>
      </c>
      <c r="AM989" s="53" t="e">
        <f>K989-L989-VLOOKUP(C989, Вчера_КовиВак!C:BN, 4, FALSE)</f>
        <v>#N/A</v>
      </c>
      <c r="AN989" s="53" t="e">
        <f>M989-N989-VLOOKUP(C989, Вчера_КовиВак!C:BN, 6, FALSE)</f>
        <v>#N/A</v>
      </c>
      <c r="AO989" s="53" t="e">
        <f>O989-P989-VLOOKUP(C989, Вчера_КовиВак!C:BN, 8, FALSE)</f>
        <v>#N/A</v>
      </c>
      <c r="AP989" s="53" t="e">
        <f>Q989-R989-VLOOKUP(C989, Вчера_КовиВак!C:BN, 10, FALSE)</f>
        <v>#N/A</v>
      </c>
      <c r="AQ989" s="53" t="e">
        <f>S989-T989-VLOOKUP(C989, Вчера_КовиВак!C:BN, 12, FALSE)</f>
        <v>#N/A</v>
      </c>
      <c r="AR989" s="53" t="e">
        <f>U989-V989-VLOOKUP(C989, Вчера_КовиВак!C:BN, 14, FALSE)</f>
        <v>#N/A</v>
      </c>
      <c r="AS989" s="53" t="e">
        <f>W989-X989-VLOOKUP(C989, Вчера_КовиВак!C:BN, 16, FALSE)</f>
        <v>#N/A</v>
      </c>
      <c r="AT989" s="53" t="e">
        <f>Y989-Z989-VLOOKUP(C989, Вчера_КовиВак!C:BN, 18, FALSE)</f>
        <v>#N/A</v>
      </c>
      <c r="AU989" s="53" t="e">
        <f>AA989-AB989-VLOOKUP(C989, Вчера_КовиВак!C:BN, 20, FALSE)</f>
        <v>#N/A</v>
      </c>
      <c r="AV989" s="53" t="e">
        <f>AC989-AD989-VLOOKUP(C989, Вчера_КовиВак!C:BN, 22, FALSE)</f>
        <v>#N/A</v>
      </c>
      <c r="AW989" s="53" t="e">
        <f>VLOOKUP(C989, Вчера_КовиВак!C:BN, 25, FALSE)+F989*2-Z989-AB989-AD989-AG989</f>
        <v>#N/A</v>
      </c>
      <c r="AX989" s="53" t="e">
        <f>AE989-VLOOKUP(C989,Вчера_КовиВак!C:BN, 24, FALSE)</f>
        <v>#N/A</v>
      </c>
    </row>
    <row r="990" spans="1:50" ht="50.1" customHeight="1" x14ac:dyDescent="0.25">
      <c r="A990" s="42"/>
      <c r="B990" s="42"/>
      <c r="C990" s="42"/>
      <c r="D990" s="43"/>
      <c r="E990" s="44"/>
      <c r="F990" s="39"/>
      <c r="G990" s="44"/>
      <c r="H990" s="39"/>
      <c r="I990" s="44"/>
      <c r="J990" s="39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7">
        <f t="shared" si="16"/>
        <v>0</v>
      </c>
      <c r="AJ990" s="53" t="str">
        <f>IF(ISNA(VLOOKUP(C990,Вчера_КовиВак!C:C, 1, FALSE)),"ошибка",0)</f>
        <v>ошибка</v>
      </c>
      <c r="AK990" s="55"/>
      <c r="AL990" s="53" t="e">
        <f>E990-F990-VLOOKUP(C990, Вчера_КовиВак!C:BN, 2, FALSE)</f>
        <v>#N/A</v>
      </c>
      <c r="AM990" s="53" t="e">
        <f>K990-L990-VLOOKUP(C990, Вчера_КовиВак!C:BN, 4, FALSE)</f>
        <v>#N/A</v>
      </c>
      <c r="AN990" s="53" t="e">
        <f>M990-N990-VLOOKUP(C990, Вчера_КовиВак!C:BN, 6, FALSE)</f>
        <v>#N/A</v>
      </c>
      <c r="AO990" s="53" t="e">
        <f>O990-P990-VLOOKUP(C990, Вчера_КовиВак!C:BN, 8, FALSE)</f>
        <v>#N/A</v>
      </c>
      <c r="AP990" s="53" t="e">
        <f>Q990-R990-VLOOKUP(C990, Вчера_КовиВак!C:BN, 10, FALSE)</f>
        <v>#N/A</v>
      </c>
      <c r="AQ990" s="53" t="e">
        <f>S990-T990-VLOOKUP(C990, Вчера_КовиВак!C:BN, 12, FALSE)</f>
        <v>#N/A</v>
      </c>
      <c r="AR990" s="53" t="e">
        <f>U990-V990-VLOOKUP(C990, Вчера_КовиВак!C:BN, 14, FALSE)</f>
        <v>#N/A</v>
      </c>
      <c r="AS990" s="53" t="e">
        <f>W990-X990-VLOOKUP(C990, Вчера_КовиВак!C:BN, 16, FALSE)</f>
        <v>#N/A</v>
      </c>
      <c r="AT990" s="53" t="e">
        <f>Y990-Z990-VLOOKUP(C990, Вчера_КовиВак!C:BN, 18, FALSE)</f>
        <v>#N/A</v>
      </c>
      <c r="AU990" s="53" t="e">
        <f>AA990-AB990-VLOOKUP(C990, Вчера_КовиВак!C:BN, 20, FALSE)</f>
        <v>#N/A</v>
      </c>
      <c r="AV990" s="53" t="e">
        <f>AC990-AD990-VLOOKUP(C990, Вчера_КовиВак!C:BN, 22, FALSE)</f>
        <v>#N/A</v>
      </c>
      <c r="AW990" s="53" t="e">
        <f>VLOOKUP(C990, Вчера_КовиВак!C:BN, 25, FALSE)+F990*2-Z990-AB990-AD990-AG990</f>
        <v>#N/A</v>
      </c>
      <c r="AX990" s="53" t="e">
        <f>AE990-VLOOKUP(C990,Вчера_КовиВак!C:BN, 24, FALSE)</f>
        <v>#N/A</v>
      </c>
    </row>
    <row r="991" spans="1:50" ht="50.1" customHeight="1" x14ac:dyDescent="0.25">
      <c r="A991" s="42"/>
      <c r="B991" s="42"/>
      <c r="C991" s="42"/>
      <c r="D991" s="43"/>
      <c r="E991" s="44"/>
      <c r="F991" s="39"/>
      <c r="G991" s="44"/>
      <c r="H991" s="39"/>
      <c r="I991" s="44"/>
      <c r="J991" s="39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7">
        <f t="shared" si="16"/>
        <v>0</v>
      </c>
      <c r="AJ991" s="53" t="str">
        <f>IF(ISNA(VLOOKUP(C991,Вчера_КовиВак!C:C, 1, FALSE)),"ошибка",0)</f>
        <v>ошибка</v>
      </c>
      <c r="AK991" s="55"/>
      <c r="AL991" s="53" t="e">
        <f>E991-F991-VLOOKUP(C991, Вчера_КовиВак!C:BN, 2, FALSE)</f>
        <v>#N/A</v>
      </c>
      <c r="AM991" s="53" t="e">
        <f>K991-L991-VLOOKUP(C991, Вчера_КовиВак!C:BN, 4, FALSE)</f>
        <v>#N/A</v>
      </c>
      <c r="AN991" s="53" t="e">
        <f>M991-N991-VLOOKUP(C991, Вчера_КовиВак!C:BN, 6, FALSE)</f>
        <v>#N/A</v>
      </c>
      <c r="AO991" s="53" t="e">
        <f>O991-P991-VLOOKUP(C991, Вчера_КовиВак!C:BN, 8, FALSE)</f>
        <v>#N/A</v>
      </c>
      <c r="AP991" s="53" t="e">
        <f>Q991-R991-VLOOKUP(C991, Вчера_КовиВак!C:BN, 10, FALSE)</f>
        <v>#N/A</v>
      </c>
      <c r="AQ991" s="53" t="e">
        <f>S991-T991-VLOOKUP(C991, Вчера_КовиВак!C:BN, 12, FALSE)</f>
        <v>#N/A</v>
      </c>
      <c r="AR991" s="53" t="e">
        <f>U991-V991-VLOOKUP(C991, Вчера_КовиВак!C:BN, 14, FALSE)</f>
        <v>#N/A</v>
      </c>
      <c r="AS991" s="53" t="e">
        <f>W991-X991-VLOOKUP(C991, Вчера_КовиВак!C:BN, 16, FALSE)</f>
        <v>#N/A</v>
      </c>
      <c r="AT991" s="53" t="e">
        <f>Y991-Z991-VLOOKUP(C991, Вчера_КовиВак!C:BN, 18, FALSE)</f>
        <v>#N/A</v>
      </c>
      <c r="AU991" s="53" t="e">
        <f>AA991-AB991-VLOOKUP(C991, Вчера_КовиВак!C:BN, 20, FALSE)</f>
        <v>#N/A</v>
      </c>
      <c r="AV991" s="53" t="e">
        <f>AC991-AD991-VLOOKUP(C991, Вчера_КовиВак!C:BN, 22, FALSE)</f>
        <v>#N/A</v>
      </c>
      <c r="AW991" s="53" t="e">
        <f>VLOOKUP(C991, Вчера_КовиВак!C:BN, 25, FALSE)+F991*2-Z991-AB991-AD991-AG991</f>
        <v>#N/A</v>
      </c>
      <c r="AX991" s="53" t="e">
        <f>AE991-VLOOKUP(C991,Вчера_КовиВак!C:BN, 24, FALSE)</f>
        <v>#N/A</v>
      </c>
    </row>
    <row r="992" spans="1:50" ht="50.1" customHeight="1" x14ac:dyDescent="0.25">
      <c r="A992" s="42"/>
      <c r="B992" s="42"/>
      <c r="C992" s="42"/>
      <c r="D992" s="43"/>
      <c r="E992" s="44"/>
      <c r="F992" s="39"/>
      <c r="G992" s="44"/>
      <c r="H992" s="39"/>
      <c r="I992" s="44"/>
      <c r="J992" s="39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7">
        <f t="shared" si="16"/>
        <v>0</v>
      </c>
      <c r="AJ992" s="53" t="str">
        <f>IF(ISNA(VLOOKUP(C992,Вчера_КовиВак!C:C, 1, FALSE)),"ошибка",0)</f>
        <v>ошибка</v>
      </c>
      <c r="AK992" s="55"/>
      <c r="AL992" s="53" t="e">
        <f>E992-F992-VLOOKUP(C992, Вчера_КовиВак!C:BN, 2, FALSE)</f>
        <v>#N/A</v>
      </c>
      <c r="AM992" s="53" t="e">
        <f>K992-L992-VLOOKUP(C992, Вчера_КовиВак!C:BN, 4, FALSE)</f>
        <v>#N/A</v>
      </c>
      <c r="AN992" s="53" t="e">
        <f>M992-N992-VLOOKUP(C992, Вчера_КовиВак!C:BN, 6, FALSE)</f>
        <v>#N/A</v>
      </c>
      <c r="AO992" s="53" t="e">
        <f>O992-P992-VLOOKUP(C992, Вчера_КовиВак!C:BN, 8, FALSE)</f>
        <v>#N/A</v>
      </c>
      <c r="AP992" s="53" t="e">
        <f>Q992-R992-VLOOKUP(C992, Вчера_КовиВак!C:BN, 10, FALSE)</f>
        <v>#N/A</v>
      </c>
      <c r="AQ992" s="53" t="e">
        <f>S992-T992-VLOOKUP(C992, Вчера_КовиВак!C:BN, 12, FALSE)</f>
        <v>#N/A</v>
      </c>
      <c r="AR992" s="53" t="e">
        <f>U992-V992-VLOOKUP(C992, Вчера_КовиВак!C:BN, 14, FALSE)</f>
        <v>#N/A</v>
      </c>
      <c r="AS992" s="53" t="e">
        <f>W992-X992-VLOOKUP(C992, Вчера_КовиВак!C:BN, 16, FALSE)</f>
        <v>#N/A</v>
      </c>
      <c r="AT992" s="53" t="e">
        <f>Y992-Z992-VLOOKUP(C992, Вчера_КовиВак!C:BN, 18, FALSE)</f>
        <v>#N/A</v>
      </c>
      <c r="AU992" s="53" t="e">
        <f>AA992-AB992-VLOOKUP(C992, Вчера_КовиВак!C:BN, 20, FALSE)</f>
        <v>#N/A</v>
      </c>
      <c r="AV992" s="53" t="e">
        <f>AC992-AD992-VLOOKUP(C992, Вчера_КовиВак!C:BN, 22, FALSE)</f>
        <v>#N/A</v>
      </c>
      <c r="AW992" s="53" t="e">
        <f>VLOOKUP(C992, Вчера_КовиВак!C:BN, 25, FALSE)+F992*2-Z992-AB992-AD992-AG992</f>
        <v>#N/A</v>
      </c>
      <c r="AX992" s="53" t="e">
        <f>AE992-VLOOKUP(C992,Вчера_КовиВак!C:BN, 24, FALSE)</f>
        <v>#N/A</v>
      </c>
    </row>
    <row r="993" spans="1:50" ht="50.1" customHeight="1" x14ac:dyDescent="0.25">
      <c r="A993" s="42"/>
      <c r="B993" s="42"/>
      <c r="C993" s="42"/>
      <c r="D993" s="43"/>
      <c r="E993" s="44"/>
      <c r="F993" s="39"/>
      <c r="G993" s="44"/>
      <c r="H993" s="39"/>
      <c r="I993" s="44"/>
      <c r="J993" s="39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7">
        <f t="shared" si="16"/>
        <v>0</v>
      </c>
      <c r="AJ993" s="53" t="str">
        <f>IF(ISNA(VLOOKUP(C993,Вчера_КовиВак!C:C, 1, FALSE)),"ошибка",0)</f>
        <v>ошибка</v>
      </c>
      <c r="AK993" s="55"/>
      <c r="AL993" s="53" t="e">
        <f>E993-F993-VLOOKUP(C993, Вчера_КовиВак!C:BN, 2, FALSE)</f>
        <v>#N/A</v>
      </c>
      <c r="AM993" s="53" t="e">
        <f>K993-L993-VLOOKUP(C993, Вчера_КовиВак!C:BN, 4, FALSE)</f>
        <v>#N/A</v>
      </c>
      <c r="AN993" s="53" t="e">
        <f>M993-N993-VLOOKUP(C993, Вчера_КовиВак!C:BN, 6, FALSE)</f>
        <v>#N/A</v>
      </c>
      <c r="AO993" s="53" t="e">
        <f>O993-P993-VLOOKUP(C993, Вчера_КовиВак!C:BN, 8, FALSE)</f>
        <v>#N/A</v>
      </c>
      <c r="AP993" s="53" t="e">
        <f>Q993-R993-VLOOKUP(C993, Вчера_КовиВак!C:BN, 10, FALSE)</f>
        <v>#N/A</v>
      </c>
      <c r="AQ993" s="53" t="e">
        <f>S993-T993-VLOOKUP(C993, Вчера_КовиВак!C:BN, 12, FALSE)</f>
        <v>#N/A</v>
      </c>
      <c r="AR993" s="53" t="e">
        <f>U993-V993-VLOOKUP(C993, Вчера_КовиВак!C:BN, 14, FALSE)</f>
        <v>#N/A</v>
      </c>
      <c r="AS993" s="53" t="e">
        <f>W993-X993-VLOOKUP(C993, Вчера_КовиВак!C:BN, 16, FALSE)</f>
        <v>#N/A</v>
      </c>
      <c r="AT993" s="53" t="e">
        <f>Y993-Z993-VLOOKUP(C993, Вчера_КовиВак!C:BN, 18, FALSE)</f>
        <v>#N/A</v>
      </c>
      <c r="AU993" s="53" t="e">
        <f>AA993-AB993-VLOOKUP(C993, Вчера_КовиВак!C:BN, 20, FALSE)</f>
        <v>#N/A</v>
      </c>
      <c r="AV993" s="53" t="e">
        <f>AC993-AD993-VLOOKUP(C993, Вчера_КовиВак!C:BN, 22, FALSE)</f>
        <v>#N/A</v>
      </c>
      <c r="AW993" s="53" t="e">
        <f>VLOOKUP(C993, Вчера_КовиВак!C:BN, 25, FALSE)+F993*2-Z993-AB993-AD993-AG993</f>
        <v>#N/A</v>
      </c>
      <c r="AX993" s="53" t="e">
        <f>AE993-VLOOKUP(C993,Вчера_КовиВак!C:BN, 24, FALSE)</f>
        <v>#N/A</v>
      </c>
    </row>
    <row r="994" spans="1:50" ht="50.1" customHeight="1" x14ac:dyDescent="0.25">
      <c r="A994" s="42"/>
      <c r="B994" s="42"/>
      <c r="C994" s="42"/>
      <c r="D994" s="43"/>
      <c r="E994" s="44"/>
      <c r="F994" s="39"/>
      <c r="G994" s="44"/>
      <c r="H994" s="39"/>
      <c r="I994" s="44"/>
      <c r="J994" s="39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7">
        <f t="shared" si="16"/>
        <v>0</v>
      </c>
      <c r="AJ994" s="53" t="str">
        <f>IF(ISNA(VLOOKUP(C994,Вчера_КовиВак!C:C, 1, FALSE)),"ошибка",0)</f>
        <v>ошибка</v>
      </c>
      <c r="AK994" s="55"/>
      <c r="AL994" s="53" t="e">
        <f>E994-F994-VLOOKUP(C994, Вчера_КовиВак!C:BN, 2, FALSE)</f>
        <v>#N/A</v>
      </c>
      <c r="AM994" s="53" t="e">
        <f>K994-L994-VLOOKUP(C994, Вчера_КовиВак!C:BN, 4, FALSE)</f>
        <v>#N/A</v>
      </c>
      <c r="AN994" s="53" t="e">
        <f>M994-N994-VLOOKUP(C994, Вчера_КовиВак!C:BN, 6, FALSE)</f>
        <v>#N/A</v>
      </c>
      <c r="AO994" s="53" t="e">
        <f>O994-P994-VLOOKUP(C994, Вчера_КовиВак!C:BN, 8, FALSE)</f>
        <v>#N/A</v>
      </c>
      <c r="AP994" s="53" t="e">
        <f>Q994-R994-VLOOKUP(C994, Вчера_КовиВак!C:BN, 10, FALSE)</f>
        <v>#N/A</v>
      </c>
      <c r="AQ994" s="53" t="e">
        <f>S994-T994-VLOOKUP(C994, Вчера_КовиВак!C:BN, 12, FALSE)</f>
        <v>#N/A</v>
      </c>
      <c r="AR994" s="53" t="e">
        <f>U994-V994-VLOOKUP(C994, Вчера_КовиВак!C:BN, 14, FALSE)</f>
        <v>#N/A</v>
      </c>
      <c r="AS994" s="53" t="e">
        <f>W994-X994-VLOOKUP(C994, Вчера_КовиВак!C:BN, 16, FALSE)</f>
        <v>#N/A</v>
      </c>
      <c r="AT994" s="53" t="e">
        <f>Y994-Z994-VLOOKUP(C994, Вчера_КовиВак!C:BN, 18, FALSE)</f>
        <v>#N/A</v>
      </c>
      <c r="AU994" s="53" t="e">
        <f>AA994-AB994-VLOOKUP(C994, Вчера_КовиВак!C:BN, 20, FALSE)</f>
        <v>#N/A</v>
      </c>
      <c r="AV994" s="53" t="e">
        <f>AC994-AD994-VLOOKUP(C994, Вчера_КовиВак!C:BN, 22, FALSE)</f>
        <v>#N/A</v>
      </c>
      <c r="AW994" s="53" t="e">
        <f>VLOOKUP(C994, Вчера_КовиВак!C:BN, 25, FALSE)+F994*2-Z994-AB994-AD994-AG994</f>
        <v>#N/A</v>
      </c>
      <c r="AX994" s="53" t="e">
        <f>AE994-VLOOKUP(C994,Вчера_КовиВак!C:BN, 24, FALSE)</f>
        <v>#N/A</v>
      </c>
    </row>
    <row r="995" spans="1:50" ht="50.1" customHeight="1" x14ac:dyDescent="0.25">
      <c r="A995" s="42"/>
      <c r="B995" s="42"/>
      <c r="C995" s="42"/>
      <c r="D995" s="43"/>
      <c r="E995" s="44"/>
      <c r="F995" s="39"/>
      <c r="G995" s="44"/>
      <c r="H995" s="39"/>
      <c r="I995" s="44"/>
      <c r="J995" s="39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7">
        <f t="shared" si="16"/>
        <v>0</v>
      </c>
      <c r="AJ995" s="53" t="str">
        <f>IF(ISNA(VLOOKUP(C995,Вчера_КовиВак!C:C, 1, FALSE)),"ошибка",0)</f>
        <v>ошибка</v>
      </c>
      <c r="AK995" s="55"/>
      <c r="AL995" s="53" t="e">
        <f>E995-F995-VLOOKUP(C995, Вчера_КовиВак!C:BN, 2, FALSE)</f>
        <v>#N/A</v>
      </c>
      <c r="AM995" s="53" t="e">
        <f>K995-L995-VLOOKUP(C995, Вчера_КовиВак!C:BN, 4, FALSE)</f>
        <v>#N/A</v>
      </c>
      <c r="AN995" s="53" t="e">
        <f>M995-N995-VLOOKUP(C995, Вчера_КовиВак!C:BN, 6, FALSE)</f>
        <v>#N/A</v>
      </c>
      <c r="AO995" s="53" t="e">
        <f>O995-P995-VLOOKUP(C995, Вчера_КовиВак!C:BN, 8, FALSE)</f>
        <v>#N/A</v>
      </c>
      <c r="AP995" s="53" t="e">
        <f>Q995-R995-VLOOKUP(C995, Вчера_КовиВак!C:BN, 10, FALSE)</f>
        <v>#N/A</v>
      </c>
      <c r="AQ995" s="53" t="e">
        <f>S995-T995-VLOOKUP(C995, Вчера_КовиВак!C:BN, 12, FALSE)</f>
        <v>#N/A</v>
      </c>
      <c r="AR995" s="53" t="e">
        <f>U995-V995-VLOOKUP(C995, Вчера_КовиВак!C:BN, 14, FALSE)</f>
        <v>#N/A</v>
      </c>
      <c r="AS995" s="53" t="e">
        <f>W995-X995-VLOOKUP(C995, Вчера_КовиВак!C:BN, 16, FALSE)</f>
        <v>#N/A</v>
      </c>
      <c r="AT995" s="53" t="e">
        <f>Y995-Z995-VLOOKUP(C995, Вчера_КовиВак!C:BN, 18, FALSE)</f>
        <v>#N/A</v>
      </c>
      <c r="AU995" s="53" t="e">
        <f>AA995-AB995-VLOOKUP(C995, Вчера_КовиВак!C:BN, 20, FALSE)</f>
        <v>#N/A</v>
      </c>
      <c r="AV995" s="53" t="e">
        <f>AC995-AD995-VLOOKUP(C995, Вчера_КовиВак!C:BN, 22, FALSE)</f>
        <v>#N/A</v>
      </c>
      <c r="AW995" s="53" t="e">
        <f>VLOOKUP(C995, Вчера_КовиВак!C:BN, 25, FALSE)+F995*2-Z995-AB995-AD995-AG995</f>
        <v>#N/A</v>
      </c>
      <c r="AX995" s="53" t="e">
        <f>AE995-VLOOKUP(C995,Вчера_КовиВак!C:BN, 24, FALSE)</f>
        <v>#N/A</v>
      </c>
    </row>
    <row r="996" spans="1:50" ht="50.1" customHeight="1" x14ac:dyDescent="0.25">
      <c r="A996" s="42"/>
      <c r="B996" s="42"/>
      <c r="C996" s="42"/>
      <c r="D996" s="43"/>
      <c r="E996" s="44"/>
      <c r="F996" s="39"/>
      <c r="G996" s="44"/>
      <c r="H996" s="39"/>
      <c r="I996" s="44"/>
      <c r="J996" s="39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7">
        <f t="shared" si="16"/>
        <v>0</v>
      </c>
      <c r="AJ996" s="53" t="str">
        <f>IF(ISNA(VLOOKUP(C996,Вчера_КовиВак!C:C, 1, FALSE)),"ошибка",0)</f>
        <v>ошибка</v>
      </c>
      <c r="AK996" s="55"/>
      <c r="AL996" s="53" t="e">
        <f>E996-F996-VLOOKUP(C996, Вчера_КовиВак!C:BN, 2, FALSE)</f>
        <v>#N/A</v>
      </c>
      <c r="AM996" s="53" t="e">
        <f>K996-L996-VLOOKUP(C996, Вчера_КовиВак!C:BN, 4, FALSE)</f>
        <v>#N/A</v>
      </c>
      <c r="AN996" s="53" t="e">
        <f>M996-N996-VLOOKUP(C996, Вчера_КовиВак!C:BN, 6, FALSE)</f>
        <v>#N/A</v>
      </c>
      <c r="AO996" s="53" t="e">
        <f>O996-P996-VLOOKUP(C996, Вчера_КовиВак!C:BN, 8, FALSE)</f>
        <v>#N/A</v>
      </c>
      <c r="AP996" s="53" t="e">
        <f>Q996-R996-VLOOKUP(C996, Вчера_КовиВак!C:BN, 10, FALSE)</f>
        <v>#N/A</v>
      </c>
      <c r="AQ996" s="53" t="e">
        <f>S996-T996-VLOOKUP(C996, Вчера_КовиВак!C:BN, 12, FALSE)</f>
        <v>#N/A</v>
      </c>
      <c r="AR996" s="53" t="e">
        <f>U996-V996-VLOOKUP(C996, Вчера_КовиВак!C:BN, 14, FALSE)</f>
        <v>#N/A</v>
      </c>
      <c r="AS996" s="53" t="e">
        <f>W996-X996-VLOOKUP(C996, Вчера_КовиВак!C:BN, 16, FALSE)</f>
        <v>#N/A</v>
      </c>
      <c r="AT996" s="53" t="e">
        <f>Y996-Z996-VLOOKUP(C996, Вчера_КовиВак!C:BN, 18, FALSE)</f>
        <v>#N/A</v>
      </c>
      <c r="AU996" s="53" t="e">
        <f>AA996-AB996-VLOOKUP(C996, Вчера_КовиВак!C:BN, 20, FALSE)</f>
        <v>#N/A</v>
      </c>
      <c r="AV996" s="53" t="e">
        <f>AC996-AD996-VLOOKUP(C996, Вчера_КовиВак!C:BN, 22, FALSE)</f>
        <v>#N/A</v>
      </c>
      <c r="AW996" s="53" t="e">
        <f>VLOOKUP(C996, Вчера_КовиВак!C:BN, 25, FALSE)+F996*2-Z996-AB996-AD996-AG996</f>
        <v>#N/A</v>
      </c>
      <c r="AX996" s="53" t="e">
        <f>AE996-VLOOKUP(C996,Вчера_КовиВак!C:BN, 24, FALSE)</f>
        <v>#N/A</v>
      </c>
    </row>
    <row r="997" spans="1:50" ht="50.1" customHeight="1" x14ac:dyDescent="0.25">
      <c r="A997" s="42"/>
      <c r="B997" s="42"/>
      <c r="C997" s="42"/>
      <c r="D997" s="43"/>
      <c r="E997" s="44"/>
      <c r="F997" s="39"/>
      <c r="G997" s="44"/>
      <c r="H997" s="39"/>
      <c r="I997" s="44"/>
      <c r="J997" s="39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7">
        <f t="shared" si="16"/>
        <v>0</v>
      </c>
      <c r="AJ997" s="53" t="str">
        <f>IF(ISNA(VLOOKUP(C997,Вчера_КовиВак!C:C, 1, FALSE)),"ошибка",0)</f>
        <v>ошибка</v>
      </c>
      <c r="AK997" s="55"/>
      <c r="AL997" s="53" t="e">
        <f>E997-F997-VLOOKUP(C997, Вчера_КовиВак!C:BN, 2, FALSE)</f>
        <v>#N/A</v>
      </c>
      <c r="AM997" s="53" t="e">
        <f>K997-L997-VLOOKUP(C997, Вчера_КовиВак!C:BN, 4, FALSE)</f>
        <v>#N/A</v>
      </c>
      <c r="AN997" s="53" t="e">
        <f>M997-N997-VLOOKUP(C997, Вчера_КовиВак!C:BN, 6, FALSE)</f>
        <v>#N/A</v>
      </c>
      <c r="AO997" s="53" t="e">
        <f>O997-P997-VLOOKUP(C997, Вчера_КовиВак!C:BN, 8, FALSE)</f>
        <v>#N/A</v>
      </c>
      <c r="AP997" s="53" t="e">
        <f>Q997-R997-VLOOKUP(C997, Вчера_КовиВак!C:BN, 10, FALSE)</f>
        <v>#N/A</v>
      </c>
      <c r="AQ997" s="53" t="e">
        <f>S997-T997-VLOOKUP(C997, Вчера_КовиВак!C:BN, 12, FALSE)</f>
        <v>#N/A</v>
      </c>
      <c r="AR997" s="53" t="e">
        <f>U997-V997-VLOOKUP(C997, Вчера_КовиВак!C:BN, 14, FALSE)</f>
        <v>#N/A</v>
      </c>
      <c r="AS997" s="53" t="e">
        <f>W997-X997-VLOOKUP(C997, Вчера_КовиВак!C:BN, 16, FALSE)</f>
        <v>#N/A</v>
      </c>
      <c r="AT997" s="53" t="e">
        <f>Y997-Z997-VLOOKUP(C997, Вчера_КовиВак!C:BN, 18, FALSE)</f>
        <v>#N/A</v>
      </c>
      <c r="AU997" s="53" t="e">
        <f>AA997-AB997-VLOOKUP(C997, Вчера_КовиВак!C:BN, 20, FALSE)</f>
        <v>#N/A</v>
      </c>
      <c r="AV997" s="53" t="e">
        <f>AC997-AD997-VLOOKUP(C997, Вчера_КовиВак!C:BN, 22, FALSE)</f>
        <v>#N/A</v>
      </c>
      <c r="AW997" s="53" t="e">
        <f>VLOOKUP(C997, Вчера_КовиВак!C:BN, 25, FALSE)+F997*2-Z997-AB997-AD997-AG997</f>
        <v>#N/A</v>
      </c>
      <c r="AX997" s="53" t="e">
        <f>AE997-VLOOKUP(C997,Вчера_КовиВак!C:BN, 24, FALSE)</f>
        <v>#N/A</v>
      </c>
    </row>
    <row r="998" spans="1:50" ht="50.1" customHeight="1" x14ac:dyDescent="0.25">
      <c r="A998" s="42"/>
      <c r="B998" s="42"/>
      <c r="C998" s="42"/>
      <c r="D998" s="43"/>
      <c r="E998" s="44"/>
      <c r="F998" s="39"/>
      <c r="G998" s="44"/>
      <c r="H998" s="39"/>
      <c r="I998" s="44"/>
      <c r="J998" s="39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7">
        <f t="shared" si="16"/>
        <v>0</v>
      </c>
      <c r="AJ998" s="53" t="str">
        <f>IF(ISNA(VLOOKUP(C998,Вчера_КовиВак!C:C, 1, FALSE)),"ошибка",0)</f>
        <v>ошибка</v>
      </c>
      <c r="AK998" s="55"/>
      <c r="AL998" s="53" t="e">
        <f>E998-F998-VLOOKUP(C998, Вчера_КовиВак!C:BN, 2, FALSE)</f>
        <v>#N/A</v>
      </c>
      <c r="AM998" s="53" t="e">
        <f>K998-L998-VLOOKUP(C998, Вчера_КовиВак!C:BN, 4, FALSE)</f>
        <v>#N/A</v>
      </c>
      <c r="AN998" s="53" t="e">
        <f>M998-N998-VLOOKUP(C998, Вчера_КовиВак!C:BN, 6, FALSE)</f>
        <v>#N/A</v>
      </c>
      <c r="AO998" s="53" t="e">
        <f>O998-P998-VLOOKUP(C998, Вчера_КовиВак!C:BN, 8, FALSE)</f>
        <v>#N/A</v>
      </c>
      <c r="AP998" s="53" t="e">
        <f>Q998-R998-VLOOKUP(C998, Вчера_КовиВак!C:BN, 10, FALSE)</f>
        <v>#N/A</v>
      </c>
      <c r="AQ998" s="53" t="e">
        <f>S998-T998-VLOOKUP(C998, Вчера_КовиВак!C:BN, 12, FALSE)</f>
        <v>#N/A</v>
      </c>
      <c r="AR998" s="53" t="e">
        <f>U998-V998-VLOOKUP(C998, Вчера_КовиВак!C:BN, 14, FALSE)</f>
        <v>#N/A</v>
      </c>
      <c r="AS998" s="53" t="e">
        <f>W998-X998-VLOOKUP(C998, Вчера_КовиВак!C:BN, 16, FALSE)</f>
        <v>#N/A</v>
      </c>
      <c r="AT998" s="53" t="e">
        <f>Y998-Z998-VLOOKUP(C998, Вчера_КовиВак!C:BN, 18, FALSE)</f>
        <v>#N/A</v>
      </c>
      <c r="AU998" s="53" t="e">
        <f>AA998-AB998-VLOOKUP(C998, Вчера_КовиВак!C:BN, 20, FALSE)</f>
        <v>#N/A</v>
      </c>
      <c r="AV998" s="53" t="e">
        <f>AC998-AD998-VLOOKUP(C998, Вчера_КовиВак!C:BN, 22, FALSE)</f>
        <v>#N/A</v>
      </c>
      <c r="AW998" s="53" t="e">
        <f>VLOOKUP(C998, Вчера_КовиВак!C:BN, 25, FALSE)+F998*2-Z998-AB998-AD998-AG998</f>
        <v>#N/A</v>
      </c>
      <c r="AX998" s="53" t="e">
        <f>AE998-VLOOKUP(C998,Вчера_КовиВак!C:BN, 24, FALSE)</f>
        <v>#N/A</v>
      </c>
    </row>
    <row r="999" spans="1:50" ht="50.1" customHeight="1" x14ac:dyDescent="0.25">
      <c r="A999" s="42"/>
      <c r="B999" s="42"/>
      <c r="C999" s="42"/>
      <c r="D999" s="43"/>
      <c r="E999" s="44"/>
      <c r="F999" s="39"/>
      <c r="G999" s="44"/>
      <c r="H999" s="39"/>
      <c r="I999" s="44"/>
      <c r="J999" s="39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7">
        <f t="shared" si="16"/>
        <v>0</v>
      </c>
      <c r="AJ999" s="53" t="str">
        <f>IF(ISNA(VLOOKUP(C999,Вчера_КовиВак!C:C, 1, FALSE)),"ошибка",0)</f>
        <v>ошибка</v>
      </c>
      <c r="AK999" s="55"/>
      <c r="AL999" s="53" t="e">
        <f>E999-F999-VLOOKUP(C999, Вчера_КовиВак!C:BN, 2, FALSE)</f>
        <v>#N/A</v>
      </c>
      <c r="AM999" s="53" t="e">
        <f>K999-L999-VLOOKUP(C999, Вчера_КовиВак!C:BN, 4, FALSE)</f>
        <v>#N/A</v>
      </c>
      <c r="AN999" s="53" t="e">
        <f>M999-N999-VLOOKUP(C999, Вчера_КовиВак!C:BN, 6, FALSE)</f>
        <v>#N/A</v>
      </c>
      <c r="AO999" s="53" t="e">
        <f>O999-P999-VLOOKUP(C999, Вчера_КовиВак!C:BN, 8, FALSE)</f>
        <v>#N/A</v>
      </c>
      <c r="AP999" s="53" t="e">
        <f>Q999-R999-VLOOKUP(C999, Вчера_КовиВак!C:BN, 10, FALSE)</f>
        <v>#N/A</v>
      </c>
      <c r="AQ999" s="53" t="e">
        <f>S999-T999-VLOOKUP(C999, Вчера_КовиВак!C:BN, 12, FALSE)</f>
        <v>#N/A</v>
      </c>
      <c r="AR999" s="53" t="e">
        <f>U999-V999-VLOOKUP(C999, Вчера_КовиВак!C:BN, 14, FALSE)</f>
        <v>#N/A</v>
      </c>
      <c r="AS999" s="53" t="e">
        <f>W999-X999-VLOOKUP(C999, Вчера_КовиВак!C:BN, 16, FALSE)</f>
        <v>#N/A</v>
      </c>
      <c r="AT999" s="53" t="e">
        <f>Y999-Z999-VLOOKUP(C999, Вчера_КовиВак!C:BN, 18, FALSE)</f>
        <v>#N/A</v>
      </c>
      <c r="AU999" s="53" t="e">
        <f>AA999-AB999-VLOOKUP(C999, Вчера_КовиВак!C:BN, 20, FALSE)</f>
        <v>#N/A</v>
      </c>
      <c r="AV999" s="53" t="e">
        <f>AC999-AD999-VLOOKUP(C999, Вчера_КовиВак!C:BN, 22, FALSE)</f>
        <v>#N/A</v>
      </c>
      <c r="AW999" s="53" t="e">
        <f>VLOOKUP(C999, Вчера_КовиВак!C:BN, 25, FALSE)+F999*2-Z999-AB999-AD999-AG999</f>
        <v>#N/A</v>
      </c>
      <c r="AX999" s="53" t="e">
        <f>AE999-VLOOKUP(C999,Вчера_КовиВак!C:BN, 24, FALSE)</f>
        <v>#N/A</v>
      </c>
    </row>
    <row r="1000" spans="1:50" ht="50.1" customHeight="1" x14ac:dyDescent="0.25">
      <c r="A1000" s="42"/>
      <c r="B1000" s="42"/>
      <c r="C1000" s="42"/>
      <c r="D1000" s="43"/>
      <c r="E1000" s="44"/>
      <c r="F1000" s="39"/>
      <c r="G1000" s="44"/>
      <c r="H1000" s="39"/>
      <c r="I1000" s="44"/>
      <c r="J1000" s="39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7">
        <f t="shared" si="16"/>
        <v>0</v>
      </c>
      <c r="AJ1000" s="53" t="str">
        <f>IF(ISNA(VLOOKUP(C1000,Вчера_КовиВак!C:C, 1, FALSE)),"ошибка",0)</f>
        <v>ошибка</v>
      </c>
      <c r="AK1000" s="55"/>
      <c r="AL1000" s="53" t="e">
        <f>E1000-F1000-VLOOKUP(C1000, Вчера_КовиВак!C:BN, 2, FALSE)</f>
        <v>#N/A</v>
      </c>
      <c r="AM1000" s="53" t="e">
        <f>K1000-L1000-VLOOKUP(C1000, Вчера_КовиВак!C:BN, 4, FALSE)</f>
        <v>#N/A</v>
      </c>
      <c r="AN1000" s="53" t="e">
        <f>M1000-N1000-VLOOKUP(C1000, Вчера_КовиВак!C:BN, 6, FALSE)</f>
        <v>#N/A</v>
      </c>
      <c r="AO1000" s="53" t="e">
        <f>O1000-P1000-VLOOKUP(C1000, Вчера_КовиВак!C:BN, 8, FALSE)</f>
        <v>#N/A</v>
      </c>
      <c r="AP1000" s="53" t="e">
        <f>Q1000-R1000-VLOOKUP(C1000, Вчера_КовиВак!C:BN, 10, FALSE)</f>
        <v>#N/A</v>
      </c>
      <c r="AQ1000" s="53" t="e">
        <f>S1000-T1000-VLOOKUP(C1000, Вчера_КовиВак!C:BN, 12, FALSE)</f>
        <v>#N/A</v>
      </c>
      <c r="AR1000" s="53" t="e">
        <f>U1000-V1000-VLOOKUP(C1000, Вчера_КовиВак!C:BN, 14, FALSE)</f>
        <v>#N/A</v>
      </c>
      <c r="AS1000" s="53" t="e">
        <f>W1000-X1000-VLOOKUP(C1000, Вчера_КовиВак!C:BN, 16, FALSE)</f>
        <v>#N/A</v>
      </c>
      <c r="AT1000" s="53" t="e">
        <f>Y1000-Z1000-VLOOKUP(C1000, Вчера_КовиВак!C:BN, 18, FALSE)</f>
        <v>#N/A</v>
      </c>
      <c r="AU1000" s="53" t="e">
        <f>AA1000-AB1000-VLOOKUP(C1000, Вчера_КовиВак!C:BN, 20, FALSE)</f>
        <v>#N/A</v>
      </c>
      <c r="AV1000" s="53" t="e">
        <f>AC1000-AD1000-VLOOKUP(C1000, Вчера_КовиВак!C:BN, 22, FALSE)</f>
        <v>#N/A</v>
      </c>
      <c r="AW1000" s="53" t="e">
        <f>VLOOKUP(C1000, Вчера_КовиВак!C:BN, 25, FALSE)+F1000*2-Z1000-AB1000-AD1000-AG1000</f>
        <v>#N/A</v>
      </c>
      <c r="AX1000" s="53" t="e">
        <f>AE1000-VLOOKUP(C1000,Вчера_КовиВак!C:BN, 24, FALSE)</f>
        <v>#N/A</v>
      </c>
    </row>
    <row r="1001" spans="1:50" ht="50.1" customHeight="1" x14ac:dyDescent="0.25"/>
    <row r="1002" spans="1:50" ht="50.1" customHeight="1" x14ac:dyDescent="0.25"/>
    <row r="1003" spans="1:50" ht="50.1" customHeight="1" x14ac:dyDescent="0.25"/>
    <row r="1004" spans="1:50" ht="50.1" customHeight="1" x14ac:dyDescent="0.25"/>
    <row r="1005" spans="1:50" ht="50.1" customHeight="1" x14ac:dyDescent="0.25"/>
    <row r="1006" spans="1:50" ht="50.1" customHeight="1" x14ac:dyDescent="0.25"/>
    <row r="1007" spans="1:50" ht="50.1" customHeight="1" x14ac:dyDescent="0.25"/>
    <row r="1008" spans="1:5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Y228"/>
  <mergeCells count="26">
    <mergeCell ref="Y1:Z1"/>
    <mergeCell ref="A1:A2"/>
    <mergeCell ref="B1:B2"/>
    <mergeCell ref="C1:C2"/>
    <mergeCell ref="E1:F1"/>
    <mergeCell ref="K1:L1"/>
    <mergeCell ref="M1:N1"/>
    <mergeCell ref="O1:P1"/>
    <mergeCell ref="Q1:R1"/>
    <mergeCell ref="S1:T1"/>
    <mergeCell ref="U1:V1"/>
    <mergeCell ref="W1:X1"/>
    <mergeCell ref="G1:H1"/>
    <mergeCell ref="I1:J1"/>
    <mergeCell ref="D1:D2"/>
    <mergeCell ref="AX1:AX2"/>
    <mergeCell ref="AK1:AK2"/>
    <mergeCell ref="AW1:AW2"/>
    <mergeCell ref="AA1:AB1"/>
    <mergeCell ref="AC1:AD1"/>
    <mergeCell ref="AG1:AG2"/>
    <mergeCell ref="AH1:AH2"/>
    <mergeCell ref="AI1:AI2"/>
    <mergeCell ref="AJ1:AJ2"/>
    <mergeCell ref="AE1:AE2"/>
    <mergeCell ref="AF1:AF2"/>
  </mergeCells>
  <conditionalFormatting sqref="C81:C1048576 C1:C4 E3 G3 I3 K3 M3 O3 Q3 S3 U3 W3 Y3 AA3 AC3 AE3 AG3">
    <cfRule type="duplicateValues" dxfId="202" priority="41"/>
  </conditionalFormatting>
  <conditionalFormatting sqref="A1:A4 A81:A1048576">
    <cfRule type="containsText" dxfId="201" priority="40" operator="containsText" text="Медицинская организация">
      <formula>NOT(ISERROR(SEARCH("Медицинская организация",A1)))</formula>
    </cfRule>
  </conditionalFormatting>
  <conditionalFormatting sqref="E4:AG4">
    <cfRule type="containsBlanks" dxfId="200" priority="39">
      <formula>LEN(TRIM(E4))=0</formula>
    </cfRule>
  </conditionalFormatting>
  <conditionalFormatting sqref="C5:C80">
    <cfRule type="duplicateValues" dxfId="199" priority="38"/>
  </conditionalFormatting>
  <conditionalFormatting sqref="A5:A80">
    <cfRule type="containsText" dxfId="198" priority="37" operator="containsText" text="Медицинская организация">
      <formula>NOT(ISERROR(SEARCH("Медицинская организация",A5)))</formula>
    </cfRule>
  </conditionalFormatting>
  <conditionalFormatting sqref="AI4:AJ1000 AL4:AW1000">
    <cfRule type="cellIs" dxfId="197" priority="42" operator="equal">
      <formula>0</formula>
    </cfRule>
    <cfRule type="cellIs" dxfId="196" priority="43" operator="lessThan">
      <formula>0</formula>
    </cfRule>
    <cfRule type="cellIs" dxfId="195" priority="44" operator="greaterThan">
      <formula>0</formula>
    </cfRule>
  </conditionalFormatting>
  <conditionalFormatting sqref="E1:E2 G4:G1048576 I4:I1048576 K1:K2 M1:M2 O1:O2 Q1:Q2 S1:S2 U1:U2 W1:W2 Y1:Y2 AA1:AA2 AC1:AC2 AE1:AE2 AG4:AG1048576 AE4 AC4:AC1048576 AA4:AA1048576 Y4:Y1048576 W4:W1048576 U4:U1048576 S4:S1048576 Q4:Q1048576 O4:O1048576 M4:M1048576 K4:K1048576 E4:E1048576">
    <cfRule type="containsBlanks" dxfId="194" priority="36">
      <formula>LEN(TRIM(E1))=0</formula>
    </cfRule>
  </conditionalFormatting>
  <conditionalFormatting sqref="E3 G3 I3 K3 M3 O3 Q3 S3 U3 W3 Y3 AA3 AC3 AE3 AG3 C1:C1048576">
    <cfRule type="duplicateValues" dxfId="193" priority="35"/>
  </conditionalFormatting>
  <conditionalFormatting sqref="AI4">
    <cfRule type="expression" dxfId="192" priority="33">
      <formula>$AG$4&lt;$AI$4</formula>
    </cfRule>
    <cfRule type="expression" dxfId="191" priority="34">
      <formula>$AG$4&gt;$AI$4</formula>
    </cfRule>
  </conditionalFormatting>
  <conditionalFormatting sqref="E1:F2 K1:AE2 E4:AG1048576">
    <cfRule type="cellIs" dxfId="190" priority="32" operator="lessThan">
      <formula>0</formula>
    </cfRule>
  </conditionalFormatting>
  <conditionalFormatting sqref="T4:T1000">
    <cfRule type="cellIs" dxfId="189" priority="31" operator="greaterThan">
      <formula>0</formula>
    </cfRule>
  </conditionalFormatting>
  <conditionalFormatting sqref="L4 N4 P4 R4 T4 V4 X4 Z4 AB4 AD4 AF4 F4:J1000">
    <cfRule type="cellIs" dxfId="188" priority="30" operator="greaterThan">
      <formula>0</formula>
    </cfRule>
  </conditionalFormatting>
  <conditionalFormatting sqref="AD4:AF1000 AE4:AG4">
    <cfRule type="cellIs" dxfId="187" priority="29" operator="greaterThan">
      <formula>5</formula>
    </cfRule>
  </conditionalFormatting>
  <conditionalFormatting sqref="AX1:AX2">
    <cfRule type="containsBlanks" dxfId="186" priority="24">
      <formula>LEN(TRIM(AX1))=0</formula>
    </cfRule>
  </conditionalFormatting>
  <conditionalFormatting sqref="AX4:AX1000">
    <cfRule type="cellIs" dxfId="185" priority="25" operator="equal">
      <formula>0</formula>
    </cfRule>
    <cfRule type="cellIs" dxfId="184" priority="26" operator="lessThan">
      <formula>0</formula>
    </cfRule>
    <cfRule type="cellIs" dxfId="183" priority="27" operator="greaterThan">
      <formula>0</formula>
    </cfRule>
  </conditionalFormatting>
  <conditionalFormatting sqref="H2 J2">
    <cfRule type="containsBlanks" dxfId="182" priority="23">
      <formula>LEN(TRIM(H2))=0</formula>
    </cfRule>
  </conditionalFormatting>
  <conditionalFormatting sqref="H2 J2">
    <cfRule type="cellIs" dxfId="181" priority="22" operator="lessThan">
      <formula>0</formula>
    </cfRule>
  </conditionalFormatting>
  <conditionalFormatting sqref="G1:G2">
    <cfRule type="containsBlanks" dxfId="180" priority="19">
      <formula>LEN(TRIM(G1))=0</formula>
    </cfRule>
  </conditionalFormatting>
  <conditionalFormatting sqref="G1:G2">
    <cfRule type="cellIs" dxfId="179" priority="18" operator="lessThan">
      <formula>0</formula>
    </cfRule>
  </conditionalFormatting>
  <conditionalFormatting sqref="I1:I2">
    <cfRule type="containsBlanks" dxfId="178" priority="21">
      <formula>LEN(TRIM(I1))=0</formula>
    </cfRule>
  </conditionalFormatting>
  <conditionalFormatting sqref="I1:I2">
    <cfRule type="cellIs" dxfId="177" priority="20" operator="lessThan">
      <formula>0</formula>
    </cfRule>
  </conditionalFormatting>
  <conditionalFormatting sqref="D5:D80">
    <cfRule type="containsBlanks" dxfId="176" priority="4">
      <formula>LEN(TRIM(D5))=0</formula>
    </cfRule>
  </conditionalFormatting>
  <conditionalFormatting sqref="D1:D1048576">
    <cfRule type="cellIs" dxfId="175" priority="3" operator="lessThan">
      <formula>0</formula>
    </cfRule>
  </conditionalFormatting>
  <conditionalFormatting sqref="D1:D4 D81:D1048576">
    <cfRule type="containsBlanks" dxfId="174" priority="5">
      <formula>LEN(TRIM(D1))=0</formula>
    </cfRule>
  </conditionalFormatting>
  <conditionalFormatting sqref="AF1:AG2">
    <cfRule type="containsBlanks" dxfId="173" priority="2">
      <formula>LEN(TRIM(AF1))=0</formula>
    </cfRule>
  </conditionalFormatting>
  <conditionalFormatting sqref="AF1:AG2">
    <cfRule type="cellIs" dxfId="172" priority="1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Y1101"/>
  <sheetViews>
    <sheetView zoomScale="50" zoomScaleNormal="50" workbookViewId="0">
      <pane ySplit="4" topLeftCell="A5" activePane="bottomLeft" state="frozen"/>
      <selection activeCell="D1" sqref="D1"/>
      <selection pane="bottomLeft" activeCell="G1" sqref="G1:J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31" width="12.28515625" style="37" customWidth="1"/>
    <col min="32" max="32" width="22.5703125" style="37" customWidth="1"/>
    <col min="33" max="33" width="25.7109375" style="37" customWidth="1"/>
    <col min="34" max="34" width="1.7109375" style="50" customWidth="1"/>
    <col min="35" max="36" width="12.7109375" style="54" customWidth="1"/>
    <col min="37" max="37" width="1.7109375" style="56" customWidth="1"/>
    <col min="38" max="50" width="8.7109375" style="54" customWidth="1"/>
    <col min="51" max="51" width="1.7109375" style="50" customWidth="1"/>
    <col min="52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4" width="9.140625" style="37" customWidth="1"/>
  </cols>
  <sheetData>
    <row r="1" spans="1:50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299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293</v>
      </c>
      <c r="Z1" s="130"/>
      <c r="AA1" s="126" t="s">
        <v>294</v>
      </c>
      <c r="AB1" s="130"/>
      <c r="AC1" s="126" t="s">
        <v>295</v>
      </c>
      <c r="AD1" s="130"/>
      <c r="AE1" s="126" t="s">
        <v>384</v>
      </c>
      <c r="AF1" s="126" t="s">
        <v>392</v>
      </c>
      <c r="AG1" s="126" t="s">
        <v>393</v>
      </c>
      <c r="AH1" s="133"/>
      <c r="AI1" s="134" t="s">
        <v>24</v>
      </c>
      <c r="AJ1" s="134" t="s">
        <v>296</v>
      </c>
      <c r="AK1" s="132"/>
      <c r="AL1" s="51" t="s">
        <v>4</v>
      </c>
      <c r="AM1" s="51" t="s">
        <v>5</v>
      </c>
      <c r="AN1" s="51" t="s">
        <v>6</v>
      </c>
      <c r="AO1" s="51" t="s">
        <v>7</v>
      </c>
      <c r="AP1" s="51" t="s">
        <v>8</v>
      </c>
      <c r="AQ1" s="51" t="s">
        <v>9</v>
      </c>
      <c r="AR1" s="51" t="s">
        <v>10</v>
      </c>
      <c r="AS1" s="51" t="s">
        <v>11</v>
      </c>
      <c r="AT1" s="51" t="s">
        <v>297</v>
      </c>
      <c r="AU1" s="59" t="s">
        <v>294</v>
      </c>
      <c r="AV1" s="59" t="s">
        <v>295</v>
      </c>
      <c r="AW1" s="135" t="s">
        <v>298</v>
      </c>
      <c r="AX1" s="128" t="s">
        <v>386</v>
      </c>
    </row>
    <row r="2" spans="1:50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  <c r="AH2" s="127"/>
      <c r="AI2" s="127"/>
      <c r="AJ2" s="127"/>
      <c r="AK2" s="127"/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51" t="s">
        <v>16</v>
      </c>
      <c r="AR2" s="51" t="s">
        <v>16</v>
      </c>
      <c r="AS2" s="51" t="s">
        <v>16</v>
      </c>
      <c r="AT2" s="51" t="s">
        <v>16</v>
      </c>
      <c r="AU2" s="51" t="s">
        <v>16</v>
      </c>
      <c r="AV2" s="51" t="s">
        <v>16</v>
      </c>
      <c r="AW2" s="127"/>
      <c r="AX2" s="127"/>
    </row>
    <row r="3" spans="1:50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1"/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/>
    </row>
    <row r="4" spans="1:50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7">
        <f t="shared" ref="AI4:AI67" si="1">E4*2-Y4-AA4-AC4</f>
        <v>0</v>
      </c>
      <c r="AJ4" s="51">
        <f>B4-Вчера_ЭпиВак!B4</f>
        <v>0</v>
      </c>
      <c r="AK4" s="48"/>
      <c r="AL4" s="57">
        <f>E4-F4-Вчера_ЭпиВак!E4</f>
        <v>0</v>
      </c>
      <c r="AM4" s="57">
        <f>K4-L4-Вчера_ЭпиВак!K4</f>
        <v>0</v>
      </c>
      <c r="AN4" s="57">
        <f>M4-N4-Вчера_ЭпиВак!M4</f>
        <v>0</v>
      </c>
      <c r="AO4" s="57">
        <f>O4-P4-Вчера_ЭпиВак!O4</f>
        <v>0</v>
      </c>
      <c r="AP4" s="57">
        <f>Q4-R4-Вчера_ЭпиВак!Q4</f>
        <v>0</v>
      </c>
      <c r="AQ4" s="57">
        <f>S4-T4-Вчера_ЭпиВак!S4</f>
        <v>0</v>
      </c>
      <c r="AR4" s="57">
        <f>U4-V4-Вчера_ЭпиВак!U4</f>
        <v>0</v>
      </c>
      <c r="AS4" s="57">
        <f>W4-X4-Вчера_ЭпиВак!W4</f>
        <v>0</v>
      </c>
      <c r="AT4" s="57">
        <f>Y4-Z4-Вчера_ЭпиВак!Y4</f>
        <v>0</v>
      </c>
      <c r="AU4" s="57">
        <f>AA4-AB4-Вчера_ЭпиВак!AA4</f>
        <v>0</v>
      </c>
      <c r="AV4" s="57">
        <f>AC4-AD4-Вчера_ЭпиВак!AC4</f>
        <v>0</v>
      </c>
      <c r="AW4" s="57">
        <f>Вчера_ЭпиВак!AG4+F4*2-Z4-AB4-AD4-AG4</f>
        <v>0</v>
      </c>
      <c r="AX4" s="57">
        <f>AE4-Вчера_ЭпиВак!AE4</f>
        <v>0</v>
      </c>
    </row>
    <row r="5" spans="1:50" ht="50.1" customHeight="1" x14ac:dyDescent="0.25">
      <c r="A5" s="42"/>
      <c r="B5" s="42"/>
      <c r="C5" s="42"/>
      <c r="D5" s="39"/>
      <c r="E5" s="44"/>
      <c r="F5" s="39"/>
      <c r="G5" s="44"/>
      <c r="H5" s="39"/>
      <c r="I5" s="44"/>
      <c r="J5" s="39"/>
      <c r="K5" s="44"/>
      <c r="L5" s="43"/>
      <c r="M5" s="44"/>
      <c r="N5" s="43"/>
      <c r="O5" s="44"/>
      <c r="P5" s="43"/>
      <c r="Q5" s="44"/>
      <c r="R5" s="43"/>
      <c r="S5" s="44"/>
      <c r="T5" s="43"/>
      <c r="U5" s="44"/>
      <c r="V5" s="43"/>
      <c r="W5" s="44"/>
      <c r="X5" s="43"/>
      <c r="Y5" s="44"/>
      <c r="Z5" s="44"/>
      <c r="AA5" s="44"/>
      <c r="AB5" s="43"/>
      <c r="AC5" s="44"/>
      <c r="AD5" s="43"/>
      <c r="AE5" s="43"/>
      <c r="AF5" s="43"/>
      <c r="AG5" s="44"/>
      <c r="AH5" s="48"/>
      <c r="AI5" s="57">
        <f t="shared" si="1"/>
        <v>0</v>
      </c>
      <c r="AJ5" s="53" t="str">
        <f>IF(ISNA(VLOOKUP(C5,Вчера_ЭпиВак!C:C, 1, FALSE)),"ошибка",0)</f>
        <v>ошибка</v>
      </c>
      <c r="AK5" s="55"/>
      <c r="AL5" s="53" t="e">
        <f>E5-F5-VLOOKUP(C5, Вчера_ЭпиВак!C:BN, 2, FALSE)</f>
        <v>#N/A</v>
      </c>
      <c r="AM5" s="53" t="e">
        <f>K5-L5-VLOOKUP(C5, Вчера_ЭпиВак!C:BN, 4, FALSE)</f>
        <v>#N/A</v>
      </c>
      <c r="AN5" s="53" t="e">
        <f>M5-N5-VLOOKUP(C5, Вчера_ЭпиВак!C:BN, 6, FALSE)</f>
        <v>#N/A</v>
      </c>
      <c r="AO5" s="53" t="e">
        <f>O5-P5-VLOOKUP(C5, Вчера_ЭпиВак!C:BN, 8, FALSE)</f>
        <v>#N/A</v>
      </c>
      <c r="AP5" s="53" t="e">
        <f>Q5-R5-VLOOKUP(C5, Вчера_ЭпиВак!C:BN, 10, FALSE)</f>
        <v>#N/A</v>
      </c>
      <c r="AQ5" s="53" t="e">
        <f>S5-T5-VLOOKUP(C5, Вчера_ЭпиВак!C:BN, 12, FALSE)</f>
        <v>#N/A</v>
      </c>
      <c r="AR5" s="53" t="e">
        <f>U5-V5-VLOOKUP(C5, Вчера_ЭпиВак!C:BN, 14, FALSE)</f>
        <v>#N/A</v>
      </c>
      <c r="AS5" s="53" t="e">
        <f>W5-X5-VLOOKUP(C5, Вчера_ЭпиВак!C:BN, 16, FALSE)</f>
        <v>#N/A</v>
      </c>
      <c r="AT5" s="53" t="e">
        <f>Y5-Z5-VLOOKUP(C5, Вчера_ЭпиВак!C:BN, 18, FALSE)</f>
        <v>#N/A</v>
      </c>
      <c r="AU5" s="53" t="e">
        <f>AA5-AB5-VLOOKUP(C5, Вчера_ЭпиВак!C:BN, 20, FALSE)</f>
        <v>#N/A</v>
      </c>
      <c r="AV5" s="53" t="e">
        <f>AC5-AD5-VLOOKUP(C5, Вчера_ЭпиВак!C:BN, 22, FALSE)</f>
        <v>#N/A</v>
      </c>
      <c r="AW5" s="53" t="e">
        <f>VLOOKUP(C5, Вчера_ЭпиВак!C:BN, 25, FALSE)+F5*2-Z5-AB5-AD5-AG5</f>
        <v>#N/A</v>
      </c>
      <c r="AX5" s="53" t="e">
        <f>AE5-VLOOKUP(C5,Вчера_ЭпиВак!C:BN, 24, FALSE)</f>
        <v>#N/A</v>
      </c>
    </row>
    <row r="6" spans="1:50" ht="50.1" customHeight="1" x14ac:dyDescent="0.25">
      <c r="A6" s="42"/>
      <c r="B6" s="42"/>
      <c r="C6" s="42"/>
      <c r="D6" s="39"/>
      <c r="E6" s="44"/>
      <c r="F6" s="39"/>
      <c r="G6" s="44"/>
      <c r="H6" s="39"/>
      <c r="I6" s="44"/>
      <c r="J6" s="39"/>
      <c r="K6" s="44"/>
      <c r="L6" s="43"/>
      <c r="M6" s="44"/>
      <c r="N6" s="43"/>
      <c r="O6" s="44"/>
      <c r="P6" s="43"/>
      <c r="Q6" s="44"/>
      <c r="R6" s="43"/>
      <c r="S6" s="44"/>
      <c r="T6" s="43"/>
      <c r="U6" s="44"/>
      <c r="V6" s="43"/>
      <c r="W6" s="44"/>
      <c r="X6" s="43"/>
      <c r="Y6" s="44"/>
      <c r="Z6" s="44"/>
      <c r="AA6" s="44"/>
      <c r="AB6" s="43"/>
      <c r="AC6" s="44"/>
      <c r="AD6" s="43"/>
      <c r="AE6" s="43"/>
      <c r="AF6" s="43"/>
      <c r="AG6" s="44"/>
      <c r="AH6" s="48"/>
      <c r="AI6" s="57">
        <f t="shared" si="1"/>
        <v>0</v>
      </c>
      <c r="AJ6" s="53" t="str">
        <f>IF(ISNA(VLOOKUP(C6,Вчера_ЭпиВак!C:C, 1, FALSE)),"ошибка",0)</f>
        <v>ошибка</v>
      </c>
      <c r="AK6" s="55"/>
      <c r="AL6" s="53" t="e">
        <f>E6-F6-VLOOKUP(C6, Вчера_ЭпиВак!C:BN, 2, FALSE)</f>
        <v>#N/A</v>
      </c>
      <c r="AM6" s="53" t="e">
        <f>K6-L6-VLOOKUP(C6, Вчера_ЭпиВак!C:BN, 4, FALSE)</f>
        <v>#N/A</v>
      </c>
      <c r="AN6" s="53" t="e">
        <f>M6-N6-VLOOKUP(C6, Вчера_ЭпиВак!C:BN, 6, FALSE)</f>
        <v>#N/A</v>
      </c>
      <c r="AO6" s="53" t="e">
        <f>O6-P6-VLOOKUP(C6, Вчера_ЭпиВак!C:BN, 8, FALSE)</f>
        <v>#N/A</v>
      </c>
      <c r="AP6" s="53" t="e">
        <f>Q6-R6-VLOOKUP(C6, Вчера_ЭпиВак!C:BN, 10, FALSE)</f>
        <v>#N/A</v>
      </c>
      <c r="AQ6" s="53" t="e">
        <f>S6-T6-VLOOKUP(C6, Вчера_ЭпиВак!C:BN, 12, FALSE)</f>
        <v>#N/A</v>
      </c>
      <c r="AR6" s="53" t="e">
        <f>U6-V6-VLOOKUP(C6, Вчера_ЭпиВак!C:BN, 14, FALSE)</f>
        <v>#N/A</v>
      </c>
      <c r="AS6" s="53" t="e">
        <f>W6-X6-VLOOKUP(C6, Вчера_ЭпиВак!C:BN, 16, FALSE)</f>
        <v>#N/A</v>
      </c>
      <c r="AT6" s="53" t="e">
        <f>Y6-Z6-VLOOKUP(C6, Вчера_ЭпиВак!C:BN, 18, FALSE)</f>
        <v>#N/A</v>
      </c>
      <c r="AU6" s="53" t="e">
        <f>AA6-AB6-VLOOKUP(C6, Вчера_ЭпиВак!C:BN, 20, FALSE)</f>
        <v>#N/A</v>
      </c>
      <c r="AV6" s="53" t="e">
        <f>AC6-AD6-VLOOKUP(C6, Вчера_ЭпиВак!C:BN, 22, FALSE)</f>
        <v>#N/A</v>
      </c>
      <c r="AW6" s="53" t="e">
        <f>VLOOKUP(C6, Вчера_ЭпиВак!C:BN, 25, FALSE)+F6*2-Z6-AB6-AD6-AG6</f>
        <v>#N/A</v>
      </c>
      <c r="AX6" s="53" t="e">
        <f>AE6-VLOOKUP(C6,Вчера_ЭпиВак!C:BN, 24, FALSE)</f>
        <v>#N/A</v>
      </c>
    </row>
    <row r="7" spans="1:50" ht="50.1" customHeight="1" x14ac:dyDescent="0.25">
      <c r="A7" s="42"/>
      <c r="B7" s="42"/>
      <c r="C7" s="42"/>
      <c r="D7" s="39"/>
      <c r="E7" s="44"/>
      <c r="F7" s="39"/>
      <c r="G7" s="44"/>
      <c r="H7" s="39"/>
      <c r="I7" s="44"/>
      <c r="J7" s="39"/>
      <c r="K7" s="44"/>
      <c r="L7" s="43"/>
      <c r="M7" s="44"/>
      <c r="N7" s="43"/>
      <c r="O7" s="44"/>
      <c r="P7" s="43"/>
      <c r="Q7" s="44"/>
      <c r="R7" s="43"/>
      <c r="S7" s="44"/>
      <c r="T7" s="43"/>
      <c r="U7" s="44"/>
      <c r="V7" s="43"/>
      <c r="W7" s="44"/>
      <c r="X7" s="43"/>
      <c r="Y7" s="44"/>
      <c r="Z7" s="44"/>
      <c r="AA7" s="44"/>
      <c r="AB7" s="43"/>
      <c r="AC7" s="44"/>
      <c r="AD7" s="43"/>
      <c r="AE7" s="43"/>
      <c r="AF7" s="43"/>
      <c r="AG7" s="44"/>
      <c r="AH7" s="48"/>
      <c r="AI7" s="57">
        <f t="shared" si="1"/>
        <v>0</v>
      </c>
      <c r="AJ7" s="53" t="str">
        <f>IF(ISNA(VLOOKUP(C7,Вчера_ЭпиВак!C:C, 1, FALSE)),"ошибка",0)</f>
        <v>ошибка</v>
      </c>
      <c r="AK7" s="55"/>
      <c r="AL7" s="53" t="e">
        <f>E7-F7-VLOOKUP(C7, Вчера_ЭпиВак!C:BN, 2, FALSE)</f>
        <v>#N/A</v>
      </c>
      <c r="AM7" s="53" t="e">
        <f>K7-L7-VLOOKUP(C7, Вчера_ЭпиВак!C:BN, 4, FALSE)</f>
        <v>#N/A</v>
      </c>
      <c r="AN7" s="53" t="e">
        <f>M7-N7-VLOOKUP(C7, Вчера_ЭпиВак!C:BN, 6, FALSE)</f>
        <v>#N/A</v>
      </c>
      <c r="AO7" s="53" t="e">
        <f>O7-P7-VLOOKUP(C7, Вчера_ЭпиВак!C:BN, 8, FALSE)</f>
        <v>#N/A</v>
      </c>
      <c r="AP7" s="53" t="e">
        <f>Q7-R7-VLOOKUP(C7, Вчера_ЭпиВак!C:BN, 10, FALSE)</f>
        <v>#N/A</v>
      </c>
      <c r="AQ7" s="53" t="e">
        <f>S7-T7-VLOOKUP(C7, Вчера_ЭпиВак!C:BN, 12, FALSE)</f>
        <v>#N/A</v>
      </c>
      <c r="AR7" s="53" t="e">
        <f>U7-V7-VLOOKUP(C7, Вчера_ЭпиВак!C:BN, 14, FALSE)</f>
        <v>#N/A</v>
      </c>
      <c r="AS7" s="53" t="e">
        <f>W7-X7-VLOOKUP(C7, Вчера_ЭпиВак!C:BN, 16, FALSE)</f>
        <v>#N/A</v>
      </c>
      <c r="AT7" s="53" t="e">
        <f>Y7-Z7-VLOOKUP(C7, Вчера_ЭпиВак!C:BN, 18, FALSE)</f>
        <v>#N/A</v>
      </c>
      <c r="AU7" s="53" t="e">
        <f>AA7-AB7-VLOOKUP(C7, Вчера_ЭпиВак!C:BN, 20, FALSE)</f>
        <v>#N/A</v>
      </c>
      <c r="AV7" s="53" t="e">
        <f>AC7-AD7-VLOOKUP(C7, Вчера_ЭпиВак!C:BN, 22, FALSE)</f>
        <v>#N/A</v>
      </c>
      <c r="AW7" s="53" t="e">
        <f>VLOOKUP(C7, Вчера_ЭпиВак!C:BN, 25, FALSE)+F7*2-Z7-AB7-AD7-AG7</f>
        <v>#N/A</v>
      </c>
      <c r="AX7" s="53" t="e">
        <f>AE7-VLOOKUP(C7,Вчера_ЭпиВак!C:BN, 24, FALSE)</f>
        <v>#N/A</v>
      </c>
    </row>
    <row r="8" spans="1:50" ht="50.1" customHeight="1" x14ac:dyDescent="0.25">
      <c r="A8" s="42"/>
      <c r="B8" s="42"/>
      <c r="C8" s="42"/>
      <c r="D8" s="39"/>
      <c r="E8" s="44"/>
      <c r="F8" s="39"/>
      <c r="G8" s="44"/>
      <c r="H8" s="39"/>
      <c r="I8" s="44"/>
      <c r="J8" s="39"/>
      <c r="K8" s="44"/>
      <c r="L8" s="43"/>
      <c r="M8" s="44"/>
      <c r="N8" s="43"/>
      <c r="O8" s="44"/>
      <c r="P8" s="43"/>
      <c r="Q8" s="44"/>
      <c r="R8" s="43"/>
      <c r="S8" s="44"/>
      <c r="T8" s="43"/>
      <c r="U8" s="44"/>
      <c r="V8" s="43"/>
      <c r="W8" s="44"/>
      <c r="X8" s="43"/>
      <c r="Y8" s="44"/>
      <c r="Z8" s="44"/>
      <c r="AA8" s="44"/>
      <c r="AB8" s="43"/>
      <c r="AC8" s="44"/>
      <c r="AD8" s="43"/>
      <c r="AE8" s="43"/>
      <c r="AF8" s="43"/>
      <c r="AG8" s="44"/>
      <c r="AH8" s="48"/>
      <c r="AI8" s="57">
        <f t="shared" si="1"/>
        <v>0</v>
      </c>
      <c r="AJ8" s="53" t="str">
        <f>IF(ISNA(VLOOKUP(C8,Вчера_ЭпиВак!C:C, 1, FALSE)),"ошибка",0)</f>
        <v>ошибка</v>
      </c>
      <c r="AK8" s="55"/>
      <c r="AL8" s="53" t="e">
        <f>E8-F8-VLOOKUP(C8, Вчера_ЭпиВак!C:BN, 2, FALSE)</f>
        <v>#N/A</v>
      </c>
      <c r="AM8" s="53" t="e">
        <f>K8-L8-VLOOKUP(C8, Вчера_ЭпиВак!C:BN, 4, FALSE)</f>
        <v>#N/A</v>
      </c>
      <c r="AN8" s="53" t="e">
        <f>M8-N8-VLOOKUP(C8, Вчера_ЭпиВак!C:BN, 6, FALSE)</f>
        <v>#N/A</v>
      </c>
      <c r="AO8" s="53" t="e">
        <f>O8-P8-VLOOKUP(C8, Вчера_ЭпиВак!C:BN, 8, FALSE)</f>
        <v>#N/A</v>
      </c>
      <c r="AP8" s="53" t="e">
        <f>Q8-R8-VLOOKUP(C8, Вчера_ЭпиВак!C:BN, 10, FALSE)</f>
        <v>#N/A</v>
      </c>
      <c r="AQ8" s="53" t="e">
        <f>S8-T8-VLOOKUP(C8, Вчера_ЭпиВак!C:BN, 12, FALSE)</f>
        <v>#N/A</v>
      </c>
      <c r="AR8" s="53" t="e">
        <f>U8-V8-VLOOKUP(C8, Вчера_ЭпиВак!C:BN, 14, FALSE)</f>
        <v>#N/A</v>
      </c>
      <c r="AS8" s="53" t="e">
        <f>W8-X8-VLOOKUP(C8, Вчера_ЭпиВак!C:BN, 16, FALSE)</f>
        <v>#N/A</v>
      </c>
      <c r="AT8" s="53" t="e">
        <f>Y8-Z8-VLOOKUP(C8, Вчера_ЭпиВак!C:BN, 18, FALSE)</f>
        <v>#N/A</v>
      </c>
      <c r="AU8" s="53" t="e">
        <f>AA8-AB8-VLOOKUP(C8, Вчера_ЭпиВак!C:BN, 20, FALSE)</f>
        <v>#N/A</v>
      </c>
      <c r="AV8" s="53" t="e">
        <f>AC8-AD8-VLOOKUP(C8, Вчера_ЭпиВак!C:BN, 22, FALSE)</f>
        <v>#N/A</v>
      </c>
      <c r="AW8" s="53" t="e">
        <f>VLOOKUP(C8, Вчера_ЭпиВак!C:BN, 25, FALSE)+F8*2-Z8-AB8-AD8-AG8</f>
        <v>#N/A</v>
      </c>
      <c r="AX8" s="53" t="e">
        <f>AE8-VLOOKUP(C8,Вчера_ЭпиВак!C:BN, 24, FALSE)</f>
        <v>#N/A</v>
      </c>
    </row>
    <row r="9" spans="1:50" ht="50.1" customHeight="1" x14ac:dyDescent="0.25">
      <c r="A9" s="42"/>
      <c r="B9" s="42"/>
      <c r="C9" s="42"/>
      <c r="D9" s="39"/>
      <c r="E9" s="44"/>
      <c r="F9" s="39"/>
      <c r="G9" s="44"/>
      <c r="H9" s="39"/>
      <c r="I9" s="44"/>
      <c r="J9" s="39"/>
      <c r="K9" s="44"/>
      <c r="L9" s="43"/>
      <c r="M9" s="44"/>
      <c r="N9" s="43"/>
      <c r="O9" s="44"/>
      <c r="P9" s="43"/>
      <c r="Q9" s="44"/>
      <c r="R9" s="43"/>
      <c r="S9" s="44"/>
      <c r="T9" s="43"/>
      <c r="U9" s="44"/>
      <c r="V9" s="43"/>
      <c r="W9" s="44"/>
      <c r="X9" s="43"/>
      <c r="Y9" s="44"/>
      <c r="Z9" s="44"/>
      <c r="AA9" s="44"/>
      <c r="AB9" s="43"/>
      <c r="AC9" s="44"/>
      <c r="AD9" s="43"/>
      <c r="AE9" s="43"/>
      <c r="AF9" s="43"/>
      <c r="AG9" s="44"/>
      <c r="AH9" s="48"/>
      <c r="AI9" s="57">
        <f t="shared" si="1"/>
        <v>0</v>
      </c>
      <c r="AJ9" s="53" t="str">
        <f>IF(ISNA(VLOOKUP(C9,Вчера_ЭпиВак!C:C, 1, FALSE)),"ошибка",0)</f>
        <v>ошибка</v>
      </c>
      <c r="AK9" s="55"/>
      <c r="AL9" s="53" t="e">
        <f>E9-F9-VLOOKUP(C9, Вчера_ЭпиВак!C:BN, 2, FALSE)</f>
        <v>#N/A</v>
      </c>
      <c r="AM9" s="53" t="e">
        <f>K9-L9-VLOOKUP(C9, Вчера_ЭпиВак!C:BN, 4, FALSE)</f>
        <v>#N/A</v>
      </c>
      <c r="AN9" s="53" t="e">
        <f>M9-N9-VLOOKUP(C9, Вчера_ЭпиВак!C:BN, 6, FALSE)</f>
        <v>#N/A</v>
      </c>
      <c r="AO9" s="53" t="e">
        <f>O9-P9-VLOOKUP(C9, Вчера_ЭпиВак!C:BN, 8, FALSE)</f>
        <v>#N/A</v>
      </c>
      <c r="AP9" s="53" t="e">
        <f>Q9-R9-VLOOKUP(C9, Вчера_ЭпиВак!C:BN, 10, FALSE)</f>
        <v>#N/A</v>
      </c>
      <c r="AQ9" s="53" t="e">
        <f>S9-T9-VLOOKUP(C9, Вчера_ЭпиВак!C:BN, 12, FALSE)</f>
        <v>#N/A</v>
      </c>
      <c r="AR9" s="53" t="e">
        <f>U9-V9-VLOOKUP(C9, Вчера_ЭпиВак!C:BN, 14, FALSE)</f>
        <v>#N/A</v>
      </c>
      <c r="AS9" s="53" t="e">
        <f>W9-X9-VLOOKUP(C9, Вчера_ЭпиВак!C:BN, 16, FALSE)</f>
        <v>#N/A</v>
      </c>
      <c r="AT9" s="53" t="e">
        <f>Y9-Z9-VLOOKUP(C9, Вчера_ЭпиВак!C:BN, 18, FALSE)</f>
        <v>#N/A</v>
      </c>
      <c r="AU9" s="53" t="e">
        <f>AA9-AB9-VLOOKUP(C9, Вчера_ЭпиВак!C:BN, 20, FALSE)</f>
        <v>#N/A</v>
      </c>
      <c r="AV9" s="53" t="e">
        <f>AC9-AD9-VLOOKUP(C9, Вчера_ЭпиВак!C:BN, 22, FALSE)</f>
        <v>#N/A</v>
      </c>
      <c r="AW9" s="53" t="e">
        <f>VLOOKUP(C9, Вчера_ЭпиВак!C:BN, 25, FALSE)+F9*2-Z9-AB9-AD9-AG9</f>
        <v>#N/A</v>
      </c>
      <c r="AX9" s="53" t="e">
        <f>AE9-VLOOKUP(C9,Вчера_ЭпиВак!C:BN, 24, FALSE)</f>
        <v>#N/A</v>
      </c>
    </row>
    <row r="10" spans="1:50" ht="50.1" customHeight="1" x14ac:dyDescent="0.25">
      <c r="A10" s="42"/>
      <c r="B10" s="42"/>
      <c r="C10" s="42"/>
      <c r="D10" s="39"/>
      <c r="E10" s="44"/>
      <c r="F10" s="39"/>
      <c r="G10" s="44"/>
      <c r="H10" s="39"/>
      <c r="I10" s="44"/>
      <c r="J10" s="39"/>
      <c r="K10" s="44"/>
      <c r="L10" s="43"/>
      <c r="M10" s="44"/>
      <c r="N10" s="43"/>
      <c r="O10" s="44"/>
      <c r="P10" s="43"/>
      <c r="Q10" s="44"/>
      <c r="R10" s="43"/>
      <c r="S10" s="44"/>
      <c r="T10" s="43"/>
      <c r="U10" s="44"/>
      <c r="V10" s="43"/>
      <c r="W10" s="44"/>
      <c r="X10" s="43"/>
      <c r="Y10" s="44"/>
      <c r="Z10" s="44"/>
      <c r="AA10" s="44"/>
      <c r="AB10" s="43"/>
      <c r="AC10" s="44"/>
      <c r="AD10" s="43"/>
      <c r="AE10" s="43"/>
      <c r="AF10" s="43"/>
      <c r="AG10" s="44"/>
      <c r="AH10" s="48"/>
      <c r="AI10" s="57">
        <f t="shared" si="1"/>
        <v>0</v>
      </c>
      <c r="AJ10" s="53" t="str">
        <f>IF(ISNA(VLOOKUP(C10,Вчера_ЭпиВак!C:C, 1, FALSE)),"ошибка",0)</f>
        <v>ошибка</v>
      </c>
      <c r="AK10" s="55"/>
      <c r="AL10" s="53" t="e">
        <f>E10-F10-VLOOKUP(C10, Вчера_ЭпиВак!C:BN, 2, FALSE)</f>
        <v>#N/A</v>
      </c>
      <c r="AM10" s="53" t="e">
        <f>K10-L10-VLOOKUP(C10, Вчера_ЭпиВак!C:BN, 4, FALSE)</f>
        <v>#N/A</v>
      </c>
      <c r="AN10" s="53" t="e">
        <f>M10-N10-VLOOKUP(C10, Вчера_ЭпиВак!C:BN, 6, FALSE)</f>
        <v>#N/A</v>
      </c>
      <c r="AO10" s="53" t="e">
        <f>O10-P10-VLOOKUP(C10, Вчера_ЭпиВак!C:BN, 8, FALSE)</f>
        <v>#N/A</v>
      </c>
      <c r="AP10" s="53" t="e">
        <f>Q10-R10-VLOOKUP(C10, Вчера_ЭпиВак!C:BN, 10, FALSE)</f>
        <v>#N/A</v>
      </c>
      <c r="AQ10" s="53" t="e">
        <f>S10-T10-VLOOKUP(C10, Вчера_ЭпиВак!C:BN, 12, FALSE)</f>
        <v>#N/A</v>
      </c>
      <c r="AR10" s="53" t="e">
        <f>U10-V10-VLOOKUP(C10, Вчера_ЭпиВак!C:BN, 14, FALSE)</f>
        <v>#N/A</v>
      </c>
      <c r="AS10" s="53" t="e">
        <f>W10-X10-VLOOKUP(C10, Вчера_ЭпиВак!C:BN, 16, FALSE)</f>
        <v>#N/A</v>
      </c>
      <c r="AT10" s="53" t="e">
        <f>Y10-Z10-VLOOKUP(C10, Вчера_ЭпиВак!C:BN, 18, FALSE)</f>
        <v>#N/A</v>
      </c>
      <c r="AU10" s="53" t="e">
        <f>AA10-AB10-VLOOKUP(C10, Вчера_ЭпиВак!C:BN, 20, FALSE)</f>
        <v>#N/A</v>
      </c>
      <c r="AV10" s="53" t="e">
        <f>AC10-AD10-VLOOKUP(C10, Вчера_ЭпиВак!C:BN, 22, FALSE)</f>
        <v>#N/A</v>
      </c>
      <c r="AW10" s="53" t="e">
        <f>VLOOKUP(C10, Вчера_ЭпиВак!C:BN, 25, FALSE)+F10*2-Z10-AB10-AD10-AG10</f>
        <v>#N/A</v>
      </c>
      <c r="AX10" s="53" t="e">
        <f>AE10-VLOOKUP(C10,Вчера_ЭпиВак!C:BN, 24, FALSE)</f>
        <v>#N/A</v>
      </c>
    </row>
    <row r="11" spans="1:50" ht="50.1" customHeight="1" x14ac:dyDescent="0.25">
      <c r="A11" s="42"/>
      <c r="B11" s="42"/>
      <c r="C11" s="42"/>
      <c r="D11" s="39"/>
      <c r="E11" s="44"/>
      <c r="F11" s="39"/>
      <c r="G11" s="44"/>
      <c r="H11" s="39"/>
      <c r="I11" s="44"/>
      <c r="J11" s="39"/>
      <c r="K11" s="44"/>
      <c r="L11" s="43"/>
      <c r="M11" s="44"/>
      <c r="N11" s="43"/>
      <c r="O11" s="44"/>
      <c r="P11" s="43"/>
      <c r="Q11" s="44"/>
      <c r="R11" s="43"/>
      <c r="S11" s="44"/>
      <c r="T11" s="43"/>
      <c r="U11" s="44"/>
      <c r="V11" s="43"/>
      <c r="W11" s="44"/>
      <c r="X11" s="43"/>
      <c r="Y11" s="44"/>
      <c r="Z11" s="44"/>
      <c r="AA11" s="44"/>
      <c r="AB11" s="43"/>
      <c r="AC11" s="44"/>
      <c r="AD11" s="43"/>
      <c r="AE11" s="43"/>
      <c r="AF11" s="43"/>
      <c r="AG11" s="44"/>
      <c r="AH11" s="48"/>
      <c r="AI11" s="57">
        <f t="shared" si="1"/>
        <v>0</v>
      </c>
      <c r="AJ11" s="53" t="str">
        <f>IF(ISNA(VLOOKUP(C11,Вчера_ЭпиВак!C:C, 1, FALSE)),"ошибка",0)</f>
        <v>ошибка</v>
      </c>
      <c r="AK11" s="55"/>
      <c r="AL11" s="53" t="e">
        <f>E11-F11-VLOOKUP(C11, Вчера_ЭпиВак!C:BN, 2, FALSE)</f>
        <v>#N/A</v>
      </c>
      <c r="AM11" s="53" t="e">
        <f>K11-L11-VLOOKUP(C11, Вчера_ЭпиВак!C:BN, 4, FALSE)</f>
        <v>#N/A</v>
      </c>
      <c r="AN11" s="53" t="e">
        <f>M11-N11-VLOOKUP(C11, Вчера_ЭпиВак!C:BN, 6, FALSE)</f>
        <v>#N/A</v>
      </c>
      <c r="AO11" s="53" t="e">
        <f>O11-P11-VLOOKUP(C11, Вчера_ЭпиВак!C:BN, 8, FALSE)</f>
        <v>#N/A</v>
      </c>
      <c r="AP11" s="53" t="e">
        <f>Q11-R11-VLOOKUP(C11, Вчера_ЭпиВак!C:BN, 10, FALSE)</f>
        <v>#N/A</v>
      </c>
      <c r="AQ11" s="53" t="e">
        <f>S11-T11-VLOOKUP(C11, Вчера_ЭпиВак!C:BN, 12, FALSE)</f>
        <v>#N/A</v>
      </c>
      <c r="AR11" s="53" t="e">
        <f>U11-V11-VLOOKUP(C11, Вчера_ЭпиВак!C:BN, 14, FALSE)</f>
        <v>#N/A</v>
      </c>
      <c r="AS11" s="53" t="e">
        <f>W11-X11-VLOOKUP(C11, Вчера_ЭпиВак!C:BN, 16, FALSE)</f>
        <v>#N/A</v>
      </c>
      <c r="AT11" s="53" t="e">
        <f>Y11-Z11-VLOOKUP(C11, Вчера_ЭпиВак!C:BN, 18, FALSE)</f>
        <v>#N/A</v>
      </c>
      <c r="AU11" s="53" t="e">
        <f>AA11-AB11-VLOOKUP(C11, Вчера_ЭпиВак!C:BN, 20, FALSE)</f>
        <v>#N/A</v>
      </c>
      <c r="AV11" s="53" t="e">
        <f>AC11-AD11-VLOOKUP(C11, Вчера_ЭпиВак!C:BN, 22, FALSE)</f>
        <v>#N/A</v>
      </c>
      <c r="AW11" s="53" t="e">
        <f>VLOOKUP(C11, Вчера_ЭпиВак!C:BN, 25, FALSE)+F11*2-Z11-AB11-AD11-AG11</f>
        <v>#N/A</v>
      </c>
      <c r="AX11" s="53" t="e">
        <f>AE11-VLOOKUP(C11,Вчера_ЭпиВак!C:BN, 24, FALSE)</f>
        <v>#N/A</v>
      </c>
    </row>
    <row r="12" spans="1:50" ht="50.1" customHeight="1" x14ac:dyDescent="0.25">
      <c r="A12" s="42"/>
      <c r="B12" s="42"/>
      <c r="C12" s="42"/>
      <c r="D12" s="39"/>
      <c r="E12" s="44"/>
      <c r="F12" s="39"/>
      <c r="G12" s="44"/>
      <c r="H12" s="39"/>
      <c r="I12" s="44"/>
      <c r="J12" s="39"/>
      <c r="K12" s="44"/>
      <c r="L12" s="43"/>
      <c r="M12" s="44"/>
      <c r="N12" s="43"/>
      <c r="O12" s="44"/>
      <c r="P12" s="43"/>
      <c r="Q12" s="44"/>
      <c r="R12" s="43"/>
      <c r="S12" s="44"/>
      <c r="T12" s="43"/>
      <c r="U12" s="44"/>
      <c r="V12" s="43"/>
      <c r="W12" s="44"/>
      <c r="X12" s="43"/>
      <c r="Y12" s="44"/>
      <c r="Z12" s="44"/>
      <c r="AA12" s="44"/>
      <c r="AB12" s="43"/>
      <c r="AC12" s="44"/>
      <c r="AD12" s="43"/>
      <c r="AE12" s="43"/>
      <c r="AF12" s="43"/>
      <c r="AG12" s="44"/>
      <c r="AH12" s="48"/>
      <c r="AI12" s="57">
        <f t="shared" si="1"/>
        <v>0</v>
      </c>
      <c r="AJ12" s="53" t="str">
        <f>IF(ISNA(VLOOKUP(C12,Вчера_ЭпиВак!C:C, 1, FALSE)),"ошибка",0)</f>
        <v>ошибка</v>
      </c>
      <c r="AK12" s="55"/>
      <c r="AL12" s="53" t="e">
        <f>E12-F12-VLOOKUP(C12, Вчера_ЭпиВак!C:BN, 2, FALSE)</f>
        <v>#N/A</v>
      </c>
      <c r="AM12" s="53" t="e">
        <f>K12-L12-VLOOKUP(C12, Вчера_ЭпиВак!C:BN, 4, FALSE)</f>
        <v>#N/A</v>
      </c>
      <c r="AN12" s="53" t="e">
        <f>M12-N12-VLOOKUP(C12, Вчера_ЭпиВак!C:BN, 6, FALSE)</f>
        <v>#N/A</v>
      </c>
      <c r="AO12" s="53" t="e">
        <f>O12-P12-VLOOKUP(C12, Вчера_ЭпиВак!C:BN, 8, FALSE)</f>
        <v>#N/A</v>
      </c>
      <c r="AP12" s="53" t="e">
        <f>Q12-R12-VLOOKUP(C12, Вчера_ЭпиВак!C:BN, 10, FALSE)</f>
        <v>#N/A</v>
      </c>
      <c r="AQ12" s="53" t="e">
        <f>S12-T12-VLOOKUP(C12, Вчера_ЭпиВак!C:BN, 12, FALSE)</f>
        <v>#N/A</v>
      </c>
      <c r="AR12" s="53" t="e">
        <f>U12-V12-VLOOKUP(C12, Вчера_ЭпиВак!C:BN, 14, FALSE)</f>
        <v>#N/A</v>
      </c>
      <c r="AS12" s="53" t="e">
        <f>W12-X12-VLOOKUP(C12, Вчера_ЭпиВак!C:BN, 16, FALSE)</f>
        <v>#N/A</v>
      </c>
      <c r="AT12" s="53" t="e">
        <f>Y12-Z12-VLOOKUP(C12, Вчера_ЭпиВак!C:BN, 18, FALSE)</f>
        <v>#N/A</v>
      </c>
      <c r="AU12" s="53" t="e">
        <f>AA12-AB12-VLOOKUP(C12, Вчера_ЭпиВак!C:BN, 20, FALSE)</f>
        <v>#N/A</v>
      </c>
      <c r="AV12" s="53" t="e">
        <f>AC12-AD12-VLOOKUP(C12, Вчера_ЭпиВак!C:BN, 22, FALSE)</f>
        <v>#N/A</v>
      </c>
      <c r="AW12" s="53" t="e">
        <f>VLOOKUP(C12, Вчера_ЭпиВак!C:BN, 25, FALSE)+F12*2-Z12-AB12-AD12-AG12</f>
        <v>#N/A</v>
      </c>
      <c r="AX12" s="53" t="e">
        <f>AE12-VLOOKUP(C12,Вчера_ЭпиВак!C:BN, 24, FALSE)</f>
        <v>#N/A</v>
      </c>
    </row>
    <row r="13" spans="1:50" ht="50.1" customHeight="1" x14ac:dyDescent="0.25">
      <c r="A13" s="42"/>
      <c r="B13" s="42"/>
      <c r="C13" s="42"/>
      <c r="D13" s="39"/>
      <c r="E13" s="44"/>
      <c r="F13" s="39"/>
      <c r="G13" s="44"/>
      <c r="H13" s="39"/>
      <c r="I13" s="44"/>
      <c r="J13" s="39"/>
      <c r="K13" s="44"/>
      <c r="L13" s="43"/>
      <c r="M13" s="44"/>
      <c r="N13" s="43"/>
      <c r="O13" s="44"/>
      <c r="P13" s="43"/>
      <c r="Q13" s="44"/>
      <c r="R13" s="43"/>
      <c r="S13" s="44"/>
      <c r="T13" s="43"/>
      <c r="U13" s="44"/>
      <c r="V13" s="43"/>
      <c r="W13" s="44"/>
      <c r="X13" s="43"/>
      <c r="Y13" s="44"/>
      <c r="Z13" s="44"/>
      <c r="AA13" s="44"/>
      <c r="AB13" s="43"/>
      <c r="AC13" s="44"/>
      <c r="AD13" s="43"/>
      <c r="AE13" s="43"/>
      <c r="AF13" s="43"/>
      <c r="AG13" s="44"/>
      <c r="AH13" s="48"/>
      <c r="AI13" s="57">
        <f t="shared" si="1"/>
        <v>0</v>
      </c>
      <c r="AJ13" s="53" t="str">
        <f>IF(ISNA(VLOOKUP(C13,Вчера_ЭпиВак!C:C, 1, FALSE)),"ошибка",0)</f>
        <v>ошибка</v>
      </c>
      <c r="AK13" s="55"/>
      <c r="AL13" s="53" t="e">
        <f>E13-F13-VLOOKUP(C13, Вчера_ЭпиВак!C:BN, 2, FALSE)</f>
        <v>#N/A</v>
      </c>
      <c r="AM13" s="53" t="e">
        <f>K13-L13-VLOOKUP(C13, Вчера_ЭпиВак!C:BN, 4, FALSE)</f>
        <v>#N/A</v>
      </c>
      <c r="AN13" s="53" t="e">
        <f>M13-N13-VLOOKUP(C13, Вчера_ЭпиВак!C:BN, 6, FALSE)</f>
        <v>#N/A</v>
      </c>
      <c r="AO13" s="53" t="e">
        <f>O13-P13-VLOOKUP(C13, Вчера_ЭпиВак!C:BN, 8, FALSE)</f>
        <v>#N/A</v>
      </c>
      <c r="AP13" s="53" t="e">
        <f>Q13-R13-VLOOKUP(C13, Вчера_ЭпиВак!C:BN, 10, FALSE)</f>
        <v>#N/A</v>
      </c>
      <c r="AQ13" s="53" t="e">
        <f>S13-T13-VLOOKUP(C13, Вчера_ЭпиВак!C:BN, 12, FALSE)</f>
        <v>#N/A</v>
      </c>
      <c r="AR13" s="53" t="e">
        <f>U13-V13-VLOOKUP(C13, Вчера_ЭпиВак!C:BN, 14, FALSE)</f>
        <v>#N/A</v>
      </c>
      <c r="AS13" s="53" t="e">
        <f>W13-X13-VLOOKUP(C13, Вчера_ЭпиВак!C:BN, 16, FALSE)</f>
        <v>#N/A</v>
      </c>
      <c r="AT13" s="53" t="e">
        <f>Y13-Z13-VLOOKUP(C13, Вчера_ЭпиВак!C:BN, 18, FALSE)</f>
        <v>#N/A</v>
      </c>
      <c r="AU13" s="53" t="e">
        <f>AA13-AB13-VLOOKUP(C13, Вчера_ЭпиВак!C:BN, 20, FALSE)</f>
        <v>#N/A</v>
      </c>
      <c r="AV13" s="53" t="e">
        <f>AC13-AD13-VLOOKUP(C13, Вчера_ЭпиВак!C:BN, 22, FALSE)</f>
        <v>#N/A</v>
      </c>
      <c r="AW13" s="53" t="e">
        <f>VLOOKUP(C13, Вчера_ЭпиВак!C:BN, 25, FALSE)+F13*2-Z13-AB13-AD13-AG13</f>
        <v>#N/A</v>
      </c>
      <c r="AX13" s="53" t="e">
        <f>AE13-VLOOKUP(C13,Вчера_ЭпиВак!C:BN, 24, FALSE)</f>
        <v>#N/A</v>
      </c>
    </row>
    <row r="14" spans="1:50" ht="50.1" customHeight="1" x14ac:dyDescent="0.25">
      <c r="A14" s="42"/>
      <c r="B14" s="42"/>
      <c r="C14" s="42"/>
      <c r="D14" s="39"/>
      <c r="E14" s="44"/>
      <c r="F14" s="39"/>
      <c r="G14" s="44"/>
      <c r="H14" s="39"/>
      <c r="I14" s="44"/>
      <c r="J14" s="39"/>
      <c r="K14" s="44"/>
      <c r="L14" s="43"/>
      <c r="M14" s="44"/>
      <c r="N14" s="43"/>
      <c r="O14" s="44"/>
      <c r="P14" s="43"/>
      <c r="Q14" s="44"/>
      <c r="R14" s="43"/>
      <c r="S14" s="44"/>
      <c r="T14" s="43"/>
      <c r="U14" s="44"/>
      <c r="V14" s="43"/>
      <c r="W14" s="44"/>
      <c r="X14" s="43"/>
      <c r="Y14" s="44"/>
      <c r="Z14" s="44"/>
      <c r="AA14" s="44"/>
      <c r="AB14" s="43"/>
      <c r="AC14" s="44"/>
      <c r="AD14" s="43"/>
      <c r="AE14" s="43"/>
      <c r="AF14" s="43"/>
      <c r="AG14" s="44"/>
      <c r="AH14" s="48"/>
      <c r="AI14" s="57">
        <f t="shared" si="1"/>
        <v>0</v>
      </c>
      <c r="AJ14" s="53" t="str">
        <f>IF(ISNA(VLOOKUP(C14,Вчера_ЭпиВак!C:C, 1, FALSE)),"ошибка",0)</f>
        <v>ошибка</v>
      </c>
      <c r="AK14" s="55"/>
      <c r="AL14" s="53" t="e">
        <f>E14-F14-VLOOKUP(C14, Вчера_ЭпиВак!C:BN, 2, FALSE)</f>
        <v>#N/A</v>
      </c>
      <c r="AM14" s="53" t="e">
        <f>K14-L14-VLOOKUP(C14, Вчера_ЭпиВак!C:BN, 4, FALSE)</f>
        <v>#N/A</v>
      </c>
      <c r="AN14" s="53" t="e">
        <f>M14-N14-VLOOKUP(C14, Вчера_ЭпиВак!C:BN, 6, FALSE)</f>
        <v>#N/A</v>
      </c>
      <c r="AO14" s="53" t="e">
        <f>O14-P14-VLOOKUP(C14, Вчера_ЭпиВак!C:BN, 8, FALSE)</f>
        <v>#N/A</v>
      </c>
      <c r="AP14" s="53" t="e">
        <f>Q14-R14-VLOOKUP(C14, Вчера_ЭпиВак!C:BN, 10, FALSE)</f>
        <v>#N/A</v>
      </c>
      <c r="AQ14" s="53" t="e">
        <f>S14-T14-VLOOKUP(C14, Вчера_ЭпиВак!C:BN, 12, FALSE)</f>
        <v>#N/A</v>
      </c>
      <c r="AR14" s="53" t="e">
        <f>U14-V14-VLOOKUP(C14, Вчера_ЭпиВак!C:BN, 14, FALSE)</f>
        <v>#N/A</v>
      </c>
      <c r="AS14" s="53" t="e">
        <f>W14-X14-VLOOKUP(C14, Вчера_ЭпиВак!C:BN, 16, FALSE)</f>
        <v>#N/A</v>
      </c>
      <c r="AT14" s="53" t="e">
        <f>Y14-Z14-VLOOKUP(C14, Вчера_ЭпиВак!C:BN, 18, FALSE)</f>
        <v>#N/A</v>
      </c>
      <c r="AU14" s="53" t="e">
        <f>AA14-AB14-VLOOKUP(C14, Вчера_ЭпиВак!C:BN, 20, FALSE)</f>
        <v>#N/A</v>
      </c>
      <c r="AV14" s="53" t="e">
        <f>AC14-AD14-VLOOKUP(C14, Вчера_ЭпиВак!C:BN, 22, FALSE)</f>
        <v>#N/A</v>
      </c>
      <c r="AW14" s="53" t="e">
        <f>VLOOKUP(C14, Вчера_ЭпиВак!C:BN, 25, FALSE)+F14*2-Z14-AB14-AD14-AG14</f>
        <v>#N/A</v>
      </c>
      <c r="AX14" s="53" t="e">
        <f>AE14-VLOOKUP(C14,Вчера_ЭпиВак!C:BN, 24, FALSE)</f>
        <v>#N/A</v>
      </c>
    </row>
    <row r="15" spans="1:50" ht="50.1" customHeight="1" x14ac:dyDescent="0.25">
      <c r="A15" s="42"/>
      <c r="B15" s="42"/>
      <c r="C15" s="42"/>
      <c r="D15" s="39"/>
      <c r="E15" s="44"/>
      <c r="F15" s="39"/>
      <c r="G15" s="44"/>
      <c r="H15" s="39"/>
      <c r="I15" s="44"/>
      <c r="J15" s="39"/>
      <c r="K15" s="44"/>
      <c r="L15" s="43"/>
      <c r="M15" s="44"/>
      <c r="N15" s="43"/>
      <c r="O15" s="44"/>
      <c r="P15" s="43"/>
      <c r="Q15" s="44"/>
      <c r="R15" s="43"/>
      <c r="S15" s="44"/>
      <c r="T15" s="43"/>
      <c r="U15" s="44"/>
      <c r="V15" s="43"/>
      <c r="W15" s="44"/>
      <c r="X15" s="43"/>
      <c r="Y15" s="44"/>
      <c r="Z15" s="44"/>
      <c r="AA15" s="44"/>
      <c r="AB15" s="43"/>
      <c r="AC15" s="44"/>
      <c r="AD15" s="43"/>
      <c r="AE15" s="43"/>
      <c r="AF15" s="43"/>
      <c r="AG15" s="44"/>
      <c r="AH15" s="48"/>
      <c r="AI15" s="57">
        <f t="shared" si="1"/>
        <v>0</v>
      </c>
      <c r="AJ15" s="53" t="str">
        <f>IF(ISNA(VLOOKUP(C15,Вчера_ЭпиВак!C:C, 1, FALSE)),"ошибка",0)</f>
        <v>ошибка</v>
      </c>
      <c r="AK15" s="55"/>
      <c r="AL15" s="53" t="e">
        <f>E15-F15-VLOOKUP(C15, Вчера_ЭпиВак!C:BN, 2, FALSE)</f>
        <v>#N/A</v>
      </c>
      <c r="AM15" s="53" t="e">
        <f>K15-L15-VLOOKUP(C15, Вчера_ЭпиВак!C:BN, 4, FALSE)</f>
        <v>#N/A</v>
      </c>
      <c r="AN15" s="53" t="e">
        <f>M15-N15-VLOOKUP(C15, Вчера_ЭпиВак!C:BN, 6, FALSE)</f>
        <v>#N/A</v>
      </c>
      <c r="AO15" s="53" t="e">
        <f>O15-P15-VLOOKUP(C15, Вчера_ЭпиВак!C:BN, 8, FALSE)</f>
        <v>#N/A</v>
      </c>
      <c r="AP15" s="53" t="e">
        <f>Q15-R15-VLOOKUP(C15, Вчера_ЭпиВак!C:BN, 10, FALSE)</f>
        <v>#N/A</v>
      </c>
      <c r="AQ15" s="53" t="e">
        <f>S15-T15-VLOOKUP(C15, Вчера_ЭпиВак!C:BN, 12, FALSE)</f>
        <v>#N/A</v>
      </c>
      <c r="AR15" s="53" t="e">
        <f>U15-V15-VLOOKUP(C15, Вчера_ЭпиВак!C:BN, 14, FALSE)</f>
        <v>#N/A</v>
      </c>
      <c r="AS15" s="53" t="e">
        <f>W15-X15-VLOOKUP(C15, Вчера_ЭпиВак!C:BN, 16, FALSE)</f>
        <v>#N/A</v>
      </c>
      <c r="AT15" s="53" t="e">
        <f>Y15-Z15-VLOOKUP(C15, Вчера_ЭпиВак!C:BN, 18, FALSE)</f>
        <v>#N/A</v>
      </c>
      <c r="AU15" s="53" t="e">
        <f>AA15-AB15-VLOOKUP(C15, Вчера_ЭпиВак!C:BN, 20, FALSE)</f>
        <v>#N/A</v>
      </c>
      <c r="AV15" s="53" t="e">
        <f>AC15-AD15-VLOOKUP(C15, Вчера_ЭпиВак!C:BN, 22, FALSE)</f>
        <v>#N/A</v>
      </c>
      <c r="AW15" s="53" t="e">
        <f>VLOOKUP(C15, Вчера_ЭпиВак!C:BN, 25, FALSE)+F15*2-Z15-AB15-AD15-AG15</f>
        <v>#N/A</v>
      </c>
      <c r="AX15" s="53" t="e">
        <f>AE15-VLOOKUP(C15,Вчера_ЭпиВак!C:BN, 24, FALSE)</f>
        <v>#N/A</v>
      </c>
    </row>
    <row r="16" spans="1:50" ht="50.1" customHeight="1" x14ac:dyDescent="0.25">
      <c r="A16" s="42"/>
      <c r="B16" s="42"/>
      <c r="C16" s="42"/>
      <c r="D16" s="39"/>
      <c r="E16" s="44"/>
      <c r="F16" s="39"/>
      <c r="G16" s="44"/>
      <c r="H16" s="39"/>
      <c r="I16" s="44"/>
      <c r="J16" s="39"/>
      <c r="K16" s="44"/>
      <c r="L16" s="43"/>
      <c r="M16" s="44"/>
      <c r="N16" s="43"/>
      <c r="O16" s="44"/>
      <c r="P16" s="43"/>
      <c r="Q16" s="44"/>
      <c r="R16" s="43"/>
      <c r="S16" s="44"/>
      <c r="T16" s="43"/>
      <c r="U16" s="44"/>
      <c r="V16" s="43"/>
      <c r="W16" s="44"/>
      <c r="X16" s="43"/>
      <c r="Y16" s="44"/>
      <c r="Z16" s="44"/>
      <c r="AA16" s="44"/>
      <c r="AB16" s="43"/>
      <c r="AC16" s="44"/>
      <c r="AD16" s="43"/>
      <c r="AE16" s="43"/>
      <c r="AF16" s="43"/>
      <c r="AG16" s="44"/>
      <c r="AH16" s="48"/>
      <c r="AI16" s="57">
        <f t="shared" si="1"/>
        <v>0</v>
      </c>
      <c r="AJ16" s="53" t="str">
        <f>IF(ISNA(VLOOKUP(C16,Вчера_ЭпиВак!C:C, 1, FALSE)),"ошибка",0)</f>
        <v>ошибка</v>
      </c>
      <c r="AK16" s="55"/>
      <c r="AL16" s="53" t="e">
        <f>E16-F16-VLOOKUP(C16, Вчера_ЭпиВак!C:BN, 2, FALSE)</f>
        <v>#N/A</v>
      </c>
      <c r="AM16" s="53" t="e">
        <f>K16-L16-VLOOKUP(C16, Вчера_ЭпиВак!C:BN, 4, FALSE)</f>
        <v>#N/A</v>
      </c>
      <c r="AN16" s="53" t="e">
        <f>M16-N16-VLOOKUP(C16, Вчера_ЭпиВак!C:BN, 6, FALSE)</f>
        <v>#N/A</v>
      </c>
      <c r="AO16" s="53" t="e">
        <f>O16-P16-VLOOKUP(C16, Вчера_ЭпиВак!C:BN, 8, FALSE)</f>
        <v>#N/A</v>
      </c>
      <c r="AP16" s="53" t="e">
        <f>Q16-R16-VLOOKUP(C16, Вчера_ЭпиВак!C:BN, 10, FALSE)</f>
        <v>#N/A</v>
      </c>
      <c r="AQ16" s="53" t="e">
        <f>S16-T16-VLOOKUP(C16, Вчера_ЭпиВак!C:BN, 12, FALSE)</f>
        <v>#N/A</v>
      </c>
      <c r="AR16" s="53" t="e">
        <f>U16-V16-VLOOKUP(C16, Вчера_ЭпиВак!C:BN, 14, FALSE)</f>
        <v>#N/A</v>
      </c>
      <c r="AS16" s="53" t="e">
        <f>W16-X16-VLOOKUP(C16, Вчера_ЭпиВак!C:BN, 16, FALSE)</f>
        <v>#N/A</v>
      </c>
      <c r="AT16" s="53" t="e">
        <f>Y16-Z16-VLOOKUP(C16, Вчера_ЭпиВак!C:BN, 18, FALSE)</f>
        <v>#N/A</v>
      </c>
      <c r="AU16" s="53" t="e">
        <f>AA16-AB16-VLOOKUP(C16, Вчера_ЭпиВак!C:BN, 20, FALSE)</f>
        <v>#N/A</v>
      </c>
      <c r="AV16" s="53" t="e">
        <f>AC16-AD16-VLOOKUP(C16, Вчера_ЭпиВак!C:BN, 22, FALSE)</f>
        <v>#N/A</v>
      </c>
      <c r="AW16" s="53" t="e">
        <f>VLOOKUP(C16, Вчера_ЭпиВак!C:BN, 25, FALSE)+F16*2-Z16-AB16-AD16-AG16</f>
        <v>#N/A</v>
      </c>
      <c r="AX16" s="53" t="e">
        <f>AE16-VLOOKUP(C16,Вчера_ЭпиВак!C:BN, 24, FALSE)</f>
        <v>#N/A</v>
      </c>
    </row>
    <row r="17" spans="1:50" ht="50.1" customHeight="1" x14ac:dyDescent="0.25">
      <c r="A17" s="42"/>
      <c r="B17" s="42"/>
      <c r="C17" s="42"/>
      <c r="D17" s="39"/>
      <c r="E17" s="44"/>
      <c r="F17" s="39"/>
      <c r="G17" s="44"/>
      <c r="H17" s="39"/>
      <c r="I17" s="44"/>
      <c r="J17" s="39"/>
      <c r="K17" s="44"/>
      <c r="L17" s="43"/>
      <c r="M17" s="44"/>
      <c r="N17" s="43"/>
      <c r="O17" s="44"/>
      <c r="P17" s="43"/>
      <c r="Q17" s="44"/>
      <c r="R17" s="43"/>
      <c r="S17" s="44"/>
      <c r="T17" s="43"/>
      <c r="U17" s="44"/>
      <c r="V17" s="43"/>
      <c r="W17" s="44"/>
      <c r="X17" s="43"/>
      <c r="Y17" s="44"/>
      <c r="Z17" s="44"/>
      <c r="AA17" s="44"/>
      <c r="AB17" s="43"/>
      <c r="AC17" s="44"/>
      <c r="AD17" s="43"/>
      <c r="AE17" s="43"/>
      <c r="AF17" s="43"/>
      <c r="AG17" s="44"/>
      <c r="AH17" s="48"/>
      <c r="AI17" s="57">
        <f t="shared" si="1"/>
        <v>0</v>
      </c>
      <c r="AJ17" s="53" t="str">
        <f>IF(ISNA(VLOOKUP(C17,Вчера_ЭпиВак!C:C, 1, FALSE)),"ошибка",0)</f>
        <v>ошибка</v>
      </c>
      <c r="AK17" s="55"/>
      <c r="AL17" s="53" t="e">
        <f>E17-F17-VLOOKUP(C17, Вчера_ЭпиВак!C:BN, 2, FALSE)</f>
        <v>#N/A</v>
      </c>
      <c r="AM17" s="53" t="e">
        <f>K17-L17-VLOOKUP(C17, Вчера_ЭпиВак!C:BN, 4, FALSE)</f>
        <v>#N/A</v>
      </c>
      <c r="AN17" s="53" t="e">
        <f>M17-N17-VLOOKUP(C17, Вчера_ЭпиВак!C:BN, 6, FALSE)</f>
        <v>#N/A</v>
      </c>
      <c r="AO17" s="53" t="e">
        <f>O17-P17-VLOOKUP(C17, Вчера_ЭпиВак!C:BN, 8, FALSE)</f>
        <v>#N/A</v>
      </c>
      <c r="AP17" s="53" t="e">
        <f>Q17-R17-VLOOKUP(C17, Вчера_ЭпиВак!C:BN, 10, FALSE)</f>
        <v>#N/A</v>
      </c>
      <c r="AQ17" s="53" t="e">
        <f>S17-T17-VLOOKUP(C17, Вчера_ЭпиВак!C:BN, 12, FALSE)</f>
        <v>#N/A</v>
      </c>
      <c r="AR17" s="53" t="e">
        <f>U17-V17-VLOOKUP(C17, Вчера_ЭпиВак!C:BN, 14, FALSE)</f>
        <v>#N/A</v>
      </c>
      <c r="AS17" s="53" t="e">
        <f>W17-X17-VLOOKUP(C17, Вчера_ЭпиВак!C:BN, 16, FALSE)</f>
        <v>#N/A</v>
      </c>
      <c r="AT17" s="53" t="e">
        <f>Y17-Z17-VLOOKUP(C17, Вчера_ЭпиВак!C:BN, 18, FALSE)</f>
        <v>#N/A</v>
      </c>
      <c r="AU17" s="53" t="e">
        <f>AA17-AB17-VLOOKUP(C17, Вчера_ЭпиВак!C:BN, 20, FALSE)</f>
        <v>#N/A</v>
      </c>
      <c r="AV17" s="53" t="e">
        <f>AC17-AD17-VLOOKUP(C17, Вчера_ЭпиВак!C:BN, 22, FALSE)</f>
        <v>#N/A</v>
      </c>
      <c r="AW17" s="53" t="e">
        <f>VLOOKUP(C17, Вчера_ЭпиВак!C:BN, 25, FALSE)+F17*2-Z17-AB17-AD17-AG17</f>
        <v>#N/A</v>
      </c>
      <c r="AX17" s="53" t="e">
        <f>AE17-VLOOKUP(C17,Вчера_ЭпиВак!C:BN, 24, FALSE)</f>
        <v>#N/A</v>
      </c>
    </row>
    <row r="18" spans="1:50" ht="50.1" customHeight="1" x14ac:dyDescent="0.25">
      <c r="A18" s="42"/>
      <c r="B18" s="42"/>
      <c r="C18" s="42"/>
      <c r="D18" s="39"/>
      <c r="E18" s="44"/>
      <c r="F18" s="39"/>
      <c r="G18" s="44"/>
      <c r="H18" s="39"/>
      <c r="I18" s="44"/>
      <c r="J18" s="39"/>
      <c r="K18" s="44"/>
      <c r="L18" s="43"/>
      <c r="M18" s="44"/>
      <c r="N18" s="43"/>
      <c r="O18" s="44"/>
      <c r="P18" s="43"/>
      <c r="Q18" s="44"/>
      <c r="R18" s="43"/>
      <c r="S18" s="44"/>
      <c r="T18" s="43"/>
      <c r="U18" s="44"/>
      <c r="V18" s="43"/>
      <c r="W18" s="44"/>
      <c r="X18" s="43"/>
      <c r="Y18" s="44"/>
      <c r="Z18" s="44"/>
      <c r="AA18" s="44"/>
      <c r="AB18" s="43"/>
      <c r="AC18" s="44"/>
      <c r="AD18" s="43"/>
      <c r="AE18" s="43"/>
      <c r="AF18" s="43"/>
      <c r="AG18" s="44"/>
      <c r="AH18" s="48"/>
      <c r="AI18" s="57">
        <f t="shared" si="1"/>
        <v>0</v>
      </c>
      <c r="AJ18" s="53" t="str">
        <f>IF(ISNA(VLOOKUP(C18,Вчера_ЭпиВак!C:C, 1, FALSE)),"ошибка",0)</f>
        <v>ошибка</v>
      </c>
      <c r="AK18" s="55"/>
      <c r="AL18" s="53" t="e">
        <f>E18-F18-VLOOKUP(C18, Вчера_ЭпиВак!C:BN, 2, FALSE)</f>
        <v>#N/A</v>
      </c>
      <c r="AM18" s="53" t="e">
        <f>K18-L18-VLOOKUP(C18, Вчера_ЭпиВак!C:BN, 4, FALSE)</f>
        <v>#N/A</v>
      </c>
      <c r="AN18" s="53" t="e">
        <f>M18-N18-VLOOKUP(C18, Вчера_ЭпиВак!C:BN, 6, FALSE)</f>
        <v>#N/A</v>
      </c>
      <c r="AO18" s="53" t="e">
        <f>O18-P18-VLOOKUP(C18, Вчера_ЭпиВак!C:BN, 8, FALSE)</f>
        <v>#N/A</v>
      </c>
      <c r="AP18" s="53" t="e">
        <f>Q18-R18-VLOOKUP(C18, Вчера_ЭпиВак!C:BN, 10, FALSE)</f>
        <v>#N/A</v>
      </c>
      <c r="AQ18" s="53" t="e">
        <f>S18-T18-VLOOKUP(C18, Вчера_ЭпиВак!C:BN, 12, FALSE)</f>
        <v>#N/A</v>
      </c>
      <c r="AR18" s="53" t="e">
        <f>U18-V18-VLOOKUP(C18, Вчера_ЭпиВак!C:BN, 14, FALSE)</f>
        <v>#N/A</v>
      </c>
      <c r="AS18" s="53" t="e">
        <f>W18-X18-VLOOKUP(C18, Вчера_ЭпиВак!C:BN, 16, FALSE)</f>
        <v>#N/A</v>
      </c>
      <c r="AT18" s="53" t="e">
        <f>Y18-Z18-VLOOKUP(C18, Вчера_ЭпиВак!C:BN, 18, FALSE)</f>
        <v>#N/A</v>
      </c>
      <c r="AU18" s="53" t="e">
        <f>AA18-AB18-VLOOKUP(C18, Вчера_ЭпиВак!C:BN, 20, FALSE)</f>
        <v>#N/A</v>
      </c>
      <c r="AV18" s="53" t="e">
        <f>AC18-AD18-VLOOKUP(C18, Вчера_ЭпиВак!C:BN, 22, FALSE)</f>
        <v>#N/A</v>
      </c>
      <c r="AW18" s="53" t="e">
        <f>VLOOKUP(C18, Вчера_ЭпиВак!C:BN, 25, FALSE)+F18*2-Z18-AB18-AD18-AG18</f>
        <v>#N/A</v>
      </c>
      <c r="AX18" s="53" t="e">
        <f>AE18-VLOOKUP(C18,Вчера_ЭпиВак!C:BN, 24, FALSE)</f>
        <v>#N/A</v>
      </c>
    </row>
    <row r="19" spans="1:50" ht="50.1" customHeight="1" x14ac:dyDescent="0.25">
      <c r="A19" s="42"/>
      <c r="B19" s="42"/>
      <c r="C19" s="42"/>
      <c r="D19" s="39"/>
      <c r="E19" s="44"/>
      <c r="F19" s="39"/>
      <c r="G19" s="44"/>
      <c r="H19" s="39"/>
      <c r="I19" s="44"/>
      <c r="J19" s="39"/>
      <c r="K19" s="44"/>
      <c r="L19" s="43"/>
      <c r="M19" s="44"/>
      <c r="N19" s="43"/>
      <c r="O19" s="44"/>
      <c r="P19" s="43"/>
      <c r="Q19" s="44"/>
      <c r="R19" s="43"/>
      <c r="S19" s="44"/>
      <c r="T19" s="43"/>
      <c r="U19" s="44"/>
      <c r="V19" s="43"/>
      <c r="W19" s="44"/>
      <c r="X19" s="43"/>
      <c r="Y19" s="44"/>
      <c r="Z19" s="44"/>
      <c r="AA19" s="44"/>
      <c r="AB19" s="43"/>
      <c r="AC19" s="44"/>
      <c r="AD19" s="43"/>
      <c r="AE19" s="43"/>
      <c r="AF19" s="43"/>
      <c r="AG19" s="44"/>
      <c r="AH19" s="48"/>
      <c r="AI19" s="57">
        <f t="shared" si="1"/>
        <v>0</v>
      </c>
      <c r="AJ19" s="53" t="str">
        <f>IF(ISNA(VLOOKUP(C19,Вчера_ЭпиВак!C:C, 1, FALSE)),"ошибка",0)</f>
        <v>ошибка</v>
      </c>
      <c r="AK19" s="55"/>
      <c r="AL19" s="53" t="e">
        <f>E19-F19-VLOOKUP(C19, Вчера_ЭпиВак!C:BN, 2, FALSE)</f>
        <v>#N/A</v>
      </c>
      <c r="AM19" s="53" t="e">
        <f>K19-L19-VLOOKUP(C19, Вчера_ЭпиВак!C:BN, 4, FALSE)</f>
        <v>#N/A</v>
      </c>
      <c r="AN19" s="53" t="e">
        <f>M19-N19-VLOOKUP(C19, Вчера_ЭпиВак!C:BN, 6, FALSE)</f>
        <v>#N/A</v>
      </c>
      <c r="AO19" s="53" t="e">
        <f>O19-P19-VLOOKUP(C19, Вчера_ЭпиВак!C:BN, 8, FALSE)</f>
        <v>#N/A</v>
      </c>
      <c r="AP19" s="53" t="e">
        <f>Q19-R19-VLOOKUP(C19, Вчера_ЭпиВак!C:BN, 10, FALSE)</f>
        <v>#N/A</v>
      </c>
      <c r="AQ19" s="53" t="e">
        <f>S19-T19-VLOOKUP(C19, Вчера_ЭпиВак!C:BN, 12, FALSE)</f>
        <v>#N/A</v>
      </c>
      <c r="AR19" s="53" t="e">
        <f>U19-V19-VLOOKUP(C19, Вчера_ЭпиВак!C:BN, 14, FALSE)</f>
        <v>#N/A</v>
      </c>
      <c r="AS19" s="53" t="e">
        <f>W19-X19-VLOOKUP(C19, Вчера_ЭпиВак!C:BN, 16, FALSE)</f>
        <v>#N/A</v>
      </c>
      <c r="AT19" s="53" t="e">
        <f>Y19-Z19-VLOOKUP(C19, Вчера_ЭпиВак!C:BN, 18, FALSE)</f>
        <v>#N/A</v>
      </c>
      <c r="AU19" s="53" t="e">
        <f>AA19-AB19-VLOOKUP(C19, Вчера_ЭпиВак!C:BN, 20, FALSE)</f>
        <v>#N/A</v>
      </c>
      <c r="AV19" s="53" t="e">
        <f>AC19-AD19-VLOOKUP(C19, Вчера_ЭпиВак!C:BN, 22, FALSE)</f>
        <v>#N/A</v>
      </c>
      <c r="AW19" s="53" t="e">
        <f>VLOOKUP(C19, Вчера_ЭпиВак!C:BN, 25, FALSE)+F19*2-Z19-AB19-AD19-AG19</f>
        <v>#N/A</v>
      </c>
      <c r="AX19" s="53" t="e">
        <f>AE19-VLOOKUP(C19,Вчера_ЭпиВак!C:BN, 24, FALSE)</f>
        <v>#N/A</v>
      </c>
    </row>
    <row r="20" spans="1:50" ht="50.1" customHeight="1" x14ac:dyDescent="0.25">
      <c r="A20" s="42"/>
      <c r="B20" s="42"/>
      <c r="C20" s="42"/>
      <c r="D20" s="39"/>
      <c r="E20" s="44"/>
      <c r="F20" s="39"/>
      <c r="G20" s="44"/>
      <c r="H20" s="39"/>
      <c r="I20" s="44"/>
      <c r="J20" s="39"/>
      <c r="K20" s="44"/>
      <c r="L20" s="43"/>
      <c r="M20" s="44"/>
      <c r="N20" s="43"/>
      <c r="O20" s="44"/>
      <c r="P20" s="43"/>
      <c r="Q20" s="44"/>
      <c r="R20" s="43"/>
      <c r="S20" s="44"/>
      <c r="T20" s="43"/>
      <c r="U20" s="44"/>
      <c r="V20" s="43"/>
      <c r="W20" s="44"/>
      <c r="X20" s="43"/>
      <c r="Y20" s="44"/>
      <c r="Z20" s="44"/>
      <c r="AA20" s="44"/>
      <c r="AB20" s="43"/>
      <c r="AC20" s="44"/>
      <c r="AD20" s="43"/>
      <c r="AE20" s="43"/>
      <c r="AF20" s="43"/>
      <c r="AG20" s="44"/>
      <c r="AH20" s="48"/>
      <c r="AI20" s="57">
        <f t="shared" si="1"/>
        <v>0</v>
      </c>
      <c r="AJ20" s="53" t="str">
        <f>IF(ISNA(VLOOKUP(C20,Вчера_ЭпиВак!C:C, 1, FALSE)),"ошибка",0)</f>
        <v>ошибка</v>
      </c>
      <c r="AK20" s="55"/>
      <c r="AL20" s="53" t="e">
        <f>E20-F20-VLOOKUP(C20, Вчера_ЭпиВак!C:BN, 2, FALSE)</f>
        <v>#N/A</v>
      </c>
      <c r="AM20" s="53" t="e">
        <f>K20-L20-VLOOKUP(C20, Вчера_ЭпиВак!C:BN, 4, FALSE)</f>
        <v>#N/A</v>
      </c>
      <c r="AN20" s="53" t="e">
        <f>M20-N20-VLOOKUP(C20, Вчера_ЭпиВак!C:BN, 6, FALSE)</f>
        <v>#N/A</v>
      </c>
      <c r="AO20" s="53" t="e">
        <f>O20-P20-VLOOKUP(C20, Вчера_ЭпиВак!C:BN, 8, FALSE)</f>
        <v>#N/A</v>
      </c>
      <c r="AP20" s="53" t="e">
        <f>Q20-R20-VLOOKUP(C20, Вчера_ЭпиВак!C:BN, 10, FALSE)</f>
        <v>#N/A</v>
      </c>
      <c r="AQ20" s="53" t="e">
        <f>S20-T20-VLOOKUP(C20, Вчера_ЭпиВак!C:BN, 12, FALSE)</f>
        <v>#N/A</v>
      </c>
      <c r="AR20" s="53" t="e">
        <f>U20-V20-VLOOKUP(C20, Вчера_ЭпиВак!C:BN, 14, FALSE)</f>
        <v>#N/A</v>
      </c>
      <c r="AS20" s="53" t="e">
        <f>W20-X20-VLOOKUP(C20, Вчера_ЭпиВак!C:BN, 16, FALSE)</f>
        <v>#N/A</v>
      </c>
      <c r="AT20" s="53" t="e">
        <f>Y20-Z20-VLOOKUP(C20, Вчера_ЭпиВак!C:BN, 18, FALSE)</f>
        <v>#N/A</v>
      </c>
      <c r="AU20" s="53" t="e">
        <f>AA20-AB20-VLOOKUP(C20, Вчера_ЭпиВак!C:BN, 20, FALSE)</f>
        <v>#N/A</v>
      </c>
      <c r="AV20" s="53" t="e">
        <f>AC20-AD20-VLOOKUP(C20, Вчера_ЭпиВак!C:BN, 22, FALSE)</f>
        <v>#N/A</v>
      </c>
      <c r="AW20" s="53" t="e">
        <f>VLOOKUP(C20, Вчера_ЭпиВак!C:BN, 25, FALSE)+F20*2-Z20-AB20-AD20-AG20</f>
        <v>#N/A</v>
      </c>
      <c r="AX20" s="53" t="e">
        <f>AE20-VLOOKUP(C20,Вчера_ЭпиВак!C:BN, 24, FALSE)</f>
        <v>#N/A</v>
      </c>
    </row>
    <row r="21" spans="1:50" ht="50.1" customHeight="1" x14ac:dyDescent="0.25">
      <c r="A21" s="42"/>
      <c r="B21" s="42"/>
      <c r="C21" s="42"/>
      <c r="D21" s="39"/>
      <c r="E21" s="44"/>
      <c r="F21" s="39"/>
      <c r="G21" s="44"/>
      <c r="H21" s="39"/>
      <c r="I21" s="44"/>
      <c r="J21" s="39"/>
      <c r="K21" s="44"/>
      <c r="L21" s="43"/>
      <c r="M21" s="44"/>
      <c r="N21" s="43"/>
      <c r="O21" s="44"/>
      <c r="P21" s="43"/>
      <c r="Q21" s="44"/>
      <c r="R21" s="43"/>
      <c r="S21" s="44"/>
      <c r="T21" s="43"/>
      <c r="U21" s="44"/>
      <c r="V21" s="43"/>
      <c r="W21" s="44"/>
      <c r="X21" s="43"/>
      <c r="Y21" s="44"/>
      <c r="Z21" s="44"/>
      <c r="AA21" s="44"/>
      <c r="AB21" s="43"/>
      <c r="AC21" s="44"/>
      <c r="AD21" s="43"/>
      <c r="AE21" s="43"/>
      <c r="AF21" s="43"/>
      <c r="AG21" s="44"/>
      <c r="AH21" s="48"/>
      <c r="AI21" s="57">
        <f t="shared" si="1"/>
        <v>0</v>
      </c>
      <c r="AJ21" s="53" t="str">
        <f>IF(ISNA(VLOOKUP(C21,Вчера_ЭпиВак!C:C, 1, FALSE)),"ошибка",0)</f>
        <v>ошибка</v>
      </c>
      <c r="AK21" s="55"/>
      <c r="AL21" s="53" t="e">
        <f>E21-F21-VLOOKUP(C21, Вчера_ЭпиВак!C:BN, 2, FALSE)</f>
        <v>#N/A</v>
      </c>
      <c r="AM21" s="53" t="e">
        <f>K21-L21-VLOOKUP(C21, Вчера_ЭпиВак!C:BN, 4, FALSE)</f>
        <v>#N/A</v>
      </c>
      <c r="AN21" s="53" t="e">
        <f>M21-N21-VLOOKUP(C21, Вчера_ЭпиВак!C:BN, 6, FALSE)</f>
        <v>#N/A</v>
      </c>
      <c r="AO21" s="53" t="e">
        <f>O21-P21-VLOOKUP(C21, Вчера_ЭпиВак!C:BN, 8, FALSE)</f>
        <v>#N/A</v>
      </c>
      <c r="AP21" s="53" t="e">
        <f>Q21-R21-VLOOKUP(C21, Вчера_ЭпиВак!C:BN, 10, FALSE)</f>
        <v>#N/A</v>
      </c>
      <c r="AQ21" s="53" t="e">
        <f>S21-T21-VLOOKUP(C21, Вчера_ЭпиВак!C:BN, 12, FALSE)</f>
        <v>#N/A</v>
      </c>
      <c r="AR21" s="53" t="e">
        <f>U21-V21-VLOOKUP(C21, Вчера_ЭпиВак!C:BN, 14, FALSE)</f>
        <v>#N/A</v>
      </c>
      <c r="AS21" s="53" t="e">
        <f>W21-X21-VLOOKUP(C21, Вчера_ЭпиВак!C:BN, 16, FALSE)</f>
        <v>#N/A</v>
      </c>
      <c r="AT21" s="53" t="e">
        <f>Y21-Z21-VLOOKUP(C21, Вчера_ЭпиВак!C:BN, 18, FALSE)</f>
        <v>#N/A</v>
      </c>
      <c r="AU21" s="53" t="e">
        <f>AA21-AB21-VLOOKUP(C21, Вчера_ЭпиВак!C:BN, 20, FALSE)</f>
        <v>#N/A</v>
      </c>
      <c r="AV21" s="53" t="e">
        <f>AC21-AD21-VLOOKUP(C21, Вчера_ЭпиВак!C:BN, 22, FALSE)</f>
        <v>#N/A</v>
      </c>
      <c r="AW21" s="53" t="e">
        <f>VLOOKUP(C21, Вчера_ЭпиВак!C:BN, 25, FALSE)+F21*2-Z21-AB21-AD21-AG21</f>
        <v>#N/A</v>
      </c>
      <c r="AX21" s="53" t="e">
        <f>AE21-VLOOKUP(C21,Вчера_ЭпиВак!C:BN, 24, FALSE)</f>
        <v>#N/A</v>
      </c>
    </row>
    <row r="22" spans="1:50" ht="50.1" customHeight="1" x14ac:dyDescent="0.25">
      <c r="A22" s="42"/>
      <c r="B22" s="42"/>
      <c r="C22" s="42"/>
      <c r="D22" s="39"/>
      <c r="E22" s="44"/>
      <c r="F22" s="39"/>
      <c r="G22" s="44"/>
      <c r="H22" s="39"/>
      <c r="I22" s="44"/>
      <c r="J22" s="39"/>
      <c r="K22" s="44"/>
      <c r="L22" s="43"/>
      <c r="M22" s="44"/>
      <c r="N22" s="43"/>
      <c r="O22" s="44"/>
      <c r="P22" s="43"/>
      <c r="Q22" s="44"/>
      <c r="R22" s="43"/>
      <c r="S22" s="44"/>
      <c r="T22" s="43"/>
      <c r="U22" s="44"/>
      <c r="V22" s="43"/>
      <c r="W22" s="44"/>
      <c r="X22" s="43"/>
      <c r="Y22" s="44"/>
      <c r="Z22" s="44"/>
      <c r="AA22" s="44"/>
      <c r="AB22" s="43"/>
      <c r="AC22" s="44"/>
      <c r="AD22" s="43"/>
      <c r="AE22" s="43"/>
      <c r="AF22" s="43"/>
      <c r="AG22" s="44"/>
      <c r="AH22" s="48"/>
      <c r="AI22" s="57">
        <f t="shared" si="1"/>
        <v>0</v>
      </c>
      <c r="AJ22" s="53" t="str">
        <f>IF(ISNA(VLOOKUP(C22,Вчера_ЭпиВак!C:C, 1, FALSE)),"ошибка",0)</f>
        <v>ошибка</v>
      </c>
      <c r="AK22" s="55"/>
      <c r="AL22" s="53" t="e">
        <f>E22-F22-VLOOKUP(C22, Вчера_ЭпиВак!C:BN, 2, FALSE)</f>
        <v>#N/A</v>
      </c>
      <c r="AM22" s="53" t="e">
        <f>K22-L22-VLOOKUP(C22, Вчера_ЭпиВак!C:BN, 4, FALSE)</f>
        <v>#N/A</v>
      </c>
      <c r="AN22" s="53" t="e">
        <f>M22-N22-VLOOKUP(C22, Вчера_ЭпиВак!C:BN, 6, FALSE)</f>
        <v>#N/A</v>
      </c>
      <c r="AO22" s="53" t="e">
        <f>O22-P22-VLOOKUP(C22, Вчера_ЭпиВак!C:BN, 8, FALSE)</f>
        <v>#N/A</v>
      </c>
      <c r="AP22" s="53" t="e">
        <f>Q22-R22-VLOOKUP(C22, Вчера_ЭпиВак!C:BN, 10, FALSE)</f>
        <v>#N/A</v>
      </c>
      <c r="AQ22" s="53" t="e">
        <f>S22-T22-VLOOKUP(C22, Вчера_ЭпиВак!C:BN, 12, FALSE)</f>
        <v>#N/A</v>
      </c>
      <c r="AR22" s="53" t="e">
        <f>U22-V22-VLOOKUP(C22, Вчера_ЭпиВак!C:BN, 14, FALSE)</f>
        <v>#N/A</v>
      </c>
      <c r="AS22" s="53" t="e">
        <f>W22-X22-VLOOKUP(C22, Вчера_ЭпиВак!C:BN, 16, FALSE)</f>
        <v>#N/A</v>
      </c>
      <c r="AT22" s="53" t="e">
        <f>Y22-Z22-VLOOKUP(C22, Вчера_ЭпиВак!C:BN, 18, FALSE)</f>
        <v>#N/A</v>
      </c>
      <c r="AU22" s="53" t="e">
        <f>AA22-AB22-VLOOKUP(C22, Вчера_ЭпиВак!C:BN, 20, FALSE)</f>
        <v>#N/A</v>
      </c>
      <c r="AV22" s="53" t="e">
        <f>AC22-AD22-VLOOKUP(C22, Вчера_ЭпиВак!C:BN, 22, FALSE)</f>
        <v>#N/A</v>
      </c>
      <c r="AW22" s="53" t="e">
        <f>VLOOKUP(C22, Вчера_ЭпиВак!C:BN, 25, FALSE)+F22*2-Z22-AB22-AD22-AG22</f>
        <v>#N/A</v>
      </c>
      <c r="AX22" s="53" t="e">
        <f>AE22-VLOOKUP(C22,Вчера_ЭпиВак!C:BN, 24, FALSE)</f>
        <v>#N/A</v>
      </c>
    </row>
    <row r="23" spans="1:50" ht="50.1" customHeight="1" x14ac:dyDescent="0.25">
      <c r="A23" s="42"/>
      <c r="B23" s="42"/>
      <c r="C23" s="42"/>
      <c r="D23" s="39"/>
      <c r="E23" s="44"/>
      <c r="F23" s="39"/>
      <c r="G23" s="44"/>
      <c r="H23" s="39"/>
      <c r="I23" s="44"/>
      <c r="J23" s="39"/>
      <c r="K23" s="44"/>
      <c r="L23" s="43"/>
      <c r="M23" s="44"/>
      <c r="N23" s="43"/>
      <c r="O23" s="44"/>
      <c r="P23" s="43"/>
      <c r="Q23" s="44"/>
      <c r="R23" s="43"/>
      <c r="S23" s="44"/>
      <c r="T23" s="43"/>
      <c r="U23" s="44"/>
      <c r="V23" s="43"/>
      <c r="W23" s="44"/>
      <c r="X23" s="43"/>
      <c r="Y23" s="44"/>
      <c r="Z23" s="44"/>
      <c r="AA23" s="44"/>
      <c r="AB23" s="43"/>
      <c r="AC23" s="44"/>
      <c r="AD23" s="43"/>
      <c r="AE23" s="43"/>
      <c r="AF23" s="43"/>
      <c r="AG23" s="44"/>
      <c r="AH23" s="48"/>
      <c r="AI23" s="57">
        <f t="shared" si="1"/>
        <v>0</v>
      </c>
      <c r="AJ23" s="53" t="str">
        <f>IF(ISNA(VLOOKUP(C23,Вчера_ЭпиВак!C:C, 1, FALSE)),"ошибка",0)</f>
        <v>ошибка</v>
      </c>
      <c r="AK23" s="55"/>
      <c r="AL23" s="53" t="e">
        <f>E23-F23-VLOOKUP(C23, Вчера_ЭпиВак!C:BN, 2, FALSE)</f>
        <v>#N/A</v>
      </c>
      <c r="AM23" s="53" t="e">
        <f>K23-L23-VLOOKUP(C23, Вчера_ЭпиВак!C:BN, 4, FALSE)</f>
        <v>#N/A</v>
      </c>
      <c r="AN23" s="53" t="e">
        <f>M23-N23-VLOOKUP(C23, Вчера_ЭпиВак!C:BN, 6, FALSE)</f>
        <v>#N/A</v>
      </c>
      <c r="AO23" s="53" t="e">
        <f>O23-P23-VLOOKUP(C23, Вчера_ЭпиВак!C:BN, 8, FALSE)</f>
        <v>#N/A</v>
      </c>
      <c r="AP23" s="53" t="e">
        <f>Q23-R23-VLOOKUP(C23, Вчера_ЭпиВак!C:BN, 10, FALSE)</f>
        <v>#N/A</v>
      </c>
      <c r="AQ23" s="53" t="e">
        <f>S23-T23-VLOOKUP(C23, Вчера_ЭпиВак!C:BN, 12, FALSE)</f>
        <v>#N/A</v>
      </c>
      <c r="AR23" s="53" t="e">
        <f>U23-V23-VLOOKUP(C23, Вчера_ЭпиВак!C:BN, 14, FALSE)</f>
        <v>#N/A</v>
      </c>
      <c r="AS23" s="53" t="e">
        <f>W23-X23-VLOOKUP(C23, Вчера_ЭпиВак!C:BN, 16, FALSE)</f>
        <v>#N/A</v>
      </c>
      <c r="AT23" s="53" t="e">
        <f>Y23-Z23-VLOOKUP(C23, Вчера_ЭпиВак!C:BN, 18, FALSE)</f>
        <v>#N/A</v>
      </c>
      <c r="AU23" s="53" t="e">
        <f>AA23-AB23-VLOOKUP(C23, Вчера_ЭпиВак!C:BN, 20, FALSE)</f>
        <v>#N/A</v>
      </c>
      <c r="AV23" s="53" t="e">
        <f>AC23-AD23-VLOOKUP(C23, Вчера_ЭпиВак!C:BN, 22, FALSE)</f>
        <v>#N/A</v>
      </c>
      <c r="AW23" s="53" t="e">
        <f>VLOOKUP(C23, Вчера_ЭпиВак!C:BN, 25, FALSE)+F23*2-Z23-AB23-AD23-AG23</f>
        <v>#N/A</v>
      </c>
      <c r="AX23" s="53" t="e">
        <f>AE23-VLOOKUP(C23,Вчера_ЭпиВак!C:BN, 24, FALSE)</f>
        <v>#N/A</v>
      </c>
    </row>
    <row r="24" spans="1:50" ht="50.1" customHeight="1" x14ac:dyDescent="0.25">
      <c r="A24" s="42"/>
      <c r="B24" s="42"/>
      <c r="C24" s="42"/>
      <c r="D24" s="39"/>
      <c r="E24" s="44"/>
      <c r="F24" s="39"/>
      <c r="G24" s="44"/>
      <c r="H24" s="39"/>
      <c r="I24" s="44"/>
      <c r="J24" s="39"/>
      <c r="K24" s="44"/>
      <c r="L24" s="43"/>
      <c r="M24" s="44"/>
      <c r="N24" s="43"/>
      <c r="O24" s="44"/>
      <c r="P24" s="43"/>
      <c r="Q24" s="44"/>
      <c r="R24" s="43"/>
      <c r="S24" s="44"/>
      <c r="T24" s="43"/>
      <c r="U24" s="44"/>
      <c r="V24" s="43"/>
      <c r="W24" s="44"/>
      <c r="X24" s="43"/>
      <c r="Y24" s="44"/>
      <c r="Z24" s="44"/>
      <c r="AA24" s="44"/>
      <c r="AB24" s="43"/>
      <c r="AC24" s="44"/>
      <c r="AD24" s="43"/>
      <c r="AE24" s="43"/>
      <c r="AF24" s="43"/>
      <c r="AG24" s="44"/>
      <c r="AH24" s="48"/>
      <c r="AI24" s="57">
        <f t="shared" si="1"/>
        <v>0</v>
      </c>
      <c r="AJ24" s="53" t="str">
        <f>IF(ISNA(VLOOKUP(C24,Вчера_ЭпиВак!C:C, 1, FALSE)),"ошибка",0)</f>
        <v>ошибка</v>
      </c>
      <c r="AK24" s="55"/>
      <c r="AL24" s="53" t="e">
        <f>E24-F24-VLOOKUP(C24, Вчера_ЭпиВак!C:BN, 2, FALSE)</f>
        <v>#N/A</v>
      </c>
      <c r="AM24" s="53" t="e">
        <f>K24-L24-VLOOKUP(C24, Вчера_ЭпиВак!C:BN, 4, FALSE)</f>
        <v>#N/A</v>
      </c>
      <c r="AN24" s="53" t="e">
        <f>M24-N24-VLOOKUP(C24, Вчера_ЭпиВак!C:BN, 6, FALSE)</f>
        <v>#N/A</v>
      </c>
      <c r="AO24" s="53" t="e">
        <f>O24-P24-VLOOKUP(C24, Вчера_ЭпиВак!C:BN, 8, FALSE)</f>
        <v>#N/A</v>
      </c>
      <c r="AP24" s="53" t="e">
        <f>Q24-R24-VLOOKUP(C24, Вчера_ЭпиВак!C:BN, 10, FALSE)</f>
        <v>#N/A</v>
      </c>
      <c r="AQ24" s="53" t="e">
        <f>S24-T24-VLOOKUP(C24, Вчера_ЭпиВак!C:BN, 12, FALSE)</f>
        <v>#N/A</v>
      </c>
      <c r="AR24" s="53" t="e">
        <f>U24-V24-VLOOKUP(C24, Вчера_ЭпиВак!C:BN, 14, FALSE)</f>
        <v>#N/A</v>
      </c>
      <c r="AS24" s="53" t="e">
        <f>W24-X24-VLOOKUP(C24, Вчера_ЭпиВак!C:BN, 16, FALSE)</f>
        <v>#N/A</v>
      </c>
      <c r="AT24" s="53" t="e">
        <f>Y24-Z24-VLOOKUP(C24, Вчера_ЭпиВак!C:BN, 18, FALSE)</f>
        <v>#N/A</v>
      </c>
      <c r="AU24" s="53" t="e">
        <f>AA24-AB24-VLOOKUP(C24, Вчера_ЭпиВак!C:BN, 20, FALSE)</f>
        <v>#N/A</v>
      </c>
      <c r="AV24" s="53" t="e">
        <f>AC24-AD24-VLOOKUP(C24, Вчера_ЭпиВак!C:BN, 22, FALSE)</f>
        <v>#N/A</v>
      </c>
      <c r="AW24" s="53" t="e">
        <f>VLOOKUP(C24, Вчера_ЭпиВак!C:BN, 25, FALSE)+F24*2-Z24-AB24-AD24-AG24</f>
        <v>#N/A</v>
      </c>
      <c r="AX24" s="53" t="e">
        <f>AE24-VLOOKUP(C24,Вчера_ЭпиВак!C:BN, 24, FALSE)</f>
        <v>#N/A</v>
      </c>
    </row>
    <row r="25" spans="1:50" ht="50.1" customHeight="1" x14ac:dyDescent="0.25">
      <c r="A25" s="42"/>
      <c r="B25" s="42"/>
      <c r="C25" s="42"/>
      <c r="D25" s="39"/>
      <c r="E25" s="44"/>
      <c r="F25" s="39"/>
      <c r="G25" s="44"/>
      <c r="H25" s="39"/>
      <c r="I25" s="44"/>
      <c r="J25" s="39"/>
      <c r="K25" s="44"/>
      <c r="L25" s="43"/>
      <c r="M25" s="44"/>
      <c r="N25" s="43"/>
      <c r="O25" s="44"/>
      <c r="P25" s="43"/>
      <c r="Q25" s="44"/>
      <c r="R25" s="43"/>
      <c r="S25" s="44"/>
      <c r="T25" s="43"/>
      <c r="U25" s="44"/>
      <c r="V25" s="43"/>
      <c r="W25" s="44"/>
      <c r="X25" s="43"/>
      <c r="Y25" s="44"/>
      <c r="Z25" s="44"/>
      <c r="AA25" s="44"/>
      <c r="AB25" s="43"/>
      <c r="AC25" s="44"/>
      <c r="AD25" s="43"/>
      <c r="AE25" s="43"/>
      <c r="AF25" s="43"/>
      <c r="AG25" s="44"/>
      <c r="AH25" s="48"/>
      <c r="AI25" s="57">
        <f t="shared" si="1"/>
        <v>0</v>
      </c>
      <c r="AJ25" s="53" t="str">
        <f>IF(ISNA(VLOOKUP(C25,Вчера_ЭпиВак!C:C, 1, FALSE)),"ошибка",0)</f>
        <v>ошибка</v>
      </c>
      <c r="AK25" s="55"/>
      <c r="AL25" s="53" t="e">
        <f>E25-F25-VLOOKUP(C25, Вчера_ЭпиВак!C:BN, 2, FALSE)</f>
        <v>#N/A</v>
      </c>
      <c r="AM25" s="53" t="e">
        <f>K25-L25-VLOOKUP(C25, Вчера_ЭпиВак!C:BN, 4, FALSE)</f>
        <v>#N/A</v>
      </c>
      <c r="AN25" s="53" t="e">
        <f>M25-N25-VLOOKUP(C25, Вчера_ЭпиВак!C:BN, 6, FALSE)</f>
        <v>#N/A</v>
      </c>
      <c r="AO25" s="53" t="e">
        <f>O25-P25-VLOOKUP(C25, Вчера_ЭпиВак!C:BN, 8, FALSE)</f>
        <v>#N/A</v>
      </c>
      <c r="AP25" s="53" t="e">
        <f>Q25-R25-VLOOKUP(C25, Вчера_ЭпиВак!C:BN, 10, FALSE)</f>
        <v>#N/A</v>
      </c>
      <c r="AQ25" s="53" t="e">
        <f>S25-T25-VLOOKUP(C25, Вчера_ЭпиВак!C:BN, 12, FALSE)</f>
        <v>#N/A</v>
      </c>
      <c r="AR25" s="53" t="e">
        <f>U25-V25-VLOOKUP(C25, Вчера_ЭпиВак!C:BN, 14, FALSE)</f>
        <v>#N/A</v>
      </c>
      <c r="AS25" s="53" t="e">
        <f>W25-X25-VLOOKUP(C25, Вчера_ЭпиВак!C:BN, 16, FALSE)</f>
        <v>#N/A</v>
      </c>
      <c r="AT25" s="53" t="e">
        <f>Y25-Z25-VLOOKUP(C25, Вчера_ЭпиВак!C:BN, 18, FALSE)</f>
        <v>#N/A</v>
      </c>
      <c r="AU25" s="53" t="e">
        <f>AA25-AB25-VLOOKUP(C25, Вчера_ЭпиВак!C:BN, 20, FALSE)</f>
        <v>#N/A</v>
      </c>
      <c r="AV25" s="53" t="e">
        <f>AC25-AD25-VLOOKUP(C25, Вчера_ЭпиВак!C:BN, 22, FALSE)</f>
        <v>#N/A</v>
      </c>
      <c r="AW25" s="53" t="e">
        <f>VLOOKUP(C25, Вчера_ЭпиВак!C:BN, 25, FALSE)+F25*2-Z25-AB25-AD25-AG25</f>
        <v>#N/A</v>
      </c>
      <c r="AX25" s="53" t="e">
        <f>AE25-VLOOKUP(C25,Вчера_ЭпиВак!C:BN, 24, FALSE)</f>
        <v>#N/A</v>
      </c>
    </row>
    <row r="26" spans="1:50" ht="50.1" customHeight="1" x14ac:dyDescent="0.25">
      <c r="A26" s="42"/>
      <c r="B26" s="42"/>
      <c r="C26" s="42"/>
      <c r="D26" s="39"/>
      <c r="E26" s="44"/>
      <c r="F26" s="39"/>
      <c r="G26" s="44"/>
      <c r="H26" s="39"/>
      <c r="I26" s="44"/>
      <c r="J26" s="39"/>
      <c r="K26" s="44"/>
      <c r="L26" s="43"/>
      <c r="M26" s="44"/>
      <c r="N26" s="43"/>
      <c r="O26" s="44"/>
      <c r="P26" s="43"/>
      <c r="Q26" s="44"/>
      <c r="R26" s="43"/>
      <c r="S26" s="44"/>
      <c r="T26" s="43"/>
      <c r="U26" s="44"/>
      <c r="V26" s="43"/>
      <c r="W26" s="44"/>
      <c r="X26" s="43"/>
      <c r="Y26" s="44"/>
      <c r="Z26" s="44"/>
      <c r="AA26" s="44"/>
      <c r="AB26" s="43"/>
      <c r="AC26" s="44"/>
      <c r="AD26" s="43"/>
      <c r="AE26" s="43"/>
      <c r="AF26" s="43"/>
      <c r="AG26" s="44"/>
      <c r="AH26" s="48"/>
      <c r="AI26" s="57">
        <f t="shared" si="1"/>
        <v>0</v>
      </c>
      <c r="AJ26" s="53" t="str">
        <f>IF(ISNA(VLOOKUP(C26,Вчера_ЭпиВак!C:C, 1, FALSE)),"ошибка",0)</f>
        <v>ошибка</v>
      </c>
      <c r="AK26" s="55"/>
      <c r="AL26" s="53" t="e">
        <f>E26-F26-VLOOKUP(C26, Вчера_ЭпиВак!C:BN, 2, FALSE)</f>
        <v>#N/A</v>
      </c>
      <c r="AM26" s="53" t="e">
        <f>K26-L26-VLOOKUP(C26, Вчера_ЭпиВак!C:BN, 4, FALSE)</f>
        <v>#N/A</v>
      </c>
      <c r="AN26" s="53" t="e">
        <f>M26-N26-VLOOKUP(C26, Вчера_ЭпиВак!C:BN, 6, FALSE)</f>
        <v>#N/A</v>
      </c>
      <c r="AO26" s="53" t="e">
        <f>O26-P26-VLOOKUP(C26, Вчера_ЭпиВак!C:BN, 8, FALSE)</f>
        <v>#N/A</v>
      </c>
      <c r="AP26" s="53" t="e">
        <f>Q26-R26-VLOOKUP(C26, Вчера_ЭпиВак!C:BN, 10, FALSE)</f>
        <v>#N/A</v>
      </c>
      <c r="AQ26" s="53" t="e">
        <f>S26-T26-VLOOKUP(C26, Вчера_ЭпиВак!C:BN, 12, FALSE)</f>
        <v>#N/A</v>
      </c>
      <c r="AR26" s="53" t="e">
        <f>U26-V26-VLOOKUP(C26, Вчера_ЭпиВак!C:BN, 14, FALSE)</f>
        <v>#N/A</v>
      </c>
      <c r="AS26" s="53" t="e">
        <f>W26-X26-VLOOKUP(C26, Вчера_ЭпиВак!C:BN, 16, FALSE)</f>
        <v>#N/A</v>
      </c>
      <c r="AT26" s="53" t="e">
        <f>Y26-Z26-VLOOKUP(C26, Вчера_ЭпиВак!C:BN, 18, FALSE)</f>
        <v>#N/A</v>
      </c>
      <c r="AU26" s="53" t="e">
        <f>AA26-AB26-VLOOKUP(C26, Вчера_ЭпиВак!C:BN, 20, FALSE)</f>
        <v>#N/A</v>
      </c>
      <c r="AV26" s="53" t="e">
        <f>AC26-AD26-VLOOKUP(C26, Вчера_ЭпиВак!C:BN, 22, FALSE)</f>
        <v>#N/A</v>
      </c>
      <c r="AW26" s="53" t="e">
        <f>VLOOKUP(C26, Вчера_ЭпиВак!C:BN, 25, FALSE)+F26*2-Z26-AB26-AD26-AG26</f>
        <v>#N/A</v>
      </c>
      <c r="AX26" s="53" t="e">
        <f>AE26-VLOOKUP(C26,Вчера_ЭпиВак!C:BN, 24, FALSE)</f>
        <v>#N/A</v>
      </c>
    </row>
    <row r="27" spans="1:50" ht="50.1" customHeight="1" x14ac:dyDescent="0.25">
      <c r="A27" s="42"/>
      <c r="B27" s="42"/>
      <c r="C27" s="42"/>
      <c r="D27" s="39"/>
      <c r="E27" s="44"/>
      <c r="F27" s="39"/>
      <c r="G27" s="44"/>
      <c r="H27" s="39"/>
      <c r="I27" s="44"/>
      <c r="J27" s="39"/>
      <c r="K27" s="44"/>
      <c r="L27" s="43"/>
      <c r="M27" s="44"/>
      <c r="N27" s="43"/>
      <c r="O27" s="44"/>
      <c r="P27" s="43"/>
      <c r="Q27" s="44"/>
      <c r="R27" s="43"/>
      <c r="S27" s="44"/>
      <c r="T27" s="43"/>
      <c r="U27" s="44"/>
      <c r="V27" s="43"/>
      <c r="W27" s="44"/>
      <c r="X27" s="43"/>
      <c r="Y27" s="44"/>
      <c r="Z27" s="44"/>
      <c r="AA27" s="44"/>
      <c r="AB27" s="43"/>
      <c r="AC27" s="44"/>
      <c r="AD27" s="43"/>
      <c r="AE27" s="43"/>
      <c r="AF27" s="43"/>
      <c r="AG27" s="44"/>
      <c r="AH27" s="48"/>
      <c r="AI27" s="57">
        <f t="shared" si="1"/>
        <v>0</v>
      </c>
      <c r="AJ27" s="53" t="str">
        <f>IF(ISNA(VLOOKUP(C27,Вчера_ЭпиВак!C:C, 1, FALSE)),"ошибка",0)</f>
        <v>ошибка</v>
      </c>
      <c r="AK27" s="55"/>
      <c r="AL27" s="53" t="e">
        <f>E27-F27-VLOOKUP(C27, Вчера_ЭпиВак!C:BN, 2, FALSE)</f>
        <v>#N/A</v>
      </c>
      <c r="AM27" s="53" t="e">
        <f>K27-L27-VLOOKUP(C27, Вчера_ЭпиВак!C:BN, 4, FALSE)</f>
        <v>#N/A</v>
      </c>
      <c r="AN27" s="53" t="e">
        <f>M27-N27-VLOOKUP(C27, Вчера_ЭпиВак!C:BN, 6, FALSE)</f>
        <v>#N/A</v>
      </c>
      <c r="AO27" s="53" t="e">
        <f>O27-P27-VLOOKUP(C27, Вчера_ЭпиВак!C:BN, 8, FALSE)</f>
        <v>#N/A</v>
      </c>
      <c r="AP27" s="53" t="e">
        <f>Q27-R27-VLOOKUP(C27, Вчера_ЭпиВак!C:BN, 10, FALSE)</f>
        <v>#N/A</v>
      </c>
      <c r="AQ27" s="53" t="e">
        <f>S27-T27-VLOOKUP(C27, Вчера_ЭпиВак!C:BN, 12, FALSE)</f>
        <v>#N/A</v>
      </c>
      <c r="AR27" s="53" t="e">
        <f>U27-V27-VLOOKUP(C27, Вчера_ЭпиВак!C:BN, 14, FALSE)</f>
        <v>#N/A</v>
      </c>
      <c r="AS27" s="53" t="e">
        <f>W27-X27-VLOOKUP(C27, Вчера_ЭпиВак!C:BN, 16, FALSE)</f>
        <v>#N/A</v>
      </c>
      <c r="AT27" s="53" t="e">
        <f>Y27-Z27-VLOOKUP(C27, Вчера_ЭпиВак!C:BN, 18, FALSE)</f>
        <v>#N/A</v>
      </c>
      <c r="AU27" s="53" t="e">
        <f>AA27-AB27-VLOOKUP(C27, Вчера_ЭпиВак!C:BN, 20, FALSE)</f>
        <v>#N/A</v>
      </c>
      <c r="AV27" s="53" t="e">
        <f>AC27-AD27-VLOOKUP(C27, Вчера_ЭпиВак!C:BN, 22, FALSE)</f>
        <v>#N/A</v>
      </c>
      <c r="AW27" s="53" t="e">
        <f>VLOOKUP(C27, Вчера_ЭпиВак!C:BN, 25, FALSE)+F27*2-Z27-AB27-AD27-AG27</f>
        <v>#N/A</v>
      </c>
      <c r="AX27" s="53" t="e">
        <f>AE27-VLOOKUP(C27,Вчера_ЭпиВак!C:BN, 24, FALSE)</f>
        <v>#N/A</v>
      </c>
    </row>
    <row r="28" spans="1:50" ht="50.1" customHeight="1" x14ac:dyDescent="0.25">
      <c r="A28" s="42"/>
      <c r="B28" s="42"/>
      <c r="C28" s="42"/>
      <c r="D28" s="39"/>
      <c r="E28" s="44"/>
      <c r="F28" s="39"/>
      <c r="G28" s="44"/>
      <c r="H28" s="39"/>
      <c r="I28" s="44"/>
      <c r="J28" s="39"/>
      <c r="K28" s="44"/>
      <c r="L28" s="43"/>
      <c r="M28" s="44"/>
      <c r="N28" s="43"/>
      <c r="O28" s="44"/>
      <c r="P28" s="43"/>
      <c r="Q28" s="44"/>
      <c r="R28" s="43"/>
      <c r="S28" s="44"/>
      <c r="T28" s="43"/>
      <c r="U28" s="44"/>
      <c r="V28" s="43"/>
      <c r="W28" s="44"/>
      <c r="X28" s="43"/>
      <c r="Y28" s="44"/>
      <c r="Z28" s="44"/>
      <c r="AA28" s="44"/>
      <c r="AB28" s="43"/>
      <c r="AC28" s="44"/>
      <c r="AD28" s="43"/>
      <c r="AE28" s="43"/>
      <c r="AF28" s="43"/>
      <c r="AG28" s="44"/>
      <c r="AH28" s="48"/>
      <c r="AI28" s="57">
        <f t="shared" si="1"/>
        <v>0</v>
      </c>
      <c r="AJ28" s="53" t="str">
        <f>IF(ISNA(VLOOKUP(C28,Вчера_ЭпиВак!C:C, 1, FALSE)),"ошибка",0)</f>
        <v>ошибка</v>
      </c>
      <c r="AK28" s="55"/>
      <c r="AL28" s="53" t="e">
        <f>E28-F28-VLOOKUP(C28, Вчера_ЭпиВак!C:BN, 2, FALSE)</f>
        <v>#N/A</v>
      </c>
      <c r="AM28" s="53" t="e">
        <f>K28-L28-VLOOKUP(C28, Вчера_ЭпиВак!C:BN, 4, FALSE)</f>
        <v>#N/A</v>
      </c>
      <c r="AN28" s="53" t="e">
        <f>M28-N28-VLOOKUP(C28, Вчера_ЭпиВак!C:BN, 6, FALSE)</f>
        <v>#N/A</v>
      </c>
      <c r="AO28" s="53" t="e">
        <f>O28-P28-VLOOKUP(C28, Вчера_ЭпиВак!C:BN, 8, FALSE)</f>
        <v>#N/A</v>
      </c>
      <c r="AP28" s="53" t="e">
        <f>Q28-R28-VLOOKUP(C28, Вчера_ЭпиВак!C:BN, 10, FALSE)</f>
        <v>#N/A</v>
      </c>
      <c r="AQ28" s="53" t="e">
        <f>S28-T28-VLOOKUP(C28, Вчера_ЭпиВак!C:BN, 12, FALSE)</f>
        <v>#N/A</v>
      </c>
      <c r="AR28" s="53" t="e">
        <f>U28-V28-VLOOKUP(C28, Вчера_ЭпиВак!C:BN, 14, FALSE)</f>
        <v>#N/A</v>
      </c>
      <c r="AS28" s="53" t="e">
        <f>W28-X28-VLOOKUP(C28, Вчера_ЭпиВак!C:BN, 16, FALSE)</f>
        <v>#N/A</v>
      </c>
      <c r="AT28" s="53" t="e">
        <f>Y28-Z28-VLOOKUP(C28, Вчера_ЭпиВак!C:BN, 18, FALSE)</f>
        <v>#N/A</v>
      </c>
      <c r="AU28" s="53" t="e">
        <f>AA28-AB28-VLOOKUP(C28, Вчера_ЭпиВак!C:BN, 20, FALSE)</f>
        <v>#N/A</v>
      </c>
      <c r="AV28" s="53" t="e">
        <f>AC28-AD28-VLOOKUP(C28, Вчера_ЭпиВак!C:BN, 22, FALSE)</f>
        <v>#N/A</v>
      </c>
      <c r="AW28" s="53" t="e">
        <f>VLOOKUP(C28, Вчера_ЭпиВак!C:BN, 25, FALSE)+F28*2-Z28-AB28-AD28-AG28</f>
        <v>#N/A</v>
      </c>
      <c r="AX28" s="53" t="e">
        <f>AE28-VLOOKUP(C28,Вчера_ЭпиВак!C:BN, 24, FALSE)</f>
        <v>#N/A</v>
      </c>
    </row>
    <row r="29" spans="1:50" ht="50.1" customHeight="1" x14ac:dyDescent="0.25">
      <c r="A29" s="42"/>
      <c r="B29" s="42"/>
      <c r="C29" s="42"/>
      <c r="D29" s="39"/>
      <c r="E29" s="44"/>
      <c r="F29" s="39"/>
      <c r="G29" s="44"/>
      <c r="H29" s="39"/>
      <c r="I29" s="44"/>
      <c r="J29" s="39"/>
      <c r="K29" s="44"/>
      <c r="L29" s="43"/>
      <c r="M29" s="44"/>
      <c r="N29" s="43"/>
      <c r="O29" s="44"/>
      <c r="P29" s="43"/>
      <c r="Q29" s="44"/>
      <c r="R29" s="43"/>
      <c r="S29" s="44"/>
      <c r="T29" s="43"/>
      <c r="U29" s="44"/>
      <c r="V29" s="43"/>
      <c r="W29" s="44"/>
      <c r="X29" s="43"/>
      <c r="Y29" s="44"/>
      <c r="Z29" s="44"/>
      <c r="AA29" s="44"/>
      <c r="AB29" s="43"/>
      <c r="AC29" s="44"/>
      <c r="AD29" s="43"/>
      <c r="AE29" s="43"/>
      <c r="AF29" s="43"/>
      <c r="AG29" s="44"/>
      <c r="AH29" s="48"/>
      <c r="AI29" s="57">
        <f t="shared" si="1"/>
        <v>0</v>
      </c>
      <c r="AJ29" s="53" t="str">
        <f>IF(ISNA(VLOOKUP(C29,Вчера_ЭпиВак!C:C, 1, FALSE)),"ошибка",0)</f>
        <v>ошибка</v>
      </c>
      <c r="AK29" s="55"/>
      <c r="AL29" s="53" t="e">
        <f>E29-F29-VLOOKUP(C29, Вчера_ЭпиВак!C:BN, 2, FALSE)</f>
        <v>#N/A</v>
      </c>
      <c r="AM29" s="53" t="e">
        <f>K29-L29-VLOOKUP(C29, Вчера_ЭпиВак!C:BN, 4, FALSE)</f>
        <v>#N/A</v>
      </c>
      <c r="AN29" s="53" t="e">
        <f>M29-N29-VLOOKUP(C29, Вчера_ЭпиВак!C:BN, 6, FALSE)</f>
        <v>#N/A</v>
      </c>
      <c r="AO29" s="53" t="e">
        <f>O29-P29-VLOOKUP(C29, Вчера_ЭпиВак!C:BN, 8, FALSE)</f>
        <v>#N/A</v>
      </c>
      <c r="AP29" s="53" t="e">
        <f>Q29-R29-VLOOKUP(C29, Вчера_ЭпиВак!C:BN, 10, FALSE)</f>
        <v>#N/A</v>
      </c>
      <c r="AQ29" s="53" t="e">
        <f>S29-T29-VLOOKUP(C29, Вчера_ЭпиВак!C:BN, 12, FALSE)</f>
        <v>#N/A</v>
      </c>
      <c r="AR29" s="53" t="e">
        <f>U29-V29-VLOOKUP(C29, Вчера_ЭпиВак!C:BN, 14, FALSE)</f>
        <v>#N/A</v>
      </c>
      <c r="AS29" s="53" t="e">
        <f>W29-X29-VLOOKUP(C29, Вчера_ЭпиВак!C:BN, 16, FALSE)</f>
        <v>#N/A</v>
      </c>
      <c r="AT29" s="53" t="e">
        <f>Y29-Z29-VLOOKUP(C29, Вчера_ЭпиВак!C:BN, 18, FALSE)</f>
        <v>#N/A</v>
      </c>
      <c r="AU29" s="53" t="e">
        <f>AA29-AB29-VLOOKUP(C29, Вчера_ЭпиВак!C:BN, 20, FALSE)</f>
        <v>#N/A</v>
      </c>
      <c r="AV29" s="53" t="e">
        <f>AC29-AD29-VLOOKUP(C29, Вчера_ЭпиВак!C:BN, 22, FALSE)</f>
        <v>#N/A</v>
      </c>
      <c r="AW29" s="53" t="e">
        <f>VLOOKUP(C29, Вчера_ЭпиВак!C:BN, 25, FALSE)+F29*2-Z29-AB29-AD29-AG29</f>
        <v>#N/A</v>
      </c>
      <c r="AX29" s="53" t="e">
        <f>AE29-VLOOKUP(C29,Вчера_ЭпиВак!C:BN, 24, FALSE)</f>
        <v>#N/A</v>
      </c>
    </row>
    <row r="30" spans="1:50" ht="50.1" customHeight="1" x14ac:dyDescent="0.25">
      <c r="A30" s="42"/>
      <c r="B30" s="42"/>
      <c r="C30" s="42"/>
      <c r="D30" s="39"/>
      <c r="E30" s="44"/>
      <c r="F30" s="39"/>
      <c r="G30" s="44"/>
      <c r="H30" s="39"/>
      <c r="I30" s="44"/>
      <c r="J30" s="39"/>
      <c r="K30" s="44"/>
      <c r="L30" s="43"/>
      <c r="M30" s="44"/>
      <c r="N30" s="43"/>
      <c r="O30" s="44"/>
      <c r="P30" s="43"/>
      <c r="Q30" s="44"/>
      <c r="R30" s="43"/>
      <c r="S30" s="44"/>
      <c r="T30" s="43"/>
      <c r="U30" s="44"/>
      <c r="V30" s="43"/>
      <c r="W30" s="44"/>
      <c r="X30" s="43"/>
      <c r="Y30" s="44"/>
      <c r="Z30" s="44"/>
      <c r="AA30" s="44"/>
      <c r="AB30" s="43"/>
      <c r="AC30" s="44"/>
      <c r="AD30" s="43"/>
      <c r="AE30" s="43"/>
      <c r="AF30" s="43"/>
      <c r="AG30" s="44"/>
      <c r="AH30" s="48"/>
      <c r="AI30" s="57">
        <f t="shared" si="1"/>
        <v>0</v>
      </c>
      <c r="AJ30" s="53" t="str">
        <f>IF(ISNA(VLOOKUP(C30,Вчера_ЭпиВак!C:C, 1, FALSE)),"ошибка",0)</f>
        <v>ошибка</v>
      </c>
      <c r="AK30" s="55"/>
      <c r="AL30" s="53" t="e">
        <f>E30-F30-VLOOKUP(C30, Вчера_ЭпиВак!C:BN, 2, FALSE)</f>
        <v>#N/A</v>
      </c>
      <c r="AM30" s="53" t="e">
        <f>K30-L30-VLOOKUP(C30, Вчера_ЭпиВак!C:BN, 4, FALSE)</f>
        <v>#N/A</v>
      </c>
      <c r="AN30" s="53" t="e">
        <f>M30-N30-VLOOKUP(C30, Вчера_ЭпиВак!C:BN, 6, FALSE)</f>
        <v>#N/A</v>
      </c>
      <c r="AO30" s="53" t="e">
        <f>O30-P30-VLOOKUP(C30, Вчера_ЭпиВак!C:BN, 8, FALSE)</f>
        <v>#N/A</v>
      </c>
      <c r="AP30" s="53" t="e">
        <f>Q30-R30-VLOOKUP(C30, Вчера_ЭпиВак!C:BN, 10, FALSE)</f>
        <v>#N/A</v>
      </c>
      <c r="AQ30" s="53" t="e">
        <f>S30-T30-VLOOKUP(C30, Вчера_ЭпиВак!C:BN, 12, FALSE)</f>
        <v>#N/A</v>
      </c>
      <c r="AR30" s="53" t="e">
        <f>U30-V30-VLOOKUP(C30, Вчера_ЭпиВак!C:BN, 14, FALSE)</f>
        <v>#N/A</v>
      </c>
      <c r="AS30" s="53" t="e">
        <f>W30-X30-VLOOKUP(C30, Вчера_ЭпиВак!C:BN, 16, FALSE)</f>
        <v>#N/A</v>
      </c>
      <c r="AT30" s="53" t="e">
        <f>Y30-Z30-VLOOKUP(C30, Вчера_ЭпиВак!C:BN, 18, FALSE)</f>
        <v>#N/A</v>
      </c>
      <c r="AU30" s="53" t="e">
        <f>AA30-AB30-VLOOKUP(C30, Вчера_ЭпиВак!C:BN, 20, FALSE)</f>
        <v>#N/A</v>
      </c>
      <c r="AV30" s="53" t="e">
        <f>AC30-AD30-VLOOKUP(C30, Вчера_ЭпиВак!C:BN, 22, FALSE)</f>
        <v>#N/A</v>
      </c>
      <c r="AW30" s="53" t="e">
        <f>VLOOKUP(C30, Вчера_ЭпиВак!C:BN, 25, FALSE)+F30*2-Z30-AB30-AD30-AG30</f>
        <v>#N/A</v>
      </c>
      <c r="AX30" s="53" t="e">
        <f>AE30-VLOOKUP(C30,Вчера_ЭпиВак!C:BN, 24, FALSE)</f>
        <v>#N/A</v>
      </c>
    </row>
    <row r="31" spans="1:50" ht="50.1" customHeight="1" x14ac:dyDescent="0.25">
      <c r="A31" s="42"/>
      <c r="B31" s="42"/>
      <c r="C31" s="42"/>
      <c r="D31" s="39"/>
      <c r="E31" s="44"/>
      <c r="F31" s="39"/>
      <c r="G31" s="44"/>
      <c r="H31" s="39"/>
      <c r="I31" s="44"/>
      <c r="J31" s="39"/>
      <c r="K31" s="44"/>
      <c r="L31" s="43"/>
      <c r="M31" s="44"/>
      <c r="N31" s="43"/>
      <c r="O31" s="44"/>
      <c r="P31" s="43"/>
      <c r="Q31" s="44"/>
      <c r="R31" s="43"/>
      <c r="S31" s="44"/>
      <c r="T31" s="43"/>
      <c r="U31" s="44"/>
      <c r="V31" s="43"/>
      <c r="W31" s="44"/>
      <c r="X31" s="43"/>
      <c r="Y31" s="44"/>
      <c r="Z31" s="44"/>
      <c r="AA31" s="44"/>
      <c r="AB31" s="43"/>
      <c r="AC31" s="44"/>
      <c r="AD31" s="43"/>
      <c r="AE31" s="43"/>
      <c r="AF31" s="43"/>
      <c r="AG31" s="44"/>
      <c r="AH31" s="48"/>
      <c r="AI31" s="57">
        <f t="shared" si="1"/>
        <v>0</v>
      </c>
      <c r="AJ31" s="53" t="str">
        <f>IF(ISNA(VLOOKUP(C31,Вчера_ЭпиВак!C:C, 1, FALSE)),"ошибка",0)</f>
        <v>ошибка</v>
      </c>
      <c r="AK31" s="55"/>
      <c r="AL31" s="53" t="e">
        <f>E31-F31-VLOOKUP(C31, Вчера_ЭпиВак!C:BN, 2, FALSE)</f>
        <v>#N/A</v>
      </c>
      <c r="AM31" s="53" t="e">
        <f>K31-L31-VLOOKUP(C31, Вчера_ЭпиВак!C:BN, 4, FALSE)</f>
        <v>#N/A</v>
      </c>
      <c r="AN31" s="53" t="e">
        <f>M31-N31-VLOOKUP(C31, Вчера_ЭпиВак!C:BN, 6, FALSE)</f>
        <v>#N/A</v>
      </c>
      <c r="AO31" s="53" t="e">
        <f>O31-P31-VLOOKUP(C31, Вчера_ЭпиВак!C:BN, 8, FALSE)</f>
        <v>#N/A</v>
      </c>
      <c r="AP31" s="53" t="e">
        <f>Q31-R31-VLOOKUP(C31, Вчера_ЭпиВак!C:BN, 10, FALSE)</f>
        <v>#N/A</v>
      </c>
      <c r="AQ31" s="53" t="e">
        <f>S31-T31-VLOOKUP(C31, Вчера_ЭпиВак!C:BN, 12, FALSE)</f>
        <v>#N/A</v>
      </c>
      <c r="AR31" s="53" t="e">
        <f>U31-V31-VLOOKUP(C31, Вчера_ЭпиВак!C:BN, 14, FALSE)</f>
        <v>#N/A</v>
      </c>
      <c r="AS31" s="53" t="e">
        <f>W31-X31-VLOOKUP(C31, Вчера_ЭпиВак!C:BN, 16, FALSE)</f>
        <v>#N/A</v>
      </c>
      <c r="AT31" s="53" t="e">
        <f>Y31-Z31-VLOOKUP(C31, Вчера_ЭпиВак!C:BN, 18, FALSE)</f>
        <v>#N/A</v>
      </c>
      <c r="AU31" s="53" t="e">
        <f>AA31-AB31-VLOOKUP(C31, Вчера_ЭпиВак!C:BN, 20, FALSE)</f>
        <v>#N/A</v>
      </c>
      <c r="AV31" s="53" t="e">
        <f>AC31-AD31-VLOOKUP(C31, Вчера_ЭпиВак!C:BN, 22, FALSE)</f>
        <v>#N/A</v>
      </c>
      <c r="AW31" s="53" t="e">
        <f>VLOOKUP(C31, Вчера_ЭпиВак!C:BN, 25, FALSE)+F31*2-Z31-AB31-AD31-AG31</f>
        <v>#N/A</v>
      </c>
      <c r="AX31" s="53" t="e">
        <f>AE31-VLOOKUP(C31,Вчера_ЭпиВак!C:BN, 24, FALSE)</f>
        <v>#N/A</v>
      </c>
    </row>
    <row r="32" spans="1:50" ht="50.1" customHeight="1" x14ac:dyDescent="0.25">
      <c r="A32" s="42"/>
      <c r="B32" s="42"/>
      <c r="C32" s="42"/>
      <c r="D32" s="39"/>
      <c r="E32" s="44"/>
      <c r="F32" s="39"/>
      <c r="G32" s="44"/>
      <c r="H32" s="39"/>
      <c r="I32" s="44"/>
      <c r="J32" s="39"/>
      <c r="K32" s="44"/>
      <c r="L32" s="43"/>
      <c r="M32" s="44"/>
      <c r="N32" s="43"/>
      <c r="O32" s="44"/>
      <c r="P32" s="43"/>
      <c r="Q32" s="44"/>
      <c r="R32" s="43"/>
      <c r="S32" s="44"/>
      <c r="T32" s="43"/>
      <c r="U32" s="44"/>
      <c r="V32" s="43"/>
      <c r="W32" s="44"/>
      <c r="X32" s="43"/>
      <c r="Y32" s="44"/>
      <c r="Z32" s="44"/>
      <c r="AA32" s="44"/>
      <c r="AB32" s="43"/>
      <c r="AC32" s="44"/>
      <c r="AD32" s="43"/>
      <c r="AE32" s="43"/>
      <c r="AF32" s="43"/>
      <c r="AG32" s="44"/>
      <c r="AH32" s="48"/>
      <c r="AI32" s="57">
        <f t="shared" si="1"/>
        <v>0</v>
      </c>
      <c r="AJ32" s="53" t="str">
        <f>IF(ISNA(VLOOKUP(C32,Вчера_ЭпиВак!C:C, 1, FALSE)),"ошибка",0)</f>
        <v>ошибка</v>
      </c>
      <c r="AK32" s="55"/>
      <c r="AL32" s="53" t="e">
        <f>E32-F32-VLOOKUP(C32, Вчера_ЭпиВак!C:BN, 2, FALSE)</f>
        <v>#N/A</v>
      </c>
      <c r="AM32" s="53" t="e">
        <f>K32-L32-VLOOKUP(C32, Вчера_ЭпиВак!C:BN, 4, FALSE)</f>
        <v>#N/A</v>
      </c>
      <c r="AN32" s="53" t="e">
        <f>M32-N32-VLOOKUP(C32, Вчера_ЭпиВак!C:BN, 6, FALSE)</f>
        <v>#N/A</v>
      </c>
      <c r="AO32" s="53" t="e">
        <f>O32-P32-VLOOKUP(C32, Вчера_ЭпиВак!C:BN, 8, FALSE)</f>
        <v>#N/A</v>
      </c>
      <c r="AP32" s="53" t="e">
        <f>Q32-R32-VLOOKUP(C32, Вчера_ЭпиВак!C:BN, 10, FALSE)</f>
        <v>#N/A</v>
      </c>
      <c r="AQ32" s="53" t="e">
        <f>S32-T32-VLOOKUP(C32, Вчера_ЭпиВак!C:BN, 12, FALSE)</f>
        <v>#N/A</v>
      </c>
      <c r="AR32" s="53" t="e">
        <f>U32-V32-VLOOKUP(C32, Вчера_ЭпиВак!C:BN, 14, FALSE)</f>
        <v>#N/A</v>
      </c>
      <c r="AS32" s="53" t="e">
        <f>W32-X32-VLOOKUP(C32, Вчера_ЭпиВак!C:BN, 16, FALSE)</f>
        <v>#N/A</v>
      </c>
      <c r="AT32" s="53" t="e">
        <f>Y32-Z32-VLOOKUP(C32, Вчера_ЭпиВак!C:BN, 18, FALSE)</f>
        <v>#N/A</v>
      </c>
      <c r="AU32" s="53" t="e">
        <f>AA32-AB32-VLOOKUP(C32, Вчера_ЭпиВак!C:BN, 20, FALSE)</f>
        <v>#N/A</v>
      </c>
      <c r="AV32" s="53" t="e">
        <f>AC32-AD32-VLOOKUP(C32, Вчера_ЭпиВак!C:BN, 22, FALSE)</f>
        <v>#N/A</v>
      </c>
      <c r="AW32" s="53" t="e">
        <f>VLOOKUP(C32, Вчера_ЭпиВак!C:BN, 25, FALSE)+F32*2-Z32-AB32-AD32-AG32</f>
        <v>#N/A</v>
      </c>
      <c r="AX32" s="53" t="e">
        <f>AE32-VLOOKUP(C32,Вчера_ЭпиВак!C:BN, 24, FALSE)</f>
        <v>#N/A</v>
      </c>
    </row>
    <row r="33" spans="1:50" ht="50.1" customHeight="1" x14ac:dyDescent="0.25">
      <c r="A33" s="42"/>
      <c r="B33" s="42"/>
      <c r="C33" s="42"/>
      <c r="D33" s="39"/>
      <c r="E33" s="44"/>
      <c r="F33" s="39"/>
      <c r="G33" s="44"/>
      <c r="H33" s="39"/>
      <c r="I33" s="44"/>
      <c r="J33" s="39"/>
      <c r="K33" s="44"/>
      <c r="L33" s="43"/>
      <c r="M33" s="44"/>
      <c r="N33" s="43"/>
      <c r="O33" s="44"/>
      <c r="P33" s="43"/>
      <c r="Q33" s="44"/>
      <c r="R33" s="43"/>
      <c r="S33" s="44"/>
      <c r="T33" s="43"/>
      <c r="U33" s="44"/>
      <c r="V33" s="43"/>
      <c r="W33" s="44"/>
      <c r="X33" s="43"/>
      <c r="Y33" s="44"/>
      <c r="Z33" s="44"/>
      <c r="AA33" s="44"/>
      <c r="AB33" s="43"/>
      <c r="AC33" s="44"/>
      <c r="AD33" s="43"/>
      <c r="AE33" s="43"/>
      <c r="AF33" s="43"/>
      <c r="AG33" s="44"/>
      <c r="AH33" s="48"/>
      <c r="AI33" s="57">
        <f t="shared" si="1"/>
        <v>0</v>
      </c>
      <c r="AJ33" s="53" t="str">
        <f>IF(ISNA(VLOOKUP(C33,Вчера_ЭпиВак!C:C, 1, FALSE)),"ошибка",0)</f>
        <v>ошибка</v>
      </c>
      <c r="AK33" s="55"/>
      <c r="AL33" s="53" t="e">
        <f>E33-F33-VLOOKUP(C33, Вчера_ЭпиВак!C:BN, 2, FALSE)</f>
        <v>#N/A</v>
      </c>
      <c r="AM33" s="53" t="e">
        <f>K33-L33-VLOOKUP(C33, Вчера_ЭпиВак!C:BN, 4, FALSE)</f>
        <v>#N/A</v>
      </c>
      <c r="AN33" s="53" t="e">
        <f>M33-N33-VLOOKUP(C33, Вчера_ЭпиВак!C:BN, 6, FALSE)</f>
        <v>#N/A</v>
      </c>
      <c r="AO33" s="53" t="e">
        <f>O33-P33-VLOOKUP(C33, Вчера_ЭпиВак!C:BN, 8, FALSE)</f>
        <v>#N/A</v>
      </c>
      <c r="AP33" s="53" t="e">
        <f>Q33-R33-VLOOKUP(C33, Вчера_ЭпиВак!C:BN, 10, FALSE)</f>
        <v>#N/A</v>
      </c>
      <c r="AQ33" s="53" t="e">
        <f>S33-T33-VLOOKUP(C33, Вчера_ЭпиВак!C:BN, 12, FALSE)</f>
        <v>#N/A</v>
      </c>
      <c r="AR33" s="53" t="e">
        <f>U33-V33-VLOOKUP(C33, Вчера_ЭпиВак!C:BN, 14, FALSE)</f>
        <v>#N/A</v>
      </c>
      <c r="AS33" s="53" t="e">
        <f>W33-X33-VLOOKUP(C33, Вчера_ЭпиВак!C:BN, 16, FALSE)</f>
        <v>#N/A</v>
      </c>
      <c r="AT33" s="53" t="e">
        <f>Y33-Z33-VLOOKUP(C33, Вчера_ЭпиВак!C:BN, 18, FALSE)</f>
        <v>#N/A</v>
      </c>
      <c r="AU33" s="53" t="e">
        <f>AA33-AB33-VLOOKUP(C33, Вчера_ЭпиВак!C:BN, 20, FALSE)</f>
        <v>#N/A</v>
      </c>
      <c r="AV33" s="53" t="e">
        <f>AC33-AD33-VLOOKUP(C33, Вчера_ЭпиВак!C:BN, 22, FALSE)</f>
        <v>#N/A</v>
      </c>
      <c r="AW33" s="53" t="e">
        <f>VLOOKUP(C33, Вчера_ЭпиВак!C:BN, 25, FALSE)+F33*2-Z33-AB33-AD33-AG33</f>
        <v>#N/A</v>
      </c>
      <c r="AX33" s="53" t="e">
        <f>AE33-VLOOKUP(C33,Вчера_ЭпиВак!C:BN, 24, FALSE)</f>
        <v>#N/A</v>
      </c>
    </row>
    <row r="34" spans="1:50" ht="50.1" customHeight="1" x14ac:dyDescent="0.25">
      <c r="A34" s="42"/>
      <c r="B34" s="42"/>
      <c r="C34" s="42"/>
      <c r="D34" s="39"/>
      <c r="E34" s="44"/>
      <c r="F34" s="39"/>
      <c r="G34" s="44"/>
      <c r="H34" s="39"/>
      <c r="I34" s="44"/>
      <c r="J34" s="39"/>
      <c r="K34" s="44"/>
      <c r="L34" s="43"/>
      <c r="M34" s="44"/>
      <c r="N34" s="43"/>
      <c r="O34" s="44"/>
      <c r="P34" s="43"/>
      <c r="Q34" s="44"/>
      <c r="R34" s="43"/>
      <c r="S34" s="44"/>
      <c r="T34" s="43"/>
      <c r="U34" s="44"/>
      <c r="V34" s="43"/>
      <c r="W34" s="44"/>
      <c r="X34" s="43"/>
      <c r="Y34" s="44"/>
      <c r="Z34" s="44"/>
      <c r="AA34" s="44"/>
      <c r="AB34" s="43"/>
      <c r="AC34" s="44"/>
      <c r="AD34" s="43"/>
      <c r="AE34" s="43"/>
      <c r="AF34" s="43"/>
      <c r="AG34" s="44"/>
      <c r="AH34" s="48"/>
      <c r="AI34" s="57">
        <f t="shared" si="1"/>
        <v>0</v>
      </c>
      <c r="AJ34" s="53" t="str">
        <f>IF(ISNA(VLOOKUP(C34,Вчера_ЭпиВак!C:C, 1, FALSE)),"ошибка",0)</f>
        <v>ошибка</v>
      </c>
      <c r="AK34" s="55"/>
      <c r="AL34" s="53" t="e">
        <f>E34-F34-VLOOKUP(C34, Вчера_ЭпиВак!C:BN, 2, FALSE)</f>
        <v>#N/A</v>
      </c>
      <c r="AM34" s="53" t="e">
        <f>K34-L34-VLOOKUP(C34, Вчера_ЭпиВак!C:BN, 4, FALSE)</f>
        <v>#N/A</v>
      </c>
      <c r="AN34" s="53" t="e">
        <f>M34-N34-VLOOKUP(C34, Вчера_ЭпиВак!C:BN, 6, FALSE)</f>
        <v>#N/A</v>
      </c>
      <c r="AO34" s="53" t="e">
        <f>O34-P34-VLOOKUP(C34, Вчера_ЭпиВак!C:BN, 8, FALSE)</f>
        <v>#N/A</v>
      </c>
      <c r="AP34" s="53" t="e">
        <f>Q34-R34-VLOOKUP(C34, Вчера_ЭпиВак!C:BN, 10, FALSE)</f>
        <v>#N/A</v>
      </c>
      <c r="AQ34" s="53" t="e">
        <f>S34-T34-VLOOKUP(C34, Вчера_ЭпиВак!C:BN, 12, FALSE)</f>
        <v>#N/A</v>
      </c>
      <c r="AR34" s="53" t="e">
        <f>U34-V34-VLOOKUP(C34, Вчера_ЭпиВак!C:BN, 14, FALSE)</f>
        <v>#N/A</v>
      </c>
      <c r="AS34" s="53" t="e">
        <f>W34-X34-VLOOKUP(C34, Вчера_ЭпиВак!C:BN, 16, FALSE)</f>
        <v>#N/A</v>
      </c>
      <c r="AT34" s="53" t="e">
        <f>Y34-Z34-VLOOKUP(C34, Вчера_ЭпиВак!C:BN, 18, FALSE)</f>
        <v>#N/A</v>
      </c>
      <c r="AU34" s="53" t="e">
        <f>AA34-AB34-VLOOKUP(C34, Вчера_ЭпиВак!C:BN, 20, FALSE)</f>
        <v>#N/A</v>
      </c>
      <c r="AV34" s="53" t="e">
        <f>AC34-AD34-VLOOKUP(C34, Вчера_ЭпиВак!C:BN, 22, FALSE)</f>
        <v>#N/A</v>
      </c>
      <c r="AW34" s="53" t="e">
        <f>VLOOKUP(C34, Вчера_ЭпиВак!C:BN, 25, FALSE)+F34*2-Z34-AB34-AD34-AG34</f>
        <v>#N/A</v>
      </c>
      <c r="AX34" s="53" t="e">
        <f>AE34-VLOOKUP(C34,Вчера_ЭпиВак!C:BN, 24, FALSE)</f>
        <v>#N/A</v>
      </c>
    </row>
    <row r="35" spans="1:50" ht="50.1" customHeight="1" x14ac:dyDescent="0.25">
      <c r="A35" s="42"/>
      <c r="B35" s="42"/>
      <c r="C35" s="42"/>
      <c r="D35" s="39"/>
      <c r="E35" s="44"/>
      <c r="F35" s="39"/>
      <c r="G35" s="44"/>
      <c r="H35" s="39"/>
      <c r="I35" s="44"/>
      <c r="J35" s="39"/>
      <c r="K35" s="44"/>
      <c r="L35" s="43"/>
      <c r="M35" s="44"/>
      <c r="N35" s="43"/>
      <c r="O35" s="44"/>
      <c r="P35" s="43"/>
      <c r="Q35" s="44"/>
      <c r="R35" s="43"/>
      <c r="S35" s="44"/>
      <c r="T35" s="43"/>
      <c r="U35" s="44"/>
      <c r="V35" s="43"/>
      <c r="W35" s="44"/>
      <c r="X35" s="43"/>
      <c r="Y35" s="44"/>
      <c r="Z35" s="44"/>
      <c r="AA35" s="44"/>
      <c r="AB35" s="43"/>
      <c r="AC35" s="44"/>
      <c r="AD35" s="43"/>
      <c r="AE35" s="43"/>
      <c r="AF35" s="43"/>
      <c r="AG35" s="44"/>
      <c r="AH35" s="48"/>
      <c r="AI35" s="57">
        <f t="shared" si="1"/>
        <v>0</v>
      </c>
      <c r="AJ35" s="53" t="str">
        <f>IF(ISNA(VLOOKUP(C35,Вчера_ЭпиВак!C:C, 1, FALSE)),"ошибка",0)</f>
        <v>ошибка</v>
      </c>
      <c r="AK35" s="55"/>
      <c r="AL35" s="53" t="e">
        <f>E35-F35-VLOOKUP(C35, Вчера_ЭпиВак!C:BN, 2, FALSE)</f>
        <v>#N/A</v>
      </c>
      <c r="AM35" s="53" t="e">
        <f>K35-L35-VLOOKUP(C35, Вчера_ЭпиВак!C:BN, 4, FALSE)</f>
        <v>#N/A</v>
      </c>
      <c r="AN35" s="53" t="e">
        <f>M35-N35-VLOOKUP(C35, Вчера_ЭпиВак!C:BN, 6, FALSE)</f>
        <v>#N/A</v>
      </c>
      <c r="AO35" s="53" t="e">
        <f>O35-P35-VLOOKUP(C35, Вчера_ЭпиВак!C:BN, 8, FALSE)</f>
        <v>#N/A</v>
      </c>
      <c r="AP35" s="53" t="e">
        <f>Q35-R35-VLOOKUP(C35, Вчера_ЭпиВак!C:BN, 10, FALSE)</f>
        <v>#N/A</v>
      </c>
      <c r="AQ35" s="53" t="e">
        <f>S35-T35-VLOOKUP(C35, Вчера_ЭпиВак!C:BN, 12, FALSE)</f>
        <v>#N/A</v>
      </c>
      <c r="AR35" s="53" t="e">
        <f>U35-V35-VLOOKUP(C35, Вчера_ЭпиВак!C:BN, 14, FALSE)</f>
        <v>#N/A</v>
      </c>
      <c r="AS35" s="53" t="e">
        <f>W35-X35-VLOOKUP(C35, Вчера_ЭпиВак!C:BN, 16, FALSE)</f>
        <v>#N/A</v>
      </c>
      <c r="AT35" s="53" t="e">
        <f>Y35-Z35-VLOOKUP(C35, Вчера_ЭпиВак!C:BN, 18, FALSE)</f>
        <v>#N/A</v>
      </c>
      <c r="AU35" s="53" t="e">
        <f>AA35-AB35-VLOOKUP(C35, Вчера_ЭпиВак!C:BN, 20, FALSE)</f>
        <v>#N/A</v>
      </c>
      <c r="AV35" s="53" t="e">
        <f>AC35-AD35-VLOOKUP(C35, Вчера_ЭпиВак!C:BN, 22, FALSE)</f>
        <v>#N/A</v>
      </c>
      <c r="AW35" s="53" t="e">
        <f>VLOOKUP(C35, Вчера_ЭпиВак!C:BN, 25, FALSE)+F35*2-Z35-AB35-AD35-AG35</f>
        <v>#N/A</v>
      </c>
      <c r="AX35" s="53" t="e">
        <f>AE35-VLOOKUP(C35,Вчера_ЭпиВак!C:BN, 24, FALSE)</f>
        <v>#N/A</v>
      </c>
    </row>
    <row r="36" spans="1:50" ht="50.1" customHeight="1" x14ac:dyDescent="0.25">
      <c r="A36" s="42"/>
      <c r="B36" s="42"/>
      <c r="C36" s="42"/>
      <c r="D36" s="39"/>
      <c r="E36" s="44"/>
      <c r="F36" s="39"/>
      <c r="G36" s="44"/>
      <c r="H36" s="39"/>
      <c r="I36" s="44"/>
      <c r="J36" s="39"/>
      <c r="K36" s="44"/>
      <c r="L36" s="43"/>
      <c r="M36" s="44"/>
      <c r="N36" s="43"/>
      <c r="O36" s="44"/>
      <c r="P36" s="43"/>
      <c r="Q36" s="44"/>
      <c r="R36" s="43"/>
      <c r="S36" s="44"/>
      <c r="T36" s="43"/>
      <c r="U36" s="44"/>
      <c r="V36" s="43"/>
      <c r="W36" s="44"/>
      <c r="X36" s="43"/>
      <c r="Y36" s="44"/>
      <c r="Z36" s="44"/>
      <c r="AA36" s="44"/>
      <c r="AB36" s="43"/>
      <c r="AC36" s="44"/>
      <c r="AD36" s="43"/>
      <c r="AE36" s="43"/>
      <c r="AF36" s="43"/>
      <c r="AG36" s="44"/>
      <c r="AH36" s="48"/>
      <c r="AI36" s="57">
        <f t="shared" si="1"/>
        <v>0</v>
      </c>
      <c r="AJ36" s="53" t="str">
        <f>IF(ISNA(VLOOKUP(C36,Вчера_ЭпиВак!C:C, 1, FALSE)),"ошибка",0)</f>
        <v>ошибка</v>
      </c>
      <c r="AK36" s="55"/>
      <c r="AL36" s="53" t="e">
        <f>E36-F36-VLOOKUP(C36, Вчера_ЭпиВак!C:BN, 2, FALSE)</f>
        <v>#N/A</v>
      </c>
      <c r="AM36" s="53" t="e">
        <f>K36-L36-VLOOKUP(C36, Вчера_ЭпиВак!C:BN, 4, FALSE)</f>
        <v>#N/A</v>
      </c>
      <c r="AN36" s="53" t="e">
        <f>M36-N36-VLOOKUP(C36, Вчера_ЭпиВак!C:BN, 6, FALSE)</f>
        <v>#N/A</v>
      </c>
      <c r="AO36" s="53" t="e">
        <f>O36-P36-VLOOKUP(C36, Вчера_ЭпиВак!C:BN, 8, FALSE)</f>
        <v>#N/A</v>
      </c>
      <c r="AP36" s="53" t="e">
        <f>Q36-R36-VLOOKUP(C36, Вчера_ЭпиВак!C:BN, 10, FALSE)</f>
        <v>#N/A</v>
      </c>
      <c r="AQ36" s="53" t="e">
        <f>S36-T36-VLOOKUP(C36, Вчера_ЭпиВак!C:BN, 12, FALSE)</f>
        <v>#N/A</v>
      </c>
      <c r="AR36" s="53" t="e">
        <f>U36-V36-VLOOKUP(C36, Вчера_ЭпиВак!C:BN, 14, FALSE)</f>
        <v>#N/A</v>
      </c>
      <c r="AS36" s="53" t="e">
        <f>W36-X36-VLOOKUP(C36, Вчера_ЭпиВак!C:BN, 16, FALSE)</f>
        <v>#N/A</v>
      </c>
      <c r="AT36" s="53" t="e">
        <f>Y36-Z36-VLOOKUP(C36, Вчера_ЭпиВак!C:BN, 18, FALSE)</f>
        <v>#N/A</v>
      </c>
      <c r="AU36" s="53" t="e">
        <f>AA36-AB36-VLOOKUP(C36, Вчера_ЭпиВак!C:BN, 20, FALSE)</f>
        <v>#N/A</v>
      </c>
      <c r="AV36" s="53" t="e">
        <f>AC36-AD36-VLOOKUP(C36, Вчера_ЭпиВак!C:BN, 22, FALSE)</f>
        <v>#N/A</v>
      </c>
      <c r="AW36" s="53" t="e">
        <f>VLOOKUP(C36, Вчера_ЭпиВак!C:BN, 25, FALSE)+F36*2-Z36-AB36-AD36-AG36</f>
        <v>#N/A</v>
      </c>
      <c r="AX36" s="53" t="e">
        <f>AE36-VLOOKUP(C36,Вчера_ЭпиВак!C:BN, 24, FALSE)</f>
        <v>#N/A</v>
      </c>
    </row>
    <row r="37" spans="1:50" ht="50.1" customHeight="1" x14ac:dyDescent="0.25">
      <c r="A37" s="42"/>
      <c r="B37" s="42"/>
      <c r="C37" s="42"/>
      <c r="D37" s="39"/>
      <c r="E37" s="44"/>
      <c r="F37" s="39"/>
      <c r="G37" s="44"/>
      <c r="H37" s="39"/>
      <c r="I37" s="44"/>
      <c r="J37" s="39"/>
      <c r="K37" s="44"/>
      <c r="L37" s="43"/>
      <c r="M37" s="44"/>
      <c r="N37" s="43"/>
      <c r="O37" s="44"/>
      <c r="P37" s="43"/>
      <c r="Q37" s="44"/>
      <c r="R37" s="43"/>
      <c r="S37" s="44"/>
      <c r="T37" s="43"/>
      <c r="U37" s="44"/>
      <c r="V37" s="43"/>
      <c r="W37" s="44"/>
      <c r="X37" s="43"/>
      <c r="Y37" s="44"/>
      <c r="Z37" s="44"/>
      <c r="AA37" s="44"/>
      <c r="AB37" s="43"/>
      <c r="AC37" s="44"/>
      <c r="AD37" s="43"/>
      <c r="AE37" s="43"/>
      <c r="AF37" s="43"/>
      <c r="AG37" s="44"/>
      <c r="AH37" s="48"/>
      <c r="AI37" s="57">
        <f t="shared" si="1"/>
        <v>0</v>
      </c>
      <c r="AJ37" s="53" t="str">
        <f>IF(ISNA(VLOOKUP(C37,Вчера_ЭпиВак!C:C, 1, FALSE)),"ошибка",0)</f>
        <v>ошибка</v>
      </c>
      <c r="AK37" s="55"/>
      <c r="AL37" s="53" t="e">
        <f>E37-F37-VLOOKUP(C37, Вчера_ЭпиВак!C:BN, 2, FALSE)</f>
        <v>#N/A</v>
      </c>
      <c r="AM37" s="53" t="e">
        <f>K37-L37-VLOOKUP(C37, Вчера_ЭпиВак!C:BN, 4, FALSE)</f>
        <v>#N/A</v>
      </c>
      <c r="AN37" s="53" t="e">
        <f>M37-N37-VLOOKUP(C37, Вчера_ЭпиВак!C:BN, 6, FALSE)</f>
        <v>#N/A</v>
      </c>
      <c r="AO37" s="53" t="e">
        <f>O37-P37-VLOOKUP(C37, Вчера_ЭпиВак!C:BN, 8, FALSE)</f>
        <v>#N/A</v>
      </c>
      <c r="AP37" s="53" t="e">
        <f>Q37-R37-VLOOKUP(C37, Вчера_ЭпиВак!C:BN, 10, FALSE)</f>
        <v>#N/A</v>
      </c>
      <c r="AQ37" s="53" t="e">
        <f>S37-T37-VLOOKUP(C37, Вчера_ЭпиВак!C:BN, 12, FALSE)</f>
        <v>#N/A</v>
      </c>
      <c r="AR37" s="53" t="e">
        <f>U37-V37-VLOOKUP(C37, Вчера_ЭпиВак!C:BN, 14, FALSE)</f>
        <v>#N/A</v>
      </c>
      <c r="AS37" s="53" t="e">
        <f>W37-X37-VLOOKUP(C37, Вчера_ЭпиВак!C:BN, 16, FALSE)</f>
        <v>#N/A</v>
      </c>
      <c r="AT37" s="53" t="e">
        <f>Y37-Z37-VLOOKUP(C37, Вчера_ЭпиВак!C:BN, 18, FALSE)</f>
        <v>#N/A</v>
      </c>
      <c r="AU37" s="53" t="e">
        <f>AA37-AB37-VLOOKUP(C37, Вчера_ЭпиВак!C:BN, 20, FALSE)</f>
        <v>#N/A</v>
      </c>
      <c r="AV37" s="53" t="e">
        <f>AC37-AD37-VLOOKUP(C37, Вчера_ЭпиВак!C:BN, 22, FALSE)</f>
        <v>#N/A</v>
      </c>
      <c r="AW37" s="53" t="e">
        <f>VLOOKUP(C37, Вчера_ЭпиВак!C:BN, 25, FALSE)+F37*2-Z37-AB37-AD37-AG37</f>
        <v>#N/A</v>
      </c>
      <c r="AX37" s="53" t="e">
        <f>AE37-VLOOKUP(C37,Вчера_ЭпиВак!C:BN, 24, FALSE)</f>
        <v>#N/A</v>
      </c>
    </row>
    <row r="38" spans="1:50" ht="50.1" customHeight="1" x14ac:dyDescent="0.25">
      <c r="A38" s="42"/>
      <c r="B38" s="42"/>
      <c r="C38" s="42"/>
      <c r="D38" s="39"/>
      <c r="E38" s="44"/>
      <c r="F38" s="39"/>
      <c r="G38" s="44"/>
      <c r="H38" s="39"/>
      <c r="I38" s="44"/>
      <c r="J38" s="39"/>
      <c r="K38" s="44"/>
      <c r="L38" s="43"/>
      <c r="M38" s="44"/>
      <c r="N38" s="43"/>
      <c r="O38" s="44"/>
      <c r="P38" s="43"/>
      <c r="Q38" s="44"/>
      <c r="R38" s="43"/>
      <c r="S38" s="44"/>
      <c r="T38" s="43"/>
      <c r="U38" s="44"/>
      <c r="V38" s="43"/>
      <c r="W38" s="44"/>
      <c r="X38" s="43"/>
      <c r="Y38" s="44"/>
      <c r="Z38" s="44"/>
      <c r="AA38" s="44"/>
      <c r="AB38" s="43"/>
      <c r="AC38" s="44"/>
      <c r="AD38" s="43"/>
      <c r="AE38" s="43"/>
      <c r="AF38" s="43"/>
      <c r="AG38" s="44"/>
      <c r="AH38" s="48"/>
      <c r="AI38" s="57">
        <f t="shared" si="1"/>
        <v>0</v>
      </c>
      <c r="AJ38" s="53" t="str">
        <f>IF(ISNA(VLOOKUP(C38,Вчера_ЭпиВак!C:C, 1, FALSE)),"ошибка",0)</f>
        <v>ошибка</v>
      </c>
      <c r="AK38" s="55"/>
      <c r="AL38" s="53" t="e">
        <f>E38-F38-VLOOKUP(C38, Вчера_ЭпиВак!C:BN, 2, FALSE)</f>
        <v>#N/A</v>
      </c>
      <c r="AM38" s="53" t="e">
        <f>K38-L38-VLOOKUP(C38, Вчера_ЭпиВак!C:BN, 4, FALSE)</f>
        <v>#N/A</v>
      </c>
      <c r="AN38" s="53" t="e">
        <f>M38-N38-VLOOKUP(C38, Вчера_ЭпиВак!C:BN, 6, FALSE)</f>
        <v>#N/A</v>
      </c>
      <c r="AO38" s="53" t="e">
        <f>O38-P38-VLOOKUP(C38, Вчера_ЭпиВак!C:BN, 8, FALSE)</f>
        <v>#N/A</v>
      </c>
      <c r="AP38" s="53" t="e">
        <f>Q38-R38-VLOOKUP(C38, Вчера_ЭпиВак!C:BN, 10, FALSE)</f>
        <v>#N/A</v>
      </c>
      <c r="AQ38" s="53" t="e">
        <f>S38-T38-VLOOKUP(C38, Вчера_ЭпиВак!C:BN, 12, FALSE)</f>
        <v>#N/A</v>
      </c>
      <c r="AR38" s="53" t="e">
        <f>U38-V38-VLOOKUP(C38, Вчера_ЭпиВак!C:BN, 14, FALSE)</f>
        <v>#N/A</v>
      </c>
      <c r="AS38" s="53" t="e">
        <f>W38-X38-VLOOKUP(C38, Вчера_ЭпиВак!C:BN, 16, FALSE)</f>
        <v>#N/A</v>
      </c>
      <c r="AT38" s="53" t="e">
        <f>Y38-Z38-VLOOKUP(C38, Вчера_ЭпиВак!C:BN, 18, FALSE)</f>
        <v>#N/A</v>
      </c>
      <c r="AU38" s="53" t="e">
        <f>AA38-AB38-VLOOKUP(C38, Вчера_ЭпиВак!C:BN, 20, FALSE)</f>
        <v>#N/A</v>
      </c>
      <c r="AV38" s="53" t="e">
        <f>AC38-AD38-VLOOKUP(C38, Вчера_ЭпиВак!C:BN, 22, FALSE)</f>
        <v>#N/A</v>
      </c>
      <c r="AW38" s="53" t="e">
        <f>VLOOKUP(C38, Вчера_ЭпиВак!C:BN, 25, FALSE)+F38*2-Z38-AB38-AD38-AG38</f>
        <v>#N/A</v>
      </c>
      <c r="AX38" s="53" t="e">
        <f>AE38-VLOOKUP(C38,Вчера_ЭпиВак!C:BN, 24, FALSE)</f>
        <v>#N/A</v>
      </c>
    </row>
    <row r="39" spans="1:50" ht="50.1" customHeight="1" x14ac:dyDescent="0.25">
      <c r="A39" s="42"/>
      <c r="B39" s="42"/>
      <c r="C39" s="42"/>
      <c r="D39" s="39"/>
      <c r="E39" s="44"/>
      <c r="F39" s="39"/>
      <c r="G39" s="44"/>
      <c r="H39" s="39"/>
      <c r="I39" s="44"/>
      <c r="J39" s="39"/>
      <c r="K39" s="44"/>
      <c r="L39" s="43"/>
      <c r="M39" s="44"/>
      <c r="N39" s="43"/>
      <c r="O39" s="44"/>
      <c r="P39" s="43"/>
      <c r="Q39" s="44"/>
      <c r="R39" s="43"/>
      <c r="S39" s="44"/>
      <c r="T39" s="43"/>
      <c r="U39" s="44"/>
      <c r="V39" s="43"/>
      <c r="W39" s="44"/>
      <c r="X39" s="43"/>
      <c r="Y39" s="44"/>
      <c r="Z39" s="44"/>
      <c r="AA39" s="44"/>
      <c r="AB39" s="43"/>
      <c r="AC39" s="44"/>
      <c r="AD39" s="43"/>
      <c r="AE39" s="43"/>
      <c r="AF39" s="43"/>
      <c r="AG39" s="44"/>
      <c r="AH39" s="48"/>
      <c r="AI39" s="57">
        <f t="shared" si="1"/>
        <v>0</v>
      </c>
      <c r="AJ39" s="53" t="str">
        <f>IF(ISNA(VLOOKUP(C39,Вчера_ЭпиВак!C:C, 1, FALSE)),"ошибка",0)</f>
        <v>ошибка</v>
      </c>
      <c r="AK39" s="55"/>
      <c r="AL39" s="53" t="e">
        <f>E39-F39-VLOOKUP(C39, Вчера_ЭпиВак!C:BN, 2, FALSE)</f>
        <v>#N/A</v>
      </c>
      <c r="AM39" s="53" t="e">
        <f>K39-L39-VLOOKUP(C39, Вчера_ЭпиВак!C:BN, 4, FALSE)</f>
        <v>#N/A</v>
      </c>
      <c r="AN39" s="53" t="e">
        <f>M39-N39-VLOOKUP(C39, Вчера_ЭпиВак!C:BN, 6, FALSE)</f>
        <v>#N/A</v>
      </c>
      <c r="AO39" s="53" t="e">
        <f>O39-P39-VLOOKUP(C39, Вчера_ЭпиВак!C:BN, 8, FALSE)</f>
        <v>#N/A</v>
      </c>
      <c r="AP39" s="53" t="e">
        <f>Q39-R39-VLOOKUP(C39, Вчера_ЭпиВак!C:BN, 10, FALSE)</f>
        <v>#N/A</v>
      </c>
      <c r="AQ39" s="53" t="e">
        <f>S39-T39-VLOOKUP(C39, Вчера_ЭпиВак!C:BN, 12, FALSE)</f>
        <v>#N/A</v>
      </c>
      <c r="AR39" s="53" t="e">
        <f>U39-V39-VLOOKUP(C39, Вчера_ЭпиВак!C:BN, 14, FALSE)</f>
        <v>#N/A</v>
      </c>
      <c r="AS39" s="53" t="e">
        <f>W39-X39-VLOOKUP(C39, Вчера_ЭпиВак!C:BN, 16, FALSE)</f>
        <v>#N/A</v>
      </c>
      <c r="AT39" s="53" t="e">
        <f>Y39-Z39-VLOOKUP(C39, Вчера_ЭпиВак!C:BN, 18, FALSE)</f>
        <v>#N/A</v>
      </c>
      <c r="AU39" s="53" t="e">
        <f>AA39-AB39-VLOOKUP(C39, Вчера_ЭпиВак!C:BN, 20, FALSE)</f>
        <v>#N/A</v>
      </c>
      <c r="AV39" s="53" t="e">
        <f>AC39-AD39-VLOOKUP(C39, Вчера_ЭпиВак!C:BN, 22, FALSE)</f>
        <v>#N/A</v>
      </c>
      <c r="AW39" s="53" t="e">
        <f>VLOOKUP(C39, Вчера_ЭпиВак!C:BN, 25, FALSE)+F39*2-Z39-AB39-AD39-AG39</f>
        <v>#N/A</v>
      </c>
      <c r="AX39" s="53" t="e">
        <f>AE39-VLOOKUP(C39,Вчера_ЭпиВак!C:BN, 24, FALSE)</f>
        <v>#N/A</v>
      </c>
    </row>
    <row r="40" spans="1:50" ht="50.1" customHeight="1" x14ac:dyDescent="0.25">
      <c r="A40" s="42"/>
      <c r="B40" s="42"/>
      <c r="C40" s="42"/>
      <c r="D40" s="39"/>
      <c r="E40" s="44"/>
      <c r="F40" s="39"/>
      <c r="G40" s="44"/>
      <c r="H40" s="39"/>
      <c r="I40" s="44"/>
      <c r="J40" s="39"/>
      <c r="K40" s="44"/>
      <c r="L40" s="43"/>
      <c r="M40" s="44"/>
      <c r="N40" s="43"/>
      <c r="O40" s="44"/>
      <c r="P40" s="43"/>
      <c r="Q40" s="44"/>
      <c r="R40" s="43"/>
      <c r="S40" s="44"/>
      <c r="T40" s="43"/>
      <c r="U40" s="44"/>
      <c r="V40" s="43"/>
      <c r="W40" s="44"/>
      <c r="X40" s="43"/>
      <c r="Y40" s="44"/>
      <c r="Z40" s="44"/>
      <c r="AA40" s="44"/>
      <c r="AB40" s="43"/>
      <c r="AC40" s="44"/>
      <c r="AD40" s="43"/>
      <c r="AE40" s="43"/>
      <c r="AF40" s="43"/>
      <c r="AG40" s="44"/>
      <c r="AH40" s="48"/>
      <c r="AI40" s="57">
        <f t="shared" si="1"/>
        <v>0</v>
      </c>
      <c r="AJ40" s="53" t="str">
        <f>IF(ISNA(VLOOKUP(C40,Вчера_ЭпиВак!C:C, 1, FALSE)),"ошибка",0)</f>
        <v>ошибка</v>
      </c>
      <c r="AK40" s="55"/>
      <c r="AL40" s="53" t="e">
        <f>E40-F40-VLOOKUP(C40, Вчера_ЭпиВак!C:BN, 2, FALSE)</f>
        <v>#N/A</v>
      </c>
      <c r="AM40" s="53" t="e">
        <f>K40-L40-VLOOKUP(C40, Вчера_ЭпиВак!C:BN, 4, FALSE)</f>
        <v>#N/A</v>
      </c>
      <c r="AN40" s="53" t="e">
        <f>M40-N40-VLOOKUP(C40, Вчера_ЭпиВак!C:BN, 6, FALSE)</f>
        <v>#N/A</v>
      </c>
      <c r="AO40" s="53" t="e">
        <f>O40-P40-VLOOKUP(C40, Вчера_ЭпиВак!C:BN, 8, FALSE)</f>
        <v>#N/A</v>
      </c>
      <c r="AP40" s="53" t="e">
        <f>Q40-R40-VLOOKUP(C40, Вчера_ЭпиВак!C:BN, 10, FALSE)</f>
        <v>#N/A</v>
      </c>
      <c r="AQ40" s="53" t="e">
        <f>S40-T40-VLOOKUP(C40, Вчера_ЭпиВак!C:BN, 12, FALSE)</f>
        <v>#N/A</v>
      </c>
      <c r="AR40" s="53" t="e">
        <f>U40-V40-VLOOKUP(C40, Вчера_ЭпиВак!C:BN, 14, FALSE)</f>
        <v>#N/A</v>
      </c>
      <c r="AS40" s="53" t="e">
        <f>W40-X40-VLOOKUP(C40, Вчера_ЭпиВак!C:BN, 16, FALSE)</f>
        <v>#N/A</v>
      </c>
      <c r="AT40" s="53" t="e">
        <f>Y40-Z40-VLOOKUP(C40, Вчера_ЭпиВак!C:BN, 18, FALSE)</f>
        <v>#N/A</v>
      </c>
      <c r="AU40" s="53" t="e">
        <f>AA40-AB40-VLOOKUP(C40, Вчера_ЭпиВак!C:BN, 20, FALSE)</f>
        <v>#N/A</v>
      </c>
      <c r="AV40" s="53" t="e">
        <f>AC40-AD40-VLOOKUP(C40, Вчера_ЭпиВак!C:BN, 22, FALSE)</f>
        <v>#N/A</v>
      </c>
      <c r="AW40" s="53" t="e">
        <f>VLOOKUP(C40, Вчера_ЭпиВак!C:BN, 25, FALSE)+F40*2-Z40-AB40-AD40-AG40</f>
        <v>#N/A</v>
      </c>
      <c r="AX40" s="53" t="e">
        <f>AE40-VLOOKUP(C40,Вчера_ЭпиВак!C:BN, 24, FALSE)</f>
        <v>#N/A</v>
      </c>
    </row>
    <row r="41" spans="1:50" ht="50.1" customHeight="1" x14ac:dyDescent="0.25">
      <c r="A41" s="42"/>
      <c r="B41" s="42"/>
      <c r="C41" s="42"/>
      <c r="D41" s="39"/>
      <c r="E41" s="44"/>
      <c r="F41" s="39"/>
      <c r="G41" s="44"/>
      <c r="H41" s="39"/>
      <c r="I41" s="44"/>
      <c r="J41" s="39"/>
      <c r="K41" s="44"/>
      <c r="L41" s="43"/>
      <c r="M41" s="44"/>
      <c r="N41" s="43"/>
      <c r="O41" s="44"/>
      <c r="P41" s="43"/>
      <c r="Q41" s="44"/>
      <c r="R41" s="43"/>
      <c r="S41" s="44"/>
      <c r="T41" s="43"/>
      <c r="U41" s="44"/>
      <c r="V41" s="43"/>
      <c r="W41" s="44"/>
      <c r="X41" s="43"/>
      <c r="Y41" s="44"/>
      <c r="Z41" s="44"/>
      <c r="AA41" s="44"/>
      <c r="AB41" s="43"/>
      <c r="AC41" s="44"/>
      <c r="AD41" s="43"/>
      <c r="AE41" s="43"/>
      <c r="AF41" s="43"/>
      <c r="AG41" s="44"/>
      <c r="AH41" s="48"/>
      <c r="AI41" s="57">
        <f t="shared" si="1"/>
        <v>0</v>
      </c>
      <c r="AJ41" s="53" t="str">
        <f>IF(ISNA(VLOOKUP(C41,Вчера_ЭпиВак!C:C, 1, FALSE)),"ошибка",0)</f>
        <v>ошибка</v>
      </c>
      <c r="AK41" s="55"/>
      <c r="AL41" s="53" t="e">
        <f>E41-F41-VLOOKUP(C41, Вчера_ЭпиВак!C:BN, 2, FALSE)</f>
        <v>#N/A</v>
      </c>
      <c r="AM41" s="53" t="e">
        <f>K41-L41-VLOOKUP(C41, Вчера_ЭпиВак!C:BN, 4, FALSE)</f>
        <v>#N/A</v>
      </c>
      <c r="AN41" s="53" t="e">
        <f>M41-N41-VLOOKUP(C41, Вчера_ЭпиВак!C:BN, 6, FALSE)</f>
        <v>#N/A</v>
      </c>
      <c r="AO41" s="53" t="e">
        <f>O41-P41-VLOOKUP(C41, Вчера_ЭпиВак!C:BN, 8, FALSE)</f>
        <v>#N/A</v>
      </c>
      <c r="AP41" s="53" t="e">
        <f>Q41-R41-VLOOKUP(C41, Вчера_ЭпиВак!C:BN, 10, FALSE)</f>
        <v>#N/A</v>
      </c>
      <c r="AQ41" s="53" t="e">
        <f>S41-T41-VLOOKUP(C41, Вчера_ЭпиВак!C:BN, 12, FALSE)</f>
        <v>#N/A</v>
      </c>
      <c r="AR41" s="53" t="e">
        <f>U41-V41-VLOOKUP(C41, Вчера_ЭпиВак!C:BN, 14, FALSE)</f>
        <v>#N/A</v>
      </c>
      <c r="AS41" s="53" t="e">
        <f>W41-X41-VLOOKUP(C41, Вчера_ЭпиВак!C:BN, 16, FALSE)</f>
        <v>#N/A</v>
      </c>
      <c r="AT41" s="53" t="e">
        <f>Y41-Z41-VLOOKUP(C41, Вчера_ЭпиВак!C:BN, 18, FALSE)</f>
        <v>#N/A</v>
      </c>
      <c r="AU41" s="53" t="e">
        <f>AA41-AB41-VLOOKUP(C41, Вчера_ЭпиВак!C:BN, 20, FALSE)</f>
        <v>#N/A</v>
      </c>
      <c r="AV41" s="53" t="e">
        <f>AC41-AD41-VLOOKUP(C41, Вчера_ЭпиВак!C:BN, 22, FALSE)</f>
        <v>#N/A</v>
      </c>
      <c r="AW41" s="53" t="e">
        <f>VLOOKUP(C41, Вчера_ЭпиВак!C:BN, 25, FALSE)+F41*2-Z41-AB41-AD41-AG41</f>
        <v>#N/A</v>
      </c>
      <c r="AX41" s="53" t="e">
        <f>AE41-VLOOKUP(C41,Вчера_ЭпиВак!C:BN, 24, FALSE)</f>
        <v>#N/A</v>
      </c>
    </row>
    <row r="42" spans="1:50" ht="50.1" customHeight="1" x14ac:dyDescent="0.25">
      <c r="A42" s="42"/>
      <c r="B42" s="42"/>
      <c r="C42" s="42"/>
      <c r="D42" s="39"/>
      <c r="E42" s="44"/>
      <c r="F42" s="39"/>
      <c r="G42" s="44"/>
      <c r="H42" s="39"/>
      <c r="I42" s="44"/>
      <c r="J42" s="39"/>
      <c r="K42" s="44"/>
      <c r="L42" s="43"/>
      <c r="M42" s="44"/>
      <c r="N42" s="43"/>
      <c r="O42" s="44"/>
      <c r="P42" s="43"/>
      <c r="Q42" s="44"/>
      <c r="R42" s="43"/>
      <c r="S42" s="44"/>
      <c r="T42" s="43"/>
      <c r="U42" s="44"/>
      <c r="V42" s="43"/>
      <c r="W42" s="44"/>
      <c r="X42" s="43"/>
      <c r="Y42" s="44"/>
      <c r="Z42" s="44"/>
      <c r="AA42" s="44"/>
      <c r="AB42" s="43"/>
      <c r="AC42" s="44"/>
      <c r="AD42" s="43"/>
      <c r="AE42" s="43"/>
      <c r="AF42" s="43"/>
      <c r="AG42" s="44"/>
      <c r="AH42" s="48"/>
      <c r="AI42" s="57">
        <f t="shared" si="1"/>
        <v>0</v>
      </c>
      <c r="AJ42" s="53" t="str">
        <f>IF(ISNA(VLOOKUP(C42,Вчера_ЭпиВак!C:C, 1, FALSE)),"ошибка",0)</f>
        <v>ошибка</v>
      </c>
      <c r="AK42" s="55"/>
      <c r="AL42" s="53" t="e">
        <f>E42-F42-VLOOKUP(C42, Вчера_ЭпиВак!C:BN, 2, FALSE)</f>
        <v>#N/A</v>
      </c>
      <c r="AM42" s="53" t="e">
        <f>K42-L42-VLOOKUP(C42, Вчера_ЭпиВак!C:BN, 4, FALSE)</f>
        <v>#N/A</v>
      </c>
      <c r="AN42" s="53" t="e">
        <f>M42-N42-VLOOKUP(C42, Вчера_ЭпиВак!C:BN, 6, FALSE)</f>
        <v>#N/A</v>
      </c>
      <c r="AO42" s="53" t="e">
        <f>O42-P42-VLOOKUP(C42, Вчера_ЭпиВак!C:BN, 8, FALSE)</f>
        <v>#N/A</v>
      </c>
      <c r="AP42" s="53" t="e">
        <f>Q42-R42-VLOOKUP(C42, Вчера_ЭпиВак!C:BN, 10, FALSE)</f>
        <v>#N/A</v>
      </c>
      <c r="AQ42" s="53" t="e">
        <f>S42-T42-VLOOKUP(C42, Вчера_ЭпиВак!C:BN, 12, FALSE)</f>
        <v>#N/A</v>
      </c>
      <c r="AR42" s="53" t="e">
        <f>U42-V42-VLOOKUP(C42, Вчера_ЭпиВак!C:BN, 14, FALSE)</f>
        <v>#N/A</v>
      </c>
      <c r="AS42" s="53" t="e">
        <f>W42-X42-VLOOKUP(C42, Вчера_ЭпиВак!C:BN, 16, FALSE)</f>
        <v>#N/A</v>
      </c>
      <c r="AT42" s="53" t="e">
        <f>Y42-Z42-VLOOKUP(C42, Вчера_ЭпиВак!C:BN, 18, FALSE)</f>
        <v>#N/A</v>
      </c>
      <c r="AU42" s="53" t="e">
        <f>AA42-AB42-VLOOKUP(C42, Вчера_ЭпиВак!C:BN, 20, FALSE)</f>
        <v>#N/A</v>
      </c>
      <c r="AV42" s="53" t="e">
        <f>AC42-AD42-VLOOKUP(C42, Вчера_ЭпиВак!C:BN, 22, FALSE)</f>
        <v>#N/A</v>
      </c>
      <c r="AW42" s="53" t="e">
        <f>VLOOKUP(C42, Вчера_ЭпиВак!C:BN, 25, FALSE)+F42*2-Z42-AB42-AD42-AG42</f>
        <v>#N/A</v>
      </c>
      <c r="AX42" s="53" t="e">
        <f>AE42-VLOOKUP(C42,Вчера_ЭпиВак!C:BN, 24, FALSE)</f>
        <v>#N/A</v>
      </c>
    </row>
    <row r="43" spans="1:50" ht="50.1" customHeight="1" x14ac:dyDescent="0.25">
      <c r="A43" s="42"/>
      <c r="B43" s="42"/>
      <c r="C43" s="42"/>
      <c r="D43" s="39"/>
      <c r="E43" s="44"/>
      <c r="F43" s="39"/>
      <c r="G43" s="44"/>
      <c r="H43" s="39"/>
      <c r="I43" s="44"/>
      <c r="J43" s="39"/>
      <c r="K43" s="44"/>
      <c r="L43" s="43"/>
      <c r="M43" s="44"/>
      <c r="N43" s="43"/>
      <c r="O43" s="44"/>
      <c r="P43" s="43"/>
      <c r="Q43" s="44"/>
      <c r="R43" s="43"/>
      <c r="S43" s="44"/>
      <c r="T43" s="43"/>
      <c r="U43" s="44"/>
      <c r="V43" s="43"/>
      <c r="W43" s="44"/>
      <c r="X43" s="43"/>
      <c r="Y43" s="44"/>
      <c r="Z43" s="44"/>
      <c r="AA43" s="44"/>
      <c r="AB43" s="43"/>
      <c r="AC43" s="44"/>
      <c r="AD43" s="43"/>
      <c r="AE43" s="43"/>
      <c r="AF43" s="43"/>
      <c r="AG43" s="44"/>
      <c r="AH43" s="48"/>
      <c r="AI43" s="57">
        <f t="shared" si="1"/>
        <v>0</v>
      </c>
      <c r="AJ43" s="53" t="str">
        <f>IF(ISNA(VLOOKUP(C43,Вчера_ЭпиВак!C:C, 1, FALSE)),"ошибка",0)</f>
        <v>ошибка</v>
      </c>
      <c r="AK43" s="55"/>
      <c r="AL43" s="53" t="e">
        <f>E43-F43-VLOOKUP(C43, Вчера_ЭпиВак!C:BN, 2, FALSE)</f>
        <v>#N/A</v>
      </c>
      <c r="AM43" s="53" t="e">
        <f>K43-L43-VLOOKUP(C43, Вчера_ЭпиВак!C:BN, 4, FALSE)</f>
        <v>#N/A</v>
      </c>
      <c r="AN43" s="53" t="e">
        <f>M43-N43-VLOOKUP(C43, Вчера_ЭпиВак!C:BN, 6, FALSE)</f>
        <v>#N/A</v>
      </c>
      <c r="AO43" s="53" t="e">
        <f>O43-P43-VLOOKUP(C43, Вчера_ЭпиВак!C:BN, 8, FALSE)</f>
        <v>#N/A</v>
      </c>
      <c r="AP43" s="53" t="e">
        <f>Q43-R43-VLOOKUP(C43, Вчера_ЭпиВак!C:BN, 10, FALSE)</f>
        <v>#N/A</v>
      </c>
      <c r="AQ43" s="53" t="e">
        <f>S43-T43-VLOOKUP(C43, Вчера_ЭпиВак!C:BN, 12, FALSE)</f>
        <v>#N/A</v>
      </c>
      <c r="AR43" s="53" t="e">
        <f>U43-V43-VLOOKUP(C43, Вчера_ЭпиВак!C:BN, 14, FALSE)</f>
        <v>#N/A</v>
      </c>
      <c r="AS43" s="53" t="e">
        <f>W43-X43-VLOOKUP(C43, Вчера_ЭпиВак!C:BN, 16, FALSE)</f>
        <v>#N/A</v>
      </c>
      <c r="AT43" s="53" t="e">
        <f>Y43-Z43-VLOOKUP(C43, Вчера_ЭпиВак!C:BN, 18, FALSE)</f>
        <v>#N/A</v>
      </c>
      <c r="AU43" s="53" t="e">
        <f>AA43-AB43-VLOOKUP(C43, Вчера_ЭпиВак!C:BN, 20, FALSE)</f>
        <v>#N/A</v>
      </c>
      <c r="AV43" s="53" t="e">
        <f>AC43-AD43-VLOOKUP(C43, Вчера_ЭпиВак!C:BN, 22, FALSE)</f>
        <v>#N/A</v>
      </c>
      <c r="AW43" s="53" t="e">
        <f>VLOOKUP(C43, Вчера_ЭпиВак!C:BN, 25, FALSE)+F43*2-Z43-AB43-AD43-AG43</f>
        <v>#N/A</v>
      </c>
      <c r="AX43" s="53" t="e">
        <f>AE43-VLOOKUP(C43,Вчера_ЭпиВак!C:BN, 24, FALSE)</f>
        <v>#N/A</v>
      </c>
    </row>
    <row r="44" spans="1:50" ht="50.1" customHeight="1" x14ac:dyDescent="0.25">
      <c r="A44" s="42"/>
      <c r="B44" s="42"/>
      <c r="C44" s="42"/>
      <c r="D44" s="39"/>
      <c r="E44" s="44"/>
      <c r="F44" s="39"/>
      <c r="G44" s="44"/>
      <c r="H44" s="39"/>
      <c r="I44" s="44"/>
      <c r="J44" s="39"/>
      <c r="K44" s="44"/>
      <c r="L44" s="43"/>
      <c r="M44" s="44"/>
      <c r="N44" s="43"/>
      <c r="O44" s="44"/>
      <c r="P44" s="43"/>
      <c r="Q44" s="44"/>
      <c r="R44" s="43"/>
      <c r="S44" s="44"/>
      <c r="T44" s="43"/>
      <c r="U44" s="44"/>
      <c r="V44" s="43"/>
      <c r="W44" s="44"/>
      <c r="X44" s="43"/>
      <c r="Y44" s="44"/>
      <c r="Z44" s="44"/>
      <c r="AA44" s="44"/>
      <c r="AB44" s="43"/>
      <c r="AC44" s="44"/>
      <c r="AD44" s="43"/>
      <c r="AE44" s="43"/>
      <c r="AF44" s="43"/>
      <c r="AG44" s="44"/>
      <c r="AH44" s="48"/>
      <c r="AI44" s="57">
        <f t="shared" si="1"/>
        <v>0</v>
      </c>
      <c r="AJ44" s="53" t="str">
        <f>IF(ISNA(VLOOKUP(C44,Вчера_ЭпиВак!C:C, 1, FALSE)),"ошибка",0)</f>
        <v>ошибка</v>
      </c>
      <c r="AK44" s="55"/>
      <c r="AL44" s="53" t="e">
        <f>E44-F44-VLOOKUP(C44, Вчера_ЭпиВак!C:BN, 2, FALSE)</f>
        <v>#N/A</v>
      </c>
      <c r="AM44" s="53" t="e">
        <f>K44-L44-VLOOKUP(C44, Вчера_ЭпиВак!C:BN, 4, FALSE)</f>
        <v>#N/A</v>
      </c>
      <c r="AN44" s="53" t="e">
        <f>M44-N44-VLOOKUP(C44, Вчера_ЭпиВак!C:BN, 6, FALSE)</f>
        <v>#N/A</v>
      </c>
      <c r="AO44" s="53" t="e">
        <f>O44-P44-VLOOKUP(C44, Вчера_ЭпиВак!C:BN, 8, FALSE)</f>
        <v>#N/A</v>
      </c>
      <c r="AP44" s="53" t="e">
        <f>Q44-R44-VLOOKUP(C44, Вчера_ЭпиВак!C:BN, 10, FALSE)</f>
        <v>#N/A</v>
      </c>
      <c r="AQ44" s="53" t="e">
        <f>S44-T44-VLOOKUP(C44, Вчера_ЭпиВак!C:BN, 12, FALSE)</f>
        <v>#N/A</v>
      </c>
      <c r="AR44" s="53" t="e">
        <f>U44-V44-VLOOKUP(C44, Вчера_ЭпиВак!C:BN, 14, FALSE)</f>
        <v>#N/A</v>
      </c>
      <c r="AS44" s="53" t="e">
        <f>W44-X44-VLOOKUP(C44, Вчера_ЭпиВак!C:BN, 16, FALSE)</f>
        <v>#N/A</v>
      </c>
      <c r="AT44" s="53" t="e">
        <f>Y44-Z44-VLOOKUP(C44, Вчера_ЭпиВак!C:BN, 18, FALSE)</f>
        <v>#N/A</v>
      </c>
      <c r="AU44" s="53" t="e">
        <f>AA44-AB44-VLOOKUP(C44, Вчера_ЭпиВак!C:BN, 20, FALSE)</f>
        <v>#N/A</v>
      </c>
      <c r="AV44" s="53" t="e">
        <f>AC44-AD44-VLOOKUP(C44, Вчера_ЭпиВак!C:BN, 22, FALSE)</f>
        <v>#N/A</v>
      </c>
      <c r="AW44" s="53" t="e">
        <f>VLOOKUP(C44, Вчера_ЭпиВак!C:BN, 25, FALSE)+F44*2-Z44-AB44-AD44-AG44</f>
        <v>#N/A</v>
      </c>
      <c r="AX44" s="53" t="e">
        <f>AE44-VLOOKUP(C44,Вчера_ЭпиВак!C:BN, 24, FALSE)</f>
        <v>#N/A</v>
      </c>
    </row>
    <row r="45" spans="1:50" ht="50.1" customHeight="1" x14ac:dyDescent="0.25">
      <c r="A45" s="42"/>
      <c r="B45" s="42"/>
      <c r="C45" s="42"/>
      <c r="D45" s="39"/>
      <c r="E45" s="44"/>
      <c r="F45" s="39"/>
      <c r="G45" s="44"/>
      <c r="H45" s="39"/>
      <c r="I45" s="44"/>
      <c r="J45" s="39"/>
      <c r="K45" s="44"/>
      <c r="L45" s="43"/>
      <c r="M45" s="44"/>
      <c r="N45" s="43"/>
      <c r="O45" s="44"/>
      <c r="P45" s="43"/>
      <c r="Q45" s="44"/>
      <c r="R45" s="43"/>
      <c r="S45" s="44"/>
      <c r="T45" s="43"/>
      <c r="U45" s="44"/>
      <c r="V45" s="43"/>
      <c r="W45" s="44"/>
      <c r="X45" s="43"/>
      <c r="Y45" s="44"/>
      <c r="Z45" s="44"/>
      <c r="AA45" s="44"/>
      <c r="AB45" s="43"/>
      <c r="AC45" s="44"/>
      <c r="AD45" s="43"/>
      <c r="AE45" s="43"/>
      <c r="AF45" s="43"/>
      <c r="AG45" s="44"/>
      <c r="AH45" s="48"/>
      <c r="AI45" s="57">
        <f t="shared" si="1"/>
        <v>0</v>
      </c>
      <c r="AJ45" s="53" t="str">
        <f>IF(ISNA(VLOOKUP(C45,Вчера_ЭпиВак!C:C, 1, FALSE)),"ошибка",0)</f>
        <v>ошибка</v>
      </c>
      <c r="AK45" s="55"/>
      <c r="AL45" s="53" t="e">
        <f>E45-F45-VLOOKUP(C45, Вчера_ЭпиВак!C:BN, 2, FALSE)</f>
        <v>#N/A</v>
      </c>
      <c r="AM45" s="53" t="e">
        <f>K45-L45-VLOOKUP(C45, Вчера_ЭпиВак!C:BN, 4, FALSE)</f>
        <v>#N/A</v>
      </c>
      <c r="AN45" s="53" t="e">
        <f>M45-N45-VLOOKUP(C45, Вчера_ЭпиВак!C:BN, 6, FALSE)</f>
        <v>#N/A</v>
      </c>
      <c r="AO45" s="53" t="e">
        <f>O45-P45-VLOOKUP(C45, Вчера_ЭпиВак!C:BN, 8, FALSE)</f>
        <v>#N/A</v>
      </c>
      <c r="AP45" s="53" t="e">
        <f>Q45-R45-VLOOKUP(C45, Вчера_ЭпиВак!C:BN, 10, FALSE)</f>
        <v>#N/A</v>
      </c>
      <c r="AQ45" s="53" t="e">
        <f>S45-T45-VLOOKUP(C45, Вчера_ЭпиВак!C:BN, 12, FALSE)</f>
        <v>#N/A</v>
      </c>
      <c r="AR45" s="53" t="e">
        <f>U45-V45-VLOOKUP(C45, Вчера_ЭпиВак!C:BN, 14, FALSE)</f>
        <v>#N/A</v>
      </c>
      <c r="AS45" s="53" t="e">
        <f>W45-X45-VLOOKUP(C45, Вчера_ЭпиВак!C:BN, 16, FALSE)</f>
        <v>#N/A</v>
      </c>
      <c r="AT45" s="53" t="e">
        <f>Y45-Z45-VLOOKUP(C45, Вчера_ЭпиВак!C:BN, 18, FALSE)</f>
        <v>#N/A</v>
      </c>
      <c r="AU45" s="53" t="e">
        <f>AA45-AB45-VLOOKUP(C45, Вчера_ЭпиВак!C:BN, 20, FALSE)</f>
        <v>#N/A</v>
      </c>
      <c r="AV45" s="53" t="e">
        <f>AC45-AD45-VLOOKUP(C45, Вчера_ЭпиВак!C:BN, 22, FALSE)</f>
        <v>#N/A</v>
      </c>
      <c r="AW45" s="53" t="e">
        <f>VLOOKUP(C45, Вчера_ЭпиВак!C:BN, 25, FALSE)+F45*2-Z45-AB45-AD45-AG45</f>
        <v>#N/A</v>
      </c>
      <c r="AX45" s="53" t="e">
        <f>AE45-VLOOKUP(C45,Вчера_ЭпиВак!C:BN, 24, FALSE)</f>
        <v>#N/A</v>
      </c>
    </row>
    <row r="46" spans="1:50" ht="50.1" customHeight="1" x14ac:dyDescent="0.25">
      <c r="A46" s="42"/>
      <c r="B46" s="42"/>
      <c r="C46" s="42"/>
      <c r="D46" s="39"/>
      <c r="E46" s="44"/>
      <c r="F46" s="39"/>
      <c r="G46" s="44"/>
      <c r="H46" s="39"/>
      <c r="I46" s="44"/>
      <c r="J46" s="39"/>
      <c r="K46" s="44"/>
      <c r="L46" s="43"/>
      <c r="M46" s="44"/>
      <c r="N46" s="43"/>
      <c r="O46" s="44"/>
      <c r="P46" s="43"/>
      <c r="Q46" s="44"/>
      <c r="R46" s="43"/>
      <c r="S46" s="44"/>
      <c r="T46" s="43"/>
      <c r="U46" s="44"/>
      <c r="V46" s="43"/>
      <c r="W46" s="44"/>
      <c r="X46" s="43"/>
      <c r="Y46" s="44"/>
      <c r="Z46" s="44"/>
      <c r="AA46" s="44"/>
      <c r="AB46" s="43"/>
      <c r="AC46" s="44"/>
      <c r="AD46" s="43"/>
      <c r="AE46" s="43"/>
      <c r="AF46" s="43"/>
      <c r="AG46" s="44"/>
      <c r="AH46" s="48"/>
      <c r="AI46" s="57">
        <f t="shared" si="1"/>
        <v>0</v>
      </c>
      <c r="AJ46" s="53" t="str">
        <f>IF(ISNA(VLOOKUP(C46,Вчера_ЭпиВак!C:C, 1, FALSE)),"ошибка",0)</f>
        <v>ошибка</v>
      </c>
      <c r="AK46" s="55"/>
      <c r="AL46" s="53" t="e">
        <f>E46-F46-VLOOKUP(C46, Вчера_ЭпиВак!C:BN, 2, FALSE)</f>
        <v>#N/A</v>
      </c>
      <c r="AM46" s="53" t="e">
        <f>K46-L46-VLOOKUP(C46, Вчера_ЭпиВак!C:BN, 4, FALSE)</f>
        <v>#N/A</v>
      </c>
      <c r="AN46" s="53" t="e">
        <f>M46-N46-VLOOKUP(C46, Вчера_ЭпиВак!C:BN, 6, FALSE)</f>
        <v>#N/A</v>
      </c>
      <c r="AO46" s="53" t="e">
        <f>O46-P46-VLOOKUP(C46, Вчера_ЭпиВак!C:BN, 8, FALSE)</f>
        <v>#N/A</v>
      </c>
      <c r="AP46" s="53" t="e">
        <f>Q46-R46-VLOOKUP(C46, Вчера_ЭпиВак!C:BN, 10, FALSE)</f>
        <v>#N/A</v>
      </c>
      <c r="AQ46" s="53" t="e">
        <f>S46-T46-VLOOKUP(C46, Вчера_ЭпиВак!C:BN, 12, FALSE)</f>
        <v>#N/A</v>
      </c>
      <c r="AR46" s="53" t="e">
        <f>U46-V46-VLOOKUP(C46, Вчера_ЭпиВак!C:BN, 14, FALSE)</f>
        <v>#N/A</v>
      </c>
      <c r="AS46" s="53" t="e">
        <f>W46-X46-VLOOKUP(C46, Вчера_ЭпиВак!C:BN, 16, FALSE)</f>
        <v>#N/A</v>
      </c>
      <c r="AT46" s="53" t="e">
        <f>Y46-Z46-VLOOKUP(C46, Вчера_ЭпиВак!C:BN, 18, FALSE)</f>
        <v>#N/A</v>
      </c>
      <c r="AU46" s="53" t="e">
        <f>AA46-AB46-VLOOKUP(C46, Вчера_ЭпиВак!C:BN, 20, FALSE)</f>
        <v>#N/A</v>
      </c>
      <c r="AV46" s="53" t="e">
        <f>AC46-AD46-VLOOKUP(C46, Вчера_ЭпиВак!C:BN, 22, FALSE)</f>
        <v>#N/A</v>
      </c>
      <c r="AW46" s="53" t="e">
        <f>VLOOKUP(C46, Вчера_ЭпиВак!C:BN, 25, FALSE)+F46*2-Z46-AB46-AD46-AG46</f>
        <v>#N/A</v>
      </c>
      <c r="AX46" s="53" t="e">
        <f>AE46-VLOOKUP(C46,Вчера_ЭпиВак!C:BN, 24, FALSE)</f>
        <v>#N/A</v>
      </c>
    </row>
    <row r="47" spans="1:50" ht="50.1" customHeight="1" x14ac:dyDescent="0.25">
      <c r="A47" s="42"/>
      <c r="B47" s="42"/>
      <c r="C47" s="42"/>
      <c r="D47" s="39"/>
      <c r="E47" s="44"/>
      <c r="F47" s="39"/>
      <c r="G47" s="44"/>
      <c r="H47" s="39"/>
      <c r="I47" s="44"/>
      <c r="J47" s="39"/>
      <c r="K47" s="44"/>
      <c r="L47" s="43"/>
      <c r="M47" s="44"/>
      <c r="N47" s="43"/>
      <c r="O47" s="44"/>
      <c r="P47" s="43"/>
      <c r="Q47" s="44"/>
      <c r="R47" s="43"/>
      <c r="S47" s="44"/>
      <c r="T47" s="43"/>
      <c r="U47" s="44"/>
      <c r="V47" s="43"/>
      <c r="W47" s="44"/>
      <c r="X47" s="43"/>
      <c r="Y47" s="44"/>
      <c r="Z47" s="44"/>
      <c r="AA47" s="44"/>
      <c r="AB47" s="43"/>
      <c r="AC47" s="44"/>
      <c r="AD47" s="43"/>
      <c r="AE47" s="43"/>
      <c r="AF47" s="43"/>
      <c r="AG47" s="44"/>
      <c r="AH47" s="48"/>
      <c r="AI47" s="57">
        <f t="shared" si="1"/>
        <v>0</v>
      </c>
      <c r="AJ47" s="53" t="str">
        <f>IF(ISNA(VLOOKUP(C47,Вчера_ЭпиВак!C:C, 1, FALSE)),"ошибка",0)</f>
        <v>ошибка</v>
      </c>
      <c r="AK47" s="55"/>
      <c r="AL47" s="53" t="e">
        <f>E47-F47-VLOOKUP(C47, Вчера_ЭпиВак!C:BN, 2, FALSE)</f>
        <v>#N/A</v>
      </c>
      <c r="AM47" s="53" t="e">
        <f>K47-L47-VLOOKUP(C47, Вчера_ЭпиВак!C:BN, 4, FALSE)</f>
        <v>#N/A</v>
      </c>
      <c r="AN47" s="53" t="e">
        <f>M47-N47-VLOOKUP(C47, Вчера_ЭпиВак!C:BN, 6, FALSE)</f>
        <v>#N/A</v>
      </c>
      <c r="AO47" s="53" t="e">
        <f>O47-P47-VLOOKUP(C47, Вчера_ЭпиВак!C:BN, 8, FALSE)</f>
        <v>#N/A</v>
      </c>
      <c r="AP47" s="53" t="e">
        <f>Q47-R47-VLOOKUP(C47, Вчера_ЭпиВак!C:BN, 10, FALSE)</f>
        <v>#N/A</v>
      </c>
      <c r="AQ47" s="53" t="e">
        <f>S47-T47-VLOOKUP(C47, Вчера_ЭпиВак!C:BN, 12, FALSE)</f>
        <v>#N/A</v>
      </c>
      <c r="AR47" s="53" t="e">
        <f>U47-V47-VLOOKUP(C47, Вчера_ЭпиВак!C:BN, 14, FALSE)</f>
        <v>#N/A</v>
      </c>
      <c r="AS47" s="53" t="e">
        <f>W47-X47-VLOOKUP(C47, Вчера_ЭпиВак!C:BN, 16, FALSE)</f>
        <v>#N/A</v>
      </c>
      <c r="AT47" s="53" t="e">
        <f>Y47-Z47-VLOOKUP(C47, Вчера_ЭпиВак!C:BN, 18, FALSE)</f>
        <v>#N/A</v>
      </c>
      <c r="AU47" s="53" t="e">
        <f>AA47-AB47-VLOOKUP(C47, Вчера_ЭпиВак!C:BN, 20, FALSE)</f>
        <v>#N/A</v>
      </c>
      <c r="AV47" s="53" t="e">
        <f>AC47-AD47-VLOOKUP(C47, Вчера_ЭпиВак!C:BN, 22, FALSE)</f>
        <v>#N/A</v>
      </c>
      <c r="AW47" s="53" t="e">
        <f>VLOOKUP(C47, Вчера_ЭпиВак!C:BN, 25, FALSE)+F47*2-Z47-AB47-AD47-AG47</f>
        <v>#N/A</v>
      </c>
      <c r="AX47" s="53" t="e">
        <f>AE47-VLOOKUP(C47,Вчера_ЭпиВак!C:BN, 24, FALSE)</f>
        <v>#N/A</v>
      </c>
    </row>
    <row r="48" spans="1:50" ht="50.1" customHeight="1" x14ac:dyDescent="0.25">
      <c r="A48" s="42"/>
      <c r="B48" s="42"/>
      <c r="C48" s="42"/>
      <c r="D48" s="39"/>
      <c r="E48" s="44"/>
      <c r="F48" s="39"/>
      <c r="G48" s="44"/>
      <c r="H48" s="39"/>
      <c r="I48" s="44"/>
      <c r="J48" s="39"/>
      <c r="K48" s="44"/>
      <c r="L48" s="43"/>
      <c r="M48" s="44"/>
      <c r="N48" s="43"/>
      <c r="O48" s="44"/>
      <c r="P48" s="43"/>
      <c r="Q48" s="44"/>
      <c r="R48" s="43"/>
      <c r="S48" s="44"/>
      <c r="T48" s="43"/>
      <c r="U48" s="44"/>
      <c r="V48" s="43"/>
      <c r="W48" s="44"/>
      <c r="X48" s="43"/>
      <c r="Y48" s="44"/>
      <c r="Z48" s="44"/>
      <c r="AA48" s="44"/>
      <c r="AB48" s="43"/>
      <c r="AC48" s="44"/>
      <c r="AD48" s="43"/>
      <c r="AE48" s="43"/>
      <c r="AF48" s="43"/>
      <c r="AG48" s="44"/>
      <c r="AH48" s="48"/>
      <c r="AI48" s="57">
        <f t="shared" si="1"/>
        <v>0</v>
      </c>
      <c r="AJ48" s="53" t="str">
        <f>IF(ISNA(VLOOKUP(C48,Вчера_ЭпиВак!C:C, 1, FALSE)),"ошибка",0)</f>
        <v>ошибка</v>
      </c>
      <c r="AK48" s="55"/>
      <c r="AL48" s="53" t="e">
        <f>E48-F48-VLOOKUP(C48, Вчера_ЭпиВак!C:BN, 2, FALSE)</f>
        <v>#N/A</v>
      </c>
      <c r="AM48" s="53" t="e">
        <f>K48-L48-VLOOKUP(C48, Вчера_ЭпиВак!C:BN, 4, FALSE)</f>
        <v>#N/A</v>
      </c>
      <c r="AN48" s="53" t="e">
        <f>M48-N48-VLOOKUP(C48, Вчера_ЭпиВак!C:BN, 6, FALSE)</f>
        <v>#N/A</v>
      </c>
      <c r="AO48" s="53" t="e">
        <f>O48-P48-VLOOKUP(C48, Вчера_ЭпиВак!C:BN, 8, FALSE)</f>
        <v>#N/A</v>
      </c>
      <c r="AP48" s="53" t="e">
        <f>Q48-R48-VLOOKUP(C48, Вчера_ЭпиВак!C:BN, 10, FALSE)</f>
        <v>#N/A</v>
      </c>
      <c r="AQ48" s="53" t="e">
        <f>S48-T48-VLOOKUP(C48, Вчера_ЭпиВак!C:BN, 12, FALSE)</f>
        <v>#N/A</v>
      </c>
      <c r="AR48" s="53" t="e">
        <f>U48-V48-VLOOKUP(C48, Вчера_ЭпиВак!C:BN, 14, FALSE)</f>
        <v>#N/A</v>
      </c>
      <c r="AS48" s="53" t="e">
        <f>W48-X48-VLOOKUP(C48, Вчера_ЭпиВак!C:BN, 16, FALSE)</f>
        <v>#N/A</v>
      </c>
      <c r="AT48" s="53" t="e">
        <f>Y48-Z48-VLOOKUP(C48, Вчера_ЭпиВак!C:BN, 18, FALSE)</f>
        <v>#N/A</v>
      </c>
      <c r="AU48" s="53" t="e">
        <f>AA48-AB48-VLOOKUP(C48, Вчера_ЭпиВак!C:BN, 20, FALSE)</f>
        <v>#N/A</v>
      </c>
      <c r="AV48" s="53" t="e">
        <f>AC48-AD48-VLOOKUP(C48, Вчера_ЭпиВак!C:BN, 22, FALSE)</f>
        <v>#N/A</v>
      </c>
      <c r="AW48" s="53" t="e">
        <f>VLOOKUP(C48, Вчера_ЭпиВак!C:BN, 25, FALSE)+F48*2-Z48-AB48-AD48-AG48</f>
        <v>#N/A</v>
      </c>
      <c r="AX48" s="53" t="e">
        <f>AE48-VLOOKUP(C48,Вчера_ЭпиВак!C:BN, 24, FALSE)</f>
        <v>#N/A</v>
      </c>
    </row>
    <row r="49" spans="1:50" ht="50.1" customHeight="1" x14ac:dyDescent="0.25">
      <c r="A49" s="42"/>
      <c r="B49" s="42"/>
      <c r="C49" s="42"/>
      <c r="D49" s="39"/>
      <c r="E49" s="44"/>
      <c r="F49" s="39"/>
      <c r="G49" s="44"/>
      <c r="H49" s="39"/>
      <c r="I49" s="44"/>
      <c r="J49" s="39"/>
      <c r="K49" s="44"/>
      <c r="L49" s="43"/>
      <c r="M49" s="44"/>
      <c r="N49" s="43"/>
      <c r="O49" s="44"/>
      <c r="P49" s="43"/>
      <c r="Q49" s="44"/>
      <c r="R49" s="43"/>
      <c r="S49" s="44"/>
      <c r="T49" s="43"/>
      <c r="U49" s="44"/>
      <c r="V49" s="43"/>
      <c r="W49" s="44"/>
      <c r="X49" s="43"/>
      <c r="Y49" s="44"/>
      <c r="Z49" s="44"/>
      <c r="AA49" s="44"/>
      <c r="AB49" s="43"/>
      <c r="AC49" s="44"/>
      <c r="AD49" s="43"/>
      <c r="AE49" s="43"/>
      <c r="AF49" s="43"/>
      <c r="AG49" s="44"/>
      <c r="AH49" s="48"/>
      <c r="AI49" s="57">
        <f t="shared" si="1"/>
        <v>0</v>
      </c>
      <c r="AJ49" s="53" t="str">
        <f>IF(ISNA(VLOOKUP(C49,Вчера_ЭпиВак!C:C, 1, FALSE)),"ошибка",0)</f>
        <v>ошибка</v>
      </c>
      <c r="AK49" s="55"/>
      <c r="AL49" s="53" t="e">
        <f>E49-F49-VLOOKUP(C49, Вчера_ЭпиВак!C:BN, 2, FALSE)</f>
        <v>#N/A</v>
      </c>
      <c r="AM49" s="53" t="e">
        <f>K49-L49-VLOOKUP(C49, Вчера_ЭпиВак!C:BN, 4, FALSE)</f>
        <v>#N/A</v>
      </c>
      <c r="AN49" s="53" t="e">
        <f>M49-N49-VLOOKUP(C49, Вчера_ЭпиВак!C:BN, 6, FALSE)</f>
        <v>#N/A</v>
      </c>
      <c r="AO49" s="53" t="e">
        <f>O49-P49-VLOOKUP(C49, Вчера_ЭпиВак!C:BN, 8, FALSE)</f>
        <v>#N/A</v>
      </c>
      <c r="AP49" s="53" t="e">
        <f>Q49-R49-VLOOKUP(C49, Вчера_ЭпиВак!C:BN, 10, FALSE)</f>
        <v>#N/A</v>
      </c>
      <c r="AQ49" s="53" t="e">
        <f>S49-T49-VLOOKUP(C49, Вчера_ЭпиВак!C:BN, 12, FALSE)</f>
        <v>#N/A</v>
      </c>
      <c r="AR49" s="53" t="e">
        <f>U49-V49-VLOOKUP(C49, Вчера_ЭпиВак!C:BN, 14, FALSE)</f>
        <v>#N/A</v>
      </c>
      <c r="AS49" s="53" t="e">
        <f>W49-X49-VLOOKUP(C49, Вчера_ЭпиВак!C:BN, 16, FALSE)</f>
        <v>#N/A</v>
      </c>
      <c r="AT49" s="53" t="e">
        <f>Y49-Z49-VLOOKUP(C49, Вчера_ЭпиВак!C:BN, 18, FALSE)</f>
        <v>#N/A</v>
      </c>
      <c r="AU49" s="53" t="e">
        <f>AA49-AB49-VLOOKUP(C49, Вчера_ЭпиВак!C:BN, 20, FALSE)</f>
        <v>#N/A</v>
      </c>
      <c r="AV49" s="53" t="e">
        <f>AC49-AD49-VLOOKUP(C49, Вчера_ЭпиВак!C:BN, 22, FALSE)</f>
        <v>#N/A</v>
      </c>
      <c r="AW49" s="53" t="e">
        <f>VLOOKUP(C49, Вчера_ЭпиВак!C:BN, 25, FALSE)+F49*2-Z49-AB49-AD49-AG49</f>
        <v>#N/A</v>
      </c>
      <c r="AX49" s="53" t="e">
        <f>AE49-VLOOKUP(C49,Вчера_ЭпиВак!C:BN, 24, FALSE)</f>
        <v>#N/A</v>
      </c>
    </row>
    <row r="50" spans="1:50" ht="50.1" customHeight="1" x14ac:dyDescent="0.25">
      <c r="A50" s="42"/>
      <c r="B50" s="42"/>
      <c r="C50" s="42"/>
      <c r="D50" s="39"/>
      <c r="E50" s="44"/>
      <c r="F50" s="39"/>
      <c r="G50" s="44"/>
      <c r="H50" s="39"/>
      <c r="I50" s="44"/>
      <c r="J50" s="39"/>
      <c r="K50" s="44"/>
      <c r="L50" s="43"/>
      <c r="M50" s="44"/>
      <c r="N50" s="43"/>
      <c r="O50" s="44"/>
      <c r="P50" s="43"/>
      <c r="Q50" s="44"/>
      <c r="R50" s="43"/>
      <c r="S50" s="44"/>
      <c r="T50" s="43"/>
      <c r="U50" s="44"/>
      <c r="V50" s="43"/>
      <c r="W50" s="44"/>
      <c r="X50" s="43"/>
      <c r="Y50" s="44"/>
      <c r="Z50" s="44"/>
      <c r="AA50" s="44"/>
      <c r="AB50" s="43"/>
      <c r="AC50" s="44"/>
      <c r="AD50" s="43"/>
      <c r="AE50" s="43"/>
      <c r="AF50" s="43"/>
      <c r="AG50" s="44"/>
      <c r="AH50" s="48"/>
      <c r="AI50" s="57">
        <f t="shared" si="1"/>
        <v>0</v>
      </c>
      <c r="AJ50" s="53" t="str">
        <f>IF(ISNA(VLOOKUP(C50,Вчера_ЭпиВак!C:C, 1, FALSE)),"ошибка",0)</f>
        <v>ошибка</v>
      </c>
      <c r="AK50" s="55"/>
      <c r="AL50" s="53" t="e">
        <f>E50-F50-VLOOKUP(C50, Вчера_ЭпиВак!C:BN, 2, FALSE)</f>
        <v>#N/A</v>
      </c>
      <c r="AM50" s="53" t="e">
        <f>K50-L50-VLOOKUP(C50, Вчера_ЭпиВак!C:BN, 4, FALSE)</f>
        <v>#N/A</v>
      </c>
      <c r="AN50" s="53" t="e">
        <f>M50-N50-VLOOKUP(C50, Вчера_ЭпиВак!C:BN, 6, FALSE)</f>
        <v>#N/A</v>
      </c>
      <c r="AO50" s="53" t="e">
        <f>O50-P50-VLOOKUP(C50, Вчера_ЭпиВак!C:BN, 8, FALSE)</f>
        <v>#N/A</v>
      </c>
      <c r="AP50" s="53" t="e">
        <f>Q50-R50-VLOOKUP(C50, Вчера_ЭпиВак!C:BN, 10, FALSE)</f>
        <v>#N/A</v>
      </c>
      <c r="AQ50" s="53" t="e">
        <f>S50-T50-VLOOKUP(C50, Вчера_ЭпиВак!C:BN, 12, FALSE)</f>
        <v>#N/A</v>
      </c>
      <c r="AR50" s="53" t="e">
        <f>U50-V50-VLOOKUP(C50, Вчера_ЭпиВак!C:BN, 14, FALSE)</f>
        <v>#N/A</v>
      </c>
      <c r="AS50" s="53" t="e">
        <f>W50-X50-VLOOKUP(C50, Вчера_ЭпиВак!C:BN, 16, FALSE)</f>
        <v>#N/A</v>
      </c>
      <c r="AT50" s="53" t="e">
        <f>Y50-Z50-VLOOKUP(C50, Вчера_ЭпиВак!C:BN, 18, FALSE)</f>
        <v>#N/A</v>
      </c>
      <c r="AU50" s="53" t="e">
        <f>AA50-AB50-VLOOKUP(C50, Вчера_ЭпиВак!C:BN, 20, FALSE)</f>
        <v>#N/A</v>
      </c>
      <c r="AV50" s="53" t="e">
        <f>AC50-AD50-VLOOKUP(C50, Вчера_ЭпиВак!C:BN, 22, FALSE)</f>
        <v>#N/A</v>
      </c>
      <c r="AW50" s="53" t="e">
        <f>VLOOKUP(C50, Вчера_ЭпиВак!C:BN, 25, FALSE)+F50*2-Z50-AB50-AD50-AG50</f>
        <v>#N/A</v>
      </c>
      <c r="AX50" s="53" t="e">
        <f>AE50-VLOOKUP(C50,Вчера_ЭпиВак!C:BN, 24, FALSE)</f>
        <v>#N/A</v>
      </c>
    </row>
    <row r="51" spans="1:50" ht="50.1" customHeight="1" x14ac:dyDescent="0.25">
      <c r="A51" s="42"/>
      <c r="B51" s="42"/>
      <c r="C51" s="42"/>
      <c r="D51" s="39"/>
      <c r="E51" s="44"/>
      <c r="F51" s="39"/>
      <c r="G51" s="44"/>
      <c r="H51" s="39"/>
      <c r="I51" s="44"/>
      <c r="J51" s="39"/>
      <c r="K51" s="44"/>
      <c r="L51" s="43"/>
      <c r="M51" s="44"/>
      <c r="N51" s="43"/>
      <c r="O51" s="44"/>
      <c r="P51" s="43"/>
      <c r="Q51" s="44"/>
      <c r="R51" s="43"/>
      <c r="S51" s="44"/>
      <c r="T51" s="43"/>
      <c r="U51" s="44"/>
      <c r="V51" s="43"/>
      <c r="W51" s="44"/>
      <c r="X51" s="43"/>
      <c r="Y51" s="44"/>
      <c r="Z51" s="44"/>
      <c r="AA51" s="44"/>
      <c r="AB51" s="43"/>
      <c r="AC51" s="44"/>
      <c r="AD51" s="43"/>
      <c r="AE51" s="43"/>
      <c r="AF51" s="43"/>
      <c r="AG51" s="44"/>
      <c r="AH51" s="48"/>
      <c r="AI51" s="57">
        <f t="shared" si="1"/>
        <v>0</v>
      </c>
      <c r="AJ51" s="53" t="str">
        <f>IF(ISNA(VLOOKUP(C51,Вчера_ЭпиВак!C:C, 1, FALSE)),"ошибка",0)</f>
        <v>ошибка</v>
      </c>
      <c r="AK51" s="55"/>
      <c r="AL51" s="53" t="e">
        <f>E51-F51-VLOOKUP(C51, Вчера_ЭпиВак!C:BN, 2, FALSE)</f>
        <v>#N/A</v>
      </c>
      <c r="AM51" s="53" t="e">
        <f>K51-L51-VLOOKUP(C51, Вчера_ЭпиВак!C:BN, 4, FALSE)</f>
        <v>#N/A</v>
      </c>
      <c r="AN51" s="53" t="e">
        <f>M51-N51-VLOOKUP(C51, Вчера_ЭпиВак!C:BN, 6, FALSE)</f>
        <v>#N/A</v>
      </c>
      <c r="AO51" s="53" t="e">
        <f>O51-P51-VLOOKUP(C51, Вчера_ЭпиВак!C:BN, 8, FALSE)</f>
        <v>#N/A</v>
      </c>
      <c r="AP51" s="53" t="e">
        <f>Q51-R51-VLOOKUP(C51, Вчера_ЭпиВак!C:BN, 10, FALSE)</f>
        <v>#N/A</v>
      </c>
      <c r="AQ51" s="53" t="e">
        <f>S51-T51-VLOOKUP(C51, Вчера_ЭпиВак!C:BN, 12, FALSE)</f>
        <v>#N/A</v>
      </c>
      <c r="AR51" s="53" t="e">
        <f>U51-V51-VLOOKUP(C51, Вчера_ЭпиВак!C:BN, 14, FALSE)</f>
        <v>#N/A</v>
      </c>
      <c r="AS51" s="53" t="e">
        <f>W51-X51-VLOOKUP(C51, Вчера_ЭпиВак!C:BN, 16, FALSE)</f>
        <v>#N/A</v>
      </c>
      <c r="AT51" s="53" t="e">
        <f>Y51-Z51-VLOOKUP(C51, Вчера_ЭпиВак!C:BN, 18, FALSE)</f>
        <v>#N/A</v>
      </c>
      <c r="AU51" s="53" t="e">
        <f>AA51-AB51-VLOOKUP(C51, Вчера_ЭпиВак!C:BN, 20, FALSE)</f>
        <v>#N/A</v>
      </c>
      <c r="AV51" s="53" t="e">
        <f>AC51-AD51-VLOOKUP(C51, Вчера_ЭпиВак!C:BN, 22, FALSE)</f>
        <v>#N/A</v>
      </c>
      <c r="AW51" s="53" t="e">
        <f>VLOOKUP(C51, Вчера_ЭпиВак!C:BN, 25, FALSE)+F51*2-Z51-AB51-AD51-AG51</f>
        <v>#N/A</v>
      </c>
      <c r="AX51" s="53" t="e">
        <f>AE51-VLOOKUP(C51,Вчера_ЭпиВак!C:BN, 24, FALSE)</f>
        <v>#N/A</v>
      </c>
    </row>
    <row r="52" spans="1:50" ht="50.1" customHeight="1" x14ac:dyDescent="0.25">
      <c r="A52" s="42"/>
      <c r="B52" s="42"/>
      <c r="C52" s="42"/>
      <c r="D52" s="39"/>
      <c r="E52" s="44"/>
      <c r="F52" s="39"/>
      <c r="G52" s="44"/>
      <c r="H52" s="39"/>
      <c r="I52" s="44"/>
      <c r="J52" s="39"/>
      <c r="K52" s="44"/>
      <c r="L52" s="43"/>
      <c r="M52" s="44"/>
      <c r="N52" s="43"/>
      <c r="O52" s="44"/>
      <c r="P52" s="43"/>
      <c r="Q52" s="44"/>
      <c r="R52" s="43"/>
      <c r="S52" s="44"/>
      <c r="T52" s="43"/>
      <c r="U52" s="44"/>
      <c r="V52" s="43"/>
      <c r="W52" s="44"/>
      <c r="X52" s="43"/>
      <c r="Y52" s="44"/>
      <c r="Z52" s="44"/>
      <c r="AA52" s="44"/>
      <c r="AB52" s="43"/>
      <c r="AC52" s="44"/>
      <c r="AD52" s="43"/>
      <c r="AE52" s="43"/>
      <c r="AF52" s="43"/>
      <c r="AG52" s="44"/>
      <c r="AH52" s="48"/>
      <c r="AI52" s="57">
        <f t="shared" si="1"/>
        <v>0</v>
      </c>
      <c r="AJ52" s="53" t="str">
        <f>IF(ISNA(VLOOKUP(C52,Вчера_ЭпиВак!C:C, 1, FALSE)),"ошибка",0)</f>
        <v>ошибка</v>
      </c>
      <c r="AK52" s="55"/>
      <c r="AL52" s="53" t="e">
        <f>E52-F52-VLOOKUP(C52, Вчера_ЭпиВак!C:BN, 2, FALSE)</f>
        <v>#N/A</v>
      </c>
      <c r="AM52" s="53" t="e">
        <f>K52-L52-VLOOKUP(C52, Вчера_ЭпиВак!C:BN, 4, FALSE)</f>
        <v>#N/A</v>
      </c>
      <c r="AN52" s="53" t="e">
        <f>M52-N52-VLOOKUP(C52, Вчера_ЭпиВак!C:BN, 6, FALSE)</f>
        <v>#N/A</v>
      </c>
      <c r="AO52" s="53" t="e">
        <f>O52-P52-VLOOKUP(C52, Вчера_ЭпиВак!C:BN, 8, FALSE)</f>
        <v>#N/A</v>
      </c>
      <c r="AP52" s="53" t="e">
        <f>Q52-R52-VLOOKUP(C52, Вчера_ЭпиВак!C:BN, 10, FALSE)</f>
        <v>#N/A</v>
      </c>
      <c r="AQ52" s="53" t="e">
        <f>S52-T52-VLOOKUP(C52, Вчера_ЭпиВак!C:BN, 12, FALSE)</f>
        <v>#N/A</v>
      </c>
      <c r="AR52" s="53" t="e">
        <f>U52-V52-VLOOKUP(C52, Вчера_ЭпиВак!C:BN, 14, FALSE)</f>
        <v>#N/A</v>
      </c>
      <c r="AS52" s="53" t="e">
        <f>W52-X52-VLOOKUP(C52, Вчера_ЭпиВак!C:BN, 16, FALSE)</f>
        <v>#N/A</v>
      </c>
      <c r="AT52" s="53" t="e">
        <f>Y52-Z52-VLOOKUP(C52, Вчера_ЭпиВак!C:BN, 18, FALSE)</f>
        <v>#N/A</v>
      </c>
      <c r="AU52" s="53" t="e">
        <f>AA52-AB52-VLOOKUP(C52, Вчера_ЭпиВак!C:BN, 20, FALSE)</f>
        <v>#N/A</v>
      </c>
      <c r="AV52" s="53" t="e">
        <f>AC52-AD52-VLOOKUP(C52, Вчера_ЭпиВак!C:BN, 22, FALSE)</f>
        <v>#N/A</v>
      </c>
      <c r="AW52" s="53" t="e">
        <f>VLOOKUP(C52, Вчера_ЭпиВак!C:BN, 25, FALSE)+F52*2-Z52-AB52-AD52-AG52</f>
        <v>#N/A</v>
      </c>
      <c r="AX52" s="53" t="e">
        <f>AE52-VLOOKUP(C52,Вчера_ЭпиВак!C:BN, 24, FALSE)</f>
        <v>#N/A</v>
      </c>
    </row>
    <row r="53" spans="1:50" ht="50.1" customHeight="1" x14ac:dyDescent="0.25">
      <c r="A53" s="42"/>
      <c r="B53" s="42"/>
      <c r="C53" s="42"/>
      <c r="D53" s="39"/>
      <c r="E53" s="44"/>
      <c r="F53" s="39"/>
      <c r="G53" s="44"/>
      <c r="H53" s="39"/>
      <c r="I53" s="44"/>
      <c r="J53" s="39"/>
      <c r="K53" s="44"/>
      <c r="L53" s="43"/>
      <c r="M53" s="44"/>
      <c r="N53" s="43"/>
      <c r="O53" s="44"/>
      <c r="P53" s="43"/>
      <c r="Q53" s="44"/>
      <c r="R53" s="43"/>
      <c r="S53" s="44"/>
      <c r="T53" s="43"/>
      <c r="U53" s="44"/>
      <c r="V53" s="43"/>
      <c r="W53" s="44"/>
      <c r="X53" s="43"/>
      <c r="Y53" s="44"/>
      <c r="Z53" s="44"/>
      <c r="AA53" s="44"/>
      <c r="AB53" s="43"/>
      <c r="AC53" s="44"/>
      <c r="AD53" s="43"/>
      <c r="AE53" s="43"/>
      <c r="AF53" s="43"/>
      <c r="AG53" s="44"/>
      <c r="AH53" s="48"/>
      <c r="AI53" s="57">
        <f t="shared" si="1"/>
        <v>0</v>
      </c>
      <c r="AJ53" s="53" t="str">
        <f>IF(ISNA(VLOOKUP(C53,Вчера_ЭпиВак!C:C, 1, FALSE)),"ошибка",0)</f>
        <v>ошибка</v>
      </c>
      <c r="AK53" s="55"/>
      <c r="AL53" s="53" t="e">
        <f>E53-F53-VLOOKUP(C53, Вчера_ЭпиВак!C:BN, 2, FALSE)</f>
        <v>#N/A</v>
      </c>
      <c r="AM53" s="53" t="e">
        <f>K53-L53-VLOOKUP(C53, Вчера_ЭпиВак!C:BN, 4, FALSE)</f>
        <v>#N/A</v>
      </c>
      <c r="AN53" s="53" t="e">
        <f>M53-N53-VLOOKUP(C53, Вчера_ЭпиВак!C:BN, 6, FALSE)</f>
        <v>#N/A</v>
      </c>
      <c r="AO53" s="53" t="e">
        <f>O53-P53-VLOOKUP(C53, Вчера_ЭпиВак!C:BN, 8, FALSE)</f>
        <v>#N/A</v>
      </c>
      <c r="AP53" s="53" t="e">
        <f>Q53-R53-VLOOKUP(C53, Вчера_ЭпиВак!C:BN, 10, FALSE)</f>
        <v>#N/A</v>
      </c>
      <c r="AQ53" s="53" t="e">
        <f>S53-T53-VLOOKUP(C53, Вчера_ЭпиВак!C:BN, 12, FALSE)</f>
        <v>#N/A</v>
      </c>
      <c r="AR53" s="53" t="e">
        <f>U53-V53-VLOOKUP(C53, Вчера_ЭпиВак!C:BN, 14, FALSE)</f>
        <v>#N/A</v>
      </c>
      <c r="AS53" s="53" t="e">
        <f>W53-X53-VLOOKUP(C53, Вчера_ЭпиВак!C:BN, 16, FALSE)</f>
        <v>#N/A</v>
      </c>
      <c r="AT53" s="53" t="e">
        <f>Y53-Z53-VLOOKUP(C53, Вчера_ЭпиВак!C:BN, 18, FALSE)</f>
        <v>#N/A</v>
      </c>
      <c r="AU53" s="53" t="e">
        <f>AA53-AB53-VLOOKUP(C53, Вчера_ЭпиВак!C:BN, 20, FALSE)</f>
        <v>#N/A</v>
      </c>
      <c r="AV53" s="53" t="e">
        <f>AC53-AD53-VLOOKUP(C53, Вчера_ЭпиВак!C:BN, 22, FALSE)</f>
        <v>#N/A</v>
      </c>
      <c r="AW53" s="53" t="e">
        <f>VLOOKUP(C53, Вчера_ЭпиВак!C:BN, 25, FALSE)+F53*2-Z53-AB53-AD53-AG53</f>
        <v>#N/A</v>
      </c>
      <c r="AX53" s="53" t="e">
        <f>AE53-VLOOKUP(C53,Вчера_ЭпиВак!C:BN, 24, FALSE)</f>
        <v>#N/A</v>
      </c>
    </row>
    <row r="54" spans="1:50" ht="50.1" customHeight="1" x14ac:dyDescent="0.25">
      <c r="A54" s="42"/>
      <c r="B54" s="42"/>
      <c r="C54" s="42"/>
      <c r="D54" s="39"/>
      <c r="E54" s="44"/>
      <c r="F54" s="39"/>
      <c r="G54" s="44"/>
      <c r="H54" s="39"/>
      <c r="I54" s="44"/>
      <c r="J54" s="39"/>
      <c r="K54" s="44"/>
      <c r="L54" s="43"/>
      <c r="M54" s="44"/>
      <c r="N54" s="43"/>
      <c r="O54" s="44"/>
      <c r="P54" s="43"/>
      <c r="Q54" s="44"/>
      <c r="R54" s="43"/>
      <c r="S54" s="44"/>
      <c r="T54" s="43"/>
      <c r="U54" s="44"/>
      <c r="V54" s="43"/>
      <c r="W54" s="44"/>
      <c r="X54" s="43"/>
      <c r="Y54" s="44"/>
      <c r="Z54" s="44"/>
      <c r="AA54" s="44"/>
      <c r="AB54" s="43"/>
      <c r="AC54" s="44"/>
      <c r="AD54" s="43"/>
      <c r="AE54" s="43"/>
      <c r="AF54" s="43"/>
      <c r="AG54" s="44"/>
      <c r="AH54" s="48"/>
      <c r="AI54" s="57">
        <f t="shared" si="1"/>
        <v>0</v>
      </c>
      <c r="AJ54" s="53" t="str">
        <f>IF(ISNA(VLOOKUP(C54,Вчера_ЭпиВак!C:C, 1, FALSE)),"ошибка",0)</f>
        <v>ошибка</v>
      </c>
      <c r="AK54" s="55"/>
      <c r="AL54" s="53" t="e">
        <f>E54-F54-VLOOKUP(C54, Вчера_ЭпиВак!C:BN, 2, FALSE)</f>
        <v>#N/A</v>
      </c>
      <c r="AM54" s="53" t="e">
        <f>K54-L54-VLOOKUP(C54, Вчера_ЭпиВак!C:BN, 4, FALSE)</f>
        <v>#N/A</v>
      </c>
      <c r="AN54" s="53" t="e">
        <f>M54-N54-VLOOKUP(C54, Вчера_ЭпиВак!C:BN, 6, FALSE)</f>
        <v>#N/A</v>
      </c>
      <c r="AO54" s="53" t="e">
        <f>O54-P54-VLOOKUP(C54, Вчера_ЭпиВак!C:BN, 8, FALSE)</f>
        <v>#N/A</v>
      </c>
      <c r="AP54" s="53" t="e">
        <f>Q54-R54-VLOOKUP(C54, Вчера_ЭпиВак!C:BN, 10, FALSE)</f>
        <v>#N/A</v>
      </c>
      <c r="AQ54" s="53" t="e">
        <f>S54-T54-VLOOKUP(C54, Вчера_ЭпиВак!C:BN, 12, FALSE)</f>
        <v>#N/A</v>
      </c>
      <c r="AR54" s="53" t="e">
        <f>U54-V54-VLOOKUP(C54, Вчера_ЭпиВак!C:BN, 14, FALSE)</f>
        <v>#N/A</v>
      </c>
      <c r="AS54" s="53" t="e">
        <f>W54-X54-VLOOKUP(C54, Вчера_ЭпиВак!C:BN, 16, FALSE)</f>
        <v>#N/A</v>
      </c>
      <c r="AT54" s="53" t="e">
        <f>Y54-Z54-VLOOKUP(C54, Вчера_ЭпиВак!C:BN, 18, FALSE)</f>
        <v>#N/A</v>
      </c>
      <c r="AU54" s="53" t="e">
        <f>AA54-AB54-VLOOKUP(C54, Вчера_ЭпиВак!C:BN, 20, FALSE)</f>
        <v>#N/A</v>
      </c>
      <c r="AV54" s="53" t="e">
        <f>AC54-AD54-VLOOKUP(C54, Вчера_ЭпиВак!C:BN, 22, FALSE)</f>
        <v>#N/A</v>
      </c>
      <c r="AW54" s="53" t="e">
        <f>VLOOKUP(C54, Вчера_ЭпиВак!C:BN, 25, FALSE)+F54*2-Z54-AB54-AD54-AG54</f>
        <v>#N/A</v>
      </c>
      <c r="AX54" s="53" t="e">
        <f>AE54-VLOOKUP(C54,Вчера_ЭпиВак!C:BN, 24, FALSE)</f>
        <v>#N/A</v>
      </c>
    </row>
    <row r="55" spans="1:50" ht="50.1" customHeight="1" x14ac:dyDescent="0.25">
      <c r="A55" s="42"/>
      <c r="B55" s="42"/>
      <c r="C55" s="42"/>
      <c r="D55" s="39"/>
      <c r="E55" s="44"/>
      <c r="F55" s="39"/>
      <c r="G55" s="44"/>
      <c r="H55" s="39"/>
      <c r="I55" s="44"/>
      <c r="J55" s="39"/>
      <c r="K55" s="44"/>
      <c r="L55" s="43"/>
      <c r="M55" s="44"/>
      <c r="N55" s="43"/>
      <c r="O55" s="44"/>
      <c r="P55" s="43"/>
      <c r="Q55" s="44"/>
      <c r="R55" s="43"/>
      <c r="S55" s="44"/>
      <c r="T55" s="43"/>
      <c r="U55" s="44"/>
      <c r="V55" s="43"/>
      <c r="W55" s="44"/>
      <c r="X55" s="43"/>
      <c r="Y55" s="44"/>
      <c r="Z55" s="44"/>
      <c r="AA55" s="44"/>
      <c r="AB55" s="43"/>
      <c r="AC55" s="44"/>
      <c r="AD55" s="43"/>
      <c r="AE55" s="43"/>
      <c r="AF55" s="43"/>
      <c r="AG55" s="44"/>
      <c r="AH55" s="48"/>
      <c r="AI55" s="57">
        <f t="shared" si="1"/>
        <v>0</v>
      </c>
      <c r="AJ55" s="53" t="str">
        <f>IF(ISNA(VLOOKUP(C55,Вчера_ЭпиВак!C:C, 1, FALSE)),"ошибка",0)</f>
        <v>ошибка</v>
      </c>
      <c r="AK55" s="55"/>
      <c r="AL55" s="53" t="e">
        <f>E55-F55-VLOOKUP(C55, Вчера_ЭпиВак!C:BN, 2, FALSE)</f>
        <v>#N/A</v>
      </c>
      <c r="AM55" s="53" t="e">
        <f>K55-L55-VLOOKUP(C55, Вчера_ЭпиВак!C:BN, 4, FALSE)</f>
        <v>#N/A</v>
      </c>
      <c r="AN55" s="53" t="e">
        <f>M55-N55-VLOOKUP(C55, Вчера_ЭпиВак!C:BN, 6, FALSE)</f>
        <v>#N/A</v>
      </c>
      <c r="AO55" s="53" t="e">
        <f>O55-P55-VLOOKUP(C55, Вчера_ЭпиВак!C:BN, 8, FALSE)</f>
        <v>#N/A</v>
      </c>
      <c r="AP55" s="53" t="e">
        <f>Q55-R55-VLOOKUP(C55, Вчера_ЭпиВак!C:BN, 10, FALSE)</f>
        <v>#N/A</v>
      </c>
      <c r="AQ55" s="53" t="e">
        <f>S55-T55-VLOOKUP(C55, Вчера_ЭпиВак!C:BN, 12, FALSE)</f>
        <v>#N/A</v>
      </c>
      <c r="AR55" s="53" t="e">
        <f>U55-V55-VLOOKUP(C55, Вчера_ЭпиВак!C:BN, 14, FALSE)</f>
        <v>#N/A</v>
      </c>
      <c r="AS55" s="53" t="e">
        <f>W55-X55-VLOOKUP(C55, Вчера_ЭпиВак!C:BN, 16, FALSE)</f>
        <v>#N/A</v>
      </c>
      <c r="AT55" s="53" t="e">
        <f>Y55-Z55-VLOOKUP(C55, Вчера_ЭпиВак!C:BN, 18, FALSE)</f>
        <v>#N/A</v>
      </c>
      <c r="AU55" s="53" t="e">
        <f>AA55-AB55-VLOOKUP(C55, Вчера_ЭпиВак!C:BN, 20, FALSE)</f>
        <v>#N/A</v>
      </c>
      <c r="AV55" s="53" t="e">
        <f>AC55-AD55-VLOOKUP(C55, Вчера_ЭпиВак!C:BN, 22, FALSE)</f>
        <v>#N/A</v>
      </c>
      <c r="AW55" s="53" t="e">
        <f>VLOOKUP(C55, Вчера_ЭпиВак!C:BN, 25, FALSE)+F55*2-Z55-AB55-AD55-AG55</f>
        <v>#N/A</v>
      </c>
      <c r="AX55" s="53" t="e">
        <f>AE55-VLOOKUP(C55,Вчера_ЭпиВак!C:BN, 24, FALSE)</f>
        <v>#N/A</v>
      </c>
    </row>
    <row r="56" spans="1:50" ht="50.1" customHeight="1" x14ac:dyDescent="0.25">
      <c r="A56" s="42"/>
      <c r="B56" s="42"/>
      <c r="C56" s="42"/>
      <c r="D56" s="39"/>
      <c r="E56" s="44"/>
      <c r="F56" s="39"/>
      <c r="G56" s="44"/>
      <c r="H56" s="39"/>
      <c r="I56" s="44"/>
      <c r="J56" s="39"/>
      <c r="K56" s="44"/>
      <c r="L56" s="43"/>
      <c r="M56" s="44"/>
      <c r="N56" s="43"/>
      <c r="O56" s="44"/>
      <c r="P56" s="43"/>
      <c r="Q56" s="44"/>
      <c r="R56" s="43"/>
      <c r="S56" s="44"/>
      <c r="T56" s="43"/>
      <c r="U56" s="44"/>
      <c r="V56" s="43"/>
      <c r="W56" s="44"/>
      <c r="X56" s="43"/>
      <c r="Y56" s="44"/>
      <c r="Z56" s="44"/>
      <c r="AA56" s="44"/>
      <c r="AB56" s="43"/>
      <c r="AC56" s="44"/>
      <c r="AD56" s="43"/>
      <c r="AE56" s="43"/>
      <c r="AF56" s="43"/>
      <c r="AG56" s="44"/>
      <c r="AH56" s="48"/>
      <c r="AI56" s="57">
        <f t="shared" si="1"/>
        <v>0</v>
      </c>
      <c r="AJ56" s="53" t="str">
        <f>IF(ISNA(VLOOKUP(C56,Вчера_ЭпиВак!C:C, 1, FALSE)),"ошибка",0)</f>
        <v>ошибка</v>
      </c>
      <c r="AK56" s="55"/>
      <c r="AL56" s="53" t="e">
        <f>E56-F56-VLOOKUP(C56, Вчера_ЭпиВак!C:BN, 2, FALSE)</f>
        <v>#N/A</v>
      </c>
      <c r="AM56" s="53" t="e">
        <f>K56-L56-VLOOKUP(C56, Вчера_ЭпиВак!C:BN, 4, FALSE)</f>
        <v>#N/A</v>
      </c>
      <c r="AN56" s="53" t="e">
        <f>M56-N56-VLOOKUP(C56, Вчера_ЭпиВак!C:BN, 6, FALSE)</f>
        <v>#N/A</v>
      </c>
      <c r="AO56" s="53" t="e">
        <f>O56-P56-VLOOKUP(C56, Вчера_ЭпиВак!C:BN, 8, FALSE)</f>
        <v>#N/A</v>
      </c>
      <c r="AP56" s="53" t="e">
        <f>Q56-R56-VLOOKUP(C56, Вчера_ЭпиВак!C:BN, 10, FALSE)</f>
        <v>#N/A</v>
      </c>
      <c r="AQ56" s="53" t="e">
        <f>S56-T56-VLOOKUP(C56, Вчера_ЭпиВак!C:BN, 12, FALSE)</f>
        <v>#N/A</v>
      </c>
      <c r="AR56" s="53" t="e">
        <f>U56-V56-VLOOKUP(C56, Вчера_ЭпиВак!C:BN, 14, FALSE)</f>
        <v>#N/A</v>
      </c>
      <c r="AS56" s="53" t="e">
        <f>W56-X56-VLOOKUP(C56, Вчера_ЭпиВак!C:BN, 16, FALSE)</f>
        <v>#N/A</v>
      </c>
      <c r="AT56" s="53" t="e">
        <f>Y56-Z56-VLOOKUP(C56, Вчера_ЭпиВак!C:BN, 18, FALSE)</f>
        <v>#N/A</v>
      </c>
      <c r="AU56" s="53" t="e">
        <f>AA56-AB56-VLOOKUP(C56, Вчера_ЭпиВак!C:BN, 20, FALSE)</f>
        <v>#N/A</v>
      </c>
      <c r="AV56" s="53" t="e">
        <f>AC56-AD56-VLOOKUP(C56, Вчера_ЭпиВак!C:BN, 22, FALSE)</f>
        <v>#N/A</v>
      </c>
      <c r="AW56" s="53" t="e">
        <f>VLOOKUP(C56, Вчера_ЭпиВак!C:BN, 25, FALSE)+F56*2-Z56-AB56-AD56-AG56</f>
        <v>#N/A</v>
      </c>
      <c r="AX56" s="53" t="e">
        <f>AE56-VLOOKUP(C56,Вчера_ЭпиВак!C:BN, 24, FALSE)</f>
        <v>#N/A</v>
      </c>
    </row>
    <row r="57" spans="1:50" ht="50.1" customHeight="1" x14ac:dyDescent="0.25">
      <c r="A57" s="42"/>
      <c r="B57" s="42"/>
      <c r="C57" s="42"/>
      <c r="D57" s="39"/>
      <c r="E57" s="44"/>
      <c r="F57" s="39"/>
      <c r="G57" s="44"/>
      <c r="H57" s="39"/>
      <c r="I57" s="44"/>
      <c r="J57" s="39"/>
      <c r="K57" s="44"/>
      <c r="L57" s="43"/>
      <c r="M57" s="44"/>
      <c r="N57" s="43"/>
      <c r="O57" s="44"/>
      <c r="P57" s="43"/>
      <c r="Q57" s="44"/>
      <c r="R57" s="43"/>
      <c r="S57" s="44"/>
      <c r="T57" s="43"/>
      <c r="U57" s="44"/>
      <c r="V57" s="43"/>
      <c r="W57" s="44"/>
      <c r="X57" s="43"/>
      <c r="Y57" s="44"/>
      <c r="Z57" s="44"/>
      <c r="AA57" s="44"/>
      <c r="AB57" s="43"/>
      <c r="AC57" s="44"/>
      <c r="AD57" s="43"/>
      <c r="AE57" s="43"/>
      <c r="AF57" s="43"/>
      <c r="AG57" s="44"/>
      <c r="AH57" s="48"/>
      <c r="AI57" s="57">
        <f t="shared" si="1"/>
        <v>0</v>
      </c>
      <c r="AJ57" s="53" t="str">
        <f>IF(ISNA(VLOOKUP(C57,Вчера_ЭпиВак!C:C, 1, FALSE)),"ошибка",0)</f>
        <v>ошибка</v>
      </c>
      <c r="AK57" s="55"/>
      <c r="AL57" s="53" t="e">
        <f>E57-F57-VLOOKUP(C57, Вчера_ЭпиВак!C:BN, 2, FALSE)</f>
        <v>#N/A</v>
      </c>
      <c r="AM57" s="53" t="e">
        <f>K57-L57-VLOOKUP(C57, Вчера_ЭпиВак!C:BN, 4, FALSE)</f>
        <v>#N/A</v>
      </c>
      <c r="AN57" s="53" t="e">
        <f>M57-N57-VLOOKUP(C57, Вчера_ЭпиВак!C:BN, 6, FALSE)</f>
        <v>#N/A</v>
      </c>
      <c r="AO57" s="53" t="e">
        <f>O57-P57-VLOOKUP(C57, Вчера_ЭпиВак!C:BN, 8, FALSE)</f>
        <v>#N/A</v>
      </c>
      <c r="AP57" s="53" t="e">
        <f>Q57-R57-VLOOKUP(C57, Вчера_ЭпиВак!C:BN, 10, FALSE)</f>
        <v>#N/A</v>
      </c>
      <c r="AQ57" s="53" t="e">
        <f>S57-T57-VLOOKUP(C57, Вчера_ЭпиВак!C:BN, 12, FALSE)</f>
        <v>#N/A</v>
      </c>
      <c r="AR57" s="53" t="e">
        <f>U57-V57-VLOOKUP(C57, Вчера_ЭпиВак!C:BN, 14, FALSE)</f>
        <v>#N/A</v>
      </c>
      <c r="AS57" s="53" t="e">
        <f>W57-X57-VLOOKUP(C57, Вчера_ЭпиВак!C:BN, 16, FALSE)</f>
        <v>#N/A</v>
      </c>
      <c r="AT57" s="53" t="e">
        <f>Y57-Z57-VLOOKUP(C57, Вчера_ЭпиВак!C:BN, 18, FALSE)</f>
        <v>#N/A</v>
      </c>
      <c r="AU57" s="53" t="e">
        <f>AA57-AB57-VLOOKUP(C57, Вчера_ЭпиВак!C:BN, 20, FALSE)</f>
        <v>#N/A</v>
      </c>
      <c r="AV57" s="53" t="e">
        <f>AC57-AD57-VLOOKUP(C57, Вчера_ЭпиВак!C:BN, 22, FALSE)</f>
        <v>#N/A</v>
      </c>
      <c r="AW57" s="53" t="e">
        <f>VLOOKUP(C57, Вчера_ЭпиВак!C:BN, 25, FALSE)+F57*2-Z57-AB57-AD57-AG57</f>
        <v>#N/A</v>
      </c>
      <c r="AX57" s="53" t="e">
        <f>AE57-VLOOKUP(C57,Вчера_ЭпиВак!C:BN, 24, FALSE)</f>
        <v>#N/A</v>
      </c>
    </row>
    <row r="58" spans="1:50" ht="50.1" customHeight="1" x14ac:dyDescent="0.25">
      <c r="A58" s="42"/>
      <c r="B58" s="42"/>
      <c r="C58" s="42"/>
      <c r="D58" s="39"/>
      <c r="E58" s="44"/>
      <c r="F58" s="39"/>
      <c r="G58" s="44"/>
      <c r="H58" s="39"/>
      <c r="I58" s="44"/>
      <c r="J58" s="39"/>
      <c r="K58" s="44"/>
      <c r="L58" s="43"/>
      <c r="M58" s="44"/>
      <c r="N58" s="43"/>
      <c r="O58" s="44"/>
      <c r="P58" s="43"/>
      <c r="Q58" s="44"/>
      <c r="R58" s="43"/>
      <c r="S58" s="44"/>
      <c r="T58" s="43"/>
      <c r="U58" s="44"/>
      <c r="V58" s="43"/>
      <c r="W58" s="44"/>
      <c r="X58" s="43"/>
      <c r="Y58" s="44"/>
      <c r="Z58" s="44"/>
      <c r="AA58" s="44"/>
      <c r="AB58" s="43"/>
      <c r="AC58" s="44"/>
      <c r="AD58" s="43"/>
      <c r="AE58" s="43"/>
      <c r="AF58" s="43"/>
      <c r="AG58" s="44"/>
      <c r="AH58" s="48"/>
      <c r="AI58" s="57">
        <f t="shared" si="1"/>
        <v>0</v>
      </c>
      <c r="AJ58" s="53" t="str">
        <f>IF(ISNA(VLOOKUP(C58,Вчера_ЭпиВак!C:C, 1, FALSE)),"ошибка",0)</f>
        <v>ошибка</v>
      </c>
      <c r="AK58" s="55"/>
      <c r="AL58" s="53" t="e">
        <f>E58-F58-VLOOKUP(C58, Вчера_ЭпиВак!C:BN, 2, FALSE)</f>
        <v>#N/A</v>
      </c>
      <c r="AM58" s="53" t="e">
        <f>K58-L58-VLOOKUP(C58, Вчера_ЭпиВак!C:BN, 4, FALSE)</f>
        <v>#N/A</v>
      </c>
      <c r="AN58" s="53" t="e">
        <f>M58-N58-VLOOKUP(C58, Вчера_ЭпиВак!C:BN, 6, FALSE)</f>
        <v>#N/A</v>
      </c>
      <c r="AO58" s="53" t="e">
        <f>O58-P58-VLOOKUP(C58, Вчера_ЭпиВак!C:BN, 8, FALSE)</f>
        <v>#N/A</v>
      </c>
      <c r="AP58" s="53" t="e">
        <f>Q58-R58-VLOOKUP(C58, Вчера_ЭпиВак!C:BN, 10, FALSE)</f>
        <v>#N/A</v>
      </c>
      <c r="AQ58" s="53" t="e">
        <f>S58-T58-VLOOKUP(C58, Вчера_ЭпиВак!C:BN, 12, FALSE)</f>
        <v>#N/A</v>
      </c>
      <c r="AR58" s="53" t="e">
        <f>U58-V58-VLOOKUP(C58, Вчера_ЭпиВак!C:BN, 14, FALSE)</f>
        <v>#N/A</v>
      </c>
      <c r="AS58" s="53" t="e">
        <f>W58-X58-VLOOKUP(C58, Вчера_ЭпиВак!C:BN, 16, FALSE)</f>
        <v>#N/A</v>
      </c>
      <c r="AT58" s="53" t="e">
        <f>Y58-Z58-VLOOKUP(C58, Вчера_ЭпиВак!C:BN, 18, FALSE)</f>
        <v>#N/A</v>
      </c>
      <c r="AU58" s="53" t="e">
        <f>AA58-AB58-VLOOKUP(C58, Вчера_ЭпиВак!C:BN, 20, FALSE)</f>
        <v>#N/A</v>
      </c>
      <c r="AV58" s="53" t="e">
        <f>AC58-AD58-VLOOKUP(C58, Вчера_ЭпиВак!C:BN, 22, FALSE)</f>
        <v>#N/A</v>
      </c>
      <c r="AW58" s="53" t="e">
        <f>VLOOKUP(C58, Вчера_ЭпиВак!C:BN, 25, FALSE)+F58*2-Z58-AB58-AD58-AG58</f>
        <v>#N/A</v>
      </c>
      <c r="AX58" s="53" t="e">
        <f>AE58-VLOOKUP(C58,Вчера_ЭпиВак!C:BN, 24, FALSE)</f>
        <v>#N/A</v>
      </c>
    </row>
    <row r="59" spans="1:50" ht="50.1" customHeight="1" x14ac:dyDescent="0.25">
      <c r="A59" s="42"/>
      <c r="B59" s="42"/>
      <c r="C59" s="42"/>
      <c r="D59" s="39"/>
      <c r="E59" s="44"/>
      <c r="F59" s="39"/>
      <c r="G59" s="44"/>
      <c r="H59" s="39"/>
      <c r="I59" s="44"/>
      <c r="J59" s="39"/>
      <c r="K59" s="44"/>
      <c r="L59" s="43"/>
      <c r="M59" s="44"/>
      <c r="N59" s="43"/>
      <c r="O59" s="44"/>
      <c r="P59" s="43"/>
      <c r="Q59" s="44"/>
      <c r="R59" s="43"/>
      <c r="S59" s="44"/>
      <c r="T59" s="43"/>
      <c r="U59" s="44"/>
      <c r="V59" s="43"/>
      <c r="W59" s="44"/>
      <c r="X59" s="43"/>
      <c r="Y59" s="44"/>
      <c r="Z59" s="44"/>
      <c r="AA59" s="44"/>
      <c r="AB59" s="43"/>
      <c r="AC59" s="44"/>
      <c r="AD59" s="43"/>
      <c r="AE59" s="43"/>
      <c r="AF59" s="43"/>
      <c r="AG59" s="44"/>
      <c r="AH59" s="48"/>
      <c r="AI59" s="57">
        <f t="shared" si="1"/>
        <v>0</v>
      </c>
      <c r="AJ59" s="53" t="str">
        <f>IF(ISNA(VLOOKUP(C59,Вчера_ЭпиВак!C:C, 1, FALSE)),"ошибка",0)</f>
        <v>ошибка</v>
      </c>
      <c r="AK59" s="55"/>
      <c r="AL59" s="53" t="e">
        <f>E59-F59-VLOOKUP(C59, Вчера_ЭпиВак!C:BN, 2, FALSE)</f>
        <v>#N/A</v>
      </c>
      <c r="AM59" s="53" t="e">
        <f>K59-L59-VLOOKUP(C59, Вчера_ЭпиВак!C:BN, 4, FALSE)</f>
        <v>#N/A</v>
      </c>
      <c r="AN59" s="53" t="e">
        <f>M59-N59-VLOOKUP(C59, Вчера_ЭпиВак!C:BN, 6, FALSE)</f>
        <v>#N/A</v>
      </c>
      <c r="AO59" s="53" t="e">
        <f>O59-P59-VLOOKUP(C59, Вчера_ЭпиВак!C:BN, 8, FALSE)</f>
        <v>#N/A</v>
      </c>
      <c r="AP59" s="53" t="e">
        <f>Q59-R59-VLOOKUP(C59, Вчера_ЭпиВак!C:BN, 10, FALSE)</f>
        <v>#N/A</v>
      </c>
      <c r="AQ59" s="53" t="e">
        <f>S59-T59-VLOOKUP(C59, Вчера_ЭпиВак!C:BN, 12, FALSE)</f>
        <v>#N/A</v>
      </c>
      <c r="AR59" s="53" t="e">
        <f>U59-V59-VLOOKUP(C59, Вчера_ЭпиВак!C:BN, 14, FALSE)</f>
        <v>#N/A</v>
      </c>
      <c r="AS59" s="53" t="e">
        <f>W59-X59-VLOOKUP(C59, Вчера_ЭпиВак!C:BN, 16, FALSE)</f>
        <v>#N/A</v>
      </c>
      <c r="AT59" s="53" t="e">
        <f>Y59-Z59-VLOOKUP(C59, Вчера_ЭпиВак!C:BN, 18, FALSE)</f>
        <v>#N/A</v>
      </c>
      <c r="AU59" s="53" t="e">
        <f>AA59-AB59-VLOOKUP(C59, Вчера_ЭпиВак!C:BN, 20, FALSE)</f>
        <v>#N/A</v>
      </c>
      <c r="AV59" s="53" t="e">
        <f>AC59-AD59-VLOOKUP(C59, Вчера_ЭпиВак!C:BN, 22, FALSE)</f>
        <v>#N/A</v>
      </c>
      <c r="AW59" s="53" t="e">
        <f>VLOOKUP(C59, Вчера_ЭпиВак!C:BN, 25, FALSE)+F59*2-Z59-AB59-AD59-AG59</f>
        <v>#N/A</v>
      </c>
      <c r="AX59" s="53" t="e">
        <f>AE59-VLOOKUP(C59,Вчера_ЭпиВак!C:BN, 24, FALSE)</f>
        <v>#N/A</v>
      </c>
    </row>
    <row r="60" spans="1:50" ht="50.1" customHeight="1" x14ac:dyDescent="0.25">
      <c r="A60" s="42"/>
      <c r="B60" s="42"/>
      <c r="C60" s="42"/>
      <c r="D60" s="39"/>
      <c r="E60" s="44"/>
      <c r="F60" s="39"/>
      <c r="G60" s="44"/>
      <c r="H60" s="39"/>
      <c r="I60" s="44"/>
      <c r="J60" s="39"/>
      <c r="K60" s="44"/>
      <c r="L60" s="43"/>
      <c r="M60" s="44"/>
      <c r="N60" s="43"/>
      <c r="O60" s="44"/>
      <c r="P60" s="43"/>
      <c r="Q60" s="44"/>
      <c r="R60" s="43"/>
      <c r="S60" s="44"/>
      <c r="T60" s="43"/>
      <c r="U60" s="44"/>
      <c r="V60" s="43"/>
      <c r="W60" s="44"/>
      <c r="X60" s="43"/>
      <c r="Y60" s="44"/>
      <c r="Z60" s="44"/>
      <c r="AA60" s="44"/>
      <c r="AB60" s="43"/>
      <c r="AC60" s="44"/>
      <c r="AD60" s="43"/>
      <c r="AE60" s="43"/>
      <c r="AF60" s="43"/>
      <c r="AG60" s="44"/>
      <c r="AH60" s="48"/>
      <c r="AI60" s="57">
        <f t="shared" si="1"/>
        <v>0</v>
      </c>
      <c r="AJ60" s="53" t="str">
        <f>IF(ISNA(VLOOKUP(C60,Вчера_ЭпиВак!C:C, 1, FALSE)),"ошибка",0)</f>
        <v>ошибка</v>
      </c>
      <c r="AK60" s="55"/>
      <c r="AL60" s="53" t="e">
        <f>E60-F60-VLOOKUP(C60, Вчера_ЭпиВак!C:BN, 2, FALSE)</f>
        <v>#N/A</v>
      </c>
      <c r="AM60" s="53" t="e">
        <f>K60-L60-VLOOKUP(C60, Вчера_ЭпиВак!C:BN, 4, FALSE)</f>
        <v>#N/A</v>
      </c>
      <c r="AN60" s="53" t="e">
        <f>M60-N60-VLOOKUP(C60, Вчера_ЭпиВак!C:BN, 6, FALSE)</f>
        <v>#N/A</v>
      </c>
      <c r="AO60" s="53" t="e">
        <f>O60-P60-VLOOKUP(C60, Вчера_ЭпиВак!C:BN, 8, FALSE)</f>
        <v>#N/A</v>
      </c>
      <c r="AP60" s="53" t="e">
        <f>Q60-R60-VLOOKUP(C60, Вчера_ЭпиВак!C:BN, 10, FALSE)</f>
        <v>#N/A</v>
      </c>
      <c r="AQ60" s="53" t="e">
        <f>S60-T60-VLOOKUP(C60, Вчера_ЭпиВак!C:BN, 12, FALSE)</f>
        <v>#N/A</v>
      </c>
      <c r="AR60" s="53" t="e">
        <f>U60-V60-VLOOKUP(C60, Вчера_ЭпиВак!C:BN, 14, FALSE)</f>
        <v>#N/A</v>
      </c>
      <c r="AS60" s="53" t="e">
        <f>W60-X60-VLOOKUP(C60, Вчера_ЭпиВак!C:BN, 16, FALSE)</f>
        <v>#N/A</v>
      </c>
      <c r="AT60" s="53" t="e">
        <f>Y60-Z60-VLOOKUP(C60, Вчера_ЭпиВак!C:BN, 18, FALSE)</f>
        <v>#N/A</v>
      </c>
      <c r="AU60" s="53" t="e">
        <f>AA60-AB60-VLOOKUP(C60, Вчера_ЭпиВак!C:BN, 20, FALSE)</f>
        <v>#N/A</v>
      </c>
      <c r="AV60" s="53" t="e">
        <f>AC60-AD60-VLOOKUP(C60, Вчера_ЭпиВак!C:BN, 22, FALSE)</f>
        <v>#N/A</v>
      </c>
      <c r="AW60" s="53" t="e">
        <f>VLOOKUP(C60, Вчера_ЭпиВак!C:BN, 25, FALSE)+F60*2-Z60-AB60-AD60-AG60</f>
        <v>#N/A</v>
      </c>
      <c r="AX60" s="53" t="e">
        <f>AE60-VLOOKUP(C60,Вчера_ЭпиВак!C:BN, 24, FALSE)</f>
        <v>#N/A</v>
      </c>
    </row>
    <row r="61" spans="1:50" ht="50.1" customHeight="1" x14ac:dyDescent="0.25">
      <c r="A61" s="42"/>
      <c r="B61" s="42"/>
      <c r="C61" s="42"/>
      <c r="D61" s="39"/>
      <c r="E61" s="44"/>
      <c r="F61" s="39"/>
      <c r="G61" s="44"/>
      <c r="H61" s="39"/>
      <c r="I61" s="44"/>
      <c r="J61" s="39"/>
      <c r="K61" s="44"/>
      <c r="L61" s="43"/>
      <c r="M61" s="44"/>
      <c r="N61" s="43"/>
      <c r="O61" s="44"/>
      <c r="P61" s="43"/>
      <c r="Q61" s="44"/>
      <c r="R61" s="43"/>
      <c r="S61" s="44"/>
      <c r="T61" s="43"/>
      <c r="U61" s="44"/>
      <c r="V61" s="43"/>
      <c r="W61" s="44"/>
      <c r="X61" s="43"/>
      <c r="Y61" s="44"/>
      <c r="Z61" s="44"/>
      <c r="AA61" s="44"/>
      <c r="AB61" s="43"/>
      <c r="AC61" s="44"/>
      <c r="AD61" s="43"/>
      <c r="AE61" s="43"/>
      <c r="AF61" s="43"/>
      <c r="AG61" s="44"/>
      <c r="AH61" s="48"/>
      <c r="AI61" s="57">
        <f t="shared" si="1"/>
        <v>0</v>
      </c>
      <c r="AJ61" s="53" t="str">
        <f>IF(ISNA(VLOOKUP(C61,Вчера_ЭпиВак!C:C, 1, FALSE)),"ошибка",0)</f>
        <v>ошибка</v>
      </c>
      <c r="AK61" s="55"/>
      <c r="AL61" s="53" t="e">
        <f>E61-F61-VLOOKUP(C61, Вчера_ЭпиВак!C:BN, 2, FALSE)</f>
        <v>#N/A</v>
      </c>
      <c r="AM61" s="53" t="e">
        <f>K61-L61-VLOOKUP(C61, Вчера_ЭпиВак!C:BN, 4, FALSE)</f>
        <v>#N/A</v>
      </c>
      <c r="AN61" s="53" t="e">
        <f>M61-N61-VLOOKUP(C61, Вчера_ЭпиВак!C:BN, 6, FALSE)</f>
        <v>#N/A</v>
      </c>
      <c r="AO61" s="53" t="e">
        <f>O61-P61-VLOOKUP(C61, Вчера_ЭпиВак!C:BN, 8, FALSE)</f>
        <v>#N/A</v>
      </c>
      <c r="AP61" s="53" t="e">
        <f>Q61-R61-VLOOKUP(C61, Вчера_ЭпиВак!C:BN, 10, FALSE)</f>
        <v>#N/A</v>
      </c>
      <c r="AQ61" s="53" t="e">
        <f>S61-T61-VLOOKUP(C61, Вчера_ЭпиВак!C:BN, 12, FALSE)</f>
        <v>#N/A</v>
      </c>
      <c r="AR61" s="53" t="e">
        <f>U61-V61-VLOOKUP(C61, Вчера_ЭпиВак!C:BN, 14, FALSE)</f>
        <v>#N/A</v>
      </c>
      <c r="AS61" s="53" t="e">
        <f>W61-X61-VLOOKUP(C61, Вчера_ЭпиВак!C:BN, 16, FALSE)</f>
        <v>#N/A</v>
      </c>
      <c r="AT61" s="53" t="e">
        <f>Y61-Z61-VLOOKUP(C61, Вчера_ЭпиВак!C:BN, 18, FALSE)</f>
        <v>#N/A</v>
      </c>
      <c r="AU61" s="53" t="e">
        <f>AA61-AB61-VLOOKUP(C61, Вчера_ЭпиВак!C:BN, 20, FALSE)</f>
        <v>#N/A</v>
      </c>
      <c r="AV61" s="53" t="e">
        <f>AC61-AD61-VLOOKUP(C61, Вчера_ЭпиВак!C:BN, 22, FALSE)</f>
        <v>#N/A</v>
      </c>
      <c r="AW61" s="53" t="e">
        <f>VLOOKUP(C61, Вчера_ЭпиВак!C:BN, 25, FALSE)+F61*2-Z61-AB61-AD61-AG61</f>
        <v>#N/A</v>
      </c>
      <c r="AX61" s="53" t="e">
        <f>AE61-VLOOKUP(C61,Вчера_ЭпиВак!C:BN, 24, FALSE)</f>
        <v>#N/A</v>
      </c>
    </row>
    <row r="62" spans="1:50" ht="50.1" customHeight="1" x14ac:dyDescent="0.25">
      <c r="A62" s="42"/>
      <c r="B62" s="42"/>
      <c r="C62" s="42"/>
      <c r="D62" s="39"/>
      <c r="E62" s="44"/>
      <c r="F62" s="39"/>
      <c r="G62" s="44"/>
      <c r="H62" s="39"/>
      <c r="I62" s="44"/>
      <c r="J62" s="39"/>
      <c r="K62" s="44"/>
      <c r="L62" s="43"/>
      <c r="M62" s="44"/>
      <c r="N62" s="43"/>
      <c r="O62" s="44"/>
      <c r="P62" s="43"/>
      <c r="Q62" s="44"/>
      <c r="R62" s="43"/>
      <c r="S62" s="44"/>
      <c r="T62" s="43"/>
      <c r="U62" s="44"/>
      <c r="V62" s="43"/>
      <c r="W62" s="44"/>
      <c r="X62" s="43"/>
      <c r="Y62" s="44"/>
      <c r="Z62" s="44"/>
      <c r="AA62" s="44"/>
      <c r="AB62" s="43"/>
      <c r="AC62" s="44"/>
      <c r="AD62" s="43"/>
      <c r="AE62" s="43"/>
      <c r="AF62" s="43"/>
      <c r="AG62" s="44"/>
      <c r="AH62" s="48"/>
      <c r="AI62" s="57">
        <f t="shared" si="1"/>
        <v>0</v>
      </c>
      <c r="AJ62" s="53" t="str">
        <f>IF(ISNA(VLOOKUP(C62,Вчера_ЭпиВак!C:C, 1, FALSE)),"ошибка",0)</f>
        <v>ошибка</v>
      </c>
      <c r="AK62" s="55"/>
      <c r="AL62" s="53" t="e">
        <f>E62-F62-VLOOKUP(C62, Вчера_ЭпиВак!C:BN, 2, FALSE)</f>
        <v>#N/A</v>
      </c>
      <c r="AM62" s="53" t="e">
        <f>K62-L62-VLOOKUP(C62, Вчера_ЭпиВак!C:BN, 4, FALSE)</f>
        <v>#N/A</v>
      </c>
      <c r="AN62" s="53" t="e">
        <f>M62-N62-VLOOKUP(C62, Вчера_ЭпиВак!C:BN, 6, FALSE)</f>
        <v>#N/A</v>
      </c>
      <c r="AO62" s="53" t="e">
        <f>O62-P62-VLOOKUP(C62, Вчера_ЭпиВак!C:BN, 8, FALSE)</f>
        <v>#N/A</v>
      </c>
      <c r="AP62" s="53" t="e">
        <f>Q62-R62-VLOOKUP(C62, Вчера_ЭпиВак!C:BN, 10, FALSE)</f>
        <v>#N/A</v>
      </c>
      <c r="AQ62" s="53" t="e">
        <f>S62-T62-VLOOKUP(C62, Вчера_ЭпиВак!C:BN, 12, FALSE)</f>
        <v>#N/A</v>
      </c>
      <c r="AR62" s="53" t="e">
        <f>U62-V62-VLOOKUP(C62, Вчера_ЭпиВак!C:BN, 14, FALSE)</f>
        <v>#N/A</v>
      </c>
      <c r="AS62" s="53" t="e">
        <f>W62-X62-VLOOKUP(C62, Вчера_ЭпиВак!C:BN, 16, FALSE)</f>
        <v>#N/A</v>
      </c>
      <c r="AT62" s="53" t="e">
        <f>Y62-Z62-VLOOKUP(C62, Вчера_ЭпиВак!C:BN, 18, FALSE)</f>
        <v>#N/A</v>
      </c>
      <c r="AU62" s="53" t="e">
        <f>AA62-AB62-VLOOKUP(C62, Вчера_ЭпиВак!C:BN, 20, FALSE)</f>
        <v>#N/A</v>
      </c>
      <c r="AV62" s="53" t="e">
        <f>AC62-AD62-VLOOKUP(C62, Вчера_ЭпиВак!C:BN, 22, FALSE)</f>
        <v>#N/A</v>
      </c>
      <c r="AW62" s="53" t="e">
        <f>VLOOKUP(C62, Вчера_ЭпиВак!C:BN, 25, FALSE)+F62*2-Z62-AB62-AD62-AG62</f>
        <v>#N/A</v>
      </c>
      <c r="AX62" s="53" t="e">
        <f>AE62-VLOOKUP(C62,Вчера_ЭпиВак!C:BN, 24, FALSE)</f>
        <v>#N/A</v>
      </c>
    </row>
    <row r="63" spans="1:50" ht="50.1" customHeight="1" x14ac:dyDescent="0.25">
      <c r="A63" s="42"/>
      <c r="B63" s="42"/>
      <c r="C63" s="42"/>
      <c r="D63" s="39"/>
      <c r="E63" s="44"/>
      <c r="F63" s="39"/>
      <c r="G63" s="44"/>
      <c r="H63" s="39"/>
      <c r="I63" s="44"/>
      <c r="J63" s="39"/>
      <c r="K63" s="44"/>
      <c r="L63" s="43"/>
      <c r="M63" s="44"/>
      <c r="N63" s="43"/>
      <c r="O63" s="44"/>
      <c r="P63" s="43"/>
      <c r="Q63" s="44"/>
      <c r="R63" s="43"/>
      <c r="S63" s="44"/>
      <c r="T63" s="43"/>
      <c r="U63" s="44"/>
      <c r="V63" s="43"/>
      <c r="W63" s="44"/>
      <c r="X63" s="43"/>
      <c r="Y63" s="44"/>
      <c r="Z63" s="44"/>
      <c r="AA63" s="44"/>
      <c r="AB63" s="43"/>
      <c r="AC63" s="44"/>
      <c r="AD63" s="43"/>
      <c r="AE63" s="43"/>
      <c r="AF63" s="43"/>
      <c r="AG63" s="44"/>
      <c r="AH63" s="48"/>
      <c r="AI63" s="57">
        <f t="shared" si="1"/>
        <v>0</v>
      </c>
      <c r="AJ63" s="53" t="str">
        <f>IF(ISNA(VLOOKUP(C63,Вчера_ЭпиВак!C:C, 1, FALSE)),"ошибка",0)</f>
        <v>ошибка</v>
      </c>
      <c r="AK63" s="55"/>
      <c r="AL63" s="53" t="e">
        <f>E63-F63-VLOOKUP(C63, Вчера_ЭпиВак!C:BN, 2, FALSE)</f>
        <v>#N/A</v>
      </c>
      <c r="AM63" s="53" t="e">
        <f>K63-L63-VLOOKUP(C63, Вчера_ЭпиВак!C:BN, 4, FALSE)</f>
        <v>#N/A</v>
      </c>
      <c r="AN63" s="53" t="e">
        <f>M63-N63-VLOOKUP(C63, Вчера_ЭпиВак!C:BN, 6, FALSE)</f>
        <v>#N/A</v>
      </c>
      <c r="AO63" s="53" t="e">
        <f>O63-P63-VLOOKUP(C63, Вчера_ЭпиВак!C:BN, 8, FALSE)</f>
        <v>#N/A</v>
      </c>
      <c r="AP63" s="53" t="e">
        <f>Q63-R63-VLOOKUP(C63, Вчера_ЭпиВак!C:BN, 10, FALSE)</f>
        <v>#N/A</v>
      </c>
      <c r="AQ63" s="53" t="e">
        <f>S63-T63-VLOOKUP(C63, Вчера_ЭпиВак!C:BN, 12, FALSE)</f>
        <v>#N/A</v>
      </c>
      <c r="AR63" s="53" t="e">
        <f>U63-V63-VLOOKUP(C63, Вчера_ЭпиВак!C:BN, 14, FALSE)</f>
        <v>#N/A</v>
      </c>
      <c r="AS63" s="53" t="e">
        <f>W63-X63-VLOOKUP(C63, Вчера_ЭпиВак!C:BN, 16, FALSE)</f>
        <v>#N/A</v>
      </c>
      <c r="AT63" s="53" t="e">
        <f>Y63-Z63-VLOOKUP(C63, Вчера_ЭпиВак!C:BN, 18, FALSE)</f>
        <v>#N/A</v>
      </c>
      <c r="AU63" s="53" t="e">
        <f>AA63-AB63-VLOOKUP(C63, Вчера_ЭпиВак!C:BN, 20, FALSE)</f>
        <v>#N/A</v>
      </c>
      <c r="AV63" s="53" t="e">
        <f>AC63-AD63-VLOOKUP(C63, Вчера_ЭпиВак!C:BN, 22, FALSE)</f>
        <v>#N/A</v>
      </c>
      <c r="AW63" s="53" t="e">
        <f>VLOOKUP(C63, Вчера_ЭпиВак!C:BN, 25, FALSE)+F63*2-Z63-AB63-AD63-AG63</f>
        <v>#N/A</v>
      </c>
      <c r="AX63" s="53" t="e">
        <f>AE63-VLOOKUP(C63,Вчера_ЭпиВак!C:BN, 24, FALSE)</f>
        <v>#N/A</v>
      </c>
    </row>
    <row r="64" spans="1:50" ht="50.1" customHeight="1" x14ac:dyDescent="0.25">
      <c r="A64" s="42"/>
      <c r="B64" s="42"/>
      <c r="C64" s="42"/>
      <c r="D64" s="39"/>
      <c r="E64" s="44"/>
      <c r="F64" s="39"/>
      <c r="G64" s="44"/>
      <c r="H64" s="39"/>
      <c r="I64" s="44"/>
      <c r="J64" s="39"/>
      <c r="K64" s="44"/>
      <c r="L64" s="43"/>
      <c r="M64" s="44"/>
      <c r="N64" s="43"/>
      <c r="O64" s="44"/>
      <c r="P64" s="43"/>
      <c r="Q64" s="44"/>
      <c r="R64" s="43"/>
      <c r="S64" s="44"/>
      <c r="T64" s="43"/>
      <c r="U64" s="44"/>
      <c r="V64" s="43"/>
      <c r="W64" s="44"/>
      <c r="X64" s="43"/>
      <c r="Y64" s="44"/>
      <c r="Z64" s="44"/>
      <c r="AA64" s="44"/>
      <c r="AB64" s="43"/>
      <c r="AC64" s="44"/>
      <c r="AD64" s="43"/>
      <c r="AE64" s="43"/>
      <c r="AF64" s="43"/>
      <c r="AG64" s="44"/>
      <c r="AH64" s="48"/>
      <c r="AI64" s="57">
        <f t="shared" si="1"/>
        <v>0</v>
      </c>
      <c r="AJ64" s="53" t="str">
        <f>IF(ISNA(VLOOKUP(C64,Вчера_ЭпиВак!C:C, 1, FALSE)),"ошибка",0)</f>
        <v>ошибка</v>
      </c>
      <c r="AK64" s="55"/>
      <c r="AL64" s="53" t="e">
        <f>E64-F64-VLOOKUP(C64, Вчера_ЭпиВак!C:BN, 2, FALSE)</f>
        <v>#N/A</v>
      </c>
      <c r="AM64" s="53" t="e">
        <f>K64-L64-VLOOKUP(C64, Вчера_ЭпиВак!C:BN, 4, FALSE)</f>
        <v>#N/A</v>
      </c>
      <c r="AN64" s="53" t="e">
        <f>M64-N64-VLOOKUP(C64, Вчера_ЭпиВак!C:BN, 6, FALSE)</f>
        <v>#N/A</v>
      </c>
      <c r="AO64" s="53" t="e">
        <f>O64-P64-VLOOKUP(C64, Вчера_ЭпиВак!C:BN, 8, FALSE)</f>
        <v>#N/A</v>
      </c>
      <c r="AP64" s="53" t="e">
        <f>Q64-R64-VLOOKUP(C64, Вчера_ЭпиВак!C:BN, 10, FALSE)</f>
        <v>#N/A</v>
      </c>
      <c r="AQ64" s="53" t="e">
        <f>S64-T64-VLOOKUP(C64, Вчера_ЭпиВак!C:BN, 12, FALSE)</f>
        <v>#N/A</v>
      </c>
      <c r="AR64" s="53" t="e">
        <f>U64-V64-VLOOKUP(C64, Вчера_ЭпиВак!C:BN, 14, FALSE)</f>
        <v>#N/A</v>
      </c>
      <c r="AS64" s="53" t="e">
        <f>W64-X64-VLOOKUP(C64, Вчера_ЭпиВак!C:BN, 16, FALSE)</f>
        <v>#N/A</v>
      </c>
      <c r="AT64" s="53" t="e">
        <f>Y64-Z64-VLOOKUP(C64, Вчера_ЭпиВак!C:BN, 18, FALSE)</f>
        <v>#N/A</v>
      </c>
      <c r="AU64" s="53" t="e">
        <f>AA64-AB64-VLOOKUP(C64, Вчера_ЭпиВак!C:BN, 20, FALSE)</f>
        <v>#N/A</v>
      </c>
      <c r="AV64" s="53" t="e">
        <f>AC64-AD64-VLOOKUP(C64, Вчера_ЭпиВак!C:BN, 22, FALSE)</f>
        <v>#N/A</v>
      </c>
      <c r="AW64" s="53" t="e">
        <f>VLOOKUP(C64, Вчера_ЭпиВак!C:BN, 25, FALSE)+F64*2-Z64-AB64-AD64-AG64</f>
        <v>#N/A</v>
      </c>
      <c r="AX64" s="53" t="e">
        <f>AE64-VLOOKUP(C64,Вчера_ЭпиВак!C:BN, 24, FALSE)</f>
        <v>#N/A</v>
      </c>
    </row>
    <row r="65" spans="1:50" ht="50.1" customHeight="1" x14ac:dyDescent="0.25">
      <c r="A65" s="42"/>
      <c r="B65" s="42"/>
      <c r="C65" s="42"/>
      <c r="D65" s="39"/>
      <c r="E65" s="44"/>
      <c r="F65" s="39"/>
      <c r="G65" s="44"/>
      <c r="H65" s="39"/>
      <c r="I65" s="44"/>
      <c r="J65" s="39"/>
      <c r="K65" s="44"/>
      <c r="L65" s="43"/>
      <c r="M65" s="44"/>
      <c r="N65" s="43"/>
      <c r="O65" s="44"/>
      <c r="P65" s="43"/>
      <c r="Q65" s="44"/>
      <c r="R65" s="43"/>
      <c r="S65" s="44"/>
      <c r="T65" s="43"/>
      <c r="U65" s="44"/>
      <c r="V65" s="43"/>
      <c r="W65" s="44"/>
      <c r="X65" s="43"/>
      <c r="Y65" s="44"/>
      <c r="Z65" s="44"/>
      <c r="AA65" s="44"/>
      <c r="AB65" s="43"/>
      <c r="AC65" s="44"/>
      <c r="AD65" s="43"/>
      <c r="AE65" s="43"/>
      <c r="AF65" s="43"/>
      <c r="AG65" s="44"/>
      <c r="AH65" s="48"/>
      <c r="AI65" s="57">
        <f t="shared" si="1"/>
        <v>0</v>
      </c>
      <c r="AJ65" s="53" t="str">
        <f>IF(ISNA(VLOOKUP(C65,Вчера_ЭпиВак!C:C, 1, FALSE)),"ошибка",0)</f>
        <v>ошибка</v>
      </c>
      <c r="AK65" s="55"/>
      <c r="AL65" s="53" t="e">
        <f>E65-F65-VLOOKUP(C65, Вчера_ЭпиВак!C:BN, 2, FALSE)</f>
        <v>#N/A</v>
      </c>
      <c r="AM65" s="53" t="e">
        <f>K65-L65-VLOOKUP(C65, Вчера_ЭпиВак!C:BN, 4, FALSE)</f>
        <v>#N/A</v>
      </c>
      <c r="AN65" s="53" t="e">
        <f>M65-N65-VLOOKUP(C65, Вчера_ЭпиВак!C:BN, 6, FALSE)</f>
        <v>#N/A</v>
      </c>
      <c r="AO65" s="53" t="e">
        <f>O65-P65-VLOOKUP(C65, Вчера_ЭпиВак!C:BN, 8, FALSE)</f>
        <v>#N/A</v>
      </c>
      <c r="AP65" s="53" t="e">
        <f>Q65-R65-VLOOKUP(C65, Вчера_ЭпиВак!C:BN, 10, FALSE)</f>
        <v>#N/A</v>
      </c>
      <c r="AQ65" s="53" t="e">
        <f>S65-T65-VLOOKUP(C65, Вчера_ЭпиВак!C:BN, 12, FALSE)</f>
        <v>#N/A</v>
      </c>
      <c r="AR65" s="53" t="e">
        <f>U65-V65-VLOOKUP(C65, Вчера_ЭпиВак!C:BN, 14, FALSE)</f>
        <v>#N/A</v>
      </c>
      <c r="AS65" s="53" t="e">
        <f>W65-X65-VLOOKUP(C65, Вчера_ЭпиВак!C:BN, 16, FALSE)</f>
        <v>#N/A</v>
      </c>
      <c r="AT65" s="53" t="e">
        <f>Y65-Z65-VLOOKUP(C65, Вчера_ЭпиВак!C:BN, 18, FALSE)</f>
        <v>#N/A</v>
      </c>
      <c r="AU65" s="53" t="e">
        <f>AA65-AB65-VLOOKUP(C65, Вчера_ЭпиВак!C:BN, 20, FALSE)</f>
        <v>#N/A</v>
      </c>
      <c r="AV65" s="53" t="e">
        <f>AC65-AD65-VLOOKUP(C65, Вчера_ЭпиВак!C:BN, 22, FALSE)</f>
        <v>#N/A</v>
      </c>
      <c r="AW65" s="53" t="e">
        <f>VLOOKUP(C65, Вчера_ЭпиВак!C:BN, 25, FALSE)+F65*2-Z65-AB65-AD65-AG65</f>
        <v>#N/A</v>
      </c>
      <c r="AX65" s="53" t="e">
        <f>AE65-VLOOKUP(C65,Вчера_ЭпиВак!C:BN, 24, FALSE)</f>
        <v>#N/A</v>
      </c>
    </row>
    <row r="66" spans="1:50" ht="50.1" customHeight="1" x14ac:dyDescent="0.25">
      <c r="A66" s="42"/>
      <c r="B66" s="42"/>
      <c r="C66" s="42"/>
      <c r="D66" s="39"/>
      <c r="E66" s="44"/>
      <c r="F66" s="39"/>
      <c r="G66" s="44"/>
      <c r="H66" s="39"/>
      <c r="I66" s="44"/>
      <c r="J66" s="39"/>
      <c r="K66" s="44"/>
      <c r="L66" s="43"/>
      <c r="M66" s="44"/>
      <c r="N66" s="43"/>
      <c r="O66" s="44"/>
      <c r="P66" s="43"/>
      <c r="Q66" s="44"/>
      <c r="R66" s="43"/>
      <c r="S66" s="44"/>
      <c r="T66" s="43"/>
      <c r="U66" s="44"/>
      <c r="V66" s="43"/>
      <c r="W66" s="44"/>
      <c r="X66" s="43"/>
      <c r="Y66" s="44"/>
      <c r="Z66" s="44"/>
      <c r="AA66" s="44"/>
      <c r="AB66" s="43"/>
      <c r="AC66" s="44"/>
      <c r="AD66" s="43"/>
      <c r="AE66" s="43"/>
      <c r="AF66" s="43"/>
      <c r="AG66" s="44"/>
      <c r="AH66" s="48"/>
      <c r="AI66" s="57">
        <f t="shared" si="1"/>
        <v>0</v>
      </c>
      <c r="AJ66" s="53" t="str">
        <f>IF(ISNA(VLOOKUP(C66,Вчера_ЭпиВак!C:C, 1, FALSE)),"ошибка",0)</f>
        <v>ошибка</v>
      </c>
      <c r="AK66" s="55"/>
      <c r="AL66" s="53" t="e">
        <f>E66-F66-VLOOKUP(C66, Вчера_ЭпиВак!C:BN, 2, FALSE)</f>
        <v>#N/A</v>
      </c>
      <c r="AM66" s="53" t="e">
        <f>K66-L66-VLOOKUP(C66, Вчера_ЭпиВак!C:BN, 4, FALSE)</f>
        <v>#N/A</v>
      </c>
      <c r="AN66" s="53" t="e">
        <f>M66-N66-VLOOKUP(C66, Вчера_ЭпиВак!C:BN, 6, FALSE)</f>
        <v>#N/A</v>
      </c>
      <c r="AO66" s="53" t="e">
        <f>O66-P66-VLOOKUP(C66, Вчера_ЭпиВак!C:BN, 8, FALSE)</f>
        <v>#N/A</v>
      </c>
      <c r="AP66" s="53" t="e">
        <f>Q66-R66-VLOOKUP(C66, Вчера_ЭпиВак!C:BN, 10, FALSE)</f>
        <v>#N/A</v>
      </c>
      <c r="AQ66" s="53" t="e">
        <f>S66-T66-VLOOKUP(C66, Вчера_ЭпиВак!C:BN, 12, FALSE)</f>
        <v>#N/A</v>
      </c>
      <c r="AR66" s="53" t="e">
        <f>U66-V66-VLOOKUP(C66, Вчера_ЭпиВак!C:BN, 14, FALSE)</f>
        <v>#N/A</v>
      </c>
      <c r="AS66" s="53" t="e">
        <f>W66-X66-VLOOKUP(C66, Вчера_ЭпиВак!C:BN, 16, FALSE)</f>
        <v>#N/A</v>
      </c>
      <c r="AT66" s="53" t="e">
        <f>Y66-Z66-VLOOKUP(C66, Вчера_ЭпиВак!C:BN, 18, FALSE)</f>
        <v>#N/A</v>
      </c>
      <c r="AU66" s="53" t="e">
        <f>AA66-AB66-VLOOKUP(C66, Вчера_ЭпиВак!C:BN, 20, FALSE)</f>
        <v>#N/A</v>
      </c>
      <c r="AV66" s="53" t="e">
        <f>AC66-AD66-VLOOKUP(C66, Вчера_ЭпиВак!C:BN, 22, FALSE)</f>
        <v>#N/A</v>
      </c>
      <c r="AW66" s="53" t="e">
        <f>VLOOKUP(C66, Вчера_ЭпиВак!C:BN, 25, FALSE)+F66*2-Z66-AB66-AD66-AG66</f>
        <v>#N/A</v>
      </c>
      <c r="AX66" s="53" t="e">
        <f>AE66-VLOOKUP(C66,Вчера_ЭпиВак!C:BN, 24, FALSE)</f>
        <v>#N/A</v>
      </c>
    </row>
    <row r="67" spans="1:50" ht="50.1" customHeight="1" x14ac:dyDescent="0.25">
      <c r="A67" s="42"/>
      <c r="B67" s="42"/>
      <c r="C67" s="42"/>
      <c r="D67" s="39"/>
      <c r="E67" s="44"/>
      <c r="F67" s="39"/>
      <c r="G67" s="44"/>
      <c r="H67" s="39"/>
      <c r="I67" s="44"/>
      <c r="J67" s="39"/>
      <c r="K67" s="44"/>
      <c r="L67" s="43"/>
      <c r="M67" s="44"/>
      <c r="N67" s="43"/>
      <c r="O67" s="44"/>
      <c r="P67" s="43"/>
      <c r="Q67" s="44"/>
      <c r="R67" s="43"/>
      <c r="S67" s="44"/>
      <c r="T67" s="43"/>
      <c r="U67" s="44"/>
      <c r="V67" s="43"/>
      <c r="W67" s="44"/>
      <c r="X67" s="43"/>
      <c r="Y67" s="44"/>
      <c r="Z67" s="44"/>
      <c r="AA67" s="44"/>
      <c r="AB67" s="43"/>
      <c r="AC67" s="44"/>
      <c r="AD67" s="43"/>
      <c r="AE67" s="43"/>
      <c r="AF67" s="43"/>
      <c r="AG67" s="44"/>
      <c r="AH67" s="48"/>
      <c r="AI67" s="57">
        <f t="shared" si="1"/>
        <v>0</v>
      </c>
      <c r="AJ67" s="53" t="str">
        <f>IF(ISNA(VLOOKUP(C67,Вчера_ЭпиВак!C:C, 1, FALSE)),"ошибка",0)</f>
        <v>ошибка</v>
      </c>
      <c r="AK67" s="55"/>
      <c r="AL67" s="53" t="e">
        <f>E67-F67-VLOOKUP(C67, Вчера_ЭпиВак!C:BN, 2, FALSE)</f>
        <v>#N/A</v>
      </c>
      <c r="AM67" s="53" t="e">
        <f>K67-L67-VLOOKUP(C67, Вчера_ЭпиВак!C:BN, 4, FALSE)</f>
        <v>#N/A</v>
      </c>
      <c r="AN67" s="53" t="e">
        <f>M67-N67-VLOOKUP(C67, Вчера_ЭпиВак!C:BN, 6, FALSE)</f>
        <v>#N/A</v>
      </c>
      <c r="AO67" s="53" t="e">
        <f>O67-P67-VLOOKUP(C67, Вчера_ЭпиВак!C:BN, 8, FALSE)</f>
        <v>#N/A</v>
      </c>
      <c r="AP67" s="53" t="e">
        <f>Q67-R67-VLOOKUP(C67, Вчера_ЭпиВак!C:BN, 10, FALSE)</f>
        <v>#N/A</v>
      </c>
      <c r="AQ67" s="53" t="e">
        <f>S67-T67-VLOOKUP(C67, Вчера_ЭпиВак!C:BN, 12, FALSE)</f>
        <v>#N/A</v>
      </c>
      <c r="AR67" s="53" t="e">
        <f>U67-V67-VLOOKUP(C67, Вчера_ЭпиВак!C:BN, 14, FALSE)</f>
        <v>#N/A</v>
      </c>
      <c r="AS67" s="53" t="e">
        <f>W67-X67-VLOOKUP(C67, Вчера_ЭпиВак!C:BN, 16, FALSE)</f>
        <v>#N/A</v>
      </c>
      <c r="AT67" s="53" t="e">
        <f>Y67-Z67-VLOOKUP(C67, Вчера_ЭпиВак!C:BN, 18, FALSE)</f>
        <v>#N/A</v>
      </c>
      <c r="AU67" s="53" t="e">
        <f>AA67-AB67-VLOOKUP(C67, Вчера_ЭпиВак!C:BN, 20, FALSE)</f>
        <v>#N/A</v>
      </c>
      <c r="AV67" s="53" t="e">
        <f>AC67-AD67-VLOOKUP(C67, Вчера_ЭпиВак!C:BN, 22, FALSE)</f>
        <v>#N/A</v>
      </c>
      <c r="AW67" s="53" t="e">
        <f>VLOOKUP(C67, Вчера_ЭпиВак!C:BN, 25, FALSE)+F67*2-Z67-AB67-AD67-AG67</f>
        <v>#N/A</v>
      </c>
      <c r="AX67" s="53" t="e">
        <f>AE67-VLOOKUP(C67,Вчера_ЭпиВак!C:BN, 24, FALSE)</f>
        <v>#N/A</v>
      </c>
    </row>
    <row r="68" spans="1:50" ht="50.1" customHeight="1" x14ac:dyDescent="0.25">
      <c r="A68" s="42"/>
      <c r="B68" s="42"/>
      <c r="C68" s="42"/>
      <c r="D68" s="39"/>
      <c r="E68" s="44"/>
      <c r="F68" s="39"/>
      <c r="G68" s="44"/>
      <c r="H68" s="39"/>
      <c r="I68" s="44"/>
      <c r="J68" s="39"/>
      <c r="K68" s="44"/>
      <c r="L68" s="43"/>
      <c r="M68" s="44"/>
      <c r="N68" s="43"/>
      <c r="O68" s="44"/>
      <c r="P68" s="43"/>
      <c r="Q68" s="44"/>
      <c r="R68" s="43"/>
      <c r="S68" s="44"/>
      <c r="T68" s="43"/>
      <c r="U68" s="44"/>
      <c r="V68" s="43"/>
      <c r="W68" s="44"/>
      <c r="X68" s="43"/>
      <c r="Y68" s="44"/>
      <c r="Z68" s="44"/>
      <c r="AA68" s="44"/>
      <c r="AB68" s="43"/>
      <c r="AC68" s="44"/>
      <c r="AD68" s="43"/>
      <c r="AE68" s="43"/>
      <c r="AF68" s="43"/>
      <c r="AG68" s="44"/>
      <c r="AH68" s="48"/>
      <c r="AI68" s="57">
        <f t="shared" ref="AI68:AI131" si="2">E68*2-Y68-AA68-AC68</f>
        <v>0</v>
      </c>
      <c r="AJ68" s="53" t="str">
        <f>IF(ISNA(VLOOKUP(C68,Вчера_ЭпиВак!C:C, 1, FALSE)),"ошибка",0)</f>
        <v>ошибка</v>
      </c>
      <c r="AK68" s="55"/>
      <c r="AL68" s="53" t="e">
        <f>E68-F68-VLOOKUP(C68, Вчера_ЭпиВак!C:BN, 2, FALSE)</f>
        <v>#N/A</v>
      </c>
      <c r="AM68" s="53" t="e">
        <f>K68-L68-VLOOKUP(C68, Вчера_ЭпиВак!C:BN, 4, FALSE)</f>
        <v>#N/A</v>
      </c>
      <c r="AN68" s="53" t="e">
        <f>M68-N68-VLOOKUP(C68, Вчера_ЭпиВак!C:BN, 6, FALSE)</f>
        <v>#N/A</v>
      </c>
      <c r="AO68" s="53" t="e">
        <f>O68-P68-VLOOKUP(C68, Вчера_ЭпиВак!C:BN, 8, FALSE)</f>
        <v>#N/A</v>
      </c>
      <c r="AP68" s="53" t="e">
        <f>Q68-R68-VLOOKUP(C68, Вчера_ЭпиВак!C:BN, 10, FALSE)</f>
        <v>#N/A</v>
      </c>
      <c r="AQ68" s="53" t="e">
        <f>S68-T68-VLOOKUP(C68, Вчера_ЭпиВак!C:BN, 12, FALSE)</f>
        <v>#N/A</v>
      </c>
      <c r="AR68" s="53" t="e">
        <f>U68-V68-VLOOKUP(C68, Вчера_ЭпиВак!C:BN, 14, FALSE)</f>
        <v>#N/A</v>
      </c>
      <c r="AS68" s="53" t="e">
        <f>W68-X68-VLOOKUP(C68, Вчера_ЭпиВак!C:BN, 16, FALSE)</f>
        <v>#N/A</v>
      </c>
      <c r="AT68" s="53" t="e">
        <f>Y68-Z68-VLOOKUP(C68, Вчера_ЭпиВак!C:BN, 18, FALSE)</f>
        <v>#N/A</v>
      </c>
      <c r="AU68" s="53" t="e">
        <f>AA68-AB68-VLOOKUP(C68, Вчера_ЭпиВак!C:BN, 20, FALSE)</f>
        <v>#N/A</v>
      </c>
      <c r="AV68" s="53" t="e">
        <f>AC68-AD68-VLOOKUP(C68, Вчера_ЭпиВак!C:BN, 22, FALSE)</f>
        <v>#N/A</v>
      </c>
      <c r="AW68" s="53" t="e">
        <f>VLOOKUP(C68, Вчера_ЭпиВак!C:BN, 25, FALSE)+F68*2-Z68-AB68-AD68-AG68</f>
        <v>#N/A</v>
      </c>
      <c r="AX68" s="53" t="e">
        <f>AE68-VLOOKUP(C68,Вчера_ЭпиВак!C:BN, 24, FALSE)</f>
        <v>#N/A</v>
      </c>
    </row>
    <row r="69" spans="1:50" ht="50.1" customHeight="1" x14ac:dyDescent="0.25">
      <c r="A69" s="42"/>
      <c r="B69" s="42"/>
      <c r="C69" s="42"/>
      <c r="D69" s="39"/>
      <c r="E69" s="44"/>
      <c r="F69" s="39"/>
      <c r="G69" s="44"/>
      <c r="H69" s="39"/>
      <c r="I69" s="44"/>
      <c r="J69" s="39"/>
      <c r="K69" s="44"/>
      <c r="L69" s="43"/>
      <c r="M69" s="44"/>
      <c r="N69" s="43"/>
      <c r="O69" s="44"/>
      <c r="P69" s="43"/>
      <c r="Q69" s="44"/>
      <c r="R69" s="43"/>
      <c r="S69" s="44"/>
      <c r="T69" s="43"/>
      <c r="U69" s="44"/>
      <c r="V69" s="43"/>
      <c r="W69" s="44"/>
      <c r="X69" s="43"/>
      <c r="Y69" s="44"/>
      <c r="Z69" s="44"/>
      <c r="AA69" s="44"/>
      <c r="AB69" s="43"/>
      <c r="AC69" s="44"/>
      <c r="AD69" s="43"/>
      <c r="AE69" s="43"/>
      <c r="AF69" s="43"/>
      <c r="AG69" s="44"/>
      <c r="AH69" s="48"/>
      <c r="AI69" s="57">
        <f t="shared" si="2"/>
        <v>0</v>
      </c>
      <c r="AJ69" s="53" t="str">
        <f>IF(ISNA(VLOOKUP(C69,Вчера_ЭпиВак!C:C, 1, FALSE)),"ошибка",0)</f>
        <v>ошибка</v>
      </c>
      <c r="AK69" s="55"/>
      <c r="AL69" s="53" t="e">
        <f>E69-F69-VLOOKUP(C69, Вчера_ЭпиВак!C:BN, 2, FALSE)</f>
        <v>#N/A</v>
      </c>
      <c r="AM69" s="53" t="e">
        <f>K69-L69-VLOOKUP(C69, Вчера_ЭпиВак!C:BN, 4, FALSE)</f>
        <v>#N/A</v>
      </c>
      <c r="AN69" s="53" t="e">
        <f>M69-N69-VLOOKUP(C69, Вчера_ЭпиВак!C:BN, 6, FALSE)</f>
        <v>#N/A</v>
      </c>
      <c r="AO69" s="53" t="e">
        <f>O69-P69-VLOOKUP(C69, Вчера_ЭпиВак!C:BN, 8, FALSE)</f>
        <v>#N/A</v>
      </c>
      <c r="AP69" s="53" t="e">
        <f>Q69-R69-VLOOKUP(C69, Вчера_ЭпиВак!C:BN, 10, FALSE)</f>
        <v>#N/A</v>
      </c>
      <c r="AQ69" s="53" t="e">
        <f>S69-T69-VLOOKUP(C69, Вчера_ЭпиВак!C:BN, 12, FALSE)</f>
        <v>#N/A</v>
      </c>
      <c r="AR69" s="53" t="e">
        <f>U69-V69-VLOOKUP(C69, Вчера_ЭпиВак!C:BN, 14, FALSE)</f>
        <v>#N/A</v>
      </c>
      <c r="AS69" s="53" t="e">
        <f>W69-X69-VLOOKUP(C69, Вчера_ЭпиВак!C:BN, 16, FALSE)</f>
        <v>#N/A</v>
      </c>
      <c r="AT69" s="53" t="e">
        <f>Y69-Z69-VLOOKUP(C69, Вчера_ЭпиВак!C:BN, 18, FALSE)</f>
        <v>#N/A</v>
      </c>
      <c r="AU69" s="53" t="e">
        <f>AA69-AB69-VLOOKUP(C69, Вчера_ЭпиВак!C:BN, 20, FALSE)</f>
        <v>#N/A</v>
      </c>
      <c r="AV69" s="53" t="e">
        <f>AC69-AD69-VLOOKUP(C69, Вчера_ЭпиВак!C:BN, 22, FALSE)</f>
        <v>#N/A</v>
      </c>
      <c r="AW69" s="53" t="e">
        <f>VLOOKUP(C69, Вчера_ЭпиВак!C:BN, 25, FALSE)+F69*2-Z69-AB69-AD69-AG69</f>
        <v>#N/A</v>
      </c>
      <c r="AX69" s="53" t="e">
        <f>AE69-VLOOKUP(C69,Вчера_ЭпиВак!C:BN, 24, FALSE)</f>
        <v>#N/A</v>
      </c>
    </row>
    <row r="70" spans="1:50" ht="50.1" customHeight="1" x14ac:dyDescent="0.25">
      <c r="A70" s="42"/>
      <c r="B70" s="42"/>
      <c r="C70" s="42"/>
      <c r="D70" s="39"/>
      <c r="E70" s="44"/>
      <c r="F70" s="39"/>
      <c r="G70" s="44"/>
      <c r="H70" s="39"/>
      <c r="I70" s="44"/>
      <c r="J70" s="39"/>
      <c r="K70" s="44"/>
      <c r="L70" s="43"/>
      <c r="M70" s="44"/>
      <c r="N70" s="43"/>
      <c r="O70" s="44"/>
      <c r="P70" s="43"/>
      <c r="Q70" s="44"/>
      <c r="R70" s="43"/>
      <c r="S70" s="44"/>
      <c r="T70" s="43"/>
      <c r="U70" s="44"/>
      <c r="V70" s="43"/>
      <c r="W70" s="44"/>
      <c r="X70" s="43"/>
      <c r="Y70" s="44"/>
      <c r="Z70" s="44"/>
      <c r="AA70" s="44"/>
      <c r="AB70" s="43"/>
      <c r="AC70" s="44"/>
      <c r="AD70" s="43"/>
      <c r="AE70" s="43"/>
      <c r="AF70" s="43"/>
      <c r="AG70" s="44"/>
      <c r="AH70" s="48"/>
      <c r="AI70" s="57">
        <f t="shared" si="2"/>
        <v>0</v>
      </c>
      <c r="AJ70" s="53" t="str">
        <f>IF(ISNA(VLOOKUP(C70,Вчера_ЭпиВак!C:C, 1, FALSE)),"ошибка",0)</f>
        <v>ошибка</v>
      </c>
      <c r="AK70" s="55"/>
      <c r="AL70" s="53" t="e">
        <f>E70-F70-VLOOKUP(C70, Вчера_ЭпиВак!C:BN, 2, FALSE)</f>
        <v>#N/A</v>
      </c>
      <c r="AM70" s="53" t="e">
        <f>K70-L70-VLOOKUP(C70, Вчера_ЭпиВак!C:BN, 4, FALSE)</f>
        <v>#N/A</v>
      </c>
      <c r="AN70" s="53" t="e">
        <f>M70-N70-VLOOKUP(C70, Вчера_ЭпиВак!C:BN, 6, FALSE)</f>
        <v>#N/A</v>
      </c>
      <c r="AO70" s="53" t="e">
        <f>O70-P70-VLOOKUP(C70, Вчера_ЭпиВак!C:BN, 8, FALSE)</f>
        <v>#N/A</v>
      </c>
      <c r="AP70" s="53" t="e">
        <f>Q70-R70-VLOOKUP(C70, Вчера_ЭпиВак!C:BN, 10, FALSE)</f>
        <v>#N/A</v>
      </c>
      <c r="AQ70" s="53" t="e">
        <f>S70-T70-VLOOKUP(C70, Вчера_ЭпиВак!C:BN, 12, FALSE)</f>
        <v>#N/A</v>
      </c>
      <c r="AR70" s="53" t="e">
        <f>U70-V70-VLOOKUP(C70, Вчера_ЭпиВак!C:BN, 14, FALSE)</f>
        <v>#N/A</v>
      </c>
      <c r="AS70" s="53" t="e">
        <f>W70-X70-VLOOKUP(C70, Вчера_ЭпиВак!C:BN, 16, FALSE)</f>
        <v>#N/A</v>
      </c>
      <c r="AT70" s="53" t="e">
        <f>Y70-Z70-VLOOKUP(C70, Вчера_ЭпиВак!C:BN, 18, FALSE)</f>
        <v>#N/A</v>
      </c>
      <c r="AU70" s="53" t="e">
        <f>AA70-AB70-VLOOKUP(C70, Вчера_ЭпиВак!C:BN, 20, FALSE)</f>
        <v>#N/A</v>
      </c>
      <c r="AV70" s="53" t="e">
        <f>AC70-AD70-VLOOKUP(C70, Вчера_ЭпиВак!C:BN, 22, FALSE)</f>
        <v>#N/A</v>
      </c>
      <c r="AW70" s="53" t="e">
        <f>VLOOKUP(C70, Вчера_ЭпиВак!C:BN, 25, FALSE)+F70*2-Z70-AB70-AD70-AG70</f>
        <v>#N/A</v>
      </c>
      <c r="AX70" s="53" t="e">
        <f>AE70-VLOOKUP(C70,Вчера_ЭпиВак!C:BN, 24, FALSE)</f>
        <v>#N/A</v>
      </c>
    </row>
    <row r="71" spans="1:50" ht="50.1" customHeight="1" x14ac:dyDescent="0.25">
      <c r="A71" s="42"/>
      <c r="B71" s="42"/>
      <c r="C71" s="42"/>
      <c r="D71" s="39"/>
      <c r="E71" s="44"/>
      <c r="F71" s="39"/>
      <c r="G71" s="44"/>
      <c r="H71" s="39"/>
      <c r="I71" s="44"/>
      <c r="J71" s="39"/>
      <c r="K71" s="44"/>
      <c r="L71" s="43"/>
      <c r="M71" s="44"/>
      <c r="N71" s="43"/>
      <c r="O71" s="44"/>
      <c r="P71" s="43"/>
      <c r="Q71" s="44"/>
      <c r="R71" s="43"/>
      <c r="S71" s="44"/>
      <c r="T71" s="43"/>
      <c r="U71" s="44"/>
      <c r="V71" s="43"/>
      <c r="W71" s="44"/>
      <c r="X71" s="43"/>
      <c r="Y71" s="44"/>
      <c r="Z71" s="44"/>
      <c r="AA71" s="44"/>
      <c r="AB71" s="43"/>
      <c r="AC71" s="44"/>
      <c r="AD71" s="43"/>
      <c r="AE71" s="43"/>
      <c r="AF71" s="43"/>
      <c r="AG71" s="44"/>
      <c r="AH71" s="48"/>
      <c r="AI71" s="57">
        <f t="shared" si="2"/>
        <v>0</v>
      </c>
      <c r="AJ71" s="53" t="str">
        <f>IF(ISNA(VLOOKUP(C71,Вчера_ЭпиВак!C:C, 1, FALSE)),"ошибка",0)</f>
        <v>ошибка</v>
      </c>
      <c r="AK71" s="55"/>
      <c r="AL71" s="53" t="e">
        <f>E71-F71-VLOOKUP(C71, Вчера_ЭпиВак!C:BN, 2, FALSE)</f>
        <v>#N/A</v>
      </c>
      <c r="AM71" s="53" t="e">
        <f>K71-L71-VLOOKUP(C71, Вчера_ЭпиВак!C:BN, 4, FALSE)</f>
        <v>#N/A</v>
      </c>
      <c r="AN71" s="53" t="e">
        <f>M71-N71-VLOOKUP(C71, Вчера_ЭпиВак!C:BN, 6, FALSE)</f>
        <v>#N/A</v>
      </c>
      <c r="AO71" s="53" t="e">
        <f>O71-P71-VLOOKUP(C71, Вчера_ЭпиВак!C:BN, 8, FALSE)</f>
        <v>#N/A</v>
      </c>
      <c r="AP71" s="53" t="e">
        <f>Q71-R71-VLOOKUP(C71, Вчера_ЭпиВак!C:BN, 10, FALSE)</f>
        <v>#N/A</v>
      </c>
      <c r="AQ71" s="53" t="e">
        <f>S71-T71-VLOOKUP(C71, Вчера_ЭпиВак!C:BN, 12, FALSE)</f>
        <v>#N/A</v>
      </c>
      <c r="AR71" s="53" t="e">
        <f>U71-V71-VLOOKUP(C71, Вчера_ЭпиВак!C:BN, 14, FALSE)</f>
        <v>#N/A</v>
      </c>
      <c r="AS71" s="53" t="e">
        <f>W71-X71-VLOOKUP(C71, Вчера_ЭпиВак!C:BN, 16, FALSE)</f>
        <v>#N/A</v>
      </c>
      <c r="AT71" s="53" t="e">
        <f>Y71-Z71-VLOOKUP(C71, Вчера_ЭпиВак!C:BN, 18, FALSE)</f>
        <v>#N/A</v>
      </c>
      <c r="AU71" s="53" t="e">
        <f>AA71-AB71-VLOOKUP(C71, Вчера_ЭпиВак!C:BN, 20, FALSE)</f>
        <v>#N/A</v>
      </c>
      <c r="AV71" s="53" t="e">
        <f>AC71-AD71-VLOOKUP(C71, Вчера_ЭпиВак!C:BN, 22, FALSE)</f>
        <v>#N/A</v>
      </c>
      <c r="AW71" s="53" t="e">
        <f>VLOOKUP(C71, Вчера_ЭпиВак!C:BN, 25, FALSE)+F71*2-Z71-AB71-AD71-AG71</f>
        <v>#N/A</v>
      </c>
      <c r="AX71" s="53" t="e">
        <f>AE71-VLOOKUP(C71,Вчера_ЭпиВак!C:BN, 24, FALSE)</f>
        <v>#N/A</v>
      </c>
    </row>
    <row r="72" spans="1:50" ht="50.1" customHeight="1" x14ac:dyDescent="0.25">
      <c r="A72" s="42"/>
      <c r="B72" s="42"/>
      <c r="C72" s="42"/>
      <c r="D72" s="39"/>
      <c r="E72" s="44"/>
      <c r="F72" s="39"/>
      <c r="G72" s="44"/>
      <c r="H72" s="39"/>
      <c r="I72" s="44"/>
      <c r="J72" s="39"/>
      <c r="K72" s="44"/>
      <c r="L72" s="43"/>
      <c r="M72" s="44"/>
      <c r="N72" s="43"/>
      <c r="O72" s="44"/>
      <c r="P72" s="43"/>
      <c r="Q72" s="44"/>
      <c r="R72" s="43"/>
      <c r="S72" s="44"/>
      <c r="T72" s="43"/>
      <c r="U72" s="44"/>
      <c r="V72" s="43"/>
      <c r="W72" s="44"/>
      <c r="X72" s="43"/>
      <c r="Y72" s="44"/>
      <c r="Z72" s="44"/>
      <c r="AA72" s="44"/>
      <c r="AB72" s="43"/>
      <c r="AC72" s="44"/>
      <c r="AD72" s="43"/>
      <c r="AE72" s="43"/>
      <c r="AF72" s="43"/>
      <c r="AG72" s="44"/>
      <c r="AH72" s="48"/>
      <c r="AI72" s="57">
        <f t="shared" si="2"/>
        <v>0</v>
      </c>
      <c r="AJ72" s="53" t="str">
        <f>IF(ISNA(VLOOKUP(C72,Вчера_ЭпиВак!C:C, 1, FALSE)),"ошибка",0)</f>
        <v>ошибка</v>
      </c>
      <c r="AK72" s="55"/>
      <c r="AL72" s="53" t="e">
        <f>E72-F72-VLOOKUP(C72, Вчера_ЭпиВак!C:BN, 2, FALSE)</f>
        <v>#N/A</v>
      </c>
      <c r="AM72" s="53" t="e">
        <f>K72-L72-VLOOKUP(C72, Вчера_ЭпиВак!C:BN, 4, FALSE)</f>
        <v>#N/A</v>
      </c>
      <c r="AN72" s="53" t="e">
        <f>M72-N72-VLOOKUP(C72, Вчера_ЭпиВак!C:BN, 6, FALSE)</f>
        <v>#N/A</v>
      </c>
      <c r="AO72" s="53" t="e">
        <f>O72-P72-VLOOKUP(C72, Вчера_ЭпиВак!C:BN, 8, FALSE)</f>
        <v>#N/A</v>
      </c>
      <c r="AP72" s="53" t="e">
        <f>Q72-R72-VLOOKUP(C72, Вчера_ЭпиВак!C:BN, 10, FALSE)</f>
        <v>#N/A</v>
      </c>
      <c r="AQ72" s="53" t="e">
        <f>S72-T72-VLOOKUP(C72, Вчера_ЭпиВак!C:BN, 12, FALSE)</f>
        <v>#N/A</v>
      </c>
      <c r="AR72" s="53" t="e">
        <f>U72-V72-VLOOKUP(C72, Вчера_ЭпиВак!C:BN, 14, FALSE)</f>
        <v>#N/A</v>
      </c>
      <c r="AS72" s="53" t="e">
        <f>W72-X72-VLOOKUP(C72, Вчера_ЭпиВак!C:BN, 16, FALSE)</f>
        <v>#N/A</v>
      </c>
      <c r="AT72" s="53" t="e">
        <f>Y72-Z72-VLOOKUP(C72, Вчера_ЭпиВак!C:BN, 18, FALSE)</f>
        <v>#N/A</v>
      </c>
      <c r="AU72" s="53" t="e">
        <f>AA72-AB72-VLOOKUP(C72, Вчера_ЭпиВак!C:BN, 20, FALSE)</f>
        <v>#N/A</v>
      </c>
      <c r="AV72" s="53" t="e">
        <f>AC72-AD72-VLOOKUP(C72, Вчера_ЭпиВак!C:BN, 22, FALSE)</f>
        <v>#N/A</v>
      </c>
      <c r="AW72" s="53" t="e">
        <f>VLOOKUP(C72, Вчера_ЭпиВак!C:BN, 25, FALSE)+F72*2-Z72-AB72-AD72-AG72</f>
        <v>#N/A</v>
      </c>
      <c r="AX72" s="53" t="e">
        <f>AE72-VLOOKUP(C72,Вчера_ЭпиВак!C:BN, 24, FALSE)</f>
        <v>#N/A</v>
      </c>
    </row>
    <row r="73" spans="1:50" ht="50.1" customHeight="1" x14ac:dyDescent="0.25">
      <c r="A73" s="42"/>
      <c r="B73" s="42"/>
      <c r="C73" s="42"/>
      <c r="D73" s="39"/>
      <c r="E73" s="44"/>
      <c r="F73" s="39"/>
      <c r="G73" s="44"/>
      <c r="H73" s="39"/>
      <c r="I73" s="44"/>
      <c r="J73" s="39"/>
      <c r="K73" s="44"/>
      <c r="L73" s="43"/>
      <c r="M73" s="44"/>
      <c r="N73" s="43"/>
      <c r="O73" s="44"/>
      <c r="P73" s="43"/>
      <c r="Q73" s="44"/>
      <c r="R73" s="43"/>
      <c r="S73" s="44"/>
      <c r="T73" s="43"/>
      <c r="U73" s="44"/>
      <c r="V73" s="43"/>
      <c r="W73" s="44"/>
      <c r="X73" s="43"/>
      <c r="Y73" s="44"/>
      <c r="Z73" s="44"/>
      <c r="AA73" s="44"/>
      <c r="AB73" s="43"/>
      <c r="AC73" s="44"/>
      <c r="AD73" s="43"/>
      <c r="AE73" s="43"/>
      <c r="AF73" s="43"/>
      <c r="AG73" s="44"/>
      <c r="AH73" s="48"/>
      <c r="AI73" s="57">
        <f t="shared" si="2"/>
        <v>0</v>
      </c>
      <c r="AJ73" s="53" t="str">
        <f>IF(ISNA(VLOOKUP(C73,Вчера_ЭпиВак!C:C, 1, FALSE)),"ошибка",0)</f>
        <v>ошибка</v>
      </c>
      <c r="AK73" s="55"/>
      <c r="AL73" s="53" t="e">
        <f>E73-F73-VLOOKUP(C73, Вчера_ЭпиВак!C:BN, 2, FALSE)</f>
        <v>#N/A</v>
      </c>
      <c r="AM73" s="53" t="e">
        <f>K73-L73-VLOOKUP(C73, Вчера_ЭпиВак!C:BN, 4, FALSE)</f>
        <v>#N/A</v>
      </c>
      <c r="AN73" s="53" t="e">
        <f>M73-N73-VLOOKUP(C73, Вчера_ЭпиВак!C:BN, 6, FALSE)</f>
        <v>#N/A</v>
      </c>
      <c r="AO73" s="53" t="e">
        <f>O73-P73-VLOOKUP(C73, Вчера_ЭпиВак!C:BN, 8, FALSE)</f>
        <v>#N/A</v>
      </c>
      <c r="AP73" s="53" t="e">
        <f>Q73-R73-VLOOKUP(C73, Вчера_ЭпиВак!C:BN, 10, FALSE)</f>
        <v>#N/A</v>
      </c>
      <c r="AQ73" s="53" t="e">
        <f>S73-T73-VLOOKUP(C73, Вчера_ЭпиВак!C:BN, 12, FALSE)</f>
        <v>#N/A</v>
      </c>
      <c r="AR73" s="53" t="e">
        <f>U73-V73-VLOOKUP(C73, Вчера_ЭпиВак!C:BN, 14, FALSE)</f>
        <v>#N/A</v>
      </c>
      <c r="AS73" s="53" t="e">
        <f>W73-X73-VLOOKUP(C73, Вчера_ЭпиВак!C:BN, 16, FALSE)</f>
        <v>#N/A</v>
      </c>
      <c r="AT73" s="53" t="e">
        <f>Y73-Z73-VLOOKUP(C73, Вчера_ЭпиВак!C:BN, 18, FALSE)</f>
        <v>#N/A</v>
      </c>
      <c r="AU73" s="53" t="e">
        <f>AA73-AB73-VLOOKUP(C73, Вчера_ЭпиВак!C:BN, 20, FALSE)</f>
        <v>#N/A</v>
      </c>
      <c r="AV73" s="53" t="e">
        <f>AC73-AD73-VLOOKUP(C73, Вчера_ЭпиВак!C:BN, 22, FALSE)</f>
        <v>#N/A</v>
      </c>
      <c r="AW73" s="53" t="e">
        <f>VLOOKUP(C73, Вчера_ЭпиВак!C:BN, 25, FALSE)+F73*2-Z73-AB73-AD73-AG73</f>
        <v>#N/A</v>
      </c>
      <c r="AX73" s="53" t="e">
        <f>AE73-VLOOKUP(C73,Вчера_ЭпиВак!C:BN, 24, FALSE)</f>
        <v>#N/A</v>
      </c>
    </row>
    <row r="74" spans="1:50" ht="50.1" customHeight="1" x14ac:dyDescent="0.25">
      <c r="A74" s="42"/>
      <c r="B74" s="42"/>
      <c r="C74" s="42"/>
      <c r="D74" s="39"/>
      <c r="E74" s="44"/>
      <c r="F74" s="39"/>
      <c r="G74" s="44"/>
      <c r="H74" s="39"/>
      <c r="I74" s="44"/>
      <c r="J74" s="39"/>
      <c r="K74" s="44"/>
      <c r="L74" s="43"/>
      <c r="M74" s="44"/>
      <c r="N74" s="43"/>
      <c r="O74" s="44"/>
      <c r="P74" s="43"/>
      <c r="Q74" s="44"/>
      <c r="R74" s="43"/>
      <c r="S74" s="44"/>
      <c r="T74" s="43"/>
      <c r="U74" s="44"/>
      <c r="V74" s="43"/>
      <c r="W74" s="44"/>
      <c r="X74" s="43"/>
      <c r="Y74" s="44"/>
      <c r="Z74" s="44"/>
      <c r="AA74" s="44"/>
      <c r="AB74" s="43"/>
      <c r="AC74" s="44"/>
      <c r="AD74" s="43"/>
      <c r="AE74" s="43"/>
      <c r="AF74" s="43"/>
      <c r="AG74" s="44"/>
      <c r="AH74" s="48"/>
      <c r="AI74" s="57">
        <f t="shared" si="2"/>
        <v>0</v>
      </c>
      <c r="AJ74" s="53" t="str">
        <f>IF(ISNA(VLOOKUP(C74,Вчера_ЭпиВак!C:C, 1, FALSE)),"ошибка",0)</f>
        <v>ошибка</v>
      </c>
      <c r="AK74" s="55"/>
      <c r="AL74" s="53" t="e">
        <f>E74-F74-VLOOKUP(C74, Вчера_ЭпиВак!C:BN, 2, FALSE)</f>
        <v>#N/A</v>
      </c>
      <c r="AM74" s="53" t="e">
        <f>K74-L74-VLOOKUP(C74, Вчера_ЭпиВак!C:BN, 4, FALSE)</f>
        <v>#N/A</v>
      </c>
      <c r="AN74" s="53" t="e">
        <f>M74-N74-VLOOKUP(C74, Вчера_ЭпиВак!C:BN, 6, FALSE)</f>
        <v>#N/A</v>
      </c>
      <c r="AO74" s="53" t="e">
        <f>O74-P74-VLOOKUP(C74, Вчера_ЭпиВак!C:BN, 8, FALSE)</f>
        <v>#N/A</v>
      </c>
      <c r="AP74" s="53" t="e">
        <f>Q74-R74-VLOOKUP(C74, Вчера_ЭпиВак!C:BN, 10, FALSE)</f>
        <v>#N/A</v>
      </c>
      <c r="AQ74" s="53" t="e">
        <f>S74-T74-VLOOKUP(C74, Вчера_ЭпиВак!C:BN, 12, FALSE)</f>
        <v>#N/A</v>
      </c>
      <c r="AR74" s="53" t="e">
        <f>U74-V74-VLOOKUP(C74, Вчера_ЭпиВак!C:BN, 14, FALSE)</f>
        <v>#N/A</v>
      </c>
      <c r="AS74" s="53" t="e">
        <f>W74-X74-VLOOKUP(C74, Вчера_ЭпиВак!C:BN, 16, FALSE)</f>
        <v>#N/A</v>
      </c>
      <c r="AT74" s="53" t="e">
        <f>Y74-Z74-VLOOKUP(C74, Вчера_ЭпиВак!C:BN, 18, FALSE)</f>
        <v>#N/A</v>
      </c>
      <c r="AU74" s="53" t="e">
        <f>AA74-AB74-VLOOKUP(C74, Вчера_ЭпиВак!C:BN, 20, FALSE)</f>
        <v>#N/A</v>
      </c>
      <c r="AV74" s="53" t="e">
        <f>AC74-AD74-VLOOKUP(C74, Вчера_ЭпиВак!C:BN, 22, FALSE)</f>
        <v>#N/A</v>
      </c>
      <c r="AW74" s="53" t="e">
        <f>VLOOKUP(C74, Вчера_ЭпиВак!C:BN, 25, FALSE)+F74*2-Z74-AB74-AD74-AG74</f>
        <v>#N/A</v>
      </c>
      <c r="AX74" s="53" t="e">
        <f>AE74-VLOOKUP(C74,Вчера_ЭпиВак!C:BN, 24, FALSE)</f>
        <v>#N/A</v>
      </c>
    </row>
    <row r="75" spans="1:50" ht="50.1" customHeight="1" x14ac:dyDescent="0.25">
      <c r="A75" s="42"/>
      <c r="B75" s="42"/>
      <c r="C75" s="42"/>
      <c r="D75" s="39"/>
      <c r="E75" s="44"/>
      <c r="F75" s="39"/>
      <c r="G75" s="44"/>
      <c r="H75" s="39"/>
      <c r="I75" s="44"/>
      <c r="J75" s="39"/>
      <c r="K75" s="44"/>
      <c r="L75" s="43"/>
      <c r="M75" s="44"/>
      <c r="N75" s="43"/>
      <c r="O75" s="44"/>
      <c r="P75" s="43"/>
      <c r="Q75" s="44"/>
      <c r="R75" s="43"/>
      <c r="S75" s="44"/>
      <c r="T75" s="43"/>
      <c r="U75" s="44"/>
      <c r="V75" s="43"/>
      <c r="W75" s="44"/>
      <c r="X75" s="43"/>
      <c r="Y75" s="44"/>
      <c r="Z75" s="44"/>
      <c r="AA75" s="44"/>
      <c r="AB75" s="43"/>
      <c r="AC75" s="44"/>
      <c r="AD75" s="43"/>
      <c r="AE75" s="43"/>
      <c r="AF75" s="43"/>
      <c r="AG75" s="44"/>
      <c r="AH75" s="48"/>
      <c r="AI75" s="57">
        <f t="shared" si="2"/>
        <v>0</v>
      </c>
      <c r="AJ75" s="53" t="str">
        <f>IF(ISNA(VLOOKUP(C75,Вчера_ЭпиВак!C:C, 1, FALSE)),"ошибка",0)</f>
        <v>ошибка</v>
      </c>
      <c r="AK75" s="55"/>
      <c r="AL75" s="53" t="e">
        <f>E75-F75-VLOOKUP(C75, Вчера_ЭпиВак!C:BN, 2, FALSE)</f>
        <v>#N/A</v>
      </c>
      <c r="AM75" s="53" t="e">
        <f>K75-L75-VLOOKUP(C75, Вчера_ЭпиВак!C:BN, 4, FALSE)</f>
        <v>#N/A</v>
      </c>
      <c r="AN75" s="53" t="e">
        <f>M75-N75-VLOOKUP(C75, Вчера_ЭпиВак!C:BN, 6, FALSE)</f>
        <v>#N/A</v>
      </c>
      <c r="AO75" s="53" t="e">
        <f>O75-P75-VLOOKUP(C75, Вчера_ЭпиВак!C:BN, 8, FALSE)</f>
        <v>#N/A</v>
      </c>
      <c r="AP75" s="53" t="e">
        <f>Q75-R75-VLOOKUP(C75, Вчера_ЭпиВак!C:BN, 10, FALSE)</f>
        <v>#N/A</v>
      </c>
      <c r="AQ75" s="53" t="e">
        <f>S75-T75-VLOOKUP(C75, Вчера_ЭпиВак!C:BN, 12, FALSE)</f>
        <v>#N/A</v>
      </c>
      <c r="AR75" s="53" t="e">
        <f>U75-V75-VLOOKUP(C75, Вчера_ЭпиВак!C:BN, 14, FALSE)</f>
        <v>#N/A</v>
      </c>
      <c r="AS75" s="53" t="e">
        <f>W75-X75-VLOOKUP(C75, Вчера_ЭпиВак!C:BN, 16, FALSE)</f>
        <v>#N/A</v>
      </c>
      <c r="AT75" s="53" t="e">
        <f>Y75-Z75-VLOOKUP(C75, Вчера_ЭпиВак!C:BN, 18, FALSE)</f>
        <v>#N/A</v>
      </c>
      <c r="AU75" s="53" t="e">
        <f>AA75-AB75-VLOOKUP(C75, Вчера_ЭпиВак!C:BN, 20, FALSE)</f>
        <v>#N/A</v>
      </c>
      <c r="AV75" s="53" t="e">
        <f>AC75-AD75-VLOOKUP(C75, Вчера_ЭпиВак!C:BN, 22, FALSE)</f>
        <v>#N/A</v>
      </c>
      <c r="AW75" s="53" t="e">
        <f>VLOOKUP(C75, Вчера_ЭпиВак!C:BN, 25, FALSE)+F75*2-Z75-AB75-AD75-AG75</f>
        <v>#N/A</v>
      </c>
      <c r="AX75" s="53" t="e">
        <f>AE75-VLOOKUP(C75,Вчера_ЭпиВак!C:BN, 24, FALSE)</f>
        <v>#N/A</v>
      </c>
    </row>
    <row r="76" spans="1:50" ht="50.1" customHeight="1" x14ac:dyDescent="0.25">
      <c r="A76" s="42"/>
      <c r="B76" s="42"/>
      <c r="C76" s="42"/>
      <c r="D76" s="39"/>
      <c r="E76" s="44"/>
      <c r="F76" s="39"/>
      <c r="G76" s="44"/>
      <c r="H76" s="39"/>
      <c r="I76" s="44"/>
      <c r="J76" s="39"/>
      <c r="K76" s="44"/>
      <c r="L76" s="43"/>
      <c r="M76" s="44"/>
      <c r="N76" s="43"/>
      <c r="O76" s="44"/>
      <c r="P76" s="43"/>
      <c r="Q76" s="44"/>
      <c r="R76" s="43"/>
      <c r="S76" s="44"/>
      <c r="T76" s="43"/>
      <c r="U76" s="44"/>
      <c r="V76" s="43"/>
      <c r="W76" s="44"/>
      <c r="X76" s="43"/>
      <c r="Y76" s="44"/>
      <c r="Z76" s="44"/>
      <c r="AA76" s="44"/>
      <c r="AB76" s="43"/>
      <c r="AC76" s="44"/>
      <c r="AD76" s="43"/>
      <c r="AE76" s="43"/>
      <c r="AF76" s="43"/>
      <c r="AG76" s="44"/>
      <c r="AH76" s="48"/>
      <c r="AI76" s="57">
        <f t="shared" si="2"/>
        <v>0</v>
      </c>
      <c r="AJ76" s="53" t="str">
        <f>IF(ISNA(VLOOKUP(C76,Вчера_ЭпиВак!C:C, 1, FALSE)),"ошибка",0)</f>
        <v>ошибка</v>
      </c>
      <c r="AK76" s="55"/>
      <c r="AL76" s="53" t="e">
        <f>E76-F76-VLOOKUP(C76, Вчера_ЭпиВак!C:BN, 2, FALSE)</f>
        <v>#N/A</v>
      </c>
      <c r="AM76" s="53" t="e">
        <f>K76-L76-VLOOKUP(C76, Вчера_ЭпиВак!C:BN, 4, FALSE)</f>
        <v>#N/A</v>
      </c>
      <c r="AN76" s="53" t="e">
        <f>M76-N76-VLOOKUP(C76, Вчера_ЭпиВак!C:BN, 6, FALSE)</f>
        <v>#N/A</v>
      </c>
      <c r="AO76" s="53" t="e">
        <f>O76-P76-VLOOKUP(C76, Вчера_ЭпиВак!C:BN, 8, FALSE)</f>
        <v>#N/A</v>
      </c>
      <c r="AP76" s="53" t="e">
        <f>Q76-R76-VLOOKUP(C76, Вчера_ЭпиВак!C:BN, 10, FALSE)</f>
        <v>#N/A</v>
      </c>
      <c r="AQ76" s="53" t="e">
        <f>S76-T76-VLOOKUP(C76, Вчера_ЭпиВак!C:BN, 12, FALSE)</f>
        <v>#N/A</v>
      </c>
      <c r="AR76" s="53" t="e">
        <f>U76-V76-VLOOKUP(C76, Вчера_ЭпиВак!C:BN, 14, FALSE)</f>
        <v>#N/A</v>
      </c>
      <c r="AS76" s="53" t="e">
        <f>W76-X76-VLOOKUP(C76, Вчера_ЭпиВак!C:BN, 16, FALSE)</f>
        <v>#N/A</v>
      </c>
      <c r="AT76" s="53" t="e">
        <f>Y76-Z76-VLOOKUP(C76, Вчера_ЭпиВак!C:BN, 18, FALSE)</f>
        <v>#N/A</v>
      </c>
      <c r="AU76" s="53" t="e">
        <f>AA76-AB76-VLOOKUP(C76, Вчера_ЭпиВак!C:BN, 20, FALSE)</f>
        <v>#N/A</v>
      </c>
      <c r="AV76" s="53" t="e">
        <f>AC76-AD76-VLOOKUP(C76, Вчера_ЭпиВак!C:BN, 22, FALSE)</f>
        <v>#N/A</v>
      </c>
      <c r="AW76" s="53" t="e">
        <f>VLOOKUP(C76, Вчера_ЭпиВак!C:BN, 25, FALSE)+F76*2-Z76-AB76-AD76-AG76</f>
        <v>#N/A</v>
      </c>
      <c r="AX76" s="53" t="e">
        <f>AE76-VLOOKUP(C76,Вчера_ЭпиВак!C:BN, 24, FALSE)</f>
        <v>#N/A</v>
      </c>
    </row>
    <row r="77" spans="1:50" ht="50.1" customHeight="1" x14ac:dyDescent="0.25">
      <c r="A77" s="42"/>
      <c r="B77" s="42"/>
      <c r="C77" s="42"/>
      <c r="D77" s="39"/>
      <c r="E77" s="44"/>
      <c r="F77" s="39"/>
      <c r="G77" s="44"/>
      <c r="H77" s="39"/>
      <c r="I77" s="44"/>
      <c r="J77" s="39"/>
      <c r="K77" s="44"/>
      <c r="L77" s="43"/>
      <c r="M77" s="44"/>
      <c r="N77" s="43"/>
      <c r="O77" s="44"/>
      <c r="P77" s="43"/>
      <c r="Q77" s="44"/>
      <c r="R77" s="43"/>
      <c r="S77" s="44"/>
      <c r="T77" s="43"/>
      <c r="U77" s="44"/>
      <c r="V77" s="43"/>
      <c r="W77" s="44"/>
      <c r="X77" s="43"/>
      <c r="Y77" s="44"/>
      <c r="Z77" s="44"/>
      <c r="AA77" s="44"/>
      <c r="AB77" s="43"/>
      <c r="AC77" s="44"/>
      <c r="AD77" s="43"/>
      <c r="AE77" s="43"/>
      <c r="AF77" s="43"/>
      <c r="AG77" s="44"/>
      <c r="AH77" s="48"/>
      <c r="AI77" s="57">
        <f t="shared" si="2"/>
        <v>0</v>
      </c>
      <c r="AJ77" s="53" t="str">
        <f>IF(ISNA(VLOOKUP(C77,Вчера_ЭпиВак!C:C, 1, FALSE)),"ошибка",0)</f>
        <v>ошибка</v>
      </c>
      <c r="AK77" s="55"/>
      <c r="AL77" s="53" t="e">
        <f>E77-F77-VLOOKUP(C77, Вчера_ЭпиВак!C:BN, 2, FALSE)</f>
        <v>#N/A</v>
      </c>
      <c r="AM77" s="53" t="e">
        <f>K77-L77-VLOOKUP(C77, Вчера_ЭпиВак!C:BN, 4, FALSE)</f>
        <v>#N/A</v>
      </c>
      <c r="AN77" s="53" t="e">
        <f>M77-N77-VLOOKUP(C77, Вчера_ЭпиВак!C:BN, 6, FALSE)</f>
        <v>#N/A</v>
      </c>
      <c r="AO77" s="53" t="e">
        <f>O77-P77-VLOOKUP(C77, Вчера_ЭпиВак!C:BN, 8, FALSE)</f>
        <v>#N/A</v>
      </c>
      <c r="AP77" s="53" t="e">
        <f>Q77-R77-VLOOKUP(C77, Вчера_ЭпиВак!C:BN, 10, FALSE)</f>
        <v>#N/A</v>
      </c>
      <c r="AQ77" s="53" t="e">
        <f>S77-T77-VLOOKUP(C77, Вчера_ЭпиВак!C:BN, 12, FALSE)</f>
        <v>#N/A</v>
      </c>
      <c r="AR77" s="53" t="e">
        <f>U77-V77-VLOOKUP(C77, Вчера_ЭпиВак!C:BN, 14, FALSE)</f>
        <v>#N/A</v>
      </c>
      <c r="AS77" s="53" t="e">
        <f>W77-X77-VLOOKUP(C77, Вчера_ЭпиВак!C:BN, 16, FALSE)</f>
        <v>#N/A</v>
      </c>
      <c r="AT77" s="53" t="e">
        <f>Y77-Z77-VLOOKUP(C77, Вчера_ЭпиВак!C:BN, 18, FALSE)</f>
        <v>#N/A</v>
      </c>
      <c r="AU77" s="53" t="e">
        <f>AA77-AB77-VLOOKUP(C77, Вчера_ЭпиВак!C:BN, 20, FALSE)</f>
        <v>#N/A</v>
      </c>
      <c r="AV77" s="53" t="e">
        <f>AC77-AD77-VLOOKUP(C77, Вчера_ЭпиВак!C:BN, 22, FALSE)</f>
        <v>#N/A</v>
      </c>
      <c r="AW77" s="53" t="e">
        <f>VLOOKUP(C77, Вчера_ЭпиВак!C:BN, 25, FALSE)+F77*2-Z77-AB77-AD77-AG77</f>
        <v>#N/A</v>
      </c>
      <c r="AX77" s="53" t="e">
        <f>AE77-VLOOKUP(C77,Вчера_ЭпиВак!C:BN, 24, FALSE)</f>
        <v>#N/A</v>
      </c>
    </row>
    <row r="78" spans="1:50" ht="50.1" customHeight="1" x14ac:dyDescent="0.25">
      <c r="A78" s="42"/>
      <c r="B78" s="42"/>
      <c r="C78" s="42"/>
      <c r="D78" s="39"/>
      <c r="E78" s="44"/>
      <c r="F78" s="39"/>
      <c r="G78" s="44"/>
      <c r="H78" s="39"/>
      <c r="I78" s="44"/>
      <c r="J78" s="39"/>
      <c r="K78" s="44"/>
      <c r="L78" s="43"/>
      <c r="M78" s="44"/>
      <c r="N78" s="43"/>
      <c r="O78" s="44"/>
      <c r="P78" s="43"/>
      <c r="Q78" s="44"/>
      <c r="R78" s="43"/>
      <c r="S78" s="44"/>
      <c r="T78" s="43"/>
      <c r="U78" s="44"/>
      <c r="V78" s="43"/>
      <c r="W78" s="44"/>
      <c r="X78" s="43"/>
      <c r="Y78" s="44"/>
      <c r="Z78" s="44"/>
      <c r="AA78" s="44"/>
      <c r="AB78" s="43"/>
      <c r="AC78" s="44"/>
      <c r="AD78" s="43"/>
      <c r="AE78" s="43"/>
      <c r="AF78" s="43"/>
      <c r="AG78" s="44"/>
      <c r="AH78" s="48"/>
      <c r="AI78" s="57">
        <f t="shared" si="2"/>
        <v>0</v>
      </c>
      <c r="AJ78" s="53" t="str">
        <f>IF(ISNA(VLOOKUP(C78,Вчера_ЭпиВак!C:C, 1, FALSE)),"ошибка",0)</f>
        <v>ошибка</v>
      </c>
      <c r="AK78" s="55"/>
      <c r="AL78" s="53" t="e">
        <f>E78-F78-VLOOKUP(C78, Вчера_ЭпиВак!C:BN, 2, FALSE)</f>
        <v>#N/A</v>
      </c>
      <c r="AM78" s="53" t="e">
        <f>K78-L78-VLOOKUP(C78, Вчера_ЭпиВак!C:BN, 4, FALSE)</f>
        <v>#N/A</v>
      </c>
      <c r="AN78" s="53" t="e">
        <f>M78-N78-VLOOKUP(C78, Вчера_ЭпиВак!C:BN, 6, FALSE)</f>
        <v>#N/A</v>
      </c>
      <c r="AO78" s="53" t="e">
        <f>O78-P78-VLOOKUP(C78, Вчера_ЭпиВак!C:BN, 8, FALSE)</f>
        <v>#N/A</v>
      </c>
      <c r="AP78" s="53" t="e">
        <f>Q78-R78-VLOOKUP(C78, Вчера_ЭпиВак!C:BN, 10, FALSE)</f>
        <v>#N/A</v>
      </c>
      <c r="AQ78" s="53" t="e">
        <f>S78-T78-VLOOKUP(C78, Вчера_ЭпиВак!C:BN, 12, FALSE)</f>
        <v>#N/A</v>
      </c>
      <c r="AR78" s="53" t="e">
        <f>U78-V78-VLOOKUP(C78, Вчера_ЭпиВак!C:BN, 14, FALSE)</f>
        <v>#N/A</v>
      </c>
      <c r="AS78" s="53" t="e">
        <f>W78-X78-VLOOKUP(C78, Вчера_ЭпиВак!C:BN, 16, FALSE)</f>
        <v>#N/A</v>
      </c>
      <c r="AT78" s="53" t="e">
        <f>Y78-Z78-VLOOKUP(C78, Вчера_ЭпиВак!C:BN, 18, FALSE)</f>
        <v>#N/A</v>
      </c>
      <c r="AU78" s="53" t="e">
        <f>AA78-AB78-VLOOKUP(C78, Вчера_ЭпиВак!C:BN, 20, FALSE)</f>
        <v>#N/A</v>
      </c>
      <c r="AV78" s="53" t="e">
        <f>AC78-AD78-VLOOKUP(C78, Вчера_ЭпиВак!C:BN, 22, FALSE)</f>
        <v>#N/A</v>
      </c>
      <c r="AW78" s="53" t="e">
        <f>VLOOKUP(C78, Вчера_ЭпиВак!C:BN, 25, FALSE)+F78*2-Z78-AB78-AD78-AG78</f>
        <v>#N/A</v>
      </c>
      <c r="AX78" s="53" t="e">
        <f>AE78-VLOOKUP(C78,Вчера_ЭпиВак!C:BN, 24, FALSE)</f>
        <v>#N/A</v>
      </c>
    </row>
    <row r="79" spans="1:50" ht="50.1" customHeight="1" x14ac:dyDescent="0.25">
      <c r="A79" s="42"/>
      <c r="B79" s="42"/>
      <c r="C79" s="42"/>
      <c r="D79" s="39"/>
      <c r="E79" s="44"/>
      <c r="F79" s="39"/>
      <c r="G79" s="44"/>
      <c r="H79" s="39"/>
      <c r="I79" s="44"/>
      <c r="J79" s="39"/>
      <c r="K79" s="44"/>
      <c r="L79" s="43"/>
      <c r="M79" s="44"/>
      <c r="N79" s="43"/>
      <c r="O79" s="44"/>
      <c r="P79" s="43"/>
      <c r="Q79" s="44"/>
      <c r="R79" s="43"/>
      <c r="S79" s="44"/>
      <c r="T79" s="43"/>
      <c r="U79" s="44"/>
      <c r="V79" s="43"/>
      <c r="W79" s="44"/>
      <c r="X79" s="43"/>
      <c r="Y79" s="44"/>
      <c r="Z79" s="44"/>
      <c r="AA79" s="44"/>
      <c r="AB79" s="43"/>
      <c r="AC79" s="44"/>
      <c r="AD79" s="43"/>
      <c r="AE79" s="43"/>
      <c r="AF79" s="43"/>
      <c r="AG79" s="44"/>
      <c r="AH79" s="48"/>
      <c r="AI79" s="57">
        <f t="shared" si="2"/>
        <v>0</v>
      </c>
      <c r="AJ79" s="53" t="str">
        <f>IF(ISNA(VLOOKUP(C79,Вчера_ЭпиВак!C:C, 1, FALSE)),"ошибка",0)</f>
        <v>ошибка</v>
      </c>
      <c r="AK79" s="55"/>
      <c r="AL79" s="53" t="e">
        <f>E79-F79-VLOOKUP(C79, Вчера_ЭпиВак!C:BN, 2, FALSE)</f>
        <v>#N/A</v>
      </c>
      <c r="AM79" s="53" t="e">
        <f>K79-L79-VLOOKUP(C79, Вчера_ЭпиВак!C:BN, 4, FALSE)</f>
        <v>#N/A</v>
      </c>
      <c r="AN79" s="53" t="e">
        <f>M79-N79-VLOOKUP(C79, Вчера_ЭпиВак!C:BN, 6, FALSE)</f>
        <v>#N/A</v>
      </c>
      <c r="AO79" s="53" t="e">
        <f>O79-P79-VLOOKUP(C79, Вчера_ЭпиВак!C:BN, 8, FALSE)</f>
        <v>#N/A</v>
      </c>
      <c r="AP79" s="53" t="e">
        <f>Q79-R79-VLOOKUP(C79, Вчера_ЭпиВак!C:BN, 10, FALSE)</f>
        <v>#N/A</v>
      </c>
      <c r="AQ79" s="53" t="e">
        <f>S79-T79-VLOOKUP(C79, Вчера_ЭпиВак!C:BN, 12, FALSE)</f>
        <v>#N/A</v>
      </c>
      <c r="AR79" s="53" t="e">
        <f>U79-V79-VLOOKUP(C79, Вчера_ЭпиВак!C:BN, 14, FALSE)</f>
        <v>#N/A</v>
      </c>
      <c r="AS79" s="53" t="e">
        <f>W79-X79-VLOOKUP(C79, Вчера_ЭпиВак!C:BN, 16, FALSE)</f>
        <v>#N/A</v>
      </c>
      <c r="AT79" s="53" t="e">
        <f>Y79-Z79-VLOOKUP(C79, Вчера_ЭпиВак!C:BN, 18, FALSE)</f>
        <v>#N/A</v>
      </c>
      <c r="AU79" s="53" t="e">
        <f>AA79-AB79-VLOOKUP(C79, Вчера_ЭпиВак!C:BN, 20, FALSE)</f>
        <v>#N/A</v>
      </c>
      <c r="AV79" s="53" t="e">
        <f>AC79-AD79-VLOOKUP(C79, Вчера_ЭпиВак!C:BN, 22, FALSE)</f>
        <v>#N/A</v>
      </c>
      <c r="AW79" s="53" t="e">
        <f>VLOOKUP(C79, Вчера_ЭпиВак!C:BN, 25, FALSE)+F79*2-Z79-AB79-AD79-AG79</f>
        <v>#N/A</v>
      </c>
      <c r="AX79" s="53" t="e">
        <f>AE79-VLOOKUP(C79,Вчера_ЭпиВак!C:BN, 24, FALSE)</f>
        <v>#N/A</v>
      </c>
    </row>
    <row r="80" spans="1:50" ht="50.1" customHeight="1" x14ac:dyDescent="0.25">
      <c r="A80" s="42"/>
      <c r="B80" s="42"/>
      <c r="C80" s="42"/>
      <c r="D80" s="39"/>
      <c r="E80" s="44"/>
      <c r="F80" s="39"/>
      <c r="G80" s="44"/>
      <c r="H80" s="39"/>
      <c r="I80" s="44"/>
      <c r="J80" s="39"/>
      <c r="K80" s="44"/>
      <c r="L80" s="43"/>
      <c r="M80" s="44"/>
      <c r="N80" s="43"/>
      <c r="O80" s="44"/>
      <c r="P80" s="43"/>
      <c r="Q80" s="44"/>
      <c r="R80" s="43"/>
      <c r="S80" s="44"/>
      <c r="T80" s="43"/>
      <c r="U80" s="44"/>
      <c r="V80" s="43"/>
      <c r="W80" s="44"/>
      <c r="X80" s="43"/>
      <c r="Y80" s="44"/>
      <c r="Z80" s="44"/>
      <c r="AA80" s="44"/>
      <c r="AB80" s="43"/>
      <c r="AC80" s="44"/>
      <c r="AD80" s="43"/>
      <c r="AE80" s="43"/>
      <c r="AF80" s="43"/>
      <c r="AG80" s="44"/>
      <c r="AH80" s="48"/>
      <c r="AI80" s="57">
        <f t="shared" si="2"/>
        <v>0</v>
      </c>
      <c r="AJ80" s="53" t="str">
        <f>IF(ISNA(VLOOKUP(C80,Вчера_ЭпиВак!C:C, 1, FALSE)),"ошибка",0)</f>
        <v>ошибка</v>
      </c>
      <c r="AK80" s="55"/>
      <c r="AL80" s="53" t="e">
        <f>E80-F80-VLOOKUP(C80, Вчера_ЭпиВак!C:BN, 2, FALSE)</f>
        <v>#N/A</v>
      </c>
      <c r="AM80" s="53" t="e">
        <f>K80-L80-VLOOKUP(C80, Вчера_ЭпиВак!C:BN, 4, FALSE)</f>
        <v>#N/A</v>
      </c>
      <c r="AN80" s="53" t="e">
        <f>M80-N80-VLOOKUP(C80, Вчера_ЭпиВак!C:BN, 6, FALSE)</f>
        <v>#N/A</v>
      </c>
      <c r="AO80" s="53" t="e">
        <f>O80-P80-VLOOKUP(C80, Вчера_ЭпиВак!C:BN, 8, FALSE)</f>
        <v>#N/A</v>
      </c>
      <c r="AP80" s="53" t="e">
        <f>Q80-R80-VLOOKUP(C80, Вчера_ЭпиВак!C:BN, 10, FALSE)</f>
        <v>#N/A</v>
      </c>
      <c r="AQ80" s="53" t="e">
        <f>S80-T80-VLOOKUP(C80, Вчера_ЭпиВак!C:BN, 12, FALSE)</f>
        <v>#N/A</v>
      </c>
      <c r="AR80" s="53" t="e">
        <f>U80-V80-VLOOKUP(C80, Вчера_ЭпиВак!C:BN, 14, FALSE)</f>
        <v>#N/A</v>
      </c>
      <c r="AS80" s="53" t="e">
        <f>W80-X80-VLOOKUP(C80, Вчера_ЭпиВак!C:BN, 16, FALSE)</f>
        <v>#N/A</v>
      </c>
      <c r="AT80" s="53" t="e">
        <f>Y80-Z80-VLOOKUP(C80, Вчера_ЭпиВак!C:BN, 18, FALSE)</f>
        <v>#N/A</v>
      </c>
      <c r="AU80" s="53" t="e">
        <f>AA80-AB80-VLOOKUP(C80, Вчера_ЭпиВак!C:BN, 20, FALSE)</f>
        <v>#N/A</v>
      </c>
      <c r="AV80" s="53" t="e">
        <f>AC80-AD80-VLOOKUP(C80, Вчера_ЭпиВак!C:BN, 22, FALSE)</f>
        <v>#N/A</v>
      </c>
      <c r="AW80" s="53" t="e">
        <f>VLOOKUP(C80, Вчера_ЭпиВак!C:BN, 25, FALSE)+F80*2-Z80-AB80-AD80-AG80</f>
        <v>#N/A</v>
      </c>
      <c r="AX80" s="53" t="e">
        <f>AE80-VLOOKUP(C80,Вчера_ЭпиВак!C:BN, 24, FALSE)</f>
        <v>#N/A</v>
      </c>
    </row>
    <row r="81" spans="1:50" ht="50.1" customHeight="1" x14ac:dyDescent="0.25">
      <c r="A81" s="42"/>
      <c r="B81" s="42"/>
      <c r="C81" s="42"/>
      <c r="D81" s="39"/>
      <c r="E81" s="44"/>
      <c r="F81" s="39"/>
      <c r="G81" s="44"/>
      <c r="H81" s="39"/>
      <c r="I81" s="44"/>
      <c r="J81" s="39"/>
      <c r="K81" s="44"/>
      <c r="L81" s="43"/>
      <c r="M81" s="44"/>
      <c r="N81" s="43"/>
      <c r="O81" s="44"/>
      <c r="P81" s="43"/>
      <c r="Q81" s="44"/>
      <c r="R81" s="43"/>
      <c r="S81" s="44"/>
      <c r="T81" s="43"/>
      <c r="U81" s="44"/>
      <c r="V81" s="43"/>
      <c r="W81" s="44"/>
      <c r="X81" s="43"/>
      <c r="Y81" s="44"/>
      <c r="Z81" s="44"/>
      <c r="AA81" s="44"/>
      <c r="AB81" s="43"/>
      <c r="AC81" s="44"/>
      <c r="AD81" s="43"/>
      <c r="AE81" s="43"/>
      <c r="AF81" s="43"/>
      <c r="AG81" s="44"/>
      <c r="AH81" s="48"/>
      <c r="AI81" s="57">
        <f t="shared" si="2"/>
        <v>0</v>
      </c>
      <c r="AJ81" s="53" t="str">
        <f>IF(ISNA(VLOOKUP(C81,Вчера_ЭпиВак!C:C, 1, FALSE)),"ошибка",0)</f>
        <v>ошибка</v>
      </c>
      <c r="AK81" s="55"/>
      <c r="AL81" s="53" t="e">
        <f>E81-F81-VLOOKUP(C81, Вчера_ЭпиВак!C:BN, 2, FALSE)</f>
        <v>#N/A</v>
      </c>
      <c r="AM81" s="53" t="e">
        <f>K81-L81-VLOOKUP(C81, Вчера_ЭпиВак!C:BN, 4, FALSE)</f>
        <v>#N/A</v>
      </c>
      <c r="AN81" s="53" t="e">
        <f>M81-N81-VLOOKUP(C81, Вчера_ЭпиВак!C:BN, 6, FALSE)</f>
        <v>#N/A</v>
      </c>
      <c r="AO81" s="53" t="e">
        <f>O81-P81-VLOOKUP(C81, Вчера_ЭпиВак!C:BN, 8, FALSE)</f>
        <v>#N/A</v>
      </c>
      <c r="AP81" s="53" t="e">
        <f>Q81-R81-VLOOKUP(C81, Вчера_ЭпиВак!C:BN, 10, FALSE)</f>
        <v>#N/A</v>
      </c>
      <c r="AQ81" s="53" t="e">
        <f>S81-T81-VLOOKUP(C81, Вчера_ЭпиВак!C:BN, 12, FALSE)</f>
        <v>#N/A</v>
      </c>
      <c r="AR81" s="53" t="e">
        <f>U81-V81-VLOOKUP(C81, Вчера_ЭпиВак!C:BN, 14, FALSE)</f>
        <v>#N/A</v>
      </c>
      <c r="AS81" s="53" t="e">
        <f>W81-X81-VLOOKUP(C81, Вчера_ЭпиВак!C:BN, 16, FALSE)</f>
        <v>#N/A</v>
      </c>
      <c r="AT81" s="53" t="e">
        <f>Y81-Z81-VLOOKUP(C81, Вчера_ЭпиВак!C:BN, 18, FALSE)</f>
        <v>#N/A</v>
      </c>
      <c r="AU81" s="53" t="e">
        <f>AA81-AB81-VLOOKUP(C81, Вчера_ЭпиВак!C:BN, 20, FALSE)</f>
        <v>#N/A</v>
      </c>
      <c r="AV81" s="53" t="e">
        <f>AC81-AD81-VLOOKUP(C81, Вчера_ЭпиВак!C:BN, 22, FALSE)</f>
        <v>#N/A</v>
      </c>
      <c r="AW81" s="53" t="e">
        <f>VLOOKUP(C81, Вчера_ЭпиВак!C:BN, 25, FALSE)+F81*2-Z81-AB81-AD81-AG81</f>
        <v>#N/A</v>
      </c>
      <c r="AX81" s="53" t="e">
        <f>AE81-VLOOKUP(C81,Вчера_ЭпиВак!C:BN, 24, FALSE)</f>
        <v>#N/A</v>
      </c>
    </row>
    <row r="82" spans="1:50" ht="50.1" customHeight="1" x14ac:dyDescent="0.25">
      <c r="A82" s="42"/>
      <c r="B82" s="42"/>
      <c r="C82" s="42"/>
      <c r="D82" s="39"/>
      <c r="E82" s="44"/>
      <c r="F82" s="39"/>
      <c r="G82" s="44"/>
      <c r="H82" s="39"/>
      <c r="I82" s="44"/>
      <c r="J82" s="39"/>
      <c r="K82" s="44"/>
      <c r="L82" s="43"/>
      <c r="M82" s="44"/>
      <c r="N82" s="43"/>
      <c r="O82" s="44"/>
      <c r="P82" s="43"/>
      <c r="Q82" s="44"/>
      <c r="R82" s="43"/>
      <c r="S82" s="44"/>
      <c r="T82" s="43"/>
      <c r="U82" s="44"/>
      <c r="V82" s="43"/>
      <c r="W82" s="44"/>
      <c r="X82" s="43"/>
      <c r="Y82" s="44"/>
      <c r="Z82" s="44"/>
      <c r="AA82" s="44"/>
      <c r="AB82" s="43"/>
      <c r="AC82" s="44"/>
      <c r="AD82" s="43"/>
      <c r="AE82" s="43"/>
      <c r="AF82" s="43"/>
      <c r="AG82" s="44"/>
      <c r="AH82" s="48"/>
      <c r="AI82" s="57">
        <f t="shared" si="2"/>
        <v>0</v>
      </c>
      <c r="AJ82" s="53" t="str">
        <f>IF(ISNA(VLOOKUP(C82,Вчера_ЭпиВак!C:C, 1, FALSE)),"ошибка",0)</f>
        <v>ошибка</v>
      </c>
      <c r="AK82" s="55"/>
      <c r="AL82" s="53" t="e">
        <f>E82-F82-VLOOKUP(C82, Вчера_ЭпиВак!C:BN, 2, FALSE)</f>
        <v>#N/A</v>
      </c>
      <c r="AM82" s="53" t="e">
        <f>K82-L82-VLOOKUP(C82, Вчера_ЭпиВак!C:BN, 4, FALSE)</f>
        <v>#N/A</v>
      </c>
      <c r="AN82" s="53" t="e">
        <f>M82-N82-VLOOKUP(C82, Вчера_ЭпиВак!C:BN, 6, FALSE)</f>
        <v>#N/A</v>
      </c>
      <c r="AO82" s="53" t="e">
        <f>O82-P82-VLOOKUP(C82, Вчера_ЭпиВак!C:BN, 8, FALSE)</f>
        <v>#N/A</v>
      </c>
      <c r="AP82" s="53" t="e">
        <f>Q82-R82-VLOOKUP(C82, Вчера_ЭпиВак!C:BN, 10, FALSE)</f>
        <v>#N/A</v>
      </c>
      <c r="AQ82" s="53" t="e">
        <f>S82-T82-VLOOKUP(C82, Вчера_ЭпиВак!C:BN, 12, FALSE)</f>
        <v>#N/A</v>
      </c>
      <c r="AR82" s="53" t="e">
        <f>U82-V82-VLOOKUP(C82, Вчера_ЭпиВак!C:BN, 14, FALSE)</f>
        <v>#N/A</v>
      </c>
      <c r="AS82" s="53" t="e">
        <f>W82-X82-VLOOKUP(C82, Вчера_ЭпиВак!C:BN, 16, FALSE)</f>
        <v>#N/A</v>
      </c>
      <c r="AT82" s="53" t="e">
        <f>Y82-Z82-VLOOKUP(C82, Вчера_ЭпиВак!C:BN, 18, FALSE)</f>
        <v>#N/A</v>
      </c>
      <c r="AU82" s="53" t="e">
        <f>AA82-AB82-VLOOKUP(C82, Вчера_ЭпиВак!C:BN, 20, FALSE)</f>
        <v>#N/A</v>
      </c>
      <c r="AV82" s="53" t="e">
        <f>AC82-AD82-VLOOKUP(C82, Вчера_ЭпиВак!C:BN, 22, FALSE)</f>
        <v>#N/A</v>
      </c>
      <c r="AW82" s="53" t="e">
        <f>VLOOKUP(C82, Вчера_ЭпиВак!C:BN, 25, FALSE)+F82*2-Z82-AB82-AD82-AG82</f>
        <v>#N/A</v>
      </c>
      <c r="AX82" s="53" t="e">
        <f>AE82-VLOOKUP(C82,Вчера_ЭпиВак!C:BN, 24, FALSE)</f>
        <v>#N/A</v>
      </c>
    </row>
    <row r="83" spans="1:50" ht="50.1" customHeight="1" x14ac:dyDescent="0.25">
      <c r="A83" s="42"/>
      <c r="B83" s="42"/>
      <c r="C83" s="42"/>
      <c r="D83" s="39"/>
      <c r="E83" s="44"/>
      <c r="F83" s="39"/>
      <c r="G83" s="44"/>
      <c r="H83" s="39"/>
      <c r="I83" s="44"/>
      <c r="J83" s="39"/>
      <c r="K83" s="44"/>
      <c r="L83" s="43"/>
      <c r="M83" s="44"/>
      <c r="N83" s="43"/>
      <c r="O83" s="44"/>
      <c r="P83" s="43"/>
      <c r="Q83" s="44"/>
      <c r="R83" s="43"/>
      <c r="S83" s="44"/>
      <c r="T83" s="43"/>
      <c r="U83" s="44"/>
      <c r="V83" s="43"/>
      <c r="W83" s="44"/>
      <c r="X83" s="43"/>
      <c r="Y83" s="44"/>
      <c r="Z83" s="44"/>
      <c r="AA83" s="44"/>
      <c r="AB83" s="43"/>
      <c r="AC83" s="44"/>
      <c r="AD83" s="43"/>
      <c r="AE83" s="43"/>
      <c r="AF83" s="43"/>
      <c r="AG83" s="44"/>
      <c r="AH83" s="48"/>
      <c r="AI83" s="57">
        <f t="shared" si="2"/>
        <v>0</v>
      </c>
      <c r="AJ83" s="53" t="str">
        <f>IF(ISNA(VLOOKUP(C83,Вчера_ЭпиВак!C:C, 1, FALSE)),"ошибка",0)</f>
        <v>ошибка</v>
      </c>
      <c r="AK83" s="55"/>
      <c r="AL83" s="53" t="e">
        <f>E83-F83-VLOOKUP(C83, Вчера_ЭпиВак!C:BN, 2, FALSE)</f>
        <v>#N/A</v>
      </c>
      <c r="AM83" s="53" t="e">
        <f>K83-L83-VLOOKUP(C83, Вчера_ЭпиВак!C:BN, 4, FALSE)</f>
        <v>#N/A</v>
      </c>
      <c r="AN83" s="53" t="e">
        <f>M83-N83-VLOOKUP(C83, Вчера_ЭпиВак!C:BN, 6, FALSE)</f>
        <v>#N/A</v>
      </c>
      <c r="AO83" s="53" t="e">
        <f>O83-P83-VLOOKUP(C83, Вчера_ЭпиВак!C:BN, 8, FALSE)</f>
        <v>#N/A</v>
      </c>
      <c r="AP83" s="53" t="e">
        <f>Q83-R83-VLOOKUP(C83, Вчера_ЭпиВак!C:BN, 10, FALSE)</f>
        <v>#N/A</v>
      </c>
      <c r="AQ83" s="53" t="e">
        <f>S83-T83-VLOOKUP(C83, Вчера_ЭпиВак!C:BN, 12, FALSE)</f>
        <v>#N/A</v>
      </c>
      <c r="AR83" s="53" t="e">
        <f>U83-V83-VLOOKUP(C83, Вчера_ЭпиВак!C:BN, 14, FALSE)</f>
        <v>#N/A</v>
      </c>
      <c r="AS83" s="53" t="e">
        <f>W83-X83-VLOOKUP(C83, Вчера_ЭпиВак!C:BN, 16, FALSE)</f>
        <v>#N/A</v>
      </c>
      <c r="AT83" s="53" t="e">
        <f>Y83-Z83-VLOOKUP(C83, Вчера_ЭпиВак!C:BN, 18, FALSE)</f>
        <v>#N/A</v>
      </c>
      <c r="AU83" s="53" t="e">
        <f>AA83-AB83-VLOOKUP(C83, Вчера_ЭпиВак!C:BN, 20, FALSE)</f>
        <v>#N/A</v>
      </c>
      <c r="AV83" s="53" t="e">
        <f>AC83-AD83-VLOOKUP(C83, Вчера_ЭпиВак!C:BN, 22, FALSE)</f>
        <v>#N/A</v>
      </c>
      <c r="AW83" s="53" t="e">
        <f>VLOOKUP(C83, Вчера_ЭпиВак!C:BN, 25, FALSE)+F83*2-Z83-AB83-AD83-AG83</f>
        <v>#N/A</v>
      </c>
      <c r="AX83" s="53" t="e">
        <f>AE83-VLOOKUP(C83,Вчера_ЭпиВак!C:BN, 24, FALSE)</f>
        <v>#N/A</v>
      </c>
    </row>
    <row r="84" spans="1:50" ht="50.1" customHeight="1" x14ac:dyDescent="0.25">
      <c r="A84" s="42"/>
      <c r="B84" s="42"/>
      <c r="C84" s="42"/>
      <c r="D84" s="39"/>
      <c r="E84" s="44"/>
      <c r="F84" s="39"/>
      <c r="G84" s="44"/>
      <c r="H84" s="39"/>
      <c r="I84" s="44"/>
      <c r="J84" s="39"/>
      <c r="K84" s="44"/>
      <c r="L84" s="43"/>
      <c r="M84" s="44"/>
      <c r="N84" s="43"/>
      <c r="O84" s="44"/>
      <c r="P84" s="43"/>
      <c r="Q84" s="44"/>
      <c r="R84" s="43"/>
      <c r="S84" s="44"/>
      <c r="T84" s="43"/>
      <c r="U84" s="44"/>
      <c r="V84" s="43"/>
      <c r="W84" s="44"/>
      <c r="X84" s="43"/>
      <c r="Y84" s="44"/>
      <c r="Z84" s="44"/>
      <c r="AA84" s="44"/>
      <c r="AB84" s="43"/>
      <c r="AC84" s="44"/>
      <c r="AD84" s="43"/>
      <c r="AE84" s="43"/>
      <c r="AF84" s="43"/>
      <c r="AG84" s="44"/>
      <c r="AH84" s="48"/>
      <c r="AI84" s="57">
        <f t="shared" si="2"/>
        <v>0</v>
      </c>
      <c r="AJ84" s="53" t="str">
        <f>IF(ISNA(VLOOKUP(C84,Вчера_ЭпиВак!C:C, 1, FALSE)),"ошибка",0)</f>
        <v>ошибка</v>
      </c>
      <c r="AK84" s="55"/>
      <c r="AL84" s="53" t="e">
        <f>E84-F84-VLOOKUP(C84, Вчера_ЭпиВак!C:BN, 2, FALSE)</f>
        <v>#N/A</v>
      </c>
      <c r="AM84" s="53" t="e">
        <f>K84-L84-VLOOKUP(C84, Вчера_ЭпиВак!C:BN, 4, FALSE)</f>
        <v>#N/A</v>
      </c>
      <c r="AN84" s="53" t="e">
        <f>M84-N84-VLOOKUP(C84, Вчера_ЭпиВак!C:BN, 6, FALSE)</f>
        <v>#N/A</v>
      </c>
      <c r="AO84" s="53" t="e">
        <f>O84-P84-VLOOKUP(C84, Вчера_ЭпиВак!C:BN, 8, FALSE)</f>
        <v>#N/A</v>
      </c>
      <c r="AP84" s="53" t="e">
        <f>Q84-R84-VLOOKUP(C84, Вчера_ЭпиВак!C:BN, 10, FALSE)</f>
        <v>#N/A</v>
      </c>
      <c r="AQ84" s="53" t="e">
        <f>S84-T84-VLOOKUP(C84, Вчера_ЭпиВак!C:BN, 12, FALSE)</f>
        <v>#N/A</v>
      </c>
      <c r="AR84" s="53" t="e">
        <f>U84-V84-VLOOKUP(C84, Вчера_ЭпиВак!C:BN, 14, FALSE)</f>
        <v>#N/A</v>
      </c>
      <c r="AS84" s="53" t="e">
        <f>W84-X84-VLOOKUP(C84, Вчера_ЭпиВак!C:BN, 16, FALSE)</f>
        <v>#N/A</v>
      </c>
      <c r="AT84" s="53" t="e">
        <f>Y84-Z84-VLOOKUP(C84, Вчера_ЭпиВак!C:BN, 18, FALSE)</f>
        <v>#N/A</v>
      </c>
      <c r="AU84" s="53" t="e">
        <f>AA84-AB84-VLOOKUP(C84, Вчера_ЭпиВак!C:BN, 20, FALSE)</f>
        <v>#N/A</v>
      </c>
      <c r="AV84" s="53" t="e">
        <f>AC84-AD84-VLOOKUP(C84, Вчера_ЭпиВак!C:BN, 22, FALSE)</f>
        <v>#N/A</v>
      </c>
      <c r="AW84" s="53" t="e">
        <f>VLOOKUP(C84, Вчера_ЭпиВак!C:BN, 25, FALSE)+F84*2-Z84-AB84-AD84-AG84</f>
        <v>#N/A</v>
      </c>
      <c r="AX84" s="53" t="e">
        <f>AE84-VLOOKUP(C84,Вчера_ЭпиВак!C:BN, 24, FALSE)</f>
        <v>#N/A</v>
      </c>
    </row>
    <row r="85" spans="1:50" ht="50.1" customHeight="1" x14ac:dyDescent="0.25">
      <c r="A85" s="42"/>
      <c r="B85" s="42"/>
      <c r="C85" s="42"/>
      <c r="D85" s="39"/>
      <c r="E85" s="44"/>
      <c r="F85" s="39"/>
      <c r="G85" s="44"/>
      <c r="H85" s="39"/>
      <c r="I85" s="44"/>
      <c r="J85" s="39"/>
      <c r="K85" s="44"/>
      <c r="L85" s="43"/>
      <c r="M85" s="44"/>
      <c r="N85" s="43"/>
      <c r="O85" s="44"/>
      <c r="P85" s="43"/>
      <c r="Q85" s="44"/>
      <c r="R85" s="43"/>
      <c r="S85" s="44"/>
      <c r="T85" s="43"/>
      <c r="U85" s="44"/>
      <c r="V85" s="43"/>
      <c r="W85" s="44"/>
      <c r="X85" s="43"/>
      <c r="Y85" s="44"/>
      <c r="Z85" s="44"/>
      <c r="AA85" s="44"/>
      <c r="AB85" s="43"/>
      <c r="AC85" s="44"/>
      <c r="AD85" s="43"/>
      <c r="AE85" s="43"/>
      <c r="AF85" s="43"/>
      <c r="AG85" s="44"/>
      <c r="AH85" s="48"/>
      <c r="AI85" s="57">
        <f t="shared" si="2"/>
        <v>0</v>
      </c>
      <c r="AJ85" s="53" t="str">
        <f>IF(ISNA(VLOOKUP(C85,Вчера_ЭпиВак!C:C, 1, FALSE)),"ошибка",0)</f>
        <v>ошибка</v>
      </c>
      <c r="AK85" s="55"/>
      <c r="AL85" s="53" t="e">
        <f>E85-F85-VLOOKUP(C85, Вчера_ЭпиВак!C:BN, 2, FALSE)</f>
        <v>#N/A</v>
      </c>
      <c r="AM85" s="53" t="e">
        <f>K85-L85-VLOOKUP(C85, Вчера_ЭпиВак!C:BN, 4, FALSE)</f>
        <v>#N/A</v>
      </c>
      <c r="AN85" s="53" t="e">
        <f>M85-N85-VLOOKUP(C85, Вчера_ЭпиВак!C:BN, 6, FALSE)</f>
        <v>#N/A</v>
      </c>
      <c r="AO85" s="53" t="e">
        <f>O85-P85-VLOOKUP(C85, Вчера_ЭпиВак!C:BN, 8, FALSE)</f>
        <v>#N/A</v>
      </c>
      <c r="AP85" s="53" t="e">
        <f>Q85-R85-VLOOKUP(C85, Вчера_ЭпиВак!C:BN, 10, FALSE)</f>
        <v>#N/A</v>
      </c>
      <c r="AQ85" s="53" t="e">
        <f>S85-T85-VLOOKUP(C85, Вчера_ЭпиВак!C:BN, 12, FALSE)</f>
        <v>#N/A</v>
      </c>
      <c r="AR85" s="53" t="e">
        <f>U85-V85-VLOOKUP(C85, Вчера_ЭпиВак!C:BN, 14, FALSE)</f>
        <v>#N/A</v>
      </c>
      <c r="AS85" s="53" t="e">
        <f>W85-X85-VLOOKUP(C85, Вчера_ЭпиВак!C:BN, 16, FALSE)</f>
        <v>#N/A</v>
      </c>
      <c r="AT85" s="53" t="e">
        <f>Y85-Z85-VLOOKUP(C85, Вчера_ЭпиВак!C:BN, 18, FALSE)</f>
        <v>#N/A</v>
      </c>
      <c r="AU85" s="53" t="e">
        <f>AA85-AB85-VLOOKUP(C85, Вчера_ЭпиВак!C:BN, 20, FALSE)</f>
        <v>#N/A</v>
      </c>
      <c r="AV85" s="53" t="e">
        <f>AC85-AD85-VLOOKUP(C85, Вчера_ЭпиВак!C:BN, 22, FALSE)</f>
        <v>#N/A</v>
      </c>
      <c r="AW85" s="53" t="e">
        <f>VLOOKUP(C85, Вчера_ЭпиВак!C:BN, 25, FALSE)+F85*2-Z85-AB85-AD85-AG85</f>
        <v>#N/A</v>
      </c>
      <c r="AX85" s="53" t="e">
        <f>AE85-VLOOKUP(C85,Вчера_ЭпиВак!C:BN, 24, FALSE)</f>
        <v>#N/A</v>
      </c>
    </row>
    <row r="86" spans="1:50" ht="50.1" customHeight="1" x14ac:dyDescent="0.25">
      <c r="A86" s="42"/>
      <c r="B86" s="42"/>
      <c r="C86" s="42"/>
      <c r="D86" s="39"/>
      <c r="E86" s="44"/>
      <c r="F86" s="39"/>
      <c r="G86" s="44"/>
      <c r="H86" s="39"/>
      <c r="I86" s="44"/>
      <c r="J86" s="39"/>
      <c r="K86" s="44"/>
      <c r="L86" s="43"/>
      <c r="M86" s="44"/>
      <c r="N86" s="43"/>
      <c r="O86" s="44"/>
      <c r="P86" s="43"/>
      <c r="Q86" s="44"/>
      <c r="R86" s="43"/>
      <c r="S86" s="44"/>
      <c r="T86" s="43"/>
      <c r="U86" s="44"/>
      <c r="V86" s="43"/>
      <c r="W86" s="44"/>
      <c r="X86" s="43"/>
      <c r="Y86" s="44"/>
      <c r="Z86" s="44"/>
      <c r="AA86" s="44"/>
      <c r="AB86" s="43"/>
      <c r="AC86" s="44"/>
      <c r="AD86" s="43"/>
      <c r="AE86" s="43"/>
      <c r="AF86" s="43"/>
      <c r="AG86" s="44"/>
      <c r="AH86" s="48"/>
      <c r="AI86" s="57">
        <f t="shared" si="2"/>
        <v>0</v>
      </c>
      <c r="AJ86" s="53" t="str">
        <f>IF(ISNA(VLOOKUP(C86,Вчера_ЭпиВак!C:C, 1, FALSE)),"ошибка",0)</f>
        <v>ошибка</v>
      </c>
      <c r="AK86" s="55"/>
      <c r="AL86" s="53" t="e">
        <f>E86-F86-VLOOKUP(C86, Вчера_ЭпиВак!C:BN, 2, FALSE)</f>
        <v>#N/A</v>
      </c>
      <c r="AM86" s="53" t="e">
        <f>K86-L86-VLOOKUP(C86, Вчера_ЭпиВак!C:BN, 4, FALSE)</f>
        <v>#N/A</v>
      </c>
      <c r="AN86" s="53" t="e">
        <f>M86-N86-VLOOKUP(C86, Вчера_ЭпиВак!C:BN, 6, FALSE)</f>
        <v>#N/A</v>
      </c>
      <c r="AO86" s="53" t="e">
        <f>O86-P86-VLOOKUP(C86, Вчера_ЭпиВак!C:BN, 8, FALSE)</f>
        <v>#N/A</v>
      </c>
      <c r="AP86" s="53" t="e">
        <f>Q86-R86-VLOOKUP(C86, Вчера_ЭпиВак!C:BN, 10, FALSE)</f>
        <v>#N/A</v>
      </c>
      <c r="AQ86" s="53" t="e">
        <f>S86-T86-VLOOKUP(C86, Вчера_ЭпиВак!C:BN, 12, FALSE)</f>
        <v>#N/A</v>
      </c>
      <c r="AR86" s="53" t="e">
        <f>U86-V86-VLOOKUP(C86, Вчера_ЭпиВак!C:BN, 14, FALSE)</f>
        <v>#N/A</v>
      </c>
      <c r="AS86" s="53" t="e">
        <f>W86-X86-VLOOKUP(C86, Вчера_ЭпиВак!C:BN, 16, FALSE)</f>
        <v>#N/A</v>
      </c>
      <c r="AT86" s="53" t="e">
        <f>Y86-Z86-VLOOKUP(C86, Вчера_ЭпиВак!C:BN, 18, FALSE)</f>
        <v>#N/A</v>
      </c>
      <c r="AU86" s="53" t="e">
        <f>AA86-AB86-VLOOKUP(C86, Вчера_ЭпиВак!C:BN, 20, FALSE)</f>
        <v>#N/A</v>
      </c>
      <c r="AV86" s="53" t="e">
        <f>AC86-AD86-VLOOKUP(C86, Вчера_ЭпиВак!C:BN, 22, FALSE)</f>
        <v>#N/A</v>
      </c>
      <c r="AW86" s="53" t="e">
        <f>VLOOKUP(C86, Вчера_ЭпиВак!C:BN, 25, FALSE)+F86*2-Z86-AB86-AD86-AG86</f>
        <v>#N/A</v>
      </c>
      <c r="AX86" s="53" t="e">
        <f>AE86-VLOOKUP(C86,Вчера_ЭпиВак!C:BN, 24, FALSE)</f>
        <v>#N/A</v>
      </c>
    </row>
    <row r="87" spans="1:50" ht="50.1" customHeight="1" x14ac:dyDescent="0.25">
      <c r="A87" s="42"/>
      <c r="B87" s="42"/>
      <c r="C87" s="42"/>
      <c r="D87" s="39"/>
      <c r="E87" s="44"/>
      <c r="F87" s="39"/>
      <c r="G87" s="44"/>
      <c r="H87" s="39"/>
      <c r="I87" s="44"/>
      <c r="J87" s="39"/>
      <c r="K87" s="44"/>
      <c r="L87" s="43"/>
      <c r="M87" s="44"/>
      <c r="N87" s="43"/>
      <c r="O87" s="44"/>
      <c r="P87" s="43"/>
      <c r="Q87" s="44"/>
      <c r="R87" s="43"/>
      <c r="S87" s="44"/>
      <c r="T87" s="43"/>
      <c r="U87" s="44"/>
      <c r="V87" s="43"/>
      <c r="W87" s="44"/>
      <c r="X87" s="43"/>
      <c r="Y87" s="44"/>
      <c r="Z87" s="44"/>
      <c r="AA87" s="44"/>
      <c r="AB87" s="43"/>
      <c r="AC87" s="44"/>
      <c r="AD87" s="43"/>
      <c r="AE87" s="43"/>
      <c r="AF87" s="43"/>
      <c r="AG87" s="44"/>
      <c r="AH87" s="48"/>
      <c r="AI87" s="57">
        <f t="shared" si="2"/>
        <v>0</v>
      </c>
      <c r="AJ87" s="53" t="str">
        <f>IF(ISNA(VLOOKUP(C87,Вчера_ЭпиВак!C:C, 1, FALSE)),"ошибка",0)</f>
        <v>ошибка</v>
      </c>
      <c r="AK87" s="55"/>
      <c r="AL87" s="53" t="e">
        <f>E87-F87-VLOOKUP(C87, Вчера_ЭпиВак!C:BN, 2, FALSE)</f>
        <v>#N/A</v>
      </c>
      <c r="AM87" s="53" t="e">
        <f>K87-L87-VLOOKUP(C87, Вчера_ЭпиВак!C:BN, 4, FALSE)</f>
        <v>#N/A</v>
      </c>
      <c r="AN87" s="53" t="e">
        <f>M87-N87-VLOOKUP(C87, Вчера_ЭпиВак!C:BN, 6, FALSE)</f>
        <v>#N/A</v>
      </c>
      <c r="AO87" s="53" t="e">
        <f>O87-P87-VLOOKUP(C87, Вчера_ЭпиВак!C:BN, 8, FALSE)</f>
        <v>#N/A</v>
      </c>
      <c r="AP87" s="53" t="e">
        <f>Q87-R87-VLOOKUP(C87, Вчера_ЭпиВак!C:BN, 10, FALSE)</f>
        <v>#N/A</v>
      </c>
      <c r="AQ87" s="53" t="e">
        <f>S87-T87-VLOOKUP(C87, Вчера_ЭпиВак!C:BN, 12, FALSE)</f>
        <v>#N/A</v>
      </c>
      <c r="AR87" s="53" t="e">
        <f>U87-V87-VLOOKUP(C87, Вчера_ЭпиВак!C:BN, 14, FALSE)</f>
        <v>#N/A</v>
      </c>
      <c r="AS87" s="53" t="e">
        <f>W87-X87-VLOOKUP(C87, Вчера_ЭпиВак!C:BN, 16, FALSE)</f>
        <v>#N/A</v>
      </c>
      <c r="AT87" s="53" t="e">
        <f>Y87-Z87-VLOOKUP(C87, Вчера_ЭпиВак!C:BN, 18, FALSE)</f>
        <v>#N/A</v>
      </c>
      <c r="AU87" s="53" t="e">
        <f>AA87-AB87-VLOOKUP(C87, Вчера_ЭпиВак!C:BN, 20, FALSE)</f>
        <v>#N/A</v>
      </c>
      <c r="AV87" s="53" t="e">
        <f>AC87-AD87-VLOOKUP(C87, Вчера_ЭпиВак!C:BN, 22, FALSE)</f>
        <v>#N/A</v>
      </c>
      <c r="AW87" s="53" t="e">
        <f>VLOOKUP(C87, Вчера_ЭпиВак!C:BN, 25, FALSE)+F87*2-Z87-AB87-AD87-AG87</f>
        <v>#N/A</v>
      </c>
      <c r="AX87" s="53" t="e">
        <f>AE87-VLOOKUP(C87,Вчера_ЭпиВак!C:BN, 24, FALSE)</f>
        <v>#N/A</v>
      </c>
    </row>
    <row r="88" spans="1:50" ht="50.1" customHeight="1" x14ac:dyDescent="0.25">
      <c r="A88" s="42"/>
      <c r="B88" s="42"/>
      <c r="C88" s="42"/>
      <c r="D88" s="39"/>
      <c r="E88" s="44"/>
      <c r="F88" s="39"/>
      <c r="G88" s="44"/>
      <c r="H88" s="39"/>
      <c r="I88" s="44"/>
      <c r="J88" s="39"/>
      <c r="K88" s="44"/>
      <c r="L88" s="43"/>
      <c r="M88" s="44"/>
      <c r="N88" s="43"/>
      <c r="O88" s="44"/>
      <c r="P88" s="43"/>
      <c r="Q88" s="44"/>
      <c r="R88" s="43"/>
      <c r="S88" s="44"/>
      <c r="T88" s="43"/>
      <c r="U88" s="44"/>
      <c r="V88" s="43"/>
      <c r="W88" s="44"/>
      <c r="X88" s="43"/>
      <c r="Y88" s="44"/>
      <c r="Z88" s="44"/>
      <c r="AA88" s="44"/>
      <c r="AB88" s="43"/>
      <c r="AC88" s="44"/>
      <c r="AD88" s="43"/>
      <c r="AE88" s="43"/>
      <c r="AF88" s="43"/>
      <c r="AG88" s="44"/>
      <c r="AH88" s="48"/>
      <c r="AI88" s="57">
        <f t="shared" si="2"/>
        <v>0</v>
      </c>
      <c r="AJ88" s="53" t="str">
        <f>IF(ISNA(VLOOKUP(C88,Вчера_ЭпиВак!C:C, 1, FALSE)),"ошибка",0)</f>
        <v>ошибка</v>
      </c>
      <c r="AK88" s="55"/>
      <c r="AL88" s="53" t="e">
        <f>E88-F88-VLOOKUP(C88, Вчера_ЭпиВак!C:BN, 2, FALSE)</f>
        <v>#N/A</v>
      </c>
      <c r="AM88" s="53" t="e">
        <f>K88-L88-VLOOKUP(C88, Вчера_ЭпиВак!C:BN, 4, FALSE)</f>
        <v>#N/A</v>
      </c>
      <c r="AN88" s="53" t="e">
        <f>M88-N88-VLOOKUP(C88, Вчера_ЭпиВак!C:BN, 6, FALSE)</f>
        <v>#N/A</v>
      </c>
      <c r="AO88" s="53" t="e">
        <f>O88-P88-VLOOKUP(C88, Вчера_ЭпиВак!C:BN, 8, FALSE)</f>
        <v>#N/A</v>
      </c>
      <c r="AP88" s="53" t="e">
        <f>Q88-R88-VLOOKUP(C88, Вчера_ЭпиВак!C:BN, 10, FALSE)</f>
        <v>#N/A</v>
      </c>
      <c r="AQ88" s="53" t="e">
        <f>S88-T88-VLOOKUP(C88, Вчера_ЭпиВак!C:BN, 12, FALSE)</f>
        <v>#N/A</v>
      </c>
      <c r="AR88" s="53" t="e">
        <f>U88-V88-VLOOKUP(C88, Вчера_ЭпиВак!C:BN, 14, FALSE)</f>
        <v>#N/A</v>
      </c>
      <c r="AS88" s="53" t="e">
        <f>W88-X88-VLOOKUP(C88, Вчера_ЭпиВак!C:BN, 16, FALSE)</f>
        <v>#N/A</v>
      </c>
      <c r="AT88" s="53" t="e">
        <f>Y88-Z88-VLOOKUP(C88, Вчера_ЭпиВак!C:BN, 18, FALSE)</f>
        <v>#N/A</v>
      </c>
      <c r="AU88" s="53" t="e">
        <f>AA88-AB88-VLOOKUP(C88, Вчера_ЭпиВак!C:BN, 20, FALSE)</f>
        <v>#N/A</v>
      </c>
      <c r="AV88" s="53" t="e">
        <f>AC88-AD88-VLOOKUP(C88, Вчера_ЭпиВак!C:BN, 22, FALSE)</f>
        <v>#N/A</v>
      </c>
      <c r="AW88" s="53" t="e">
        <f>VLOOKUP(C88, Вчера_ЭпиВак!C:BN, 25, FALSE)+F88*2-Z88-AB88-AD88-AG88</f>
        <v>#N/A</v>
      </c>
      <c r="AX88" s="53" t="e">
        <f>AE88-VLOOKUP(C88,Вчера_ЭпиВак!C:BN, 24, FALSE)</f>
        <v>#N/A</v>
      </c>
    </row>
    <row r="89" spans="1:50" ht="50.1" customHeight="1" x14ac:dyDescent="0.25">
      <c r="A89" s="42"/>
      <c r="B89" s="42"/>
      <c r="C89" s="42"/>
      <c r="D89" s="39"/>
      <c r="E89" s="44"/>
      <c r="F89" s="39"/>
      <c r="G89" s="44"/>
      <c r="H89" s="39"/>
      <c r="I89" s="44"/>
      <c r="J89" s="39"/>
      <c r="K89" s="44"/>
      <c r="L89" s="43"/>
      <c r="M89" s="44"/>
      <c r="N89" s="43"/>
      <c r="O89" s="44"/>
      <c r="P89" s="43"/>
      <c r="Q89" s="44"/>
      <c r="R89" s="43"/>
      <c r="S89" s="44"/>
      <c r="T89" s="43"/>
      <c r="U89" s="44"/>
      <c r="V89" s="43"/>
      <c r="W89" s="44"/>
      <c r="X89" s="43"/>
      <c r="Y89" s="44"/>
      <c r="Z89" s="44"/>
      <c r="AA89" s="44"/>
      <c r="AB89" s="43"/>
      <c r="AC89" s="44"/>
      <c r="AD89" s="43"/>
      <c r="AE89" s="43"/>
      <c r="AF89" s="43"/>
      <c r="AG89" s="44"/>
      <c r="AH89" s="48"/>
      <c r="AI89" s="57">
        <f t="shared" si="2"/>
        <v>0</v>
      </c>
      <c r="AJ89" s="53" t="str">
        <f>IF(ISNA(VLOOKUP(C89,Вчера_ЭпиВак!C:C, 1, FALSE)),"ошибка",0)</f>
        <v>ошибка</v>
      </c>
      <c r="AK89" s="55"/>
      <c r="AL89" s="53" t="e">
        <f>E89-F89-VLOOKUP(C89, Вчера_ЭпиВак!C:BN, 2, FALSE)</f>
        <v>#N/A</v>
      </c>
      <c r="AM89" s="53" t="e">
        <f>K89-L89-VLOOKUP(C89, Вчера_ЭпиВак!C:BN, 4, FALSE)</f>
        <v>#N/A</v>
      </c>
      <c r="AN89" s="53" t="e">
        <f>M89-N89-VLOOKUP(C89, Вчера_ЭпиВак!C:BN, 6, FALSE)</f>
        <v>#N/A</v>
      </c>
      <c r="AO89" s="53" t="e">
        <f>O89-P89-VLOOKUP(C89, Вчера_ЭпиВак!C:BN, 8, FALSE)</f>
        <v>#N/A</v>
      </c>
      <c r="AP89" s="53" t="e">
        <f>Q89-R89-VLOOKUP(C89, Вчера_ЭпиВак!C:BN, 10, FALSE)</f>
        <v>#N/A</v>
      </c>
      <c r="AQ89" s="53" t="e">
        <f>S89-T89-VLOOKUP(C89, Вчера_ЭпиВак!C:BN, 12, FALSE)</f>
        <v>#N/A</v>
      </c>
      <c r="AR89" s="53" t="e">
        <f>U89-V89-VLOOKUP(C89, Вчера_ЭпиВак!C:BN, 14, FALSE)</f>
        <v>#N/A</v>
      </c>
      <c r="AS89" s="53" t="e">
        <f>W89-X89-VLOOKUP(C89, Вчера_ЭпиВак!C:BN, 16, FALSE)</f>
        <v>#N/A</v>
      </c>
      <c r="AT89" s="53" t="e">
        <f>Y89-Z89-VLOOKUP(C89, Вчера_ЭпиВак!C:BN, 18, FALSE)</f>
        <v>#N/A</v>
      </c>
      <c r="AU89" s="53" t="e">
        <f>AA89-AB89-VLOOKUP(C89, Вчера_ЭпиВак!C:BN, 20, FALSE)</f>
        <v>#N/A</v>
      </c>
      <c r="AV89" s="53" t="e">
        <f>AC89-AD89-VLOOKUP(C89, Вчера_ЭпиВак!C:BN, 22, FALSE)</f>
        <v>#N/A</v>
      </c>
      <c r="AW89" s="53" t="e">
        <f>VLOOKUP(C89, Вчера_ЭпиВак!C:BN, 25, FALSE)+F89*2-Z89-AB89-AD89-AG89</f>
        <v>#N/A</v>
      </c>
      <c r="AX89" s="53" t="e">
        <f>AE89-VLOOKUP(C89,Вчера_ЭпиВак!C:BN, 24, FALSE)</f>
        <v>#N/A</v>
      </c>
    </row>
    <row r="90" spans="1:50" ht="50.1" customHeight="1" x14ac:dyDescent="0.25">
      <c r="A90" s="42"/>
      <c r="B90" s="42"/>
      <c r="C90" s="42"/>
      <c r="D90" s="39"/>
      <c r="E90" s="44"/>
      <c r="F90" s="39"/>
      <c r="G90" s="44"/>
      <c r="H90" s="39"/>
      <c r="I90" s="44"/>
      <c r="J90" s="39"/>
      <c r="K90" s="44"/>
      <c r="L90" s="43"/>
      <c r="M90" s="44"/>
      <c r="N90" s="43"/>
      <c r="O90" s="44"/>
      <c r="P90" s="43"/>
      <c r="Q90" s="44"/>
      <c r="R90" s="43"/>
      <c r="S90" s="44"/>
      <c r="T90" s="43"/>
      <c r="U90" s="44"/>
      <c r="V90" s="43"/>
      <c r="W90" s="44"/>
      <c r="X90" s="43"/>
      <c r="Y90" s="44"/>
      <c r="Z90" s="44"/>
      <c r="AA90" s="44"/>
      <c r="AB90" s="43"/>
      <c r="AC90" s="44"/>
      <c r="AD90" s="43"/>
      <c r="AE90" s="43"/>
      <c r="AF90" s="43"/>
      <c r="AG90" s="44"/>
      <c r="AH90" s="48"/>
      <c r="AI90" s="57">
        <f t="shared" si="2"/>
        <v>0</v>
      </c>
      <c r="AJ90" s="53" t="str">
        <f>IF(ISNA(VLOOKUP(C90,Вчера_ЭпиВак!C:C, 1, FALSE)),"ошибка",0)</f>
        <v>ошибка</v>
      </c>
      <c r="AK90" s="55"/>
      <c r="AL90" s="53" t="e">
        <f>E90-F90-VLOOKUP(C90, Вчера_ЭпиВак!C:BN, 2, FALSE)</f>
        <v>#N/A</v>
      </c>
      <c r="AM90" s="53" t="e">
        <f>K90-L90-VLOOKUP(C90, Вчера_ЭпиВак!C:BN, 4, FALSE)</f>
        <v>#N/A</v>
      </c>
      <c r="AN90" s="53" t="e">
        <f>M90-N90-VLOOKUP(C90, Вчера_ЭпиВак!C:BN, 6, FALSE)</f>
        <v>#N/A</v>
      </c>
      <c r="AO90" s="53" t="e">
        <f>O90-P90-VLOOKUP(C90, Вчера_ЭпиВак!C:BN, 8, FALSE)</f>
        <v>#N/A</v>
      </c>
      <c r="AP90" s="53" t="e">
        <f>Q90-R90-VLOOKUP(C90, Вчера_ЭпиВак!C:BN, 10, FALSE)</f>
        <v>#N/A</v>
      </c>
      <c r="AQ90" s="53" t="e">
        <f>S90-T90-VLOOKUP(C90, Вчера_ЭпиВак!C:BN, 12, FALSE)</f>
        <v>#N/A</v>
      </c>
      <c r="AR90" s="53" t="e">
        <f>U90-V90-VLOOKUP(C90, Вчера_ЭпиВак!C:BN, 14, FALSE)</f>
        <v>#N/A</v>
      </c>
      <c r="AS90" s="53" t="e">
        <f>W90-X90-VLOOKUP(C90, Вчера_ЭпиВак!C:BN, 16, FALSE)</f>
        <v>#N/A</v>
      </c>
      <c r="AT90" s="53" t="e">
        <f>Y90-Z90-VLOOKUP(C90, Вчера_ЭпиВак!C:BN, 18, FALSE)</f>
        <v>#N/A</v>
      </c>
      <c r="AU90" s="53" t="e">
        <f>AA90-AB90-VLOOKUP(C90, Вчера_ЭпиВак!C:BN, 20, FALSE)</f>
        <v>#N/A</v>
      </c>
      <c r="AV90" s="53" t="e">
        <f>AC90-AD90-VLOOKUP(C90, Вчера_ЭпиВак!C:BN, 22, FALSE)</f>
        <v>#N/A</v>
      </c>
      <c r="AW90" s="53" t="e">
        <f>VLOOKUP(C90, Вчера_ЭпиВак!C:BN, 25, FALSE)+F90*2-Z90-AB90-AD90-AG90</f>
        <v>#N/A</v>
      </c>
      <c r="AX90" s="53" t="e">
        <f>AE90-VLOOKUP(C90,Вчера_ЭпиВак!C:BN, 24, FALSE)</f>
        <v>#N/A</v>
      </c>
    </row>
    <row r="91" spans="1:50" ht="50.1" customHeight="1" x14ac:dyDescent="0.25">
      <c r="A91" s="42"/>
      <c r="B91" s="42"/>
      <c r="C91" s="42"/>
      <c r="D91" s="39"/>
      <c r="E91" s="44"/>
      <c r="F91" s="39"/>
      <c r="G91" s="44"/>
      <c r="H91" s="39"/>
      <c r="I91" s="44"/>
      <c r="J91" s="39"/>
      <c r="K91" s="44"/>
      <c r="L91" s="43"/>
      <c r="M91" s="44"/>
      <c r="N91" s="43"/>
      <c r="O91" s="44"/>
      <c r="P91" s="43"/>
      <c r="Q91" s="44"/>
      <c r="R91" s="43"/>
      <c r="S91" s="44"/>
      <c r="T91" s="43"/>
      <c r="U91" s="44"/>
      <c r="V91" s="43"/>
      <c r="W91" s="44"/>
      <c r="X91" s="43"/>
      <c r="Y91" s="44"/>
      <c r="Z91" s="44"/>
      <c r="AA91" s="44"/>
      <c r="AB91" s="43"/>
      <c r="AC91" s="44"/>
      <c r="AD91" s="43"/>
      <c r="AE91" s="43"/>
      <c r="AF91" s="43"/>
      <c r="AG91" s="44"/>
      <c r="AH91" s="48"/>
      <c r="AI91" s="57">
        <f t="shared" si="2"/>
        <v>0</v>
      </c>
      <c r="AJ91" s="53" t="str">
        <f>IF(ISNA(VLOOKUP(C91,Вчера_ЭпиВак!C:C, 1, FALSE)),"ошибка",0)</f>
        <v>ошибка</v>
      </c>
      <c r="AK91" s="55"/>
      <c r="AL91" s="53" t="e">
        <f>E91-F91-VLOOKUP(C91, Вчера_ЭпиВак!C:BN, 2, FALSE)</f>
        <v>#N/A</v>
      </c>
      <c r="AM91" s="53" t="e">
        <f>K91-L91-VLOOKUP(C91, Вчера_ЭпиВак!C:BN, 4, FALSE)</f>
        <v>#N/A</v>
      </c>
      <c r="AN91" s="53" t="e">
        <f>M91-N91-VLOOKUP(C91, Вчера_ЭпиВак!C:BN, 6, FALSE)</f>
        <v>#N/A</v>
      </c>
      <c r="AO91" s="53" t="e">
        <f>O91-P91-VLOOKUP(C91, Вчера_ЭпиВак!C:BN, 8, FALSE)</f>
        <v>#N/A</v>
      </c>
      <c r="AP91" s="53" t="e">
        <f>Q91-R91-VLOOKUP(C91, Вчера_ЭпиВак!C:BN, 10, FALSE)</f>
        <v>#N/A</v>
      </c>
      <c r="AQ91" s="53" t="e">
        <f>S91-T91-VLOOKUP(C91, Вчера_ЭпиВак!C:BN, 12, FALSE)</f>
        <v>#N/A</v>
      </c>
      <c r="AR91" s="53" t="e">
        <f>U91-V91-VLOOKUP(C91, Вчера_ЭпиВак!C:BN, 14, FALSE)</f>
        <v>#N/A</v>
      </c>
      <c r="AS91" s="53" t="e">
        <f>W91-X91-VLOOKUP(C91, Вчера_ЭпиВак!C:BN, 16, FALSE)</f>
        <v>#N/A</v>
      </c>
      <c r="AT91" s="53" t="e">
        <f>Y91-Z91-VLOOKUP(C91, Вчера_ЭпиВак!C:BN, 18, FALSE)</f>
        <v>#N/A</v>
      </c>
      <c r="AU91" s="53" t="e">
        <f>AA91-AB91-VLOOKUP(C91, Вчера_ЭпиВак!C:BN, 20, FALSE)</f>
        <v>#N/A</v>
      </c>
      <c r="AV91" s="53" t="e">
        <f>AC91-AD91-VLOOKUP(C91, Вчера_ЭпиВак!C:BN, 22, FALSE)</f>
        <v>#N/A</v>
      </c>
      <c r="AW91" s="53" t="e">
        <f>VLOOKUP(C91, Вчера_ЭпиВак!C:BN, 25, FALSE)+F91*2-Z91-AB91-AD91-AG91</f>
        <v>#N/A</v>
      </c>
      <c r="AX91" s="53" t="e">
        <f>AE91-VLOOKUP(C91,Вчера_ЭпиВак!C:BN, 24, FALSE)</f>
        <v>#N/A</v>
      </c>
    </row>
    <row r="92" spans="1:50" ht="50.1" customHeight="1" x14ac:dyDescent="0.25">
      <c r="A92" s="42"/>
      <c r="B92" s="42"/>
      <c r="C92" s="42"/>
      <c r="D92" s="39"/>
      <c r="E92" s="44"/>
      <c r="F92" s="39"/>
      <c r="G92" s="44"/>
      <c r="H92" s="39"/>
      <c r="I92" s="44"/>
      <c r="J92" s="39"/>
      <c r="K92" s="44"/>
      <c r="L92" s="43"/>
      <c r="M92" s="44"/>
      <c r="N92" s="43"/>
      <c r="O92" s="44"/>
      <c r="P92" s="43"/>
      <c r="Q92" s="44"/>
      <c r="R92" s="43"/>
      <c r="S92" s="44"/>
      <c r="T92" s="43"/>
      <c r="U92" s="44"/>
      <c r="V92" s="43"/>
      <c r="W92" s="44"/>
      <c r="X92" s="43"/>
      <c r="Y92" s="44"/>
      <c r="Z92" s="44"/>
      <c r="AA92" s="44"/>
      <c r="AB92" s="43"/>
      <c r="AC92" s="44"/>
      <c r="AD92" s="43"/>
      <c r="AE92" s="43"/>
      <c r="AF92" s="43"/>
      <c r="AG92" s="44"/>
      <c r="AH92" s="48"/>
      <c r="AI92" s="57">
        <f t="shared" si="2"/>
        <v>0</v>
      </c>
      <c r="AJ92" s="53" t="str">
        <f>IF(ISNA(VLOOKUP(C92,Вчера_ЭпиВак!C:C, 1, FALSE)),"ошибка",0)</f>
        <v>ошибка</v>
      </c>
      <c r="AK92" s="55"/>
      <c r="AL92" s="53" t="e">
        <f>E92-F92-VLOOKUP(C92, Вчера_ЭпиВак!C:BN, 2, FALSE)</f>
        <v>#N/A</v>
      </c>
      <c r="AM92" s="53" t="e">
        <f>K92-L92-VLOOKUP(C92, Вчера_ЭпиВак!C:BN, 4, FALSE)</f>
        <v>#N/A</v>
      </c>
      <c r="AN92" s="53" t="e">
        <f>M92-N92-VLOOKUP(C92, Вчера_ЭпиВак!C:BN, 6, FALSE)</f>
        <v>#N/A</v>
      </c>
      <c r="AO92" s="53" t="e">
        <f>O92-P92-VLOOKUP(C92, Вчера_ЭпиВак!C:BN, 8, FALSE)</f>
        <v>#N/A</v>
      </c>
      <c r="AP92" s="53" t="e">
        <f>Q92-R92-VLOOKUP(C92, Вчера_ЭпиВак!C:BN, 10, FALSE)</f>
        <v>#N/A</v>
      </c>
      <c r="AQ92" s="53" t="e">
        <f>S92-T92-VLOOKUP(C92, Вчера_ЭпиВак!C:BN, 12, FALSE)</f>
        <v>#N/A</v>
      </c>
      <c r="AR92" s="53" t="e">
        <f>U92-V92-VLOOKUP(C92, Вчера_ЭпиВак!C:BN, 14, FALSE)</f>
        <v>#N/A</v>
      </c>
      <c r="AS92" s="53" t="e">
        <f>W92-X92-VLOOKUP(C92, Вчера_ЭпиВак!C:BN, 16, FALSE)</f>
        <v>#N/A</v>
      </c>
      <c r="AT92" s="53" t="e">
        <f>Y92-Z92-VLOOKUP(C92, Вчера_ЭпиВак!C:BN, 18, FALSE)</f>
        <v>#N/A</v>
      </c>
      <c r="AU92" s="53" t="e">
        <f>AA92-AB92-VLOOKUP(C92, Вчера_ЭпиВак!C:BN, 20, FALSE)</f>
        <v>#N/A</v>
      </c>
      <c r="AV92" s="53" t="e">
        <f>AC92-AD92-VLOOKUP(C92, Вчера_ЭпиВак!C:BN, 22, FALSE)</f>
        <v>#N/A</v>
      </c>
      <c r="AW92" s="53" t="e">
        <f>VLOOKUP(C92, Вчера_ЭпиВак!C:BN, 25, FALSE)+F92*2-Z92-AB92-AD92-AG92</f>
        <v>#N/A</v>
      </c>
      <c r="AX92" s="53" t="e">
        <f>AE92-VLOOKUP(C92,Вчера_ЭпиВак!C:BN, 24, FALSE)</f>
        <v>#N/A</v>
      </c>
    </row>
    <row r="93" spans="1:50" ht="50.1" customHeight="1" x14ac:dyDescent="0.25">
      <c r="A93" s="42"/>
      <c r="B93" s="42"/>
      <c r="C93" s="42"/>
      <c r="D93" s="39"/>
      <c r="E93" s="44"/>
      <c r="F93" s="39"/>
      <c r="G93" s="44"/>
      <c r="H93" s="39"/>
      <c r="I93" s="44"/>
      <c r="J93" s="39"/>
      <c r="K93" s="44"/>
      <c r="L93" s="43"/>
      <c r="M93" s="44"/>
      <c r="N93" s="43"/>
      <c r="O93" s="44"/>
      <c r="P93" s="43"/>
      <c r="Q93" s="44"/>
      <c r="R93" s="43"/>
      <c r="S93" s="44"/>
      <c r="T93" s="43"/>
      <c r="U93" s="44"/>
      <c r="V93" s="43"/>
      <c r="W93" s="44"/>
      <c r="X93" s="43"/>
      <c r="Y93" s="44"/>
      <c r="Z93" s="44"/>
      <c r="AA93" s="44"/>
      <c r="AB93" s="43"/>
      <c r="AC93" s="44"/>
      <c r="AD93" s="43"/>
      <c r="AE93" s="43"/>
      <c r="AF93" s="43"/>
      <c r="AG93" s="44"/>
      <c r="AH93" s="48"/>
      <c r="AI93" s="57">
        <f t="shared" si="2"/>
        <v>0</v>
      </c>
      <c r="AJ93" s="53" t="str">
        <f>IF(ISNA(VLOOKUP(C93,Вчера_ЭпиВак!C:C, 1, FALSE)),"ошибка",0)</f>
        <v>ошибка</v>
      </c>
      <c r="AK93" s="55"/>
      <c r="AL93" s="53" t="e">
        <f>E93-F93-VLOOKUP(C93, Вчера_ЭпиВак!C:BN, 2, FALSE)</f>
        <v>#N/A</v>
      </c>
      <c r="AM93" s="53" t="e">
        <f>K93-L93-VLOOKUP(C93, Вчера_ЭпиВак!C:BN, 4, FALSE)</f>
        <v>#N/A</v>
      </c>
      <c r="AN93" s="53" t="e">
        <f>M93-N93-VLOOKUP(C93, Вчера_ЭпиВак!C:BN, 6, FALSE)</f>
        <v>#N/A</v>
      </c>
      <c r="AO93" s="53" t="e">
        <f>O93-P93-VLOOKUP(C93, Вчера_ЭпиВак!C:BN, 8, FALSE)</f>
        <v>#N/A</v>
      </c>
      <c r="AP93" s="53" t="e">
        <f>Q93-R93-VLOOKUP(C93, Вчера_ЭпиВак!C:BN, 10, FALSE)</f>
        <v>#N/A</v>
      </c>
      <c r="AQ93" s="53" t="e">
        <f>S93-T93-VLOOKUP(C93, Вчера_ЭпиВак!C:BN, 12, FALSE)</f>
        <v>#N/A</v>
      </c>
      <c r="AR93" s="53" t="e">
        <f>U93-V93-VLOOKUP(C93, Вчера_ЭпиВак!C:BN, 14, FALSE)</f>
        <v>#N/A</v>
      </c>
      <c r="AS93" s="53" t="e">
        <f>W93-X93-VLOOKUP(C93, Вчера_ЭпиВак!C:BN, 16, FALSE)</f>
        <v>#N/A</v>
      </c>
      <c r="AT93" s="53" t="e">
        <f>Y93-Z93-VLOOKUP(C93, Вчера_ЭпиВак!C:BN, 18, FALSE)</f>
        <v>#N/A</v>
      </c>
      <c r="AU93" s="53" t="e">
        <f>AA93-AB93-VLOOKUP(C93, Вчера_ЭпиВак!C:BN, 20, FALSE)</f>
        <v>#N/A</v>
      </c>
      <c r="AV93" s="53" t="e">
        <f>AC93-AD93-VLOOKUP(C93, Вчера_ЭпиВак!C:BN, 22, FALSE)</f>
        <v>#N/A</v>
      </c>
      <c r="AW93" s="53" t="e">
        <f>VLOOKUP(C93, Вчера_ЭпиВак!C:BN, 25, FALSE)+F93*2-Z93-AB93-AD93-AG93</f>
        <v>#N/A</v>
      </c>
      <c r="AX93" s="53" t="e">
        <f>AE93-VLOOKUP(C93,Вчера_ЭпиВак!C:BN, 24, FALSE)</f>
        <v>#N/A</v>
      </c>
    </row>
    <row r="94" spans="1:50" ht="50.1" customHeight="1" x14ac:dyDescent="0.25">
      <c r="A94" s="42"/>
      <c r="B94" s="42"/>
      <c r="C94" s="42"/>
      <c r="D94" s="39"/>
      <c r="E94" s="44"/>
      <c r="F94" s="39"/>
      <c r="G94" s="44"/>
      <c r="H94" s="39"/>
      <c r="I94" s="44"/>
      <c r="J94" s="39"/>
      <c r="K94" s="44"/>
      <c r="L94" s="43"/>
      <c r="M94" s="44"/>
      <c r="N94" s="43"/>
      <c r="O94" s="44"/>
      <c r="P94" s="43"/>
      <c r="Q94" s="44"/>
      <c r="R94" s="43"/>
      <c r="S94" s="44"/>
      <c r="T94" s="43"/>
      <c r="U94" s="44"/>
      <c r="V94" s="43"/>
      <c r="W94" s="44"/>
      <c r="X94" s="43"/>
      <c r="Y94" s="44"/>
      <c r="Z94" s="44"/>
      <c r="AA94" s="44"/>
      <c r="AB94" s="43"/>
      <c r="AC94" s="44"/>
      <c r="AD94" s="43"/>
      <c r="AE94" s="43"/>
      <c r="AF94" s="43"/>
      <c r="AG94" s="44"/>
      <c r="AH94" s="48"/>
      <c r="AI94" s="57">
        <f t="shared" si="2"/>
        <v>0</v>
      </c>
      <c r="AJ94" s="53" t="str">
        <f>IF(ISNA(VLOOKUP(C94,Вчера_ЭпиВак!C:C, 1, FALSE)),"ошибка",0)</f>
        <v>ошибка</v>
      </c>
      <c r="AK94" s="55"/>
      <c r="AL94" s="53" t="e">
        <f>E94-F94-VLOOKUP(C94, Вчера_ЭпиВак!C:BN, 2, FALSE)</f>
        <v>#N/A</v>
      </c>
      <c r="AM94" s="53" t="e">
        <f>K94-L94-VLOOKUP(C94, Вчера_ЭпиВак!C:BN, 4, FALSE)</f>
        <v>#N/A</v>
      </c>
      <c r="AN94" s="53" t="e">
        <f>M94-N94-VLOOKUP(C94, Вчера_ЭпиВак!C:BN, 6, FALSE)</f>
        <v>#N/A</v>
      </c>
      <c r="AO94" s="53" t="e">
        <f>O94-P94-VLOOKUP(C94, Вчера_ЭпиВак!C:BN, 8, FALSE)</f>
        <v>#N/A</v>
      </c>
      <c r="AP94" s="53" t="e">
        <f>Q94-R94-VLOOKUP(C94, Вчера_ЭпиВак!C:BN, 10, FALSE)</f>
        <v>#N/A</v>
      </c>
      <c r="AQ94" s="53" t="e">
        <f>S94-T94-VLOOKUP(C94, Вчера_ЭпиВак!C:BN, 12, FALSE)</f>
        <v>#N/A</v>
      </c>
      <c r="AR94" s="53" t="e">
        <f>U94-V94-VLOOKUP(C94, Вчера_ЭпиВак!C:BN, 14, FALSE)</f>
        <v>#N/A</v>
      </c>
      <c r="AS94" s="53" t="e">
        <f>W94-X94-VLOOKUP(C94, Вчера_ЭпиВак!C:BN, 16, FALSE)</f>
        <v>#N/A</v>
      </c>
      <c r="AT94" s="53" t="e">
        <f>Y94-Z94-VLOOKUP(C94, Вчера_ЭпиВак!C:BN, 18, FALSE)</f>
        <v>#N/A</v>
      </c>
      <c r="AU94" s="53" t="e">
        <f>AA94-AB94-VLOOKUP(C94, Вчера_ЭпиВак!C:BN, 20, FALSE)</f>
        <v>#N/A</v>
      </c>
      <c r="AV94" s="53" t="e">
        <f>AC94-AD94-VLOOKUP(C94, Вчера_ЭпиВак!C:BN, 22, FALSE)</f>
        <v>#N/A</v>
      </c>
      <c r="AW94" s="53" t="e">
        <f>VLOOKUP(C94, Вчера_ЭпиВак!C:BN, 25, FALSE)+F94*2-Z94-AB94-AD94-AG94</f>
        <v>#N/A</v>
      </c>
      <c r="AX94" s="53" t="e">
        <f>AE94-VLOOKUP(C94,Вчера_ЭпиВак!C:BN, 24, FALSE)</f>
        <v>#N/A</v>
      </c>
    </row>
    <row r="95" spans="1:50" ht="50.1" customHeight="1" x14ac:dyDescent="0.25">
      <c r="A95" s="42"/>
      <c r="B95" s="42"/>
      <c r="C95" s="42"/>
      <c r="D95" s="39"/>
      <c r="E95" s="44"/>
      <c r="F95" s="39"/>
      <c r="G95" s="44"/>
      <c r="H95" s="39"/>
      <c r="I95" s="44"/>
      <c r="J95" s="39"/>
      <c r="K95" s="44"/>
      <c r="L95" s="43"/>
      <c r="M95" s="44"/>
      <c r="N95" s="43"/>
      <c r="O95" s="44"/>
      <c r="P95" s="43"/>
      <c r="Q95" s="44"/>
      <c r="R95" s="43"/>
      <c r="S95" s="44"/>
      <c r="T95" s="43"/>
      <c r="U95" s="44"/>
      <c r="V95" s="43"/>
      <c r="W95" s="44"/>
      <c r="X95" s="43"/>
      <c r="Y95" s="44"/>
      <c r="Z95" s="44"/>
      <c r="AA95" s="44"/>
      <c r="AB95" s="43"/>
      <c r="AC95" s="44"/>
      <c r="AD95" s="43"/>
      <c r="AE95" s="43"/>
      <c r="AF95" s="43"/>
      <c r="AG95" s="44"/>
      <c r="AH95" s="48"/>
      <c r="AI95" s="57">
        <f t="shared" si="2"/>
        <v>0</v>
      </c>
      <c r="AJ95" s="53" t="str">
        <f>IF(ISNA(VLOOKUP(C95,Вчера_ЭпиВак!C:C, 1, FALSE)),"ошибка",0)</f>
        <v>ошибка</v>
      </c>
      <c r="AK95" s="55"/>
      <c r="AL95" s="53" t="e">
        <f>E95-F95-VLOOKUP(C95, Вчера_ЭпиВак!C:BN, 2, FALSE)</f>
        <v>#N/A</v>
      </c>
      <c r="AM95" s="53" t="e">
        <f>K95-L95-VLOOKUP(C95, Вчера_ЭпиВак!C:BN, 4, FALSE)</f>
        <v>#N/A</v>
      </c>
      <c r="AN95" s="53" t="e">
        <f>M95-N95-VLOOKUP(C95, Вчера_ЭпиВак!C:BN, 6, FALSE)</f>
        <v>#N/A</v>
      </c>
      <c r="AO95" s="53" t="e">
        <f>O95-P95-VLOOKUP(C95, Вчера_ЭпиВак!C:BN, 8, FALSE)</f>
        <v>#N/A</v>
      </c>
      <c r="AP95" s="53" t="e">
        <f>Q95-R95-VLOOKUP(C95, Вчера_ЭпиВак!C:BN, 10, FALSE)</f>
        <v>#N/A</v>
      </c>
      <c r="AQ95" s="53" t="e">
        <f>S95-T95-VLOOKUP(C95, Вчера_ЭпиВак!C:BN, 12, FALSE)</f>
        <v>#N/A</v>
      </c>
      <c r="AR95" s="53" t="e">
        <f>U95-V95-VLOOKUP(C95, Вчера_ЭпиВак!C:BN, 14, FALSE)</f>
        <v>#N/A</v>
      </c>
      <c r="AS95" s="53" t="e">
        <f>W95-X95-VLOOKUP(C95, Вчера_ЭпиВак!C:BN, 16, FALSE)</f>
        <v>#N/A</v>
      </c>
      <c r="AT95" s="53" t="e">
        <f>Y95-Z95-VLOOKUP(C95, Вчера_ЭпиВак!C:BN, 18, FALSE)</f>
        <v>#N/A</v>
      </c>
      <c r="AU95" s="53" t="e">
        <f>AA95-AB95-VLOOKUP(C95, Вчера_ЭпиВак!C:BN, 20, FALSE)</f>
        <v>#N/A</v>
      </c>
      <c r="AV95" s="53" t="e">
        <f>AC95-AD95-VLOOKUP(C95, Вчера_ЭпиВак!C:BN, 22, FALSE)</f>
        <v>#N/A</v>
      </c>
      <c r="AW95" s="53" t="e">
        <f>VLOOKUP(C95, Вчера_ЭпиВак!C:BN, 25, FALSE)+F95*2-Z95-AB95-AD95-AG95</f>
        <v>#N/A</v>
      </c>
      <c r="AX95" s="53" t="e">
        <f>AE95-VLOOKUP(C95,Вчера_ЭпиВак!C:BN, 24, FALSE)</f>
        <v>#N/A</v>
      </c>
    </row>
    <row r="96" spans="1:50" ht="50.1" customHeight="1" x14ac:dyDescent="0.25">
      <c r="A96" s="42"/>
      <c r="B96" s="42"/>
      <c r="C96" s="42"/>
      <c r="D96" s="39"/>
      <c r="E96" s="44"/>
      <c r="F96" s="39"/>
      <c r="G96" s="44"/>
      <c r="H96" s="39"/>
      <c r="I96" s="44"/>
      <c r="J96" s="39"/>
      <c r="K96" s="44"/>
      <c r="L96" s="43"/>
      <c r="M96" s="44"/>
      <c r="N96" s="43"/>
      <c r="O96" s="44"/>
      <c r="P96" s="43"/>
      <c r="Q96" s="44"/>
      <c r="R96" s="43"/>
      <c r="S96" s="44"/>
      <c r="T96" s="43"/>
      <c r="U96" s="44"/>
      <c r="V96" s="43"/>
      <c r="W96" s="44"/>
      <c r="X96" s="43"/>
      <c r="Y96" s="44"/>
      <c r="Z96" s="44"/>
      <c r="AA96" s="44"/>
      <c r="AB96" s="43"/>
      <c r="AC96" s="44"/>
      <c r="AD96" s="43"/>
      <c r="AE96" s="43"/>
      <c r="AF96" s="43"/>
      <c r="AG96" s="44"/>
      <c r="AH96" s="48"/>
      <c r="AI96" s="57">
        <f t="shared" si="2"/>
        <v>0</v>
      </c>
      <c r="AJ96" s="53" t="str">
        <f>IF(ISNA(VLOOKUP(C96,Вчера_ЭпиВак!C:C, 1, FALSE)),"ошибка",0)</f>
        <v>ошибка</v>
      </c>
      <c r="AK96" s="55"/>
      <c r="AL96" s="53" t="e">
        <f>E96-F96-VLOOKUP(C96, Вчера_ЭпиВак!C:BN, 2, FALSE)</f>
        <v>#N/A</v>
      </c>
      <c r="AM96" s="53" t="e">
        <f>K96-L96-VLOOKUP(C96, Вчера_ЭпиВак!C:BN, 4, FALSE)</f>
        <v>#N/A</v>
      </c>
      <c r="AN96" s="53" t="e">
        <f>M96-N96-VLOOKUP(C96, Вчера_ЭпиВак!C:BN, 6, FALSE)</f>
        <v>#N/A</v>
      </c>
      <c r="AO96" s="53" t="e">
        <f>O96-P96-VLOOKUP(C96, Вчера_ЭпиВак!C:BN, 8, FALSE)</f>
        <v>#N/A</v>
      </c>
      <c r="AP96" s="53" t="e">
        <f>Q96-R96-VLOOKUP(C96, Вчера_ЭпиВак!C:BN, 10, FALSE)</f>
        <v>#N/A</v>
      </c>
      <c r="AQ96" s="53" t="e">
        <f>S96-T96-VLOOKUP(C96, Вчера_ЭпиВак!C:BN, 12, FALSE)</f>
        <v>#N/A</v>
      </c>
      <c r="AR96" s="53" t="e">
        <f>U96-V96-VLOOKUP(C96, Вчера_ЭпиВак!C:BN, 14, FALSE)</f>
        <v>#N/A</v>
      </c>
      <c r="AS96" s="53" t="e">
        <f>W96-X96-VLOOKUP(C96, Вчера_ЭпиВак!C:BN, 16, FALSE)</f>
        <v>#N/A</v>
      </c>
      <c r="AT96" s="53" t="e">
        <f>Y96-Z96-VLOOKUP(C96, Вчера_ЭпиВак!C:BN, 18, FALSE)</f>
        <v>#N/A</v>
      </c>
      <c r="AU96" s="53" t="e">
        <f>AA96-AB96-VLOOKUP(C96, Вчера_ЭпиВак!C:BN, 20, FALSE)</f>
        <v>#N/A</v>
      </c>
      <c r="AV96" s="53" t="e">
        <f>AC96-AD96-VLOOKUP(C96, Вчера_ЭпиВак!C:BN, 22, FALSE)</f>
        <v>#N/A</v>
      </c>
      <c r="AW96" s="53" t="e">
        <f>VLOOKUP(C96, Вчера_ЭпиВак!C:BN, 25, FALSE)+F96*2-Z96-AB96-AD96-AG96</f>
        <v>#N/A</v>
      </c>
      <c r="AX96" s="53" t="e">
        <f>AE96-VLOOKUP(C96,Вчера_ЭпиВак!C:BN, 24, FALSE)</f>
        <v>#N/A</v>
      </c>
    </row>
    <row r="97" spans="1:50" ht="50.1" customHeight="1" x14ac:dyDescent="0.25">
      <c r="A97" s="42"/>
      <c r="B97" s="42"/>
      <c r="C97" s="42"/>
      <c r="D97" s="39"/>
      <c r="E97" s="44"/>
      <c r="F97" s="39"/>
      <c r="G97" s="44"/>
      <c r="H97" s="39"/>
      <c r="I97" s="44"/>
      <c r="J97" s="39"/>
      <c r="K97" s="44"/>
      <c r="L97" s="43"/>
      <c r="M97" s="44"/>
      <c r="N97" s="43"/>
      <c r="O97" s="44"/>
      <c r="P97" s="43"/>
      <c r="Q97" s="44"/>
      <c r="R97" s="43"/>
      <c r="S97" s="44"/>
      <c r="T97" s="43"/>
      <c r="U97" s="44"/>
      <c r="V97" s="43"/>
      <c r="W97" s="44"/>
      <c r="X97" s="43"/>
      <c r="Y97" s="44"/>
      <c r="Z97" s="44"/>
      <c r="AA97" s="44"/>
      <c r="AB97" s="43"/>
      <c r="AC97" s="44"/>
      <c r="AD97" s="43"/>
      <c r="AE97" s="43"/>
      <c r="AF97" s="43"/>
      <c r="AG97" s="44"/>
      <c r="AH97" s="48"/>
      <c r="AI97" s="57">
        <f t="shared" si="2"/>
        <v>0</v>
      </c>
      <c r="AJ97" s="53" t="str">
        <f>IF(ISNA(VLOOKUP(C97,Вчера_ЭпиВак!C:C, 1, FALSE)),"ошибка",0)</f>
        <v>ошибка</v>
      </c>
      <c r="AK97" s="55"/>
      <c r="AL97" s="53" t="e">
        <f>E97-F97-VLOOKUP(C97, Вчера_ЭпиВак!C:BN, 2, FALSE)</f>
        <v>#N/A</v>
      </c>
      <c r="AM97" s="53" t="e">
        <f>K97-L97-VLOOKUP(C97, Вчера_ЭпиВак!C:BN, 4, FALSE)</f>
        <v>#N/A</v>
      </c>
      <c r="AN97" s="53" t="e">
        <f>M97-N97-VLOOKUP(C97, Вчера_ЭпиВак!C:BN, 6, FALSE)</f>
        <v>#N/A</v>
      </c>
      <c r="AO97" s="53" t="e">
        <f>O97-P97-VLOOKUP(C97, Вчера_ЭпиВак!C:BN, 8, FALSE)</f>
        <v>#N/A</v>
      </c>
      <c r="AP97" s="53" t="e">
        <f>Q97-R97-VLOOKUP(C97, Вчера_ЭпиВак!C:BN, 10, FALSE)</f>
        <v>#N/A</v>
      </c>
      <c r="AQ97" s="53" t="e">
        <f>S97-T97-VLOOKUP(C97, Вчера_ЭпиВак!C:BN, 12, FALSE)</f>
        <v>#N/A</v>
      </c>
      <c r="AR97" s="53" t="e">
        <f>U97-V97-VLOOKUP(C97, Вчера_ЭпиВак!C:BN, 14, FALSE)</f>
        <v>#N/A</v>
      </c>
      <c r="AS97" s="53" t="e">
        <f>W97-X97-VLOOKUP(C97, Вчера_ЭпиВак!C:BN, 16, FALSE)</f>
        <v>#N/A</v>
      </c>
      <c r="AT97" s="53" t="e">
        <f>Y97-Z97-VLOOKUP(C97, Вчера_ЭпиВак!C:BN, 18, FALSE)</f>
        <v>#N/A</v>
      </c>
      <c r="AU97" s="53" t="e">
        <f>AA97-AB97-VLOOKUP(C97, Вчера_ЭпиВак!C:BN, 20, FALSE)</f>
        <v>#N/A</v>
      </c>
      <c r="AV97" s="53" t="e">
        <f>AC97-AD97-VLOOKUP(C97, Вчера_ЭпиВак!C:BN, 22, FALSE)</f>
        <v>#N/A</v>
      </c>
      <c r="AW97" s="53" t="e">
        <f>VLOOKUP(C97, Вчера_ЭпиВак!C:BN, 25, FALSE)+F97*2-Z97-AB97-AD97-AG97</f>
        <v>#N/A</v>
      </c>
      <c r="AX97" s="53" t="e">
        <f>AE97-VLOOKUP(C97,Вчера_ЭпиВак!C:BN, 24, FALSE)</f>
        <v>#N/A</v>
      </c>
    </row>
    <row r="98" spans="1:50" ht="50.1" customHeight="1" x14ac:dyDescent="0.25">
      <c r="A98" s="42"/>
      <c r="B98" s="42"/>
      <c r="C98" s="42"/>
      <c r="D98" s="39"/>
      <c r="E98" s="44"/>
      <c r="F98" s="39"/>
      <c r="G98" s="44"/>
      <c r="H98" s="39"/>
      <c r="I98" s="44"/>
      <c r="J98" s="39"/>
      <c r="K98" s="44"/>
      <c r="L98" s="43"/>
      <c r="M98" s="44"/>
      <c r="N98" s="43"/>
      <c r="O98" s="44"/>
      <c r="P98" s="43"/>
      <c r="Q98" s="44"/>
      <c r="R98" s="43"/>
      <c r="S98" s="44"/>
      <c r="T98" s="43"/>
      <c r="U98" s="44"/>
      <c r="V98" s="43"/>
      <c r="W98" s="44"/>
      <c r="X98" s="43"/>
      <c r="Y98" s="44"/>
      <c r="Z98" s="44"/>
      <c r="AA98" s="44"/>
      <c r="AB98" s="43"/>
      <c r="AC98" s="44"/>
      <c r="AD98" s="43"/>
      <c r="AE98" s="43"/>
      <c r="AF98" s="43"/>
      <c r="AG98" s="44"/>
      <c r="AH98" s="48"/>
      <c r="AI98" s="57">
        <f t="shared" si="2"/>
        <v>0</v>
      </c>
      <c r="AJ98" s="53" t="str">
        <f>IF(ISNA(VLOOKUP(C98,Вчера_ЭпиВак!C:C, 1, FALSE)),"ошибка",0)</f>
        <v>ошибка</v>
      </c>
      <c r="AK98" s="55"/>
      <c r="AL98" s="53" t="e">
        <f>E98-F98-VLOOKUP(C98, Вчера_ЭпиВак!C:BN, 2, FALSE)</f>
        <v>#N/A</v>
      </c>
      <c r="AM98" s="53" t="e">
        <f>K98-L98-VLOOKUP(C98, Вчера_ЭпиВак!C:BN, 4, FALSE)</f>
        <v>#N/A</v>
      </c>
      <c r="AN98" s="53" t="e">
        <f>M98-N98-VLOOKUP(C98, Вчера_ЭпиВак!C:BN, 6, FALSE)</f>
        <v>#N/A</v>
      </c>
      <c r="AO98" s="53" t="e">
        <f>O98-P98-VLOOKUP(C98, Вчера_ЭпиВак!C:BN, 8, FALSE)</f>
        <v>#N/A</v>
      </c>
      <c r="AP98" s="53" t="e">
        <f>Q98-R98-VLOOKUP(C98, Вчера_ЭпиВак!C:BN, 10, FALSE)</f>
        <v>#N/A</v>
      </c>
      <c r="AQ98" s="53" t="e">
        <f>S98-T98-VLOOKUP(C98, Вчера_ЭпиВак!C:BN, 12, FALSE)</f>
        <v>#N/A</v>
      </c>
      <c r="AR98" s="53" t="e">
        <f>U98-V98-VLOOKUP(C98, Вчера_ЭпиВак!C:BN, 14, FALSE)</f>
        <v>#N/A</v>
      </c>
      <c r="AS98" s="53" t="e">
        <f>W98-X98-VLOOKUP(C98, Вчера_ЭпиВак!C:BN, 16, FALSE)</f>
        <v>#N/A</v>
      </c>
      <c r="AT98" s="53" t="e">
        <f>Y98-Z98-VLOOKUP(C98, Вчера_ЭпиВак!C:BN, 18, FALSE)</f>
        <v>#N/A</v>
      </c>
      <c r="AU98" s="53" t="e">
        <f>AA98-AB98-VLOOKUP(C98, Вчера_ЭпиВак!C:BN, 20, FALSE)</f>
        <v>#N/A</v>
      </c>
      <c r="AV98" s="53" t="e">
        <f>AC98-AD98-VLOOKUP(C98, Вчера_ЭпиВак!C:BN, 22, FALSE)</f>
        <v>#N/A</v>
      </c>
      <c r="AW98" s="53" t="e">
        <f>VLOOKUP(C98, Вчера_ЭпиВак!C:BN, 25, FALSE)+F98*2-Z98-AB98-AD98-AG98</f>
        <v>#N/A</v>
      </c>
      <c r="AX98" s="53" t="e">
        <f>AE98-VLOOKUP(C98,Вчера_ЭпиВак!C:BN, 24, FALSE)</f>
        <v>#N/A</v>
      </c>
    </row>
    <row r="99" spans="1:50" ht="50.1" customHeight="1" x14ac:dyDescent="0.25">
      <c r="A99" s="42"/>
      <c r="B99" s="42"/>
      <c r="C99" s="42"/>
      <c r="D99" s="39"/>
      <c r="E99" s="44"/>
      <c r="F99" s="39"/>
      <c r="G99" s="44"/>
      <c r="H99" s="39"/>
      <c r="I99" s="44"/>
      <c r="J99" s="39"/>
      <c r="K99" s="44"/>
      <c r="L99" s="43"/>
      <c r="M99" s="44"/>
      <c r="N99" s="43"/>
      <c r="O99" s="44"/>
      <c r="P99" s="43"/>
      <c r="Q99" s="44"/>
      <c r="R99" s="43"/>
      <c r="S99" s="44"/>
      <c r="T99" s="43"/>
      <c r="U99" s="44"/>
      <c r="V99" s="43"/>
      <c r="W99" s="44"/>
      <c r="X99" s="43"/>
      <c r="Y99" s="44"/>
      <c r="Z99" s="44"/>
      <c r="AA99" s="44"/>
      <c r="AB99" s="43"/>
      <c r="AC99" s="44"/>
      <c r="AD99" s="43"/>
      <c r="AE99" s="43"/>
      <c r="AF99" s="43"/>
      <c r="AG99" s="44"/>
      <c r="AH99" s="48"/>
      <c r="AI99" s="57">
        <f t="shared" si="2"/>
        <v>0</v>
      </c>
      <c r="AJ99" s="53" t="str">
        <f>IF(ISNA(VLOOKUP(C99,Вчера_ЭпиВак!C:C, 1, FALSE)),"ошибка",0)</f>
        <v>ошибка</v>
      </c>
      <c r="AK99" s="55"/>
      <c r="AL99" s="53" t="e">
        <f>E99-F99-VLOOKUP(C99, Вчера_ЭпиВак!C:BN, 2, FALSE)</f>
        <v>#N/A</v>
      </c>
      <c r="AM99" s="53" t="e">
        <f>K99-L99-VLOOKUP(C99, Вчера_ЭпиВак!C:BN, 4, FALSE)</f>
        <v>#N/A</v>
      </c>
      <c r="AN99" s="53" t="e">
        <f>M99-N99-VLOOKUP(C99, Вчера_ЭпиВак!C:BN, 6, FALSE)</f>
        <v>#N/A</v>
      </c>
      <c r="AO99" s="53" t="e">
        <f>O99-P99-VLOOKUP(C99, Вчера_ЭпиВак!C:BN, 8, FALSE)</f>
        <v>#N/A</v>
      </c>
      <c r="AP99" s="53" t="e">
        <f>Q99-R99-VLOOKUP(C99, Вчера_ЭпиВак!C:BN, 10, FALSE)</f>
        <v>#N/A</v>
      </c>
      <c r="AQ99" s="53" t="e">
        <f>S99-T99-VLOOKUP(C99, Вчера_ЭпиВак!C:BN, 12, FALSE)</f>
        <v>#N/A</v>
      </c>
      <c r="AR99" s="53" t="e">
        <f>U99-V99-VLOOKUP(C99, Вчера_ЭпиВак!C:BN, 14, FALSE)</f>
        <v>#N/A</v>
      </c>
      <c r="AS99" s="53" t="e">
        <f>W99-X99-VLOOKUP(C99, Вчера_ЭпиВак!C:BN, 16, FALSE)</f>
        <v>#N/A</v>
      </c>
      <c r="AT99" s="53" t="e">
        <f>Y99-Z99-VLOOKUP(C99, Вчера_ЭпиВак!C:BN, 18, FALSE)</f>
        <v>#N/A</v>
      </c>
      <c r="AU99" s="53" t="e">
        <f>AA99-AB99-VLOOKUP(C99, Вчера_ЭпиВак!C:BN, 20, FALSE)</f>
        <v>#N/A</v>
      </c>
      <c r="AV99" s="53" t="e">
        <f>AC99-AD99-VLOOKUP(C99, Вчера_ЭпиВак!C:BN, 22, FALSE)</f>
        <v>#N/A</v>
      </c>
      <c r="AW99" s="53" t="e">
        <f>VLOOKUP(C99, Вчера_ЭпиВак!C:BN, 25, FALSE)+F99*2-Z99-AB99-AD99-AG99</f>
        <v>#N/A</v>
      </c>
      <c r="AX99" s="53" t="e">
        <f>AE99-VLOOKUP(C99,Вчера_ЭпиВак!C:BN, 24, FALSE)</f>
        <v>#N/A</v>
      </c>
    </row>
    <row r="100" spans="1:50" ht="50.1" customHeight="1" x14ac:dyDescent="0.25">
      <c r="A100" s="42"/>
      <c r="B100" s="42"/>
      <c r="C100" s="42"/>
      <c r="D100" s="39"/>
      <c r="E100" s="44"/>
      <c r="F100" s="39"/>
      <c r="G100" s="44"/>
      <c r="H100" s="39"/>
      <c r="I100" s="44"/>
      <c r="J100" s="39"/>
      <c r="K100" s="44"/>
      <c r="L100" s="43"/>
      <c r="M100" s="44"/>
      <c r="N100" s="43"/>
      <c r="O100" s="44"/>
      <c r="P100" s="43"/>
      <c r="Q100" s="44"/>
      <c r="R100" s="43"/>
      <c r="S100" s="44"/>
      <c r="T100" s="43"/>
      <c r="U100" s="44"/>
      <c r="V100" s="43"/>
      <c r="W100" s="44"/>
      <c r="X100" s="43"/>
      <c r="Y100" s="44"/>
      <c r="Z100" s="44"/>
      <c r="AA100" s="44"/>
      <c r="AB100" s="43"/>
      <c r="AC100" s="44"/>
      <c r="AD100" s="43"/>
      <c r="AE100" s="43"/>
      <c r="AF100" s="43"/>
      <c r="AG100" s="44"/>
      <c r="AH100" s="48"/>
      <c r="AI100" s="57">
        <f t="shared" si="2"/>
        <v>0</v>
      </c>
      <c r="AJ100" s="53" t="str">
        <f>IF(ISNA(VLOOKUP(C100,Вчера_ЭпиВак!C:C, 1, FALSE)),"ошибка",0)</f>
        <v>ошибка</v>
      </c>
      <c r="AK100" s="55"/>
      <c r="AL100" s="53" t="e">
        <f>E100-F100-VLOOKUP(C100, Вчера_ЭпиВак!C:BN, 2, FALSE)</f>
        <v>#N/A</v>
      </c>
      <c r="AM100" s="53" t="e">
        <f>K100-L100-VLOOKUP(C100, Вчера_ЭпиВак!C:BN, 4, FALSE)</f>
        <v>#N/A</v>
      </c>
      <c r="AN100" s="53" t="e">
        <f>M100-N100-VLOOKUP(C100, Вчера_ЭпиВак!C:BN, 6, FALSE)</f>
        <v>#N/A</v>
      </c>
      <c r="AO100" s="53" t="e">
        <f>O100-P100-VLOOKUP(C100, Вчера_ЭпиВак!C:BN, 8, FALSE)</f>
        <v>#N/A</v>
      </c>
      <c r="AP100" s="53" t="e">
        <f>Q100-R100-VLOOKUP(C100, Вчера_ЭпиВак!C:BN, 10, FALSE)</f>
        <v>#N/A</v>
      </c>
      <c r="AQ100" s="53" t="e">
        <f>S100-T100-VLOOKUP(C100, Вчера_ЭпиВак!C:BN, 12, FALSE)</f>
        <v>#N/A</v>
      </c>
      <c r="AR100" s="53" t="e">
        <f>U100-V100-VLOOKUP(C100, Вчера_ЭпиВак!C:BN, 14, FALSE)</f>
        <v>#N/A</v>
      </c>
      <c r="AS100" s="53" t="e">
        <f>W100-X100-VLOOKUP(C100, Вчера_ЭпиВак!C:BN, 16, FALSE)</f>
        <v>#N/A</v>
      </c>
      <c r="AT100" s="53" t="e">
        <f>Y100-Z100-VLOOKUP(C100, Вчера_ЭпиВак!C:BN, 18, FALSE)</f>
        <v>#N/A</v>
      </c>
      <c r="AU100" s="53" t="e">
        <f>AA100-AB100-VLOOKUP(C100, Вчера_ЭпиВак!C:BN, 20, FALSE)</f>
        <v>#N/A</v>
      </c>
      <c r="AV100" s="53" t="e">
        <f>AC100-AD100-VLOOKUP(C100, Вчера_ЭпиВак!C:BN, 22, FALSE)</f>
        <v>#N/A</v>
      </c>
      <c r="AW100" s="53" t="e">
        <f>VLOOKUP(C100, Вчера_ЭпиВак!C:BN, 25, FALSE)+F100*2-Z100-AB100-AD100-AG100</f>
        <v>#N/A</v>
      </c>
      <c r="AX100" s="53" t="e">
        <f>AE100-VLOOKUP(C100,Вчера_ЭпиВак!C:BN, 24, FALSE)</f>
        <v>#N/A</v>
      </c>
    </row>
    <row r="101" spans="1:50" ht="50.1" customHeight="1" x14ac:dyDescent="0.25">
      <c r="A101" s="42"/>
      <c r="B101" s="42"/>
      <c r="C101" s="42"/>
      <c r="D101" s="39"/>
      <c r="E101" s="44"/>
      <c r="F101" s="39"/>
      <c r="G101" s="44"/>
      <c r="H101" s="39"/>
      <c r="I101" s="44"/>
      <c r="J101" s="39"/>
      <c r="K101" s="44"/>
      <c r="L101" s="43"/>
      <c r="M101" s="44"/>
      <c r="N101" s="43"/>
      <c r="O101" s="44"/>
      <c r="P101" s="43"/>
      <c r="Q101" s="44"/>
      <c r="R101" s="43"/>
      <c r="S101" s="44"/>
      <c r="T101" s="43"/>
      <c r="U101" s="44"/>
      <c r="V101" s="43"/>
      <c r="W101" s="44"/>
      <c r="X101" s="43"/>
      <c r="Y101" s="44"/>
      <c r="Z101" s="44"/>
      <c r="AA101" s="44"/>
      <c r="AB101" s="43"/>
      <c r="AC101" s="44"/>
      <c r="AD101" s="43"/>
      <c r="AE101" s="43"/>
      <c r="AF101" s="43"/>
      <c r="AG101" s="44"/>
      <c r="AH101" s="48"/>
      <c r="AI101" s="57">
        <f t="shared" si="2"/>
        <v>0</v>
      </c>
      <c r="AJ101" s="53" t="str">
        <f>IF(ISNA(VLOOKUP(C101,Вчера_ЭпиВак!C:C, 1, FALSE)),"ошибка",0)</f>
        <v>ошибка</v>
      </c>
      <c r="AK101" s="55"/>
      <c r="AL101" s="53" t="e">
        <f>E101-F101-VLOOKUP(C101, Вчера_ЭпиВак!C:BN, 2, FALSE)</f>
        <v>#N/A</v>
      </c>
      <c r="AM101" s="53" t="e">
        <f>K101-L101-VLOOKUP(C101, Вчера_ЭпиВак!C:BN, 4, FALSE)</f>
        <v>#N/A</v>
      </c>
      <c r="AN101" s="53" t="e">
        <f>M101-N101-VLOOKUP(C101, Вчера_ЭпиВак!C:BN, 6, FALSE)</f>
        <v>#N/A</v>
      </c>
      <c r="AO101" s="53" t="e">
        <f>O101-P101-VLOOKUP(C101, Вчера_ЭпиВак!C:BN, 8, FALSE)</f>
        <v>#N/A</v>
      </c>
      <c r="AP101" s="53" t="e">
        <f>Q101-R101-VLOOKUP(C101, Вчера_ЭпиВак!C:BN, 10, FALSE)</f>
        <v>#N/A</v>
      </c>
      <c r="AQ101" s="53" t="e">
        <f>S101-T101-VLOOKUP(C101, Вчера_ЭпиВак!C:BN, 12, FALSE)</f>
        <v>#N/A</v>
      </c>
      <c r="AR101" s="53" t="e">
        <f>U101-V101-VLOOKUP(C101, Вчера_ЭпиВак!C:BN, 14, FALSE)</f>
        <v>#N/A</v>
      </c>
      <c r="AS101" s="53" t="e">
        <f>W101-X101-VLOOKUP(C101, Вчера_ЭпиВак!C:BN, 16, FALSE)</f>
        <v>#N/A</v>
      </c>
      <c r="AT101" s="53" t="e">
        <f>Y101-Z101-VLOOKUP(C101, Вчера_ЭпиВак!C:BN, 18, FALSE)</f>
        <v>#N/A</v>
      </c>
      <c r="AU101" s="53" t="e">
        <f>AA101-AB101-VLOOKUP(C101, Вчера_ЭпиВак!C:BN, 20, FALSE)</f>
        <v>#N/A</v>
      </c>
      <c r="AV101" s="53" t="e">
        <f>AC101-AD101-VLOOKUP(C101, Вчера_ЭпиВак!C:BN, 22, FALSE)</f>
        <v>#N/A</v>
      </c>
      <c r="AW101" s="53" t="e">
        <f>VLOOKUP(C101, Вчера_ЭпиВак!C:BN, 25, FALSE)+F101*2-Z101-AB101-AD101-AG101</f>
        <v>#N/A</v>
      </c>
      <c r="AX101" s="53" t="e">
        <f>AE101-VLOOKUP(C101,Вчера_ЭпиВак!C:BN, 24, FALSE)</f>
        <v>#N/A</v>
      </c>
    </row>
    <row r="102" spans="1:50" ht="50.1" customHeight="1" x14ac:dyDescent="0.25">
      <c r="A102" s="42"/>
      <c r="B102" s="42"/>
      <c r="C102" s="42"/>
      <c r="D102" s="39"/>
      <c r="E102" s="44"/>
      <c r="F102" s="39"/>
      <c r="G102" s="44"/>
      <c r="H102" s="39"/>
      <c r="I102" s="44"/>
      <c r="J102" s="39"/>
      <c r="K102" s="44"/>
      <c r="L102" s="43"/>
      <c r="M102" s="44"/>
      <c r="N102" s="43"/>
      <c r="O102" s="44"/>
      <c r="P102" s="43"/>
      <c r="Q102" s="44"/>
      <c r="R102" s="43"/>
      <c r="S102" s="44"/>
      <c r="T102" s="43"/>
      <c r="U102" s="44"/>
      <c r="V102" s="43"/>
      <c r="W102" s="44"/>
      <c r="X102" s="43"/>
      <c r="Y102" s="44"/>
      <c r="Z102" s="44"/>
      <c r="AA102" s="44"/>
      <c r="AB102" s="43"/>
      <c r="AC102" s="44"/>
      <c r="AD102" s="43"/>
      <c r="AE102" s="43"/>
      <c r="AF102" s="43"/>
      <c r="AG102" s="44"/>
      <c r="AH102" s="48"/>
      <c r="AI102" s="57">
        <f t="shared" si="2"/>
        <v>0</v>
      </c>
      <c r="AJ102" s="53" t="str">
        <f>IF(ISNA(VLOOKUP(C102,Вчера_ЭпиВак!C:C, 1, FALSE)),"ошибка",0)</f>
        <v>ошибка</v>
      </c>
      <c r="AK102" s="55"/>
      <c r="AL102" s="53" t="e">
        <f>E102-F102-VLOOKUP(C102, Вчера_ЭпиВак!C:BN, 2, FALSE)</f>
        <v>#N/A</v>
      </c>
      <c r="AM102" s="53" t="e">
        <f>K102-L102-VLOOKUP(C102, Вчера_ЭпиВак!C:BN, 4, FALSE)</f>
        <v>#N/A</v>
      </c>
      <c r="AN102" s="53" t="e">
        <f>M102-N102-VLOOKUP(C102, Вчера_ЭпиВак!C:BN, 6, FALSE)</f>
        <v>#N/A</v>
      </c>
      <c r="AO102" s="53" t="e">
        <f>O102-P102-VLOOKUP(C102, Вчера_ЭпиВак!C:BN, 8, FALSE)</f>
        <v>#N/A</v>
      </c>
      <c r="AP102" s="53" t="e">
        <f>Q102-R102-VLOOKUP(C102, Вчера_ЭпиВак!C:BN, 10, FALSE)</f>
        <v>#N/A</v>
      </c>
      <c r="AQ102" s="53" t="e">
        <f>S102-T102-VLOOKUP(C102, Вчера_ЭпиВак!C:BN, 12, FALSE)</f>
        <v>#N/A</v>
      </c>
      <c r="AR102" s="53" t="e">
        <f>U102-V102-VLOOKUP(C102, Вчера_ЭпиВак!C:BN, 14, FALSE)</f>
        <v>#N/A</v>
      </c>
      <c r="AS102" s="53" t="e">
        <f>W102-X102-VLOOKUP(C102, Вчера_ЭпиВак!C:BN, 16, FALSE)</f>
        <v>#N/A</v>
      </c>
      <c r="AT102" s="53" t="e">
        <f>Y102-Z102-VLOOKUP(C102, Вчера_ЭпиВак!C:BN, 18, FALSE)</f>
        <v>#N/A</v>
      </c>
      <c r="AU102" s="53" t="e">
        <f>AA102-AB102-VLOOKUP(C102, Вчера_ЭпиВак!C:BN, 20, FALSE)</f>
        <v>#N/A</v>
      </c>
      <c r="AV102" s="53" t="e">
        <f>AC102-AD102-VLOOKUP(C102, Вчера_ЭпиВак!C:BN, 22, FALSE)</f>
        <v>#N/A</v>
      </c>
      <c r="AW102" s="53" t="e">
        <f>VLOOKUP(C102, Вчера_ЭпиВак!C:BN, 25, FALSE)+F102*2-Z102-AB102-AD102-AG102</f>
        <v>#N/A</v>
      </c>
      <c r="AX102" s="53" t="e">
        <f>AE102-VLOOKUP(C102,Вчера_ЭпиВак!C:BN, 24, FALSE)</f>
        <v>#N/A</v>
      </c>
    </row>
    <row r="103" spans="1:50" ht="50.1" customHeight="1" x14ac:dyDescent="0.25">
      <c r="A103" s="42"/>
      <c r="B103" s="42"/>
      <c r="C103" s="42"/>
      <c r="D103" s="39"/>
      <c r="E103" s="44"/>
      <c r="F103" s="39"/>
      <c r="G103" s="44"/>
      <c r="H103" s="39"/>
      <c r="I103" s="44"/>
      <c r="J103" s="39"/>
      <c r="K103" s="44"/>
      <c r="L103" s="43"/>
      <c r="M103" s="44"/>
      <c r="N103" s="43"/>
      <c r="O103" s="44"/>
      <c r="P103" s="43"/>
      <c r="Q103" s="44"/>
      <c r="R103" s="43"/>
      <c r="S103" s="44"/>
      <c r="T103" s="43"/>
      <c r="U103" s="44"/>
      <c r="V103" s="43"/>
      <c r="W103" s="44"/>
      <c r="X103" s="43"/>
      <c r="Y103" s="44"/>
      <c r="Z103" s="44"/>
      <c r="AA103" s="44"/>
      <c r="AB103" s="43"/>
      <c r="AC103" s="44"/>
      <c r="AD103" s="43"/>
      <c r="AE103" s="43"/>
      <c r="AF103" s="43"/>
      <c r="AG103" s="44"/>
      <c r="AH103" s="48"/>
      <c r="AI103" s="57">
        <f t="shared" si="2"/>
        <v>0</v>
      </c>
      <c r="AJ103" s="53" t="str">
        <f>IF(ISNA(VLOOKUP(C103,Вчера_ЭпиВак!C:C, 1, FALSE)),"ошибка",0)</f>
        <v>ошибка</v>
      </c>
      <c r="AK103" s="55"/>
      <c r="AL103" s="53" t="e">
        <f>E103-F103-VLOOKUP(C103, Вчера_ЭпиВак!C:BN, 2, FALSE)</f>
        <v>#N/A</v>
      </c>
      <c r="AM103" s="53" t="e">
        <f>K103-L103-VLOOKUP(C103, Вчера_ЭпиВак!C:BN, 4, FALSE)</f>
        <v>#N/A</v>
      </c>
      <c r="AN103" s="53" t="e">
        <f>M103-N103-VLOOKUP(C103, Вчера_ЭпиВак!C:BN, 6, FALSE)</f>
        <v>#N/A</v>
      </c>
      <c r="AO103" s="53" t="e">
        <f>O103-P103-VLOOKUP(C103, Вчера_ЭпиВак!C:BN, 8, FALSE)</f>
        <v>#N/A</v>
      </c>
      <c r="AP103" s="53" t="e">
        <f>Q103-R103-VLOOKUP(C103, Вчера_ЭпиВак!C:BN, 10, FALSE)</f>
        <v>#N/A</v>
      </c>
      <c r="AQ103" s="53" t="e">
        <f>S103-T103-VLOOKUP(C103, Вчера_ЭпиВак!C:BN, 12, FALSE)</f>
        <v>#N/A</v>
      </c>
      <c r="AR103" s="53" t="e">
        <f>U103-V103-VLOOKUP(C103, Вчера_ЭпиВак!C:BN, 14, FALSE)</f>
        <v>#N/A</v>
      </c>
      <c r="AS103" s="53" t="e">
        <f>W103-X103-VLOOKUP(C103, Вчера_ЭпиВак!C:BN, 16, FALSE)</f>
        <v>#N/A</v>
      </c>
      <c r="AT103" s="53" t="e">
        <f>Y103-Z103-VLOOKUP(C103, Вчера_ЭпиВак!C:BN, 18, FALSE)</f>
        <v>#N/A</v>
      </c>
      <c r="AU103" s="53" t="e">
        <f>AA103-AB103-VLOOKUP(C103, Вчера_ЭпиВак!C:BN, 20, FALSE)</f>
        <v>#N/A</v>
      </c>
      <c r="AV103" s="53" t="e">
        <f>AC103-AD103-VLOOKUP(C103, Вчера_ЭпиВак!C:BN, 22, FALSE)</f>
        <v>#N/A</v>
      </c>
      <c r="AW103" s="53" t="e">
        <f>VLOOKUP(C103, Вчера_ЭпиВак!C:BN, 25, FALSE)+F103*2-Z103-AB103-AD103-AG103</f>
        <v>#N/A</v>
      </c>
      <c r="AX103" s="53" t="e">
        <f>AE103-VLOOKUP(C103,Вчера_ЭпиВак!C:BN, 24, FALSE)</f>
        <v>#N/A</v>
      </c>
    </row>
    <row r="104" spans="1:50" ht="50.1" customHeight="1" x14ac:dyDescent="0.25">
      <c r="A104" s="42"/>
      <c r="B104" s="42"/>
      <c r="C104" s="42"/>
      <c r="D104" s="39"/>
      <c r="E104" s="44"/>
      <c r="F104" s="39"/>
      <c r="G104" s="44"/>
      <c r="H104" s="39"/>
      <c r="I104" s="44"/>
      <c r="J104" s="39"/>
      <c r="K104" s="44"/>
      <c r="L104" s="43"/>
      <c r="M104" s="44"/>
      <c r="N104" s="43"/>
      <c r="O104" s="44"/>
      <c r="P104" s="43"/>
      <c r="Q104" s="44"/>
      <c r="R104" s="43"/>
      <c r="S104" s="44"/>
      <c r="T104" s="43"/>
      <c r="U104" s="44"/>
      <c r="V104" s="43"/>
      <c r="W104" s="44"/>
      <c r="X104" s="43"/>
      <c r="Y104" s="44"/>
      <c r="Z104" s="44"/>
      <c r="AA104" s="44"/>
      <c r="AB104" s="43"/>
      <c r="AC104" s="44"/>
      <c r="AD104" s="43"/>
      <c r="AE104" s="43"/>
      <c r="AF104" s="43"/>
      <c r="AG104" s="44"/>
      <c r="AH104" s="48"/>
      <c r="AI104" s="57">
        <f t="shared" si="2"/>
        <v>0</v>
      </c>
      <c r="AJ104" s="53" t="str">
        <f>IF(ISNA(VLOOKUP(C104,Вчера_ЭпиВак!C:C, 1, FALSE)),"ошибка",0)</f>
        <v>ошибка</v>
      </c>
      <c r="AK104" s="55"/>
      <c r="AL104" s="53" t="e">
        <f>E104-F104-VLOOKUP(C104, Вчера_ЭпиВак!C:BN, 2, FALSE)</f>
        <v>#N/A</v>
      </c>
      <c r="AM104" s="53" t="e">
        <f>K104-L104-VLOOKUP(C104, Вчера_ЭпиВак!C:BN, 4, FALSE)</f>
        <v>#N/A</v>
      </c>
      <c r="AN104" s="53" t="e">
        <f>M104-N104-VLOOKUP(C104, Вчера_ЭпиВак!C:BN, 6, FALSE)</f>
        <v>#N/A</v>
      </c>
      <c r="AO104" s="53" t="e">
        <f>O104-P104-VLOOKUP(C104, Вчера_ЭпиВак!C:BN, 8, FALSE)</f>
        <v>#N/A</v>
      </c>
      <c r="AP104" s="53" t="e">
        <f>Q104-R104-VLOOKUP(C104, Вчера_ЭпиВак!C:BN, 10, FALSE)</f>
        <v>#N/A</v>
      </c>
      <c r="AQ104" s="53" t="e">
        <f>S104-T104-VLOOKUP(C104, Вчера_ЭпиВак!C:BN, 12, FALSE)</f>
        <v>#N/A</v>
      </c>
      <c r="AR104" s="53" t="e">
        <f>U104-V104-VLOOKUP(C104, Вчера_ЭпиВак!C:BN, 14, FALSE)</f>
        <v>#N/A</v>
      </c>
      <c r="AS104" s="53" t="e">
        <f>W104-X104-VLOOKUP(C104, Вчера_ЭпиВак!C:BN, 16, FALSE)</f>
        <v>#N/A</v>
      </c>
      <c r="AT104" s="53" t="e">
        <f>Y104-Z104-VLOOKUP(C104, Вчера_ЭпиВак!C:BN, 18, FALSE)</f>
        <v>#N/A</v>
      </c>
      <c r="AU104" s="53" t="e">
        <f>AA104-AB104-VLOOKUP(C104, Вчера_ЭпиВак!C:BN, 20, FALSE)</f>
        <v>#N/A</v>
      </c>
      <c r="AV104" s="53" t="e">
        <f>AC104-AD104-VLOOKUP(C104, Вчера_ЭпиВак!C:BN, 22, FALSE)</f>
        <v>#N/A</v>
      </c>
      <c r="AW104" s="53" t="e">
        <f>VLOOKUP(C104, Вчера_ЭпиВак!C:BN, 25, FALSE)+F104*2-Z104-AB104-AD104-AG104</f>
        <v>#N/A</v>
      </c>
      <c r="AX104" s="53" t="e">
        <f>AE104-VLOOKUP(C104,Вчера_ЭпиВак!C:BN, 24, FALSE)</f>
        <v>#N/A</v>
      </c>
    </row>
    <row r="105" spans="1:50" ht="50.1" customHeight="1" x14ac:dyDescent="0.25">
      <c r="A105" s="42"/>
      <c r="B105" s="42"/>
      <c r="C105" s="42"/>
      <c r="D105" s="39"/>
      <c r="E105" s="44"/>
      <c r="F105" s="39"/>
      <c r="G105" s="44"/>
      <c r="H105" s="39"/>
      <c r="I105" s="44"/>
      <c r="J105" s="39"/>
      <c r="K105" s="44"/>
      <c r="L105" s="43"/>
      <c r="M105" s="44"/>
      <c r="N105" s="43"/>
      <c r="O105" s="44"/>
      <c r="P105" s="43"/>
      <c r="Q105" s="44"/>
      <c r="R105" s="43"/>
      <c r="S105" s="44"/>
      <c r="T105" s="43"/>
      <c r="U105" s="44"/>
      <c r="V105" s="43"/>
      <c r="W105" s="44"/>
      <c r="X105" s="43"/>
      <c r="Y105" s="44"/>
      <c r="Z105" s="44"/>
      <c r="AA105" s="44"/>
      <c r="AB105" s="43"/>
      <c r="AC105" s="44"/>
      <c r="AD105" s="43"/>
      <c r="AE105" s="43"/>
      <c r="AF105" s="43"/>
      <c r="AG105" s="44"/>
      <c r="AH105" s="48"/>
      <c r="AI105" s="57">
        <f t="shared" si="2"/>
        <v>0</v>
      </c>
      <c r="AJ105" s="53" t="str">
        <f>IF(ISNA(VLOOKUP(C105,Вчера_ЭпиВак!C:C, 1, FALSE)),"ошибка",0)</f>
        <v>ошибка</v>
      </c>
      <c r="AK105" s="55"/>
      <c r="AL105" s="53" t="e">
        <f>E105-F105-VLOOKUP(C105, Вчера_ЭпиВак!C:BN, 2, FALSE)</f>
        <v>#N/A</v>
      </c>
      <c r="AM105" s="53" t="e">
        <f>K105-L105-VLOOKUP(C105, Вчера_ЭпиВак!C:BN, 4, FALSE)</f>
        <v>#N/A</v>
      </c>
      <c r="AN105" s="53" t="e">
        <f>M105-N105-VLOOKUP(C105, Вчера_ЭпиВак!C:BN, 6, FALSE)</f>
        <v>#N/A</v>
      </c>
      <c r="AO105" s="53" t="e">
        <f>O105-P105-VLOOKUP(C105, Вчера_ЭпиВак!C:BN, 8, FALSE)</f>
        <v>#N/A</v>
      </c>
      <c r="AP105" s="53" t="e">
        <f>Q105-R105-VLOOKUP(C105, Вчера_ЭпиВак!C:BN, 10, FALSE)</f>
        <v>#N/A</v>
      </c>
      <c r="AQ105" s="53" t="e">
        <f>S105-T105-VLOOKUP(C105, Вчера_ЭпиВак!C:BN, 12, FALSE)</f>
        <v>#N/A</v>
      </c>
      <c r="AR105" s="53" t="e">
        <f>U105-V105-VLOOKUP(C105, Вчера_ЭпиВак!C:BN, 14, FALSE)</f>
        <v>#N/A</v>
      </c>
      <c r="AS105" s="53" t="e">
        <f>W105-X105-VLOOKUP(C105, Вчера_ЭпиВак!C:BN, 16, FALSE)</f>
        <v>#N/A</v>
      </c>
      <c r="AT105" s="53" t="e">
        <f>Y105-Z105-VLOOKUP(C105, Вчера_ЭпиВак!C:BN, 18, FALSE)</f>
        <v>#N/A</v>
      </c>
      <c r="AU105" s="53" t="e">
        <f>AA105-AB105-VLOOKUP(C105, Вчера_ЭпиВак!C:BN, 20, FALSE)</f>
        <v>#N/A</v>
      </c>
      <c r="AV105" s="53" t="e">
        <f>AC105-AD105-VLOOKUP(C105, Вчера_ЭпиВак!C:BN, 22, FALSE)</f>
        <v>#N/A</v>
      </c>
      <c r="AW105" s="53" t="e">
        <f>VLOOKUP(C105, Вчера_ЭпиВак!C:BN, 25, FALSE)+F105*2-Z105-AB105-AD105-AG105</f>
        <v>#N/A</v>
      </c>
      <c r="AX105" s="53" t="e">
        <f>AE105-VLOOKUP(C105,Вчера_ЭпиВак!C:BN, 24, FALSE)</f>
        <v>#N/A</v>
      </c>
    </row>
    <row r="106" spans="1:50" ht="50.1" customHeight="1" x14ac:dyDescent="0.25">
      <c r="A106" s="42"/>
      <c r="B106" s="42"/>
      <c r="C106" s="42"/>
      <c r="D106" s="39"/>
      <c r="E106" s="44"/>
      <c r="F106" s="39"/>
      <c r="G106" s="44"/>
      <c r="H106" s="39"/>
      <c r="I106" s="44"/>
      <c r="J106" s="39"/>
      <c r="K106" s="44"/>
      <c r="L106" s="43"/>
      <c r="M106" s="44"/>
      <c r="N106" s="43"/>
      <c r="O106" s="44"/>
      <c r="P106" s="43"/>
      <c r="Q106" s="44"/>
      <c r="R106" s="43"/>
      <c r="S106" s="44"/>
      <c r="T106" s="43"/>
      <c r="U106" s="44"/>
      <c r="V106" s="43"/>
      <c r="W106" s="44"/>
      <c r="X106" s="43"/>
      <c r="Y106" s="44"/>
      <c r="Z106" s="44"/>
      <c r="AA106" s="44"/>
      <c r="AB106" s="43"/>
      <c r="AC106" s="44"/>
      <c r="AD106" s="43"/>
      <c r="AE106" s="43"/>
      <c r="AF106" s="43"/>
      <c r="AG106" s="44"/>
      <c r="AH106" s="48"/>
      <c r="AI106" s="57">
        <f t="shared" si="2"/>
        <v>0</v>
      </c>
      <c r="AJ106" s="53" t="str">
        <f>IF(ISNA(VLOOKUP(C106,Вчера_ЭпиВак!C:C, 1, FALSE)),"ошибка",0)</f>
        <v>ошибка</v>
      </c>
      <c r="AK106" s="55"/>
      <c r="AL106" s="53" t="e">
        <f>E106-F106-VLOOKUP(C106, Вчера_ЭпиВак!C:BN, 2, FALSE)</f>
        <v>#N/A</v>
      </c>
      <c r="AM106" s="53" t="e">
        <f>K106-L106-VLOOKUP(C106, Вчера_ЭпиВак!C:BN, 4, FALSE)</f>
        <v>#N/A</v>
      </c>
      <c r="AN106" s="53" t="e">
        <f>M106-N106-VLOOKUP(C106, Вчера_ЭпиВак!C:BN, 6, FALSE)</f>
        <v>#N/A</v>
      </c>
      <c r="AO106" s="53" t="e">
        <f>O106-P106-VLOOKUP(C106, Вчера_ЭпиВак!C:BN, 8, FALSE)</f>
        <v>#N/A</v>
      </c>
      <c r="AP106" s="53" t="e">
        <f>Q106-R106-VLOOKUP(C106, Вчера_ЭпиВак!C:BN, 10, FALSE)</f>
        <v>#N/A</v>
      </c>
      <c r="AQ106" s="53" t="e">
        <f>S106-T106-VLOOKUP(C106, Вчера_ЭпиВак!C:BN, 12, FALSE)</f>
        <v>#N/A</v>
      </c>
      <c r="AR106" s="53" t="e">
        <f>U106-V106-VLOOKUP(C106, Вчера_ЭпиВак!C:BN, 14, FALSE)</f>
        <v>#N/A</v>
      </c>
      <c r="AS106" s="53" t="e">
        <f>W106-X106-VLOOKUP(C106, Вчера_ЭпиВак!C:BN, 16, FALSE)</f>
        <v>#N/A</v>
      </c>
      <c r="AT106" s="53" t="e">
        <f>Y106-Z106-VLOOKUP(C106, Вчера_ЭпиВак!C:BN, 18, FALSE)</f>
        <v>#N/A</v>
      </c>
      <c r="AU106" s="53" t="e">
        <f>AA106-AB106-VLOOKUP(C106, Вчера_ЭпиВак!C:BN, 20, FALSE)</f>
        <v>#N/A</v>
      </c>
      <c r="AV106" s="53" t="e">
        <f>AC106-AD106-VLOOKUP(C106, Вчера_ЭпиВак!C:BN, 22, FALSE)</f>
        <v>#N/A</v>
      </c>
      <c r="AW106" s="53" t="e">
        <f>VLOOKUP(C106, Вчера_ЭпиВак!C:BN, 25, FALSE)+F106*2-Z106-AB106-AD106-AG106</f>
        <v>#N/A</v>
      </c>
      <c r="AX106" s="53" t="e">
        <f>AE106-VLOOKUP(C106,Вчера_ЭпиВак!C:BN, 24, FALSE)</f>
        <v>#N/A</v>
      </c>
    </row>
    <row r="107" spans="1:50" ht="50.1" customHeight="1" x14ac:dyDescent="0.25">
      <c r="A107" s="42"/>
      <c r="B107" s="42"/>
      <c r="C107" s="42"/>
      <c r="D107" s="39"/>
      <c r="E107" s="44"/>
      <c r="F107" s="39"/>
      <c r="G107" s="44"/>
      <c r="H107" s="39"/>
      <c r="I107" s="44"/>
      <c r="J107" s="39"/>
      <c r="K107" s="44"/>
      <c r="L107" s="43"/>
      <c r="M107" s="44"/>
      <c r="N107" s="43"/>
      <c r="O107" s="44"/>
      <c r="P107" s="43"/>
      <c r="Q107" s="44"/>
      <c r="R107" s="43"/>
      <c r="S107" s="44"/>
      <c r="T107" s="43"/>
      <c r="U107" s="44"/>
      <c r="V107" s="43"/>
      <c r="W107" s="44"/>
      <c r="X107" s="43"/>
      <c r="Y107" s="44"/>
      <c r="Z107" s="44"/>
      <c r="AA107" s="44"/>
      <c r="AB107" s="43"/>
      <c r="AC107" s="44"/>
      <c r="AD107" s="43"/>
      <c r="AE107" s="43"/>
      <c r="AF107" s="43"/>
      <c r="AG107" s="44"/>
      <c r="AH107" s="48"/>
      <c r="AI107" s="57">
        <f t="shared" si="2"/>
        <v>0</v>
      </c>
      <c r="AJ107" s="53" t="str">
        <f>IF(ISNA(VLOOKUP(C107,Вчера_ЭпиВак!C:C, 1, FALSE)),"ошибка",0)</f>
        <v>ошибка</v>
      </c>
      <c r="AK107" s="55"/>
      <c r="AL107" s="53" t="e">
        <f>E107-F107-VLOOKUP(C107, Вчера_ЭпиВак!C:BN, 2, FALSE)</f>
        <v>#N/A</v>
      </c>
      <c r="AM107" s="53" t="e">
        <f>K107-L107-VLOOKUP(C107, Вчера_ЭпиВак!C:BN, 4, FALSE)</f>
        <v>#N/A</v>
      </c>
      <c r="AN107" s="53" t="e">
        <f>M107-N107-VLOOKUP(C107, Вчера_ЭпиВак!C:BN, 6, FALSE)</f>
        <v>#N/A</v>
      </c>
      <c r="AO107" s="53" t="e">
        <f>O107-P107-VLOOKUP(C107, Вчера_ЭпиВак!C:BN, 8, FALSE)</f>
        <v>#N/A</v>
      </c>
      <c r="AP107" s="53" t="e">
        <f>Q107-R107-VLOOKUP(C107, Вчера_ЭпиВак!C:BN, 10, FALSE)</f>
        <v>#N/A</v>
      </c>
      <c r="AQ107" s="53" t="e">
        <f>S107-T107-VLOOKUP(C107, Вчера_ЭпиВак!C:BN, 12, FALSE)</f>
        <v>#N/A</v>
      </c>
      <c r="AR107" s="53" t="e">
        <f>U107-V107-VLOOKUP(C107, Вчера_ЭпиВак!C:BN, 14, FALSE)</f>
        <v>#N/A</v>
      </c>
      <c r="AS107" s="53" t="e">
        <f>W107-X107-VLOOKUP(C107, Вчера_ЭпиВак!C:BN, 16, FALSE)</f>
        <v>#N/A</v>
      </c>
      <c r="AT107" s="53" t="e">
        <f>Y107-Z107-VLOOKUP(C107, Вчера_ЭпиВак!C:BN, 18, FALSE)</f>
        <v>#N/A</v>
      </c>
      <c r="AU107" s="53" t="e">
        <f>AA107-AB107-VLOOKUP(C107, Вчера_ЭпиВак!C:BN, 20, FALSE)</f>
        <v>#N/A</v>
      </c>
      <c r="AV107" s="53" t="e">
        <f>AC107-AD107-VLOOKUP(C107, Вчера_ЭпиВак!C:BN, 22, FALSE)</f>
        <v>#N/A</v>
      </c>
      <c r="AW107" s="53" t="e">
        <f>VLOOKUP(C107, Вчера_ЭпиВак!C:BN, 25, FALSE)+F107*2-Z107-AB107-AD107-AG107</f>
        <v>#N/A</v>
      </c>
      <c r="AX107" s="53" t="e">
        <f>AE107-VLOOKUP(C107,Вчера_ЭпиВак!C:BN, 24, FALSE)</f>
        <v>#N/A</v>
      </c>
    </row>
    <row r="108" spans="1:50" ht="50.1" customHeight="1" x14ac:dyDescent="0.25">
      <c r="A108" s="42"/>
      <c r="B108" s="42"/>
      <c r="C108" s="42"/>
      <c r="D108" s="39"/>
      <c r="E108" s="44"/>
      <c r="F108" s="39"/>
      <c r="G108" s="44"/>
      <c r="H108" s="39"/>
      <c r="I108" s="44"/>
      <c r="J108" s="39"/>
      <c r="K108" s="44"/>
      <c r="L108" s="43"/>
      <c r="M108" s="44"/>
      <c r="N108" s="43"/>
      <c r="O108" s="44"/>
      <c r="P108" s="43"/>
      <c r="Q108" s="44"/>
      <c r="R108" s="43"/>
      <c r="S108" s="44"/>
      <c r="T108" s="43"/>
      <c r="U108" s="44"/>
      <c r="V108" s="43"/>
      <c r="W108" s="44"/>
      <c r="X108" s="43"/>
      <c r="Y108" s="44"/>
      <c r="Z108" s="44"/>
      <c r="AA108" s="44"/>
      <c r="AB108" s="43"/>
      <c r="AC108" s="44"/>
      <c r="AD108" s="43"/>
      <c r="AE108" s="43"/>
      <c r="AF108" s="43"/>
      <c r="AG108" s="44"/>
      <c r="AH108" s="48"/>
      <c r="AI108" s="57">
        <f t="shared" si="2"/>
        <v>0</v>
      </c>
      <c r="AJ108" s="53" t="str">
        <f>IF(ISNA(VLOOKUP(C108,Вчера_ЭпиВак!C:C, 1, FALSE)),"ошибка",0)</f>
        <v>ошибка</v>
      </c>
      <c r="AK108" s="55"/>
      <c r="AL108" s="53" t="e">
        <f>E108-F108-VLOOKUP(C108, Вчера_ЭпиВак!C:BN, 2, FALSE)</f>
        <v>#N/A</v>
      </c>
      <c r="AM108" s="53" t="e">
        <f>K108-L108-VLOOKUP(C108, Вчера_ЭпиВак!C:BN, 4, FALSE)</f>
        <v>#N/A</v>
      </c>
      <c r="AN108" s="53" t="e">
        <f>M108-N108-VLOOKUP(C108, Вчера_ЭпиВак!C:BN, 6, FALSE)</f>
        <v>#N/A</v>
      </c>
      <c r="AO108" s="53" t="e">
        <f>O108-P108-VLOOKUP(C108, Вчера_ЭпиВак!C:BN, 8, FALSE)</f>
        <v>#N/A</v>
      </c>
      <c r="AP108" s="53" t="e">
        <f>Q108-R108-VLOOKUP(C108, Вчера_ЭпиВак!C:BN, 10, FALSE)</f>
        <v>#N/A</v>
      </c>
      <c r="AQ108" s="53" t="e">
        <f>S108-T108-VLOOKUP(C108, Вчера_ЭпиВак!C:BN, 12, FALSE)</f>
        <v>#N/A</v>
      </c>
      <c r="AR108" s="53" t="e">
        <f>U108-V108-VLOOKUP(C108, Вчера_ЭпиВак!C:BN, 14, FALSE)</f>
        <v>#N/A</v>
      </c>
      <c r="AS108" s="53" t="e">
        <f>W108-X108-VLOOKUP(C108, Вчера_ЭпиВак!C:BN, 16, FALSE)</f>
        <v>#N/A</v>
      </c>
      <c r="AT108" s="53" t="e">
        <f>Y108-Z108-VLOOKUP(C108, Вчера_ЭпиВак!C:BN, 18, FALSE)</f>
        <v>#N/A</v>
      </c>
      <c r="AU108" s="53" t="e">
        <f>AA108-AB108-VLOOKUP(C108, Вчера_ЭпиВак!C:BN, 20, FALSE)</f>
        <v>#N/A</v>
      </c>
      <c r="AV108" s="53" t="e">
        <f>AC108-AD108-VLOOKUP(C108, Вчера_ЭпиВак!C:BN, 22, FALSE)</f>
        <v>#N/A</v>
      </c>
      <c r="AW108" s="53" t="e">
        <f>VLOOKUP(C108, Вчера_ЭпиВак!C:BN, 25, FALSE)+F108*2-Z108-AB108-AD108-AG108</f>
        <v>#N/A</v>
      </c>
      <c r="AX108" s="53" t="e">
        <f>AE108-VLOOKUP(C108,Вчера_ЭпиВак!C:BN, 24, FALSE)</f>
        <v>#N/A</v>
      </c>
    </row>
    <row r="109" spans="1:50" ht="50.1" customHeight="1" x14ac:dyDescent="0.25">
      <c r="A109" s="42"/>
      <c r="B109" s="42"/>
      <c r="C109" s="42"/>
      <c r="D109" s="39"/>
      <c r="E109" s="44"/>
      <c r="F109" s="39"/>
      <c r="G109" s="44"/>
      <c r="H109" s="39"/>
      <c r="I109" s="44"/>
      <c r="J109" s="39"/>
      <c r="K109" s="44"/>
      <c r="L109" s="43"/>
      <c r="M109" s="44"/>
      <c r="N109" s="43"/>
      <c r="O109" s="44"/>
      <c r="P109" s="43"/>
      <c r="Q109" s="44"/>
      <c r="R109" s="43"/>
      <c r="S109" s="44"/>
      <c r="T109" s="43"/>
      <c r="U109" s="44"/>
      <c r="V109" s="43"/>
      <c r="W109" s="44"/>
      <c r="X109" s="43"/>
      <c r="Y109" s="44"/>
      <c r="Z109" s="44"/>
      <c r="AA109" s="44"/>
      <c r="AB109" s="43"/>
      <c r="AC109" s="44"/>
      <c r="AD109" s="43"/>
      <c r="AE109" s="43"/>
      <c r="AF109" s="43"/>
      <c r="AG109" s="44"/>
      <c r="AH109" s="48"/>
      <c r="AI109" s="57">
        <f t="shared" si="2"/>
        <v>0</v>
      </c>
      <c r="AJ109" s="53" t="str">
        <f>IF(ISNA(VLOOKUP(C109,Вчера_ЭпиВак!C:C, 1, FALSE)),"ошибка",0)</f>
        <v>ошибка</v>
      </c>
      <c r="AK109" s="55"/>
      <c r="AL109" s="53" t="e">
        <f>E109-F109-VLOOKUP(C109, Вчера_ЭпиВак!C:BN, 2, FALSE)</f>
        <v>#N/A</v>
      </c>
      <c r="AM109" s="53" t="e">
        <f>K109-L109-VLOOKUP(C109, Вчера_ЭпиВак!C:BN, 4, FALSE)</f>
        <v>#N/A</v>
      </c>
      <c r="AN109" s="53" t="e">
        <f>M109-N109-VLOOKUP(C109, Вчера_ЭпиВак!C:BN, 6, FALSE)</f>
        <v>#N/A</v>
      </c>
      <c r="AO109" s="53" t="e">
        <f>O109-P109-VLOOKUP(C109, Вчера_ЭпиВак!C:BN, 8, FALSE)</f>
        <v>#N/A</v>
      </c>
      <c r="AP109" s="53" t="e">
        <f>Q109-R109-VLOOKUP(C109, Вчера_ЭпиВак!C:BN, 10, FALSE)</f>
        <v>#N/A</v>
      </c>
      <c r="AQ109" s="53" t="e">
        <f>S109-T109-VLOOKUP(C109, Вчера_ЭпиВак!C:BN, 12, FALSE)</f>
        <v>#N/A</v>
      </c>
      <c r="AR109" s="53" t="e">
        <f>U109-V109-VLOOKUP(C109, Вчера_ЭпиВак!C:BN, 14, FALSE)</f>
        <v>#N/A</v>
      </c>
      <c r="AS109" s="53" t="e">
        <f>W109-X109-VLOOKUP(C109, Вчера_ЭпиВак!C:BN, 16, FALSE)</f>
        <v>#N/A</v>
      </c>
      <c r="AT109" s="53" t="e">
        <f>Y109-Z109-VLOOKUP(C109, Вчера_ЭпиВак!C:BN, 18, FALSE)</f>
        <v>#N/A</v>
      </c>
      <c r="AU109" s="53" t="e">
        <f>AA109-AB109-VLOOKUP(C109, Вчера_ЭпиВак!C:BN, 20, FALSE)</f>
        <v>#N/A</v>
      </c>
      <c r="AV109" s="53" t="e">
        <f>AC109-AD109-VLOOKUP(C109, Вчера_ЭпиВак!C:BN, 22, FALSE)</f>
        <v>#N/A</v>
      </c>
      <c r="AW109" s="53" t="e">
        <f>VLOOKUP(C109, Вчера_ЭпиВак!C:BN, 25, FALSE)+F109*2-Z109-AB109-AD109-AG109</f>
        <v>#N/A</v>
      </c>
      <c r="AX109" s="53" t="e">
        <f>AE109-VLOOKUP(C109,Вчера_ЭпиВак!C:BN, 24, FALSE)</f>
        <v>#N/A</v>
      </c>
    </row>
    <row r="110" spans="1:50" ht="50.1" customHeight="1" x14ac:dyDescent="0.25">
      <c r="A110" s="42"/>
      <c r="B110" s="42"/>
      <c r="C110" s="42"/>
      <c r="D110" s="39"/>
      <c r="E110" s="44"/>
      <c r="F110" s="39"/>
      <c r="G110" s="44"/>
      <c r="H110" s="39"/>
      <c r="I110" s="44"/>
      <c r="J110" s="39"/>
      <c r="K110" s="44"/>
      <c r="L110" s="43"/>
      <c r="M110" s="44"/>
      <c r="N110" s="43"/>
      <c r="O110" s="44"/>
      <c r="P110" s="43"/>
      <c r="Q110" s="44"/>
      <c r="R110" s="43"/>
      <c r="S110" s="44"/>
      <c r="T110" s="43"/>
      <c r="U110" s="44"/>
      <c r="V110" s="43"/>
      <c r="W110" s="44"/>
      <c r="X110" s="43"/>
      <c r="Y110" s="44"/>
      <c r="Z110" s="44"/>
      <c r="AA110" s="44"/>
      <c r="AB110" s="43"/>
      <c r="AC110" s="44"/>
      <c r="AD110" s="43"/>
      <c r="AE110" s="43"/>
      <c r="AF110" s="43"/>
      <c r="AG110" s="44"/>
      <c r="AH110" s="48"/>
      <c r="AI110" s="57">
        <f t="shared" si="2"/>
        <v>0</v>
      </c>
      <c r="AJ110" s="53" t="str">
        <f>IF(ISNA(VLOOKUP(C110,Вчера_ЭпиВак!C:C, 1, FALSE)),"ошибка",0)</f>
        <v>ошибка</v>
      </c>
      <c r="AK110" s="55"/>
      <c r="AL110" s="53" t="e">
        <f>E110-F110-VLOOKUP(C110, Вчера_ЭпиВак!C:BN, 2, FALSE)</f>
        <v>#N/A</v>
      </c>
      <c r="AM110" s="53" t="e">
        <f>K110-L110-VLOOKUP(C110, Вчера_ЭпиВак!C:BN, 4, FALSE)</f>
        <v>#N/A</v>
      </c>
      <c r="AN110" s="53" t="e">
        <f>M110-N110-VLOOKUP(C110, Вчера_ЭпиВак!C:BN, 6, FALSE)</f>
        <v>#N/A</v>
      </c>
      <c r="AO110" s="53" t="e">
        <f>O110-P110-VLOOKUP(C110, Вчера_ЭпиВак!C:BN, 8, FALSE)</f>
        <v>#N/A</v>
      </c>
      <c r="AP110" s="53" t="e">
        <f>Q110-R110-VLOOKUP(C110, Вчера_ЭпиВак!C:BN, 10, FALSE)</f>
        <v>#N/A</v>
      </c>
      <c r="AQ110" s="53" t="e">
        <f>S110-T110-VLOOKUP(C110, Вчера_ЭпиВак!C:BN, 12, FALSE)</f>
        <v>#N/A</v>
      </c>
      <c r="AR110" s="53" t="e">
        <f>U110-V110-VLOOKUP(C110, Вчера_ЭпиВак!C:BN, 14, FALSE)</f>
        <v>#N/A</v>
      </c>
      <c r="AS110" s="53" t="e">
        <f>W110-X110-VLOOKUP(C110, Вчера_ЭпиВак!C:BN, 16, FALSE)</f>
        <v>#N/A</v>
      </c>
      <c r="AT110" s="53" t="e">
        <f>Y110-Z110-VLOOKUP(C110, Вчера_ЭпиВак!C:BN, 18, FALSE)</f>
        <v>#N/A</v>
      </c>
      <c r="AU110" s="53" t="e">
        <f>AA110-AB110-VLOOKUP(C110, Вчера_ЭпиВак!C:BN, 20, FALSE)</f>
        <v>#N/A</v>
      </c>
      <c r="AV110" s="53" t="e">
        <f>AC110-AD110-VLOOKUP(C110, Вчера_ЭпиВак!C:BN, 22, FALSE)</f>
        <v>#N/A</v>
      </c>
      <c r="AW110" s="53" t="e">
        <f>VLOOKUP(C110, Вчера_ЭпиВак!C:BN, 25, FALSE)+F110*2-Z110-AB110-AD110-AG110</f>
        <v>#N/A</v>
      </c>
      <c r="AX110" s="53" t="e">
        <f>AE110-VLOOKUP(C110,Вчера_ЭпиВак!C:BN, 24, FALSE)</f>
        <v>#N/A</v>
      </c>
    </row>
    <row r="111" spans="1:50" ht="50.1" customHeight="1" x14ac:dyDescent="0.25">
      <c r="A111" s="42"/>
      <c r="B111" s="42"/>
      <c r="C111" s="42"/>
      <c r="D111" s="39"/>
      <c r="E111" s="44"/>
      <c r="F111" s="39"/>
      <c r="G111" s="44"/>
      <c r="H111" s="39"/>
      <c r="I111" s="44"/>
      <c r="J111" s="39"/>
      <c r="K111" s="44"/>
      <c r="L111" s="43"/>
      <c r="M111" s="44"/>
      <c r="N111" s="43"/>
      <c r="O111" s="44"/>
      <c r="P111" s="43"/>
      <c r="Q111" s="44"/>
      <c r="R111" s="43"/>
      <c r="S111" s="44"/>
      <c r="T111" s="43"/>
      <c r="U111" s="44"/>
      <c r="V111" s="43"/>
      <c r="W111" s="44"/>
      <c r="X111" s="43"/>
      <c r="Y111" s="44"/>
      <c r="Z111" s="44"/>
      <c r="AA111" s="44"/>
      <c r="AB111" s="43"/>
      <c r="AC111" s="44"/>
      <c r="AD111" s="43"/>
      <c r="AE111" s="43"/>
      <c r="AF111" s="43"/>
      <c r="AG111" s="44"/>
      <c r="AH111" s="48"/>
      <c r="AI111" s="57">
        <f t="shared" si="2"/>
        <v>0</v>
      </c>
      <c r="AJ111" s="53" t="str">
        <f>IF(ISNA(VLOOKUP(C111,Вчера_ЭпиВак!C:C, 1, FALSE)),"ошибка",0)</f>
        <v>ошибка</v>
      </c>
      <c r="AK111" s="55"/>
      <c r="AL111" s="53" t="e">
        <f>E111-F111-VLOOKUP(C111, Вчера_ЭпиВак!C:BN, 2, FALSE)</f>
        <v>#N/A</v>
      </c>
      <c r="AM111" s="53" t="e">
        <f>K111-L111-VLOOKUP(C111, Вчера_ЭпиВак!C:BN, 4, FALSE)</f>
        <v>#N/A</v>
      </c>
      <c r="AN111" s="53" t="e">
        <f>M111-N111-VLOOKUP(C111, Вчера_ЭпиВак!C:BN, 6, FALSE)</f>
        <v>#N/A</v>
      </c>
      <c r="AO111" s="53" t="e">
        <f>O111-P111-VLOOKUP(C111, Вчера_ЭпиВак!C:BN, 8, FALSE)</f>
        <v>#N/A</v>
      </c>
      <c r="AP111" s="53" t="e">
        <f>Q111-R111-VLOOKUP(C111, Вчера_ЭпиВак!C:BN, 10, FALSE)</f>
        <v>#N/A</v>
      </c>
      <c r="AQ111" s="53" t="e">
        <f>S111-T111-VLOOKUP(C111, Вчера_ЭпиВак!C:BN, 12, FALSE)</f>
        <v>#N/A</v>
      </c>
      <c r="AR111" s="53" t="e">
        <f>U111-V111-VLOOKUP(C111, Вчера_ЭпиВак!C:BN, 14, FALSE)</f>
        <v>#N/A</v>
      </c>
      <c r="AS111" s="53" t="e">
        <f>W111-X111-VLOOKUP(C111, Вчера_ЭпиВак!C:BN, 16, FALSE)</f>
        <v>#N/A</v>
      </c>
      <c r="AT111" s="53" t="e">
        <f>Y111-Z111-VLOOKUP(C111, Вчера_ЭпиВак!C:BN, 18, FALSE)</f>
        <v>#N/A</v>
      </c>
      <c r="AU111" s="53" t="e">
        <f>AA111-AB111-VLOOKUP(C111, Вчера_ЭпиВак!C:BN, 20, FALSE)</f>
        <v>#N/A</v>
      </c>
      <c r="AV111" s="53" t="e">
        <f>AC111-AD111-VLOOKUP(C111, Вчера_ЭпиВак!C:BN, 22, FALSE)</f>
        <v>#N/A</v>
      </c>
      <c r="AW111" s="53" t="e">
        <f>VLOOKUP(C111, Вчера_ЭпиВак!C:BN, 25, FALSE)+F111*2-Z111-AB111-AD111-AG111</f>
        <v>#N/A</v>
      </c>
      <c r="AX111" s="53" t="e">
        <f>AE111-VLOOKUP(C111,Вчера_ЭпиВак!C:BN, 24, FALSE)</f>
        <v>#N/A</v>
      </c>
    </row>
    <row r="112" spans="1:50" ht="50.1" customHeight="1" x14ac:dyDescent="0.25">
      <c r="A112" s="42"/>
      <c r="B112" s="42"/>
      <c r="C112" s="42"/>
      <c r="D112" s="39"/>
      <c r="E112" s="44"/>
      <c r="F112" s="39"/>
      <c r="G112" s="44"/>
      <c r="H112" s="39"/>
      <c r="I112" s="44"/>
      <c r="J112" s="39"/>
      <c r="K112" s="44"/>
      <c r="L112" s="43"/>
      <c r="M112" s="44"/>
      <c r="N112" s="43"/>
      <c r="O112" s="44"/>
      <c r="P112" s="43"/>
      <c r="Q112" s="44"/>
      <c r="R112" s="43"/>
      <c r="S112" s="44"/>
      <c r="T112" s="43"/>
      <c r="U112" s="44"/>
      <c r="V112" s="43"/>
      <c r="W112" s="44"/>
      <c r="X112" s="43"/>
      <c r="Y112" s="44"/>
      <c r="Z112" s="44"/>
      <c r="AA112" s="44"/>
      <c r="AB112" s="43"/>
      <c r="AC112" s="44"/>
      <c r="AD112" s="43"/>
      <c r="AE112" s="43"/>
      <c r="AF112" s="43"/>
      <c r="AG112" s="44"/>
      <c r="AH112" s="48"/>
      <c r="AI112" s="57">
        <f t="shared" si="2"/>
        <v>0</v>
      </c>
      <c r="AJ112" s="53" t="str">
        <f>IF(ISNA(VLOOKUP(C112,Вчера_ЭпиВак!C:C, 1, FALSE)),"ошибка",0)</f>
        <v>ошибка</v>
      </c>
      <c r="AK112" s="55"/>
      <c r="AL112" s="53" t="e">
        <f>E112-F112-VLOOKUP(C112, Вчера_ЭпиВак!C:BN, 2, FALSE)</f>
        <v>#N/A</v>
      </c>
      <c r="AM112" s="53" t="e">
        <f>K112-L112-VLOOKUP(C112, Вчера_ЭпиВак!C:BN, 4, FALSE)</f>
        <v>#N/A</v>
      </c>
      <c r="AN112" s="53" t="e">
        <f>M112-N112-VLOOKUP(C112, Вчера_ЭпиВак!C:BN, 6, FALSE)</f>
        <v>#N/A</v>
      </c>
      <c r="AO112" s="53" t="e">
        <f>O112-P112-VLOOKUP(C112, Вчера_ЭпиВак!C:BN, 8, FALSE)</f>
        <v>#N/A</v>
      </c>
      <c r="AP112" s="53" t="e">
        <f>Q112-R112-VLOOKUP(C112, Вчера_ЭпиВак!C:BN, 10, FALSE)</f>
        <v>#N/A</v>
      </c>
      <c r="AQ112" s="53" t="e">
        <f>S112-T112-VLOOKUP(C112, Вчера_ЭпиВак!C:BN, 12, FALSE)</f>
        <v>#N/A</v>
      </c>
      <c r="AR112" s="53" t="e">
        <f>U112-V112-VLOOKUP(C112, Вчера_ЭпиВак!C:BN, 14, FALSE)</f>
        <v>#N/A</v>
      </c>
      <c r="AS112" s="53" t="e">
        <f>W112-X112-VLOOKUP(C112, Вчера_ЭпиВак!C:BN, 16, FALSE)</f>
        <v>#N/A</v>
      </c>
      <c r="AT112" s="53" t="e">
        <f>Y112-Z112-VLOOKUP(C112, Вчера_ЭпиВак!C:BN, 18, FALSE)</f>
        <v>#N/A</v>
      </c>
      <c r="AU112" s="53" t="e">
        <f>AA112-AB112-VLOOKUP(C112, Вчера_ЭпиВак!C:BN, 20, FALSE)</f>
        <v>#N/A</v>
      </c>
      <c r="AV112" s="53" t="e">
        <f>AC112-AD112-VLOOKUP(C112, Вчера_ЭпиВак!C:BN, 22, FALSE)</f>
        <v>#N/A</v>
      </c>
      <c r="AW112" s="53" t="e">
        <f>VLOOKUP(C112, Вчера_ЭпиВак!C:BN, 25, FALSE)+F112*2-Z112-AB112-AD112-AG112</f>
        <v>#N/A</v>
      </c>
      <c r="AX112" s="53" t="e">
        <f>AE112-VLOOKUP(C112,Вчера_ЭпиВак!C:BN, 24, FALSE)</f>
        <v>#N/A</v>
      </c>
    </row>
    <row r="113" spans="1:50" ht="50.1" customHeight="1" x14ac:dyDescent="0.25">
      <c r="A113" s="42"/>
      <c r="B113" s="42"/>
      <c r="C113" s="42"/>
      <c r="D113" s="39"/>
      <c r="E113" s="44"/>
      <c r="F113" s="39"/>
      <c r="G113" s="44"/>
      <c r="H113" s="39"/>
      <c r="I113" s="44"/>
      <c r="J113" s="39"/>
      <c r="K113" s="44"/>
      <c r="L113" s="43"/>
      <c r="M113" s="44"/>
      <c r="N113" s="43"/>
      <c r="O113" s="44"/>
      <c r="P113" s="43"/>
      <c r="Q113" s="44"/>
      <c r="R113" s="43"/>
      <c r="S113" s="44"/>
      <c r="T113" s="43"/>
      <c r="U113" s="44"/>
      <c r="V113" s="43"/>
      <c r="W113" s="44"/>
      <c r="X113" s="43"/>
      <c r="Y113" s="44"/>
      <c r="Z113" s="44"/>
      <c r="AA113" s="44"/>
      <c r="AB113" s="43"/>
      <c r="AC113" s="44"/>
      <c r="AD113" s="43"/>
      <c r="AE113" s="43"/>
      <c r="AF113" s="43"/>
      <c r="AG113" s="44"/>
      <c r="AH113" s="48"/>
      <c r="AI113" s="57">
        <f t="shared" si="2"/>
        <v>0</v>
      </c>
      <c r="AJ113" s="53" t="str">
        <f>IF(ISNA(VLOOKUP(C113,Вчера_ЭпиВак!C:C, 1, FALSE)),"ошибка",0)</f>
        <v>ошибка</v>
      </c>
      <c r="AK113" s="55"/>
      <c r="AL113" s="53" t="e">
        <f>E113-F113-VLOOKUP(C113, Вчера_ЭпиВак!C:BN, 2, FALSE)</f>
        <v>#N/A</v>
      </c>
      <c r="AM113" s="53" t="e">
        <f>K113-L113-VLOOKUP(C113, Вчера_ЭпиВак!C:BN, 4, FALSE)</f>
        <v>#N/A</v>
      </c>
      <c r="AN113" s="53" t="e">
        <f>M113-N113-VLOOKUP(C113, Вчера_ЭпиВак!C:BN, 6, FALSE)</f>
        <v>#N/A</v>
      </c>
      <c r="AO113" s="53" t="e">
        <f>O113-P113-VLOOKUP(C113, Вчера_ЭпиВак!C:BN, 8, FALSE)</f>
        <v>#N/A</v>
      </c>
      <c r="AP113" s="53" t="e">
        <f>Q113-R113-VLOOKUP(C113, Вчера_ЭпиВак!C:BN, 10, FALSE)</f>
        <v>#N/A</v>
      </c>
      <c r="AQ113" s="53" t="e">
        <f>S113-T113-VLOOKUP(C113, Вчера_ЭпиВак!C:BN, 12, FALSE)</f>
        <v>#N/A</v>
      </c>
      <c r="AR113" s="53" t="e">
        <f>U113-V113-VLOOKUP(C113, Вчера_ЭпиВак!C:BN, 14, FALSE)</f>
        <v>#N/A</v>
      </c>
      <c r="AS113" s="53" t="e">
        <f>W113-X113-VLOOKUP(C113, Вчера_ЭпиВак!C:BN, 16, FALSE)</f>
        <v>#N/A</v>
      </c>
      <c r="AT113" s="53" t="e">
        <f>Y113-Z113-VLOOKUP(C113, Вчера_ЭпиВак!C:BN, 18, FALSE)</f>
        <v>#N/A</v>
      </c>
      <c r="AU113" s="53" t="e">
        <f>AA113-AB113-VLOOKUP(C113, Вчера_ЭпиВак!C:BN, 20, FALSE)</f>
        <v>#N/A</v>
      </c>
      <c r="AV113" s="53" t="e">
        <f>AC113-AD113-VLOOKUP(C113, Вчера_ЭпиВак!C:BN, 22, FALSE)</f>
        <v>#N/A</v>
      </c>
      <c r="AW113" s="53" t="e">
        <f>VLOOKUP(C113, Вчера_ЭпиВак!C:BN, 25, FALSE)+F113*2-Z113-AB113-AD113-AG113</f>
        <v>#N/A</v>
      </c>
      <c r="AX113" s="53" t="e">
        <f>AE113-VLOOKUP(C113,Вчера_ЭпиВак!C:BN, 24, FALSE)</f>
        <v>#N/A</v>
      </c>
    </row>
    <row r="114" spans="1:50" ht="50.1" customHeight="1" x14ac:dyDescent="0.25">
      <c r="A114" s="42"/>
      <c r="B114" s="42"/>
      <c r="C114" s="42"/>
      <c r="D114" s="39"/>
      <c r="E114" s="44"/>
      <c r="F114" s="39"/>
      <c r="G114" s="44"/>
      <c r="H114" s="39"/>
      <c r="I114" s="44"/>
      <c r="J114" s="39"/>
      <c r="K114" s="44"/>
      <c r="L114" s="43"/>
      <c r="M114" s="44"/>
      <c r="N114" s="43"/>
      <c r="O114" s="44"/>
      <c r="P114" s="43"/>
      <c r="Q114" s="44"/>
      <c r="R114" s="43"/>
      <c r="S114" s="44"/>
      <c r="T114" s="43"/>
      <c r="U114" s="44"/>
      <c r="V114" s="43"/>
      <c r="W114" s="44"/>
      <c r="X114" s="43"/>
      <c r="Y114" s="44"/>
      <c r="Z114" s="44"/>
      <c r="AA114" s="44"/>
      <c r="AB114" s="43"/>
      <c r="AC114" s="44"/>
      <c r="AD114" s="43"/>
      <c r="AE114" s="43"/>
      <c r="AF114" s="43"/>
      <c r="AG114" s="44"/>
      <c r="AH114" s="48"/>
      <c r="AI114" s="57">
        <f t="shared" si="2"/>
        <v>0</v>
      </c>
      <c r="AJ114" s="53" t="str">
        <f>IF(ISNA(VLOOKUP(C114,Вчера_ЭпиВак!C:C, 1, FALSE)),"ошибка",0)</f>
        <v>ошибка</v>
      </c>
      <c r="AK114" s="55"/>
      <c r="AL114" s="53" t="e">
        <f>E114-F114-VLOOKUP(C114, Вчера_ЭпиВак!C:BN, 2, FALSE)</f>
        <v>#N/A</v>
      </c>
      <c r="AM114" s="53" t="e">
        <f>K114-L114-VLOOKUP(C114, Вчера_ЭпиВак!C:BN, 4, FALSE)</f>
        <v>#N/A</v>
      </c>
      <c r="AN114" s="53" t="e">
        <f>M114-N114-VLOOKUP(C114, Вчера_ЭпиВак!C:BN, 6, FALSE)</f>
        <v>#N/A</v>
      </c>
      <c r="AO114" s="53" t="e">
        <f>O114-P114-VLOOKUP(C114, Вчера_ЭпиВак!C:BN, 8, FALSE)</f>
        <v>#N/A</v>
      </c>
      <c r="AP114" s="53" t="e">
        <f>Q114-R114-VLOOKUP(C114, Вчера_ЭпиВак!C:BN, 10, FALSE)</f>
        <v>#N/A</v>
      </c>
      <c r="AQ114" s="53" t="e">
        <f>S114-T114-VLOOKUP(C114, Вчера_ЭпиВак!C:BN, 12, FALSE)</f>
        <v>#N/A</v>
      </c>
      <c r="AR114" s="53" t="e">
        <f>U114-V114-VLOOKUP(C114, Вчера_ЭпиВак!C:BN, 14, FALSE)</f>
        <v>#N/A</v>
      </c>
      <c r="AS114" s="53" t="e">
        <f>W114-X114-VLOOKUP(C114, Вчера_ЭпиВак!C:BN, 16, FALSE)</f>
        <v>#N/A</v>
      </c>
      <c r="AT114" s="53" t="e">
        <f>Y114-Z114-VLOOKUP(C114, Вчера_ЭпиВак!C:BN, 18, FALSE)</f>
        <v>#N/A</v>
      </c>
      <c r="AU114" s="53" t="e">
        <f>AA114-AB114-VLOOKUP(C114, Вчера_ЭпиВак!C:BN, 20, FALSE)</f>
        <v>#N/A</v>
      </c>
      <c r="AV114" s="53" t="e">
        <f>AC114-AD114-VLOOKUP(C114, Вчера_ЭпиВак!C:BN, 22, FALSE)</f>
        <v>#N/A</v>
      </c>
      <c r="AW114" s="53" t="e">
        <f>VLOOKUP(C114, Вчера_ЭпиВак!C:BN, 25, FALSE)+F114*2-Z114-AB114-AD114-AG114</f>
        <v>#N/A</v>
      </c>
      <c r="AX114" s="53" t="e">
        <f>AE114-VLOOKUP(C114,Вчера_ЭпиВак!C:BN, 24, FALSE)</f>
        <v>#N/A</v>
      </c>
    </row>
    <row r="115" spans="1:50" ht="50.1" customHeight="1" x14ac:dyDescent="0.25">
      <c r="A115" s="42"/>
      <c r="B115" s="42"/>
      <c r="C115" s="42"/>
      <c r="D115" s="39"/>
      <c r="E115" s="44"/>
      <c r="F115" s="39"/>
      <c r="G115" s="44"/>
      <c r="H115" s="39"/>
      <c r="I115" s="44"/>
      <c r="J115" s="39"/>
      <c r="K115" s="44"/>
      <c r="L115" s="43"/>
      <c r="M115" s="44"/>
      <c r="N115" s="43"/>
      <c r="O115" s="44"/>
      <c r="P115" s="43"/>
      <c r="Q115" s="44"/>
      <c r="R115" s="43"/>
      <c r="S115" s="44"/>
      <c r="T115" s="43"/>
      <c r="U115" s="44"/>
      <c r="V115" s="43"/>
      <c r="W115" s="44"/>
      <c r="X115" s="43"/>
      <c r="Y115" s="44"/>
      <c r="Z115" s="44"/>
      <c r="AA115" s="44"/>
      <c r="AB115" s="43"/>
      <c r="AC115" s="44"/>
      <c r="AD115" s="43"/>
      <c r="AE115" s="43"/>
      <c r="AF115" s="43"/>
      <c r="AG115" s="44"/>
      <c r="AH115" s="48"/>
      <c r="AI115" s="57">
        <f t="shared" si="2"/>
        <v>0</v>
      </c>
      <c r="AJ115" s="53" t="str">
        <f>IF(ISNA(VLOOKUP(C115,Вчера_ЭпиВак!C:C, 1, FALSE)),"ошибка",0)</f>
        <v>ошибка</v>
      </c>
      <c r="AK115" s="55"/>
      <c r="AL115" s="53" t="e">
        <f>E115-F115-VLOOKUP(C115, Вчера_ЭпиВак!C:BN, 2, FALSE)</f>
        <v>#N/A</v>
      </c>
      <c r="AM115" s="53" t="e">
        <f>K115-L115-VLOOKUP(C115, Вчера_ЭпиВак!C:BN, 4, FALSE)</f>
        <v>#N/A</v>
      </c>
      <c r="AN115" s="53" t="e">
        <f>M115-N115-VLOOKUP(C115, Вчера_ЭпиВак!C:BN, 6, FALSE)</f>
        <v>#N/A</v>
      </c>
      <c r="AO115" s="53" t="e">
        <f>O115-P115-VLOOKUP(C115, Вчера_ЭпиВак!C:BN, 8, FALSE)</f>
        <v>#N/A</v>
      </c>
      <c r="AP115" s="53" t="e">
        <f>Q115-R115-VLOOKUP(C115, Вчера_ЭпиВак!C:BN, 10, FALSE)</f>
        <v>#N/A</v>
      </c>
      <c r="AQ115" s="53" t="e">
        <f>S115-T115-VLOOKUP(C115, Вчера_ЭпиВак!C:BN, 12, FALSE)</f>
        <v>#N/A</v>
      </c>
      <c r="AR115" s="53" t="e">
        <f>U115-V115-VLOOKUP(C115, Вчера_ЭпиВак!C:BN, 14, FALSE)</f>
        <v>#N/A</v>
      </c>
      <c r="AS115" s="53" t="e">
        <f>W115-X115-VLOOKUP(C115, Вчера_ЭпиВак!C:BN, 16, FALSE)</f>
        <v>#N/A</v>
      </c>
      <c r="AT115" s="53" t="e">
        <f>Y115-Z115-VLOOKUP(C115, Вчера_ЭпиВак!C:BN, 18, FALSE)</f>
        <v>#N/A</v>
      </c>
      <c r="AU115" s="53" t="e">
        <f>AA115-AB115-VLOOKUP(C115, Вчера_ЭпиВак!C:BN, 20, FALSE)</f>
        <v>#N/A</v>
      </c>
      <c r="AV115" s="53" t="e">
        <f>AC115-AD115-VLOOKUP(C115, Вчера_ЭпиВак!C:BN, 22, FALSE)</f>
        <v>#N/A</v>
      </c>
      <c r="AW115" s="53" t="e">
        <f>VLOOKUP(C115, Вчера_ЭпиВак!C:BN, 25, FALSE)+F115*2-Z115-AB115-AD115-AG115</f>
        <v>#N/A</v>
      </c>
      <c r="AX115" s="53" t="e">
        <f>AE115-VLOOKUP(C115,Вчера_ЭпиВак!C:BN, 24, FALSE)</f>
        <v>#N/A</v>
      </c>
    </row>
    <row r="116" spans="1:50" ht="50.1" customHeight="1" x14ac:dyDescent="0.25">
      <c r="A116" s="42"/>
      <c r="B116" s="42"/>
      <c r="C116" s="42"/>
      <c r="D116" s="39"/>
      <c r="E116" s="44"/>
      <c r="F116" s="39"/>
      <c r="G116" s="44"/>
      <c r="H116" s="39"/>
      <c r="I116" s="44"/>
      <c r="J116" s="39"/>
      <c r="K116" s="44"/>
      <c r="L116" s="43"/>
      <c r="M116" s="44"/>
      <c r="N116" s="43"/>
      <c r="O116" s="44"/>
      <c r="P116" s="43"/>
      <c r="Q116" s="44"/>
      <c r="R116" s="43"/>
      <c r="S116" s="44"/>
      <c r="T116" s="43"/>
      <c r="U116" s="44"/>
      <c r="V116" s="43"/>
      <c r="W116" s="44"/>
      <c r="X116" s="43"/>
      <c r="Y116" s="44"/>
      <c r="Z116" s="44"/>
      <c r="AA116" s="44"/>
      <c r="AB116" s="43"/>
      <c r="AC116" s="44"/>
      <c r="AD116" s="43"/>
      <c r="AE116" s="43"/>
      <c r="AF116" s="43"/>
      <c r="AG116" s="44"/>
      <c r="AH116" s="48"/>
      <c r="AI116" s="57">
        <f t="shared" si="2"/>
        <v>0</v>
      </c>
      <c r="AJ116" s="53" t="str">
        <f>IF(ISNA(VLOOKUP(C116,Вчера_ЭпиВак!C:C, 1, FALSE)),"ошибка",0)</f>
        <v>ошибка</v>
      </c>
      <c r="AK116" s="55"/>
      <c r="AL116" s="53" t="e">
        <f>E116-F116-VLOOKUP(C116, Вчера_ЭпиВак!C:BN, 2, FALSE)</f>
        <v>#N/A</v>
      </c>
      <c r="AM116" s="53" t="e">
        <f>K116-L116-VLOOKUP(C116, Вчера_ЭпиВак!C:BN, 4, FALSE)</f>
        <v>#N/A</v>
      </c>
      <c r="AN116" s="53" t="e">
        <f>M116-N116-VLOOKUP(C116, Вчера_ЭпиВак!C:BN, 6, FALSE)</f>
        <v>#N/A</v>
      </c>
      <c r="AO116" s="53" t="e">
        <f>O116-P116-VLOOKUP(C116, Вчера_ЭпиВак!C:BN, 8, FALSE)</f>
        <v>#N/A</v>
      </c>
      <c r="AP116" s="53" t="e">
        <f>Q116-R116-VLOOKUP(C116, Вчера_ЭпиВак!C:BN, 10, FALSE)</f>
        <v>#N/A</v>
      </c>
      <c r="AQ116" s="53" t="e">
        <f>S116-T116-VLOOKUP(C116, Вчера_ЭпиВак!C:BN, 12, FALSE)</f>
        <v>#N/A</v>
      </c>
      <c r="AR116" s="53" t="e">
        <f>U116-V116-VLOOKUP(C116, Вчера_ЭпиВак!C:BN, 14, FALSE)</f>
        <v>#N/A</v>
      </c>
      <c r="AS116" s="53" t="e">
        <f>W116-X116-VLOOKUP(C116, Вчера_ЭпиВак!C:BN, 16, FALSE)</f>
        <v>#N/A</v>
      </c>
      <c r="AT116" s="53" t="e">
        <f>Y116-Z116-VLOOKUP(C116, Вчера_ЭпиВак!C:BN, 18, FALSE)</f>
        <v>#N/A</v>
      </c>
      <c r="AU116" s="53" t="e">
        <f>AA116-AB116-VLOOKUP(C116, Вчера_ЭпиВак!C:BN, 20, FALSE)</f>
        <v>#N/A</v>
      </c>
      <c r="AV116" s="53" t="e">
        <f>AC116-AD116-VLOOKUP(C116, Вчера_ЭпиВак!C:BN, 22, FALSE)</f>
        <v>#N/A</v>
      </c>
      <c r="AW116" s="53" t="e">
        <f>VLOOKUP(C116, Вчера_ЭпиВак!C:BN, 25, FALSE)+F116*2-Z116-AB116-AD116-AG116</f>
        <v>#N/A</v>
      </c>
      <c r="AX116" s="53" t="e">
        <f>AE116-VLOOKUP(C116,Вчера_ЭпиВак!C:BN, 24, FALSE)</f>
        <v>#N/A</v>
      </c>
    </row>
    <row r="117" spans="1:50" ht="50.1" customHeight="1" x14ac:dyDescent="0.25">
      <c r="A117" s="42"/>
      <c r="B117" s="42"/>
      <c r="C117" s="42"/>
      <c r="D117" s="39"/>
      <c r="E117" s="44"/>
      <c r="F117" s="39"/>
      <c r="G117" s="44"/>
      <c r="H117" s="39"/>
      <c r="I117" s="44"/>
      <c r="J117" s="39"/>
      <c r="K117" s="44"/>
      <c r="L117" s="43"/>
      <c r="M117" s="44"/>
      <c r="N117" s="43"/>
      <c r="O117" s="44"/>
      <c r="P117" s="43"/>
      <c r="Q117" s="44"/>
      <c r="R117" s="43"/>
      <c r="S117" s="44"/>
      <c r="T117" s="43"/>
      <c r="U117" s="44"/>
      <c r="V117" s="43"/>
      <c r="W117" s="44"/>
      <c r="X117" s="43"/>
      <c r="Y117" s="44"/>
      <c r="Z117" s="44"/>
      <c r="AA117" s="44"/>
      <c r="AB117" s="43"/>
      <c r="AC117" s="44"/>
      <c r="AD117" s="43"/>
      <c r="AE117" s="43"/>
      <c r="AF117" s="43"/>
      <c r="AG117" s="44"/>
      <c r="AH117" s="48"/>
      <c r="AI117" s="57">
        <f t="shared" si="2"/>
        <v>0</v>
      </c>
      <c r="AJ117" s="53" t="str">
        <f>IF(ISNA(VLOOKUP(C117,Вчера_ЭпиВак!C:C, 1, FALSE)),"ошибка",0)</f>
        <v>ошибка</v>
      </c>
      <c r="AK117" s="55"/>
      <c r="AL117" s="53" t="e">
        <f>E117-F117-VLOOKUP(C117, Вчера_ЭпиВак!C:BN, 2, FALSE)</f>
        <v>#N/A</v>
      </c>
      <c r="AM117" s="53" t="e">
        <f>K117-L117-VLOOKUP(C117, Вчера_ЭпиВак!C:BN, 4, FALSE)</f>
        <v>#N/A</v>
      </c>
      <c r="AN117" s="53" t="e">
        <f>M117-N117-VLOOKUP(C117, Вчера_ЭпиВак!C:BN, 6, FALSE)</f>
        <v>#N/A</v>
      </c>
      <c r="AO117" s="53" t="e">
        <f>O117-P117-VLOOKUP(C117, Вчера_ЭпиВак!C:BN, 8, FALSE)</f>
        <v>#N/A</v>
      </c>
      <c r="AP117" s="53" t="e">
        <f>Q117-R117-VLOOKUP(C117, Вчера_ЭпиВак!C:BN, 10, FALSE)</f>
        <v>#N/A</v>
      </c>
      <c r="AQ117" s="53" t="e">
        <f>S117-T117-VLOOKUP(C117, Вчера_ЭпиВак!C:BN, 12, FALSE)</f>
        <v>#N/A</v>
      </c>
      <c r="AR117" s="53" t="e">
        <f>U117-V117-VLOOKUP(C117, Вчера_ЭпиВак!C:BN, 14, FALSE)</f>
        <v>#N/A</v>
      </c>
      <c r="AS117" s="53" t="e">
        <f>W117-X117-VLOOKUP(C117, Вчера_ЭпиВак!C:BN, 16, FALSE)</f>
        <v>#N/A</v>
      </c>
      <c r="AT117" s="53" t="e">
        <f>Y117-Z117-VLOOKUP(C117, Вчера_ЭпиВак!C:BN, 18, FALSE)</f>
        <v>#N/A</v>
      </c>
      <c r="AU117" s="53" t="e">
        <f>AA117-AB117-VLOOKUP(C117, Вчера_ЭпиВак!C:BN, 20, FALSE)</f>
        <v>#N/A</v>
      </c>
      <c r="AV117" s="53" t="e">
        <f>AC117-AD117-VLOOKUP(C117, Вчера_ЭпиВак!C:BN, 22, FALSE)</f>
        <v>#N/A</v>
      </c>
      <c r="AW117" s="53" t="e">
        <f>VLOOKUP(C117, Вчера_ЭпиВак!C:BN, 25, FALSE)+F117*2-Z117-AB117-AD117-AG117</f>
        <v>#N/A</v>
      </c>
      <c r="AX117" s="53" t="e">
        <f>AE117-VLOOKUP(C117,Вчера_ЭпиВак!C:BN, 24, FALSE)</f>
        <v>#N/A</v>
      </c>
    </row>
    <row r="118" spans="1:50" ht="50.1" customHeight="1" x14ac:dyDescent="0.25">
      <c r="A118" s="42"/>
      <c r="B118" s="42"/>
      <c r="C118" s="42"/>
      <c r="D118" s="39"/>
      <c r="E118" s="44"/>
      <c r="F118" s="39"/>
      <c r="G118" s="44"/>
      <c r="H118" s="39"/>
      <c r="I118" s="44"/>
      <c r="J118" s="39"/>
      <c r="K118" s="44"/>
      <c r="L118" s="43"/>
      <c r="M118" s="44"/>
      <c r="N118" s="43"/>
      <c r="O118" s="44"/>
      <c r="P118" s="43"/>
      <c r="Q118" s="44"/>
      <c r="R118" s="43"/>
      <c r="S118" s="44"/>
      <c r="T118" s="43"/>
      <c r="U118" s="44"/>
      <c r="V118" s="43"/>
      <c r="W118" s="44"/>
      <c r="X118" s="43"/>
      <c r="Y118" s="44"/>
      <c r="Z118" s="44"/>
      <c r="AA118" s="44"/>
      <c r="AB118" s="43"/>
      <c r="AC118" s="44"/>
      <c r="AD118" s="43"/>
      <c r="AE118" s="43"/>
      <c r="AF118" s="43"/>
      <c r="AG118" s="44"/>
      <c r="AH118" s="48"/>
      <c r="AI118" s="57">
        <f t="shared" si="2"/>
        <v>0</v>
      </c>
      <c r="AJ118" s="53" t="str">
        <f>IF(ISNA(VLOOKUP(C118,Вчера_ЭпиВак!C:C, 1, FALSE)),"ошибка",0)</f>
        <v>ошибка</v>
      </c>
      <c r="AK118" s="55"/>
      <c r="AL118" s="53" t="e">
        <f>E118-F118-VLOOKUP(C118, Вчера_ЭпиВак!C:BN, 2, FALSE)</f>
        <v>#N/A</v>
      </c>
      <c r="AM118" s="53" t="e">
        <f>K118-L118-VLOOKUP(C118, Вчера_ЭпиВак!C:BN, 4, FALSE)</f>
        <v>#N/A</v>
      </c>
      <c r="AN118" s="53" t="e">
        <f>M118-N118-VLOOKUP(C118, Вчера_ЭпиВак!C:BN, 6, FALSE)</f>
        <v>#N/A</v>
      </c>
      <c r="AO118" s="53" t="e">
        <f>O118-P118-VLOOKUP(C118, Вчера_ЭпиВак!C:BN, 8, FALSE)</f>
        <v>#N/A</v>
      </c>
      <c r="AP118" s="53" t="e">
        <f>Q118-R118-VLOOKUP(C118, Вчера_ЭпиВак!C:BN, 10, FALSE)</f>
        <v>#N/A</v>
      </c>
      <c r="AQ118" s="53" t="e">
        <f>S118-T118-VLOOKUP(C118, Вчера_ЭпиВак!C:BN, 12, FALSE)</f>
        <v>#N/A</v>
      </c>
      <c r="AR118" s="53" t="e">
        <f>U118-V118-VLOOKUP(C118, Вчера_ЭпиВак!C:BN, 14, FALSE)</f>
        <v>#N/A</v>
      </c>
      <c r="AS118" s="53" t="e">
        <f>W118-X118-VLOOKUP(C118, Вчера_ЭпиВак!C:BN, 16, FALSE)</f>
        <v>#N/A</v>
      </c>
      <c r="AT118" s="53" t="e">
        <f>Y118-Z118-VLOOKUP(C118, Вчера_ЭпиВак!C:BN, 18, FALSE)</f>
        <v>#N/A</v>
      </c>
      <c r="AU118" s="53" t="e">
        <f>AA118-AB118-VLOOKUP(C118, Вчера_ЭпиВак!C:BN, 20, FALSE)</f>
        <v>#N/A</v>
      </c>
      <c r="AV118" s="53" t="e">
        <f>AC118-AD118-VLOOKUP(C118, Вчера_ЭпиВак!C:BN, 22, FALSE)</f>
        <v>#N/A</v>
      </c>
      <c r="AW118" s="53" t="e">
        <f>VLOOKUP(C118, Вчера_ЭпиВак!C:BN, 25, FALSE)+F118*2-Z118-AB118-AD118-AG118</f>
        <v>#N/A</v>
      </c>
      <c r="AX118" s="53" t="e">
        <f>AE118-VLOOKUP(C118,Вчера_ЭпиВак!C:BN, 24, FALSE)</f>
        <v>#N/A</v>
      </c>
    </row>
    <row r="119" spans="1:50" ht="50.1" customHeight="1" x14ac:dyDescent="0.25">
      <c r="A119" s="42"/>
      <c r="B119" s="42"/>
      <c r="C119" s="42"/>
      <c r="D119" s="39"/>
      <c r="E119" s="44"/>
      <c r="F119" s="39"/>
      <c r="G119" s="44"/>
      <c r="H119" s="39"/>
      <c r="I119" s="44"/>
      <c r="J119" s="39"/>
      <c r="K119" s="44"/>
      <c r="L119" s="43"/>
      <c r="M119" s="44"/>
      <c r="N119" s="43"/>
      <c r="O119" s="44"/>
      <c r="P119" s="43"/>
      <c r="Q119" s="44"/>
      <c r="R119" s="43"/>
      <c r="S119" s="44"/>
      <c r="T119" s="43"/>
      <c r="U119" s="44"/>
      <c r="V119" s="43"/>
      <c r="W119" s="44"/>
      <c r="X119" s="43"/>
      <c r="Y119" s="44"/>
      <c r="Z119" s="44"/>
      <c r="AA119" s="44"/>
      <c r="AB119" s="43"/>
      <c r="AC119" s="44"/>
      <c r="AD119" s="43"/>
      <c r="AE119" s="43"/>
      <c r="AF119" s="43"/>
      <c r="AG119" s="44"/>
      <c r="AH119" s="48"/>
      <c r="AI119" s="57">
        <f t="shared" si="2"/>
        <v>0</v>
      </c>
      <c r="AJ119" s="53" t="str">
        <f>IF(ISNA(VLOOKUP(C119,Вчера_ЭпиВак!C:C, 1, FALSE)),"ошибка",0)</f>
        <v>ошибка</v>
      </c>
      <c r="AK119" s="55"/>
      <c r="AL119" s="53" t="e">
        <f>E119-F119-VLOOKUP(C119, Вчера_ЭпиВак!C:BN, 2, FALSE)</f>
        <v>#N/A</v>
      </c>
      <c r="AM119" s="53" t="e">
        <f>K119-L119-VLOOKUP(C119, Вчера_ЭпиВак!C:BN, 4, FALSE)</f>
        <v>#N/A</v>
      </c>
      <c r="AN119" s="53" t="e">
        <f>M119-N119-VLOOKUP(C119, Вчера_ЭпиВак!C:BN, 6, FALSE)</f>
        <v>#N/A</v>
      </c>
      <c r="AO119" s="53" t="e">
        <f>O119-P119-VLOOKUP(C119, Вчера_ЭпиВак!C:BN, 8, FALSE)</f>
        <v>#N/A</v>
      </c>
      <c r="AP119" s="53" t="e">
        <f>Q119-R119-VLOOKUP(C119, Вчера_ЭпиВак!C:BN, 10, FALSE)</f>
        <v>#N/A</v>
      </c>
      <c r="AQ119" s="53" t="e">
        <f>S119-T119-VLOOKUP(C119, Вчера_ЭпиВак!C:BN, 12, FALSE)</f>
        <v>#N/A</v>
      </c>
      <c r="AR119" s="53" t="e">
        <f>U119-V119-VLOOKUP(C119, Вчера_ЭпиВак!C:BN, 14, FALSE)</f>
        <v>#N/A</v>
      </c>
      <c r="AS119" s="53" t="e">
        <f>W119-X119-VLOOKUP(C119, Вчера_ЭпиВак!C:BN, 16, FALSE)</f>
        <v>#N/A</v>
      </c>
      <c r="AT119" s="53" t="e">
        <f>Y119-Z119-VLOOKUP(C119, Вчера_ЭпиВак!C:BN, 18, FALSE)</f>
        <v>#N/A</v>
      </c>
      <c r="AU119" s="53" t="e">
        <f>AA119-AB119-VLOOKUP(C119, Вчера_ЭпиВак!C:BN, 20, FALSE)</f>
        <v>#N/A</v>
      </c>
      <c r="AV119" s="53" t="e">
        <f>AC119-AD119-VLOOKUP(C119, Вчера_ЭпиВак!C:BN, 22, FALSE)</f>
        <v>#N/A</v>
      </c>
      <c r="AW119" s="53" t="e">
        <f>VLOOKUP(C119, Вчера_ЭпиВак!C:BN, 25, FALSE)+F119*2-Z119-AB119-AD119-AG119</f>
        <v>#N/A</v>
      </c>
      <c r="AX119" s="53" t="e">
        <f>AE119-VLOOKUP(C119,Вчера_ЭпиВак!C:BN, 24, FALSE)</f>
        <v>#N/A</v>
      </c>
    </row>
    <row r="120" spans="1:50" ht="50.1" customHeight="1" x14ac:dyDescent="0.25">
      <c r="A120" s="42"/>
      <c r="B120" s="42"/>
      <c r="C120" s="42"/>
      <c r="D120" s="39"/>
      <c r="E120" s="44"/>
      <c r="F120" s="39"/>
      <c r="G120" s="44"/>
      <c r="H120" s="39"/>
      <c r="I120" s="44"/>
      <c r="J120" s="39"/>
      <c r="K120" s="44"/>
      <c r="L120" s="43"/>
      <c r="M120" s="44"/>
      <c r="N120" s="43"/>
      <c r="O120" s="44"/>
      <c r="P120" s="43"/>
      <c r="Q120" s="44"/>
      <c r="R120" s="43"/>
      <c r="S120" s="44"/>
      <c r="T120" s="43"/>
      <c r="U120" s="44"/>
      <c r="V120" s="43"/>
      <c r="W120" s="44"/>
      <c r="X120" s="43"/>
      <c r="Y120" s="44"/>
      <c r="Z120" s="44"/>
      <c r="AA120" s="44"/>
      <c r="AB120" s="43"/>
      <c r="AC120" s="44"/>
      <c r="AD120" s="43"/>
      <c r="AE120" s="43"/>
      <c r="AF120" s="43"/>
      <c r="AG120" s="44"/>
      <c r="AH120" s="48"/>
      <c r="AI120" s="57">
        <f t="shared" si="2"/>
        <v>0</v>
      </c>
      <c r="AJ120" s="53" t="str">
        <f>IF(ISNA(VLOOKUP(C120,Вчера_ЭпиВак!C:C, 1, FALSE)),"ошибка",0)</f>
        <v>ошибка</v>
      </c>
      <c r="AK120" s="55"/>
      <c r="AL120" s="53" t="e">
        <f>E120-F120-VLOOKUP(C120, Вчера_ЭпиВак!C:BN, 2, FALSE)</f>
        <v>#N/A</v>
      </c>
      <c r="AM120" s="53" t="e">
        <f>K120-L120-VLOOKUP(C120, Вчера_ЭпиВак!C:BN, 4, FALSE)</f>
        <v>#N/A</v>
      </c>
      <c r="AN120" s="53" t="e">
        <f>M120-N120-VLOOKUP(C120, Вчера_ЭпиВак!C:BN, 6, FALSE)</f>
        <v>#N/A</v>
      </c>
      <c r="AO120" s="53" t="e">
        <f>O120-P120-VLOOKUP(C120, Вчера_ЭпиВак!C:BN, 8, FALSE)</f>
        <v>#N/A</v>
      </c>
      <c r="AP120" s="53" t="e">
        <f>Q120-R120-VLOOKUP(C120, Вчера_ЭпиВак!C:BN, 10, FALSE)</f>
        <v>#N/A</v>
      </c>
      <c r="AQ120" s="53" t="e">
        <f>S120-T120-VLOOKUP(C120, Вчера_ЭпиВак!C:BN, 12, FALSE)</f>
        <v>#N/A</v>
      </c>
      <c r="AR120" s="53" t="e">
        <f>U120-V120-VLOOKUP(C120, Вчера_ЭпиВак!C:BN, 14, FALSE)</f>
        <v>#N/A</v>
      </c>
      <c r="AS120" s="53" t="e">
        <f>W120-X120-VLOOKUP(C120, Вчера_ЭпиВак!C:BN, 16, FALSE)</f>
        <v>#N/A</v>
      </c>
      <c r="AT120" s="53" t="e">
        <f>Y120-Z120-VLOOKUP(C120, Вчера_ЭпиВак!C:BN, 18, FALSE)</f>
        <v>#N/A</v>
      </c>
      <c r="AU120" s="53" t="e">
        <f>AA120-AB120-VLOOKUP(C120, Вчера_ЭпиВак!C:BN, 20, FALSE)</f>
        <v>#N/A</v>
      </c>
      <c r="AV120" s="53" t="e">
        <f>AC120-AD120-VLOOKUP(C120, Вчера_ЭпиВак!C:BN, 22, FALSE)</f>
        <v>#N/A</v>
      </c>
      <c r="AW120" s="53" t="e">
        <f>VLOOKUP(C120, Вчера_ЭпиВак!C:BN, 25, FALSE)+F120*2-Z120-AB120-AD120-AG120</f>
        <v>#N/A</v>
      </c>
      <c r="AX120" s="53" t="e">
        <f>AE120-VLOOKUP(C120,Вчера_ЭпиВак!C:BN, 24, FALSE)</f>
        <v>#N/A</v>
      </c>
    </row>
    <row r="121" spans="1:50" ht="50.1" customHeight="1" x14ac:dyDescent="0.25">
      <c r="A121" s="42"/>
      <c r="B121" s="42"/>
      <c r="C121" s="42"/>
      <c r="D121" s="39"/>
      <c r="E121" s="44"/>
      <c r="F121" s="39"/>
      <c r="G121" s="44"/>
      <c r="H121" s="39"/>
      <c r="I121" s="44"/>
      <c r="J121" s="39"/>
      <c r="K121" s="44"/>
      <c r="L121" s="43"/>
      <c r="M121" s="44"/>
      <c r="N121" s="43"/>
      <c r="O121" s="44"/>
      <c r="P121" s="43"/>
      <c r="Q121" s="44"/>
      <c r="R121" s="43"/>
      <c r="S121" s="44"/>
      <c r="T121" s="43"/>
      <c r="U121" s="44"/>
      <c r="V121" s="43"/>
      <c r="W121" s="44"/>
      <c r="X121" s="43"/>
      <c r="Y121" s="44"/>
      <c r="Z121" s="44"/>
      <c r="AA121" s="44"/>
      <c r="AB121" s="43"/>
      <c r="AC121" s="44"/>
      <c r="AD121" s="43"/>
      <c r="AE121" s="43"/>
      <c r="AF121" s="43"/>
      <c r="AG121" s="44"/>
      <c r="AH121" s="48"/>
      <c r="AI121" s="57">
        <f t="shared" si="2"/>
        <v>0</v>
      </c>
      <c r="AJ121" s="53" t="str">
        <f>IF(ISNA(VLOOKUP(C121,Вчера_ЭпиВак!C:C, 1, FALSE)),"ошибка",0)</f>
        <v>ошибка</v>
      </c>
      <c r="AK121" s="55"/>
      <c r="AL121" s="53" t="e">
        <f>E121-F121-VLOOKUP(C121, Вчера_ЭпиВак!C:BN, 2, FALSE)</f>
        <v>#N/A</v>
      </c>
      <c r="AM121" s="53" t="e">
        <f>K121-L121-VLOOKUP(C121, Вчера_ЭпиВак!C:BN, 4, FALSE)</f>
        <v>#N/A</v>
      </c>
      <c r="AN121" s="53" t="e">
        <f>M121-N121-VLOOKUP(C121, Вчера_ЭпиВак!C:BN, 6, FALSE)</f>
        <v>#N/A</v>
      </c>
      <c r="AO121" s="53" t="e">
        <f>O121-P121-VLOOKUP(C121, Вчера_ЭпиВак!C:BN, 8, FALSE)</f>
        <v>#N/A</v>
      </c>
      <c r="AP121" s="53" t="e">
        <f>Q121-R121-VLOOKUP(C121, Вчера_ЭпиВак!C:BN, 10, FALSE)</f>
        <v>#N/A</v>
      </c>
      <c r="AQ121" s="53" t="e">
        <f>S121-T121-VLOOKUP(C121, Вчера_ЭпиВак!C:BN, 12, FALSE)</f>
        <v>#N/A</v>
      </c>
      <c r="AR121" s="53" t="e">
        <f>U121-V121-VLOOKUP(C121, Вчера_ЭпиВак!C:BN, 14, FALSE)</f>
        <v>#N/A</v>
      </c>
      <c r="AS121" s="53" t="e">
        <f>W121-X121-VLOOKUP(C121, Вчера_ЭпиВак!C:BN, 16, FALSE)</f>
        <v>#N/A</v>
      </c>
      <c r="AT121" s="53" t="e">
        <f>Y121-Z121-VLOOKUP(C121, Вчера_ЭпиВак!C:BN, 18, FALSE)</f>
        <v>#N/A</v>
      </c>
      <c r="AU121" s="53" t="e">
        <f>AA121-AB121-VLOOKUP(C121, Вчера_ЭпиВак!C:BN, 20, FALSE)</f>
        <v>#N/A</v>
      </c>
      <c r="AV121" s="53" t="e">
        <f>AC121-AD121-VLOOKUP(C121, Вчера_ЭпиВак!C:BN, 22, FALSE)</f>
        <v>#N/A</v>
      </c>
      <c r="AW121" s="53" t="e">
        <f>VLOOKUP(C121, Вчера_ЭпиВак!C:BN, 25, FALSE)+F121*2-Z121-AB121-AD121-AG121</f>
        <v>#N/A</v>
      </c>
      <c r="AX121" s="53" t="e">
        <f>AE121-VLOOKUP(C121,Вчера_ЭпиВак!C:BN, 24, FALSE)</f>
        <v>#N/A</v>
      </c>
    </row>
    <row r="122" spans="1:50" ht="50.1" customHeight="1" x14ac:dyDescent="0.25">
      <c r="A122" s="42"/>
      <c r="B122" s="42"/>
      <c r="C122" s="42"/>
      <c r="D122" s="39"/>
      <c r="E122" s="44"/>
      <c r="F122" s="39"/>
      <c r="G122" s="44"/>
      <c r="H122" s="39"/>
      <c r="I122" s="44"/>
      <c r="J122" s="39"/>
      <c r="K122" s="44"/>
      <c r="L122" s="43"/>
      <c r="M122" s="44"/>
      <c r="N122" s="43"/>
      <c r="O122" s="44"/>
      <c r="P122" s="43"/>
      <c r="Q122" s="44"/>
      <c r="R122" s="43"/>
      <c r="S122" s="44"/>
      <c r="T122" s="43"/>
      <c r="U122" s="44"/>
      <c r="V122" s="43"/>
      <c r="W122" s="44"/>
      <c r="X122" s="43"/>
      <c r="Y122" s="44"/>
      <c r="Z122" s="44"/>
      <c r="AA122" s="44"/>
      <c r="AB122" s="43"/>
      <c r="AC122" s="44"/>
      <c r="AD122" s="43"/>
      <c r="AE122" s="43"/>
      <c r="AF122" s="43"/>
      <c r="AG122" s="44"/>
      <c r="AH122" s="48"/>
      <c r="AI122" s="57">
        <f t="shared" si="2"/>
        <v>0</v>
      </c>
      <c r="AJ122" s="53" t="str">
        <f>IF(ISNA(VLOOKUP(C122,Вчера_ЭпиВак!C:C, 1, FALSE)),"ошибка",0)</f>
        <v>ошибка</v>
      </c>
      <c r="AK122" s="55"/>
      <c r="AL122" s="53" t="e">
        <f>E122-F122-VLOOKUP(C122, Вчера_ЭпиВак!C:BN, 2, FALSE)</f>
        <v>#N/A</v>
      </c>
      <c r="AM122" s="53" t="e">
        <f>K122-L122-VLOOKUP(C122, Вчера_ЭпиВак!C:BN, 4, FALSE)</f>
        <v>#N/A</v>
      </c>
      <c r="AN122" s="53" t="e">
        <f>M122-N122-VLOOKUP(C122, Вчера_ЭпиВак!C:BN, 6, FALSE)</f>
        <v>#N/A</v>
      </c>
      <c r="AO122" s="53" t="e">
        <f>O122-P122-VLOOKUP(C122, Вчера_ЭпиВак!C:BN, 8, FALSE)</f>
        <v>#N/A</v>
      </c>
      <c r="AP122" s="53" t="e">
        <f>Q122-R122-VLOOKUP(C122, Вчера_ЭпиВак!C:BN, 10, FALSE)</f>
        <v>#N/A</v>
      </c>
      <c r="AQ122" s="53" t="e">
        <f>S122-T122-VLOOKUP(C122, Вчера_ЭпиВак!C:BN, 12, FALSE)</f>
        <v>#N/A</v>
      </c>
      <c r="AR122" s="53" t="e">
        <f>U122-V122-VLOOKUP(C122, Вчера_ЭпиВак!C:BN, 14, FALSE)</f>
        <v>#N/A</v>
      </c>
      <c r="AS122" s="53" t="e">
        <f>W122-X122-VLOOKUP(C122, Вчера_ЭпиВак!C:BN, 16, FALSE)</f>
        <v>#N/A</v>
      </c>
      <c r="AT122" s="53" t="e">
        <f>Y122-Z122-VLOOKUP(C122, Вчера_ЭпиВак!C:BN, 18, FALSE)</f>
        <v>#N/A</v>
      </c>
      <c r="AU122" s="53" t="e">
        <f>AA122-AB122-VLOOKUP(C122, Вчера_ЭпиВак!C:BN, 20, FALSE)</f>
        <v>#N/A</v>
      </c>
      <c r="AV122" s="53" t="e">
        <f>AC122-AD122-VLOOKUP(C122, Вчера_ЭпиВак!C:BN, 22, FALSE)</f>
        <v>#N/A</v>
      </c>
      <c r="AW122" s="53" t="e">
        <f>VLOOKUP(C122, Вчера_ЭпиВак!C:BN, 25, FALSE)+F122*2-Z122-AB122-AD122-AG122</f>
        <v>#N/A</v>
      </c>
      <c r="AX122" s="53" t="e">
        <f>AE122-VLOOKUP(C122,Вчера_ЭпиВак!C:BN, 24, FALSE)</f>
        <v>#N/A</v>
      </c>
    </row>
    <row r="123" spans="1:50" ht="50.1" customHeight="1" x14ac:dyDescent="0.25">
      <c r="A123" s="42"/>
      <c r="B123" s="42"/>
      <c r="C123" s="42"/>
      <c r="D123" s="39"/>
      <c r="E123" s="44"/>
      <c r="F123" s="39"/>
      <c r="G123" s="44"/>
      <c r="H123" s="39"/>
      <c r="I123" s="44"/>
      <c r="J123" s="39"/>
      <c r="K123" s="44"/>
      <c r="L123" s="43"/>
      <c r="M123" s="44"/>
      <c r="N123" s="43"/>
      <c r="O123" s="44"/>
      <c r="P123" s="43"/>
      <c r="Q123" s="44"/>
      <c r="R123" s="43"/>
      <c r="S123" s="44"/>
      <c r="T123" s="43"/>
      <c r="U123" s="44"/>
      <c r="V123" s="43"/>
      <c r="W123" s="44"/>
      <c r="X123" s="43"/>
      <c r="Y123" s="44"/>
      <c r="Z123" s="44"/>
      <c r="AA123" s="44"/>
      <c r="AB123" s="43"/>
      <c r="AC123" s="44"/>
      <c r="AD123" s="43"/>
      <c r="AE123" s="43"/>
      <c r="AF123" s="43"/>
      <c r="AG123" s="44"/>
      <c r="AH123" s="48"/>
      <c r="AI123" s="57">
        <f t="shared" si="2"/>
        <v>0</v>
      </c>
      <c r="AJ123" s="53" t="str">
        <f>IF(ISNA(VLOOKUP(C123,Вчера_ЭпиВак!C:C, 1, FALSE)),"ошибка",0)</f>
        <v>ошибка</v>
      </c>
      <c r="AK123" s="55"/>
      <c r="AL123" s="53" t="e">
        <f>E123-F123-VLOOKUP(C123, Вчера_ЭпиВак!C:BN, 2, FALSE)</f>
        <v>#N/A</v>
      </c>
      <c r="AM123" s="53" t="e">
        <f>K123-L123-VLOOKUP(C123, Вчера_ЭпиВак!C:BN, 4, FALSE)</f>
        <v>#N/A</v>
      </c>
      <c r="AN123" s="53" t="e">
        <f>M123-N123-VLOOKUP(C123, Вчера_ЭпиВак!C:BN, 6, FALSE)</f>
        <v>#N/A</v>
      </c>
      <c r="AO123" s="53" t="e">
        <f>O123-P123-VLOOKUP(C123, Вчера_ЭпиВак!C:BN, 8, FALSE)</f>
        <v>#N/A</v>
      </c>
      <c r="AP123" s="53" t="e">
        <f>Q123-R123-VLOOKUP(C123, Вчера_ЭпиВак!C:BN, 10, FALSE)</f>
        <v>#N/A</v>
      </c>
      <c r="AQ123" s="53" t="e">
        <f>S123-T123-VLOOKUP(C123, Вчера_ЭпиВак!C:BN, 12, FALSE)</f>
        <v>#N/A</v>
      </c>
      <c r="AR123" s="53" t="e">
        <f>U123-V123-VLOOKUP(C123, Вчера_ЭпиВак!C:BN, 14, FALSE)</f>
        <v>#N/A</v>
      </c>
      <c r="AS123" s="53" t="e">
        <f>W123-X123-VLOOKUP(C123, Вчера_ЭпиВак!C:BN, 16, FALSE)</f>
        <v>#N/A</v>
      </c>
      <c r="AT123" s="53" t="e">
        <f>Y123-Z123-VLOOKUP(C123, Вчера_ЭпиВак!C:BN, 18, FALSE)</f>
        <v>#N/A</v>
      </c>
      <c r="AU123" s="53" t="e">
        <f>AA123-AB123-VLOOKUP(C123, Вчера_ЭпиВак!C:BN, 20, FALSE)</f>
        <v>#N/A</v>
      </c>
      <c r="AV123" s="53" t="e">
        <f>AC123-AD123-VLOOKUP(C123, Вчера_ЭпиВак!C:BN, 22, FALSE)</f>
        <v>#N/A</v>
      </c>
      <c r="AW123" s="53" t="e">
        <f>VLOOKUP(C123, Вчера_ЭпиВак!C:BN, 25, FALSE)+F123*2-Z123-AB123-AD123-AG123</f>
        <v>#N/A</v>
      </c>
      <c r="AX123" s="53" t="e">
        <f>AE123-VLOOKUP(C123,Вчера_ЭпиВак!C:BN, 24, FALSE)</f>
        <v>#N/A</v>
      </c>
    </row>
    <row r="124" spans="1:50" ht="50.1" customHeight="1" x14ac:dyDescent="0.25">
      <c r="A124" s="42"/>
      <c r="B124" s="42"/>
      <c r="C124" s="42"/>
      <c r="D124" s="39"/>
      <c r="E124" s="44"/>
      <c r="F124" s="39"/>
      <c r="G124" s="44"/>
      <c r="H124" s="39"/>
      <c r="I124" s="44"/>
      <c r="J124" s="39"/>
      <c r="K124" s="44"/>
      <c r="L124" s="43"/>
      <c r="M124" s="44"/>
      <c r="N124" s="43"/>
      <c r="O124" s="44"/>
      <c r="P124" s="43"/>
      <c r="Q124" s="44"/>
      <c r="R124" s="43"/>
      <c r="S124" s="44"/>
      <c r="T124" s="43"/>
      <c r="U124" s="44"/>
      <c r="V124" s="43"/>
      <c r="W124" s="44"/>
      <c r="X124" s="43"/>
      <c r="Y124" s="44"/>
      <c r="Z124" s="44"/>
      <c r="AA124" s="44"/>
      <c r="AB124" s="43"/>
      <c r="AC124" s="44"/>
      <c r="AD124" s="43"/>
      <c r="AE124" s="43"/>
      <c r="AF124" s="43"/>
      <c r="AG124" s="44"/>
      <c r="AH124" s="48"/>
      <c r="AI124" s="57">
        <f t="shared" si="2"/>
        <v>0</v>
      </c>
      <c r="AJ124" s="53" t="str">
        <f>IF(ISNA(VLOOKUP(C124,Вчера_ЭпиВак!C:C, 1, FALSE)),"ошибка",0)</f>
        <v>ошибка</v>
      </c>
      <c r="AK124" s="55"/>
      <c r="AL124" s="53" t="e">
        <f>E124-F124-VLOOKUP(C124, Вчера_ЭпиВак!C:BN, 2, FALSE)</f>
        <v>#N/A</v>
      </c>
      <c r="AM124" s="53" t="e">
        <f>K124-L124-VLOOKUP(C124, Вчера_ЭпиВак!C:BN, 4, FALSE)</f>
        <v>#N/A</v>
      </c>
      <c r="AN124" s="53" t="e">
        <f>M124-N124-VLOOKUP(C124, Вчера_ЭпиВак!C:BN, 6, FALSE)</f>
        <v>#N/A</v>
      </c>
      <c r="AO124" s="53" t="e">
        <f>O124-P124-VLOOKUP(C124, Вчера_ЭпиВак!C:BN, 8, FALSE)</f>
        <v>#N/A</v>
      </c>
      <c r="AP124" s="53" t="e">
        <f>Q124-R124-VLOOKUP(C124, Вчера_ЭпиВак!C:BN, 10, FALSE)</f>
        <v>#N/A</v>
      </c>
      <c r="AQ124" s="53" t="e">
        <f>S124-T124-VLOOKUP(C124, Вчера_ЭпиВак!C:BN, 12, FALSE)</f>
        <v>#N/A</v>
      </c>
      <c r="AR124" s="53" t="e">
        <f>U124-V124-VLOOKUP(C124, Вчера_ЭпиВак!C:BN, 14, FALSE)</f>
        <v>#N/A</v>
      </c>
      <c r="AS124" s="53" t="e">
        <f>W124-X124-VLOOKUP(C124, Вчера_ЭпиВак!C:BN, 16, FALSE)</f>
        <v>#N/A</v>
      </c>
      <c r="AT124" s="53" t="e">
        <f>Y124-Z124-VLOOKUP(C124, Вчера_ЭпиВак!C:BN, 18, FALSE)</f>
        <v>#N/A</v>
      </c>
      <c r="AU124" s="53" t="e">
        <f>AA124-AB124-VLOOKUP(C124, Вчера_ЭпиВак!C:BN, 20, FALSE)</f>
        <v>#N/A</v>
      </c>
      <c r="AV124" s="53" t="e">
        <f>AC124-AD124-VLOOKUP(C124, Вчера_ЭпиВак!C:BN, 22, FALSE)</f>
        <v>#N/A</v>
      </c>
      <c r="AW124" s="53" t="e">
        <f>VLOOKUP(C124, Вчера_ЭпиВак!C:BN, 25, FALSE)+F124*2-Z124-AB124-AD124-AG124</f>
        <v>#N/A</v>
      </c>
      <c r="AX124" s="53" t="e">
        <f>AE124-VLOOKUP(C124,Вчера_ЭпиВак!C:BN, 24, FALSE)</f>
        <v>#N/A</v>
      </c>
    </row>
    <row r="125" spans="1:50" ht="50.1" customHeight="1" x14ac:dyDescent="0.25">
      <c r="A125" s="42"/>
      <c r="B125" s="42"/>
      <c r="C125" s="42"/>
      <c r="D125" s="39"/>
      <c r="E125" s="44"/>
      <c r="F125" s="39"/>
      <c r="G125" s="44"/>
      <c r="H125" s="39"/>
      <c r="I125" s="44"/>
      <c r="J125" s="39"/>
      <c r="K125" s="44"/>
      <c r="L125" s="43"/>
      <c r="M125" s="44"/>
      <c r="N125" s="43"/>
      <c r="O125" s="44"/>
      <c r="P125" s="43"/>
      <c r="Q125" s="44"/>
      <c r="R125" s="43"/>
      <c r="S125" s="44"/>
      <c r="T125" s="43"/>
      <c r="U125" s="44"/>
      <c r="V125" s="43"/>
      <c r="W125" s="44"/>
      <c r="X125" s="43"/>
      <c r="Y125" s="44"/>
      <c r="Z125" s="44"/>
      <c r="AA125" s="44"/>
      <c r="AB125" s="43"/>
      <c r="AC125" s="44"/>
      <c r="AD125" s="43"/>
      <c r="AE125" s="43"/>
      <c r="AF125" s="43"/>
      <c r="AG125" s="44"/>
      <c r="AH125" s="48"/>
      <c r="AI125" s="57">
        <f t="shared" si="2"/>
        <v>0</v>
      </c>
      <c r="AJ125" s="53" t="str">
        <f>IF(ISNA(VLOOKUP(C125,Вчера_ЭпиВак!C:C, 1, FALSE)),"ошибка",0)</f>
        <v>ошибка</v>
      </c>
      <c r="AK125" s="55"/>
      <c r="AL125" s="53" t="e">
        <f>E125-F125-VLOOKUP(C125, Вчера_ЭпиВак!C:BN, 2, FALSE)</f>
        <v>#N/A</v>
      </c>
      <c r="AM125" s="53" t="e">
        <f>K125-L125-VLOOKUP(C125, Вчера_ЭпиВак!C:BN, 4, FALSE)</f>
        <v>#N/A</v>
      </c>
      <c r="AN125" s="53" t="e">
        <f>M125-N125-VLOOKUP(C125, Вчера_ЭпиВак!C:BN, 6, FALSE)</f>
        <v>#N/A</v>
      </c>
      <c r="AO125" s="53" t="e">
        <f>O125-P125-VLOOKUP(C125, Вчера_ЭпиВак!C:BN, 8, FALSE)</f>
        <v>#N/A</v>
      </c>
      <c r="AP125" s="53" t="e">
        <f>Q125-R125-VLOOKUP(C125, Вчера_ЭпиВак!C:BN, 10, FALSE)</f>
        <v>#N/A</v>
      </c>
      <c r="AQ125" s="53" t="e">
        <f>S125-T125-VLOOKUP(C125, Вчера_ЭпиВак!C:BN, 12, FALSE)</f>
        <v>#N/A</v>
      </c>
      <c r="AR125" s="53" t="e">
        <f>U125-V125-VLOOKUP(C125, Вчера_ЭпиВак!C:BN, 14, FALSE)</f>
        <v>#N/A</v>
      </c>
      <c r="AS125" s="53" t="e">
        <f>W125-X125-VLOOKUP(C125, Вчера_ЭпиВак!C:BN, 16, FALSE)</f>
        <v>#N/A</v>
      </c>
      <c r="AT125" s="53" t="e">
        <f>Y125-Z125-VLOOKUP(C125, Вчера_ЭпиВак!C:BN, 18, FALSE)</f>
        <v>#N/A</v>
      </c>
      <c r="AU125" s="53" t="e">
        <f>AA125-AB125-VLOOKUP(C125, Вчера_ЭпиВак!C:BN, 20, FALSE)</f>
        <v>#N/A</v>
      </c>
      <c r="AV125" s="53" t="e">
        <f>AC125-AD125-VLOOKUP(C125, Вчера_ЭпиВак!C:BN, 22, FALSE)</f>
        <v>#N/A</v>
      </c>
      <c r="AW125" s="53" t="e">
        <f>VLOOKUP(C125, Вчера_ЭпиВак!C:BN, 25, FALSE)+F125*2-Z125-AB125-AD125-AG125</f>
        <v>#N/A</v>
      </c>
      <c r="AX125" s="53" t="e">
        <f>AE125-VLOOKUP(C125,Вчера_ЭпиВак!C:BN, 24, FALSE)</f>
        <v>#N/A</v>
      </c>
    </row>
    <row r="126" spans="1:50" ht="50.1" customHeight="1" x14ac:dyDescent="0.25">
      <c r="A126" s="42"/>
      <c r="B126" s="42"/>
      <c r="C126" s="42"/>
      <c r="D126" s="39"/>
      <c r="E126" s="44"/>
      <c r="F126" s="39"/>
      <c r="G126" s="44"/>
      <c r="H126" s="39"/>
      <c r="I126" s="44"/>
      <c r="J126" s="39"/>
      <c r="K126" s="44"/>
      <c r="L126" s="43"/>
      <c r="M126" s="44"/>
      <c r="N126" s="43"/>
      <c r="O126" s="44"/>
      <c r="P126" s="43"/>
      <c r="Q126" s="44"/>
      <c r="R126" s="43"/>
      <c r="S126" s="44"/>
      <c r="T126" s="43"/>
      <c r="U126" s="44"/>
      <c r="V126" s="43"/>
      <c r="W126" s="44"/>
      <c r="X126" s="43"/>
      <c r="Y126" s="44"/>
      <c r="Z126" s="44"/>
      <c r="AA126" s="44"/>
      <c r="AB126" s="43"/>
      <c r="AC126" s="44"/>
      <c r="AD126" s="43"/>
      <c r="AE126" s="43"/>
      <c r="AF126" s="43"/>
      <c r="AG126" s="44"/>
      <c r="AH126" s="48"/>
      <c r="AI126" s="57">
        <f t="shared" si="2"/>
        <v>0</v>
      </c>
      <c r="AJ126" s="53" t="str">
        <f>IF(ISNA(VLOOKUP(C126,Вчера_ЭпиВак!C:C, 1, FALSE)),"ошибка",0)</f>
        <v>ошибка</v>
      </c>
      <c r="AK126" s="55"/>
      <c r="AL126" s="53" t="e">
        <f>E126-F126-VLOOKUP(C126, Вчера_ЭпиВак!C:BN, 2, FALSE)</f>
        <v>#N/A</v>
      </c>
      <c r="AM126" s="53" t="e">
        <f>K126-L126-VLOOKUP(C126, Вчера_ЭпиВак!C:BN, 4, FALSE)</f>
        <v>#N/A</v>
      </c>
      <c r="AN126" s="53" t="e">
        <f>M126-N126-VLOOKUP(C126, Вчера_ЭпиВак!C:BN, 6, FALSE)</f>
        <v>#N/A</v>
      </c>
      <c r="AO126" s="53" t="e">
        <f>O126-P126-VLOOKUP(C126, Вчера_ЭпиВак!C:BN, 8, FALSE)</f>
        <v>#N/A</v>
      </c>
      <c r="AP126" s="53" t="e">
        <f>Q126-R126-VLOOKUP(C126, Вчера_ЭпиВак!C:BN, 10, FALSE)</f>
        <v>#N/A</v>
      </c>
      <c r="AQ126" s="53" t="e">
        <f>S126-T126-VLOOKUP(C126, Вчера_ЭпиВак!C:BN, 12, FALSE)</f>
        <v>#N/A</v>
      </c>
      <c r="AR126" s="53" t="e">
        <f>U126-V126-VLOOKUP(C126, Вчера_ЭпиВак!C:BN, 14, FALSE)</f>
        <v>#N/A</v>
      </c>
      <c r="AS126" s="53" t="e">
        <f>W126-X126-VLOOKUP(C126, Вчера_ЭпиВак!C:BN, 16, FALSE)</f>
        <v>#N/A</v>
      </c>
      <c r="AT126" s="53" t="e">
        <f>Y126-Z126-VLOOKUP(C126, Вчера_ЭпиВак!C:BN, 18, FALSE)</f>
        <v>#N/A</v>
      </c>
      <c r="AU126" s="53" t="e">
        <f>AA126-AB126-VLOOKUP(C126, Вчера_ЭпиВак!C:BN, 20, FALSE)</f>
        <v>#N/A</v>
      </c>
      <c r="AV126" s="53" t="e">
        <f>AC126-AD126-VLOOKUP(C126, Вчера_ЭпиВак!C:BN, 22, FALSE)</f>
        <v>#N/A</v>
      </c>
      <c r="AW126" s="53" t="e">
        <f>VLOOKUP(C126, Вчера_ЭпиВак!C:BN, 25, FALSE)+F126*2-Z126-AB126-AD126-AG126</f>
        <v>#N/A</v>
      </c>
      <c r="AX126" s="53" t="e">
        <f>AE126-VLOOKUP(C126,Вчера_ЭпиВак!C:BN, 24, FALSE)</f>
        <v>#N/A</v>
      </c>
    </row>
    <row r="127" spans="1:50" ht="50.1" customHeight="1" x14ac:dyDescent="0.25">
      <c r="A127" s="42"/>
      <c r="B127" s="42"/>
      <c r="C127" s="42"/>
      <c r="D127" s="39"/>
      <c r="E127" s="44"/>
      <c r="F127" s="39"/>
      <c r="G127" s="44"/>
      <c r="H127" s="39"/>
      <c r="I127" s="44"/>
      <c r="J127" s="39"/>
      <c r="K127" s="44"/>
      <c r="L127" s="43"/>
      <c r="M127" s="44"/>
      <c r="N127" s="43"/>
      <c r="O127" s="44"/>
      <c r="P127" s="43"/>
      <c r="Q127" s="44"/>
      <c r="R127" s="43"/>
      <c r="S127" s="44"/>
      <c r="T127" s="43"/>
      <c r="U127" s="44"/>
      <c r="V127" s="43"/>
      <c r="W127" s="44"/>
      <c r="X127" s="43"/>
      <c r="Y127" s="44"/>
      <c r="Z127" s="44"/>
      <c r="AA127" s="44"/>
      <c r="AB127" s="43"/>
      <c r="AC127" s="44"/>
      <c r="AD127" s="43"/>
      <c r="AE127" s="43"/>
      <c r="AF127" s="43"/>
      <c r="AG127" s="44"/>
      <c r="AH127" s="48"/>
      <c r="AI127" s="57">
        <f t="shared" si="2"/>
        <v>0</v>
      </c>
      <c r="AJ127" s="53" t="str">
        <f>IF(ISNA(VLOOKUP(C127,Вчера_ЭпиВак!C:C, 1, FALSE)),"ошибка",0)</f>
        <v>ошибка</v>
      </c>
      <c r="AK127" s="55"/>
      <c r="AL127" s="53" t="e">
        <f>E127-F127-VLOOKUP(C127, Вчера_ЭпиВак!C:BN, 2, FALSE)</f>
        <v>#N/A</v>
      </c>
      <c r="AM127" s="53" t="e">
        <f>K127-L127-VLOOKUP(C127, Вчера_ЭпиВак!C:BN, 4, FALSE)</f>
        <v>#N/A</v>
      </c>
      <c r="AN127" s="53" t="e">
        <f>M127-N127-VLOOKUP(C127, Вчера_ЭпиВак!C:BN, 6, FALSE)</f>
        <v>#N/A</v>
      </c>
      <c r="AO127" s="53" t="e">
        <f>O127-P127-VLOOKUP(C127, Вчера_ЭпиВак!C:BN, 8, FALSE)</f>
        <v>#N/A</v>
      </c>
      <c r="AP127" s="53" t="e">
        <f>Q127-R127-VLOOKUP(C127, Вчера_ЭпиВак!C:BN, 10, FALSE)</f>
        <v>#N/A</v>
      </c>
      <c r="AQ127" s="53" t="e">
        <f>S127-T127-VLOOKUP(C127, Вчера_ЭпиВак!C:BN, 12, FALSE)</f>
        <v>#N/A</v>
      </c>
      <c r="AR127" s="53" t="e">
        <f>U127-V127-VLOOKUP(C127, Вчера_ЭпиВак!C:BN, 14, FALSE)</f>
        <v>#N/A</v>
      </c>
      <c r="AS127" s="53" t="e">
        <f>W127-X127-VLOOKUP(C127, Вчера_ЭпиВак!C:BN, 16, FALSE)</f>
        <v>#N/A</v>
      </c>
      <c r="AT127" s="53" t="e">
        <f>Y127-Z127-VLOOKUP(C127, Вчера_ЭпиВак!C:BN, 18, FALSE)</f>
        <v>#N/A</v>
      </c>
      <c r="AU127" s="53" t="e">
        <f>AA127-AB127-VLOOKUP(C127, Вчера_ЭпиВак!C:BN, 20, FALSE)</f>
        <v>#N/A</v>
      </c>
      <c r="AV127" s="53" t="e">
        <f>AC127-AD127-VLOOKUP(C127, Вчера_ЭпиВак!C:BN, 22, FALSE)</f>
        <v>#N/A</v>
      </c>
      <c r="AW127" s="53" t="e">
        <f>VLOOKUP(C127, Вчера_ЭпиВак!C:BN, 25, FALSE)+F127*2-Z127-AB127-AD127-AG127</f>
        <v>#N/A</v>
      </c>
      <c r="AX127" s="53" t="e">
        <f>AE127-VLOOKUP(C127,Вчера_ЭпиВак!C:BN, 24, FALSE)</f>
        <v>#N/A</v>
      </c>
    </row>
    <row r="128" spans="1:50" ht="50.1" customHeight="1" x14ac:dyDescent="0.25">
      <c r="A128" s="42"/>
      <c r="B128" s="42"/>
      <c r="C128" s="42"/>
      <c r="D128" s="39"/>
      <c r="E128" s="44"/>
      <c r="F128" s="39"/>
      <c r="G128" s="44"/>
      <c r="H128" s="39"/>
      <c r="I128" s="44"/>
      <c r="J128" s="39"/>
      <c r="K128" s="44"/>
      <c r="L128" s="43"/>
      <c r="M128" s="44"/>
      <c r="N128" s="43"/>
      <c r="O128" s="44"/>
      <c r="P128" s="43"/>
      <c r="Q128" s="44"/>
      <c r="R128" s="43"/>
      <c r="S128" s="44"/>
      <c r="T128" s="43"/>
      <c r="U128" s="44"/>
      <c r="V128" s="43"/>
      <c r="W128" s="44"/>
      <c r="X128" s="43"/>
      <c r="Y128" s="44"/>
      <c r="Z128" s="44"/>
      <c r="AA128" s="44"/>
      <c r="AB128" s="43"/>
      <c r="AC128" s="44"/>
      <c r="AD128" s="43"/>
      <c r="AE128" s="43"/>
      <c r="AF128" s="43"/>
      <c r="AG128" s="44"/>
      <c r="AH128" s="48"/>
      <c r="AI128" s="57">
        <f t="shared" si="2"/>
        <v>0</v>
      </c>
      <c r="AJ128" s="53" t="str">
        <f>IF(ISNA(VLOOKUP(C128,Вчера_ЭпиВак!C:C, 1, FALSE)),"ошибка",0)</f>
        <v>ошибка</v>
      </c>
      <c r="AK128" s="55"/>
      <c r="AL128" s="53" t="e">
        <f>E128-F128-VLOOKUP(C128, Вчера_ЭпиВак!C:BN, 2, FALSE)</f>
        <v>#N/A</v>
      </c>
      <c r="AM128" s="53" t="e">
        <f>K128-L128-VLOOKUP(C128, Вчера_ЭпиВак!C:BN, 4, FALSE)</f>
        <v>#N/A</v>
      </c>
      <c r="AN128" s="53" t="e">
        <f>M128-N128-VLOOKUP(C128, Вчера_ЭпиВак!C:BN, 6, FALSE)</f>
        <v>#N/A</v>
      </c>
      <c r="AO128" s="53" t="e">
        <f>O128-P128-VLOOKUP(C128, Вчера_ЭпиВак!C:BN, 8, FALSE)</f>
        <v>#N/A</v>
      </c>
      <c r="AP128" s="53" t="e">
        <f>Q128-R128-VLOOKUP(C128, Вчера_ЭпиВак!C:BN, 10, FALSE)</f>
        <v>#N/A</v>
      </c>
      <c r="AQ128" s="53" t="e">
        <f>S128-T128-VLOOKUP(C128, Вчера_ЭпиВак!C:BN, 12, FALSE)</f>
        <v>#N/A</v>
      </c>
      <c r="AR128" s="53" t="e">
        <f>U128-V128-VLOOKUP(C128, Вчера_ЭпиВак!C:BN, 14, FALSE)</f>
        <v>#N/A</v>
      </c>
      <c r="AS128" s="53" t="e">
        <f>W128-X128-VLOOKUP(C128, Вчера_ЭпиВак!C:BN, 16, FALSE)</f>
        <v>#N/A</v>
      </c>
      <c r="AT128" s="53" t="e">
        <f>Y128-Z128-VLOOKUP(C128, Вчера_ЭпиВак!C:BN, 18, FALSE)</f>
        <v>#N/A</v>
      </c>
      <c r="AU128" s="53" t="e">
        <f>AA128-AB128-VLOOKUP(C128, Вчера_ЭпиВак!C:BN, 20, FALSE)</f>
        <v>#N/A</v>
      </c>
      <c r="AV128" s="53" t="e">
        <f>AC128-AD128-VLOOKUP(C128, Вчера_ЭпиВак!C:BN, 22, FALSE)</f>
        <v>#N/A</v>
      </c>
      <c r="AW128" s="53" t="e">
        <f>VLOOKUP(C128, Вчера_ЭпиВак!C:BN, 25, FALSE)+F128*2-Z128-AB128-AD128-AG128</f>
        <v>#N/A</v>
      </c>
      <c r="AX128" s="53" t="e">
        <f>AE128-VLOOKUP(C128,Вчера_ЭпиВак!C:BN, 24, FALSE)</f>
        <v>#N/A</v>
      </c>
    </row>
    <row r="129" spans="1:50" ht="50.1" customHeight="1" x14ac:dyDescent="0.25">
      <c r="A129" s="42"/>
      <c r="B129" s="42"/>
      <c r="C129" s="42"/>
      <c r="D129" s="39"/>
      <c r="E129" s="44"/>
      <c r="F129" s="39"/>
      <c r="G129" s="44"/>
      <c r="H129" s="39"/>
      <c r="I129" s="44"/>
      <c r="J129" s="39"/>
      <c r="K129" s="44"/>
      <c r="L129" s="43"/>
      <c r="M129" s="44"/>
      <c r="N129" s="43"/>
      <c r="O129" s="44"/>
      <c r="P129" s="43"/>
      <c r="Q129" s="44"/>
      <c r="R129" s="43"/>
      <c r="S129" s="44"/>
      <c r="T129" s="43"/>
      <c r="U129" s="44"/>
      <c r="V129" s="43"/>
      <c r="W129" s="44"/>
      <c r="X129" s="43"/>
      <c r="Y129" s="44"/>
      <c r="Z129" s="44"/>
      <c r="AA129" s="44"/>
      <c r="AB129" s="43"/>
      <c r="AC129" s="44"/>
      <c r="AD129" s="43"/>
      <c r="AE129" s="43"/>
      <c r="AF129" s="43"/>
      <c r="AG129" s="44"/>
      <c r="AH129" s="48"/>
      <c r="AI129" s="57">
        <f t="shared" si="2"/>
        <v>0</v>
      </c>
      <c r="AJ129" s="53" t="str">
        <f>IF(ISNA(VLOOKUP(C129,Вчера_ЭпиВак!C:C, 1, FALSE)),"ошибка",0)</f>
        <v>ошибка</v>
      </c>
      <c r="AK129" s="55"/>
      <c r="AL129" s="53" t="e">
        <f>E129-F129-VLOOKUP(C129, Вчера_ЭпиВак!C:BN, 2, FALSE)</f>
        <v>#N/A</v>
      </c>
      <c r="AM129" s="53" t="e">
        <f>K129-L129-VLOOKUP(C129, Вчера_ЭпиВак!C:BN, 4, FALSE)</f>
        <v>#N/A</v>
      </c>
      <c r="AN129" s="53" t="e">
        <f>M129-N129-VLOOKUP(C129, Вчера_ЭпиВак!C:BN, 6, FALSE)</f>
        <v>#N/A</v>
      </c>
      <c r="AO129" s="53" t="e">
        <f>O129-P129-VLOOKUP(C129, Вчера_ЭпиВак!C:BN, 8, FALSE)</f>
        <v>#N/A</v>
      </c>
      <c r="AP129" s="53" t="e">
        <f>Q129-R129-VLOOKUP(C129, Вчера_ЭпиВак!C:BN, 10, FALSE)</f>
        <v>#N/A</v>
      </c>
      <c r="AQ129" s="53" t="e">
        <f>S129-T129-VLOOKUP(C129, Вчера_ЭпиВак!C:BN, 12, FALSE)</f>
        <v>#N/A</v>
      </c>
      <c r="AR129" s="53" t="e">
        <f>U129-V129-VLOOKUP(C129, Вчера_ЭпиВак!C:BN, 14, FALSE)</f>
        <v>#N/A</v>
      </c>
      <c r="AS129" s="53" t="e">
        <f>W129-X129-VLOOKUP(C129, Вчера_ЭпиВак!C:BN, 16, FALSE)</f>
        <v>#N/A</v>
      </c>
      <c r="AT129" s="53" t="e">
        <f>Y129-Z129-VLOOKUP(C129, Вчера_ЭпиВак!C:BN, 18, FALSE)</f>
        <v>#N/A</v>
      </c>
      <c r="AU129" s="53" t="e">
        <f>AA129-AB129-VLOOKUP(C129, Вчера_ЭпиВак!C:BN, 20, FALSE)</f>
        <v>#N/A</v>
      </c>
      <c r="AV129" s="53" t="e">
        <f>AC129-AD129-VLOOKUP(C129, Вчера_ЭпиВак!C:BN, 22, FALSE)</f>
        <v>#N/A</v>
      </c>
      <c r="AW129" s="53" t="e">
        <f>VLOOKUP(C129, Вчера_ЭпиВак!C:BN, 25, FALSE)+F129*2-Z129-AB129-AD129-AG129</f>
        <v>#N/A</v>
      </c>
      <c r="AX129" s="53" t="e">
        <f>AE129-VLOOKUP(C129,Вчера_ЭпиВак!C:BN, 24, FALSE)</f>
        <v>#N/A</v>
      </c>
    </row>
    <row r="130" spans="1:50" ht="50.1" customHeight="1" x14ac:dyDescent="0.25">
      <c r="A130" s="42"/>
      <c r="B130" s="42"/>
      <c r="C130" s="42"/>
      <c r="D130" s="39"/>
      <c r="E130" s="44"/>
      <c r="F130" s="39"/>
      <c r="G130" s="44"/>
      <c r="H130" s="39"/>
      <c r="I130" s="44"/>
      <c r="J130" s="39"/>
      <c r="K130" s="44"/>
      <c r="L130" s="43"/>
      <c r="M130" s="44"/>
      <c r="N130" s="43"/>
      <c r="O130" s="44"/>
      <c r="P130" s="43"/>
      <c r="Q130" s="44"/>
      <c r="R130" s="43"/>
      <c r="S130" s="44"/>
      <c r="T130" s="43"/>
      <c r="U130" s="44"/>
      <c r="V130" s="43"/>
      <c r="W130" s="44"/>
      <c r="X130" s="43"/>
      <c r="Y130" s="44"/>
      <c r="Z130" s="44"/>
      <c r="AA130" s="44"/>
      <c r="AB130" s="43"/>
      <c r="AC130" s="44"/>
      <c r="AD130" s="43"/>
      <c r="AE130" s="43"/>
      <c r="AF130" s="43"/>
      <c r="AG130" s="44"/>
      <c r="AH130" s="48"/>
      <c r="AI130" s="57">
        <f t="shared" si="2"/>
        <v>0</v>
      </c>
      <c r="AJ130" s="53" t="str">
        <f>IF(ISNA(VLOOKUP(C130,Вчера_ЭпиВак!C:C, 1, FALSE)),"ошибка",0)</f>
        <v>ошибка</v>
      </c>
      <c r="AK130" s="55"/>
      <c r="AL130" s="53" t="e">
        <f>E130-F130-VLOOKUP(C130, Вчера_ЭпиВак!C:BN, 2, FALSE)</f>
        <v>#N/A</v>
      </c>
      <c r="AM130" s="53" t="e">
        <f>K130-L130-VLOOKUP(C130, Вчера_ЭпиВак!C:BN, 4, FALSE)</f>
        <v>#N/A</v>
      </c>
      <c r="AN130" s="53" t="e">
        <f>M130-N130-VLOOKUP(C130, Вчера_ЭпиВак!C:BN, 6, FALSE)</f>
        <v>#N/A</v>
      </c>
      <c r="AO130" s="53" t="e">
        <f>O130-P130-VLOOKUP(C130, Вчера_ЭпиВак!C:BN, 8, FALSE)</f>
        <v>#N/A</v>
      </c>
      <c r="AP130" s="53" t="e">
        <f>Q130-R130-VLOOKUP(C130, Вчера_ЭпиВак!C:BN, 10, FALSE)</f>
        <v>#N/A</v>
      </c>
      <c r="AQ130" s="53" t="e">
        <f>S130-T130-VLOOKUP(C130, Вчера_ЭпиВак!C:BN, 12, FALSE)</f>
        <v>#N/A</v>
      </c>
      <c r="AR130" s="53" t="e">
        <f>U130-V130-VLOOKUP(C130, Вчера_ЭпиВак!C:BN, 14, FALSE)</f>
        <v>#N/A</v>
      </c>
      <c r="AS130" s="53" t="e">
        <f>W130-X130-VLOOKUP(C130, Вчера_ЭпиВак!C:BN, 16, FALSE)</f>
        <v>#N/A</v>
      </c>
      <c r="AT130" s="53" t="e">
        <f>Y130-Z130-VLOOKUP(C130, Вчера_ЭпиВак!C:BN, 18, FALSE)</f>
        <v>#N/A</v>
      </c>
      <c r="AU130" s="53" t="e">
        <f>AA130-AB130-VLOOKUP(C130, Вчера_ЭпиВак!C:BN, 20, FALSE)</f>
        <v>#N/A</v>
      </c>
      <c r="AV130" s="53" t="e">
        <f>AC130-AD130-VLOOKUP(C130, Вчера_ЭпиВак!C:BN, 22, FALSE)</f>
        <v>#N/A</v>
      </c>
      <c r="AW130" s="53" t="e">
        <f>VLOOKUP(C130, Вчера_ЭпиВак!C:BN, 25, FALSE)+F130*2-Z130-AB130-AD130-AG130</f>
        <v>#N/A</v>
      </c>
      <c r="AX130" s="53" t="e">
        <f>AE130-VLOOKUP(C130,Вчера_ЭпиВак!C:BN, 24, FALSE)</f>
        <v>#N/A</v>
      </c>
    </row>
    <row r="131" spans="1:50" ht="50.1" customHeight="1" x14ac:dyDescent="0.25">
      <c r="A131" s="42"/>
      <c r="B131" s="42"/>
      <c r="C131" s="42"/>
      <c r="D131" s="39"/>
      <c r="E131" s="44"/>
      <c r="F131" s="39"/>
      <c r="G131" s="44"/>
      <c r="H131" s="39"/>
      <c r="I131" s="44"/>
      <c r="J131" s="39"/>
      <c r="K131" s="44"/>
      <c r="L131" s="43"/>
      <c r="M131" s="44"/>
      <c r="N131" s="43"/>
      <c r="O131" s="44"/>
      <c r="P131" s="43"/>
      <c r="Q131" s="44"/>
      <c r="R131" s="43"/>
      <c r="S131" s="44"/>
      <c r="T131" s="43"/>
      <c r="U131" s="44"/>
      <c r="V131" s="43"/>
      <c r="W131" s="44"/>
      <c r="X131" s="43"/>
      <c r="Y131" s="44"/>
      <c r="Z131" s="44"/>
      <c r="AA131" s="44"/>
      <c r="AB131" s="43"/>
      <c r="AC131" s="44"/>
      <c r="AD131" s="43"/>
      <c r="AE131" s="43"/>
      <c r="AF131" s="43"/>
      <c r="AG131" s="44"/>
      <c r="AH131" s="48"/>
      <c r="AI131" s="57">
        <f t="shared" si="2"/>
        <v>0</v>
      </c>
      <c r="AJ131" s="53" t="str">
        <f>IF(ISNA(VLOOKUP(C131,Вчера_ЭпиВак!C:C, 1, FALSE)),"ошибка",0)</f>
        <v>ошибка</v>
      </c>
      <c r="AK131" s="55"/>
      <c r="AL131" s="53" t="e">
        <f>E131-F131-VLOOKUP(C131, Вчера_ЭпиВак!C:BN, 2, FALSE)</f>
        <v>#N/A</v>
      </c>
      <c r="AM131" s="53" t="e">
        <f>K131-L131-VLOOKUP(C131, Вчера_ЭпиВак!C:BN, 4, FALSE)</f>
        <v>#N/A</v>
      </c>
      <c r="AN131" s="53" t="e">
        <f>M131-N131-VLOOKUP(C131, Вчера_ЭпиВак!C:BN, 6, FALSE)</f>
        <v>#N/A</v>
      </c>
      <c r="AO131" s="53" t="e">
        <f>O131-P131-VLOOKUP(C131, Вчера_ЭпиВак!C:BN, 8, FALSE)</f>
        <v>#N/A</v>
      </c>
      <c r="AP131" s="53" t="e">
        <f>Q131-R131-VLOOKUP(C131, Вчера_ЭпиВак!C:BN, 10, FALSE)</f>
        <v>#N/A</v>
      </c>
      <c r="AQ131" s="53" t="e">
        <f>S131-T131-VLOOKUP(C131, Вчера_ЭпиВак!C:BN, 12, FALSE)</f>
        <v>#N/A</v>
      </c>
      <c r="AR131" s="53" t="e">
        <f>U131-V131-VLOOKUP(C131, Вчера_ЭпиВак!C:BN, 14, FALSE)</f>
        <v>#N/A</v>
      </c>
      <c r="AS131" s="53" t="e">
        <f>W131-X131-VLOOKUP(C131, Вчера_ЭпиВак!C:BN, 16, FALSE)</f>
        <v>#N/A</v>
      </c>
      <c r="AT131" s="53" t="e">
        <f>Y131-Z131-VLOOKUP(C131, Вчера_ЭпиВак!C:BN, 18, FALSE)</f>
        <v>#N/A</v>
      </c>
      <c r="AU131" s="53" t="e">
        <f>AA131-AB131-VLOOKUP(C131, Вчера_ЭпиВак!C:BN, 20, FALSE)</f>
        <v>#N/A</v>
      </c>
      <c r="AV131" s="53" t="e">
        <f>AC131-AD131-VLOOKUP(C131, Вчера_ЭпиВак!C:BN, 22, FALSE)</f>
        <v>#N/A</v>
      </c>
      <c r="AW131" s="53" t="e">
        <f>VLOOKUP(C131, Вчера_ЭпиВак!C:BN, 25, FALSE)+F131*2-Z131-AB131-AD131-AG131</f>
        <v>#N/A</v>
      </c>
      <c r="AX131" s="53" t="e">
        <f>AE131-VLOOKUP(C131,Вчера_ЭпиВак!C:BN, 24, FALSE)</f>
        <v>#N/A</v>
      </c>
    </row>
    <row r="132" spans="1:50" ht="50.1" customHeight="1" x14ac:dyDescent="0.25">
      <c r="A132" s="42"/>
      <c r="B132" s="42"/>
      <c r="C132" s="42"/>
      <c r="D132" s="39"/>
      <c r="E132" s="44"/>
      <c r="F132" s="39"/>
      <c r="G132" s="44"/>
      <c r="H132" s="39"/>
      <c r="I132" s="44"/>
      <c r="J132" s="39"/>
      <c r="K132" s="44"/>
      <c r="L132" s="43"/>
      <c r="M132" s="44"/>
      <c r="N132" s="43"/>
      <c r="O132" s="44"/>
      <c r="P132" s="43"/>
      <c r="Q132" s="44"/>
      <c r="R132" s="43"/>
      <c r="S132" s="44"/>
      <c r="T132" s="43"/>
      <c r="U132" s="44"/>
      <c r="V132" s="43"/>
      <c r="W132" s="44"/>
      <c r="X132" s="43"/>
      <c r="Y132" s="44"/>
      <c r="Z132" s="44"/>
      <c r="AA132" s="44"/>
      <c r="AB132" s="43"/>
      <c r="AC132" s="44"/>
      <c r="AD132" s="43"/>
      <c r="AE132" s="43"/>
      <c r="AF132" s="43"/>
      <c r="AG132" s="44"/>
      <c r="AH132" s="48"/>
      <c r="AI132" s="57">
        <f t="shared" ref="AI132:AI195" si="3">E132*2-Y132-AA132-AC132</f>
        <v>0</v>
      </c>
      <c r="AJ132" s="53" t="str">
        <f>IF(ISNA(VLOOKUP(C132,Вчера_ЭпиВак!C:C, 1, FALSE)),"ошибка",0)</f>
        <v>ошибка</v>
      </c>
      <c r="AK132" s="55"/>
      <c r="AL132" s="53" t="e">
        <f>E132-F132-VLOOKUP(C132, Вчера_ЭпиВак!C:BN, 2, FALSE)</f>
        <v>#N/A</v>
      </c>
      <c r="AM132" s="53" t="e">
        <f>K132-L132-VLOOKUP(C132, Вчера_ЭпиВак!C:BN, 4, FALSE)</f>
        <v>#N/A</v>
      </c>
      <c r="AN132" s="53" t="e">
        <f>M132-N132-VLOOKUP(C132, Вчера_ЭпиВак!C:BN, 6, FALSE)</f>
        <v>#N/A</v>
      </c>
      <c r="AO132" s="53" t="e">
        <f>O132-P132-VLOOKUP(C132, Вчера_ЭпиВак!C:BN, 8, FALSE)</f>
        <v>#N/A</v>
      </c>
      <c r="AP132" s="53" t="e">
        <f>Q132-R132-VLOOKUP(C132, Вчера_ЭпиВак!C:BN, 10, FALSE)</f>
        <v>#N/A</v>
      </c>
      <c r="AQ132" s="53" t="e">
        <f>S132-T132-VLOOKUP(C132, Вчера_ЭпиВак!C:BN, 12, FALSE)</f>
        <v>#N/A</v>
      </c>
      <c r="AR132" s="53" t="e">
        <f>U132-V132-VLOOKUP(C132, Вчера_ЭпиВак!C:BN, 14, FALSE)</f>
        <v>#N/A</v>
      </c>
      <c r="AS132" s="53" t="e">
        <f>W132-X132-VLOOKUP(C132, Вчера_ЭпиВак!C:BN, 16, FALSE)</f>
        <v>#N/A</v>
      </c>
      <c r="AT132" s="53" t="e">
        <f>Y132-Z132-VLOOKUP(C132, Вчера_ЭпиВак!C:BN, 18, FALSE)</f>
        <v>#N/A</v>
      </c>
      <c r="AU132" s="53" t="e">
        <f>AA132-AB132-VLOOKUP(C132, Вчера_ЭпиВак!C:BN, 20, FALSE)</f>
        <v>#N/A</v>
      </c>
      <c r="AV132" s="53" t="e">
        <f>AC132-AD132-VLOOKUP(C132, Вчера_ЭпиВак!C:BN, 22, FALSE)</f>
        <v>#N/A</v>
      </c>
      <c r="AW132" s="53" t="e">
        <f>VLOOKUP(C132, Вчера_ЭпиВак!C:BN, 25, FALSE)+F132*2-Z132-AB132-AD132-AG132</f>
        <v>#N/A</v>
      </c>
      <c r="AX132" s="53" t="e">
        <f>AE132-VLOOKUP(C132,Вчера_ЭпиВак!C:BN, 24, FALSE)</f>
        <v>#N/A</v>
      </c>
    </row>
    <row r="133" spans="1:50" ht="50.1" customHeight="1" x14ac:dyDescent="0.25">
      <c r="A133" s="42"/>
      <c r="B133" s="42"/>
      <c r="C133" s="42"/>
      <c r="D133" s="39"/>
      <c r="E133" s="44"/>
      <c r="F133" s="39"/>
      <c r="G133" s="44"/>
      <c r="H133" s="39"/>
      <c r="I133" s="44"/>
      <c r="J133" s="39"/>
      <c r="K133" s="44"/>
      <c r="L133" s="43"/>
      <c r="M133" s="44"/>
      <c r="N133" s="43"/>
      <c r="O133" s="44"/>
      <c r="P133" s="43"/>
      <c r="Q133" s="44"/>
      <c r="R133" s="43"/>
      <c r="S133" s="44"/>
      <c r="T133" s="43"/>
      <c r="U133" s="44"/>
      <c r="V133" s="43"/>
      <c r="W133" s="44"/>
      <c r="X133" s="43"/>
      <c r="Y133" s="44"/>
      <c r="Z133" s="44"/>
      <c r="AA133" s="44"/>
      <c r="AB133" s="43"/>
      <c r="AC133" s="44"/>
      <c r="AD133" s="43"/>
      <c r="AE133" s="43"/>
      <c r="AF133" s="43"/>
      <c r="AG133" s="44"/>
      <c r="AH133" s="48"/>
      <c r="AI133" s="57">
        <f t="shared" si="3"/>
        <v>0</v>
      </c>
      <c r="AJ133" s="53" t="str">
        <f>IF(ISNA(VLOOKUP(C133,Вчера_ЭпиВак!C:C, 1, FALSE)),"ошибка",0)</f>
        <v>ошибка</v>
      </c>
      <c r="AK133" s="55"/>
      <c r="AL133" s="53" t="e">
        <f>E133-F133-VLOOKUP(C133, Вчера_ЭпиВак!C:BN, 2, FALSE)</f>
        <v>#N/A</v>
      </c>
      <c r="AM133" s="53" t="e">
        <f>K133-L133-VLOOKUP(C133, Вчера_ЭпиВак!C:BN, 4, FALSE)</f>
        <v>#N/A</v>
      </c>
      <c r="AN133" s="53" t="e">
        <f>M133-N133-VLOOKUP(C133, Вчера_ЭпиВак!C:BN, 6, FALSE)</f>
        <v>#N/A</v>
      </c>
      <c r="AO133" s="53" t="e">
        <f>O133-P133-VLOOKUP(C133, Вчера_ЭпиВак!C:BN, 8, FALSE)</f>
        <v>#N/A</v>
      </c>
      <c r="AP133" s="53" t="e">
        <f>Q133-R133-VLOOKUP(C133, Вчера_ЭпиВак!C:BN, 10, FALSE)</f>
        <v>#N/A</v>
      </c>
      <c r="AQ133" s="53" t="e">
        <f>S133-T133-VLOOKUP(C133, Вчера_ЭпиВак!C:BN, 12, FALSE)</f>
        <v>#N/A</v>
      </c>
      <c r="AR133" s="53" t="e">
        <f>U133-V133-VLOOKUP(C133, Вчера_ЭпиВак!C:BN, 14, FALSE)</f>
        <v>#N/A</v>
      </c>
      <c r="AS133" s="53" t="e">
        <f>W133-X133-VLOOKUP(C133, Вчера_ЭпиВак!C:BN, 16, FALSE)</f>
        <v>#N/A</v>
      </c>
      <c r="AT133" s="53" t="e">
        <f>Y133-Z133-VLOOKUP(C133, Вчера_ЭпиВак!C:BN, 18, FALSE)</f>
        <v>#N/A</v>
      </c>
      <c r="AU133" s="53" t="e">
        <f>AA133-AB133-VLOOKUP(C133, Вчера_ЭпиВак!C:BN, 20, FALSE)</f>
        <v>#N/A</v>
      </c>
      <c r="AV133" s="53" t="e">
        <f>AC133-AD133-VLOOKUP(C133, Вчера_ЭпиВак!C:BN, 22, FALSE)</f>
        <v>#N/A</v>
      </c>
      <c r="AW133" s="53" t="e">
        <f>VLOOKUP(C133, Вчера_ЭпиВак!C:BN, 25, FALSE)+F133*2-Z133-AB133-AD133-AG133</f>
        <v>#N/A</v>
      </c>
      <c r="AX133" s="53" t="e">
        <f>AE133-VLOOKUP(C133,Вчера_ЭпиВак!C:BN, 24, FALSE)</f>
        <v>#N/A</v>
      </c>
    </row>
    <row r="134" spans="1:50" ht="50.1" customHeight="1" x14ac:dyDescent="0.25">
      <c r="A134" s="42"/>
      <c r="B134" s="42"/>
      <c r="C134" s="42"/>
      <c r="D134" s="39"/>
      <c r="E134" s="44"/>
      <c r="F134" s="39"/>
      <c r="G134" s="44"/>
      <c r="H134" s="39"/>
      <c r="I134" s="44"/>
      <c r="J134" s="39"/>
      <c r="K134" s="44"/>
      <c r="L134" s="43"/>
      <c r="M134" s="44"/>
      <c r="N134" s="43"/>
      <c r="O134" s="44"/>
      <c r="P134" s="43"/>
      <c r="Q134" s="44"/>
      <c r="R134" s="43"/>
      <c r="S134" s="44"/>
      <c r="T134" s="43"/>
      <c r="U134" s="44"/>
      <c r="V134" s="43"/>
      <c r="W134" s="44"/>
      <c r="X134" s="43"/>
      <c r="Y134" s="44"/>
      <c r="Z134" s="44"/>
      <c r="AA134" s="44"/>
      <c r="AB134" s="43"/>
      <c r="AC134" s="44"/>
      <c r="AD134" s="43"/>
      <c r="AE134" s="43"/>
      <c r="AF134" s="43"/>
      <c r="AG134" s="44"/>
      <c r="AH134" s="48"/>
      <c r="AI134" s="57">
        <f t="shared" si="3"/>
        <v>0</v>
      </c>
      <c r="AJ134" s="53" t="str">
        <f>IF(ISNA(VLOOKUP(C134,Вчера_ЭпиВак!C:C, 1, FALSE)),"ошибка",0)</f>
        <v>ошибка</v>
      </c>
      <c r="AK134" s="55"/>
      <c r="AL134" s="53" t="e">
        <f>E134-F134-VLOOKUP(C134, Вчера_ЭпиВак!C:BN, 2, FALSE)</f>
        <v>#N/A</v>
      </c>
      <c r="AM134" s="53" t="e">
        <f>K134-L134-VLOOKUP(C134, Вчера_ЭпиВак!C:BN, 4, FALSE)</f>
        <v>#N/A</v>
      </c>
      <c r="AN134" s="53" t="e">
        <f>M134-N134-VLOOKUP(C134, Вчера_ЭпиВак!C:BN, 6, FALSE)</f>
        <v>#N/A</v>
      </c>
      <c r="AO134" s="53" t="e">
        <f>O134-P134-VLOOKUP(C134, Вчера_ЭпиВак!C:BN, 8, FALSE)</f>
        <v>#N/A</v>
      </c>
      <c r="AP134" s="53" t="e">
        <f>Q134-R134-VLOOKUP(C134, Вчера_ЭпиВак!C:BN, 10, FALSE)</f>
        <v>#N/A</v>
      </c>
      <c r="AQ134" s="53" t="e">
        <f>S134-T134-VLOOKUP(C134, Вчера_ЭпиВак!C:BN, 12, FALSE)</f>
        <v>#N/A</v>
      </c>
      <c r="AR134" s="53" t="e">
        <f>U134-V134-VLOOKUP(C134, Вчера_ЭпиВак!C:BN, 14, FALSE)</f>
        <v>#N/A</v>
      </c>
      <c r="AS134" s="53" t="e">
        <f>W134-X134-VLOOKUP(C134, Вчера_ЭпиВак!C:BN, 16, FALSE)</f>
        <v>#N/A</v>
      </c>
      <c r="AT134" s="53" t="e">
        <f>Y134-Z134-VLOOKUP(C134, Вчера_ЭпиВак!C:BN, 18, FALSE)</f>
        <v>#N/A</v>
      </c>
      <c r="AU134" s="53" t="e">
        <f>AA134-AB134-VLOOKUP(C134, Вчера_ЭпиВак!C:BN, 20, FALSE)</f>
        <v>#N/A</v>
      </c>
      <c r="AV134" s="53" t="e">
        <f>AC134-AD134-VLOOKUP(C134, Вчера_ЭпиВак!C:BN, 22, FALSE)</f>
        <v>#N/A</v>
      </c>
      <c r="AW134" s="53" t="e">
        <f>VLOOKUP(C134, Вчера_ЭпиВак!C:BN, 25, FALSE)+F134*2-Z134-AB134-AD134-AG134</f>
        <v>#N/A</v>
      </c>
      <c r="AX134" s="53" t="e">
        <f>AE134-VLOOKUP(C134,Вчера_ЭпиВак!C:BN, 24, FALSE)</f>
        <v>#N/A</v>
      </c>
    </row>
    <row r="135" spans="1:50" ht="50.1" customHeight="1" x14ac:dyDescent="0.25">
      <c r="A135" s="42"/>
      <c r="B135" s="42"/>
      <c r="C135" s="42"/>
      <c r="D135" s="39"/>
      <c r="E135" s="44"/>
      <c r="F135" s="39"/>
      <c r="G135" s="44"/>
      <c r="H135" s="39"/>
      <c r="I135" s="44"/>
      <c r="J135" s="39"/>
      <c r="K135" s="44"/>
      <c r="L135" s="43"/>
      <c r="M135" s="44"/>
      <c r="N135" s="43"/>
      <c r="O135" s="44"/>
      <c r="P135" s="43"/>
      <c r="Q135" s="44"/>
      <c r="R135" s="43"/>
      <c r="S135" s="44"/>
      <c r="T135" s="43"/>
      <c r="U135" s="44"/>
      <c r="V135" s="43"/>
      <c r="W135" s="44"/>
      <c r="X135" s="43"/>
      <c r="Y135" s="44"/>
      <c r="Z135" s="44"/>
      <c r="AA135" s="44"/>
      <c r="AB135" s="43"/>
      <c r="AC135" s="44"/>
      <c r="AD135" s="43"/>
      <c r="AE135" s="43"/>
      <c r="AF135" s="43"/>
      <c r="AG135" s="44"/>
      <c r="AH135" s="48"/>
      <c r="AI135" s="57">
        <f t="shared" si="3"/>
        <v>0</v>
      </c>
      <c r="AJ135" s="53" t="str">
        <f>IF(ISNA(VLOOKUP(C135,Вчера_ЭпиВак!C:C, 1, FALSE)),"ошибка",0)</f>
        <v>ошибка</v>
      </c>
      <c r="AK135" s="55"/>
      <c r="AL135" s="53" t="e">
        <f>E135-F135-VLOOKUP(C135, Вчера_ЭпиВак!C:BN, 2, FALSE)</f>
        <v>#N/A</v>
      </c>
      <c r="AM135" s="53" t="e">
        <f>K135-L135-VLOOKUP(C135, Вчера_ЭпиВак!C:BN, 4, FALSE)</f>
        <v>#N/A</v>
      </c>
      <c r="AN135" s="53" t="e">
        <f>M135-N135-VLOOKUP(C135, Вчера_ЭпиВак!C:BN, 6, FALSE)</f>
        <v>#N/A</v>
      </c>
      <c r="AO135" s="53" t="e">
        <f>O135-P135-VLOOKUP(C135, Вчера_ЭпиВак!C:BN, 8, FALSE)</f>
        <v>#N/A</v>
      </c>
      <c r="AP135" s="53" t="e">
        <f>Q135-R135-VLOOKUP(C135, Вчера_ЭпиВак!C:BN, 10, FALSE)</f>
        <v>#N/A</v>
      </c>
      <c r="AQ135" s="53" t="e">
        <f>S135-T135-VLOOKUP(C135, Вчера_ЭпиВак!C:BN, 12, FALSE)</f>
        <v>#N/A</v>
      </c>
      <c r="AR135" s="53" t="e">
        <f>U135-V135-VLOOKUP(C135, Вчера_ЭпиВак!C:BN, 14, FALSE)</f>
        <v>#N/A</v>
      </c>
      <c r="AS135" s="53" t="e">
        <f>W135-X135-VLOOKUP(C135, Вчера_ЭпиВак!C:BN, 16, FALSE)</f>
        <v>#N/A</v>
      </c>
      <c r="AT135" s="53" t="e">
        <f>Y135-Z135-VLOOKUP(C135, Вчера_ЭпиВак!C:BN, 18, FALSE)</f>
        <v>#N/A</v>
      </c>
      <c r="AU135" s="53" t="e">
        <f>AA135-AB135-VLOOKUP(C135, Вчера_ЭпиВак!C:BN, 20, FALSE)</f>
        <v>#N/A</v>
      </c>
      <c r="AV135" s="53" t="e">
        <f>AC135-AD135-VLOOKUP(C135, Вчера_ЭпиВак!C:BN, 22, FALSE)</f>
        <v>#N/A</v>
      </c>
      <c r="AW135" s="53" t="e">
        <f>VLOOKUP(C135, Вчера_ЭпиВак!C:BN, 25, FALSE)+F135*2-Z135-AB135-AD135-AG135</f>
        <v>#N/A</v>
      </c>
      <c r="AX135" s="53" t="e">
        <f>AE135-VLOOKUP(C135,Вчера_ЭпиВак!C:BN, 24, FALSE)</f>
        <v>#N/A</v>
      </c>
    </row>
    <row r="136" spans="1:50" ht="50.1" customHeight="1" x14ac:dyDescent="0.25">
      <c r="A136" s="42"/>
      <c r="B136" s="42"/>
      <c r="C136" s="42"/>
      <c r="D136" s="39"/>
      <c r="E136" s="44"/>
      <c r="F136" s="39"/>
      <c r="G136" s="44"/>
      <c r="H136" s="39"/>
      <c r="I136" s="44"/>
      <c r="J136" s="39"/>
      <c r="K136" s="44"/>
      <c r="L136" s="43"/>
      <c r="M136" s="44"/>
      <c r="N136" s="43"/>
      <c r="O136" s="44"/>
      <c r="P136" s="43"/>
      <c r="Q136" s="44"/>
      <c r="R136" s="43"/>
      <c r="S136" s="44"/>
      <c r="T136" s="43"/>
      <c r="U136" s="44"/>
      <c r="V136" s="43"/>
      <c r="W136" s="44"/>
      <c r="X136" s="43"/>
      <c r="Y136" s="44"/>
      <c r="Z136" s="44"/>
      <c r="AA136" s="44"/>
      <c r="AB136" s="43"/>
      <c r="AC136" s="44"/>
      <c r="AD136" s="43"/>
      <c r="AE136" s="43"/>
      <c r="AF136" s="43"/>
      <c r="AG136" s="44"/>
      <c r="AH136" s="48"/>
      <c r="AI136" s="57">
        <f t="shared" si="3"/>
        <v>0</v>
      </c>
      <c r="AJ136" s="53" t="str">
        <f>IF(ISNA(VLOOKUP(C136,Вчера_ЭпиВак!C:C, 1, FALSE)),"ошибка",0)</f>
        <v>ошибка</v>
      </c>
      <c r="AK136" s="55"/>
      <c r="AL136" s="53" t="e">
        <f>E136-F136-VLOOKUP(C136, Вчера_ЭпиВак!C:BN, 2, FALSE)</f>
        <v>#N/A</v>
      </c>
      <c r="AM136" s="53" t="e">
        <f>K136-L136-VLOOKUP(C136, Вчера_ЭпиВак!C:BN, 4, FALSE)</f>
        <v>#N/A</v>
      </c>
      <c r="AN136" s="53" t="e">
        <f>M136-N136-VLOOKUP(C136, Вчера_ЭпиВак!C:BN, 6, FALSE)</f>
        <v>#N/A</v>
      </c>
      <c r="AO136" s="53" t="e">
        <f>O136-P136-VLOOKUP(C136, Вчера_ЭпиВак!C:BN, 8, FALSE)</f>
        <v>#N/A</v>
      </c>
      <c r="AP136" s="53" t="e">
        <f>Q136-R136-VLOOKUP(C136, Вчера_ЭпиВак!C:BN, 10, FALSE)</f>
        <v>#N/A</v>
      </c>
      <c r="AQ136" s="53" t="e">
        <f>S136-T136-VLOOKUP(C136, Вчера_ЭпиВак!C:BN, 12, FALSE)</f>
        <v>#N/A</v>
      </c>
      <c r="AR136" s="53" t="e">
        <f>U136-V136-VLOOKUP(C136, Вчера_ЭпиВак!C:BN, 14, FALSE)</f>
        <v>#N/A</v>
      </c>
      <c r="AS136" s="53" t="e">
        <f>W136-X136-VLOOKUP(C136, Вчера_ЭпиВак!C:BN, 16, FALSE)</f>
        <v>#N/A</v>
      </c>
      <c r="AT136" s="53" t="e">
        <f>Y136-Z136-VLOOKUP(C136, Вчера_ЭпиВак!C:BN, 18, FALSE)</f>
        <v>#N/A</v>
      </c>
      <c r="AU136" s="53" t="e">
        <f>AA136-AB136-VLOOKUP(C136, Вчера_ЭпиВак!C:BN, 20, FALSE)</f>
        <v>#N/A</v>
      </c>
      <c r="AV136" s="53" t="e">
        <f>AC136-AD136-VLOOKUP(C136, Вчера_ЭпиВак!C:BN, 22, FALSE)</f>
        <v>#N/A</v>
      </c>
      <c r="AW136" s="53" t="e">
        <f>VLOOKUP(C136, Вчера_ЭпиВак!C:BN, 25, FALSE)+F136*2-Z136-AB136-AD136-AG136</f>
        <v>#N/A</v>
      </c>
      <c r="AX136" s="53" t="e">
        <f>AE136-VLOOKUP(C136,Вчера_ЭпиВак!C:BN, 24, FALSE)</f>
        <v>#N/A</v>
      </c>
    </row>
    <row r="137" spans="1:50" ht="50.1" customHeight="1" x14ac:dyDescent="0.25">
      <c r="A137" s="42"/>
      <c r="B137" s="42"/>
      <c r="C137" s="42"/>
      <c r="D137" s="39"/>
      <c r="E137" s="44"/>
      <c r="F137" s="39"/>
      <c r="G137" s="44"/>
      <c r="H137" s="39"/>
      <c r="I137" s="44"/>
      <c r="J137" s="39"/>
      <c r="K137" s="44"/>
      <c r="L137" s="43"/>
      <c r="M137" s="44"/>
      <c r="N137" s="43"/>
      <c r="O137" s="44"/>
      <c r="P137" s="43"/>
      <c r="Q137" s="44"/>
      <c r="R137" s="43"/>
      <c r="S137" s="44"/>
      <c r="T137" s="43"/>
      <c r="U137" s="44"/>
      <c r="V137" s="43"/>
      <c r="W137" s="44"/>
      <c r="X137" s="43"/>
      <c r="Y137" s="44"/>
      <c r="Z137" s="44"/>
      <c r="AA137" s="44"/>
      <c r="AB137" s="43"/>
      <c r="AC137" s="44"/>
      <c r="AD137" s="43"/>
      <c r="AE137" s="43"/>
      <c r="AF137" s="43"/>
      <c r="AG137" s="44"/>
      <c r="AH137" s="48"/>
      <c r="AI137" s="57">
        <f t="shared" si="3"/>
        <v>0</v>
      </c>
      <c r="AJ137" s="53" t="str">
        <f>IF(ISNA(VLOOKUP(C137,Вчера_ЭпиВак!C:C, 1, FALSE)),"ошибка",0)</f>
        <v>ошибка</v>
      </c>
      <c r="AK137" s="55"/>
      <c r="AL137" s="53" t="e">
        <f>E137-F137-VLOOKUP(C137, Вчера_ЭпиВак!C:BN, 2, FALSE)</f>
        <v>#N/A</v>
      </c>
      <c r="AM137" s="53" t="e">
        <f>K137-L137-VLOOKUP(C137, Вчера_ЭпиВак!C:BN, 4, FALSE)</f>
        <v>#N/A</v>
      </c>
      <c r="AN137" s="53" t="e">
        <f>M137-N137-VLOOKUP(C137, Вчера_ЭпиВак!C:BN, 6, FALSE)</f>
        <v>#N/A</v>
      </c>
      <c r="AO137" s="53" t="e">
        <f>O137-P137-VLOOKUP(C137, Вчера_ЭпиВак!C:BN, 8, FALSE)</f>
        <v>#N/A</v>
      </c>
      <c r="AP137" s="53" t="e">
        <f>Q137-R137-VLOOKUP(C137, Вчера_ЭпиВак!C:BN, 10, FALSE)</f>
        <v>#N/A</v>
      </c>
      <c r="AQ137" s="53" t="e">
        <f>S137-T137-VLOOKUP(C137, Вчера_ЭпиВак!C:BN, 12, FALSE)</f>
        <v>#N/A</v>
      </c>
      <c r="AR137" s="53" t="e">
        <f>U137-V137-VLOOKUP(C137, Вчера_ЭпиВак!C:BN, 14, FALSE)</f>
        <v>#N/A</v>
      </c>
      <c r="AS137" s="53" t="e">
        <f>W137-X137-VLOOKUP(C137, Вчера_ЭпиВак!C:BN, 16, FALSE)</f>
        <v>#N/A</v>
      </c>
      <c r="AT137" s="53" t="e">
        <f>Y137-Z137-VLOOKUP(C137, Вчера_ЭпиВак!C:BN, 18, FALSE)</f>
        <v>#N/A</v>
      </c>
      <c r="AU137" s="53" t="e">
        <f>AA137-AB137-VLOOKUP(C137, Вчера_ЭпиВак!C:BN, 20, FALSE)</f>
        <v>#N/A</v>
      </c>
      <c r="AV137" s="53" t="e">
        <f>AC137-AD137-VLOOKUP(C137, Вчера_ЭпиВак!C:BN, 22, FALSE)</f>
        <v>#N/A</v>
      </c>
      <c r="AW137" s="53" t="e">
        <f>VLOOKUP(C137, Вчера_ЭпиВак!C:BN, 25, FALSE)+F137*2-Z137-AB137-AD137-AG137</f>
        <v>#N/A</v>
      </c>
      <c r="AX137" s="53" t="e">
        <f>AE137-VLOOKUP(C137,Вчера_ЭпиВак!C:BN, 24, FALSE)</f>
        <v>#N/A</v>
      </c>
    </row>
    <row r="138" spans="1:50" ht="50.1" customHeight="1" x14ac:dyDescent="0.25">
      <c r="A138" s="42"/>
      <c r="B138" s="42"/>
      <c r="C138" s="42"/>
      <c r="D138" s="39"/>
      <c r="E138" s="44"/>
      <c r="F138" s="39"/>
      <c r="G138" s="44"/>
      <c r="H138" s="39"/>
      <c r="I138" s="44"/>
      <c r="J138" s="39"/>
      <c r="K138" s="44"/>
      <c r="L138" s="43"/>
      <c r="M138" s="44"/>
      <c r="N138" s="43"/>
      <c r="O138" s="44"/>
      <c r="P138" s="43"/>
      <c r="Q138" s="44"/>
      <c r="R138" s="43"/>
      <c r="S138" s="44"/>
      <c r="T138" s="43"/>
      <c r="U138" s="44"/>
      <c r="V138" s="43"/>
      <c r="W138" s="44"/>
      <c r="X138" s="43"/>
      <c r="Y138" s="44"/>
      <c r="Z138" s="44"/>
      <c r="AA138" s="44"/>
      <c r="AB138" s="43"/>
      <c r="AC138" s="44"/>
      <c r="AD138" s="43"/>
      <c r="AE138" s="43"/>
      <c r="AF138" s="43"/>
      <c r="AG138" s="44"/>
      <c r="AH138" s="48"/>
      <c r="AI138" s="57">
        <f t="shared" si="3"/>
        <v>0</v>
      </c>
      <c r="AJ138" s="53" t="str">
        <f>IF(ISNA(VLOOKUP(C138,Вчера_ЭпиВак!C:C, 1, FALSE)),"ошибка",0)</f>
        <v>ошибка</v>
      </c>
      <c r="AK138" s="55"/>
      <c r="AL138" s="53" t="e">
        <f>E138-F138-VLOOKUP(C138, Вчера_ЭпиВак!C:BN, 2, FALSE)</f>
        <v>#N/A</v>
      </c>
      <c r="AM138" s="53" t="e">
        <f>K138-L138-VLOOKUP(C138, Вчера_ЭпиВак!C:BN, 4, FALSE)</f>
        <v>#N/A</v>
      </c>
      <c r="AN138" s="53" t="e">
        <f>M138-N138-VLOOKUP(C138, Вчера_ЭпиВак!C:BN, 6, FALSE)</f>
        <v>#N/A</v>
      </c>
      <c r="AO138" s="53" t="e">
        <f>O138-P138-VLOOKUP(C138, Вчера_ЭпиВак!C:BN, 8, FALSE)</f>
        <v>#N/A</v>
      </c>
      <c r="AP138" s="53" t="e">
        <f>Q138-R138-VLOOKUP(C138, Вчера_ЭпиВак!C:BN, 10, FALSE)</f>
        <v>#N/A</v>
      </c>
      <c r="AQ138" s="53" t="e">
        <f>S138-T138-VLOOKUP(C138, Вчера_ЭпиВак!C:BN, 12, FALSE)</f>
        <v>#N/A</v>
      </c>
      <c r="AR138" s="53" t="e">
        <f>U138-V138-VLOOKUP(C138, Вчера_ЭпиВак!C:BN, 14, FALSE)</f>
        <v>#N/A</v>
      </c>
      <c r="AS138" s="53" t="e">
        <f>W138-X138-VLOOKUP(C138, Вчера_ЭпиВак!C:BN, 16, FALSE)</f>
        <v>#N/A</v>
      </c>
      <c r="AT138" s="53" t="e">
        <f>Y138-Z138-VLOOKUP(C138, Вчера_ЭпиВак!C:BN, 18, FALSE)</f>
        <v>#N/A</v>
      </c>
      <c r="AU138" s="53" t="e">
        <f>AA138-AB138-VLOOKUP(C138, Вчера_ЭпиВак!C:BN, 20, FALSE)</f>
        <v>#N/A</v>
      </c>
      <c r="AV138" s="53" t="e">
        <f>AC138-AD138-VLOOKUP(C138, Вчера_ЭпиВак!C:BN, 22, FALSE)</f>
        <v>#N/A</v>
      </c>
      <c r="AW138" s="53" t="e">
        <f>VLOOKUP(C138, Вчера_ЭпиВак!C:BN, 25, FALSE)+F138*2-Z138-AB138-AD138-AG138</f>
        <v>#N/A</v>
      </c>
      <c r="AX138" s="53" t="e">
        <f>AE138-VLOOKUP(C138,Вчера_ЭпиВак!C:BN, 24, FALSE)</f>
        <v>#N/A</v>
      </c>
    </row>
    <row r="139" spans="1:50" ht="50.1" customHeight="1" x14ac:dyDescent="0.25">
      <c r="A139" s="42"/>
      <c r="B139" s="42"/>
      <c r="C139" s="42"/>
      <c r="D139" s="39"/>
      <c r="E139" s="44"/>
      <c r="F139" s="39"/>
      <c r="G139" s="44"/>
      <c r="H139" s="39"/>
      <c r="I139" s="44"/>
      <c r="J139" s="39"/>
      <c r="K139" s="44"/>
      <c r="L139" s="43"/>
      <c r="M139" s="44"/>
      <c r="N139" s="43"/>
      <c r="O139" s="44"/>
      <c r="P139" s="43"/>
      <c r="Q139" s="44"/>
      <c r="R139" s="43"/>
      <c r="S139" s="44"/>
      <c r="T139" s="43"/>
      <c r="U139" s="44"/>
      <c r="V139" s="43"/>
      <c r="W139" s="44"/>
      <c r="X139" s="43"/>
      <c r="Y139" s="44"/>
      <c r="Z139" s="44"/>
      <c r="AA139" s="44"/>
      <c r="AB139" s="43"/>
      <c r="AC139" s="44"/>
      <c r="AD139" s="43"/>
      <c r="AE139" s="43"/>
      <c r="AF139" s="43"/>
      <c r="AG139" s="44"/>
      <c r="AH139" s="48"/>
      <c r="AI139" s="57">
        <f t="shared" si="3"/>
        <v>0</v>
      </c>
      <c r="AJ139" s="53" t="str">
        <f>IF(ISNA(VLOOKUP(C139,Вчера_ЭпиВак!C:C, 1, FALSE)),"ошибка",0)</f>
        <v>ошибка</v>
      </c>
      <c r="AK139" s="55"/>
      <c r="AL139" s="53" t="e">
        <f>E139-F139-VLOOKUP(C139, Вчера_ЭпиВак!C:BN, 2, FALSE)</f>
        <v>#N/A</v>
      </c>
      <c r="AM139" s="53" t="e">
        <f>K139-L139-VLOOKUP(C139, Вчера_ЭпиВак!C:BN, 4, FALSE)</f>
        <v>#N/A</v>
      </c>
      <c r="AN139" s="53" t="e">
        <f>M139-N139-VLOOKUP(C139, Вчера_ЭпиВак!C:BN, 6, FALSE)</f>
        <v>#N/A</v>
      </c>
      <c r="AO139" s="53" t="e">
        <f>O139-P139-VLOOKUP(C139, Вчера_ЭпиВак!C:BN, 8, FALSE)</f>
        <v>#N/A</v>
      </c>
      <c r="AP139" s="53" t="e">
        <f>Q139-R139-VLOOKUP(C139, Вчера_ЭпиВак!C:BN, 10, FALSE)</f>
        <v>#N/A</v>
      </c>
      <c r="AQ139" s="53" t="e">
        <f>S139-T139-VLOOKUP(C139, Вчера_ЭпиВак!C:BN, 12, FALSE)</f>
        <v>#N/A</v>
      </c>
      <c r="AR139" s="53" t="e">
        <f>U139-V139-VLOOKUP(C139, Вчера_ЭпиВак!C:BN, 14, FALSE)</f>
        <v>#N/A</v>
      </c>
      <c r="AS139" s="53" t="e">
        <f>W139-X139-VLOOKUP(C139, Вчера_ЭпиВак!C:BN, 16, FALSE)</f>
        <v>#N/A</v>
      </c>
      <c r="AT139" s="53" t="e">
        <f>Y139-Z139-VLOOKUP(C139, Вчера_ЭпиВак!C:BN, 18, FALSE)</f>
        <v>#N/A</v>
      </c>
      <c r="AU139" s="53" t="e">
        <f>AA139-AB139-VLOOKUP(C139, Вчера_ЭпиВак!C:BN, 20, FALSE)</f>
        <v>#N/A</v>
      </c>
      <c r="AV139" s="53" t="e">
        <f>AC139-AD139-VLOOKUP(C139, Вчера_ЭпиВак!C:BN, 22, FALSE)</f>
        <v>#N/A</v>
      </c>
      <c r="AW139" s="53" t="e">
        <f>VLOOKUP(C139, Вчера_ЭпиВак!C:BN, 25, FALSE)+F139*2-Z139-AB139-AD139-AG139</f>
        <v>#N/A</v>
      </c>
      <c r="AX139" s="53" t="e">
        <f>AE139-VLOOKUP(C139,Вчера_ЭпиВак!C:BN, 24, FALSE)</f>
        <v>#N/A</v>
      </c>
    </row>
    <row r="140" spans="1:50" ht="50.1" customHeight="1" x14ac:dyDescent="0.25">
      <c r="A140" s="42"/>
      <c r="B140" s="42"/>
      <c r="C140" s="42"/>
      <c r="D140" s="39"/>
      <c r="E140" s="44"/>
      <c r="F140" s="39"/>
      <c r="G140" s="44"/>
      <c r="H140" s="39"/>
      <c r="I140" s="44"/>
      <c r="J140" s="39"/>
      <c r="K140" s="44"/>
      <c r="L140" s="43"/>
      <c r="M140" s="44"/>
      <c r="N140" s="43"/>
      <c r="O140" s="44"/>
      <c r="P140" s="43"/>
      <c r="Q140" s="44"/>
      <c r="R140" s="43"/>
      <c r="S140" s="44"/>
      <c r="T140" s="43"/>
      <c r="U140" s="44"/>
      <c r="V140" s="43"/>
      <c r="W140" s="44"/>
      <c r="X140" s="43"/>
      <c r="Y140" s="44"/>
      <c r="Z140" s="44"/>
      <c r="AA140" s="44"/>
      <c r="AB140" s="43"/>
      <c r="AC140" s="44"/>
      <c r="AD140" s="43"/>
      <c r="AE140" s="43"/>
      <c r="AF140" s="43"/>
      <c r="AG140" s="44"/>
      <c r="AH140" s="48"/>
      <c r="AI140" s="57">
        <f t="shared" si="3"/>
        <v>0</v>
      </c>
      <c r="AJ140" s="53" t="str">
        <f>IF(ISNA(VLOOKUP(C140,Вчера_ЭпиВак!C:C, 1, FALSE)),"ошибка",0)</f>
        <v>ошибка</v>
      </c>
      <c r="AK140" s="55"/>
      <c r="AL140" s="53" t="e">
        <f>E140-F140-VLOOKUP(C140, Вчера_ЭпиВак!C:BN, 2, FALSE)</f>
        <v>#N/A</v>
      </c>
      <c r="AM140" s="53" t="e">
        <f>K140-L140-VLOOKUP(C140, Вчера_ЭпиВак!C:BN, 4, FALSE)</f>
        <v>#N/A</v>
      </c>
      <c r="AN140" s="53" t="e">
        <f>M140-N140-VLOOKUP(C140, Вчера_ЭпиВак!C:BN, 6, FALSE)</f>
        <v>#N/A</v>
      </c>
      <c r="AO140" s="53" t="e">
        <f>O140-P140-VLOOKUP(C140, Вчера_ЭпиВак!C:BN, 8, FALSE)</f>
        <v>#N/A</v>
      </c>
      <c r="AP140" s="53" t="e">
        <f>Q140-R140-VLOOKUP(C140, Вчера_ЭпиВак!C:BN, 10, FALSE)</f>
        <v>#N/A</v>
      </c>
      <c r="AQ140" s="53" t="e">
        <f>S140-T140-VLOOKUP(C140, Вчера_ЭпиВак!C:BN, 12, FALSE)</f>
        <v>#N/A</v>
      </c>
      <c r="AR140" s="53" t="e">
        <f>U140-V140-VLOOKUP(C140, Вчера_ЭпиВак!C:BN, 14, FALSE)</f>
        <v>#N/A</v>
      </c>
      <c r="AS140" s="53" t="e">
        <f>W140-X140-VLOOKUP(C140, Вчера_ЭпиВак!C:BN, 16, FALSE)</f>
        <v>#N/A</v>
      </c>
      <c r="AT140" s="53" t="e">
        <f>Y140-Z140-VLOOKUP(C140, Вчера_ЭпиВак!C:BN, 18, FALSE)</f>
        <v>#N/A</v>
      </c>
      <c r="AU140" s="53" t="e">
        <f>AA140-AB140-VLOOKUP(C140, Вчера_ЭпиВак!C:BN, 20, FALSE)</f>
        <v>#N/A</v>
      </c>
      <c r="AV140" s="53" t="e">
        <f>AC140-AD140-VLOOKUP(C140, Вчера_ЭпиВак!C:BN, 22, FALSE)</f>
        <v>#N/A</v>
      </c>
      <c r="AW140" s="53" t="e">
        <f>VLOOKUP(C140, Вчера_ЭпиВак!C:BN, 25, FALSE)+F140*2-Z140-AB140-AD140-AG140</f>
        <v>#N/A</v>
      </c>
      <c r="AX140" s="53" t="e">
        <f>AE140-VLOOKUP(C140,Вчера_ЭпиВак!C:BN, 24, FALSE)</f>
        <v>#N/A</v>
      </c>
    </row>
    <row r="141" spans="1:50" ht="50.1" customHeight="1" x14ac:dyDescent="0.25">
      <c r="A141" s="42"/>
      <c r="B141" s="42"/>
      <c r="C141" s="42"/>
      <c r="D141" s="39"/>
      <c r="E141" s="44"/>
      <c r="F141" s="39"/>
      <c r="G141" s="44"/>
      <c r="H141" s="39"/>
      <c r="I141" s="44"/>
      <c r="J141" s="39"/>
      <c r="K141" s="44"/>
      <c r="L141" s="43"/>
      <c r="M141" s="44"/>
      <c r="N141" s="43"/>
      <c r="O141" s="44"/>
      <c r="P141" s="43"/>
      <c r="Q141" s="44"/>
      <c r="R141" s="43"/>
      <c r="S141" s="44"/>
      <c r="T141" s="43"/>
      <c r="U141" s="44"/>
      <c r="V141" s="43"/>
      <c r="W141" s="44"/>
      <c r="X141" s="43"/>
      <c r="Y141" s="44"/>
      <c r="Z141" s="44"/>
      <c r="AA141" s="44"/>
      <c r="AB141" s="43"/>
      <c r="AC141" s="44"/>
      <c r="AD141" s="43"/>
      <c r="AE141" s="43"/>
      <c r="AF141" s="43"/>
      <c r="AG141" s="44"/>
      <c r="AH141" s="48"/>
      <c r="AI141" s="57">
        <f t="shared" si="3"/>
        <v>0</v>
      </c>
      <c r="AJ141" s="53" t="str">
        <f>IF(ISNA(VLOOKUP(C141,Вчера_ЭпиВак!C:C, 1, FALSE)),"ошибка",0)</f>
        <v>ошибка</v>
      </c>
      <c r="AK141" s="55"/>
      <c r="AL141" s="53" t="e">
        <f>E141-F141-VLOOKUP(C141, Вчера_ЭпиВак!C:BN, 2, FALSE)</f>
        <v>#N/A</v>
      </c>
      <c r="AM141" s="53" t="e">
        <f>K141-L141-VLOOKUP(C141, Вчера_ЭпиВак!C:BN, 4, FALSE)</f>
        <v>#N/A</v>
      </c>
      <c r="AN141" s="53" t="e">
        <f>M141-N141-VLOOKUP(C141, Вчера_ЭпиВак!C:BN, 6, FALSE)</f>
        <v>#N/A</v>
      </c>
      <c r="AO141" s="53" t="e">
        <f>O141-P141-VLOOKUP(C141, Вчера_ЭпиВак!C:BN, 8, FALSE)</f>
        <v>#N/A</v>
      </c>
      <c r="AP141" s="53" t="e">
        <f>Q141-R141-VLOOKUP(C141, Вчера_ЭпиВак!C:BN, 10, FALSE)</f>
        <v>#N/A</v>
      </c>
      <c r="AQ141" s="53" t="e">
        <f>S141-T141-VLOOKUP(C141, Вчера_ЭпиВак!C:BN, 12, FALSE)</f>
        <v>#N/A</v>
      </c>
      <c r="AR141" s="53" t="e">
        <f>U141-V141-VLOOKUP(C141, Вчера_ЭпиВак!C:BN, 14, FALSE)</f>
        <v>#N/A</v>
      </c>
      <c r="AS141" s="53" t="e">
        <f>W141-X141-VLOOKUP(C141, Вчера_ЭпиВак!C:BN, 16, FALSE)</f>
        <v>#N/A</v>
      </c>
      <c r="AT141" s="53" t="e">
        <f>Y141-Z141-VLOOKUP(C141, Вчера_ЭпиВак!C:BN, 18, FALSE)</f>
        <v>#N/A</v>
      </c>
      <c r="AU141" s="53" t="e">
        <f>AA141-AB141-VLOOKUP(C141, Вчера_ЭпиВак!C:BN, 20, FALSE)</f>
        <v>#N/A</v>
      </c>
      <c r="AV141" s="53" t="e">
        <f>AC141-AD141-VLOOKUP(C141, Вчера_ЭпиВак!C:BN, 22, FALSE)</f>
        <v>#N/A</v>
      </c>
      <c r="AW141" s="53" t="e">
        <f>VLOOKUP(C141, Вчера_ЭпиВак!C:BN, 25, FALSE)+F141*2-Z141-AB141-AD141-AG141</f>
        <v>#N/A</v>
      </c>
      <c r="AX141" s="53" t="e">
        <f>AE141-VLOOKUP(C141,Вчера_ЭпиВак!C:BN, 24, FALSE)</f>
        <v>#N/A</v>
      </c>
    </row>
    <row r="142" spans="1:50" ht="50.1" customHeight="1" x14ac:dyDescent="0.25">
      <c r="A142" s="42"/>
      <c r="B142" s="42"/>
      <c r="C142" s="42"/>
      <c r="D142" s="39"/>
      <c r="E142" s="44"/>
      <c r="F142" s="39"/>
      <c r="G142" s="44"/>
      <c r="H142" s="39"/>
      <c r="I142" s="44"/>
      <c r="J142" s="39"/>
      <c r="K142" s="44"/>
      <c r="L142" s="43"/>
      <c r="M142" s="44"/>
      <c r="N142" s="43"/>
      <c r="O142" s="44"/>
      <c r="P142" s="43"/>
      <c r="Q142" s="44"/>
      <c r="R142" s="43"/>
      <c r="S142" s="44"/>
      <c r="T142" s="43"/>
      <c r="U142" s="44"/>
      <c r="V142" s="43"/>
      <c r="W142" s="44"/>
      <c r="X142" s="43"/>
      <c r="Y142" s="44"/>
      <c r="Z142" s="44"/>
      <c r="AA142" s="44"/>
      <c r="AB142" s="43"/>
      <c r="AC142" s="44"/>
      <c r="AD142" s="43"/>
      <c r="AE142" s="43"/>
      <c r="AF142" s="43"/>
      <c r="AG142" s="44"/>
      <c r="AH142" s="48"/>
      <c r="AI142" s="57">
        <f t="shared" si="3"/>
        <v>0</v>
      </c>
      <c r="AJ142" s="53" t="str">
        <f>IF(ISNA(VLOOKUP(C142,Вчера_ЭпиВак!C:C, 1, FALSE)),"ошибка",0)</f>
        <v>ошибка</v>
      </c>
      <c r="AK142" s="55"/>
      <c r="AL142" s="53" t="e">
        <f>E142-F142-VLOOKUP(C142, Вчера_ЭпиВак!C:BN, 2, FALSE)</f>
        <v>#N/A</v>
      </c>
      <c r="AM142" s="53" t="e">
        <f>K142-L142-VLOOKUP(C142, Вчера_ЭпиВак!C:BN, 4, FALSE)</f>
        <v>#N/A</v>
      </c>
      <c r="AN142" s="53" t="e">
        <f>M142-N142-VLOOKUP(C142, Вчера_ЭпиВак!C:BN, 6, FALSE)</f>
        <v>#N/A</v>
      </c>
      <c r="AO142" s="53" t="e">
        <f>O142-P142-VLOOKUP(C142, Вчера_ЭпиВак!C:BN, 8, FALSE)</f>
        <v>#N/A</v>
      </c>
      <c r="AP142" s="53" t="e">
        <f>Q142-R142-VLOOKUP(C142, Вчера_ЭпиВак!C:BN, 10, FALSE)</f>
        <v>#N/A</v>
      </c>
      <c r="AQ142" s="53" t="e">
        <f>S142-T142-VLOOKUP(C142, Вчера_ЭпиВак!C:BN, 12, FALSE)</f>
        <v>#N/A</v>
      </c>
      <c r="AR142" s="53" t="e">
        <f>U142-V142-VLOOKUP(C142, Вчера_ЭпиВак!C:BN, 14, FALSE)</f>
        <v>#N/A</v>
      </c>
      <c r="AS142" s="53" t="e">
        <f>W142-X142-VLOOKUP(C142, Вчера_ЭпиВак!C:BN, 16, FALSE)</f>
        <v>#N/A</v>
      </c>
      <c r="AT142" s="53" t="e">
        <f>Y142-Z142-VLOOKUP(C142, Вчера_ЭпиВак!C:BN, 18, FALSE)</f>
        <v>#N/A</v>
      </c>
      <c r="AU142" s="53" t="e">
        <f>AA142-AB142-VLOOKUP(C142, Вчера_ЭпиВак!C:BN, 20, FALSE)</f>
        <v>#N/A</v>
      </c>
      <c r="AV142" s="53" t="e">
        <f>AC142-AD142-VLOOKUP(C142, Вчера_ЭпиВак!C:BN, 22, FALSE)</f>
        <v>#N/A</v>
      </c>
      <c r="AW142" s="53" t="e">
        <f>VLOOKUP(C142, Вчера_ЭпиВак!C:BN, 25, FALSE)+F142*2-Z142-AB142-AD142-AG142</f>
        <v>#N/A</v>
      </c>
      <c r="AX142" s="53" t="e">
        <f>AE142-VLOOKUP(C142,Вчера_ЭпиВак!C:BN, 24, FALSE)</f>
        <v>#N/A</v>
      </c>
    </row>
    <row r="143" spans="1:50" ht="50.1" customHeight="1" x14ac:dyDescent="0.25">
      <c r="A143" s="42"/>
      <c r="B143" s="42"/>
      <c r="C143" s="42"/>
      <c r="D143" s="39"/>
      <c r="E143" s="44"/>
      <c r="F143" s="39"/>
      <c r="G143" s="44"/>
      <c r="H143" s="39"/>
      <c r="I143" s="44"/>
      <c r="J143" s="39"/>
      <c r="K143" s="44"/>
      <c r="L143" s="43"/>
      <c r="M143" s="44"/>
      <c r="N143" s="43"/>
      <c r="O143" s="44"/>
      <c r="P143" s="43"/>
      <c r="Q143" s="44"/>
      <c r="R143" s="43"/>
      <c r="S143" s="44"/>
      <c r="T143" s="43"/>
      <c r="U143" s="44"/>
      <c r="V143" s="43"/>
      <c r="W143" s="44"/>
      <c r="X143" s="43"/>
      <c r="Y143" s="44"/>
      <c r="Z143" s="44"/>
      <c r="AA143" s="44"/>
      <c r="AB143" s="43"/>
      <c r="AC143" s="44"/>
      <c r="AD143" s="43"/>
      <c r="AE143" s="43"/>
      <c r="AF143" s="43"/>
      <c r="AG143" s="44"/>
      <c r="AH143" s="48"/>
      <c r="AI143" s="57">
        <f t="shared" si="3"/>
        <v>0</v>
      </c>
      <c r="AJ143" s="53" t="str">
        <f>IF(ISNA(VLOOKUP(C143,Вчера_ЭпиВак!C:C, 1, FALSE)),"ошибка",0)</f>
        <v>ошибка</v>
      </c>
      <c r="AK143" s="55"/>
      <c r="AL143" s="53" t="e">
        <f>E143-F143-VLOOKUP(C143, Вчера_ЭпиВак!C:BN, 2, FALSE)</f>
        <v>#N/A</v>
      </c>
      <c r="AM143" s="53" t="e">
        <f>K143-L143-VLOOKUP(C143, Вчера_ЭпиВак!C:BN, 4, FALSE)</f>
        <v>#N/A</v>
      </c>
      <c r="AN143" s="53" t="e">
        <f>M143-N143-VLOOKUP(C143, Вчера_ЭпиВак!C:BN, 6, FALSE)</f>
        <v>#N/A</v>
      </c>
      <c r="AO143" s="53" t="e">
        <f>O143-P143-VLOOKUP(C143, Вчера_ЭпиВак!C:BN, 8, FALSE)</f>
        <v>#N/A</v>
      </c>
      <c r="AP143" s="53" t="e">
        <f>Q143-R143-VLOOKUP(C143, Вчера_ЭпиВак!C:BN, 10, FALSE)</f>
        <v>#N/A</v>
      </c>
      <c r="AQ143" s="53" t="e">
        <f>S143-T143-VLOOKUP(C143, Вчера_ЭпиВак!C:BN, 12, FALSE)</f>
        <v>#N/A</v>
      </c>
      <c r="AR143" s="53" t="e">
        <f>U143-V143-VLOOKUP(C143, Вчера_ЭпиВак!C:BN, 14, FALSE)</f>
        <v>#N/A</v>
      </c>
      <c r="AS143" s="53" t="e">
        <f>W143-X143-VLOOKUP(C143, Вчера_ЭпиВак!C:BN, 16, FALSE)</f>
        <v>#N/A</v>
      </c>
      <c r="AT143" s="53" t="e">
        <f>Y143-Z143-VLOOKUP(C143, Вчера_ЭпиВак!C:BN, 18, FALSE)</f>
        <v>#N/A</v>
      </c>
      <c r="AU143" s="53" t="e">
        <f>AA143-AB143-VLOOKUP(C143, Вчера_ЭпиВак!C:BN, 20, FALSE)</f>
        <v>#N/A</v>
      </c>
      <c r="AV143" s="53" t="e">
        <f>AC143-AD143-VLOOKUP(C143, Вчера_ЭпиВак!C:BN, 22, FALSE)</f>
        <v>#N/A</v>
      </c>
      <c r="AW143" s="53" t="e">
        <f>VLOOKUP(C143, Вчера_ЭпиВак!C:BN, 25, FALSE)+F143*2-Z143-AB143-AD143-AG143</f>
        <v>#N/A</v>
      </c>
      <c r="AX143" s="53" t="e">
        <f>AE143-VLOOKUP(C143,Вчера_ЭпиВак!C:BN, 24, FALSE)</f>
        <v>#N/A</v>
      </c>
    </row>
    <row r="144" spans="1:50" ht="50.1" customHeight="1" x14ac:dyDescent="0.25">
      <c r="A144" s="42"/>
      <c r="B144" s="42"/>
      <c r="C144" s="42"/>
      <c r="D144" s="39"/>
      <c r="E144" s="44"/>
      <c r="F144" s="39"/>
      <c r="G144" s="44"/>
      <c r="H144" s="39"/>
      <c r="I144" s="44"/>
      <c r="J144" s="39"/>
      <c r="K144" s="44"/>
      <c r="L144" s="43"/>
      <c r="M144" s="44"/>
      <c r="N144" s="43"/>
      <c r="O144" s="44"/>
      <c r="P144" s="43"/>
      <c r="Q144" s="44"/>
      <c r="R144" s="43"/>
      <c r="S144" s="44"/>
      <c r="T144" s="43"/>
      <c r="U144" s="44"/>
      <c r="V144" s="43"/>
      <c r="W144" s="44"/>
      <c r="X144" s="43"/>
      <c r="Y144" s="44"/>
      <c r="Z144" s="44"/>
      <c r="AA144" s="44"/>
      <c r="AB144" s="43"/>
      <c r="AC144" s="44"/>
      <c r="AD144" s="43"/>
      <c r="AE144" s="43"/>
      <c r="AF144" s="43"/>
      <c r="AG144" s="44"/>
      <c r="AH144" s="48"/>
      <c r="AI144" s="57">
        <f t="shared" si="3"/>
        <v>0</v>
      </c>
      <c r="AJ144" s="53" t="str">
        <f>IF(ISNA(VLOOKUP(C144,Вчера_ЭпиВак!C:C, 1, FALSE)),"ошибка",0)</f>
        <v>ошибка</v>
      </c>
      <c r="AK144" s="55"/>
      <c r="AL144" s="53" t="e">
        <f>E144-F144-VLOOKUP(C144, Вчера_ЭпиВак!C:BN, 2, FALSE)</f>
        <v>#N/A</v>
      </c>
      <c r="AM144" s="53" t="e">
        <f>K144-L144-VLOOKUP(C144, Вчера_ЭпиВак!C:BN, 4, FALSE)</f>
        <v>#N/A</v>
      </c>
      <c r="AN144" s="53" t="e">
        <f>M144-N144-VLOOKUP(C144, Вчера_ЭпиВак!C:BN, 6, FALSE)</f>
        <v>#N/A</v>
      </c>
      <c r="AO144" s="53" t="e">
        <f>O144-P144-VLOOKUP(C144, Вчера_ЭпиВак!C:BN, 8, FALSE)</f>
        <v>#N/A</v>
      </c>
      <c r="AP144" s="53" t="e">
        <f>Q144-R144-VLOOKUP(C144, Вчера_ЭпиВак!C:BN, 10, FALSE)</f>
        <v>#N/A</v>
      </c>
      <c r="AQ144" s="53" t="e">
        <f>S144-T144-VLOOKUP(C144, Вчера_ЭпиВак!C:BN, 12, FALSE)</f>
        <v>#N/A</v>
      </c>
      <c r="AR144" s="53" t="e">
        <f>U144-V144-VLOOKUP(C144, Вчера_ЭпиВак!C:BN, 14, FALSE)</f>
        <v>#N/A</v>
      </c>
      <c r="AS144" s="53" t="e">
        <f>W144-X144-VLOOKUP(C144, Вчера_ЭпиВак!C:BN, 16, FALSE)</f>
        <v>#N/A</v>
      </c>
      <c r="AT144" s="53" t="e">
        <f>Y144-Z144-VLOOKUP(C144, Вчера_ЭпиВак!C:BN, 18, FALSE)</f>
        <v>#N/A</v>
      </c>
      <c r="AU144" s="53" t="e">
        <f>AA144-AB144-VLOOKUP(C144, Вчера_ЭпиВак!C:BN, 20, FALSE)</f>
        <v>#N/A</v>
      </c>
      <c r="AV144" s="53" t="e">
        <f>AC144-AD144-VLOOKUP(C144, Вчера_ЭпиВак!C:BN, 22, FALSE)</f>
        <v>#N/A</v>
      </c>
      <c r="AW144" s="53" t="e">
        <f>VLOOKUP(C144, Вчера_ЭпиВак!C:BN, 25, FALSE)+F144*2-Z144-AB144-AD144-AG144</f>
        <v>#N/A</v>
      </c>
      <c r="AX144" s="53" t="e">
        <f>AE144-VLOOKUP(C144,Вчера_ЭпиВак!C:BN, 24, FALSE)</f>
        <v>#N/A</v>
      </c>
    </row>
    <row r="145" spans="1:50" ht="50.1" customHeight="1" x14ac:dyDescent="0.25">
      <c r="A145" s="42"/>
      <c r="B145" s="42"/>
      <c r="C145" s="42"/>
      <c r="D145" s="39"/>
      <c r="E145" s="44"/>
      <c r="F145" s="39"/>
      <c r="G145" s="44"/>
      <c r="H145" s="39"/>
      <c r="I145" s="44"/>
      <c r="J145" s="39"/>
      <c r="K145" s="44"/>
      <c r="L145" s="43"/>
      <c r="M145" s="44"/>
      <c r="N145" s="43"/>
      <c r="O145" s="44"/>
      <c r="P145" s="43"/>
      <c r="Q145" s="44"/>
      <c r="R145" s="43"/>
      <c r="S145" s="44"/>
      <c r="T145" s="43"/>
      <c r="U145" s="44"/>
      <c r="V145" s="43"/>
      <c r="W145" s="44"/>
      <c r="X145" s="43"/>
      <c r="Y145" s="44"/>
      <c r="Z145" s="44"/>
      <c r="AA145" s="44"/>
      <c r="AB145" s="43"/>
      <c r="AC145" s="44"/>
      <c r="AD145" s="43"/>
      <c r="AE145" s="43"/>
      <c r="AF145" s="43"/>
      <c r="AG145" s="44"/>
      <c r="AH145" s="48"/>
      <c r="AI145" s="57">
        <f t="shared" si="3"/>
        <v>0</v>
      </c>
      <c r="AJ145" s="53" t="str">
        <f>IF(ISNA(VLOOKUP(C145,Вчера_ЭпиВак!C:C, 1, FALSE)),"ошибка",0)</f>
        <v>ошибка</v>
      </c>
      <c r="AK145" s="55"/>
      <c r="AL145" s="53" t="e">
        <f>E145-F145-VLOOKUP(C145, Вчера_ЭпиВак!C:BN, 2, FALSE)</f>
        <v>#N/A</v>
      </c>
      <c r="AM145" s="53" t="e">
        <f>K145-L145-VLOOKUP(C145, Вчера_ЭпиВак!C:BN, 4, FALSE)</f>
        <v>#N/A</v>
      </c>
      <c r="AN145" s="53" t="e">
        <f>M145-N145-VLOOKUP(C145, Вчера_ЭпиВак!C:BN, 6, FALSE)</f>
        <v>#N/A</v>
      </c>
      <c r="AO145" s="53" t="e">
        <f>O145-P145-VLOOKUP(C145, Вчера_ЭпиВак!C:BN, 8, FALSE)</f>
        <v>#N/A</v>
      </c>
      <c r="AP145" s="53" t="e">
        <f>Q145-R145-VLOOKUP(C145, Вчера_ЭпиВак!C:BN, 10, FALSE)</f>
        <v>#N/A</v>
      </c>
      <c r="AQ145" s="53" t="e">
        <f>S145-T145-VLOOKUP(C145, Вчера_ЭпиВак!C:BN, 12, FALSE)</f>
        <v>#N/A</v>
      </c>
      <c r="AR145" s="53" t="e">
        <f>U145-V145-VLOOKUP(C145, Вчера_ЭпиВак!C:BN, 14, FALSE)</f>
        <v>#N/A</v>
      </c>
      <c r="AS145" s="53" t="e">
        <f>W145-X145-VLOOKUP(C145, Вчера_ЭпиВак!C:BN, 16, FALSE)</f>
        <v>#N/A</v>
      </c>
      <c r="AT145" s="53" t="e">
        <f>Y145-Z145-VLOOKUP(C145, Вчера_ЭпиВак!C:BN, 18, FALSE)</f>
        <v>#N/A</v>
      </c>
      <c r="AU145" s="53" t="e">
        <f>AA145-AB145-VLOOKUP(C145, Вчера_ЭпиВак!C:BN, 20, FALSE)</f>
        <v>#N/A</v>
      </c>
      <c r="AV145" s="53" t="e">
        <f>AC145-AD145-VLOOKUP(C145, Вчера_ЭпиВак!C:BN, 22, FALSE)</f>
        <v>#N/A</v>
      </c>
      <c r="AW145" s="53" t="e">
        <f>VLOOKUP(C145, Вчера_ЭпиВак!C:BN, 25, FALSE)+F145*2-Z145-AB145-AD145-AG145</f>
        <v>#N/A</v>
      </c>
      <c r="AX145" s="53" t="e">
        <f>AE145-VLOOKUP(C145,Вчера_ЭпиВак!C:BN, 24, FALSE)</f>
        <v>#N/A</v>
      </c>
    </row>
    <row r="146" spans="1:50" ht="50.1" customHeight="1" x14ac:dyDescent="0.25">
      <c r="A146" s="42"/>
      <c r="B146" s="42"/>
      <c r="C146" s="42"/>
      <c r="D146" s="39"/>
      <c r="E146" s="44"/>
      <c r="F146" s="39"/>
      <c r="G146" s="44"/>
      <c r="H146" s="39"/>
      <c r="I146" s="44"/>
      <c r="J146" s="39"/>
      <c r="K146" s="44"/>
      <c r="L146" s="43"/>
      <c r="M146" s="44"/>
      <c r="N146" s="43"/>
      <c r="O146" s="44"/>
      <c r="P146" s="43"/>
      <c r="Q146" s="44"/>
      <c r="R146" s="43"/>
      <c r="S146" s="44"/>
      <c r="T146" s="43"/>
      <c r="U146" s="44"/>
      <c r="V146" s="43"/>
      <c r="W146" s="44"/>
      <c r="X146" s="43"/>
      <c r="Y146" s="44"/>
      <c r="Z146" s="44"/>
      <c r="AA146" s="44"/>
      <c r="AB146" s="43"/>
      <c r="AC146" s="44"/>
      <c r="AD146" s="43"/>
      <c r="AE146" s="43"/>
      <c r="AF146" s="43"/>
      <c r="AG146" s="44"/>
      <c r="AH146" s="48"/>
      <c r="AI146" s="57">
        <f t="shared" si="3"/>
        <v>0</v>
      </c>
      <c r="AJ146" s="53" t="str">
        <f>IF(ISNA(VLOOKUP(C146,Вчера_ЭпиВак!C:C, 1, FALSE)),"ошибка",0)</f>
        <v>ошибка</v>
      </c>
      <c r="AK146" s="55"/>
      <c r="AL146" s="53" t="e">
        <f>E146-F146-VLOOKUP(C146, Вчера_ЭпиВак!C:BN, 2, FALSE)</f>
        <v>#N/A</v>
      </c>
      <c r="AM146" s="53" t="e">
        <f>K146-L146-VLOOKUP(C146, Вчера_ЭпиВак!C:BN, 4, FALSE)</f>
        <v>#N/A</v>
      </c>
      <c r="AN146" s="53" t="e">
        <f>M146-N146-VLOOKUP(C146, Вчера_ЭпиВак!C:BN, 6, FALSE)</f>
        <v>#N/A</v>
      </c>
      <c r="AO146" s="53" t="e">
        <f>O146-P146-VLOOKUP(C146, Вчера_ЭпиВак!C:BN, 8, FALSE)</f>
        <v>#N/A</v>
      </c>
      <c r="AP146" s="53" t="e">
        <f>Q146-R146-VLOOKUP(C146, Вчера_ЭпиВак!C:BN, 10, FALSE)</f>
        <v>#N/A</v>
      </c>
      <c r="AQ146" s="53" t="e">
        <f>S146-T146-VLOOKUP(C146, Вчера_ЭпиВак!C:BN, 12, FALSE)</f>
        <v>#N/A</v>
      </c>
      <c r="AR146" s="53" t="e">
        <f>U146-V146-VLOOKUP(C146, Вчера_ЭпиВак!C:BN, 14, FALSE)</f>
        <v>#N/A</v>
      </c>
      <c r="AS146" s="53" t="e">
        <f>W146-X146-VLOOKUP(C146, Вчера_ЭпиВак!C:BN, 16, FALSE)</f>
        <v>#N/A</v>
      </c>
      <c r="AT146" s="53" t="e">
        <f>Y146-Z146-VLOOKUP(C146, Вчера_ЭпиВак!C:BN, 18, FALSE)</f>
        <v>#N/A</v>
      </c>
      <c r="AU146" s="53" t="e">
        <f>AA146-AB146-VLOOKUP(C146, Вчера_ЭпиВак!C:BN, 20, FALSE)</f>
        <v>#N/A</v>
      </c>
      <c r="AV146" s="53" t="e">
        <f>AC146-AD146-VLOOKUP(C146, Вчера_ЭпиВак!C:BN, 22, FALSE)</f>
        <v>#N/A</v>
      </c>
      <c r="AW146" s="53" t="e">
        <f>VLOOKUP(C146, Вчера_ЭпиВак!C:BN, 25, FALSE)+F146*2-Z146-AB146-AD146-AG146</f>
        <v>#N/A</v>
      </c>
      <c r="AX146" s="53" t="e">
        <f>AE146-VLOOKUP(C146,Вчера_ЭпиВак!C:BN, 24, FALSE)</f>
        <v>#N/A</v>
      </c>
    </row>
    <row r="147" spans="1:50" ht="50.1" customHeight="1" x14ac:dyDescent="0.25">
      <c r="A147" s="42"/>
      <c r="B147" s="42"/>
      <c r="C147" s="42"/>
      <c r="D147" s="39"/>
      <c r="E147" s="44"/>
      <c r="F147" s="39"/>
      <c r="G147" s="44"/>
      <c r="H147" s="39"/>
      <c r="I147" s="44"/>
      <c r="J147" s="39"/>
      <c r="K147" s="44"/>
      <c r="L147" s="43"/>
      <c r="M147" s="44"/>
      <c r="N147" s="43"/>
      <c r="O147" s="44"/>
      <c r="P147" s="43"/>
      <c r="Q147" s="44"/>
      <c r="R147" s="43"/>
      <c r="S147" s="44"/>
      <c r="T147" s="43"/>
      <c r="U147" s="44"/>
      <c r="V147" s="43"/>
      <c r="W147" s="44"/>
      <c r="X147" s="43"/>
      <c r="Y147" s="44"/>
      <c r="Z147" s="44"/>
      <c r="AA147" s="44"/>
      <c r="AB147" s="43"/>
      <c r="AC147" s="44"/>
      <c r="AD147" s="43"/>
      <c r="AE147" s="43"/>
      <c r="AF147" s="43"/>
      <c r="AG147" s="44"/>
      <c r="AH147" s="48"/>
      <c r="AI147" s="57">
        <f t="shared" si="3"/>
        <v>0</v>
      </c>
      <c r="AJ147" s="53" t="str">
        <f>IF(ISNA(VLOOKUP(C147,Вчера_ЭпиВак!C:C, 1, FALSE)),"ошибка",0)</f>
        <v>ошибка</v>
      </c>
      <c r="AK147" s="55"/>
      <c r="AL147" s="53" t="e">
        <f>E147-F147-VLOOKUP(C147, Вчера_ЭпиВак!C:BN, 2, FALSE)</f>
        <v>#N/A</v>
      </c>
      <c r="AM147" s="53" t="e">
        <f>K147-L147-VLOOKUP(C147, Вчера_ЭпиВак!C:BN, 4, FALSE)</f>
        <v>#N/A</v>
      </c>
      <c r="AN147" s="53" t="e">
        <f>M147-N147-VLOOKUP(C147, Вчера_ЭпиВак!C:BN, 6, FALSE)</f>
        <v>#N/A</v>
      </c>
      <c r="AO147" s="53" t="e">
        <f>O147-P147-VLOOKUP(C147, Вчера_ЭпиВак!C:BN, 8, FALSE)</f>
        <v>#N/A</v>
      </c>
      <c r="AP147" s="53" t="e">
        <f>Q147-R147-VLOOKUP(C147, Вчера_ЭпиВак!C:BN, 10, FALSE)</f>
        <v>#N/A</v>
      </c>
      <c r="AQ147" s="53" t="e">
        <f>S147-T147-VLOOKUP(C147, Вчера_ЭпиВак!C:BN, 12, FALSE)</f>
        <v>#N/A</v>
      </c>
      <c r="AR147" s="53" t="e">
        <f>U147-V147-VLOOKUP(C147, Вчера_ЭпиВак!C:BN, 14, FALSE)</f>
        <v>#N/A</v>
      </c>
      <c r="AS147" s="53" t="e">
        <f>W147-X147-VLOOKUP(C147, Вчера_ЭпиВак!C:BN, 16, FALSE)</f>
        <v>#N/A</v>
      </c>
      <c r="AT147" s="53" t="e">
        <f>Y147-Z147-VLOOKUP(C147, Вчера_ЭпиВак!C:BN, 18, FALSE)</f>
        <v>#N/A</v>
      </c>
      <c r="AU147" s="53" t="e">
        <f>AA147-AB147-VLOOKUP(C147, Вчера_ЭпиВак!C:BN, 20, FALSE)</f>
        <v>#N/A</v>
      </c>
      <c r="AV147" s="53" t="e">
        <f>AC147-AD147-VLOOKUP(C147, Вчера_ЭпиВак!C:BN, 22, FALSE)</f>
        <v>#N/A</v>
      </c>
      <c r="AW147" s="53" t="e">
        <f>VLOOKUP(C147, Вчера_ЭпиВак!C:BN, 25, FALSE)+F147*2-Z147-AB147-AD147-AG147</f>
        <v>#N/A</v>
      </c>
      <c r="AX147" s="53" t="e">
        <f>AE147-VLOOKUP(C147,Вчера_ЭпиВак!C:BN, 24, FALSE)</f>
        <v>#N/A</v>
      </c>
    </row>
    <row r="148" spans="1:50" ht="50.1" customHeight="1" x14ac:dyDescent="0.25">
      <c r="A148" s="42"/>
      <c r="B148" s="42"/>
      <c r="C148" s="42"/>
      <c r="D148" s="39"/>
      <c r="E148" s="44"/>
      <c r="F148" s="39"/>
      <c r="G148" s="44"/>
      <c r="H148" s="39"/>
      <c r="I148" s="44"/>
      <c r="J148" s="39"/>
      <c r="K148" s="44"/>
      <c r="L148" s="43"/>
      <c r="M148" s="44"/>
      <c r="N148" s="43"/>
      <c r="O148" s="44"/>
      <c r="P148" s="43"/>
      <c r="Q148" s="44"/>
      <c r="R148" s="43"/>
      <c r="S148" s="44"/>
      <c r="T148" s="43"/>
      <c r="U148" s="44"/>
      <c r="V148" s="43"/>
      <c r="W148" s="44"/>
      <c r="X148" s="43"/>
      <c r="Y148" s="44"/>
      <c r="Z148" s="44"/>
      <c r="AA148" s="44"/>
      <c r="AB148" s="43"/>
      <c r="AC148" s="44"/>
      <c r="AD148" s="43"/>
      <c r="AE148" s="43"/>
      <c r="AF148" s="43"/>
      <c r="AG148" s="44"/>
      <c r="AH148" s="48"/>
      <c r="AI148" s="57">
        <f t="shared" si="3"/>
        <v>0</v>
      </c>
      <c r="AJ148" s="53" t="str">
        <f>IF(ISNA(VLOOKUP(C148,Вчера_ЭпиВак!C:C, 1, FALSE)),"ошибка",0)</f>
        <v>ошибка</v>
      </c>
      <c r="AK148" s="55"/>
      <c r="AL148" s="53" t="e">
        <f>E148-F148-VLOOKUP(C148, Вчера_ЭпиВак!C:BN, 2, FALSE)</f>
        <v>#N/A</v>
      </c>
      <c r="AM148" s="53" t="e">
        <f>K148-L148-VLOOKUP(C148, Вчера_ЭпиВак!C:BN, 4, FALSE)</f>
        <v>#N/A</v>
      </c>
      <c r="AN148" s="53" t="e">
        <f>M148-N148-VLOOKUP(C148, Вчера_ЭпиВак!C:BN, 6, FALSE)</f>
        <v>#N/A</v>
      </c>
      <c r="AO148" s="53" t="e">
        <f>O148-P148-VLOOKUP(C148, Вчера_ЭпиВак!C:BN, 8, FALSE)</f>
        <v>#N/A</v>
      </c>
      <c r="AP148" s="53" t="e">
        <f>Q148-R148-VLOOKUP(C148, Вчера_ЭпиВак!C:BN, 10, FALSE)</f>
        <v>#N/A</v>
      </c>
      <c r="AQ148" s="53" t="e">
        <f>S148-T148-VLOOKUP(C148, Вчера_ЭпиВак!C:BN, 12, FALSE)</f>
        <v>#N/A</v>
      </c>
      <c r="AR148" s="53" t="e">
        <f>U148-V148-VLOOKUP(C148, Вчера_ЭпиВак!C:BN, 14, FALSE)</f>
        <v>#N/A</v>
      </c>
      <c r="AS148" s="53" t="e">
        <f>W148-X148-VLOOKUP(C148, Вчера_ЭпиВак!C:BN, 16, FALSE)</f>
        <v>#N/A</v>
      </c>
      <c r="AT148" s="53" t="e">
        <f>Y148-Z148-VLOOKUP(C148, Вчера_ЭпиВак!C:BN, 18, FALSE)</f>
        <v>#N/A</v>
      </c>
      <c r="AU148" s="53" t="e">
        <f>AA148-AB148-VLOOKUP(C148, Вчера_ЭпиВак!C:BN, 20, FALSE)</f>
        <v>#N/A</v>
      </c>
      <c r="AV148" s="53" t="e">
        <f>AC148-AD148-VLOOKUP(C148, Вчера_ЭпиВак!C:BN, 22, FALSE)</f>
        <v>#N/A</v>
      </c>
      <c r="AW148" s="53" t="e">
        <f>VLOOKUP(C148, Вчера_ЭпиВак!C:BN, 25, FALSE)+F148*2-Z148-AB148-AD148-AG148</f>
        <v>#N/A</v>
      </c>
      <c r="AX148" s="53" t="e">
        <f>AE148-VLOOKUP(C148,Вчера_ЭпиВак!C:BN, 24, FALSE)</f>
        <v>#N/A</v>
      </c>
    </row>
    <row r="149" spans="1:50" ht="50.1" customHeight="1" x14ac:dyDescent="0.25">
      <c r="A149" s="42"/>
      <c r="B149" s="42"/>
      <c r="C149" s="42"/>
      <c r="D149" s="39"/>
      <c r="E149" s="44"/>
      <c r="F149" s="39"/>
      <c r="G149" s="44"/>
      <c r="H149" s="39"/>
      <c r="I149" s="44"/>
      <c r="J149" s="39"/>
      <c r="K149" s="44"/>
      <c r="L149" s="43"/>
      <c r="M149" s="44"/>
      <c r="N149" s="43"/>
      <c r="O149" s="44"/>
      <c r="P149" s="43"/>
      <c r="Q149" s="44"/>
      <c r="R149" s="43"/>
      <c r="S149" s="44"/>
      <c r="T149" s="43"/>
      <c r="U149" s="44"/>
      <c r="V149" s="43"/>
      <c r="W149" s="44"/>
      <c r="X149" s="43"/>
      <c r="Y149" s="44"/>
      <c r="Z149" s="44"/>
      <c r="AA149" s="44"/>
      <c r="AB149" s="43"/>
      <c r="AC149" s="44"/>
      <c r="AD149" s="43"/>
      <c r="AE149" s="43"/>
      <c r="AF149" s="43"/>
      <c r="AG149" s="44"/>
      <c r="AH149" s="48"/>
      <c r="AI149" s="57">
        <f t="shared" si="3"/>
        <v>0</v>
      </c>
      <c r="AJ149" s="53" t="str">
        <f>IF(ISNA(VLOOKUP(C149,Вчера_ЭпиВак!C:C, 1, FALSE)),"ошибка",0)</f>
        <v>ошибка</v>
      </c>
      <c r="AK149" s="55"/>
      <c r="AL149" s="53" t="e">
        <f>E149-F149-VLOOKUP(C149, Вчера_ЭпиВак!C:BN, 2, FALSE)</f>
        <v>#N/A</v>
      </c>
      <c r="AM149" s="53" t="e">
        <f>K149-L149-VLOOKUP(C149, Вчера_ЭпиВак!C:BN, 4, FALSE)</f>
        <v>#N/A</v>
      </c>
      <c r="AN149" s="53" t="e">
        <f>M149-N149-VLOOKUP(C149, Вчера_ЭпиВак!C:BN, 6, FALSE)</f>
        <v>#N/A</v>
      </c>
      <c r="AO149" s="53" t="e">
        <f>O149-P149-VLOOKUP(C149, Вчера_ЭпиВак!C:BN, 8, FALSE)</f>
        <v>#N/A</v>
      </c>
      <c r="AP149" s="53" t="e">
        <f>Q149-R149-VLOOKUP(C149, Вчера_ЭпиВак!C:BN, 10, FALSE)</f>
        <v>#N/A</v>
      </c>
      <c r="AQ149" s="53" t="e">
        <f>S149-T149-VLOOKUP(C149, Вчера_ЭпиВак!C:BN, 12, FALSE)</f>
        <v>#N/A</v>
      </c>
      <c r="AR149" s="53" t="e">
        <f>U149-V149-VLOOKUP(C149, Вчера_ЭпиВак!C:BN, 14, FALSE)</f>
        <v>#N/A</v>
      </c>
      <c r="AS149" s="53" t="e">
        <f>W149-X149-VLOOKUP(C149, Вчера_ЭпиВак!C:BN, 16, FALSE)</f>
        <v>#N/A</v>
      </c>
      <c r="AT149" s="53" t="e">
        <f>Y149-Z149-VLOOKUP(C149, Вчера_ЭпиВак!C:BN, 18, FALSE)</f>
        <v>#N/A</v>
      </c>
      <c r="AU149" s="53" t="e">
        <f>AA149-AB149-VLOOKUP(C149, Вчера_ЭпиВак!C:BN, 20, FALSE)</f>
        <v>#N/A</v>
      </c>
      <c r="AV149" s="53" t="e">
        <f>AC149-AD149-VLOOKUP(C149, Вчера_ЭпиВак!C:BN, 22, FALSE)</f>
        <v>#N/A</v>
      </c>
      <c r="AW149" s="53" t="e">
        <f>VLOOKUP(C149, Вчера_ЭпиВак!C:BN, 25, FALSE)+F149*2-Z149-AB149-AD149-AG149</f>
        <v>#N/A</v>
      </c>
      <c r="AX149" s="53" t="e">
        <f>AE149-VLOOKUP(C149,Вчера_ЭпиВак!C:BN, 24, FALSE)</f>
        <v>#N/A</v>
      </c>
    </row>
    <row r="150" spans="1:50" ht="50.1" customHeight="1" x14ac:dyDescent="0.25">
      <c r="A150" s="42"/>
      <c r="B150" s="42"/>
      <c r="C150" s="42"/>
      <c r="D150" s="39"/>
      <c r="E150" s="44"/>
      <c r="F150" s="39"/>
      <c r="G150" s="44"/>
      <c r="H150" s="39"/>
      <c r="I150" s="44"/>
      <c r="J150" s="39"/>
      <c r="K150" s="44"/>
      <c r="L150" s="43"/>
      <c r="M150" s="44"/>
      <c r="N150" s="43"/>
      <c r="O150" s="44"/>
      <c r="P150" s="43"/>
      <c r="Q150" s="44"/>
      <c r="R150" s="43"/>
      <c r="S150" s="44"/>
      <c r="T150" s="43"/>
      <c r="U150" s="44"/>
      <c r="V150" s="43"/>
      <c r="W150" s="44"/>
      <c r="X150" s="43"/>
      <c r="Y150" s="44"/>
      <c r="Z150" s="44"/>
      <c r="AA150" s="44"/>
      <c r="AB150" s="43"/>
      <c r="AC150" s="44"/>
      <c r="AD150" s="43"/>
      <c r="AE150" s="43"/>
      <c r="AF150" s="43"/>
      <c r="AG150" s="44"/>
      <c r="AH150" s="48"/>
      <c r="AI150" s="57">
        <f t="shared" si="3"/>
        <v>0</v>
      </c>
      <c r="AJ150" s="53" t="str">
        <f>IF(ISNA(VLOOKUP(C150,Вчера_ЭпиВак!C:C, 1, FALSE)),"ошибка",0)</f>
        <v>ошибка</v>
      </c>
      <c r="AK150" s="55"/>
      <c r="AL150" s="53" t="e">
        <f>E150-F150-VLOOKUP(C150, Вчера_ЭпиВак!C:BN, 2, FALSE)</f>
        <v>#N/A</v>
      </c>
      <c r="AM150" s="53" t="e">
        <f>K150-L150-VLOOKUP(C150, Вчера_ЭпиВак!C:BN, 4, FALSE)</f>
        <v>#N/A</v>
      </c>
      <c r="AN150" s="53" t="e">
        <f>M150-N150-VLOOKUP(C150, Вчера_ЭпиВак!C:BN, 6, FALSE)</f>
        <v>#N/A</v>
      </c>
      <c r="AO150" s="53" t="e">
        <f>O150-P150-VLOOKUP(C150, Вчера_ЭпиВак!C:BN, 8, FALSE)</f>
        <v>#N/A</v>
      </c>
      <c r="AP150" s="53" t="e">
        <f>Q150-R150-VLOOKUP(C150, Вчера_ЭпиВак!C:BN, 10, FALSE)</f>
        <v>#N/A</v>
      </c>
      <c r="AQ150" s="53" t="e">
        <f>S150-T150-VLOOKUP(C150, Вчера_ЭпиВак!C:BN, 12, FALSE)</f>
        <v>#N/A</v>
      </c>
      <c r="AR150" s="53" t="e">
        <f>U150-V150-VLOOKUP(C150, Вчера_ЭпиВак!C:BN, 14, FALSE)</f>
        <v>#N/A</v>
      </c>
      <c r="AS150" s="53" t="e">
        <f>W150-X150-VLOOKUP(C150, Вчера_ЭпиВак!C:BN, 16, FALSE)</f>
        <v>#N/A</v>
      </c>
      <c r="AT150" s="53" t="e">
        <f>Y150-Z150-VLOOKUP(C150, Вчера_ЭпиВак!C:BN, 18, FALSE)</f>
        <v>#N/A</v>
      </c>
      <c r="AU150" s="53" t="e">
        <f>AA150-AB150-VLOOKUP(C150, Вчера_ЭпиВак!C:BN, 20, FALSE)</f>
        <v>#N/A</v>
      </c>
      <c r="AV150" s="53" t="e">
        <f>AC150-AD150-VLOOKUP(C150, Вчера_ЭпиВак!C:BN, 22, FALSE)</f>
        <v>#N/A</v>
      </c>
      <c r="AW150" s="53" t="e">
        <f>VLOOKUP(C150, Вчера_ЭпиВак!C:BN, 25, FALSE)+F150*2-Z150-AB150-AD150-AG150</f>
        <v>#N/A</v>
      </c>
      <c r="AX150" s="53" t="e">
        <f>AE150-VLOOKUP(C150,Вчера_ЭпиВак!C:BN, 24, FALSE)</f>
        <v>#N/A</v>
      </c>
    </row>
    <row r="151" spans="1:50" ht="50.1" customHeight="1" x14ac:dyDescent="0.25">
      <c r="A151" s="42"/>
      <c r="B151" s="42"/>
      <c r="C151" s="42"/>
      <c r="D151" s="39"/>
      <c r="E151" s="44"/>
      <c r="F151" s="39"/>
      <c r="G151" s="44"/>
      <c r="H151" s="39"/>
      <c r="I151" s="44"/>
      <c r="J151" s="39"/>
      <c r="K151" s="44"/>
      <c r="L151" s="43"/>
      <c r="M151" s="44"/>
      <c r="N151" s="43"/>
      <c r="O151" s="44"/>
      <c r="P151" s="43"/>
      <c r="Q151" s="44"/>
      <c r="R151" s="43"/>
      <c r="S151" s="44"/>
      <c r="T151" s="43"/>
      <c r="U151" s="44"/>
      <c r="V151" s="43"/>
      <c r="W151" s="44"/>
      <c r="X151" s="43"/>
      <c r="Y151" s="44"/>
      <c r="Z151" s="44"/>
      <c r="AA151" s="44"/>
      <c r="AB151" s="43"/>
      <c r="AC151" s="44"/>
      <c r="AD151" s="43"/>
      <c r="AE151" s="43"/>
      <c r="AF151" s="43"/>
      <c r="AG151" s="44"/>
      <c r="AH151" s="48"/>
      <c r="AI151" s="57">
        <f t="shared" si="3"/>
        <v>0</v>
      </c>
      <c r="AJ151" s="53" t="str">
        <f>IF(ISNA(VLOOKUP(C151,Вчера_ЭпиВак!C:C, 1, FALSE)),"ошибка",0)</f>
        <v>ошибка</v>
      </c>
      <c r="AK151" s="55"/>
      <c r="AL151" s="53" t="e">
        <f>E151-F151-VLOOKUP(C151, Вчера_ЭпиВак!C:BN, 2, FALSE)</f>
        <v>#N/A</v>
      </c>
      <c r="AM151" s="53" t="e">
        <f>K151-L151-VLOOKUP(C151, Вчера_ЭпиВак!C:BN, 4, FALSE)</f>
        <v>#N/A</v>
      </c>
      <c r="AN151" s="53" t="e">
        <f>M151-N151-VLOOKUP(C151, Вчера_ЭпиВак!C:BN, 6, FALSE)</f>
        <v>#N/A</v>
      </c>
      <c r="AO151" s="53" t="e">
        <f>O151-P151-VLOOKUP(C151, Вчера_ЭпиВак!C:BN, 8, FALSE)</f>
        <v>#N/A</v>
      </c>
      <c r="AP151" s="53" t="e">
        <f>Q151-R151-VLOOKUP(C151, Вчера_ЭпиВак!C:BN, 10, FALSE)</f>
        <v>#N/A</v>
      </c>
      <c r="AQ151" s="53" t="e">
        <f>S151-T151-VLOOKUP(C151, Вчера_ЭпиВак!C:BN, 12, FALSE)</f>
        <v>#N/A</v>
      </c>
      <c r="AR151" s="53" t="e">
        <f>U151-V151-VLOOKUP(C151, Вчера_ЭпиВак!C:BN, 14, FALSE)</f>
        <v>#N/A</v>
      </c>
      <c r="AS151" s="53" t="e">
        <f>W151-X151-VLOOKUP(C151, Вчера_ЭпиВак!C:BN, 16, FALSE)</f>
        <v>#N/A</v>
      </c>
      <c r="AT151" s="53" t="e">
        <f>Y151-Z151-VLOOKUP(C151, Вчера_ЭпиВак!C:BN, 18, FALSE)</f>
        <v>#N/A</v>
      </c>
      <c r="AU151" s="53" t="e">
        <f>AA151-AB151-VLOOKUP(C151, Вчера_ЭпиВак!C:BN, 20, FALSE)</f>
        <v>#N/A</v>
      </c>
      <c r="AV151" s="53" t="e">
        <f>AC151-AD151-VLOOKUP(C151, Вчера_ЭпиВак!C:BN, 22, FALSE)</f>
        <v>#N/A</v>
      </c>
      <c r="AW151" s="53" t="e">
        <f>VLOOKUP(C151, Вчера_ЭпиВак!C:BN, 25, FALSE)+F151*2-Z151-AB151-AD151-AG151</f>
        <v>#N/A</v>
      </c>
      <c r="AX151" s="53" t="e">
        <f>AE151-VLOOKUP(C151,Вчера_ЭпиВак!C:BN, 24, FALSE)</f>
        <v>#N/A</v>
      </c>
    </row>
    <row r="152" spans="1:50" ht="50.1" customHeight="1" x14ac:dyDescent="0.25">
      <c r="A152" s="42"/>
      <c r="B152" s="42"/>
      <c r="C152" s="42"/>
      <c r="D152" s="39"/>
      <c r="E152" s="44"/>
      <c r="F152" s="39"/>
      <c r="G152" s="44"/>
      <c r="H152" s="39"/>
      <c r="I152" s="44"/>
      <c r="J152" s="39"/>
      <c r="K152" s="44"/>
      <c r="L152" s="43"/>
      <c r="M152" s="44"/>
      <c r="N152" s="43"/>
      <c r="O152" s="44"/>
      <c r="P152" s="43"/>
      <c r="Q152" s="44"/>
      <c r="R152" s="43"/>
      <c r="S152" s="44"/>
      <c r="T152" s="43"/>
      <c r="U152" s="44"/>
      <c r="V152" s="43"/>
      <c r="W152" s="44"/>
      <c r="X152" s="43"/>
      <c r="Y152" s="44"/>
      <c r="Z152" s="44"/>
      <c r="AA152" s="44"/>
      <c r="AB152" s="43"/>
      <c r="AC152" s="44"/>
      <c r="AD152" s="43"/>
      <c r="AE152" s="43"/>
      <c r="AF152" s="43"/>
      <c r="AG152" s="44"/>
      <c r="AH152" s="48"/>
      <c r="AI152" s="57">
        <f t="shared" si="3"/>
        <v>0</v>
      </c>
      <c r="AJ152" s="53" t="str">
        <f>IF(ISNA(VLOOKUP(C152,Вчера_ЭпиВак!C:C, 1, FALSE)),"ошибка",0)</f>
        <v>ошибка</v>
      </c>
      <c r="AK152" s="55"/>
      <c r="AL152" s="53" t="e">
        <f>E152-F152-VLOOKUP(C152, Вчера_ЭпиВак!C:BN, 2, FALSE)</f>
        <v>#N/A</v>
      </c>
      <c r="AM152" s="53" t="e">
        <f>K152-L152-VLOOKUP(C152, Вчера_ЭпиВак!C:BN, 4, FALSE)</f>
        <v>#N/A</v>
      </c>
      <c r="AN152" s="53" t="e">
        <f>M152-N152-VLOOKUP(C152, Вчера_ЭпиВак!C:BN, 6, FALSE)</f>
        <v>#N/A</v>
      </c>
      <c r="AO152" s="53" t="e">
        <f>O152-P152-VLOOKUP(C152, Вчера_ЭпиВак!C:BN, 8, FALSE)</f>
        <v>#N/A</v>
      </c>
      <c r="AP152" s="53" t="e">
        <f>Q152-R152-VLOOKUP(C152, Вчера_ЭпиВак!C:BN, 10, FALSE)</f>
        <v>#N/A</v>
      </c>
      <c r="AQ152" s="53" t="e">
        <f>S152-T152-VLOOKUP(C152, Вчера_ЭпиВак!C:BN, 12, FALSE)</f>
        <v>#N/A</v>
      </c>
      <c r="AR152" s="53" t="e">
        <f>U152-V152-VLOOKUP(C152, Вчера_ЭпиВак!C:BN, 14, FALSE)</f>
        <v>#N/A</v>
      </c>
      <c r="AS152" s="53" t="e">
        <f>W152-X152-VLOOKUP(C152, Вчера_ЭпиВак!C:BN, 16, FALSE)</f>
        <v>#N/A</v>
      </c>
      <c r="AT152" s="53" t="e">
        <f>Y152-Z152-VLOOKUP(C152, Вчера_ЭпиВак!C:BN, 18, FALSE)</f>
        <v>#N/A</v>
      </c>
      <c r="AU152" s="53" t="e">
        <f>AA152-AB152-VLOOKUP(C152, Вчера_ЭпиВак!C:BN, 20, FALSE)</f>
        <v>#N/A</v>
      </c>
      <c r="AV152" s="53" t="e">
        <f>AC152-AD152-VLOOKUP(C152, Вчера_ЭпиВак!C:BN, 22, FALSE)</f>
        <v>#N/A</v>
      </c>
      <c r="AW152" s="53" t="e">
        <f>VLOOKUP(C152, Вчера_ЭпиВак!C:BN, 25, FALSE)+F152*2-Z152-AB152-AD152-AG152</f>
        <v>#N/A</v>
      </c>
      <c r="AX152" s="53" t="e">
        <f>AE152-VLOOKUP(C152,Вчера_ЭпиВак!C:BN, 24, FALSE)</f>
        <v>#N/A</v>
      </c>
    </row>
    <row r="153" spans="1:50" ht="50.1" customHeight="1" x14ac:dyDescent="0.25">
      <c r="A153" s="42"/>
      <c r="B153" s="42"/>
      <c r="C153" s="42"/>
      <c r="D153" s="39"/>
      <c r="E153" s="44"/>
      <c r="F153" s="39"/>
      <c r="G153" s="44"/>
      <c r="H153" s="39"/>
      <c r="I153" s="44"/>
      <c r="J153" s="39"/>
      <c r="K153" s="44"/>
      <c r="L153" s="43"/>
      <c r="M153" s="44"/>
      <c r="N153" s="43"/>
      <c r="O153" s="44"/>
      <c r="P153" s="43"/>
      <c r="Q153" s="44"/>
      <c r="R153" s="43"/>
      <c r="S153" s="44"/>
      <c r="T153" s="43"/>
      <c r="U153" s="44"/>
      <c r="V153" s="43"/>
      <c r="W153" s="44"/>
      <c r="X153" s="43"/>
      <c r="Y153" s="44"/>
      <c r="Z153" s="44"/>
      <c r="AA153" s="44"/>
      <c r="AB153" s="43"/>
      <c r="AC153" s="44"/>
      <c r="AD153" s="43"/>
      <c r="AE153" s="43"/>
      <c r="AF153" s="43"/>
      <c r="AG153" s="44"/>
      <c r="AH153" s="48"/>
      <c r="AI153" s="57">
        <f t="shared" si="3"/>
        <v>0</v>
      </c>
      <c r="AJ153" s="53" t="str">
        <f>IF(ISNA(VLOOKUP(C153,Вчера_ЭпиВак!C:C, 1, FALSE)),"ошибка",0)</f>
        <v>ошибка</v>
      </c>
      <c r="AK153" s="55"/>
      <c r="AL153" s="53" t="e">
        <f>E153-F153-VLOOKUP(C153, Вчера_ЭпиВак!C:BN, 2, FALSE)</f>
        <v>#N/A</v>
      </c>
      <c r="AM153" s="53" t="e">
        <f>K153-L153-VLOOKUP(C153, Вчера_ЭпиВак!C:BN, 4, FALSE)</f>
        <v>#N/A</v>
      </c>
      <c r="AN153" s="53" t="e">
        <f>M153-N153-VLOOKUP(C153, Вчера_ЭпиВак!C:BN, 6, FALSE)</f>
        <v>#N/A</v>
      </c>
      <c r="AO153" s="53" t="e">
        <f>O153-P153-VLOOKUP(C153, Вчера_ЭпиВак!C:BN, 8, FALSE)</f>
        <v>#N/A</v>
      </c>
      <c r="AP153" s="53" t="e">
        <f>Q153-R153-VLOOKUP(C153, Вчера_ЭпиВак!C:BN, 10, FALSE)</f>
        <v>#N/A</v>
      </c>
      <c r="AQ153" s="53" t="e">
        <f>S153-T153-VLOOKUP(C153, Вчера_ЭпиВак!C:BN, 12, FALSE)</f>
        <v>#N/A</v>
      </c>
      <c r="AR153" s="53" t="e">
        <f>U153-V153-VLOOKUP(C153, Вчера_ЭпиВак!C:BN, 14, FALSE)</f>
        <v>#N/A</v>
      </c>
      <c r="AS153" s="53" t="e">
        <f>W153-X153-VLOOKUP(C153, Вчера_ЭпиВак!C:BN, 16, FALSE)</f>
        <v>#N/A</v>
      </c>
      <c r="AT153" s="53" t="e">
        <f>Y153-Z153-VLOOKUP(C153, Вчера_ЭпиВак!C:BN, 18, FALSE)</f>
        <v>#N/A</v>
      </c>
      <c r="AU153" s="53" t="e">
        <f>AA153-AB153-VLOOKUP(C153, Вчера_ЭпиВак!C:BN, 20, FALSE)</f>
        <v>#N/A</v>
      </c>
      <c r="AV153" s="53" t="e">
        <f>AC153-AD153-VLOOKUP(C153, Вчера_ЭпиВак!C:BN, 22, FALSE)</f>
        <v>#N/A</v>
      </c>
      <c r="AW153" s="53" t="e">
        <f>VLOOKUP(C153, Вчера_ЭпиВак!C:BN, 25, FALSE)+F153*2-Z153-AB153-AD153-AG153</f>
        <v>#N/A</v>
      </c>
      <c r="AX153" s="53" t="e">
        <f>AE153-VLOOKUP(C153,Вчера_ЭпиВак!C:BN, 24, FALSE)</f>
        <v>#N/A</v>
      </c>
    </row>
    <row r="154" spans="1:50" ht="50.1" customHeight="1" x14ac:dyDescent="0.25">
      <c r="A154" s="42"/>
      <c r="B154" s="42"/>
      <c r="C154" s="42"/>
      <c r="D154" s="39"/>
      <c r="E154" s="44"/>
      <c r="F154" s="39"/>
      <c r="G154" s="44"/>
      <c r="H154" s="39"/>
      <c r="I154" s="44"/>
      <c r="J154" s="39"/>
      <c r="K154" s="44"/>
      <c r="L154" s="43"/>
      <c r="M154" s="44"/>
      <c r="N154" s="43"/>
      <c r="O154" s="44"/>
      <c r="P154" s="43"/>
      <c r="Q154" s="44"/>
      <c r="R154" s="43"/>
      <c r="S154" s="44"/>
      <c r="T154" s="43"/>
      <c r="U154" s="44"/>
      <c r="V154" s="43"/>
      <c r="W154" s="44"/>
      <c r="X154" s="43"/>
      <c r="Y154" s="44"/>
      <c r="Z154" s="44"/>
      <c r="AA154" s="44"/>
      <c r="AB154" s="43"/>
      <c r="AC154" s="44"/>
      <c r="AD154" s="43"/>
      <c r="AE154" s="43"/>
      <c r="AF154" s="43"/>
      <c r="AG154" s="44"/>
      <c r="AH154" s="48"/>
      <c r="AI154" s="57">
        <f t="shared" si="3"/>
        <v>0</v>
      </c>
      <c r="AJ154" s="53" t="str">
        <f>IF(ISNA(VLOOKUP(C154,Вчера_ЭпиВак!C:C, 1, FALSE)),"ошибка",0)</f>
        <v>ошибка</v>
      </c>
      <c r="AK154" s="55"/>
      <c r="AL154" s="53" t="e">
        <f>E154-F154-VLOOKUP(C154, Вчера_ЭпиВак!C:BN, 2, FALSE)</f>
        <v>#N/A</v>
      </c>
      <c r="AM154" s="53" t="e">
        <f>K154-L154-VLOOKUP(C154, Вчера_ЭпиВак!C:BN, 4, FALSE)</f>
        <v>#N/A</v>
      </c>
      <c r="AN154" s="53" t="e">
        <f>M154-N154-VLOOKUP(C154, Вчера_ЭпиВак!C:BN, 6, FALSE)</f>
        <v>#N/A</v>
      </c>
      <c r="AO154" s="53" t="e">
        <f>O154-P154-VLOOKUP(C154, Вчера_ЭпиВак!C:BN, 8, FALSE)</f>
        <v>#N/A</v>
      </c>
      <c r="AP154" s="53" t="e">
        <f>Q154-R154-VLOOKUP(C154, Вчера_ЭпиВак!C:BN, 10, FALSE)</f>
        <v>#N/A</v>
      </c>
      <c r="AQ154" s="53" t="e">
        <f>S154-T154-VLOOKUP(C154, Вчера_ЭпиВак!C:BN, 12, FALSE)</f>
        <v>#N/A</v>
      </c>
      <c r="AR154" s="53" t="e">
        <f>U154-V154-VLOOKUP(C154, Вчера_ЭпиВак!C:BN, 14, FALSE)</f>
        <v>#N/A</v>
      </c>
      <c r="AS154" s="53" t="e">
        <f>W154-X154-VLOOKUP(C154, Вчера_ЭпиВак!C:BN, 16, FALSE)</f>
        <v>#N/A</v>
      </c>
      <c r="AT154" s="53" t="e">
        <f>Y154-Z154-VLOOKUP(C154, Вчера_ЭпиВак!C:BN, 18, FALSE)</f>
        <v>#N/A</v>
      </c>
      <c r="AU154" s="53" t="e">
        <f>AA154-AB154-VLOOKUP(C154, Вчера_ЭпиВак!C:BN, 20, FALSE)</f>
        <v>#N/A</v>
      </c>
      <c r="AV154" s="53" t="e">
        <f>AC154-AD154-VLOOKUP(C154, Вчера_ЭпиВак!C:BN, 22, FALSE)</f>
        <v>#N/A</v>
      </c>
      <c r="AW154" s="53" t="e">
        <f>VLOOKUP(C154, Вчера_ЭпиВак!C:BN, 25, FALSE)+F154*2-Z154-AB154-AD154-AG154</f>
        <v>#N/A</v>
      </c>
      <c r="AX154" s="53" t="e">
        <f>AE154-VLOOKUP(C154,Вчера_ЭпиВак!C:BN, 24, FALSE)</f>
        <v>#N/A</v>
      </c>
    </row>
    <row r="155" spans="1:50" ht="50.1" customHeight="1" x14ac:dyDescent="0.25">
      <c r="A155" s="42"/>
      <c r="B155" s="42"/>
      <c r="C155" s="42"/>
      <c r="D155" s="39"/>
      <c r="E155" s="44"/>
      <c r="F155" s="39"/>
      <c r="G155" s="44"/>
      <c r="H155" s="39"/>
      <c r="I155" s="44"/>
      <c r="J155" s="39"/>
      <c r="K155" s="44"/>
      <c r="L155" s="43"/>
      <c r="M155" s="44"/>
      <c r="N155" s="43"/>
      <c r="O155" s="44"/>
      <c r="P155" s="43"/>
      <c r="Q155" s="44"/>
      <c r="R155" s="43"/>
      <c r="S155" s="44"/>
      <c r="T155" s="43"/>
      <c r="U155" s="44"/>
      <c r="V155" s="43"/>
      <c r="W155" s="44"/>
      <c r="X155" s="43"/>
      <c r="Y155" s="44"/>
      <c r="Z155" s="44"/>
      <c r="AA155" s="44"/>
      <c r="AB155" s="43"/>
      <c r="AC155" s="44"/>
      <c r="AD155" s="43"/>
      <c r="AE155" s="43"/>
      <c r="AF155" s="43"/>
      <c r="AG155" s="44"/>
      <c r="AH155" s="48"/>
      <c r="AI155" s="57">
        <f t="shared" si="3"/>
        <v>0</v>
      </c>
      <c r="AJ155" s="53" t="str">
        <f>IF(ISNA(VLOOKUP(C155,Вчера_ЭпиВак!C:C, 1, FALSE)),"ошибка",0)</f>
        <v>ошибка</v>
      </c>
      <c r="AK155" s="55"/>
      <c r="AL155" s="53" t="e">
        <f>E155-F155-VLOOKUP(C155, Вчера_ЭпиВак!C:BN, 2, FALSE)</f>
        <v>#N/A</v>
      </c>
      <c r="AM155" s="53" t="e">
        <f>K155-L155-VLOOKUP(C155, Вчера_ЭпиВак!C:BN, 4, FALSE)</f>
        <v>#N/A</v>
      </c>
      <c r="AN155" s="53" t="e">
        <f>M155-N155-VLOOKUP(C155, Вчера_ЭпиВак!C:BN, 6, FALSE)</f>
        <v>#N/A</v>
      </c>
      <c r="AO155" s="53" t="e">
        <f>O155-P155-VLOOKUP(C155, Вчера_ЭпиВак!C:BN, 8, FALSE)</f>
        <v>#N/A</v>
      </c>
      <c r="AP155" s="53" t="e">
        <f>Q155-R155-VLOOKUP(C155, Вчера_ЭпиВак!C:BN, 10, FALSE)</f>
        <v>#N/A</v>
      </c>
      <c r="AQ155" s="53" t="e">
        <f>S155-T155-VLOOKUP(C155, Вчера_ЭпиВак!C:BN, 12, FALSE)</f>
        <v>#N/A</v>
      </c>
      <c r="AR155" s="53" t="e">
        <f>U155-V155-VLOOKUP(C155, Вчера_ЭпиВак!C:BN, 14, FALSE)</f>
        <v>#N/A</v>
      </c>
      <c r="AS155" s="53" t="e">
        <f>W155-X155-VLOOKUP(C155, Вчера_ЭпиВак!C:BN, 16, FALSE)</f>
        <v>#N/A</v>
      </c>
      <c r="AT155" s="53" t="e">
        <f>Y155-Z155-VLOOKUP(C155, Вчера_ЭпиВак!C:BN, 18, FALSE)</f>
        <v>#N/A</v>
      </c>
      <c r="AU155" s="53" t="e">
        <f>AA155-AB155-VLOOKUP(C155, Вчера_ЭпиВак!C:BN, 20, FALSE)</f>
        <v>#N/A</v>
      </c>
      <c r="AV155" s="53" t="e">
        <f>AC155-AD155-VLOOKUP(C155, Вчера_ЭпиВак!C:BN, 22, FALSE)</f>
        <v>#N/A</v>
      </c>
      <c r="AW155" s="53" t="e">
        <f>VLOOKUP(C155, Вчера_ЭпиВак!C:BN, 25, FALSE)+F155*2-Z155-AB155-AD155-AG155</f>
        <v>#N/A</v>
      </c>
      <c r="AX155" s="53" t="e">
        <f>AE155-VLOOKUP(C155,Вчера_ЭпиВак!C:BN, 24, FALSE)</f>
        <v>#N/A</v>
      </c>
    </row>
    <row r="156" spans="1:50" ht="50.1" customHeight="1" x14ac:dyDescent="0.25">
      <c r="A156" s="42"/>
      <c r="B156" s="42"/>
      <c r="C156" s="42"/>
      <c r="D156" s="39"/>
      <c r="E156" s="44"/>
      <c r="F156" s="39"/>
      <c r="G156" s="44"/>
      <c r="H156" s="39"/>
      <c r="I156" s="44"/>
      <c r="J156" s="39"/>
      <c r="K156" s="44"/>
      <c r="L156" s="43"/>
      <c r="M156" s="44"/>
      <c r="N156" s="43"/>
      <c r="O156" s="44"/>
      <c r="P156" s="43"/>
      <c r="Q156" s="44"/>
      <c r="R156" s="43"/>
      <c r="S156" s="44"/>
      <c r="T156" s="43"/>
      <c r="U156" s="44"/>
      <c r="V156" s="43"/>
      <c r="W156" s="44"/>
      <c r="X156" s="43"/>
      <c r="Y156" s="44"/>
      <c r="Z156" s="44"/>
      <c r="AA156" s="44"/>
      <c r="AB156" s="43"/>
      <c r="AC156" s="44"/>
      <c r="AD156" s="43"/>
      <c r="AE156" s="43"/>
      <c r="AF156" s="43"/>
      <c r="AG156" s="44"/>
      <c r="AH156" s="48"/>
      <c r="AI156" s="57">
        <f t="shared" si="3"/>
        <v>0</v>
      </c>
      <c r="AJ156" s="53" t="str">
        <f>IF(ISNA(VLOOKUP(C156,Вчера_ЭпиВак!C:C, 1, FALSE)),"ошибка",0)</f>
        <v>ошибка</v>
      </c>
      <c r="AK156" s="55"/>
      <c r="AL156" s="53" t="e">
        <f>E156-F156-VLOOKUP(C156, Вчера_ЭпиВак!C:BN, 2, FALSE)</f>
        <v>#N/A</v>
      </c>
      <c r="AM156" s="53" t="e">
        <f>K156-L156-VLOOKUP(C156, Вчера_ЭпиВак!C:BN, 4, FALSE)</f>
        <v>#N/A</v>
      </c>
      <c r="AN156" s="53" t="e">
        <f>M156-N156-VLOOKUP(C156, Вчера_ЭпиВак!C:BN, 6, FALSE)</f>
        <v>#N/A</v>
      </c>
      <c r="AO156" s="53" t="e">
        <f>O156-P156-VLOOKUP(C156, Вчера_ЭпиВак!C:BN, 8, FALSE)</f>
        <v>#N/A</v>
      </c>
      <c r="AP156" s="53" t="e">
        <f>Q156-R156-VLOOKUP(C156, Вчера_ЭпиВак!C:BN, 10, FALSE)</f>
        <v>#N/A</v>
      </c>
      <c r="AQ156" s="53" t="e">
        <f>S156-T156-VLOOKUP(C156, Вчера_ЭпиВак!C:BN, 12, FALSE)</f>
        <v>#N/A</v>
      </c>
      <c r="AR156" s="53" t="e">
        <f>U156-V156-VLOOKUP(C156, Вчера_ЭпиВак!C:BN, 14, FALSE)</f>
        <v>#N/A</v>
      </c>
      <c r="AS156" s="53" t="e">
        <f>W156-X156-VLOOKUP(C156, Вчера_ЭпиВак!C:BN, 16, FALSE)</f>
        <v>#N/A</v>
      </c>
      <c r="AT156" s="53" t="e">
        <f>Y156-Z156-VLOOKUP(C156, Вчера_ЭпиВак!C:BN, 18, FALSE)</f>
        <v>#N/A</v>
      </c>
      <c r="AU156" s="53" t="e">
        <f>AA156-AB156-VLOOKUP(C156, Вчера_ЭпиВак!C:BN, 20, FALSE)</f>
        <v>#N/A</v>
      </c>
      <c r="AV156" s="53" t="e">
        <f>AC156-AD156-VLOOKUP(C156, Вчера_ЭпиВак!C:BN, 22, FALSE)</f>
        <v>#N/A</v>
      </c>
      <c r="AW156" s="53" t="e">
        <f>VLOOKUP(C156, Вчера_ЭпиВак!C:BN, 25, FALSE)+F156*2-Z156-AB156-AD156-AG156</f>
        <v>#N/A</v>
      </c>
      <c r="AX156" s="53" t="e">
        <f>AE156-VLOOKUP(C156,Вчера_ЭпиВак!C:BN, 24, FALSE)</f>
        <v>#N/A</v>
      </c>
    </row>
    <row r="157" spans="1:50" ht="50.1" customHeight="1" x14ac:dyDescent="0.25">
      <c r="A157" s="42"/>
      <c r="B157" s="42"/>
      <c r="C157" s="42"/>
      <c r="D157" s="39"/>
      <c r="E157" s="44"/>
      <c r="F157" s="39"/>
      <c r="G157" s="44"/>
      <c r="H157" s="39"/>
      <c r="I157" s="44"/>
      <c r="J157" s="39"/>
      <c r="K157" s="44"/>
      <c r="L157" s="43"/>
      <c r="M157" s="44"/>
      <c r="N157" s="43"/>
      <c r="O157" s="44"/>
      <c r="P157" s="43"/>
      <c r="Q157" s="44"/>
      <c r="R157" s="43"/>
      <c r="S157" s="44"/>
      <c r="T157" s="43"/>
      <c r="U157" s="44"/>
      <c r="V157" s="43"/>
      <c r="W157" s="44"/>
      <c r="X157" s="43"/>
      <c r="Y157" s="44"/>
      <c r="Z157" s="44"/>
      <c r="AA157" s="44"/>
      <c r="AB157" s="43"/>
      <c r="AC157" s="44"/>
      <c r="AD157" s="43"/>
      <c r="AE157" s="43"/>
      <c r="AF157" s="43"/>
      <c r="AG157" s="44"/>
      <c r="AH157" s="48"/>
      <c r="AI157" s="57">
        <f t="shared" si="3"/>
        <v>0</v>
      </c>
      <c r="AJ157" s="53" t="str">
        <f>IF(ISNA(VLOOKUP(C157,Вчера_ЭпиВак!C:C, 1, FALSE)),"ошибка",0)</f>
        <v>ошибка</v>
      </c>
      <c r="AK157" s="55"/>
      <c r="AL157" s="53" t="e">
        <f>E157-F157-VLOOKUP(C157, Вчера_ЭпиВак!C:BN, 2, FALSE)</f>
        <v>#N/A</v>
      </c>
      <c r="AM157" s="53" t="e">
        <f>K157-L157-VLOOKUP(C157, Вчера_ЭпиВак!C:BN, 4, FALSE)</f>
        <v>#N/A</v>
      </c>
      <c r="AN157" s="53" t="e">
        <f>M157-N157-VLOOKUP(C157, Вчера_ЭпиВак!C:BN, 6, FALSE)</f>
        <v>#N/A</v>
      </c>
      <c r="AO157" s="53" t="e">
        <f>O157-P157-VLOOKUP(C157, Вчера_ЭпиВак!C:BN, 8, FALSE)</f>
        <v>#N/A</v>
      </c>
      <c r="AP157" s="53" t="e">
        <f>Q157-R157-VLOOKUP(C157, Вчера_ЭпиВак!C:BN, 10, FALSE)</f>
        <v>#N/A</v>
      </c>
      <c r="AQ157" s="53" t="e">
        <f>S157-T157-VLOOKUP(C157, Вчера_ЭпиВак!C:BN, 12, FALSE)</f>
        <v>#N/A</v>
      </c>
      <c r="AR157" s="53" t="e">
        <f>U157-V157-VLOOKUP(C157, Вчера_ЭпиВак!C:BN, 14, FALSE)</f>
        <v>#N/A</v>
      </c>
      <c r="AS157" s="53" t="e">
        <f>W157-X157-VLOOKUP(C157, Вчера_ЭпиВак!C:BN, 16, FALSE)</f>
        <v>#N/A</v>
      </c>
      <c r="AT157" s="53" t="e">
        <f>Y157-Z157-VLOOKUP(C157, Вчера_ЭпиВак!C:BN, 18, FALSE)</f>
        <v>#N/A</v>
      </c>
      <c r="AU157" s="53" t="e">
        <f>AA157-AB157-VLOOKUP(C157, Вчера_ЭпиВак!C:BN, 20, FALSE)</f>
        <v>#N/A</v>
      </c>
      <c r="AV157" s="53" t="e">
        <f>AC157-AD157-VLOOKUP(C157, Вчера_ЭпиВак!C:BN, 22, FALSE)</f>
        <v>#N/A</v>
      </c>
      <c r="AW157" s="53" t="e">
        <f>VLOOKUP(C157, Вчера_ЭпиВак!C:BN, 25, FALSE)+F157*2-Z157-AB157-AD157-AG157</f>
        <v>#N/A</v>
      </c>
      <c r="AX157" s="53" t="e">
        <f>AE157-VLOOKUP(C157,Вчера_ЭпиВак!C:BN, 24, FALSE)</f>
        <v>#N/A</v>
      </c>
    </row>
    <row r="158" spans="1:50" ht="50.1" customHeight="1" x14ac:dyDescent="0.25">
      <c r="A158" s="42"/>
      <c r="B158" s="42"/>
      <c r="C158" s="42"/>
      <c r="D158" s="39"/>
      <c r="E158" s="44"/>
      <c r="F158" s="39"/>
      <c r="G158" s="44"/>
      <c r="H158" s="39"/>
      <c r="I158" s="44"/>
      <c r="J158" s="39"/>
      <c r="K158" s="44"/>
      <c r="L158" s="43"/>
      <c r="M158" s="44"/>
      <c r="N158" s="43"/>
      <c r="O158" s="44"/>
      <c r="P158" s="43"/>
      <c r="Q158" s="44"/>
      <c r="R158" s="43"/>
      <c r="S158" s="44"/>
      <c r="T158" s="43"/>
      <c r="U158" s="44"/>
      <c r="V158" s="43"/>
      <c r="W158" s="44"/>
      <c r="X158" s="43"/>
      <c r="Y158" s="44"/>
      <c r="Z158" s="44"/>
      <c r="AA158" s="44"/>
      <c r="AB158" s="43"/>
      <c r="AC158" s="44"/>
      <c r="AD158" s="43"/>
      <c r="AE158" s="43"/>
      <c r="AF158" s="43"/>
      <c r="AG158" s="44"/>
      <c r="AH158" s="48"/>
      <c r="AI158" s="57">
        <f t="shared" si="3"/>
        <v>0</v>
      </c>
      <c r="AJ158" s="53" t="str">
        <f>IF(ISNA(VLOOKUP(C158,Вчера_ЭпиВак!C:C, 1, FALSE)),"ошибка",0)</f>
        <v>ошибка</v>
      </c>
      <c r="AK158" s="55"/>
      <c r="AL158" s="53" t="e">
        <f>E158-F158-VLOOKUP(C158, Вчера_ЭпиВак!C:BN, 2, FALSE)</f>
        <v>#N/A</v>
      </c>
      <c r="AM158" s="53" t="e">
        <f>K158-L158-VLOOKUP(C158, Вчера_ЭпиВак!C:BN, 4, FALSE)</f>
        <v>#N/A</v>
      </c>
      <c r="AN158" s="53" t="e">
        <f>M158-N158-VLOOKUP(C158, Вчера_ЭпиВак!C:BN, 6, FALSE)</f>
        <v>#N/A</v>
      </c>
      <c r="AO158" s="53" t="e">
        <f>O158-P158-VLOOKUP(C158, Вчера_ЭпиВак!C:BN, 8, FALSE)</f>
        <v>#N/A</v>
      </c>
      <c r="AP158" s="53" t="e">
        <f>Q158-R158-VLOOKUP(C158, Вчера_ЭпиВак!C:BN, 10, FALSE)</f>
        <v>#N/A</v>
      </c>
      <c r="AQ158" s="53" t="e">
        <f>S158-T158-VLOOKUP(C158, Вчера_ЭпиВак!C:BN, 12, FALSE)</f>
        <v>#N/A</v>
      </c>
      <c r="AR158" s="53" t="e">
        <f>U158-V158-VLOOKUP(C158, Вчера_ЭпиВак!C:BN, 14, FALSE)</f>
        <v>#N/A</v>
      </c>
      <c r="AS158" s="53" t="e">
        <f>W158-X158-VLOOKUP(C158, Вчера_ЭпиВак!C:BN, 16, FALSE)</f>
        <v>#N/A</v>
      </c>
      <c r="AT158" s="53" t="e">
        <f>Y158-Z158-VLOOKUP(C158, Вчера_ЭпиВак!C:BN, 18, FALSE)</f>
        <v>#N/A</v>
      </c>
      <c r="AU158" s="53" t="e">
        <f>AA158-AB158-VLOOKUP(C158, Вчера_ЭпиВак!C:BN, 20, FALSE)</f>
        <v>#N/A</v>
      </c>
      <c r="AV158" s="53" t="e">
        <f>AC158-AD158-VLOOKUP(C158, Вчера_ЭпиВак!C:BN, 22, FALSE)</f>
        <v>#N/A</v>
      </c>
      <c r="AW158" s="53" t="e">
        <f>VLOOKUP(C158, Вчера_ЭпиВак!C:BN, 25, FALSE)+F158*2-Z158-AB158-AD158-AG158</f>
        <v>#N/A</v>
      </c>
      <c r="AX158" s="53" t="e">
        <f>AE158-VLOOKUP(C158,Вчера_ЭпиВак!C:BN, 24, FALSE)</f>
        <v>#N/A</v>
      </c>
    </row>
    <row r="159" spans="1:50" ht="50.1" customHeight="1" x14ac:dyDescent="0.25">
      <c r="A159" s="42"/>
      <c r="B159" s="42"/>
      <c r="C159" s="42"/>
      <c r="D159" s="39"/>
      <c r="E159" s="44"/>
      <c r="F159" s="39"/>
      <c r="G159" s="44"/>
      <c r="H159" s="39"/>
      <c r="I159" s="44"/>
      <c r="J159" s="39"/>
      <c r="K159" s="44"/>
      <c r="L159" s="43"/>
      <c r="M159" s="44"/>
      <c r="N159" s="43"/>
      <c r="O159" s="44"/>
      <c r="P159" s="43"/>
      <c r="Q159" s="44"/>
      <c r="R159" s="43"/>
      <c r="S159" s="44"/>
      <c r="T159" s="43"/>
      <c r="U159" s="44"/>
      <c r="V159" s="43"/>
      <c r="W159" s="44"/>
      <c r="X159" s="43"/>
      <c r="Y159" s="44"/>
      <c r="Z159" s="44"/>
      <c r="AA159" s="44"/>
      <c r="AB159" s="43"/>
      <c r="AC159" s="44"/>
      <c r="AD159" s="43"/>
      <c r="AE159" s="43"/>
      <c r="AF159" s="43"/>
      <c r="AG159" s="44"/>
      <c r="AH159" s="48"/>
      <c r="AI159" s="57">
        <f t="shared" si="3"/>
        <v>0</v>
      </c>
      <c r="AJ159" s="53" t="str">
        <f>IF(ISNA(VLOOKUP(C159,Вчера_ЭпиВак!C:C, 1, FALSE)),"ошибка",0)</f>
        <v>ошибка</v>
      </c>
      <c r="AK159" s="55"/>
      <c r="AL159" s="53" t="e">
        <f>E159-F159-VLOOKUP(C159, Вчера_ЭпиВак!C:BN, 2, FALSE)</f>
        <v>#N/A</v>
      </c>
      <c r="AM159" s="53" t="e">
        <f>K159-L159-VLOOKUP(C159, Вчера_ЭпиВак!C:BN, 4, FALSE)</f>
        <v>#N/A</v>
      </c>
      <c r="AN159" s="53" t="e">
        <f>M159-N159-VLOOKUP(C159, Вчера_ЭпиВак!C:BN, 6, FALSE)</f>
        <v>#N/A</v>
      </c>
      <c r="AO159" s="53" t="e">
        <f>O159-P159-VLOOKUP(C159, Вчера_ЭпиВак!C:BN, 8, FALSE)</f>
        <v>#N/A</v>
      </c>
      <c r="AP159" s="53" t="e">
        <f>Q159-R159-VLOOKUP(C159, Вчера_ЭпиВак!C:BN, 10, FALSE)</f>
        <v>#N/A</v>
      </c>
      <c r="AQ159" s="53" t="e">
        <f>S159-T159-VLOOKUP(C159, Вчера_ЭпиВак!C:BN, 12, FALSE)</f>
        <v>#N/A</v>
      </c>
      <c r="AR159" s="53" t="e">
        <f>U159-V159-VLOOKUP(C159, Вчера_ЭпиВак!C:BN, 14, FALSE)</f>
        <v>#N/A</v>
      </c>
      <c r="AS159" s="53" t="e">
        <f>W159-X159-VLOOKUP(C159, Вчера_ЭпиВак!C:BN, 16, FALSE)</f>
        <v>#N/A</v>
      </c>
      <c r="AT159" s="53" t="e">
        <f>Y159-Z159-VLOOKUP(C159, Вчера_ЭпиВак!C:BN, 18, FALSE)</f>
        <v>#N/A</v>
      </c>
      <c r="AU159" s="53" t="e">
        <f>AA159-AB159-VLOOKUP(C159, Вчера_ЭпиВак!C:BN, 20, FALSE)</f>
        <v>#N/A</v>
      </c>
      <c r="AV159" s="53" t="e">
        <f>AC159-AD159-VLOOKUP(C159, Вчера_ЭпиВак!C:BN, 22, FALSE)</f>
        <v>#N/A</v>
      </c>
      <c r="AW159" s="53" t="e">
        <f>VLOOKUP(C159, Вчера_ЭпиВак!C:BN, 25, FALSE)+F159*2-Z159-AB159-AD159-AG159</f>
        <v>#N/A</v>
      </c>
      <c r="AX159" s="53" t="e">
        <f>AE159-VLOOKUP(C159,Вчера_ЭпиВак!C:BN, 24, FALSE)</f>
        <v>#N/A</v>
      </c>
    </row>
    <row r="160" spans="1:50" ht="50.1" customHeight="1" x14ac:dyDescent="0.25">
      <c r="A160" s="42"/>
      <c r="B160" s="42"/>
      <c r="C160" s="42"/>
      <c r="D160" s="39"/>
      <c r="E160" s="44"/>
      <c r="F160" s="39"/>
      <c r="G160" s="44"/>
      <c r="H160" s="39"/>
      <c r="I160" s="44"/>
      <c r="J160" s="39"/>
      <c r="K160" s="44"/>
      <c r="L160" s="43"/>
      <c r="M160" s="44"/>
      <c r="N160" s="43"/>
      <c r="O160" s="44"/>
      <c r="P160" s="43"/>
      <c r="Q160" s="44"/>
      <c r="R160" s="43"/>
      <c r="S160" s="44"/>
      <c r="T160" s="43"/>
      <c r="U160" s="44"/>
      <c r="V160" s="43"/>
      <c r="W160" s="44"/>
      <c r="X160" s="43"/>
      <c r="Y160" s="44"/>
      <c r="Z160" s="44"/>
      <c r="AA160" s="44"/>
      <c r="AB160" s="43"/>
      <c r="AC160" s="44"/>
      <c r="AD160" s="43"/>
      <c r="AE160" s="43"/>
      <c r="AF160" s="43"/>
      <c r="AG160" s="44"/>
      <c r="AH160" s="48"/>
      <c r="AI160" s="57">
        <f t="shared" si="3"/>
        <v>0</v>
      </c>
      <c r="AJ160" s="53" t="str">
        <f>IF(ISNA(VLOOKUP(C160,Вчера_ЭпиВак!C:C, 1, FALSE)),"ошибка",0)</f>
        <v>ошибка</v>
      </c>
      <c r="AK160" s="55"/>
      <c r="AL160" s="53" t="e">
        <f>E160-F160-VLOOKUP(C160, Вчера_ЭпиВак!C:BN, 2, FALSE)</f>
        <v>#N/A</v>
      </c>
      <c r="AM160" s="53" t="e">
        <f>K160-L160-VLOOKUP(C160, Вчера_ЭпиВак!C:BN, 4, FALSE)</f>
        <v>#N/A</v>
      </c>
      <c r="AN160" s="53" t="e">
        <f>M160-N160-VLOOKUP(C160, Вчера_ЭпиВак!C:BN, 6, FALSE)</f>
        <v>#N/A</v>
      </c>
      <c r="AO160" s="53" t="e">
        <f>O160-P160-VLOOKUP(C160, Вчера_ЭпиВак!C:BN, 8, FALSE)</f>
        <v>#N/A</v>
      </c>
      <c r="AP160" s="53" t="e">
        <f>Q160-R160-VLOOKUP(C160, Вчера_ЭпиВак!C:BN, 10, FALSE)</f>
        <v>#N/A</v>
      </c>
      <c r="AQ160" s="53" t="e">
        <f>S160-T160-VLOOKUP(C160, Вчера_ЭпиВак!C:BN, 12, FALSE)</f>
        <v>#N/A</v>
      </c>
      <c r="AR160" s="53" t="e">
        <f>U160-V160-VLOOKUP(C160, Вчера_ЭпиВак!C:BN, 14, FALSE)</f>
        <v>#N/A</v>
      </c>
      <c r="AS160" s="53" t="e">
        <f>W160-X160-VLOOKUP(C160, Вчера_ЭпиВак!C:BN, 16, FALSE)</f>
        <v>#N/A</v>
      </c>
      <c r="AT160" s="53" t="e">
        <f>Y160-Z160-VLOOKUP(C160, Вчера_ЭпиВак!C:BN, 18, FALSE)</f>
        <v>#N/A</v>
      </c>
      <c r="AU160" s="53" t="e">
        <f>AA160-AB160-VLOOKUP(C160, Вчера_ЭпиВак!C:BN, 20, FALSE)</f>
        <v>#N/A</v>
      </c>
      <c r="AV160" s="53" t="e">
        <f>AC160-AD160-VLOOKUP(C160, Вчера_ЭпиВак!C:BN, 22, FALSE)</f>
        <v>#N/A</v>
      </c>
      <c r="AW160" s="53" t="e">
        <f>VLOOKUP(C160, Вчера_ЭпиВак!C:BN, 25, FALSE)+F160*2-Z160-AB160-AD160-AG160</f>
        <v>#N/A</v>
      </c>
      <c r="AX160" s="53" t="e">
        <f>AE160-VLOOKUP(C160,Вчера_ЭпиВак!C:BN, 24, FALSE)</f>
        <v>#N/A</v>
      </c>
    </row>
    <row r="161" spans="1:50" ht="50.1" customHeight="1" x14ac:dyDescent="0.25">
      <c r="A161" s="42"/>
      <c r="B161" s="42"/>
      <c r="C161" s="42"/>
      <c r="D161" s="39"/>
      <c r="E161" s="44"/>
      <c r="F161" s="39"/>
      <c r="G161" s="44"/>
      <c r="H161" s="39"/>
      <c r="I161" s="44"/>
      <c r="J161" s="39"/>
      <c r="K161" s="44"/>
      <c r="L161" s="43"/>
      <c r="M161" s="44"/>
      <c r="N161" s="43"/>
      <c r="O161" s="44"/>
      <c r="P161" s="43"/>
      <c r="Q161" s="44"/>
      <c r="R161" s="43"/>
      <c r="S161" s="44"/>
      <c r="T161" s="43"/>
      <c r="U161" s="44"/>
      <c r="V161" s="43"/>
      <c r="W161" s="44"/>
      <c r="X161" s="43"/>
      <c r="Y161" s="44"/>
      <c r="Z161" s="44"/>
      <c r="AA161" s="44"/>
      <c r="AB161" s="43"/>
      <c r="AC161" s="44"/>
      <c r="AD161" s="43"/>
      <c r="AE161" s="43"/>
      <c r="AF161" s="43"/>
      <c r="AG161" s="44"/>
      <c r="AH161" s="48"/>
      <c r="AI161" s="57">
        <f t="shared" si="3"/>
        <v>0</v>
      </c>
      <c r="AJ161" s="53" t="str">
        <f>IF(ISNA(VLOOKUP(C161,Вчера_ЭпиВак!C:C, 1, FALSE)),"ошибка",0)</f>
        <v>ошибка</v>
      </c>
      <c r="AK161" s="55"/>
      <c r="AL161" s="53" t="e">
        <f>E161-F161-VLOOKUP(C161, Вчера_ЭпиВак!C:BN, 2, FALSE)</f>
        <v>#N/A</v>
      </c>
      <c r="AM161" s="53" t="e">
        <f>K161-L161-VLOOKUP(C161, Вчера_ЭпиВак!C:BN, 4, FALSE)</f>
        <v>#N/A</v>
      </c>
      <c r="AN161" s="53" t="e">
        <f>M161-N161-VLOOKUP(C161, Вчера_ЭпиВак!C:BN, 6, FALSE)</f>
        <v>#N/A</v>
      </c>
      <c r="AO161" s="53" t="e">
        <f>O161-P161-VLOOKUP(C161, Вчера_ЭпиВак!C:BN, 8, FALSE)</f>
        <v>#N/A</v>
      </c>
      <c r="AP161" s="53" t="e">
        <f>Q161-R161-VLOOKUP(C161, Вчера_ЭпиВак!C:BN, 10, FALSE)</f>
        <v>#N/A</v>
      </c>
      <c r="AQ161" s="53" t="e">
        <f>S161-T161-VLOOKUP(C161, Вчера_ЭпиВак!C:BN, 12, FALSE)</f>
        <v>#N/A</v>
      </c>
      <c r="AR161" s="53" t="e">
        <f>U161-V161-VLOOKUP(C161, Вчера_ЭпиВак!C:BN, 14, FALSE)</f>
        <v>#N/A</v>
      </c>
      <c r="AS161" s="53" t="e">
        <f>W161-X161-VLOOKUP(C161, Вчера_ЭпиВак!C:BN, 16, FALSE)</f>
        <v>#N/A</v>
      </c>
      <c r="AT161" s="53" t="e">
        <f>Y161-Z161-VLOOKUP(C161, Вчера_ЭпиВак!C:BN, 18, FALSE)</f>
        <v>#N/A</v>
      </c>
      <c r="AU161" s="53" t="e">
        <f>AA161-AB161-VLOOKUP(C161, Вчера_ЭпиВак!C:BN, 20, FALSE)</f>
        <v>#N/A</v>
      </c>
      <c r="AV161" s="53" t="e">
        <f>AC161-AD161-VLOOKUP(C161, Вчера_ЭпиВак!C:BN, 22, FALSE)</f>
        <v>#N/A</v>
      </c>
      <c r="AW161" s="53" t="e">
        <f>VLOOKUP(C161, Вчера_ЭпиВак!C:BN, 25, FALSE)+F161*2-Z161-AB161-AD161-AG161</f>
        <v>#N/A</v>
      </c>
      <c r="AX161" s="53" t="e">
        <f>AE161-VLOOKUP(C161,Вчера_ЭпиВак!C:BN, 24, FALSE)</f>
        <v>#N/A</v>
      </c>
    </row>
    <row r="162" spans="1:50" ht="50.1" customHeight="1" x14ac:dyDescent="0.25">
      <c r="A162" s="42"/>
      <c r="B162" s="42"/>
      <c r="C162" s="42"/>
      <c r="D162" s="39"/>
      <c r="E162" s="44"/>
      <c r="F162" s="39"/>
      <c r="G162" s="44"/>
      <c r="H162" s="39"/>
      <c r="I162" s="44"/>
      <c r="J162" s="39"/>
      <c r="K162" s="44"/>
      <c r="L162" s="43"/>
      <c r="M162" s="44"/>
      <c r="N162" s="43"/>
      <c r="O162" s="44"/>
      <c r="P162" s="43"/>
      <c r="Q162" s="44"/>
      <c r="R162" s="43"/>
      <c r="S162" s="44"/>
      <c r="T162" s="43"/>
      <c r="U162" s="44"/>
      <c r="V162" s="43"/>
      <c r="W162" s="44"/>
      <c r="X162" s="43"/>
      <c r="Y162" s="44"/>
      <c r="Z162" s="44"/>
      <c r="AA162" s="44"/>
      <c r="AB162" s="43"/>
      <c r="AC162" s="44"/>
      <c r="AD162" s="43"/>
      <c r="AE162" s="43"/>
      <c r="AF162" s="43"/>
      <c r="AG162" s="44"/>
      <c r="AH162" s="48"/>
      <c r="AI162" s="57">
        <f t="shared" si="3"/>
        <v>0</v>
      </c>
      <c r="AJ162" s="53" t="str">
        <f>IF(ISNA(VLOOKUP(C162,Вчера_ЭпиВак!C:C, 1, FALSE)),"ошибка",0)</f>
        <v>ошибка</v>
      </c>
      <c r="AK162" s="55"/>
      <c r="AL162" s="53" t="e">
        <f>E162-F162-VLOOKUP(C162, Вчера_ЭпиВак!C:BN, 2, FALSE)</f>
        <v>#N/A</v>
      </c>
      <c r="AM162" s="53" t="e">
        <f>K162-L162-VLOOKUP(C162, Вчера_ЭпиВак!C:BN, 4, FALSE)</f>
        <v>#N/A</v>
      </c>
      <c r="AN162" s="53" t="e">
        <f>M162-N162-VLOOKUP(C162, Вчера_ЭпиВак!C:BN, 6, FALSE)</f>
        <v>#N/A</v>
      </c>
      <c r="AO162" s="53" t="e">
        <f>O162-P162-VLOOKUP(C162, Вчера_ЭпиВак!C:BN, 8, FALSE)</f>
        <v>#N/A</v>
      </c>
      <c r="AP162" s="53" t="e">
        <f>Q162-R162-VLOOKUP(C162, Вчера_ЭпиВак!C:BN, 10, FALSE)</f>
        <v>#N/A</v>
      </c>
      <c r="AQ162" s="53" t="e">
        <f>S162-T162-VLOOKUP(C162, Вчера_ЭпиВак!C:BN, 12, FALSE)</f>
        <v>#N/A</v>
      </c>
      <c r="AR162" s="53" t="e">
        <f>U162-V162-VLOOKUP(C162, Вчера_ЭпиВак!C:BN, 14, FALSE)</f>
        <v>#N/A</v>
      </c>
      <c r="AS162" s="53" t="e">
        <f>W162-X162-VLOOKUP(C162, Вчера_ЭпиВак!C:BN, 16, FALSE)</f>
        <v>#N/A</v>
      </c>
      <c r="AT162" s="53" t="e">
        <f>Y162-Z162-VLOOKUP(C162, Вчера_ЭпиВак!C:BN, 18, FALSE)</f>
        <v>#N/A</v>
      </c>
      <c r="AU162" s="53" t="e">
        <f>AA162-AB162-VLOOKUP(C162, Вчера_ЭпиВак!C:BN, 20, FALSE)</f>
        <v>#N/A</v>
      </c>
      <c r="AV162" s="53" t="e">
        <f>AC162-AD162-VLOOKUP(C162, Вчера_ЭпиВак!C:BN, 22, FALSE)</f>
        <v>#N/A</v>
      </c>
      <c r="AW162" s="53" t="e">
        <f>VLOOKUP(C162, Вчера_ЭпиВак!C:BN, 25, FALSE)+F162*2-Z162-AB162-AD162-AG162</f>
        <v>#N/A</v>
      </c>
      <c r="AX162" s="53" t="e">
        <f>AE162-VLOOKUP(C162,Вчера_ЭпиВак!C:BN, 24, FALSE)</f>
        <v>#N/A</v>
      </c>
    </row>
    <row r="163" spans="1:50" ht="50.1" customHeight="1" x14ac:dyDescent="0.25">
      <c r="A163" s="42"/>
      <c r="B163" s="42"/>
      <c r="C163" s="42"/>
      <c r="D163" s="39"/>
      <c r="E163" s="44"/>
      <c r="F163" s="39"/>
      <c r="G163" s="44"/>
      <c r="H163" s="39"/>
      <c r="I163" s="44"/>
      <c r="J163" s="39"/>
      <c r="K163" s="44"/>
      <c r="L163" s="43"/>
      <c r="M163" s="44"/>
      <c r="N163" s="43"/>
      <c r="O163" s="44"/>
      <c r="P163" s="43"/>
      <c r="Q163" s="44"/>
      <c r="R163" s="43"/>
      <c r="S163" s="44"/>
      <c r="T163" s="43"/>
      <c r="U163" s="44"/>
      <c r="V163" s="43"/>
      <c r="W163" s="44"/>
      <c r="X163" s="43"/>
      <c r="Y163" s="44"/>
      <c r="Z163" s="44"/>
      <c r="AA163" s="44"/>
      <c r="AB163" s="43"/>
      <c r="AC163" s="44"/>
      <c r="AD163" s="43"/>
      <c r="AE163" s="43"/>
      <c r="AF163" s="43"/>
      <c r="AG163" s="44"/>
      <c r="AH163" s="48"/>
      <c r="AI163" s="57">
        <f t="shared" si="3"/>
        <v>0</v>
      </c>
      <c r="AJ163" s="53" t="str">
        <f>IF(ISNA(VLOOKUP(C163,Вчера_ЭпиВак!C:C, 1, FALSE)),"ошибка",0)</f>
        <v>ошибка</v>
      </c>
      <c r="AK163" s="55"/>
      <c r="AL163" s="53" t="e">
        <f>E163-F163-VLOOKUP(C163, Вчера_ЭпиВак!C:BN, 2, FALSE)</f>
        <v>#N/A</v>
      </c>
      <c r="AM163" s="53" t="e">
        <f>K163-L163-VLOOKUP(C163, Вчера_ЭпиВак!C:BN, 4, FALSE)</f>
        <v>#N/A</v>
      </c>
      <c r="AN163" s="53" t="e">
        <f>M163-N163-VLOOKUP(C163, Вчера_ЭпиВак!C:BN, 6, FALSE)</f>
        <v>#N/A</v>
      </c>
      <c r="AO163" s="53" t="e">
        <f>O163-P163-VLOOKUP(C163, Вчера_ЭпиВак!C:BN, 8, FALSE)</f>
        <v>#N/A</v>
      </c>
      <c r="AP163" s="53" t="e">
        <f>Q163-R163-VLOOKUP(C163, Вчера_ЭпиВак!C:BN, 10, FALSE)</f>
        <v>#N/A</v>
      </c>
      <c r="AQ163" s="53" t="e">
        <f>S163-T163-VLOOKUP(C163, Вчера_ЭпиВак!C:BN, 12, FALSE)</f>
        <v>#N/A</v>
      </c>
      <c r="AR163" s="53" t="e">
        <f>U163-V163-VLOOKUP(C163, Вчера_ЭпиВак!C:BN, 14, FALSE)</f>
        <v>#N/A</v>
      </c>
      <c r="AS163" s="53" t="e">
        <f>W163-X163-VLOOKUP(C163, Вчера_ЭпиВак!C:BN, 16, FALSE)</f>
        <v>#N/A</v>
      </c>
      <c r="AT163" s="53" t="e">
        <f>Y163-Z163-VLOOKUP(C163, Вчера_ЭпиВак!C:BN, 18, FALSE)</f>
        <v>#N/A</v>
      </c>
      <c r="AU163" s="53" t="e">
        <f>AA163-AB163-VLOOKUP(C163, Вчера_ЭпиВак!C:BN, 20, FALSE)</f>
        <v>#N/A</v>
      </c>
      <c r="AV163" s="53" t="e">
        <f>AC163-AD163-VLOOKUP(C163, Вчера_ЭпиВак!C:BN, 22, FALSE)</f>
        <v>#N/A</v>
      </c>
      <c r="AW163" s="53" t="e">
        <f>VLOOKUP(C163, Вчера_ЭпиВак!C:BN, 25, FALSE)+F163*2-Z163-AB163-AD163-AG163</f>
        <v>#N/A</v>
      </c>
      <c r="AX163" s="53" t="e">
        <f>AE163-VLOOKUP(C163,Вчера_ЭпиВак!C:BN, 24, FALSE)</f>
        <v>#N/A</v>
      </c>
    </row>
    <row r="164" spans="1:50" ht="50.1" customHeight="1" x14ac:dyDescent="0.25">
      <c r="A164" s="42"/>
      <c r="B164" s="42"/>
      <c r="C164" s="42"/>
      <c r="D164" s="39"/>
      <c r="E164" s="44"/>
      <c r="F164" s="39"/>
      <c r="G164" s="44"/>
      <c r="H164" s="39"/>
      <c r="I164" s="44"/>
      <c r="J164" s="39"/>
      <c r="K164" s="44"/>
      <c r="L164" s="43"/>
      <c r="M164" s="44"/>
      <c r="N164" s="43"/>
      <c r="O164" s="44"/>
      <c r="P164" s="43"/>
      <c r="Q164" s="44"/>
      <c r="R164" s="43"/>
      <c r="S164" s="44"/>
      <c r="T164" s="43"/>
      <c r="U164" s="44"/>
      <c r="V164" s="43"/>
      <c r="W164" s="44"/>
      <c r="X164" s="43"/>
      <c r="Y164" s="44"/>
      <c r="Z164" s="44"/>
      <c r="AA164" s="44"/>
      <c r="AB164" s="43"/>
      <c r="AC164" s="44"/>
      <c r="AD164" s="43"/>
      <c r="AE164" s="43"/>
      <c r="AF164" s="43"/>
      <c r="AG164" s="44"/>
      <c r="AH164" s="48"/>
      <c r="AI164" s="57">
        <f t="shared" si="3"/>
        <v>0</v>
      </c>
      <c r="AJ164" s="53" t="str">
        <f>IF(ISNA(VLOOKUP(C164,Вчера_ЭпиВак!C:C, 1, FALSE)),"ошибка",0)</f>
        <v>ошибка</v>
      </c>
      <c r="AK164" s="55"/>
      <c r="AL164" s="53" t="e">
        <f>E164-F164-VLOOKUP(C164, Вчера_ЭпиВак!C:BN, 2, FALSE)</f>
        <v>#N/A</v>
      </c>
      <c r="AM164" s="53" t="e">
        <f>K164-L164-VLOOKUP(C164, Вчера_ЭпиВак!C:BN, 4, FALSE)</f>
        <v>#N/A</v>
      </c>
      <c r="AN164" s="53" t="e">
        <f>M164-N164-VLOOKUP(C164, Вчера_ЭпиВак!C:BN, 6, FALSE)</f>
        <v>#N/A</v>
      </c>
      <c r="AO164" s="53" t="e">
        <f>O164-P164-VLOOKUP(C164, Вчера_ЭпиВак!C:BN, 8, FALSE)</f>
        <v>#N/A</v>
      </c>
      <c r="AP164" s="53" t="e">
        <f>Q164-R164-VLOOKUP(C164, Вчера_ЭпиВак!C:BN, 10, FALSE)</f>
        <v>#N/A</v>
      </c>
      <c r="AQ164" s="53" t="e">
        <f>S164-T164-VLOOKUP(C164, Вчера_ЭпиВак!C:BN, 12, FALSE)</f>
        <v>#N/A</v>
      </c>
      <c r="AR164" s="53" t="e">
        <f>U164-V164-VLOOKUP(C164, Вчера_ЭпиВак!C:BN, 14, FALSE)</f>
        <v>#N/A</v>
      </c>
      <c r="AS164" s="53" t="e">
        <f>W164-X164-VLOOKUP(C164, Вчера_ЭпиВак!C:BN, 16, FALSE)</f>
        <v>#N/A</v>
      </c>
      <c r="AT164" s="53" t="e">
        <f>Y164-Z164-VLOOKUP(C164, Вчера_ЭпиВак!C:BN, 18, FALSE)</f>
        <v>#N/A</v>
      </c>
      <c r="AU164" s="53" t="e">
        <f>AA164-AB164-VLOOKUP(C164, Вчера_ЭпиВак!C:BN, 20, FALSE)</f>
        <v>#N/A</v>
      </c>
      <c r="AV164" s="53" t="e">
        <f>AC164-AD164-VLOOKUP(C164, Вчера_ЭпиВак!C:BN, 22, FALSE)</f>
        <v>#N/A</v>
      </c>
      <c r="AW164" s="53" t="e">
        <f>VLOOKUP(C164, Вчера_ЭпиВак!C:BN, 25, FALSE)+F164*2-Z164-AB164-AD164-AG164</f>
        <v>#N/A</v>
      </c>
      <c r="AX164" s="53" t="e">
        <f>AE164-VLOOKUP(C164,Вчера_ЭпиВак!C:BN, 24, FALSE)</f>
        <v>#N/A</v>
      </c>
    </row>
    <row r="165" spans="1:50" ht="50.1" customHeight="1" x14ac:dyDescent="0.25">
      <c r="A165" s="42"/>
      <c r="B165" s="42"/>
      <c r="C165" s="42"/>
      <c r="D165" s="39"/>
      <c r="E165" s="44"/>
      <c r="F165" s="39"/>
      <c r="G165" s="44"/>
      <c r="H165" s="39"/>
      <c r="I165" s="44"/>
      <c r="J165" s="39"/>
      <c r="K165" s="44"/>
      <c r="L165" s="43"/>
      <c r="M165" s="44"/>
      <c r="N165" s="43"/>
      <c r="O165" s="44"/>
      <c r="P165" s="43"/>
      <c r="Q165" s="44"/>
      <c r="R165" s="43"/>
      <c r="S165" s="44"/>
      <c r="T165" s="43"/>
      <c r="U165" s="44"/>
      <c r="V165" s="43"/>
      <c r="W165" s="44"/>
      <c r="X165" s="43"/>
      <c r="Y165" s="44"/>
      <c r="Z165" s="44"/>
      <c r="AA165" s="44"/>
      <c r="AB165" s="43"/>
      <c r="AC165" s="44"/>
      <c r="AD165" s="43"/>
      <c r="AE165" s="43"/>
      <c r="AF165" s="43"/>
      <c r="AG165" s="44"/>
      <c r="AH165" s="48"/>
      <c r="AI165" s="57">
        <f t="shared" si="3"/>
        <v>0</v>
      </c>
      <c r="AJ165" s="53" t="str">
        <f>IF(ISNA(VLOOKUP(C165,Вчера_ЭпиВак!C:C, 1, FALSE)),"ошибка",0)</f>
        <v>ошибка</v>
      </c>
      <c r="AK165" s="55"/>
      <c r="AL165" s="53" t="e">
        <f>E165-F165-VLOOKUP(C165, Вчера_ЭпиВак!C:BN, 2, FALSE)</f>
        <v>#N/A</v>
      </c>
      <c r="AM165" s="53" t="e">
        <f>K165-L165-VLOOKUP(C165, Вчера_ЭпиВак!C:BN, 4, FALSE)</f>
        <v>#N/A</v>
      </c>
      <c r="AN165" s="53" t="e">
        <f>M165-N165-VLOOKUP(C165, Вчера_ЭпиВак!C:BN, 6, FALSE)</f>
        <v>#N/A</v>
      </c>
      <c r="AO165" s="53" t="e">
        <f>O165-P165-VLOOKUP(C165, Вчера_ЭпиВак!C:BN, 8, FALSE)</f>
        <v>#N/A</v>
      </c>
      <c r="AP165" s="53" t="e">
        <f>Q165-R165-VLOOKUP(C165, Вчера_ЭпиВак!C:BN, 10, FALSE)</f>
        <v>#N/A</v>
      </c>
      <c r="AQ165" s="53" t="e">
        <f>S165-T165-VLOOKUP(C165, Вчера_ЭпиВак!C:BN, 12, FALSE)</f>
        <v>#N/A</v>
      </c>
      <c r="AR165" s="53" t="e">
        <f>U165-V165-VLOOKUP(C165, Вчера_ЭпиВак!C:BN, 14, FALSE)</f>
        <v>#N/A</v>
      </c>
      <c r="AS165" s="53" t="e">
        <f>W165-X165-VLOOKUP(C165, Вчера_ЭпиВак!C:BN, 16, FALSE)</f>
        <v>#N/A</v>
      </c>
      <c r="AT165" s="53" t="e">
        <f>Y165-Z165-VLOOKUP(C165, Вчера_ЭпиВак!C:BN, 18, FALSE)</f>
        <v>#N/A</v>
      </c>
      <c r="AU165" s="53" t="e">
        <f>AA165-AB165-VLOOKUP(C165, Вчера_ЭпиВак!C:BN, 20, FALSE)</f>
        <v>#N/A</v>
      </c>
      <c r="AV165" s="53" t="e">
        <f>AC165-AD165-VLOOKUP(C165, Вчера_ЭпиВак!C:BN, 22, FALSE)</f>
        <v>#N/A</v>
      </c>
      <c r="AW165" s="53" t="e">
        <f>VLOOKUP(C165, Вчера_ЭпиВак!C:BN, 25, FALSE)+F165*2-Z165-AB165-AD165-AG165</f>
        <v>#N/A</v>
      </c>
      <c r="AX165" s="53" t="e">
        <f>AE165-VLOOKUP(C165,Вчера_ЭпиВак!C:BN, 24, FALSE)</f>
        <v>#N/A</v>
      </c>
    </row>
    <row r="166" spans="1:50" ht="50.1" customHeight="1" x14ac:dyDescent="0.25">
      <c r="A166" s="42"/>
      <c r="B166" s="42"/>
      <c r="C166" s="42"/>
      <c r="D166" s="39"/>
      <c r="E166" s="44"/>
      <c r="F166" s="39"/>
      <c r="G166" s="44"/>
      <c r="H166" s="39"/>
      <c r="I166" s="44"/>
      <c r="J166" s="39"/>
      <c r="K166" s="44"/>
      <c r="L166" s="43"/>
      <c r="M166" s="44"/>
      <c r="N166" s="43"/>
      <c r="O166" s="44"/>
      <c r="P166" s="43"/>
      <c r="Q166" s="44"/>
      <c r="R166" s="43"/>
      <c r="S166" s="44"/>
      <c r="T166" s="43"/>
      <c r="U166" s="44"/>
      <c r="V166" s="43"/>
      <c r="W166" s="44"/>
      <c r="X166" s="43"/>
      <c r="Y166" s="44"/>
      <c r="Z166" s="44"/>
      <c r="AA166" s="44"/>
      <c r="AB166" s="43"/>
      <c r="AC166" s="44"/>
      <c r="AD166" s="43"/>
      <c r="AE166" s="43"/>
      <c r="AF166" s="43"/>
      <c r="AG166" s="44"/>
      <c r="AH166" s="48"/>
      <c r="AI166" s="57">
        <f t="shared" si="3"/>
        <v>0</v>
      </c>
      <c r="AJ166" s="53" t="str">
        <f>IF(ISNA(VLOOKUP(C166,Вчера_ЭпиВак!C:C, 1, FALSE)),"ошибка",0)</f>
        <v>ошибка</v>
      </c>
      <c r="AK166" s="55"/>
      <c r="AL166" s="53" t="e">
        <f>E166-F166-VLOOKUP(C166, Вчера_ЭпиВак!C:BN, 2, FALSE)</f>
        <v>#N/A</v>
      </c>
      <c r="AM166" s="53" t="e">
        <f>K166-L166-VLOOKUP(C166, Вчера_ЭпиВак!C:BN, 4, FALSE)</f>
        <v>#N/A</v>
      </c>
      <c r="AN166" s="53" t="e">
        <f>M166-N166-VLOOKUP(C166, Вчера_ЭпиВак!C:BN, 6, FALSE)</f>
        <v>#N/A</v>
      </c>
      <c r="AO166" s="53" t="e">
        <f>O166-P166-VLOOKUP(C166, Вчера_ЭпиВак!C:BN, 8, FALSE)</f>
        <v>#N/A</v>
      </c>
      <c r="AP166" s="53" t="e">
        <f>Q166-R166-VLOOKUP(C166, Вчера_ЭпиВак!C:BN, 10, FALSE)</f>
        <v>#N/A</v>
      </c>
      <c r="AQ166" s="53" t="e">
        <f>S166-T166-VLOOKUP(C166, Вчера_ЭпиВак!C:BN, 12, FALSE)</f>
        <v>#N/A</v>
      </c>
      <c r="AR166" s="53" t="e">
        <f>U166-V166-VLOOKUP(C166, Вчера_ЭпиВак!C:BN, 14, FALSE)</f>
        <v>#N/A</v>
      </c>
      <c r="AS166" s="53" t="e">
        <f>W166-X166-VLOOKUP(C166, Вчера_ЭпиВак!C:BN, 16, FALSE)</f>
        <v>#N/A</v>
      </c>
      <c r="AT166" s="53" t="e">
        <f>Y166-Z166-VLOOKUP(C166, Вчера_ЭпиВак!C:BN, 18, FALSE)</f>
        <v>#N/A</v>
      </c>
      <c r="AU166" s="53" t="e">
        <f>AA166-AB166-VLOOKUP(C166, Вчера_ЭпиВак!C:BN, 20, FALSE)</f>
        <v>#N/A</v>
      </c>
      <c r="AV166" s="53" t="e">
        <f>AC166-AD166-VLOOKUP(C166, Вчера_ЭпиВак!C:BN, 22, FALSE)</f>
        <v>#N/A</v>
      </c>
      <c r="AW166" s="53" t="e">
        <f>VLOOKUP(C166, Вчера_ЭпиВак!C:BN, 25, FALSE)+F166*2-Z166-AB166-AD166-AG166</f>
        <v>#N/A</v>
      </c>
      <c r="AX166" s="53" t="e">
        <f>AE166-VLOOKUP(C166,Вчера_ЭпиВак!C:BN, 24, FALSE)</f>
        <v>#N/A</v>
      </c>
    </row>
    <row r="167" spans="1:50" ht="50.1" customHeight="1" x14ac:dyDescent="0.25">
      <c r="A167" s="42"/>
      <c r="B167" s="42"/>
      <c r="C167" s="42"/>
      <c r="D167" s="39"/>
      <c r="E167" s="44"/>
      <c r="F167" s="39"/>
      <c r="G167" s="44"/>
      <c r="H167" s="39"/>
      <c r="I167" s="44"/>
      <c r="J167" s="39"/>
      <c r="K167" s="44"/>
      <c r="L167" s="43"/>
      <c r="M167" s="44"/>
      <c r="N167" s="43"/>
      <c r="O167" s="44"/>
      <c r="P167" s="43"/>
      <c r="Q167" s="44"/>
      <c r="R167" s="43"/>
      <c r="S167" s="44"/>
      <c r="T167" s="43"/>
      <c r="U167" s="44"/>
      <c r="V167" s="43"/>
      <c r="W167" s="44"/>
      <c r="X167" s="43"/>
      <c r="Y167" s="44"/>
      <c r="Z167" s="44"/>
      <c r="AA167" s="44"/>
      <c r="AB167" s="43"/>
      <c r="AC167" s="44"/>
      <c r="AD167" s="43"/>
      <c r="AE167" s="43"/>
      <c r="AF167" s="43"/>
      <c r="AG167" s="44"/>
      <c r="AH167" s="48"/>
      <c r="AI167" s="57">
        <f t="shared" si="3"/>
        <v>0</v>
      </c>
      <c r="AJ167" s="53" t="str">
        <f>IF(ISNA(VLOOKUP(C167,Вчера_ЭпиВак!C:C, 1, FALSE)),"ошибка",0)</f>
        <v>ошибка</v>
      </c>
      <c r="AK167" s="55"/>
      <c r="AL167" s="53" t="e">
        <f>E167-F167-VLOOKUP(C167, Вчера_ЭпиВак!C:BN, 2, FALSE)</f>
        <v>#N/A</v>
      </c>
      <c r="AM167" s="53" t="e">
        <f>K167-L167-VLOOKUP(C167, Вчера_ЭпиВак!C:BN, 4, FALSE)</f>
        <v>#N/A</v>
      </c>
      <c r="AN167" s="53" t="e">
        <f>M167-N167-VLOOKUP(C167, Вчера_ЭпиВак!C:BN, 6, FALSE)</f>
        <v>#N/A</v>
      </c>
      <c r="AO167" s="53" t="e">
        <f>O167-P167-VLOOKUP(C167, Вчера_ЭпиВак!C:BN, 8, FALSE)</f>
        <v>#N/A</v>
      </c>
      <c r="AP167" s="53" t="e">
        <f>Q167-R167-VLOOKUP(C167, Вчера_ЭпиВак!C:BN, 10, FALSE)</f>
        <v>#N/A</v>
      </c>
      <c r="AQ167" s="53" t="e">
        <f>S167-T167-VLOOKUP(C167, Вчера_ЭпиВак!C:BN, 12, FALSE)</f>
        <v>#N/A</v>
      </c>
      <c r="AR167" s="53" t="e">
        <f>U167-V167-VLOOKUP(C167, Вчера_ЭпиВак!C:BN, 14, FALSE)</f>
        <v>#N/A</v>
      </c>
      <c r="AS167" s="53" t="e">
        <f>W167-X167-VLOOKUP(C167, Вчера_ЭпиВак!C:BN, 16, FALSE)</f>
        <v>#N/A</v>
      </c>
      <c r="AT167" s="53" t="e">
        <f>Y167-Z167-VLOOKUP(C167, Вчера_ЭпиВак!C:BN, 18, FALSE)</f>
        <v>#N/A</v>
      </c>
      <c r="AU167" s="53" t="e">
        <f>AA167-AB167-VLOOKUP(C167, Вчера_ЭпиВак!C:BN, 20, FALSE)</f>
        <v>#N/A</v>
      </c>
      <c r="AV167" s="53" t="e">
        <f>AC167-AD167-VLOOKUP(C167, Вчера_ЭпиВак!C:BN, 22, FALSE)</f>
        <v>#N/A</v>
      </c>
      <c r="AW167" s="53" t="e">
        <f>VLOOKUP(C167, Вчера_ЭпиВак!C:BN, 25, FALSE)+F167*2-Z167-AB167-AD167-AG167</f>
        <v>#N/A</v>
      </c>
      <c r="AX167" s="53" t="e">
        <f>AE167-VLOOKUP(C167,Вчера_ЭпиВак!C:BN, 24, FALSE)</f>
        <v>#N/A</v>
      </c>
    </row>
    <row r="168" spans="1:50" ht="50.1" customHeight="1" x14ac:dyDescent="0.25">
      <c r="A168" s="42"/>
      <c r="B168" s="42"/>
      <c r="C168" s="42"/>
      <c r="D168" s="39"/>
      <c r="E168" s="44"/>
      <c r="F168" s="39"/>
      <c r="G168" s="44"/>
      <c r="H168" s="39"/>
      <c r="I168" s="44"/>
      <c r="J168" s="39"/>
      <c r="K168" s="44"/>
      <c r="L168" s="43"/>
      <c r="M168" s="44"/>
      <c r="N168" s="43"/>
      <c r="O168" s="44"/>
      <c r="P168" s="43"/>
      <c r="Q168" s="44"/>
      <c r="R168" s="43"/>
      <c r="S168" s="44"/>
      <c r="T168" s="43"/>
      <c r="U168" s="44"/>
      <c r="V168" s="43"/>
      <c r="W168" s="44"/>
      <c r="X168" s="43"/>
      <c r="Y168" s="44"/>
      <c r="Z168" s="44"/>
      <c r="AA168" s="44"/>
      <c r="AB168" s="43"/>
      <c r="AC168" s="44"/>
      <c r="AD168" s="43"/>
      <c r="AE168" s="43"/>
      <c r="AF168" s="43"/>
      <c r="AG168" s="44"/>
      <c r="AH168" s="48"/>
      <c r="AI168" s="57">
        <f t="shared" si="3"/>
        <v>0</v>
      </c>
      <c r="AJ168" s="53" t="str">
        <f>IF(ISNA(VLOOKUP(C168,Вчера_ЭпиВак!C:C, 1, FALSE)),"ошибка",0)</f>
        <v>ошибка</v>
      </c>
      <c r="AK168" s="55"/>
      <c r="AL168" s="53" t="e">
        <f>E168-F168-VLOOKUP(C168, Вчера_ЭпиВак!C:BN, 2, FALSE)</f>
        <v>#N/A</v>
      </c>
      <c r="AM168" s="53" t="e">
        <f>K168-L168-VLOOKUP(C168, Вчера_ЭпиВак!C:BN, 4, FALSE)</f>
        <v>#N/A</v>
      </c>
      <c r="AN168" s="53" t="e">
        <f>M168-N168-VLOOKUP(C168, Вчера_ЭпиВак!C:BN, 6, FALSE)</f>
        <v>#N/A</v>
      </c>
      <c r="AO168" s="53" t="e">
        <f>O168-P168-VLOOKUP(C168, Вчера_ЭпиВак!C:BN, 8, FALSE)</f>
        <v>#N/A</v>
      </c>
      <c r="AP168" s="53" t="e">
        <f>Q168-R168-VLOOKUP(C168, Вчера_ЭпиВак!C:BN, 10, FALSE)</f>
        <v>#N/A</v>
      </c>
      <c r="AQ168" s="53" t="e">
        <f>S168-T168-VLOOKUP(C168, Вчера_ЭпиВак!C:BN, 12, FALSE)</f>
        <v>#N/A</v>
      </c>
      <c r="AR168" s="53" t="e">
        <f>U168-V168-VLOOKUP(C168, Вчера_ЭпиВак!C:BN, 14, FALSE)</f>
        <v>#N/A</v>
      </c>
      <c r="AS168" s="53" t="e">
        <f>W168-X168-VLOOKUP(C168, Вчера_ЭпиВак!C:BN, 16, FALSE)</f>
        <v>#N/A</v>
      </c>
      <c r="AT168" s="53" t="e">
        <f>Y168-Z168-VLOOKUP(C168, Вчера_ЭпиВак!C:BN, 18, FALSE)</f>
        <v>#N/A</v>
      </c>
      <c r="AU168" s="53" t="e">
        <f>AA168-AB168-VLOOKUP(C168, Вчера_ЭпиВак!C:BN, 20, FALSE)</f>
        <v>#N/A</v>
      </c>
      <c r="AV168" s="53" t="e">
        <f>AC168-AD168-VLOOKUP(C168, Вчера_ЭпиВак!C:BN, 22, FALSE)</f>
        <v>#N/A</v>
      </c>
      <c r="AW168" s="53" t="e">
        <f>VLOOKUP(C168, Вчера_ЭпиВак!C:BN, 25, FALSE)+F168*2-Z168-AB168-AD168-AG168</f>
        <v>#N/A</v>
      </c>
      <c r="AX168" s="53" t="e">
        <f>AE168-VLOOKUP(C168,Вчера_ЭпиВак!C:BN, 24, FALSE)</f>
        <v>#N/A</v>
      </c>
    </row>
    <row r="169" spans="1:50" ht="50.1" customHeight="1" x14ac:dyDescent="0.25">
      <c r="A169" s="42"/>
      <c r="B169" s="42"/>
      <c r="C169" s="42"/>
      <c r="D169" s="39"/>
      <c r="E169" s="44"/>
      <c r="F169" s="39"/>
      <c r="G169" s="44"/>
      <c r="H169" s="39"/>
      <c r="I169" s="44"/>
      <c r="J169" s="39"/>
      <c r="K169" s="44"/>
      <c r="L169" s="43"/>
      <c r="M169" s="44"/>
      <c r="N169" s="43"/>
      <c r="O169" s="44"/>
      <c r="P169" s="43"/>
      <c r="Q169" s="44"/>
      <c r="R169" s="43"/>
      <c r="S169" s="44"/>
      <c r="T169" s="43"/>
      <c r="U169" s="44"/>
      <c r="V169" s="43"/>
      <c r="W169" s="44"/>
      <c r="X169" s="43"/>
      <c r="Y169" s="44"/>
      <c r="Z169" s="44"/>
      <c r="AA169" s="44"/>
      <c r="AB169" s="43"/>
      <c r="AC169" s="44"/>
      <c r="AD169" s="43"/>
      <c r="AE169" s="43"/>
      <c r="AF169" s="43"/>
      <c r="AG169" s="44"/>
      <c r="AH169" s="48"/>
      <c r="AI169" s="57">
        <f t="shared" si="3"/>
        <v>0</v>
      </c>
      <c r="AJ169" s="53" t="str">
        <f>IF(ISNA(VLOOKUP(C169,Вчера_ЭпиВак!C:C, 1, FALSE)),"ошибка",0)</f>
        <v>ошибка</v>
      </c>
      <c r="AK169" s="55"/>
      <c r="AL169" s="53" t="e">
        <f>E169-F169-VLOOKUP(C169, Вчера_ЭпиВак!C:BN, 2, FALSE)</f>
        <v>#N/A</v>
      </c>
      <c r="AM169" s="53" t="e">
        <f>K169-L169-VLOOKUP(C169, Вчера_ЭпиВак!C:BN, 4, FALSE)</f>
        <v>#N/A</v>
      </c>
      <c r="AN169" s="53" t="e">
        <f>M169-N169-VLOOKUP(C169, Вчера_ЭпиВак!C:BN, 6, FALSE)</f>
        <v>#N/A</v>
      </c>
      <c r="AO169" s="53" t="e">
        <f>O169-P169-VLOOKUP(C169, Вчера_ЭпиВак!C:BN, 8, FALSE)</f>
        <v>#N/A</v>
      </c>
      <c r="AP169" s="53" t="e">
        <f>Q169-R169-VLOOKUP(C169, Вчера_ЭпиВак!C:BN, 10, FALSE)</f>
        <v>#N/A</v>
      </c>
      <c r="AQ169" s="53" t="e">
        <f>S169-T169-VLOOKUP(C169, Вчера_ЭпиВак!C:BN, 12, FALSE)</f>
        <v>#N/A</v>
      </c>
      <c r="AR169" s="53" t="e">
        <f>U169-V169-VLOOKUP(C169, Вчера_ЭпиВак!C:BN, 14, FALSE)</f>
        <v>#N/A</v>
      </c>
      <c r="AS169" s="53" t="e">
        <f>W169-X169-VLOOKUP(C169, Вчера_ЭпиВак!C:BN, 16, FALSE)</f>
        <v>#N/A</v>
      </c>
      <c r="AT169" s="53" t="e">
        <f>Y169-Z169-VLOOKUP(C169, Вчера_ЭпиВак!C:BN, 18, FALSE)</f>
        <v>#N/A</v>
      </c>
      <c r="AU169" s="53" t="e">
        <f>AA169-AB169-VLOOKUP(C169, Вчера_ЭпиВак!C:BN, 20, FALSE)</f>
        <v>#N/A</v>
      </c>
      <c r="AV169" s="53" t="e">
        <f>AC169-AD169-VLOOKUP(C169, Вчера_ЭпиВак!C:BN, 22, FALSE)</f>
        <v>#N/A</v>
      </c>
      <c r="AW169" s="53" t="e">
        <f>VLOOKUP(C169, Вчера_ЭпиВак!C:BN, 25, FALSE)+F169*2-Z169-AB169-AD169-AG169</f>
        <v>#N/A</v>
      </c>
      <c r="AX169" s="53" t="e">
        <f>AE169-VLOOKUP(C169,Вчера_ЭпиВак!C:BN, 24, FALSE)</f>
        <v>#N/A</v>
      </c>
    </row>
    <row r="170" spans="1:50" ht="50.1" customHeight="1" x14ac:dyDescent="0.25">
      <c r="A170" s="42"/>
      <c r="B170" s="42"/>
      <c r="C170" s="42"/>
      <c r="D170" s="39"/>
      <c r="E170" s="44"/>
      <c r="F170" s="39"/>
      <c r="G170" s="44"/>
      <c r="H170" s="39"/>
      <c r="I170" s="44"/>
      <c r="J170" s="39"/>
      <c r="K170" s="44"/>
      <c r="L170" s="43"/>
      <c r="M170" s="44"/>
      <c r="N170" s="43"/>
      <c r="O170" s="44"/>
      <c r="P170" s="43"/>
      <c r="Q170" s="44"/>
      <c r="R170" s="43"/>
      <c r="S170" s="44"/>
      <c r="T170" s="43"/>
      <c r="U170" s="44"/>
      <c r="V170" s="43"/>
      <c r="W170" s="44"/>
      <c r="X170" s="43"/>
      <c r="Y170" s="44"/>
      <c r="Z170" s="44"/>
      <c r="AA170" s="44"/>
      <c r="AB170" s="43"/>
      <c r="AC170" s="44"/>
      <c r="AD170" s="43"/>
      <c r="AE170" s="43"/>
      <c r="AF170" s="43"/>
      <c r="AG170" s="44"/>
      <c r="AH170" s="48"/>
      <c r="AI170" s="57">
        <f t="shared" si="3"/>
        <v>0</v>
      </c>
      <c r="AJ170" s="53" t="str">
        <f>IF(ISNA(VLOOKUP(C170,Вчера_ЭпиВак!C:C, 1, FALSE)),"ошибка",0)</f>
        <v>ошибка</v>
      </c>
      <c r="AK170" s="55"/>
      <c r="AL170" s="53" t="e">
        <f>E170-F170-VLOOKUP(C170, Вчера_ЭпиВак!C:BN, 2, FALSE)</f>
        <v>#N/A</v>
      </c>
      <c r="AM170" s="53" t="e">
        <f>K170-L170-VLOOKUP(C170, Вчера_ЭпиВак!C:BN, 4, FALSE)</f>
        <v>#N/A</v>
      </c>
      <c r="AN170" s="53" t="e">
        <f>M170-N170-VLOOKUP(C170, Вчера_ЭпиВак!C:BN, 6, FALSE)</f>
        <v>#N/A</v>
      </c>
      <c r="AO170" s="53" t="e">
        <f>O170-P170-VLOOKUP(C170, Вчера_ЭпиВак!C:BN, 8, FALSE)</f>
        <v>#N/A</v>
      </c>
      <c r="AP170" s="53" t="e">
        <f>Q170-R170-VLOOKUP(C170, Вчера_ЭпиВак!C:BN, 10, FALSE)</f>
        <v>#N/A</v>
      </c>
      <c r="AQ170" s="53" t="e">
        <f>S170-T170-VLOOKUP(C170, Вчера_ЭпиВак!C:BN, 12, FALSE)</f>
        <v>#N/A</v>
      </c>
      <c r="AR170" s="53" t="e">
        <f>U170-V170-VLOOKUP(C170, Вчера_ЭпиВак!C:BN, 14, FALSE)</f>
        <v>#N/A</v>
      </c>
      <c r="AS170" s="53" t="e">
        <f>W170-X170-VLOOKUP(C170, Вчера_ЭпиВак!C:BN, 16, FALSE)</f>
        <v>#N/A</v>
      </c>
      <c r="AT170" s="53" t="e">
        <f>Y170-Z170-VLOOKUP(C170, Вчера_ЭпиВак!C:BN, 18, FALSE)</f>
        <v>#N/A</v>
      </c>
      <c r="AU170" s="53" t="e">
        <f>AA170-AB170-VLOOKUP(C170, Вчера_ЭпиВак!C:BN, 20, FALSE)</f>
        <v>#N/A</v>
      </c>
      <c r="AV170" s="53" t="e">
        <f>AC170-AD170-VLOOKUP(C170, Вчера_ЭпиВак!C:BN, 22, FALSE)</f>
        <v>#N/A</v>
      </c>
      <c r="AW170" s="53" t="e">
        <f>VLOOKUP(C170, Вчера_ЭпиВак!C:BN, 25, FALSE)+F170*2-Z170-AB170-AD170-AG170</f>
        <v>#N/A</v>
      </c>
      <c r="AX170" s="53" t="e">
        <f>AE170-VLOOKUP(C170,Вчера_ЭпиВак!C:BN, 24, FALSE)</f>
        <v>#N/A</v>
      </c>
    </row>
    <row r="171" spans="1:50" ht="50.1" customHeight="1" x14ac:dyDescent="0.25">
      <c r="A171" s="42"/>
      <c r="B171" s="42"/>
      <c r="C171" s="42"/>
      <c r="D171" s="39"/>
      <c r="E171" s="44"/>
      <c r="F171" s="39"/>
      <c r="G171" s="44"/>
      <c r="H171" s="39"/>
      <c r="I171" s="44"/>
      <c r="J171" s="39"/>
      <c r="K171" s="44"/>
      <c r="L171" s="43"/>
      <c r="M171" s="44"/>
      <c r="N171" s="43"/>
      <c r="O171" s="44"/>
      <c r="P171" s="43"/>
      <c r="Q171" s="44"/>
      <c r="R171" s="43"/>
      <c r="S171" s="44"/>
      <c r="T171" s="43"/>
      <c r="U171" s="44"/>
      <c r="V171" s="43"/>
      <c r="W171" s="44"/>
      <c r="X171" s="43"/>
      <c r="Y171" s="44"/>
      <c r="Z171" s="44"/>
      <c r="AA171" s="44"/>
      <c r="AB171" s="43"/>
      <c r="AC171" s="44"/>
      <c r="AD171" s="43"/>
      <c r="AE171" s="43"/>
      <c r="AF171" s="43"/>
      <c r="AG171" s="44"/>
      <c r="AH171" s="48"/>
      <c r="AI171" s="57">
        <f t="shared" si="3"/>
        <v>0</v>
      </c>
      <c r="AJ171" s="53" t="str">
        <f>IF(ISNA(VLOOKUP(C171,Вчера_ЭпиВак!C:C, 1, FALSE)),"ошибка",0)</f>
        <v>ошибка</v>
      </c>
      <c r="AK171" s="55"/>
      <c r="AL171" s="53" t="e">
        <f>E171-F171-VLOOKUP(C171, Вчера_ЭпиВак!C:BN, 2, FALSE)</f>
        <v>#N/A</v>
      </c>
      <c r="AM171" s="53" t="e">
        <f>K171-L171-VLOOKUP(C171, Вчера_ЭпиВак!C:BN, 4, FALSE)</f>
        <v>#N/A</v>
      </c>
      <c r="AN171" s="53" t="e">
        <f>M171-N171-VLOOKUP(C171, Вчера_ЭпиВак!C:BN, 6, FALSE)</f>
        <v>#N/A</v>
      </c>
      <c r="AO171" s="53" t="e">
        <f>O171-P171-VLOOKUP(C171, Вчера_ЭпиВак!C:BN, 8, FALSE)</f>
        <v>#N/A</v>
      </c>
      <c r="AP171" s="53" t="e">
        <f>Q171-R171-VLOOKUP(C171, Вчера_ЭпиВак!C:BN, 10, FALSE)</f>
        <v>#N/A</v>
      </c>
      <c r="AQ171" s="53" t="e">
        <f>S171-T171-VLOOKUP(C171, Вчера_ЭпиВак!C:BN, 12, FALSE)</f>
        <v>#N/A</v>
      </c>
      <c r="AR171" s="53" t="e">
        <f>U171-V171-VLOOKUP(C171, Вчера_ЭпиВак!C:BN, 14, FALSE)</f>
        <v>#N/A</v>
      </c>
      <c r="AS171" s="53" t="e">
        <f>W171-X171-VLOOKUP(C171, Вчера_ЭпиВак!C:BN, 16, FALSE)</f>
        <v>#N/A</v>
      </c>
      <c r="AT171" s="53" t="e">
        <f>Y171-Z171-VLOOKUP(C171, Вчера_ЭпиВак!C:BN, 18, FALSE)</f>
        <v>#N/A</v>
      </c>
      <c r="AU171" s="53" t="e">
        <f>AA171-AB171-VLOOKUP(C171, Вчера_ЭпиВак!C:BN, 20, FALSE)</f>
        <v>#N/A</v>
      </c>
      <c r="AV171" s="53" t="e">
        <f>AC171-AD171-VLOOKUP(C171, Вчера_ЭпиВак!C:BN, 22, FALSE)</f>
        <v>#N/A</v>
      </c>
      <c r="AW171" s="53" t="e">
        <f>VLOOKUP(C171, Вчера_ЭпиВак!C:BN, 25, FALSE)+F171*2-Z171-AB171-AD171-AG171</f>
        <v>#N/A</v>
      </c>
      <c r="AX171" s="53" t="e">
        <f>AE171-VLOOKUP(C171,Вчера_ЭпиВак!C:BN, 24, FALSE)</f>
        <v>#N/A</v>
      </c>
    </row>
    <row r="172" spans="1:50" ht="50.1" customHeight="1" x14ac:dyDescent="0.25">
      <c r="A172" s="42"/>
      <c r="B172" s="42"/>
      <c r="C172" s="42"/>
      <c r="D172" s="39"/>
      <c r="E172" s="44"/>
      <c r="F172" s="39"/>
      <c r="G172" s="44"/>
      <c r="H172" s="39"/>
      <c r="I172" s="44"/>
      <c r="J172" s="39"/>
      <c r="K172" s="44"/>
      <c r="L172" s="43"/>
      <c r="M172" s="44"/>
      <c r="N172" s="43"/>
      <c r="O172" s="44"/>
      <c r="P172" s="43"/>
      <c r="Q172" s="44"/>
      <c r="R172" s="43"/>
      <c r="S172" s="44"/>
      <c r="T172" s="43"/>
      <c r="U172" s="44"/>
      <c r="V172" s="43"/>
      <c r="W172" s="44"/>
      <c r="X172" s="43"/>
      <c r="Y172" s="44"/>
      <c r="Z172" s="44"/>
      <c r="AA172" s="44"/>
      <c r="AB172" s="43"/>
      <c r="AC172" s="44"/>
      <c r="AD172" s="43"/>
      <c r="AE172" s="43"/>
      <c r="AF172" s="43"/>
      <c r="AG172" s="44"/>
      <c r="AH172" s="48"/>
      <c r="AI172" s="57">
        <f t="shared" si="3"/>
        <v>0</v>
      </c>
      <c r="AJ172" s="53" t="str">
        <f>IF(ISNA(VLOOKUP(C172,Вчера_ЭпиВак!C:C, 1, FALSE)),"ошибка",0)</f>
        <v>ошибка</v>
      </c>
      <c r="AK172" s="55"/>
      <c r="AL172" s="53" t="e">
        <f>E172-F172-VLOOKUP(C172, Вчера_ЭпиВак!C:BN, 2, FALSE)</f>
        <v>#N/A</v>
      </c>
      <c r="AM172" s="53" t="e">
        <f>K172-L172-VLOOKUP(C172, Вчера_ЭпиВак!C:BN, 4, FALSE)</f>
        <v>#N/A</v>
      </c>
      <c r="AN172" s="53" t="e">
        <f>M172-N172-VLOOKUP(C172, Вчера_ЭпиВак!C:BN, 6, FALSE)</f>
        <v>#N/A</v>
      </c>
      <c r="AO172" s="53" t="e">
        <f>O172-P172-VLOOKUP(C172, Вчера_ЭпиВак!C:BN, 8, FALSE)</f>
        <v>#N/A</v>
      </c>
      <c r="AP172" s="53" t="e">
        <f>Q172-R172-VLOOKUP(C172, Вчера_ЭпиВак!C:BN, 10, FALSE)</f>
        <v>#N/A</v>
      </c>
      <c r="AQ172" s="53" t="e">
        <f>S172-T172-VLOOKUP(C172, Вчера_ЭпиВак!C:BN, 12, FALSE)</f>
        <v>#N/A</v>
      </c>
      <c r="AR172" s="53" t="e">
        <f>U172-V172-VLOOKUP(C172, Вчера_ЭпиВак!C:BN, 14, FALSE)</f>
        <v>#N/A</v>
      </c>
      <c r="AS172" s="53" t="e">
        <f>W172-X172-VLOOKUP(C172, Вчера_ЭпиВак!C:BN, 16, FALSE)</f>
        <v>#N/A</v>
      </c>
      <c r="AT172" s="53" t="e">
        <f>Y172-Z172-VLOOKUP(C172, Вчера_ЭпиВак!C:BN, 18, FALSE)</f>
        <v>#N/A</v>
      </c>
      <c r="AU172" s="53" t="e">
        <f>AA172-AB172-VLOOKUP(C172, Вчера_ЭпиВак!C:BN, 20, FALSE)</f>
        <v>#N/A</v>
      </c>
      <c r="AV172" s="53" t="e">
        <f>AC172-AD172-VLOOKUP(C172, Вчера_ЭпиВак!C:BN, 22, FALSE)</f>
        <v>#N/A</v>
      </c>
      <c r="AW172" s="53" t="e">
        <f>VLOOKUP(C172, Вчера_ЭпиВак!C:BN, 25, FALSE)+F172*2-Z172-AB172-AD172-AG172</f>
        <v>#N/A</v>
      </c>
      <c r="AX172" s="53" t="e">
        <f>AE172-VLOOKUP(C172,Вчера_ЭпиВак!C:BN, 24, FALSE)</f>
        <v>#N/A</v>
      </c>
    </row>
    <row r="173" spans="1:50" ht="50.1" customHeight="1" x14ac:dyDescent="0.25">
      <c r="A173" s="42"/>
      <c r="B173" s="42"/>
      <c r="C173" s="42"/>
      <c r="D173" s="39"/>
      <c r="E173" s="44"/>
      <c r="F173" s="39"/>
      <c r="G173" s="44"/>
      <c r="H173" s="39"/>
      <c r="I173" s="44"/>
      <c r="J173" s="39"/>
      <c r="K173" s="44"/>
      <c r="L173" s="43"/>
      <c r="M173" s="44"/>
      <c r="N173" s="43"/>
      <c r="O173" s="44"/>
      <c r="P173" s="43"/>
      <c r="Q173" s="44"/>
      <c r="R173" s="43"/>
      <c r="S173" s="44"/>
      <c r="T173" s="43"/>
      <c r="U173" s="44"/>
      <c r="V173" s="43"/>
      <c r="W173" s="44"/>
      <c r="X173" s="43"/>
      <c r="Y173" s="44"/>
      <c r="Z173" s="44"/>
      <c r="AA173" s="44"/>
      <c r="AB173" s="43"/>
      <c r="AC173" s="44"/>
      <c r="AD173" s="43"/>
      <c r="AE173" s="43"/>
      <c r="AF173" s="43"/>
      <c r="AG173" s="44"/>
      <c r="AH173" s="48"/>
      <c r="AI173" s="57">
        <f t="shared" si="3"/>
        <v>0</v>
      </c>
      <c r="AJ173" s="53" t="str">
        <f>IF(ISNA(VLOOKUP(C173,Вчера_ЭпиВак!C:C, 1, FALSE)),"ошибка",0)</f>
        <v>ошибка</v>
      </c>
      <c r="AK173" s="55"/>
      <c r="AL173" s="53" t="e">
        <f>E173-F173-VLOOKUP(C173, Вчера_ЭпиВак!C:BN, 2, FALSE)</f>
        <v>#N/A</v>
      </c>
      <c r="AM173" s="53" t="e">
        <f>K173-L173-VLOOKUP(C173, Вчера_ЭпиВак!C:BN, 4, FALSE)</f>
        <v>#N/A</v>
      </c>
      <c r="AN173" s="53" t="e">
        <f>M173-N173-VLOOKUP(C173, Вчера_ЭпиВак!C:BN, 6, FALSE)</f>
        <v>#N/A</v>
      </c>
      <c r="AO173" s="53" t="e">
        <f>O173-P173-VLOOKUP(C173, Вчера_ЭпиВак!C:BN, 8, FALSE)</f>
        <v>#N/A</v>
      </c>
      <c r="AP173" s="53" t="e">
        <f>Q173-R173-VLOOKUP(C173, Вчера_ЭпиВак!C:BN, 10, FALSE)</f>
        <v>#N/A</v>
      </c>
      <c r="AQ173" s="53" t="e">
        <f>S173-T173-VLOOKUP(C173, Вчера_ЭпиВак!C:BN, 12, FALSE)</f>
        <v>#N/A</v>
      </c>
      <c r="AR173" s="53" t="e">
        <f>U173-V173-VLOOKUP(C173, Вчера_ЭпиВак!C:BN, 14, FALSE)</f>
        <v>#N/A</v>
      </c>
      <c r="AS173" s="53" t="e">
        <f>W173-X173-VLOOKUP(C173, Вчера_ЭпиВак!C:BN, 16, FALSE)</f>
        <v>#N/A</v>
      </c>
      <c r="AT173" s="53" t="e">
        <f>Y173-Z173-VLOOKUP(C173, Вчера_ЭпиВак!C:BN, 18, FALSE)</f>
        <v>#N/A</v>
      </c>
      <c r="AU173" s="53" t="e">
        <f>AA173-AB173-VLOOKUP(C173, Вчера_ЭпиВак!C:BN, 20, FALSE)</f>
        <v>#N/A</v>
      </c>
      <c r="AV173" s="53" t="e">
        <f>AC173-AD173-VLOOKUP(C173, Вчера_ЭпиВак!C:BN, 22, FALSE)</f>
        <v>#N/A</v>
      </c>
      <c r="AW173" s="53" t="e">
        <f>VLOOKUP(C173, Вчера_ЭпиВак!C:BN, 25, FALSE)+F173*2-Z173-AB173-AD173-AG173</f>
        <v>#N/A</v>
      </c>
      <c r="AX173" s="53" t="e">
        <f>AE173-VLOOKUP(C173,Вчера_ЭпиВак!C:BN, 24, FALSE)</f>
        <v>#N/A</v>
      </c>
    </row>
    <row r="174" spans="1:50" ht="50.1" customHeight="1" x14ac:dyDescent="0.25">
      <c r="A174" s="42"/>
      <c r="B174" s="42"/>
      <c r="C174" s="42"/>
      <c r="D174" s="39"/>
      <c r="E174" s="44"/>
      <c r="F174" s="39"/>
      <c r="G174" s="44"/>
      <c r="H174" s="39"/>
      <c r="I174" s="44"/>
      <c r="J174" s="39"/>
      <c r="K174" s="44"/>
      <c r="L174" s="43"/>
      <c r="M174" s="44"/>
      <c r="N174" s="43"/>
      <c r="O174" s="44"/>
      <c r="P174" s="43"/>
      <c r="Q174" s="44"/>
      <c r="R174" s="43"/>
      <c r="S174" s="44"/>
      <c r="T174" s="43"/>
      <c r="U174" s="44"/>
      <c r="V174" s="43"/>
      <c r="W174" s="44"/>
      <c r="X174" s="43"/>
      <c r="Y174" s="44"/>
      <c r="Z174" s="44"/>
      <c r="AA174" s="44"/>
      <c r="AB174" s="43"/>
      <c r="AC174" s="44"/>
      <c r="AD174" s="43"/>
      <c r="AE174" s="43"/>
      <c r="AF174" s="43"/>
      <c r="AG174" s="44"/>
      <c r="AH174" s="48"/>
      <c r="AI174" s="57">
        <f t="shared" si="3"/>
        <v>0</v>
      </c>
      <c r="AJ174" s="53" t="str">
        <f>IF(ISNA(VLOOKUP(C174,Вчера_ЭпиВак!C:C, 1, FALSE)),"ошибка",0)</f>
        <v>ошибка</v>
      </c>
      <c r="AK174" s="55"/>
      <c r="AL174" s="53" t="e">
        <f>E174-F174-VLOOKUP(C174, Вчера_ЭпиВак!C:BN, 2, FALSE)</f>
        <v>#N/A</v>
      </c>
      <c r="AM174" s="53" t="e">
        <f>K174-L174-VLOOKUP(C174, Вчера_ЭпиВак!C:BN, 4, FALSE)</f>
        <v>#N/A</v>
      </c>
      <c r="AN174" s="53" t="e">
        <f>M174-N174-VLOOKUP(C174, Вчера_ЭпиВак!C:BN, 6, FALSE)</f>
        <v>#N/A</v>
      </c>
      <c r="AO174" s="53" t="e">
        <f>O174-P174-VLOOKUP(C174, Вчера_ЭпиВак!C:BN, 8, FALSE)</f>
        <v>#N/A</v>
      </c>
      <c r="AP174" s="53" t="e">
        <f>Q174-R174-VLOOKUP(C174, Вчера_ЭпиВак!C:BN, 10, FALSE)</f>
        <v>#N/A</v>
      </c>
      <c r="AQ174" s="53" t="e">
        <f>S174-T174-VLOOKUP(C174, Вчера_ЭпиВак!C:BN, 12, FALSE)</f>
        <v>#N/A</v>
      </c>
      <c r="AR174" s="53" t="e">
        <f>U174-V174-VLOOKUP(C174, Вчера_ЭпиВак!C:BN, 14, FALSE)</f>
        <v>#N/A</v>
      </c>
      <c r="AS174" s="53" t="e">
        <f>W174-X174-VLOOKUP(C174, Вчера_ЭпиВак!C:BN, 16, FALSE)</f>
        <v>#N/A</v>
      </c>
      <c r="AT174" s="53" t="e">
        <f>Y174-Z174-VLOOKUP(C174, Вчера_ЭпиВак!C:BN, 18, FALSE)</f>
        <v>#N/A</v>
      </c>
      <c r="AU174" s="53" t="e">
        <f>AA174-AB174-VLOOKUP(C174, Вчера_ЭпиВак!C:BN, 20, FALSE)</f>
        <v>#N/A</v>
      </c>
      <c r="AV174" s="53" t="e">
        <f>AC174-AD174-VLOOKUP(C174, Вчера_ЭпиВак!C:BN, 22, FALSE)</f>
        <v>#N/A</v>
      </c>
      <c r="AW174" s="53" t="e">
        <f>VLOOKUP(C174, Вчера_ЭпиВак!C:BN, 25, FALSE)+F174*2-Z174-AB174-AD174-AG174</f>
        <v>#N/A</v>
      </c>
      <c r="AX174" s="53" t="e">
        <f>AE174-VLOOKUP(C174,Вчера_ЭпиВак!C:BN, 24, FALSE)</f>
        <v>#N/A</v>
      </c>
    </row>
    <row r="175" spans="1:50" ht="50.1" customHeight="1" x14ac:dyDescent="0.25">
      <c r="A175" s="42"/>
      <c r="B175" s="42"/>
      <c r="C175" s="42"/>
      <c r="D175" s="39"/>
      <c r="E175" s="44"/>
      <c r="F175" s="39"/>
      <c r="G175" s="44"/>
      <c r="H175" s="39"/>
      <c r="I175" s="44"/>
      <c r="J175" s="39"/>
      <c r="K175" s="44"/>
      <c r="L175" s="43"/>
      <c r="M175" s="44"/>
      <c r="N175" s="43"/>
      <c r="O175" s="44"/>
      <c r="P175" s="43"/>
      <c r="Q175" s="44"/>
      <c r="R175" s="43"/>
      <c r="S175" s="44"/>
      <c r="T175" s="43"/>
      <c r="U175" s="44"/>
      <c r="V175" s="43"/>
      <c r="W175" s="44"/>
      <c r="X175" s="43"/>
      <c r="Y175" s="44"/>
      <c r="Z175" s="44"/>
      <c r="AA175" s="44"/>
      <c r="AB175" s="43"/>
      <c r="AC175" s="44"/>
      <c r="AD175" s="43"/>
      <c r="AE175" s="43"/>
      <c r="AF175" s="43"/>
      <c r="AG175" s="44"/>
      <c r="AH175" s="48"/>
      <c r="AI175" s="57">
        <f t="shared" si="3"/>
        <v>0</v>
      </c>
      <c r="AJ175" s="53" t="str">
        <f>IF(ISNA(VLOOKUP(C175,Вчера_ЭпиВак!C:C, 1, FALSE)),"ошибка",0)</f>
        <v>ошибка</v>
      </c>
      <c r="AK175" s="55"/>
      <c r="AL175" s="53" t="e">
        <f>E175-F175-VLOOKUP(C175, Вчера_ЭпиВак!C:BN, 2, FALSE)</f>
        <v>#N/A</v>
      </c>
      <c r="AM175" s="53" t="e">
        <f>K175-L175-VLOOKUP(C175, Вчера_ЭпиВак!C:BN, 4, FALSE)</f>
        <v>#N/A</v>
      </c>
      <c r="AN175" s="53" t="e">
        <f>M175-N175-VLOOKUP(C175, Вчера_ЭпиВак!C:BN, 6, FALSE)</f>
        <v>#N/A</v>
      </c>
      <c r="AO175" s="53" t="e">
        <f>O175-P175-VLOOKUP(C175, Вчера_ЭпиВак!C:BN, 8, FALSE)</f>
        <v>#N/A</v>
      </c>
      <c r="AP175" s="53" t="e">
        <f>Q175-R175-VLOOKUP(C175, Вчера_ЭпиВак!C:BN, 10, FALSE)</f>
        <v>#N/A</v>
      </c>
      <c r="AQ175" s="53" t="e">
        <f>S175-T175-VLOOKUP(C175, Вчера_ЭпиВак!C:BN, 12, FALSE)</f>
        <v>#N/A</v>
      </c>
      <c r="AR175" s="53" t="e">
        <f>U175-V175-VLOOKUP(C175, Вчера_ЭпиВак!C:BN, 14, FALSE)</f>
        <v>#N/A</v>
      </c>
      <c r="AS175" s="53" t="e">
        <f>W175-X175-VLOOKUP(C175, Вчера_ЭпиВак!C:BN, 16, FALSE)</f>
        <v>#N/A</v>
      </c>
      <c r="AT175" s="53" t="e">
        <f>Y175-Z175-VLOOKUP(C175, Вчера_ЭпиВак!C:BN, 18, FALSE)</f>
        <v>#N/A</v>
      </c>
      <c r="AU175" s="53" t="e">
        <f>AA175-AB175-VLOOKUP(C175, Вчера_ЭпиВак!C:BN, 20, FALSE)</f>
        <v>#N/A</v>
      </c>
      <c r="AV175" s="53" t="e">
        <f>AC175-AD175-VLOOKUP(C175, Вчера_ЭпиВак!C:BN, 22, FALSE)</f>
        <v>#N/A</v>
      </c>
      <c r="AW175" s="53" t="e">
        <f>VLOOKUP(C175, Вчера_ЭпиВак!C:BN, 25, FALSE)+F175*2-Z175-AB175-AD175-AG175</f>
        <v>#N/A</v>
      </c>
      <c r="AX175" s="53" t="e">
        <f>AE175-VLOOKUP(C175,Вчера_ЭпиВак!C:BN, 24, FALSE)</f>
        <v>#N/A</v>
      </c>
    </row>
    <row r="176" spans="1:50" ht="50.1" customHeight="1" x14ac:dyDescent="0.25">
      <c r="A176" s="42"/>
      <c r="B176" s="42"/>
      <c r="C176" s="42"/>
      <c r="D176" s="39"/>
      <c r="E176" s="44"/>
      <c r="F176" s="39"/>
      <c r="G176" s="44"/>
      <c r="H176" s="39"/>
      <c r="I176" s="44"/>
      <c r="J176" s="39"/>
      <c r="K176" s="44"/>
      <c r="L176" s="43"/>
      <c r="M176" s="44"/>
      <c r="N176" s="43"/>
      <c r="O176" s="44"/>
      <c r="P176" s="43"/>
      <c r="Q176" s="44"/>
      <c r="R176" s="43"/>
      <c r="S176" s="44"/>
      <c r="T176" s="43"/>
      <c r="U176" s="44"/>
      <c r="V176" s="43"/>
      <c r="W176" s="44"/>
      <c r="X176" s="43"/>
      <c r="Y176" s="44"/>
      <c r="Z176" s="44"/>
      <c r="AA176" s="44"/>
      <c r="AB176" s="43"/>
      <c r="AC176" s="44"/>
      <c r="AD176" s="43"/>
      <c r="AE176" s="43"/>
      <c r="AF176" s="43"/>
      <c r="AG176" s="44"/>
      <c r="AH176" s="48"/>
      <c r="AI176" s="57">
        <f t="shared" si="3"/>
        <v>0</v>
      </c>
      <c r="AJ176" s="53" t="str">
        <f>IF(ISNA(VLOOKUP(C176,Вчера_ЭпиВак!C:C, 1, FALSE)),"ошибка",0)</f>
        <v>ошибка</v>
      </c>
      <c r="AK176" s="55"/>
      <c r="AL176" s="53" t="e">
        <f>E176-F176-VLOOKUP(C176, Вчера_ЭпиВак!C:BN, 2, FALSE)</f>
        <v>#N/A</v>
      </c>
      <c r="AM176" s="53" t="e">
        <f>K176-L176-VLOOKUP(C176, Вчера_ЭпиВак!C:BN, 4, FALSE)</f>
        <v>#N/A</v>
      </c>
      <c r="AN176" s="53" t="e">
        <f>M176-N176-VLOOKUP(C176, Вчера_ЭпиВак!C:BN, 6, FALSE)</f>
        <v>#N/A</v>
      </c>
      <c r="AO176" s="53" t="e">
        <f>O176-P176-VLOOKUP(C176, Вчера_ЭпиВак!C:BN, 8, FALSE)</f>
        <v>#N/A</v>
      </c>
      <c r="AP176" s="53" t="e">
        <f>Q176-R176-VLOOKUP(C176, Вчера_ЭпиВак!C:BN, 10, FALSE)</f>
        <v>#N/A</v>
      </c>
      <c r="AQ176" s="53" t="e">
        <f>S176-T176-VLOOKUP(C176, Вчера_ЭпиВак!C:BN, 12, FALSE)</f>
        <v>#N/A</v>
      </c>
      <c r="AR176" s="53" t="e">
        <f>U176-V176-VLOOKUP(C176, Вчера_ЭпиВак!C:BN, 14, FALSE)</f>
        <v>#N/A</v>
      </c>
      <c r="AS176" s="53" t="e">
        <f>W176-X176-VLOOKUP(C176, Вчера_ЭпиВак!C:BN, 16, FALSE)</f>
        <v>#N/A</v>
      </c>
      <c r="AT176" s="53" t="e">
        <f>Y176-Z176-VLOOKUP(C176, Вчера_ЭпиВак!C:BN, 18, FALSE)</f>
        <v>#N/A</v>
      </c>
      <c r="AU176" s="53" t="e">
        <f>AA176-AB176-VLOOKUP(C176, Вчера_ЭпиВак!C:BN, 20, FALSE)</f>
        <v>#N/A</v>
      </c>
      <c r="AV176" s="53" t="e">
        <f>AC176-AD176-VLOOKUP(C176, Вчера_ЭпиВак!C:BN, 22, FALSE)</f>
        <v>#N/A</v>
      </c>
      <c r="AW176" s="53" t="e">
        <f>VLOOKUP(C176, Вчера_ЭпиВак!C:BN, 25, FALSE)+F176*2-Z176-AB176-AD176-AG176</f>
        <v>#N/A</v>
      </c>
      <c r="AX176" s="53" t="e">
        <f>AE176-VLOOKUP(C176,Вчера_ЭпиВак!C:BN, 24, FALSE)</f>
        <v>#N/A</v>
      </c>
    </row>
    <row r="177" spans="1:50" ht="50.1" customHeight="1" x14ac:dyDescent="0.25">
      <c r="A177" s="42"/>
      <c r="B177" s="42"/>
      <c r="C177" s="42"/>
      <c r="D177" s="39"/>
      <c r="E177" s="44"/>
      <c r="F177" s="39"/>
      <c r="G177" s="44"/>
      <c r="H177" s="39"/>
      <c r="I177" s="44"/>
      <c r="J177" s="39"/>
      <c r="K177" s="44"/>
      <c r="L177" s="43"/>
      <c r="M177" s="44"/>
      <c r="N177" s="43"/>
      <c r="O177" s="44"/>
      <c r="P177" s="43"/>
      <c r="Q177" s="44"/>
      <c r="R177" s="43"/>
      <c r="S177" s="44"/>
      <c r="T177" s="43"/>
      <c r="U177" s="44"/>
      <c r="V177" s="43"/>
      <c r="W177" s="44"/>
      <c r="X177" s="43"/>
      <c r="Y177" s="44"/>
      <c r="Z177" s="44"/>
      <c r="AA177" s="44"/>
      <c r="AB177" s="43"/>
      <c r="AC177" s="44"/>
      <c r="AD177" s="43"/>
      <c r="AE177" s="43"/>
      <c r="AF177" s="43"/>
      <c r="AG177" s="44"/>
      <c r="AH177" s="48"/>
      <c r="AI177" s="57">
        <f t="shared" si="3"/>
        <v>0</v>
      </c>
      <c r="AJ177" s="53" t="str">
        <f>IF(ISNA(VLOOKUP(C177,Вчера_ЭпиВак!C:C, 1, FALSE)),"ошибка",0)</f>
        <v>ошибка</v>
      </c>
      <c r="AK177" s="55"/>
      <c r="AL177" s="53" t="e">
        <f>E177-F177-VLOOKUP(C177, Вчера_ЭпиВак!C:BN, 2, FALSE)</f>
        <v>#N/A</v>
      </c>
      <c r="AM177" s="53" t="e">
        <f>K177-L177-VLOOKUP(C177, Вчера_ЭпиВак!C:BN, 4, FALSE)</f>
        <v>#N/A</v>
      </c>
      <c r="AN177" s="53" t="e">
        <f>M177-N177-VLOOKUP(C177, Вчера_ЭпиВак!C:BN, 6, FALSE)</f>
        <v>#N/A</v>
      </c>
      <c r="AO177" s="53" t="e">
        <f>O177-P177-VLOOKUP(C177, Вчера_ЭпиВак!C:BN, 8, FALSE)</f>
        <v>#N/A</v>
      </c>
      <c r="AP177" s="53" t="e">
        <f>Q177-R177-VLOOKUP(C177, Вчера_ЭпиВак!C:BN, 10, FALSE)</f>
        <v>#N/A</v>
      </c>
      <c r="AQ177" s="53" t="e">
        <f>S177-T177-VLOOKUP(C177, Вчера_ЭпиВак!C:BN, 12, FALSE)</f>
        <v>#N/A</v>
      </c>
      <c r="AR177" s="53" t="e">
        <f>U177-V177-VLOOKUP(C177, Вчера_ЭпиВак!C:BN, 14, FALSE)</f>
        <v>#N/A</v>
      </c>
      <c r="AS177" s="53" t="e">
        <f>W177-X177-VLOOKUP(C177, Вчера_ЭпиВак!C:BN, 16, FALSE)</f>
        <v>#N/A</v>
      </c>
      <c r="AT177" s="53" t="e">
        <f>Y177-Z177-VLOOKUP(C177, Вчера_ЭпиВак!C:BN, 18, FALSE)</f>
        <v>#N/A</v>
      </c>
      <c r="AU177" s="53" t="e">
        <f>AA177-AB177-VLOOKUP(C177, Вчера_ЭпиВак!C:BN, 20, FALSE)</f>
        <v>#N/A</v>
      </c>
      <c r="AV177" s="53" t="e">
        <f>AC177-AD177-VLOOKUP(C177, Вчера_ЭпиВак!C:BN, 22, FALSE)</f>
        <v>#N/A</v>
      </c>
      <c r="AW177" s="53" t="e">
        <f>VLOOKUP(C177, Вчера_ЭпиВак!C:BN, 25, FALSE)+F177*2-Z177-AB177-AD177-AG177</f>
        <v>#N/A</v>
      </c>
      <c r="AX177" s="53" t="e">
        <f>AE177-VLOOKUP(C177,Вчера_ЭпиВак!C:BN, 24, FALSE)</f>
        <v>#N/A</v>
      </c>
    </row>
    <row r="178" spans="1:50" ht="50.1" customHeight="1" x14ac:dyDescent="0.25">
      <c r="A178" s="42"/>
      <c r="B178" s="42"/>
      <c r="C178" s="42"/>
      <c r="D178" s="39"/>
      <c r="E178" s="44"/>
      <c r="F178" s="39"/>
      <c r="G178" s="44"/>
      <c r="H178" s="39"/>
      <c r="I178" s="44"/>
      <c r="J178" s="39"/>
      <c r="K178" s="44"/>
      <c r="L178" s="43"/>
      <c r="M178" s="44"/>
      <c r="N178" s="43"/>
      <c r="O178" s="44"/>
      <c r="P178" s="43"/>
      <c r="Q178" s="44"/>
      <c r="R178" s="43"/>
      <c r="S178" s="44"/>
      <c r="T178" s="43"/>
      <c r="U178" s="44"/>
      <c r="V178" s="43"/>
      <c r="W178" s="44"/>
      <c r="X178" s="43"/>
      <c r="Y178" s="44"/>
      <c r="Z178" s="44"/>
      <c r="AA178" s="44"/>
      <c r="AB178" s="43"/>
      <c r="AC178" s="44"/>
      <c r="AD178" s="43"/>
      <c r="AE178" s="43"/>
      <c r="AF178" s="43"/>
      <c r="AG178" s="44"/>
      <c r="AH178" s="48"/>
      <c r="AI178" s="57">
        <f t="shared" si="3"/>
        <v>0</v>
      </c>
      <c r="AJ178" s="53" t="str">
        <f>IF(ISNA(VLOOKUP(C178,Вчера_ЭпиВак!C:C, 1, FALSE)),"ошибка",0)</f>
        <v>ошибка</v>
      </c>
      <c r="AK178" s="55"/>
      <c r="AL178" s="53" t="e">
        <f>E178-F178-VLOOKUP(C178, Вчера_ЭпиВак!C:BN, 2, FALSE)</f>
        <v>#N/A</v>
      </c>
      <c r="AM178" s="53" t="e">
        <f>K178-L178-VLOOKUP(C178, Вчера_ЭпиВак!C:BN, 4, FALSE)</f>
        <v>#N/A</v>
      </c>
      <c r="AN178" s="53" t="e">
        <f>M178-N178-VLOOKUP(C178, Вчера_ЭпиВак!C:BN, 6, FALSE)</f>
        <v>#N/A</v>
      </c>
      <c r="AO178" s="53" t="e">
        <f>O178-P178-VLOOKUP(C178, Вчера_ЭпиВак!C:BN, 8, FALSE)</f>
        <v>#N/A</v>
      </c>
      <c r="AP178" s="53" t="e">
        <f>Q178-R178-VLOOKUP(C178, Вчера_ЭпиВак!C:BN, 10, FALSE)</f>
        <v>#N/A</v>
      </c>
      <c r="AQ178" s="53" t="e">
        <f>S178-T178-VLOOKUP(C178, Вчера_ЭпиВак!C:BN, 12, FALSE)</f>
        <v>#N/A</v>
      </c>
      <c r="AR178" s="53" t="e">
        <f>U178-V178-VLOOKUP(C178, Вчера_ЭпиВак!C:BN, 14, FALSE)</f>
        <v>#N/A</v>
      </c>
      <c r="AS178" s="53" t="e">
        <f>W178-X178-VLOOKUP(C178, Вчера_ЭпиВак!C:BN, 16, FALSE)</f>
        <v>#N/A</v>
      </c>
      <c r="AT178" s="53" t="e">
        <f>Y178-Z178-VLOOKUP(C178, Вчера_ЭпиВак!C:BN, 18, FALSE)</f>
        <v>#N/A</v>
      </c>
      <c r="AU178" s="53" t="e">
        <f>AA178-AB178-VLOOKUP(C178, Вчера_ЭпиВак!C:BN, 20, FALSE)</f>
        <v>#N/A</v>
      </c>
      <c r="AV178" s="53" t="e">
        <f>AC178-AD178-VLOOKUP(C178, Вчера_ЭпиВак!C:BN, 22, FALSE)</f>
        <v>#N/A</v>
      </c>
      <c r="AW178" s="53" t="e">
        <f>VLOOKUP(C178, Вчера_ЭпиВак!C:BN, 25, FALSE)+F178*2-Z178-AB178-AD178-AG178</f>
        <v>#N/A</v>
      </c>
      <c r="AX178" s="53" t="e">
        <f>AE178-VLOOKUP(C178,Вчера_ЭпиВак!C:BN, 24, FALSE)</f>
        <v>#N/A</v>
      </c>
    </row>
    <row r="179" spans="1:50" ht="50.1" customHeight="1" x14ac:dyDescent="0.25">
      <c r="A179" s="42"/>
      <c r="B179" s="42"/>
      <c r="C179" s="42"/>
      <c r="D179" s="39"/>
      <c r="E179" s="44"/>
      <c r="F179" s="39"/>
      <c r="G179" s="44"/>
      <c r="H179" s="39"/>
      <c r="I179" s="44"/>
      <c r="J179" s="39"/>
      <c r="K179" s="44"/>
      <c r="L179" s="43"/>
      <c r="M179" s="44"/>
      <c r="N179" s="43"/>
      <c r="O179" s="44"/>
      <c r="P179" s="43"/>
      <c r="Q179" s="44"/>
      <c r="R179" s="43"/>
      <c r="S179" s="44"/>
      <c r="T179" s="43"/>
      <c r="U179" s="44"/>
      <c r="V179" s="43"/>
      <c r="W179" s="44"/>
      <c r="X179" s="43"/>
      <c r="Y179" s="44"/>
      <c r="Z179" s="44"/>
      <c r="AA179" s="44"/>
      <c r="AB179" s="43"/>
      <c r="AC179" s="44"/>
      <c r="AD179" s="43"/>
      <c r="AE179" s="43"/>
      <c r="AF179" s="43"/>
      <c r="AG179" s="44"/>
      <c r="AH179" s="48"/>
      <c r="AI179" s="57">
        <f t="shared" si="3"/>
        <v>0</v>
      </c>
      <c r="AJ179" s="53" t="str">
        <f>IF(ISNA(VLOOKUP(C179,Вчера_ЭпиВак!C:C, 1, FALSE)),"ошибка",0)</f>
        <v>ошибка</v>
      </c>
      <c r="AK179" s="55"/>
      <c r="AL179" s="53" t="e">
        <f>E179-F179-VLOOKUP(C179, Вчера_ЭпиВак!C:BN, 2, FALSE)</f>
        <v>#N/A</v>
      </c>
      <c r="AM179" s="53" t="e">
        <f>K179-L179-VLOOKUP(C179, Вчера_ЭпиВак!C:BN, 4, FALSE)</f>
        <v>#N/A</v>
      </c>
      <c r="AN179" s="53" t="e">
        <f>M179-N179-VLOOKUP(C179, Вчера_ЭпиВак!C:BN, 6, FALSE)</f>
        <v>#N/A</v>
      </c>
      <c r="AO179" s="53" t="e">
        <f>O179-P179-VLOOKUP(C179, Вчера_ЭпиВак!C:BN, 8, FALSE)</f>
        <v>#N/A</v>
      </c>
      <c r="AP179" s="53" t="e">
        <f>Q179-R179-VLOOKUP(C179, Вчера_ЭпиВак!C:BN, 10, FALSE)</f>
        <v>#N/A</v>
      </c>
      <c r="AQ179" s="53" t="e">
        <f>S179-T179-VLOOKUP(C179, Вчера_ЭпиВак!C:BN, 12, FALSE)</f>
        <v>#N/A</v>
      </c>
      <c r="AR179" s="53" t="e">
        <f>U179-V179-VLOOKUP(C179, Вчера_ЭпиВак!C:BN, 14, FALSE)</f>
        <v>#N/A</v>
      </c>
      <c r="AS179" s="53" t="e">
        <f>W179-X179-VLOOKUP(C179, Вчера_ЭпиВак!C:BN, 16, FALSE)</f>
        <v>#N/A</v>
      </c>
      <c r="AT179" s="53" t="e">
        <f>Y179-Z179-VLOOKUP(C179, Вчера_ЭпиВак!C:BN, 18, FALSE)</f>
        <v>#N/A</v>
      </c>
      <c r="AU179" s="53" t="e">
        <f>AA179-AB179-VLOOKUP(C179, Вчера_ЭпиВак!C:BN, 20, FALSE)</f>
        <v>#N/A</v>
      </c>
      <c r="AV179" s="53" t="e">
        <f>AC179-AD179-VLOOKUP(C179, Вчера_ЭпиВак!C:BN, 22, FALSE)</f>
        <v>#N/A</v>
      </c>
      <c r="AW179" s="53" t="e">
        <f>VLOOKUP(C179, Вчера_ЭпиВак!C:BN, 25, FALSE)+F179*2-Z179-AB179-AD179-AG179</f>
        <v>#N/A</v>
      </c>
      <c r="AX179" s="53" t="e">
        <f>AE179-VLOOKUP(C179,Вчера_ЭпиВак!C:BN, 24, FALSE)</f>
        <v>#N/A</v>
      </c>
    </row>
    <row r="180" spans="1:50" ht="50.1" customHeight="1" x14ac:dyDescent="0.25">
      <c r="A180" s="42"/>
      <c r="B180" s="42"/>
      <c r="C180" s="42"/>
      <c r="D180" s="39"/>
      <c r="E180" s="44"/>
      <c r="F180" s="39"/>
      <c r="G180" s="44"/>
      <c r="H180" s="39"/>
      <c r="I180" s="44"/>
      <c r="J180" s="39"/>
      <c r="K180" s="44"/>
      <c r="L180" s="43"/>
      <c r="M180" s="44"/>
      <c r="N180" s="43"/>
      <c r="O180" s="44"/>
      <c r="P180" s="43"/>
      <c r="Q180" s="44"/>
      <c r="R180" s="43"/>
      <c r="S180" s="44"/>
      <c r="T180" s="43"/>
      <c r="U180" s="44"/>
      <c r="V180" s="43"/>
      <c r="W180" s="44"/>
      <c r="X180" s="43"/>
      <c r="Y180" s="44"/>
      <c r="Z180" s="44"/>
      <c r="AA180" s="44"/>
      <c r="AB180" s="43"/>
      <c r="AC180" s="44"/>
      <c r="AD180" s="43"/>
      <c r="AE180" s="43"/>
      <c r="AF180" s="43"/>
      <c r="AG180" s="44"/>
      <c r="AH180" s="48"/>
      <c r="AI180" s="57">
        <f t="shared" si="3"/>
        <v>0</v>
      </c>
      <c r="AJ180" s="53" t="str">
        <f>IF(ISNA(VLOOKUP(C180,Вчера_ЭпиВак!C:C, 1, FALSE)),"ошибка",0)</f>
        <v>ошибка</v>
      </c>
      <c r="AK180" s="55"/>
      <c r="AL180" s="53" t="e">
        <f>E180-F180-VLOOKUP(C180, Вчера_ЭпиВак!C:BN, 2, FALSE)</f>
        <v>#N/A</v>
      </c>
      <c r="AM180" s="53" t="e">
        <f>K180-L180-VLOOKUP(C180, Вчера_ЭпиВак!C:BN, 4, FALSE)</f>
        <v>#N/A</v>
      </c>
      <c r="AN180" s="53" t="e">
        <f>M180-N180-VLOOKUP(C180, Вчера_ЭпиВак!C:BN, 6, FALSE)</f>
        <v>#N/A</v>
      </c>
      <c r="AO180" s="53" t="e">
        <f>O180-P180-VLOOKUP(C180, Вчера_ЭпиВак!C:BN, 8, FALSE)</f>
        <v>#N/A</v>
      </c>
      <c r="AP180" s="53" t="e">
        <f>Q180-R180-VLOOKUP(C180, Вчера_ЭпиВак!C:BN, 10, FALSE)</f>
        <v>#N/A</v>
      </c>
      <c r="AQ180" s="53" t="e">
        <f>S180-T180-VLOOKUP(C180, Вчера_ЭпиВак!C:BN, 12, FALSE)</f>
        <v>#N/A</v>
      </c>
      <c r="AR180" s="53" t="e">
        <f>U180-V180-VLOOKUP(C180, Вчера_ЭпиВак!C:BN, 14, FALSE)</f>
        <v>#N/A</v>
      </c>
      <c r="AS180" s="53" t="e">
        <f>W180-X180-VLOOKUP(C180, Вчера_ЭпиВак!C:BN, 16, FALSE)</f>
        <v>#N/A</v>
      </c>
      <c r="AT180" s="53" t="e">
        <f>Y180-Z180-VLOOKUP(C180, Вчера_ЭпиВак!C:BN, 18, FALSE)</f>
        <v>#N/A</v>
      </c>
      <c r="AU180" s="53" t="e">
        <f>AA180-AB180-VLOOKUP(C180, Вчера_ЭпиВак!C:BN, 20, FALSE)</f>
        <v>#N/A</v>
      </c>
      <c r="AV180" s="53" t="e">
        <f>AC180-AD180-VLOOKUP(C180, Вчера_ЭпиВак!C:BN, 22, FALSE)</f>
        <v>#N/A</v>
      </c>
      <c r="AW180" s="53" t="e">
        <f>VLOOKUP(C180, Вчера_ЭпиВак!C:BN, 25, FALSE)+F180*2-Z180-AB180-AD180-AG180</f>
        <v>#N/A</v>
      </c>
      <c r="AX180" s="53" t="e">
        <f>AE180-VLOOKUP(C180,Вчера_ЭпиВак!C:BN, 24, FALSE)</f>
        <v>#N/A</v>
      </c>
    </row>
    <row r="181" spans="1:50" ht="50.1" customHeight="1" x14ac:dyDescent="0.25">
      <c r="A181" s="42"/>
      <c r="B181" s="42"/>
      <c r="C181" s="42"/>
      <c r="D181" s="39"/>
      <c r="E181" s="44"/>
      <c r="F181" s="39"/>
      <c r="G181" s="44"/>
      <c r="H181" s="39"/>
      <c r="I181" s="44"/>
      <c r="J181" s="39"/>
      <c r="K181" s="44"/>
      <c r="L181" s="43"/>
      <c r="M181" s="44"/>
      <c r="N181" s="43"/>
      <c r="O181" s="44"/>
      <c r="P181" s="43"/>
      <c r="Q181" s="44"/>
      <c r="R181" s="43"/>
      <c r="S181" s="44"/>
      <c r="T181" s="43"/>
      <c r="U181" s="44"/>
      <c r="V181" s="43"/>
      <c r="W181" s="44"/>
      <c r="X181" s="43"/>
      <c r="Y181" s="44"/>
      <c r="Z181" s="44"/>
      <c r="AA181" s="44"/>
      <c r="AB181" s="43"/>
      <c r="AC181" s="44"/>
      <c r="AD181" s="43"/>
      <c r="AE181" s="43"/>
      <c r="AF181" s="43"/>
      <c r="AG181" s="44"/>
      <c r="AH181" s="48"/>
      <c r="AI181" s="57">
        <f t="shared" si="3"/>
        <v>0</v>
      </c>
      <c r="AJ181" s="53" t="str">
        <f>IF(ISNA(VLOOKUP(C181,Вчера_ЭпиВак!C:C, 1, FALSE)),"ошибка",0)</f>
        <v>ошибка</v>
      </c>
      <c r="AK181" s="55"/>
      <c r="AL181" s="53" t="e">
        <f>E181-F181-VLOOKUP(C181, Вчера_ЭпиВак!C:BN, 2, FALSE)</f>
        <v>#N/A</v>
      </c>
      <c r="AM181" s="53" t="e">
        <f>K181-L181-VLOOKUP(C181, Вчера_ЭпиВак!C:BN, 4, FALSE)</f>
        <v>#N/A</v>
      </c>
      <c r="AN181" s="53" t="e">
        <f>M181-N181-VLOOKUP(C181, Вчера_ЭпиВак!C:BN, 6, FALSE)</f>
        <v>#N/A</v>
      </c>
      <c r="AO181" s="53" t="e">
        <f>O181-P181-VLOOKUP(C181, Вчера_ЭпиВак!C:BN, 8, FALSE)</f>
        <v>#N/A</v>
      </c>
      <c r="AP181" s="53" t="e">
        <f>Q181-R181-VLOOKUP(C181, Вчера_ЭпиВак!C:BN, 10, FALSE)</f>
        <v>#N/A</v>
      </c>
      <c r="AQ181" s="53" t="e">
        <f>S181-T181-VLOOKUP(C181, Вчера_ЭпиВак!C:BN, 12, FALSE)</f>
        <v>#N/A</v>
      </c>
      <c r="AR181" s="53" t="e">
        <f>U181-V181-VLOOKUP(C181, Вчера_ЭпиВак!C:BN, 14, FALSE)</f>
        <v>#N/A</v>
      </c>
      <c r="AS181" s="53" t="e">
        <f>W181-X181-VLOOKUP(C181, Вчера_ЭпиВак!C:BN, 16, FALSE)</f>
        <v>#N/A</v>
      </c>
      <c r="AT181" s="53" t="e">
        <f>Y181-Z181-VLOOKUP(C181, Вчера_ЭпиВак!C:BN, 18, FALSE)</f>
        <v>#N/A</v>
      </c>
      <c r="AU181" s="53" t="e">
        <f>AA181-AB181-VLOOKUP(C181, Вчера_ЭпиВак!C:BN, 20, FALSE)</f>
        <v>#N/A</v>
      </c>
      <c r="AV181" s="53" t="e">
        <f>AC181-AD181-VLOOKUP(C181, Вчера_ЭпиВак!C:BN, 22, FALSE)</f>
        <v>#N/A</v>
      </c>
      <c r="AW181" s="53" t="e">
        <f>VLOOKUP(C181, Вчера_ЭпиВак!C:BN, 25, FALSE)+F181*2-Z181-AB181-AD181-AG181</f>
        <v>#N/A</v>
      </c>
      <c r="AX181" s="53" t="e">
        <f>AE181-VLOOKUP(C181,Вчера_ЭпиВак!C:BN, 24, FALSE)</f>
        <v>#N/A</v>
      </c>
    </row>
    <row r="182" spans="1:50" ht="50.1" customHeight="1" x14ac:dyDescent="0.25">
      <c r="A182" s="42"/>
      <c r="B182" s="42"/>
      <c r="C182" s="42"/>
      <c r="D182" s="39"/>
      <c r="E182" s="44"/>
      <c r="F182" s="39"/>
      <c r="G182" s="44"/>
      <c r="H182" s="39"/>
      <c r="I182" s="44"/>
      <c r="J182" s="39"/>
      <c r="K182" s="44"/>
      <c r="L182" s="43"/>
      <c r="M182" s="44"/>
      <c r="N182" s="43"/>
      <c r="O182" s="44"/>
      <c r="P182" s="43"/>
      <c r="Q182" s="44"/>
      <c r="R182" s="43"/>
      <c r="S182" s="44"/>
      <c r="T182" s="43"/>
      <c r="U182" s="44"/>
      <c r="V182" s="43"/>
      <c r="W182" s="44"/>
      <c r="X182" s="43"/>
      <c r="Y182" s="44"/>
      <c r="Z182" s="44"/>
      <c r="AA182" s="44"/>
      <c r="AB182" s="43"/>
      <c r="AC182" s="44"/>
      <c r="AD182" s="43"/>
      <c r="AE182" s="43"/>
      <c r="AF182" s="43"/>
      <c r="AG182" s="44"/>
      <c r="AH182" s="48"/>
      <c r="AI182" s="57">
        <f t="shared" si="3"/>
        <v>0</v>
      </c>
      <c r="AJ182" s="53" t="str">
        <f>IF(ISNA(VLOOKUP(C182,Вчера_ЭпиВак!C:C, 1, FALSE)),"ошибка",0)</f>
        <v>ошибка</v>
      </c>
      <c r="AK182" s="55"/>
      <c r="AL182" s="53" t="e">
        <f>E182-F182-VLOOKUP(C182, Вчера_ЭпиВак!C:BN, 2, FALSE)</f>
        <v>#N/A</v>
      </c>
      <c r="AM182" s="53" t="e">
        <f>K182-L182-VLOOKUP(C182, Вчера_ЭпиВак!C:BN, 4, FALSE)</f>
        <v>#N/A</v>
      </c>
      <c r="AN182" s="53" t="e">
        <f>M182-N182-VLOOKUP(C182, Вчера_ЭпиВак!C:BN, 6, FALSE)</f>
        <v>#N/A</v>
      </c>
      <c r="AO182" s="53" t="e">
        <f>O182-P182-VLOOKUP(C182, Вчера_ЭпиВак!C:BN, 8, FALSE)</f>
        <v>#N/A</v>
      </c>
      <c r="AP182" s="53" t="e">
        <f>Q182-R182-VLOOKUP(C182, Вчера_ЭпиВак!C:BN, 10, FALSE)</f>
        <v>#N/A</v>
      </c>
      <c r="AQ182" s="53" t="e">
        <f>S182-T182-VLOOKUP(C182, Вчера_ЭпиВак!C:BN, 12, FALSE)</f>
        <v>#N/A</v>
      </c>
      <c r="AR182" s="53" t="e">
        <f>U182-V182-VLOOKUP(C182, Вчера_ЭпиВак!C:BN, 14, FALSE)</f>
        <v>#N/A</v>
      </c>
      <c r="AS182" s="53" t="e">
        <f>W182-X182-VLOOKUP(C182, Вчера_ЭпиВак!C:BN, 16, FALSE)</f>
        <v>#N/A</v>
      </c>
      <c r="AT182" s="53" t="e">
        <f>Y182-Z182-VLOOKUP(C182, Вчера_ЭпиВак!C:BN, 18, FALSE)</f>
        <v>#N/A</v>
      </c>
      <c r="AU182" s="53" t="e">
        <f>AA182-AB182-VLOOKUP(C182, Вчера_ЭпиВак!C:BN, 20, FALSE)</f>
        <v>#N/A</v>
      </c>
      <c r="AV182" s="53" t="e">
        <f>AC182-AD182-VLOOKUP(C182, Вчера_ЭпиВак!C:BN, 22, FALSE)</f>
        <v>#N/A</v>
      </c>
      <c r="AW182" s="53" t="e">
        <f>VLOOKUP(C182, Вчера_ЭпиВак!C:BN, 25, FALSE)+F182*2-Z182-AB182-AD182-AG182</f>
        <v>#N/A</v>
      </c>
      <c r="AX182" s="53" t="e">
        <f>AE182-VLOOKUP(C182,Вчера_ЭпиВак!C:BN, 24, FALSE)</f>
        <v>#N/A</v>
      </c>
    </row>
    <row r="183" spans="1:50" ht="50.1" customHeight="1" x14ac:dyDescent="0.25">
      <c r="A183" s="42"/>
      <c r="B183" s="42"/>
      <c r="C183" s="42"/>
      <c r="D183" s="39"/>
      <c r="E183" s="44"/>
      <c r="F183" s="39"/>
      <c r="G183" s="44"/>
      <c r="H183" s="39"/>
      <c r="I183" s="44"/>
      <c r="J183" s="39"/>
      <c r="K183" s="44"/>
      <c r="L183" s="43"/>
      <c r="M183" s="44"/>
      <c r="N183" s="43"/>
      <c r="O183" s="44"/>
      <c r="P183" s="43"/>
      <c r="Q183" s="44"/>
      <c r="R183" s="43"/>
      <c r="S183" s="44"/>
      <c r="T183" s="43"/>
      <c r="U183" s="44"/>
      <c r="V183" s="43"/>
      <c r="W183" s="44"/>
      <c r="X183" s="43"/>
      <c r="Y183" s="44"/>
      <c r="Z183" s="44"/>
      <c r="AA183" s="44"/>
      <c r="AB183" s="43"/>
      <c r="AC183" s="44"/>
      <c r="AD183" s="43"/>
      <c r="AE183" s="43"/>
      <c r="AF183" s="43"/>
      <c r="AG183" s="44"/>
      <c r="AH183" s="48"/>
      <c r="AI183" s="57">
        <f t="shared" si="3"/>
        <v>0</v>
      </c>
      <c r="AJ183" s="53" t="str">
        <f>IF(ISNA(VLOOKUP(C183,Вчера_ЭпиВак!C:C, 1, FALSE)),"ошибка",0)</f>
        <v>ошибка</v>
      </c>
      <c r="AK183" s="55"/>
      <c r="AL183" s="53" t="e">
        <f>E183-F183-VLOOKUP(C183, Вчера_ЭпиВак!C:BN, 2, FALSE)</f>
        <v>#N/A</v>
      </c>
      <c r="AM183" s="53" t="e">
        <f>K183-L183-VLOOKUP(C183, Вчера_ЭпиВак!C:BN, 4, FALSE)</f>
        <v>#N/A</v>
      </c>
      <c r="AN183" s="53" t="e">
        <f>M183-N183-VLOOKUP(C183, Вчера_ЭпиВак!C:BN, 6, FALSE)</f>
        <v>#N/A</v>
      </c>
      <c r="AO183" s="53" t="e">
        <f>O183-P183-VLOOKUP(C183, Вчера_ЭпиВак!C:BN, 8, FALSE)</f>
        <v>#N/A</v>
      </c>
      <c r="AP183" s="53" t="e">
        <f>Q183-R183-VLOOKUP(C183, Вчера_ЭпиВак!C:BN, 10, FALSE)</f>
        <v>#N/A</v>
      </c>
      <c r="AQ183" s="53" t="e">
        <f>S183-T183-VLOOKUP(C183, Вчера_ЭпиВак!C:BN, 12, FALSE)</f>
        <v>#N/A</v>
      </c>
      <c r="AR183" s="53" t="e">
        <f>U183-V183-VLOOKUP(C183, Вчера_ЭпиВак!C:BN, 14, FALSE)</f>
        <v>#N/A</v>
      </c>
      <c r="AS183" s="53" t="e">
        <f>W183-X183-VLOOKUP(C183, Вчера_ЭпиВак!C:BN, 16, FALSE)</f>
        <v>#N/A</v>
      </c>
      <c r="AT183" s="53" t="e">
        <f>Y183-Z183-VLOOKUP(C183, Вчера_ЭпиВак!C:BN, 18, FALSE)</f>
        <v>#N/A</v>
      </c>
      <c r="AU183" s="53" t="e">
        <f>AA183-AB183-VLOOKUP(C183, Вчера_ЭпиВак!C:BN, 20, FALSE)</f>
        <v>#N/A</v>
      </c>
      <c r="AV183" s="53" t="e">
        <f>AC183-AD183-VLOOKUP(C183, Вчера_ЭпиВак!C:BN, 22, FALSE)</f>
        <v>#N/A</v>
      </c>
      <c r="AW183" s="53" t="e">
        <f>VLOOKUP(C183, Вчера_ЭпиВак!C:BN, 25, FALSE)+F183*2-Z183-AB183-AD183-AG183</f>
        <v>#N/A</v>
      </c>
      <c r="AX183" s="53" t="e">
        <f>AE183-VLOOKUP(C183,Вчера_ЭпиВак!C:BN, 24, FALSE)</f>
        <v>#N/A</v>
      </c>
    </row>
    <row r="184" spans="1:50" ht="50.1" customHeight="1" x14ac:dyDescent="0.25">
      <c r="A184" s="42"/>
      <c r="B184" s="42"/>
      <c r="C184" s="42"/>
      <c r="D184" s="39"/>
      <c r="E184" s="44"/>
      <c r="F184" s="39"/>
      <c r="G184" s="44"/>
      <c r="H184" s="39"/>
      <c r="I184" s="44"/>
      <c r="J184" s="39"/>
      <c r="K184" s="44"/>
      <c r="L184" s="43"/>
      <c r="M184" s="44"/>
      <c r="N184" s="43"/>
      <c r="O184" s="44"/>
      <c r="P184" s="43"/>
      <c r="Q184" s="44"/>
      <c r="R184" s="43"/>
      <c r="S184" s="44"/>
      <c r="T184" s="43"/>
      <c r="U184" s="44"/>
      <c r="V184" s="43"/>
      <c r="W184" s="44"/>
      <c r="X184" s="43"/>
      <c r="Y184" s="44"/>
      <c r="Z184" s="44"/>
      <c r="AA184" s="44"/>
      <c r="AB184" s="43"/>
      <c r="AC184" s="44"/>
      <c r="AD184" s="43"/>
      <c r="AE184" s="43"/>
      <c r="AF184" s="43"/>
      <c r="AG184" s="44"/>
      <c r="AH184" s="48"/>
      <c r="AI184" s="57">
        <f t="shared" si="3"/>
        <v>0</v>
      </c>
      <c r="AJ184" s="53" t="str">
        <f>IF(ISNA(VLOOKUP(C184,Вчера_ЭпиВак!C:C, 1, FALSE)),"ошибка",0)</f>
        <v>ошибка</v>
      </c>
      <c r="AK184" s="55"/>
      <c r="AL184" s="53" t="e">
        <f>E184-F184-VLOOKUP(C184, Вчера_ЭпиВак!C:BN, 2, FALSE)</f>
        <v>#N/A</v>
      </c>
      <c r="AM184" s="53" t="e">
        <f>K184-L184-VLOOKUP(C184, Вчера_ЭпиВак!C:BN, 4, FALSE)</f>
        <v>#N/A</v>
      </c>
      <c r="AN184" s="53" t="e">
        <f>M184-N184-VLOOKUP(C184, Вчера_ЭпиВак!C:BN, 6, FALSE)</f>
        <v>#N/A</v>
      </c>
      <c r="AO184" s="53" t="e">
        <f>O184-P184-VLOOKUP(C184, Вчера_ЭпиВак!C:BN, 8, FALSE)</f>
        <v>#N/A</v>
      </c>
      <c r="AP184" s="53" t="e">
        <f>Q184-R184-VLOOKUP(C184, Вчера_ЭпиВак!C:BN, 10, FALSE)</f>
        <v>#N/A</v>
      </c>
      <c r="AQ184" s="53" t="e">
        <f>S184-T184-VLOOKUP(C184, Вчера_ЭпиВак!C:BN, 12, FALSE)</f>
        <v>#N/A</v>
      </c>
      <c r="AR184" s="53" t="e">
        <f>U184-V184-VLOOKUP(C184, Вчера_ЭпиВак!C:BN, 14, FALSE)</f>
        <v>#N/A</v>
      </c>
      <c r="AS184" s="53" t="e">
        <f>W184-X184-VLOOKUP(C184, Вчера_ЭпиВак!C:BN, 16, FALSE)</f>
        <v>#N/A</v>
      </c>
      <c r="AT184" s="53" t="e">
        <f>Y184-Z184-VLOOKUP(C184, Вчера_ЭпиВак!C:BN, 18, FALSE)</f>
        <v>#N/A</v>
      </c>
      <c r="AU184" s="53" t="e">
        <f>AA184-AB184-VLOOKUP(C184, Вчера_ЭпиВак!C:BN, 20, FALSE)</f>
        <v>#N/A</v>
      </c>
      <c r="AV184" s="53" t="e">
        <f>AC184-AD184-VLOOKUP(C184, Вчера_ЭпиВак!C:BN, 22, FALSE)</f>
        <v>#N/A</v>
      </c>
      <c r="AW184" s="53" t="e">
        <f>VLOOKUP(C184, Вчера_ЭпиВак!C:BN, 25, FALSE)+F184*2-Z184-AB184-AD184-AG184</f>
        <v>#N/A</v>
      </c>
      <c r="AX184" s="53" t="e">
        <f>AE184-VLOOKUP(C184,Вчера_ЭпиВак!C:BN, 24, FALSE)</f>
        <v>#N/A</v>
      </c>
    </row>
    <row r="185" spans="1:50" ht="50.1" customHeight="1" x14ac:dyDescent="0.25">
      <c r="A185" s="42"/>
      <c r="B185" s="42"/>
      <c r="C185" s="42"/>
      <c r="D185" s="39"/>
      <c r="E185" s="44"/>
      <c r="F185" s="39"/>
      <c r="G185" s="44"/>
      <c r="H185" s="39"/>
      <c r="I185" s="44"/>
      <c r="J185" s="39"/>
      <c r="K185" s="44"/>
      <c r="L185" s="43"/>
      <c r="M185" s="44"/>
      <c r="N185" s="43"/>
      <c r="O185" s="44"/>
      <c r="P185" s="43"/>
      <c r="Q185" s="44"/>
      <c r="R185" s="43"/>
      <c r="S185" s="44"/>
      <c r="T185" s="43"/>
      <c r="U185" s="44"/>
      <c r="V185" s="43"/>
      <c r="W185" s="44"/>
      <c r="X185" s="43"/>
      <c r="Y185" s="44"/>
      <c r="Z185" s="44"/>
      <c r="AA185" s="44"/>
      <c r="AB185" s="43"/>
      <c r="AC185" s="44"/>
      <c r="AD185" s="43"/>
      <c r="AE185" s="43"/>
      <c r="AF185" s="43"/>
      <c r="AG185" s="44"/>
      <c r="AH185" s="48"/>
      <c r="AI185" s="57">
        <f t="shared" si="3"/>
        <v>0</v>
      </c>
      <c r="AJ185" s="53" t="str">
        <f>IF(ISNA(VLOOKUP(C185,Вчера_ЭпиВак!C:C, 1, FALSE)),"ошибка",0)</f>
        <v>ошибка</v>
      </c>
      <c r="AK185" s="55"/>
      <c r="AL185" s="53" t="e">
        <f>E185-F185-VLOOKUP(C185, Вчера_ЭпиВак!C:BN, 2, FALSE)</f>
        <v>#N/A</v>
      </c>
      <c r="AM185" s="53" t="e">
        <f>K185-L185-VLOOKUP(C185, Вчера_ЭпиВак!C:BN, 4, FALSE)</f>
        <v>#N/A</v>
      </c>
      <c r="AN185" s="53" t="e">
        <f>M185-N185-VLOOKUP(C185, Вчера_ЭпиВак!C:BN, 6, FALSE)</f>
        <v>#N/A</v>
      </c>
      <c r="AO185" s="53" t="e">
        <f>O185-P185-VLOOKUP(C185, Вчера_ЭпиВак!C:BN, 8, FALSE)</f>
        <v>#N/A</v>
      </c>
      <c r="AP185" s="53" t="e">
        <f>Q185-R185-VLOOKUP(C185, Вчера_ЭпиВак!C:BN, 10, FALSE)</f>
        <v>#N/A</v>
      </c>
      <c r="AQ185" s="53" t="e">
        <f>S185-T185-VLOOKUP(C185, Вчера_ЭпиВак!C:BN, 12, FALSE)</f>
        <v>#N/A</v>
      </c>
      <c r="AR185" s="53" t="e">
        <f>U185-V185-VLOOKUP(C185, Вчера_ЭпиВак!C:BN, 14, FALSE)</f>
        <v>#N/A</v>
      </c>
      <c r="AS185" s="53" t="e">
        <f>W185-X185-VLOOKUP(C185, Вчера_ЭпиВак!C:BN, 16, FALSE)</f>
        <v>#N/A</v>
      </c>
      <c r="AT185" s="53" t="e">
        <f>Y185-Z185-VLOOKUP(C185, Вчера_ЭпиВак!C:BN, 18, FALSE)</f>
        <v>#N/A</v>
      </c>
      <c r="AU185" s="53" t="e">
        <f>AA185-AB185-VLOOKUP(C185, Вчера_ЭпиВак!C:BN, 20, FALSE)</f>
        <v>#N/A</v>
      </c>
      <c r="AV185" s="53" t="e">
        <f>AC185-AD185-VLOOKUP(C185, Вчера_ЭпиВак!C:BN, 22, FALSE)</f>
        <v>#N/A</v>
      </c>
      <c r="AW185" s="53" t="e">
        <f>VLOOKUP(C185, Вчера_ЭпиВак!C:BN, 25, FALSE)+F185*2-Z185-AB185-AD185-AG185</f>
        <v>#N/A</v>
      </c>
      <c r="AX185" s="53" t="e">
        <f>AE185-VLOOKUP(C185,Вчера_ЭпиВак!C:BN, 24, FALSE)</f>
        <v>#N/A</v>
      </c>
    </row>
    <row r="186" spans="1:50" ht="50.1" customHeight="1" x14ac:dyDescent="0.25">
      <c r="A186" s="42"/>
      <c r="B186" s="42"/>
      <c r="C186" s="42"/>
      <c r="D186" s="39"/>
      <c r="E186" s="44"/>
      <c r="F186" s="39"/>
      <c r="G186" s="44"/>
      <c r="H186" s="39"/>
      <c r="I186" s="44"/>
      <c r="J186" s="39"/>
      <c r="K186" s="44"/>
      <c r="L186" s="43"/>
      <c r="M186" s="44"/>
      <c r="N186" s="43"/>
      <c r="O186" s="44"/>
      <c r="P186" s="43"/>
      <c r="Q186" s="44"/>
      <c r="R186" s="43"/>
      <c r="S186" s="44"/>
      <c r="T186" s="43"/>
      <c r="U186" s="44"/>
      <c r="V186" s="43"/>
      <c r="W186" s="44"/>
      <c r="X186" s="43"/>
      <c r="Y186" s="44"/>
      <c r="Z186" s="44"/>
      <c r="AA186" s="44"/>
      <c r="AB186" s="43"/>
      <c r="AC186" s="44"/>
      <c r="AD186" s="43"/>
      <c r="AE186" s="43"/>
      <c r="AF186" s="43"/>
      <c r="AG186" s="44"/>
      <c r="AH186" s="48"/>
      <c r="AI186" s="57">
        <f t="shared" si="3"/>
        <v>0</v>
      </c>
      <c r="AJ186" s="53" t="str">
        <f>IF(ISNA(VLOOKUP(C186,Вчера_ЭпиВак!C:C, 1, FALSE)),"ошибка",0)</f>
        <v>ошибка</v>
      </c>
      <c r="AK186" s="55"/>
      <c r="AL186" s="53" t="e">
        <f>E186-F186-VLOOKUP(C186, Вчера_ЭпиВак!C:BN, 2, FALSE)</f>
        <v>#N/A</v>
      </c>
      <c r="AM186" s="53" t="e">
        <f>K186-L186-VLOOKUP(C186, Вчера_ЭпиВак!C:BN, 4, FALSE)</f>
        <v>#N/A</v>
      </c>
      <c r="AN186" s="53" t="e">
        <f>M186-N186-VLOOKUP(C186, Вчера_ЭпиВак!C:BN, 6, FALSE)</f>
        <v>#N/A</v>
      </c>
      <c r="AO186" s="53" t="e">
        <f>O186-P186-VLOOKUP(C186, Вчера_ЭпиВак!C:BN, 8, FALSE)</f>
        <v>#N/A</v>
      </c>
      <c r="AP186" s="53" t="e">
        <f>Q186-R186-VLOOKUP(C186, Вчера_ЭпиВак!C:BN, 10, FALSE)</f>
        <v>#N/A</v>
      </c>
      <c r="AQ186" s="53" t="e">
        <f>S186-T186-VLOOKUP(C186, Вчера_ЭпиВак!C:BN, 12, FALSE)</f>
        <v>#N/A</v>
      </c>
      <c r="AR186" s="53" t="e">
        <f>U186-V186-VLOOKUP(C186, Вчера_ЭпиВак!C:BN, 14, FALSE)</f>
        <v>#N/A</v>
      </c>
      <c r="AS186" s="53" t="e">
        <f>W186-X186-VLOOKUP(C186, Вчера_ЭпиВак!C:BN, 16, FALSE)</f>
        <v>#N/A</v>
      </c>
      <c r="AT186" s="53" t="e">
        <f>Y186-Z186-VLOOKUP(C186, Вчера_ЭпиВак!C:BN, 18, FALSE)</f>
        <v>#N/A</v>
      </c>
      <c r="AU186" s="53" t="e">
        <f>AA186-AB186-VLOOKUP(C186, Вчера_ЭпиВак!C:BN, 20, FALSE)</f>
        <v>#N/A</v>
      </c>
      <c r="AV186" s="53" t="e">
        <f>AC186-AD186-VLOOKUP(C186, Вчера_ЭпиВак!C:BN, 22, FALSE)</f>
        <v>#N/A</v>
      </c>
      <c r="AW186" s="53" t="e">
        <f>VLOOKUP(C186, Вчера_ЭпиВак!C:BN, 25, FALSE)+F186*2-Z186-AB186-AD186-AG186</f>
        <v>#N/A</v>
      </c>
      <c r="AX186" s="53" t="e">
        <f>AE186-VLOOKUP(C186,Вчера_ЭпиВак!C:BN, 24, FALSE)</f>
        <v>#N/A</v>
      </c>
    </row>
    <row r="187" spans="1:50" ht="50.1" customHeight="1" x14ac:dyDescent="0.25">
      <c r="A187" s="42"/>
      <c r="B187" s="42"/>
      <c r="C187" s="42"/>
      <c r="D187" s="39"/>
      <c r="E187" s="44"/>
      <c r="F187" s="39"/>
      <c r="G187" s="44"/>
      <c r="H187" s="39"/>
      <c r="I187" s="44"/>
      <c r="J187" s="39"/>
      <c r="K187" s="44"/>
      <c r="L187" s="43"/>
      <c r="M187" s="44"/>
      <c r="N187" s="43"/>
      <c r="O187" s="44"/>
      <c r="P187" s="43"/>
      <c r="Q187" s="44"/>
      <c r="R187" s="43"/>
      <c r="S187" s="44"/>
      <c r="T187" s="43"/>
      <c r="U187" s="44"/>
      <c r="V187" s="43"/>
      <c r="W187" s="44"/>
      <c r="X187" s="43"/>
      <c r="Y187" s="44"/>
      <c r="Z187" s="44"/>
      <c r="AA187" s="44"/>
      <c r="AB187" s="43"/>
      <c r="AC187" s="44"/>
      <c r="AD187" s="43"/>
      <c r="AE187" s="43"/>
      <c r="AF187" s="43"/>
      <c r="AG187" s="44"/>
      <c r="AH187" s="48"/>
      <c r="AI187" s="57">
        <f t="shared" si="3"/>
        <v>0</v>
      </c>
      <c r="AJ187" s="53" t="str">
        <f>IF(ISNA(VLOOKUP(C187,Вчера_ЭпиВак!C:C, 1, FALSE)),"ошибка",0)</f>
        <v>ошибка</v>
      </c>
      <c r="AK187" s="55"/>
      <c r="AL187" s="53" t="e">
        <f>E187-F187-VLOOKUP(C187, Вчера_ЭпиВак!C:BN, 2, FALSE)</f>
        <v>#N/A</v>
      </c>
      <c r="AM187" s="53" t="e">
        <f>K187-L187-VLOOKUP(C187, Вчера_ЭпиВак!C:BN, 4, FALSE)</f>
        <v>#N/A</v>
      </c>
      <c r="AN187" s="53" t="e">
        <f>M187-N187-VLOOKUP(C187, Вчера_ЭпиВак!C:BN, 6, FALSE)</f>
        <v>#N/A</v>
      </c>
      <c r="AO187" s="53" t="e">
        <f>O187-P187-VLOOKUP(C187, Вчера_ЭпиВак!C:BN, 8, FALSE)</f>
        <v>#N/A</v>
      </c>
      <c r="AP187" s="53" t="e">
        <f>Q187-R187-VLOOKUP(C187, Вчера_ЭпиВак!C:BN, 10, FALSE)</f>
        <v>#N/A</v>
      </c>
      <c r="AQ187" s="53" t="e">
        <f>S187-T187-VLOOKUP(C187, Вчера_ЭпиВак!C:BN, 12, FALSE)</f>
        <v>#N/A</v>
      </c>
      <c r="AR187" s="53" t="e">
        <f>U187-V187-VLOOKUP(C187, Вчера_ЭпиВак!C:BN, 14, FALSE)</f>
        <v>#N/A</v>
      </c>
      <c r="AS187" s="53" t="e">
        <f>W187-X187-VLOOKUP(C187, Вчера_ЭпиВак!C:BN, 16, FALSE)</f>
        <v>#N/A</v>
      </c>
      <c r="AT187" s="53" t="e">
        <f>Y187-Z187-VLOOKUP(C187, Вчера_ЭпиВак!C:BN, 18, FALSE)</f>
        <v>#N/A</v>
      </c>
      <c r="AU187" s="53" t="e">
        <f>AA187-AB187-VLOOKUP(C187, Вчера_ЭпиВак!C:BN, 20, FALSE)</f>
        <v>#N/A</v>
      </c>
      <c r="AV187" s="53" t="e">
        <f>AC187-AD187-VLOOKUP(C187, Вчера_ЭпиВак!C:BN, 22, FALSE)</f>
        <v>#N/A</v>
      </c>
      <c r="AW187" s="53" t="e">
        <f>VLOOKUP(C187, Вчера_ЭпиВак!C:BN, 25, FALSE)+F187*2-Z187-AB187-AD187-AG187</f>
        <v>#N/A</v>
      </c>
      <c r="AX187" s="53" t="e">
        <f>AE187-VLOOKUP(C187,Вчера_ЭпиВак!C:BN, 24, FALSE)</f>
        <v>#N/A</v>
      </c>
    </row>
    <row r="188" spans="1:50" ht="50.1" customHeight="1" x14ac:dyDescent="0.25">
      <c r="A188" s="42"/>
      <c r="B188" s="42"/>
      <c r="C188" s="42"/>
      <c r="D188" s="39"/>
      <c r="E188" s="44"/>
      <c r="F188" s="39"/>
      <c r="G188" s="44"/>
      <c r="H188" s="39"/>
      <c r="I188" s="44"/>
      <c r="J188" s="39"/>
      <c r="K188" s="44"/>
      <c r="L188" s="43"/>
      <c r="M188" s="44"/>
      <c r="N188" s="43"/>
      <c r="O188" s="44"/>
      <c r="P188" s="43"/>
      <c r="Q188" s="44"/>
      <c r="R188" s="43"/>
      <c r="S188" s="44"/>
      <c r="T188" s="43"/>
      <c r="U188" s="44"/>
      <c r="V188" s="43"/>
      <c r="W188" s="44"/>
      <c r="X188" s="43"/>
      <c r="Y188" s="44"/>
      <c r="Z188" s="44"/>
      <c r="AA188" s="44"/>
      <c r="AB188" s="43"/>
      <c r="AC188" s="44"/>
      <c r="AD188" s="43"/>
      <c r="AE188" s="43"/>
      <c r="AF188" s="43"/>
      <c r="AG188" s="44"/>
      <c r="AH188" s="48"/>
      <c r="AI188" s="57">
        <f t="shared" si="3"/>
        <v>0</v>
      </c>
      <c r="AJ188" s="53" t="str">
        <f>IF(ISNA(VLOOKUP(C188,Вчера_ЭпиВак!C:C, 1, FALSE)),"ошибка",0)</f>
        <v>ошибка</v>
      </c>
      <c r="AK188" s="55"/>
      <c r="AL188" s="53" t="e">
        <f>E188-F188-VLOOKUP(C188, Вчера_ЭпиВак!C:BN, 2, FALSE)</f>
        <v>#N/A</v>
      </c>
      <c r="AM188" s="53" t="e">
        <f>K188-L188-VLOOKUP(C188, Вчера_ЭпиВак!C:BN, 4, FALSE)</f>
        <v>#N/A</v>
      </c>
      <c r="AN188" s="53" t="e">
        <f>M188-N188-VLOOKUP(C188, Вчера_ЭпиВак!C:BN, 6, FALSE)</f>
        <v>#N/A</v>
      </c>
      <c r="AO188" s="53" t="e">
        <f>O188-P188-VLOOKUP(C188, Вчера_ЭпиВак!C:BN, 8, FALSE)</f>
        <v>#N/A</v>
      </c>
      <c r="AP188" s="53" t="e">
        <f>Q188-R188-VLOOKUP(C188, Вчера_ЭпиВак!C:BN, 10, FALSE)</f>
        <v>#N/A</v>
      </c>
      <c r="AQ188" s="53" t="e">
        <f>S188-T188-VLOOKUP(C188, Вчера_ЭпиВак!C:BN, 12, FALSE)</f>
        <v>#N/A</v>
      </c>
      <c r="AR188" s="53" t="e">
        <f>U188-V188-VLOOKUP(C188, Вчера_ЭпиВак!C:BN, 14, FALSE)</f>
        <v>#N/A</v>
      </c>
      <c r="AS188" s="53" t="e">
        <f>W188-X188-VLOOKUP(C188, Вчера_ЭпиВак!C:BN, 16, FALSE)</f>
        <v>#N/A</v>
      </c>
      <c r="AT188" s="53" t="e">
        <f>Y188-Z188-VLOOKUP(C188, Вчера_ЭпиВак!C:BN, 18, FALSE)</f>
        <v>#N/A</v>
      </c>
      <c r="AU188" s="53" t="e">
        <f>AA188-AB188-VLOOKUP(C188, Вчера_ЭпиВак!C:BN, 20, FALSE)</f>
        <v>#N/A</v>
      </c>
      <c r="AV188" s="53" t="e">
        <f>AC188-AD188-VLOOKUP(C188, Вчера_ЭпиВак!C:BN, 22, FALSE)</f>
        <v>#N/A</v>
      </c>
      <c r="AW188" s="53" t="e">
        <f>VLOOKUP(C188, Вчера_ЭпиВак!C:BN, 25, FALSE)+F188*2-Z188-AB188-AD188-AG188</f>
        <v>#N/A</v>
      </c>
      <c r="AX188" s="53" t="e">
        <f>AE188-VLOOKUP(C188,Вчера_ЭпиВак!C:BN, 24, FALSE)</f>
        <v>#N/A</v>
      </c>
    </row>
    <row r="189" spans="1:50" ht="50.1" customHeight="1" x14ac:dyDescent="0.25">
      <c r="A189" s="42"/>
      <c r="B189" s="42"/>
      <c r="C189" s="42"/>
      <c r="D189" s="39"/>
      <c r="E189" s="44"/>
      <c r="F189" s="39"/>
      <c r="G189" s="44"/>
      <c r="H189" s="39"/>
      <c r="I189" s="44"/>
      <c r="J189" s="39"/>
      <c r="K189" s="44"/>
      <c r="L189" s="43"/>
      <c r="M189" s="44"/>
      <c r="N189" s="43"/>
      <c r="O189" s="44"/>
      <c r="P189" s="43"/>
      <c r="Q189" s="44"/>
      <c r="R189" s="43"/>
      <c r="S189" s="44"/>
      <c r="T189" s="43"/>
      <c r="U189" s="44"/>
      <c r="V189" s="43"/>
      <c r="W189" s="44"/>
      <c r="X189" s="43"/>
      <c r="Y189" s="44"/>
      <c r="Z189" s="44"/>
      <c r="AA189" s="44"/>
      <c r="AB189" s="43"/>
      <c r="AC189" s="44"/>
      <c r="AD189" s="43"/>
      <c r="AE189" s="43"/>
      <c r="AF189" s="43"/>
      <c r="AG189" s="44"/>
      <c r="AH189" s="48"/>
      <c r="AI189" s="57">
        <f t="shared" si="3"/>
        <v>0</v>
      </c>
      <c r="AJ189" s="53" t="str">
        <f>IF(ISNA(VLOOKUP(C189,Вчера_ЭпиВак!C:C, 1, FALSE)),"ошибка",0)</f>
        <v>ошибка</v>
      </c>
      <c r="AK189" s="55"/>
      <c r="AL189" s="53" t="e">
        <f>E189-F189-VLOOKUP(C189, Вчера_ЭпиВак!C:BN, 2, FALSE)</f>
        <v>#N/A</v>
      </c>
      <c r="AM189" s="53" t="e">
        <f>K189-L189-VLOOKUP(C189, Вчера_ЭпиВак!C:BN, 4, FALSE)</f>
        <v>#N/A</v>
      </c>
      <c r="AN189" s="53" t="e">
        <f>M189-N189-VLOOKUP(C189, Вчера_ЭпиВак!C:BN, 6, FALSE)</f>
        <v>#N/A</v>
      </c>
      <c r="AO189" s="53" t="e">
        <f>O189-P189-VLOOKUP(C189, Вчера_ЭпиВак!C:BN, 8, FALSE)</f>
        <v>#N/A</v>
      </c>
      <c r="AP189" s="53" t="e">
        <f>Q189-R189-VLOOKUP(C189, Вчера_ЭпиВак!C:BN, 10, FALSE)</f>
        <v>#N/A</v>
      </c>
      <c r="AQ189" s="53" t="e">
        <f>S189-T189-VLOOKUP(C189, Вчера_ЭпиВак!C:BN, 12, FALSE)</f>
        <v>#N/A</v>
      </c>
      <c r="AR189" s="53" t="e">
        <f>U189-V189-VLOOKUP(C189, Вчера_ЭпиВак!C:BN, 14, FALSE)</f>
        <v>#N/A</v>
      </c>
      <c r="AS189" s="53" t="e">
        <f>W189-X189-VLOOKUP(C189, Вчера_ЭпиВак!C:BN, 16, FALSE)</f>
        <v>#N/A</v>
      </c>
      <c r="AT189" s="53" t="e">
        <f>Y189-Z189-VLOOKUP(C189, Вчера_ЭпиВак!C:BN, 18, FALSE)</f>
        <v>#N/A</v>
      </c>
      <c r="AU189" s="53" t="e">
        <f>AA189-AB189-VLOOKUP(C189, Вчера_ЭпиВак!C:BN, 20, FALSE)</f>
        <v>#N/A</v>
      </c>
      <c r="AV189" s="53" t="e">
        <f>AC189-AD189-VLOOKUP(C189, Вчера_ЭпиВак!C:BN, 22, FALSE)</f>
        <v>#N/A</v>
      </c>
      <c r="AW189" s="53" t="e">
        <f>VLOOKUP(C189, Вчера_ЭпиВак!C:BN, 25, FALSE)+F189*2-Z189-AB189-AD189-AG189</f>
        <v>#N/A</v>
      </c>
      <c r="AX189" s="53" t="e">
        <f>AE189-VLOOKUP(C189,Вчера_ЭпиВак!C:BN, 24, FALSE)</f>
        <v>#N/A</v>
      </c>
    </row>
    <row r="190" spans="1:50" ht="50.1" customHeight="1" x14ac:dyDescent="0.25">
      <c r="A190" s="42"/>
      <c r="B190" s="42"/>
      <c r="C190" s="42"/>
      <c r="D190" s="39"/>
      <c r="E190" s="44"/>
      <c r="F190" s="39"/>
      <c r="G190" s="44"/>
      <c r="H190" s="39"/>
      <c r="I190" s="44"/>
      <c r="J190" s="39"/>
      <c r="K190" s="44"/>
      <c r="L190" s="43"/>
      <c r="M190" s="44"/>
      <c r="N190" s="43"/>
      <c r="O190" s="44"/>
      <c r="P190" s="43"/>
      <c r="Q190" s="44"/>
      <c r="R190" s="43"/>
      <c r="S190" s="44"/>
      <c r="T190" s="43"/>
      <c r="U190" s="44"/>
      <c r="V190" s="43"/>
      <c r="W190" s="44"/>
      <c r="X190" s="43"/>
      <c r="Y190" s="44"/>
      <c r="Z190" s="44"/>
      <c r="AA190" s="44"/>
      <c r="AB190" s="43"/>
      <c r="AC190" s="44"/>
      <c r="AD190" s="43"/>
      <c r="AE190" s="43"/>
      <c r="AF190" s="43"/>
      <c r="AG190" s="44"/>
      <c r="AH190" s="48"/>
      <c r="AI190" s="57">
        <f t="shared" si="3"/>
        <v>0</v>
      </c>
      <c r="AJ190" s="53" t="str">
        <f>IF(ISNA(VLOOKUP(C190,Вчера_ЭпиВак!C:C, 1, FALSE)),"ошибка",0)</f>
        <v>ошибка</v>
      </c>
      <c r="AK190" s="55"/>
      <c r="AL190" s="53" t="e">
        <f>E190-F190-VLOOKUP(C190, Вчера_ЭпиВак!C:BN, 2, FALSE)</f>
        <v>#N/A</v>
      </c>
      <c r="AM190" s="53" t="e">
        <f>K190-L190-VLOOKUP(C190, Вчера_ЭпиВак!C:BN, 4, FALSE)</f>
        <v>#N/A</v>
      </c>
      <c r="AN190" s="53" t="e">
        <f>M190-N190-VLOOKUP(C190, Вчера_ЭпиВак!C:BN, 6, FALSE)</f>
        <v>#N/A</v>
      </c>
      <c r="AO190" s="53" t="e">
        <f>O190-P190-VLOOKUP(C190, Вчера_ЭпиВак!C:BN, 8, FALSE)</f>
        <v>#N/A</v>
      </c>
      <c r="AP190" s="53" t="e">
        <f>Q190-R190-VLOOKUP(C190, Вчера_ЭпиВак!C:BN, 10, FALSE)</f>
        <v>#N/A</v>
      </c>
      <c r="AQ190" s="53" t="e">
        <f>S190-T190-VLOOKUP(C190, Вчера_ЭпиВак!C:BN, 12, FALSE)</f>
        <v>#N/A</v>
      </c>
      <c r="AR190" s="53" t="e">
        <f>U190-V190-VLOOKUP(C190, Вчера_ЭпиВак!C:BN, 14, FALSE)</f>
        <v>#N/A</v>
      </c>
      <c r="AS190" s="53" t="e">
        <f>W190-X190-VLOOKUP(C190, Вчера_ЭпиВак!C:BN, 16, FALSE)</f>
        <v>#N/A</v>
      </c>
      <c r="AT190" s="53" t="e">
        <f>Y190-Z190-VLOOKUP(C190, Вчера_ЭпиВак!C:BN, 18, FALSE)</f>
        <v>#N/A</v>
      </c>
      <c r="AU190" s="53" t="e">
        <f>AA190-AB190-VLOOKUP(C190, Вчера_ЭпиВак!C:BN, 20, FALSE)</f>
        <v>#N/A</v>
      </c>
      <c r="AV190" s="53" t="e">
        <f>AC190-AD190-VLOOKUP(C190, Вчера_ЭпиВак!C:BN, 22, FALSE)</f>
        <v>#N/A</v>
      </c>
      <c r="AW190" s="53" t="e">
        <f>VLOOKUP(C190, Вчера_ЭпиВак!C:BN, 25, FALSE)+F190*2-Z190-AB190-AD190-AG190</f>
        <v>#N/A</v>
      </c>
      <c r="AX190" s="53" t="e">
        <f>AE190-VLOOKUP(C190,Вчера_ЭпиВак!C:BN, 24, FALSE)</f>
        <v>#N/A</v>
      </c>
    </row>
    <row r="191" spans="1:50" ht="50.1" customHeight="1" x14ac:dyDescent="0.25">
      <c r="A191" s="42"/>
      <c r="B191" s="42"/>
      <c r="C191" s="42"/>
      <c r="D191" s="39"/>
      <c r="E191" s="44"/>
      <c r="F191" s="39"/>
      <c r="G191" s="44"/>
      <c r="H191" s="39"/>
      <c r="I191" s="44"/>
      <c r="J191" s="39"/>
      <c r="K191" s="44"/>
      <c r="L191" s="43"/>
      <c r="M191" s="44"/>
      <c r="N191" s="43"/>
      <c r="O191" s="44"/>
      <c r="P191" s="43"/>
      <c r="Q191" s="44"/>
      <c r="R191" s="43"/>
      <c r="S191" s="44"/>
      <c r="T191" s="43"/>
      <c r="U191" s="44"/>
      <c r="V191" s="43"/>
      <c r="W191" s="44"/>
      <c r="X191" s="43"/>
      <c r="Y191" s="44"/>
      <c r="Z191" s="44"/>
      <c r="AA191" s="44"/>
      <c r="AB191" s="43"/>
      <c r="AC191" s="44"/>
      <c r="AD191" s="43"/>
      <c r="AE191" s="43"/>
      <c r="AF191" s="43"/>
      <c r="AG191" s="44"/>
      <c r="AH191" s="48"/>
      <c r="AI191" s="57">
        <f t="shared" si="3"/>
        <v>0</v>
      </c>
      <c r="AJ191" s="53" t="str">
        <f>IF(ISNA(VLOOKUP(C191,Вчера_ЭпиВак!C:C, 1, FALSE)),"ошибка",0)</f>
        <v>ошибка</v>
      </c>
      <c r="AK191" s="55"/>
      <c r="AL191" s="53" t="e">
        <f>E191-F191-VLOOKUP(C191, Вчера_ЭпиВак!C:BN, 2, FALSE)</f>
        <v>#N/A</v>
      </c>
      <c r="AM191" s="53" t="e">
        <f>K191-L191-VLOOKUP(C191, Вчера_ЭпиВак!C:BN, 4, FALSE)</f>
        <v>#N/A</v>
      </c>
      <c r="AN191" s="53" t="e">
        <f>M191-N191-VLOOKUP(C191, Вчера_ЭпиВак!C:BN, 6, FALSE)</f>
        <v>#N/A</v>
      </c>
      <c r="AO191" s="53" t="e">
        <f>O191-P191-VLOOKUP(C191, Вчера_ЭпиВак!C:BN, 8, FALSE)</f>
        <v>#N/A</v>
      </c>
      <c r="AP191" s="53" t="e">
        <f>Q191-R191-VLOOKUP(C191, Вчера_ЭпиВак!C:BN, 10, FALSE)</f>
        <v>#N/A</v>
      </c>
      <c r="AQ191" s="53" t="e">
        <f>S191-T191-VLOOKUP(C191, Вчера_ЭпиВак!C:BN, 12, FALSE)</f>
        <v>#N/A</v>
      </c>
      <c r="AR191" s="53" t="e">
        <f>U191-V191-VLOOKUP(C191, Вчера_ЭпиВак!C:BN, 14, FALSE)</f>
        <v>#N/A</v>
      </c>
      <c r="AS191" s="53" t="e">
        <f>W191-X191-VLOOKUP(C191, Вчера_ЭпиВак!C:BN, 16, FALSE)</f>
        <v>#N/A</v>
      </c>
      <c r="AT191" s="53" t="e">
        <f>Y191-Z191-VLOOKUP(C191, Вчера_ЭпиВак!C:BN, 18, FALSE)</f>
        <v>#N/A</v>
      </c>
      <c r="AU191" s="53" t="e">
        <f>AA191-AB191-VLOOKUP(C191, Вчера_ЭпиВак!C:BN, 20, FALSE)</f>
        <v>#N/A</v>
      </c>
      <c r="AV191" s="53" t="e">
        <f>AC191-AD191-VLOOKUP(C191, Вчера_ЭпиВак!C:BN, 22, FALSE)</f>
        <v>#N/A</v>
      </c>
      <c r="AW191" s="53" t="e">
        <f>VLOOKUP(C191, Вчера_ЭпиВак!C:BN, 25, FALSE)+F191*2-Z191-AB191-AD191-AG191</f>
        <v>#N/A</v>
      </c>
      <c r="AX191" s="53" t="e">
        <f>AE191-VLOOKUP(C191,Вчера_ЭпиВак!C:BN, 24, FALSE)</f>
        <v>#N/A</v>
      </c>
    </row>
    <row r="192" spans="1:50" ht="50.1" customHeight="1" x14ac:dyDescent="0.25">
      <c r="A192" s="42"/>
      <c r="B192" s="42"/>
      <c r="C192" s="42"/>
      <c r="D192" s="39"/>
      <c r="E192" s="44"/>
      <c r="F192" s="39"/>
      <c r="G192" s="44"/>
      <c r="H192" s="39"/>
      <c r="I192" s="44"/>
      <c r="J192" s="39"/>
      <c r="K192" s="44"/>
      <c r="L192" s="43"/>
      <c r="M192" s="44"/>
      <c r="N192" s="43"/>
      <c r="O192" s="44"/>
      <c r="P192" s="43"/>
      <c r="Q192" s="44"/>
      <c r="R192" s="43"/>
      <c r="S192" s="44"/>
      <c r="T192" s="43"/>
      <c r="U192" s="44"/>
      <c r="V192" s="43"/>
      <c r="W192" s="44"/>
      <c r="X192" s="43"/>
      <c r="Y192" s="44"/>
      <c r="Z192" s="44"/>
      <c r="AA192" s="44"/>
      <c r="AB192" s="43"/>
      <c r="AC192" s="44"/>
      <c r="AD192" s="43"/>
      <c r="AE192" s="43"/>
      <c r="AF192" s="43"/>
      <c r="AG192" s="44"/>
      <c r="AH192" s="48"/>
      <c r="AI192" s="57">
        <f t="shared" si="3"/>
        <v>0</v>
      </c>
      <c r="AJ192" s="53" t="str">
        <f>IF(ISNA(VLOOKUP(C192,Вчера_ЭпиВак!C:C, 1, FALSE)),"ошибка",0)</f>
        <v>ошибка</v>
      </c>
      <c r="AK192" s="55"/>
      <c r="AL192" s="53" t="e">
        <f>E192-F192-VLOOKUP(C192, Вчера_ЭпиВак!C:BN, 2, FALSE)</f>
        <v>#N/A</v>
      </c>
      <c r="AM192" s="53" t="e">
        <f>K192-L192-VLOOKUP(C192, Вчера_ЭпиВак!C:BN, 4, FALSE)</f>
        <v>#N/A</v>
      </c>
      <c r="AN192" s="53" t="e">
        <f>M192-N192-VLOOKUP(C192, Вчера_ЭпиВак!C:BN, 6, FALSE)</f>
        <v>#N/A</v>
      </c>
      <c r="AO192" s="53" t="e">
        <f>O192-P192-VLOOKUP(C192, Вчера_ЭпиВак!C:BN, 8, FALSE)</f>
        <v>#N/A</v>
      </c>
      <c r="AP192" s="53" t="e">
        <f>Q192-R192-VLOOKUP(C192, Вчера_ЭпиВак!C:BN, 10, FALSE)</f>
        <v>#N/A</v>
      </c>
      <c r="AQ192" s="53" t="e">
        <f>S192-T192-VLOOKUP(C192, Вчера_ЭпиВак!C:BN, 12, FALSE)</f>
        <v>#N/A</v>
      </c>
      <c r="AR192" s="53" t="e">
        <f>U192-V192-VLOOKUP(C192, Вчера_ЭпиВак!C:BN, 14, FALSE)</f>
        <v>#N/A</v>
      </c>
      <c r="AS192" s="53" t="e">
        <f>W192-X192-VLOOKUP(C192, Вчера_ЭпиВак!C:BN, 16, FALSE)</f>
        <v>#N/A</v>
      </c>
      <c r="AT192" s="53" t="e">
        <f>Y192-Z192-VLOOKUP(C192, Вчера_ЭпиВак!C:BN, 18, FALSE)</f>
        <v>#N/A</v>
      </c>
      <c r="AU192" s="53" t="e">
        <f>AA192-AB192-VLOOKUP(C192, Вчера_ЭпиВак!C:BN, 20, FALSE)</f>
        <v>#N/A</v>
      </c>
      <c r="AV192" s="53" t="e">
        <f>AC192-AD192-VLOOKUP(C192, Вчера_ЭпиВак!C:BN, 22, FALSE)</f>
        <v>#N/A</v>
      </c>
      <c r="AW192" s="53" t="e">
        <f>VLOOKUP(C192, Вчера_ЭпиВак!C:BN, 25, FALSE)+F192*2-Z192-AB192-AD192-AG192</f>
        <v>#N/A</v>
      </c>
      <c r="AX192" s="53" t="e">
        <f>AE192-VLOOKUP(C192,Вчера_ЭпиВак!C:BN, 24, FALSE)</f>
        <v>#N/A</v>
      </c>
    </row>
    <row r="193" spans="1:50" ht="50.1" customHeight="1" x14ac:dyDescent="0.25">
      <c r="A193" s="42"/>
      <c r="B193" s="42"/>
      <c r="C193" s="42"/>
      <c r="D193" s="39"/>
      <c r="E193" s="44"/>
      <c r="F193" s="39"/>
      <c r="G193" s="44"/>
      <c r="H193" s="39"/>
      <c r="I193" s="44"/>
      <c r="J193" s="39"/>
      <c r="K193" s="44"/>
      <c r="L193" s="43"/>
      <c r="M193" s="44"/>
      <c r="N193" s="43"/>
      <c r="O193" s="44"/>
      <c r="P193" s="43"/>
      <c r="Q193" s="44"/>
      <c r="R193" s="43"/>
      <c r="S193" s="44"/>
      <c r="T193" s="43"/>
      <c r="U193" s="44"/>
      <c r="V193" s="43"/>
      <c r="W193" s="44"/>
      <c r="X193" s="43"/>
      <c r="Y193" s="44"/>
      <c r="Z193" s="44"/>
      <c r="AA193" s="44"/>
      <c r="AB193" s="43"/>
      <c r="AC193" s="44"/>
      <c r="AD193" s="43"/>
      <c r="AE193" s="43"/>
      <c r="AF193" s="43"/>
      <c r="AG193" s="44"/>
      <c r="AH193" s="48"/>
      <c r="AI193" s="57">
        <f t="shared" si="3"/>
        <v>0</v>
      </c>
      <c r="AJ193" s="53" t="str">
        <f>IF(ISNA(VLOOKUP(C193,Вчера_ЭпиВак!C:C, 1, FALSE)),"ошибка",0)</f>
        <v>ошибка</v>
      </c>
      <c r="AK193" s="55"/>
      <c r="AL193" s="53" t="e">
        <f>E193-F193-VLOOKUP(C193, Вчера_ЭпиВак!C:BN, 2, FALSE)</f>
        <v>#N/A</v>
      </c>
      <c r="AM193" s="53" t="e">
        <f>K193-L193-VLOOKUP(C193, Вчера_ЭпиВак!C:BN, 4, FALSE)</f>
        <v>#N/A</v>
      </c>
      <c r="AN193" s="53" t="e">
        <f>M193-N193-VLOOKUP(C193, Вчера_ЭпиВак!C:BN, 6, FALSE)</f>
        <v>#N/A</v>
      </c>
      <c r="AO193" s="53" t="e">
        <f>O193-P193-VLOOKUP(C193, Вчера_ЭпиВак!C:BN, 8, FALSE)</f>
        <v>#N/A</v>
      </c>
      <c r="AP193" s="53" t="e">
        <f>Q193-R193-VLOOKUP(C193, Вчера_ЭпиВак!C:BN, 10, FALSE)</f>
        <v>#N/A</v>
      </c>
      <c r="AQ193" s="53" t="e">
        <f>S193-T193-VLOOKUP(C193, Вчера_ЭпиВак!C:BN, 12, FALSE)</f>
        <v>#N/A</v>
      </c>
      <c r="AR193" s="53" t="e">
        <f>U193-V193-VLOOKUP(C193, Вчера_ЭпиВак!C:BN, 14, FALSE)</f>
        <v>#N/A</v>
      </c>
      <c r="AS193" s="53" t="e">
        <f>W193-X193-VLOOKUP(C193, Вчера_ЭпиВак!C:BN, 16, FALSE)</f>
        <v>#N/A</v>
      </c>
      <c r="AT193" s="53" t="e">
        <f>Y193-Z193-VLOOKUP(C193, Вчера_ЭпиВак!C:BN, 18, FALSE)</f>
        <v>#N/A</v>
      </c>
      <c r="AU193" s="53" t="e">
        <f>AA193-AB193-VLOOKUP(C193, Вчера_ЭпиВак!C:BN, 20, FALSE)</f>
        <v>#N/A</v>
      </c>
      <c r="AV193" s="53" t="e">
        <f>AC193-AD193-VLOOKUP(C193, Вчера_ЭпиВак!C:BN, 22, FALSE)</f>
        <v>#N/A</v>
      </c>
      <c r="AW193" s="53" t="e">
        <f>VLOOKUP(C193, Вчера_ЭпиВак!C:BN, 25, FALSE)+F193*2-Z193-AB193-AD193-AG193</f>
        <v>#N/A</v>
      </c>
      <c r="AX193" s="53" t="e">
        <f>AE193-VLOOKUP(C193,Вчера_ЭпиВак!C:BN, 24, FALSE)</f>
        <v>#N/A</v>
      </c>
    </row>
    <row r="194" spans="1:50" ht="50.1" customHeight="1" x14ac:dyDescent="0.25">
      <c r="A194" s="42"/>
      <c r="B194" s="42"/>
      <c r="C194" s="42"/>
      <c r="D194" s="39"/>
      <c r="E194" s="44"/>
      <c r="F194" s="39"/>
      <c r="G194" s="44"/>
      <c r="H194" s="39"/>
      <c r="I194" s="44"/>
      <c r="J194" s="39"/>
      <c r="K194" s="44"/>
      <c r="L194" s="43"/>
      <c r="M194" s="44"/>
      <c r="N194" s="43"/>
      <c r="O194" s="44"/>
      <c r="P194" s="43"/>
      <c r="Q194" s="44"/>
      <c r="R194" s="43"/>
      <c r="S194" s="44"/>
      <c r="T194" s="43"/>
      <c r="U194" s="44"/>
      <c r="V194" s="43"/>
      <c r="W194" s="44"/>
      <c r="X194" s="43"/>
      <c r="Y194" s="44"/>
      <c r="Z194" s="44"/>
      <c r="AA194" s="44"/>
      <c r="AB194" s="43"/>
      <c r="AC194" s="44"/>
      <c r="AD194" s="43"/>
      <c r="AE194" s="43"/>
      <c r="AF194" s="43"/>
      <c r="AG194" s="44"/>
      <c r="AH194" s="48"/>
      <c r="AI194" s="57">
        <f t="shared" si="3"/>
        <v>0</v>
      </c>
      <c r="AJ194" s="53" t="str">
        <f>IF(ISNA(VLOOKUP(C194,Вчера_ЭпиВак!C:C, 1, FALSE)),"ошибка",0)</f>
        <v>ошибка</v>
      </c>
      <c r="AK194" s="55"/>
      <c r="AL194" s="53" t="e">
        <f>E194-F194-VLOOKUP(C194, Вчера_ЭпиВак!C:BN, 2, FALSE)</f>
        <v>#N/A</v>
      </c>
      <c r="AM194" s="53" t="e">
        <f>K194-L194-VLOOKUP(C194, Вчера_ЭпиВак!C:BN, 4, FALSE)</f>
        <v>#N/A</v>
      </c>
      <c r="AN194" s="53" t="e">
        <f>M194-N194-VLOOKUP(C194, Вчера_ЭпиВак!C:BN, 6, FALSE)</f>
        <v>#N/A</v>
      </c>
      <c r="AO194" s="53" t="e">
        <f>O194-P194-VLOOKUP(C194, Вчера_ЭпиВак!C:BN, 8, FALSE)</f>
        <v>#N/A</v>
      </c>
      <c r="AP194" s="53" t="e">
        <f>Q194-R194-VLOOKUP(C194, Вчера_ЭпиВак!C:BN, 10, FALSE)</f>
        <v>#N/A</v>
      </c>
      <c r="AQ194" s="53" t="e">
        <f>S194-T194-VLOOKUP(C194, Вчера_ЭпиВак!C:BN, 12, FALSE)</f>
        <v>#N/A</v>
      </c>
      <c r="AR194" s="53" t="e">
        <f>U194-V194-VLOOKUP(C194, Вчера_ЭпиВак!C:BN, 14, FALSE)</f>
        <v>#N/A</v>
      </c>
      <c r="AS194" s="53" t="e">
        <f>W194-X194-VLOOKUP(C194, Вчера_ЭпиВак!C:BN, 16, FALSE)</f>
        <v>#N/A</v>
      </c>
      <c r="AT194" s="53" t="e">
        <f>Y194-Z194-VLOOKUP(C194, Вчера_ЭпиВак!C:BN, 18, FALSE)</f>
        <v>#N/A</v>
      </c>
      <c r="AU194" s="53" t="e">
        <f>AA194-AB194-VLOOKUP(C194, Вчера_ЭпиВак!C:BN, 20, FALSE)</f>
        <v>#N/A</v>
      </c>
      <c r="AV194" s="53" t="e">
        <f>AC194-AD194-VLOOKUP(C194, Вчера_ЭпиВак!C:BN, 22, FALSE)</f>
        <v>#N/A</v>
      </c>
      <c r="AW194" s="53" t="e">
        <f>VLOOKUP(C194, Вчера_ЭпиВак!C:BN, 25, FALSE)+F194*2-Z194-AB194-AD194-AG194</f>
        <v>#N/A</v>
      </c>
      <c r="AX194" s="53" t="e">
        <f>AE194-VLOOKUP(C194,Вчера_ЭпиВак!C:BN, 24, FALSE)</f>
        <v>#N/A</v>
      </c>
    </row>
    <row r="195" spans="1:50" ht="50.1" customHeight="1" x14ac:dyDescent="0.25">
      <c r="A195" s="42"/>
      <c r="B195" s="42"/>
      <c r="C195" s="42"/>
      <c r="D195" s="39"/>
      <c r="E195" s="44"/>
      <c r="F195" s="39"/>
      <c r="G195" s="44"/>
      <c r="H195" s="39"/>
      <c r="I195" s="44"/>
      <c r="J195" s="39"/>
      <c r="K195" s="44"/>
      <c r="L195" s="43"/>
      <c r="M195" s="44"/>
      <c r="N195" s="43"/>
      <c r="O195" s="44"/>
      <c r="P195" s="43"/>
      <c r="Q195" s="44"/>
      <c r="R195" s="43"/>
      <c r="S195" s="44"/>
      <c r="T195" s="43"/>
      <c r="U195" s="44"/>
      <c r="V195" s="43"/>
      <c r="W195" s="44"/>
      <c r="X195" s="43"/>
      <c r="Y195" s="44"/>
      <c r="Z195" s="44"/>
      <c r="AA195" s="44"/>
      <c r="AB195" s="43"/>
      <c r="AC195" s="44"/>
      <c r="AD195" s="43"/>
      <c r="AE195" s="43"/>
      <c r="AF195" s="43"/>
      <c r="AG195" s="44"/>
      <c r="AH195" s="48"/>
      <c r="AI195" s="57">
        <f t="shared" si="3"/>
        <v>0</v>
      </c>
      <c r="AJ195" s="53" t="str">
        <f>IF(ISNA(VLOOKUP(C195,Вчера_ЭпиВак!C:C, 1, FALSE)),"ошибка",0)</f>
        <v>ошибка</v>
      </c>
      <c r="AK195" s="55"/>
      <c r="AL195" s="53" t="e">
        <f>E195-F195-VLOOKUP(C195, Вчера_ЭпиВак!C:BN, 2, FALSE)</f>
        <v>#N/A</v>
      </c>
      <c r="AM195" s="53" t="e">
        <f>K195-L195-VLOOKUP(C195, Вчера_ЭпиВак!C:BN, 4, FALSE)</f>
        <v>#N/A</v>
      </c>
      <c r="AN195" s="53" t="e">
        <f>M195-N195-VLOOKUP(C195, Вчера_ЭпиВак!C:BN, 6, FALSE)</f>
        <v>#N/A</v>
      </c>
      <c r="AO195" s="53" t="e">
        <f>O195-P195-VLOOKUP(C195, Вчера_ЭпиВак!C:BN, 8, FALSE)</f>
        <v>#N/A</v>
      </c>
      <c r="AP195" s="53" t="e">
        <f>Q195-R195-VLOOKUP(C195, Вчера_ЭпиВак!C:BN, 10, FALSE)</f>
        <v>#N/A</v>
      </c>
      <c r="AQ195" s="53" t="e">
        <f>S195-T195-VLOOKUP(C195, Вчера_ЭпиВак!C:BN, 12, FALSE)</f>
        <v>#N/A</v>
      </c>
      <c r="AR195" s="53" t="e">
        <f>U195-V195-VLOOKUP(C195, Вчера_ЭпиВак!C:BN, 14, FALSE)</f>
        <v>#N/A</v>
      </c>
      <c r="AS195" s="53" t="e">
        <f>W195-X195-VLOOKUP(C195, Вчера_ЭпиВак!C:BN, 16, FALSE)</f>
        <v>#N/A</v>
      </c>
      <c r="AT195" s="53" t="e">
        <f>Y195-Z195-VLOOKUP(C195, Вчера_ЭпиВак!C:BN, 18, FALSE)</f>
        <v>#N/A</v>
      </c>
      <c r="AU195" s="53" t="e">
        <f>AA195-AB195-VLOOKUP(C195, Вчера_ЭпиВак!C:BN, 20, FALSE)</f>
        <v>#N/A</v>
      </c>
      <c r="AV195" s="53" t="e">
        <f>AC195-AD195-VLOOKUP(C195, Вчера_ЭпиВак!C:BN, 22, FALSE)</f>
        <v>#N/A</v>
      </c>
      <c r="AW195" s="53" t="e">
        <f>VLOOKUP(C195, Вчера_ЭпиВак!C:BN, 25, FALSE)+F195*2-Z195-AB195-AD195-AG195</f>
        <v>#N/A</v>
      </c>
      <c r="AX195" s="53" t="e">
        <f>AE195-VLOOKUP(C195,Вчера_ЭпиВак!C:BN, 24, FALSE)</f>
        <v>#N/A</v>
      </c>
    </row>
    <row r="196" spans="1:50" ht="50.1" customHeight="1" x14ac:dyDescent="0.25">
      <c r="A196" s="42"/>
      <c r="B196" s="42"/>
      <c r="C196" s="42"/>
      <c r="D196" s="39"/>
      <c r="E196" s="44"/>
      <c r="F196" s="39"/>
      <c r="G196" s="44"/>
      <c r="H196" s="39"/>
      <c r="I196" s="44"/>
      <c r="J196" s="39"/>
      <c r="K196" s="44"/>
      <c r="L196" s="43"/>
      <c r="M196" s="44"/>
      <c r="N196" s="43"/>
      <c r="O196" s="44"/>
      <c r="P196" s="43"/>
      <c r="Q196" s="44"/>
      <c r="R196" s="43"/>
      <c r="S196" s="44"/>
      <c r="T196" s="43"/>
      <c r="U196" s="44"/>
      <c r="V196" s="43"/>
      <c r="W196" s="44"/>
      <c r="X196" s="43"/>
      <c r="Y196" s="44"/>
      <c r="Z196" s="44"/>
      <c r="AA196" s="44"/>
      <c r="AB196" s="43"/>
      <c r="AC196" s="44"/>
      <c r="AD196" s="43"/>
      <c r="AE196" s="43"/>
      <c r="AF196" s="43"/>
      <c r="AG196" s="44"/>
      <c r="AH196" s="48"/>
      <c r="AI196" s="57">
        <f t="shared" ref="AI196:AI259" si="4">E196*2-Y196-AA196-AC196</f>
        <v>0</v>
      </c>
      <c r="AJ196" s="53" t="str">
        <f>IF(ISNA(VLOOKUP(C196,Вчера_ЭпиВак!C:C, 1, FALSE)),"ошибка",0)</f>
        <v>ошибка</v>
      </c>
      <c r="AK196" s="55"/>
      <c r="AL196" s="53" t="e">
        <f>E196-F196-VLOOKUP(C196, Вчера_ЭпиВак!C:BN, 2, FALSE)</f>
        <v>#N/A</v>
      </c>
      <c r="AM196" s="53" t="e">
        <f>K196-L196-VLOOKUP(C196, Вчера_ЭпиВак!C:BN, 4, FALSE)</f>
        <v>#N/A</v>
      </c>
      <c r="AN196" s="53" t="e">
        <f>M196-N196-VLOOKUP(C196, Вчера_ЭпиВак!C:BN, 6, FALSE)</f>
        <v>#N/A</v>
      </c>
      <c r="AO196" s="53" t="e">
        <f>O196-P196-VLOOKUP(C196, Вчера_ЭпиВак!C:BN, 8, FALSE)</f>
        <v>#N/A</v>
      </c>
      <c r="AP196" s="53" t="e">
        <f>Q196-R196-VLOOKUP(C196, Вчера_ЭпиВак!C:BN, 10, FALSE)</f>
        <v>#N/A</v>
      </c>
      <c r="AQ196" s="53" t="e">
        <f>S196-T196-VLOOKUP(C196, Вчера_ЭпиВак!C:BN, 12, FALSE)</f>
        <v>#N/A</v>
      </c>
      <c r="AR196" s="53" t="e">
        <f>U196-V196-VLOOKUP(C196, Вчера_ЭпиВак!C:BN, 14, FALSE)</f>
        <v>#N/A</v>
      </c>
      <c r="AS196" s="53" t="e">
        <f>W196-X196-VLOOKUP(C196, Вчера_ЭпиВак!C:BN, 16, FALSE)</f>
        <v>#N/A</v>
      </c>
      <c r="AT196" s="53" t="e">
        <f>Y196-Z196-VLOOKUP(C196, Вчера_ЭпиВак!C:BN, 18, FALSE)</f>
        <v>#N/A</v>
      </c>
      <c r="AU196" s="53" t="e">
        <f>AA196-AB196-VLOOKUP(C196, Вчера_ЭпиВак!C:BN, 20, FALSE)</f>
        <v>#N/A</v>
      </c>
      <c r="AV196" s="53" t="e">
        <f>AC196-AD196-VLOOKUP(C196, Вчера_ЭпиВак!C:BN, 22, FALSE)</f>
        <v>#N/A</v>
      </c>
      <c r="AW196" s="53" t="e">
        <f>VLOOKUP(C196, Вчера_ЭпиВак!C:BN, 25, FALSE)+F196*2-Z196-AB196-AD196-AG196</f>
        <v>#N/A</v>
      </c>
      <c r="AX196" s="53" t="e">
        <f>AE196-VLOOKUP(C196,Вчера_ЭпиВак!C:BN, 24, FALSE)</f>
        <v>#N/A</v>
      </c>
    </row>
    <row r="197" spans="1:50" ht="50.1" customHeight="1" x14ac:dyDescent="0.25">
      <c r="A197" s="42"/>
      <c r="B197" s="42"/>
      <c r="C197" s="42"/>
      <c r="D197" s="39"/>
      <c r="E197" s="44"/>
      <c r="F197" s="39"/>
      <c r="G197" s="44"/>
      <c r="H197" s="39"/>
      <c r="I197" s="44"/>
      <c r="J197" s="39"/>
      <c r="K197" s="44"/>
      <c r="L197" s="43"/>
      <c r="M197" s="44"/>
      <c r="N197" s="43"/>
      <c r="O197" s="44"/>
      <c r="P197" s="43"/>
      <c r="Q197" s="44"/>
      <c r="R197" s="43"/>
      <c r="S197" s="44"/>
      <c r="T197" s="43"/>
      <c r="U197" s="44"/>
      <c r="V197" s="43"/>
      <c r="W197" s="44"/>
      <c r="X197" s="43"/>
      <c r="Y197" s="44"/>
      <c r="Z197" s="44"/>
      <c r="AA197" s="44"/>
      <c r="AB197" s="43"/>
      <c r="AC197" s="44"/>
      <c r="AD197" s="43"/>
      <c r="AE197" s="43"/>
      <c r="AF197" s="43"/>
      <c r="AG197" s="44"/>
      <c r="AH197" s="48"/>
      <c r="AI197" s="57">
        <f t="shared" si="4"/>
        <v>0</v>
      </c>
      <c r="AJ197" s="53" t="str">
        <f>IF(ISNA(VLOOKUP(C197,Вчера_ЭпиВак!C:C, 1, FALSE)),"ошибка",0)</f>
        <v>ошибка</v>
      </c>
      <c r="AK197" s="55"/>
      <c r="AL197" s="53" t="e">
        <f>E197-F197-VLOOKUP(C197, Вчера_ЭпиВак!C:BN, 2, FALSE)</f>
        <v>#N/A</v>
      </c>
      <c r="AM197" s="53" t="e">
        <f>K197-L197-VLOOKUP(C197, Вчера_ЭпиВак!C:BN, 4, FALSE)</f>
        <v>#N/A</v>
      </c>
      <c r="AN197" s="53" t="e">
        <f>M197-N197-VLOOKUP(C197, Вчера_ЭпиВак!C:BN, 6, FALSE)</f>
        <v>#N/A</v>
      </c>
      <c r="AO197" s="53" t="e">
        <f>O197-P197-VLOOKUP(C197, Вчера_ЭпиВак!C:BN, 8, FALSE)</f>
        <v>#N/A</v>
      </c>
      <c r="AP197" s="53" t="e">
        <f>Q197-R197-VLOOKUP(C197, Вчера_ЭпиВак!C:BN, 10, FALSE)</f>
        <v>#N/A</v>
      </c>
      <c r="AQ197" s="53" t="e">
        <f>S197-T197-VLOOKUP(C197, Вчера_ЭпиВак!C:BN, 12, FALSE)</f>
        <v>#N/A</v>
      </c>
      <c r="AR197" s="53" t="e">
        <f>U197-V197-VLOOKUP(C197, Вчера_ЭпиВак!C:BN, 14, FALSE)</f>
        <v>#N/A</v>
      </c>
      <c r="AS197" s="53" t="e">
        <f>W197-X197-VLOOKUP(C197, Вчера_ЭпиВак!C:BN, 16, FALSE)</f>
        <v>#N/A</v>
      </c>
      <c r="AT197" s="53" t="e">
        <f>Y197-Z197-VLOOKUP(C197, Вчера_ЭпиВак!C:BN, 18, FALSE)</f>
        <v>#N/A</v>
      </c>
      <c r="AU197" s="53" t="e">
        <f>AA197-AB197-VLOOKUP(C197, Вчера_ЭпиВак!C:BN, 20, FALSE)</f>
        <v>#N/A</v>
      </c>
      <c r="AV197" s="53" t="e">
        <f>AC197-AD197-VLOOKUP(C197, Вчера_ЭпиВак!C:BN, 22, FALSE)</f>
        <v>#N/A</v>
      </c>
      <c r="AW197" s="53" t="e">
        <f>VLOOKUP(C197, Вчера_ЭпиВак!C:BN, 25, FALSE)+F197*2-Z197-AB197-AD197-AG197</f>
        <v>#N/A</v>
      </c>
      <c r="AX197" s="53" t="e">
        <f>AE197-VLOOKUP(C197,Вчера_ЭпиВак!C:BN, 24, FALSE)</f>
        <v>#N/A</v>
      </c>
    </row>
    <row r="198" spans="1:50" ht="50.1" customHeight="1" x14ac:dyDescent="0.25">
      <c r="A198" s="42"/>
      <c r="B198" s="42"/>
      <c r="C198" s="42"/>
      <c r="D198" s="39"/>
      <c r="E198" s="44"/>
      <c r="F198" s="39"/>
      <c r="G198" s="44"/>
      <c r="H198" s="39"/>
      <c r="I198" s="44"/>
      <c r="J198" s="39"/>
      <c r="K198" s="44"/>
      <c r="L198" s="43"/>
      <c r="M198" s="44"/>
      <c r="N198" s="43"/>
      <c r="O198" s="44"/>
      <c r="P198" s="43"/>
      <c r="Q198" s="44"/>
      <c r="R198" s="43"/>
      <c r="S198" s="44"/>
      <c r="T198" s="43"/>
      <c r="U198" s="44"/>
      <c r="V198" s="43"/>
      <c r="W198" s="44"/>
      <c r="X198" s="43"/>
      <c r="Y198" s="44"/>
      <c r="Z198" s="44"/>
      <c r="AA198" s="44"/>
      <c r="AB198" s="43"/>
      <c r="AC198" s="44"/>
      <c r="AD198" s="43"/>
      <c r="AE198" s="43"/>
      <c r="AF198" s="43"/>
      <c r="AG198" s="44"/>
      <c r="AH198" s="48"/>
      <c r="AI198" s="57">
        <f t="shared" si="4"/>
        <v>0</v>
      </c>
      <c r="AJ198" s="53" t="str">
        <f>IF(ISNA(VLOOKUP(C198,Вчера_ЭпиВак!C:C, 1, FALSE)),"ошибка",0)</f>
        <v>ошибка</v>
      </c>
      <c r="AK198" s="55"/>
      <c r="AL198" s="53" t="e">
        <f>E198-F198-VLOOKUP(C198, Вчера_ЭпиВак!C:BN, 2, FALSE)</f>
        <v>#N/A</v>
      </c>
      <c r="AM198" s="53" t="e">
        <f>K198-L198-VLOOKUP(C198, Вчера_ЭпиВак!C:BN, 4, FALSE)</f>
        <v>#N/A</v>
      </c>
      <c r="AN198" s="53" t="e">
        <f>M198-N198-VLOOKUP(C198, Вчера_ЭпиВак!C:BN, 6, FALSE)</f>
        <v>#N/A</v>
      </c>
      <c r="AO198" s="53" t="e">
        <f>O198-P198-VLOOKUP(C198, Вчера_ЭпиВак!C:BN, 8, FALSE)</f>
        <v>#N/A</v>
      </c>
      <c r="AP198" s="53" t="e">
        <f>Q198-R198-VLOOKUP(C198, Вчера_ЭпиВак!C:BN, 10, FALSE)</f>
        <v>#N/A</v>
      </c>
      <c r="AQ198" s="53" t="e">
        <f>S198-T198-VLOOKUP(C198, Вчера_ЭпиВак!C:BN, 12, FALSE)</f>
        <v>#N/A</v>
      </c>
      <c r="AR198" s="53" t="e">
        <f>U198-V198-VLOOKUP(C198, Вчера_ЭпиВак!C:BN, 14, FALSE)</f>
        <v>#N/A</v>
      </c>
      <c r="AS198" s="53" t="e">
        <f>W198-X198-VLOOKUP(C198, Вчера_ЭпиВак!C:BN, 16, FALSE)</f>
        <v>#N/A</v>
      </c>
      <c r="AT198" s="53" t="e">
        <f>Y198-Z198-VLOOKUP(C198, Вчера_ЭпиВак!C:BN, 18, FALSE)</f>
        <v>#N/A</v>
      </c>
      <c r="AU198" s="53" t="e">
        <f>AA198-AB198-VLOOKUP(C198, Вчера_ЭпиВак!C:BN, 20, FALSE)</f>
        <v>#N/A</v>
      </c>
      <c r="AV198" s="53" t="e">
        <f>AC198-AD198-VLOOKUP(C198, Вчера_ЭпиВак!C:BN, 22, FALSE)</f>
        <v>#N/A</v>
      </c>
      <c r="AW198" s="53" t="e">
        <f>VLOOKUP(C198, Вчера_ЭпиВак!C:BN, 25, FALSE)+F198*2-Z198-AB198-AD198-AG198</f>
        <v>#N/A</v>
      </c>
      <c r="AX198" s="53" t="e">
        <f>AE198-VLOOKUP(C198,Вчера_ЭпиВак!C:BN, 24, FALSE)</f>
        <v>#N/A</v>
      </c>
    </row>
    <row r="199" spans="1:50" ht="50.1" customHeight="1" x14ac:dyDescent="0.25">
      <c r="A199" s="42"/>
      <c r="B199" s="42"/>
      <c r="C199" s="42"/>
      <c r="D199" s="39"/>
      <c r="E199" s="44"/>
      <c r="F199" s="39"/>
      <c r="G199" s="44"/>
      <c r="H199" s="39"/>
      <c r="I199" s="44"/>
      <c r="J199" s="39"/>
      <c r="K199" s="44"/>
      <c r="L199" s="43"/>
      <c r="M199" s="44"/>
      <c r="N199" s="43"/>
      <c r="O199" s="44"/>
      <c r="P199" s="43"/>
      <c r="Q199" s="44"/>
      <c r="R199" s="43"/>
      <c r="S199" s="44"/>
      <c r="T199" s="43"/>
      <c r="U199" s="44"/>
      <c r="V199" s="43"/>
      <c r="W199" s="44"/>
      <c r="X199" s="43"/>
      <c r="Y199" s="44"/>
      <c r="Z199" s="44"/>
      <c r="AA199" s="44"/>
      <c r="AB199" s="43"/>
      <c r="AC199" s="44"/>
      <c r="AD199" s="43"/>
      <c r="AE199" s="43"/>
      <c r="AF199" s="43"/>
      <c r="AG199" s="44"/>
      <c r="AH199" s="48"/>
      <c r="AI199" s="57">
        <f t="shared" si="4"/>
        <v>0</v>
      </c>
      <c r="AJ199" s="53" t="str">
        <f>IF(ISNA(VLOOKUP(C199,Вчера_ЭпиВак!C:C, 1, FALSE)),"ошибка",0)</f>
        <v>ошибка</v>
      </c>
      <c r="AK199" s="55"/>
      <c r="AL199" s="53" t="e">
        <f>E199-F199-VLOOKUP(C199, Вчера_ЭпиВак!C:BN, 2, FALSE)</f>
        <v>#N/A</v>
      </c>
      <c r="AM199" s="53" t="e">
        <f>K199-L199-VLOOKUP(C199, Вчера_ЭпиВак!C:BN, 4, FALSE)</f>
        <v>#N/A</v>
      </c>
      <c r="AN199" s="53" t="e">
        <f>M199-N199-VLOOKUP(C199, Вчера_ЭпиВак!C:BN, 6, FALSE)</f>
        <v>#N/A</v>
      </c>
      <c r="AO199" s="53" t="e">
        <f>O199-P199-VLOOKUP(C199, Вчера_ЭпиВак!C:BN, 8, FALSE)</f>
        <v>#N/A</v>
      </c>
      <c r="AP199" s="53" t="e">
        <f>Q199-R199-VLOOKUP(C199, Вчера_ЭпиВак!C:BN, 10, FALSE)</f>
        <v>#N/A</v>
      </c>
      <c r="AQ199" s="53" t="e">
        <f>S199-T199-VLOOKUP(C199, Вчера_ЭпиВак!C:BN, 12, FALSE)</f>
        <v>#N/A</v>
      </c>
      <c r="AR199" s="53" t="e">
        <f>U199-V199-VLOOKUP(C199, Вчера_ЭпиВак!C:BN, 14, FALSE)</f>
        <v>#N/A</v>
      </c>
      <c r="AS199" s="53" t="e">
        <f>W199-X199-VLOOKUP(C199, Вчера_ЭпиВак!C:BN, 16, FALSE)</f>
        <v>#N/A</v>
      </c>
      <c r="AT199" s="53" t="e">
        <f>Y199-Z199-VLOOKUP(C199, Вчера_ЭпиВак!C:BN, 18, FALSE)</f>
        <v>#N/A</v>
      </c>
      <c r="AU199" s="53" t="e">
        <f>AA199-AB199-VLOOKUP(C199, Вчера_ЭпиВак!C:BN, 20, FALSE)</f>
        <v>#N/A</v>
      </c>
      <c r="AV199" s="53" t="e">
        <f>AC199-AD199-VLOOKUP(C199, Вчера_ЭпиВак!C:BN, 22, FALSE)</f>
        <v>#N/A</v>
      </c>
      <c r="AW199" s="53" t="e">
        <f>VLOOKUP(C199, Вчера_ЭпиВак!C:BN, 25, FALSE)+F199*2-Z199-AB199-AD199-AG199</f>
        <v>#N/A</v>
      </c>
      <c r="AX199" s="53" t="e">
        <f>AE199-VLOOKUP(C199,Вчера_ЭпиВак!C:BN, 24, FALSE)</f>
        <v>#N/A</v>
      </c>
    </row>
    <row r="200" spans="1:50" ht="50.1" customHeight="1" x14ac:dyDescent="0.25">
      <c r="A200" s="42"/>
      <c r="B200" s="42"/>
      <c r="C200" s="42"/>
      <c r="D200" s="39"/>
      <c r="E200" s="44"/>
      <c r="F200" s="39"/>
      <c r="G200" s="44"/>
      <c r="H200" s="39"/>
      <c r="I200" s="44"/>
      <c r="J200" s="39"/>
      <c r="K200" s="44"/>
      <c r="L200" s="43"/>
      <c r="M200" s="44"/>
      <c r="N200" s="43"/>
      <c r="O200" s="44"/>
      <c r="P200" s="43"/>
      <c r="Q200" s="44"/>
      <c r="R200" s="43"/>
      <c r="S200" s="44"/>
      <c r="T200" s="43"/>
      <c r="U200" s="44"/>
      <c r="V200" s="43"/>
      <c r="W200" s="44"/>
      <c r="X200" s="43"/>
      <c r="Y200" s="44"/>
      <c r="Z200" s="44"/>
      <c r="AA200" s="44"/>
      <c r="AB200" s="43"/>
      <c r="AC200" s="44"/>
      <c r="AD200" s="43"/>
      <c r="AE200" s="43"/>
      <c r="AF200" s="43"/>
      <c r="AG200" s="44"/>
      <c r="AH200" s="48"/>
      <c r="AI200" s="57">
        <f t="shared" si="4"/>
        <v>0</v>
      </c>
      <c r="AJ200" s="53" t="str">
        <f>IF(ISNA(VLOOKUP(C200,Вчера_ЭпиВак!C:C, 1, FALSE)),"ошибка",0)</f>
        <v>ошибка</v>
      </c>
      <c r="AK200" s="55"/>
      <c r="AL200" s="53" t="e">
        <f>E200-F200-VLOOKUP(C200, Вчера_ЭпиВак!C:BN, 2, FALSE)</f>
        <v>#N/A</v>
      </c>
      <c r="AM200" s="53" t="e">
        <f>K200-L200-VLOOKUP(C200, Вчера_ЭпиВак!C:BN, 4, FALSE)</f>
        <v>#N/A</v>
      </c>
      <c r="AN200" s="53" t="e">
        <f>M200-N200-VLOOKUP(C200, Вчера_ЭпиВак!C:BN, 6, FALSE)</f>
        <v>#N/A</v>
      </c>
      <c r="AO200" s="53" t="e">
        <f>O200-P200-VLOOKUP(C200, Вчера_ЭпиВак!C:BN, 8, FALSE)</f>
        <v>#N/A</v>
      </c>
      <c r="AP200" s="53" t="e">
        <f>Q200-R200-VLOOKUP(C200, Вчера_ЭпиВак!C:BN, 10, FALSE)</f>
        <v>#N/A</v>
      </c>
      <c r="AQ200" s="53" t="e">
        <f>S200-T200-VLOOKUP(C200, Вчера_ЭпиВак!C:BN, 12, FALSE)</f>
        <v>#N/A</v>
      </c>
      <c r="AR200" s="53" t="e">
        <f>U200-V200-VLOOKUP(C200, Вчера_ЭпиВак!C:BN, 14, FALSE)</f>
        <v>#N/A</v>
      </c>
      <c r="AS200" s="53" t="e">
        <f>W200-X200-VLOOKUP(C200, Вчера_ЭпиВак!C:BN, 16, FALSE)</f>
        <v>#N/A</v>
      </c>
      <c r="AT200" s="53" t="e">
        <f>Y200-Z200-VLOOKUP(C200, Вчера_ЭпиВак!C:BN, 18, FALSE)</f>
        <v>#N/A</v>
      </c>
      <c r="AU200" s="53" t="e">
        <f>AA200-AB200-VLOOKUP(C200, Вчера_ЭпиВак!C:BN, 20, FALSE)</f>
        <v>#N/A</v>
      </c>
      <c r="AV200" s="53" t="e">
        <f>AC200-AD200-VLOOKUP(C200, Вчера_ЭпиВак!C:BN, 22, FALSE)</f>
        <v>#N/A</v>
      </c>
      <c r="AW200" s="53" t="e">
        <f>VLOOKUP(C200, Вчера_ЭпиВак!C:BN, 25, FALSE)+F200*2-Z200-AB200-AD200-AG200</f>
        <v>#N/A</v>
      </c>
      <c r="AX200" s="53" t="e">
        <f>AE200-VLOOKUP(C200,Вчера_ЭпиВак!C:BN, 24, FALSE)</f>
        <v>#N/A</v>
      </c>
    </row>
    <row r="201" spans="1:50" ht="50.1" customHeight="1" x14ac:dyDescent="0.25">
      <c r="A201" s="42"/>
      <c r="B201" s="42"/>
      <c r="C201" s="42"/>
      <c r="D201" s="39"/>
      <c r="E201" s="44"/>
      <c r="F201" s="39"/>
      <c r="G201" s="44"/>
      <c r="H201" s="39"/>
      <c r="I201" s="44"/>
      <c r="J201" s="39"/>
      <c r="K201" s="44"/>
      <c r="L201" s="43"/>
      <c r="M201" s="44"/>
      <c r="N201" s="43"/>
      <c r="O201" s="44"/>
      <c r="P201" s="43"/>
      <c r="Q201" s="44"/>
      <c r="R201" s="43"/>
      <c r="S201" s="44"/>
      <c r="T201" s="43"/>
      <c r="U201" s="44"/>
      <c r="V201" s="43"/>
      <c r="W201" s="44"/>
      <c r="X201" s="43"/>
      <c r="Y201" s="44"/>
      <c r="Z201" s="44"/>
      <c r="AA201" s="44"/>
      <c r="AB201" s="43"/>
      <c r="AC201" s="44"/>
      <c r="AD201" s="43"/>
      <c r="AE201" s="43"/>
      <c r="AF201" s="43"/>
      <c r="AG201" s="44"/>
      <c r="AH201" s="48"/>
      <c r="AI201" s="57">
        <f t="shared" si="4"/>
        <v>0</v>
      </c>
      <c r="AJ201" s="53" t="str">
        <f>IF(ISNA(VLOOKUP(C201,Вчера_ЭпиВак!C:C, 1, FALSE)),"ошибка",0)</f>
        <v>ошибка</v>
      </c>
      <c r="AK201" s="55"/>
      <c r="AL201" s="53" t="e">
        <f>E201-F201-VLOOKUP(C201, Вчера_ЭпиВак!C:BN, 2, FALSE)</f>
        <v>#N/A</v>
      </c>
      <c r="AM201" s="53" t="e">
        <f>K201-L201-VLOOKUP(C201, Вчера_ЭпиВак!C:BN, 4, FALSE)</f>
        <v>#N/A</v>
      </c>
      <c r="AN201" s="53" t="e">
        <f>M201-N201-VLOOKUP(C201, Вчера_ЭпиВак!C:BN, 6, FALSE)</f>
        <v>#N/A</v>
      </c>
      <c r="AO201" s="53" t="e">
        <f>O201-P201-VLOOKUP(C201, Вчера_ЭпиВак!C:BN, 8, FALSE)</f>
        <v>#N/A</v>
      </c>
      <c r="AP201" s="53" t="e">
        <f>Q201-R201-VLOOKUP(C201, Вчера_ЭпиВак!C:BN, 10, FALSE)</f>
        <v>#N/A</v>
      </c>
      <c r="AQ201" s="53" t="e">
        <f>S201-T201-VLOOKUP(C201, Вчера_ЭпиВак!C:BN, 12, FALSE)</f>
        <v>#N/A</v>
      </c>
      <c r="AR201" s="53" t="e">
        <f>U201-V201-VLOOKUP(C201, Вчера_ЭпиВак!C:BN, 14, FALSE)</f>
        <v>#N/A</v>
      </c>
      <c r="AS201" s="53" t="e">
        <f>W201-X201-VLOOKUP(C201, Вчера_ЭпиВак!C:BN, 16, FALSE)</f>
        <v>#N/A</v>
      </c>
      <c r="AT201" s="53" t="e">
        <f>Y201-Z201-VLOOKUP(C201, Вчера_ЭпиВак!C:BN, 18, FALSE)</f>
        <v>#N/A</v>
      </c>
      <c r="AU201" s="53" t="e">
        <f>AA201-AB201-VLOOKUP(C201, Вчера_ЭпиВак!C:BN, 20, FALSE)</f>
        <v>#N/A</v>
      </c>
      <c r="AV201" s="53" t="e">
        <f>AC201-AD201-VLOOKUP(C201, Вчера_ЭпиВак!C:BN, 22, FALSE)</f>
        <v>#N/A</v>
      </c>
      <c r="AW201" s="53" t="e">
        <f>VLOOKUP(C201, Вчера_ЭпиВак!C:BN, 25, FALSE)+F201*2-Z201-AB201-AD201-AG201</f>
        <v>#N/A</v>
      </c>
      <c r="AX201" s="53" t="e">
        <f>AE201-VLOOKUP(C201,Вчера_ЭпиВак!C:BN, 24, FALSE)</f>
        <v>#N/A</v>
      </c>
    </row>
    <row r="202" spans="1:50" ht="50.1" customHeight="1" x14ac:dyDescent="0.25">
      <c r="A202" s="42"/>
      <c r="B202" s="42"/>
      <c r="C202" s="42"/>
      <c r="D202" s="39"/>
      <c r="E202" s="44"/>
      <c r="F202" s="39"/>
      <c r="G202" s="44"/>
      <c r="H202" s="39"/>
      <c r="I202" s="44"/>
      <c r="J202" s="39"/>
      <c r="K202" s="44"/>
      <c r="L202" s="43"/>
      <c r="M202" s="44"/>
      <c r="N202" s="43"/>
      <c r="O202" s="44"/>
      <c r="P202" s="43"/>
      <c r="Q202" s="44"/>
      <c r="R202" s="43"/>
      <c r="S202" s="44"/>
      <c r="T202" s="43"/>
      <c r="U202" s="44"/>
      <c r="V202" s="43"/>
      <c r="W202" s="44"/>
      <c r="X202" s="43"/>
      <c r="Y202" s="44"/>
      <c r="Z202" s="44"/>
      <c r="AA202" s="44"/>
      <c r="AB202" s="43"/>
      <c r="AC202" s="44"/>
      <c r="AD202" s="43"/>
      <c r="AE202" s="43"/>
      <c r="AF202" s="43"/>
      <c r="AG202" s="44"/>
      <c r="AH202" s="48"/>
      <c r="AI202" s="57">
        <f t="shared" si="4"/>
        <v>0</v>
      </c>
      <c r="AJ202" s="53" t="str">
        <f>IF(ISNA(VLOOKUP(C202,Вчера_ЭпиВак!C:C, 1, FALSE)),"ошибка",0)</f>
        <v>ошибка</v>
      </c>
      <c r="AK202" s="55"/>
      <c r="AL202" s="53" t="e">
        <f>E202-F202-VLOOKUP(C202, Вчера_ЭпиВак!C:BN, 2, FALSE)</f>
        <v>#N/A</v>
      </c>
      <c r="AM202" s="53" t="e">
        <f>K202-L202-VLOOKUP(C202, Вчера_ЭпиВак!C:BN, 4, FALSE)</f>
        <v>#N/A</v>
      </c>
      <c r="AN202" s="53" t="e">
        <f>M202-N202-VLOOKUP(C202, Вчера_ЭпиВак!C:BN, 6, FALSE)</f>
        <v>#N/A</v>
      </c>
      <c r="AO202" s="53" t="e">
        <f>O202-P202-VLOOKUP(C202, Вчера_ЭпиВак!C:BN, 8, FALSE)</f>
        <v>#N/A</v>
      </c>
      <c r="AP202" s="53" t="e">
        <f>Q202-R202-VLOOKUP(C202, Вчера_ЭпиВак!C:BN, 10, FALSE)</f>
        <v>#N/A</v>
      </c>
      <c r="AQ202" s="53" t="e">
        <f>S202-T202-VLOOKUP(C202, Вчера_ЭпиВак!C:BN, 12, FALSE)</f>
        <v>#N/A</v>
      </c>
      <c r="AR202" s="53" t="e">
        <f>U202-V202-VLOOKUP(C202, Вчера_ЭпиВак!C:BN, 14, FALSE)</f>
        <v>#N/A</v>
      </c>
      <c r="AS202" s="53" t="e">
        <f>W202-X202-VLOOKUP(C202, Вчера_ЭпиВак!C:BN, 16, FALSE)</f>
        <v>#N/A</v>
      </c>
      <c r="AT202" s="53" t="e">
        <f>Y202-Z202-VLOOKUP(C202, Вчера_ЭпиВак!C:BN, 18, FALSE)</f>
        <v>#N/A</v>
      </c>
      <c r="AU202" s="53" t="e">
        <f>AA202-AB202-VLOOKUP(C202, Вчера_ЭпиВак!C:BN, 20, FALSE)</f>
        <v>#N/A</v>
      </c>
      <c r="AV202" s="53" t="e">
        <f>AC202-AD202-VLOOKUP(C202, Вчера_ЭпиВак!C:BN, 22, FALSE)</f>
        <v>#N/A</v>
      </c>
      <c r="AW202" s="53" t="e">
        <f>VLOOKUP(C202, Вчера_ЭпиВак!C:BN, 25, FALSE)+F202*2-Z202-AB202-AD202-AG202</f>
        <v>#N/A</v>
      </c>
      <c r="AX202" s="53" t="e">
        <f>AE202-VLOOKUP(C202,Вчера_ЭпиВак!C:BN, 24, FALSE)</f>
        <v>#N/A</v>
      </c>
    </row>
    <row r="203" spans="1:50" ht="50.1" customHeight="1" x14ac:dyDescent="0.25">
      <c r="A203" s="42"/>
      <c r="B203" s="42"/>
      <c r="C203" s="42"/>
      <c r="D203" s="39"/>
      <c r="E203" s="44"/>
      <c r="F203" s="39"/>
      <c r="G203" s="44"/>
      <c r="H203" s="39"/>
      <c r="I203" s="44"/>
      <c r="J203" s="39"/>
      <c r="K203" s="44"/>
      <c r="L203" s="43"/>
      <c r="M203" s="44"/>
      <c r="N203" s="43"/>
      <c r="O203" s="44"/>
      <c r="P203" s="43"/>
      <c r="Q203" s="44"/>
      <c r="R203" s="43"/>
      <c r="S203" s="44"/>
      <c r="T203" s="43"/>
      <c r="U203" s="44"/>
      <c r="V203" s="43"/>
      <c r="W203" s="44"/>
      <c r="X203" s="43"/>
      <c r="Y203" s="44"/>
      <c r="Z203" s="44"/>
      <c r="AA203" s="44"/>
      <c r="AB203" s="43"/>
      <c r="AC203" s="44"/>
      <c r="AD203" s="43"/>
      <c r="AE203" s="43"/>
      <c r="AF203" s="43"/>
      <c r="AG203" s="44"/>
      <c r="AH203" s="48"/>
      <c r="AI203" s="57">
        <f t="shared" si="4"/>
        <v>0</v>
      </c>
      <c r="AJ203" s="53" t="str">
        <f>IF(ISNA(VLOOKUP(C203,Вчера_ЭпиВак!C:C, 1, FALSE)),"ошибка",0)</f>
        <v>ошибка</v>
      </c>
      <c r="AK203" s="55"/>
      <c r="AL203" s="53" t="e">
        <f>E203-F203-VLOOKUP(C203, Вчера_ЭпиВак!C:BN, 2, FALSE)</f>
        <v>#N/A</v>
      </c>
      <c r="AM203" s="53" t="e">
        <f>K203-L203-VLOOKUP(C203, Вчера_ЭпиВак!C:BN, 4, FALSE)</f>
        <v>#N/A</v>
      </c>
      <c r="AN203" s="53" t="e">
        <f>M203-N203-VLOOKUP(C203, Вчера_ЭпиВак!C:BN, 6, FALSE)</f>
        <v>#N/A</v>
      </c>
      <c r="AO203" s="53" t="e">
        <f>O203-P203-VLOOKUP(C203, Вчера_ЭпиВак!C:BN, 8, FALSE)</f>
        <v>#N/A</v>
      </c>
      <c r="AP203" s="53" t="e">
        <f>Q203-R203-VLOOKUP(C203, Вчера_ЭпиВак!C:BN, 10, FALSE)</f>
        <v>#N/A</v>
      </c>
      <c r="AQ203" s="53" t="e">
        <f>S203-T203-VLOOKUP(C203, Вчера_ЭпиВак!C:BN, 12, FALSE)</f>
        <v>#N/A</v>
      </c>
      <c r="AR203" s="53" t="e">
        <f>U203-V203-VLOOKUP(C203, Вчера_ЭпиВак!C:BN, 14, FALSE)</f>
        <v>#N/A</v>
      </c>
      <c r="AS203" s="53" t="e">
        <f>W203-X203-VLOOKUP(C203, Вчера_ЭпиВак!C:BN, 16, FALSE)</f>
        <v>#N/A</v>
      </c>
      <c r="AT203" s="53" t="e">
        <f>Y203-Z203-VLOOKUP(C203, Вчера_ЭпиВак!C:BN, 18, FALSE)</f>
        <v>#N/A</v>
      </c>
      <c r="AU203" s="53" t="e">
        <f>AA203-AB203-VLOOKUP(C203, Вчера_ЭпиВак!C:BN, 20, FALSE)</f>
        <v>#N/A</v>
      </c>
      <c r="AV203" s="53" t="e">
        <f>AC203-AD203-VLOOKUP(C203, Вчера_ЭпиВак!C:BN, 22, FALSE)</f>
        <v>#N/A</v>
      </c>
      <c r="AW203" s="53" t="e">
        <f>VLOOKUP(C203, Вчера_ЭпиВак!C:BN, 25, FALSE)+F203*2-Z203-AB203-AD203-AG203</f>
        <v>#N/A</v>
      </c>
      <c r="AX203" s="53" t="e">
        <f>AE203-VLOOKUP(C203,Вчера_ЭпиВак!C:BN, 24, FALSE)</f>
        <v>#N/A</v>
      </c>
    </row>
    <row r="204" spans="1:50" ht="50.1" customHeight="1" x14ac:dyDescent="0.25">
      <c r="A204" s="42"/>
      <c r="B204" s="42"/>
      <c r="C204" s="42"/>
      <c r="D204" s="39"/>
      <c r="E204" s="44"/>
      <c r="F204" s="39"/>
      <c r="G204" s="44"/>
      <c r="H204" s="39"/>
      <c r="I204" s="44"/>
      <c r="J204" s="39"/>
      <c r="K204" s="44"/>
      <c r="L204" s="43"/>
      <c r="M204" s="44"/>
      <c r="N204" s="43"/>
      <c r="O204" s="44"/>
      <c r="P204" s="43"/>
      <c r="Q204" s="44"/>
      <c r="R204" s="43"/>
      <c r="S204" s="44"/>
      <c r="T204" s="43"/>
      <c r="U204" s="44"/>
      <c r="V204" s="43"/>
      <c r="W204" s="44"/>
      <c r="X204" s="43"/>
      <c r="Y204" s="44"/>
      <c r="Z204" s="44"/>
      <c r="AA204" s="44"/>
      <c r="AB204" s="43"/>
      <c r="AC204" s="44"/>
      <c r="AD204" s="43"/>
      <c r="AE204" s="43"/>
      <c r="AF204" s="43"/>
      <c r="AG204" s="44"/>
      <c r="AH204" s="48"/>
      <c r="AI204" s="57">
        <f t="shared" si="4"/>
        <v>0</v>
      </c>
      <c r="AJ204" s="53" t="str">
        <f>IF(ISNA(VLOOKUP(C204,Вчера_ЭпиВак!C:C, 1, FALSE)),"ошибка",0)</f>
        <v>ошибка</v>
      </c>
      <c r="AK204" s="55"/>
      <c r="AL204" s="53" t="e">
        <f>E204-F204-VLOOKUP(C204, Вчера_ЭпиВак!C:BN, 2, FALSE)</f>
        <v>#N/A</v>
      </c>
      <c r="AM204" s="53" t="e">
        <f>K204-L204-VLOOKUP(C204, Вчера_ЭпиВак!C:BN, 4, FALSE)</f>
        <v>#N/A</v>
      </c>
      <c r="AN204" s="53" t="e">
        <f>M204-N204-VLOOKUP(C204, Вчера_ЭпиВак!C:BN, 6, FALSE)</f>
        <v>#N/A</v>
      </c>
      <c r="AO204" s="53" t="e">
        <f>O204-P204-VLOOKUP(C204, Вчера_ЭпиВак!C:BN, 8, FALSE)</f>
        <v>#N/A</v>
      </c>
      <c r="AP204" s="53" t="e">
        <f>Q204-R204-VLOOKUP(C204, Вчера_ЭпиВак!C:BN, 10, FALSE)</f>
        <v>#N/A</v>
      </c>
      <c r="AQ204" s="53" t="e">
        <f>S204-T204-VLOOKUP(C204, Вчера_ЭпиВак!C:BN, 12, FALSE)</f>
        <v>#N/A</v>
      </c>
      <c r="AR204" s="53" t="e">
        <f>U204-V204-VLOOKUP(C204, Вчера_ЭпиВак!C:BN, 14, FALSE)</f>
        <v>#N/A</v>
      </c>
      <c r="AS204" s="53" t="e">
        <f>W204-X204-VLOOKUP(C204, Вчера_ЭпиВак!C:BN, 16, FALSE)</f>
        <v>#N/A</v>
      </c>
      <c r="AT204" s="53" t="e">
        <f>Y204-Z204-VLOOKUP(C204, Вчера_ЭпиВак!C:BN, 18, FALSE)</f>
        <v>#N/A</v>
      </c>
      <c r="AU204" s="53" t="e">
        <f>AA204-AB204-VLOOKUP(C204, Вчера_ЭпиВак!C:BN, 20, FALSE)</f>
        <v>#N/A</v>
      </c>
      <c r="AV204" s="53" t="e">
        <f>AC204-AD204-VLOOKUP(C204, Вчера_ЭпиВак!C:BN, 22, FALSE)</f>
        <v>#N/A</v>
      </c>
      <c r="AW204" s="53" t="e">
        <f>VLOOKUP(C204, Вчера_ЭпиВак!C:BN, 25, FALSE)+F204*2-Z204-AB204-AD204-AG204</f>
        <v>#N/A</v>
      </c>
      <c r="AX204" s="53" t="e">
        <f>AE204-VLOOKUP(C204,Вчера_ЭпиВак!C:BN, 24, FALSE)</f>
        <v>#N/A</v>
      </c>
    </row>
    <row r="205" spans="1:50" ht="50.1" customHeight="1" x14ac:dyDescent="0.25">
      <c r="A205" s="42"/>
      <c r="B205" s="42"/>
      <c r="C205" s="42"/>
      <c r="D205" s="39"/>
      <c r="E205" s="44"/>
      <c r="F205" s="39"/>
      <c r="G205" s="44"/>
      <c r="H205" s="39"/>
      <c r="I205" s="44"/>
      <c r="J205" s="39"/>
      <c r="K205" s="44"/>
      <c r="L205" s="43"/>
      <c r="M205" s="44"/>
      <c r="N205" s="43"/>
      <c r="O205" s="44"/>
      <c r="P205" s="43"/>
      <c r="Q205" s="44"/>
      <c r="R205" s="43"/>
      <c r="S205" s="44"/>
      <c r="T205" s="43"/>
      <c r="U205" s="44"/>
      <c r="V205" s="43"/>
      <c r="W205" s="44"/>
      <c r="X205" s="43"/>
      <c r="Y205" s="44"/>
      <c r="Z205" s="44"/>
      <c r="AA205" s="44"/>
      <c r="AB205" s="43"/>
      <c r="AC205" s="44"/>
      <c r="AD205" s="43"/>
      <c r="AE205" s="43"/>
      <c r="AF205" s="43"/>
      <c r="AG205" s="44"/>
      <c r="AH205" s="48"/>
      <c r="AI205" s="57">
        <f t="shared" si="4"/>
        <v>0</v>
      </c>
      <c r="AJ205" s="53" t="str">
        <f>IF(ISNA(VLOOKUP(C205,Вчера_ЭпиВак!C:C, 1, FALSE)),"ошибка",0)</f>
        <v>ошибка</v>
      </c>
      <c r="AK205" s="55"/>
      <c r="AL205" s="53" t="e">
        <f>E205-F205-VLOOKUP(C205, Вчера_ЭпиВак!C:BN, 2, FALSE)</f>
        <v>#N/A</v>
      </c>
      <c r="AM205" s="53" t="e">
        <f>K205-L205-VLOOKUP(C205, Вчера_ЭпиВак!C:BN, 4, FALSE)</f>
        <v>#N/A</v>
      </c>
      <c r="AN205" s="53" t="e">
        <f>M205-N205-VLOOKUP(C205, Вчера_ЭпиВак!C:BN, 6, FALSE)</f>
        <v>#N/A</v>
      </c>
      <c r="AO205" s="53" t="e">
        <f>O205-P205-VLOOKUP(C205, Вчера_ЭпиВак!C:BN, 8, FALSE)</f>
        <v>#N/A</v>
      </c>
      <c r="AP205" s="53" t="e">
        <f>Q205-R205-VLOOKUP(C205, Вчера_ЭпиВак!C:BN, 10, FALSE)</f>
        <v>#N/A</v>
      </c>
      <c r="AQ205" s="53" t="e">
        <f>S205-T205-VLOOKUP(C205, Вчера_ЭпиВак!C:BN, 12, FALSE)</f>
        <v>#N/A</v>
      </c>
      <c r="AR205" s="53" t="e">
        <f>U205-V205-VLOOKUP(C205, Вчера_ЭпиВак!C:BN, 14, FALSE)</f>
        <v>#N/A</v>
      </c>
      <c r="AS205" s="53" t="e">
        <f>W205-X205-VLOOKUP(C205, Вчера_ЭпиВак!C:BN, 16, FALSE)</f>
        <v>#N/A</v>
      </c>
      <c r="AT205" s="53" t="e">
        <f>Y205-Z205-VLOOKUP(C205, Вчера_ЭпиВак!C:BN, 18, FALSE)</f>
        <v>#N/A</v>
      </c>
      <c r="AU205" s="53" t="e">
        <f>AA205-AB205-VLOOKUP(C205, Вчера_ЭпиВак!C:BN, 20, FALSE)</f>
        <v>#N/A</v>
      </c>
      <c r="AV205" s="53" t="e">
        <f>AC205-AD205-VLOOKUP(C205, Вчера_ЭпиВак!C:BN, 22, FALSE)</f>
        <v>#N/A</v>
      </c>
      <c r="AW205" s="53" t="e">
        <f>VLOOKUP(C205, Вчера_ЭпиВак!C:BN, 25, FALSE)+F205*2-Z205-AB205-AD205-AG205</f>
        <v>#N/A</v>
      </c>
      <c r="AX205" s="53" t="e">
        <f>AE205-VLOOKUP(C205,Вчера_ЭпиВак!C:BN, 24, FALSE)</f>
        <v>#N/A</v>
      </c>
    </row>
    <row r="206" spans="1:50" ht="50.1" customHeight="1" x14ac:dyDescent="0.25">
      <c r="A206" s="42"/>
      <c r="B206" s="42"/>
      <c r="C206" s="42"/>
      <c r="D206" s="39"/>
      <c r="E206" s="44"/>
      <c r="F206" s="39"/>
      <c r="G206" s="44"/>
      <c r="H206" s="39"/>
      <c r="I206" s="44"/>
      <c r="J206" s="39"/>
      <c r="K206" s="44"/>
      <c r="L206" s="43"/>
      <c r="M206" s="44"/>
      <c r="N206" s="43"/>
      <c r="O206" s="44"/>
      <c r="P206" s="43"/>
      <c r="Q206" s="44"/>
      <c r="R206" s="43"/>
      <c r="S206" s="44"/>
      <c r="T206" s="43"/>
      <c r="U206" s="44"/>
      <c r="V206" s="43"/>
      <c r="W206" s="44"/>
      <c r="X206" s="43"/>
      <c r="Y206" s="44"/>
      <c r="Z206" s="44"/>
      <c r="AA206" s="44"/>
      <c r="AB206" s="43"/>
      <c r="AC206" s="44"/>
      <c r="AD206" s="43"/>
      <c r="AE206" s="43"/>
      <c r="AF206" s="43"/>
      <c r="AG206" s="44"/>
      <c r="AH206" s="48"/>
      <c r="AI206" s="57">
        <f t="shared" si="4"/>
        <v>0</v>
      </c>
      <c r="AJ206" s="53" t="str">
        <f>IF(ISNA(VLOOKUP(C206,Вчера_ЭпиВак!C:C, 1, FALSE)),"ошибка",0)</f>
        <v>ошибка</v>
      </c>
      <c r="AK206" s="55"/>
      <c r="AL206" s="53" t="e">
        <f>E206-F206-VLOOKUP(C206, Вчера_ЭпиВак!C:BN, 2, FALSE)</f>
        <v>#N/A</v>
      </c>
      <c r="AM206" s="53" t="e">
        <f>K206-L206-VLOOKUP(C206, Вчера_ЭпиВак!C:BN, 4, FALSE)</f>
        <v>#N/A</v>
      </c>
      <c r="AN206" s="53" t="e">
        <f>M206-N206-VLOOKUP(C206, Вчера_ЭпиВак!C:BN, 6, FALSE)</f>
        <v>#N/A</v>
      </c>
      <c r="AO206" s="53" t="e">
        <f>O206-P206-VLOOKUP(C206, Вчера_ЭпиВак!C:BN, 8, FALSE)</f>
        <v>#N/A</v>
      </c>
      <c r="AP206" s="53" t="e">
        <f>Q206-R206-VLOOKUP(C206, Вчера_ЭпиВак!C:BN, 10, FALSE)</f>
        <v>#N/A</v>
      </c>
      <c r="AQ206" s="53" t="e">
        <f>S206-T206-VLOOKUP(C206, Вчера_ЭпиВак!C:BN, 12, FALSE)</f>
        <v>#N/A</v>
      </c>
      <c r="AR206" s="53" t="e">
        <f>U206-V206-VLOOKUP(C206, Вчера_ЭпиВак!C:BN, 14, FALSE)</f>
        <v>#N/A</v>
      </c>
      <c r="AS206" s="53" t="e">
        <f>W206-X206-VLOOKUP(C206, Вчера_ЭпиВак!C:BN, 16, FALSE)</f>
        <v>#N/A</v>
      </c>
      <c r="AT206" s="53" t="e">
        <f>Y206-Z206-VLOOKUP(C206, Вчера_ЭпиВак!C:BN, 18, FALSE)</f>
        <v>#N/A</v>
      </c>
      <c r="AU206" s="53" t="e">
        <f>AA206-AB206-VLOOKUP(C206, Вчера_ЭпиВак!C:BN, 20, FALSE)</f>
        <v>#N/A</v>
      </c>
      <c r="AV206" s="53" t="e">
        <f>AC206-AD206-VLOOKUP(C206, Вчера_ЭпиВак!C:BN, 22, FALSE)</f>
        <v>#N/A</v>
      </c>
      <c r="AW206" s="53" t="e">
        <f>VLOOKUP(C206, Вчера_ЭпиВак!C:BN, 25, FALSE)+F206*2-Z206-AB206-AD206-AG206</f>
        <v>#N/A</v>
      </c>
      <c r="AX206" s="53" t="e">
        <f>AE206-VLOOKUP(C206,Вчера_ЭпиВак!C:BN, 24, FALSE)</f>
        <v>#N/A</v>
      </c>
    </row>
    <row r="207" spans="1:50" ht="50.1" customHeight="1" x14ac:dyDescent="0.25">
      <c r="A207" s="42"/>
      <c r="B207" s="42"/>
      <c r="C207" s="42"/>
      <c r="D207" s="39"/>
      <c r="E207" s="44"/>
      <c r="F207" s="39"/>
      <c r="G207" s="44"/>
      <c r="H207" s="39"/>
      <c r="I207" s="44"/>
      <c r="J207" s="39"/>
      <c r="K207" s="44"/>
      <c r="L207" s="43"/>
      <c r="M207" s="44"/>
      <c r="N207" s="43"/>
      <c r="O207" s="44"/>
      <c r="P207" s="43"/>
      <c r="Q207" s="44"/>
      <c r="R207" s="43"/>
      <c r="S207" s="44"/>
      <c r="T207" s="43"/>
      <c r="U207" s="44"/>
      <c r="V207" s="43"/>
      <c r="W207" s="44"/>
      <c r="X207" s="43"/>
      <c r="Y207" s="44"/>
      <c r="Z207" s="44"/>
      <c r="AA207" s="44"/>
      <c r="AB207" s="43"/>
      <c r="AC207" s="44"/>
      <c r="AD207" s="43"/>
      <c r="AE207" s="43"/>
      <c r="AF207" s="43"/>
      <c r="AG207" s="44"/>
      <c r="AH207" s="48"/>
      <c r="AI207" s="57">
        <f t="shared" si="4"/>
        <v>0</v>
      </c>
      <c r="AJ207" s="53" t="str">
        <f>IF(ISNA(VLOOKUP(C207,Вчера_ЭпиВак!C:C, 1, FALSE)),"ошибка",0)</f>
        <v>ошибка</v>
      </c>
      <c r="AK207" s="55"/>
      <c r="AL207" s="53" t="e">
        <f>E207-F207-VLOOKUP(C207, Вчера_ЭпиВак!C:BN, 2, FALSE)</f>
        <v>#N/A</v>
      </c>
      <c r="AM207" s="53" t="e">
        <f>K207-L207-VLOOKUP(C207, Вчера_ЭпиВак!C:BN, 4, FALSE)</f>
        <v>#N/A</v>
      </c>
      <c r="AN207" s="53" t="e">
        <f>M207-N207-VLOOKUP(C207, Вчера_ЭпиВак!C:BN, 6, FALSE)</f>
        <v>#N/A</v>
      </c>
      <c r="AO207" s="53" t="e">
        <f>O207-P207-VLOOKUP(C207, Вчера_ЭпиВак!C:BN, 8, FALSE)</f>
        <v>#N/A</v>
      </c>
      <c r="AP207" s="53" t="e">
        <f>Q207-R207-VLOOKUP(C207, Вчера_ЭпиВак!C:BN, 10, FALSE)</f>
        <v>#N/A</v>
      </c>
      <c r="AQ207" s="53" t="e">
        <f>S207-T207-VLOOKUP(C207, Вчера_ЭпиВак!C:BN, 12, FALSE)</f>
        <v>#N/A</v>
      </c>
      <c r="AR207" s="53" t="e">
        <f>U207-V207-VLOOKUP(C207, Вчера_ЭпиВак!C:BN, 14, FALSE)</f>
        <v>#N/A</v>
      </c>
      <c r="AS207" s="53" t="e">
        <f>W207-X207-VLOOKUP(C207, Вчера_ЭпиВак!C:BN, 16, FALSE)</f>
        <v>#N/A</v>
      </c>
      <c r="AT207" s="53" t="e">
        <f>Y207-Z207-VLOOKUP(C207, Вчера_ЭпиВак!C:BN, 18, FALSE)</f>
        <v>#N/A</v>
      </c>
      <c r="AU207" s="53" t="e">
        <f>AA207-AB207-VLOOKUP(C207, Вчера_ЭпиВак!C:BN, 20, FALSE)</f>
        <v>#N/A</v>
      </c>
      <c r="AV207" s="53" t="e">
        <f>AC207-AD207-VLOOKUP(C207, Вчера_ЭпиВак!C:BN, 22, FALSE)</f>
        <v>#N/A</v>
      </c>
      <c r="AW207" s="53" t="e">
        <f>VLOOKUP(C207, Вчера_ЭпиВак!C:BN, 25, FALSE)+F207*2-Z207-AB207-AD207-AG207</f>
        <v>#N/A</v>
      </c>
      <c r="AX207" s="53" t="e">
        <f>AE207-VLOOKUP(C207,Вчера_ЭпиВак!C:BN, 24, FALSE)</f>
        <v>#N/A</v>
      </c>
    </row>
    <row r="208" spans="1:50" ht="50.1" customHeight="1" x14ac:dyDescent="0.25">
      <c r="A208" s="42"/>
      <c r="B208" s="42"/>
      <c r="C208" s="42"/>
      <c r="D208" s="39"/>
      <c r="E208" s="44"/>
      <c r="F208" s="39"/>
      <c r="G208" s="44"/>
      <c r="H208" s="39"/>
      <c r="I208" s="44"/>
      <c r="J208" s="39"/>
      <c r="K208" s="44"/>
      <c r="L208" s="43"/>
      <c r="M208" s="44"/>
      <c r="N208" s="43"/>
      <c r="O208" s="44"/>
      <c r="P208" s="43"/>
      <c r="Q208" s="44"/>
      <c r="R208" s="43"/>
      <c r="S208" s="44"/>
      <c r="T208" s="43"/>
      <c r="U208" s="44"/>
      <c r="V208" s="43"/>
      <c r="W208" s="44"/>
      <c r="X208" s="43"/>
      <c r="Y208" s="44"/>
      <c r="Z208" s="44"/>
      <c r="AA208" s="44"/>
      <c r="AB208" s="43"/>
      <c r="AC208" s="44"/>
      <c r="AD208" s="43"/>
      <c r="AE208" s="43"/>
      <c r="AF208" s="43"/>
      <c r="AG208" s="44"/>
      <c r="AH208" s="48"/>
      <c r="AI208" s="57">
        <f t="shared" si="4"/>
        <v>0</v>
      </c>
      <c r="AJ208" s="53" t="str">
        <f>IF(ISNA(VLOOKUP(C208,Вчера_ЭпиВак!C:C, 1, FALSE)),"ошибка",0)</f>
        <v>ошибка</v>
      </c>
      <c r="AK208" s="55"/>
      <c r="AL208" s="53" t="e">
        <f>E208-F208-VLOOKUP(C208, Вчера_ЭпиВак!C:BN, 2, FALSE)</f>
        <v>#N/A</v>
      </c>
      <c r="AM208" s="53" t="e">
        <f>K208-L208-VLOOKUP(C208, Вчера_ЭпиВак!C:BN, 4, FALSE)</f>
        <v>#N/A</v>
      </c>
      <c r="AN208" s="53" t="e">
        <f>M208-N208-VLOOKUP(C208, Вчера_ЭпиВак!C:BN, 6, FALSE)</f>
        <v>#N/A</v>
      </c>
      <c r="AO208" s="53" t="e">
        <f>O208-P208-VLOOKUP(C208, Вчера_ЭпиВак!C:BN, 8, FALSE)</f>
        <v>#N/A</v>
      </c>
      <c r="AP208" s="53" t="e">
        <f>Q208-R208-VLOOKUP(C208, Вчера_ЭпиВак!C:BN, 10, FALSE)</f>
        <v>#N/A</v>
      </c>
      <c r="AQ208" s="53" t="e">
        <f>S208-T208-VLOOKUP(C208, Вчера_ЭпиВак!C:BN, 12, FALSE)</f>
        <v>#N/A</v>
      </c>
      <c r="AR208" s="53" t="e">
        <f>U208-V208-VLOOKUP(C208, Вчера_ЭпиВак!C:BN, 14, FALSE)</f>
        <v>#N/A</v>
      </c>
      <c r="AS208" s="53" t="e">
        <f>W208-X208-VLOOKUP(C208, Вчера_ЭпиВак!C:BN, 16, FALSE)</f>
        <v>#N/A</v>
      </c>
      <c r="AT208" s="53" t="e">
        <f>Y208-Z208-VLOOKUP(C208, Вчера_ЭпиВак!C:BN, 18, FALSE)</f>
        <v>#N/A</v>
      </c>
      <c r="AU208" s="53" t="e">
        <f>AA208-AB208-VLOOKUP(C208, Вчера_ЭпиВак!C:BN, 20, FALSE)</f>
        <v>#N/A</v>
      </c>
      <c r="AV208" s="53" t="e">
        <f>AC208-AD208-VLOOKUP(C208, Вчера_ЭпиВак!C:BN, 22, FALSE)</f>
        <v>#N/A</v>
      </c>
      <c r="AW208" s="53" t="e">
        <f>VLOOKUP(C208, Вчера_ЭпиВак!C:BN, 25, FALSE)+F208*2-Z208-AB208-AD208-AG208</f>
        <v>#N/A</v>
      </c>
      <c r="AX208" s="53" t="e">
        <f>AE208-VLOOKUP(C208,Вчера_ЭпиВак!C:BN, 24, FALSE)</f>
        <v>#N/A</v>
      </c>
    </row>
    <row r="209" spans="1:50" ht="50.1" customHeight="1" x14ac:dyDescent="0.25">
      <c r="A209" s="42"/>
      <c r="B209" s="42"/>
      <c r="C209" s="42"/>
      <c r="D209" s="39"/>
      <c r="E209" s="44"/>
      <c r="F209" s="39"/>
      <c r="G209" s="44"/>
      <c r="H209" s="39"/>
      <c r="I209" s="44"/>
      <c r="J209" s="39"/>
      <c r="K209" s="44"/>
      <c r="L209" s="43"/>
      <c r="M209" s="44"/>
      <c r="N209" s="43"/>
      <c r="O209" s="44"/>
      <c r="P209" s="43"/>
      <c r="Q209" s="44"/>
      <c r="R209" s="43"/>
      <c r="S209" s="44"/>
      <c r="T209" s="43"/>
      <c r="U209" s="44"/>
      <c r="V209" s="43"/>
      <c r="W209" s="44"/>
      <c r="X209" s="43"/>
      <c r="Y209" s="44"/>
      <c r="Z209" s="44"/>
      <c r="AA209" s="44"/>
      <c r="AB209" s="43"/>
      <c r="AC209" s="44"/>
      <c r="AD209" s="43"/>
      <c r="AE209" s="43"/>
      <c r="AF209" s="43"/>
      <c r="AG209" s="44"/>
      <c r="AH209" s="48"/>
      <c r="AI209" s="57">
        <f t="shared" si="4"/>
        <v>0</v>
      </c>
      <c r="AJ209" s="53" t="str">
        <f>IF(ISNA(VLOOKUP(C209,Вчера_ЭпиВак!C:C, 1, FALSE)),"ошибка",0)</f>
        <v>ошибка</v>
      </c>
      <c r="AK209" s="55"/>
      <c r="AL209" s="53" t="e">
        <f>E209-F209-VLOOKUP(C209, Вчера_ЭпиВак!C:BN, 2, FALSE)</f>
        <v>#N/A</v>
      </c>
      <c r="AM209" s="53" t="e">
        <f>K209-L209-VLOOKUP(C209, Вчера_ЭпиВак!C:BN, 4, FALSE)</f>
        <v>#N/A</v>
      </c>
      <c r="AN209" s="53" t="e">
        <f>M209-N209-VLOOKUP(C209, Вчера_ЭпиВак!C:BN, 6, FALSE)</f>
        <v>#N/A</v>
      </c>
      <c r="AO209" s="53" t="e">
        <f>O209-P209-VLOOKUP(C209, Вчера_ЭпиВак!C:BN, 8, FALSE)</f>
        <v>#N/A</v>
      </c>
      <c r="AP209" s="53" t="e">
        <f>Q209-R209-VLOOKUP(C209, Вчера_ЭпиВак!C:BN, 10, FALSE)</f>
        <v>#N/A</v>
      </c>
      <c r="AQ209" s="53" t="e">
        <f>S209-T209-VLOOKUP(C209, Вчера_ЭпиВак!C:BN, 12, FALSE)</f>
        <v>#N/A</v>
      </c>
      <c r="AR209" s="53" t="e">
        <f>U209-V209-VLOOKUP(C209, Вчера_ЭпиВак!C:BN, 14, FALSE)</f>
        <v>#N/A</v>
      </c>
      <c r="AS209" s="53" t="e">
        <f>W209-X209-VLOOKUP(C209, Вчера_ЭпиВак!C:BN, 16, FALSE)</f>
        <v>#N/A</v>
      </c>
      <c r="AT209" s="53" t="e">
        <f>Y209-Z209-VLOOKUP(C209, Вчера_ЭпиВак!C:BN, 18, FALSE)</f>
        <v>#N/A</v>
      </c>
      <c r="AU209" s="53" t="e">
        <f>AA209-AB209-VLOOKUP(C209, Вчера_ЭпиВак!C:BN, 20, FALSE)</f>
        <v>#N/A</v>
      </c>
      <c r="AV209" s="53" t="e">
        <f>AC209-AD209-VLOOKUP(C209, Вчера_ЭпиВак!C:BN, 22, FALSE)</f>
        <v>#N/A</v>
      </c>
      <c r="AW209" s="53" t="e">
        <f>VLOOKUP(C209, Вчера_ЭпиВак!C:BN, 25, FALSE)+F209*2-Z209-AB209-AD209-AG209</f>
        <v>#N/A</v>
      </c>
      <c r="AX209" s="53" t="e">
        <f>AE209-VLOOKUP(C209,Вчера_ЭпиВак!C:BN, 24, FALSE)</f>
        <v>#N/A</v>
      </c>
    </row>
    <row r="210" spans="1:50" ht="50.1" customHeight="1" x14ac:dyDescent="0.25">
      <c r="A210" s="42"/>
      <c r="B210" s="42"/>
      <c r="C210" s="42"/>
      <c r="D210" s="39"/>
      <c r="E210" s="44"/>
      <c r="F210" s="39"/>
      <c r="G210" s="44"/>
      <c r="H210" s="39"/>
      <c r="I210" s="44"/>
      <c r="J210" s="39"/>
      <c r="K210" s="44"/>
      <c r="L210" s="43"/>
      <c r="M210" s="44"/>
      <c r="N210" s="43"/>
      <c r="O210" s="44"/>
      <c r="P210" s="43"/>
      <c r="Q210" s="44"/>
      <c r="R210" s="43"/>
      <c r="S210" s="44"/>
      <c r="T210" s="43"/>
      <c r="U210" s="44"/>
      <c r="V210" s="43"/>
      <c r="W210" s="44"/>
      <c r="X210" s="43"/>
      <c r="Y210" s="44"/>
      <c r="Z210" s="44"/>
      <c r="AA210" s="44"/>
      <c r="AB210" s="43"/>
      <c r="AC210" s="44"/>
      <c r="AD210" s="43"/>
      <c r="AE210" s="43"/>
      <c r="AF210" s="43"/>
      <c r="AG210" s="44"/>
      <c r="AH210" s="48"/>
      <c r="AI210" s="57">
        <f t="shared" si="4"/>
        <v>0</v>
      </c>
      <c r="AJ210" s="53" t="str">
        <f>IF(ISNA(VLOOKUP(C210,Вчера_ЭпиВак!C:C, 1, FALSE)),"ошибка",0)</f>
        <v>ошибка</v>
      </c>
      <c r="AK210" s="55"/>
      <c r="AL210" s="53" t="e">
        <f>E210-F210-VLOOKUP(C210, Вчера_ЭпиВак!C:BN, 2, FALSE)</f>
        <v>#N/A</v>
      </c>
      <c r="AM210" s="53" t="e">
        <f>K210-L210-VLOOKUP(C210, Вчера_ЭпиВак!C:BN, 4, FALSE)</f>
        <v>#N/A</v>
      </c>
      <c r="AN210" s="53" t="e">
        <f>M210-N210-VLOOKUP(C210, Вчера_ЭпиВак!C:BN, 6, FALSE)</f>
        <v>#N/A</v>
      </c>
      <c r="AO210" s="53" t="e">
        <f>O210-P210-VLOOKUP(C210, Вчера_ЭпиВак!C:BN, 8, FALSE)</f>
        <v>#N/A</v>
      </c>
      <c r="AP210" s="53" t="e">
        <f>Q210-R210-VLOOKUP(C210, Вчера_ЭпиВак!C:BN, 10, FALSE)</f>
        <v>#N/A</v>
      </c>
      <c r="AQ210" s="53" t="e">
        <f>S210-T210-VLOOKUP(C210, Вчера_ЭпиВак!C:BN, 12, FALSE)</f>
        <v>#N/A</v>
      </c>
      <c r="AR210" s="53" t="e">
        <f>U210-V210-VLOOKUP(C210, Вчера_ЭпиВак!C:BN, 14, FALSE)</f>
        <v>#N/A</v>
      </c>
      <c r="AS210" s="53" t="e">
        <f>W210-X210-VLOOKUP(C210, Вчера_ЭпиВак!C:BN, 16, FALSE)</f>
        <v>#N/A</v>
      </c>
      <c r="AT210" s="53" t="e">
        <f>Y210-Z210-VLOOKUP(C210, Вчера_ЭпиВак!C:BN, 18, FALSE)</f>
        <v>#N/A</v>
      </c>
      <c r="AU210" s="53" t="e">
        <f>AA210-AB210-VLOOKUP(C210, Вчера_ЭпиВак!C:BN, 20, FALSE)</f>
        <v>#N/A</v>
      </c>
      <c r="AV210" s="53" t="e">
        <f>AC210-AD210-VLOOKUP(C210, Вчера_ЭпиВак!C:BN, 22, FALSE)</f>
        <v>#N/A</v>
      </c>
      <c r="AW210" s="53" t="e">
        <f>VLOOKUP(C210, Вчера_ЭпиВак!C:BN, 25, FALSE)+F210*2-Z210-AB210-AD210-AG210</f>
        <v>#N/A</v>
      </c>
      <c r="AX210" s="53" t="e">
        <f>AE210-VLOOKUP(C210,Вчера_ЭпиВак!C:BN, 24, FALSE)</f>
        <v>#N/A</v>
      </c>
    </row>
    <row r="211" spans="1:50" ht="50.1" customHeight="1" x14ac:dyDescent="0.25">
      <c r="A211" s="42"/>
      <c r="B211" s="42"/>
      <c r="C211" s="42"/>
      <c r="D211" s="39"/>
      <c r="E211" s="44"/>
      <c r="F211" s="39"/>
      <c r="G211" s="44"/>
      <c r="H211" s="39"/>
      <c r="I211" s="44"/>
      <c r="J211" s="39"/>
      <c r="K211" s="44"/>
      <c r="L211" s="43"/>
      <c r="M211" s="44"/>
      <c r="N211" s="43"/>
      <c r="O211" s="44"/>
      <c r="P211" s="43"/>
      <c r="Q211" s="44"/>
      <c r="R211" s="43"/>
      <c r="S211" s="44"/>
      <c r="T211" s="43"/>
      <c r="U211" s="44"/>
      <c r="V211" s="43"/>
      <c r="W211" s="44"/>
      <c r="X211" s="43"/>
      <c r="Y211" s="44"/>
      <c r="Z211" s="44"/>
      <c r="AA211" s="44"/>
      <c r="AB211" s="43"/>
      <c r="AC211" s="44"/>
      <c r="AD211" s="43"/>
      <c r="AE211" s="43"/>
      <c r="AF211" s="43"/>
      <c r="AG211" s="44"/>
      <c r="AH211" s="48"/>
      <c r="AI211" s="57">
        <f t="shared" si="4"/>
        <v>0</v>
      </c>
      <c r="AJ211" s="53" t="str">
        <f>IF(ISNA(VLOOKUP(C211,Вчера_ЭпиВак!C:C, 1, FALSE)),"ошибка",0)</f>
        <v>ошибка</v>
      </c>
      <c r="AK211" s="55"/>
      <c r="AL211" s="53" t="e">
        <f>E211-F211-VLOOKUP(C211, Вчера_ЭпиВак!C:BN, 2, FALSE)</f>
        <v>#N/A</v>
      </c>
      <c r="AM211" s="53" t="e">
        <f>K211-L211-VLOOKUP(C211, Вчера_ЭпиВак!C:BN, 4, FALSE)</f>
        <v>#N/A</v>
      </c>
      <c r="AN211" s="53" t="e">
        <f>M211-N211-VLOOKUP(C211, Вчера_ЭпиВак!C:BN, 6, FALSE)</f>
        <v>#N/A</v>
      </c>
      <c r="AO211" s="53" t="e">
        <f>O211-P211-VLOOKUP(C211, Вчера_ЭпиВак!C:BN, 8, FALSE)</f>
        <v>#N/A</v>
      </c>
      <c r="AP211" s="53" t="e">
        <f>Q211-R211-VLOOKUP(C211, Вчера_ЭпиВак!C:BN, 10, FALSE)</f>
        <v>#N/A</v>
      </c>
      <c r="AQ211" s="53" t="e">
        <f>S211-T211-VLOOKUP(C211, Вчера_ЭпиВак!C:BN, 12, FALSE)</f>
        <v>#N/A</v>
      </c>
      <c r="AR211" s="53" t="e">
        <f>U211-V211-VLOOKUP(C211, Вчера_ЭпиВак!C:BN, 14, FALSE)</f>
        <v>#N/A</v>
      </c>
      <c r="AS211" s="53" t="e">
        <f>W211-X211-VLOOKUP(C211, Вчера_ЭпиВак!C:BN, 16, FALSE)</f>
        <v>#N/A</v>
      </c>
      <c r="AT211" s="53" t="e">
        <f>Y211-Z211-VLOOKUP(C211, Вчера_ЭпиВак!C:BN, 18, FALSE)</f>
        <v>#N/A</v>
      </c>
      <c r="AU211" s="53" t="e">
        <f>AA211-AB211-VLOOKUP(C211, Вчера_ЭпиВак!C:BN, 20, FALSE)</f>
        <v>#N/A</v>
      </c>
      <c r="AV211" s="53" t="e">
        <f>AC211-AD211-VLOOKUP(C211, Вчера_ЭпиВак!C:BN, 22, FALSE)</f>
        <v>#N/A</v>
      </c>
      <c r="AW211" s="53" t="e">
        <f>VLOOKUP(C211, Вчера_ЭпиВак!C:BN, 25, FALSE)+F211*2-Z211-AB211-AD211-AG211</f>
        <v>#N/A</v>
      </c>
      <c r="AX211" s="53" t="e">
        <f>AE211-VLOOKUP(C211,Вчера_ЭпиВак!C:BN, 24, FALSE)</f>
        <v>#N/A</v>
      </c>
    </row>
    <row r="212" spans="1:50" ht="50.1" customHeight="1" x14ac:dyDescent="0.25">
      <c r="A212" s="42"/>
      <c r="B212" s="42"/>
      <c r="C212" s="42"/>
      <c r="D212" s="39"/>
      <c r="E212" s="44"/>
      <c r="F212" s="39"/>
      <c r="G212" s="44"/>
      <c r="H212" s="39"/>
      <c r="I212" s="44"/>
      <c r="J212" s="39"/>
      <c r="K212" s="44"/>
      <c r="L212" s="43"/>
      <c r="M212" s="44"/>
      <c r="N212" s="43"/>
      <c r="O212" s="44"/>
      <c r="P212" s="43"/>
      <c r="Q212" s="44"/>
      <c r="R212" s="43"/>
      <c r="S212" s="44"/>
      <c r="T212" s="43"/>
      <c r="U212" s="44"/>
      <c r="V212" s="43"/>
      <c r="W212" s="44"/>
      <c r="X212" s="43"/>
      <c r="Y212" s="44"/>
      <c r="Z212" s="44"/>
      <c r="AA212" s="44"/>
      <c r="AB212" s="43"/>
      <c r="AC212" s="44"/>
      <c r="AD212" s="43"/>
      <c r="AE212" s="43"/>
      <c r="AF212" s="43"/>
      <c r="AG212" s="44"/>
      <c r="AH212" s="48"/>
      <c r="AI212" s="57">
        <f t="shared" si="4"/>
        <v>0</v>
      </c>
      <c r="AJ212" s="53" t="str">
        <f>IF(ISNA(VLOOKUP(C212,Вчера_ЭпиВак!C:C, 1, FALSE)),"ошибка",0)</f>
        <v>ошибка</v>
      </c>
      <c r="AK212" s="55"/>
      <c r="AL212" s="53" t="e">
        <f>E212-F212-VLOOKUP(C212, Вчера_ЭпиВак!C:BN, 2, FALSE)</f>
        <v>#N/A</v>
      </c>
      <c r="AM212" s="53" t="e">
        <f>K212-L212-VLOOKUP(C212, Вчера_ЭпиВак!C:BN, 4, FALSE)</f>
        <v>#N/A</v>
      </c>
      <c r="AN212" s="53" t="e">
        <f>M212-N212-VLOOKUP(C212, Вчера_ЭпиВак!C:BN, 6, FALSE)</f>
        <v>#N/A</v>
      </c>
      <c r="AO212" s="53" t="e">
        <f>O212-P212-VLOOKUP(C212, Вчера_ЭпиВак!C:BN, 8, FALSE)</f>
        <v>#N/A</v>
      </c>
      <c r="AP212" s="53" t="e">
        <f>Q212-R212-VLOOKUP(C212, Вчера_ЭпиВак!C:BN, 10, FALSE)</f>
        <v>#N/A</v>
      </c>
      <c r="AQ212" s="53" t="e">
        <f>S212-T212-VLOOKUP(C212, Вчера_ЭпиВак!C:BN, 12, FALSE)</f>
        <v>#N/A</v>
      </c>
      <c r="AR212" s="53" t="e">
        <f>U212-V212-VLOOKUP(C212, Вчера_ЭпиВак!C:BN, 14, FALSE)</f>
        <v>#N/A</v>
      </c>
      <c r="AS212" s="53" t="e">
        <f>W212-X212-VLOOKUP(C212, Вчера_ЭпиВак!C:BN, 16, FALSE)</f>
        <v>#N/A</v>
      </c>
      <c r="AT212" s="53" t="e">
        <f>Y212-Z212-VLOOKUP(C212, Вчера_ЭпиВак!C:BN, 18, FALSE)</f>
        <v>#N/A</v>
      </c>
      <c r="AU212" s="53" t="e">
        <f>AA212-AB212-VLOOKUP(C212, Вчера_ЭпиВак!C:BN, 20, FALSE)</f>
        <v>#N/A</v>
      </c>
      <c r="AV212" s="53" t="e">
        <f>AC212-AD212-VLOOKUP(C212, Вчера_ЭпиВак!C:BN, 22, FALSE)</f>
        <v>#N/A</v>
      </c>
      <c r="AW212" s="53" t="e">
        <f>VLOOKUP(C212, Вчера_ЭпиВак!C:BN, 25, FALSE)+F212*2-Z212-AB212-AD212-AG212</f>
        <v>#N/A</v>
      </c>
      <c r="AX212" s="53" t="e">
        <f>AE212-VLOOKUP(C212,Вчера_ЭпиВак!C:BN, 24, FALSE)</f>
        <v>#N/A</v>
      </c>
    </row>
    <row r="213" spans="1:50" ht="50.1" customHeight="1" x14ac:dyDescent="0.25">
      <c r="A213" s="42"/>
      <c r="B213" s="42"/>
      <c r="C213" s="42"/>
      <c r="D213" s="39"/>
      <c r="E213" s="44"/>
      <c r="F213" s="39"/>
      <c r="G213" s="44"/>
      <c r="H213" s="39"/>
      <c r="I213" s="44"/>
      <c r="J213" s="39"/>
      <c r="K213" s="44"/>
      <c r="L213" s="43"/>
      <c r="M213" s="44"/>
      <c r="N213" s="43"/>
      <c r="O213" s="44"/>
      <c r="P213" s="43"/>
      <c r="Q213" s="44"/>
      <c r="R213" s="43"/>
      <c r="S213" s="44"/>
      <c r="T213" s="43"/>
      <c r="U213" s="44"/>
      <c r="V213" s="43"/>
      <c r="W213" s="44"/>
      <c r="X213" s="43"/>
      <c r="Y213" s="44"/>
      <c r="Z213" s="44"/>
      <c r="AA213" s="44"/>
      <c r="AB213" s="43"/>
      <c r="AC213" s="44"/>
      <c r="AD213" s="43"/>
      <c r="AE213" s="43"/>
      <c r="AF213" s="43"/>
      <c r="AG213" s="44"/>
      <c r="AH213" s="48"/>
      <c r="AI213" s="57">
        <f t="shared" si="4"/>
        <v>0</v>
      </c>
      <c r="AJ213" s="53" t="str">
        <f>IF(ISNA(VLOOKUP(C213,Вчера_ЭпиВак!C:C, 1, FALSE)),"ошибка",0)</f>
        <v>ошибка</v>
      </c>
      <c r="AK213" s="55"/>
      <c r="AL213" s="53" t="e">
        <f>E213-F213-VLOOKUP(C213, Вчера_ЭпиВак!C:BN, 2, FALSE)</f>
        <v>#N/A</v>
      </c>
      <c r="AM213" s="53" t="e">
        <f>K213-L213-VLOOKUP(C213, Вчера_ЭпиВак!C:BN, 4, FALSE)</f>
        <v>#N/A</v>
      </c>
      <c r="AN213" s="53" t="e">
        <f>M213-N213-VLOOKUP(C213, Вчера_ЭпиВак!C:BN, 6, FALSE)</f>
        <v>#N/A</v>
      </c>
      <c r="AO213" s="53" t="e">
        <f>O213-P213-VLOOKUP(C213, Вчера_ЭпиВак!C:BN, 8, FALSE)</f>
        <v>#N/A</v>
      </c>
      <c r="AP213" s="53" t="e">
        <f>Q213-R213-VLOOKUP(C213, Вчера_ЭпиВак!C:BN, 10, FALSE)</f>
        <v>#N/A</v>
      </c>
      <c r="AQ213" s="53" t="e">
        <f>S213-T213-VLOOKUP(C213, Вчера_ЭпиВак!C:BN, 12, FALSE)</f>
        <v>#N/A</v>
      </c>
      <c r="AR213" s="53" t="e">
        <f>U213-V213-VLOOKUP(C213, Вчера_ЭпиВак!C:BN, 14, FALSE)</f>
        <v>#N/A</v>
      </c>
      <c r="AS213" s="53" t="e">
        <f>W213-X213-VLOOKUP(C213, Вчера_ЭпиВак!C:BN, 16, FALSE)</f>
        <v>#N/A</v>
      </c>
      <c r="AT213" s="53" t="e">
        <f>Y213-Z213-VLOOKUP(C213, Вчера_ЭпиВак!C:BN, 18, FALSE)</f>
        <v>#N/A</v>
      </c>
      <c r="AU213" s="53" t="e">
        <f>AA213-AB213-VLOOKUP(C213, Вчера_ЭпиВак!C:BN, 20, FALSE)</f>
        <v>#N/A</v>
      </c>
      <c r="AV213" s="53" t="e">
        <f>AC213-AD213-VLOOKUP(C213, Вчера_ЭпиВак!C:BN, 22, FALSE)</f>
        <v>#N/A</v>
      </c>
      <c r="AW213" s="53" t="e">
        <f>VLOOKUP(C213, Вчера_ЭпиВак!C:BN, 25, FALSE)+F213*2-Z213-AB213-AD213-AG213</f>
        <v>#N/A</v>
      </c>
      <c r="AX213" s="53" t="e">
        <f>AE213-VLOOKUP(C213,Вчера_ЭпиВак!C:BN, 24, FALSE)</f>
        <v>#N/A</v>
      </c>
    </row>
    <row r="214" spans="1:50" ht="60" customHeight="1" x14ac:dyDescent="0.25">
      <c r="A214" s="42"/>
      <c r="B214" s="42"/>
      <c r="C214" s="42"/>
      <c r="D214" s="39"/>
      <c r="E214" s="44"/>
      <c r="F214" s="39"/>
      <c r="G214" s="44"/>
      <c r="H214" s="39"/>
      <c r="I214" s="44"/>
      <c r="J214" s="39"/>
      <c r="K214" s="44"/>
      <c r="L214" s="43"/>
      <c r="M214" s="44"/>
      <c r="N214" s="43"/>
      <c r="O214" s="44"/>
      <c r="P214" s="43"/>
      <c r="Q214" s="44"/>
      <c r="R214" s="43"/>
      <c r="S214" s="44"/>
      <c r="T214" s="43"/>
      <c r="U214" s="44"/>
      <c r="V214" s="43"/>
      <c r="W214" s="44"/>
      <c r="X214" s="43"/>
      <c r="Y214" s="44"/>
      <c r="Z214" s="44"/>
      <c r="AA214" s="44"/>
      <c r="AB214" s="43"/>
      <c r="AC214" s="44"/>
      <c r="AD214" s="43"/>
      <c r="AE214" s="43"/>
      <c r="AF214" s="43"/>
      <c r="AG214" s="44"/>
      <c r="AH214" s="48"/>
      <c r="AI214" s="57">
        <f t="shared" si="4"/>
        <v>0</v>
      </c>
      <c r="AJ214" s="53" t="str">
        <f>IF(ISNA(VLOOKUP(C214,Вчера_ЭпиВак!C:C, 1, FALSE)),"ошибка",0)</f>
        <v>ошибка</v>
      </c>
      <c r="AK214" s="55"/>
      <c r="AL214" s="53" t="e">
        <f>E214-F214-VLOOKUP(C214, Вчера_ЭпиВак!C:BN, 2, FALSE)</f>
        <v>#N/A</v>
      </c>
      <c r="AM214" s="53" t="e">
        <f>K214-L214-VLOOKUP(C214, Вчера_ЭпиВак!C:BN, 4, FALSE)</f>
        <v>#N/A</v>
      </c>
      <c r="AN214" s="53" t="e">
        <f>M214-N214-VLOOKUP(C214, Вчера_ЭпиВак!C:BN, 6, FALSE)</f>
        <v>#N/A</v>
      </c>
      <c r="AO214" s="53" t="e">
        <f>O214-P214-VLOOKUP(C214, Вчера_ЭпиВак!C:BN, 8, FALSE)</f>
        <v>#N/A</v>
      </c>
      <c r="AP214" s="53" t="e">
        <f>Q214-R214-VLOOKUP(C214, Вчера_ЭпиВак!C:BN, 10, FALSE)</f>
        <v>#N/A</v>
      </c>
      <c r="AQ214" s="53" t="e">
        <f>S214-T214-VLOOKUP(C214, Вчера_ЭпиВак!C:BN, 12, FALSE)</f>
        <v>#N/A</v>
      </c>
      <c r="AR214" s="53" t="e">
        <f>U214-V214-VLOOKUP(C214, Вчера_ЭпиВак!C:BN, 14, FALSE)</f>
        <v>#N/A</v>
      </c>
      <c r="AS214" s="53" t="e">
        <f>W214-X214-VLOOKUP(C214, Вчера_ЭпиВак!C:BN, 16, FALSE)</f>
        <v>#N/A</v>
      </c>
      <c r="AT214" s="53" t="e">
        <f>Y214-Z214-VLOOKUP(C214, Вчера_ЭпиВак!C:BN, 18, FALSE)</f>
        <v>#N/A</v>
      </c>
      <c r="AU214" s="53" t="e">
        <f>AA214-AB214-VLOOKUP(C214, Вчера_ЭпиВак!C:BN, 20, FALSE)</f>
        <v>#N/A</v>
      </c>
      <c r="AV214" s="53" t="e">
        <f>AC214-AD214-VLOOKUP(C214, Вчера_ЭпиВак!C:BN, 22, FALSE)</f>
        <v>#N/A</v>
      </c>
      <c r="AW214" s="53" t="e">
        <f>VLOOKUP(C214, Вчера_ЭпиВак!C:BN, 25, FALSE)+F214*2-Z214-AB214-AD214-AG214</f>
        <v>#N/A</v>
      </c>
      <c r="AX214" s="53" t="e">
        <f>AE214-VLOOKUP(C214,Вчера_ЭпиВак!C:BN, 24, FALSE)</f>
        <v>#N/A</v>
      </c>
    </row>
    <row r="215" spans="1:50" ht="50.1" customHeight="1" x14ac:dyDescent="0.25">
      <c r="A215" s="42"/>
      <c r="B215" s="42"/>
      <c r="C215" s="42"/>
      <c r="D215" s="39"/>
      <c r="E215" s="44"/>
      <c r="F215" s="39"/>
      <c r="G215" s="44"/>
      <c r="H215" s="39"/>
      <c r="I215" s="44"/>
      <c r="J215" s="39"/>
      <c r="K215" s="44"/>
      <c r="L215" s="43"/>
      <c r="M215" s="44"/>
      <c r="N215" s="43"/>
      <c r="O215" s="44"/>
      <c r="P215" s="43"/>
      <c r="Q215" s="44"/>
      <c r="R215" s="43"/>
      <c r="S215" s="44"/>
      <c r="T215" s="43"/>
      <c r="U215" s="44"/>
      <c r="V215" s="43"/>
      <c r="W215" s="44"/>
      <c r="X215" s="43"/>
      <c r="Y215" s="44"/>
      <c r="Z215" s="44"/>
      <c r="AA215" s="44"/>
      <c r="AB215" s="43"/>
      <c r="AC215" s="44"/>
      <c r="AD215" s="43"/>
      <c r="AE215" s="43"/>
      <c r="AF215" s="43"/>
      <c r="AG215" s="44"/>
      <c r="AH215" s="48"/>
      <c r="AI215" s="57">
        <f t="shared" si="4"/>
        <v>0</v>
      </c>
      <c r="AJ215" s="53" t="str">
        <f>IF(ISNA(VLOOKUP(C215,Вчера_ЭпиВак!C:C, 1, FALSE)),"ошибка",0)</f>
        <v>ошибка</v>
      </c>
      <c r="AK215" s="55"/>
      <c r="AL215" s="53" t="e">
        <f>E215-F215-VLOOKUP(C215, Вчера_ЭпиВак!C:BN, 2, FALSE)</f>
        <v>#N/A</v>
      </c>
      <c r="AM215" s="53" t="e">
        <f>K215-L215-VLOOKUP(C215, Вчера_ЭпиВак!C:BN, 4, FALSE)</f>
        <v>#N/A</v>
      </c>
      <c r="AN215" s="53" t="e">
        <f>M215-N215-VLOOKUP(C215, Вчера_ЭпиВак!C:BN, 6, FALSE)</f>
        <v>#N/A</v>
      </c>
      <c r="AO215" s="53" t="e">
        <f>O215-P215-VLOOKUP(C215, Вчера_ЭпиВак!C:BN, 8, FALSE)</f>
        <v>#N/A</v>
      </c>
      <c r="AP215" s="53" t="e">
        <f>Q215-R215-VLOOKUP(C215, Вчера_ЭпиВак!C:BN, 10, FALSE)</f>
        <v>#N/A</v>
      </c>
      <c r="AQ215" s="53" t="e">
        <f>S215-T215-VLOOKUP(C215, Вчера_ЭпиВак!C:BN, 12, FALSE)</f>
        <v>#N/A</v>
      </c>
      <c r="AR215" s="53" t="e">
        <f>U215-V215-VLOOKUP(C215, Вчера_ЭпиВак!C:BN, 14, FALSE)</f>
        <v>#N/A</v>
      </c>
      <c r="AS215" s="53" t="e">
        <f>W215-X215-VLOOKUP(C215, Вчера_ЭпиВак!C:BN, 16, FALSE)</f>
        <v>#N/A</v>
      </c>
      <c r="AT215" s="53" t="e">
        <f>Y215-Z215-VLOOKUP(C215, Вчера_ЭпиВак!C:BN, 18, FALSE)</f>
        <v>#N/A</v>
      </c>
      <c r="AU215" s="53" t="e">
        <f>AA215-AB215-VLOOKUP(C215, Вчера_ЭпиВак!C:BN, 20, FALSE)</f>
        <v>#N/A</v>
      </c>
      <c r="AV215" s="53" t="e">
        <f>AC215-AD215-VLOOKUP(C215, Вчера_ЭпиВак!C:BN, 22, FALSE)</f>
        <v>#N/A</v>
      </c>
      <c r="AW215" s="53" t="e">
        <f>VLOOKUP(C215, Вчера_ЭпиВак!C:BN, 25, FALSE)+F215*2-Z215-AB215-AD215-AG215</f>
        <v>#N/A</v>
      </c>
      <c r="AX215" s="53" t="e">
        <f>AE215-VLOOKUP(C215,Вчера_ЭпиВак!C:BN, 24, FALSE)</f>
        <v>#N/A</v>
      </c>
    </row>
    <row r="216" spans="1:50" ht="78.75" customHeight="1" x14ac:dyDescent="0.25">
      <c r="A216" s="42"/>
      <c r="B216" s="42"/>
      <c r="C216" s="42"/>
      <c r="D216" s="39"/>
      <c r="E216" s="44"/>
      <c r="F216" s="39"/>
      <c r="G216" s="44"/>
      <c r="H216" s="39"/>
      <c r="I216" s="44"/>
      <c r="J216" s="39"/>
      <c r="K216" s="44"/>
      <c r="L216" s="43"/>
      <c r="M216" s="44"/>
      <c r="N216" s="43"/>
      <c r="O216" s="44"/>
      <c r="P216" s="43"/>
      <c r="Q216" s="44"/>
      <c r="R216" s="43"/>
      <c r="S216" s="44"/>
      <c r="T216" s="43"/>
      <c r="U216" s="44"/>
      <c r="V216" s="43"/>
      <c r="W216" s="44"/>
      <c r="X216" s="43"/>
      <c r="Y216" s="44"/>
      <c r="Z216" s="44"/>
      <c r="AA216" s="44"/>
      <c r="AB216" s="43"/>
      <c r="AC216" s="44"/>
      <c r="AD216" s="43"/>
      <c r="AE216" s="43"/>
      <c r="AF216" s="43"/>
      <c r="AG216" s="44"/>
      <c r="AH216" s="48"/>
      <c r="AI216" s="57">
        <f t="shared" si="4"/>
        <v>0</v>
      </c>
      <c r="AJ216" s="53" t="str">
        <f>IF(ISNA(VLOOKUP(C216,Вчера_ЭпиВак!C:C, 1, FALSE)),"ошибка",0)</f>
        <v>ошибка</v>
      </c>
      <c r="AK216" s="55"/>
      <c r="AL216" s="53" t="e">
        <f>E216-F216-VLOOKUP(C216, Вчера_ЭпиВак!C:BN, 2, FALSE)</f>
        <v>#N/A</v>
      </c>
      <c r="AM216" s="53" t="e">
        <f>K216-L216-VLOOKUP(C216, Вчера_ЭпиВак!C:BN, 4, FALSE)</f>
        <v>#N/A</v>
      </c>
      <c r="AN216" s="53" t="e">
        <f>M216-N216-VLOOKUP(C216, Вчера_ЭпиВак!C:BN, 6, FALSE)</f>
        <v>#N/A</v>
      </c>
      <c r="AO216" s="53" t="e">
        <f>O216-P216-VLOOKUP(C216, Вчера_ЭпиВак!C:BN, 8, FALSE)</f>
        <v>#N/A</v>
      </c>
      <c r="AP216" s="53" t="e">
        <f>Q216-R216-VLOOKUP(C216, Вчера_ЭпиВак!C:BN, 10, FALSE)</f>
        <v>#N/A</v>
      </c>
      <c r="AQ216" s="53" t="e">
        <f>S216-T216-VLOOKUP(C216, Вчера_ЭпиВак!C:BN, 12, FALSE)</f>
        <v>#N/A</v>
      </c>
      <c r="AR216" s="53" t="e">
        <f>U216-V216-VLOOKUP(C216, Вчера_ЭпиВак!C:BN, 14, FALSE)</f>
        <v>#N/A</v>
      </c>
      <c r="AS216" s="53" t="e">
        <f>W216-X216-VLOOKUP(C216, Вчера_ЭпиВак!C:BN, 16, FALSE)</f>
        <v>#N/A</v>
      </c>
      <c r="AT216" s="53" t="e">
        <f>Y216-Z216-VLOOKUP(C216, Вчера_ЭпиВак!C:BN, 18, FALSE)</f>
        <v>#N/A</v>
      </c>
      <c r="AU216" s="53" t="e">
        <f>AA216-AB216-VLOOKUP(C216, Вчера_ЭпиВак!C:BN, 20, FALSE)</f>
        <v>#N/A</v>
      </c>
      <c r="AV216" s="53" t="e">
        <f>AC216-AD216-VLOOKUP(C216, Вчера_ЭпиВак!C:BN, 22, FALSE)</f>
        <v>#N/A</v>
      </c>
      <c r="AW216" s="53" t="e">
        <f>VLOOKUP(C216, Вчера_ЭпиВак!C:BN, 25, FALSE)+F216*2-Z216-AB216-AD216-AG216</f>
        <v>#N/A</v>
      </c>
      <c r="AX216" s="53" t="e">
        <f>AE216-VLOOKUP(C216,Вчера_ЭпиВак!C:BN, 24, FALSE)</f>
        <v>#N/A</v>
      </c>
    </row>
    <row r="217" spans="1:50" ht="50.1" customHeight="1" x14ac:dyDescent="0.25">
      <c r="A217" s="42"/>
      <c r="B217" s="42"/>
      <c r="C217" s="42"/>
      <c r="D217" s="39"/>
      <c r="E217" s="44"/>
      <c r="F217" s="39"/>
      <c r="G217" s="44"/>
      <c r="H217" s="39"/>
      <c r="I217" s="44"/>
      <c r="J217" s="39"/>
      <c r="K217" s="44"/>
      <c r="L217" s="43"/>
      <c r="M217" s="44"/>
      <c r="N217" s="43"/>
      <c r="O217" s="44"/>
      <c r="P217" s="43"/>
      <c r="Q217" s="44"/>
      <c r="R217" s="43"/>
      <c r="S217" s="44"/>
      <c r="T217" s="43"/>
      <c r="U217" s="44"/>
      <c r="V217" s="43"/>
      <c r="W217" s="44"/>
      <c r="X217" s="43"/>
      <c r="Y217" s="44"/>
      <c r="Z217" s="44"/>
      <c r="AA217" s="44"/>
      <c r="AB217" s="43"/>
      <c r="AC217" s="44"/>
      <c r="AD217" s="43"/>
      <c r="AE217" s="43"/>
      <c r="AF217" s="43"/>
      <c r="AG217" s="44"/>
      <c r="AH217" s="48"/>
      <c r="AI217" s="57">
        <f t="shared" si="4"/>
        <v>0</v>
      </c>
      <c r="AJ217" s="53" t="str">
        <f>IF(ISNA(VLOOKUP(C217,Вчера_ЭпиВак!C:C, 1, FALSE)),"ошибка",0)</f>
        <v>ошибка</v>
      </c>
      <c r="AK217" s="55"/>
      <c r="AL217" s="53" t="e">
        <f>E217-F217-VLOOKUP(C217, Вчера_ЭпиВак!C:BN, 2, FALSE)</f>
        <v>#N/A</v>
      </c>
      <c r="AM217" s="53" t="e">
        <f>K217-L217-VLOOKUP(C217, Вчера_ЭпиВак!C:BN, 4, FALSE)</f>
        <v>#N/A</v>
      </c>
      <c r="AN217" s="53" t="e">
        <f>M217-N217-VLOOKUP(C217, Вчера_ЭпиВак!C:BN, 6, FALSE)</f>
        <v>#N/A</v>
      </c>
      <c r="AO217" s="53" t="e">
        <f>O217-P217-VLOOKUP(C217, Вчера_ЭпиВак!C:BN, 8, FALSE)</f>
        <v>#N/A</v>
      </c>
      <c r="AP217" s="53" t="e">
        <f>Q217-R217-VLOOKUP(C217, Вчера_ЭпиВак!C:BN, 10, FALSE)</f>
        <v>#N/A</v>
      </c>
      <c r="AQ217" s="53" t="e">
        <f>S217-T217-VLOOKUP(C217, Вчера_ЭпиВак!C:BN, 12, FALSE)</f>
        <v>#N/A</v>
      </c>
      <c r="AR217" s="53" t="e">
        <f>U217-V217-VLOOKUP(C217, Вчера_ЭпиВак!C:BN, 14, FALSE)</f>
        <v>#N/A</v>
      </c>
      <c r="AS217" s="53" t="e">
        <f>W217-X217-VLOOKUP(C217, Вчера_ЭпиВак!C:BN, 16, FALSE)</f>
        <v>#N/A</v>
      </c>
      <c r="AT217" s="53" t="e">
        <f>Y217-Z217-VLOOKUP(C217, Вчера_ЭпиВак!C:BN, 18, FALSE)</f>
        <v>#N/A</v>
      </c>
      <c r="AU217" s="53" t="e">
        <f>AA217-AB217-VLOOKUP(C217, Вчера_ЭпиВак!C:BN, 20, FALSE)</f>
        <v>#N/A</v>
      </c>
      <c r="AV217" s="53" t="e">
        <f>AC217-AD217-VLOOKUP(C217, Вчера_ЭпиВак!C:BN, 22, FALSE)</f>
        <v>#N/A</v>
      </c>
      <c r="AW217" s="53" t="e">
        <f>VLOOKUP(C217, Вчера_ЭпиВак!C:BN, 25, FALSE)+F217*2-Z217-AB217-AD217-AG217</f>
        <v>#N/A</v>
      </c>
      <c r="AX217" s="53" t="e">
        <f>AE217-VLOOKUP(C217,Вчера_ЭпиВак!C:BN, 24, FALSE)</f>
        <v>#N/A</v>
      </c>
    </row>
    <row r="218" spans="1:50" ht="69" customHeight="1" x14ac:dyDescent="0.25">
      <c r="A218" s="42"/>
      <c r="B218" s="42"/>
      <c r="C218" s="42"/>
      <c r="D218" s="39"/>
      <c r="E218" s="44"/>
      <c r="F218" s="39"/>
      <c r="G218" s="44"/>
      <c r="H218" s="39"/>
      <c r="I218" s="44"/>
      <c r="J218" s="39"/>
      <c r="K218" s="44"/>
      <c r="L218" s="43"/>
      <c r="M218" s="44"/>
      <c r="N218" s="43"/>
      <c r="O218" s="44"/>
      <c r="P218" s="43"/>
      <c r="Q218" s="44"/>
      <c r="R218" s="43"/>
      <c r="S218" s="44"/>
      <c r="T218" s="43"/>
      <c r="U218" s="44"/>
      <c r="V218" s="43"/>
      <c r="W218" s="44"/>
      <c r="X218" s="43"/>
      <c r="Y218" s="44"/>
      <c r="Z218" s="44"/>
      <c r="AA218" s="44"/>
      <c r="AB218" s="43"/>
      <c r="AC218" s="44"/>
      <c r="AD218" s="43"/>
      <c r="AE218" s="43"/>
      <c r="AF218" s="43"/>
      <c r="AG218" s="44"/>
      <c r="AH218" s="48"/>
      <c r="AI218" s="57">
        <f t="shared" si="4"/>
        <v>0</v>
      </c>
      <c r="AJ218" s="53" t="str">
        <f>IF(ISNA(VLOOKUP(C218,Вчера_ЭпиВак!C:C, 1, FALSE)),"ошибка",0)</f>
        <v>ошибка</v>
      </c>
      <c r="AK218" s="55"/>
      <c r="AL218" s="53" t="e">
        <f>E218-F218-VLOOKUP(C218, Вчера_ЭпиВак!C:BN, 2, FALSE)</f>
        <v>#N/A</v>
      </c>
      <c r="AM218" s="53" t="e">
        <f>K218-L218-VLOOKUP(C218, Вчера_ЭпиВак!C:BN, 4, FALSE)</f>
        <v>#N/A</v>
      </c>
      <c r="AN218" s="53" t="e">
        <f>M218-N218-VLOOKUP(C218, Вчера_ЭпиВак!C:BN, 6, FALSE)</f>
        <v>#N/A</v>
      </c>
      <c r="AO218" s="53" t="e">
        <f>O218-P218-VLOOKUP(C218, Вчера_ЭпиВак!C:BN, 8, FALSE)</f>
        <v>#N/A</v>
      </c>
      <c r="AP218" s="53" t="e">
        <f>Q218-R218-VLOOKUP(C218, Вчера_ЭпиВак!C:BN, 10, FALSE)</f>
        <v>#N/A</v>
      </c>
      <c r="AQ218" s="53" t="e">
        <f>S218-T218-VLOOKUP(C218, Вчера_ЭпиВак!C:BN, 12, FALSE)</f>
        <v>#N/A</v>
      </c>
      <c r="AR218" s="53" t="e">
        <f>U218-V218-VLOOKUP(C218, Вчера_ЭпиВак!C:BN, 14, FALSE)</f>
        <v>#N/A</v>
      </c>
      <c r="AS218" s="53" t="e">
        <f>W218-X218-VLOOKUP(C218, Вчера_ЭпиВак!C:BN, 16, FALSE)</f>
        <v>#N/A</v>
      </c>
      <c r="AT218" s="53" t="e">
        <f>Y218-Z218-VLOOKUP(C218, Вчера_ЭпиВак!C:BN, 18, FALSE)</f>
        <v>#N/A</v>
      </c>
      <c r="AU218" s="53" t="e">
        <f>AA218-AB218-VLOOKUP(C218, Вчера_ЭпиВак!C:BN, 20, FALSE)</f>
        <v>#N/A</v>
      </c>
      <c r="AV218" s="53" t="e">
        <f>AC218-AD218-VLOOKUP(C218, Вчера_ЭпиВак!C:BN, 22, FALSE)</f>
        <v>#N/A</v>
      </c>
      <c r="AW218" s="53" t="e">
        <f>VLOOKUP(C218, Вчера_ЭпиВак!C:BN, 25, FALSE)+F218*2-Z218-AB218-AD218-AG218</f>
        <v>#N/A</v>
      </c>
      <c r="AX218" s="53" t="e">
        <f>AE218-VLOOKUP(C218,Вчера_ЭпиВак!C:BN, 24, FALSE)</f>
        <v>#N/A</v>
      </c>
    </row>
    <row r="219" spans="1:50" ht="50.1" customHeight="1" x14ac:dyDescent="0.25">
      <c r="A219" s="42"/>
      <c r="B219" s="42"/>
      <c r="C219" s="42"/>
      <c r="D219" s="39"/>
      <c r="E219" s="44"/>
      <c r="F219" s="39"/>
      <c r="G219" s="44"/>
      <c r="H219" s="39"/>
      <c r="I219" s="44"/>
      <c r="J219" s="39"/>
      <c r="K219" s="44"/>
      <c r="L219" s="43"/>
      <c r="M219" s="44"/>
      <c r="N219" s="43"/>
      <c r="O219" s="44"/>
      <c r="P219" s="43"/>
      <c r="Q219" s="44"/>
      <c r="R219" s="43"/>
      <c r="S219" s="44"/>
      <c r="T219" s="43"/>
      <c r="U219" s="44"/>
      <c r="V219" s="43"/>
      <c r="W219" s="44"/>
      <c r="X219" s="43"/>
      <c r="Y219" s="44"/>
      <c r="Z219" s="44"/>
      <c r="AA219" s="44"/>
      <c r="AB219" s="43"/>
      <c r="AC219" s="44"/>
      <c r="AD219" s="43"/>
      <c r="AE219" s="43"/>
      <c r="AF219" s="43"/>
      <c r="AG219" s="44"/>
      <c r="AH219" s="48"/>
      <c r="AI219" s="57">
        <f t="shared" si="4"/>
        <v>0</v>
      </c>
      <c r="AJ219" s="53" t="str">
        <f>IF(ISNA(VLOOKUP(C219,Вчера_ЭпиВак!C:C, 1, FALSE)),"ошибка",0)</f>
        <v>ошибка</v>
      </c>
      <c r="AK219" s="55"/>
      <c r="AL219" s="53" t="e">
        <f>E219-F219-VLOOKUP(C219, Вчера_ЭпиВак!C:BN, 2, FALSE)</f>
        <v>#N/A</v>
      </c>
      <c r="AM219" s="53" t="e">
        <f>K219-L219-VLOOKUP(C219, Вчера_ЭпиВак!C:BN, 4, FALSE)</f>
        <v>#N/A</v>
      </c>
      <c r="AN219" s="53" t="e">
        <f>M219-N219-VLOOKUP(C219, Вчера_ЭпиВак!C:BN, 6, FALSE)</f>
        <v>#N/A</v>
      </c>
      <c r="AO219" s="53" t="e">
        <f>O219-P219-VLOOKUP(C219, Вчера_ЭпиВак!C:BN, 8, FALSE)</f>
        <v>#N/A</v>
      </c>
      <c r="AP219" s="53" t="e">
        <f>Q219-R219-VLOOKUP(C219, Вчера_ЭпиВак!C:BN, 10, FALSE)</f>
        <v>#N/A</v>
      </c>
      <c r="AQ219" s="53" t="e">
        <f>S219-T219-VLOOKUP(C219, Вчера_ЭпиВак!C:BN, 12, FALSE)</f>
        <v>#N/A</v>
      </c>
      <c r="AR219" s="53" t="e">
        <f>U219-V219-VLOOKUP(C219, Вчера_ЭпиВак!C:BN, 14, FALSE)</f>
        <v>#N/A</v>
      </c>
      <c r="AS219" s="53" t="e">
        <f>W219-X219-VLOOKUP(C219, Вчера_ЭпиВак!C:BN, 16, FALSE)</f>
        <v>#N/A</v>
      </c>
      <c r="AT219" s="53" t="e">
        <f>Y219-Z219-VLOOKUP(C219, Вчера_ЭпиВак!C:BN, 18, FALSE)</f>
        <v>#N/A</v>
      </c>
      <c r="AU219" s="53" t="e">
        <f>AA219-AB219-VLOOKUP(C219, Вчера_ЭпиВак!C:BN, 20, FALSE)</f>
        <v>#N/A</v>
      </c>
      <c r="AV219" s="53" t="e">
        <f>AC219-AD219-VLOOKUP(C219, Вчера_ЭпиВак!C:BN, 22, FALSE)</f>
        <v>#N/A</v>
      </c>
      <c r="AW219" s="53" t="e">
        <f>VLOOKUP(C219, Вчера_ЭпиВак!C:BN, 25, FALSE)+F219*2-Z219-AB219-AD219-AG219</f>
        <v>#N/A</v>
      </c>
      <c r="AX219" s="53" t="e">
        <f>AE219-VLOOKUP(C219,Вчера_ЭпиВак!C:BN, 24, FALSE)</f>
        <v>#N/A</v>
      </c>
    </row>
    <row r="220" spans="1:50" ht="50.1" customHeight="1" x14ac:dyDescent="0.25">
      <c r="A220" s="42"/>
      <c r="B220" s="42"/>
      <c r="C220" s="42"/>
      <c r="D220" s="39"/>
      <c r="E220" s="44"/>
      <c r="F220" s="39"/>
      <c r="G220" s="44"/>
      <c r="H220" s="39"/>
      <c r="I220" s="44"/>
      <c r="J220" s="39"/>
      <c r="K220" s="44"/>
      <c r="L220" s="43"/>
      <c r="M220" s="44"/>
      <c r="N220" s="43"/>
      <c r="O220" s="44"/>
      <c r="P220" s="43"/>
      <c r="Q220" s="44"/>
      <c r="R220" s="43"/>
      <c r="S220" s="44"/>
      <c r="T220" s="43"/>
      <c r="U220" s="44"/>
      <c r="V220" s="43"/>
      <c r="W220" s="44"/>
      <c r="X220" s="43"/>
      <c r="Y220" s="44"/>
      <c r="Z220" s="44"/>
      <c r="AA220" s="44"/>
      <c r="AB220" s="43"/>
      <c r="AC220" s="44"/>
      <c r="AD220" s="43"/>
      <c r="AE220" s="43"/>
      <c r="AF220" s="43"/>
      <c r="AG220" s="44"/>
      <c r="AH220" s="48"/>
      <c r="AI220" s="57">
        <f t="shared" si="4"/>
        <v>0</v>
      </c>
      <c r="AJ220" s="53" t="str">
        <f>IF(ISNA(VLOOKUP(C220,Вчера_ЭпиВак!C:C, 1, FALSE)),"ошибка",0)</f>
        <v>ошибка</v>
      </c>
      <c r="AK220" s="55"/>
      <c r="AL220" s="53" t="e">
        <f>E220-F220-VLOOKUP(C220, Вчера_ЭпиВак!C:BN, 2, FALSE)</f>
        <v>#N/A</v>
      </c>
      <c r="AM220" s="53" t="e">
        <f>K220-L220-VLOOKUP(C220, Вчера_ЭпиВак!C:BN, 4, FALSE)</f>
        <v>#N/A</v>
      </c>
      <c r="AN220" s="53" t="e">
        <f>M220-N220-VLOOKUP(C220, Вчера_ЭпиВак!C:BN, 6, FALSE)</f>
        <v>#N/A</v>
      </c>
      <c r="AO220" s="53" t="e">
        <f>O220-P220-VLOOKUP(C220, Вчера_ЭпиВак!C:BN, 8, FALSE)</f>
        <v>#N/A</v>
      </c>
      <c r="AP220" s="53" t="e">
        <f>Q220-R220-VLOOKUP(C220, Вчера_ЭпиВак!C:BN, 10, FALSE)</f>
        <v>#N/A</v>
      </c>
      <c r="AQ220" s="53" t="e">
        <f>S220-T220-VLOOKUP(C220, Вчера_ЭпиВак!C:BN, 12, FALSE)</f>
        <v>#N/A</v>
      </c>
      <c r="AR220" s="53" t="e">
        <f>U220-V220-VLOOKUP(C220, Вчера_ЭпиВак!C:BN, 14, FALSE)</f>
        <v>#N/A</v>
      </c>
      <c r="AS220" s="53" t="e">
        <f>W220-X220-VLOOKUP(C220, Вчера_ЭпиВак!C:BN, 16, FALSE)</f>
        <v>#N/A</v>
      </c>
      <c r="AT220" s="53" t="e">
        <f>Y220-Z220-VLOOKUP(C220, Вчера_ЭпиВак!C:BN, 18, FALSE)</f>
        <v>#N/A</v>
      </c>
      <c r="AU220" s="53" t="e">
        <f>AA220-AB220-VLOOKUP(C220, Вчера_ЭпиВак!C:BN, 20, FALSE)</f>
        <v>#N/A</v>
      </c>
      <c r="AV220" s="53" t="e">
        <f>AC220-AD220-VLOOKUP(C220, Вчера_ЭпиВак!C:BN, 22, FALSE)</f>
        <v>#N/A</v>
      </c>
      <c r="AW220" s="53" t="e">
        <f>VLOOKUP(C220, Вчера_ЭпиВак!C:BN, 25, FALSE)+F220*2-Z220-AB220-AD220-AG220</f>
        <v>#N/A</v>
      </c>
      <c r="AX220" s="53" t="e">
        <f>AE220-VLOOKUP(C220,Вчера_ЭпиВак!C:BN, 24, FALSE)</f>
        <v>#N/A</v>
      </c>
    </row>
    <row r="221" spans="1:50" ht="50.1" customHeight="1" x14ac:dyDescent="0.25">
      <c r="A221" s="42"/>
      <c r="B221" s="42"/>
      <c r="C221" s="42"/>
      <c r="D221" s="39"/>
      <c r="E221" s="44"/>
      <c r="F221" s="39"/>
      <c r="G221" s="44"/>
      <c r="H221" s="39"/>
      <c r="I221" s="44"/>
      <c r="J221" s="39"/>
      <c r="K221" s="44"/>
      <c r="L221" s="43"/>
      <c r="M221" s="44"/>
      <c r="N221" s="43"/>
      <c r="O221" s="44"/>
      <c r="P221" s="43"/>
      <c r="Q221" s="44"/>
      <c r="R221" s="43"/>
      <c r="S221" s="44"/>
      <c r="T221" s="43"/>
      <c r="U221" s="44"/>
      <c r="V221" s="43"/>
      <c r="W221" s="44"/>
      <c r="X221" s="43"/>
      <c r="Y221" s="44"/>
      <c r="Z221" s="44"/>
      <c r="AA221" s="44"/>
      <c r="AB221" s="43"/>
      <c r="AC221" s="44"/>
      <c r="AD221" s="43"/>
      <c r="AE221" s="43"/>
      <c r="AF221" s="43"/>
      <c r="AG221" s="44"/>
      <c r="AH221" s="48"/>
      <c r="AI221" s="57">
        <f t="shared" si="4"/>
        <v>0</v>
      </c>
      <c r="AJ221" s="53" t="str">
        <f>IF(ISNA(VLOOKUP(C221,Вчера_ЭпиВак!C:C, 1, FALSE)),"ошибка",0)</f>
        <v>ошибка</v>
      </c>
      <c r="AK221" s="55"/>
      <c r="AL221" s="53" t="e">
        <f>E221-F221-VLOOKUP(C221, Вчера_ЭпиВак!C:BN, 2, FALSE)</f>
        <v>#N/A</v>
      </c>
      <c r="AM221" s="53" t="e">
        <f>K221-L221-VLOOKUP(C221, Вчера_ЭпиВак!C:BN, 4, FALSE)</f>
        <v>#N/A</v>
      </c>
      <c r="AN221" s="53" t="e">
        <f>M221-N221-VLOOKUP(C221, Вчера_ЭпиВак!C:BN, 6, FALSE)</f>
        <v>#N/A</v>
      </c>
      <c r="AO221" s="53" t="e">
        <f>O221-P221-VLOOKUP(C221, Вчера_ЭпиВак!C:BN, 8, FALSE)</f>
        <v>#N/A</v>
      </c>
      <c r="AP221" s="53" t="e">
        <f>Q221-R221-VLOOKUP(C221, Вчера_ЭпиВак!C:BN, 10, FALSE)</f>
        <v>#N/A</v>
      </c>
      <c r="AQ221" s="53" t="e">
        <f>S221-T221-VLOOKUP(C221, Вчера_ЭпиВак!C:BN, 12, FALSE)</f>
        <v>#N/A</v>
      </c>
      <c r="AR221" s="53" t="e">
        <f>U221-V221-VLOOKUP(C221, Вчера_ЭпиВак!C:BN, 14, FALSE)</f>
        <v>#N/A</v>
      </c>
      <c r="AS221" s="53" t="e">
        <f>W221-X221-VLOOKUP(C221, Вчера_ЭпиВак!C:BN, 16, FALSE)</f>
        <v>#N/A</v>
      </c>
      <c r="AT221" s="53" t="e">
        <f>Y221-Z221-VLOOKUP(C221, Вчера_ЭпиВак!C:BN, 18, FALSE)</f>
        <v>#N/A</v>
      </c>
      <c r="AU221" s="53" t="e">
        <f>AA221-AB221-VLOOKUP(C221, Вчера_ЭпиВак!C:BN, 20, FALSE)</f>
        <v>#N/A</v>
      </c>
      <c r="AV221" s="53" t="e">
        <f>AC221-AD221-VLOOKUP(C221, Вчера_ЭпиВак!C:BN, 22, FALSE)</f>
        <v>#N/A</v>
      </c>
      <c r="AW221" s="53" t="e">
        <f>VLOOKUP(C221, Вчера_ЭпиВак!C:BN, 25, FALSE)+F221*2-Z221-AB221-AD221-AG221</f>
        <v>#N/A</v>
      </c>
      <c r="AX221" s="53" t="e">
        <f>AE221-VLOOKUP(C221,Вчера_ЭпиВак!C:BN, 24, FALSE)</f>
        <v>#N/A</v>
      </c>
    </row>
    <row r="222" spans="1:50" ht="50.1" customHeight="1" x14ac:dyDescent="0.25">
      <c r="A222" s="42"/>
      <c r="B222" s="42"/>
      <c r="C222" s="42"/>
      <c r="D222" s="39"/>
      <c r="E222" s="44"/>
      <c r="F222" s="39"/>
      <c r="G222" s="44"/>
      <c r="H222" s="39"/>
      <c r="I222" s="44"/>
      <c r="J222" s="39"/>
      <c r="K222" s="44"/>
      <c r="L222" s="43"/>
      <c r="M222" s="44"/>
      <c r="N222" s="43"/>
      <c r="O222" s="44"/>
      <c r="P222" s="43"/>
      <c r="Q222" s="44"/>
      <c r="R222" s="43"/>
      <c r="S222" s="44"/>
      <c r="T222" s="43"/>
      <c r="U222" s="44"/>
      <c r="V222" s="43"/>
      <c r="W222" s="44"/>
      <c r="X222" s="43"/>
      <c r="Y222" s="44"/>
      <c r="Z222" s="44"/>
      <c r="AA222" s="44"/>
      <c r="AB222" s="43"/>
      <c r="AC222" s="44"/>
      <c r="AD222" s="43"/>
      <c r="AE222" s="43"/>
      <c r="AF222" s="43"/>
      <c r="AG222" s="44"/>
      <c r="AH222" s="48"/>
      <c r="AI222" s="57">
        <f t="shared" si="4"/>
        <v>0</v>
      </c>
      <c r="AJ222" s="53" t="str">
        <f>IF(ISNA(VLOOKUP(C222,Вчера_ЭпиВак!C:C, 1, FALSE)),"ошибка",0)</f>
        <v>ошибка</v>
      </c>
      <c r="AK222" s="55"/>
      <c r="AL222" s="53" t="e">
        <f>E222-F222-VLOOKUP(C222, Вчера_ЭпиВак!C:BN, 2, FALSE)</f>
        <v>#N/A</v>
      </c>
      <c r="AM222" s="53" t="e">
        <f>K222-L222-VLOOKUP(C222, Вчера_ЭпиВак!C:BN, 4, FALSE)</f>
        <v>#N/A</v>
      </c>
      <c r="AN222" s="53" t="e">
        <f>M222-N222-VLOOKUP(C222, Вчера_ЭпиВак!C:BN, 6, FALSE)</f>
        <v>#N/A</v>
      </c>
      <c r="AO222" s="53" t="e">
        <f>O222-P222-VLOOKUP(C222, Вчера_ЭпиВак!C:BN, 8, FALSE)</f>
        <v>#N/A</v>
      </c>
      <c r="AP222" s="53" t="e">
        <f>Q222-R222-VLOOKUP(C222, Вчера_ЭпиВак!C:BN, 10, FALSE)</f>
        <v>#N/A</v>
      </c>
      <c r="AQ222" s="53" t="e">
        <f>S222-T222-VLOOKUP(C222, Вчера_ЭпиВак!C:BN, 12, FALSE)</f>
        <v>#N/A</v>
      </c>
      <c r="AR222" s="53" t="e">
        <f>U222-V222-VLOOKUP(C222, Вчера_ЭпиВак!C:BN, 14, FALSE)</f>
        <v>#N/A</v>
      </c>
      <c r="AS222" s="53" t="e">
        <f>W222-X222-VLOOKUP(C222, Вчера_ЭпиВак!C:BN, 16, FALSE)</f>
        <v>#N/A</v>
      </c>
      <c r="AT222" s="53" t="e">
        <f>Y222-Z222-VLOOKUP(C222, Вчера_ЭпиВак!C:BN, 18, FALSE)</f>
        <v>#N/A</v>
      </c>
      <c r="AU222" s="53" t="e">
        <f>AA222-AB222-VLOOKUP(C222, Вчера_ЭпиВак!C:BN, 20, FALSE)</f>
        <v>#N/A</v>
      </c>
      <c r="AV222" s="53" t="e">
        <f>AC222-AD222-VLOOKUP(C222, Вчера_ЭпиВак!C:BN, 22, FALSE)</f>
        <v>#N/A</v>
      </c>
      <c r="AW222" s="53" t="e">
        <f>VLOOKUP(C222, Вчера_ЭпиВак!C:BN, 25, FALSE)+F222*2-Z222-AB222-AD222-AG222</f>
        <v>#N/A</v>
      </c>
      <c r="AX222" s="53" t="e">
        <f>AE222-VLOOKUP(C222,Вчера_ЭпиВак!C:BN, 24, FALSE)</f>
        <v>#N/A</v>
      </c>
    </row>
    <row r="223" spans="1:50" ht="50.1" customHeight="1" x14ac:dyDescent="0.25">
      <c r="A223" s="42"/>
      <c r="B223" s="42"/>
      <c r="C223" s="42"/>
      <c r="D223" s="39"/>
      <c r="E223" s="44"/>
      <c r="F223" s="39"/>
      <c r="G223" s="44"/>
      <c r="H223" s="39"/>
      <c r="I223" s="44"/>
      <c r="J223" s="39"/>
      <c r="K223" s="44"/>
      <c r="L223" s="43"/>
      <c r="M223" s="44"/>
      <c r="N223" s="43"/>
      <c r="O223" s="44"/>
      <c r="P223" s="43"/>
      <c r="Q223" s="44"/>
      <c r="R223" s="43"/>
      <c r="S223" s="44"/>
      <c r="T223" s="43"/>
      <c r="U223" s="44"/>
      <c r="V223" s="43"/>
      <c r="W223" s="44"/>
      <c r="X223" s="43"/>
      <c r="Y223" s="44"/>
      <c r="Z223" s="44"/>
      <c r="AA223" s="44"/>
      <c r="AB223" s="43"/>
      <c r="AC223" s="44"/>
      <c r="AD223" s="43"/>
      <c r="AE223" s="43"/>
      <c r="AF223" s="43"/>
      <c r="AG223" s="44"/>
      <c r="AH223" s="48"/>
      <c r="AI223" s="57">
        <f t="shared" si="4"/>
        <v>0</v>
      </c>
      <c r="AJ223" s="53" t="str">
        <f>IF(ISNA(VLOOKUP(C223,Вчера_ЭпиВак!C:C, 1, FALSE)),"ошибка",0)</f>
        <v>ошибка</v>
      </c>
      <c r="AK223" s="55"/>
      <c r="AL223" s="53" t="e">
        <f>E223-F223-VLOOKUP(C223, Вчера_ЭпиВак!C:BN, 2, FALSE)</f>
        <v>#N/A</v>
      </c>
      <c r="AM223" s="53" t="e">
        <f>K223-L223-VLOOKUP(C223, Вчера_ЭпиВак!C:BN, 4, FALSE)</f>
        <v>#N/A</v>
      </c>
      <c r="AN223" s="53" t="e">
        <f>M223-N223-VLOOKUP(C223, Вчера_ЭпиВак!C:BN, 6, FALSE)</f>
        <v>#N/A</v>
      </c>
      <c r="AO223" s="53" t="e">
        <f>O223-P223-VLOOKUP(C223, Вчера_ЭпиВак!C:BN, 8, FALSE)</f>
        <v>#N/A</v>
      </c>
      <c r="AP223" s="53" t="e">
        <f>Q223-R223-VLOOKUP(C223, Вчера_ЭпиВак!C:BN, 10, FALSE)</f>
        <v>#N/A</v>
      </c>
      <c r="AQ223" s="53" t="e">
        <f>S223-T223-VLOOKUP(C223, Вчера_ЭпиВак!C:BN, 12, FALSE)</f>
        <v>#N/A</v>
      </c>
      <c r="AR223" s="53" t="e">
        <f>U223-V223-VLOOKUP(C223, Вчера_ЭпиВак!C:BN, 14, FALSE)</f>
        <v>#N/A</v>
      </c>
      <c r="AS223" s="53" t="e">
        <f>W223-X223-VLOOKUP(C223, Вчера_ЭпиВак!C:BN, 16, FALSE)</f>
        <v>#N/A</v>
      </c>
      <c r="AT223" s="53" t="e">
        <f>Y223-Z223-VLOOKUP(C223, Вчера_ЭпиВак!C:BN, 18, FALSE)</f>
        <v>#N/A</v>
      </c>
      <c r="AU223" s="53" t="e">
        <f>AA223-AB223-VLOOKUP(C223, Вчера_ЭпиВак!C:BN, 20, FALSE)</f>
        <v>#N/A</v>
      </c>
      <c r="AV223" s="53" t="e">
        <f>AC223-AD223-VLOOKUP(C223, Вчера_ЭпиВак!C:BN, 22, FALSE)</f>
        <v>#N/A</v>
      </c>
      <c r="AW223" s="53" t="e">
        <f>VLOOKUP(C223, Вчера_ЭпиВак!C:BN, 25, FALSE)+F223*2-Z223-AB223-AD223-AG223</f>
        <v>#N/A</v>
      </c>
      <c r="AX223" s="53" t="e">
        <f>AE223-VLOOKUP(C223,Вчера_ЭпиВак!C:BN, 24, FALSE)</f>
        <v>#N/A</v>
      </c>
    </row>
    <row r="224" spans="1:50" ht="50.1" customHeight="1" x14ac:dyDescent="0.25">
      <c r="A224" s="42"/>
      <c r="B224" s="42"/>
      <c r="C224" s="42"/>
      <c r="D224" s="39"/>
      <c r="E224" s="44"/>
      <c r="F224" s="39"/>
      <c r="G224" s="44"/>
      <c r="H224" s="39"/>
      <c r="I224" s="44"/>
      <c r="J224" s="39"/>
      <c r="K224" s="44"/>
      <c r="L224" s="43"/>
      <c r="M224" s="44"/>
      <c r="N224" s="43"/>
      <c r="O224" s="44"/>
      <c r="P224" s="43"/>
      <c r="Q224" s="44"/>
      <c r="R224" s="43"/>
      <c r="S224" s="44"/>
      <c r="T224" s="43"/>
      <c r="U224" s="44"/>
      <c r="V224" s="43"/>
      <c r="W224" s="44"/>
      <c r="X224" s="43"/>
      <c r="Y224" s="44"/>
      <c r="Z224" s="44"/>
      <c r="AA224" s="44"/>
      <c r="AB224" s="43"/>
      <c r="AC224" s="44"/>
      <c r="AD224" s="43"/>
      <c r="AE224" s="43"/>
      <c r="AF224" s="43"/>
      <c r="AG224" s="44"/>
      <c r="AH224" s="48"/>
      <c r="AI224" s="57">
        <f t="shared" si="4"/>
        <v>0</v>
      </c>
      <c r="AJ224" s="53" t="str">
        <f>IF(ISNA(VLOOKUP(C224,Вчера_ЭпиВак!C:C, 1, FALSE)),"ошибка",0)</f>
        <v>ошибка</v>
      </c>
      <c r="AK224" s="55"/>
      <c r="AL224" s="53" t="e">
        <f>E224-F224-VLOOKUP(C224, Вчера_ЭпиВак!C:BN, 2, FALSE)</f>
        <v>#N/A</v>
      </c>
      <c r="AM224" s="53" t="e">
        <f>K224-L224-VLOOKUP(C224, Вчера_ЭпиВак!C:BN, 4, FALSE)</f>
        <v>#N/A</v>
      </c>
      <c r="AN224" s="53" t="e">
        <f>M224-N224-VLOOKUP(C224, Вчера_ЭпиВак!C:BN, 6, FALSE)</f>
        <v>#N/A</v>
      </c>
      <c r="AO224" s="53" t="e">
        <f>O224-P224-VLOOKUP(C224, Вчера_ЭпиВак!C:BN, 8, FALSE)</f>
        <v>#N/A</v>
      </c>
      <c r="AP224" s="53" t="e">
        <f>Q224-R224-VLOOKUP(C224, Вчера_ЭпиВак!C:BN, 10, FALSE)</f>
        <v>#N/A</v>
      </c>
      <c r="AQ224" s="53" t="e">
        <f>S224-T224-VLOOKUP(C224, Вчера_ЭпиВак!C:BN, 12, FALSE)</f>
        <v>#N/A</v>
      </c>
      <c r="AR224" s="53" t="e">
        <f>U224-V224-VLOOKUP(C224, Вчера_ЭпиВак!C:BN, 14, FALSE)</f>
        <v>#N/A</v>
      </c>
      <c r="AS224" s="53" t="e">
        <f>W224-X224-VLOOKUP(C224, Вчера_ЭпиВак!C:BN, 16, FALSE)</f>
        <v>#N/A</v>
      </c>
      <c r="AT224" s="53" t="e">
        <f>Y224-Z224-VLOOKUP(C224, Вчера_ЭпиВак!C:BN, 18, FALSE)</f>
        <v>#N/A</v>
      </c>
      <c r="AU224" s="53" t="e">
        <f>AA224-AB224-VLOOKUP(C224, Вчера_ЭпиВак!C:BN, 20, FALSE)</f>
        <v>#N/A</v>
      </c>
      <c r="AV224" s="53" t="e">
        <f>AC224-AD224-VLOOKUP(C224, Вчера_ЭпиВак!C:BN, 22, FALSE)</f>
        <v>#N/A</v>
      </c>
      <c r="AW224" s="53" t="e">
        <f>VLOOKUP(C224, Вчера_ЭпиВак!C:BN, 25, FALSE)+F224*2-Z224-AB224-AD224-AG224</f>
        <v>#N/A</v>
      </c>
      <c r="AX224" s="53" t="e">
        <f>AE224-VLOOKUP(C224,Вчера_ЭпиВак!C:BN, 24, FALSE)</f>
        <v>#N/A</v>
      </c>
    </row>
    <row r="225" spans="1:50" ht="50.1" customHeight="1" x14ac:dyDescent="0.25">
      <c r="A225" s="42"/>
      <c r="B225" s="42"/>
      <c r="C225" s="42"/>
      <c r="D225" s="39"/>
      <c r="E225" s="44"/>
      <c r="F225" s="39"/>
      <c r="G225" s="44"/>
      <c r="H225" s="39"/>
      <c r="I225" s="44"/>
      <c r="J225" s="39"/>
      <c r="K225" s="44"/>
      <c r="L225" s="43"/>
      <c r="M225" s="44"/>
      <c r="N225" s="43"/>
      <c r="O225" s="44"/>
      <c r="P225" s="43"/>
      <c r="Q225" s="44"/>
      <c r="R225" s="43"/>
      <c r="S225" s="44"/>
      <c r="T225" s="43"/>
      <c r="U225" s="44"/>
      <c r="V225" s="43"/>
      <c r="W225" s="44"/>
      <c r="X225" s="43"/>
      <c r="Y225" s="44"/>
      <c r="Z225" s="44"/>
      <c r="AA225" s="44"/>
      <c r="AB225" s="43"/>
      <c r="AC225" s="44"/>
      <c r="AD225" s="43"/>
      <c r="AE225" s="43"/>
      <c r="AF225" s="43"/>
      <c r="AG225" s="44"/>
      <c r="AH225" s="48"/>
      <c r="AI225" s="57">
        <f t="shared" si="4"/>
        <v>0</v>
      </c>
      <c r="AJ225" s="53" t="str">
        <f>IF(ISNA(VLOOKUP(C225,Вчера_ЭпиВак!C:C, 1, FALSE)),"ошибка",0)</f>
        <v>ошибка</v>
      </c>
      <c r="AK225" s="55"/>
      <c r="AL225" s="53" t="e">
        <f>E225-F225-VLOOKUP(C225, Вчера_ЭпиВак!C:BN, 2, FALSE)</f>
        <v>#N/A</v>
      </c>
      <c r="AM225" s="53" t="e">
        <f>K225-L225-VLOOKUP(C225, Вчера_ЭпиВак!C:BN, 4, FALSE)</f>
        <v>#N/A</v>
      </c>
      <c r="AN225" s="53" t="e">
        <f>M225-N225-VLOOKUP(C225, Вчера_ЭпиВак!C:BN, 6, FALSE)</f>
        <v>#N/A</v>
      </c>
      <c r="AO225" s="53" t="e">
        <f>O225-P225-VLOOKUP(C225, Вчера_ЭпиВак!C:BN, 8, FALSE)</f>
        <v>#N/A</v>
      </c>
      <c r="AP225" s="53" t="e">
        <f>Q225-R225-VLOOKUP(C225, Вчера_ЭпиВак!C:BN, 10, FALSE)</f>
        <v>#N/A</v>
      </c>
      <c r="AQ225" s="53" t="e">
        <f>S225-T225-VLOOKUP(C225, Вчера_ЭпиВак!C:BN, 12, FALSE)</f>
        <v>#N/A</v>
      </c>
      <c r="AR225" s="53" t="e">
        <f>U225-V225-VLOOKUP(C225, Вчера_ЭпиВак!C:BN, 14, FALSE)</f>
        <v>#N/A</v>
      </c>
      <c r="AS225" s="53" t="e">
        <f>W225-X225-VLOOKUP(C225, Вчера_ЭпиВак!C:BN, 16, FALSE)</f>
        <v>#N/A</v>
      </c>
      <c r="AT225" s="53" t="e">
        <f>Y225-Z225-VLOOKUP(C225, Вчера_ЭпиВак!C:BN, 18, FALSE)</f>
        <v>#N/A</v>
      </c>
      <c r="AU225" s="53" t="e">
        <f>AA225-AB225-VLOOKUP(C225, Вчера_ЭпиВак!C:BN, 20, FALSE)</f>
        <v>#N/A</v>
      </c>
      <c r="AV225" s="53" t="e">
        <f>AC225-AD225-VLOOKUP(C225, Вчера_ЭпиВак!C:BN, 22, FALSE)</f>
        <v>#N/A</v>
      </c>
      <c r="AW225" s="53" t="e">
        <f>VLOOKUP(C225, Вчера_ЭпиВак!C:BN, 25, FALSE)+F225*2-Z225-AB225-AD225-AG225</f>
        <v>#N/A</v>
      </c>
      <c r="AX225" s="53" t="e">
        <f>AE225-VLOOKUP(C225,Вчера_ЭпиВак!C:BN, 24, FALSE)</f>
        <v>#N/A</v>
      </c>
    </row>
    <row r="226" spans="1:50" ht="50.1" customHeight="1" x14ac:dyDescent="0.25">
      <c r="A226" s="42"/>
      <c r="B226" s="42"/>
      <c r="C226" s="42"/>
      <c r="D226" s="39"/>
      <c r="E226" s="44"/>
      <c r="F226" s="39"/>
      <c r="G226" s="44"/>
      <c r="H226" s="39"/>
      <c r="I226" s="44"/>
      <c r="J226" s="39"/>
      <c r="K226" s="44"/>
      <c r="L226" s="43"/>
      <c r="M226" s="44"/>
      <c r="N226" s="43"/>
      <c r="O226" s="44"/>
      <c r="P226" s="43"/>
      <c r="Q226" s="44"/>
      <c r="R226" s="43"/>
      <c r="S226" s="44"/>
      <c r="T226" s="43"/>
      <c r="U226" s="44"/>
      <c r="V226" s="43"/>
      <c r="W226" s="44"/>
      <c r="X226" s="43"/>
      <c r="Y226" s="44"/>
      <c r="Z226" s="44"/>
      <c r="AA226" s="44"/>
      <c r="AB226" s="43"/>
      <c r="AC226" s="44"/>
      <c r="AD226" s="43"/>
      <c r="AE226" s="43"/>
      <c r="AF226" s="43"/>
      <c r="AG226" s="44"/>
      <c r="AH226" s="48"/>
      <c r="AI226" s="57">
        <f t="shared" si="4"/>
        <v>0</v>
      </c>
      <c r="AJ226" s="53" t="str">
        <f>IF(ISNA(VLOOKUP(C226,Вчера_ЭпиВак!C:C, 1, FALSE)),"ошибка",0)</f>
        <v>ошибка</v>
      </c>
      <c r="AK226" s="55"/>
      <c r="AL226" s="53" t="e">
        <f>E226-F226-VLOOKUP(C226, Вчера_ЭпиВак!C:BN, 2, FALSE)</f>
        <v>#N/A</v>
      </c>
      <c r="AM226" s="53" t="e">
        <f>K226-L226-VLOOKUP(C226, Вчера_ЭпиВак!C:BN, 4, FALSE)</f>
        <v>#N/A</v>
      </c>
      <c r="AN226" s="53" t="e">
        <f>M226-N226-VLOOKUP(C226, Вчера_ЭпиВак!C:BN, 6, FALSE)</f>
        <v>#N/A</v>
      </c>
      <c r="AO226" s="53" t="e">
        <f>O226-P226-VLOOKUP(C226, Вчера_ЭпиВак!C:BN, 8, FALSE)</f>
        <v>#N/A</v>
      </c>
      <c r="AP226" s="53" t="e">
        <f>Q226-R226-VLOOKUP(C226, Вчера_ЭпиВак!C:BN, 10, FALSE)</f>
        <v>#N/A</v>
      </c>
      <c r="AQ226" s="53" t="e">
        <f>S226-T226-VLOOKUP(C226, Вчера_ЭпиВак!C:BN, 12, FALSE)</f>
        <v>#N/A</v>
      </c>
      <c r="AR226" s="53" t="e">
        <f>U226-V226-VLOOKUP(C226, Вчера_ЭпиВак!C:BN, 14, FALSE)</f>
        <v>#N/A</v>
      </c>
      <c r="AS226" s="53" t="e">
        <f>W226-X226-VLOOKUP(C226, Вчера_ЭпиВак!C:BN, 16, FALSE)</f>
        <v>#N/A</v>
      </c>
      <c r="AT226" s="53" t="e">
        <f>Y226-Z226-VLOOKUP(C226, Вчера_ЭпиВак!C:BN, 18, FALSE)</f>
        <v>#N/A</v>
      </c>
      <c r="AU226" s="53" t="e">
        <f>AA226-AB226-VLOOKUP(C226, Вчера_ЭпиВак!C:BN, 20, FALSE)</f>
        <v>#N/A</v>
      </c>
      <c r="AV226" s="53" t="e">
        <f>AC226-AD226-VLOOKUP(C226, Вчера_ЭпиВак!C:BN, 22, FALSE)</f>
        <v>#N/A</v>
      </c>
      <c r="AW226" s="53" t="e">
        <f>VLOOKUP(C226, Вчера_ЭпиВак!C:BN, 25, FALSE)+F226*2-Z226-AB226-AD226-AG226</f>
        <v>#N/A</v>
      </c>
      <c r="AX226" s="53" t="e">
        <f>AE226-VLOOKUP(C226,Вчера_ЭпиВак!C:BN, 24, FALSE)</f>
        <v>#N/A</v>
      </c>
    </row>
    <row r="227" spans="1:50" ht="50.1" customHeight="1" x14ac:dyDescent="0.25">
      <c r="A227" s="42"/>
      <c r="B227" s="42"/>
      <c r="C227" s="42"/>
      <c r="D227" s="39"/>
      <c r="E227" s="44"/>
      <c r="F227" s="39"/>
      <c r="G227" s="44"/>
      <c r="H227" s="39"/>
      <c r="I227" s="44"/>
      <c r="J227" s="39"/>
      <c r="K227" s="44"/>
      <c r="L227" s="43"/>
      <c r="M227" s="44"/>
      <c r="N227" s="43"/>
      <c r="O227" s="44"/>
      <c r="P227" s="43"/>
      <c r="Q227" s="44"/>
      <c r="R227" s="43"/>
      <c r="S227" s="44"/>
      <c r="T227" s="43"/>
      <c r="U227" s="44"/>
      <c r="V227" s="43"/>
      <c r="W227" s="44"/>
      <c r="X227" s="43"/>
      <c r="Y227" s="44"/>
      <c r="Z227" s="44"/>
      <c r="AA227" s="44"/>
      <c r="AB227" s="43"/>
      <c r="AC227" s="44"/>
      <c r="AD227" s="43"/>
      <c r="AE227" s="43"/>
      <c r="AF227" s="43"/>
      <c r="AG227" s="44"/>
      <c r="AH227" s="48"/>
      <c r="AI227" s="57">
        <f t="shared" si="4"/>
        <v>0</v>
      </c>
      <c r="AJ227" s="53" t="str">
        <f>IF(ISNA(VLOOKUP(C227,Вчера_ЭпиВак!C:C, 1, FALSE)),"ошибка",0)</f>
        <v>ошибка</v>
      </c>
      <c r="AK227" s="55"/>
      <c r="AL227" s="53" t="e">
        <f>E227-F227-VLOOKUP(C227, Вчера_ЭпиВак!C:BN, 2, FALSE)</f>
        <v>#N/A</v>
      </c>
      <c r="AM227" s="53" t="e">
        <f>K227-L227-VLOOKUP(C227, Вчера_ЭпиВак!C:BN, 4, FALSE)</f>
        <v>#N/A</v>
      </c>
      <c r="AN227" s="53" t="e">
        <f>M227-N227-VLOOKUP(C227, Вчера_ЭпиВак!C:BN, 6, FALSE)</f>
        <v>#N/A</v>
      </c>
      <c r="AO227" s="53" t="e">
        <f>O227-P227-VLOOKUP(C227, Вчера_ЭпиВак!C:BN, 8, FALSE)</f>
        <v>#N/A</v>
      </c>
      <c r="AP227" s="53" t="e">
        <f>Q227-R227-VLOOKUP(C227, Вчера_ЭпиВак!C:BN, 10, FALSE)</f>
        <v>#N/A</v>
      </c>
      <c r="AQ227" s="53" t="e">
        <f>S227-T227-VLOOKUP(C227, Вчера_ЭпиВак!C:BN, 12, FALSE)</f>
        <v>#N/A</v>
      </c>
      <c r="AR227" s="53" t="e">
        <f>U227-V227-VLOOKUP(C227, Вчера_ЭпиВак!C:BN, 14, FALSE)</f>
        <v>#N/A</v>
      </c>
      <c r="AS227" s="53" t="e">
        <f>W227-X227-VLOOKUP(C227, Вчера_ЭпиВак!C:BN, 16, FALSE)</f>
        <v>#N/A</v>
      </c>
      <c r="AT227" s="53" t="e">
        <f>Y227-Z227-VLOOKUP(C227, Вчера_ЭпиВак!C:BN, 18, FALSE)</f>
        <v>#N/A</v>
      </c>
      <c r="AU227" s="53" t="e">
        <f>AA227-AB227-VLOOKUP(C227, Вчера_ЭпиВак!C:BN, 20, FALSE)</f>
        <v>#N/A</v>
      </c>
      <c r="AV227" s="53" t="e">
        <f>AC227-AD227-VLOOKUP(C227, Вчера_ЭпиВак!C:BN, 22, FALSE)</f>
        <v>#N/A</v>
      </c>
      <c r="AW227" s="53" t="e">
        <f>VLOOKUP(C227, Вчера_ЭпиВак!C:BN, 25, FALSE)+F227*2-Z227-AB227-AD227-AG227</f>
        <v>#N/A</v>
      </c>
      <c r="AX227" s="53" t="e">
        <f>AE227-VLOOKUP(C227,Вчера_ЭпиВак!C:BN, 24, FALSE)</f>
        <v>#N/A</v>
      </c>
    </row>
    <row r="228" spans="1:50" ht="50.1" customHeight="1" x14ac:dyDescent="0.25">
      <c r="A228" s="42"/>
      <c r="B228" s="42"/>
      <c r="C228" s="42"/>
      <c r="D228" s="43"/>
      <c r="E228" s="44"/>
      <c r="F228" s="39"/>
      <c r="G228" s="44"/>
      <c r="H228" s="39"/>
      <c r="I228" s="44"/>
      <c r="J228" s="39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7">
        <f t="shared" si="4"/>
        <v>0</v>
      </c>
      <c r="AJ228" s="53" t="str">
        <f>IF(ISNA(VLOOKUP(C228,Вчера_ЭпиВак!C:C, 1, FALSE)),"ошибка",0)</f>
        <v>ошибка</v>
      </c>
      <c r="AK228" s="55"/>
      <c r="AL228" s="53" t="e">
        <f>E228-F228-VLOOKUP(C228, Вчера_ЭпиВак!C:BN, 2, FALSE)</f>
        <v>#N/A</v>
      </c>
      <c r="AM228" s="53" t="e">
        <f>K228-L228-VLOOKUP(C228, Вчера_ЭпиВак!C:BN, 4, FALSE)</f>
        <v>#N/A</v>
      </c>
      <c r="AN228" s="53" t="e">
        <f>M228-N228-VLOOKUP(C228, Вчера_ЭпиВак!C:BN, 6, FALSE)</f>
        <v>#N/A</v>
      </c>
      <c r="AO228" s="53" t="e">
        <f>O228-P228-VLOOKUP(C228, Вчера_ЭпиВак!C:BN, 8, FALSE)</f>
        <v>#N/A</v>
      </c>
      <c r="AP228" s="53" t="e">
        <f>Q228-R228-VLOOKUP(C228, Вчера_ЭпиВак!C:BN, 10, FALSE)</f>
        <v>#N/A</v>
      </c>
      <c r="AQ228" s="53" t="e">
        <f>S228-T228-VLOOKUP(C228, Вчера_ЭпиВак!C:BN, 12, FALSE)</f>
        <v>#N/A</v>
      </c>
      <c r="AR228" s="53" t="e">
        <f>U228-V228-VLOOKUP(C228, Вчера_ЭпиВак!C:BN, 14, FALSE)</f>
        <v>#N/A</v>
      </c>
      <c r="AS228" s="53" t="e">
        <f>W228-X228-VLOOKUP(C228, Вчера_ЭпиВак!C:BN, 16, FALSE)</f>
        <v>#N/A</v>
      </c>
      <c r="AT228" s="53" t="e">
        <f>Y228-Z228-VLOOKUP(C228, Вчера_ЭпиВак!C:BN, 18, FALSE)</f>
        <v>#N/A</v>
      </c>
      <c r="AU228" s="53" t="e">
        <f>AA228-AB228-VLOOKUP(C228, Вчера_ЭпиВак!C:BN, 20, FALSE)</f>
        <v>#N/A</v>
      </c>
      <c r="AV228" s="53" t="e">
        <f>AC228-AD228-VLOOKUP(C228, Вчера_ЭпиВак!C:BN, 22, FALSE)</f>
        <v>#N/A</v>
      </c>
      <c r="AW228" s="53" t="e">
        <f>VLOOKUP(C228, Вчера_ЭпиВак!C:BN, 25, FALSE)+F228*2-Z228-AB228-AD228-AG228</f>
        <v>#N/A</v>
      </c>
      <c r="AX228" s="53" t="e">
        <f>AE228-VLOOKUP(C228,Вчера_ЭпиВак!C:BN, 24, FALSE)</f>
        <v>#N/A</v>
      </c>
    </row>
    <row r="229" spans="1:50" ht="50.1" customHeight="1" x14ac:dyDescent="0.25">
      <c r="A229" s="42"/>
      <c r="B229" s="42"/>
      <c r="C229" s="42"/>
      <c r="D229" s="43"/>
      <c r="E229" s="44"/>
      <c r="F229" s="39"/>
      <c r="G229" s="44"/>
      <c r="H229" s="39"/>
      <c r="I229" s="44"/>
      <c r="J229" s="39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7">
        <f t="shared" si="4"/>
        <v>0</v>
      </c>
      <c r="AJ229" s="53" t="str">
        <f>IF(ISNA(VLOOKUP(C229,Вчера_ЭпиВак!C:C, 1, FALSE)),"ошибка",0)</f>
        <v>ошибка</v>
      </c>
      <c r="AK229" s="55"/>
      <c r="AL229" s="53" t="e">
        <f>E229-F229-VLOOKUP(C229, Вчера_ЭпиВак!C:BN, 2, FALSE)</f>
        <v>#N/A</v>
      </c>
      <c r="AM229" s="53" t="e">
        <f>K229-L229-VLOOKUP(C229, Вчера_ЭпиВак!C:BN, 4, FALSE)</f>
        <v>#N/A</v>
      </c>
      <c r="AN229" s="53" t="e">
        <f>M229-N229-VLOOKUP(C229, Вчера_ЭпиВак!C:BN, 6, FALSE)</f>
        <v>#N/A</v>
      </c>
      <c r="AO229" s="53" t="e">
        <f>O229-P229-VLOOKUP(C229, Вчера_ЭпиВак!C:BN, 8, FALSE)</f>
        <v>#N/A</v>
      </c>
      <c r="AP229" s="53" t="e">
        <f>Q229-R229-VLOOKUP(C229, Вчера_ЭпиВак!C:BN, 10, FALSE)</f>
        <v>#N/A</v>
      </c>
      <c r="AQ229" s="53" t="e">
        <f>S229-T229-VLOOKUP(C229, Вчера_ЭпиВак!C:BN, 12, FALSE)</f>
        <v>#N/A</v>
      </c>
      <c r="AR229" s="53" t="e">
        <f>U229-V229-VLOOKUP(C229, Вчера_ЭпиВак!C:BN, 14, FALSE)</f>
        <v>#N/A</v>
      </c>
      <c r="AS229" s="53" t="e">
        <f>W229-X229-VLOOKUP(C229, Вчера_ЭпиВак!C:BN, 16, FALSE)</f>
        <v>#N/A</v>
      </c>
      <c r="AT229" s="53" t="e">
        <f>Y229-Z229-VLOOKUP(C229, Вчера_ЭпиВак!C:BN, 18, FALSE)</f>
        <v>#N/A</v>
      </c>
      <c r="AU229" s="53" t="e">
        <f>AA229-AB229-VLOOKUP(C229, Вчера_ЭпиВак!C:BN, 20, FALSE)</f>
        <v>#N/A</v>
      </c>
      <c r="AV229" s="53" t="e">
        <f>AC229-AD229-VLOOKUP(C229, Вчера_ЭпиВак!C:BN, 22, FALSE)</f>
        <v>#N/A</v>
      </c>
      <c r="AW229" s="53" t="e">
        <f>VLOOKUP(C229, Вчера_ЭпиВак!C:BN, 25, FALSE)+F229*2-Z229-AB229-AD229-AG229</f>
        <v>#N/A</v>
      </c>
      <c r="AX229" s="53" t="e">
        <f>AE229-VLOOKUP(C229,Вчера_ЭпиВак!C:BN, 24, FALSE)</f>
        <v>#N/A</v>
      </c>
    </row>
    <row r="230" spans="1:50" ht="50.1" customHeight="1" x14ac:dyDescent="0.25">
      <c r="A230" s="42"/>
      <c r="B230" s="42"/>
      <c r="C230" s="42"/>
      <c r="D230" s="43"/>
      <c r="E230" s="44"/>
      <c r="F230" s="39"/>
      <c r="G230" s="44"/>
      <c r="H230" s="39"/>
      <c r="I230" s="44"/>
      <c r="J230" s="39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7">
        <f t="shared" si="4"/>
        <v>0</v>
      </c>
      <c r="AJ230" s="53" t="str">
        <f>IF(ISNA(VLOOKUP(C230,Вчера_ЭпиВак!C:C, 1, FALSE)),"ошибка",0)</f>
        <v>ошибка</v>
      </c>
      <c r="AK230" s="55"/>
      <c r="AL230" s="53" t="e">
        <f>E230-F230-VLOOKUP(C230, Вчера_ЭпиВак!C:BN, 2, FALSE)</f>
        <v>#N/A</v>
      </c>
      <c r="AM230" s="53" t="e">
        <f>K230-L230-VLOOKUP(C230, Вчера_ЭпиВак!C:BN, 4, FALSE)</f>
        <v>#N/A</v>
      </c>
      <c r="AN230" s="53" t="e">
        <f>M230-N230-VLOOKUP(C230, Вчера_ЭпиВак!C:BN, 6, FALSE)</f>
        <v>#N/A</v>
      </c>
      <c r="AO230" s="53" t="e">
        <f>O230-P230-VLOOKUP(C230, Вчера_ЭпиВак!C:BN, 8, FALSE)</f>
        <v>#N/A</v>
      </c>
      <c r="AP230" s="53" t="e">
        <f>Q230-R230-VLOOKUP(C230, Вчера_ЭпиВак!C:BN, 10, FALSE)</f>
        <v>#N/A</v>
      </c>
      <c r="AQ230" s="53" t="e">
        <f>S230-T230-VLOOKUP(C230, Вчера_ЭпиВак!C:BN, 12, FALSE)</f>
        <v>#N/A</v>
      </c>
      <c r="AR230" s="53" t="e">
        <f>U230-V230-VLOOKUP(C230, Вчера_ЭпиВак!C:BN, 14, FALSE)</f>
        <v>#N/A</v>
      </c>
      <c r="AS230" s="53" t="e">
        <f>W230-X230-VLOOKUP(C230, Вчера_ЭпиВак!C:BN, 16, FALSE)</f>
        <v>#N/A</v>
      </c>
      <c r="AT230" s="53" t="e">
        <f>Y230-Z230-VLOOKUP(C230, Вчера_ЭпиВак!C:BN, 18, FALSE)</f>
        <v>#N/A</v>
      </c>
      <c r="AU230" s="53" t="e">
        <f>AA230-AB230-VLOOKUP(C230, Вчера_ЭпиВак!C:BN, 20, FALSE)</f>
        <v>#N/A</v>
      </c>
      <c r="AV230" s="53" t="e">
        <f>AC230-AD230-VLOOKUP(C230, Вчера_ЭпиВак!C:BN, 22, FALSE)</f>
        <v>#N/A</v>
      </c>
      <c r="AW230" s="53" t="e">
        <f>VLOOKUP(C230, Вчера_ЭпиВак!C:BN, 25, FALSE)+F230*2-Z230-AB230-AD230-AG230</f>
        <v>#N/A</v>
      </c>
      <c r="AX230" s="53" t="e">
        <f>AE230-VLOOKUP(C230,Вчера_ЭпиВак!C:BN, 24, FALSE)</f>
        <v>#N/A</v>
      </c>
    </row>
    <row r="231" spans="1:50" ht="50.1" customHeight="1" x14ac:dyDescent="0.25">
      <c r="A231" s="42"/>
      <c r="B231" s="42"/>
      <c r="C231" s="42"/>
      <c r="D231" s="43"/>
      <c r="E231" s="44"/>
      <c r="F231" s="39"/>
      <c r="G231" s="44"/>
      <c r="H231" s="39"/>
      <c r="I231" s="44"/>
      <c r="J231" s="39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7">
        <f t="shared" si="4"/>
        <v>0</v>
      </c>
      <c r="AJ231" s="53" t="str">
        <f>IF(ISNA(VLOOKUP(C231,Вчера_ЭпиВак!C:C, 1, FALSE)),"ошибка",0)</f>
        <v>ошибка</v>
      </c>
      <c r="AK231" s="55"/>
      <c r="AL231" s="53" t="e">
        <f>E231-F231-VLOOKUP(C231, Вчера_ЭпиВак!C:BN, 2, FALSE)</f>
        <v>#N/A</v>
      </c>
      <c r="AM231" s="53" t="e">
        <f>K231-L231-VLOOKUP(C231, Вчера_ЭпиВак!C:BN, 4, FALSE)</f>
        <v>#N/A</v>
      </c>
      <c r="AN231" s="53" t="e">
        <f>M231-N231-VLOOKUP(C231, Вчера_ЭпиВак!C:BN, 6, FALSE)</f>
        <v>#N/A</v>
      </c>
      <c r="AO231" s="53" t="e">
        <f>O231-P231-VLOOKUP(C231, Вчера_ЭпиВак!C:BN, 8, FALSE)</f>
        <v>#N/A</v>
      </c>
      <c r="AP231" s="53" t="e">
        <f>Q231-R231-VLOOKUP(C231, Вчера_ЭпиВак!C:BN, 10, FALSE)</f>
        <v>#N/A</v>
      </c>
      <c r="AQ231" s="53" t="e">
        <f>S231-T231-VLOOKUP(C231, Вчера_ЭпиВак!C:BN, 12, FALSE)</f>
        <v>#N/A</v>
      </c>
      <c r="AR231" s="53" t="e">
        <f>U231-V231-VLOOKUP(C231, Вчера_ЭпиВак!C:BN, 14, FALSE)</f>
        <v>#N/A</v>
      </c>
      <c r="AS231" s="53" t="e">
        <f>W231-X231-VLOOKUP(C231, Вчера_ЭпиВак!C:BN, 16, FALSE)</f>
        <v>#N/A</v>
      </c>
      <c r="AT231" s="53" t="e">
        <f>Y231-Z231-VLOOKUP(C231, Вчера_ЭпиВак!C:BN, 18, FALSE)</f>
        <v>#N/A</v>
      </c>
      <c r="AU231" s="53" t="e">
        <f>AA231-AB231-VLOOKUP(C231, Вчера_ЭпиВак!C:BN, 20, FALSE)</f>
        <v>#N/A</v>
      </c>
      <c r="AV231" s="53" t="e">
        <f>AC231-AD231-VLOOKUP(C231, Вчера_ЭпиВак!C:BN, 22, FALSE)</f>
        <v>#N/A</v>
      </c>
      <c r="AW231" s="53" t="e">
        <f>VLOOKUP(C231, Вчера_ЭпиВак!C:BN, 25, FALSE)+F231*2-Z231-AB231-AD231-AG231</f>
        <v>#N/A</v>
      </c>
      <c r="AX231" s="53" t="e">
        <f>AE231-VLOOKUP(C231,Вчера_ЭпиВак!C:BN, 24, FALSE)</f>
        <v>#N/A</v>
      </c>
    </row>
    <row r="232" spans="1:50" ht="50.1" customHeight="1" x14ac:dyDescent="0.25">
      <c r="A232" s="42"/>
      <c r="B232" s="42"/>
      <c r="C232" s="42"/>
      <c r="D232" s="43"/>
      <c r="E232" s="44"/>
      <c r="F232" s="39"/>
      <c r="G232" s="44"/>
      <c r="H232" s="39"/>
      <c r="I232" s="44"/>
      <c r="J232" s="39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7">
        <f t="shared" si="4"/>
        <v>0</v>
      </c>
      <c r="AJ232" s="53" t="str">
        <f>IF(ISNA(VLOOKUP(C232,Вчера_ЭпиВак!C:C, 1, FALSE)),"ошибка",0)</f>
        <v>ошибка</v>
      </c>
      <c r="AK232" s="55"/>
      <c r="AL232" s="53" t="e">
        <f>E232-F232-VLOOKUP(C232, Вчера_ЭпиВак!C:BN, 2, FALSE)</f>
        <v>#N/A</v>
      </c>
      <c r="AM232" s="53" t="e">
        <f>K232-L232-VLOOKUP(C232, Вчера_ЭпиВак!C:BN, 4, FALSE)</f>
        <v>#N/A</v>
      </c>
      <c r="AN232" s="53" t="e">
        <f>M232-N232-VLOOKUP(C232, Вчера_ЭпиВак!C:BN, 6, FALSE)</f>
        <v>#N/A</v>
      </c>
      <c r="AO232" s="53" t="e">
        <f>O232-P232-VLOOKUP(C232, Вчера_ЭпиВак!C:BN, 8, FALSE)</f>
        <v>#N/A</v>
      </c>
      <c r="AP232" s="53" t="e">
        <f>Q232-R232-VLOOKUP(C232, Вчера_ЭпиВак!C:BN, 10, FALSE)</f>
        <v>#N/A</v>
      </c>
      <c r="AQ232" s="53" t="e">
        <f>S232-T232-VLOOKUP(C232, Вчера_ЭпиВак!C:BN, 12, FALSE)</f>
        <v>#N/A</v>
      </c>
      <c r="AR232" s="53" t="e">
        <f>U232-V232-VLOOKUP(C232, Вчера_ЭпиВак!C:BN, 14, FALSE)</f>
        <v>#N/A</v>
      </c>
      <c r="AS232" s="53" t="e">
        <f>W232-X232-VLOOKUP(C232, Вчера_ЭпиВак!C:BN, 16, FALSE)</f>
        <v>#N/A</v>
      </c>
      <c r="AT232" s="53" t="e">
        <f>Y232-Z232-VLOOKUP(C232, Вчера_ЭпиВак!C:BN, 18, FALSE)</f>
        <v>#N/A</v>
      </c>
      <c r="AU232" s="53" t="e">
        <f>AA232-AB232-VLOOKUP(C232, Вчера_ЭпиВак!C:BN, 20, FALSE)</f>
        <v>#N/A</v>
      </c>
      <c r="AV232" s="53" t="e">
        <f>AC232-AD232-VLOOKUP(C232, Вчера_ЭпиВак!C:BN, 22, FALSE)</f>
        <v>#N/A</v>
      </c>
      <c r="AW232" s="53" t="e">
        <f>VLOOKUP(C232, Вчера_ЭпиВак!C:BN, 25, FALSE)+F232*2-Z232-AB232-AD232-AG232</f>
        <v>#N/A</v>
      </c>
      <c r="AX232" s="53" t="e">
        <f>AE232-VLOOKUP(C232,Вчера_ЭпиВак!C:BN, 24, FALSE)</f>
        <v>#N/A</v>
      </c>
    </row>
    <row r="233" spans="1:50" ht="50.1" customHeight="1" x14ac:dyDescent="0.25">
      <c r="A233" s="42"/>
      <c r="B233" s="42"/>
      <c r="C233" s="42"/>
      <c r="D233" s="43"/>
      <c r="E233" s="44"/>
      <c r="F233" s="39"/>
      <c r="G233" s="44"/>
      <c r="H233" s="39"/>
      <c r="I233" s="44"/>
      <c r="J233" s="39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7">
        <f t="shared" si="4"/>
        <v>0</v>
      </c>
      <c r="AJ233" s="53" t="str">
        <f>IF(ISNA(VLOOKUP(C233,Вчера_ЭпиВак!C:C, 1, FALSE)),"ошибка",0)</f>
        <v>ошибка</v>
      </c>
      <c r="AK233" s="55"/>
      <c r="AL233" s="53" t="e">
        <f>E233-F233-VLOOKUP(C233, Вчера_ЭпиВак!C:BN, 2, FALSE)</f>
        <v>#N/A</v>
      </c>
      <c r="AM233" s="53" t="e">
        <f>K233-L233-VLOOKUP(C233, Вчера_ЭпиВак!C:BN, 4, FALSE)</f>
        <v>#N/A</v>
      </c>
      <c r="AN233" s="53" t="e">
        <f>M233-N233-VLOOKUP(C233, Вчера_ЭпиВак!C:BN, 6, FALSE)</f>
        <v>#N/A</v>
      </c>
      <c r="AO233" s="53" t="e">
        <f>O233-P233-VLOOKUP(C233, Вчера_ЭпиВак!C:BN, 8, FALSE)</f>
        <v>#N/A</v>
      </c>
      <c r="AP233" s="53" t="e">
        <f>Q233-R233-VLOOKUP(C233, Вчера_ЭпиВак!C:BN, 10, FALSE)</f>
        <v>#N/A</v>
      </c>
      <c r="AQ233" s="53" t="e">
        <f>S233-T233-VLOOKUP(C233, Вчера_ЭпиВак!C:BN, 12, FALSE)</f>
        <v>#N/A</v>
      </c>
      <c r="AR233" s="53" t="e">
        <f>U233-V233-VLOOKUP(C233, Вчера_ЭпиВак!C:BN, 14, FALSE)</f>
        <v>#N/A</v>
      </c>
      <c r="AS233" s="53" t="e">
        <f>W233-X233-VLOOKUP(C233, Вчера_ЭпиВак!C:BN, 16, FALSE)</f>
        <v>#N/A</v>
      </c>
      <c r="AT233" s="53" t="e">
        <f>Y233-Z233-VLOOKUP(C233, Вчера_ЭпиВак!C:BN, 18, FALSE)</f>
        <v>#N/A</v>
      </c>
      <c r="AU233" s="53" t="e">
        <f>AA233-AB233-VLOOKUP(C233, Вчера_ЭпиВак!C:BN, 20, FALSE)</f>
        <v>#N/A</v>
      </c>
      <c r="AV233" s="53" t="e">
        <f>AC233-AD233-VLOOKUP(C233, Вчера_ЭпиВак!C:BN, 22, FALSE)</f>
        <v>#N/A</v>
      </c>
      <c r="AW233" s="53" t="e">
        <f>VLOOKUP(C233, Вчера_ЭпиВак!C:BN, 25, FALSE)+F233*2-Z233-AB233-AD233-AG233</f>
        <v>#N/A</v>
      </c>
      <c r="AX233" s="53" t="e">
        <f>AE233-VLOOKUP(C233,Вчера_ЭпиВак!C:BN, 24, FALSE)</f>
        <v>#N/A</v>
      </c>
    </row>
    <row r="234" spans="1:50" ht="50.1" customHeight="1" x14ac:dyDescent="0.25">
      <c r="A234" s="42"/>
      <c r="B234" s="42"/>
      <c r="C234" s="42"/>
      <c r="D234" s="43"/>
      <c r="E234" s="44"/>
      <c r="F234" s="39"/>
      <c r="G234" s="44"/>
      <c r="H234" s="39"/>
      <c r="I234" s="44"/>
      <c r="J234" s="39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7">
        <f t="shared" si="4"/>
        <v>0</v>
      </c>
      <c r="AJ234" s="53" t="str">
        <f>IF(ISNA(VLOOKUP(C234,Вчера_ЭпиВак!C:C, 1, FALSE)),"ошибка",0)</f>
        <v>ошибка</v>
      </c>
      <c r="AK234" s="55"/>
      <c r="AL234" s="53" t="e">
        <f>E234-F234-VLOOKUP(C234, Вчера_ЭпиВак!C:BN, 2, FALSE)</f>
        <v>#N/A</v>
      </c>
      <c r="AM234" s="53" t="e">
        <f>K234-L234-VLOOKUP(C234, Вчера_ЭпиВак!C:BN, 4, FALSE)</f>
        <v>#N/A</v>
      </c>
      <c r="AN234" s="53" t="e">
        <f>M234-N234-VLOOKUP(C234, Вчера_ЭпиВак!C:BN, 6, FALSE)</f>
        <v>#N/A</v>
      </c>
      <c r="AO234" s="53" t="e">
        <f>O234-P234-VLOOKUP(C234, Вчера_ЭпиВак!C:BN, 8, FALSE)</f>
        <v>#N/A</v>
      </c>
      <c r="AP234" s="53" t="e">
        <f>Q234-R234-VLOOKUP(C234, Вчера_ЭпиВак!C:BN, 10, FALSE)</f>
        <v>#N/A</v>
      </c>
      <c r="AQ234" s="53" t="e">
        <f>S234-T234-VLOOKUP(C234, Вчера_ЭпиВак!C:BN, 12, FALSE)</f>
        <v>#N/A</v>
      </c>
      <c r="AR234" s="53" t="e">
        <f>U234-V234-VLOOKUP(C234, Вчера_ЭпиВак!C:BN, 14, FALSE)</f>
        <v>#N/A</v>
      </c>
      <c r="AS234" s="53" t="e">
        <f>W234-X234-VLOOKUP(C234, Вчера_ЭпиВак!C:BN, 16, FALSE)</f>
        <v>#N/A</v>
      </c>
      <c r="AT234" s="53" t="e">
        <f>Y234-Z234-VLOOKUP(C234, Вчера_ЭпиВак!C:BN, 18, FALSE)</f>
        <v>#N/A</v>
      </c>
      <c r="AU234" s="53" t="e">
        <f>AA234-AB234-VLOOKUP(C234, Вчера_ЭпиВак!C:BN, 20, FALSE)</f>
        <v>#N/A</v>
      </c>
      <c r="AV234" s="53" t="e">
        <f>AC234-AD234-VLOOKUP(C234, Вчера_ЭпиВак!C:BN, 22, FALSE)</f>
        <v>#N/A</v>
      </c>
      <c r="AW234" s="53" t="e">
        <f>VLOOKUP(C234, Вчера_ЭпиВак!C:BN, 25, FALSE)+F234*2-Z234-AB234-AD234-AG234</f>
        <v>#N/A</v>
      </c>
      <c r="AX234" s="53" t="e">
        <f>AE234-VLOOKUP(C234,Вчера_ЭпиВак!C:BN, 24, FALSE)</f>
        <v>#N/A</v>
      </c>
    </row>
    <row r="235" spans="1:50" ht="50.1" customHeight="1" x14ac:dyDescent="0.25">
      <c r="A235" s="42"/>
      <c r="B235" s="42"/>
      <c r="C235" s="42"/>
      <c r="D235" s="43"/>
      <c r="E235" s="44"/>
      <c r="F235" s="39"/>
      <c r="G235" s="44"/>
      <c r="H235" s="39"/>
      <c r="I235" s="44"/>
      <c r="J235" s="39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7">
        <f t="shared" si="4"/>
        <v>0</v>
      </c>
      <c r="AJ235" s="53" t="str">
        <f>IF(ISNA(VLOOKUP(C235,Вчера_ЭпиВак!C:C, 1, FALSE)),"ошибка",0)</f>
        <v>ошибка</v>
      </c>
      <c r="AK235" s="55"/>
      <c r="AL235" s="53" t="e">
        <f>E235-F235-VLOOKUP(C235, Вчера_ЭпиВак!C:BN, 2, FALSE)</f>
        <v>#N/A</v>
      </c>
      <c r="AM235" s="53" t="e">
        <f>K235-L235-VLOOKUP(C235, Вчера_ЭпиВак!C:BN, 4, FALSE)</f>
        <v>#N/A</v>
      </c>
      <c r="AN235" s="53" t="e">
        <f>M235-N235-VLOOKUP(C235, Вчера_ЭпиВак!C:BN, 6, FALSE)</f>
        <v>#N/A</v>
      </c>
      <c r="AO235" s="53" t="e">
        <f>O235-P235-VLOOKUP(C235, Вчера_ЭпиВак!C:BN, 8, FALSE)</f>
        <v>#N/A</v>
      </c>
      <c r="AP235" s="53" t="e">
        <f>Q235-R235-VLOOKUP(C235, Вчера_ЭпиВак!C:BN, 10, FALSE)</f>
        <v>#N/A</v>
      </c>
      <c r="AQ235" s="53" t="e">
        <f>S235-T235-VLOOKUP(C235, Вчера_ЭпиВак!C:BN, 12, FALSE)</f>
        <v>#N/A</v>
      </c>
      <c r="AR235" s="53" t="e">
        <f>U235-V235-VLOOKUP(C235, Вчера_ЭпиВак!C:BN, 14, FALSE)</f>
        <v>#N/A</v>
      </c>
      <c r="AS235" s="53" t="e">
        <f>W235-X235-VLOOKUP(C235, Вчера_ЭпиВак!C:BN, 16, FALSE)</f>
        <v>#N/A</v>
      </c>
      <c r="AT235" s="53" t="e">
        <f>Y235-Z235-VLOOKUP(C235, Вчера_ЭпиВак!C:BN, 18, FALSE)</f>
        <v>#N/A</v>
      </c>
      <c r="AU235" s="53" t="e">
        <f>AA235-AB235-VLOOKUP(C235, Вчера_ЭпиВак!C:BN, 20, FALSE)</f>
        <v>#N/A</v>
      </c>
      <c r="AV235" s="53" t="e">
        <f>AC235-AD235-VLOOKUP(C235, Вчера_ЭпиВак!C:BN, 22, FALSE)</f>
        <v>#N/A</v>
      </c>
      <c r="AW235" s="53" t="e">
        <f>VLOOKUP(C235, Вчера_ЭпиВак!C:BN, 25, FALSE)+F235*2-Z235-AB235-AD235-AG235</f>
        <v>#N/A</v>
      </c>
      <c r="AX235" s="53" t="e">
        <f>AE235-VLOOKUP(C235,Вчера_ЭпиВак!C:BN, 24, FALSE)</f>
        <v>#N/A</v>
      </c>
    </row>
    <row r="236" spans="1:50" ht="50.1" customHeight="1" x14ac:dyDescent="0.25">
      <c r="A236" s="42"/>
      <c r="B236" s="42"/>
      <c r="C236" s="42"/>
      <c r="D236" s="43"/>
      <c r="E236" s="44"/>
      <c r="F236" s="39"/>
      <c r="G236" s="44"/>
      <c r="H236" s="39"/>
      <c r="I236" s="44"/>
      <c r="J236" s="39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7">
        <f t="shared" si="4"/>
        <v>0</v>
      </c>
      <c r="AJ236" s="53" t="str">
        <f>IF(ISNA(VLOOKUP(C236,Вчера_ЭпиВак!C:C, 1, FALSE)),"ошибка",0)</f>
        <v>ошибка</v>
      </c>
      <c r="AK236" s="55"/>
      <c r="AL236" s="53" t="e">
        <f>E236-F236-VLOOKUP(C236, Вчера_ЭпиВак!C:BN, 2, FALSE)</f>
        <v>#N/A</v>
      </c>
      <c r="AM236" s="53" t="e">
        <f>K236-L236-VLOOKUP(C236, Вчера_ЭпиВак!C:BN, 4, FALSE)</f>
        <v>#N/A</v>
      </c>
      <c r="AN236" s="53" t="e">
        <f>M236-N236-VLOOKUP(C236, Вчера_ЭпиВак!C:BN, 6, FALSE)</f>
        <v>#N/A</v>
      </c>
      <c r="AO236" s="53" t="e">
        <f>O236-P236-VLOOKUP(C236, Вчера_ЭпиВак!C:BN, 8, FALSE)</f>
        <v>#N/A</v>
      </c>
      <c r="AP236" s="53" t="e">
        <f>Q236-R236-VLOOKUP(C236, Вчера_ЭпиВак!C:BN, 10, FALSE)</f>
        <v>#N/A</v>
      </c>
      <c r="AQ236" s="53" t="e">
        <f>S236-T236-VLOOKUP(C236, Вчера_ЭпиВак!C:BN, 12, FALSE)</f>
        <v>#N/A</v>
      </c>
      <c r="AR236" s="53" t="e">
        <f>U236-V236-VLOOKUP(C236, Вчера_ЭпиВак!C:BN, 14, FALSE)</f>
        <v>#N/A</v>
      </c>
      <c r="AS236" s="53" t="e">
        <f>W236-X236-VLOOKUP(C236, Вчера_ЭпиВак!C:BN, 16, FALSE)</f>
        <v>#N/A</v>
      </c>
      <c r="AT236" s="53" t="e">
        <f>Y236-Z236-VLOOKUP(C236, Вчера_ЭпиВак!C:BN, 18, FALSE)</f>
        <v>#N/A</v>
      </c>
      <c r="AU236" s="53" t="e">
        <f>AA236-AB236-VLOOKUP(C236, Вчера_ЭпиВак!C:BN, 20, FALSE)</f>
        <v>#N/A</v>
      </c>
      <c r="AV236" s="53" t="e">
        <f>AC236-AD236-VLOOKUP(C236, Вчера_ЭпиВак!C:BN, 22, FALSE)</f>
        <v>#N/A</v>
      </c>
      <c r="AW236" s="53" t="e">
        <f>VLOOKUP(C236, Вчера_ЭпиВак!C:BN, 25, FALSE)+F236*2-Z236-AB236-AD236-AG236</f>
        <v>#N/A</v>
      </c>
      <c r="AX236" s="53" t="e">
        <f>AE236-VLOOKUP(C236,Вчера_ЭпиВак!C:BN, 24, FALSE)</f>
        <v>#N/A</v>
      </c>
    </row>
    <row r="237" spans="1:50" ht="50.1" customHeight="1" x14ac:dyDescent="0.25">
      <c r="A237" s="42"/>
      <c r="B237" s="42"/>
      <c r="C237" s="42"/>
      <c r="D237" s="43"/>
      <c r="E237" s="44"/>
      <c r="F237" s="39"/>
      <c r="G237" s="44"/>
      <c r="H237" s="39"/>
      <c r="I237" s="44"/>
      <c r="J237" s="39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7">
        <f t="shared" si="4"/>
        <v>0</v>
      </c>
      <c r="AJ237" s="53" t="str">
        <f>IF(ISNA(VLOOKUP(C237,Вчера_ЭпиВак!C:C, 1, FALSE)),"ошибка",0)</f>
        <v>ошибка</v>
      </c>
      <c r="AK237" s="55"/>
      <c r="AL237" s="53" t="e">
        <f>E237-F237-VLOOKUP(C237, Вчера_ЭпиВак!C:BN, 2, FALSE)</f>
        <v>#N/A</v>
      </c>
      <c r="AM237" s="53" t="e">
        <f>K237-L237-VLOOKUP(C237, Вчера_ЭпиВак!C:BN, 4, FALSE)</f>
        <v>#N/A</v>
      </c>
      <c r="AN237" s="53" t="e">
        <f>M237-N237-VLOOKUP(C237, Вчера_ЭпиВак!C:BN, 6, FALSE)</f>
        <v>#N/A</v>
      </c>
      <c r="AO237" s="53" t="e">
        <f>O237-P237-VLOOKUP(C237, Вчера_ЭпиВак!C:BN, 8, FALSE)</f>
        <v>#N/A</v>
      </c>
      <c r="AP237" s="53" t="e">
        <f>Q237-R237-VLOOKUP(C237, Вчера_ЭпиВак!C:BN, 10, FALSE)</f>
        <v>#N/A</v>
      </c>
      <c r="AQ237" s="53" t="e">
        <f>S237-T237-VLOOKUP(C237, Вчера_ЭпиВак!C:BN, 12, FALSE)</f>
        <v>#N/A</v>
      </c>
      <c r="AR237" s="53" t="e">
        <f>U237-V237-VLOOKUP(C237, Вчера_ЭпиВак!C:BN, 14, FALSE)</f>
        <v>#N/A</v>
      </c>
      <c r="AS237" s="53" t="e">
        <f>W237-X237-VLOOKUP(C237, Вчера_ЭпиВак!C:BN, 16, FALSE)</f>
        <v>#N/A</v>
      </c>
      <c r="AT237" s="53" t="e">
        <f>Y237-Z237-VLOOKUP(C237, Вчера_ЭпиВак!C:BN, 18, FALSE)</f>
        <v>#N/A</v>
      </c>
      <c r="AU237" s="53" t="e">
        <f>AA237-AB237-VLOOKUP(C237, Вчера_ЭпиВак!C:BN, 20, FALSE)</f>
        <v>#N/A</v>
      </c>
      <c r="AV237" s="53" t="e">
        <f>AC237-AD237-VLOOKUP(C237, Вчера_ЭпиВак!C:BN, 22, FALSE)</f>
        <v>#N/A</v>
      </c>
      <c r="AW237" s="53" t="e">
        <f>VLOOKUP(C237, Вчера_ЭпиВак!C:BN, 25, FALSE)+F237*2-Z237-AB237-AD237-AG237</f>
        <v>#N/A</v>
      </c>
      <c r="AX237" s="53" t="e">
        <f>AE237-VLOOKUP(C237,Вчера_ЭпиВак!C:BN, 24, FALSE)</f>
        <v>#N/A</v>
      </c>
    </row>
    <row r="238" spans="1:50" ht="50.1" customHeight="1" x14ac:dyDescent="0.25">
      <c r="A238" s="42"/>
      <c r="B238" s="42"/>
      <c r="C238" s="42"/>
      <c r="D238" s="43"/>
      <c r="E238" s="44"/>
      <c r="F238" s="39"/>
      <c r="G238" s="44"/>
      <c r="H238" s="39"/>
      <c r="I238" s="44"/>
      <c r="J238" s="39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7">
        <f t="shared" si="4"/>
        <v>0</v>
      </c>
      <c r="AJ238" s="53" t="str">
        <f>IF(ISNA(VLOOKUP(C238,Вчера_ЭпиВак!C:C, 1, FALSE)),"ошибка",0)</f>
        <v>ошибка</v>
      </c>
      <c r="AK238" s="55"/>
      <c r="AL238" s="53" t="e">
        <f>E238-F238-VLOOKUP(C238, Вчера_ЭпиВак!C:BN, 2, FALSE)</f>
        <v>#N/A</v>
      </c>
      <c r="AM238" s="53" t="e">
        <f>K238-L238-VLOOKUP(C238, Вчера_ЭпиВак!C:BN, 4, FALSE)</f>
        <v>#N/A</v>
      </c>
      <c r="AN238" s="53" t="e">
        <f>M238-N238-VLOOKUP(C238, Вчера_ЭпиВак!C:BN, 6, FALSE)</f>
        <v>#N/A</v>
      </c>
      <c r="AO238" s="53" t="e">
        <f>O238-P238-VLOOKUP(C238, Вчера_ЭпиВак!C:BN, 8, FALSE)</f>
        <v>#N/A</v>
      </c>
      <c r="AP238" s="53" t="e">
        <f>Q238-R238-VLOOKUP(C238, Вчера_ЭпиВак!C:BN, 10, FALSE)</f>
        <v>#N/A</v>
      </c>
      <c r="AQ238" s="53" t="e">
        <f>S238-T238-VLOOKUP(C238, Вчера_ЭпиВак!C:BN, 12, FALSE)</f>
        <v>#N/A</v>
      </c>
      <c r="AR238" s="53" t="e">
        <f>U238-V238-VLOOKUP(C238, Вчера_ЭпиВак!C:BN, 14, FALSE)</f>
        <v>#N/A</v>
      </c>
      <c r="AS238" s="53" t="e">
        <f>W238-X238-VLOOKUP(C238, Вчера_ЭпиВак!C:BN, 16, FALSE)</f>
        <v>#N/A</v>
      </c>
      <c r="AT238" s="53" t="e">
        <f>Y238-Z238-VLOOKUP(C238, Вчера_ЭпиВак!C:BN, 18, FALSE)</f>
        <v>#N/A</v>
      </c>
      <c r="AU238" s="53" t="e">
        <f>AA238-AB238-VLOOKUP(C238, Вчера_ЭпиВак!C:BN, 20, FALSE)</f>
        <v>#N/A</v>
      </c>
      <c r="AV238" s="53" t="e">
        <f>AC238-AD238-VLOOKUP(C238, Вчера_ЭпиВак!C:BN, 22, FALSE)</f>
        <v>#N/A</v>
      </c>
      <c r="AW238" s="53" t="e">
        <f>VLOOKUP(C238, Вчера_ЭпиВак!C:BN, 25, FALSE)+F238*2-Z238-AB238-AD238-AG238</f>
        <v>#N/A</v>
      </c>
      <c r="AX238" s="53" t="e">
        <f>AE238-VLOOKUP(C238,Вчера_ЭпиВак!C:BN, 24, FALSE)</f>
        <v>#N/A</v>
      </c>
    </row>
    <row r="239" spans="1:50" ht="50.1" customHeight="1" x14ac:dyDescent="0.25">
      <c r="A239" s="42"/>
      <c r="B239" s="42"/>
      <c r="C239" s="42"/>
      <c r="D239" s="43"/>
      <c r="E239" s="44"/>
      <c r="F239" s="39"/>
      <c r="G239" s="44"/>
      <c r="H239" s="39"/>
      <c r="I239" s="44"/>
      <c r="J239" s="39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7">
        <f t="shared" si="4"/>
        <v>0</v>
      </c>
      <c r="AJ239" s="53" t="str">
        <f>IF(ISNA(VLOOKUP(C239,Вчера_ЭпиВак!C:C, 1, FALSE)),"ошибка",0)</f>
        <v>ошибка</v>
      </c>
      <c r="AK239" s="55"/>
      <c r="AL239" s="53" t="e">
        <f>E239-F239-VLOOKUP(C239, Вчера_ЭпиВак!C:BN, 2, FALSE)</f>
        <v>#N/A</v>
      </c>
      <c r="AM239" s="53" t="e">
        <f>K239-L239-VLOOKUP(C239, Вчера_ЭпиВак!C:BN, 4, FALSE)</f>
        <v>#N/A</v>
      </c>
      <c r="AN239" s="53" t="e">
        <f>M239-N239-VLOOKUP(C239, Вчера_ЭпиВак!C:BN, 6, FALSE)</f>
        <v>#N/A</v>
      </c>
      <c r="AO239" s="53" t="e">
        <f>O239-P239-VLOOKUP(C239, Вчера_ЭпиВак!C:BN, 8, FALSE)</f>
        <v>#N/A</v>
      </c>
      <c r="AP239" s="53" t="e">
        <f>Q239-R239-VLOOKUP(C239, Вчера_ЭпиВак!C:BN, 10, FALSE)</f>
        <v>#N/A</v>
      </c>
      <c r="AQ239" s="53" t="e">
        <f>S239-T239-VLOOKUP(C239, Вчера_ЭпиВак!C:BN, 12, FALSE)</f>
        <v>#N/A</v>
      </c>
      <c r="AR239" s="53" t="e">
        <f>U239-V239-VLOOKUP(C239, Вчера_ЭпиВак!C:BN, 14, FALSE)</f>
        <v>#N/A</v>
      </c>
      <c r="AS239" s="53" t="e">
        <f>W239-X239-VLOOKUP(C239, Вчера_ЭпиВак!C:BN, 16, FALSE)</f>
        <v>#N/A</v>
      </c>
      <c r="AT239" s="53" t="e">
        <f>Y239-Z239-VLOOKUP(C239, Вчера_ЭпиВак!C:BN, 18, FALSE)</f>
        <v>#N/A</v>
      </c>
      <c r="AU239" s="53" t="e">
        <f>AA239-AB239-VLOOKUP(C239, Вчера_ЭпиВак!C:BN, 20, FALSE)</f>
        <v>#N/A</v>
      </c>
      <c r="AV239" s="53" t="e">
        <f>AC239-AD239-VLOOKUP(C239, Вчера_ЭпиВак!C:BN, 22, FALSE)</f>
        <v>#N/A</v>
      </c>
      <c r="AW239" s="53" t="e">
        <f>VLOOKUP(C239, Вчера_ЭпиВак!C:BN, 25, FALSE)+F239*2-Z239-AB239-AD239-AG239</f>
        <v>#N/A</v>
      </c>
      <c r="AX239" s="53" t="e">
        <f>AE239-VLOOKUP(C239,Вчера_ЭпиВак!C:BN, 24, FALSE)</f>
        <v>#N/A</v>
      </c>
    </row>
    <row r="240" spans="1:50" ht="50.1" customHeight="1" x14ac:dyDescent="0.25">
      <c r="A240" s="42"/>
      <c r="B240" s="42"/>
      <c r="C240" s="42"/>
      <c r="D240" s="43"/>
      <c r="E240" s="44"/>
      <c r="F240" s="39"/>
      <c r="G240" s="44"/>
      <c r="H240" s="39"/>
      <c r="I240" s="44"/>
      <c r="J240" s="39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7">
        <f t="shared" si="4"/>
        <v>0</v>
      </c>
      <c r="AJ240" s="53" t="str">
        <f>IF(ISNA(VLOOKUP(C240,Вчера_ЭпиВак!C:C, 1, FALSE)),"ошибка",0)</f>
        <v>ошибка</v>
      </c>
      <c r="AK240" s="55"/>
      <c r="AL240" s="53" t="e">
        <f>E240-F240-VLOOKUP(C240, Вчера_ЭпиВак!C:BN, 2, FALSE)</f>
        <v>#N/A</v>
      </c>
      <c r="AM240" s="53" t="e">
        <f>K240-L240-VLOOKUP(C240, Вчера_ЭпиВак!C:BN, 4, FALSE)</f>
        <v>#N/A</v>
      </c>
      <c r="AN240" s="53" t="e">
        <f>M240-N240-VLOOKUP(C240, Вчера_ЭпиВак!C:BN, 6, FALSE)</f>
        <v>#N/A</v>
      </c>
      <c r="AO240" s="53" t="e">
        <f>O240-P240-VLOOKUP(C240, Вчера_ЭпиВак!C:BN, 8, FALSE)</f>
        <v>#N/A</v>
      </c>
      <c r="AP240" s="53" t="e">
        <f>Q240-R240-VLOOKUP(C240, Вчера_ЭпиВак!C:BN, 10, FALSE)</f>
        <v>#N/A</v>
      </c>
      <c r="AQ240" s="53" t="e">
        <f>S240-T240-VLOOKUP(C240, Вчера_ЭпиВак!C:BN, 12, FALSE)</f>
        <v>#N/A</v>
      </c>
      <c r="AR240" s="53" t="e">
        <f>U240-V240-VLOOKUP(C240, Вчера_ЭпиВак!C:BN, 14, FALSE)</f>
        <v>#N/A</v>
      </c>
      <c r="AS240" s="53" t="e">
        <f>W240-X240-VLOOKUP(C240, Вчера_ЭпиВак!C:BN, 16, FALSE)</f>
        <v>#N/A</v>
      </c>
      <c r="AT240" s="53" t="e">
        <f>Y240-Z240-VLOOKUP(C240, Вчера_ЭпиВак!C:BN, 18, FALSE)</f>
        <v>#N/A</v>
      </c>
      <c r="AU240" s="53" t="e">
        <f>AA240-AB240-VLOOKUP(C240, Вчера_ЭпиВак!C:BN, 20, FALSE)</f>
        <v>#N/A</v>
      </c>
      <c r="AV240" s="53" t="e">
        <f>AC240-AD240-VLOOKUP(C240, Вчера_ЭпиВак!C:BN, 22, FALSE)</f>
        <v>#N/A</v>
      </c>
      <c r="AW240" s="53" t="e">
        <f>VLOOKUP(C240, Вчера_ЭпиВак!C:BN, 25, FALSE)+F240*2-Z240-AB240-AD240-AG240</f>
        <v>#N/A</v>
      </c>
      <c r="AX240" s="53" t="e">
        <f>AE240-VLOOKUP(C240,Вчера_ЭпиВак!C:BN, 24, FALSE)</f>
        <v>#N/A</v>
      </c>
    </row>
    <row r="241" spans="1:50" ht="50.1" customHeight="1" x14ac:dyDescent="0.25">
      <c r="A241" s="42"/>
      <c r="B241" s="42"/>
      <c r="C241" s="42"/>
      <c r="D241" s="43"/>
      <c r="E241" s="44"/>
      <c r="F241" s="39"/>
      <c r="G241" s="44"/>
      <c r="H241" s="39"/>
      <c r="I241" s="44"/>
      <c r="J241" s="39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7">
        <f t="shared" si="4"/>
        <v>0</v>
      </c>
      <c r="AJ241" s="53" t="str">
        <f>IF(ISNA(VLOOKUP(C241,Вчера_ЭпиВак!C:C, 1, FALSE)),"ошибка",0)</f>
        <v>ошибка</v>
      </c>
      <c r="AK241" s="55"/>
      <c r="AL241" s="53" t="e">
        <f>E241-F241-VLOOKUP(C241, Вчера_ЭпиВак!C:BN, 2, FALSE)</f>
        <v>#N/A</v>
      </c>
      <c r="AM241" s="53" t="e">
        <f>K241-L241-VLOOKUP(C241, Вчера_ЭпиВак!C:BN, 4, FALSE)</f>
        <v>#N/A</v>
      </c>
      <c r="AN241" s="53" t="e">
        <f>M241-N241-VLOOKUP(C241, Вчера_ЭпиВак!C:BN, 6, FALSE)</f>
        <v>#N/A</v>
      </c>
      <c r="AO241" s="53" t="e">
        <f>O241-P241-VLOOKUP(C241, Вчера_ЭпиВак!C:BN, 8, FALSE)</f>
        <v>#N/A</v>
      </c>
      <c r="AP241" s="53" t="e">
        <f>Q241-R241-VLOOKUP(C241, Вчера_ЭпиВак!C:BN, 10, FALSE)</f>
        <v>#N/A</v>
      </c>
      <c r="AQ241" s="53" t="e">
        <f>S241-T241-VLOOKUP(C241, Вчера_ЭпиВак!C:BN, 12, FALSE)</f>
        <v>#N/A</v>
      </c>
      <c r="AR241" s="53" t="e">
        <f>U241-V241-VLOOKUP(C241, Вчера_ЭпиВак!C:BN, 14, FALSE)</f>
        <v>#N/A</v>
      </c>
      <c r="AS241" s="53" t="e">
        <f>W241-X241-VLOOKUP(C241, Вчера_ЭпиВак!C:BN, 16, FALSE)</f>
        <v>#N/A</v>
      </c>
      <c r="AT241" s="53" t="e">
        <f>Y241-Z241-VLOOKUP(C241, Вчера_ЭпиВак!C:BN, 18, FALSE)</f>
        <v>#N/A</v>
      </c>
      <c r="AU241" s="53" t="e">
        <f>AA241-AB241-VLOOKUP(C241, Вчера_ЭпиВак!C:BN, 20, FALSE)</f>
        <v>#N/A</v>
      </c>
      <c r="AV241" s="53" t="e">
        <f>AC241-AD241-VLOOKUP(C241, Вчера_ЭпиВак!C:BN, 22, FALSE)</f>
        <v>#N/A</v>
      </c>
      <c r="AW241" s="53" t="e">
        <f>VLOOKUP(C241, Вчера_ЭпиВак!C:BN, 25, FALSE)+F241*2-Z241-AB241-AD241-AG241</f>
        <v>#N/A</v>
      </c>
      <c r="AX241" s="53" t="e">
        <f>AE241-VLOOKUP(C241,Вчера_ЭпиВак!C:BN, 24, FALSE)</f>
        <v>#N/A</v>
      </c>
    </row>
    <row r="242" spans="1:50" ht="50.1" customHeight="1" x14ac:dyDescent="0.25">
      <c r="A242" s="42"/>
      <c r="B242" s="42"/>
      <c r="C242" s="42"/>
      <c r="D242" s="43"/>
      <c r="E242" s="44"/>
      <c r="F242" s="39"/>
      <c r="G242" s="44"/>
      <c r="H242" s="39"/>
      <c r="I242" s="44"/>
      <c r="J242" s="39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7">
        <f t="shared" si="4"/>
        <v>0</v>
      </c>
      <c r="AJ242" s="53" t="str">
        <f>IF(ISNA(VLOOKUP(C242,Вчера_ЭпиВак!C:C, 1, FALSE)),"ошибка",0)</f>
        <v>ошибка</v>
      </c>
      <c r="AK242" s="55"/>
      <c r="AL242" s="53" t="e">
        <f>E242-F242-VLOOKUP(C242, Вчера_ЭпиВак!C:BN, 2, FALSE)</f>
        <v>#N/A</v>
      </c>
      <c r="AM242" s="53" t="e">
        <f>K242-L242-VLOOKUP(C242, Вчера_ЭпиВак!C:BN, 4, FALSE)</f>
        <v>#N/A</v>
      </c>
      <c r="AN242" s="53" t="e">
        <f>M242-N242-VLOOKUP(C242, Вчера_ЭпиВак!C:BN, 6, FALSE)</f>
        <v>#N/A</v>
      </c>
      <c r="AO242" s="53" t="e">
        <f>O242-P242-VLOOKUP(C242, Вчера_ЭпиВак!C:BN, 8, FALSE)</f>
        <v>#N/A</v>
      </c>
      <c r="AP242" s="53" t="e">
        <f>Q242-R242-VLOOKUP(C242, Вчера_ЭпиВак!C:BN, 10, FALSE)</f>
        <v>#N/A</v>
      </c>
      <c r="AQ242" s="53" t="e">
        <f>S242-T242-VLOOKUP(C242, Вчера_ЭпиВак!C:BN, 12, FALSE)</f>
        <v>#N/A</v>
      </c>
      <c r="AR242" s="53" t="e">
        <f>U242-V242-VLOOKUP(C242, Вчера_ЭпиВак!C:BN, 14, FALSE)</f>
        <v>#N/A</v>
      </c>
      <c r="AS242" s="53" t="e">
        <f>W242-X242-VLOOKUP(C242, Вчера_ЭпиВак!C:BN, 16, FALSE)</f>
        <v>#N/A</v>
      </c>
      <c r="AT242" s="53" t="e">
        <f>Y242-Z242-VLOOKUP(C242, Вчера_ЭпиВак!C:BN, 18, FALSE)</f>
        <v>#N/A</v>
      </c>
      <c r="AU242" s="53" t="e">
        <f>AA242-AB242-VLOOKUP(C242, Вчера_ЭпиВак!C:BN, 20, FALSE)</f>
        <v>#N/A</v>
      </c>
      <c r="AV242" s="53" t="e">
        <f>AC242-AD242-VLOOKUP(C242, Вчера_ЭпиВак!C:BN, 22, FALSE)</f>
        <v>#N/A</v>
      </c>
      <c r="AW242" s="53" t="e">
        <f>VLOOKUP(C242, Вчера_ЭпиВак!C:BN, 25, FALSE)+F242*2-Z242-AB242-AD242-AG242</f>
        <v>#N/A</v>
      </c>
      <c r="AX242" s="53" t="e">
        <f>AE242-VLOOKUP(C242,Вчера_ЭпиВак!C:BN, 24, FALSE)</f>
        <v>#N/A</v>
      </c>
    </row>
    <row r="243" spans="1:50" ht="50.1" customHeight="1" x14ac:dyDescent="0.25">
      <c r="A243" s="42"/>
      <c r="B243" s="42"/>
      <c r="C243" s="42"/>
      <c r="D243" s="43"/>
      <c r="E243" s="44"/>
      <c r="F243" s="39"/>
      <c r="G243" s="44"/>
      <c r="H243" s="39"/>
      <c r="I243" s="44"/>
      <c r="J243" s="39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7">
        <f t="shared" si="4"/>
        <v>0</v>
      </c>
      <c r="AJ243" s="53" t="str">
        <f>IF(ISNA(VLOOKUP(C243,Вчера_ЭпиВак!C:C, 1, FALSE)),"ошибка",0)</f>
        <v>ошибка</v>
      </c>
      <c r="AK243" s="55"/>
      <c r="AL243" s="53" t="e">
        <f>E243-F243-VLOOKUP(C243, Вчера_ЭпиВак!C:BN, 2, FALSE)</f>
        <v>#N/A</v>
      </c>
      <c r="AM243" s="53" t="e">
        <f>K243-L243-VLOOKUP(C243, Вчера_ЭпиВак!C:BN, 4, FALSE)</f>
        <v>#N/A</v>
      </c>
      <c r="AN243" s="53" t="e">
        <f>M243-N243-VLOOKUP(C243, Вчера_ЭпиВак!C:BN, 6, FALSE)</f>
        <v>#N/A</v>
      </c>
      <c r="AO243" s="53" t="e">
        <f>O243-P243-VLOOKUP(C243, Вчера_ЭпиВак!C:BN, 8, FALSE)</f>
        <v>#N/A</v>
      </c>
      <c r="AP243" s="53" t="e">
        <f>Q243-R243-VLOOKUP(C243, Вчера_ЭпиВак!C:BN, 10, FALSE)</f>
        <v>#N/A</v>
      </c>
      <c r="AQ243" s="53" t="e">
        <f>S243-T243-VLOOKUP(C243, Вчера_ЭпиВак!C:BN, 12, FALSE)</f>
        <v>#N/A</v>
      </c>
      <c r="AR243" s="53" t="e">
        <f>U243-V243-VLOOKUP(C243, Вчера_ЭпиВак!C:BN, 14, FALSE)</f>
        <v>#N/A</v>
      </c>
      <c r="AS243" s="53" t="e">
        <f>W243-X243-VLOOKUP(C243, Вчера_ЭпиВак!C:BN, 16, FALSE)</f>
        <v>#N/A</v>
      </c>
      <c r="AT243" s="53" t="e">
        <f>Y243-Z243-VLOOKUP(C243, Вчера_ЭпиВак!C:BN, 18, FALSE)</f>
        <v>#N/A</v>
      </c>
      <c r="AU243" s="53" t="e">
        <f>AA243-AB243-VLOOKUP(C243, Вчера_ЭпиВак!C:BN, 20, FALSE)</f>
        <v>#N/A</v>
      </c>
      <c r="AV243" s="53" t="e">
        <f>AC243-AD243-VLOOKUP(C243, Вчера_ЭпиВак!C:BN, 22, FALSE)</f>
        <v>#N/A</v>
      </c>
      <c r="AW243" s="53" t="e">
        <f>VLOOKUP(C243, Вчера_ЭпиВак!C:BN, 25, FALSE)+F243*2-Z243-AB243-AD243-AG243</f>
        <v>#N/A</v>
      </c>
      <c r="AX243" s="53" t="e">
        <f>AE243-VLOOKUP(C243,Вчера_ЭпиВак!C:BN, 24, FALSE)</f>
        <v>#N/A</v>
      </c>
    </row>
    <row r="244" spans="1:50" ht="50.1" customHeight="1" x14ac:dyDescent="0.25">
      <c r="A244" s="42"/>
      <c r="B244" s="42"/>
      <c r="C244" s="42"/>
      <c r="D244" s="43"/>
      <c r="E244" s="44"/>
      <c r="F244" s="39"/>
      <c r="G244" s="44"/>
      <c r="H244" s="39"/>
      <c r="I244" s="44"/>
      <c r="J244" s="39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7">
        <f t="shared" si="4"/>
        <v>0</v>
      </c>
      <c r="AJ244" s="53" t="str">
        <f>IF(ISNA(VLOOKUP(C244,Вчера_ЭпиВак!C:C, 1, FALSE)),"ошибка",0)</f>
        <v>ошибка</v>
      </c>
      <c r="AK244" s="55"/>
      <c r="AL244" s="53" t="e">
        <f>E244-F244-VLOOKUP(C244, Вчера_ЭпиВак!C:BN, 2, FALSE)</f>
        <v>#N/A</v>
      </c>
      <c r="AM244" s="53" t="e">
        <f>K244-L244-VLOOKUP(C244, Вчера_ЭпиВак!C:BN, 4, FALSE)</f>
        <v>#N/A</v>
      </c>
      <c r="AN244" s="53" t="e">
        <f>M244-N244-VLOOKUP(C244, Вчера_ЭпиВак!C:BN, 6, FALSE)</f>
        <v>#N/A</v>
      </c>
      <c r="AO244" s="53" t="e">
        <f>O244-P244-VLOOKUP(C244, Вчера_ЭпиВак!C:BN, 8, FALSE)</f>
        <v>#N/A</v>
      </c>
      <c r="AP244" s="53" t="e">
        <f>Q244-R244-VLOOKUP(C244, Вчера_ЭпиВак!C:BN, 10, FALSE)</f>
        <v>#N/A</v>
      </c>
      <c r="AQ244" s="53" t="e">
        <f>S244-T244-VLOOKUP(C244, Вчера_ЭпиВак!C:BN, 12, FALSE)</f>
        <v>#N/A</v>
      </c>
      <c r="AR244" s="53" t="e">
        <f>U244-V244-VLOOKUP(C244, Вчера_ЭпиВак!C:BN, 14, FALSE)</f>
        <v>#N/A</v>
      </c>
      <c r="AS244" s="53" t="e">
        <f>W244-X244-VLOOKUP(C244, Вчера_ЭпиВак!C:BN, 16, FALSE)</f>
        <v>#N/A</v>
      </c>
      <c r="AT244" s="53" t="e">
        <f>Y244-Z244-VLOOKUP(C244, Вчера_ЭпиВак!C:BN, 18, FALSE)</f>
        <v>#N/A</v>
      </c>
      <c r="AU244" s="53" t="e">
        <f>AA244-AB244-VLOOKUP(C244, Вчера_ЭпиВак!C:BN, 20, FALSE)</f>
        <v>#N/A</v>
      </c>
      <c r="AV244" s="53" t="e">
        <f>AC244-AD244-VLOOKUP(C244, Вчера_ЭпиВак!C:BN, 22, FALSE)</f>
        <v>#N/A</v>
      </c>
      <c r="AW244" s="53" t="e">
        <f>VLOOKUP(C244, Вчера_ЭпиВак!C:BN, 25, FALSE)+F244*2-Z244-AB244-AD244-AG244</f>
        <v>#N/A</v>
      </c>
      <c r="AX244" s="53" t="e">
        <f>AE244-VLOOKUP(C244,Вчера_ЭпиВак!C:BN, 24, FALSE)</f>
        <v>#N/A</v>
      </c>
    </row>
    <row r="245" spans="1:50" ht="50.1" customHeight="1" x14ac:dyDescent="0.25">
      <c r="A245" s="42"/>
      <c r="B245" s="42"/>
      <c r="C245" s="42"/>
      <c r="D245" s="43"/>
      <c r="E245" s="44"/>
      <c r="F245" s="39"/>
      <c r="G245" s="44"/>
      <c r="H245" s="39"/>
      <c r="I245" s="44"/>
      <c r="J245" s="39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7">
        <f t="shared" si="4"/>
        <v>0</v>
      </c>
      <c r="AJ245" s="53" t="str">
        <f>IF(ISNA(VLOOKUP(C245,Вчера_ЭпиВак!C:C, 1, FALSE)),"ошибка",0)</f>
        <v>ошибка</v>
      </c>
      <c r="AK245" s="55"/>
      <c r="AL245" s="53" t="e">
        <f>E245-F245-VLOOKUP(C245, Вчера_ЭпиВак!C:BN, 2, FALSE)</f>
        <v>#N/A</v>
      </c>
      <c r="AM245" s="53" t="e">
        <f>K245-L245-VLOOKUP(C245, Вчера_ЭпиВак!C:BN, 4, FALSE)</f>
        <v>#N/A</v>
      </c>
      <c r="AN245" s="53" t="e">
        <f>M245-N245-VLOOKUP(C245, Вчера_ЭпиВак!C:BN, 6, FALSE)</f>
        <v>#N/A</v>
      </c>
      <c r="AO245" s="53" t="e">
        <f>O245-P245-VLOOKUP(C245, Вчера_ЭпиВак!C:BN, 8, FALSE)</f>
        <v>#N/A</v>
      </c>
      <c r="AP245" s="53" t="e">
        <f>Q245-R245-VLOOKUP(C245, Вчера_ЭпиВак!C:BN, 10, FALSE)</f>
        <v>#N/A</v>
      </c>
      <c r="AQ245" s="53" t="e">
        <f>S245-T245-VLOOKUP(C245, Вчера_ЭпиВак!C:BN, 12, FALSE)</f>
        <v>#N/A</v>
      </c>
      <c r="AR245" s="53" t="e">
        <f>U245-V245-VLOOKUP(C245, Вчера_ЭпиВак!C:BN, 14, FALSE)</f>
        <v>#N/A</v>
      </c>
      <c r="AS245" s="53" t="e">
        <f>W245-X245-VLOOKUP(C245, Вчера_ЭпиВак!C:BN, 16, FALSE)</f>
        <v>#N/A</v>
      </c>
      <c r="AT245" s="53" t="e">
        <f>Y245-Z245-VLOOKUP(C245, Вчера_ЭпиВак!C:BN, 18, FALSE)</f>
        <v>#N/A</v>
      </c>
      <c r="AU245" s="53" t="e">
        <f>AA245-AB245-VLOOKUP(C245, Вчера_ЭпиВак!C:BN, 20, FALSE)</f>
        <v>#N/A</v>
      </c>
      <c r="AV245" s="53" t="e">
        <f>AC245-AD245-VLOOKUP(C245, Вчера_ЭпиВак!C:BN, 22, FALSE)</f>
        <v>#N/A</v>
      </c>
      <c r="AW245" s="53" t="e">
        <f>VLOOKUP(C245, Вчера_ЭпиВак!C:BN, 25, FALSE)+F245*2-Z245-AB245-AD245-AG245</f>
        <v>#N/A</v>
      </c>
      <c r="AX245" s="53" t="e">
        <f>AE245-VLOOKUP(C245,Вчера_ЭпиВак!C:BN, 24, FALSE)</f>
        <v>#N/A</v>
      </c>
    </row>
    <row r="246" spans="1:50" ht="50.1" customHeight="1" x14ac:dyDescent="0.25">
      <c r="A246" s="42"/>
      <c r="B246" s="42"/>
      <c r="C246" s="42"/>
      <c r="D246" s="43"/>
      <c r="E246" s="44"/>
      <c r="F246" s="39"/>
      <c r="G246" s="44"/>
      <c r="H246" s="39"/>
      <c r="I246" s="44"/>
      <c r="J246" s="39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7">
        <f t="shared" si="4"/>
        <v>0</v>
      </c>
      <c r="AJ246" s="53" t="str">
        <f>IF(ISNA(VLOOKUP(C246,Вчера_ЭпиВак!C:C, 1, FALSE)),"ошибка",0)</f>
        <v>ошибка</v>
      </c>
      <c r="AK246" s="55"/>
      <c r="AL246" s="53" t="e">
        <f>E246-F246-VLOOKUP(C246, Вчера_ЭпиВак!C:BN, 2, FALSE)</f>
        <v>#N/A</v>
      </c>
      <c r="AM246" s="53" t="e">
        <f>K246-L246-VLOOKUP(C246, Вчера_ЭпиВак!C:BN, 4, FALSE)</f>
        <v>#N/A</v>
      </c>
      <c r="AN246" s="53" t="e">
        <f>M246-N246-VLOOKUP(C246, Вчера_ЭпиВак!C:BN, 6, FALSE)</f>
        <v>#N/A</v>
      </c>
      <c r="AO246" s="53" t="e">
        <f>O246-P246-VLOOKUP(C246, Вчера_ЭпиВак!C:BN, 8, FALSE)</f>
        <v>#N/A</v>
      </c>
      <c r="AP246" s="53" t="e">
        <f>Q246-R246-VLOOKUP(C246, Вчера_ЭпиВак!C:BN, 10, FALSE)</f>
        <v>#N/A</v>
      </c>
      <c r="AQ246" s="53" t="e">
        <f>S246-T246-VLOOKUP(C246, Вчера_ЭпиВак!C:BN, 12, FALSE)</f>
        <v>#N/A</v>
      </c>
      <c r="AR246" s="53" t="e">
        <f>U246-V246-VLOOKUP(C246, Вчера_ЭпиВак!C:BN, 14, FALSE)</f>
        <v>#N/A</v>
      </c>
      <c r="AS246" s="53" t="e">
        <f>W246-X246-VLOOKUP(C246, Вчера_ЭпиВак!C:BN, 16, FALSE)</f>
        <v>#N/A</v>
      </c>
      <c r="AT246" s="53" t="e">
        <f>Y246-Z246-VLOOKUP(C246, Вчера_ЭпиВак!C:BN, 18, FALSE)</f>
        <v>#N/A</v>
      </c>
      <c r="AU246" s="53" t="e">
        <f>AA246-AB246-VLOOKUP(C246, Вчера_ЭпиВак!C:BN, 20, FALSE)</f>
        <v>#N/A</v>
      </c>
      <c r="AV246" s="53" t="e">
        <f>AC246-AD246-VLOOKUP(C246, Вчера_ЭпиВак!C:BN, 22, FALSE)</f>
        <v>#N/A</v>
      </c>
      <c r="AW246" s="53" t="e">
        <f>VLOOKUP(C246, Вчера_ЭпиВак!C:BN, 25, FALSE)+F246*2-Z246-AB246-AD246-AG246</f>
        <v>#N/A</v>
      </c>
      <c r="AX246" s="53" t="e">
        <f>AE246-VLOOKUP(C246,Вчера_ЭпиВак!C:BN, 24, FALSE)</f>
        <v>#N/A</v>
      </c>
    </row>
    <row r="247" spans="1:50" ht="50.1" customHeight="1" x14ac:dyDescent="0.25">
      <c r="A247" s="42"/>
      <c r="B247" s="42"/>
      <c r="C247" s="42"/>
      <c r="D247" s="43"/>
      <c r="E247" s="44"/>
      <c r="F247" s="39"/>
      <c r="G247" s="44"/>
      <c r="H247" s="39"/>
      <c r="I247" s="44"/>
      <c r="J247" s="39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7">
        <f t="shared" si="4"/>
        <v>0</v>
      </c>
      <c r="AJ247" s="53" t="str">
        <f>IF(ISNA(VLOOKUP(C247,Вчера_ЭпиВак!C:C, 1, FALSE)),"ошибка",0)</f>
        <v>ошибка</v>
      </c>
      <c r="AK247" s="55"/>
      <c r="AL247" s="53" t="e">
        <f>E247-F247-VLOOKUP(C247, Вчера_ЭпиВак!C:BN, 2, FALSE)</f>
        <v>#N/A</v>
      </c>
      <c r="AM247" s="53" t="e">
        <f>K247-L247-VLOOKUP(C247, Вчера_ЭпиВак!C:BN, 4, FALSE)</f>
        <v>#N/A</v>
      </c>
      <c r="AN247" s="53" t="e">
        <f>M247-N247-VLOOKUP(C247, Вчера_ЭпиВак!C:BN, 6, FALSE)</f>
        <v>#N/A</v>
      </c>
      <c r="AO247" s="53" t="e">
        <f>O247-P247-VLOOKUP(C247, Вчера_ЭпиВак!C:BN, 8, FALSE)</f>
        <v>#N/A</v>
      </c>
      <c r="AP247" s="53" t="e">
        <f>Q247-R247-VLOOKUP(C247, Вчера_ЭпиВак!C:BN, 10, FALSE)</f>
        <v>#N/A</v>
      </c>
      <c r="AQ247" s="53" t="e">
        <f>S247-T247-VLOOKUP(C247, Вчера_ЭпиВак!C:BN, 12, FALSE)</f>
        <v>#N/A</v>
      </c>
      <c r="AR247" s="53" t="e">
        <f>U247-V247-VLOOKUP(C247, Вчера_ЭпиВак!C:BN, 14, FALSE)</f>
        <v>#N/A</v>
      </c>
      <c r="AS247" s="53" t="e">
        <f>W247-X247-VLOOKUP(C247, Вчера_ЭпиВак!C:BN, 16, FALSE)</f>
        <v>#N/A</v>
      </c>
      <c r="AT247" s="53" t="e">
        <f>Y247-Z247-VLOOKUP(C247, Вчера_ЭпиВак!C:BN, 18, FALSE)</f>
        <v>#N/A</v>
      </c>
      <c r="AU247" s="53" t="e">
        <f>AA247-AB247-VLOOKUP(C247, Вчера_ЭпиВак!C:BN, 20, FALSE)</f>
        <v>#N/A</v>
      </c>
      <c r="AV247" s="53" t="e">
        <f>AC247-AD247-VLOOKUP(C247, Вчера_ЭпиВак!C:BN, 22, FALSE)</f>
        <v>#N/A</v>
      </c>
      <c r="AW247" s="53" t="e">
        <f>VLOOKUP(C247, Вчера_ЭпиВак!C:BN, 25, FALSE)+F247*2-Z247-AB247-AD247-AG247</f>
        <v>#N/A</v>
      </c>
      <c r="AX247" s="53" t="e">
        <f>AE247-VLOOKUP(C247,Вчера_ЭпиВак!C:BN, 24, FALSE)</f>
        <v>#N/A</v>
      </c>
    </row>
    <row r="248" spans="1:50" ht="50.1" customHeight="1" x14ac:dyDescent="0.25">
      <c r="A248" s="42"/>
      <c r="B248" s="42"/>
      <c r="C248" s="42"/>
      <c r="D248" s="43"/>
      <c r="E248" s="44"/>
      <c r="F248" s="39"/>
      <c r="G248" s="44"/>
      <c r="H248" s="39"/>
      <c r="I248" s="44"/>
      <c r="J248" s="39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7">
        <f t="shared" si="4"/>
        <v>0</v>
      </c>
      <c r="AJ248" s="53" t="str">
        <f>IF(ISNA(VLOOKUP(C248,Вчера_ЭпиВак!C:C, 1, FALSE)),"ошибка",0)</f>
        <v>ошибка</v>
      </c>
      <c r="AK248" s="55"/>
      <c r="AL248" s="53" t="e">
        <f>E248-F248-VLOOKUP(C248, Вчера_ЭпиВак!C:BN, 2, FALSE)</f>
        <v>#N/A</v>
      </c>
      <c r="AM248" s="53" t="e">
        <f>K248-L248-VLOOKUP(C248, Вчера_ЭпиВак!C:BN, 4, FALSE)</f>
        <v>#N/A</v>
      </c>
      <c r="AN248" s="53" t="e">
        <f>M248-N248-VLOOKUP(C248, Вчера_ЭпиВак!C:BN, 6, FALSE)</f>
        <v>#N/A</v>
      </c>
      <c r="AO248" s="53" t="e">
        <f>O248-P248-VLOOKUP(C248, Вчера_ЭпиВак!C:BN, 8, FALSE)</f>
        <v>#N/A</v>
      </c>
      <c r="AP248" s="53" t="e">
        <f>Q248-R248-VLOOKUP(C248, Вчера_ЭпиВак!C:BN, 10, FALSE)</f>
        <v>#N/A</v>
      </c>
      <c r="AQ248" s="53" t="e">
        <f>S248-T248-VLOOKUP(C248, Вчера_ЭпиВак!C:BN, 12, FALSE)</f>
        <v>#N/A</v>
      </c>
      <c r="AR248" s="53" t="e">
        <f>U248-V248-VLOOKUP(C248, Вчера_ЭпиВак!C:BN, 14, FALSE)</f>
        <v>#N/A</v>
      </c>
      <c r="AS248" s="53" t="e">
        <f>W248-X248-VLOOKUP(C248, Вчера_ЭпиВак!C:BN, 16, FALSE)</f>
        <v>#N/A</v>
      </c>
      <c r="AT248" s="53" t="e">
        <f>Y248-Z248-VLOOKUP(C248, Вчера_ЭпиВак!C:BN, 18, FALSE)</f>
        <v>#N/A</v>
      </c>
      <c r="AU248" s="53" t="e">
        <f>AA248-AB248-VLOOKUP(C248, Вчера_ЭпиВак!C:BN, 20, FALSE)</f>
        <v>#N/A</v>
      </c>
      <c r="AV248" s="53" t="e">
        <f>AC248-AD248-VLOOKUP(C248, Вчера_ЭпиВак!C:BN, 22, FALSE)</f>
        <v>#N/A</v>
      </c>
      <c r="AW248" s="53" t="e">
        <f>VLOOKUP(C248, Вчера_ЭпиВак!C:BN, 25, FALSE)+F248*2-Z248-AB248-AD248-AG248</f>
        <v>#N/A</v>
      </c>
      <c r="AX248" s="53" t="e">
        <f>AE248-VLOOKUP(C248,Вчера_ЭпиВак!C:BN, 24, FALSE)</f>
        <v>#N/A</v>
      </c>
    </row>
    <row r="249" spans="1:50" ht="50.1" customHeight="1" x14ac:dyDescent="0.25">
      <c r="A249" s="42"/>
      <c r="B249" s="42"/>
      <c r="C249" s="42"/>
      <c r="D249" s="43"/>
      <c r="E249" s="44"/>
      <c r="F249" s="39"/>
      <c r="G249" s="44"/>
      <c r="H249" s="39"/>
      <c r="I249" s="44"/>
      <c r="J249" s="39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7">
        <f t="shared" si="4"/>
        <v>0</v>
      </c>
      <c r="AJ249" s="53" t="str">
        <f>IF(ISNA(VLOOKUP(C249,Вчера_ЭпиВак!C:C, 1, FALSE)),"ошибка",0)</f>
        <v>ошибка</v>
      </c>
      <c r="AK249" s="55"/>
      <c r="AL249" s="53" t="e">
        <f>E249-F249-VLOOKUP(C249, Вчера_ЭпиВак!C:BN, 2, FALSE)</f>
        <v>#N/A</v>
      </c>
      <c r="AM249" s="53" t="e">
        <f>K249-L249-VLOOKUP(C249, Вчера_ЭпиВак!C:BN, 4, FALSE)</f>
        <v>#N/A</v>
      </c>
      <c r="AN249" s="53" t="e">
        <f>M249-N249-VLOOKUP(C249, Вчера_ЭпиВак!C:BN, 6, FALSE)</f>
        <v>#N/A</v>
      </c>
      <c r="AO249" s="53" t="e">
        <f>O249-P249-VLOOKUP(C249, Вчера_ЭпиВак!C:BN, 8, FALSE)</f>
        <v>#N/A</v>
      </c>
      <c r="AP249" s="53" t="e">
        <f>Q249-R249-VLOOKUP(C249, Вчера_ЭпиВак!C:BN, 10, FALSE)</f>
        <v>#N/A</v>
      </c>
      <c r="AQ249" s="53" t="e">
        <f>S249-T249-VLOOKUP(C249, Вчера_ЭпиВак!C:BN, 12, FALSE)</f>
        <v>#N/A</v>
      </c>
      <c r="AR249" s="53" t="e">
        <f>U249-V249-VLOOKUP(C249, Вчера_ЭпиВак!C:BN, 14, FALSE)</f>
        <v>#N/A</v>
      </c>
      <c r="AS249" s="53" t="e">
        <f>W249-X249-VLOOKUP(C249, Вчера_ЭпиВак!C:BN, 16, FALSE)</f>
        <v>#N/A</v>
      </c>
      <c r="AT249" s="53" t="e">
        <f>Y249-Z249-VLOOKUP(C249, Вчера_ЭпиВак!C:BN, 18, FALSE)</f>
        <v>#N/A</v>
      </c>
      <c r="AU249" s="53" t="e">
        <f>AA249-AB249-VLOOKUP(C249, Вчера_ЭпиВак!C:BN, 20, FALSE)</f>
        <v>#N/A</v>
      </c>
      <c r="AV249" s="53" t="e">
        <f>AC249-AD249-VLOOKUP(C249, Вчера_ЭпиВак!C:BN, 22, FALSE)</f>
        <v>#N/A</v>
      </c>
      <c r="AW249" s="53" t="e">
        <f>VLOOKUP(C249, Вчера_ЭпиВак!C:BN, 25, FALSE)+F249*2-Z249-AB249-AD249-AG249</f>
        <v>#N/A</v>
      </c>
      <c r="AX249" s="53" t="e">
        <f>AE249-VLOOKUP(C249,Вчера_ЭпиВак!C:BN, 24, FALSE)</f>
        <v>#N/A</v>
      </c>
    </row>
    <row r="250" spans="1:50" ht="50.1" customHeight="1" x14ac:dyDescent="0.25">
      <c r="A250" s="42"/>
      <c r="B250" s="42"/>
      <c r="C250" s="42"/>
      <c r="D250" s="43"/>
      <c r="E250" s="44"/>
      <c r="F250" s="39"/>
      <c r="G250" s="44"/>
      <c r="H250" s="39"/>
      <c r="I250" s="44"/>
      <c r="J250" s="39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7">
        <f t="shared" si="4"/>
        <v>0</v>
      </c>
      <c r="AJ250" s="53" t="str">
        <f>IF(ISNA(VLOOKUP(C250,Вчера_ЭпиВак!C:C, 1, FALSE)),"ошибка",0)</f>
        <v>ошибка</v>
      </c>
      <c r="AK250" s="55"/>
      <c r="AL250" s="53" t="e">
        <f>E250-F250-VLOOKUP(C250, Вчера_ЭпиВак!C:BN, 2, FALSE)</f>
        <v>#N/A</v>
      </c>
      <c r="AM250" s="53" t="e">
        <f>K250-L250-VLOOKUP(C250, Вчера_ЭпиВак!C:BN, 4, FALSE)</f>
        <v>#N/A</v>
      </c>
      <c r="AN250" s="53" t="e">
        <f>M250-N250-VLOOKUP(C250, Вчера_ЭпиВак!C:BN, 6, FALSE)</f>
        <v>#N/A</v>
      </c>
      <c r="AO250" s="53" t="e">
        <f>O250-P250-VLOOKUP(C250, Вчера_ЭпиВак!C:BN, 8, FALSE)</f>
        <v>#N/A</v>
      </c>
      <c r="AP250" s="53" t="e">
        <f>Q250-R250-VLOOKUP(C250, Вчера_ЭпиВак!C:BN, 10, FALSE)</f>
        <v>#N/A</v>
      </c>
      <c r="AQ250" s="53" t="e">
        <f>S250-T250-VLOOKUP(C250, Вчера_ЭпиВак!C:BN, 12, FALSE)</f>
        <v>#N/A</v>
      </c>
      <c r="AR250" s="53" t="e">
        <f>U250-V250-VLOOKUP(C250, Вчера_ЭпиВак!C:BN, 14, FALSE)</f>
        <v>#N/A</v>
      </c>
      <c r="AS250" s="53" t="e">
        <f>W250-X250-VLOOKUP(C250, Вчера_ЭпиВак!C:BN, 16, FALSE)</f>
        <v>#N/A</v>
      </c>
      <c r="AT250" s="53" t="e">
        <f>Y250-Z250-VLOOKUP(C250, Вчера_ЭпиВак!C:BN, 18, FALSE)</f>
        <v>#N/A</v>
      </c>
      <c r="AU250" s="53" t="e">
        <f>AA250-AB250-VLOOKUP(C250, Вчера_ЭпиВак!C:BN, 20, FALSE)</f>
        <v>#N/A</v>
      </c>
      <c r="AV250" s="53" t="e">
        <f>AC250-AD250-VLOOKUP(C250, Вчера_ЭпиВак!C:BN, 22, FALSE)</f>
        <v>#N/A</v>
      </c>
      <c r="AW250" s="53" t="e">
        <f>VLOOKUP(C250, Вчера_ЭпиВак!C:BN, 25, FALSE)+F250*2-Z250-AB250-AD250-AG250</f>
        <v>#N/A</v>
      </c>
      <c r="AX250" s="53" t="e">
        <f>AE250-VLOOKUP(C250,Вчера_ЭпиВак!C:BN, 24, FALSE)</f>
        <v>#N/A</v>
      </c>
    </row>
    <row r="251" spans="1:50" ht="50.1" customHeight="1" x14ac:dyDescent="0.25">
      <c r="A251" s="42"/>
      <c r="B251" s="42"/>
      <c r="C251" s="42"/>
      <c r="D251" s="43"/>
      <c r="E251" s="44"/>
      <c r="F251" s="39"/>
      <c r="G251" s="44"/>
      <c r="H251" s="39"/>
      <c r="I251" s="44"/>
      <c r="J251" s="39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7">
        <f t="shared" si="4"/>
        <v>0</v>
      </c>
      <c r="AJ251" s="53" t="str">
        <f>IF(ISNA(VLOOKUP(C251,Вчера_ЭпиВак!C:C, 1, FALSE)),"ошибка",0)</f>
        <v>ошибка</v>
      </c>
      <c r="AK251" s="55"/>
      <c r="AL251" s="53" t="e">
        <f>E251-F251-VLOOKUP(C251, Вчера_ЭпиВак!C:BN, 2, FALSE)</f>
        <v>#N/A</v>
      </c>
      <c r="AM251" s="53" t="e">
        <f>K251-L251-VLOOKUP(C251, Вчера_ЭпиВак!C:BN, 4, FALSE)</f>
        <v>#N/A</v>
      </c>
      <c r="AN251" s="53" t="e">
        <f>M251-N251-VLOOKUP(C251, Вчера_ЭпиВак!C:BN, 6, FALSE)</f>
        <v>#N/A</v>
      </c>
      <c r="AO251" s="53" t="e">
        <f>O251-P251-VLOOKUP(C251, Вчера_ЭпиВак!C:BN, 8, FALSE)</f>
        <v>#N/A</v>
      </c>
      <c r="AP251" s="53" t="e">
        <f>Q251-R251-VLOOKUP(C251, Вчера_ЭпиВак!C:BN, 10, FALSE)</f>
        <v>#N/A</v>
      </c>
      <c r="AQ251" s="53" t="e">
        <f>S251-T251-VLOOKUP(C251, Вчера_ЭпиВак!C:BN, 12, FALSE)</f>
        <v>#N/A</v>
      </c>
      <c r="AR251" s="53" t="e">
        <f>U251-V251-VLOOKUP(C251, Вчера_ЭпиВак!C:BN, 14, FALSE)</f>
        <v>#N/A</v>
      </c>
      <c r="AS251" s="53" t="e">
        <f>W251-X251-VLOOKUP(C251, Вчера_ЭпиВак!C:BN, 16, FALSE)</f>
        <v>#N/A</v>
      </c>
      <c r="AT251" s="53" t="e">
        <f>Y251-Z251-VLOOKUP(C251, Вчера_ЭпиВак!C:BN, 18, FALSE)</f>
        <v>#N/A</v>
      </c>
      <c r="AU251" s="53" t="e">
        <f>AA251-AB251-VLOOKUP(C251, Вчера_ЭпиВак!C:BN, 20, FALSE)</f>
        <v>#N/A</v>
      </c>
      <c r="AV251" s="53" t="e">
        <f>AC251-AD251-VLOOKUP(C251, Вчера_ЭпиВак!C:BN, 22, FALSE)</f>
        <v>#N/A</v>
      </c>
      <c r="AW251" s="53" t="e">
        <f>VLOOKUP(C251, Вчера_ЭпиВак!C:BN, 25, FALSE)+F251*2-Z251-AB251-AD251-AG251</f>
        <v>#N/A</v>
      </c>
      <c r="AX251" s="53" t="e">
        <f>AE251-VLOOKUP(C251,Вчера_ЭпиВак!C:BN, 24, FALSE)</f>
        <v>#N/A</v>
      </c>
    </row>
    <row r="252" spans="1:50" ht="50.1" customHeight="1" x14ac:dyDescent="0.25">
      <c r="A252" s="42"/>
      <c r="B252" s="42"/>
      <c r="C252" s="42"/>
      <c r="D252" s="43"/>
      <c r="E252" s="44"/>
      <c r="F252" s="39"/>
      <c r="G252" s="44"/>
      <c r="H252" s="39"/>
      <c r="I252" s="44"/>
      <c r="J252" s="39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7">
        <f t="shared" si="4"/>
        <v>0</v>
      </c>
      <c r="AJ252" s="53" t="str">
        <f>IF(ISNA(VLOOKUP(C252,Вчера_ЭпиВак!C:C, 1, FALSE)),"ошибка",0)</f>
        <v>ошибка</v>
      </c>
      <c r="AK252" s="55"/>
      <c r="AL252" s="53" t="e">
        <f>E252-F252-VLOOKUP(C252, Вчера_ЭпиВак!C:BN, 2, FALSE)</f>
        <v>#N/A</v>
      </c>
      <c r="AM252" s="53" t="e">
        <f>K252-L252-VLOOKUP(C252, Вчера_ЭпиВак!C:BN, 4, FALSE)</f>
        <v>#N/A</v>
      </c>
      <c r="AN252" s="53" t="e">
        <f>M252-N252-VLOOKUP(C252, Вчера_ЭпиВак!C:BN, 6, FALSE)</f>
        <v>#N/A</v>
      </c>
      <c r="AO252" s="53" t="e">
        <f>O252-P252-VLOOKUP(C252, Вчера_ЭпиВак!C:BN, 8, FALSE)</f>
        <v>#N/A</v>
      </c>
      <c r="AP252" s="53" t="e">
        <f>Q252-R252-VLOOKUP(C252, Вчера_ЭпиВак!C:BN, 10, FALSE)</f>
        <v>#N/A</v>
      </c>
      <c r="AQ252" s="53" t="e">
        <f>S252-T252-VLOOKUP(C252, Вчера_ЭпиВак!C:BN, 12, FALSE)</f>
        <v>#N/A</v>
      </c>
      <c r="AR252" s="53" t="e">
        <f>U252-V252-VLOOKUP(C252, Вчера_ЭпиВак!C:BN, 14, FALSE)</f>
        <v>#N/A</v>
      </c>
      <c r="AS252" s="53" t="e">
        <f>W252-X252-VLOOKUP(C252, Вчера_ЭпиВак!C:BN, 16, FALSE)</f>
        <v>#N/A</v>
      </c>
      <c r="AT252" s="53" t="e">
        <f>Y252-Z252-VLOOKUP(C252, Вчера_ЭпиВак!C:BN, 18, FALSE)</f>
        <v>#N/A</v>
      </c>
      <c r="AU252" s="53" t="e">
        <f>AA252-AB252-VLOOKUP(C252, Вчера_ЭпиВак!C:BN, 20, FALSE)</f>
        <v>#N/A</v>
      </c>
      <c r="AV252" s="53" t="e">
        <f>AC252-AD252-VLOOKUP(C252, Вчера_ЭпиВак!C:BN, 22, FALSE)</f>
        <v>#N/A</v>
      </c>
      <c r="AW252" s="53" t="e">
        <f>VLOOKUP(C252, Вчера_ЭпиВак!C:BN, 25, FALSE)+F252*2-Z252-AB252-AD252-AG252</f>
        <v>#N/A</v>
      </c>
      <c r="AX252" s="53" t="e">
        <f>AE252-VLOOKUP(C252,Вчера_ЭпиВак!C:BN, 24, FALSE)</f>
        <v>#N/A</v>
      </c>
    </row>
    <row r="253" spans="1:50" ht="50.1" customHeight="1" x14ac:dyDescent="0.25">
      <c r="A253" s="42"/>
      <c r="B253" s="42"/>
      <c r="C253" s="42"/>
      <c r="D253" s="43"/>
      <c r="E253" s="44"/>
      <c r="F253" s="39"/>
      <c r="G253" s="44"/>
      <c r="H253" s="39"/>
      <c r="I253" s="44"/>
      <c r="J253" s="39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7">
        <f t="shared" si="4"/>
        <v>0</v>
      </c>
      <c r="AJ253" s="53" t="str">
        <f>IF(ISNA(VLOOKUP(C253,Вчера_ЭпиВак!C:C, 1, FALSE)),"ошибка",0)</f>
        <v>ошибка</v>
      </c>
      <c r="AK253" s="55"/>
      <c r="AL253" s="53" t="e">
        <f>E253-F253-VLOOKUP(C253, Вчера_ЭпиВак!C:BN, 2, FALSE)</f>
        <v>#N/A</v>
      </c>
      <c r="AM253" s="53" t="e">
        <f>K253-L253-VLOOKUP(C253, Вчера_ЭпиВак!C:BN, 4, FALSE)</f>
        <v>#N/A</v>
      </c>
      <c r="AN253" s="53" t="e">
        <f>M253-N253-VLOOKUP(C253, Вчера_ЭпиВак!C:BN, 6, FALSE)</f>
        <v>#N/A</v>
      </c>
      <c r="AO253" s="53" t="e">
        <f>O253-P253-VLOOKUP(C253, Вчера_ЭпиВак!C:BN, 8, FALSE)</f>
        <v>#N/A</v>
      </c>
      <c r="AP253" s="53" t="e">
        <f>Q253-R253-VLOOKUP(C253, Вчера_ЭпиВак!C:BN, 10, FALSE)</f>
        <v>#N/A</v>
      </c>
      <c r="AQ253" s="53" t="e">
        <f>S253-T253-VLOOKUP(C253, Вчера_ЭпиВак!C:BN, 12, FALSE)</f>
        <v>#N/A</v>
      </c>
      <c r="AR253" s="53" t="e">
        <f>U253-V253-VLOOKUP(C253, Вчера_ЭпиВак!C:BN, 14, FALSE)</f>
        <v>#N/A</v>
      </c>
      <c r="AS253" s="53" t="e">
        <f>W253-X253-VLOOKUP(C253, Вчера_ЭпиВак!C:BN, 16, FALSE)</f>
        <v>#N/A</v>
      </c>
      <c r="AT253" s="53" t="e">
        <f>Y253-Z253-VLOOKUP(C253, Вчера_ЭпиВак!C:BN, 18, FALSE)</f>
        <v>#N/A</v>
      </c>
      <c r="AU253" s="53" t="e">
        <f>AA253-AB253-VLOOKUP(C253, Вчера_ЭпиВак!C:BN, 20, FALSE)</f>
        <v>#N/A</v>
      </c>
      <c r="AV253" s="53" t="e">
        <f>AC253-AD253-VLOOKUP(C253, Вчера_ЭпиВак!C:BN, 22, FALSE)</f>
        <v>#N/A</v>
      </c>
      <c r="AW253" s="53" t="e">
        <f>VLOOKUP(C253, Вчера_ЭпиВак!C:BN, 25, FALSE)+F253*2-Z253-AB253-AD253-AG253</f>
        <v>#N/A</v>
      </c>
      <c r="AX253" s="53" t="e">
        <f>AE253-VLOOKUP(C253,Вчера_ЭпиВак!C:BN, 24, FALSE)</f>
        <v>#N/A</v>
      </c>
    </row>
    <row r="254" spans="1:50" ht="50.1" customHeight="1" x14ac:dyDescent="0.25">
      <c r="A254" s="42"/>
      <c r="B254" s="42"/>
      <c r="C254" s="42"/>
      <c r="D254" s="43"/>
      <c r="E254" s="44"/>
      <c r="F254" s="39"/>
      <c r="G254" s="44"/>
      <c r="H254" s="39"/>
      <c r="I254" s="44"/>
      <c r="J254" s="39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7">
        <f t="shared" si="4"/>
        <v>0</v>
      </c>
      <c r="AJ254" s="53" t="str">
        <f>IF(ISNA(VLOOKUP(C254,Вчера_ЭпиВак!C:C, 1, FALSE)),"ошибка",0)</f>
        <v>ошибка</v>
      </c>
      <c r="AK254" s="55"/>
      <c r="AL254" s="53" t="e">
        <f>E254-F254-VLOOKUP(C254, Вчера_ЭпиВак!C:BN, 2, FALSE)</f>
        <v>#N/A</v>
      </c>
      <c r="AM254" s="53" t="e">
        <f>K254-L254-VLOOKUP(C254, Вчера_ЭпиВак!C:BN, 4, FALSE)</f>
        <v>#N/A</v>
      </c>
      <c r="AN254" s="53" t="e">
        <f>M254-N254-VLOOKUP(C254, Вчера_ЭпиВак!C:BN, 6, FALSE)</f>
        <v>#N/A</v>
      </c>
      <c r="AO254" s="53" t="e">
        <f>O254-P254-VLOOKUP(C254, Вчера_ЭпиВак!C:BN, 8, FALSE)</f>
        <v>#N/A</v>
      </c>
      <c r="AP254" s="53" t="e">
        <f>Q254-R254-VLOOKUP(C254, Вчера_ЭпиВак!C:BN, 10, FALSE)</f>
        <v>#N/A</v>
      </c>
      <c r="AQ254" s="53" t="e">
        <f>S254-T254-VLOOKUP(C254, Вчера_ЭпиВак!C:BN, 12, FALSE)</f>
        <v>#N/A</v>
      </c>
      <c r="AR254" s="53" t="e">
        <f>U254-V254-VLOOKUP(C254, Вчера_ЭпиВак!C:BN, 14, FALSE)</f>
        <v>#N/A</v>
      </c>
      <c r="AS254" s="53" t="e">
        <f>W254-X254-VLOOKUP(C254, Вчера_ЭпиВак!C:BN, 16, FALSE)</f>
        <v>#N/A</v>
      </c>
      <c r="AT254" s="53" t="e">
        <f>Y254-Z254-VLOOKUP(C254, Вчера_ЭпиВак!C:BN, 18, FALSE)</f>
        <v>#N/A</v>
      </c>
      <c r="AU254" s="53" t="e">
        <f>AA254-AB254-VLOOKUP(C254, Вчера_ЭпиВак!C:BN, 20, FALSE)</f>
        <v>#N/A</v>
      </c>
      <c r="AV254" s="53" t="e">
        <f>AC254-AD254-VLOOKUP(C254, Вчера_ЭпиВак!C:BN, 22, FALSE)</f>
        <v>#N/A</v>
      </c>
      <c r="AW254" s="53" t="e">
        <f>VLOOKUP(C254, Вчера_ЭпиВак!C:BN, 25, FALSE)+F254*2-Z254-AB254-AD254-AG254</f>
        <v>#N/A</v>
      </c>
      <c r="AX254" s="53" t="e">
        <f>AE254-VLOOKUP(C254,Вчера_ЭпиВак!C:BN, 24, FALSE)</f>
        <v>#N/A</v>
      </c>
    </row>
    <row r="255" spans="1:50" ht="50.1" customHeight="1" x14ac:dyDescent="0.25">
      <c r="A255" s="42"/>
      <c r="B255" s="42"/>
      <c r="C255" s="42"/>
      <c r="D255" s="43"/>
      <c r="E255" s="44"/>
      <c r="F255" s="39"/>
      <c r="G255" s="44"/>
      <c r="H255" s="39"/>
      <c r="I255" s="44"/>
      <c r="J255" s="39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7">
        <f t="shared" si="4"/>
        <v>0</v>
      </c>
      <c r="AJ255" s="53" t="str">
        <f>IF(ISNA(VLOOKUP(C255,Вчера_ЭпиВак!C:C, 1, FALSE)),"ошибка",0)</f>
        <v>ошибка</v>
      </c>
      <c r="AK255" s="55"/>
      <c r="AL255" s="53" t="e">
        <f>E255-F255-VLOOKUP(C255, Вчера_ЭпиВак!C:BN, 2, FALSE)</f>
        <v>#N/A</v>
      </c>
      <c r="AM255" s="53" t="e">
        <f>K255-L255-VLOOKUP(C255, Вчера_ЭпиВак!C:BN, 4, FALSE)</f>
        <v>#N/A</v>
      </c>
      <c r="AN255" s="53" t="e">
        <f>M255-N255-VLOOKUP(C255, Вчера_ЭпиВак!C:BN, 6, FALSE)</f>
        <v>#N/A</v>
      </c>
      <c r="AO255" s="53" t="e">
        <f>O255-P255-VLOOKUP(C255, Вчера_ЭпиВак!C:BN, 8, FALSE)</f>
        <v>#N/A</v>
      </c>
      <c r="AP255" s="53" t="e">
        <f>Q255-R255-VLOOKUP(C255, Вчера_ЭпиВак!C:BN, 10, FALSE)</f>
        <v>#N/A</v>
      </c>
      <c r="AQ255" s="53" t="e">
        <f>S255-T255-VLOOKUP(C255, Вчера_ЭпиВак!C:BN, 12, FALSE)</f>
        <v>#N/A</v>
      </c>
      <c r="AR255" s="53" t="e">
        <f>U255-V255-VLOOKUP(C255, Вчера_ЭпиВак!C:BN, 14, FALSE)</f>
        <v>#N/A</v>
      </c>
      <c r="AS255" s="53" t="e">
        <f>W255-X255-VLOOKUP(C255, Вчера_ЭпиВак!C:BN, 16, FALSE)</f>
        <v>#N/A</v>
      </c>
      <c r="AT255" s="53" t="e">
        <f>Y255-Z255-VLOOKUP(C255, Вчера_ЭпиВак!C:BN, 18, FALSE)</f>
        <v>#N/A</v>
      </c>
      <c r="AU255" s="53" t="e">
        <f>AA255-AB255-VLOOKUP(C255, Вчера_ЭпиВак!C:BN, 20, FALSE)</f>
        <v>#N/A</v>
      </c>
      <c r="AV255" s="53" t="e">
        <f>AC255-AD255-VLOOKUP(C255, Вчера_ЭпиВак!C:BN, 22, FALSE)</f>
        <v>#N/A</v>
      </c>
      <c r="AW255" s="53" t="e">
        <f>VLOOKUP(C255, Вчера_ЭпиВак!C:BN, 25, FALSE)+F255*2-Z255-AB255-AD255-AG255</f>
        <v>#N/A</v>
      </c>
      <c r="AX255" s="53" t="e">
        <f>AE255-VLOOKUP(C255,Вчера_ЭпиВак!C:BN, 24, FALSE)</f>
        <v>#N/A</v>
      </c>
    </row>
    <row r="256" spans="1:50" ht="50.1" customHeight="1" x14ac:dyDescent="0.25">
      <c r="A256" s="42"/>
      <c r="B256" s="42"/>
      <c r="C256" s="42"/>
      <c r="D256" s="43"/>
      <c r="E256" s="44"/>
      <c r="F256" s="39"/>
      <c r="G256" s="44"/>
      <c r="H256" s="39"/>
      <c r="I256" s="44"/>
      <c r="J256" s="39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7">
        <f t="shared" si="4"/>
        <v>0</v>
      </c>
      <c r="AJ256" s="53" t="str">
        <f>IF(ISNA(VLOOKUP(C256,Вчера_ЭпиВак!C:C, 1, FALSE)),"ошибка",0)</f>
        <v>ошибка</v>
      </c>
      <c r="AK256" s="55"/>
      <c r="AL256" s="53" t="e">
        <f>E256-F256-VLOOKUP(C256, Вчера_ЭпиВак!C:BN, 2, FALSE)</f>
        <v>#N/A</v>
      </c>
      <c r="AM256" s="53" t="e">
        <f>K256-L256-VLOOKUP(C256, Вчера_ЭпиВак!C:BN, 4, FALSE)</f>
        <v>#N/A</v>
      </c>
      <c r="AN256" s="53" t="e">
        <f>M256-N256-VLOOKUP(C256, Вчера_ЭпиВак!C:BN, 6, FALSE)</f>
        <v>#N/A</v>
      </c>
      <c r="AO256" s="53" t="e">
        <f>O256-P256-VLOOKUP(C256, Вчера_ЭпиВак!C:BN, 8, FALSE)</f>
        <v>#N/A</v>
      </c>
      <c r="AP256" s="53" t="e">
        <f>Q256-R256-VLOOKUP(C256, Вчера_ЭпиВак!C:BN, 10, FALSE)</f>
        <v>#N/A</v>
      </c>
      <c r="AQ256" s="53" t="e">
        <f>S256-T256-VLOOKUP(C256, Вчера_ЭпиВак!C:BN, 12, FALSE)</f>
        <v>#N/A</v>
      </c>
      <c r="AR256" s="53" t="e">
        <f>U256-V256-VLOOKUP(C256, Вчера_ЭпиВак!C:BN, 14, FALSE)</f>
        <v>#N/A</v>
      </c>
      <c r="AS256" s="53" t="e">
        <f>W256-X256-VLOOKUP(C256, Вчера_ЭпиВак!C:BN, 16, FALSE)</f>
        <v>#N/A</v>
      </c>
      <c r="AT256" s="53" t="e">
        <f>Y256-Z256-VLOOKUP(C256, Вчера_ЭпиВак!C:BN, 18, FALSE)</f>
        <v>#N/A</v>
      </c>
      <c r="AU256" s="53" t="e">
        <f>AA256-AB256-VLOOKUP(C256, Вчера_ЭпиВак!C:BN, 20, FALSE)</f>
        <v>#N/A</v>
      </c>
      <c r="AV256" s="53" t="e">
        <f>AC256-AD256-VLOOKUP(C256, Вчера_ЭпиВак!C:BN, 22, FALSE)</f>
        <v>#N/A</v>
      </c>
      <c r="AW256" s="53" t="e">
        <f>VLOOKUP(C256, Вчера_ЭпиВак!C:BN, 25, FALSE)+F256*2-Z256-AB256-AD256-AG256</f>
        <v>#N/A</v>
      </c>
      <c r="AX256" s="53" t="e">
        <f>AE256-VLOOKUP(C256,Вчера_ЭпиВак!C:BN, 24, FALSE)</f>
        <v>#N/A</v>
      </c>
    </row>
    <row r="257" spans="1:50" ht="50.1" customHeight="1" x14ac:dyDescent="0.25">
      <c r="A257" s="42"/>
      <c r="B257" s="42"/>
      <c r="C257" s="42"/>
      <c r="D257" s="43"/>
      <c r="E257" s="44"/>
      <c r="F257" s="39"/>
      <c r="G257" s="44"/>
      <c r="H257" s="39"/>
      <c r="I257" s="44"/>
      <c r="J257" s="39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7">
        <f t="shared" si="4"/>
        <v>0</v>
      </c>
      <c r="AJ257" s="53" t="str">
        <f>IF(ISNA(VLOOKUP(C257,Вчера_ЭпиВак!C:C, 1, FALSE)),"ошибка",0)</f>
        <v>ошибка</v>
      </c>
      <c r="AK257" s="55"/>
      <c r="AL257" s="53" t="e">
        <f>E257-F257-VLOOKUP(C257, Вчера_ЭпиВак!C:BN, 2, FALSE)</f>
        <v>#N/A</v>
      </c>
      <c r="AM257" s="53" t="e">
        <f>K257-L257-VLOOKUP(C257, Вчера_ЭпиВак!C:BN, 4, FALSE)</f>
        <v>#N/A</v>
      </c>
      <c r="AN257" s="53" t="e">
        <f>M257-N257-VLOOKUP(C257, Вчера_ЭпиВак!C:BN, 6, FALSE)</f>
        <v>#N/A</v>
      </c>
      <c r="AO257" s="53" t="e">
        <f>O257-P257-VLOOKUP(C257, Вчера_ЭпиВак!C:BN, 8, FALSE)</f>
        <v>#N/A</v>
      </c>
      <c r="AP257" s="53" t="e">
        <f>Q257-R257-VLOOKUP(C257, Вчера_ЭпиВак!C:BN, 10, FALSE)</f>
        <v>#N/A</v>
      </c>
      <c r="AQ257" s="53" t="e">
        <f>S257-T257-VLOOKUP(C257, Вчера_ЭпиВак!C:BN, 12, FALSE)</f>
        <v>#N/A</v>
      </c>
      <c r="AR257" s="53" t="e">
        <f>U257-V257-VLOOKUP(C257, Вчера_ЭпиВак!C:BN, 14, FALSE)</f>
        <v>#N/A</v>
      </c>
      <c r="AS257" s="53" t="e">
        <f>W257-X257-VLOOKUP(C257, Вчера_ЭпиВак!C:BN, 16, FALSE)</f>
        <v>#N/A</v>
      </c>
      <c r="AT257" s="53" t="e">
        <f>Y257-Z257-VLOOKUP(C257, Вчера_ЭпиВак!C:BN, 18, FALSE)</f>
        <v>#N/A</v>
      </c>
      <c r="AU257" s="53" t="e">
        <f>AA257-AB257-VLOOKUP(C257, Вчера_ЭпиВак!C:BN, 20, FALSE)</f>
        <v>#N/A</v>
      </c>
      <c r="AV257" s="53" t="e">
        <f>AC257-AD257-VLOOKUP(C257, Вчера_ЭпиВак!C:BN, 22, FALSE)</f>
        <v>#N/A</v>
      </c>
      <c r="AW257" s="53" t="e">
        <f>VLOOKUP(C257, Вчера_ЭпиВак!C:BN, 25, FALSE)+F257*2-Z257-AB257-AD257-AG257</f>
        <v>#N/A</v>
      </c>
      <c r="AX257" s="53" t="e">
        <f>AE257-VLOOKUP(C257,Вчера_ЭпиВак!C:BN, 24, FALSE)</f>
        <v>#N/A</v>
      </c>
    </row>
    <row r="258" spans="1:50" ht="50.1" customHeight="1" x14ac:dyDescent="0.25">
      <c r="A258" s="42"/>
      <c r="B258" s="42"/>
      <c r="C258" s="42"/>
      <c r="D258" s="43"/>
      <c r="E258" s="44"/>
      <c r="F258" s="39"/>
      <c r="G258" s="44"/>
      <c r="H258" s="39"/>
      <c r="I258" s="44"/>
      <c r="J258" s="39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7">
        <f t="shared" si="4"/>
        <v>0</v>
      </c>
      <c r="AJ258" s="53" t="str">
        <f>IF(ISNA(VLOOKUP(C258,Вчера_ЭпиВак!C:C, 1, FALSE)),"ошибка",0)</f>
        <v>ошибка</v>
      </c>
      <c r="AK258" s="55"/>
      <c r="AL258" s="53" t="e">
        <f>E258-F258-VLOOKUP(C258, Вчера_ЭпиВак!C:BN, 2, FALSE)</f>
        <v>#N/A</v>
      </c>
      <c r="AM258" s="53" t="e">
        <f>K258-L258-VLOOKUP(C258, Вчера_ЭпиВак!C:BN, 4, FALSE)</f>
        <v>#N/A</v>
      </c>
      <c r="AN258" s="53" t="e">
        <f>M258-N258-VLOOKUP(C258, Вчера_ЭпиВак!C:BN, 6, FALSE)</f>
        <v>#N/A</v>
      </c>
      <c r="AO258" s="53" t="e">
        <f>O258-P258-VLOOKUP(C258, Вчера_ЭпиВак!C:BN, 8, FALSE)</f>
        <v>#N/A</v>
      </c>
      <c r="AP258" s="53" t="e">
        <f>Q258-R258-VLOOKUP(C258, Вчера_ЭпиВак!C:BN, 10, FALSE)</f>
        <v>#N/A</v>
      </c>
      <c r="AQ258" s="53" t="e">
        <f>S258-T258-VLOOKUP(C258, Вчера_ЭпиВак!C:BN, 12, FALSE)</f>
        <v>#N/A</v>
      </c>
      <c r="AR258" s="53" t="e">
        <f>U258-V258-VLOOKUP(C258, Вчера_ЭпиВак!C:BN, 14, FALSE)</f>
        <v>#N/A</v>
      </c>
      <c r="AS258" s="53" t="e">
        <f>W258-X258-VLOOKUP(C258, Вчера_ЭпиВак!C:BN, 16, FALSE)</f>
        <v>#N/A</v>
      </c>
      <c r="AT258" s="53" t="e">
        <f>Y258-Z258-VLOOKUP(C258, Вчера_ЭпиВак!C:BN, 18, FALSE)</f>
        <v>#N/A</v>
      </c>
      <c r="AU258" s="53" t="e">
        <f>AA258-AB258-VLOOKUP(C258, Вчера_ЭпиВак!C:BN, 20, FALSE)</f>
        <v>#N/A</v>
      </c>
      <c r="AV258" s="53" t="e">
        <f>AC258-AD258-VLOOKUP(C258, Вчера_ЭпиВак!C:BN, 22, FALSE)</f>
        <v>#N/A</v>
      </c>
      <c r="AW258" s="53" t="e">
        <f>VLOOKUP(C258, Вчера_ЭпиВак!C:BN, 25, FALSE)+F258*2-Z258-AB258-AD258-AG258</f>
        <v>#N/A</v>
      </c>
      <c r="AX258" s="53" t="e">
        <f>AE258-VLOOKUP(C258,Вчера_ЭпиВак!C:BN, 24, FALSE)</f>
        <v>#N/A</v>
      </c>
    </row>
    <row r="259" spans="1:50" ht="50.1" customHeight="1" x14ac:dyDescent="0.25">
      <c r="A259" s="42"/>
      <c r="B259" s="42"/>
      <c r="C259" s="42"/>
      <c r="D259" s="43"/>
      <c r="E259" s="44"/>
      <c r="F259" s="39"/>
      <c r="G259" s="44"/>
      <c r="H259" s="39"/>
      <c r="I259" s="44"/>
      <c r="J259" s="39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7">
        <f t="shared" si="4"/>
        <v>0</v>
      </c>
      <c r="AJ259" s="53" t="str">
        <f>IF(ISNA(VLOOKUP(C259,Вчера_ЭпиВак!C:C, 1, FALSE)),"ошибка",0)</f>
        <v>ошибка</v>
      </c>
      <c r="AK259" s="55"/>
      <c r="AL259" s="53" t="e">
        <f>E259-F259-VLOOKUP(C259, Вчера_ЭпиВак!C:BN, 2, FALSE)</f>
        <v>#N/A</v>
      </c>
      <c r="AM259" s="53" t="e">
        <f>K259-L259-VLOOKUP(C259, Вчера_ЭпиВак!C:BN, 4, FALSE)</f>
        <v>#N/A</v>
      </c>
      <c r="AN259" s="53" t="e">
        <f>M259-N259-VLOOKUP(C259, Вчера_ЭпиВак!C:BN, 6, FALSE)</f>
        <v>#N/A</v>
      </c>
      <c r="AO259" s="53" t="e">
        <f>O259-P259-VLOOKUP(C259, Вчера_ЭпиВак!C:BN, 8, FALSE)</f>
        <v>#N/A</v>
      </c>
      <c r="AP259" s="53" t="e">
        <f>Q259-R259-VLOOKUP(C259, Вчера_ЭпиВак!C:BN, 10, FALSE)</f>
        <v>#N/A</v>
      </c>
      <c r="AQ259" s="53" t="e">
        <f>S259-T259-VLOOKUP(C259, Вчера_ЭпиВак!C:BN, 12, FALSE)</f>
        <v>#N/A</v>
      </c>
      <c r="AR259" s="53" t="e">
        <f>U259-V259-VLOOKUP(C259, Вчера_ЭпиВак!C:BN, 14, FALSE)</f>
        <v>#N/A</v>
      </c>
      <c r="AS259" s="53" t="e">
        <f>W259-X259-VLOOKUP(C259, Вчера_ЭпиВак!C:BN, 16, FALSE)</f>
        <v>#N/A</v>
      </c>
      <c r="AT259" s="53" t="e">
        <f>Y259-Z259-VLOOKUP(C259, Вчера_ЭпиВак!C:BN, 18, FALSE)</f>
        <v>#N/A</v>
      </c>
      <c r="AU259" s="53" t="e">
        <f>AA259-AB259-VLOOKUP(C259, Вчера_ЭпиВак!C:BN, 20, FALSE)</f>
        <v>#N/A</v>
      </c>
      <c r="AV259" s="53" t="e">
        <f>AC259-AD259-VLOOKUP(C259, Вчера_ЭпиВак!C:BN, 22, FALSE)</f>
        <v>#N/A</v>
      </c>
      <c r="AW259" s="53" t="e">
        <f>VLOOKUP(C259, Вчера_ЭпиВак!C:BN, 25, FALSE)+F259*2-Z259-AB259-AD259-AG259</f>
        <v>#N/A</v>
      </c>
      <c r="AX259" s="53" t="e">
        <f>AE259-VLOOKUP(C259,Вчера_ЭпиВак!C:BN, 24, FALSE)</f>
        <v>#N/A</v>
      </c>
    </row>
    <row r="260" spans="1:50" ht="50.1" customHeight="1" x14ac:dyDescent="0.25">
      <c r="A260" s="42"/>
      <c r="B260" s="42"/>
      <c r="C260" s="42"/>
      <c r="D260" s="43"/>
      <c r="E260" s="44"/>
      <c r="F260" s="39"/>
      <c r="G260" s="44"/>
      <c r="H260" s="39"/>
      <c r="I260" s="44"/>
      <c r="J260" s="39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7">
        <f t="shared" ref="AI260:AI323" si="5">E260*2-Y260-AA260-AC260</f>
        <v>0</v>
      </c>
      <c r="AJ260" s="53" t="str">
        <f>IF(ISNA(VLOOKUP(C260,Вчера_ЭпиВак!C:C, 1, FALSE)),"ошибка",0)</f>
        <v>ошибка</v>
      </c>
      <c r="AK260" s="55"/>
      <c r="AL260" s="53" t="e">
        <f>E260-F260-VLOOKUP(C260, Вчера_ЭпиВак!C:BN, 2, FALSE)</f>
        <v>#N/A</v>
      </c>
      <c r="AM260" s="53" t="e">
        <f>K260-L260-VLOOKUP(C260, Вчера_ЭпиВак!C:BN, 4, FALSE)</f>
        <v>#N/A</v>
      </c>
      <c r="AN260" s="53" t="e">
        <f>M260-N260-VLOOKUP(C260, Вчера_ЭпиВак!C:BN, 6, FALSE)</f>
        <v>#N/A</v>
      </c>
      <c r="AO260" s="53" t="e">
        <f>O260-P260-VLOOKUP(C260, Вчера_ЭпиВак!C:BN, 8, FALSE)</f>
        <v>#N/A</v>
      </c>
      <c r="AP260" s="53" t="e">
        <f>Q260-R260-VLOOKUP(C260, Вчера_ЭпиВак!C:BN, 10, FALSE)</f>
        <v>#N/A</v>
      </c>
      <c r="AQ260" s="53" t="e">
        <f>S260-T260-VLOOKUP(C260, Вчера_ЭпиВак!C:BN, 12, FALSE)</f>
        <v>#N/A</v>
      </c>
      <c r="AR260" s="53" t="e">
        <f>U260-V260-VLOOKUP(C260, Вчера_ЭпиВак!C:BN, 14, FALSE)</f>
        <v>#N/A</v>
      </c>
      <c r="AS260" s="53" t="e">
        <f>W260-X260-VLOOKUP(C260, Вчера_ЭпиВак!C:BN, 16, FALSE)</f>
        <v>#N/A</v>
      </c>
      <c r="AT260" s="53" t="e">
        <f>Y260-Z260-VLOOKUP(C260, Вчера_ЭпиВак!C:BN, 18, FALSE)</f>
        <v>#N/A</v>
      </c>
      <c r="AU260" s="53" t="e">
        <f>AA260-AB260-VLOOKUP(C260, Вчера_ЭпиВак!C:BN, 20, FALSE)</f>
        <v>#N/A</v>
      </c>
      <c r="AV260" s="53" t="e">
        <f>AC260-AD260-VLOOKUP(C260, Вчера_ЭпиВак!C:BN, 22, FALSE)</f>
        <v>#N/A</v>
      </c>
      <c r="AW260" s="53" t="e">
        <f>VLOOKUP(C260, Вчера_ЭпиВак!C:BN, 25, FALSE)+F260*2-Z260-AB260-AD260-AG260</f>
        <v>#N/A</v>
      </c>
      <c r="AX260" s="53" t="e">
        <f>AE260-VLOOKUP(C260,Вчера_ЭпиВак!C:BN, 24, FALSE)</f>
        <v>#N/A</v>
      </c>
    </row>
    <row r="261" spans="1:50" ht="50.1" customHeight="1" x14ac:dyDescent="0.25">
      <c r="A261" s="42"/>
      <c r="B261" s="42"/>
      <c r="C261" s="42"/>
      <c r="D261" s="43"/>
      <c r="E261" s="44"/>
      <c r="F261" s="39"/>
      <c r="G261" s="44"/>
      <c r="H261" s="39"/>
      <c r="I261" s="44"/>
      <c r="J261" s="39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7">
        <f t="shared" si="5"/>
        <v>0</v>
      </c>
      <c r="AJ261" s="53" t="str">
        <f>IF(ISNA(VLOOKUP(C261,Вчера_ЭпиВак!C:C, 1, FALSE)),"ошибка",0)</f>
        <v>ошибка</v>
      </c>
      <c r="AK261" s="55"/>
      <c r="AL261" s="53" t="e">
        <f>E261-F261-VLOOKUP(C261, Вчера_ЭпиВак!C:BN, 2, FALSE)</f>
        <v>#N/A</v>
      </c>
      <c r="AM261" s="53" t="e">
        <f>K261-L261-VLOOKUP(C261, Вчера_ЭпиВак!C:BN, 4, FALSE)</f>
        <v>#N/A</v>
      </c>
      <c r="AN261" s="53" t="e">
        <f>M261-N261-VLOOKUP(C261, Вчера_ЭпиВак!C:BN, 6, FALSE)</f>
        <v>#N/A</v>
      </c>
      <c r="AO261" s="53" t="e">
        <f>O261-P261-VLOOKUP(C261, Вчера_ЭпиВак!C:BN, 8, FALSE)</f>
        <v>#N/A</v>
      </c>
      <c r="AP261" s="53" t="e">
        <f>Q261-R261-VLOOKUP(C261, Вчера_ЭпиВак!C:BN, 10, FALSE)</f>
        <v>#N/A</v>
      </c>
      <c r="AQ261" s="53" t="e">
        <f>S261-T261-VLOOKUP(C261, Вчера_ЭпиВак!C:BN, 12, FALSE)</f>
        <v>#N/A</v>
      </c>
      <c r="AR261" s="53" t="e">
        <f>U261-V261-VLOOKUP(C261, Вчера_ЭпиВак!C:BN, 14, FALSE)</f>
        <v>#N/A</v>
      </c>
      <c r="AS261" s="53" t="e">
        <f>W261-X261-VLOOKUP(C261, Вчера_ЭпиВак!C:BN, 16, FALSE)</f>
        <v>#N/A</v>
      </c>
      <c r="AT261" s="53" t="e">
        <f>Y261-Z261-VLOOKUP(C261, Вчера_ЭпиВак!C:BN, 18, FALSE)</f>
        <v>#N/A</v>
      </c>
      <c r="AU261" s="53" t="e">
        <f>AA261-AB261-VLOOKUP(C261, Вчера_ЭпиВак!C:BN, 20, FALSE)</f>
        <v>#N/A</v>
      </c>
      <c r="AV261" s="53" t="e">
        <f>AC261-AD261-VLOOKUP(C261, Вчера_ЭпиВак!C:BN, 22, FALSE)</f>
        <v>#N/A</v>
      </c>
      <c r="AW261" s="53" t="e">
        <f>VLOOKUP(C261, Вчера_ЭпиВак!C:BN, 25, FALSE)+F261*2-Z261-AB261-AD261-AG261</f>
        <v>#N/A</v>
      </c>
      <c r="AX261" s="53" t="e">
        <f>AE261-VLOOKUP(C261,Вчера_ЭпиВак!C:BN, 24, FALSE)</f>
        <v>#N/A</v>
      </c>
    </row>
    <row r="262" spans="1:50" ht="50.1" customHeight="1" x14ac:dyDescent="0.25">
      <c r="A262" s="42"/>
      <c r="B262" s="42"/>
      <c r="C262" s="42"/>
      <c r="D262" s="43"/>
      <c r="E262" s="44"/>
      <c r="F262" s="39"/>
      <c r="G262" s="44"/>
      <c r="H262" s="39"/>
      <c r="I262" s="44"/>
      <c r="J262" s="39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7">
        <f t="shared" si="5"/>
        <v>0</v>
      </c>
      <c r="AJ262" s="53" t="str">
        <f>IF(ISNA(VLOOKUP(C262,Вчера_ЭпиВак!C:C, 1, FALSE)),"ошибка",0)</f>
        <v>ошибка</v>
      </c>
      <c r="AK262" s="55"/>
      <c r="AL262" s="53" t="e">
        <f>E262-F262-VLOOKUP(C262, Вчера_ЭпиВак!C:BN, 2, FALSE)</f>
        <v>#N/A</v>
      </c>
      <c r="AM262" s="53" t="e">
        <f>K262-L262-VLOOKUP(C262, Вчера_ЭпиВак!C:BN, 4, FALSE)</f>
        <v>#N/A</v>
      </c>
      <c r="AN262" s="53" t="e">
        <f>M262-N262-VLOOKUP(C262, Вчера_ЭпиВак!C:BN, 6, FALSE)</f>
        <v>#N/A</v>
      </c>
      <c r="AO262" s="53" t="e">
        <f>O262-P262-VLOOKUP(C262, Вчера_ЭпиВак!C:BN, 8, FALSE)</f>
        <v>#N/A</v>
      </c>
      <c r="AP262" s="53" t="e">
        <f>Q262-R262-VLOOKUP(C262, Вчера_ЭпиВак!C:BN, 10, FALSE)</f>
        <v>#N/A</v>
      </c>
      <c r="AQ262" s="53" t="e">
        <f>S262-T262-VLOOKUP(C262, Вчера_ЭпиВак!C:BN, 12, FALSE)</f>
        <v>#N/A</v>
      </c>
      <c r="AR262" s="53" t="e">
        <f>U262-V262-VLOOKUP(C262, Вчера_ЭпиВак!C:BN, 14, FALSE)</f>
        <v>#N/A</v>
      </c>
      <c r="AS262" s="53" t="e">
        <f>W262-X262-VLOOKUP(C262, Вчера_ЭпиВак!C:BN, 16, FALSE)</f>
        <v>#N/A</v>
      </c>
      <c r="AT262" s="53" t="e">
        <f>Y262-Z262-VLOOKUP(C262, Вчера_ЭпиВак!C:BN, 18, FALSE)</f>
        <v>#N/A</v>
      </c>
      <c r="AU262" s="53" t="e">
        <f>AA262-AB262-VLOOKUP(C262, Вчера_ЭпиВак!C:BN, 20, FALSE)</f>
        <v>#N/A</v>
      </c>
      <c r="AV262" s="53" t="e">
        <f>AC262-AD262-VLOOKUP(C262, Вчера_ЭпиВак!C:BN, 22, FALSE)</f>
        <v>#N/A</v>
      </c>
      <c r="AW262" s="53" t="e">
        <f>VLOOKUP(C262, Вчера_ЭпиВак!C:BN, 25, FALSE)+F262*2-Z262-AB262-AD262-AG262</f>
        <v>#N/A</v>
      </c>
      <c r="AX262" s="53" t="e">
        <f>AE262-VLOOKUP(C262,Вчера_ЭпиВак!C:BN, 24, FALSE)</f>
        <v>#N/A</v>
      </c>
    </row>
    <row r="263" spans="1:50" ht="50.1" customHeight="1" x14ac:dyDescent="0.25">
      <c r="A263" s="42"/>
      <c r="B263" s="42"/>
      <c r="C263" s="42"/>
      <c r="D263" s="43"/>
      <c r="E263" s="44"/>
      <c r="F263" s="39"/>
      <c r="G263" s="44"/>
      <c r="H263" s="39"/>
      <c r="I263" s="44"/>
      <c r="J263" s="39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7">
        <f t="shared" si="5"/>
        <v>0</v>
      </c>
      <c r="AJ263" s="53" t="str">
        <f>IF(ISNA(VLOOKUP(C263,Вчера_ЭпиВак!C:C, 1, FALSE)),"ошибка",0)</f>
        <v>ошибка</v>
      </c>
      <c r="AK263" s="55"/>
      <c r="AL263" s="53" t="e">
        <f>E263-F263-VLOOKUP(C263, Вчера_ЭпиВак!C:BN, 2, FALSE)</f>
        <v>#N/A</v>
      </c>
      <c r="AM263" s="53" t="e">
        <f>K263-L263-VLOOKUP(C263, Вчера_ЭпиВак!C:BN, 4, FALSE)</f>
        <v>#N/A</v>
      </c>
      <c r="AN263" s="53" t="e">
        <f>M263-N263-VLOOKUP(C263, Вчера_ЭпиВак!C:BN, 6, FALSE)</f>
        <v>#N/A</v>
      </c>
      <c r="AO263" s="53" t="e">
        <f>O263-P263-VLOOKUP(C263, Вчера_ЭпиВак!C:BN, 8, FALSE)</f>
        <v>#N/A</v>
      </c>
      <c r="AP263" s="53" t="e">
        <f>Q263-R263-VLOOKUP(C263, Вчера_ЭпиВак!C:BN, 10, FALSE)</f>
        <v>#N/A</v>
      </c>
      <c r="AQ263" s="53" t="e">
        <f>S263-T263-VLOOKUP(C263, Вчера_ЭпиВак!C:BN, 12, FALSE)</f>
        <v>#N/A</v>
      </c>
      <c r="AR263" s="53" t="e">
        <f>U263-V263-VLOOKUP(C263, Вчера_ЭпиВак!C:BN, 14, FALSE)</f>
        <v>#N/A</v>
      </c>
      <c r="AS263" s="53" t="e">
        <f>W263-X263-VLOOKUP(C263, Вчера_ЭпиВак!C:BN, 16, FALSE)</f>
        <v>#N/A</v>
      </c>
      <c r="AT263" s="53" t="e">
        <f>Y263-Z263-VLOOKUP(C263, Вчера_ЭпиВак!C:BN, 18, FALSE)</f>
        <v>#N/A</v>
      </c>
      <c r="AU263" s="53" t="e">
        <f>AA263-AB263-VLOOKUP(C263, Вчера_ЭпиВак!C:BN, 20, FALSE)</f>
        <v>#N/A</v>
      </c>
      <c r="AV263" s="53" t="e">
        <f>AC263-AD263-VLOOKUP(C263, Вчера_ЭпиВак!C:BN, 22, FALSE)</f>
        <v>#N/A</v>
      </c>
      <c r="AW263" s="53" t="e">
        <f>VLOOKUP(C263, Вчера_ЭпиВак!C:BN, 25, FALSE)+F263*2-Z263-AB263-AD263-AG263</f>
        <v>#N/A</v>
      </c>
      <c r="AX263" s="53" t="e">
        <f>AE263-VLOOKUP(C263,Вчера_ЭпиВак!C:BN, 24, FALSE)</f>
        <v>#N/A</v>
      </c>
    </row>
    <row r="264" spans="1:50" ht="50.1" customHeight="1" x14ac:dyDescent="0.25">
      <c r="A264" s="42"/>
      <c r="B264" s="42"/>
      <c r="C264" s="42"/>
      <c r="D264" s="43"/>
      <c r="E264" s="44"/>
      <c r="F264" s="39"/>
      <c r="G264" s="44"/>
      <c r="H264" s="39"/>
      <c r="I264" s="44"/>
      <c r="J264" s="39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7">
        <f t="shared" si="5"/>
        <v>0</v>
      </c>
      <c r="AJ264" s="53" t="str">
        <f>IF(ISNA(VLOOKUP(C264,Вчера_ЭпиВак!C:C, 1, FALSE)),"ошибка",0)</f>
        <v>ошибка</v>
      </c>
      <c r="AK264" s="55"/>
      <c r="AL264" s="53" t="e">
        <f>E264-F264-VLOOKUP(C264, Вчера_ЭпиВак!C:BN, 2, FALSE)</f>
        <v>#N/A</v>
      </c>
      <c r="AM264" s="53" t="e">
        <f>K264-L264-VLOOKUP(C264, Вчера_ЭпиВак!C:BN, 4, FALSE)</f>
        <v>#N/A</v>
      </c>
      <c r="AN264" s="53" t="e">
        <f>M264-N264-VLOOKUP(C264, Вчера_ЭпиВак!C:BN, 6, FALSE)</f>
        <v>#N/A</v>
      </c>
      <c r="AO264" s="53" t="e">
        <f>O264-P264-VLOOKUP(C264, Вчера_ЭпиВак!C:BN, 8, FALSE)</f>
        <v>#N/A</v>
      </c>
      <c r="AP264" s="53" t="e">
        <f>Q264-R264-VLOOKUP(C264, Вчера_ЭпиВак!C:BN, 10, FALSE)</f>
        <v>#N/A</v>
      </c>
      <c r="AQ264" s="53" t="e">
        <f>S264-T264-VLOOKUP(C264, Вчера_ЭпиВак!C:BN, 12, FALSE)</f>
        <v>#N/A</v>
      </c>
      <c r="AR264" s="53" t="e">
        <f>U264-V264-VLOOKUP(C264, Вчера_ЭпиВак!C:BN, 14, FALSE)</f>
        <v>#N/A</v>
      </c>
      <c r="AS264" s="53" t="e">
        <f>W264-X264-VLOOKUP(C264, Вчера_ЭпиВак!C:BN, 16, FALSE)</f>
        <v>#N/A</v>
      </c>
      <c r="AT264" s="53" t="e">
        <f>Y264-Z264-VLOOKUP(C264, Вчера_ЭпиВак!C:BN, 18, FALSE)</f>
        <v>#N/A</v>
      </c>
      <c r="AU264" s="53" t="e">
        <f>AA264-AB264-VLOOKUP(C264, Вчера_ЭпиВак!C:BN, 20, FALSE)</f>
        <v>#N/A</v>
      </c>
      <c r="AV264" s="53" t="e">
        <f>AC264-AD264-VLOOKUP(C264, Вчера_ЭпиВак!C:BN, 22, FALSE)</f>
        <v>#N/A</v>
      </c>
      <c r="AW264" s="53" t="e">
        <f>VLOOKUP(C264, Вчера_ЭпиВак!C:BN, 25, FALSE)+F264*2-Z264-AB264-AD264-AG264</f>
        <v>#N/A</v>
      </c>
      <c r="AX264" s="53" t="e">
        <f>AE264-VLOOKUP(C264,Вчера_ЭпиВак!C:BN, 24, FALSE)</f>
        <v>#N/A</v>
      </c>
    </row>
    <row r="265" spans="1:50" ht="50.1" customHeight="1" x14ac:dyDescent="0.25">
      <c r="A265" s="42"/>
      <c r="B265" s="42"/>
      <c r="C265" s="42"/>
      <c r="D265" s="43"/>
      <c r="E265" s="44"/>
      <c r="F265" s="39"/>
      <c r="G265" s="44"/>
      <c r="H265" s="39"/>
      <c r="I265" s="44"/>
      <c r="J265" s="39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7">
        <f t="shared" si="5"/>
        <v>0</v>
      </c>
      <c r="AJ265" s="53" t="str">
        <f>IF(ISNA(VLOOKUP(C265,Вчера_ЭпиВак!C:C, 1, FALSE)),"ошибка",0)</f>
        <v>ошибка</v>
      </c>
      <c r="AK265" s="55"/>
      <c r="AL265" s="53" t="e">
        <f>E265-F265-VLOOKUP(C265, Вчера_ЭпиВак!C:BN, 2, FALSE)</f>
        <v>#N/A</v>
      </c>
      <c r="AM265" s="53" t="e">
        <f>K265-L265-VLOOKUP(C265, Вчера_ЭпиВак!C:BN, 4, FALSE)</f>
        <v>#N/A</v>
      </c>
      <c r="AN265" s="53" t="e">
        <f>M265-N265-VLOOKUP(C265, Вчера_ЭпиВак!C:BN, 6, FALSE)</f>
        <v>#N/A</v>
      </c>
      <c r="AO265" s="53" t="e">
        <f>O265-P265-VLOOKUP(C265, Вчера_ЭпиВак!C:BN, 8, FALSE)</f>
        <v>#N/A</v>
      </c>
      <c r="AP265" s="53" t="e">
        <f>Q265-R265-VLOOKUP(C265, Вчера_ЭпиВак!C:BN, 10, FALSE)</f>
        <v>#N/A</v>
      </c>
      <c r="AQ265" s="53" t="e">
        <f>S265-T265-VLOOKUP(C265, Вчера_ЭпиВак!C:BN, 12, FALSE)</f>
        <v>#N/A</v>
      </c>
      <c r="AR265" s="53" t="e">
        <f>U265-V265-VLOOKUP(C265, Вчера_ЭпиВак!C:BN, 14, FALSE)</f>
        <v>#N/A</v>
      </c>
      <c r="AS265" s="53" t="e">
        <f>W265-X265-VLOOKUP(C265, Вчера_ЭпиВак!C:BN, 16, FALSE)</f>
        <v>#N/A</v>
      </c>
      <c r="AT265" s="53" t="e">
        <f>Y265-Z265-VLOOKUP(C265, Вчера_ЭпиВак!C:BN, 18, FALSE)</f>
        <v>#N/A</v>
      </c>
      <c r="AU265" s="53" t="e">
        <f>AA265-AB265-VLOOKUP(C265, Вчера_ЭпиВак!C:BN, 20, FALSE)</f>
        <v>#N/A</v>
      </c>
      <c r="AV265" s="53" t="e">
        <f>AC265-AD265-VLOOKUP(C265, Вчера_ЭпиВак!C:BN, 22, FALSE)</f>
        <v>#N/A</v>
      </c>
      <c r="AW265" s="53" t="e">
        <f>VLOOKUP(C265, Вчера_ЭпиВак!C:BN, 25, FALSE)+F265*2-Z265-AB265-AD265-AG265</f>
        <v>#N/A</v>
      </c>
      <c r="AX265" s="53" t="e">
        <f>AE265-VLOOKUP(C265,Вчера_ЭпиВак!C:BN, 24, FALSE)</f>
        <v>#N/A</v>
      </c>
    </row>
    <row r="266" spans="1:50" ht="50.1" customHeight="1" x14ac:dyDescent="0.25">
      <c r="A266" s="42"/>
      <c r="B266" s="42"/>
      <c r="C266" s="42"/>
      <c r="D266" s="43"/>
      <c r="E266" s="44"/>
      <c r="F266" s="39"/>
      <c r="G266" s="44"/>
      <c r="H266" s="39"/>
      <c r="I266" s="44"/>
      <c r="J266" s="39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7">
        <f t="shared" si="5"/>
        <v>0</v>
      </c>
      <c r="AJ266" s="53" t="str">
        <f>IF(ISNA(VLOOKUP(C266,Вчера_ЭпиВак!C:C, 1, FALSE)),"ошибка",0)</f>
        <v>ошибка</v>
      </c>
      <c r="AK266" s="55"/>
      <c r="AL266" s="53" t="e">
        <f>E266-F266-VLOOKUP(C266, Вчера_ЭпиВак!C:BN, 2, FALSE)</f>
        <v>#N/A</v>
      </c>
      <c r="AM266" s="53" t="e">
        <f>K266-L266-VLOOKUP(C266, Вчера_ЭпиВак!C:BN, 4, FALSE)</f>
        <v>#N/A</v>
      </c>
      <c r="AN266" s="53" t="e">
        <f>M266-N266-VLOOKUP(C266, Вчера_ЭпиВак!C:BN, 6, FALSE)</f>
        <v>#N/A</v>
      </c>
      <c r="AO266" s="53" t="e">
        <f>O266-P266-VLOOKUP(C266, Вчера_ЭпиВак!C:BN, 8, FALSE)</f>
        <v>#N/A</v>
      </c>
      <c r="AP266" s="53" t="e">
        <f>Q266-R266-VLOOKUP(C266, Вчера_ЭпиВак!C:BN, 10, FALSE)</f>
        <v>#N/A</v>
      </c>
      <c r="AQ266" s="53" t="e">
        <f>S266-T266-VLOOKUP(C266, Вчера_ЭпиВак!C:BN, 12, FALSE)</f>
        <v>#N/A</v>
      </c>
      <c r="AR266" s="53" t="e">
        <f>U266-V266-VLOOKUP(C266, Вчера_ЭпиВак!C:BN, 14, FALSE)</f>
        <v>#N/A</v>
      </c>
      <c r="AS266" s="53" t="e">
        <f>W266-X266-VLOOKUP(C266, Вчера_ЭпиВак!C:BN, 16, FALSE)</f>
        <v>#N/A</v>
      </c>
      <c r="AT266" s="53" t="e">
        <f>Y266-Z266-VLOOKUP(C266, Вчера_ЭпиВак!C:BN, 18, FALSE)</f>
        <v>#N/A</v>
      </c>
      <c r="AU266" s="53" t="e">
        <f>AA266-AB266-VLOOKUP(C266, Вчера_ЭпиВак!C:BN, 20, FALSE)</f>
        <v>#N/A</v>
      </c>
      <c r="AV266" s="53" t="e">
        <f>AC266-AD266-VLOOKUP(C266, Вчера_ЭпиВак!C:BN, 22, FALSE)</f>
        <v>#N/A</v>
      </c>
      <c r="AW266" s="53" t="e">
        <f>VLOOKUP(C266, Вчера_ЭпиВак!C:BN, 25, FALSE)+F266*2-Z266-AB266-AD266-AG266</f>
        <v>#N/A</v>
      </c>
      <c r="AX266" s="53" t="e">
        <f>AE266-VLOOKUP(C266,Вчера_ЭпиВак!C:BN, 24, FALSE)</f>
        <v>#N/A</v>
      </c>
    </row>
    <row r="267" spans="1:50" ht="50.1" customHeight="1" x14ac:dyDescent="0.25">
      <c r="A267" s="42"/>
      <c r="B267" s="42"/>
      <c r="C267" s="42"/>
      <c r="D267" s="43"/>
      <c r="E267" s="44"/>
      <c r="F267" s="39"/>
      <c r="G267" s="44"/>
      <c r="H267" s="39"/>
      <c r="I267" s="44"/>
      <c r="J267" s="39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7">
        <f t="shared" si="5"/>
        <v>0</v>
      </c>
      <c r="AJ267" s="53" t="str">
        <f>IF(ISNA(VLOOKUP(C267,Вчера_ЭпиВак!C:C, 1, FALSE)),"ошибка",0)</f>
        <v>ошибка</v>
      </c>
      <c r="AK267" s="55"/>
      <c r="AL267" s="53" t="e">
        <f>E267-F267-VLOOKUP(C267, Вчера_ЭпиВак!C:BN, 2, FALSE)</f>
        <v>#N/A</v>
      </c>
      <c r="AM267" s="53" t="e">
        <f>K267-L267-VLOOKUP(C267, Вчера_ЭпиВак!C:BN, 4, FALSE)</f>
        <v>#N/A</v>
      </c>
      <c r="AN267" s="53" t="e">
        <f>M267-N267-VLOOKUP(C267, Вчера_ЭпиВак!C:BN, 6, FALSE)</f>
        <v>#N/A</v>
      </c>
      <c r="AO267" s="53" t="e">
        <f>O267-P267-VLOOKUP(C267, Вчера_ЭпиВак!C:BN, 8, FALSE)</f>
        <v>#N/A</v>
      </c>
      <c r="AP267" s="53" t="e">
        <f>Q267-R267-VLOOKUP(C267, Вчера_ЭпиВак!C:BN, 10, FALSE)</f>
        <v>#N/A</v>
      </c>
      <c r="AQ267" s="53" t="e">
        <f>S267-T267-VLOOKUP(C267, Вчера_ЭпиВак!C:BN, 12, FALSE)</f>
        <v>#N/A</v>
      </c>
      <c r="AR267" s="53" t="e">
        <f>U267-V267-VLOOKUP(C267, Вчера_ЭпиВак!C:BN, 14, FALSE)</f>
        <v>#N/A</v>
      </c>
      <c r="AS267" s="53" t="e">
        <f>W267-X267-VLOOKUP(C267, Вчера_ЭпиВак!C:BN, 16, FALSE)</f>
        <v>#N/A</v>
      </c>
      <c r="AT267" s="53" t="e">
        <f>Y267-Z267-VLOOKUP(C267, Вчера_ЭпиВак!C:BN, 18, FALSE)</f>
        <v>#N/A</v>
      </c>
      <c r="AU267" s="53" t="e">
        <f>AA267-AB267-VLOOKUP(C267, Вчера_ЭпиВак!C:BN, 20, FALSE)</f>
        <v>#N/A</v>
      </c>
      <c r="AV267" s="53" t="e">
        <f>AC267-AD267-VLOOKUP(C267, Вчера_ЭпиВак!C:BN, 22, FALSE)</f>
        <v>#N/A</v>
      </c>
      <c r="AW267" s="53" t="e">
        <f>VLOOKUP(C267, Вчера_ЭпиВак!C:BN, 25, FALSE)+F267*2-Z267-AB267-AD267-AG267</f>
        <v>#N/A</v>
      </c>
      <c r="AX267" s="53" t="e">
        <f>AE267-VLOOKUP(C267,Вчера_ЭпиВак!C:BN, 24, FALSE)</f>
        <v>#N/A</v>
      </c>
    </row>
    <row r="268" spans="1:50" ht="50.1" customHeight="1" x14ac:dyDescent="0.25">
      <c r="A268" s="42"/>
      <c r="B268" s="42"/>
      <c r="C268" s="42"/>
      <c r="D268" s="43"/>
      <c r="E268" s="44"/>
      <c r="F268" s="39"/>
      <c r="G268" s="44"/>
      <c r="H268" s="39"/>
      <c r="I268" s="44"/>
      <c r="J268" s="39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7">
        <f t="shared" si="5"/>
        <v>0</v>
      </c>
      <c r="AJ268" s="53" t="str">
        <f>IF(ISNA(VLOOKUP(C268,Вчера_ЭпиВак!C:C, 1, FALSE)),"ошибка",0)</f>
        <v>ошибка</v>
      </c>
      <c r="AK268" s="55"/>
      <c r="AL268" s="53" t="e">
        <f>E268-F268-VLOOKUP(C268, Вчера_ЭпиВак!C:BN, 2, FALSE)</f>
        <v>#N/A</v>
      </c>
      <c r="AM268" s="53" t="e">
        <f>K268-L268-VLOOKUP(C268, Вчера_ЭпиВак!C:BN, 4, FALSE)</f>
        <v>#N/A</v>
      </c>
      <c r="AN268" s="53" t="e">
        <f>M268-N268-VLOOKUP(C268, Вчера_ЭпиВак!C:BN, 6, FALSE)</f>
        <v>#N/A</v>
      </c>
      <c r="AO268" s="53" t="e">
        <f>O268-P268-VLOOKUP(C268, Вчера_ЭпиВак!C:BN, 8, FALSE)</f>
        <v>#N/A</v>
      </c>
      <c r="AP268" s="53" t="e">
        <f>Q268-R268-VLOOKUP(C268, Вчера_ЭпиВак!C:BN, 10, FALSE)</f>
        <v>#N/A</v>
      </c>
      <c r="AQ268" s="53" t="e">
        <f>S268-T268-VLOOKUP(C268, Вчера_ЭпиВак!C:BN, 12, FALSE)</f>
        <v>#N/A</v>
      </c>
      <c r="AR268" s="53" t="e">
        <f>U268-V268-VLOOKUP(C268, Вчера_ЭпиВак!C:BN, 14, FALSE)</f>
        <v>#N/A</v>
      </c>
      <c r="AS268" s="53" t="e">
        <f>W268-X268-VLOOKUP(C268, Вчера_ЭпиВак!C:BN, 16, FALSE)</f>
        <v>#N/A</v>
      </c>
      <c r="AT268" s="53" t="e">
        <f>Y268-Z268-VLOOKUP(C268, Вчера_ЭпиВак!C:BN, 18, FALSE)</f>
        <v>#N/A</v>
      </c>
      <c r="AU268" s="53" t="e">
        <f>AA268-AB268-VLOOKUP(C268, Вчера_ЭпиВак!C:BN, 20, FALSE)</f>
        <v>#N/A</v>
      </c>
      <c r="AV268" s="53" t="e">
        <f>AC268-AD268-VLOOKUP(C268, Вчера_ЭпиВак!C:BN, 22, FALSE)</f>
        <v>#N/A</v>
      </c>
      <c r="AW268" s="53" t="e">
        <f>VLOOKUP(C268, Вчера_ЭпиВак!C:BN, 25, FALSE)+F268*2-Z268-AB268-AD268-AG268</f>
        <v>#N/A</v>
      </c>
      <c r="AX268" s="53" t="e">
        <f>AE268-VLOOKUP(C268,Вчера_ЭпиВак!C:BN, 24, FALSE)</f>
        <v>#N/A</v>
      </c>
    </row>
    <row r="269" spans="1:50" ht="50.1" customHeight="1" x14ac:dyDescent="0.25">
      <c r="A269" s="42"/>
      <c r="B269" s="42"/>
      <c r="C269" s="42"/>
      <c r="D269" s="43"/>
      <c r="E269" s="44"/>
      <c r="F269" s="39"/>
      <c r="G269" s="44"/>
      <c r="H269" s="39"/>
      <c r="I269" s="44"/>
      <c r="J269" s="39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7">
        <f t="shared" si="5"/>
        <v>0</v>
      </c>
      <c r="AJ269" s="53" t="str">
        <f>IF(ISNA(VLOOKUP(C269,Вчера_ЭпиВак!C:C, 1, FALSE)),"ошибка",0)</f>
        <v>ошибка</v>
      </c>
      <c r="AK269" s="55"/>
      <c r="AL269" s="53" t="e">
        <f>E269-F269-VLOOKUP(C269, Вчера_ЭпиВак!C:BN, 2, FALSE)</f>
        <v>#N/A</v>
      </c>
      <c r="AM269" s="53" t="e">
        <f>K269-L269-VLOOKUP(C269, Вчера_ЭпиВак!C:BN, 4, FALSE)</f>
        <v>#N/A</v>
      </c>
      <c r="AN269" s="53" t="e">
        <f>M269-N269-VLOOKUP(C269, Вчера_ЭпиВак!C:BN, 6, FALSE)</f>
        <v>#N/A</v>
      </c>
      <c r="AO269" s="53" t="e">
        <f>O269-P269-VLOOKUP(C269, Вчера_ЭпиВак!C:BN, 8, FALSE)</f>
        <v>#N/A</v>
      </c>
      <c r="AP269" s="53" t="e">
        <f>Q269-R269-VLOOKUP(C269, Вчера_ЭпиВак!C:BN, 10, FALSE)</f>
        <v>#N/A</v>
      </c>
      <c r="AQ269" s="53" t="e">
        <f>S269-T269-VLOOKUP(C269, Вчера_ЭпиВак!C:BN, 12, FALSE)</f>
        <v>#N/A</v>
      </c>
      <c r="AR269" s="53" t="e">
        <f>U269-V269-VLOOKUP(C269, Вчера_ЭпиВак!C:BN, 14, FALSE)</f>
        <v>#N/A</v>
      </c>
      <c r="AS269" s="53" t="e">
        <f>W269-X269-VLOOKUP(C269, Вчера_ЭпиВак!C:BN, 16, FALSE)</f>
        <v>#N/A</v>
      </c>
      <c r="AT269" s="53" t="e">
        <f>Y269-Z269-VLOOKUP(C269, Вчера_ЭпиВак!C:BN, 18, FALSE)</f>
        <v>#N/A</v>
      </c>
      <c r="AU269" s="53" t="e">
        <f>AA269-AB269-VLOOKUP(C269, Вчера_ЭпиВак!C:BN, 20, FALSE)</f>
        <v>#N/A</v>
      </c>
      <c r="AV269" s="53" t="e">
        <f>AC269-AD269-VLOOKUP(C269, Вчера_ЭпиВак!C:BN, 22, FALSE)</f>
        <v>#N/A</v>
      </c>
      <c r="AW269" s="53" t="e">
        <f>VLOOKUP(C269, Вчера_ЭпиВак!C:BN, 25, FALSE)+F269*2-Z269-AB269-AD269-AG269</f>
        <v>#N/A</v>
      </c>
      <c r="AX269" s="53" t="e">
        <f>AE269-VLOOKUP(C269,Вчера_ЭпиВак!C:BN, 24, FALSE)</f>
        <v>#N/A</v>
      </c>
    </row>
    <row r="270" spans="1:50" ht="50.1" customHeight="1" x14ac:dyDescent="0.25">
      <c r="A270" s="42"/>
      <c r="B270" s="42"/>
      <c r="C270" s="42"/>
      <c r="D270" s="43"/>
      <c r="E270" s="44"/>
      <c r="F270" s="39"/>
      <c r="G270" s="44"/>
      <c r="H270" s="39"/>
      <c r="I270" s="44"/>
      <c r="J270" s="39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7">
        <f t="shared" si="5"/>
        <v>0</v>
      </c>
      <c r="AJ270" s="53" t="str">
        <f>IF(ISNA(VLOOKUP(C270,Вчера_ЭпиВак!C:C, 1, FALSE)),"ошибка",0)</f>
        <v>ошибка</v>
      </c>
      <c r="AK270" s="55"/>
      <c r="AL270" s="53" t="e">
        <f>E270-F270-VLOOKUP(C270, Вчера_ЭпиВак!C:BN, 2, FALSE)</f>
        <v>#N/A</v>
      </c>
      <c r="AM270" s="53" t="e">
        <f>K270-L270-VLOOKUP(C270, Вчера_ЭпиВак!C:BN, 4, FALSE)</f>
        <v>#N/A</v>
      </c>
      <c r="AN270" s="53" t="e">
        <f>M270-N270-VLOOKUP(C270, Вчера_ЭпиВак!C:BN, 6, FALSE)</f>
        <v>#N/A</v>
      </c>
      <c r="AO270" s="53" t="e">
        <f>O270-P270-VLOOKUP(C270, Вчера_ЭпиВак!C:BN, 8, FALSE)</f>
        <v>#N/A</v>
      </c>
      <c r="AP270" s="53" t="e">
        <f>Q270-R270-VLOOKUP(C270, Вчера_ЭпиВак!C:BN, 10, FALSE)</f>
        <v>#N/A</v>
      </c>
      <c r="AQ270" s="53" t="e">
        <f>S270-T270-VLOOKUP(C270, Вчера_ЭпиВак!C:BN, 12, FALSE)</f>
        <v>#N/A</v>
      </c>
      <c r="AR270" s="53" t="e">
        <f>U270-V270-VLOOKUP(C270, Вчера_ЭпиВак!C:BN, 14, FALSE)</f>
        <v>#N/A</v>
      </c>
      <c r="AS270" s="53" t="e">
        <f>W270-X270-VLOOKUP(C270, Вчера_ЭпиВак!C:BN, 16, FALSE)</f>
        <v>#N/A</v>
      </c>
      <c r="AT270" s="53" t="e">
        <f>Y270-Z270-VLOOKUP(C270, Вчера_ЭпиВак!C:BN, 18, FALSE)</f>
        <v>#N/A</v>
      </c>
      <c r="AU270" s="53" t="e">
        <f>AA270-AB270-VLOOKUP(C270, Вчера_ЭпиВак!C:BN, 20, FALSE)</f>
        <v>#N/A</v>
      </c>
      <c r="AV270" s="53" t="e">
        <f>AC270-AD270-VLOOKUP(C270, Вчера_ЭпиВак!C:BN, 22, FALSE)</f>
        <v>#N/A</v>
      </c>
      <c r="AW270" s="53" t="e">
        <f>VLOOKUP(C270, Вчера_ЭпиВак!C:BN, 25, FALSE)+F270*2-Z270-AB270-AD270-AG270</f>
        <v>#N/A</v>
      </c>
      <c r="AX270" s="53" t="e">
        <f>AE270-VLOOKUP(C270,Вчера_ЭпиВак!C:BN, 24, FALSE)</f>
        <v>#N/A</v>
      </c>
    </row>
    <row r="271" spans="1:50" ht="50.1" customHeight="1" x14ac:dyDescent="0.25">
      <c r="A271" s="42"/>
      <c r="B271" s="42"/>
      <c r="C271" s="42"/>
      <c r="D271" s="43"/>
      <c r="E271" s="44"/>
      <c r="F271" s="39"/>
      <c r="G271" s="44"/>
      <c r="H271" s="39"/>
      <c r="I271" s="44"/>
      <c r="J271" s="39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7">
        <f t="shared" si="5"/>
        <v>0</v>
      </c>
      <c r="AJ271" s="53" t="str">
        <f>IF(ISNA(VLOOKUP(C271,Вчера_ЭпиВак!C:C, 1, FALSE)),"ошибка",0)</f>
        <v>ошибка</v>
      </c>
      <c r="AK271" s="55"/>
      <c r="AL271" s="53" t="e">
        <f>E271-F271-VLOOKUP(C271, Вчера_ЭпиВак!C:BN, 2, FALSE)</f>
        <v>#N/A</v>
      </c>
      <c r="AM271" s="53" t="e">
        <f>K271-L271-VLOOKUP(C271, Вчера_ЭпиВак!C:BN, 4, FALSE)</f>
        <v>#N/A</v>
      </c>
      <c r="AN271" s="53" t="e">
        <f>M271-N271-VLOOKUP(C271, Вчера_ЭпиВак!C:BN, 6, FALSE)</f>
        <v>#N/A</v>
      </c>
      <c r="AO271" s="53" t="e">
        <f>O271-P271-VLOOKUP(C271, Вчера_ЭпиВак!C:BN, 8, FALSE)</f>
        <v>#N/A</v>
      </c>
      <c r="AP271" s="53" t="e">
        <f>Q271-R271-VLOOKUP(C271, Вчера_ЭпиВак!C:BN, 10, FALSE)</f>
        <v>#N/A</v>
      </c>
      <c r="AQ271" s="53" t="e">
        <f>S271-T271-VLOOKUP(C271, Вчера_ЭпиВак!C:BN, 12, FALSE)</f>
        <v>#N/A</v>
      </c>
      <c r="AR271" s="53" t="e">
        <f>U271-V271-VLOOKUP(C271, Вчера_ЭпиВак!C:BN, 14, FALSE)</f>
        <v>#N/A</v>
      </c>
      <c r="AS271" s="53" t="e">
        <f>W271-X271-VLOOKUP(C271, Вчера_ЭпиВак!C:BN, 16, FALSE)</f>
        <v>#N/A</v>
      </c>
      <c r="AT271" s="53" t="e">
        <f>Y271-Z271-VLOOKUP(C271, Вчера_ЭпиВак!C:BN, 18, FALSE)</f>
        <v>#N/A</v>
      </c>
      <c r="AU271" s="53" t="e">
        <f>AA271-AB271-VLOOKUP(C271, Вчера_ЭпиВак!C:BN, 20, FALSE)</f>
        <v>#N/A</v>
      </c>
      <c r="AV271" s="53" t="e">
        <f>AC271-AD271-VLOOKUP(C271, Вчера_ЭпиВак!C:BN, 22, FALSE)</f>
        <v>#N/A</v>
      </c>
      <c r="AW271" s="53" t="e">
        <f>VLOOKUP(C271, Вчера_ЭпиВак!C:BN, 25, FALSE)+F271*2-Z271-AB271-AD271-AG271</f>
        <v>#N/A</v>
      </c>
      <c r="AX271" s="53" t="e">
        <f>AE271-VLOOKUP(C271,Вчера_ЭпиВак!C:BN, 24, FALSE)</f>
        <v>#N/A</v>
      </c>
    </row>
    <row r="272" spans="1:50" ht="50.1" customHeight="1" x14ac:dyDescent="0.25">
      <c r="A272" s="42"/>
      <c r="B272" s="42"/>
      <c r="C272" s="42"/>
      <c r="D272" s="43"/>
      <c r="E272" s="44"/>
      <c r="F272" s="39"/>
      <c r="G272" s="44"/>
      <c r="H272" s="39"/>
      <c r="I272" s="44"/>
      <c r="J272" s="39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7">
        <f t="shared" si="5"/>
        <v>0</v>
      </c>
      <c r="AJ272" s="53" t="str">
        <f>IF(ISNA(VLOOKUP(C272,Вчера_ЭпиВак!C:C, 1, FALSE)),"ошибка",0)</f>
        <v>ошибка</v>
      </c>
      <c r="AK272" s="55"/>
      <c r="AL272" s="53" t="e">
        <f>E272-F272-VLOOKUP(C272, Вчера_ЭпиВак!C:BN, 2, FALSE)</f>
        <v>#N/A</v>
      </c>
      <c r="AM272" s="53" t="e">
        <f>K272-L272-VLOOKUP(C272, Вчера_ЭпиВак!C:BN, 4, FALSE)</f>
        <v>#N/A</v>
      </c>
      <c r="AN272" s="53" t="e">
        <f>M272-N272-VLOOKUP(C272, Вчера_ЭпиВак!C:BN, 6, FALSE)</f>
        <v>#N/A</v>
      </c>
      <c r="AO272" s="53" t="e">
        <f>O272-P272-VLOOKUP(C272, Вчера_ЭпиВак!C:BN, 8, FALSE)</f>
        <v>#N/A</v>
      </c>
      <c r="AP272" s="53" t="e">
        <f>Q272-R272-VLOOKUP(C272, Вчера_ЭпиВак!C:BN, 10, FALSE)</f>
        <v>#N/A</v>
      </c>
      <c r="AQ272" s="53" t="e">
        <f>S272-T272-VLOOKUP(C272, Вчера_ЭпиВак!C:BN, 12, FALSE)</f>
        <v>#N/A</v>
      </c>
      <c r="AR272" s="53" t="e">
        <f>U272-V272-VLOOKUP(C272, Вчера_ЭпиВак!C:BN, 14, FALSE)</f>
        <v>#N/A</v>
      </c>
      <c r="AS272" s="53" t="e">
        <f>W272-X272-VLOOKUP(C272, Вчера_ЭпиВак!C:BN, 16, FALSE)</f>
        <v>#N/A</v>
      </c>
      <c r="AT272" s="53" t="e">
        <f>Y272-Z272-VLOOKUP(C272, Вчера_ЭпиВак!C:BN, 18, FALSE)</f>
        <v>#N/A</v>
      </c>
      <c r="AU272" s="53" t="e">
        <f>AA272-AB272-VLOOKUP(C272, Вчера_ЭпиВак!C:BN, 20, FALSE)</f>
        <v>#N/A</v>
      </c>
      <c r="AV272" s="53" t="e">
        <f>AC272-AD272-VLOOKUP(C272, Вчера_ЭпиВак!C:BN, 22, FALSE)</f>
        <v>#N/A</v>
      </c>
      <c r="AW272" s="53" t="e">
        <f>VLOOKUP(C272, Вчера_ЭпиВак!C:BN, 25, FALSE)+F272*2-Z272-AB272-AD272-AG272</f>
        <v>#N/A</v>
      </c>
      <c r="AX272" s="53" t="e">
        <f>AE272-VLOOKUP(C272,Вчера_ЭпиВак!C:BN, 24, FALSE)</f>
        <v>#N/A</v>
      </c>
    </row>
    <row r="273" spans="1:50" ht="50.1" customHeight="1" x14ac:dyDescent="0.25">
      <c r="A273" s="42"/>
      <c r="B273" s="42"/>
      <c r="C273" s="42"/>
      <c r="D273" s="43"/>
      <c r="E273" s="44"/>
      <c r="F273" s="39"/>
      <c r="G273" s="44"/>
      <c r="H273" s="39"/>
      <c r="I273" s="44"/>
      <c r="J273" s="39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7">
        <f t="shared" si="5"/>
        <v>0</v>
      </c>
      <c r="AJ273" s="53" t="str">
        <f>IF(ISNA(VLOOKUP(C273,Вчера_ЭпиВак!C:C, 1, FALSE)),"ошибка",0)</f>
        <v>ошибка</v>
      </c>
      <c r="AK273" s="55"/>
      <c r="AL273" s="53" t="e">
        <f>E273-F273-VLOOKUP(C273, Вчера_ЭпиВак!C:BN, 2, FALSE)</f>
        <v>#N/A</v>
      </c>
      <c r="AM273" s="53" t="e">
        <f>K273-L273-VLOOKUP(C273, Вчера_ЭпиВак!C:BN, 4, FALSE)</f>
        <v>#N/A</v>
      </c>
      <c r="AN273" s="53" t="e">
        <f>M273-N273-VLOOKUP(C273, Вчера_ЭпиВак!C:BN, 6, FALSE)</f>
        <v>#N/A</v>
      </c>
      <c r="AO273" s="53" t="e">
        <f>O273-P273-VLOOKUP(C273, Вчера_ЭпиВак!C:BN, 8, FALSE)</f>
        <v>#N/A</v>
      </c>
      <c r="AP273" s="53" t="e">
        <f>Q273-R273-VLOOKUP(C273, Вчера_ЭпиВак!C:BN, 10, FALSE)</f>
        <v>#N/A</v>
      </c>
      <c r="AQ273" s="53" t="e">
        <f>S273-T273-VLOOKUP(C273, Вчера_ЭпиВак!C:BN, 12, FALSE)</f>
        <v>#N/A</v>
      </c>
      <c r="AR273" s="53" t="e">
        <f>U273-V273-VLOOKUP(C273, Вчера_ЭпиВак!C:BN, 14, FALSE)</f>
        <v>#N/A</v>
      </c>
      <c r="AS273" s="53" t="e">
        <f>W273-X273-VLOOKUP(C273, Вчера_ЭпиВак!C:BN, 16, FALSE)</f>
        <v>#N/A</v>
      </c>
      <c r="AT273" s="53" t="e">
        <f>Y273-Z273-VLOOKUP(C273, Вчера_ЭпиВак!C:BN, 18, FALSE)</f>
        <v>#N/A</v>
      </c>
      <c r="AU273" s="53" t="e">
        <f>AA273-AB273-VLOOKUP(C273, Вчера_ЭпиВак!C:BN, 20, FALSE)</f>
        <v>#N/A</v>
      </c>
      <c r="AV273" s="53" t="e">
        <f>AC273-AD273-VLOOKUP(C273, Вчера_ЭпиВак!C:BN, 22, FALSE)</f>
        <v>#N/A</v>
      </c>
      <c r="AW273" s="53" t="e">
        <f>VLOOKUP(C273, Вчера_ЭпиВак!C:BN, 25, FALSE)+F273*2-Z273-AB273-AD273-AG273</f>
        <v>#N/A</v>
      </c>
      <c r="AX273" s="53" t="e">
        <f>AE273-VLOOKUP(C273,Вчера_ЭпиВак!C:BN, 24, FALSE)</f>
        <v>#N/A</v>
      </c>
    </row>
    <row r="274" spans="1:50" ht="50.1" customHeight="1" x14ac:dyDescent="0.25">
      <c r="A274" s="42"/>
      <c r="B274" s="42"/>
      <c r="C274" s="42"/>
      <c r="D274" s="43"/>
      <c r="E274" s="44"/>
      <c r="F274" s="39"/>
      <c r="G274" s="44"/>
      <c r="H274" s="39"/>
      <c r="I274" s="44"/>
      <c r="J274" s="39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7">
        <f t="shared" si="5"/>
        <v>0</v>
      </c>
      <c r="AJ274" s="53" t="str">
        <f>IF(ISNA(VLOOKUP(C274,Вчера_ЭпиВак!C:C, 1, FALSE)),"ошибка",0)</f>
        <v>ошибка</v>
      </c>
      <c r="AK274" s="55"/>
      <c r="AL274" s="53" t="e">
        <f>E274-F274-VLOOKUP(C274, Вчера_ЭпиВак!C:BN, 2, FALSE)</f>
        <v>#N/A</v>
      </c>
      <c r="AM274" s="53" t="e">
        <f>K274-L274-VLOOKUP(C274, Вчера_ЭпиВак!C:BN, 4, FALSE)</f>
        <v>#N/A</v>
      </c>
      <c r="AN274" s="53" t="e">
        <f>M274-N274-VLOOKUP(C274, Вчера_ЭпиВак!C:BN, 6, FALSE)</f>
        <v>#N/A</v>
      </c>
      <c r="AO274" s="53" t="e">
        <f>O274-P274-VLOOKUP(C274, Вчера_ЭпиВак!C:BN, 8, FALSE)</f>
        <v>#N/A</v>
      </c>
      <c r="AP274" s="53" t="e">
        <f>Q274-R274-VLOOKUP(C274, Вчера_ЭпиВак!C:BN, 10, FALSE)</f>
        <v>#N/A</v>
      </c>
      <c r="AQ274" s="53" t="e">
        <f>S274-T274-VLOOKUP(C274, Вчера_ЭпиВак!C:BN, 12, FALSE)</f>
        <v>#N/A</v>
      </c>
      <c r="AR274" s="53" t="e">
        <f>U274-V274-VLOOKUP(C274, Вчера_ЭпиВак!C:BN, 14, FALSE)</f>
        <v>#N/A</v>
      </c>
      <c r="AS274" s="53" t="e">
        <f>W274-X274-VLOOKUP(C274, Вчера_ЭпиВак!C:BN, 16, FALSE)</f>
        <v>#N/A</v>
      </c>
      <c r="AT274" s="53" t="e">
        <f>Y274-Z274-VLOOKUP(C274, Вчера_ЭпиВак!C:BN, 18, FALSE)</f>
        <v>#N/A</v>
      </c>
      <c r="AU274" s="53" t="e">
        <f>AA274-AB274-VLOOKUP(C274, Вчера_ЭпиВак!C:BN, 20, FALSE)</f>
        <v>#N/A</v>
      </c>
      <c r="AV274" s="53" t="e">
        <f>AC274-AD274-VLOOKUP(C274, Вчера_ЭпиВак!C:BN, 22, FALSE)</f>
        <v>#N/A</v>
      </c>
      <c r="AW274" s="53" t="e">
        <f>VLOOKUP(C274, Вчера_ЭпиВак!C:BN, 25, FALSE)+F274*2-Z274-AB274-AD274-AG274</f>
        <v>#N/A</v>
      </c>
      <c r="AX274" s="53" t="e">
        <f>AE274-VLOOKUP(C274,Вчера_ЭпиВак!C:BN, 24, FALSE)</f>
        <v>#N/A</v>
      </c>
    </row>
    <row r="275" spans="1:50" ht="50.1" customHeight="1" x14ac:dyDescent="0.25">
      <c r="A275" s="42"/>
      <c r="B275" s="42"/>
      <c r="C275" s="42"/>
      <c r="D275" s="43"/>
      <c r="E275" s="44"/>
      <c r="F275" s="39"/>
      <c r="G275" s="44"/>
      <c r="H275" s="39"/>
      <c r="I275" s="44"/>
      <c r="J275" s="39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7">
        <f t="shared" si="5"/>
        <v>0</v>
      </c>
      <c r="AJ275" s="53" t="str">
        <f>IF(ISNA(VLOOKUP(C275,Вчера_ЭпиВак!C:C, 1, FALSE)),"ошибка",0)</f>
        <v>ошибка</v>
      </c>
      <c r="AK275" s="55"/>
      <c r="AL275" s="53" t="e">
        <f>E275-F275-VLOOKUP(C275, Вчера_ЭпиВак!C:BN, 2, FALSE)</f>
        <v>#N/A</v>
      </c>
      <c r="AM275" s="53" t="e">
        <f>K275-L275-VLOOKUP(C275, Вчера_ЭпиВак!C:BN, 4, FALSE)</f>
        <v>#N/A</v>
      </c>
      <c r="AN275" s="53" t="e">
        <f>M275-N275-VLOOKUP(C275, Вчера_ЭпиВак!C:BN, 6, FALSE)</f>
        <v>#N/A</v>
      </c>
      <c r="AO275" s="53" t="e">
        <f>O275-P275-VLOOKUP(C275, Вчера_ЭпиВак!C:BN, 8, FALSE)</f>
        <v>#N/A</v>
      </c>
      <c r="AP275" s="53" t="e">
        <f>Q275-R275-VLOOKUP(C275, Вчера_ЭпиВак!C:BN, 10, FALSE)</f>
        <v>#N/A</v>
      </c>
      <c r="AQ275" s="53" t="e">
        <f>S275-T275-VLOOKUP(C275, Вчера_ЭпиВак!C:BN, 12, FALSE)</f>
        <v>#N/A</v>
      </c>
      <c r="AR275" s="53" t="e">
        <f>U275-V275-VLOOKUP(C275, Вчера_ЭпиВак!C:BN, 14, FALSE)</f>
        <v>#N/A</v>
      </c>
      <c r="AS275" s="53" t="e">
        <f>W275-X275-VLOOKUP(C275, Вчера_ЭпиВак!C:BN, 16, FALSE)</f>
        <v>#N/A</v>
      </c>
      <c r="AT275" s="53" t="e">
        <f>Y275-Z275-VLOOKUP(C275, Вчера_ЭпиВак!C:BN, 18, FALSE)</f>
        <v>#N/A</v>
      </c>
      <c r="AU275" s="53" t="e">
        <f>AA275-AB275-VLOOKUP(C275, Вчера_ЭпиВак!C:BN, 20, FALSE)</f>
        <v>#N/A</v>
      </c>
      <c r="AV275" s="53" t="e">
        <f>AC275-AD275-VLOOKUP(C275, Вчера_ЭпиВак!C:BN, 22, FALSE)</f>
        <v>#N/A</v>
      </c>
      <c r="AW275" s="53" t="e">
        <f>VLOOKUP(C275, Вчера_ЭпиВак!C:BN, 25, FALSE)+F275*2-Z275-AB275-AD275-AG275</f>
        <v>#N/A</v>
      </c>
      <c r="AX275" s="53" t="e">
        <f>AE275-VLOOKUP(C275,Вчера_ЭпиВак!C:BN, 24, FALSE)</f>
        <v>#N/A</v>
      </c>
    </row>
    <row r="276" spans="1:50" ht="50.1" customHeight="1" x14ac:dyDescent="0.25">
      <c r="A276" s="42"/>
      <c r="B276" s="42"/>
      <c r="C276" s="42"/>
      <c r="D276" s="43"/>
      <c r="E276" s="44"/>
      <c r="F276" s="39"/>
      <c r="G276" s="44"/>
      <c r="H276" s="39"/>
      <c r="I276" s="44"/>
      <c r="J276" s="39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7">
        <f t="shared" si="5"/>
        <v>0</v>
      </c>
      <c r="AJ276" s="53" t="str">
        <f>IF(ISNA(VLOOKUP(C276,Вчера_ЭпиВак!C:C, 1, FALSE)),"ошибка",0)</f>
        <v>ошибка</v>
      </c>
      <c r="AK276" s="55"/>
      <c r="AL276" s="53" t="e">
        <f>E276-F276-VLOOKUP(C276, Вчера_ЭпиВак!C:BN, 2, FALSE)</f>
        <v>#N/A</v>
      </c>
      <c r="AM276" s="53" t="e">
        <f>K276-L276-VLOOKUP(C276, Вчера_ЭпиВак!C:BN, 4, FALSE)</f>
        <v>#N/A</v>
      </c>
      <c r="AN276" s="53" t="e">
        <f>M276-N276-VLOOKUP(C276, Вчера_ЭпиВак!C:BN, 6, FALSE)</f>
        <v>#N/A</v>
      </c>
      <c r="AO276" s="53" t="e">
        <f>O276-P276-VLOOKUP(C276, Вчера_ЭпиВак!C:BN, 8, FALSE)</f>
        <v>#N/A</v>
      </c>
      <c r="AP276" s="53" t="e">
        <f>Q276-R276-VLOOKUP(C276, Вчера_ЭпиВак!C:BN, 10, FALSE)</f>
        <v>#N/A</v>
      </c>
      <c r="AQ276" s="53" t="e">
        <f>S276-T276-VLOOKUP(C276, Вчера_ЭпиВак!C:BN, 12, FALSE)</f>
        <v>#N/A</v>
      </c>
      <c r="AR276" s="53" t="e">
        <f>U276-V276-VLOOKUP(C276, Вчера_ЭпиВак!C:BN, 14, FALSE)</f>
        <v>#N/A</v>
      </c>
      <c r="AS276" s="53" t="e">
        <f>W276-X276-VLOOKUP(C276, Вчера_ЭпиВак!C:BN, 16, FALSE)</f>
        <v>#N/A</v>
      </c>
      <c r="AT276" s="53" t="e">
        <f>Y276-Z276-VLOOKUP(C276, Вчера_ЭпиВак!C:BN, 18, FALSE)</f>
        <v>#N/A</v>
      </c>
      <c r="AU276" s="53" t="e">
        <f>AA276-AB276-VLOOKUP(C276, Вчера_ЭпиВак!C:BN, 20, FALSE)</f>
        <v>#N/A</v>
      </c>
      <c r="AV276" s="53" t="e">
        <f>AC276-AD276-VLOOKUP(C276, Вчера_ЭпиВак!C:BN, 22, FALSE)</f>
        <v>#N/A</v>
      </c>
      <c r="AW276" s="53" t="e">
        <f>VLOOKUP(C276, Вчера_ЭпиВак!C:BN, 25, FALSE)+F276*2-Z276-AB276-AD276-AG276</f>
        <v>#N/A</v>
      </c>
      <c r="AX276" s="53" t="e">
        <f>AE276-VLOOKUP(C276,Вчера_ЭпиВак!C:BN, 24, FALSE)</f>
        <v>#N/A</v>
      </c>
    </row>
    <row r="277" spans="1:50" ht="50.1" customHeight="1" x14ac:dyDescent="0.25">
      <c r="A277" s="42"/>
      <c r="B277" s="42"/>
      <c r="C277" s="42"/>
      <c r="D277" s="43"/>
      <c r="E277" s="44"/>
      <c r="F277" s="39"/>
      <c r="G277" s="44"/>
      <c r="H277" s="39"/>
      <c r="I277" s="44"/>
      <c r="J277" s="39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7">
        <f t="shared" si="5"/>
        <v>0</v>
      </c>
      <c r="AJ277" s="53" t="str">
        <f>IF(ISNA(VLOOKUP(C277,Вчера_ЭпиВак!C:C, 1, FALSE)),"ошибка",0)</f>
        <v>ошибка</v>
      </c>
      <c r="AK277" s="55"/>
      <c r="AL277" s="53" t="e">
        <f>E277-F277-VLOOKUP(C277, Вчера_ЭпиВак!C:BN, 2, FALSE)</f>
        <v>#N/A</v>
      </c>
      <c r="AM277" s="53" t="e">
        <f>K277-L277-VLOOKUP(C277, Вчера_ЭпиВак!C:BN, 4, FALSE)</f>
        <v>#N/A</v>
      </c>
      <c r="AN277" s="53" t="e">
        <f>M277-N277-VLOOKUP(C277, Вчера_ЭпиВак!C:BN, 6, FALSE)</f>
        <v>#N/A</v>
      </c>
      <c r="AO277" s="53" t="e">
        <f>O277-P277-VLOOKUP(C277, Вчера_ЭпиВак!C:BN, 8, FALSE)</f>
        <v>#N/A</v>
      </c>
      <c r="AP277" s="53" t="e">
        <f>Q277-R277-VLOOKUP(C277, Вчера_ЭпиВак!C:BN, 10, FALSE)</f>
        <v>#N/A</v>
      </c>
      <c r="AQ277" s="53" t="e">
        <f>S277-T277-VLOOKUP(C277, Вчера_ЭпиВак!C:BN, 12, FALSE)</f>
        <v>#N/A</v>
      </c>
      <c r="AR277" s="53" t="e">
        <f>U277-V277-VLOOKUP(C277, Вчера_ЭпиВак!C:BN, 14, FALSE)</f>
        <v>#N/A</v>
      </c>
      <c r="AS277" s="53" t="e">
        <f>W277-X277-VLOOKUP(C277, Вчера_ЭпиВак!C:BN, 16, FALSE)</f>
        <v>#N/A</v>
      </c>
      <c r="AT277" s="53" t="e">
        <f>Y277-Z277-VLOOKUP(C277, Вчера_ЭпиВак!C:BN, 18, FALSE)</f>
        <v>#N/A</v>
      </c>
      <c r="AU277" s="53" t="e">
        <f>AA277-AB277-VLOOKUP(C277, Вчера_ЭпиВак!C:BN, 20, FALSE)</f>
        <v>#N/A</v>
      </c>
      <c r="AV277" s="53" t="e">
        <f>AC277-AD277-VLOOKUP(C277, Вчера_ЭпиВак!C:BN, 22, FALSE)</f>
        <v>#N/A</v>
      </c>
      <c r="AW277" s="53" t="e">
        <f>VLOOKUP(C277, Вчера_ЭпиВак!C:BN, 25, FALSE)+F277*2-Z277-AB277-AD277-AG277</f>
        <v>#N/A</v>
      </c>
      <c r="AX277" s="53" t="e">
        <f>AE277-VLOOKUP(C277,Вчера_ЭпиВак!C:BN, 24, FALSE)</f>
        <v>#N/A</v>
      </c>
    </row>
    <row r="278" spans="1:50" ht="50.1" customHeight="1" x14ac:dyDescent="0.25">
      <c r="A278" s="42"/>
      <c r="B278" s="42"/>
      <c r="C278" s="42"/>
      <c r="D278" s="43"/>
      <c r="E278" s="44"/>
      <c r="F278" s="39"/>
      <c r="G278" s="44"/>
      <c r="H278" s="39"/>
      <c r="I278" s="44"/>
      <c r="J278" s="39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7">
        <f t="shared" si="5"/>
        <v>0</v>
      </c>
      <c r="AJ278" s="53" t="str">
        <f>IF(ISNA(VLOOKUP(C278,Вчера_ЭпиВак!C:C, 1, FALSE)),"ошибка",0)</f>
        <v>ошибка</v>
      </c>
      <c r="AK278" s="55"/>
      <c r="AL278" s="53" t="e">
        <f>E278-F278-VLOOKUP(C278, Вчера_ЭпиВак!C:BN, 2, FALSE)</f>
        <v>#N/A</v>
      </c>
      <c r="AM278" s="53" t="e">
        <f>K278-L278-VLOOKUP(C278, Вчера_ЭпиВак!C:BN, 4, FALSE)</f>
        <v>#N/A</v>
      </c>
      <c r="AN278" s="53" t="e">
        <f>M278-N278-VLOOKUP(C278, Вчера_ЭпиВак!C:BN, 6, FALSE)</f>
        <v>#N/A</v>
      </c>
      <c r="AO278" s="53" t="e">
        <f>O278-P278-VLOOKUP(C278, Вчера_ЭпиВак!C:BN, 8, FALSE)</f>
        <v>#N/A</v>
      </c>
      <c r="AP278" s="53" t="e">
        <f>Q278-R278-VLOOKUP(C278, Вчера_ЭпиВак!C:BN, 10, FALSE)</f>
        <v>#N/A</v>
      </c>
      <c r="AQ278" s="53" t="e">
        <f>S278-T278-VLOOKUP(C278, Вчера_ЭпиВак!C:BN, 12, FALSE)</f>
        <v>#N/A</v>
      </c>
      <c r="AR278" s="53" t="e">
        <f>U278-V278-VLOOKUP(C278, Вчера_ЭпиВак!C:BN, 14, FALSE)</f>
        <v>#N/A</v>
      </c>
      <c r="AS278" s="53" t="e">
        <f>W278-X278-VLOOKUP(C278, Вчера_ЭпиВак!C:BN, 16, FALSE)</f>
        <v>#N/A</v>
      </c>
      <c r="AT278" s="53" t="e">
        <f>Y278-Z278-VLOOKUP(C278, Вчера_ЭпиВак!C:BN, 18, FALSE)</f>
        <v>#N/A</v>
      </c>
      <c r="AU278" s="53" t="e">
        <f>AA278-AB278-VLOOKUP(C278, Вчера_ЭпиВак!C:BN, 20, FALSE)</f>
        <v>#N/A</v>
      </c>
      <c r="AV278" s="53" t="e">
        <f>AC278-AD278-VLOOKUP(C278, Вчера_ЭпиВак!C:BN, 22, FALSE)</f>
        <v>#N/A</v>
      </c>
      <c r="AW278" s="53" t="e">
        <f>VLOOKUP(C278, Вчера_ЭпиВак!C:BN, 25, FALSE)+F278*2-Z278-AB278-AD278-AG278</f>
        <v>#N/A</v>
      </c>
      <c r="AX278" s="53" t="e">
        <f>AE278-VLOOKUP(C278,Вчера_ЭпиВак!C:BN, 24, FALSE)</f>
        <v>#N/A</v>
      </c>
    </row>
    <row r="279" spans="1:50" ht="50.1" customHeight="1" x14ac:dyDescent="0.25">
      <c r="A279" s="42"/>
      <c r="B279" s="42"/>
      <c r="C279" s="42"/>
      <c r="D279" s="43"/>
      <c r="E279" s="44"/>
      <c r="F279" s="39"/>
      <c r="G279" s="44"/>
      <c r="H279" s="39"/>
      <c r="I279" s="44"/>
      <c r="J279" s="39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7">
        <f t="shared" si="5"/>
        <v>0</v>
      </c>
      <c r="AJ279" s="53" t="str">
        <f>IF(ISNA(VLOOKUP(C279,Вчера_ЭпиВак!C:C, 1, FALSE)),"ошибка",0)</f>
        <v>ошибка</v>
      </c>
      <c r="AK279" s="55"/>
      <c r="AL279" s="53" t="e">
        <f>E279-F279-VLOOKUP(C279, Вчера_ЭпиВак!C:BN, 2, FALSE)</f>
        <v>#N/A</v>
      </c>
      <c r="AM279" s="53" t="e">
        <f>K279-L279-VLOOKUP(C279, Вчера_ЭпиВак!C:BN, 4, FALSE)</f>
        <v>#N/A</v>
      </c>
      <c r="AN279" s="53" t="e">
        <f>M279-N279-VLOOKUP(C279, Вчера_ЭпиВак!C:BN, 6, FALSE)</f>
        <v>#N/A</v>
      </c>
      <c r="AO279" s="53" t="e">
        <f>O279-P279-VLOOKUP(C279, Вчера_ЭпиВак!C:BN, 8, FALSE)</f>
        <v>#N/A</v>
      </c>
      <c r="AP279" s="53" t="e">
        <f>Q279-R279-VLOOKUP(C279, Вчера_ЭпиВак!C:BN, 10, FALSE)</f>
        <v>#N/A</v>
      </c>
      <c r="AQ279" s="53" t="e">
        <f>S279-T279-VLOOKUP(C279, Вчера_ЭпиВак!C:BN, 12, FALSE)</f>
        <v>#N/A</v>
      </c>
      <c r="AR279" s="53" t="e">
        <f>U279-V279-VLOOKUP(C279, Вчера_ЭпиВак!C:BN, 14, FALSE)</f>
        <v>#N/A</v>
      </c>
      <c r="AS279" s="53" t="e">
        <f>W279-X279-VLOOKUP(C279, Вчера_ЭпиВак!C:BN, 16, FALSE)</f>
        <v>#N/A</v>
      </c>
      <c r="AT279" s="53" t="e">
        <f>Y279-Z279-VLOOKUP(C279, Вчера_ЭпиВак!C:BN, 18, FALSE)</f>
        <v>#N/A</v>
      </c>
      <c r="AU279" s="53" t="e">
        <f>AA279-AB279-VLOOKUP(C279, Вчера_ЭпиВак!C:BN, 20, FALSE)</f>
        <v>#N/A</v>
      </c>
      <c r="AV279" s="53" t="e">
        <f>AC279-AD279-VLOOKUP(C279, Вчера_ЭпиВак!C:BN, 22, FALSE)</f>
        <v>#N/A</v>
      </c>
      <c r="AW279" s="53" t="e">
        <f>VLOOKUP(C279, Вчера_ЭпиВак!C:BN, 25, FALSE)+F279*2-Z279-AB279-AD279-AG279</f>
        <v>#N/A</v>
      </c>
      <c r="AX279" s="53" t="e">
        <f>AE279-VLOOKUP(C279,Вчера_ЭпиВак!C:BN, 24, FALSE)</f>
        <v>#N/A</v>
      </c>
    </row>
    <row r="280" spans="1:50" ht="50.1" customHeight="1" x14ac:dyDescent="0.25">
      <c r="A280" s="42"/>
      <c r="B280" s="42"/>
      <c r="C280" s="42"/>
      <c r="D280" s="43"/>
      <c r="E280" s="44"/>
      <c r="F280" s="39"/>
      <c r="G280" s="44"/>
      <c r="H280" s="39"/>
      <c r="I280" s="44"/>
      <c r="J280" s="39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7">
        <f t="shared" si="5"/>
        <v>0</v>
      </c>
      <c r="AJ280" s="53" t="str">
        <f>IF(ISNA(VLOOKUP(C280,Вчера_ЭпиВак!C:C, 1, FALSE)),"ошибка",0)</f>
        <v>ошибка</v>
      </c>
      <c r="AK280" s="55"/>
      <c r="AL280" s="53" t="e">
        <f>E280-F280-VLOOKUP(C280, Вчера_ЭпиВак!C:BN, 2, FALSE)</f>
        <v>#N/A</v>
      </c>
      <c r="AM280" s="53" t="e">
        <f>K280-L280-VLOOKUP(C280, Вчера_ЭпиВак!C:BN, 4, FALSE)</f>
        <v>#N/A</v>
      </c>
      <c r="AN280" s="53" t="e">
        <f>M280-N280-VLOOKUP(C280, Вчера_ЭпиВак!C:BN, 6, FALSE)</f>
        <v>#N/A</v>
      </c>
      <c r="AO280" s="53" t="e">
        <f>O280-P280-VLOOKUP(C280, Вчера_ЭпиВак!C:BN, 8, FALSE)</f>
        <v>#N/A</v>
      </c>
      <c r="AP280" s="53" t="e">
        <f>Q280-R280-VLOOKUP(C280, Вчера_ЭпиВак!C:BN, 10, FALSE)</f>
        <v>#N/A</v>
      </c>
      <c r="AQ280" s="53" t="e">
        <f>S280-T280-VLOOKUP(C280, Вчера_ЭпиВак!C:BN, 12, FALSE)</f>
        <v>#N/A</v>
      </c>
      <c r="AR280" s="53" t="e">
        <f>U280-V280-VLOOKUP(C280, Вчера_ЭпиВак!C:BN, 14, FALSE)</f>
        <v>#N/A</v>
      </c>
      <c r="AS280" s="53" t="e">
        <f>W280-X280-VLOOKUP(C280, Вчера_ЭпиВак!C:BN, 16, FALSE)</f>
        <v>#N/A</v>
      </c>
      <c r="AT280" s="53" t="e">
        <f>Y280-Z280-VLOOKUP(C280, Вчера_ЭпиВак!C:BN, 18, FALSE)</f>
        <v>#N/A</v>
      </c>
      <c r="AU280" s="53" t="e">
        <f>AA280-AB280-VLOOKUP(C280, Вчера_ЭпиВак!C:BN, 20, FALSE)</f>
        <v>#N/A</v>
      </c>
      <c r="AV280" s="53" t="e">
        <f>AC280-AD280-VLOOKUP(C280, Вчера_ЭпиВак!C:BN, 22, FALSE)</f>
        <v>#N/A</v>
      </c>
      <c r="AW280" s="53" t="e">
        <f>VLOOKUP(C280, Вчера_ЭпиВак!C:BN, 25, FALSE)+F280*2-Z280-AB280-AD280-AG280</f>
        <v>#N/A</v>
      </c>
      <c r="AX280" s="53" t="e">
        <f>AE280-VLOOKUP(C280,Вчера_ЭпиВак!C:BN, 24, FALSE)</f>
        <v>#N/A</v>
      </c>
    </row>
    <row r="281" spans="1:50" ht="50.1" customHeight="1" x14ac:dyDescent="0.25">
      <c r="A281" s="42"/>
      <c r="B281" s="42"/>
      <c r="C281" s="42"/>
      <c r="D281" s="43"/>
      <c r="E281" s="44"/>
      <c r="F281" s="39"/>
      <c r="G281" s="44"/>
      <c r="H281" s="39"/>
      <c r="I281" s="44"/>
      <c r="J281" s="39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7">
        <f t="shared" si="5"/>
        <v>0</v>
      </c>
      <c r="AJ281" s="53" t="str">
        <f>IF(ISNA(VLOOKUP(C281,Вчера_ЭпиВак!C:C, 1, FALSE)),"ошибка",0)</f>
        <v>ошибка</v>
      </c>
      <c r="AK281" s="55"/>
      <c r="AL281" s="53" t="e">
        <f>E281-F281-VLOOKUP(C281, Вчера_ЭпиВак!C:BN, 2, FALSE)</f>
        <v>#N/A</v>
      </c>
      <c r="AM281" s="53" t="e">
        <f>K281-L281-VLOOKUP(C281, Вчера_ЭпиВак!C:BN, 4, FALSE)</f>
        <v>#N/A</v>
      </c>
      <c r="AN281" s="53" t="e">
        <f>M281-N281-VLOOKUP(C281, Вчера_ЭпиВак!C:BN, 6, FALSE)</f>
        <v>#N/A</v>
      </c>
      <c r="AO281" s="53" t="e">
        <f>O281-P281-VLOOKUP(C281, Вчера_ЭпиВак!C:BN, 8, FALSE)</f>
        <v>#N/A</v>
      </c>
      <c r="AP281" s="53" t="e">
        <f>Q281-R281-VLOOKUP(C281, Вчера_ЭпиВак!C:BN, 10, FALSE)</f>
        <v>#N/A</v>
      </c>
      <c r="AQ281" s="53" t="e">
        <f>S281-T281-VLOOKUP(C281, Вчера_ЭпиВак!C:BN, 12, FALSE)</f>
        <v>#N/A</v>
      </c>
      <c r="AR281" s="53" t="e">
        <f>U281-V281-VLOOKUP(C281, Вчера_ЭпиВак!C:BN, 14, FALSE)</f>
        <v>#N/A</v>
      </c>
      <c r="AS281" s="53" t="e">
        <f>W281-X281-VLOOKUP(C281, Вчера_ЭпиВак!C:BN, 16, FALSE)</f>
        <v>#N/A</v>
      </c>
      <c r="AT281" s="53" t="e">
        <f>Y281-Z281-VLOOKUP(C281, Вчера_ЭпиВак!C:BN, 18, FALSE)</f>
        <v>#N/A</v>
      </c>
      <c r="AU281" s="53" t="e">
        <f>AA281-AB281-VLOOKUP(C281, Вчера_ЭпиВак!C:BN, 20, FALSE)</f>
        <v>#N/A</v>
      </c>
      <c r="AV281" s="53" t="e">
        <f>AC281-AD281-VLOOKUP(C281, Вчера_ЭпиВак!C:BN, 22, FALSE)</f>
        <v>#N/A</v>
      </c>
      <c r="AW281" s="53" t="e">
        <f>VLOOKUP(C281, Вчера_ЭпиВак!C:BN, 25, FALSE)+F281*2-Z281-AB281-AD281-AG281</f>
        <v>#N/A</v>
      </c>
      <c r="AX281" s="53" t="e">
        <f>AE281-VLOOKUP(C281,Вчера_ЭпиВак!C:BN, 24, FALSE)</f>
        <v>#N/A</v>
      </c>
    </row>
    <row r="282" spans="1:50" ht="50.1" customHeight="1" x14ac:dyDescent="0.25">
      <c r="A282" s="42"/>
      <c r="B282" s="42"/>
      <c r="C282" s="42"/>
      <c r="D282" s="43"/>
      <c r="E282" s="44"/>
      <c r="F282" s="39"/>
      <c r="G282" s="44"/>
      <c r="H282" s="39"/>
      <c r="I282" s="44"/>
      <c r="J282" s="39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7">
        <f t="shared" si="5"/>
        <v>0</v>
      </c>
      <c r="AJ282" s="53" t="str">
        <f>IF(ISNA(VLOOKUP(C282,Вчера_ЭпиВак!C:C, 1, FALSE)),"ошибка",0)</f>
        <v>ошибка</v>
      </c>
      <c r="AK282" s="55"/>
      <c r="AL282" s="53" t="e">
        <f>E282-F282-VLOOKUP(C282, Вчера_ЭпиВак!C:BN, 2, FALSE)</f>
        <v>#N/A</v>
      </c>
      <c r="AM282" s="53" t="e">
        <f>K282-L282-VLOOKUP(C282, Вчера_ЭпиВак!C:BN, 4, FALSE)</f>
        <v>#N/A</v>
      </c>
      <c r="AN282" s="53" t="e">
        <f>M282-N282-VLOOKUP(C282, Вчера_ЭпиВак!C:BN, 6, FALSE)</f>
        <v>#N/A</v>
      </c>
      <c r="AO282" s="53" t="e">
        <f>O282-P282-VLOOKUP(C282, Вчера_ЭпиВак!C:BN, 8, FALSE)</f>
        <v>#N/A</v>
      </c>
      <c r="AP282" s="53" t="e">
        <f>Q282-R282-VLOOKUP(C282, Вчера_ЭпиВак!C:BN, 10, FALSE)</f>
        <v>#N/A</v>
      </c>
      <c r="AQ282" s="53" t="e">
        <f>S282-T282-VLOOKUP(C282, Вчера_ЭпиВак!C:BN, 12, FALSE)</f>
        <v>#N/A</v>
      </c>
      <c r="AR282" s="53" t="e">
        <f>U282-V282-VLOOKUP(C282, Вчера_ЭпиВак!C:BN, 14, FALSE)</f>
        <v>#N/A</v>
      </c>
      <c r="AS282" s="53" t="e">
        <f>W282-X282-VLOOKUP(C282, Вчера_ЭпиВак!C:BN, 16, FALSE)</f>
        <v>#N/A</v>
      </c>
      <c r="AT282" s="53" t="e">
        <f>Y282-Z282-VLOOKUP(C282, Вчера_ЭпиВак!C:BN, 18, FALSE)</f>
        <v>#N/A</v>
      </c>
      <c r="AU282" s="53" t="e">
        <f>AA282-AB282-VLOOKUP(C282, Вчера_ЭпиВак!C:BN, 20, FALSE)</f>
        <v>#N/A</v>
      </c>
      <c r="AV282" s="53" t="e">
        <f>AC282-AD282-VLOOKUP(C282, Вчера_ЭпиВак!C:BN, 22, FALSE)</f>
        <v>#N/A</v>
      </c>
      <c r="AW282" s="53" t="e">
        <f>VLOOKUP(C282, Вчера_ЭпиВак!C:BN, 25, FALSE)+F282*2-Z282-AB282-AD282-AG282</f>
        <v>#N/A</v>
      </c>
      <c r="AX282" s="53" t="e">
        <f>AE282-VLOOKUP(C282,Вчера_ЭпиВак!C:BN, 24, FALSE)</f>
        <v>#N/A</v>
      </c>
    </row>
    <row r="283" spans="1:50" ht="50.1" customHeight="1" x14ac:dyDescent="0.25">
      <c r="A283" s="42"/>
      <c r="B283" s="42"/>
      <c r="C283" s="42"/>
      <c r="D283" s="43"/>
      <c r="E283" s="44"/>
      <c r="F283" s="39"/>
      <c r="G283" s="44"/>
      <c r="H283" s="39"/>
      <c r="I283" s="44"/>
      <c r="J283" s="39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7">
        <f t="shared" si="5"/>
        <v>0</v>
      </c>
      <c r="AJ283" s="53" t="str">
        <f>IF(ISNA(VLOOKUP(C283,Вчера_ЭпиВак!C:C, 1, FALSE)),"ошибка",0)</f>
        <v>ошибка</v>
      </c>
      <c r="AK283" s="55"/>
      <c r="AL283" s="53" t="e">
        <f>E283-F283-VLOOKUP(C283, Вчера_ЭпиВак!C:BN, 2, FALSE)</f>
        <v>#N/A</v>
      </c>
      <c r="AM283" s="53" t="e">
        <f>K283-L283-VLOOKUP(C283, Вчера_ЭпиВак!C:BN, 4, FALSE)</f>
        <v>#N/A</v>
      </c>
      <c r="AN283" s="53" t="e">
        <f>M283-N283-VLOOKUP(C283, Вчера_ЭпиВак!C:BN, 6, FALSE)</f>
        <v>#N/A</v>
      </c>
      <c r="AO283" s="53" t="e">
        <f>O283-P283-VLOOKUP(C283, Вчера_ЭпиВак!C:BN, 8, FALSE)</f>
        <v>#N/A</v>
      </c>
      <c r="AP283" s="53" t="e">
        <f>Q283-R283-VLOOKUP(C283, Вчера_ЭпиВак!C:BN, 10, FALSE)</f>
        <v>#N/A</v>
      </c>
      <c r="AQ283" s="53" t="e">
        <f>S283-T283-VLOOKUP(C283, Вчера_ЭпиВак!C:BN, 12, FALSE)</f>
        <v>#N/A</v>
      </c>
      <c r="AR283" s="53" t="e">
        <f>U283-V283-VLOOKUP(C283, Вчера_ЭпиВак!C:BN, 14, FALSE)</f>
        <v>#N/A</v>
      </c>
      <c r="AS283" s="53" t="e">
        <f>W283-X283-VLOOKUP(C283, Вчера_ЭпиВак!C:BN, 16, FALSE)</f>
        <v>#N/A</v>
      </c>
      <c r="AT283" s="53" t="e">
        <f>Y283-Z283-VLOOKUP(C283, Вчера_ЭпиВак!C:BN, 18, FALSE)</f>
        <v>#N/A</v>
      </c>
      <c r="AU283" s="53" t="e">
        <f>AA283-AB283-VLOOKUP(C283, Вчера_ЭпиВак!C:BN, 20, FALSE)</f>
        <v>#N/A</v>
      </c>
      <c r="AV283" s="53" t="e">
        <f>AC283-AD283-VLOOKUP(C283, Вчера_ЭпиВак!C:BN, 22, FALSE)</f>
        <v>#N/A</v>
      </c>
      <c r="AW283" s="53" t="e">
        <f>VLOOKUP(C283, Вчера_ЭпиВак!C:BN, 25, FALSE)+F283*2-Z283-AB283-AD283-AG283</f>
        <v>#N/A</v>
      </c>
      <c r="AX283" s="53" t="e">
        <f>AE283-VLOOKUP(C283,Вчера_ЭпиВак!C:BN, 24, FALSE)</f>
        <v>#N/A</v>
      </c>
    </row>
    <row r="284" spans="1:50" ht="50.1" customHeight="1" x14ac:dyDescent="0.25">
      <c r="A284" s="42"/>
      <c r="B284" s="42"/>
      <c r="C284" s="42"/>
      <c r="D284" s="43"/>
      <c r="E284" s="44"/>
      <c r="F284" s="39"/>
      <c r="G284" s="44"/>
      <c r="H284" s="39"/>
      <c r="I284" s="44"/>
      <c r="J284" s="39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7">
        <f t="shared" si="5"/>
        <v>0</v>
      </c>
      <c r="AJ284" s="53" t="str">
        <f>IF(ISNA(VLOOKUP(C284,Вчера_ЭпиВак!C:C, 1, FALSE)),"ошибка",0)</f>
        <v>ошибка</v>
      </c>
      <c r="AK284" s="55"/>
      <c r="AL284" s="53" t="e">
        <f>E284-F284-VLOOKUP(C284, Вчера_ЭпиВак!C:BN, 2, FALSE)</f>
        <v>#N/A</v>
      </c>
      <c r="AM284" s="53" t="e">
        <f>K284-L284-VLOOKUP(C284, Вчера_ЭпиВак!C:BN, 4, FALSE)</f>
        <v>#N/A</v>
      </c>
      <c r="AN284" s="53" t="e">
        <f>M284-N284-VLOOKUP(C284, Вчера_ЭпиВак!C:BN, 6, FALSE)</f>
        <v>#N/A</v>
      </c>
      <c r="AO284" s="53" t="e">
        <f>O284-P284-VLOOKUP(C284, Вчера_ЭпиВак!C:BN, 8, FALSE)</f>
        <v>#N/A</v>
      </c>
      <c r="AP284" s="53" t="e">
        <f>Q284-R284-VLOOKUP(C284, Вчера_ЭпиВак!C:BN, 10, FALSE)</f>
        <v>#N/A</v>
      </c>
      <c r="AQ284" s="53" t="e">
        <f>S284-T284-VLOOKUP(C284, Вчера_ЭпиВак!C:BN, 12, FALSE)</f>
        <v>#N/A</v>
      </c>
      <c r="AR284" s="53" t="e">
        <f>U284-V284-VLOOKUP(C284, Вчера_ЭпиВак!C:BN, 14, FALSE)</f>
        <v>#N/A</v>
      </c>
      <c r="AS284" s="53" t="e">
        <f>W284-X284-VLOOKUP(C284, Вчера_ЭпиВак!C:BN, 16, FALSE)</f>
        <v>#N/A</v>
      </c>
      <c r="AT284" s="53" t="e">
        <f>Y284-Z284-VLOOKUP(C284, Вчера_ЭпиВак!C:BN, 18, FALSE)</f>
        <v>#N/A</v>
      </c>
      <c r="AU284" s="53" t="e">
        <f>AA284-AB284-VLOOKUP(C284, Вчера_ЭпиВак!C:BN, 20, FALSE)</f>
        <v>#N/A</v>
      </c>
      <c r="AV284" s="53" t="e">
        <f>AC284-AD284-VLOOKUP(C284, Вчера_ЭпиВак!C:BN, 22, FALSE)</f>
        <v>#N/A</v>
      </c>
      <c r="AW284" s="53" t="e">
        <f>VLOOKUP(C284, Вчера_ЭпиВак!C:BN, 25, FALSE)+F284*2-Z284-AB284-AD284-AG284</f>
        <v>#N/A</v>
      </c>
      <c r="AX284" s="53" t="e">
        <f>AE284-VLOOKUP(C284,Вчера_ЭпиВак!C:BN, 24, FALSE)</f>
        <v>#N/A</v>
      </c>
    </row>
    <row r="285" spans="1:50" ht="50.1" customHeight="1" x14ac:dyDescent="0.25">
      <c r="A285" s="42"/>
      <c r="B285" s="42"/>
      <c r="C285" s="42"/>
      <c r="D285" s="43"/>
      <c r="E285" s="44"/>
      <c r="F285" s="39"/>
      <c r="G285" s="44"/>
      <c r="H285" s="39"/>
      <c r="I285" s="44"/>
      <c r="J285" s="39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7">
        <f t="shared" si="5"/>
        <v>0</v>
      </c>
      <c r="AJ285" s="53" t="str">
        <f>IF(ISNA(VLOOKUP(C285,Вчера_ЭпиВак!C:C, 1, FALSE)),"ошибка",0)</f>
        <v>ошибка</v>
      </c>
      <c r="AK285" s="55"/>
      <c r="AL285" s="53" t="e">
        <f>E285-F285-VLOOKUP(C285, Вчера_ЭпиВак!C:BN, 2, FALSE)</f>
        <v>#N/A</v>
      </c>
      <c r="AM285" s="53" t="e">
        <f>K285-L285-VLOOKUP(C285, Вчера_ЭпиВак!C:BN, 4, FALSE)</f>
        <v>#N/A</v>
      </c>
      <c r="AN285" s="53" t="e">
        <f>M285-N285-VLOOKUP(C285, Вчера_ЭпиВак!C:BN, 6, FALSE)</f>
        <v>#N/A</v>
      </c>
      <c r="AO285" s="53" t="e">
        <f>O285-P285-VLOOKUP(C285, Вчера_ЭпиВак!C:BN, 8, FALSE)</f>
        <v>#N/A</v>
      </c>
      <c r="AP285" s="53" t="e">
        <f>Q285-R285-VLOOKUP(C285, Вчера_ЭпиВак!C:BN, 10, FALSE)</f>
        <v>#N/A</v>
      </c>
      <c r="AQ285" s="53" t="e">
        <f>S285-T285-VLOOKUP(C285, Вчера_ЭпиВак!C:BN, 12, FALSE)</f>
        <v>#N/A</v>
      </c>
      <c r="AR285" s="53" t="e">
        <f>U285-V285-VLOOKUP(C285, Вчера_ЭпиВак!C:BN, 14, FALSE)</f>
        <v>#N/A</v>
      </c>
      <c r="AS285" s="53" t="e">
        <f>W285-X285-VLOOKUP(C285, Вчера_ЭпиВак!C:BN, 16, FALSE)</f>
        <v>#N/A</v>
      </c>
      <c r="AT285" s="53" t="e">
        <f>Y285-Z285-VLOOKUP(C285, Вчера_ЭпиВак!C:BN, 18, FALSE)</f>
        <v>#N/A</v>
      </c>
      <c r="AU285" s="53" t="e">
        <f>AA285-AB285-VLOOKUP(C285, Вчера_ЭпиВак!C:BN, 20, FALSE)</f>
        <v>#N/A</v>
      </c>
      <c r="AV285" s="53" t="e">
        <f>AC285-AD285-VLOOKUP(C285, Вчера_ЭпиВак!C:BN, 22, FALSE)</f>
        <v>#N/A</v>
      </c>
      <c r="AW285" s="53" t="e">
        <f>VLOOKUP(C285, Вчера_ЭпиВак!C:BN, 25, FALSE)+F285*2-Z285-AB285-AD285-AG285</f>
        <v>#N/A</v>
      </c>
      <c r="AX285" s="53" t="e">
        <f>AE285-VLOOKUP(C285,Вчера_ЭпиВак!C:BN, 24, FALSE)</f>
        <v>#N/A</v>
      </c>
    </row>
    <row r="286" spans="1:50" ht="50.1" customHeight="1" x14ac:dyDescent="0.25">
      <c r="A286" s="42"/>
      <c r="B286" s="42"/>
      <c r="C286" s="42"/>
      <c r="D286" s="43"/>
      <c r="E286" s="44"/>
      <c r="F286" s="39"/>
      <c r="G286" s="44"/>
      <c r="H286" s="39"/>
      <c r="I286" s="44"/>
      <c r="J286" s="39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7">
        <f t="shared" si="5"/>
        <v>0</v>
      </c>
      <c r="AJ286" s="53" t="str">
        <f>IF(ISNA(VLOOKUP(C286,Вчера_ЭпиВак!C:C, 1, FALSE)),"ошибка",0)</f>
        <v>ошибка</v>
      </c>
      <c r="AK286" s="55"/>
      <c r="AL286" s="53" t="e">
        <f>E286-F286-VLOOKUP(C286, Вчера_ЭпиВак!C:BN, 2, FALSE)</f>
        <v>#N/A</v>
      </c>
      <c r="AM286" s="53" t="e">
        <f>K286-L286-VLOOKUP(C286, Вчера_ЭпиВак!C:BN, 4, FALSE)</f>
        <v>#N/A</v>
      </c>
      <c r="AN286" s="53" t="e">
        <f>M286-N286-VLOOKUP(C286, Вчера_ЭпиВак!C:BN, 6, FALSE)</f>
        <v>#N/A</v>
      </c>
      <c r="AO286" s="53" t="e">
        <f>O286-P286-VLOOKUP(C286, Вчера_ЭпиВак!C:BN, 8, FALSE)</f>
        <v>#N/A</v>
      </c>
      <c r="AP286" s="53" t="e">
        <f>Q286-R286-VLOOKUP(C286, Вчера_ЭпиВак!C:BN, 10, FALSE)</f>
        <v>#N/A</v>
      </c>
      <c r="AQ286" s="53" t="e">
        <f>S286-T286-VLOOKUP(C286, Вчера_ЭпиВак!C:BN, 12, FALSE)</f>
        <v>#N/A</v>
      </c>
      <c r="AR286" s="53" t="e">
        <f>U286-V286-VLOOKUP(C286, Вчера_ЭпиВак!C:BN, 14, FALSE)</f>
        <v>#N/A</v>
      </c>
      <c r="AS286" s="53" t="e">
        <f>W286-X286-VLOOKUP(C286, Вчера_ЭпиВак!C:BN, 16, FALSE)</f>
        <v>#N/A</v>
      </c>
      <c r="AT286" s="53" t="e">
        <f>Y286-Z286-VLOOKUP(C286, Вчера_ЭпиВак!C:BN, 18, FALSE)</f>
        <v>#N/A</v>
      </c>
      <c r="AU286" s="53" t="e">
        <f>AA286-AB286-VLOOKUP(C286, Вчера_ЭпиВак!C:BN, 20, FALSE)</f>
        <v>#N/A</v>
      </c>
      <c r="AV286" s="53" t="e">
        <f>AC286-AD286-VLOOKUP(C286, Вчера_ЭпиВак!C:BN, 22, FALSE)</f>
        <v>#N/A</v>
      </c>
      <c r="AW286" s="53" t="e">
        <f>VLOOKUP(C286, Вчера_ЭпиВак!C:BN, 25, FALSE)+F286*2-Z286-AB286-AD286-AG286</f>
        <v>#N/A</v>
      </c>
      <c r="AX286" s="53" t="e">
        <f>AE286-VLOOKUP(C286,Вчера_ЭпиВак!C:BN, 24, FALSE)</f>
        <v>#N/A</v>
      </c>
    </row>
    <row r="287" spans="1:50" ht="50.1" customHeight="1" x14ac:dyDescent="0.25">
      <c r="A287" s="42"/>
      <c r="B287" s="42"/>
      <c r="C287" s="42"/>
      <c r="D287" s="43"/>
      <c r="E287" s="44"/>
      <c r="F287" s="39"/>
      <c r="G287" s="44"/>
      <c r="H287" s="39"/>
      <c r="I287" s="44"/>
      <c r="J287" s="39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7">
        <f t="shared" si="5"/>
        <v>0</v>
      </c>
      <c r="AJ287" s="53" t="str">
        <f>IF(ISNA(VLOOKUP(C287,Вчера_ЭпиВак!C:C, 1, FALSE)),"ошибка",0)</f>
        <v>ошибка</v>
      </c>
      <c r="AK287" s="55"/>
      <c r="AL287" s="53" t="e">
        <f>E287-F287-VLOOKUP(C287, Вчера_ЭпиВак!C:BN, 2, FALSE)</f>
        <v>#N/A</v>
      </c>
      <c r="AM287" s="53" t="e">
        <f>K287-L287-VLOOKUP(C287, Вчера_ЭпиВак!C:BN, 4, FALSE)</f>
        <v>#N/A</v>
      </c>
      <c r="AN287" s="53" t="e">
        <f>M287-N287-VLOOKUP(C287, Вчера_ЭпиВак!C:BN, 6, FALSE)</f>
        <v>#N/A</v>
      </c>
      <c r="AO287" s="53" t="e">
        <f>O287-P287-VLOOKUP(C287, Вчера_ЭпиВак!C:BN, 8, FALSE)</f>
        <v>#N/A</v>
      </c>
      <c r="AP287" s="53" t="e">
        <f>Q287-R287-VLOOKUP(C287, Вчера_ЭпиВак!C:BN, 10, FALSE)</f>
        <v>#N/A</v>
      </c>
      <c r="AQ287" s="53" t="e">
        <f>S287-T287-VLOOKUP(C287, Вчера_ЭпиВак!C:BN, 12, FALSE)</f>
        <v>#N/A</v>
      </c>
      <c r="AR287" s="53" t="e">
        <f>U287-V287-VLOOKUP(C287, Вчера_ЭпиВак!C:BN, 14, FALSE)</f>
        <v>#N/A</v>
      </c>
      <c r="AS287" s="53" t="e">
        <f>W287-X287-VLOOKUP(C287, Вчера_ЭпиВак!C:BN, 16, FALSE)</f>
        <v>#N/A</v>
      </c>
      <c r="AT287" s="53" t="e">
        <f>Y287-Z287-VLOOKUP(C287, Вчера_ЭпиВак!C:BN, 18, FALSE)</f>
        <v>#N/A</v>
      </c>
      <c r="AU287" s="53" t="e">
        <f>AA287-AB287-VLOOKUP(C287, Вчера_ЭпиВак!C:BN, 20, FALSE)</f>
        <v>#N/A</v>
      </c>
      <c r="AV287" s="53" t="e">
        <f>AC287-AD287-VLOOKUP(C287, Вчера_ЭпиВак!C:BN, 22, FALSE)</f>
        <v>#N/A</v>
      </c>
      <c r="AW287" s="53" t="e">
        <f>VLOOKUP(C287, Вчера_ЭпиВак!C:BN, 25, FALSE)+F287*2-Z287-AB287-AD287-AG287</f>
        <v>#N/A</v>
      </c>
      <c r="AX287" s="53" t="e">
        <f>AE287-VLOOKUP(C287,Вчера_ЭпиВак!C:BN, 24, FALSE)</f>
        <v>#N/A</v>
      </c>
    </row>
    <row r="288" spans="1:50" ht="50.1" customHeight="1" x14ac:dyDescent="0.25">
      <c r="A288" s="42"/>
      <c r="B288" s="42"/>
      <c r="C288" s="42"/>
      <c r="D288" s="43"/>
      <c r="E288" s="44"/>
      <c r="F288" s="39"/>
      <c r="G288" s="44"/>
      <c r="H288" s="39"/>
      <c r="I288" s="44"/>
      <c r="J288" s="39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7">
        <f t="shared" si="5"/>
        <v>0</v>
      </c>
      <c r="AJ288" s="53" t="str">
        <f>IF(ISNA(VLOOKUP(C288,Вчера_ЭпиВак!C:C, 1, FALSE)),"ошибка",0)</f>
        <v>ошибка</v>
      </c>
      <c r="AK288" s="55"/>
      <c r="AL288" s="53" t="e">
        <f>E288-F288-VLOOKUP(C288, Вчера_ЭпиВак!C:BN, 2, FALSE)</f>
        <v>#N/A</v>
      </c>
      <c r="AM288" s="53" t="e">
        <f>K288-L288-VLOOKUP(C288, Вчера_ЭпиВак!C:BN, 4, FALSE)</f>
        <v>#N/A</v>
      </c>
      <c r="AN288" s="53" t="e">
        <f>M288-N288-VLOOKUP(C288, Вчера_ЭпиВак!C:BN, 6, FALSE)</f>
        <v>#N/A</v>
      </c>
      <c r="AO288" s="53" t="e">
        <f>O288-P288-VLOOKUP(C288, Вчера_ЭпиВак!C:BN, 8, FALSE)</f>
        <v>#N/A</v>
      </c>
      <c r="AP288" s="53" t="e">
        <f>Q288-R288-VLOOKUP(C288, Вчера_ЭпиВак!C:BN, 10, FALSE)</f>
        <v>#N/A</v>
      </c>
      <c r="AQ288" s="53" t="e">
        <f>S288-T288-VLOOKUP(C288, Вчера_ЭпиВак!C:BN, 12, FALSE)</f>
        <v>#N/A</v>
      </c>
      <c r="AR288" s="53" t="e">
        <f>U288-V288-VLOOKUP(C288, Вчера_ЭпиВак!C:BN, 14, FALSE)</f>
        <v>#N/A</v>
      </c>
      <c r="AS288" s="53" t="e">
        <f>W288-X288-VLOOKUP(C288, Вчера_ЭпиВак!C:BN, 16, FALSE)</f>
        <v>#N/A</v>
      </c>
      <c r="AT288" s="53" t="e">
        <f>Y288-Z288-VLOOKUP(C288, Вчера_ЭпиВак!C:BN, 18, FALSE)</f>
        <v>#N/A</v>
      </c>
      <c r="AU288" s="53" t="e">
        <f>AA288-AB288-VLOOKUP(C288, Вчера_ЭпиВак!C:BN, 20, FALSE)</f>
        <v>#N/A</v>
      </c>
      <c r="AV288" s="53" t="e">
        <f>AC288-AD288-VLOOKUP(C288, Вчера_ЭпиВак!C:BN, 22, FALSE)</f>
        <v>#N/A</v>
      </c>
      <c r="AW288" s="53" t="e">
        <f>VLOOKUP(C288, Вчера_ЭпиВак!C:BN, 25, FALSE)+F288*2-Z288-AB288-AD288-AG288</f>
        <v>#N/A</v>
      </c>
      <c r="AX288" s="53" t="e">
        <f>AE288-VLOOKUP(C288,Вчера_ЭпиВак!C:BN, 24, FALSE)</f>
        <v>#N/A</v>
      </c>
    </row>
    <row r="289" spans="1:50" ht="50.1" customHeight="1" x14ac:dyDescent="0.25">
      <c r="A289" s="42"/>
      <c r="B289" s="42"/>
      <c r="C289" s="42"/>
      <c r="D289" s="43"/>
      <c r="E289" s="44"/>
      <c r="F289" s="39"/>
      <c r="G289" s="44"/>
      <c r="H289" s="39"/>
      <c r="I289" s="44"/>
      <c r="J289" s="39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7">
        <f t="shared" si="5"/>
        <v>0</v>
      </c>
      <c r="AJ289" s="53" t="str">
        <f>IF(ISNA(VLOOKUP(C289,Вчера_ЭпиВак!C:C, 1, FALSE)),"ошибка",0)</f>
        <v>ошибка</v>
      </c>
      <c r="AK289" s="55"/>
      <c r="AL289" s="53" t="e">
        <f>E289-F289-VLOOKUP(C289, Вчера_ЭпиВак!C:BN, 2, FALSE)</f>
        <v>#N/A</v>
      </c>
      <c r="AM289" s="53" t="e">
        <f>K289-L289-VLOOKUP(C289, Вчера_ЭпиВак!C:BN, 4, FALSE)</f>
        <v>#N/A</v>
      </c>
      <c r="AN289" s="53" t="e">
        <f>M289-N289-VLOOKUP(C289, Вчера_ЭпиВак!C:BN, 6, FALSE)</f>
        <v>#N/A</v>
      </c>
      <c r="AO289" s="53" t="e">
        <f>O289-P289-VLOOKUP(C289, Вчера_ЭпиВак!C:BN, 8, FALSE)</f>
        <v>#N/A</v>
      </c>
      <c r="AP289" s="53" t="e">
        <f>Q289-R289-VLOOKUP(C289, Вчера_ЭпиВак!C:BN, 10, FALSE)</f>
        <v>#N/A</v>
      </c>
      <c r="AQ289" s="53" t="e">
        <f>S289-T289-VLOOKUP(C289, Вчера_ЭпиВак!C:BN, 12, FALSE)</f>
        <v>#N/A</v>
      </c>
      <c r="AR289" s="53" t="e">
        <f>U289-V289-VLOOKUP(C289, Вчера_ЭпиВак!C:BN, 14, FALSE)</f>
        <v>#N/A</v>
      </c>
      <c r="AS289" s="53" t="e">
        <f>W289-X289-VLOOKUP(C289, Вчера_ЭпиВак!C:BN, 16, FALSE)</f>
        <v>#N/A</v>
      </c>
      <c r="AT289" s="53" t="e">
        <f>Y289-Z289-VLOOKUP(C289, Вчера_ЭпиВак!C:BN, 18, FALSE)</f>
        <v>#N/A</v>
      </c>
      <c r="AU289" s="53" t="e">
        <f>AA289-AB289-VLOOKUP(C289, Вчера_ЭпиВак!C:BN, 20, FALSE)</f>
        <v>#N/A</v>
      </c>
      <c r="AV289" s="53" t="e">
        <f>AC289-AD289-VLOOKUP(C289, Вчера_ЭпиВак!C:BN, 22, FALSE)</f>
        <v>#N/A</v>
      </c>
      <c r="AW289" s="53" t="e">
        <f>VLOOKUP(C289, Вчера_ЭпиВак!C:BN, 25, FALSE)+F289*2-Z289-AB289-AD289-AG289</f>
        <v>#N/A</v>
      </c>
      <c r="AX289" s="53" t="e">
        <f>AE289-VLOOKUP(C289,Вчера_ЭпиВак!C:BN, 24, FALSE)</f>
        <v>#N/A</v>
      </c>
    </row>
    <row r="290" spans="1:50" ht="50.1" customHeight="1" x14ac:dyDescent="0.25">
      <c r="A290" s="42"/>
      <c r="B290" s="42"/>
      <c r="C290" s="42"/>
      <c r="D290" s="43"/>
      <c r="E290" s="44"/>
      <c r="F290" s="39"/>
      <c r="G290" s="44"/>
      <c r="H290" s="39"/>
      <c r="I290" s="44"/>
      <c r="J290" s="39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7">
        <f t="shared" si="5"/>
        <v>0</v>
      </c>
      <c r="AJ290" s="53" t="str">
        <f>IF(ISNA(VLOOKUP(C290,Вчера_ЭпиВак!C:C, 1, FALSE)),"ошибка",0)</f>
        <v>ошибка</v>
      </c>
      <c r="AK290" s="55"/>
      <c r="AL290" s="53" t="e">
        <f>E290-F290-VLOOKUP(C290, Вчера_ЭпиВак!C:BN, 2, FALSE)</f>
        <v>#N/A</v>
      </c>
      <c r="AM290" s="53" t="e">
        <f>K290-L290-VLOOKUP(C290, Вчера_ЭпиВак!C:BN, 4, FALSE)</f>
        <v>#N/A</v>
      </c>
      <c r="AN290" s="53" t="e">
        <f>M290-N290-VLOOKUP(C290, Вчера_ЭпиВак!C:BN, 6, FALSE)</f>
        <v>#N/A</v>
      </c>
      <c r="AO290" s="53" t="e">
        <f>O290-P290-VLOOKUP(C290, Вчера_ЭпиВак!C:BN, 8, FALSE)</f>
        <v>#N/A</v>
      </c>
      <c r="AP290" s="53" t="e">
        <f>Q290-R290-VLOOKUP(C290, Вчера_ЭпиВак!C:BN, 10, FALSE)</f>
        <v>#N/A</v>
      </c>
      <c r="AQ290" s="53" t="e">
        <f>S290-T290-VLOOKUP(C290, Вчера_ЭпиВак!C:BN, 12, FALSE)</f>
        <v>#N/A</v>
      </c>
      <c r="AR290" s="53" t="e">
        <f>U290-V290-VLOOKUP(C290, Вчера_ЭпиВак!C:BN, 14, FALSE)</f>
        <v>#N/A</v>
      </c>
      <c r="AS290" s="53" t="e">
        <f>W290-X290-VLOOKUP(C290, Вчера_ЭпиВак!C:BN, 16, FALSE)</f>
        <v>#N/A</v>
      </c>
      <c r="AT290" s="53" t="e">
        <f>Y290-Z290-VLOOKUP(C290, Вчера_ЭпиВак!C:BN, 18, FALSE)</f>
        <v>#N/A</v>
      </c>
      <c r="AU290" s="53" t="e">
        <f>AA290-AB290-VLOOKUP(C290, Вчера_ЭпиВак!C:BN, 20, FALSE)</f>
        <v>#N/A</v>
      </c>
      <c r="AV290" s="53" t="e">
        <f>AC290-AD290-VLOOKUP(C290, Вчера_ЭпиВак!C:BN, 22, FALSE)</f>
        <v>#N/A</v>
      </c>
      <c r="AW290" s="53" t="e">
        <f>VLOOKUP(C290, Вчера_ЭпиВак!C:BN, 25, FALSE)+F290*2-Z290-AB290-AD290-AG290</f>
        <v>#N/A</v>
      </c>
      <c r="AX290" s="53" t="e">
        <f>AE290-VLOOKUP(C290,Вчера_ЭпиВак!C:BN, 24, FALSE)</f>
        <v>#N/A</v>
      </c>
    </row>
    <row r="291" spans="1:50" ht="50.1" customHeight="1" x14ac:dyDescent="0.25">
      <c r="A291" s="42"/>
      <c r="B291" s="42"/>
      <c r="C291" s="42"/>
      <c r="D291" s="43"/>
      <c r="E291" s="44"/>
      <c r="F291" s="39"/>
      <c r="G291" s="44"/>
      <c r="H291" s="39"/>
      <c r="I291" s="44"/>
      <c r="J291" s="39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7">
        <f t="shared" si="5"/>
        <v>0</v>
      </c>
      <c r="AJ291" s="53" t="str">
        <f>IF(ISNA(VLOOKUP(C291,Вчера_ЭпиВак!C:C, 1, FALSE)),"ошибка",0)</f>
        <v>ошибка</v>
      </c>
      <c r="AK291" s="55"/>
      <c r="AL291" s="53" t="e">
        <f>E291-F291-VLOOKUP(C291, Вчера_ЭпиВак!C:BN, 2, FALSE)</f>
        <v>#N/A</v>
      </c>
      <c r="AM291" s="53" t="e">
        <f>K291-L291-VLOOKUP(C291, Вчера_ЭпиВак!C:BN, 4, FALSE)</f>
        <v>#N/A</v>
      </c>
      <c r="AN291" s="53" t="e">
        <f>M291-N291-VLOOKUP(C291, Вчера_ЭпиВак!C:BN, 6, FALSE)</f>
        <v>#N/A</v>
      </c>
      <c r="AO291" s="53" t="e">
        <f>O291-P291-VLOOKUP(C291, Вчера_ЭпиВак!C:BN, 8, FALSE)</f>
        <v>#N/A</v>
      </c>
      <c r="AP291" s="53" t="e">
        <f>Q291-R291-VLOOKUP(C291, Вчера_ЭпиВак!C:BN, 10, FALSE)</f>
        <v>#N/A</v>
      </c>
      <c r="AQ291" s="53" t="e">
        <f>S291-T291-VLOOKUP(C291, Вчера_ЭпиВак!C:BN, 12, FALSE)</f>
        <v>#N/A</v>
      </c>
      <c r="AR291" s="53" t="e">
        <f>U291-V291-VLOOKUP(C291, Вчера_ЭпиВак!C:BN, 14, FALSE)</f>
        <v>#N/A</v>
      </c>
      <c r="AS291" s="53" t="e">
        <f>W291-X291-VLOOKUP(C291, Вчера_ЭпиВак!C:BN, 16, FALSE)</f>
        <v>#N/A</v>
      </c>
      <c r="AT291" s="53" t="e">
        <f>Y291-Z291-VLOOKUP(C291, Вчера_ЭпиВак!C:BN, 18, FALSE)</f>
        <v>#N/A</v>
      </c>
      <c r="AU291" s="53" t="e">
        <f>AA291-AB291-VLOOKUP(C291, Вчера_ЭпиВак!C:BN, 20, FALSE)</f>
        <v>#N/A</v>
      </c>
      <c r="AV291" s="53" t="e">
        <f>AC291-AD291-VLOOKUP(C291, Вчера_ЭпиВак!C:BN, 22, FALSE)</f>
        <v>#N/A</v>
      </c>
      <c r="AW291" s="53" t="e">
        <f>VLOOKUP(C291, Вчера_ЭпиВак!C:BN, 25, FALSE)+F291*2-Z291-AB291-AD291-AG291</f>
        <v>#N/A</v>
      </c>
      <c r="AX291" s="53" t="e">
        <f>AE291-VLOOKUP(C291,Вчера_ЭпиВак!C:BN, 24, FALSE)</f>
        <v>#N/A</v>
      </c>
    </row>
    <row r="292" spans="1:50" ht="50.1" customHeight="1" x14ac:dyDescent="0.25">
      <c r="A292" s="42"/>
      <c r="B292" s="42"/>
      <c r="C292" s="42"/>
      <c r="D292" s="43"/>
      <c r="E292" s="44"/>
      <c r="F292" s="39"/>
      <c r="G292" s="44"/>
      <c r="H292" s="39"/>
      <c r="I292" s="44"/>
      <c r="J292" s="39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7">
        <f t="shared" si="5"/>
        <v>0</v>
      </c>
      <c r="AJ292" s="53" t="str">
        <f>IF(ISNA(VLOOKUP(C292,Вчера_ЭпиВак!C:C, 1, FALSE)),"ошибка",0)</f>
        <v>ошибка</v>
      </c>
      <c r="AK292" s="55"/>
      <c r="AL292" s="53" t="e">
        <f>E292-F292-VLOOKUP(C292, Вчера_ЭпиВак!C:BN, 2, FALSE)</f>
        <v>#N/A</v>
      </c>
      <c r="AM292" s="53" t="e">
        <f>K292-L292-VLOOKUP(C292, Вчера_ЭпиВак!C:BN, 4, FALSE)</f>
        <v>#N/A</v>
      </c>
      <c r="AN292" s="53" t="e">
        <f>M292-N292-VLOOKUP(C292, Вчера_ЭпиВак!C:BN, 6, FALSE)</f>
        <v>#N/A</v>
      </c>
      <c r="AO292" s="53" t="e">
        <f>O292-P292-VLOOKUP(C292, Вчера_ЭпиВак!C:BN, 8, FALSE)</f>
        <v>#N/A</v>
      </c>
      <c r="AP292" s="53" t="e">
        <f>Q292-R292-VLOOKUP(C292, Вчера_ЭпиВак!C:BN, 10, FALSE)</f>
        <v>#N/A</v>
      </c>
      <c r="AQ292" s="53" t="e">
        <f>S292-T292-VLOOKUP(C292, Вчера_ЭпиВак!C:BN, 12, FALSE)</f>
        <v>#N/A</v>
      </c>
      <c r="AR292" s="53" t="e">
        <f>U292-V292-VLOOKUP(C292, Вчера_ЭпиВак!C:BN, 14, FALSE)</f>
        <v>#N/A</v>
      </c>
      <c r="AS292" s="53" t="e">
        <f>W292-X292-VLOOKUP(C292, Вчера_ЭпиВак!C:BN, 16, FALSE)</f>
        <v>#N/A</v>
      </c>
      <c r="AT292" s="53" t="e">
        <f>Y292-Z292-VLOOKUP(C292, Вчера_ЭпиВак!C:BN, 18, FALSE)</f>
        <v>#N/A</v>
      </c>
      <c r="AU292" s="53" t="e">
        <f>AA292-AB292-VLOOKUP(C292, Вчера_ЭпиВак!C:BN, 20, FALSE)</f>
        <v>#N/A</v>
      </c>
      <c r="AV292" s="53" t="e">
        <f>AC292-AD292-VLOOKUP(C292, Вчера_ЭпиВак!C:BN, 22, FALSE)</f>
        <v>#N/A</v>
      </c>
      <c r="AW292" s="53" t="e">
        <f>VLOOKUP(C292, Вчера_ЭпиВак!C:BN, 25, FALSE)+F292*2-Z292-AB292-AD292-AG292</f>
        <v>#N/A</v>
      </c>
      <c r="AX292" s="53" t="e">
        <f>AE292-VLOOKUP(C292,Вчера_ЭпиВак!C:BN, 24, FALSE)</f>
        <v>#N/A</v>
      </c>
    </row>
    <row r="293" spans="1:50" ht="50.1" customHeight="1" x14ac:dyDescent="0.25">
      <c r="A293" s="42"/>
      <c r="B293" s="42"/>
      <c r="C293" s="42"/>
      <c r="D293" s="43"/>
      <c r="E293" s="44"/>
      <c r="F293" s="39"/>
      <c r="G293" s="44"/>
      <c r="H293" s="39"/>
      <c r="I293" s="44"/>
      <c r="J293" s="39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7">
        <f t="shared" si="5"/>
        <v>0</v>
      </c>
      <c r="AJ293" s="53" t="str">
        <f>IF(ISNA(VLOOKUP(C293,Вчера_ЭпиВак!C:C, 1, FALSE)),"ошибка",0)</f>
        <v>ошибка</v>
      </c>
      <c r="AK293" s="55"/>
      <c r="AL293" s="53" t="e">
        <f>E293-F293-VLOOKUP(C293, Вчера_ЭпиВак!C:BN, 2, FALSE)</f>
        <v>#N/A</v>
      </c>
      <c r="AM293" s="53" t="e">
        <f>K293-L293-VLOOKUP(C293, Вчера_ЭпиВак!C:BN, 4, FALSE)</f>
        <v>#N/A</v>
      </c>
      <c r="AN293" s="53" t="e">
        <f>M293-N293-VLOOKUP(C293, Вчера_ЭпиВак!C:BN, 6, FALSE)</f>
        <v>#N/A</v>
      </c>
      <c r="AO293" s="53" t="e">
        <f>O293-P293-VLOOKUP(C293, Вчера_ЭпиВак!C:BN, 8, FALSE)</f>
        <v>#N/A</v>
      </c>
      <c r="AP293" s="53" t="e">
        <f>Q293-R293-VLOOKUP(C293, Вчера_ЭпиВак!C:BN, 10, FALSE)</f>
        <v>#N/A</v>
      </c>
      <c r="AQ293" s="53" t="e">
        <f>S293-T293-VLOOKUP(C293, Вчера_ЭпиВак!C:BN, 12, FALSE)</f>
        <v>#N/A</v>
      </c>
      <c r="AR293" s="53" t="e">
        <f>U293-V293-VLOOKUP(C293, Вчера_ЭпиВак!C:BN, 14, FALSE)</f>
        <v>#N/A</v>
      </c>
      <c r="AS293" s="53" t="e">
        <f>W293-X293-VLOOKUP(C293, Вчера_ЭпиВак!C:BN, 16, FALSE)</f>
        <v>#N/A</v>
      </c>
      <c r="AT293" s="53" t="e">
        <f>Y293-Z293-VLOOKUP(C293, Вчера_ЭпиВак!C:BN, 18, FALSE)</f>
        <v>#N/A</v>
      </c>
      <c r="AU293" s="53" t="e">
        <f>AA293-AB293-VLOOKUP(C293, Вчера_ЭпиВак!C:BN, 20, FALSE)</f>
        <v>#N/A</v>
      </c>
      <c r="AV293" s="53" t="e">
        <f>AC293-AD293-VLOOKUP(C293, Вчера_ЭпиВак!C:BN, 22, FALSE)</f>
        <v>#N/A</v>
      </c>
      <c r="AW293" s="53" t="e">
        <f>VLOOKUP(C293, Вчера_ЭпиВак!C:BN, 25, FALSE)+F293*2-Z293-AB293-AD293-AG293</f>
        <v>#N/A</v>
      </c>
      <c r="AX293" s="53" t="e">
        <f>AE293-VLOOKUP(C293,Вчера_ЭпиВак!C:BN, 24, FALSE)</f>
        <v>#N/A</v>
      </c>
    </row>
    <row r="294" spans="1:50" ht="50.1" customHeight="1" x14ac:dyDescent="0.25">
      <c r="A294" s="42"/>
      <c r="B294" s="42"/>
      <c r="C294" s="42"/>
      <c r="D294" s="43"/>
      <c r="E294" s="44"/>
      <c r="F294" s="39"/>
      <c r="G294" s="44"/>
      <c r="H294" s="39"/>
      <c r="I294" s="44"/>
      <c r="J294" s="39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7">
        <f t="shared" si="5"/>
        <v>0</v>
      </c>
      <c r="AJ294" s="53" t="str">
        <f>IF(ISNA(VLOOKUP(C294,Вчера_ЭпиВак!C:C, 1, FALSE)),"ошибка",0)</f>
        <v>ошибка</v>
      </c>
      <c r="AK294" s="55"/>
      <c r="AL294" s="53" t="e">
        <f>E294-F294-VLOOKUP(C294, Вчера_ЭпиВак!C:BN, 2, FALSE)</f>
        <v>#N/A</v>
      </c>
      <c r="AM294" s="53" t="e">
        <f>K294-L294-VLOOKUP(C294, Вчера_ЭпиВак!C:BN, 4, FALSE)</f>
        <v>#N/A</v>
      </c>
      <c r="AN294" s="53" t="e">
        <f>M294-N294-VLOOKUP(C294, Вчера_ЭпиВак!C:BN, 6, FALSE)</f>
        <v>#N/A</v>
      </c>
      <c r="AO294" s="53" t="e">
        <f>O294-P294-VLOOKUP(C294, Вчера_ЭпиВак!C:BN, 8, FALSE)</f>
        <v>#N/A</v>
      </c>
      <c r="AP294" s="53" t="e">
        <f>Q294-R294-VLOOKUP(C294, Вчера_ЭпиВак!C:BN, 10, FALSE)</f>
        <v>#N/A</v>
      </c>
      <c r="AQ294" s="53" t="e">
        <f>S294-T294-VLOOKUP(C294, Вчера_ЭпиВак!C:BN, 12, FALSE)</f>
        <v>#N/A</v>
      </c>
      <c r="AR294" s="53" t="e">
        <f>U294-V294-VLOOKUP(C294, Вчера_ЭпиВак!C:BN, 14, FALSE)</f>
        <v>#N/A</v>
      </c>
      <c r="AS294" s="53" t="e">
        <f>W294-X294-VLOOKUP(C294, Вчера_ЭпиВак!C:BN, 16, FALSE)</f>
        <v>#N/A</v>
      </c>
      <c r="AT294" s="53" t="e">
        <f>Y294-Z294-VLOOKUP(C294, Вчера_ЭпиВак!C:BN, 18, FALSE)</f>
        <v>#N/A</v>
      </c>
      <c r="AU294" s="53" t="e">
        <f>AA294-AB294-VLOOKUP(C294, Вчера_ЭпиВак!C:BN, 20, FALSE)</f>
        <v>#N/A</v>
      </c>
      <c r="AV294" s="53" t="e">
        <f>AC294-AD294-VLOOKUP(C294, Вчера_ЭпиВак!C:BN, 22, FALSE)</f>
        <v>#N/A</v>
      </c>
      <c r="AW294" s="53" t="e">
        <f>VLOOKUP(C294, Вчера_ЭпиВак!C:BN, 25, FALSE)+F294*2-Z294-AB294-AD294-AG294</f>
        <v>#N/A</v>
      </c>
      <c r="AX294" s="53" t="e">
        <f>AE294-VLOOKUP(C294,Вчера_ЭпиВак!C:BN, 24, FALSE)</f>
        <v>#N/A</v>
      </c>
    </row>
    <row r="295" spans="1:50" ht="50.1" customHeight="1" x14ac:dyDescent="0.25">
      <c r="A295" s="42"/>
      <c r="B295" s="42"/>
      <c r="C295" s="42"/>
      <c r="D295" s="43"/>
      <c r="E295" s="44"/>
      <c r="F295" s="39"/>
      <c r="G295" s="44"/>
      <c r="H295" s="39"/>
      <c r="I295" s="44"/>
      <c r="J295" s="39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7">
        <f t="shared" si="5"/>
        <v>0</v>
      </c>
      <c r="AJ295" s="53" t="str">
        <f>IF(ISNA(VLOOKUP(C295,Вчера_ЭпиВак!C:C, 1, FALSE)),"ошибка",0)</f>
        <v>ошибка</v>
      </c>
      <c r="AK295" s="55"/>
      <c r="AL295" s="53" t="e">
        <f>E295-F295-VLOOKUP(C295, Вчера_ЭпиВак!C:BN, 2, FALSE)</f>
        <v>#N/A</v>
      </c>
      <c r="AM295" s="53" t="e">
        <f>K295-L295-VLOOKUP(C295, Вчера_ЭпиВак!C:BN, 4, FALSE)</f>
        <v>#N/A</v>
      </c>
      <c r="AN295" s="53" t="e">
        <f>M295-N295-VLOOKUP(C295, Вчера_ЭпиВак!C:BN, 6, FALSE)</f>
        <v>#N/A</v>
      </c>
      <c r="AO295" s="53" t="e">
        <f>O295-P295-VLOOKUP(C295, Вчера_ЭпиВак!C:BN, 8, FALSE)</f>
        <v>#N/A</v>
      </c>
      <c r="AP295" s="53" t="e">
        <f>Q295-R295-VLOOKUP(C295, Вчера_ЭпиВак!C:BN, 10, FALSE)</f>
        <v>#N/A</v>
      </c>
      <c r="AQ295" s="53" t="e">
        <f>S295-T295-VLOOKUP(C295, Вчера_ЭпиВак!C:BN, 12, FALSE)</f>
        <v>#N/A</v>
      </c>
      <c r="AR295" s="53" t="e">
        <f>U295-V295-VLOOKUP(C295, Вчера_ЭпиВак!C:BN, 14, FALSE)</f>
        <v>#N/A</v>
      </c>
      <c r="AS295" s="53" t="e">
        <f>W295-X295-VLOOKUP(C295, Вчера_ЭпиВак!C:BN, 16, FALSE)</f>
        <v>#N/A</v>
      </c>
      <c r="AT295" s="53" t="e">
        <f>Y295-Z295-VLOOKUP(C295, Вчера_ЭпиВак!C:BN, 18, FALSE)</f>
        <v>#N/A</v>
      </c>
      <c r="AU295" s="53" t="e">
        <f>AA295-AB295-VLOOKUP(C295, Вчера_ЭпиВак!C:BN, 20, FALSE)</f>
        <v>#N/A</v>
      </c>
      <c r="AV295" s="53" t="e">
        <f>AC295-AD295-VLOOKUP(C295, Вчера_ЭпиВак!C:BN, 22, FALSE)</f>
        <v>#N/A</v>
      </c>
      <c r="AW295" s="53" t="e">
        <f>VLOOKUP(C295, Вчера_ЭпиВак!C:BN, 25, FALSE)+F295*2-Z295-AB295-AD295-AG295</f>
        <v>#N/A</v>
      </c>
      <c r="AX295" s="53" t="e">
        <f>AE295-VLOOKUP(C295,Вчера_ЭпиВак!C:BN, 24, FALSE)</f>
        <v>#N/A</v>
      </c>
    </row>
    <row r="296" spans="1:50" ht="50.1" customHeight="1" x14ac:dyDescent="0.25">
      <c r="A296" s="42"/>
      <c r="B296" s="42"/>
      <c r="C296" s="42"/>
      <c r="D296" s="43"/>
      <c r="E296" s="44"/>
      <c r="F296" s="39"/>
      <c r="G296" s="44"/>
      <c r="H296" s="39"/>
      <c r="I296" s="44"/>
      <c r="J296" s="39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7">
        <f t="shared" si="5"/>
        <v>0</v>
      </c>
      <c r="AJ296" s="53" t="str">
        <f>IF(ISNA(VLOOKUP(C296,Вчера_ЭпиВак!C:C, 1, FALSE)),"ошибка",0)</f>
        <v>ошибка</v>
      </c>
      <c r="AK296" s="55"/>
      <c r="AL296" s="53" t="e">
        <f>E296-F296-VLOOKUP(C296, Вчера_ЭпиВак!C:BN, 2, FALSE)</f>
        <v>#N/A</v>
      </c>
      <c r="AM296" s="53" t="e">
        <f>K296-L296-VLOOKUP(C296, Вчера_ЭпиВак!C:BN, 4, FALSE)</f>
        <v>#N/A</v>
      </c>
      <c r="AN296" s="53" t="e">
        <f>M296-N296-VLOOKUP(C296, Вчера_ЭпиВак!C:BN, 6, FALSE)</f>
        <v>#N/A</v>
      </c>
      <c r="AO296" s="53" t="e">
        <f>O296-P296-VLOOKUP(C296, Вчера_ЭпиВак!C:BN, 8, FALSE)</f>
        <v>#N/A</v>
      </c>
      <c r="AP296" s="53" t="e">
        <f>Q296-R296-VLOOKUP(C296, Вчера_ЭпиВак!C:BN, 10, FALSE)</f>
        <v>#N/A</v>
      </c>
      <c r="AQ296" s="53" t="e">
        <f>S296-T296-VLOOKUP(C296, Вчера_ЭпиВак!C:BN, 12, FALSE)</f>
        <v>#N/A</v>
      </c>
      <c r="AR296" s="53" t="e">
        <f>U296-V296-VLOOKUP(C296, Вчера_ЭпиВак!C:BN, 14, FALSE)</f>
        <v>#N/A</v>
      </c>
      <c r="AS296" s="53" t="e">
        <f>W296-X296-VLOOKUP(C296, Вчера_ЭпиВак!C:BN, 16, FALSE)</f>
        <v>#N/A</v>
      </c>
      <c r="AT296" s="53" t="e">
        <f>Y296-Z296-VLOOKUP(C296, Вчера_ЭпиВак!C:BN, 18, FALSE)</f>
        <v>#N/A</v>
      </c>
      <c r="AU296" s="53" t="e">
        <f>AA296-AB296-VLOOKUP(C296, Вчера_ЭпиВак!C:BN, 20, FALSE)</f>
        <v>#N/A</v>
      </c>
      <c r="AV296" s="53" t="e">
        <f>AC296-AD296-VLOOKUP(C296, Вчера_ЭпиВак!C:BN, 22, FALSE)</f>
        <v>#N/A</v>
      </c>
      <c r="AW296" s="53" t="e">
        <f>VLOOKUP(C296, Вчера_ЭпиВак!C:BN, 25, FALSE)+F296*2-Z296-AB296-AD296-AG296</f>
        <v>#N/A</v>
      </c>
      <c r="AX296" s="53" t="e">
        <f>AE296-VLOOKUP(C296,Вчера_ЭпиВак!C:BN, 24, FALSE)</f>
        <v>#N/A</v>
      </c>
    </row>
    <row r="297" spans="1:50" ht="50.1" customHeight="1" x14ac:dyDescent="0.25">
      <c r="A297" s="42"/>
      <c r="B297" s="42"/>
      <c r="C297" s="42"/>
      <c r="D297" s="43"/>
      <c r="E297" s="44"/>
      <c r="F297" s="39"/>
      <c r="G297" s="44"/>
      <c r="H297" s="39"/>
      <c r="I297" s="44"/>
      <c r="J297" s="39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7">
        <f t="shared" si="5"/>
        <v>0</v>
      </c>
      <c r="AJ297" s="53" t="str">
        <f>IF(ISNA(VLOOKUP(C297,Вчера_ЭпиВак!C:C, 1, FALSE)),"ошибка",0)</f>
        <v>ошибка</v>
      </c>
      <c r="AK297" s="55"/>
      <c r="AL297" s="53" t="e">
        <f>E297-F297-VLOOKUP(C297, Вчера_ЭпиВак!C:BN, 2, FALSE)</f>
        <v>#N/A</v>
      </c>
      <c r="AM297" s="53" t="e">
        <f>K297-L297-VLOOKUP(C297, Вчера_ЭпиВак!C:BN, 4, FALSE)</f>
        <v>#N/A</v>
      </c>
      <c r="AN297" s="53" t="e">
        <f>M297-N297-VLOOKUP(C297, Вчера_ЭпиВак!C:BN, 6, FALSE)</f>
        <v>#N/A</v>
      </c>
      <c r="AO297" s="53" t="e">
        <f>O297-P297-VLOOKUP(C297, Вчера_ЭпиВак!C:BN, 8, FALSE)</f>
        <v>#N/A</v>
      </c>
      <c r="AP297" s="53" t="e">
        <f>Q297-R297-VLOOKUP(C297, Вчера_ЭпиВак!C:BN, 10, FALSE)</f>
        <v>#N/A</v>
      </c>
      <c r="AQ297" s="53" t="e">
        <f>S297-T297-VLOOKUP(C297, Вчера_ЭпиВак!C:BN, 12, FALSE)</f>
        <v>#N/A</v>
      </c>
      <c r="AR297" s="53" t="e">
        <f>U297-V297-VLOOKUP(C297, Вчера_ЭпиВак!C:BN, 14, FALSE)</f>
        <v>#N/A</v>
      </c>
      <c r="AS297" s="53" t="e">
        <f>W297-X297-VLOOKUP(C297, Вчера_ЭпиВак!C:BN, 16, FALSE)</f>
        <v>#N/A</v>
      </c>
      <c r="AT297" s="53" t="e">
        <f>Y297-Z297-VLOOKUP(C297, Вчера_ЭпиВак!C:BN, 18, FALSE)</f>
        <v>#N/A</v>
      </c>
      <c r="AU297" s="53" t="e">
        <f>AA297-AB297-VLOOKUP(C297, Вчера_ЭпиВак!C:BN, 20, FALSE)</f>
        <v>#N/A</v>
      </c>
      <c r="AV297" s="53" t="e">
        <f>AC297-AD297-VLOOKUP(C297, Вчера_ЭпиВак!C:BN, 22, FALSE)</f>
        <v>#N/A</v>
      </c>
      <c r="AW297" s="53" t="e">
        <f>VLOOKUP(C297, Вчера_ЭпиВак!C:BN, 25, FALSE)+F297*2-Z297-AB297-AD297-AG297</f>
        <v>#N/A</v>
      </c>
      <c r="AX297" s="53" t="e">
        <f>AE297-VLOOKUP(C297,Вчера_ЭпиВак!C:BN, 24, FALSE)</f>
        <v>#N/A</v>
      </c>
    </row>
    <row r="298" spans="1:50" ht="50.1" customHeight="1" x14ac:dyDescent="0.25">
      <c r="A298" s="42"/>
      <c r="B298" s="42"/>
      <c r="C298" s="42"/>
      <c r="D298" s="43"/>
      <c r="E298" s="44"/>
      <c r="F298" s="39"/>
      <c r="G298" s="44"/>
      <c r="H298" s="39"/>
      <c r="I298" s="44"/>
      <c r="J298" s="39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7">
        <f t="shared" si="5"/>
        <v>0</v>
      </c>
      <c r="AJ298" s="53" t="str">
        <f>IF(ISNA(VLOOKUP(C298,Вчера_ЭпиВак!C:C, 1, FALSE)),"ошибка",0)</f>
        <v>ошибка</v>
      </c>
      <c r="AK298" s="55"/>
      <c r="AL298" s="53" t="e">
        <f>E298-F298-VLOOKUP(C298, Вчера_ЭпиВак!C:BN, 2, FALSE)</f>
        <v>#N/A</v>
      </c>
      <c r="AM298" s="53" t="e">
        <f>K298-L298-VLOOKUP(C298, Вчера_ЭпиВак!C:BN, 4, FALSE)</f>
        <v>#N/A</v>
      </c>
      <c r="AN298" s="53" t="e">
        <f>M298-N298-VLOOKUP(C298, Вчера_ЭпиВак!C:BN, 6, FALSE)</f>
        <v>#N/A</v>
      </c>
      <c r="AO298" s="53" t="e">
        <f>O298-P298-VLOOKUP(C298, Вчера_ЭпиВак!C:BN, 8, FALSE)</f>
        <v>#N/A</v>
      </c>
      <c r="AP298" s="53" t="e">
        <f>Q298-R298-VLOOKUP(C298, Вчера_ЭпиВак!C:BN, 10, FALSE)</f>
        <v>#N/A</v>
      </c>
      <c r="AQ298" s="53" t="e">
        <f>S298-T298-VLOOKUP(C298, Вчера_ЭпиВак!C:BN, 12, FALSE)</f>
        <v>#N/A</v>
      </c>
      <c r="AR298" s="53" t="e">
        <f>U298-V298-VLOOKUP(C298, Вчера_ЭпиВак!C:BN, 14, FALSE)</f>
        <v>#N/A</v>
      </c>
      <c r="AS298" s="53" t="e">
        <f>W298-X298-VLOOKUP(C298, Вчера_ЭпиВак!C:BN, 16, FALSE)</f>
        <v>#N/A</v>
      </c>
      <c r="AT298" s="53" t="e">
        <f>Y298-Z298-VLOOKUP(C298, Вчера_ЭпиВак!C:BN, 18, FALSE)</f>
        <v>#N/A</v>
      </c>
      <c r="AU298" s="53" t="e">
        <f>AA298-AB298-VLOOKUP(C298, Вчера_ЭпиВак!C:BN, 20, FALSE)</f>
        <v>#N/A</v>
      </c>
      <c r="AV298" s="53" t="e">
        <f>AC298-AD298-VLOOKUP(C298, Вчера_ЭпиВак!C:BN, 22, FALSE)</f>
        <v>#N/A</v>
      </c>
      <c r="AW298" s="53" t="e">
        <f>VLOOKUP(C298, Вчера_ЭпиВак!C:BN, 25, FALSE)+F298*2-Z298-AB298-AD298-AG298</f>
        <v>#N/A</v>
      </c>
      <c r="AX298" s="53" t="e">
        <f>AE298-VLOOKUP(C298,Вчера_ЭпиВак!C:BN, 24, FALSE)</f>
        <v>#N/A</v>
      </c>
    </row>
    <row r="299" spans="1:50" ht="50.1" customHeight="1" x14ac:dyDescent="0.25">
      <c r="A299" s="42"/>
      <c r="B299" s="42"/>
      <c r="C299" s="42"/>
      <c r="D299" s="43"/>
      <c r="E299" s="44"/>
      <c r="F299" s="39"/>
      <c r="G299" s="44"/>
      <c r="H299" s="39"/>
      <c r="I299" s="44"/>
      <c r="J299" s="39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7">
        <f t="shared" si="5"/>
        <v>0</v>
      </c>
      <c r="AJ299" s="53" t="str">
        <f>IF(ISNA(VLOOKUP(C299,Вчера_ЭпиВак!C:C, 1, FALSE)),"ошибка",0)</f>
        <v>ошибка</v>
      </c>
      <c r="AK299" s="55"/>
      <c r="AL299" s="53" t="e">
        <f>E299-F299-VLOOKUP(C299, Вчера_ЭпиВак!C:BN, 2, FALSE)</f>
        <v>#N/A</v>
      </c>
      <c r="AM299" s="53" t="e">
        <f>K299-L299-VLOOKUP(C299, Вчера_ЭпиВак!C:BN, 4, FALSE)</f>
        <v>#N/A</v>
      </c>
      <c r="AN299" s="53" t="e">
        <f>M299-N299-VLOOKUP(C299, Вчера_ЭпиВак!C:BN, 6, FALSE)</f>
        <v>#N/A</v>
      </c>
      <c r="AO299" s="53" t="e">
        <f>O299-P299-VLOOKUP(C299, Вчера_ЭпиВак!C:BN, 8, FALSE)</f>
        <v>#N/A</v>
      </c>
      <c r="AP299" s="53" t="e">
        <f>Q299-R299-VLOOKUP(C299, Вчера_ЭпиВак!C:BN, 10, FALSE)</f>
        <v>#N/A</v>
      </c>
      <c r="AQ299" s="53" t="e">
        <f>S299-T299-VLOOKUP(C299, Вчера_ЭпиВак!C:BN, 12, FALSE)</f>
        <v>#N/A</v>
      </c>
      <c r="AR299" s="53" t="e">
        <f>U299-V299-VLOOKUP(C299, Вчера_ЭпиВак!C:BN, 14, FALSE)</f>
        <v>#N/A</v>
      </c>
      <c r="AS299" s="53" t="e">
        <f>W299-X299-VLOOKUP(C299, Вчера_ЭпиВак!C:BN, 16, FALSE)</f>
        <v>#N/A</v>
      </c>
      <c r="AT299" s="53" t="e">
        <f>Y299-Z299-VLOOKUP(C299, Вчера_ЭпиВак!C:BN, 18, FALSE)</f>
        <v>#N/A</v>
      </c>
      <c r="AU299" s="53" t="e">
        <f>AA299-AB299-VLOOKUP(C299, Вчера_ЭпиВак!C:BN, 20, FALSE)</f>
        <v>#N/A</v>
      </c>
      <c r="AV299" s="53" t="e">
        <f>AC299-AD299-VLOOKUP(C299, Вчера_ЭпиВак!C:BN, 22, FALSE)</f>
        <v>#N/A</v>
      </c>
      <c r="AW299" s="53" t="e">
        <f>VLOOKUP(C299, Вчера_ЭпиВак!C:BN, 25, FALSE)+F299*2-Z299-AB299-AD299-AG299</f>
        <v>#N/A</v>
      </c>
      <c r="AX299" s="53" t="e">
        <f>AE299-VLOOKUP(C299,Вчера_ЭпиВак!C:BN, 24, FALSE)</f>
        <v>#N/A</v>
      </c>
    </row>
    <row r="300" spans="1:50" ht="50.1" customHeight="1" x14ac:dyDescent="0.25">
      <c r="A300" s="42"/>
      <c r="B300" s="42"/>
      <c r="C300" s="42"/>
      <c r="D300" s="43"/>
      <c r="E300" s="44"/>
      <c r="F300" s="39"/>
      <c r="G300" s="44"/>
      <c r="H300" s="39"/>
      <c r="I300" s="44"/>
      <c r="J300" s="39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7">
        <f t="shared" si="5"/>
        <v>0</v>
      </c>
      <c r="AJ300" s="53" t="str">
        <f>IF(ISNA(VLOOKUP(C300,Вчера_ЭпиВак!C:C, 1, FALSE)),"ошибка",0)</f>
        <v>ошибка</v>
      </c>
      <c r="AK300" s="55"/>
      <c r="AL300" s="53" t="e">
        <f>E300-F300-VLOOKUP(C300, Вчера_ЭпиВак!C:BN, 2, FALSE)</f>
        <v>#N/A</v>
      </c>
      <c r="AM300" s="53" t="e">
        <f>K300-L300-VLOOKUP(C300, Вчера_ЭпиВак!C:BN, 4, FALSE)</f>
        <v>#N/A</v>
      </c>
      <c r="AN300" s="53" t="e">
        <f>M300-N300-VLOOKUP(C300, Вчера_ЭпиВак!C:BN, 6, FALSE)</f>
        <v>#N/A</v>
      </c>
      <c r="AO300" s="53" t="e">
        <f>O300-P300-VLOOKUP(C300, Вчера_ЭпиВак!C:BN, 8, FALSE)</f>
        <v>#N/A</v>
      </c>
      <c r="AP300" s="53" t="e">
        <f>Q300-R300-VLOOKUP(C300, Вчера_ЭпиВак!C:BN, 10, FALSE)</f>
        <v>#N/A</v>
      </c>
      <c r="AQ300" s="53" t="e">
        <f>S300-T300-VLOOKUP(C300, Вчера_ЭпиВак!C:BN, 12, FALSE)</f>
        <v>#N/A</v>
      </c>
      <c r="AR300" s="53" t="e">
        <f>U300-V300-VLOOKUP(C300, Вчера_ЭпиВак!C:BN, 14, FALSE)</f>
        <v>#N/A</v>
      </c>
      <c r="AS300" s="53" t="e">
        <f>W300-X300-VLOOKUP(C300, Вчера_ЭпиВак!C:BN, 16, FALSE)</f>
        <v>#N/A</v>
      </c>
      <c r="AT300" s="53" t="e">
        <f>Y300-Z300-VLOOKUP(C300, Вчера_ЭпиВак!C:BN, 18, FALSE)</f>
        <v>#N/A</v>
      </c>
      <c r="AU300" s="53" t="e">
        <f>AA300-AB300-VLOOKUP(C300, Вчера_ЭпиВак!C:BN, 20, FALSE)</f>
        <v>#N/A</v>
      </c>
      <c r="AV300" s="53" t="e">
        <f>AC300-AD300-VLOOKUP(C300, Вчера_ЭпиВак!C:BN, 22, FALSE)</f>
        <v>#N/A</v>
      </c>
      <c r="AW300" s="53" t="e">
        <f>VLOOKUP(C300, Вчера_ЭпиВак!C:BN, 25, FALSE)+F300*2-Z300-AB300-AD300-AG300</f>
        <v>#N/A</v>
      </c>
      <c r="AX300" s="53" t="e">
        <f>AE300-VLOOKUP(C300,Вчера_ЭпиВак!C:BN, 24, FALSE)</f>
        <v>#N/A</v>
      </c>
    </row>
    <row r="301" spans="1:50" ht="50.1" customHeight="1" x14ac:dyDescent="0.25">
      <c r="A301" s="42"/>
      <c r="B301" s="42"/>
      <c r="C301" s="42"/>
      <c r="D301" s="43"/>
      <c r="E301" s="44"/>
      <c r="F301" s="39"/>
      <c r="G301" s="44"/>
      <c r="H301" s="39"/>
      <c r="I301" s="44"/>
      <c r="J301" s="39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7">
        <f t="shared" si="5"/>
        <v>0</v>
      </c>
      <c r="AJ301" s="53" t="str">
        <f>IF(ISNA(VLOOKUP(C301,Вчера_ЭпиВак!C:C, 1, FALSE)),"ошибка",0)</f>
        <v>ошибка</v>
      </c>
      <c r="AK301" s="55"/>
      <c r="AL301" s="53" t="e">
        <f>E301-F301-VLOOKUP(C301, Вчера_ЭпиВак!C:BN, 2, FALSE)</f>
        <v>#N/A</v>
      </c>
      <c r="AM301" s="53" t="e">
        <f>K301-L301-VLOOKUP(C301, Вчера_ЭпиВак!C:BN, 4, FALSE)</f>
        <v>#N/A</v>
      </c>
      <c r="AN301" s="53" t="e">
        <f>M301-N301-VLOOKUP(C301, Вчера_ЭпиВак!C:BN, 6, FALSE)</f>
        <v>#N/A</v>
      </c>
      <c r="AO301" s="53" t="e">
        <f>O301-P301-VLOOKUP(C301, Вчера_ЭпиВак!C:BN, 8, FALSE)</f>
        <v>#N/A</v>
      </c>
      <c r="AP301" s="53" t="e">
        <f>Q301-R301-VLOOKUP(C301, Вчера_ЭпиВак!C:BN, 10, FALSE)</f>
        <v>#N/A</v>
      </c>
      <c r="AQ301" s="53" t="e">
        <f>S301-T301-VLOOKUP(C301, Вчера_ЭпиВак!C:BN, 12, FALSE)</f>
        <v>#N/A</v>
      </c>
      <c r="AR301" s="53" t="e">
        <f>U301-V301-VLOOKUP(C301, Вчера_ЭпиВак!C:BN, 14, FALSE)</f>
        <v>#N/A</v>
      </c>
      <c r="AS301" s="53" t="e">
        <f>W301-X301-VLOOKUP(C301, Вчера_ЭпиВак!C:BN, 16, FALSE)</f>
        <v>#N/A</v>
      </c>
      <c r="AT301" s="53" t="e">
        <f>Y301-Z301-VLOOKUP(C301, Вчера_ЭпиВак!C:BN, 18, FALSE)</f>
        <v>#N/A</v>
      </c>
      <c r="AU301" s="53" t="e">
        <f>AA301-AB301-VLOOKUP(C301, Вчера_ЭпиВак!C:BN, 20, FALSE)</f>
        <v>#N/A</v>
      </c>
      <c r="AV301" s="53" t="e">
        <f>AC301-AD301-VLOOKUP(C301, Вчера_ЭпиВак!C:BN, 22, FALSE)</f>
        <v>#N/A</v>
      </c>
      <c r="AW301" s="53" t="e">
        <f>VLOOKUP(C301, Вчера_ЭпиВак!C:BN, 25, FALSE)+F301*2-Z301-AB301-AD301-AG301</f>
        <v>#N/A</v>
      </c>
      <c r="AX301" s="53" t="e">
        <f>AE301-VLOOKUP(C301,Вчера_ЭпиВак!C:BN, 24, FALSE)</f>
        <v>#N/A</v>
      </c>
    </row>
    <row r="302" spans="1:50" ht="50.1" customHeight="1" x14ac:dyDescent="0.25">
      <c r="A302" s="42"/>
      <c r="B302" s="42"/>
      <c r="C302" s="42"/>
      <c r="D302" s="43"/>
      <c r="E302" s="44"/>
      <c r="F302" s="39"/>
      <c r="G302" s="44"/>
      <c r="H302" s="39"/>
      <c r="I302" s="44"/>
      <c r="J302" s="39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7">
        <f t="shared" si="5"/>
        <v>0</v>
      </c>
      <c r="AJ302" s="53" t="str">
        <f>IF(ISNA(VLOOKUP(C302,Вчера_ЭпиВак!C:C, 1, FALSE)),"ошибка",0)</f>
        <v>ошибка</v>
      </c>
      <c r="AK302" s="55"/>
      <c r="AL302" s="53" t="e">
        <f>E302-F302-VLOOKUP(C302, Вчера_ЭпиВак!C:BN, 2, FALSE)</f>
        <v>#N/A</v>
      </c>
      <c r="AM302" s="53" t="e">
        <f>K302-L302-VLOOKUP(C302, Вчера_ЭпиВак!C:BN, 4, FALSE)</f>
        <v>#N/A</v>
      </c>
      <c r="AN302" s="53" t="e">
        <f>M302-N302-VLOOKUP(C302, Вчера_ЭпиВак!C:BN, 6, FALSE)</f>
        <v>#N/A</v>
      </c>
      <c r="AO302" s="53" t="e">
        <f>O302-P302-VLOOKUP(C302, Вчера_ЭпиВак!C:BN, 8, FALSE)</f>
        <v>#N/A</v>
      </c>
      <c r="AP302" s="53" t="e">
        <f>Q302-R302-VLOOKUP(C302, Вчера_ЭпиВак!C:BN, 10, FALSE)</f>
        <v>#N/A</v>
      </c>
      <c r="AQ302" s="53" t="e">
        <f>S302-T302-VLOOKUP(C302, Вчера_ЭпиВак!C:BN, 12, FALSE)</f>
        <v>#N/A</v>
      </c>
      <c r="AR302" s="53" t="e">
        <f>U302-V302-VLOOKUP(C302, Вчера_ЭпиВак!C:BN, 14, FALSE)</f>
        <v>#N/A</v>
      </c>
      <c r="AS302" s="53" t="e">
        <f>W302-X302-VLOOKUP(C302, Вчера_ЭпиВак!C:BN, 16, FALSE)</f>
        <v>#N/A</v>
      </c>
      <c r="AT302" s="53" t="e">
        <f>Y302-Z302-VLOOKUP(C302, Вчера_ЭпиВак!C:BN, 18, FALSE)</f>
        <v>#N/A</v>
      </c>
      <c r="AU302" s="53" t="e">
        <f>AA302-AB302-VLOOKUP(C302, Вчера_ЭпиВак!C:BN, 20, FALSE)</f>
        <v>#N/A</v>
      </c>
      <c r="AV302" s="53" t="e">
        <f>AC302-AD302-VLOOKUP(C302, Вчера_ЭпиВак!C:BN, 22, FALSE)</f>
        <v>#N/A</v>
      </c>
      <c r="AW302" s="53" t="e">
        <f>VLOOKUP(C302, Вчера_ЭпиВак!C:BN, 25, FALSE)+F302*2-Z302-AB302-AD302-AG302</f>
        <v>#N/A</v>
      </c>
      <c r="AX302" s="53" t="e">
        <f>AE302-VLOOKUP(C302,Вчера_ЭпиВак!C:BN, 24, FALSE)</f>
        <v>#N/A</v>
      </c>
    </row>
    <row r="303" spans="1:50" ht="50.1" customHeight="1" x14ac:dyDescent="0.25">
      <c r="A303" s="42"/>
      <c r="B303" s="42"/>
      <c r="C303" s="42"/>
      <c r="D303" s="43"/>
      <c r="E303" s="44"/>
      <c r="F303" s="39"/>
      <c r="G303" s="44"/>
      <c r="H303" s="39"/>
      <c r="I303" s="44"/>
      <c r="J303" s="39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7">
        <f t="shared" si="5"/>
        <v>0</v>
      </c>
      <c r="AJ303" s="53" t="str">
        <f>IF(ISNA(VLOOKUP(C303,Вчера_ЭпиВак!C:C, 1, FALSE)),"ошибка",0)</f>
        <v>ошибка</v>
      </c>
      <c r="AK303" s="55"/>
      <c r="AL303" s="53" t="e">
        <f>E303-F303-VLOOKUP(C303, Вчера_ЭпиВак!C:BN, 2, FALSE)</f>
        <v>#N/A</v>
      </c>
      <c r="AM303" s="53" t="e">
        <f>K303-L303-VLOOKUP(C303, Вчера_ЭпиВак!C:BN, 4, FALSE)</f>
        <v>#N/A</v>
      </c>
      <c r="AN303" s="53" t="e">
        <f>M303-N303-VLOOKUP(C303, Вчера_ЭпиВак!C:BN, 6, FALSE)</f>
        <v>#N/A</v>
      </c>
      <c r="AO303" s="53" t="e">
        <f>O303-P303-VLOOKUP(C303, Вчера_ЭпиВак!C:BN, 8, FALSE)</f>
        <v>#N/A</v>
      </c>
      <c r="AP303" s="53" t="e">
        <f>Q303-R303-VLOOKUP(C303, Вчера_ЭпиВак!C:BN, 10, FALSE)</f>
        <v>#N/A</v>
      </c>
      <c r="AQ303" s="53" t="e">
        <f>S303-T303-VLOOKUP(C303, Вчера_ЭпиВак!C:BN, 12, FALSE)</f>
        <v>#N/A</v>
      </c>
      <c r="AR303" s="53" t="e">
        <f>U303-V303-VLOOKUP(C303, Вчера_ЭпиВак!C:BN, 14, FALSE)</f>
        <v>#N/A</v>
      </c>
      <c r="AS303" s="53" t="e">
        <f>W303-X303-VLOOKUP(C303, Вчера_ЭпиВак!C:BN, 16, FALSE)</f>
        <v>#N/A</v>
      </c>
      <c r="AT303" s="53" t="e">
        <f>Y303-Z303-VLOOKUP(C303, Вчера_ЭпиВак!C:BN, 18, FALSE)</f>
        <v>#N/A</v>
      </c>
      <c r="AU303" s="53" t="e">
        <f>AA303-AB303-VLOOKUP(C303, Вчера_ЭпиВак!C:BN, 20, FALSE)</f>
        <v>#N/A</v>
      </c>
      <c r="AV303" s="53" t="e">
        <f>AC303-AD303-VLOOKUP(C303, Вчера_ЭпиВак!C:BN, 22, FALSE)</f>
        <v>#N/A</v>
      </c>
      <c r="AW303" s="53" t="e">
        <f>VLOOKUP(C303, Вчера_ЭпиВак!C:BN, 25, FALSE)+F303*2-Z303-AB303-AD303-AG303</f>
        <v>#N/A</v>
      </c>
      <c r="AX303" s="53" t="e">
        <f>AE303-VLOOKUP(C303,Вчера_ЭпиВак!C:BN, 24, FALSE)</f>
        <v>#N/A</v>
      </c>
    </row>
    <row r="304" spans="1:50" ht="50.1" customHeight="1" x14ac:dyDescent="0.25">
      <c r="A304" s="42"/>
      <c r="B304" s="42"/>
      <c r="C304" s="42"/>
      <c r="D304" s="43"/>
      <c r="E304" s="44"/>
      <c r="F304" s="39"/>
      <c r="G304" s="44"/>
      <c r="H304" s="39"/>
      <c r="I304" s="44"/>
      <c r="J304" s="39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7">
        <f t="shared" si="5"/>
        <v>0</v>
      </c>
      <c r="AJ304" s="53" t="str">
        <f>IF(ISNA(VLOOKUP(C304,Вчера_ЭпиВак!C:C, 1, FALSE)),"ошибка",0)</f>
        <v>ошибка</v>
      </c>
      <c r="AK304" s="55"/>
      <c r="AL304" s="53" t="e">
        <f>E304-F304-VLOOKUP(C304, Вчера_ЭпиВак!C:BN, 2, FALSE)</f>
        <v>#N/A</v>
      </c>
      <c r="AM304" s="53" t="e">
        <f>K304-L304-VLOOKUP(C304, Вчера_ЭпиВак!C:BN, 4, FALSE)</f>
        <v>#N/A</v>
      </c>
      <c r="AN304" s="53" t="e">
        <f>M304-N304-VLOOKUP(C304, Вчера_ЭпиВак!C:BN, 6, FALSE)</f>
        <v>#N/A</v>
      </c>
      <c r="AO304" s="53" t="e">
        <f>O304-P304-VLOOKUP(C304, Вчера_ЭпиВак!C:BN, 8, FALSE)</f>
        <v>#N/A</v>
      </c>
      <c r="AP304" s="53" t="e">
        <f>Q304-R304-VLOOKUP(C304, Вчера_ЭпиВак!C:BN, 10, FALSE)</f>
        <v>#N/A</v>
      </c>
      <c r="AQ304" s="53" t="e">
        <f>S304-T304-VLOOKUP(C304, Вчера_ЭпиВак!C:BN, 12, FALSE)</f>
        <v>#N/A</v>
      </c>
      <c r="AR304" s="53" t="e">
        <f>U304-V304-VLOOKUP(C304, Вчера_ЭпиВак!C:BN, 14, FALSE)</f>
        <v>#N/A</v>
      </c>
      <c r="AS304" s="53" t="e">
        <f>W304-X304-VLOOKUP(C304, Вчера_ЭпиВак!C:BN, 16, FALSE)</f>
        <v>#N/A</v>
      </c>
      <c r="AT304" s="53" t="e">
        <f>Y304-Z304-VLOOKUP(C304, Вчера_ЭпиВак!C:BN, 18, FALSE)</f>
        <v>#N/A</v>
      </c>
      <c r="AU304" s="53" t="e">
        <f>AA304-AB304-VLOOKUP(C304, Вчера_ЭпиВак!C:BN, 20, FALSE)</f>
        <v>#N/A</v>
      </c>
      <c r="AV304" s="53" t="e">
        <f>AC304-AD304-VLOOKUP(C304, Вчера_ЭпиВак!C:BN, 22, FALSE)</f>
        <v>#N/A</v>
      </c>
      <c r="AW304" s="53" t="e">
        <f>VLOOKUP(C304, Вчера_ЭпиВак!C:BN, 25, FALSE)+F304*2-Z304-AB304-AD304-AG304</f>
        <v>#N/A</v>
      </c>
      <c r="AX304" s="53" t="e">
        <f>AE304-VLOOKUP(C304,Вчера_ЭпиВак!C:BN, 24, FALSE)</f>
        <v>#N/A</v>
      </c>
    </row>
    <row r="305" spans="1:50" ht="50.1" customHeight="1" x14ac:dyDescent="0.25">
      <c r="A305" s="42"/>
      <c r="B305" s="42"/>
      <c r="C305" s="42"/>
      <c r="D305" s="43"/>
      <c r="E305" s="44"/>
      <c r="F305" s="39"/>
      <c r="G305" s="44"/>
      <c r="H305" s="39"/>
      <c r="I305" s="44"/>
      <c r="J305" s="39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7">
        <f t="shared" si="5"/>
        <v>0</v>
      </c>
      <c r="AJ305" s="53" t="str">
        <f>IF(ISNA(VLOOKUP(C305,Вчера_ЭпиВак!C:C, 1, FALSE)),"ошибка",0)</f>
        <v>ошибка</v>
      </c>
      <c r="AK305" s="55"/>
      <c r="AL305" s="53" t="e">
        <f>E305-F305-VLOOKUP(C305, Вчера_ЭпиВак!C:BN, 2, FALSE)</f>
        <v>#N/A</v>
      </c>
      <c r="AM305" s="53" t="e">
        <f>K305-L305-VLOOKUP(C305, Вчера_ЭпиВак!C:BN, 4, FALSE)</f>
        <v>#N/A</v>
      </c>
      <c r="AN305" s="53" t="e">
        <f>M305-N305-VLOOKUP(C305, Вчера_ЭпиВак!C:BN, 6, FALSE)</f>
        <v>#N/A</v>
      </c>
      <c r="AO305" s="53" t="e">
        <f>O305-P305-VLOOKUP(C305, Вчера_ЭпиВак!C:BN, 8, FALSE)</f>
        <v>#N/A</v>
      </c>
      <c r="AP305" s="53" t="e">
        <f>Q305-R305-VLOOKUP(C305, Вчера_ЭпиВак!C:BN, 10, FALSE)</f>
        <v>#N/A</v>
      </c>
      <c r="AQ305" s="53" t="e">
        <f>S305-T305-VLOOKUP(C305, Вчера_ЭпиВак!C:BN, 12, FALSE)</f>
        <v>#N/A</v>
      </c>
      <c r="AR305" s="53" t="e">
        <f>U305-V305-VLOOKUP(C305, Вчера_ЭпиВак!C:BN, 14, FALSE)</f>
        <v>#N/A</v>
      </c>
      <c r="AS305" s="53" t="e">
        <f>W305-X305-VLOOKUP(C305, Вчера_ЭпиВак!C:BN, 16, FALSE)</f>
        <v>#N/A</v>
      </c>
      <c r="AT305" s="53" t="e">
        <f>Y305-Z305-VLOOKUP(C305, Вчера_ЭпиВак!C:BN, 18, FALSE)</f>
        <v>#N/A</v>
      </c>
      <c r="AU305" s="53" t="e">
        <f>AA305-AB305-VLOOKUP(C305, Вчера_ЭпиВак!C:BN, 20, FALSE)</f>
        <v>#N/A</v>
      </c>
      <c r="AV305" s="53" t="e">
        <f>AC305-AD305-VLOOKUP(C305, Вчера_ЭпиВак!C:BN, 22, FALSE)</f>
        <v>#N/A</v>
      </c>
      <c r="AW305" s="53" t="e">
        <f>VLOOKUP(C305, Вчера_ЭпиВак!C:BN, 25, FALSE)+F305*2-Z305-AB305-AD305-AG305</f>
        <v>#N/A</v>
      </c>
      <c r="AX305" s="53" t="e">
        <f>AE305-VLOOKUP(C305,Вчера_ЭпиВак!C:BN, 24, FALSE)</f>
        <v>#N/A</v>
      </c>
    </row>
    <row r="306" spans="1:50" ht="50.1" customHeight="1" x14ac:dyDescent="0.25">
      <c r="A306" s="42"/>
      <c r="B306" s="42"/>
      <c r="C306" s="42"/>
      <c r="D306" s="43"/>
      <c r="E306" s="44"/>
      <c r="F306" s="39"/>
      <c r="G306" s="44"/>
      <c r="H306" s="39"/>
      <c r="I306" s="44"/>
      <c r="J306" s="39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7">
        <f t="shared" si="5"/>
        <v>0</v>
      </c>
      <c r="AJ306" s="53" t="str">
        <f>IF(ISNA(VLOOKUP(C306,Вчера_ЭпиВак!C:C, 1, FALSE)),"ошибка",0)</f>
        <v>ошибка</v>
      </c>
      <c r="AK306" s="55"/>
      <c r="AL306" s="53" t="e">
        <f>E306-F306-VLOOKUP(C306, Вчера_ЭпиВак!C:BN, 2, FALSE)</f>
        <v>#N/A</v>
      </c>
      <c r="AM306" s="53" t="e">
        <f>K306-L306-VLOOKUP(C306, Вчера_ЭпиВак!C:BN, 4, FALSE)</f>
        <v>#N/A</v>
      </c>
      <c r="AN306" s="53" t="e">
        <f>M306-N306-VLOOKUP(C306, Вчера_ЭпиВак!C:BN, 6, FALSE)</f>
        <v>#N/A</v>
      </c>
      <c r="AO306" s="53" t="e">
        <f>O306-P306-VLOOKUP(C306, Вчера_ЭпиВак!C:BN, 8, FALSE)</f>
        <v>#N/A</v>
      </c>
      <c r="AP306" s="53" t="e">
        <f>Q306-R306-VLOOKUP(C306, Вчера_ЭпиВак!C:BN, 10, FALSE)</f>
        <v>#N/A</v>
      </c>
      <c r="AQ306" s="53" t="e">
        <f>S306-T306-VLOOKUP(C306, Вчера_ЭпиВак!C:BN, 12, FALSE)</f>
        <v>#N/A</v>
      </c>
      <c r="AR306" s="53" t="e">
        <f>U306-V306-VLOOKUP(C306, Вчера_ЭпиВак!C:BN, 14, FALSE)</f>
        <v>#N/A</v>
      </c>
      <c r="AS306" s="53" t="e">
        <f>W306-X306-VLOOKUP(C306, Вчера_ЭпиВак!C:BN, 16, FALSE)</f>
        <v>#N/A</v>
      </c>
      <c r="AT306" s="53" t="e">
        <f>Y306-Z306-VLOOKUP(C306, Вчера_ЭпиВак!C:BN, 18, FALSE)</f>
        <v>#N/A</v>
      </c>
      <c r="AU306" s="53" t="e">
        <f>AA306-AB306-VLOOKUP(C306, Вчера_ЭпиВак!C:BN, 20, FALSE)</f>
        <v>#N/A</v>
      </c>
      <c r="AV306" s="53" t="e">
        <f>AC306-AD306-VLOOKUP(C306, Вчера_ЭпиВак!C:BN, 22, FALSE)</f>
        <v>#N/A</v>
      </c>
      <c r="AW306" s="53" t="e">
        <f>VLOOKUP(C306, Вчера_ЭпиВак!C:BN, 25, FALSE)+F306*2-Z306-AB306-AD306-AG306</f>
        <v>#N/A</v>
      </c>
      <c r="AX306" s="53" t="e">
        <f>AE306-VLOOKUP(C306,Вчера_ЭпиВак!C:BN, 24, FALSE)</f>
        <v>#N/A</v>
      </c>
    </row>
    <row r="307" spans="1:50" ht="50.1" customHeight="1" x14ac:dyDescent="0.25">
      <c r="A307" s="42"/>
      <c r="B307" s="42"/>
      <c r="C307" s="42"/>
      <c r="D307" s="43"/>
      <c r="E307" s="44"/>
      <c r="F307" s="39"/>
      <c r="G307" s="44"/>
      <c r="H307" s="39"/>
      <c r="I307" s="44"/>
      <c r="J307" s="39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7">
        <f t="shared" si="5"/>
        <v>0</v>
      </c>
      <c r="AJ307" s="53" t="str">
        <f>IF(ISNA(VLOOKUP(C307,Вчера_ЭпиВак!C:C, 1, FALSE)),"ошибка",0)</f>
        <v>ошибка</v>
      </c>
      <c r="AK307" s="55"/>
      <c r="AL307" s="53" t="e">
        <f>E307-F307-VLOOKUP(C307, Вчера_ЭпиВак!C:BN, 2, FALSE)</f>
        <v>#N/A</v>
      </c>
      <c r="AM307" s="53" t="e">
        <f>K307-L307-VLOOKUP(C307, Вчера_ЭпиВак!C:BN, 4, FALSE)</f>
        <v>#N/A</v>
      </c>
      <c r="AN307" s="53" t="e">
        <f>M307-N307-VLOOKUP(C307, Вчера_ЭпиВак!C:BN, 6, FALSE)</f>
        <v>#N/A</v>
      </c>
      <c r="AO307" s="53" t="e">
        <f>O307-P307-VLOOKUP(C307, Вчера_ЭпиВак!C:BN, 8, FALSE)</f>
        <v>#N/A</v>
      </c>
      <c r="AP307" s="53" t="e">
        <f>Q307-R307-VLOOKUP(C307, Вчера_ЭпиВак!C:BN, 10, FALSE)</f>
        <v>#N/A</v>
      </c>
      <c r="AQ307" s="53" t="e">
        <f>S307-T307-VLOOKUP(C307, Вчера_ЭпиВак!C:BN, 12, FALSE)</f>
        <v>#N/A</v>
      </c>
      <c r="AR307" s="53" t="e">
        <f>U307-V307-VLOOKUP(C307, Вчера_ЭпиВак!C:BN, 14, FALSE)</f>
        <v>#N/A</v>
      </c>
      <c r="AS307" s="53" t="e">
        <f>W307-X307-VLOOKUP(C307, Вчера_ЭпиВак!C:BN, 16, FALSE)</f>
        <v>#N/A</v>
      </c>
      <c r="AT307" s="53" t="e">
        <f>Y307-Z307-VLOOKUP(C307, Вчера_ЭпиВак!C:BN, 18, FALSE)</f>
        <v>#N/A</v>
      </c>
      <c r="AU307" s="53" t="e">
        <f>AA307-AB307-VLOOKUP(C307, Вчера_ЭпиВак!C:BN, 20, FALSE)</f>
        <v>#N/A</v>
      </c>
      <c r="AV307" s="53" t="e">
        <f>AC307-AD307-VLOOKUP(C307, Вчера_ЭпиВак!C:BN, 22, FALSE)</f>
        <v>#N/A</v>
      </c>
      <c r="AW307" s="53" t="e">
        <f>VLOOKUP(C307, Вчера_ЭпиВак!C:BN, 25, FALSE)+F307*2-Z307-AB307-AD307-AG307</f>
        <v>#N/A</v>
      </c>
      <c r="AX307" s="53" t="e">
        <f>AE307-VLOOKUP(C307,Вчера_ЭпиВак!C:BN, 24, FALSE)</f>
        <v>#N/A</v>
      </c>
    </row>
    <row r="308" spans="1:50" ht="50.1" customHeight="1" x14ac:dyDescent="0.25">
      <c r="A308" s="42"/>
      <c r="B308" s="42"/>
      <c r="C308" s="42"/>
      <c r="D308" s="43"/>
      <c r="E308" s="44"/>
      <c r="F308" s="39"/>
      <c r="G308" s="44"/>
      <c r="H308" s="39"/>
      <c r="I308" s="44"/>
      <c r="J308" s="39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7">
        <f t="shared" si="5"/>
        <v>0</v>
      </c>
      <c r="AJ308" s="53" t="str">
        <f>IF(ISNA(VLOOKUP(C308,Вчера_ЭпиВак!C:C, 1, FALSE)),"ошибка",0)</f>
        <v>ошибка</v>
      </c>
      <c r="AK308" s="55"/>
      <c r="AL308" s="53" t="e">
        <f>E308-F308-VLOOKUP(C308, Вчера_ЭпиВак!C:BN, 2, FALSE)</f>
        <v>#N/A</v>
      </c>
      <c r="AM308" s="53" t="e">
        <f>K308-L308-VLOOKUP(C308, Вчера_ЭпиВак!C:BN, 4, FALSE)</f>
        <v>#N/A</v>
      </c>
      <c r="AN308" s="53" t="e">
        <f>M308-N308-VLOOKUP(C308, Вчера_ЭпиВак!C:BN, 6, FALSE)</f>
        <v>#N/A</v>
      </c>
      <c r="AO308" s="53" t="e">
        <f>O308-P308-VLOOKUP(C308, Вчера_ЭпиВак!C:BN, 8, FALSE)</f>
        <v>#N/A</v>
      </c>
      <c r="AP308" s="53" t="e">
        <f>Q308-R308-VLOOKUP(C308, Вчера_ЭпиВак!C:BN, 10, FALSE)</f>
        <v>#N/A</v>
      </c>
      <c r="AQ308" s="53" t="e">
        <f>S308-T308-VLOOKUP(C308, Вчера_ЭпиВак!C:BN, 12, FALSE)</f>
        <v>#N/A</v>
      </c>
      <c r="AR308" s="53" t="e">
        <f>U308-V308-VLOOKUP(C308, Вчера_ЭпиВак!C:BN, 14, FALSE)</f>
        <v>#N/A</v>
      </c>
      <c r="AS308" s="53" t="e">
        <f>W308-X308-VLOOKUP(C308, Вчера_ЭпиВак!C:BN, 16, FALSE)</f>
        <v>#N/A</v>
      </c>
      <c r="AT308" s="53" t="e">
        <f>Y308-Z308-VLOOKUP(C308, Вчера_ЭпиВак!C:BN, 18, FALSE)</f>
        <v>#N/A</v>
      </c>
      <c r="AU308" s="53" t="e">
        <f>AA308-AB308-VLOOKUP(C308, Вчера_ЭпиВак!C:BN, 20, FALSE)</f>
        <v>#N/A</v>
      </c>
      <c r="AV308" s="53" t="e">
        <f>AC308-AD308-VLOOKUP(C308, Вчера_ЭпиВак!C:BN, 22, FALSE)</f>
        <v>#N/A</v>
      </c>
      <c r="AW308" s="53" t="e">
        <f>VLOOKUP(C308, Вчера_ЭпиВак!C:BN, 25, FALSE)+F308*2-Z308-AB308-AD308-AG308</f>
        <v>#N/A</v>
      </c>
      <c r="AX308" s="53" t="e">
        <f>AE308-VLOOKUP(C308,Вчера_ЭпиВак!C:BN, 24, FALSE)</f>
        <v>#N/A</v>
      </c>
    </row>
    <row r="309" spans="1:50" ht="50.1" customHeight="1" x14ac:dyDescent="0.25">
      <c r="A309" s="42"/>
      <c r="B309" s="42"/>
      <c r="C309" s="42"/>
      <c r="D309" s="43"/>
      <c r="E309" s="44"/>
      <c r="F309" s="39"/>
      <c r="G309" s="44"/>
      <c r="H309" s="39"/>
      <c r="I309" s="44"/>
      <c r="J309" s="39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7">
        <f t="shared" si="5"/>
        <v>0</v>
      </c>
      <c r="AJ309" s="53" t="str">
        <f>IF(ISNA(VLOOKUP(C309,Вчера_ЭпиВак!C:C, 1, FALSE)),"ошибка",0)</f>
        <v>ошибка</v>
      </c>
      <c r="AK309" s="55"/>
      <c r="AL309" s="53" t="e">
        <f>E309-F309-VLOOKUP(C309, Вчера_ЭпиВак!C:BN, 2, FALSE)</f>
        <v>#N/A</v>
      </c>
      <c r="AM309" s="53" t="e">
        <f>K309-L309-VLOOKUP(C309, Вчера_ЭпиВак!C:BN, 4, FALSE)</f>
        <v>#N/A</v>
      </c>
      <c r="AN309" s="53" t="e">
        <f>M309-N309-VLOOKUP(C309, Вчера_ЭпиВак!C:BN, 6, FALSE)</f>
        <v>#N/A</v>
      </c>
      <c r="AO309" s="53" t="e">
        <f>O309-P309-VLOOKUP(C309, Вчера_ЭпиВак!C:BN, 8, FALSE)</f>
        <v>#N/A</v>
      </c>
      <c r="AP309" s="53" t="e">
        <f>Q309-R309-VLOOKUP(C309, Вчера_ЭпиВак!C:BN, 10, FALSE)</f>
        <v>#N/A</v>
      </c>
      <c r="AQ309" s="53" t="e">
        <f>S309-T309-VLOOKUP(C309, Вчера_ЭпиВак!C:BN, 12, FALSE)</f>
        <v>#N/A</v>
      </c>
      <c r="AR309" s="53" t="e">
        <f>U309-V309-VLOOKUP(C309, Вчера_ЭпиВак!C:BN, 14, FALSE)</f>
        <v>#N/A</v>
      </c>
      <c r="AS309" s="53" t="e">
        <f>W309-X309-VLOOKUP(C309, Вчера_ЭпиВак!C:BN, 16, FALSE)</f>
        <v>#N/A</v>
      </c>
      <c r="AT309" s="53" t="e">
        <f>Y309-Z309-VLOOKUP(C309, Вчера_ЭпиВак!C:BN, 18, FALSE)</f>
        <v>#N/A</v>
      </c>
      <c r="AU309" s="53" t="e">
        <f>AA309-AB309-VLOOKUP(C309, Вчера_ЭпиВак!C:BN, 20, FALSE)</f>
        <v>#N/A</v>
      </c>
      <c r="AV309" s="53" t="e">
        <f>AC309-AD309-VLOOKUP(C309, Вчера_ЭпиВак!C:BN, 22, FALSE)</f>
        <v>#N/A</v>
      </c>
      <c r="AW309" s="53" t="e">
        <f>VLOOKUP(C309, Вчера_ЭпиВак!C:BN, 25, FALSE)+F309*2-Z309-AB309-AD309-AG309</f>
        <v>#N/A</v>
      </c>
      <c r="AX309" s="53" t="e">
        <f>AE309-VLOOKUP(C309,Вчера_ЭпиВак!C:BN, 24, FALSE)</f>
        <v>#N/A</v>
      </c>
    </row>
    <row r="310" spans="1:50" ht="50.1" customHeight="1" x14ac:dyDescent="0.25">
      <c r="A310" s="42"/>
      <c r="B310" s="42"/>
      <c r="C310" s="42"/>
      <c r="D310" s="43"/>
      <c r="E310" s="44"/>
      <c r="F310" s="39"/>
      <c r="G310" s="44"/>
      <c r="H310" s="39"/>
      <c r="I310" s="44"/>
      <c r="J310" s="39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7">
        <f t="shared" si="5"/>
        <v>0</v>
      </c>
      <c r="AJ310" s="53" t="str">
        <f>IF(ISNA(VLOOKUP(C310,Вчера_ЭпиВак!C:C, 1, FALSE)),"ошибка",0)</f>
        <v>ошибка</v>
      </c>
      <c r="AK310" s="55"/>
      <c r="AL310" s="53" t="e">
        <f>E310-F310-VLOOKUP(C310, Вчера_ЭпиВак!C:BN, 2, FALSE)</f>
        <v>#N/A</v>
      </c>
      <c r="AM310" s="53" t="e">
        <f>K310-L310-VLOOKUP(C310, Вчера_ЭпиВак!C:BN, 4, FALSE)</f>
        <v>#N/A</v>
      </c>
      <c r="AN310" s="53" t="e">
        <f>M310-N310-VLOOKUP(C310, Вчера_ЭпиВак!C:BN, 6, FALSE)</f>
        <v>#N/A</v>
      </c>
      <c r="AO310" s="53" t="e">
        <f>O310-P310-VLOOKUP(C310, Вчера_ЭпиВак!C:BN, 8, FALSE)</f>
        <v>#N/A</v>
      </c>
      <c r="AP310" s="53" t="e">
        <f>Q310-R310-VLOOKUP(C310, Вчера_ЭпиВак!C:BN, 10, FALSE)</f>
        <v>#N/A</v>
      </c>
      <c r="AQ310" s="53" t="e">
        <f>S310-T310-VLOOKUP(C310, Вчера_ЭпиВак!C:BN, 12, FALSE)</f>
        <v>#N/A</v>
      </c>
      <c r="AR310" s="53" t="e">
        <f>U310-V310-VLOOKUP(C310, Вчера_ЭпиВак!C:BN, 14, FALSE)</f>
        <v>#N/A</v>
      </c>
      <c r="AS310" s="53" t="e">
        <f>W310-X310-VLOOKUP(C310, Вчера_ЭпиВак!C:BN, 16, FALSE)</f>
        <v>#N/A</v>
      </c>
      <c r="AT310" s="53" t="e">
        <f>Y310-Z310-VLOOKUP(C310, Вчера_ЭпиВак!C:BN, 18, FALSE)</f>
        <v>#N/A</v>
      </c>
      <c r="AU310" s="53" t="e">
        <f>AA310-AB310-VLOOKUP(C310, Вчера_ЭпиВак!C:BN, 20, FALSE)</f>
        <v>#N/A</v>
      </c>
      <c r="AV310" s="53" t="e">
        <f>AC310-AD310-VLOOKUP(C310, Вчера_ЭпиВак!C:BN, 22, FALSE)</f>
        <v>#N/A</v>
      </c>
      <c r="AW310" s="53" t="e">
        <f>VLOOKUP(C310, Вчера_ЭпиВак!C:BN, 25, FALSE)+F310*2-Z310-AB310-AD310-AG310</f>
        <v>#N/A</v>
      </c>
      <c r="AX310" s="53" t="e">
        <f>AE310-VLOOKUP(C310,Вчера_ЭпиВак!C:BN, 24, FALSE)</f>
        <v>#N/A</v>
      </c>
    </row>
    <row r="311" spans="1:50" ht="50.1" customHeight="1" x14ac:dyDescent="0.25">
      <c r="A311" s="42"/>
      <c r="B311" s="42"/>
      <c r="C311" s="42"/>
      <c r="D311" s="43"/>
      <c r="E311" s="44"/>
      <c r="F311" s="39"/>
      <c r="G311" s="44"/>
      <c r="H311" s="39"/>
      <c r="I311" s="44"/>
      <c r="J311" s="39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7">
        <f t="shared" si="5"/>
        <v>0</v>
      </c>
      <c r="AJ311" s="53" t="str">
        <f>IF(ISNA(VLOOKUP(C311,Вчера_ЭпиВак!C:C, 1, FALSE)),"ошибка",0)</f>
        <v>ошибка</v>
      </c>
      <c r="AK311" s="55"/>
      <c r="AL311" s="53" t="e">
        <f>E311-F311-VLOOKUP(C311, Вчера_ЭпиВак!C:BN, 2, FALSE)</f>
        <v>#N/A</v>
      </c>
      <c r="AM311" s="53" t="e">
        <f>K311-L311-VLOOKUP(C311, Вчера_ЭпиВак!C:BN, 4, FALSE)</f>
        <v>#N/A</v>
      </c>
      <c r="AN311" s="53" t="e">
        <f>M311-N311-VLOOKUP(C311, Вчера_ЭпиВак!C:BN, 6, FALSE)</f>
        <v>#N/A</v>
      </c>
      <c r="AO311" s="53" t="e">
        <f>O311-P311-VLOOKUP(C311, Вчера_ЭпиВак!C:BN, 8, FALSE)</f>
        <v>#N/A</v>
      </c>
      <c r="AP311" s="53" t="e">
        <f>Q311-R311-VLOOKUP(C311, Вчера_ЭпиВак!C:BN, 10, FALSE)</f>
        <v>#N/A</v>
      </c>
      <c r="AQ311" s="53" t="e">
        <f>S311-T311-VLOOKUP(C311, Вчера_ЭпиВак!C:BN, 12, FALSE)</f>
        <v>#N/A</v>
      </c>
      <c r="AR311" s="53" t="e">
        <f>U311-V311-VLOOKUP(C311, Вчера_ЭпиВак!C:BN, 14, FALSE)</f>
        <v>#N/A</v>
      </c>
      <c r="AS311" s="53" t="e">
        <f>W311-X311-VLOOKUP(C311, Вчера_ЭпиВак!C:BN, 16, FALSE)</f>
        <v>#N/A</v>
      </c>
      <c r="AT311" s="53" t="e">
        <f>Y311-Z311-VLOOKUP(C311, Вчера_ЭпиВак!C:BN, 18, FALSE)</f>
        <v>#N/A</v>
      </c>
      <c r="AU311" s="53" t="e">
        <f>AA311-AB311-VLOOKUP(C311, Вчера_ЭпиВак!C:BN, 20, FALSE)</f>
        <v>#N/A</v>
      </c>
      <c r="AV311" s="53" t="e">
        <f>AC311-AD311-VLOOKUP(C311, Вчера_ЭпиВак!C:BN, 22, FALSE)</f>
        <v>#N/A</v>
      </c>
      <c r="AW311" s="53" t="e">
        <f>VLOOKUP(C311, Вчера_ЭпиВак!C:BN, 25, FALSE)+F311*2-Z311-AB311-AD311-AG311</f>
        <v>#N/A</v>
      </c>
      <c r="AX311" s="53" t="e">
        <f>AE311-VLOOKUP(C311,Вчера_ЭпиВак!C:BN, 24, FALSE)</f>
        <v>#N/A</v>
      </c>
    </row>
    <row r="312" spans="1:50" ht="50.1" customHeight="1" x14ac:dyDescent="0.25">
      <c r="A312" s="42"/>
      <c r="B312" s="42"/>
      <c r="C312" s="42"/>
      <c r="D312" s="43"/>
      <c r="E312" s="44"/>
      <c r="F312" s="39"/>
      <c r="G312" s="44"/>
      <c r="H312" s="39"/>
      <c r="I312" s="44"/>
      <c r="J312" s="39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7">
        <f t="shared" si="5"/>
        <v>0</v>
      </c>
      <c r="AJ312" s="53" t="str">
        <f>IF(ISNA(VLOOKUP(C312,Вчера_ЭпиВак!C:C, 1, FALSE)),"ошибка",0)</f>
        <v>ошибка</v>
      </c>
      <c r="AK312" s="55"/>
      <c r="AL312" s="53" t="e">
        <f>E312-F312-VLOOKUP(C312, Вчера_ЭпиВак!C:BN, 2, FALSE)</f>
        <v>#N/A</v>
      </c>
      <c r="AM312" s="53" t="e">
        <f>K312-L312-VLOOKUP(C312, Вчера_ЭпиВак!C:BN, 4, FALSE)</f>
        <v>#N/A</v>
      </c>
      <c r="AN312" s="53" t="e">
        <f>M312-N312-VLOOKUP(C312, Вчера_ЭпиВак!C:BN, 6, FALSE)</f>
        <v>#N/A</v>
      </c>
      <c r="AO312" s="53" t="e">
        <f>O312-P312-VLOOKUP(C312, Вчера_ЭпиВак!C:BN, 8, FALSE)</f>
        <v>#N/A</v>
      </c>
      <c r="AP312" s="53" t="e">
        <f>Q312-R312-VLOOKUP(C312, Вчера_ЭпиВак!C:BN, 10, FALSE)</f>
        <v>#N/A</v>
      </c>
      <c r="AQ312" s="53" t="e">
        <f>S312-T312-VLOOKUP(C312, Вчера_ЭпиВак!C:BN, 12, FALSE)</f>
        <v>#N/A</v>
      </c>
      <c r="AR312" s="53" t="e">
        <f>U312-V312-VLOOKUP(C312, Вчера_ЭпиВак!C:BN, 14, FALSE)</f>
        <v>#N/A</v>
      </c>
      <c r="AS312" s="53" t="e">
        <f>W312-X312-VLOOKUP(C312, Вчера_ЭпиВак!C:BN, 16, FALSE)</f>
        <v>#N/A</v>
      </c>
      <c r="AT312" s="53" t="e">
        <f>Y312-Z312-VLOOKUP(C312, Вчера_ЭпиВак!C:BN, 18, FALSE)</f>
        <v>#N/A</v>
      </c>
      <c r="AU312" s="53" t="e">
        <f>AA312-AB312-VLOOKUP(C312, Вчера_ЭпиВак!C:BN, 20, FALSE)</f>
        <v>#N/A</v>
      </c>
      <c r="AV312" s="53" t="e">
        <f>AC312-AD312-VLOOKUP(C312, Вчера_ЭпиВак!C:BN, 22, FALSE)</f>
        <v>#N/A</v>
      </c>
      <c r="AW312" s="53" t="e">
        <f>VLOOKUP(C312, Вчера_ЭпиВак!C:BN, 25, FALSE)+F312*2-Z312-AB312-AD312-AG312</f>
        <v>#N/A</v>
      </c>
      <c r="AX312" s="53" t="e">
        <f>AE312-VLOOKUP(C312,Вчера_ЭпиВак!C:BN, 24, FALSE)</f>
        <v>#N/A</v>
      </c>
    </row>
    <row r="313" spans="1:50" ht="50.1" customHeight="1" x14ac:dyDescent="0.25">
      <c r="A313" s="42"/>
      <c r="B313" s="42"/>
      <c r="C313" s="42"/>
      <c r="D313" s="43"/>
      <c r="E313" s="44"/>
      <c r="F313" s="39"/>
      <c r="G313" s="44"/>
      <c r="H313" s="39"/>
      <c r="I313" s="44"/>
      <c r="J313" s="39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7">
        <f t="shared" si="5"/>
        <v>0</v>
      </c>
      <c r="AJ313" s="53" t="str">
        <f>IF(ISNA(VLOOKUP(C313,Вчера_ЭпиВак!C:C, 1, FALSE)),"ошибка",0)</f>
        <v>ошибка</v>
      </c>
      <c r="AK313" s="55"/>
      <c r="AL313" s="53" t="e">
        <f>E313-F313-VLOOKUP(C313, Вчера_ЭпиВак!C:BN, 2, FALSE)</f>
        <v>#N/A</v>
      </c>
      <c r="AM313" s="53" t="e">
        <f>K313-L313-VLOOKUP(C313, Вчера_ЭпиВак!C:BN, 4, FALSE)</f>
        <v>#N/A</v>
      </c>
      <c r="AN313" s="53" t="e">
        <f>M313-N313-VLOOKUP(C313, Вчера_ЭпиВак!C:BN, 6, FALSE)</f>
        <v>#N/A</v>
      </c>
      <c r="AO313" s="53" t="e">
        <f>O313-P313-VLOOKUP(C313, Вчера_ЭпиВак!C:BN, 8, FALSE)</f>
        <v>#N/A</v>
      </c>
      <c r="AP313" s="53" t="e">
        <f>Q313-R313-VLOOKUP(C313, Вчера_ЭпиВак!C:BN, 10, FALSE)</f>
        <v>#N/A</v>
      </c>
      <c r="AQ313" s="53" t="e">
        <f>S313-T313-VLOOKUP(C313, Вчера_ЭпиВак!C:BN, 12, FALSE)</f>
        <v>#N/A</v>
      </c>
      <c r="AR313" s="53" t="e">
        <f>U313-V313-VLOOKUP(C313, Вчера_ЭпиВак!C:BN, 14, FALSE)</f>
        <v>#N/A</v>
      </c>
      <c r="AS313" s="53" t="e">
        <f>W313-X313-VLOOKUP(C313, Вчера_ЭпиВак!C:BN, 16, FALSE)</f>
        <v>#N/A</v>
      </c>
      <c r="AT313" s="53" t="e">
        <f>Y313-Z313-VLOOKUP(C313, Вчера_ЭпиВак!C:BN, 18, FALSE)</f>
        <v>#N/A</v>
      </c>
      <c r="AU313" s="53" t="e">
        <f>AA313-AB313-VLOOKUP(C313, Вчера_ЭпиВак!C:BN, 20, FALSE)</f>
        <v>#N/A</v>
      </c>
      <c r="AV313" s="53" t="e">
        <f>AC313-AD313-VLOOKUP(C313, Вчера_ЭпиВак!C:BN, 22, FALSE)</f>
        <v>#N/A</v>
      </c>
      <c r="AW313" s="53" t="e">
        <f>VLOOKUP(C313, Вчера_ЭпиВак!C:BN, 25, FALSE)+F313*2-Z313-AB313-AD313-AG313</f>
        <v>#N/A</v>
      </c>
      <c r="AX313" s="53" t="e">
        <f>AE313-VLOOKUP(C313,Вчера_ЭпиВак!C:BN, 24, FALSE)</f>
        <v>#N/A</v>
      </c>
    </row>
    <row r="314" spans="1:50" ht="50.1" customHeight="1" x14ac:dyDescent="0.25">
      <c r="A314" s="42"/>
      <c r="B314" s="42"/>
      <c r="C314" s="42"/>
      <c r="D314" s="43"/>
      <c r="E314" s="44"/>
      <c r="F314" s="39"/>
      <c r="G314" s="44"/>
      <c r="H314" s="39"/>
      <c r="I314" s="44"/>
      <c r="J314" s="39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7">
        <f t="shared" si="5"/>
        <v>0</v>
      </c>
      <c r="AJ314" s="53" t="str">
        <f>IF(ISNA(VLOOKUP(C314,Вчера_ЭпиВак!C:C, 1, FALSE)),"ошибка",0)</f>
        <v>ошибка</v>
      </c>
      <c r="AK314" s="55"/>
      <c r="AL314" s="53" t="e">
        <f>E314-F314-VLOOKUP(C314, Вчера_ЭпиВак!C:BN, 2, FALSE)</f>
        <v>#N/A</v>
      </c>
      <c r="AM314" s="53" t="e">
        <f>K314-L314-VLOOKUP(C314, Вчера_ЭпиВак!C:BN, 4, FALSE)</f>
        <v>#N/A</v>
      </c>
      <c r="AN314" s="53" t="e">
        <f>M314-N314-VLOOKUP(C314, Вчера_ЭпиВак!C:BN, 6, FALSE)</f>
        <v>#N/A</v>
      </c>
      <c r="AO314" s="53" t="e">
        <f>O314-P314-VLOOKUP(C314, Вчера_ЭпиВак!C:BN, 8, FALSE)</f>
        <v>#N/A</v>
      </c>
      <c r="AP314" s="53" t="e">
        <f>Q314-R314-VLOOKUP(C314, Вчера_ЭпиВак!C:BN, 10, FALSE)</f>
        <v>#N/A</v>
      </c>
      <c r="AQ314" s="53" t="e">
        <f>S314-T314-VLOOKUP(C314, Вчера_ЭпиВак!C:BN, 12, FALSE)</f>
        <v>#N/A</v>
      </c>
      <c r="AR314" s="53" t="e">
        <f>U314-V314-VLOOKUP(C314, Вчера_ЭпиВак!C:BN, 14, FALSE)</f>
        <v>#N/A</v>
      </c>
      <c r="AS314" s="53" t="e">
        <f>W314-X314-VLOOKUP(C314, Вчера_ЭпиВак!C:BN, 16, FALSE)</f>
        <v>#N/A</v>
      </c>
      <c r="AT314" s="53" t="e">
        <f>Y314-Z314-VLOOKUP(C314, Вчера_ЭпиВак!C:BN, 18, FALSE)</f>
        <v>#N/A</v>
      </c>
      <c r="AU314" s="53" t="e">
        <f>AA314-AB314-VLOOKUP(C314, Вчера_ЭпиВак!C:BN, 20, FALSE)</f>
        <v>#N/A</v>
      </c>
      <c r="AV314" s="53" t="e">
        <f>AC314-AD314-VLOOKUP(C314, Вчера_ЭпиВак!C:BN, 22, FALSE)</f>
        <v>#N/A</v>
      </c>
      <c r="AW314" s="53" t="e">
        <f>VLOOKUP(C314, Вчера_ЭпиВак!C:BN, 25, FALSE)+F314*2-Z314-AB314-AD314-AG314</f>
        <v>#N/A</v>
      </c>
      <c r="AX314" s="53" t="e">
        <f>AE314-VLOOKUP(C314,Вчера_ЭпиВак!C:BN, 24, FALSE)</f>
        <v>#N/A</v>
      </c>
    </row>
    <row r="315" spans="1:50" ht="50.1" customHeight="1" x14ac:dyDescent="0.25">
      <c r="A315" s="42"/>
      <c r="B315" s="42"/>
      <c r="C315" s="42"/>
      <c r="D315" s="43"/>
      <c r="E315" s="44"/>
      <c r="F315" s="39"/>
      <c r="G315" s="44"/>
      <c r="H315" s="39"/>
      <c r="I315" s="44"/>
      <c r="J315" s="39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7">
        <f t="shared" si="5"/>
        <v>0</v>
      </c>
      <c r="AJ315" s="53" t="str">
        <f>IF(ISNA(VLOOKUP(C315,Вчера_ЭпиВак!C:C, 1, FALSE)),"ошибка",0)</f>
        <v>ошибка</v>
      </c>
      <c r="AK315" s="55"/>
      <c r="AL315" s="53" t="e">
        <f>E315-F315-VLOOKUP(C315, Вчера_ЭпиВак!C:BN, 2, FALSE)</f>
        <v>#N/A</v>
      </c>
      <c r="AM315" s="53" t="e">
        <f>K315-L315-VLOOKUP(C315, Вчера_ЭпиВак!C:BN, 4, FALSE)</f>
        <v>#N/A</v>
      </c>
      <c r="AN315" s="53" t="e">
        <f>M315-N315-VLOOKUP(C315, Вчера_ЭпиВак!C:BN, 6, FALSE)</f>
        <v>#N/A</v>
      </c>
      <c r="AO315" s="53" t="e">
        <f>O315-P315-VLOOKUP(C315, Вчера_ЭпиВак!C:BN, 8, FALSE)</f>
        <v>#N/A</v>
      </c>
      <c r="AP315" s="53" t="e">
        <f>Q315-R315-VLOOKUP(C315, Вчера_ЭпиВак!C:BN, 10, FALSE)</f>
        <v>#N/A</v>
      </c>
      <c r="AQ315" s="53" t="e">
        <f>S315-T315-VLOOKUP(C315, Вчера_ЭпиВак!C:BN, 12, FALSE)</f>
        <v>#N/A</v>
      </c>
      <c r="AR315" s="53" t="e">
        <f>U315-V315-VLOOKUP(C315, Вчера_ЭпиВак!C:BN, 14, FALSE)</f>
        <v>#N/A</v>
      </c>
      <c r="AS315" s="53" t="e">
        <f>W315-X315-VLOOKUP(C315, Вчера_ЭпиВак!C:BN, 16, FALSE)</f>
        <v>#N/A</v>
      </c>
      <c r="AT315" s="53" t="e">
        <f>Y315-Z315-VLOOKUP(C315, Вчера_ЭпиВак!C:BN, 18, FALSE)</f>
        <v>#N/A</v>
      </c>
      <c r="AU315" s="53" t="e">
        <f>AA315-AB315-VLOOKUP(C315, Вчера_ЭпиВак!C:BN, 20, FALSE)</f>
        <v>#N/A</v>
      </c>
      <c r="AV315" s="53" t="e">
        <f>AC315-AD315-VLOOKUP(C315, Вчера_ЭпиВак!C:BN, 22, FALSE)</f>
        <v>#N/A</v>
      </c>
      <c r="AW315" s="53" t="e">
        <f>VLOOKUP(C315, Вчера_ЭпиВак!C:BN, 25, FALSE)+F315*2-Z315-AB315-AD315-AG315</f>
        <v>#N/A</v>
      </c>
      <c r="AX315" s="53" t="e">
        <f>AE315-VLOOKUP(C315,Вчера_ЭпиВак!C:BN, 24, FALSE)</f>
        <v>#N/A</v>
      </c>
    </row>
    <row r="316" spans="1:50" ht="50.1" customHeight="1" x14ac:dyDescent="0.25">
      <c r="A316" s="42"/>
      <c r="B316" s="42"/>
      <c r="C316" s="42"/>
      <c r="D316" s="43"/>
      <c r="E316" s="44"/>
      <c r="F316" s="39"/>
      <c r="G316" s="44"/>
      <c r="H316" s="39"/>
      <c r="I316" s="44"/>
      <c r="J316" s="39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7">
        <f t="shared" si="5"/>
        <v>0</v>
      </c>
      <c r="AJ316" s="53" t="str">
        <f>IF(ISNA(VLOOKUP(C316,Вчера_ЭпиВак!C:C, 1, FALSE)),"ошибка",0)</f>
        <v>ошибка</v>
      </c>
      <c r="AK316" s="55"/>
      <c r="AL316" s="53" t="e">
        <f>E316-F316-VLOOKUP(C316, Вчера_ЭпиВак!C:BN, 2, FALSE)</f>
        <v>#N/A</v>
      </c>
      <c r="AM316" s="53" t="e">
        <f>K316-L316-VLOOKUP(C316, Вчера_ЭпиВак!C:BN, 4, FALSE)</f>
        <v>#N/A</v>
      </c>
      <c r="AN316" s="53" t="e">
        <f>M316-N316-VLOOKUP(C316, Вчера_ЭпиВак!C:BN, 6, FALSE)</f>
        <v>#N/A</v>
      </c>
      <c r="AO316" s="53" t="e">
        <f>O316-P316-VLOOKUP(C316, Вчера_ЭпиВак!C:BN, 8, FALSE)</f>
        <v>#N/A</v>
      </c>
      <c r="AP316" s="53" t="e">
        <f>Q316-R316-VLOOKUP(C316, Вчера_ЭпиВак!C:BN, 10, FALSE)</f>
        <v>#N/A</v>
      </c>
      <c r="AQ316" s="53" t="e">
        <f>S316-T316-VLOOKUP(C316, Вчера_ЭпиВак!C:BN, 12, FALSE)</f>
        <v>#N/A</v>
      </c>
      <c r="AR316" s="53" t="e">
        <f>U316-V316-VLOOKUP(C316, Вчера_ЭпиВак!C:BN, 14, FALSE)</f>
        <v>#N/A</v>
      </c>
      <c r="AS316" s="53" t="e">
        <f>W316-X316-VLOOKUP(C316, Вчера_ЭпиВак!C:BN, 16, FALSE)</f>
        <v>#N/A</v>
      </c>
      <c r="AT316" s="53" t="e">
        <f>Y316-Z316-VLOOKUP(C316, Вчера_ЭпиВак!C:BN, 18, FALSE)</f>
        <v>#N/A</v>
      </c>
      <c r="AU316" s="53" t="e">
        <f>AA316-AB316-VLOOKUP(C316, Вчера_ЭпиВак!C:BN, 20, FALSE)</f>
        <v>#N/A</v>
      </c>
      <c r="AV316" s="53" t="e">
        <f>AC316-AD316-VLOOKUP(C316, Вчера_ЭпиВак!C:BN, 22, FALSE)</f>
        <v>#N/A</v>
      </c>
      <c r="AW316" s="53" t="e">
        <f>VLOOKUP(C316, Вчера_ЭпиВак!C:BN, 25, FALSE)+F316*2-Z316-AB316-AD316-AG316</f>
        <v>#N/A</v>
      </c>
      <c r="AX316" s="53" t="e">
        <f>AE316-VLOOKUP(C316,Вчера_ЭпиВак!C:BN, 24, FALSE)</f>
        <v>#N/A</v>
      </c>
    </row>
    <row r="317" spans="1:50" ht="50.1" customHeight="1" x14ac:dyDescent="0.25">
      <c r="A317" s="42"/>
      <c r="B317" s="42"/>
      <c r="C317" s="42"/>
      <c r="D317" s="43"/>
      <c r="E317" s="44"/>
      <c r="F317" s="39"/>
      <c r="G317" s="44"/>
      <c r="H317" s="39"/>
      <c r="I317" s="44"/>
      <c r="J317" s="39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7">
        <f t="shared" si="5"/>
        <v>0</v>
      </c>
      <c r="AJ317" s="53" t="str">
        <f>IF(ISNA(VLOOKUP(C317,Вчера_ЭпиВак!C:C, 1, FALSE)),"ошибка",0)</f>
        <v>ошибка</v>
      </c>
      <c r="AK317" s="55"/>
      <c r="AL317" s="53" t="e">
        <f>E317-F317-VLOOKUP(C317, Вчера_ЭпиВак!C:BN, 2, FALSE)</f>
        <v>#N/A</v>
      </c>
      <c r="AM317" s="53" t="e">
        <f>K317-L317-VLOOKUP(C317, Вчера_ЭпиВак!C:BN, 4, FALSE)</f>
        <v>#N/A</v>
      </c>
      <c r="AN317" s="53" t="e">
        <f>M317-N317-VLOOKUP(C317, Вчера_ЭпиВак!C:BN, 6, FALSE)</f>
        <v>#N/A</v>
      </c>
      <c r="AO317" s="53" t="e">
        <f>O317-P317-VLOOKUP(C317, Вчера_ЭпиВак!C:BN, 8, FALSE)</f>
        <v>#N/A</v>
      </c>
      <c r="AP317" s="53" t="e">
        <f>Q317-R317-VLOOKUP(C317, Вчера_ЭпиВак!C:BN, 10, FALSE)</f>
        <v>#N/A</v>
      </c>
      <c r="AQ317" s="53" t="e">
        <f>S317-T317-VLOOKUP(C317, Вчера_ЭпиВак!C:BN, 12, FALSE)</f>
        <v>#N/A</v>
      </c>
      <c r="AR317" s="53" t="e">
        <f>U317-V317-VLOOKUP(C317, Вчера_ЭпиВак!C:BN, 14, FALSE)</f>
        <v>#N/A</v>
      </c>
      <c r="AS317" s="53" t="e">
        <f>W317-X317-VLOOKUP(C317, Вчера_ЭпиВак!C:BN, 16, FALSE)</f>
        <v>#N/A</v>
      </c>
      <c r="AT317" s="53" t="e">
        <f>Y317-Z317-VLOOKUP(C317, Вчера_ЭпиВак!C:BN, 18, FALSE)</f>
        <v>#N/A</v>
      </c>
      <c r="AU317" s="53" t="e">
        <f>AA317-AB317-VLOOKUP(C317, Вчера_ЭпиВак!C:BN, 20, FALSE)</f>
        <v>#N/A</v>
      </c>
      <c r="AV317" s="53" t="e">
        <f>AC317-AD317-VLOOKUP(C317, Вчера_ЭпиВак!C:BN, 22, FALSE)</f>
        <v>#N/A</v>
      </c>
      <c r="AW317" s="53" t="e">
        <f>VLOOKUP(C317, Вчера_ЭпиВак!C:BN, 25, FALSE)+F317*2-Z317-AB317-AD317-AG317</f>
        <v>#N/A</v>
      </c>
      <c r="AX317" s="53" t="e">
        <f>AE317-VLOOKUP(C317,Вчера_ЭпиВак!C:BN, 24, FALSE)</f>
        <v>#N/A</v>
      </c>
    </row>
    <row r="318" spans="1:50" ht="50.1" customHeight="1" x14ac:dyDescent="0.25">
      <c r="A318" s="42"/>
      <c r="B318" s="42"/>
      <c r="C318" s="42"/>
      <c r="D318" s="43"/>
      <c r="E318" s="44"/>
      <c r="F318" s="39"/>
      <c r="G318" s="44"/>
      <c r="H318" s="39"/>
      <c r="I318" s="44"/>
      <c r="J318" s="39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7">
        <f t="shared" si="5"/>
        <v>0</v>
      </c>
      <c r="AJ318" s="53" t="str">
        <f>IF(ISNA(VLOOKUP(C318,Вчера_ЭпиВак!C:C, 1, FALSE)),"ошибка",0)</f>
        <v>ошибка</v>
      </c>
      <c r="AK318" s="55"/>
      <c r="AL318" s="53" t="e">
        <f>E318-F318-VLOOKUP(C318, Вчера_ЭпиВак!C:BN, 2, FALSE)</f>
        <v>#N/A</v>
      </c>
      <c r="AM318" s="53" t="e">
        <f>K318-L318-VLOOKUP(C318, Вчера_ЭпиВак!C:BN, 4, FALSE)</f>
        <v>#N/A</v>
      </c>
      <c r="AN318" s="53" t="e">
        <f>M318-N318-VLOOKUP(C318, Вчера_ЭпиВак!C:BN, 6, FALSE)</f>
        <v>#N/A</v>
      </c>
      <c r="AO318" s="53" t="e">
        <f>O318-P318-VLOOKUP(C318, Вчера_ЭпиВак!C:BN, 8, FALSE)</f>
        <v>#N/A</v>
      </c>
      <c r="AP318" s="53" t="e">
        <f>Q318-R318-VLOOKUP(C318, Вчера_ЭпиВак!C:BN, 10, FALSE)</f>
        <v>#N/A</v>
      </c>
      <c r="AQ318" s="53" t="e">
        <f>S318-T318-VLOOKUP(C318, Вчера_ЭпиВак!C:BN, 12, FALSE)</f>
        <v>#N/A</v>
      </c>
      <c r="AR318" s="53" t="e">
        <f>U318-V318-VLOOKUP(C318, Вчера_ЭпиВак!C:BN, 14, FALSE)</f>
        <v>#N/A</v>
      </c>
      <c r="AS318" s="53" t="e">
        <f>W318-X318-VLOOKUP(C318, Вчера_ЭпиВак!C:BN, 16, FALSE)</f>
        <v>#N/A</v>
      </c>
      <c r="AT318" s="53" t="e">
        <f>Y318-Z318-VLOOKUP(C318, Вчера_ЭпиВак!C:BN, 18, FALSE)</f>
        <v>#N/A</v>
      </c>
      <c r="AU318" s="53" t="e">
        <f>AA318-AB318-VLOOKUP(C318, Вчера_ЭпиВак!C:BN, 20, FALSE)</f>
        <v>#N/A</v>
      </c>
      <c r="AV318" s="53" t="e">
        <f>AC318-AD318-VLOOKUP(C318, Вчера_ЭпиВак!C:BN, 22, FALSE)</f>
        <v>#N/A</v>
      </c>
      <c r="AW318" s="53" t="e">
        <f>VLOOKUP(C318, Вчера_ЭпиВак!C:BN, 25, FALSE)+F318*2-Z318-AB318-AD318-AG318</f>
        <v>#N/A</v>
      </c>
      <c r="AX318" s="53" t="e">
        <f>AE318-VLOOKUP(C318,Вчера_ЭпиВак!C:BN, 24, FALSE)</f>
        <v>#N/A</v>
      </c>
    </row>
    <row r="319" spans="1:50" ht="50.1" customHeight="1" x14ac:dyDescent="0.25">
      <c r="A319" s="42"/>
      <c r="B319" s="42"/>
      <c r="C319" s="42"/>
      <c r="D319" s="43"/>
      <c r="E319" s="44"/>
      <c r="F319" s="39"/>
      <c r="G319" s="44"/>
      <c r="H319" s="39"/>
      <c r="I319" s="44"/>
      <c r="J319" s="39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7">
        <f t="shared" si="5"/>
        <v>0</v>
      </c>
      <c r="AJ319" s="53" t="str">
        <f>IF(ISNA(VLOOKUP(C319,Вчера_ЭпиВак!C:C, 1, FALSE)),"ошибка",0)</f>
        <v>ошибка</v>
      </c>
      <c r="AK319" s="55"/>
      <c r="AL319" s="53" t="e">
        <f>E319-F319-VLOOKUP(C319, Вчера_ЭпиВак!C:BN, 2, FALSE)</f>
        <v>#N/A</v>
      </c>
      <c r="AM319" s="53" t="e">
        <f>K319-L319-VLOOKUP(C319, Вчера_ЭпиВак!C:BN, 4, FALSE)</f>
        <v>#N/A</v>
      </c>
      <c r="AN319" s="53" t="e">
        <f>M319-N319-VLOOKUP(C319, Вчера_ЭпиВак!C:BN, 6, FALSE)</f>
        <v>#N/A</v>
      </c>
      <c r="AO319" s="53" t="e">
        <f>O319-P319-VLOOKUP(C319, Вчера_ЭпиВак!C:BN, 8, FALSE)</f>
        <v>#N/A</v>
      </c>
      <c r="AP319" s="53" t="e">
        <f>Q319-R319-VLOOKUP(C319, Вчера_ЭпиВак!C:BN, 10, FALSE)</f>
        <v>#N/A</v>
      </c>
      <c r="AQ319" s="53" t="e">
        <f>S319-T319-VLOOKUP(C319, Вчера_ЭпиВак!C:BN, 12, FALSE)</f>
        <v>#N/A</v>
      </c>
      <c r="AR319" s="53" t="e">
        <f>U319-V319-VLOOKUP(C319, Вчера_ЭпиВак!C:BN, 14, FALSE)</f>
        <v>#N/A</v>
      </c>
      <c r="AS319" s="53" t="e">
        <f>W319-X319-VLOOKUP(C319, Вчера_ЭпиВак!C:BN, 16, FALSE)</f>
        <v>#N/A</v>
      </c>
      <c r="AT319" s="53" t="e">
        <f>Y319-Z319-VLOOKUP(C319, Вчера_ЭпиВак!C:BN, 18, FALSE)</f>
        <v>#N/A</v>
      </c>
      <c r="AU319" s="53" t="e">
        <f>AA319-AB319-VLOOKUP(C319, Вчера_ЭпиВак!C:BN, 20, FALSE)</f>
        <v>#N/A</v>
      </c>
      <c r="AV319" s="53" t="e">
        <f>AC319-AD319-VLOOKUP(C319, Вчера_ЭпиВак!C:BN, 22, FALSE)</f>
        <v>#N/A</v>
      </c>
      <c r="AW319" s="53" t="e">
        <f>VLOOKUP(C319, Вчера_ЭпиВак!C:BN, 25, FALSE)+F319*2-Z319-AB319-AD319-AG319</f>
        <v>#N/A</v>
      </c>
      <c r="AX319" s="53" t="e">
        <f>AE319-VLOOKUP(C319,Вчера_ЭпиВак!C:BN, 24, FALSE)</f>
        <v>#N/A</v>
      </c>
    </row>
    <row r="320" spans="1:50" ht="50.1" customHeight="1" x14ac:dyDescent="0.25">
      <c r="A320" s="42"/>
      <c r="B320" s="42"/>
      <c r="C320" s="42"/>
      <c r="D320" s="43"/>
      <c r="E320" s="44"/>
      <c r="F320" s="39"/>
      <c r="G320" s="44"/>
      <c r="H320" s="39"/>
      <c r="I320" s="44"/>
      <c r="J320" s="39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7">
        <f t="shared" si="5"/>
        <v>0</v>
      </c>
      <c r="AJ320" s="53" t="str">
        <f>IF(ISNA(VLOOKUP(C320,Вчера_ЭпиВак!C:C, 1, FALSE)),"ошибка",0)</f>
        <v>ошибка</v>
      </c>
      <c r="AK320" s="55"/>
      <c r="AL320" s="53" t="e">
        <f>E320-F320-VLOOKUP(C320, Вчера_ЭпиВак!C:BN, 2, FALSE)</f>
        <v>#N/A</v>
      </c>
      <c r="AM320" s="53" t="e">
        <f>K320-L320-VLOOKUP(C320, Вчера_ЭпиВак!C:BN, 4, FALSE)</f>
        <v>#N/A</v>
      </c>
      <c r="AN320" s="53" t="e">
        <f>M320-N320-VLOOKUP(C320, Вчера_ЭпиВак!C:BN, 6, FALSE)</f>
        <v>#N/A</v>
      </c>
      <c r="AO320" s="53" t="e">
        <f>O320-P320-VLOOKUP(C320, Вчера_ЭпиВак!C:BN, 8, FALSE)</f>
        <v>#N/A</v>
      </c>
      <c r="AP320" s="53" t="e">
        <f>Q320-R320-VLOOKUP(C320, Вчера_ЭпиВак!C:BN, 10, FALSE)</f>
        <v>#N/A</v>
      </c>
      <c r="AQ320" s="53" t="e">
        <f>S320-T320-VLOOKUP(C320, Вчера_ЭпиВак!C:BN, 12, FALSE)</f>
        <v>#N/A</v>
      </c>
      <c r="AR320" s="53" t="e">
        <f>U320-V320-VLOOKUP(C320, Вчера_ЭпиВак!C:BN, 14, FALSE)</f>
        <v>#N/A</v>
      </c>
      <c r="AS320" s="53" t="e">
        <f>W320-X320-VLOOKUP(C320, Вчера_ЭпиВак!C:BN, 16, FALSE)</f>
        <v>#N/A</v>
      </c>
      <c r="AT320" s="53" t="e">
        <f>Y320-Z320-VLOOKUP(C320, Вчера_ЭпиВак!C:BN, 18, FALSE)</f>
        <v>#N/A</v>
      </c>
      <c r="AU320" s="53" t="e">
        <f>AA320-AB320-VLOOKUP(C320, Вчера_ЭпиВак!C:BN, 20, FALSE)</f>
        <v>#N/A</v>
      </c>
      <c r="AV320" s="53" t="e">
        <f>AC320-AD320-VLOOKUP(C320, Вчера_ЭпиВак!C:BN, 22, FALSE)</f>
        <v>#N/A</v>
      </c>
      <c r="AW320" s="53" t="e">
        <f>VLOOKUP(C320, Вчера_ЭпиВак!C:BN, 25, FALSE)+F320*2-Z320-AB320-AD320-AG320</f>
        <v>#N/A</v>
      </c>
      <c r="AX320" s="53" t="e">
        <f>AE320-VLOOKUP(C320,Вчера_ЭпиВак!C:BN, 24, FALSE)</f>
        <v>#N/A</v>
      </c>
    </row>
    <row r="321" spans="1:50" ht="50.1" customHeight="1" x14ac:dyDescent="0.25">
      <c r="A321" s="42"/>
      <c r="B321" s="42"/>
      <c r="C321" s="42"/>
      <c r="D321" s="43"/>
      <c r="E321" s="44"/>
      <c r="F321" s="39"/>
      <c r="G321" s="44"/>
      <c r="H321" s="39"/>
      <c r="I321" s="44"/>
      <c r="J321" s="39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7">
        <f t="shared" si="5"/>
        <v>0</v>
      </c>
      <c r="AJ321" s="53" t="str">
        <f>IF(ISNA(VLOOKUP(C321,Вчера_ЭпиВак!C:C, 1, FALSE)),"ошибка",0)</f>
        <v>ошибка</v>
      </c>
      <c r="AK321" s="55"/>
      <c r="AL321" s="53" t="e">
        <f>E321-F321-VLOOKUP(C321, Вчера_ЭпиВак!C:BN, 2, FALSE)</f>
        <v>#N/A</v>
      </c>
      <c r="AM321" s="53" t="e">
        <f>K321-L321-VLOOKUP(C321, Вчера_ЭпиВак!C:BN, 4, FALSE)</f>
        <v>#N/A</v>
      </c>
      <c r="AN321" s="53" t="e">
        <f>M321-N321-VLOOKUP(C321, Вчера_ЭпиВак!C:BN, 6, FALSE)</f>
        <v>#N/A</v>
      </c>
      <c r="AO321" s="53" t="e">
        <f>O321-P321-VLOOKUP(C321, Вчера_ЭпиВак!C:BN, 8, FALSE)</f>
        <v>#N/A</v>
      </c>
      <c r="AP321" s="53" t="e">
        <f>Q321-R321-VLOOKUP(C321, Вчера_ЭпиВак!C:BN, 10, FALSE)</f>
        <v>#N/A</v>
      </c>
      <c r="AQ321" s="53" t="e">
        <f>S321-T321-VLOOKUP(C321, Вчера_ЭпиВак!C:BN, 12, FALSE)</f>
        <v>#N/A</v>
      </c>
      <c r="AR321" s="53" t="e">
        <f>U321-V321-VLOOKUP(C321, Вчера_ЭпиВак!C:BN, 14, FALSE)</f>
        <v>#N/A</v>
      </c>
      <c r="AS321" s="53" t="e">
        <f>W321-X321-VLOOKUP(C321, Вчера_ЭпиВак!C:BN, 16, FALSE)</f>
        <v>#N/A</v>
      </c>
      <c r="AT321" s="53" t="e">
        <f>Y321-Z321-VLOOKUP(C321, Вчера_ЭпиВак!C:BN, 18, FALSE)</f>
        <v>#N/A</v>
      </c>
      <c r="AU321" s="53" t="e">
        <f>AA321-AB321-VLOOKUP(C321, Вчера_ЭпиВак!C:BN, 20, FALSE)</f>
        <v>#N/A</v>
      </c>
      <c r="AV321" s="53" t="e">
        <f>AC321-AD321-VLOOKUP(C321, Вчера_ЭпиВак!C:BN, 22, FALSE)</f>
        <v>#N/A</v>
      </c>
      <c r="AW321" s="53" t="e">
        <f>VLOOKUP(C321, Вчера_ЭпиВак!C:BN, 25, FALSE)+F321*2-Z321-AB321-AD321-AG321</f>
        <v>#N/A</v>
      </c>
      <c r="AX321" s="53" t="e">
        <f>AE321-VLOOKUP(C321,Вчера_ЭпиВак!C:BN, 24, FALSE)</f>
        <v>#N/A</v>
      </c>
    </row>
    <row r="322" spans="1:50" ht="50.1" customHeight="1" x14ac:dyDescent="0.25">
      <c r="A322" s="42"/>
      <c r="B322" s="42"/>
      <c r="C322" s="42"/>
      <c r="D322" s="43"/>
      <c r="E322" s="44"/>
      <c r="F322" s="39"/>
      <c r="G322" s="44"/>
      <c r="H322" s="39"/>
      <c r="I322" s="44"/>
      <c r="J322" s="39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7">
        <f t="shared" si="5"/>
        <v>0</v>
      </c>
      <c r="AJ322" s="53" t="str">
        <f>IF(ISNA(VLOOKUP(C322,Вчера_ЭпиВак!C:C, 1, FALSE)),"ошибка",0)</f>
        <v>ошибка</v>
      </c>
      <c r="AK322" s="55"/>
      <c r="AL322" s="53" t="e">
        <f>E322-F322-VLOOKUP(C322, Вчера_ЭпиВак!C:BN, 2, FALSE)</f>
        <v>#N/A</v>
      </c>
      <c r="AM322" s="53" t="e">
        <f>K322-L322-VLOOKUP(C322, Вчера_ЭпиВак!C:BN, 4, FALSE)</f>
        <v>#N/A</v>
      </c>
      <c r="AN322" s="53" t="e">
        <f>M322-N322-VLOOKUP(C322, Вчера_ЭпиВак!C:BN, 6, FALSE)</f>
        <v>#N/A</v>
      </c>
      <c r="AO322" s="53" t="e">
        <f>O322-P322-VLOOKUP(C322, Вчера_ЭпиВак!C:BN, 8, FALSE)</f>
        <v>#N/A</v>
      </c>
      <c r="AP322" s="53" t="e">
        <f>Q322-R322-VLOOKUP(C322, Вчера_ЭпиВак!C:BN, 10, FALSE)</f>
        <v>#N/A</v>
      </c>
      <c r="AQ322" s="53" t="e">
        <f>S322-T322-VLOOKUP(C322, Вчера_ЭпиВак!C:BN, 12, FALSE)</f>
        <v>#N/A</v>
      </c>
      <c r="AR322" s="53" t="e">
        <f>U322-V322-VLOOKUP(C322, Вчера_ЭпиВак!C:BN, 14, FALSE)</f>
        <v>#N/A</v>
      </c>
      <c r="AS322" s="53" t="e">
        <f>W322-X322-VLOOKUP(C322, Вчера_ЭпиВак!C:BN, 16, FALSE)</f>
        <v>#N/A</v>
      </c>
      <c r="AT322" s="53" t="e">
        <f>Y322-Z322-VLOOKUP(C322, Вчера_ЭпиВак!C:BN, 18, FALSE)</f>
        <v>#N/A</v>
      </c>
      <c r="AU322" s="53" t="e">
        <f>AA322-AB322-VLOOKUP(C322, Вчера_ЭпиВак!C:BN, 20, FALSE)</f>
        <v>#N/A</v>
      </c>
      <c r="AV322" s="53" t="e">
        <f>AC322-AD322-VLOOKUP(C322, Вчера_ЭпиВак!C:BN, 22, FALSE)</f>
        <v>#N/A</v>
      </c>
      <c r="AW322" s="53" t="e">
        <f>VLOOKUP(C322, Вчера_ЭпиВак!C:BN, 25, FALSE)+F322*2-Z322-AB322-AD322-AG322</f>
        <v>#N/A</v>
      </c>
      <c r="AX322" s="53" t="e">
        <f>AE322-VLOOKUP(C322,Вчера_ЭпиВак!C:BN, 24, FALSE)</f>
        <v>#N/A</v>
      </c>
    </row>
    <row r="323" spans="1:50" ht="50.1" customHeight="1" x14ac:dyDescent="0.25">
      <c r="A323" s="42"/>
      <c r="B323" s="42"/>
      <c r="C323" s="42"/>
      <c r="D323" s="43"/>
      <c r="E323" s="44"/>
      <c r="F323" s="39"/>
      <c r="G323" s="44"/>
      <c r="H323" s="39"/>
      <c r="I323" s="44"/>
      <c r="J323" s="39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7">
        <f t="shared" si="5"/>
        <v>0</v>
      </c>
      <c r="AJ323" s="53" t="str">
        <f>IF(ISNA(VLOOKUP(C323,Вчера_ЭпиВак!C:C, 1, FALSE)),"ошибка",0)</f>
        <v>ошибка</v>
      </c>
      <c r="AK323" s="55"/>
      <c r="AL323" s="53" t="e">
        <f>E323-F323-VLOOKUP(C323, Вчера_ЭпиВак!C:BN, 2, FALSE)</f>
        <v>#N/A</v>
      </c>
      <c r="AM323" s="53" t="e">
        <f>K323-L323-VLOOKUP(C323, Вчера_ЭпиВак!C:BN, 4, FALSE)</f>
        <v>#N/A</v>
      </c>
      <c r="AN323" s="53" t="e">
        <f>M323-N323-VLOOKUP(C323, Вчера_ЭпиВак!C:BN, 6, FALSE)</f>
        <v>#N/A</v>
      </c>
      <c r="AO323" s="53" t="e">
        <f>O323-P323-VLOOKUP(C323, Вчера_ЭпиВак!C:BN, 8, FALSE)</f>
        <v>#N/A</v>
      </c>
      <c r="AP323" s="53" t="e">
        <f>Q323-R323-VLOOKUP(C323, Вчера_ЭпиВак!C:BN, 10, FALSE)</f>
        <v>#N/A</v>
      </c>
      <c r="AQ323" s="53" t="e">
        <f>S323-T323-VLOOKUP(C323, Вчера_ЭпиВак!C:BN, 12, FALSE)</f>
        <v>#N/A</v>
      </c>
      <c r="AR323" s="53" t="e">
        <f>U323-V323-VLOOKUP(C323, Вчера_ЭпиВак!C:BN, 14, FALSE)</f>
        <v>#N/A</v>
      </c>
      <c r="AS323" s="53" t="e">
        <f>W323-X323-VLOOKUP(C323, Вчера_ЭпиВак!C:BN, 16, FALSE)</f>
        <v>#N/A</v>
      </c>
      <c r="AT323" s="53" t="e">
        <f>Y323-Z323-VLOOKUP(C323, Вчера_ЭпиВак!C:BN, 18, FALSE)</f>
        <v>#N/A</v>
      </c>
      <c r="AU323" s="53" t="e">
        <f>AA323-AB323-VLOOKUP(C323, Вчера_ЭпиВак!C:BN, 20, FALSE)</f>
        <v>#N/A</v>
      </c>
      <c r="AV323" s="53" t="e">
        <f>AC323-AD323-VLOOKUP(C323, Вчера_ЭпиВак!C:BN, 22, FALSE)</f>
        <v>#N/A</v>
      </c>
      <c r="AW323" s="53" t="e">
        <f>VLOOKUP(C323, Вчера_ЭпиВак!C:BN, 25, FALSE)+F323*2-Z323-AB323-AD323-AG323</f>
        <v>#N/A</v>
      </c>
      <c r="AX323" s="53" t="e">
        <f>AE323-VLOOKUP(C323,Вчера_ЭпиВак!C:BN, 24, FALSE)</f>
        <v>#N/A</v>
      </c>
    </row>
    <row r="324" spans="1:50" ht="50.1" customHeight="1" x14ac:dyDescent="0.25">
      <c r="A324" s="42"/>
      <c r="B324" s="42"/>
      <c r="C324" s="42"/>
      <c r="D324" s="43"/>
      <c r="E324" s="44"/>
      <c r="F324" s="39"/>
      <c r="G324" s="44"/>
      <c r="H324" s="39"/>
      <c r="I324" s="44"/>
      <c r="J324" s="39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7">
        <f t="shared" ref="AI324:AI387" si="6">E324*2-Y324-AA324-AC324</f>
        <v>0</v>
      </c>
      <c r="AJ324" s="53" t="str">
        <f>IF(ISNA(VLOOKUP(C324,Вчера_ЭпиВак!C:C, 1, FALSE)),"ошибка",0)</f>
        <v>ошибка</v>
      </c>
      <c r="AK324" s="55"/>
      <c r="AL324" s="53" t="e">
        <f>E324-F324-VLOOKUP(C324, Вчера_ЭпиВак!C:BN, 2, FALSE)</f>
        <v>#N/A</v>
      </c>
      <c r="AM324" s="53" t="e">
        <f>K324-L324-VLOOKUP(C324, Вчера_ЭпиВак!C:BN, 4, FALSE)</f>
        <v>#N/A</v>
      </c>
      <c r="AN324" s="53" t="e">
        <f>M324-N324-VLOOKUP(C324, Вчера_ЭпиВак!C:BN, 6, FALSE)</f>
        <v>#N/A</v>
      </c>
      <c r="AO324" s="53" t="e">
        <f>O324-P324-VLOOKUP(C324, Вчера_ЭпиВак!C:BN, 8, FALSE)</f>
        <v>#N/A</v>
      </c>
      <c r="AP324" s="53" t="e">
        <f>Q324-R324-VLOOKUP(C324, Вчера_ЭпиВак!C:BN, 10, FALSE)</f>
        <v>#N/A</v>
      </c>
      <c r="AQ324" s="53" t="e">
        <f>S324-T324-VLOOKUP(C324, Вчера_ЭпиВак!C:BN, 12, FALSE)</f>
        <v>#N/A</v>
      </c>
      <c r="AR324" s="53" t="e">
        <f>U324-V324-VLOOKUP(C324, Вчера_ЭпиВак!C:BN, 14, FALSE)</f>
        <v>#N/A</v>
      </c>
      <c r="AS324" s="53" t="e">
        <f>W324-X324-VLOOKUP(C324, Вчера_ЭпиВак!C:BN, 16, FALSE)</f>
        <v>#N/A</v>
      </c>
      <c r="AT324" s="53" t="e">
        <f>Y324-Z324-VLOOKUP(C324, Вчера_ЭпиВак!C:BN, 18, FALSE)</f>
        <v>#N/A</v>
      </c>
      <c r="AU324" s="53" t="e">
        <f>AA324-AB324-VLOOKUP(C324, Вчера_ЭпиВак!C:BN, 20, FALSE)</f>
        <v>#N/A</v>
      </c>
      <c r="AV324" s="53" t="e">
        <f>AC324-AD324-VLOOKUP(C324, Вчера_ЭпиВак!C:BN, 22, FALSE)</f>
        <v>#N/A</v>
      </c>
      <c r="AW324" s="53" t="e">
        <f>VLOOKUP(C324, Вчера_ЭпиВак!C:BN, 25, FALSE)+F324*2-Z324-AB324-AD324-AG324</f>
        <v>#N/A</v>
      </c>
      <c r="AX324" s="53" t="e">
        <f>AE324-VLOOKUP(C324,Вчера_ЭпиВак!C:BN, 24, FALSE)</f>
        <v>#N/A</v>
      </c>
    </row>
    <row r="325" spans="1:50" ht="50.1" customHeight="1" x14ac:dyDescent="0.25">
      <c r="A325" s="42"/>
      <c r="B325" s="42"/>
      <c r="C325" s="42"/>
      <c r="D325" s="43"/>
      <c r="E325" s="44"/>
      <c r="F325" s="39"/>
      <c r="G325" s="44"/>
      <c r="H325" s="39"/>
      <c r="I325" s="44"/>
      <c r="J325" s="39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7">
        <f t="shared" si="6"/>
        <v>0</v>
      </c>
      <c r="AJ325" s="53" t="str">
        <f>IF(ISNA(VLOOKUP(C325,Вчера_ЭпиВак!C:C, 1, FALSE)),"ошибка",0)</f>
        <v>ошибка</v>
      </c>
      <c r="AK325" s="55"/>
      <c r="AL325" s="53" t="e">
        <f>E325-F325-VLOOKUP(C325, Вчера_ЭпиВак!C:BN, 2, FALSE)</f>
        <v>#N/A</v>
      </c>
      <c r="AM325" s="53" t="e">
        <f>K325-L325-VLOOKUP(C325, Вчера_ЭпиВак!C:BN, 4, FALSE)</f>
        <v>#N/A</v>
      </c>
      <c r="AN325" s="53" t="e">
        <f>M325-N325-VLOOKUP(C325, Вчера_ЭпиВак!C:BN, 6, FALSE)</f>
        <v>#N/A</v>
      </c>
      <c r="AO325" s="53" t="e">
        <f>O325-P325-VLOOKUP(C325, Вчера_ЭпиВак!C:BN, 8, FALSE)</f>
        <v>#N/A</v>
      </c>
      <c r="AP325" s="53" t="e">
        <f>Q325-R325-VLOOKUP(C325, Вчера_ЭпиВак!C:BN, 10, FALSE)</f>
        <v>#N/A</v>
      </c>
      <c r="AQ325" s="53" t="e">
        <f>S325-T325-VLOOKUP(C325, Вчера_ЭпиВак!C:BN, 12, FALSE)</f>
        <v>#N/A</v>
      </c>
      <c r="AR325" s="53" t="e">
        <f>U325-V325-VLOOKUP(C325, Вчера_ЭпиВак!C:BN, 14, FALSE)</f>
        <v>#N/A</v>
      </c>
      <c r="AS325" s="53" t="e">
        <f>W325-X325-VLOOKUP(C325, Вчера_ЭпиВак!C:BN, 16, FALSE)</f>
        <v>#N/A</v>
      </c>
      <c r="AT325" s="53" t="e">
        <f>Y325-Z325-VLOOKUP(C325, Вчера_ЭпиВак!C:BN, 18, FALSE)</f>
        <v>#N/A</v>
      </c>
      <c r="AU325" s="53" t="e">
        <f>AA325-AB325-VLOOKUP(C325, Вчера_ЭпиВак!C:BN, 20, FALSE)</f>
        <v>#N/A</v>
      </c>
      <c r="AV325" s="53" t="e">
        <f>AC325-AD325-VLOOKUP(C325, Вчера_ЭпиВак!C:BN, 22, FALSE)</f>
        <v>#N/A</v>
      </c>
      <c r="AW325" s="53" t="e">
        <f>VLOOKUP(C325, Вчера_ЭпиВак!C:BN, 25, FALSE)+F325*2-Z325-AB325-AD325-AG325</f>
        <v>#N/A</v>
      </c>
      <c r="AX325" s="53" t="e">
        <f>AE325-VLOOKUP(C325,Вчера_ЭпиВак!C:BN, 24, FALSE)</f>
        <v>#N/A</v>
      </c>
    </row>
    <row r="326" spans="1:50" ht="50.1" customHeight="1" x14ac:dyDescent="0.25">
      <c r="A326" s="42"/>
      <c r="B326" s="42"/>
      <c r="C326" s="42"/>
      <c r="D326" s="43"/>
      <c r="E326" s="44"/>
      <c r="F326" s="39"/>
      <c r="G326" s="44"/>
      <c r="H326" s="39"/>
      <c r="I326" s="44"/>
      <c r="J326" s="39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7">
        <f t="shared" si="6"/>
        <v>0</v>
      </c>
      <c r="AJ326" s="53" t="str">
        <f>IF(ISNA(VLOOKUP(C326,Вчера_ЭпиВак!C:C, 1, FALSE)),"ошибка",0)</f>
        <v>ошибка</v>
      </c>
      <c r="AK326" s="55"/>
      <c r="AL326" s="53" t="e">
        <f>E326-F326-VLOOKUP(C326, Вчера_ЭпиВак!C:BN, 2, FALSE)</f>
        <v>#N/A</v>
      </c>
      <c r="AM326" s="53" t="e">
        <f>K326-L326-VLOOKUP(C326, Вчера_ЭпиВак!C:BN, 4, FALSE)</f>
        <v>#N/A</v>
      </c>
      <c r="AN326" s="53" t="e">
        <f>M326-N326-VLOOKUP(C326, Вчера_ЭпиВак!C:BN, 6, FALSE)</f>
        <v>#N/A</v>
      </c>
      <c r="AO326" s="53" t="e">
        <f>O326-P326-VLOOKUP(C326, Вчера_ЭпиВак!C:BN, 8, FALSE)</f>
        <v>#N/A</v>
      </c>
      <c r="AP326" s="53" t="e">
        <f>Q326-R326-VLOOKUP(C326, Вчера_ЭпиВак!C:BN, 10, FALSE)</f>
        <v>#N/A</v>
      </c>
      <c r="AQ326" s="53" t="e">
        <f>S326-T326-VLOOKUP(C326, Вчера_ЭпиВак!C:BN, 12, FALSE)</f>
        <v>#N/A</v>
      </c>
      <c r="AR326" s="53" t="e">
        <f>U326-V326-VLOOKUP(C326, Вчера_ЭпиВак!C:BN, 14, FALSE)</f>
        <v>#N/A</v>
      </c>
      <c r="AS326" s="53" t="e">
        <f>W326-X326-VLOOKUP(C326, Вчера_ЭпиВак!C:BN, 16, FALSE)</f>
        <v>#N/A</v>
      </c>
      <c r="AT326" s="53" t="e">
        <f>Y326-Z326-VLOOKUP(C326, Вчера_ЭпиВак!C:BN, 18, FALSE)</f>
        <v>#N/A</v>
      </c>
      <c r="AU326" s="53" t="e">
        <f>AA326-AB326-VLOOKUP(C326, Вчера_ЭпиВак!C:BN, 20, FALSE)</f>
        <v>#N/A</v>
      </c>
      <c r="AV326" s="53" t="e">
        <f>AC326-AD326-VLOOKUP(C326, Вчера_ЭпиВак!C:BN, 22, FALSE)</f>
        <v>#N/A</v>
      </c>
      <c r="AW326" s="53" t="e">
        <f>VLOOKUP(C326, Вчера_ЭпиВак!C:BN, 25, FALSE)+F326*2-Z326-AB326-AD326-AG326</f>
        <v>#N/A</v>
      </c>
      <c r="AX326" s="53" t="e">
        <f>AE326-VLOOKUP(C326,Вчера_ЭпиВак!C:BN, 24, FALSE)</f>
        <v>#N/A</v>
      </c>
    </row>
    <row r="327" spans="1:50" ht="50.1" customHeight="1" x14ac:dyDescent="0.25">
      <c r="A327" s="42"/>
      <c r="B327" s="42"/>
      <c r="C327" s="42"/>
      <c r="D327" s="43"/>
      <c r="E327" s="44"/>
      <c r="F327" s="39"/>
      <c r="G327" s="44"/>
      <c r="H327" s="39"/>
      <c r="I327" s="44"/>
      <c r="J327" s="39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7">
        <f t="shared" si="6"/>
        <v>0</v>
      </c>
      <c r="AJ327" s="53" t="str">
        <f>IF(ISNA(VLOOKUP(C327,Вчера_ЭпиВак!C:C, 1, FALSE)),"ошибка",0)</f>
        <v>ошибка</v>
      </c>
      <c r="AK327" s="55"/>
      <c r="AL327" s="53" t="e">
        <f>E327-F327-VLOOKUP(C327, Вчера_ЭпиВак!C:BN, 2, FALSE)</f>
        <v>#N/A</v>
      </c>
      <c r="AM327" s="53" t="e">
        <f>K327-L327-VLOOKUP(C327, Вчера_ЭпиВак!C:BN, 4, FALSE)</f>
        <v>#N/A</v>
      </c>
      <c r="AN327" s="53" t="e">
        <f>M327-N327-VLOOKUP(C327, Вчера_ЭпиВак!C:BN, 6, FALSE)</f>
        <v>#N/A</v>
      </c>
      <c r="AO327" s="53" t="e">
        <f>O327-P327-VLOOKUP(C327, Вчера_ЭпиВак!C:BN, 8, FALSE)</f>
        <v>#N/A</v>
      </c>
      <c r="AP327" s="53" t="e">
        <f>Q327-R327-VLOOKUP(C327, Вчера_ЭпиВак!C:BN, 10, FALSE)</f>
        <v>#N/A</v>
      </c>
      <c r="AQ327" s="53" t="e">
        <f>S327-T327-VLOOKUP(C327, Вчера_ЭпиВак!C:BN, 12, FALSE)</f>
        <v>#N/A</v>
      </c>
      <c r="AR327" s="53" t="e">
        <f>U327-V327-VLOOKUP(C327, Вчера_ЭпиВак!C:BN, 14, FALSE)</f>
        <v>#N/A</v>
      </c>
      <c r="AS327" s="53" t="e">
        <f>W327-X327-VLOOKUP(C327, Вчера_ЭпиВак!C:BN, 16, FALSE)</f>
        <v>#N/A</v>
      </c>
      <c r="AT327" s="53" t="e">
        <f>Y327-Z327-VLOOKUP(C327, Вчера_ЭпиВак!C:BN, 18, FALSE)</f>
        <v>#N/A</v>
      </c>
      <c r="AU327" s="53" t="e">
        <f>AA327-AB327-VLOOKUP(C327, Вчера_ЭпиВак!C:BN, 20, FALSE)</f>
        <v>#N/A</v>
      </c>
      <c r="AV327" s="53" t="e">
        <f>AC327-AD327-VLOOKUP(C327, Вчера_ЭпиВак!C:BN, 22, FALSE)</f>
        <v>#N/A</v>
      </c>
      <c r="AW327" s="53" t="e">
        <f>VLOOKUP(C327, Вчера_ЭпиВак!C:BN, 25, FALSE)+F327*2-Z327-AB327-AD327-AG327</f>
        <v>#N/A</v>
      </c>
      <c r="AX327" s="53" t="e">
        <f>AE327-VLOOKUP(C327,Вчера_ЭпиВак!C:BN, 24, FALSE)</f>
        <v>#N/A</v>
      </c>
    </row>
    <row r="328" spans="1:50" ht="50.1" customHeight="1" x14ac:dyDescent="0.25">
      <c r="A328" s="42"/>
      <c r="B328" s="42"/>
      <c r="C328" s="42"/>
      <c r="D328" s="43"/>
      <c r="E328" s="44"/>
      <c r="F328" s="39"/>
      <c r="G328" s="44"/>
      <c r="H328" s="39"/>
      <c r="I328" s="44"/>
      <c r="J328" s="39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7">
        <f t="shared" si="6"/>
        <v>0</v>
      </c>
      <c r="AJ328" s="53" t="str">
        <f>IF(ISNA(VLOOKUP(C328,Вчера_ЭпиВак!C:C, 1, FALSE)),"ошибка",0)</f>
        <v>ошибка</v>
      </c>
      <c r="AK328" s="55"/>
      <c r="AL328" s="53" t="e">
        <f>E328-F328-VLOOKUP(C328, Вчера_ЭпиВак!C:BN, 2, FALSE)</f>
        <v>#N/A</v>
      </c>
      <c r="AM328" s="53" t="e">
        <f>K328-L328-VLOOKUP(C328, Вчера_ЭпиВак!C:BN, 4, FALSE)</f>
        <v>#N/A</v>
      </c>
      <c r="AN328" s="53" t="e">
        <f>M328-N328-VLOOKUP(C328, Вчера_ЭпиВак!C:BN, 6, FALSE)</f>
        <v>#N/A</v>
      </c>
      <c r="AO328" s="53" t="e">
        <f>O328-P328-VLOOKUP(C328, Вчера_ЭпиВак!C:BN, 8, FALSE)</f>
        <v>#N/A</v>
      </c>
      <c r="AP328" s="53" t="e">
        <f>Q328-R328-VLOOKUP(C328, Вчера_ЭпиВак!C:BN, 10, FALSE)</f>
        <v>#N/A</v>
      </c>
      <c r="AQ328" s="53" t="e">
        <f>S328-T328-VLOOKUP(C328, Вчера_ЭпиВак!C:BN, 12, FALSE)</f>
        <v>#N/A</v>
      </c>
      <c r="AR328" s="53" t="e">
        <f>U328-V328-VLOOKUP(C328, Вчера_ЭпиВак!C:BN, 14, FALSE)</f>
        <v>#N/A</v>
      </c>
      <c r="AS328" s="53" t="e">
        <f>W328-X328-VLOOKUP(C328, Вчера_ЭпиВак!C:BN, 16, FALSE)</f>
        <v>#N/A</v>
      </c>
      <c r="AT328" s="53" t="e">
        <f>Y328-Z328-VLOOKUP(C328, Вчера_ЭпиВак!C:BN, 18, FALSE)</f>
        <v>#N/A</v>
      </c>
      <c r="AU328" s="53" t="e">
        <f>AA328-AB328-VLOOKUP(C328, Вчера_ЭпиВак!C:BN, 20, FALSE)</f>
        <v>#N/A</v>
      </c>
      <c r="AV328" s="53" t="e">
        <f>AC328-AD328-VLOOKUP(C328, Вчера_ЭпиВак!C:BN, 22, FALSE)</f>
        <v>#N/A</v>
      </c>
      <c r="AW328" s="53" t="e">
        <f>VLOOKUP(C328, Вчера_ЭпиВак!C:BN, 25, FALSE)+F328*2-Z328-AB328-AD328-AG328</f>
        <v>#N/A</v>
      </c>
      <c r="AX328" s="53" t="e">
        <f>AE328-VLOOKUP(C328,Вчера_ЭпиВак!C:BN, 24, FALSE)</f>
        <v>#N/A</v>
      </c>
    </row>
    <row r="329" spans="1:50" ht="50.1" customHeight="1" x14ac:dyDescent="0.25">
      <c r="A329" s="42"/>
      <c r="B329" s="42"/>
      <c r="C329" s="42"/>
      <c r="D329" s="43"/>
      <c r="E329" s="44"/>
      <c r="F329" s="39"/>
      <c r="G329" s="44"/>
      <c r="H329" s="39"/>
      <c r="I329" s="44"/>
      <c r="J329" s="39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7">
        <f t="shared" si="6"/>
        <v>0</v>
      </c>
      <c r="AJ329" s="53" t="str">
        <f>IF(ISNA(VLOOKUP(C329,Вчера_ЭпиВак!C:C, 1, FALSE)),"ошибка",0)</f>
        <v>ошибка</v>
      </c>
      <c r="AK329" s="55"/>
      <c r="AL329" s="53" t="e">
        <f>E329-F329-VLOOKUP(C329, Вчера_ЭпиВак!C:BN, 2, FALSE)</f>
        <v>#N/A</v>
      </c>
      <c r="AM329" s="53" t="e">
        <f>K329-L329-VLOOKUP(C329, Вчера_ЭпиВак!C:BN, 4, FALSE)</f>
        <v>#N/A</v>
      </c>
      <c r="AN329" s="53" t="e">
        <f>M329-N329-VLOOKUP(C329, Вчера_ЭпиВак!C:BN, 6, FALSE)</f>
        <v>#N/A</v>
      </c>
      <c r="AO329" s="53" t="e">
        <f>O329-P329-VLOOKUP(C329, Вчера_ЭпиВак!C:BN, 8, FALSE)</f>
        <v>#N/A</v>
      </c>
      <c r="AP329" s="53" t="e">
        <f>Q329-R329-VLOOKUP(C329, Вчера_ЭпиВак!C:BN, 10, FALSE)</f>
        <v>#N/A</v>
      </c>
      <c r="AQ329" s="53" t="e">
        <f>S329-T329-VLOOKUP(C329, Вчера_ЭпиВак!C:BN, 12, FALSE)</f>
        <v>#N/A</v>
      </c>
      <c r="AR329" s="53" t="e">
        <f>U329-V329-VLOOKUP(C329, Вчера_ЭпиВак!C:BN, 14, FALSE)</f>
        <v>#N/A</v>
      </c>
      <c r="AS329" s="53" t="e">
        <f>W329-X329-VLOOKUP(C329, Вчера_ЭпиВак!C:BN, 16, FALSE)</f>
        <v>#N/A</v>
      </c>
      <c r="AT329" s="53" t="e">
        <f>Y329-Z329-VLOOKUP(C329, Вчера_ЭпиВак!C:BN, 18, FALSE)</f>
        <v>#N/A</v>
      </c>
      <c r="AU329" s="53" t="e">
        <f>AA329-AB329-VLOOKUP(C329, Вчера_ЭпиВак!C:BN, 20, FALSE)</f>
        <v>#N/A</v>
      </c>
      <c r="AV329" s="53" t="e">
        <f>AC329-AD329-VLOOKUP(C329, Вчера_ЭпиВак!C:BN, 22, FALSE)</f>
        <v>#N/A</v>
      </c>
      <c r="AW329" s="53" t="e">
        <f>VLOOKUP(C329, Вчера_ЭпиВак!C:BN, 25, FALSE)+F329*2-Z329-AB329-AD329-AG329</f>
        <v>#N/A</v>
      </c>
      <c r="AX329" s="53" t="e">
        <f>AE329-VLOOKUP(C329,Вчера_ЭпиВак!C:BN, 24, FALSE)</f>
        <v>#N/A</v>
      </c>
    </row>
    <row r="330" spans="1:50" ht="50.1" customHeight="1" x14ac:dyDescent="0.25">
      <c r="A330" s="42"/>
      <c r="B330" s="42"/>
      <c r="C330" s="42"/>
      <c r="D330" s="43"/>
      <c r="E330" s="44"/>
      <c r="F330" s="39"/>
      <c r="G330" s="44"/>
      <c r="H330" s="39"/>
      <c r="I330" s="44"/>
      <c r="J330" s="39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7">
        <f t="shared" si="6"/>
        <v>0</v>
      </c>
      <c r="AJ330" s="53" t="str">
        <f>IF(ISNA(VLOOKUP(C330,Вчера_ЭпиВак!C:C, 1, FALSE)),"ошибка",0)</f>
        <v>ошибка</v>
      </c>
      <c r="AK330" s="55"/>
      <c r="AL330" s="53" t="e">
        <f>E330-F330-VLOOKUP(C330, Вчера_ЭпиВак!C:BN, 2, FALSE)</f>
        <v>#N/A</v>
      </c>
      <c r="AM330" s="53" t="e">
        <f>K330-L330-VLOOKUP(C330, Вчера_ЭпиВак!C:BN, 4, FALSE)</f>
        <v>#N/A</v>
      </c>
      <c r="AN330" s="53" t="e">
        <f>M330-N330-VLOOKUP(C330, Вчера_ЭпиВак!C:BN, 6, FALSE)</f>
        <v>#N/A</v>
      </c>
      <c r="AO330" s="53" t="e">
        <f>O330-P330-VLOOKUP(C330, Вчера_ЭпиВак!C:BN, 8, FALSE)</f>
        <v>#N/A</v>
      </c>
      <c r="AP330" s="53" t="e">
        <f>Q330-R330-VLOOKUP(C330, Вчера_ЭпиВак!C:BN, 10, FALSE)</f>
        <v>#N/A</v>
      </c>
      <c r="AQ330" s="53" t="e">
        <f>S330-T330-VLOOKUP(C330, Вчера_ЭпиВак!C:BN, 12, FALSE)</f>
        <v>#N/A</v>
      </c>
      <c r="AR330" s="53" t="e">
        <f>U330-V330-VLOOKUP(C330, Вчера_ЭпиВак!C:BN, 14, FALSE)</f>
        <v>#N/A</v>
      </c>
      <c r="AS330" s="53" t="e">
        <f>W330-X330-VLOOKUP(C330, Вчера_ЭпиВак!C:BN, 16, FALSE)</f>
        <v>#N/A</v>
      </c>
      <c r="AT330" s="53" t="e">
        <f>Y330-Z330-VLOOKUP(C330, Вчера_ЭпиВак!C:BN, 18, FALSE)</f>
        <v>#N/A</v>
      </c>
      <c r="AU330" s="53" t="e">
        <f>AA330-AB330-VLOOKUP(C330, Вчера_ЭпиВак!C:BN, 20, FALSE)</f>
        <v>#N/A</v>
      </c>
      <c r="AV330" s="53" t="e">
        <f>AC330-AD330-VLOOKUP(C330, Вчера_ЭпиВак!C:BN, 22, FALSE)</f>
        <v>#N/A</v>
      </c>
      <c r="AW330" s="53" t="e">
        <f>VLOOKUP(C330, Вчера_ЭпиВак!C:BN, 25, FALSE)+F330*2-Z330-AB330-AD330-AG330</f>
        <v>#N/A</v>
      </c>
      <c r="AX330" s="53" t="e">
        <f>AE330-VLOOKUP(C330,Вчера_ЭпиВак!C:BN, 24, FALSE)</f>
        <v>#N/A</v>
      </c>
    </row>
    <row r="331" spans="1:50" ht="50.1" customHeight="1" x14ac:dyDescent="0.25">
      <c r="A331" s="42"/>
      <c r="B331" s="42"/>
      <c r="C331" s="42"/>
      <c r="D331" s="43"/>
      <c r="E331" s="44"/>
      <c r="F331" s="39"/>
      <c r="G331" s="44"/>
      <c r="H331" s="39"/>
      <c r="I331" s="44"/>
      <c r="J331" s="39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7">
        <f t="shared" si="6"/>
        <v>0</v>
      </c>
      <c r="AJ331" s="53" t="str">
        <f>IF(ISNA(VLOOKUP(C331,Вчера_ЭпиВак!C:C, 1, FALSE)),"ошибка",0)</f>
        <v>ошибка</v>
      </c>
      <c r="AK331" s="55"/>
      <c r="AL331" s="53" t="e">
        <f>E331-F331-VLOOKUP(C331, Вчера_ЭпиВак!C:BN, 2, FALSE)</f>
        <v>#N/A</v>
      </c>
      <c r="AM331" s="53" t="e">
        <f>K331-L331-VLOOKUP(C331, Вчера_ЭпиВак!C:BN, 4, FALSE)</f>
        <v>#N/A</v>
      </c>
      <c r="AN331" s="53" t="e">
        <f>M331-N331-VLOOKUP(C331, Вчера_ЭпиВак!C:BN, 6, FALSE)</f>
        <v>#N/A</v>
      </c>
      <c r="AO331" s="53" t="e">
        <f>O331-P331-VLOOKUP(C331, Вчера_ЭпиВак!C:BN, 8, FALSE)</f>
        <v>#N/A</v>
      </c>
      <c r="AP331" s="53" t="e">
        <f>Q331-R331-VLOOKUP(C331, Вчера_ЭпиВак!C:BN, 10, FALSE)</f>
        <v>#N/A</v>
      </c>
      <c r="AQ331" s="53" t="e">
        <f>S331-T331-VLOOKUP(C331, Вчера_ЭпиВак!C:BN, 12, FALSE)</f>
        <v>#N/A</v>
      </c>
      <c r="AR331" s="53" t="e">
        <f>U331-V331-VLOOKUP(C331, Вчера_ЭпиВак!C:BN, 14, FALSE)</f>
        <v>#N/A</v>
      </c>
      <c r="AS331" s="53" t="e">
        <f>W331-X331-VLOOKUP(C331, Вчера_ЭпиВак!C:BN, 16, FALSE)</f>
        <v>#N/A</v>
      </c>
      <c r="AT331" s="53" t="e">
        <f>Y331-Z331-VLOOKUP(C331, Вчера_ЭпиВак!C:BN, 18, FALSE)</f>
        <v>#N/A</v>
      </c>
      <c r="AU331" s="53" t="e">
        <f>AA331-AB331-VLOOKUP(C331, Вчера_ЭпиВак!C:BN, 20, FALSE)</f>
        <v>#N/A</v>
      </c>
      <c r="AV331" s="53" t="e">
        <f>AC331-AD331-VLOOKUP(C331, Вчера_ЭпиВак!C:BN, 22, FALSE)</f>
        <v>#N/A</v>
      </c>
      <c r="AW331" s="53" t="e">
        <f>VLOOKUP(C331, Вчера_ЭпиВак!C:BN, 25, FALSE)+F331*2-Z331-AB331-AD331-AG331</f>
        <v>#N/A</v>
      </c>
      <c r="AX331" s="53" t="e">
        <f>AE331-VLOOKUP(C331,Вчера_ЭпиВак!C:BN, 24, FALSE)</f>
        <v>#N/A</v>
      </c>
    </row>
    <row r="332" spans="1:50" ht="50.1" customHeight="1" x14ac:dyDescent="0.25">
      <c r="A332" s="42"/>
      <c r="B332" s="42"/>
      <c r="C332" s="42"/>
      <c r="D332" s="43"/>
      <c r="E332" s="44"/>
      <c r="F332" s="39"/>
      <c r="G332" s="44"/>
      <c r="H332" s="39"/>
      <c r="I332" s="44"/>
      <c r="J332" s="39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7">
        <f t="shared" si="6"/>
        <v>0</v>
      </c>
      <c r="AJ332" s="53" t="str">
        <f>IF(ISNA(VLOOKUP(C332,Вчера_ЭпиВак!C:C, 1, FALSE)),"ошибка",0)</f>
        <v>ошибка</v>
      </c>
      <c r="AK332" s="55"/>
      <c r="AL332" s="53" t="e">
        <f>E332-F332-VLOOKUP(C332, Вчера_ЭпиВак!C:BN, 2, FALSE)</f>
        <v>#N/A</v>
      </c>
      <c r="AM332" s="53" t="e">
        <f>K332-L332-VLOOKUP(C332, Вчера_ЭпиВак!C:BN, 4, FALSE)</f>
        <v>#N/A</v>
      </c>
      <c r="AN332" s="53" t="e">
        <f>M332-N332-VLOOKUP(C332, Вчера_ЭпиВак!C:BN, 6, FALSE)</f>
        <v>#N/A</v>
      </c>
      <c r="AO332" s="53" t="e">
        <f>O332-P332-VLOOKUP(C332, Вчера_ЭпиВак!C:BN, 8, FALSE)</f>
        <v>#N/A</v>
      </c>
      <c r="AP332" s="53" t="e">
        <f>Q332-R332-VLOOKUP(C332, Вчера_ЭпиВак!C:BN, 10, FALSE)</f>
        <v>#N/A</v>
      </c>
      <c r="AQ332" s="53" t="e">
        <f>S332-T332-VLOOKUP(C332, Вчера_ЭпиВак!C:BN, 12, FALSE)</f>
        <v>#N/A</v>
      </c>
      <c r="AR332" s="53" t="e">
        <f>U332-V332-VLOOKUP(C332, Вчера_ЭпиВак!C:BN, 14, FALSE)</f>
        <v>#N/A</v>
      </c>
      <c r="AS332" s="53" t="e">
        <f>W332-X332-VLOOKUP(C332, Вчера_ЭпиВак!C:BN, 16, FALSE)</f>
        <v>#N/A</v>
      </c>
      <c r="AT332" s="53" t="e">
        <f>Y332-Z332-VLOOKUP(C332, Вчера_ЭпиВак!C:BN, 18, FALSE)</f>
        <v>#N/A</v>
      </c>
      <c r="AU332" s="53" t="e">
        <f>AA332-AB332-VLOOKUP(C332, Вчера_ЭпиВак!C:BN, 20, FALSE)</f>
        <v>#N/A</v>
      </c>
      <c r="AV332" s="53" t="e">
        <f>AC332-AD332-VLOOKUP(C332, Вчера_ЭпиВак!C:BN, 22, FALSE)</f>
        <v>#N/A</v>
      </c>
      <c r="AW332" s="53" t="e">
        <f>VLOOKUP(C332, Вчера_ЭпиВак!C:BN, 25, FALSE)+F332*2-Z332-AB332-AD332-AG332</f>
        <v>#N/A</v>
      </c>
      <c r="AX332" s="53" t="e">
        <f>AE332-VLOOKUP(C332,Вчера_ЭпиВак!C:BN, 24, FALSE)</f>
        <v>#N/A</v>
      </c>
    </row>
    <row r="333" spans="1:50" ht="50.1" customHeight="1" x14ac:dyDescent="0.25">
      <c r="A333" s="42"/>
      <c r="B333" s="42"/>
      <c r="C333" s="42"/>
      <c r="D333" s="43"/>
      <c r="E333" s="44"/>
      <c r="F333" s="39"/>
      <c r="G333" s="44"/>
      <c r="H333" s="39"/>
      <c r="I333" s="44"/>
      <c r="J333" s="39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7">
        <f t="shared" si="6"/>
        <v>0</v>
      </c>
      <c r="AJ333" s="53" t="str">
        <f>IF(ISNA(VLOOKUP(C333,Вчера_ЭпиВак!C:C, 1, FALSE)),"ошибка",0)</f>
        <v>ошибка</v>
      </c>
      <c r="AK333" s="55"/>
      <c r="AL333" s="53" t="e">
        <f>E333-F333-VLOOKUP(C333, Вчера_ЭпиВак!C:BN, 2, FALSE)</f>
        <v>#N/A</v>
      </c>
      <c r="AM333" s="53" t="e">
        <f>K333-L333-VLOOKUP(C333, Вчера_ЭпиВак!C:BN, 4, FALSE)</f>
        <v>#N/A</v>
      </c>
      <c r="AN333" s="53" t="e">
        <f>M333-N333-VLOOKUP(C333, Вчера_ЭпиВак!C:BN, 6, FALSE)</f>
        <v>#N/A</v>
      </c>
      <c r="AO333" s="53" t="e">
        <f>O333-P333-VLOOKUP(C333, Вчера_ЭпиВак!C:BN, 8, FALSE)</f>
        <v>#N/A</v>
      </c>
      <c r="AP333" s="53" t="e">
        <f>Q333-R333-VLOOKUP(C333, Вчера_ЭпиВак!C:BN, 10, FALSE)</f>
        <v>#N/A</v>
      </c>
      <c r="AQ333" s="53" t="e">
        <f>S333-T333-VLOOKUP(C333, Вчера_ЭпиВак!C:BN, 12, FALSE)</f>
        <v>#N/A</v>
      </c>
      <c r="AR333" s="53" t="e">
        <f>U333-V333-VLOOKUP(C333, Вчера_ЭпиВак!C:BN, 14, FALSE)</f>
        <v>#N/A</v>
      </c>
      <c r="AS333" s="53" t="e">
        <f>W333-X333-VLOOKUP(C333, Вчера_ЭпиВак!C:BN, 16, FALSE)</f>
        <v>#N/A</v>
      </c>
      <c r="AT333" s="53" t="e">
        <f>Y333-Z333-VLOOKUP(C333, Вчера_ЭпиВак!C:BN, 18, FALSE)</f>
        <v>#N/A</v>
      </c>
      <c r="AU333" s="53" t="e">
        <f>AA333-AB333-VLOOKUP(C333, Вчера_ЭпиВак!C:BN, 20, FALSE)</f>
        <v>#N/A</v>
      </c>
      <c r="AV333" s="53" t="e">
        <f>AC333-AD333-VLOOKUP(C333, Вчера_ЭпиВак!C:BN, 22, FALSE)</f>
        <v>#N/A</v>
      </c>
      <c r="AW333" s="53" t="e">
        <f>VLOOKUP(C333, Вчера_ЭпиВак!C:BN, 25, FALSE)+F333*2-Z333-AB333-AD333-AG333</f>
        <v>#N/A</v>
      </c>
      <c r="AX333" s="53" t="e">
        <f>AE333-VLOOKUP(C333,Вчера_ЭпиВак!C:BN, 24, FALSE)</f>
        <v>#N/A</v>
      </c>
    </row>
    <row r="334" spans="1:50" ht="50.1" customHeight="1" x14ac:dyDescent="0.25">
      <c r="A334" s="42"/>
      <c r="B334" s="42"/>
      <c r="C334" s="42"/>
      <c r="D334" s="43"/>
      <c r="E334" s="44"/>
      <c r="F334" s="39"/>
      <c r="G334" s="44"/>
      <c r="H334" s="39"/>
      <c r="I334" s="44"/>
      <c r="J334" s="39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7">
        <f t="shared" si="6"/>
        <v>0</v>
      </c>
      <c r="AJ334" s="53" t="str">
        <f>IF(ISNA(VLOOKUP(C334,Вчера_ЭпиВак!C:C, 1, FALSE)),"ошибка",0)</f>
        <v>ошибка</v>
      </c>
      <c r="AK334" s="55"/>
      <c r="AL334" s="53" t="e">
        <f>E334-F334-VLOOKUP(C334, Вчера_ЭпиВак!C:BN, 2, FALSE)</f>
        <v>#N/A</v>
      </c>
      <c r="AM334" s="53" t="e">
        <f>K334-L334-VLOOKUP(C334, Вчера_ЭпиВак!C:BN, 4, FALSE)</f>
        <v>#N/A</v>
      </c>
      <c r="AN334" s="53" t="e">
        <f>M334-N334-VLOOKUP(C334, Вчера_ЭпиВак!C:BN, 6, FALSE)</f>
        <v>#N/A</v>
      </c>
      <c r="AO334" s="53" t="e">
        <f>O334-P334-VLOOKUP(C334, Вчера_ЭпиВак!C:BN, 8, FALSE)</f>
        <v>#N/A</v>
      </c>
      <c r="AP334" s="53" t="e">
        <f>Q334-R334-VLOOKUP(C334, Вчера_ЭпиВак!C:BN, 10, FALSE)</f>
        <v>#N/A</v>
      </c>
      <c r="AQ334" s="53" t="e">
        <f>S334-T334-VLOOKUP(C334, Вчера_ЭпиВак!C:BN, 12, FALSE)</f>
        <v>#N/A</v>
      </c>
      <c r="AR334" s="53" t="e">
        <f>U334-V334-VLOOKUP(C334, Вчера_ЭпиВак!C:BN, 14, FALSE)</f>
        <v>#N/A</v>
      </c>
      <c r="AS334" s="53" t="e">
        <f>W334-X334-VLOOKUP(C334, Вчера_ЭпиВак!C:BN, 16, FALSE)</f>
        <v>#N/A</v>
      </c>
      <c r="AT334" s="53" t="e">
        <f>Y334-Z334-VLOOKUP(C334, Вчера_ЭпиВак!C:BN, 18, FALSE)</f>
        <v>#N/A</v>
      </c>
      <c r="AU334" s="53" t="e">
        <f>AA334-AB334-VLOOKUP(C334, Вчера_ЭпиВак!C:BN, 20, FALSE)</f>
        <v>#N/A</v>
      </c>
      <c r="AV334" s="53" t="e">
        <f>AC334-AD334-VLOOKUP(C334, Вчера_ЭпиВак!C:BN, 22, FALSE)</f>
        <v>#N/A</v>
      </c>
      <c r="AW334" s="53" t="e">
        <f>VLOOKUP(C334, Вчера_ЭпиВак!C:BN, 25, FALSE)+F334*2-Z334-AB334-AD334-AG334</f>
        <v>#N/A</v>
      </c>
      <c r="AX334" s="53" t="e">
        <f>AE334-VLOOKUP(C334,Вчера_ЭпиВак!C:BN, 24, FALSE)</f>
        <v>#N/A</v>
      </c>
    </row>
    <row r="335" spans="1:50" ht="50.1" customHeight="1" x14ac:dyDescent="0.25">
      <c r="A335" s="42"/>
      <c r="B335" s="42"/>
      <c r="C335" s="42"/>
      <c r="D335" s="43"/>
      <c r="E335" s="44"/>
      <c r="F335" s="39"/>
      <c r="G335" s="44"/>
      <c r="H335" s="39"/>
      <c r="I335" s="44"/>
      <c r="J335" s="39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7">
        <f t="shared" si="6"/>
        <v>0</v>
      </c>
      <c r="AJ335" s="53" t="str">
        <f>IF(ISNA(VLOOKUP(C335,Вчера_ЭпиВак!C:C, 1, FALSE)),"ошибка",0)</f>
        <v>ошибка</v>
      </c>
      <c r="AK335" s="55"/>
      <c r="AL335" s="53" t="e">
        <f>E335-F335-VLOOKUP(C335, Вчера_ЭпиВак!C:BN, 2, FALSE)</f>
        <v>#N/A</v>
      </c>
      <c r="AM335" s="53" t="e">
        <f>K335-L335-VLOOKUP(C335, Вчера_ЭпиВак!C:BN, 4, FALSE)</f>
        <v>#N/A</v>
      </c>
      <c r="AN335" s="53" t="e">
        <f>M335-N335-VLOOKUP(C335, Вчера_ЭпиВак!C:BN, 6, FALSE)</f>
        <v>#N/A</v>
      </c>
      <c r="AO335" s="53" t="e">
        <f>O335-P335-VLOOKUP(C335, Вчера_ЭпиВак!C:BN, 8, FALSE)</f>
        <v>#N/A</v>
      </c>
      <c r="AP335" s="53" t="e">
        <f>Q335-R335-VLOOKUP(C335, Вчера_ЭпиВак!C:BN, 10, FALSE)</f>
        <v>#N/A</v>
      </c>
      <c r="AQ335" s="53" t="e">
        <f>S335-T335-VLOOKUP(C335, Вчера_ЭпиВак!C:BN, 12, FALSE)</f>
        <v>#N/A</v>
      </c>
      <c r="AR335" s="53" t="e">
        <f>U335-V335-VLOOKUP(C335, Вчера_ЭпиВак!C:BN, 14, FALSE)</f>
        <v>#N/A</v>
      </c>
      <c r="AS335" s="53" t="e">
        <f>W335-X335-VLOOKUP(C335, Вчера_ЭпиВак!C:BN, 16, FALSE)</f>
        <v>#N/A</v>
      </c>
      <c r="AT335" s="53" t="e">
        <f>Y335-Z335-VLOOKUP(C335, Вчера_ЭпиВак!C:BN, 18, FALSE)</f>
        <v>#N/A</v>
      </c>
      <c r="AU335" s="53" t="e">
        <f>AA335-AB335-VLOOKUP(C335, Вчера_ЭпиВак!C:BN, 20, FALSE)</f>
        <v>#N/A</v>
      </c>
      <c r="AV335" s="53" t="e">
        <f>AC335-AD335-VLOOKUP(C335, Вчера_ЭпиВак!C:BN, 22, FALSE)</f>
        <v>#N/A</v>
      </c>
      <c r="AW335" s="53" t="e">
        <f>VLOOKUP(C335, Вчера_ЭпиВак!C:BN, 25, FALSE)+F335*2-Z335-AB335-AD335-AG335</f>
        <v>#N/A</v>
      </c>
      <c r="AX335" s="53" t="e">
        <f>AE335-VLOOKUP(C335,Вчера_ЭпиВак!C:BN, 24, FALSE)</f>
        <v>#N/A</v>
      </c>
    </row>
    <row r="336" spans="1:50" ht="50.1" customHeight="1" x14ac:dyDescent="0.25">
      <c r="A336" s="42"/>
      <c r="B336" s="42"/>
      <c r="C336" s="42"/>
      <c r="D336" s="43"/>
      <c r="E336" s="44"/>
      <c r="F336" s="39"/>
      <c r="G336" s="44"/>
      <c r="H336" s="39"/>
      <c r="I336" s="44"/>
      <c r="J336" s="39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7">
        <f t="shared" si="6"/>
        <v>0</v>
      </c>
      <c r="AJ336" s="53" t="str">
        <f>IF(ISNA(VLOOKUP(C336,Вчера_ЭпиВак!C:C, 1, FALSE)),"ошибка",0)</f>
        <v>ошибка</v>
      </c>
      <c r="AK336" s="55"/>
      <c r="AL336" s="53" t="e">
        <f>E336-F336-VLOOKUP(C336, Вчера_ЭпиВак!C:BN, 2, FALSE)</f>
        <v>#N/A</v>
      </c>
      <c r="AM336" s="53" t="e">
        <f>K336-L336-VLOOKUP(C336, Вчера_ЭпиВак!C:BN, 4, FALSE)</f>
        <v>#N/A</v>
      </c>
      <c r="AN336" s="53" t="e">
        <f>M336-N336-VLOOKUP(C336, Вчера_ЭпиВак!C:BN, 6, FALSE)</f>
        <v>#N/A</v>
      </c>
      <c r="AO336" s="53" t="e">
        <f>O336-P336-VLOOKUP(C336, Вчера_ЭпиВак!C:BN, 8, FALSE)</f>
        <v>#N/A</v>
      </c>
      <c r="AP336" s="53" t="e">
        <f>Q336-R336-VLOOKUP(C336, Вчера_ЭпиВак!C:BN, 10, FALSE)</f>
        <v>#N/A</v>
      </c>
      <c r="AQ336" s="53" t="e">
        <f>S336-T336-VLOOKUP(C336, Вчера_ЭпиВак!C:BN, 12, FALSE)</f>
        <v>#N/A</v>
      </c>
      <c r="AR336" s="53" t="e">
        <f>U336-V336-VLOOKUP(C336, Вчера_ЭпиВак!C:BN, 14, FALSE)</f>
        <v>#N/A</v>
      </c>
      <c r="AS336" s="53" t="e">
        <f>W336-X336-VLOOKUP(C336, Вчера_ЭпиВак!C:BN, 16, FALSE)</f>
        <v>#N/A</v>
      </c>
      <c r="AT336" s="53" t="e">
        <f>Y336-Z336-VLOOKUP(C336, Вчера_ЭпиВак!C:BN, 18, FALSE)</f>
        <v>#N/A</v>
      </c>
      <c r="AU336" s="53" t="e">
        <f>AA336-AB336-VLOOKUP(C336, Вчера_ЭпиВак!C:BN, 20, FALSE)</f>
        <v>#N/A</v>
      </c>
      <c r="AV336" s="53" t="e">
        <f>AC336-AD336-VLOOKUP(C336, Вчера_ЭпиВак!C:BN, 22, FALSE)</f>
        <v>#N/A</v>
      </c>
      <c r="AW336" s="53" t="e">
        <f>VLOOKUP(C336, Вчера_ЭпиВак!C:BN, 25, FALSE)+F336*2-Z336-AB336-AD336-AG336</f>
        <v>#N/A</v>
      </c>
      <c r="AX336" s="53" t="e">
        <f>AE336-VLOOKUP(C336,Вчера_ЭпиВак!C:BN, 24, FALSE)</f>
        <v>#N/A</v>
      </c>
    </row>
    <row r="337" spans="1:50" ht="50.1" customHeight="1" x14ac:dyDescent="0.25">
      <c r="A337" s="42"/>
      <c r="B337" s="42"/>
      <c r="C337" s="42"/>
      <c r="D337" s="43"/>
      <c r="E337" s="44"/>
      <c r="F337" s="39"/>
      <c r="G337" s="44"/>
      <c r="H337" s="39"/>
      <c r="I337" s="44"/>
      <c r="J337" s="39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7">
        <f t="shared" si="6"/>
        <v>0</v>
      </c>
      <c r="AJ337" s="53" t="str">
        <f>IF(ISNA(VLOOKUP(C337,Вчера_ЭпиВак!C:C, 1, FALSE)),"ошибка",0)</f>
        <v>ошибка</v>
      </c>
      <c r="AK337" s="55"/>
      <c r="AL337" s="53" t="e">
        <f>E337-F337-VLOOKUP(C337, Вчера_ЭпиВак!C:BN, 2, FALSE)</f>
        <v>#N/A</v>
      </c>
      <c r="AM337" s="53" t="e">
        <f>K337-L337-VLOOKUP(C337, Вчера_ЭпиВак!C:BN, 4, FALSE)</f>
        <v>#N/A</v>
      </c>
      <c r="AN337" s="53" t="e">
        <f>M337-N337-VLOOKUP(C337, Вчера_ЭпиВак!C:BN, 6, FALSE)</f>
        <v>#N/A</v>
      </c>
      <c r="AO337" s="53" t="e">
        <f>O337-P337-VLOOKUP(C337, Вчера_ЭпиВак!C:BN, 8, FALSE)</f>
        <v>#N/A</v>
      </c>
      <c r="AP337" s="53" t="e">
        <f>Q337-R337-VLOOKUP(C337, Вчера_ЭпиВак!C:BN, 10, FALSE)</f>
        <v>#N/A</v>
      </c>
      <c r="AQ337" s="53" t="e">
        <f>S337-T337-VLOOKUP(C337, Вчера_ЭпиВак!C:BN, 12, FALSE)</f>
        <v>#N/A</v>
      </c>
      <c r="AR337" s="53" t="e">
        <f>U337-V337-VLOOKUP(C337, Вчера_ЭпиВак!C:BN, 14, FALSE)</f>
        <v>#N/A</v>
      </c>
      <c r="AS337" s="53" t="e">
        <f>W337-X337-VLOOKUP(C337, Вчера_ЭпиВак!C:BN, 16, FALSE)</f>
        <v>#N/A</v>
      </c>
      <c r="AT337" s="53" t="e">
        <f>Y337-Z337-VLOOKUP(C337, Вчера_ЭпиВак!C:BN, 18, FALSE)</f>
        <v>#N/A</v>
      </c>
      <c r="AU337" s="53" t="e">
        <f>AA337-AB337-VLOOKUP(C337, Вчера_ЭпиВак!C:BN, 20, FALSE)</f>
        <v>#N/A</v>
      </c>
      <c r="AV337" s="53" t="e">
        <f>AC337-AD337-VLOOKUP(C337, Вчера_ЭпиВак!C:BN, 22, FALSE)</f>
        <v>#N/A</v>
      </c>
      <c r="AW337" s="53" t="e">
        <f>VLOOKUP(C337, Вчера_ЭпиВак!C:BN, 25, FALSE)+F337*2-Z337-AB337-AD337-AG337</f>
        <v>#N/A</v>
      </c>
      <c r="AX337" s="53" t="e">
        <f>AE337-VLOOKUP(C337,Вчера_ЭпиВак!C:BN, 24, FALSE)</f>
        <v>#N/A</v>
      </c>
    </row>
    <row r="338" spans="1:50" ht="50.1" customHeight="1" x14ac:dyDescent="0.25">
      <c r="A338" s="42"/>
      <c r="B338" s="42"/>
      <c r="C338" s="42"/>
      <c r="D338" s="43"/>
      <c r="E338" s="44"/>
      <c r="F338" s="39"/>
      <c r="G338" s="44"/>
      <c r="H338" s="39"/>
      <c r="I338" s="44"/>
      <c r="J338" s="39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7">
        <f t="shared" si="6"/>
        <v>0</v>
      </c>
      <c r="AJ338" s="53" t="str">
        <f>IF(ISNA(VLOOKUP(C338,Вчера_ЭпиВак!C:C, 1, FALSE)),"ошибка",0)</f>
        <v>ошибка</v>
      </c>
      <c r="AK338" s="55"/>
      <c r="AL338" s="53" t="e">
        <f>E338-F338-VLOOKUP(C338, Вчера_ЭпиВак!C:BN, 2, FALSE)</f>
        <v>#N/A</v>
      </c>
      <c r="AM338" s="53" t="e">
        <f>K338-L338-VLOOKUP(C338, Вчера_ЭпиВак!C:BN, 4, FALSE)</f>
        <v>#N/A</v>
      </c>
      <c r="AN338" s="53" t="e">
        <f>M338-N338-VLOOKUP(C338, Вчера_ЭпиВак!C:BN, 6, FALSE)</f>
        <v>#N/A</v>
      </c>
      <c r="AO338" s="53" t="e">
        <f>O338-P338-VLOOKUP(C338, Вчера_ЭпиВак!C:BN, 8, FALSE)</f>
        <v>#N/A</v>
      </c>
      <c r="AP338" s="53" t="e">
        <f>Q338-R338-VLOOKUP(C338, Вчера_ЭпиВак!C:BN, 10, FALSE)</f>
        <v>#N/A</v>
      </c>
      <c r="AQ338" s="53" t="e">
        <f>S338-T338-VLOOKUP(C338, Вчера_ЭпиВак!C:BN, 12, FALSE)</f>
        <v>#N/A</v>
      </c>
      <c r="AR338" s="53" t="e">
        <f>U338-V338-VLOOKUP(C338, Вчера_ЭпиВак!C:BN, 14, FALSE)</f>
        <v>#N/A</v>
      </c>
      <c r="AS338" s="53" t="e">
        <f>W338-X338-VLOOKUP(C338, Вчера_ЭпиВак!C:BN, 16, FALSE)</f>
        <v>#N/A</v>
      </c>
      <c r="AT338" s="53" t="e">
        <f>Y338-Z338-VLOOKUP(C338, Вчера_ЭпиВак!C:BN, 18, FALSE)</f>
        <v>#N/A</v>
      </c>
      <c r="AU338" s="53" t="e">
        <f>AA338-AB338-VLOOKUP(C338, Вчера_ЭпиВак!C:BN, 20, FALSE)</f>
        <v>#N/A</v>
      </c>
      <c r="AV338" s="53" t="e">
        <f>AC338-AD338-VLOOKUP(C338, Вчера_ЭпиВак!C:BN, 22, FALSE)</f>
        <v>#N/A</v>
      </c>
      <c r="AW338" s="53" t="e">
        <f>VLOOKUP(C338, Вчера_ЭпиВак!C:BN, 25, FALSE)+F338*2-Z338-AB338-AD338-AG338</f>
        <v>#N/A</v>
      </c>
      <c r="AX338" s="53" t="e">
        <f>AE338-VLOOKUP(C338,Вчера_ЭпиВак!C:BN, 24, FALSE)</f>
        <v>#N/A</v>
      </c>
    </row>
    <row r="339" spans="1:50" ht="50.1" customHeight="1" x14ac:dyDescent="0.25">
      <c r="A339" s="42"/>
      <c r="B339" s="42"/>
      <c r="C339" s="42"/>
      <c r="D339" s="43"/>
      <c r="E339" s="44"/>
      <c r="F339" s="39"/>
      <c r="G339" s="44"/>
      <c r="H339" s="39"/>
      <c r="I339" s="44"/>
      <c r="J339" s="39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7">
        <f t="shared" si="6"/>
        <v>0</v>
      </c>
      <c r="AJ339" s="53" t="str">
        <f>IF(ISNA(VLOOKUP(C339,Вчера_ЭпиВак!C:C, 1, FALSE)),"ошибка",0)</f>
        <v>ошибка</v>
      </c>
      <c r="AK339" s="55"/>
      <c r="AL339" s="53" t="e">
        <f>E339-F339-VLOOKUP(C339, Вчера_ЭпиВак!C:BN, 2, FALSE)</f>
        <v>#N/A</v>
      </c>
      <c r="AM339" s="53" t="e">
        <f>K339-L339-VLOOKUP(C339, Вчера_ЭпиВак!C:BN, 4, FALSE)</f>
        <v>#N/A</v>
      </c>
      <c r="AN339" s="53" t="e">
        <f>M339-N339-VLOOKUP(C339, Вчера_ЭпиВак!C:BN, 6, FALSE)</f>
        <v>#N/A</v>
      </c>
      <c r="AO339" s="53" t="e">
        <f>O339-P339-VLOOKUP(C339, Вчера_ЭпиВак!C:BN, 8, FALSE)</f>
        <v>#N/A</v>
      </c>
      <c r="AP339" s="53" t="e">
        <f>Q339-R339-VLOOKUP(C339, Вчера_ЭпиВак!C:BN, 10, FALSE)</f>
        <v>#N/A</v>
      </c>
      <c r="AQ339" s="53" t="e">
        <f>S339-T339-VLOOKUP(C339, Вчера_ЭпиВак!C:BN, 12, FALSE)</f>
        <v>#N/A</v>
      </c>
      <c r="AR339" s="53" t="e">
        <f>U339-V339-VLOOKUP(C339, Вчера_ЭпиВак!C:BN, 14, FALSE)</f>
        <v>#N/A</v>
      </c>
      <c r="AS339" s="53" t="e">
        <f>W339-X339-VLOOKUP(C339, Вчера_ЭпиВак!C:BN, 16, FALSE)</f>
        <v>#N/A</v>
      </c>
      <c r="AT339" s="53" t="e">
        <f>Y339-Z339-VLOOKUP(C339, Вчера_ЭпиВак!C:BN, 18, FALSE)</f>
        <v>#N/A</v>
      </c>
      <c r="AU339" s="53" t="e">
        <f>AA339-AB339-VLOOKUP(C339, Вчера_ЭпиВак!C:BN, 20, FALSE)</f>
        <v>#N/A</v>
      </c>
      <c r="AV339" s="53" t="e">
        <f>AC339-AD339-VLOOKUP(C339, Вчера_ЭпиВак!C:BN, 22, FALSE)</f>
        <v>#N/A</v>
      </c>
      <c r="AW339" s="53" t="e">
        <f>VLOOKUP(C339, Вчера_ЭпиВак!C:BN, 25, FALSE)+F339*2-Z339-AB339-AD339-AG339</f>
        <v>#N/A</v>
      </c>
      <c r="AX339" s="53" t="e">
        <f>AE339-VLOOKUP(C339,Вчера_ЭпиВак!C:BN, 24, FALSE)</f>
        <v>#N/A</v>
      </c>
    </row>
    <row r="340" spans="1:50" ht="50.1" customHeight="1" x14ac:dyDescent="0.25">
      <c r="A340" s="42"/>
      <c r="B340" s="42"/>
      <c r="C340" s="42"/>
      <c r="D340" s="43"/>
      <c r="E340" s="44"/>
      <c r="F340" s="39"/>
      <c r="G340" s="44"/>
      <c r="H340" s="39"/>
      <c r="I340" s="44"/>
      <c r="J340" s="39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7">
        <f t="shared" si="6"/>
        <v>0</v>
      </c>
      <c r="AJ340" s="53" t="str">
        <f>IF(ISNA(VLOOKUP(C340,Вчера_ЭпиВак!C:C, 1, FALSE)),"ошибка",0)</f>
        <v>ошибка</v>
      </c>
      <c r="AK340" s="55"/>
      <c r="AL340" s="53" t="e">
        <f>E340-F340-VLOOKUP(C340, Вчера_ЭпиВак!C:BN, 2, FALSE)</f>
        <v>#N/A</v>
      </c>
      <c r="AM340" s="53" t="e">
        <f>K340-L340-VLOOKUP(C340, Вчера_ЭпиВак!C:BN, 4, FALSE)</f>
        <v>#N/A</v>
      </c>
      <c r="AN340" s="53" t="e">
        <f>M340-N340-VLOOKUP(C340, Вчера_ЭпиВак!C:BN, 6, FALSE)</f>
        <v>#N/A</v>
      </c>
      <c r="AO340" s="53" t="e">
        <f>O340-P340-VLOOKUP(C340, Вчера_ЭпиВак!C:BN, 8, FALSE)</f>
        <v>#N/A</v>
      </c>
      <c r="AP340" s="53" t="e">
        <f>Q340-R340-VLOOKUP(C340, Вчера_ЭпиВак!C:BN, 10, FALSE)</f>
        <v>#N/A</v>
      </c>
      <c r="AQ340" s="53" t="e">
        <f>S340-T340-VLOOKUP(C340, Вчера_ЭпиВак!C:BN, 12, FALSE)</f>
        <v>#N/A</v>
      </c>
      <c r="AR340" s="53" t="e">
        <f>U340-V340-VLOOKUP(C340, Вчера_ЭпиВак!C:BN, 14, FALSE)</f>
        <v>#N/A</v>
      </c>
      <c r="AS340" s="53" t="e">
        <f>W340-X340-VLOOKUP(C340, Вчера_ЭпиВак!C:BN, 16, FALSE)</f>
        <v>#N/A</v>
      </c>
      <c r="AT340" s="53" t="e">
        <f>Y340-Z340-VLOOKUP(C340, Вчера_ЭпиВак!C:BN, 18, FALSE)</f>
        <v>#N/A</v>
      </c>
      <c r="AU340" s="53" t="e">
        <f>AA340-AB340-VLOOKUP(C340, Вчера_ЭпиВак!C:BN, 20, FALSE)</f>
        <v>#N/A</v>
      </c>
      <c r="AV340" s="53" t="e">
        <f>AC340-AD340-VLOOKUP(C340, Вчера_ЭпиВак!C:BN, 22, FALSE)</f>
        <v>#N/A</v>
      </c>
      <c r="AW340" s="53" t="e">
        <f>VLOOKUP(C340, Вчера_ЭпиВак!C:BN, 25, FALSE)+F340*2-Z340-AB340-AD340-AG340</f>
        <v>#N/A</v>
      </c>
      <c r="AX340" s="53" t="e">
        <f>AE340-VLOOKUP(C340,Вчера_ЭпиВак!C:BN, 24, FALSE)</f>
        <v>#N/A</v>
      </c>
    </row>
    <row r="341" spans="1:50" ht="50.1" customHeight="1" x14ac:dyDescent="0.25">
      <c r="A341" s="42"/>
      <c r="B341" s="42"/>
      <c r="C341" s="42"/>
      <c r="D341" s="43"/>
      <c r="E341" s="44"/>
      <c r="F341" s="39"/>
      <c r="G341" s="44"/>
      <c r="H341" s="39"/>
      <c r="I341" s="44"/>
      <c r="J341" s="39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7">
        <f t="shared" si="6"/>
        <v>0</v>
      </c>
      <c r="AJ341" s="53" t="str">
        <f>IF(ISNA(VLOOKUP(C341,Вчера_ЭпиВак!C:C, 1, FALSE)),"ошибка",0)</f>
        <v>ошибка</v>
      </c>
      <c r="AK341" s="55"/>
      <c r="AL341" s="53" t="e">
        <f>E341-F341-VLOOKUP(C341, Вчера_ЭпиВак!C:BN, 2, FALSE)</f>
        <v>#N/A</v>
      </c>
      <c r="AM341" s="53" t="e">
        <f>K341-L341-VLOOKUP(C341, Вчера_ЭпиВак!C:BN, 4, FALSE)</f>
        <v>#N/A</v>
      </c>
      <c r="AN341" s="53" t="e">
        <f>M341-N341-VLOOKUP(C341, Вчера_ЭпиВак!C:BN, 6, FALSE)</f>
        <v>#N/A</v>
      </c>
      <c r="AO341" s="53" t="e">
        <f>O341-P341-VLOOKUP(C341, Вчера_ЭпиВак!C:BN, 8, FALSE)</f>
        <v>#N/A</v>
      </c>
      <c r="AP341" s="53" t="e">
        <f>Q341-R341-VLOOKUP(C341, Вчера_ЭпиВак!C:BN, 10, FALSE)</f>
        <v>#N/A</v>
      </c>
      <c r="AQ341" s="53" t="e">
        <f>S341-T341-VLOOKUP(C341, Вчера_ЭпиВак!C:BN, 12, FALSE)</f>
        <v>#N/A</v>
      </c>
      <c r="AR341" s="53" t="e">
        <f>U341-V341-VLOOKUP(C341, Вчера_ЭпиВак!C:BN, 14, FALSE)</f>
        <v>#N/A</v>
      </c>
      <c r="AS341" s="53" t="e">
        <f>W341-X341-VLOOKUP(C341, Вчера_ЭпиВак!C:BN, 16, FALSE)</f>
        <v>#N/A</v>
      </c>
      <c r="AT341" s="53" t="e">
        <f>Y341-Z341-VLOOKUP(C341, Вчера_ЭпиВак!C:BN, 18, FALSE)</f>
        <v>#N/A</v>
      </c>
      <c r="AU341" s="53" t="e">
        <f>AA341-AB341-VLOOKUP(C341, Вчера_ЭпиВак!C:BN, 20, FALSE)</f>
        <v>#N/A</v>
      </c>
      <c r="AV341" s="53" t="e">
        <f>AC341-AD341-VLOOKUP(C341, Вчера_ЭпиВак!C:BN, 22, FALSE)</f>
        <v>#N/A</v>
      </c>
      <c r="AW341" s="53" t="e">
        <f>VLOOKUP(C341, Вчера_ЭпиВак!C:BN, 25, FALSE)+F341*2-Z341-AB341-AD341-AG341</f>
        <v>#N/A</v>
      </c>
      <c r="AX341" s="53" t="e">
        <f>AE341-VLOOKUP(C341,Вчера_ЭпиВак!C:BN, 24, FALSE)</f>
        <v>#N/A</v>
      </c>
    </row>
    <row r="342" spans="1:50" ht="50.1" customHeight="1" x14ac:dyDescent="0.25">
      <c r="A342" s="42"/>
      <c r="B342" s="42"/>
      <c r="C342" s="42"/>
      <c r="D342" s="43"/>
      <c r="E342" s="44"/>
      <c r="F342" s="39"/>
      <c r="G342" s="44"/>
      <c r="H342" s="39"/>
      <c r="I342" s="44"/>
      <c r="J342" s="39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7">
        <f t="shared" si="6"/>
        <v>0</v>
      </c>
      <c r="AJ342" s="53" t="str">
        <f>IF(ISNA(VLOOKUP(C342,Вчера_ЭпиВак!C:C, 1, FALSE)),"ошибка",0)</f>
        <v>ошибка</v>
      </c>
      <c r="AK342" s="55"/>
      <c r="AL342" s="53" t="e">
        <f>E342-F342-VLOOKUP(C342, Вчера_ЭпиВак!C:BN, 2, FALSE)</f>
        <v>#N/A</v>
      </c>
      <c r="AM342" s="53" t="e">
        <f>K342-L342-VLOOKUP(C342, Вчера_ЭпиВак!C:BN, 4, FALSE)</f>
        <v>#N/A</v>
      </c>
      <c r="AN342" s="53" t="e">
        <f>M342-N342-VLOOKUP(C342, Вчера_ЭпиВак!C:BN, 6, FALSE)</f>
        <v>#N/A</v>
      </c>
      <c r="AO342" s="53" t="e">
        <f>O342-P342-VLOOKUP(C342, Вчера_ЭпиВак!C:BN, 8, FALSE)</f>
        <v>#N/A</v>
      </c>
      <c r="AP342" s="53" t="e">
        <f>Q342-R342-VLOOKUP(C342, Вчера_ЭпиВак!C:BN, 10, FALSE)</f>
        <v>#N/A</v>
      </c>
      <c r="AQ342" s="53" t="e">
        <f>S342-T342-VLOOKUP(C342, Вчера_ЭпиВак!C:BN, 12, FALSE)</f>
        <v>#N/A</v>
      </c>
      <c r="AR342" s="53" t="e">
        <f>U342-V342-VLOOKUP(C342, Вчера_ЭпиВак!C:BN, 14, FALSE)</f>
        <v>#N/A</v>
      </c>
      <c r="AS342" s="53" t="e">
        <f>W342-X342-VLOOKUP(C342, Вчера_ЭпиВак!C:BN, 16, FALSE)</f>
        <v>#N/A</v>
      </c>
      <c r="AT342" s="53" t="e">
        <f>Y342-Z342-VLOOKUP(C342, Вчера_ЭпиВак!C:BN, 18, FALSE)</f>
        <v>#N/A</v>
      </c>
      <c r="AU342" s="53" t="e">
        <f>AA342-AB342-VLOOKUP(C342, Вчера_ЭпиВак!C:BN, 20, FALSE)</f>
        <v>#N/A</v>
      </c>
      <c r="AV342" s="53" t="e">
        <f>AC342-AD342-VLOOKUP(C342, Вчера_ЭпиВак!C:BN, 22, FALSE)</f>
        <v>#N/A</v>
      </c>
      <c r="AW342" s="53" t="e">
        <f>VLOOKUP(C342, Вчера_ЭпиВак!C:BN, 25, FALSE)+F342*2-Z342-AB342-AD342-AG342</f>
        <v>#N/A</v>
      </c>
      <c r="AX342" s="53" t="e">
        <f>AE342-VLOOKUP(C342,Вчера_ЭпиВак!C:BN, 24, FALSE)</f>
        <v>#N/A</v>
      </c>
    </row>
    <row r="343" spans="1:50" ht="50.1" customHeight="1" x14ac:dyDescent="0.25">
      <c r="A343" s="42"/>
      <c r="B343" s="42"/>
      <c r="C343" s="42"/>
      <c r="D343" s="43"/>
      <c r="E343" s="44"/>
      <c r="F343" s="39"/>
      <c r="G343" s="44"/>
      <c r="H343" s="39"/>
      <c r="I343" s="44"/>
      <c r="J343" s="39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7">
        <f t="shared" si="6"/>
        <v>0</v>
      </c>
      <c r="AJ343" s="53" t="str">
        <f>IF(ISNA(VLOOKUP(C343,Вчера_ЭпиВак!C:C, 1, FALSE)),"ошибка",0)</f>
        <v>ошибка</v>
      </c>
      <c r="AK343" s="55"/>
      <c r="AL343" s="53" t="e">
        <f>E343-F343-VLOOKUP(C343, Вчера_ЭпиВак!C:BN, 2, FALSE)</f>
        <v>#N/A</v>
      </c>
      <c r="AM343" s="53" t="e">
        <f>K343-L343-VLOOKUP(C343, Вчера_ЭпиВак!C:BN, 4, FALSE)</f>
        <v>#N/A</v>
      </c>
      <c r="AN343" s="53" t="e">
        <f>M343-N343-VLOOKUP(C343, Вчера_ЭпиВак!C:BN, 6, FALSE)</f>
        <v>#N/A</v>
      </c>
      <c r="AO343" s="53" t="e">
        <f>O343-P343-VLOOKUP(C343, Вчера_ЭпиВак!C:BN, 8, FALSE)</f>
        <v>#N/A</v>
      </c>
      <c r="AP343" s="53" t="e">
        <f>Q343-R343-VLOOKUP(C343, Вчера_ЭпиВак!C:BN, 10, FALSE)</f>
        <v>#N/A</v>
      </c>
      <c r="AQ343" s="53" t="e">
        <f>S343-T343-VLOOKUP(C343, Вчера_ЭпиВак!C:BN, 12, FALSE)</f>
        <v>#N/A</v>
      </c>
      <c r="AR343" s="53" t="e">
        <f>U343-V343-VLOOKUP(C343, Вчера_ЭпиВак!C:BN, 14, FALSE)</f>
        <v>#N/A</v>
      </c>
      <c r="AS343" s="53" t="e">
        <f>W343-X343-VLOOKUP(C343, Вчера_ЭпиВак!C:BN, 16, FALSE)</f>
        <v>#N/A</v>
      </c>
      <c r="AT343" s="53" t="e">
        <f>Y343-Z343-VLOOKUP(C343, Вчера_ЭпиВак!C:BN, 18, FALSE)</f>
        <v>#N/A</v>
      </c>
      <c r="AU343" s="53" t="e">
        <f>AA343-AB343-VLOOKUP(C343, Вчера_ЭпиВак!C:BN, 20, FALSE)</f>
        <v>#N/A</v>
      </c>
      <c r="AV343" s="53" t="e">
        <f>AC343-AD343-VLOOKUP(C343, Вчера_ЭпиВак!C:BN, 22, FALSE)</f>
        <v>#N/A</v>
      </c>
      <c r="AW343" s="53" t="e">
        <f>VLOOKUP(C343, Вчера_ЭпиВак!C:BN, 25, FALSE)+F343*2-Z343-AB343-AD343-AG343</f>
        <v>#N/A</v>
      </c>
      <c r="AX343" s="53" t="e">
        <f>AE343-VLOOKUP(C343,Вчера_ЭпиВак!C:BN, 24, FALSE)</f>
        <v>#N/A</v>
      </c>
    </row>
    <row r="344" spans="1:50" ht="50.1" customHeight="1" x14ac:dyDescent="0.25">
      <c r="A344" s="42"/>
      <c r="B344" s="42"/>
      <c r="C344" s="42"/>
      <c r="D344" s="43"/>
      <c r="E344" s="44"/>
      <c r="F344" s="39"/>
      <c r="G344" s="44"/>
      <c r="H344" s="39"/>
      <c r="I344" s="44"/>
      <c r="J344" s="39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7">
        <f t="shared" si="6"/>
        <v>0</v>
      </c>
      <c r="AJ344" s="53" t="str">
        <f>IF(ISNA(VLOOKUP(C344,Вчера_ЭпиВак!C:C, 1, FALSE)),"ошибка",0)</f>
        <v>ошибка</v>
      </c>
      <c r="AK344" s="55"/>
      <c r="AL344" s="53" t="e">
        <f>E344-F344-VLOOKUP(C344, Вчера_ЭпиВак!C:BN, 2, FALSE)</f>
        <v>#N/A</v>
      </c>
      <c r="AM344" s="53" t="e">
        <f>K344-L344-VLOOKUP(C344, Вчера_ЭпиВак!C:BN, 4, FALSE)</f>
        <v>#N/A</v>
      </c>
      <c r="AN344" s="53" t="e">
        <f>M344-N344-VLOOKUP(C344, Вчера_ЭпиВак!C:BN, 6, FALSE)</f>
        <v>#N/A</v>
      </c>
      <c r="AO344" s="53" t="e">
        <f>O344-P344-VLOOKUP(C344, Вчера_ЭпиВак!C:BN, 8, FALSE)</f>
        <v>#N/A</v>
      </c>
      <c r="AP344" s="53" t="e">
        <f>Q344-R344-VLOOKUP(C344, Вчера_ЭпиВак!C:BN, 10, FALSE)</f>
        <v>#N/A</v>
      </c>
      <c r="AQ344" s="53" t="e">
        <f>S344-T344-VLOOKUP(C344, Вчера_ЭпиВак!C:BN, 12, FALSE)</f>
        <v>#N/A</v>
      </c>
      <c r="AR344" s="53" t="e">
        <f>U344-V344-VLOOKUP(C344, Вчера_ЭпиВак!C:BN, 14, FALSE)</f>
        <v>#N/A</v>
      </c>
      <c r="AS344" s="53" t="e">
        <f>W344-X344-VLOOKUP(C344, Вчера_ЭпиВак!C:BN, 16, FALSE)</f>
        <v>#N/A</v>
      </c>
      <c r="AT344" s="53" t="e">
        <f>Y344-Z344-VLOOKUP(C344, Вчера_ЭпиВак!C:BN, 18, FALSE)</f>
        <v>#N/A</v>
      </c>
      <c r="AU344" s="53" t="e">
        <f>AA344-AB344-VLOOKUP(C344, Вчера_ЭпиВак!C:BN, 20, FALSE)</f>
        <v>#N/A</v>
      </c>
      <c r="AV344" s="53" t="e">
        <f>AC344-AD344-VLOOKUP(C344, Вчера_ЭпиВак!C:BN, 22, FALSE)</f>
        <v>#N/A</v>
      </c>
      <c r="AW344" s="53" t="e">
        <f>VLOOKUP(C344, Вчера_ЭпиВак!C:BN, 25, FALSE)+F344*2-Z344-AB344-AD344-AG344</f>
        <v>#N/A</v>
      </c>
      <c r="AX344" s="53" t="e">
        <f>AE344-VLOOKUP(C344,Вчера_ЭпиВак!C:BN, 24, FALSE)</f>
        <v>#N/A</v>
      </c>
    </row>
    <row r="345" spans="1:50" ht="50.1" customHeight="1" x14ac:dyDescent="0.25">
      <c r="A345" s="42"/>
      <c r="B345" s="42"/>
      <c r="C345" s="42"/>
      <c r="D345" s="43"/>
      <c r="E345" s="44"/>
      <c r="F345" s="39"/>
      <c r="G345" s="44"/>
      <c r="H345" s="39"/>
      <c r="I345" s="44"/>
      <c r="J345" s="39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7">
        <f t="shared" si="6"/>
        <v>0</v>
      </c>
      <c r="AJ345" s="53" t="str">
        <f>IF(ISNA(VLOOKUP(C345,Вчера_ЭпиВак!C:C, 1, FALSE)),"ошибка",0)</f>
        <v>ошибка</v>
      </c>
      <c r="AK345" s="55"/>
      <c r="AL345" s="53" t="e">
        <f>E345-F345-VLOOKUP(C345, Вчера_ЭпиВак!C:BN, 2, FALSE)</f>
        <v>#N/A</v>
      </c>
      <c r="AM345" s="53" t="e">
        <f>K345-L345-VLOOKUP(C345, Вчера_ЭпиВак!C:BN, 4, FALSE)</f>
        <v>#N/A</v>
      </c>
      <c r="AN345" s="53" t="e">
        <f>M345-N345-VLOOKUP(C345, Вчера_ЭпиВак!C:BN, 6, FALSE)</f>
        <v>#N/A</v>
      </c>
      <c r="AO345" s="53" t="e">
        <f>O345-P345-VLOOKUP(C345, Вчера_ЭпиВак!C:BN, 8, FALSE)</f>
        <v>#N/A</v>
      </c>
      <c r="AP345" s="53" t="e">
        <f>Q345-R345-VLOOKUP(C345, Вчера_ЭпиВак!C:BN, 10, FALSE)</f>
        <v>#N/A</v>
      </c>
      <c r="AQ345" s="53" t="e">
        <f>S345-T345-VLOOKUP(C345, Вчера_ЭпиВак!C:BN, 12, FALSE)</f>
        <v>#N/A</v>
      </c>
      <c r="AR345" s="53" t="e">
        <f>U345-V345-VLOOKUP(C345, Вчера_ЭпиВак!C:BN, 14, FALSE)</f>
        <v>#N/A</v>
      </c>
      <c r="AS345" s="53" t="e">
        <f>W345-X345-VLOOKUP(C345, Вчера_ЭпиВак!C:BN, 16, FALSE)</f>
        <v>#N/A</v>
      </c>
      <c r="AT345" s="53" t="e">
        <f>Y345-Z345-VLOOKUP(C345, Вчера_ЭпиВак!C:BN, 18, FALSE)</f>
        <v>#N/A</v>
      </c>
      <c r="AU345" s="53" t="e">
        <f>AA345-AB345-VLOOKUP(C345, Вчера_ЭпиВак!C:BN, 20, FALSE)</f>
        <v>#N/A</v>
      </c>
      <c r="AV345" s="53" t="e">
        <f>AC345-AD345-VLOOKUP(C345, Вчера_ЭпиВак!C:BN, 22, FALSE)</f>
        <v>#N/A</v>
      </c>
      <c r="AW345" s="53" t="e">
        <f>VLOOKUP(C345, Вчера_ЭпиВак!C:BN, 25, FALSE)+F345*2-Z345-AB345-AD345-AG345</f>
        <v>#N/A</v>
      </c>
      <c r="AX345" s="53" t="e">
        <f>AE345-VLOOKUP(C345,Вчера_ЭпиВак!C:BN, 24, FALSE)</f>
        <v>#N/A</v>
      </c>
    </row>
    <row r="346" spans="1:50" ht="50.1" customHeight="1" x14ac:dyDescent="0.25">
      <c r="A346" s="42"/>
      <c r="B346" s="42"/>
      <c r="C346" s="42"/>
      <c r="D346" s="43"/>
      <c r="E346" s="44"/>
      <c r="F346" s="39"/>
      <c r="G346" s="44"/>
      <c r="H346" s="39"/>
      <c r="I346" s="44"/>
      <c r="J346" s="39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7">
        <f t="shared" si="6"/>
        <v>0</v>
      </c>
      <c r="AJ346" s="53" t="str">
        <f>IF(ISNA(VLOOKUP(C346,Вчера_ЭпиВак!C:C, 1, FALSE)),"ошибка",0)</f>
        <v>ошибка</v>
      </c>
      <c r="AK346" s="55"/>
      <c r="AL346" s="53" t="e">
        <f>E346-F346-VLOOKUP(C346, Вчера_ЭпиВак!C:BN, 2, FALSE)</f>
        <v>#N/A</v>
      </c>
      <c r="AM346" s="53" t="e">
        <f>K346-L346-VLOOKUP(C346, Вчера_ЭпиВак!C:BN, 4, FALSE)</f>
        <v>#N/A</v>
      </c>
      <c r="AN346" s="53" t="e">
        <f>M346-N346-VLOOKUP(C346, Вчера_ЭпиВак!C:BN, 6, FALSE)</f>
        <v>#N/A</v>
      </c>
      <c r="AO346" s="53" t="e">
        <f>O346-P346-VLOOKUP(C346, Вчера_ЭпиВак!C:BN, 8, FALSE)</f>
        <v>#N/A</v>
      </c>
      <c r="AP346" s="53" t="e">
        <f>Q346-R346-VLOOKUP(C346, Вчера_ЭпиВак!C:BN, 10, FALSE)</f>
        <v>#N/A</v>
      </c>
      <c r="AQ346" s="53" t="e">
        <f>S346-T346-VLOOKUP(C346, Вчера_ЭпиВак!C:BN, 12, FALSE)</f>
        <v>#N/A</v>
      </c>
      <c r="AR346" s="53" t="e">
        <f>U346-V346-VLOOKUP(C346, Вчера_ЭпиВак!C:BN, 14, FALSE)</f>
        <v>#N/A</v>
      </c>
      <c r="AS346" s="53" t="e">
        <f>W346-X346-VLOOKUP(C346, Вчера_ЭпиВак!C:BN, 16, FALSE)</f>
        <v>#N/A</v>
      </c>
      <c r="AT346" s="53" t="e">
        <f>Y346-Z346-VLOOKUP(C346, Вчера_ЭпиВак!C:BN, 18, FALSE)</f>
        <v>#N/A</v>
      </c>
      <c r="AU346" s="53" t="e">
        <f>AA346-AB346-VLOOKUP(C346, Вчера_ЭпиВак!C:BN, 20, FALSE)</f>
        <v>#N/A</v>
      </c>
      <c r="AV346" s="53" t="e">
        <f>AC346-AD346-VLOOKUP(C346, Вчера_ЭпиВак!C:BN, 22, FALSE)</f>
        <v>#N/A</v>
      </c>
      <c r="AW346" s="53" t="e">
        <f>VLOOKUP(C346, Вчера_ЭпиВак!C:BN, 25, FALSE)+F346*2-Z346-AB346-AD346-AG346</f>
        <v>#N/A</v>
      </c>
      <c r="AX346" s="53" t="e">
        <f>AE346-VLOOKUP(C346,Вчера_ЭпиВак!C:BN, 24, FALSE)</f>
        <v>#N/A</v>
      </c>
    </row>
    <row r="347" spans="1:50" ht="50.1" customHeight="1" x14ac:dyDescent="0.25">
      <c r="A347" s="42"/>
      <c r="B347" s="42"/>
      <c r="C347" s="42"/>
      <c r="D347" s="43"/>
      <c r="E347" s="44"/>
      <c r="F347" s="39"/>
      <c r="G347" s="44"/>
      <c r="H347" s="39"/>
      <c r="I347" s="44"/>
      <c r="J347" s="39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7">
        <f t="shared" si="6"/>
        <v>0</v>
      </c>
      <c r="AJ347" s="53" t="str">
        <f>IF(ISNA(VLOOKUP(C347,Вчера_ЭпиВак!C:C, 1, FALSE)),"ошибка",0)</f>
        <v>ошибка</v>
      </c>
      <c r="AK347" s="55"/>
      <c r="AL347" s="53" t="e">
        <f>E347-F347-VLOOKUP(C347, Вчера_ЭпиВак!C:BN, 2, FALSE)</f>
        <v>#N/A</v>
      </c>
      <c r="AM347" s="53" t="e">
        <f>K347-L347-VLOOKUP(C347, Вчера_ЭпиВак!C:BN, 4, FALSE)</f>
        <v>#N/A</v>
      </c>
      <c r="AN347" s="53" t="e">
        <f>M347-N347-VLOOKUP(C347, Вчера_ЭпиВак!C:BN, 6, FALSE)</f>
        <v>#N/A</v>
      </c>
      <c r="AO347" s="53" t="e">
        <f>O347-P347-VLOOKUP(C347, Вчера_ЭпиВак!C:BN, 8, FALSE)</f>
        <v>#N/A</v>
      </c>
      <c r="AP347" s="53" t="e">
        <f>Q347-R347-VLOOKUP(C347, Вчера_ЭпиВак!C:BN, 10, FALSE)</f>
        <v>#N/A</v>
      </c>
      <c r="AQ347" s="53" t="e">
        <f>S347-T347-VLOOKUP(C347, Вчера_ЭпиВак!C:BN, 12, FALSE)</f>
        <v>#N/A</v>
      </c>
      <c r="AR347" s="53" t="e">
        <f>U347-V347-VLOOKUP(C347, Вчера_ЭпиВак!C:BN, 14, FALSE)</f>
        <v>#N/A</v>
      </c>
      <c r="AS347" s="53" t="e">
        <f>W347-X347-VLOOKUP(C347, Вчера_ЭпиВак!C:BN, 16, FALSE)</f>
        <v>#N/A</v>
      </c>
      <c r="AT347" s="53" t="e">
        <f>Y347-Z347-VLOOKUP(C347, Вчера_ЭпиВак!C:BN, 18, FALSE)</f>
        <v>#N/A</v>
      </c>
      <c r="AU347" s="53" t="e">
        <f>AA347-AB347-VLOOKUP(C347, Вчера_ЭпиВак!C:BN, 20, FALSE)</f>
        <v>#N/A</v>
      </c>
      <c r="AV347" s="53" t="e">
        <f>AC347-AD347-VLOOKUP(C347, Вчера_ЭпиВак!C:BN, 22, FALSE)</f>
        <v>#N/A</v>
      </c>
      <c r="AW347" s="53" t="e">
        <f>VLOOKUP(C347, Вчера_ЭпиВак!C:BN, 25, FALSE)+F347*2-Z347-AB347-AD347-AG347</f>
        <v>#N/A</v>
      </c>
      <c r="AX347" s="53" t="e">
        <f>AE347-VLOOKUP(C347,Вчера_ЭпиВак!C:BN, 24, FALSE)</f>
        <v>#N/A</v>
      </c>
    </row>
    <row r="348" spans="1:50" ht="50.1" customHeight="1" x14ac:dyDescent="0.25">
      <c r="A348" s="42"/>
      <c r="B348" s="42"/>
      <c r="C348" s="42"/>
      <c r="D348" s="43"/>
      <c r="E348" s="44"/>
      <c r="F348" s="39"/>
      <c r="G348" s="44"/>
      <c r="H348" s="39"/>
      <c r="I348" s="44"/>
      <c r="J348" s="39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7">
        <f t="shared" si="6"/>
        <v>0</v>
      </c>
      <c r="AJ348" s="53" t="str">
        <f>IF(ISNA(VLOOKUP(C348,Вчера_ЭпиВак!C:C, 1, FALSE)),"ошибка",0)</f>
        <v>ошибка</v>
      </c>
      <c r="AK348" s="55"/>
      <c r="AL348" s="53" t="e">
        <f>E348-F348-VLOOKUP(C348, Вчера_ЭпиВак!C:BN, 2, FALSE)</f>
        <v>#N/A</v>
      </c>
      <c r="AM348" s="53" t="e">
        <f>K348-L348-VLOOKUP(C348, Вчера_ЭпиВак!C:BN, 4, FALSE)</f>
        <v>#N/A</v>
      </c>
      <c r="AN348" s="53" t="e">
        <f>M348-N348-VLOOKUP(C348, Вчера_ЭпиВак!C:BN, 6, FALSE)</f>
        <v>#N/A</v>
      </c>
      <c r="AO348" s="53" t="e">
        <f>O348-P348-VLOOKUP(C348, Вчера_ЭпиВак!C:BN, 8, FALSE)</f>
        <v>#N/A</v>
      </c>
      <c r="AP348" s="53" t="e">
        <f>Q348-R348-VLOOKUP(C348, Вчера_ЭпиВак!C:BN, 10, FALSE)</f>
        <v>#N/A</v>
      </c>
      <c r="AQ348" s="53" t="e">
        <f>S348-T348-VLOOKUP(C348, Вчера_ЭпиВак!C:BN, 12, FALSE)</f>
        <v>#N/A</v>
      </c>
      <c r="AR348" s="53" t="e">
        <f>U348-V348-VLOOKUP(C348, Вчера_ЭпиВак!C:BN, 14, FALSE)</f>
        <v>#N/A</v>
      </c>
      <c r="AS348" s="53" t="e">
        <f>W348-X348-VLOOKUP(C348, Вчера_ЭпиВак!C:BN, 16, FALSE)</f>
        <v>#N/A</v>
      </c>
      <c r="AT348" s="53" t="e">
        <f>Y348-Z348-VLOOKUP(C348, Вчера_ЭпиВак!C:BN, 18, FALSE)</f>
        <v>#N/A</v>
      </c>
      <c r="AU348" s="53" t="e">
        <f>AA348-AB348-VLOOKUP(C348, Вчера_ЭпиВак!C:BN, 20, FALSE)</f>
        <v>#N/A</v>
      </c>
      <c r="AV348" s="53" t="e">
        <f>AC348-AD348-VLOOKUP(C348, Вчера_ЭпиВак!C:BN, 22, FALSE)</f>
        <v>#N/A</v>
      </c>
      <c r="AW348" s="53" t="e">
        <f>VLOOKUP(C348, Вчера_ЭпиВак!C:BN, 25, FALSE)+F348*2-Z348-AB348-AD348-AG348</f>
        <v>#N/A</v>
      </c>
      <c r="AX348" s="53" t="e">
        <f>AE348-VLOOKUP(C348,Вчера_ЭпиВак!C:BN, 24, FALSE)</f>
        <v>#N/A</v>
      </c>
    </row>
    <row r="349" spans="1:50" ht="50.1" customHeight="1" x14ac:dyDescent="0.25">
      <c r="A349" s="42"/>
      <c r="B349" s="42"/>
      <c r="C349" s="42"/>
      <c r="D349" s="43"/>
      <c r="E349" s="44"/>
      <c r="F349" s="39"/>
      <c r="G349" s="44"/>
      <c r="H349" s="39"/>
      <c r="I349" s="44"/>
      <c r="J349" s="39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7">
        <f t="shared" si="6"/>
        <v>0</v>
      </c>
      <c r="AJ349" s="53" t="str">
        <f>IF(ISNA(VLOOKUP(C349,Вчера_ЭпиВак!C:C, 1, FALSE)),"ошибка",0)</f>
        <v>ошибка</v>
      </c>
      <c r="AK349" s="55"/>
      <c r="AL349" s="53" t="e">
        <f>E349-F349-VLOOKUP(C349, Вчера_ЭпиВак!C:BN, 2, FALSE)</f>
        <v>#N/A</v>
      </c>
      <c r="AM349" s="53" t="e">
        <f>K349-L349-VLOOKUP(C349, Вчера_ЭпиВак!C:BN, 4, FALSE)</f>
        <v>#N/A</v>
      </c>
      <c r="AN349" s="53" t="e">
        <f>M349-N349-VLOOKUP(C349, Вчера_ЭпиВак!C:BN, 6, FALSE)</f>
        <v>#N/A</v>
      </c>
      <c r="AO349" s="53" t="e">
        <f>O349-P349-VLOOKUP(C349, Вчера_ЭпиВак!C:BN, 8, FALSE)</f>
        <v>#N/A</v>
      </c>
      <c r="AP349" s="53" t="e">
        <f>Q349-R349-VLOOKUP(C349, Вчера_ЭпиВак!C:BN, 10, FALSE)</f>
        <v>#N/A</v>
      </c>
      <c r="AQ349" s="53" t="e">
        <f>S349-T349-VLOOKUP(C349, Вчера_ЭпиВак!C:BN, 12, FALSE)</f>
        <v>#N/A</v>
      </c>
      <c r="AR349" s="53" t="e">
        <f>U349-V349-VLOOKUP(C349, Вчера_ЭпиВак!C:BN, 14, FALSE)</f>
        <v>#N/A</v>
      </c>
      <c r="AS349" s="53" t="e">
        <f>W349-X349-VLOOKUP(C349, Вчера_ЭпиВак!C:BN, 16, FALSE)</f>
        <v>#N/A</v>
      </c>
      <c r="AT349" s="53" t="e">
        <f>Y349-Z349-VLOOKUP(C349, Вчера_ЭпиВак!C:BN, 18, FALSE)</f>
        <v>#N/A</v>
      </c>
      <c r="AU349" s="53" t="e">
        <f>AA349-AB349-VLOOKUP(C349, Вчера_ЭпиВак!C:BN, 20, FALSE)</f>
        <v>#N/A</v>
      </c>
      <c r="AV349" s="53" t="e">
        <f>AC349-AD349-VLOOKUP(C349, Вчера_ЭпиВак!C:BN, 22, FALSE)</f>
        <v>#N/A</v>
      </c>
      <c r="AW349" s="53" t="e">
        <f>VLOOKUP(C349, Вчера_ЭпиВак!C:BN, 25, FALSE)+F349*2-Z349-AB349-AD349-AG349</f>
        <v>#N/A</v>
      </c>
      <c r="AX349" s="53" t="e">
        <f>AE349-VLOOKUP(C349,Вчера_ЭпиВак!C:BN, 24, FALSE)</f>
        <v>#N/A</v>
      </c>
    </row>
    <row r="350" spans="1:50" ht="50.1" customHeight="1" x14ac:dyDescent="0.25">
      <c r="A350" s="42"/>
      <c r="B350" s="42"/>
      <c r="C350" s="42"/>
      <c r="D350" s="43"/>
      <c r="E350" s="44"/>
      <c r="F350" s="39"/>
      <c r="G350" s="44"/>
      <c r="H350" s="39"/>
      <c r="I350" s="44"/>
      <c r="J350" s="39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7">
        <f t="shared" si="6"/>
        <v>0</v>
      </c>
      <c r="AJ350" s="53" t="str">
        <f>IF(ISNA(VLOOKUP(C350,Вчера_ЭпиВак!C:C, 1, FALSE)),"ошибка",0)</f>
        <v>ошибка</v>
      </c>
      <c r="AK350" s="55"/>
      <c r="AL350" s="53" t="e">
        <f>E350-F350-VLOOKUP(C350, Вчера_ЭпиВак!C:BN, 2, FALSE)</f>
        <v>#N/A</v>
      </c>
      <c r="AM350" s="53" t="e">
        <f>K350-L350-VLOOKUP(C350, Вчера_ЭпиВак!C:BN, 4, FALSE)</f>
        <v>#N/A</v>
      </c>
      <c r="AN350" s="53" t="e">
        <f>M350-N350-VLOOKUP(C350, Вчера_ЭпиВак!C:BN, 6, FALSE)</f>
        <v>#N/A</v>
      </c>
      <c r="AO350" s="53" t="e">
        <f>O350-P350-VLOOKUP(C350, Вчера_ЭпиВак!C:BN, 8, FALSE)</f>
        <v>#N/A</v>
      </c>
      <c r="AP350" s="53" t="e">
        <f>Q350-R350-VLOOKUP(C350, Вчера_ЭпиВак!C:BN, 10, FALSE)</f>
        <v>#N/A</v>
      </c>
      <c r="AQ350" s="53" t="e">
        <f>S350-T350-VLOOKUP(C350, Вчера_ЭпиВак!C:BN, 12, FALSE)</f>
        <v>#N/A</v>
      </c>
      <c r="AR350" s="53" t="e">
        <f>U350-V350-VLOOKUP(C350, Вчера_ЭпиВак!C:BN, 14, FALSE)</f>
        <v>#N/A</v>
      </c>
      <c r="AS350" s="53" t="e">
        <f>W350-X350-VLOOKUP(C350, Вчера_ЭпиВак!C:BN, 16, FALSE)</f>
        <v>#N/A</v>
      </c>
      <c r="AT350" s="53" t="e">
        <f>Y350-Z350-VLOOKUP(C350, Вчера_ЭпиВак!C:BN, 18, FALSE)</f>
        <v>#N/A</v>
      </c>
      <c r="AU350" s="53" t="e">
        <f>AA350-AB350-VLOOKUP(C350, Вчера_ЭпиВак!C:BN, 20, FALSE)</f>
        <v>#N/A</v>
      </c>
      <c r="AV350" s="53" t="e">
        <f>AC350-AD350-VLOOKUP(C350, Вчера_ЭпиВак!C:BN, 22, FALSE)</f>
        <v>#N/A</v>
      </c>
      <c r="AW350" s="53" t="e">
        <f>VLOOKUP(C350, Вчера_ЭпиВак!C:BN, 25, FALSE)+F350*2-Z350-AB350-AD350-AG350</f>
        <v>#N/A</v>
      </c>
      <c r="AX350" s="53" t="e">
        <f>AE350-VLOOKUP(C350,Вчера_ЭпиВак!C:BN, 24, FALSE)</f>
        <v>#N/A</v>
      </c>
    </row>
    <row r="351" spans="1:50" ht="50.1" customHeight="1" x14ac:dyDescent="0.25">
      <c r="A351" s="42"/>
      <c r="B351" s="42"/>
      <c r="C351" s="42"/>
      <c r="D351" s="43"/>
      <c r="E351" s="44"/>
      <c r="F351" s="39"/>
      <c r="G351" s="44"/>
      <c r="H351" s="39"/>
      <c r="I351" s="44"/>
      <c r="J351" s="39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7">
        <f t="shared" si="6"/>
        <v>0</v>
      </c>
      <c r="AJ351" s="53" t="str">
        <f>IF(ISNA(VLOOKUP(C351,Вчера_ЭпиВак!C:C, 1, FALSE)),"ошибка",0)</f>
        <v>ошибка</v>
      </c>
      <c r="AK351" s="55"/>
      <c r="AL351" s="53" t="e">
        <f>E351-F351-VLOOKUP(C351, Вчера_ЭпиВак!C:BN, 2, FALSE)</f>
        <v>#N/A</v>
      </c>
      <c r="AM351" s="53" t="e">
        <f>K351-L351-VLOOKUP(C351, Вчера_ЭпиВак!C:BN, 4, FALSE)</f>
        <v>#N/A</v>
      </c>
      <c r="AN351" s="53" t="e">
        <f>M351-N351-VLOOKUP(C351, Вчера_ЭпиВак!C:BN, 6, FALSE)</f>
        <v>#N/A</v>
      </c>
      <c r="AO351" s="53" t="e">
        <f>O351-P351-VLOOKUP(C351, Вчера_ЭпиВак!C:BN, 8, FALSE)</f>
        <v>#N/A</v>
      </c>
      <c r="AP351" s="53" t="e">
        <f>Q351-R351-VLOOKUP(C351, Вчера_ЭпиВак!C:BN, 10, FALSE)</f>
        <v>#N/A</v>
      </c>
      <c r="AQ351" s="53" t="e">
        <f>S351-T351-VLOOKUP(C351, Вчера_ЭпиВак!C:BN, 12, FALSE)</f>
        <v>#N/A</v>
      </c>
      <c r="AR351" s="53" t="e">
        <f>U351-V351-VLOOKUP(C351, Вчера_ЭпиВак!C:BN, 14, FALSE)</f>
        <v>#N/A</v>
      </c>
      <c r="AS351" s="53" t="e">
        <f>W351-X351-VLOOKUP(C351, Вчера_ЭпиВак!C:BN, 16, FALSE)</f>
        <v>#N/A</v>
      </c>
      <c r="AT351" s="53" t="e">
        <f>Y351-Z351-VLOOKUP(C351, Вчера_ЭпиВак!C:BN, 18, FALSE)</f>
        <v>#N/A</v>
      </c>
      <c r="AU351" s="53" t="e">
        <f>AA351-AB351-VLOOKUP(C351, Вчера_ЭпиВак!C:BN, 20, FALSE)</f>
        <v>#N/A</v>
      </c>
      <c r="AV351" s="53" t="e">
        <f>AC351-AD351-VLOOKUP(C351, Вчера_ЭпиВак!C:BN, 22, FALSE)</f>
        <v>#N/A</v>
      </c>
      <c r="AW351" s="53" t="e">
        <f>VLOOKUP(C351, Вчера_ЭпиВак!C:BN, 25, FALSE)+F351*2-Z351-AB351-AD351-AG351</f>
        <v>#N/A</v>
      </c>
      <c r="AX351" s="53" t="e">
        <f>AE351-VLOOKUP(C351,Вчера_ЭпиВак!C:BN, 24, FALSE)</f>
        <v>#N/A</v>
      </c>
    </row>
    <row r="352" spans="1:50" ht="50.1" customHeight="1" x14ac:dyDescent="0.25">
      <c r="A352" s="42"/>
      <c r="B352" s="42"/>
      <c r="C352" s="42"/>
      <c r="D352" s="43"/>
      <c r="E352" s="44"/>
      <c r="F352" s="39"/>
      <c r="G352" s="44"/>
      <c r="H352" s="39"/>
      <c r="I352" s="44"/>
      <c r="J352" s="39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7">
        <f t="shared" si="6"/>
        <v>0</v>
      </c>
      <c r="AJ352" s="53" t="str">
        <f>IF(ISNA(VLOOKUP(C352,Вчера_ЭпиВак!C:C, 1, FALSE)),"ошибка",0)</f>
        <v>ошибка</v>
      </c>
      <c r="AK352" s="55"/>
      <c r="AL352" s="53" t="e">
        <f>E352-F352-VLOOKUP(C352, Вчера_ЭпиВак!C:BN, 2, FALSE)</f>
        <v>#N/A</v>
      </c>
      <c r="AM352" s="53" t="e">
        <f>K352-L352-VLOOKUP(C352, Вчера_ЭпиВак!C:BN, 4, FALSE)</f>
        <v>#N/A</v>
      </c>
      <c r="AN352" s="53" t="e">
        <f>M352-N352-VLOOKUP(C352, Вчера_ЭпиВак!C:BN, 6, FALSE)</f>
        <v>#N/A</v>
      </c>
      <c r="AO352" s="53" t="e">
        <f>O352-P352-VLOOKUP(C352, Вчера_ЭпиВак!C:BN, 8, FALSE)</f>
        <v>#N/A</v>
      </c>
      <c r="AP352" s="53" t="e">
        <f>Q352-R352-VLOOKUP(C352, Вчера_ЭпиВак!C:BN, 10, FALSE)</f>
        <v>#N/A</v>
      </c>
      <c r="AQ352" s="53" t="e">
        <f>S352-T352-VLOOKUP(C352, Вчера_ЭпиВак!C:BN, 12, FALSE)</f>
        <v>#N/A</v>
      </c>
      <c r="AR352" s="53" t="e">
        <f>U352-V352-VLOOKUP(C352, Вчера_ЭпиВак!C:BN, 14, FALSE)</f>
        <v>#N/A</v>
      </c>
      <c r="AS352" s="53" t="e">
        <f>W352-X352-VLOOKUP(C352, Вчера_ЭпиВак!C:BN, 16, FALSE)</f>
        <v>#N/A</v>
      </c>
      <c r="AT352" s="53" t="e">
        <f>Y352-Z352-VLOOKUP(C352, Вчера_ЭпиВак!C:BN, 18, FALSE)</f>
        <v>#N/A</v>
      </c>
      <c r="AU352" s="53" t="e">
        <f>AA352-AB352-VLOOKUP(C352, Вчера_ЭпиВак!C:BN, 20, FALSE)</f>
        <v>#N/A</v>
      </c>
      <c r="AV352" s="53" t="e">
        <f>AC352-AD352-VLOOKUP(C352, Вчера_ЭпиВак!C:BN, 22, FALSE)</f>
        <v>#N/A</v>
      </c>
      <c r="AW352" s="53" t="e">
        <f>VLOOKUP(C352, Вчера_ЭпиВак!C:BN, 25, FALSE)+F352*2-Z352-AB352-AD352-AG352</f>
        <v>#N/A</v>
      </c>
      <c r="AX352" s="53" t="e">
        <f>AE352-VLOOKUP(C352,Вчера_ЭпиВак!C:BN, 24, FALSE)</f>
        <v>#N/A</v>
      </c>
    </row>
    <row r="353" spans="1:50" ht="50.1" customHeight="1" x14ac:dyDescent="0.25">
      <c r="A353" s="42"/>
      <c r="B353" s="42"/>
      <c r="C353" s="42"/>
      <c r="D353" s="43"/>
      <c r="E353" s="44"/>
      <c r="F353" s="39"/>
      <c r="G353" s="44"/>
      <c r="H353" s="39"/>
      <c r="I353" s="44"/>
      <c r="J353" s="39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7">
        <f t="shared" si="6"/>
        <v>0</v>
      </c>
      <c r="AJ353" s="53" t="str">
        <f>IF(ISNA(VLOOKUP(C353,Вчера_ЭпиВак!C:C, 1, FALSE)),"ошибка",0)</f>
        <v>ошибка</v>
      </c>
      <c r="AK353" s="55"/>
      <c r="AL353" s="53" t="e">
        <f>E353-F353-VLOOKUP(C353, Вчера_ЭпиВак!C:BN, 2, FALSE)</f>
        <v>#N/A</v>
      </c>
      <c r="AM353" s="53" t="e">
        <f>K353-L353-VLOOKUP(C353, Вчера_ЭпиВак!C:BN, 4, FALSE)</f>
        <v>#N/A</v>
      </c>
      <c r="AN353" s="53" t="e">
        <f>M353-N353-VLOOKUP(C353, Вчера_ЭпиВак!C:BN, 6, FALSE)</f>
        <v>#N/A</v>
      </c>
      <c r="AO353" s="53" t="e">
        <f>O353-P353-VLOOKUP(C353, Вчера_ЭпиВак!C:BN, 8, FALSE)</f>
        <v>#N/A</v>
      </c>
      <c r="AP353" s="53" t="e">
        <f>Q353-R353-VLOOKUP(C353, Вчера_ЭпиВак!C:BN, 10, FALSE)</f>
        <v>#N/A</v>
      </c>
      <c r="AQ353" s="53" t="e">
        <f>S353-T353-VLOOKUP(C353, Вчера_ЭпиВак!C:BN, 12, FALSE)</f>
        <v>#N/A</v>
      </c>
      <c r="AR353" s="53" t="e">
        <f>U353-V353-VLOOKUP(C353, Вчера_ЭпиВак!C:BN, 14, FALSE)</f>
        <v>#N/A</v>
      </c>
      <c r="AS353" s="53" t="e">
        <f>W353-X353-VLOOKUP(C353, Вчера_ЭпиВак!C:BN, 16, FALSE)</f>
        <v>#N/A</v>
      </c>
      <c r="AT353" s="53" t="e">
        <f>Y353-Z353-VLOOKUP(C353, Вчера_ЭпиВак!C:BN, 18, FALSE)</f>
        <v>#N/A</v>
      </c>
      <c r="AU353" s="53" t="e">
        <f>AA353-AB353-VLOOKUP(C353, Вчера_ЭпиВак!C:BN, 20, FALSE)</f>
        <v>#N/A</v>
      </c>
      <c r="AV353" s="53" t="e">
        <f>AC353-AD353-VLOOKUP(C353, Вчера_ЭпиВак!C:BN, 22, FALSE)</f>
        <v>#N/A</v>
      </c>
      <c r="AW353" s="53" t="e">
        <f>VLOOKUP(C353, Вчера_ЭпиВак!C:BN, 25, FALSE)+F353*2-Z353-AB353-AD353-AG353</f>
        <v>#N/A</v>
      </c>
      <c r="AX353" s="53" t="e">
        <f>AE353-VLOOKUP(C353,Вчера_ЭпиВак!C:BN, 24, FALSE)</f>
        <v>#N/A</v>
      </c>
    </row>
    <row r="354" spans="1:50" ht="50.1" customHeight="1" x14ac:dyDescent="0.25">
      <c r="A354" s="42"/>
      <c r="B354" s="42"/>
      <c r="C354" s="42"/>
      <c r="D354" s="43"/>
      <c r="E354" s="44"/>
      <c r="F354" s="39"/>
      <c r="G354" s="44"/>
      <c r="H354" s="39"/>
      <c r="I354" s="44"/>
      <c r="J354" s="39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7">
        <f t="shared" si="6"/>
        <v>0</v>
      </c>
      <c r="AJ354" s="53" t="str">
        <f>IF(ISNA(VLOOKUP(C354,Вчера_ЭпиВак!C:C, 1, FALSE)),"ошибка",0)</f>
        <v>ошибка</v>
      </c>
      <c r="AK354" s="55"/>
      <c r="AL354" s="53" t="e">
        <f>E354-F354-VLOOKUP(C354, Вчера_ЭпиВак!C:BN, 2, FALSE)</f>
        <v>#N/A</v>
      </c>
      <c r="AM354" s="53" t="e">
        <f>K354-L354-VLOOKUP(C354, Вчера_ЭпиВак!C:BN, 4, FALSE)</f>
        <v>#N/A</v>
      </c>
      <c r="AN354" s="53" t="e">
        <f>M354-N354-VLOOKUP(C354, Вчера_ЭпиВак!C:BN, 6, FALSE)</f>
        <v>#N/A</v>
      </c>
      <c r="AO354" s="53" t="e">
        <f>O354-P354-VLOOKUP(C354, Вчера_ЭпиВак!C:BN, 8, FALSE)</f>
        <v>#N/A</v>
      </c>
      <c r="AP354" s="53" t="e">
        <f>Q354-R354-VLOOKUP(C354, Вчера_ЭпиВак!C:BN, 10, FALSE)</f>
        <v>#N/A</v>
      </c>
      <c r="AQ354" s="53" t="e">
        <f>S354-T354-VLOOKUP(C354, Вчера_ЭпиВак!C:BN, 12, FALSE)</f>
        <v>#N/A</v>
      </c>
      <c r="AR354" s="53" t="e">
        <f>U354-V354-VLOOKUP(C354, Вчера_ЭпиВак!C:BN, 14, FALSE)</f>
        <v>#N/A</v>
      </c>
      <c r="AS354" s="53" t="e">
        <f>W354-X354-VLOOKUP(C354, Вчера_ЭпиВак!C:BN, 16, FALSE)</f>
        <v>#N/A</v>
      </c>
      <c r="AT354" s="53" t="e">
        <f>Y354-Z354-VLOOKUP(C354, Вчера_ЭпиВак!C:BN, 18, FALSE)</f>
        <v>#N/A</v>
      </c>
      <c r="AU354" s="53" t="e">
        <f>AA354-AB354-VLOOKUP(C354, Вчера_ЭпиВак!C:BN, 20, FALSE)</f>
        <v>#N/A</v>
      </c>
      <c r="AV354" s="53" t="e">
        <f>AC354-AD354-VLOOKUP(C354, Вчера_ЭпиВак!C:BN, 22, FALSE)</f>
        <v>#N/A</v>
      </c>
      <c r="AW354" s="53" t="e">
        <f>VLOOKUP(C354, Вчера_ЭпиВак!C:BN, 25, FALSE)+F354*2-Z354-AB354-AD354-AG354</f>
        <v>#N/A</v>
      </c>
      <c r="AX354" s="53" t="e">
        <f>AE354-VLOOKUP(C354,Вчера_ЭпиВак!C:BN, 24, FALSE)</f>
        <v>#N/A</v>
      </c>
    </row>
    <row r="355" spans="1:50" ht="50.1" customHeight="1" x14ac:dyDescent="0.25">
      <c r="A355" s="42"/>
      <c r="B355" s="42"/>
      <c r="C355" s="42"/>
      <c r="D355" s="43"/>
      <c r="E355" s="44"/>
      <c r="F355" s="39"/>
      <c r="G355" s="44"/>
      <c r="H355" s="39"/>
      <c r="I355" s="44"/>
      <c r="J355" s="39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7">
        <f t="shared" si="6"/>
        <v>0</v>
      </c>
      <c r="AJ355" s="53" t="str">
        <f>IF(ISNA(VLOOKUP(C355,Вчера_ЭпиВак!C:C, 1, FALSE)),"ошибка",0)</f>
        <v>ошибка</v>
      </c>
      <c r="AK355" s="55"/>
      <c r="AL355" s="53" t="e">
        <f>E355-F355-VLOOKUP(C355, Вчера_ЭпиВак!C:BN, 2, FALSE)</f>
        <v>#N/A</v>
      </c>
      <c r="AM355" s="53" t="e">
        <f>K355-L355-VLOOKUP(C355, Вчера_ЭпиВак!C:BN, 4, FALSE)</f>
        <v>#N/A</v>
      </c>
      <c r="AN355" s="53" t="e">
        <f>M355-N355-VLOOKUP(C355, Вчера_ЭпиВак!C:BN, 6, FALSE)</f>
        <v>#N/A</v>
      </c>
      <c r="AO355" s="53" t="e">
        <f>O355-P355-VLOOKUP(C355, Вчера_ЭпиВак!C:BN, 8, FALSE)</f>
        <v>#N/A</v>
      </c>
      <c r="AP355" s="53" t="e">
        <f>Q355-R355-VLOOKUP(C355, Вчера_ЭпиВак!C:BN, 10, FALSE)</f>
        <v>#N/A</v>
      </c>
      <c r="AQ355" s="53" t="e">
        <f>S355-T355-VLOOKUP(C355, Вчера_ЭпиВак!C:BN, 12, FALSE)</f>
        <v>#N/A</v>
      </c>
      <c r="AR355" s="53" t="e">
        <f>U355-V355-VLOOKUP(C355, Вчера_ЭпиВак!C:BN, 14, FALSE)</f>
        <v>#N/A</v>
      </c>
      <c r="AS355" s="53" t="e">
        <f>W355-X355-VLOOKUP(C355, Вчера_ЭпиВак!C:BN, 16, FALSE)</f>
        <v>#N/A</v>
      </c>
      <c r="AT355" s="53" t="e">
        <f>Y355-Z355-VLOOKUP(C355, Вчера_ЭпиВак!C:BN, 18, FALSE)</f>
        <v>#N/A</v>
      </c>
      <c r="AU355" s="53" t="e">
        <f>AA355-AB355-VLOOKUP(C355, Вчера_ЭпиВак!C:BN, 20, FALSE)</f>
        <v>#N/A</v>
      </c>
      <c r="AV355" s="53" t="e">
        <f>AC355-AD355-VLOOKUP(C355, Вчера_ЭпиВак!C:BN, 22, FALSE)</f>
        <v>#N/A</v>
      </c>
      <c r="AW355" s="53" t="e">
        <f>VLOOKUP(C355, Вчера_ЭпиВак!C:BN, 25, FALSE)+F355*2-Z355-AB355-AD355-AG355</f>
        <v>#N/A</v>
      </c>
      <c r="AX355" s="53" t="e">
        <f>AE355-VLOOKUP(C355,Вчера_ЭпиВак!C:BN, 24, FALSE)</f>
        <v>#N/A</v>
      </c>
    </row>
    <row r="356" spans="1:50" ht="50.1" customHeight="1" x14ac:dyDescent="0.25">
      <c r="A356" s="42"/>
      <c r="B356" s="42"/>
      <c r="C356" s="42"/>
      <c r="D356" s="43"/>
      <c r="E356" s="44"/>
      <c r="F356" s="39"/>
      <c r="G356" s="44"/>
      <c r="H356" s="39"/>
      <c r="I356" s="44"/>
      <c r="J356" s="39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7">
        <f t="shared" si="6"/>
        <v>0</v>
      </c>
      <c r="AJ356" s="53" t="str">
        <f>IF(ISNA(VLOOKUP(C356,Вчера_ЭпиВак!C:C, 1, FALSE)),"ошибка",0)</f>
        <v>ошибка</v>
      </c>
      <c r="AK356" s="55"/>
      <c r="AL356" s="53" t="e">
        <f>E356-F356-VLOOKUP(C356, Вчера_ЭпиВак!C:BN, 2, FALSE)</f>
        <v>#N/A</v>
      </c>
      <c r="AM356" s="53" t="e">
        <f>K356-L356-VLOOKUP(C356, Вчера_ЭпиВак!C:BN, 4, FALSE)</f>
        <v>#N/A</v>
      </c>
      <c r="AN356" s="53" t="e">
        <f>M356-N356-VLOOKUP(C356, Вчера_ЭпиВак!C:BN, 6, FALSE)</f>
        <v>#N/A</v>
      </c>
      <c r="AO356" s="53" t="e">
        <f>O356-P356-VLOOKUP(C356, Вчера_ЭпиВак!C:BN, 8, FALSE)</f>
        <v>#N/A</v>
      </c>
      <c r="AP356" s="53" t="e">
        <f>Q356-R356-VLOOKUP(C356, Вчера_ЭпиВак!C:BN, 10, FALSE)</f>
        <v>#N/A</v>
      </c>
      <c r="AQ356" s="53" t="e">
        <f>S356-T356-VLOOKUP(C356, Вчера_ЭпиВак!C:BN, 12, FALSE)</f>
        <v>#N/A</v>
      </c>
      <c r="AR356" s="53" t="e">
        <f>U356-V356-VLOOKUP(C356, Вчера_ЭпиВак!C:BN, 14, FALSE)</f>
        <v>#N/A</v>
      </c>
      <c r="AS356" s="53" t="e">
        <f>W356-X356-VLOOKUP(C356, Вчера_ЭпиВак!C:BN, 16, FALSE)</f>
        <v>#N/A</v>
      </c>
      <c r="AT356" s="53" t="e">
        <f>Y356-Z356-VLOOKUP(C356, Вчера_ЭпиВак!C:BN, 18, FALSE)</f>
        <v>#N/A</v>
      </c>
      <c r="AU356" s="53" t="e">
        <f>AA356-AB356-VLOOKUP(C356, Вчера_ЭпиВак!C:BN, 20, FALSE)</f>
        <v>#N/A</v>
      </c>
      <c r="AV356" s="53" t="e">
        <f>AC356-AD356-VLOOKUP(C356, Вчера_ЭпиВак!C:BN, 22, FALSE)</f>
        <v>#N/A</v>
      </c>
      <c r="AW356" s="53" t="e">
        <f>VLOOKUP(C356, Вчера_ЭпиВак!C:BN, 25, FALSE)+F356*2-Z356-AB356-AD356-AG356</f>
        <v>#N/A</v>
      </c>
      <c r="AX356" s="53" t="e">
        <f>AE356-VLOOKUP(C356,Вчера_ЭпиВак!C:BN, 24, FALSE)</f>
        <v>#N/A</v>
      </c>
    </row>
    <row r="357" spans="1:50" ht="50.1" customHeight="1" x14ac:dyDescent="0.25">
      <c r="A357" s="42"/>
      <c r="B357" s="42"/>
      <c r="C357" s="42"/>
      <c r="D357" s="43"/>
      <c r="E357" s="44"/>
      <c r="F357" s="39"/>
      <c r="G357" s="44"/>
      <c r="H357" s="39"/>
      <c r="I357" s="44"/>
      <c r="J357" s="39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7">
        <f t="shared" si="6"/>
        <v>0</v>
      </c>
      <c r="AJ357" s="53" t="str">
        <f>IF(ISNA(VLOOKUP(C357,Вчера_ЭпиВак!C:C, 1, FALSE)),"ошибка",0)</f>
        <v>ошибка</v>
      </c>
      <c r="AK357" s="55"/>
      <c r="AL357" s="53" t="e">
        <f>E357-F357-VLOOKUP(C357, Вчера_ЭпиВак!C:BN, 2, FALSE)</f>
        <v>#N/A</v>
      </c>
      <c r="AM357" s="53" t="e">
        <f>K357-L357-VLOOKUP(C357, Вчера_ЭпиВак!C:BN, 4, FALSE)</f>
        <v>#N/A</v>
      </c>
      <c r="AN357" s="53" t="e">
        <f>M357-N357-VLOOKUP(C357, Вчера_ЭпиВак!C:BN, 6, FALSE)</f>
        <v>#N/A</v>
      </c>
      <c r="AO357" s="53" t="e">
        <f>O357-P357-VLOOKUP(C357, Вчера_ЭпиВак!C:BN, 8, FALSE)</f>
        <v>#N/A</v>
      </c>
      <c r="AP357" s="53" t="e">
        <f>Q357-R357-VLOOKUP(C357, Вчера_ЭпиВак!C:BN, 10, FALSE)</f>
        <v>#N/A</v>
      </c>
      <c r="AQ357" s="53" t="e">
        <f>S357-T357-VLOOKUP(C357, Вчера_ЭпиВак!C:BN, 12, FALSE)</f>
        <v>#N/A</v>
      </c>
      <c r="AR357" s="53" t="e">
        <f>U357-V357-VLOOKUP(C357, Вчера_ЭпиВак!C:BN, 14, FALSE)</f>
        <v>#N/A</v>
      </c>
      <c r="AS357" s="53" t="e">
        <f>W357-X357-VLOOKUP(C357, Вчера_ЭпиВак!C:BN, 16, FALSE)</f>
        <v>#N/A</v>
      </c>
      <c r="AT357" s="53" t="e">
        <f>Y357-Z357-VLOOKUP(C357, Вчера_ЭпиВак!C:BN, 18, FALSE)</f>
        <v>#N/A</v>
      </c>
      <c r="AU357" s="53" t="e">
        <f>AA357-AB357-VLOOKUP(C357, Вчера_ЭпиВак!C:BN, 20, FALSE)</f>
        <v>#N/A</v>
      </c>
      <c r="AV357" s="53" t="e">
        <f>AC357-AD357-VLOOKUP(C357, Вчера_ЭпиВак!C:BN, 22, FALSE)</f>
        <v>#N/A</v>
      </c>
      <c r="AW357" s="53" t="e">
        <f>VLOOKUP(C357, Вчера_ЭпиВак!C:BN, 25, FALSE)+F357*2-Z357-AB357-AD357-AG357</f>
        <v>#N/A</v>
      </c>
      <c r="AX357" s="53" t="e">
        <f>AE357-VLOOKUP(C357,Вчера_ЭпиВак!C:BN, 24, FALSE)</f>
        <v>#N/A</v>
      </c>
    </row>
    <row r="358" spans="1:50" ht="50.1" customHeight="1" x14ac:dyDescent="0.25">
      <c r="A358" s="42"/>
      <c r="B358" s="42"/>
      <c r="C358" s="42"/>
      <c r="D358" s="43"/>
      <c r="E358" s="44"/>
      <c r="F358" s="39"/>
      <c r="G358" s="44"/>
      <c r="H358" s="39"/>
      <c r="I358" s="44"/>
      <c r="J358" s="39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7">
        <f t="shared" si="6"/>
        <v>0</v>
      </c>
      <c r="AJ358" s="53" t="str">
        <f>IF(ISNA(VLOOKUP(C358,Вчера_ЭпиВак!C:C, 1, FALSE)),"ошибка",0)</f>
        <v>ошибка</v>
      </c>
      <c r="AK358" s="55"/>
      <c r="AL358" s="53" t="e">
        <f>E358-F358-VLOOKUP(C358, Вчера_ЭпиВак!C:BN, 2, FALSE)</f>
        <v>#N/A</v>
      </c>
      <c r="AM358" s="53" t="e">
        <f>K358-L358-VLOOKUP(C358, Вчера_ЭпиВак!C:BN, 4, FALSE)</f>
        <v>#N/A</v>
      </c>
      <c r="AN358" s="53" t="e">
        <f>M358-N358-VLOOKUP(C358, Вчера_ЭпиВак!C:BN, 6, FALSE)</f>
        <v>#N/A</v>
      </c>
      <c r="AO358" s="53" t="e">
        <f>O358-P358-VLOOKUP(C358, Вчера_ЭпиВак!C:BN, 8, FALSE)</f>
        <v>#N/A</v>
      </c>
      <c r="AP358" s="53" t="e">
        <f>Q358-R358-VLOOKUP(C358, Вчера_ЭпиВак!C:BN, 10, FALSE)</f>
        <v>#N/A</v>
      </c>
      <c r="AQ358" s="53" t="e">
        <f>S358-T358-VLOOKUP(C358, Вчера_ЭпиВак!C:BN, 12, FALSE)</f>
        <v>#N/A</v>
      </c>
      <c r="AR358" s="53" t="e">
        <f>U358-V358-VLOOKUP(C358, Вчера_ЭпиВак!C:BN, 14, FALSE)</f>
        <v>#N/A</v>
      </c>
      <c r="AS358" s="53" t="e">
        <f>W358-X358-VLOOKUP(C358, Вчера_ЭпиВак!C:BN, 16, FALSE)</f>
        <v>#N/A</v>
      </c>
      <c r="AT358" s="53" t="e">
        <f>Y358-Z358-VLOOKUP(C358, Вчера_ЭпиВак!C:BN, 18, FALSE)</f>
        <v>#N/A</v>
      </c>
      <c r="AU358" s="53" t="e">
        <f>AA358-AB358-VLOOKUP(C358, Вчера_ЭпиВак!C:BN, 20, FALSE)</f>
        <v>#N/A</v>
      </c>
      <c r="AV358" s="53" t="e">
        <f>AC358-AD358-VLOOKUP(C358, Вчера_ЭпиВак!C:BN, 22, FALSE)</f>
        <v>#N/A</v>
      </c>
      <c r="AW358" s="53" t="e">
        <f>VLOOKUP(C358, Вчера_ЭпиВак!C:BN, 25, FALSE)+F358*2-Z358-AB358-AD358-AG358</f>
        <v>#N/A</v>
      </c>
      <c r="AX358" s="53" t="e">
        <f>AE358-VLOOKUP(C358,Вчера_ЭпиВак!C:BN, 24, FALSE)</f>
        <v>#N/A</v>
      </c>
    </row>
    <row r="359" spans="1:50" ht="50.1" customHeight="1" x14ac:dyDescent="0.25">
      <c r="A359" s="42"/>
      <c r="B359" s="42"/>
      <c r="C359" s="42"/>
      <c r="D359" s="43"/>
      <c r="E359" s="44"/>
      <c r="F359" s="39"/>
      <c r="G359" s="44"/>
      <c r="H359" s="39"/>
      <c r="I359" s="44"/>
      <c r="J359" s="39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7">
        <f t="shared" si="6"/>
        <v>0</v>
      </c>
      <c r="AJ359" s="53" t="str">
        <f>IF(ISNA(VLOOKUP(C359,Вчера_ЭпиВак!C:C, 1, FALSE)),"ошибка",0)</f>
        <v>ошибка</v>
      </c>
      <c r="AK359" s="55"/>
      <c r="AL359" s="53" t="e">
        <f>E359-F359-VLOOKUP(C359, Вчера_ЭпиВак!C:BN, 2, FALSE)</f>
        <v>#N/A</v>
      </c>
      <c r="AM359" s="53" t="e">
        <f>K359-L359-VLOOKUP(C359, Вчера_ЭпиВак!C:BN, 4, FALSE)</f>
        <v>#N/A</v>
      </c>
      <c r="AN359" s="53" t="e">
        <f>M359-N359-VLOOKUP(C359, Вчера_ЭпиВак!C:BN, 6, FALSE)</f>
        <v>#N/A</v>
      </c>
      <c r="AO359" s="53" t="e">
        <f>O359-P359-VLOOKUP(C359, Вчера_ЭпиВак!C:BN, 8, FALSE)</f>
        <v>#N/A</v>
      </c>
      <c r="AP359" s="53" t="e">
        <f>Q359-R359-VLOOKUP(C359, Вчера_ЭпиВак!C:BN, 10, FALSE)</f>
        <v>#N/A</v>
      </c>
      <c r="AQ359" s="53" t="e">
        <f>S359-T359-VLOOKUP(C359, Вчера_ЭпиВак!C:BN, 12, FALSE)</f>
        <v>#N/A</v>
      </c>
      <c r="AR359" s="53" t="e">
        <f>U359-V359-VLOOKUP(C359, Вчера_ЭпиВак!C:BN, 14, FALSE)</f>
        <v>#N/A</v>
      </c>
      <c r="AS359" s="53" t="e">
        <f>W359-X359-VLOOKUP(C359, Вчера_ЭпиВак!C:BN, 16, FALSE)</f>
        <v>#N/A</v>
      </c>
      <c r="AT359" s="53" t="e">
        <f>Y359-Z359-VLOOKUP(C359, Вчера_ЭпиВак!C:BN, 18, FALSE)</f>
        <v>#N/A</v>
      </c>
      <c r="AU359" s="53" t="e">
        <f>AA359-AB359-VLOOKUP(C359, Вчера_ЭпиВак!C:BN, 20, FALSE)</f>
        <v>#N/A</v>
      </c>
      <c r="AV359" s="53" t="e">
        <f>AC359-AD359-VLOOKUP(C359, Вчера_ЭпиВак!C:BN, 22, FALSE)</f>
        <v>#N/A</v>
      </c>
      <c r="AW359" s="53" t="e">
        <f>VLOOKUP(C359, Вчера_ЭпиВак!C:BN, 25, FALSE)+F359*2-Z359-AB359-AD359-AG359</f>
        <v>#N/A</v>
      </c>
      <c r="AX359" s="53" t="e">
        <f>AE359-VLOOKUP(C359,Вчера_ЭпиВак!C:BN, 24, FALSE)</f>
        <v>#N/A</v>
      </c>
    </row>
    <row r="360" spans="1:50" ht="50.1" customHeight="1" x14ac:dyDescent="0.25">
      <c r="A360" s="42"/>
      <c r="B360" s="42"/>
      <c r="C360" s="42"/>
      <c r="D360" s="43"/>
      <c r="E360" s="44"/>
      <c r="F360" s="39"/>
      <c r="G360" s="44"/>
      <c r="H360" s="39"/>
      <c r="I360" s="44"/>
      <c r="J360" s="39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7">
        <f t="shared" si="6"/>
        <v>0</v>
      </c>
      <c r="AJ360" s="53" t="str">
        <f>IF(ISNA(VLOOKUP(C360,Вчера_ЭпиВак!C:C, 1, FALSE)),"ошибка",0)</f>
        <v>ошибка</v>
      </c>
      <c r="AK360" s="55"/>
      <c r="AL360" s="53" t="e">
        <f>E360-F360-VLOOKUP(C360, Вчера_ЭпиВак!C:BN, 2, FALSE)</f>
        <v>#N/A</v>
      </c>
      <c r="AM360" s="53" t="e">
        <f>K360-L360-VLOOKUP(C360, Вчера_ЭпиВак!C:BN, 4, FALSE)</f>
        <v>#N/A</v>
      </c>
      <c r="AN360" s="53" t="e">
        <f>M360-N360-VLOOKUP(C360, Вчера_ЭпиВак!C:BN, 6, FALSE)</f>
        <v>#N/A</v>
      </c>
      <c r="AO360" s="53" t="e">
        <f>O360-P360-VLOOKUP(C360, Вчера_ЭпиВак!C:BN, 8, FALSE)</f>
        <v>#N/A</v>
      </c>
      <c r="AP360" s="53" t="e">
        <f>Q360-R360-VLOOKUP(C360, Вчера_ЭпиВак!C:BN, 10, FALSE)</f>
        <v>#N/A</v>
      </c>
      <c r="AQ360" s="53" t="e">
        <f>S360-T360-VLOOKUP(C360, Вчера_ЭпиВак!C:BN, 12, FALSE)</f>
        <v>#N/A</v>
      </c>
      <c r="AR360" s="53" t="e">
        <f>U360-V360-VLOOKUP(C360, Вчера_ЭпиВак!C:BN, 14, FALSE)</f>
        <v>#N/A</v>
      </c>
      <c r="AS360" s="53" t="e">
        <f>W360-X360-VLOOKUP(C360, Вчера_ЭпиВак!C:BN, 16, FALSE)</f>
        <v>#N/A</v>
      </c>
      <c r="AT360" s="53" t="e">
        <f>Y360-Z360-VLOOKUP(C360, Вчера_ЭпиВак!C:BN, 18, FALSE)</f>
        <v>#N/A</v>
      </c>
      <c r="AU360" s="53" t="e">
        <f>AA360-AB360-VLOOKUP(C360, Вчера_ЭпиВак!C:BN, 20, FALSE)</f>
        <v>#N/A</v>
      </c>
      <c r="AV360" s="53" t="e">
        <f>AC360-AD360-VLOOKUP(C360, Вчера_ЭпиВак!C:BN, 22, FALSE)</f>
        <v>#N/A</v>
      </c>
      <c r="AW360" s="53" t="e">
        <f>VLOOKUP(C360, Вчера_ЭпиВак!C:BN, 25, FALSE)+F360*2-Z360-AB360-AD360-AG360</f>
        <v>#N/A</v>
      </c>
      <c r="AX360" s="53" t="e">
        <f>AE360-VLOOKUP(C360,Вчера_ЭпиВак!C:BN, 24, FALSE)</f>
        <v>#N/A</v>
      </c>
    </row>
    <row r="361" spans="1:50" ht="50.1" customHeight="1" x14ac:dyDescent="0.25">
      <c r="A361" s="42"/>
      <c r="B361" s="42"/>
      <c r="C361" s="42"/>
      <c r="D361" s="43"/>
      <c r="E361" s="44"/>
      <c r="F361" s="39"/>
      <c r="G361" s="44"/>
      <c r="H361" s="39"/>
      <c r="I361" s="44"/>
      <c r="J361" s="39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7">
        <f t="shared" si="6"/>
        <v>0</v>
      </c>
      <c r="AJ361" s="53" t="str">
        <f>IF(ISNA(VLOOKUP(C361,Вчера_ЭпиВак!C:C, 1, FALSE)),"ошибка",0)</f>
        <v>ошибка</v>
      </c>
      <c r="AK361" s="55"/>
      <c r="AL361" s="53" t="e">
        <f>E361-F361-VLOOKUP(C361, Вчера_ЭпиВак!C:BN, 2, FALSE)</f>
        <v>#N/A</v>
      </c>
      <c r="AM361" s="53" t="e">
        <f>K361-L361-VLOOKUP(C361, Вчера_ЭпиВак!C:BN, 4, FALSE)</f>
        <v>#N/A</v>
      </c>
      <c r="AN361" s="53" t="e">
        <f>M361-N361-VLOOKUP(C361, Вчера_ЭпиВак!C:BN, 6, FALSE)</f>
        <v>#N/A</v>
      </c>
      <c r="AO361" s="53" t="e">
        <f>O361-P361-VLOOKUP(C361, Вчера_ЭпиВак!C:BN, 8, FALSE)</f>
        <v>#N/A</v>
      </c>
      <c r="AP361" s="53" t="e">
        <f>Q361-R361-VLOOKUP(C361, Вчера_ЭпиВак!C:BN, 10, FALSE)</f>
        <v>#N/A</v>
      </c>
      <c r="AQ361" s="53" t="e">
        <f>S361-T361-VLOOKUP(C361, Вчера_ЭпиВак!C:BN, 12, FALSE)</f>
        <v>#N/A</v>
      </c>
      <c r="AR361" s="53" t="e">
        <f>U361-V361-VLOOKUP(C361, Вчера_ЭпиВак!C:BN, 14, FALSE)</f>
        <v>#N/A</v>
      </c>
      <c r="AS361" s="53" t="e">
        <f>W361-X361-VLOOKUP(C361, Вчера_ЭпиВак!C:BN, 16, FALSE)</f>
        <v>#N/A</v>
      </c>
      <c r="AT361" s="53" t="e">
        <f>Y361-Z361-VLOOKUP(C361, Вчера_ЭпиВак!C:BN, 18, FALSE)</f>
        <v>#N/A</v>
      </c>
      <c r="AU361" s="53" t="e">
        <f>AA361-AB361-VLOOKUP(C361, Вчера_ЭпиВак!C:BN, 20, FALSE)</f>
        <v>#N/A</v>
      </c>
      <c r="AV361" s="53" t="e">
        <f>AC361-AD361-VLOOKUP(C361, Вчера_ЭпиВак!C:BN, 22, FALSE)</f>
        <v>#N/A</v>
      </c>
      <c r="AW361" s="53" t="e">
        <f>VLOOKUP(C361, Вчера_ЭпиВак!C:BN, 25, FALSE)+F361*2-Z361-AB361-AD361-AG361</f>
        <v>#N/A</v>
      </c>
      <c r="AX361" s="53" t="e">
        <f>AE361-VLOOKUP(C361,Вчера_ЭпиВак!C:BN, 24, FALSE)</f>
        <v>#N/A</v>
      </c>
    </row>
    <row r="362" spans="1:50" ht="50.1" customHeight="1" x14ac:dyDescent="0.25">
      <c r="A362" s="42"/>
      <c r="B362" s="42"/>
      <c r="C362" s="42"/>
      <c r="D362" s="43"/>
      <c r="E362" s="44"/>
      <c r="F362" s="39"/>
      <c r="G362" s="44"/>
      <c r="H362" s="39"/>
      <c r="I362" s="44"/>
      <c r="J362" s="39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7">
        <f t="shared" si="6"/>
        <v>0</v>
      </c>
      <c r="AJ362" s="53" t="str">
        <f>IF(ISNA(VLOOKUP(C362,Вчера_ЭпиВак!C:C, 1, FALSE)),"ошибка",0)</f>
        <v>ошибка</v>
      </c>
      <c r="AK362" s="55"/>
      <c r="AL362" s="53" t="e">
        <f>E362-F362-VLOOKUP(C362, Вчера_ЭпиВак!C:BN, 2, FALSE)</f>
        <v>#N/A</v>
      </c>
      <c r="AM362" s="53" t="e">
        <f>K362-L362-VLOOKUP(C362, Вчера_ЭпиВак!C:BN, 4, FALSE)</f>
        <v>#N/A</v>
      </c>
      <c r="AN362" s="53" t="e">
        <f>M362-N362-VLOOKUP(C362, Вчера_ЭпиВак!C:BN, 6, FALSE)</f>
        <v>#N/A</v>
      </c>
      <c r="AO362" s="53" t="e">
        <f>O362-P362-VLOOKUP(C362, Вчера_ЭпиВак!C:BN, 8, FALSE)</f>
        <v>#N/A</v>
      </c>
      <c r="AP362" s="53" t="e">
        <f>Q362-R362-VLOOKUP(C362, Вчера_ЭпиВак!C:BN, 10, FALSE)</f>
        <v>#N/A</v>
      </c>
      <c r="AQ362" s="53" t="e">
        <f>S362-T362-VLOOKUP(C362, Вчера_ЭпиВак!C:BN, 12, FALSE)</f>
        <v>#N/A</v>
      </c>
      <c r="AR362" s="53" t="e">
        <f>U362-V362-VLOOKUP(C362, Вчера_ЭпиВак!C:BN, 14, FALSE)</f>
        <v>#N/A</v>
      </c>
      <c r="AS362" s="53" t="e">
        <f>W362-X362-VLOOKUP(C362, Вчера_ЭпиВак!C:BN, 16, FALSE)</f>
        <v>#N/A</v>
      </c>
      <c r="AT362" s="53" t="e">
        <f>Y362-Z362-VLOOKUP(C362, Вчера_ЭпиВак!C:BN, 18, FALSE)</f>
        <v>#N/A</v>
      </c>
      <c r="AU362" s="53" t="e">
        <f>AA362-AB362-VLOOKUP(C362, Вчера_ЭпиВак!C:BN, 20, FALSE)</f>
        <v>#N/A</v>
      </c>
      <c r="AV362" s="53" t="e">
        <f>AC362-AD362-VLOOKUP(C362, Вчера_ЭпиВак!C:BN, 22, FALSE)</f>
        <v>#N/A</v>
      </c>
      <c r="AW362" s="53" t="e">
        <f>VLOOKUP(C362, Вчера_ЭпиВак!C:BN, 25, FALSE)+F362*2-Z362-AB362-AD362-AG362</f>
        <v>#N/A</v>
      </c>
      <c r="AX362" s="53" t="e">
        <f>AE362-VLOOKUP(C362,Вчера_ЭпиВак!C:BN, 24, FALSE)</f>
        <v>#N/A</v>
      </c>
    </row>
    <row r="363" spans="1:50" ht="50.1" customHeight="1" x14ac:dyDescent="0.25">
      <c r="A363" s="42"/>
      <c r="B363" s="42"/>
      <c r="C363" s="42"/>
      <c r="D363" s="43"/>
      <c r="E363" s="44"/>
      <c r="F363" s="39"/>
      <c r="G363" s="44"/>
      <c r="H363" s="39"/>
      <c r="I363" s="44"/>
      <c r="J363" s="39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7">
        <f t="shared" si="6"/>
        <v>0</v>
      </c>
      <c r="AJ363" s="53" t="str">
        <f>IF(ISNA(VLOOKUP(C363,Вчера_ЭпиВак!C:C, 1, FALSE)),"ошибка",0)</f>
        <v>ошибка</v>
      </c>
      <c r="AK363" s="55"/>
      <c r="AL363" s="53" t="e">
        <f>E363-F363-VLOOKUP(C363, Вчера_ЭпиВак!C:BN, 2, FALSE)</f>
        <v>#N/A</v>
      </c>
      <c r="AM363" s="53" t="e">
        <f>K363-L363-VLOOKUP(C363, Вчера_ЭпиВак!C:BN, 4, FALSE)</f>
        <v>#N/A</v>
      </c>
      <c r="AN363" s="53" t="e">
        <f>M363-N363-VLOOKUP(C363, Вчера_ЭпиВак!C:BN, 6, FALSE)</f>
        <v>#N/A</v>
      </c>
      <c r="AO363" s="53" t="e">
        <f>O363-P363-VLOOKUP(C363, Вчера_ЭпиВак!C:BN, 8, FALSE)</f>
        <v>#N/A</v>
      </c>
      <c r="AP363" s="53" t="e">
        <f>Q363-R363-VLOOKUP(C363, Вчера_ЭпиВак!C:BN, 10, FALSE)</f>
        <v>#N/A</v>
      </c>
      <c r="AQ363" s="53" t="e">
        <f>S363-T363-VLOOKUP(C363, Вчера_ЭпиВак!C:BN, 12, FALSE)</f>
        <v>#N/A</v>
      </c>
      <c r="AR363" s="53" t="e">
        <f>U363-V363-VLOOKUP(C363, Вчера_ЭпиВак!C:BN, 14, FALSE)</f>
        <v>#N/A</v>
      </c>
      <c r="AS363" s="53" t="e">
        <f>W363-X363-VLOOKUP(C363, Вчера_ЭпиВак!C:BN, 16, FALSE)</f>
        <v>#N/A</v>
      </c>
      <c r="AT363" s="53" t="e">
        <f>Y363-Z363-VLOOKUP(C363, Вчера_ЭпиВак!C:BN, 18, FALSE)</f>
        <v>#N/A</v>
      </c>
      <c r="AU363" s="53" t="e">
        <f>AA363-AB363-VLOOKUP(C363, Вчера_ЭпиВак!C:BN, 20, FALSE)</f>
        <v>#N/A</v>
      </c>
      <c r="AV363" s="53" t="e">
        <f>AC363-AD363-VLOOKUP(C363, Вчера_ЭпиВак!C:BN, 22, FALSE)</f>
        <v>#N/A</v>
      </c>
      <c r="AW363" s="53" t="e">
        <f>VLOOKUP(C363, Вчера_ЭпиВак!C:BN, 25, FALSE)+F363*2-Z363-AB363-AD363-AG363</f>
        <v>#N/A</v>
      </c>
      <c r="AX363" s="53" t="e">
        <f>AE363-VLOOKUP(C363,Вчера_ЭпиВак!C:BN, 24, FALSE)</f>
        <v>#N/A</v>
      </c>
    </row>
    <row r="364" spans="1:50" ht="50.1" customHeight="1" x14ac:dyDescent="0.25">
      <c r="A364" s="42"/>
      <c r="B364" s="42"/>
      <c r="C364" s="42"/>
      <c r="D364" s="43"/>
      <c r="E364" s="44"/>
      <c r="F364" s="39"/>
      <c r="G364" s="44"/>
      <c r="H364" s="39"/>
      <c r="I364" s="44"/>
      <c r="J364" s="39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7">
        <f t="shared" si="6"/>
        <v>0</v>
      </c>
      <c r="AJ364" s="53" t="str">
        <f>IF(ISNA(VLOOKUP(C364,Вчера_ЭпиВак!C:C, 1, FALSE)),"ошибка",0)</f>
        <v>ошибка</v>
      </c>
      <c r="AK364" s="55"/>
      <c r="AL364" s="53" t="e">
        <f>E364-F364-VLOOKUP(C364, Вчера_ЭпиВак!C:BN, 2, FALSE)</f>
        <v>#N/A</v>
      </c>
      <c r="AM364" s="53" t="e">
        <f>K364-L364-VLOOKUP(C364, Вчера_ЭпиВак!C:BN, 4, FALSE)</f>
        <v>#N/A</v>
      </c>
      <c r="AN364" s="53" t="e">
        <f>M364-N364-VLOOKUP(C364, Вчера_ЭпиВак!C:BN, 6, FALSE)</f>
        <v>#N/A</v>
      </c>
      <c r="AO364" s="53" t="e">
        <f>O364-P364-VLOOKUP(C364, Вчера_ЭпиВак!C:BN, 8, FALSE)</f>
        <v>#N/A</v>
      </c>
      <c r="AP364" s="53" t="e">
        <f>Q364-R364-VLOOKUP(C364, Вчера_ЭпиВак!C:BN, 10, FALSE)</f>
        <v>#N/A</v>
      </c>
      <c r="AQ364" s="53" t="e">
        <f>S364-T364-VLOOKUP(C364, Вчера_ЭпиВак!C:BN, 12, FALSE)</f>
        <v>#N/A</v>
      </c>
      <c r="AR364" s="53" t="e">
        <f>U364-V364-VLOOKUP(C364, Вчера_ЭпиВак!C:BN, 14, FALSE)</f>
        <v>#N/A</v>
      </c>
      <c r="AS364" s="53" t="e">
        <f>W364-X364-VLOOKUP(C364, Вчера_ЭпиВак!C:BN, 16, FALSE)</f>
        <v>#N/A</v>
      </c>
      <c r="AT364" s="53" t="e">
        <f>Y364-Z364-VLOOKUP(C364, Вчера_ЭпиВак!C:BN, 18, FALSE)</f>
        <v>#N/A</v>
      </c>
      <c r="AU364" s="53" t="e">
        <f>AA364-AB364-VLOOKUP(C364, Вчера_ЭпиВак!C:BN, 20, FALSE)</f>
        <v>#N/A</v>
      </c>
      <c r="AV364" s="53" t="e">
        <f>AC364-AD364-VLOOKUP(C364, Вчера_ЭпиВак!C:BN, 22, FALSE)</f>
        <v>#N/A</v>
      </c>
      <c r="AW364" s="53" t="e">
        <f>VLOOKUP(C364, Вчера_ЭпиВак!C:BN, 25, FALSE)+F364*2-Z364-AB364-AD364-AG364</f>
        <v>#N/A</v>
      </c>
      <c r="AX364" s="53" t="e">
        <f>AE364-VLOOKUP(C364,Вчера_ЭпиВак!C:BN, 24, FALSE)</f>
        <v>#N/A</v>
      </c>
    </row>
    <row r="365" spans="1:50" ht="50.1" customHeight="1" x14ac:dyDescent="0.25">
      <c r="A365" s="42"/>
      <c r="B365" s="42"/>
      <c r="C365" s="42"/>
      <c r="D365" s="43"/>
      <c r="E365" s="44"/>
      <c r="F365" s="39"/>
      <c r="G365" s="44"/>
      <c r="H365" s="39"/>
      <c r="I365" s="44"/>
      <c r="J365" s="39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7">
        <f t="shared" si="6"/>
        <v>0</v>
      </c>
      <c r="AJ365" s="53" t="str">
        <f>IF(ISNA(VLOOKUP(C365,Вчера_ЭпиВак!C:C, 1, FALSE)),"ошибка",0)</f>
        <v>ошибка</v>
      </c>
      <c r="AK365" s="55"/>
      <c r="AL365" s="53" t="e">
        <f>E365-F365-VLOOKUP(C365, Вчера_ЭпиВак!C:BN, 2, FALSE)</f>
        <v>#N/A</v>
      </c>
      <c r="AM365" s="53" t="e">
        <f>K365-L365-VLOOKUP(C365, Вчера_ЭпиВак!C:BN, 4, FALSE)</f>
        <v>#N/A</v>
      </c>
      <c r="AN365" s="53" t="e">
        <f>M365-N365-VLOOKUP(C365, Вчера_ЭпиВак!C:BN, 6, FALSE)</f>
        <v>#N/A</v>
      </c>
      <c r="AO365" s="53" t="e">
        <f>O365-P365-VLOOKUP(C365, Вчера_ЭпиВак!C:BN, 8, FALSE)</f>
        <v>#N/A</v>
      </c>
      <c r="AP365" s="53" t="e">
        <f>Q365-R365-VLOOKUP(C365, Вчера_ЭпиВак!C:BN, 10, FALSE)</f>
        <v>#N/A</v>
      </c>
      <c r="AQ365" s="53" t="e">
        <f>S365-T365-VLOOKUP(C365, Вчера_ЭпиВак!C:BN, 12, FALSE)</f>
        <v>#N/A</v>
      </c>
      <c r="AR365" s="53" t="e">
        <f>U365-V365-VLOOKUP(C365, Вчера_ЭпиВак!C:BN, 14, FALSE)</f>
        <v>#N/A</v>
      </c>
      <c r="AS365" s="53" t="e">
        <f>W365-X365-VLOOKUP(C365, Вчера_ЭпиВак!C:BN, 16, FALSE)</f>
        <v>#N/A</v>
      </c>
      <c r="AT365" s="53" t="e">
        <f>Y365-Z365-VLOOKUP(C365, Вчера_ЭпиВак!C:BN, 18, FALSE)</f>
        <v>#N/A</v>
      </c>
      <c r="AU365" s="53" t="e">
        <f>AA365-AB365-VLOOKUP(C365, Вчера_ЭпиВак!C:BN, 20, FALSE)</f>
        <v>#N/A</v>
      </c>
      <c r="AV365" s="53" t="e">
        <f>AC365-AD365-VLOOKUP(C365, Вчера_ЭпиВак!C:BN, 22, FALSE)</f>
        <v>#N/A</v>
      </c>
      <c r="AW365" s="53" t="e">
        <f>VLOOKUP(C365, Вчера_ЭпиВак!C:BN, 25, FALSE)+F365*2-Z365-AB365-AD365-AG365</f>
        <v>#N/A</v>
      </c>
      <c r="AX365" s="53" t="e">
        <f>AE365-VLOOKUP(C365,Вчера_ЭпиВак!C:BN, 24, FALSE)</f>
        <v>#N/A</v>
      </c>
    </row>
    <row r="366" spans="1:50" ht="50.1" customHeight="1" x14ac:dyDescent="0.25">
      <c r="A366" s="42"/>
      <c r="B366" s="42"/>
      <c r="C366" s="42"/>
      <c r="D366" s="43"/>
      <c r="E366" s="44"/>
      <c r="F366" s="39"/>
      <c r="G366" s="44"/>
      <c r="H366" s="39"/>
      <c r="I366" s="44"/>
      <c r="J366" s="39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7">
        <f t="shared" si="6"/>
        <v>0</v>
      </c>
      <c r="AJ366" s="53" t="str">
        <f>IF(ISNA(VLOOKUP(C366,Вчера_ЭпиВак!C:C, 1, FALSE)),"ошибка",0)</f>
        <v>ошибка</v>
      </c>
      <c r="AK366" s="55"/>
      <c r="AL366" s="53" t="e">
        <f>E366-F366-VLOOKUP(C366, Вчера_ЭпиВак!C:BN, 2, FALSE)</f>
        <v>#N/A</v>
      </c>
      <c r="AM366" s="53" t="e">
        <f>K366-L366-VLOOKUP(C366, Вчера_ЭпиВак!C:BN, 4, FALSE)</f>
        <v>#N/A</v>
      </c>
      <c r="AN366" s="53" t="e">
        <f>M366-N366-VLOOKUP(C366, Вчера_ЭпиВак!C:BN, 6, FALSE)</f>
        <v>#N/A</v>
      </c>
      <c r="AO366" s="53" t="e">
        <f>O366-P366-VLOOKUP(C366, Вчера_ЭпиВак!C:BN, 8, FALSE)</f>
        <v>#N/A</v>
      </c>
      <c r="AP366" s="53" t="e">
        <f>Q366-R366-VLOOKUP(C366, Вчера_ЭпиВак!C:BN, 10, FALSE)</f>
        <v>#N/A</v>
      </c>
      <c r="AQ366" s="53" t="e">
        <f>S366-T366-VLOOKUP(C366, Вчера_ЭпиВак!C:BN, 12, FALSE)</f>
        <v>#N/A</v>
      </c>
      <c r="AR366" s="53" t="e">
        <f>U366-V366-VLOOKUP(C366, Вчера_ЭпиВак!C:BN, 14, FALSE)</f>
        <v>#N/A</v>
      </c>
      <c r="AS366" s="53" t="e">
        <f>W366-X366-VLOOKUP(C366, Вчера_ЭпиВак!C:BN, 16, FALSE)</f>
        <v>#N/A</v>
      </c>
      <c r="AT366" s="53" t="e">
        <f>Y366-Z366-VLOOKUP(C366, Вчера_ЭпиВак!C:BN, 18, FALSE)</f>
        <v>#N/A</v>
      </c>
      <c r="AU366" s="53" t="e">
        <f>AA366-AB366-VLOOKUP(C366, Вчера_ЭпиВак!C:BN, 20, FALSE)</f>
        <v>#N/A</v>
      </c>
      <c r="AV366" s="53" t="e">
        <f>AC366-AD366-VLOOKUP(C366, Вчера_ЭпиВак!C:BN, 22, FALSE)</f>
        <v>#N/A</v>
      </c>
      <c r="AW366" s="53" t="e">
        <f>VLOOKUP(C366, Вчера_ЭпиВак!C:BN, 25, FALSE)+F366*2-Z366-AB366-AD366-AG366</f>
        <v>#N/A</v>
      </c>
      <c r="AX366" s="53" t="e">
        <f>AE366-VLOOKUP(C366,Вчера_ЭпиВак!C:BN, 24, FALSE)</f>
        <v>#N/A</v>
      </c>
    </row>
    <row r="367" spans="1:50" ht="50.1" customHeight="1" x14ac:dyDescent="0.25">
      <c r="A367" s="42"/>
      <c r="B367" s="42"/>
      <c r="C367" s="42"/>
      <c r="D367" s="43"/>
      <c r="E367" s="44"/>
      <c r="F367" s="39"/>
      <c r="G367" s="44"/>
      <c r="H367" s="39"/>
      <c r="I367" s="44"/>
      <c r="J367" s="39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7">
        <f t="shared" si="6"/>
        <v>0</v>
      </c>
      <c r="AJ367" s="53" t="str">
        <f>IF(ISNA(VLOOKUP(C367,Вчера_ЭпиВак!C:C, 1, FALSE)),"ошибка",0)</f>
        <v>ошибка</v>
      </c>
      <c r="AK367" s="55"/>
      <c r="AL367" s="53" t="e">
        <f>E367-F367-VLOOKUP(C367, Вчера_ЭпиВак!C:BN, 2, FALSE)</f>
        <v>#N/A</v>
      </c>
      <c r="AM367" s="53" t="e">
        <f>K367-L367-VLOOKUP(C367, Вчера_ЭпиВак!C:BN, 4, FALSE)</f>
        <v>#N/A</v>
      </c>
      <c r="AN367" s="53" t="e">
        <f>M367-N367-VLOOKUP(C367, Вчера_ЭпиВак!C:BN, 6, FALSE)</f>
        <v>#N/A</v>
      </c>
      <c r="AO367" s="53" t="e">
        <f>O367-P367-VLOOKUP(C367, Вчера_ЭпиВак!C:BN, 8, FALSE)</f>
        <v>#N/A</v>
      </c>
      <c r="AP367" s="53" t="e">
        <f>Q367-R367-VLOOKUP(C367, Вчера_ЭпиВак!C:BN, 10, FALSE)</f>
        <v>#N/A</v>
      </c>
      <c r="AQ367" s="53" t="e">
        <f>S367-T367-VLOOKUP(C367, Вчера_ЭпиВак!C:BN, 12, FALSE)</f>
        <v>#N/A</v>
      </c>
      <c r="AR367" s="53" t="e">
        <f>U367-V367-VLOOKUP(C367, Вчера_ЭпиВак!C:BN, 14, FALSE)</f>
        <v>#N/A</v>
      </c>
      <c r="AS367" s="53" t="e">
        <f>W367-X367-VLOOKUP(C367, Вчера_ЭпиВак!C:BN, 16, FALSE)</f>
        <v>#N/A</v>
      </c>
      <c r="AT367" s="53" t="e">
        <f>Y367-Z367-VLOOKUP(C367, Вчера_ЭпиВак!C:BN, 18, FALSE)</f>
        <v>#N/A</v>
      </c>
      <c r="AU367" s="53" t="e">
        <f>AA367-AB367-VLOOKUP(C367, Вчера_ЭпиВак!C:BN, 20, FALSE)</f>
        <v>#N/A</v>
      </c>
      <c r="AV367" s="53" t="e">
        <f>AC367-AD367-VLOOKUP(C367, Вчера_ЭпиВак!C:BN, 22, FALSE)</f>
        <v>#N/A</v>
      </c>
      <c r="AW367" s="53" t="e">
        <f>VLOOKUP(C367, Вчера_ЭпиВак!C:BN, 25, FALSE)+F367*2-Z367-AB367-AD367-AG367</f>
        <v>#N/A</v>
      </c>
      <c r="AX367" s="53" t="e">
        <f>AE367-VLOOKUP(C367,Вчера_ЭпиВак!C:BN, 24, FALSE)</f>
        <v>#N/A</v>
      </c>
    </row>
    <row r="368" spans="1:50" ht="50.1" customHeight="1" x14ac:dyDescent="0.25">
      <c r="A368" s="42"/>
      <c r="B368" s="42"/>
      <c r="C368" s="42"/>
      <c r="D368" s="43"/>
      <c r="E368" s="44"/>
      <c r="F368" s="39"/>
      <c r="G368" s="44"/>
      <c r="H368" s="39"/>
      <c r="I368" s="44"/>
      <c r="J368" s="39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7">
        <f t="shared" si="6"/>
        <v>0</v>
      </c>
      <c r="AJ368" s="53" t="str">
        <f>IF(ISNA(VLOOKUP(C368,Вчера_ЭпиВак!C:C, 1, FALSE)),"ошибка",0)</f>
        <v>ошибка</v>
      </c>
      <c r="AK368" s="55"/>
      <c r="AL368" s="53" t="e">
        <f>E368-F368-VLOOKUP(C368, Вчера_ЭпиВак!C:BN, 2, FALSE)</f>
        <v>#N/A</v>
      </c>
      <c r="AM368" s="53" t="e">
        <f>K368-L368-VLOOKUP(C368, Вчера_ЭпиВак!C:BN, 4, FALSE)</f>
        <v>#N/A</v>
      </c>
      <c r="AN368" s="53" t="e">
        <f>M368-N368-VLOOKUP(C368, Вчера_ЭпиВак!C:BN, 6, FALSE)</f>
        <v>#N/A</v>
      </c>
      <c r="AO368" s="53" t="e">
        <f>O368-P368-VLOOKUP(C368, Вчера_ЭпиВак!C:BN, 8, FALSE)</f>
        <v>#N/A</v>
      </c>
      <c r="AP368" s="53" t="e">
        <f>Q368-R368-VLOOKUP(C368, Вчера_ЭпиВак!C:BN, 10, FALSE)</f>
        <v>#N/A</v>
      </c>
      <c r="AQ368" s="53" t="e">
        <f>S368-T368-VLOOKUP(C368, Вчера_ЭпиВак!C:BN, 12, FALSE)</f>
        <v>#N/A</v>
      </c>
      <c r="AR368" s="53" t="e">
        <f>U368-V368-VLOOKUP(C368, Вчера_ЭпиВак!C:BN, 14, FALSE)</f>
        <v>#N/A</v>
      </c>
      <c r="AS368" s="53" t="e">
        <f>W368-X368-VLOOKUP(C368, Вчера_ЭпиВак!C:BN, 16, FALSE)</f>
        <v>#N/A</v>
      </c>
      <c r="AT368" s="53" t="e">
        <f>Y368-Z368-VLOOKUP(C368, Вчера_ЭпиВак!C:BN, 18, FALSE)</f>
        <v>#N/A</v>
      </c>
      <c r="AU368" s="53" t="e">
        <f>AA368-AB368-VLOOKUP(C368, Вчера_ЭпиВак!C:BN, 20, FALSE)</f>
        <v>#N/A</v>
      </c>
      <c r="AV368" s="53" t="e">
        <f>AC368-AD368-VLOOKUP(C368, Вчера_ЭпиВак!C:BN, 22, FALSE)</f>
        <v>#N/A</v>
      </c>
      <c r="AW368" s="53" t="e">
        <f>VLOOKUP(C368, Вчера_ЭпиВак!C:BN, 25, FALSE)+F368*2-Z368-AB368-AD368-AG368</f>
        <v>#N/A</v>
      </c>
      <c r="AX368" s="53" t="e">
        <f>AE368-VLOOKUP(C368,Вчера_ЭпиВак!C:BN, 24, FALSE)</f>
        <v>#N/A</v>
      </c>
    </row>
    <row r="369" spans="1:50" ht="50.1" customHeight="1" x14ac:dyDescent="0.25">
      <c r="A369" s="42"/>
      <c r="B369" s="42"/>
      <c r="C369" s="42"/>
      <c r="D369" s="43"/>
      <c r="E369" s="44"/>
      <c r="F369" s="39"/>
      <c r="G369" s="44"/>
      <c r="H369" s="39"/>
      <c r="I369" s="44"/>
      <c r="J369" s="39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7">
        <f t="shared" si="6"/>
        <v>0</v>
      </c>
      <c r="AJ369" s="53" t="str">
        <f>IF(ISNA(VLOOKUP(C369,Вчера_ЭпиВак!C:C, 1, FALSE)),"ошибка",0)</f>
        <v>ошибка</v>
      </c>
      <c r="AK369" s="55"/>
      <c r="AL369" s="53" t="e">
        <f>E369-F369-VLOOKUP(C369, Вчера_ЭпиВак!C:BN, 2, FALSE)</f>
        <v>#N/A</v>
      </c>
      <c r="AM369" s="53" t="e">
        <f>K369-L369-VLOOKUP(C369, Вчера_ЭпиВак!C:BN, 4, FALSE)</f>
        <v>#N/A</v>
      </c>
      <c r="AN369" s="53" t="e">
        <f>M369-N369-VLOOKUP(C369, Вчера_ЭпиВак!C:BN, 6, FALSE)</f>
        <v>#N/A</v>
      </c>
      <c r="AO369" s="53" t="e">
        <f>O369-P369-VLOOKUP(C369, Вчера_ЭпиВак!C:BN, 8, FALSE)</f>
        <v>#N/A</v>
      </c>
      <c r="AP369" s="53" t="e">
        <f>Q369-R369-VLOOKUP(C369, Вчера_ЭпиВак!C:BN, 10, FALSE)</f>
        <v>#N/A</v>
      </c>
      <c r="AQ369" s="53" t="e">
        <f>S369-T369-VLOOKUP(C369, Вчера_ЭпиВак!C:BN, 12, FALSE)</f>
        <v>#N/A</v>
      </c>
      <c r="AR369" s="53" t="e">
        <f>U369-V369-VLOOKUP(C369, Вчера_ЭпиВак!C:BN, 14, FALSE)</f>
        <v>#N/A</v>
      </c>
      <c r="AS369" s="53" t="e">
        <f>W369-X369-VLOOKUP(C369, Вчера_ЭпиВак!C:BN, 16, FALSE)</f>
        <v>#N/A</v>
      </c>
      <c r="AT369" s="53" t="e">
        <f>Y369-Z369-VLOOKUP(C369, Вчера_ЭпиВак!C:BN, 18, FALSE)</f>
        <v>#N/A</v>
      </c>
      <c r="AU369" s="53" t="e">
        <f>AA369-AB369-VLOOKUP(C369, Вчера_ЭпиВак!C:BN, 20, FALSE)</f>
        <v>#N/A</v>
      </c>
      <c r="AV369" s="53" t="e">
        <f>AC369-AD369-VLOOKUP(C369, Вчера_ЭпиВак!C:BN, 22, FALSE)</f>
        <v>#N/A</v>
      </c>
      <c r="AW369" s="53" t="e">
        <f>VLOOKUP(C369, Вчера_ЭпиВак!C:BN, 25, FALSE)+F369*2-Z369-AB369-AD369-AG369</f>
        <v>#N/A</v>
      </c>
      <c r="AX369" s="53" t="e">
        <f>AE369-VLOOKUP(C369,Вчера_ЭпиВак!C:BN, 24, FALSE)</f>
        <v>#N/A</v>
      </c>
    </row>
    <row r="370" spans="1:50" ht="50.1" customHeight="1" x14ac:dyDescent="0.25">
      <c r="A370" s="42"/>
      <c r="B370" s="42"/>
      <c r="C370" s="42"/>
      <c r="D370" s="43"/>
      <c r="E370" s="44"/>
      <c r="F370" s="39"/>
      <c r="G370" s="44"/>
      <c r="H370" s="39"/>
      <c r="I370" s="44"/>
      <c r="J370" s="39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7">
        <f t="shared" si="6"/>
        <v>0</v>
      </c>
      <c r="AJ370" s="53" t="str">
        <f>IF(ISNA(VLOOKUP(C370,Вчера_ЭпиВак!C:C, 1, FALSE)),"ошибка",0)</f>
        <v>ошибка</v>
      </c>
      <c r="AK370" s="55"/>
      <c r="AL370" s="53" t="e">
        <f>E370-F370-VLOOKUP(C370, Вчера_ЭпиВак!C:BN, 2, FALSE)</f>
        <v>#N/A</v>
      </c>
      <c r="AM370" s="53" t="e">
        <f>K370-L370-VLOOKUP(C370, Вчера_ЭпиВак!C:BN, 4, FALSE)</f>
        <v>#N/A</v>
      </c>
      <c r="AN370" s="53" t="e">
        <f>M370-N370-VLOOKUP(C370, Вчера_ЭпиВак!C:BN, 6, FALSE)</f>
        <v>#N/A</v>
      </c>
      <c r="AO370" s="53" t="e">
        <f>O370-P370-VLOOKUP(C370, Вчера_ЭпиВак!C:BN, 8, FALSE)</f>
        <v>#N/A</v>
      </c>
      <c r="AP370" s="53" t="e">
        <f>Q370-R370-VLOOKUP(C370, Вчера_ЭпиВак!C:BN, 10, FALSE)</f>
        <v>#N/A</v>
      </c>
      <c r="AQ370" s="53" t="e">
        <f>S370-T370-VLOOKUP(C370, Вчера_ЭпиВак!C:BN, 12, FALSE)</f>
        <v>#N/A</v>
      </c>
      <c r="AR370" s="53" t="e">
        <f>U370-V370-VLOOKUP(C370, Вчера_ЭпиВак!C:BN, 14, FALSE)</f>
        <v>#N/A</v>
      </c>
      <c r="AS370" s="53" t="e">
        <f>W370-X370-VLOOKUP(C370, Вчера_ЭпиВак!C:BN, 16, FALSE)</f>
        <v>#N/A</v>
      </c>
      <c r="AT370" s="53" t="e">
        <f>Y370-Z370-VLOOKUP(C370, Вчера_ЭпиВак!C:BN, 18, FALSE)</f>
        <v>#N/A</v>
      </c>
      <c r="AU370" s="53" t="e">
        <f>AA370-AB370-VLOOKUP(C370, Вчера_ЭпиВак!C:BN, 20, FALSE)</f>
        <v>#N/A</v>
      </c>
      <c r="AV370" s="53" t="e">
        <f>AC370-AD370-VLOOKUP(C370, Вчера_ЭпиВак!C:BN, 22, FALSE)</f>
        <v>#N/A</v>
      </c>
      <c r="AW370" s="53" t="e">
        <f>VLOOKUP(C370, Вчера_ЭпиВак!C:BN, 25, FALSE)+F370*2-Z370-AB370-AD370-AG370</f>
        <v>#N/A</v>
      </c>
      <c r="AX370" s="53" t="e">
        <f>AE370-VLOOKUP(C370,Вчера_ЭпиВак!C:BN, 24, FALSE)</f>
        <v>#N/A</v>
      </c>
    </row>
    <row r="371" spans="1:50" ht="50.1" customHeight="1" x14ac:dyDescent="0.25">
      <c r="A371" s="42"/>
      <c r="B371" s="42"/>
      <c r="C371" s="42"/>
      <c r="D371" s="43"/>
      <c r="E371" s="44"/>
      <c r="F371" s="39"/>
      <c r="G371" s="44"/>
      <c r="H371" s="39"/>
      <c r="I371" s="44"/>
      <c r="J371" s="39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7">
        <f t="shared" si="6"/>
        <v>0</v>
      </c>
      <c r="AJ371" s="53" t="str">
        <f>IF(ISNA(VLOOKUP(C371,Вчера_ЭпиВак!C:C, 1, FALSE)),"ошибка",0)</f>
        <v>ошибка</v>
      </c>
      <c r="AK371" s="55"/>
      <c r="AL371" s="53" t="e">
        <f>E371-F371-VLOOKUP(C371, Вчера_ЭпиВак!C:BN, 2, FALSE)</f>
        <v>#N/A</v>
      </c>
      <c r="AM371" s="53" t="e">
        <f>K371-L371-VLOOKUP(C371, Вчера_ЭпиВак!C:BN, 4, FALSE)</f>
        <v>#N/A</v>
      </c>
      <c r="AN371" s="53" t="e">
        <f>M371-N371-VLOOKUP(C371, Вчера_ЭпиВак!C:BN, 6, FALSE)</f>
        <v>#N/A</v>
      </c>
      <c r="AO371" s="53" t="e">
        <f>O371-P371-VLOOKUP(C371, Вчера_ЭпиВак!C:BN, 8, FALSE)</f>
        <v>#N/A</v>
      </c>
      <c r="AP371" s="53" t="e">
        <f>Q371-R371-VLOOKUP(C371, Вчера_ЭпиВак!C:BN, 10, FALSE)</f>
        <v>#N/A</v>
      </c>
      <c r="AQ371" s="53" t="e">
        <f>S371-T371-VLOOKUP(C371, Вчера_ЭпиВак!C:BN, 12, FALSE)</f>
        <v>#N/A</v>
      </c>
      <c r="AR371" s="53" t="e">
        <f>U371-V371-VLOOKUP(C371, Вчера_ЭпиВак!C:BN, 14, FALSE)</f>
        <v>#N/A</v>
      </c>
      <c r="AS371" s="53" t="e">
        <f>W371-X371-VLOOKUP(C371, Вчера_ЭпиВак!C:BN, 16, FALSE)</f>
        <v>#N/A</v>
      </c>
      <c r="AT371" s="53" t="e">
        <f>Y371-Z371-VLOOKUP(C371, Вчера_ЭпиВак!C:BN, 18, FALSE)</f>
        <v>#N/A</v>
      </c>
      <c r="AU371" s="53" t="e">
        <f>AA371-AB371-VLOOKUP(C371, Вчера_ЭпиВак!C:BN, 20, FALSE)</f>
        <v>#N/A</v>
      </c>
      <c r="AV371" s="53" t="e">
        <f>AC371-AD371-VLOOKUP(C371, Вчера_ЭпиВак!C:BN, 22, FALSE)</f>
        <v>#N/A</v>
      </c>
      <c r="AW371" s="53" t="e">
        <f>VLOOKUP(C371, Вчера_ЭпиВак!C:BN, 25, FALSE)+F371*2-Z371-AB371-AD371-AG371</f>
        <v>#N/A</v>
      </c>
      <c r="AX371" s="53" t="e">
        <f>AE371-VLOOKUP(C371,Вчера_ЭпиВак!C:BN, 24, FALSE)</f>
        <v>#N/A</v>
      </c>
    </row>
    <row r="372" spans="1:50" ht="50.1" customHeight="1" x14ac:dyDescent="0.25">
      <c r="A372" s="42"/>
      <c r="B372" s="42"/>
      <c r="C372" s="42"/>
      <c r="D372" s="43"/>
      <c r="E372" s="44"/>
      <c r="F372" s="39"/>
      <c r="G372" s="44"/>
      <c r="H372" s="39"/>
      <c r="I372" s="44"/>
      <c r="J372" s="39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7">
        <f t="shared" si="6"/>
        <v>0</v>
      </c>
      <c r="AJ372" s="53" t="str">
        <f>IF(ISNA(VLOOKUP(C372,Вчера_ЭпиВак!C:C, 1, FALSE)),"ошибка",0)</f>
        <v>ошибка</v>
      </c>
      <c r="AK372" s="55"/>
      <c r="AL372" s="53" t="e">
        <f>E372-F372-VLOOKUP(C372, Вчера_ЭпиВак!C:BN, 2, FALSE)</f>
        <v>#N/A</v>
      </c>
      <c r="AM372" s="53" t="e">
        <f>K372-L372-VLOOKUP(C372, Вчера_ЭпиВак!C:BN, 4, FALSE)</f>
        <v>#N/A</v>
      </c>
      <c r="AN372" s="53" t="e">
        <f>M372-N372-VLOOKUP(C372, Вчера_ЭпиВак!C:BN, 6, FALSE)</f>
        <v>#N/A</v>
      </c>
      <c r="AO372" s="53" t="e">
        <f>O372-P372-VLOOKUP(C372, Вчера_ЭпиВак!C:BN, 8, FALSE)</f>
        <v>#N/A</v>
      </c>
      <c r="AP372" s="53" t="e">
        <f>Q372-R372-VLOOKUP(C372, Вчера_ЭпиВак!C:BN, 10, FALSE)</f>
        <v>#N/A</v>
      </c>
      <c r="AQ372" s="53" t="e">
        <f>S372-T372-VLOOKUP(C372, Вчера_ЭпиВак!C:BN, 12, FALSE)</f>
        <v>#N/A</v>
      </c>
      <c r="AR372" s="53" t="e">
        <f>U372-V372-VLOOKUP(C372, Вчера_ЭпиВак!C:BN, 14, FALSE)</f>
        <v>#N/A</v>
      </c>
      <c r="AS372" s="53" t="e">
        <f>W372-X372-VLOOKUP(C372, Вчера_ЭпиВак!C:BN, 16, FALSE)</f>
        <v>#N/A</v>
      </c>
      <c r="AT372" s="53" t="e">
        <f>Y372-Z372-VLOOKUP(C372, Вчера_ЭпиВак!C:BN, 18, FALSE)</f>
        <v>#N/A</v>
      </c>
      <c r="AU372" s="53" t="e">
        <f>AA372-AB372-VLOOKUP(C372, Вчера_ЭпиВак!C:BN, 20, FALSE)</f>
        <v>#N/A</v>
      </c>
      <c r="AV372" s="53" t="e">
        <f>AC372-AD372-VLOOKUP(C372, Вчера_ЭпиВак!C:BN, 22, FALSE)</f>
        <v>#N/A</v>
      </c>
      <c r="AW372" s="53" t="e">
        <f>VLOOKUP(C372, Вчера_ЭпиВак!C:BN, 25, FALSE)+F372*2-Z372-AB372-AD372-AG372</f>
        <v>#N/A</v>
      </c>
      <c r="AX372" s="53" t="e">
        <f>AE372-VLOOKUP(C372,Вчера_ЭпиВак!C:BN, 24, FALSE)</f>
        <v>#N/A</v>
      </c>
    </row>
    <row r="373" spans="1:50" ht="50.1" customHeight="1" x14ac:dyDescent="0.25">
      <c r="A373" s="42"/>
      <c r="B373" s="42"/>
      <c r="C373" s="42"/>
      <c r="D373" s="43"/>
      <c r="E373" s="44"/>
      <c r="F373" s="39"/>
      <c r="G373" s="44"/>
      <c r="H373" s="39"/>
      <c r="I373" s="44"/>
      <c r="J373" s="39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7">
        <f t="shared" si="6"/>
        <v>0</v>
      </c>
      <c r="AJ373" s="53" t="str">
        <f>IF(ISNA(VLOOKUP(C373,Вчера_ЭпиВак!C:C, 1, FALSE)),"ошибка",0)</f>
        <v>ошибка</v>
      </c>
      <c r="AK373" s="55"/>
      <c r="AL373" s="53" t="e">
        <f>E373-F373-VLOOKUP(C373, Вчера_ЭпиВак!C:BN, 2, FALSE)</f>
        <v>#N/A</v>
      </c>
      <c r="AM373" s="53" t="e">
        <f>K373-L373-VLOOKUP(C373, Вчера_ЭпиВак!C:BN, 4, FALSE)</f>
        <v>#N/A</v>
      </c>
      <c r="AN373" s="53" t="e">
        <f>M373-N373-VLOOKUP(C373, Вчера_ЭпиВак!C:BN, 6, FALSE)</f>
        <v>#N/A</v>
      </c>
      <c r="AO373" s="53" t="e">
        <f>O373-P373-VLOOKUP(C373, Вчера_ЭпиВак!C:BN, 8, FALSE)</f>
        <v>#N/A</v>
      </c>
      <c r="AP373" s="53" t="e">
        <f>Q373-R373-VLOOKUP(C373, Вчера_ЭпиВак!C:BN, 10, FALSE)</f>
        <v>#N/A</v>
      </c>
      <c r="AQ373" s="53" t="e">
        <f>S373-T373-VLOOKUP(C373, Вчера_ЭпиВак!C:BN, 12, FALSE)</f>
        <v>#N/A</v>
      </c>
      <c r="AR373" s="53" t="e">
        <f>U373-V373-VLOOKUP(C373, Вчера_ЭпиВак!C:BN, 14, FALSE)</f>
        <v>#N/A</v>
      </c>
      <c r="AS373" s="53" t="e">
        <f>W373-X373-VLOOKUP(C373, Вчера_ЭпиВак!C:BN, 16, FALSE)</f>
        <v>#N/A</v>
      </c>
      <c r="AT373" s="53" t="e">
        <f>Y373-Z373-VLOOKUP(C373, Вчера_ЭпиВак!C:BN, 18, FALSE)</f>
        <v>#N/A</v>
      </c>
      <c r="AU373" s="53" t="e">
        <f>AA373-AB373-VLOOKUP(C373, Вчера_ЭпиВак!C:BN, 20, FALSE)</f>
        <v>#N/A</v>
      </c>
      <c r="AV373" s="53" t="e">
        <f>AC373-AD373-VLOOKUP(C373, Вчера_ЭпиВак!C:BN, 22, FALSE)</f>
        <v>#N/A</v>
      </c>
      <c r="AW373" s="53" t="e">
        <f>VLOOKUP(C373, Вчера_ЭпиВак!C:BN, 25, FALSE)+F373*2-Z373-AB373-AD373-AG373</f>
        <v>#N/A</v>
      </c>
      <c r="AX373" s="53" t="e">
        <f>AE373-VLOOKUP(C373,Вчера_ЭпиВак!C:BN, 24, FALSE)</f>
        <v>#N/A</v>
      </c>
    </row>
    <row r="374" spans="1:50" ht="50.1" customHeight="1" x14ac:dyDescent="0.25">
      <c r="A374" s="42"/>
      <c r="B374" s="42"/>
      <c r="C374" s="42"/>
      <c r="D374" s="43"/>
      <c r="E374" s="44"/>
      <c r="F374" s="39"/>
      <c r="G374" s="44"/>
      <c r="H374" s="39"/>
      <c r="I374" s="44"/>
      <c r="J374" s="39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7">
        <f t="shared" si="6"/>
        <v>0</v>
      </c>
      <c r="AJ374" s="53" t="str">
        <f>IF(ISNA(VLOOKUP(C374,Вчера_ЭпиВак!C:C, 1, FALSE)),"ошибка",0)</f>
        <v>ошибка</v>
      </c>
      <c r="AK374" s="55"/>
      <c r="AL374" s="53" t="e">
        <f>E374-F374-VLOOKUP(C374, Вчера_ЭпиВак!C:BN, 2, FALSE)</f>
        <v>#N/A</v>
      </c>
      <c r="AM374" s="53" t="e">
        <f>K374-L374-VLOOKUP(C374, Вчера_ЭпиВак!C:BN, 4, FALSE)</f>
        <v>#N/A</v>
      </c>
      <c r="AN374" s="53" t="e">
        <f>M374-N374-VLOOKUP(C374, Вчера_ЭпиВак!C:BN, 6, FALSE)</f>
        <v>#N/A</v>
      </c>
      <c r="AO374" s="53" t="e">
        <f>O374-P374-VLOOKUP(C374, Вчера_ЭпиВак!C:BN, 8, FALSE)</f>
        <v>#N/A</v>
      </c>
      <c r="AP374" s="53" t="e">
        <f>Q374-R374-VLOOKUP(C374, Вчера_ЭпиВак!C:BN, 10, FALSE)</f>
        <v>#N/A</v>
      </c>
      <c r="AQ374" s="53" t="e">
        <f>S374-T374-VLOOKUP(C374, Вчера_ЭпиВак!C:BN, 12, FALSE)</f>
        <v>#N/A</v>
      </c>
      <c r="AR374" s="53" t="e">
        <f>U374-V374-VLOOKUP(C374, Вчера_ЭпиВак!C:BN, 14, FALSE)</f>
        <v>#N/A</v>
      </c>
      <c r="AS374" s="53" t="e">
        <f>W374-X374-VLOOKUP(C374, Вчера_ЭпиВак!C:BN, 16, FALSE)</f>
        <v>#N/A</v>
      </c>
      <c r="AT374" s="53" t="e">
        <f>Y374-Z374-VLOOKUP(C374, Вчера_ЭпиВак!C:BN, 18, FALSE)</f>
        <v>#N/A</v>
      </c>
      <c r="AU374" s="53" t="e">
        <f>AA374-AB374-VLOOKUP(C374, Вчера_ЭпиВак!C:BN, 20, FALSE)</f>
        <v>#N/A</v>
      </c>
      <c r="AV374" s="53" t="e">
        <f>AC374-AD374-VLOOKUP(C374, Вчера_ЭпиВак!C:BN, 22, FALSE)</f>
        <v>#N/A</v>
      </c>
      <c r="AW374" s="53" t="e">
        <f>VLOOKUP(C374, Вчера_ЭпиВак!C:BN, 25, FALSE)+F374*2-Z374-AB374-AD374-AG374</f>
        <v>#N/A</v>
      </c>
      <c r="AX374" s="53" t="e">
        <f>AE374-VLOOKUP(C374,Вчера_ЭпиВак!C:BN, 24, FALSE)</f>
        <v>#N/A</v>
      </c>
    </row>
    <row r="375" spans="1:50" ht="50.1" customHeight="1" x14ac:dyDescent="0.25">
      <c r="A375" s="42"/>
      <c r="B375" s="42"/>
      <c r="C375" s="42"/>
      <c r="D375" s="43"/>
      <c r="E375" s="44"/>
      <c r="F375" s="39"/>
      <c r="G375" s="44"/>
      <c r="H375" s="39"/>
      <c r="I375" s="44"/>
      <c r="J375" s="39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7">
        <f t="shared" si="6"/>
        <v>0</v>
      </c>
      <c r="AJ375" s="53" t="str">
        <f>IF(ISNA(VLOOKUP(C375,Вчера_ЭпиВак!C:C, 1, FALSE)),"ошибка",0)</f>
        <v>ошибка</v>
      </c>
      <c r="AK375" s="55"/>
      <c r="AL375" s="53" t="e">
        <f>E375-F375-VLOOKUP(C375, Вчера_ЭпиВак!C:BN, 2, FALSE)</f>
        <v>#N/A</v>
      </c>
      <c r="AM375" s="53" t="e">
        <f>K375-L375-VLOOKUP(C375, Вчера_ЭпиВак!C:BN, 4, FALSE)</f>
        <v>#N/A</v>
      </c>
      <c r="AN375" s="53" t="e">
        <f>M375-N375-VLOOKUP(C375, Вчера_ЭпиВак!C:BN, 6, FALSE)</f>
        <v>#N/A</v>
      </c>
      <c r="AO375" s="53" t="e">
        <f>O375-P375-VLOOKUP(C375, Вчера_ЭпиВак!C:BN, 8, FALSE)</f>
        <v>#N/A</v>
      </c>
      <c r="AP375" s="53" t="e">
        <f>Q375-R375-VLOOKUP(C375, Вчера_ЭпиВак!C:BN, 10, FALSE)</f>
        <v>#N/A</v>
      </c>
      <c r="AQ375" s="53" t="e">
        <f>S375-T375-VLOOKUP(C375, Вчера_ЭпиВак!C:BN, 12, FALSE)</f>
        <v>#N/A</v>
      </c>
      <c r="AR375" s="53" t="e">
        <f>U375-V375-VLOOKUP(C375, Вчера_ЭпиВак!C:BN, 14, FALSE)</f>
        <v>#N/A</v>
      </c>
      <c r="AS375" s="53" t="e">
        <f>W375-X375-VLOOKUP(C375, Вчера_ЭпиВак!C:BN, 16, FALSE)</f>
        <v>#N/A</v>
      </c>
      <c r="AT375" s="53" t="e">
        <f>Y375-Z375-VLOOKUP(C375, Вчера_ЭпиВак!C:BN, 18, FALSE)</f>
        <v>#N/A</v>
      </c>
      <c r="AU375" s="53" t="e">
        <f>AA375-AB375-VLOOKUP(C375, Вчера_ЭпиВак!C:BN, 20, FALSE)</f>
        <v>#N/A</v>
      </c>
      <c r="AV375" s="53" t="e">
        <f>AC375-AD375-VLOOKUP(C375, Вчера_ЭпиВак!C:BN, 22, FALSE)</f>
        <v>#N/A</v>
      </c>
      <c r="AW375" s="53" t="e">
        <f>VLOOKUP(C375, Вчера_ЭпиВак!C:BN, 25, FALSE)+F375*2-Z375-AB375-AD375-AG375</f>
        <v>#N/A</v>
      </c>
      <c r="AX375" s="53" t="e">
        <f>AE375-VLOOKUP(C375,Вчера_ЭпиВак!C:BN, 24, FALSE)</f>
        <v>#N/A</v>
      </c>
    </row>
    <row r="376" spans="1:50" ht="50.1" customHeight="1" x14ac:dyDescent="0.25">
      <c r="A376" s="42"/>
      <c r="B376" s="42"/>
      <c r="C376" s="42"/>
      <c r="D376" s="43"/>
      <c r="E376" s="44"/>
      <c r="F376" s="39"/>
      <c r="G376" s="44"/>
      <c r="H376" s="39"/>
      <c r="I376" s="44"/>
      <c r="J376" s="39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7">
        <f t="shared" si="6"/>
        <v>0</v>
      </c>
      <c r="AJ376" s="53" t="str">
        <f>IF(ISNA(VLOOKUP(C376,Вчера_ЭпиВак!C:C, 1, FALSE)),"ошибка",0)</f>
        <v>ошибка</v>
      </c>
      <c r="AK376" s="55"/>
      <c r="AL376" s="53" t="e">
        <f>E376-F376-VLOOKUP(C376, Вчера_ЭпиВак!C:BN, 2, FALSE)</f>
        <v>#N/A</v>
      </c>
      <c r="AM376" s="53" t="e">
        <f>K376-L376-VLOOKUP(C376, Вчера_ЭпиВак!C:BN, 4, FALSE)</f>
        <v>#N/A</v>
      </c>
      <c r="AN376" s="53" t="e">
        <f>M376-N376-VLOOKUP(C376, Вчера_ЭпиВак!C:BN, 6, FALSE)</f>
        <v>#N/A</v>
      </c>
      <c r="AO376" s="53" t="e">
        <f>O376-P376-VLOOKUP(C376, Вчера_ЭпиВак!C:BN, 8, FALSE)</f>
        <v>#N/A</v>
      </c>
      <c r="AP376" s="53" t="e">
        <f>Q376-R376-VLOOKUP(C376, Вчера_ЭпиВак!C:BN, 10, FALSE)</f>
        <v>#N/A</v>
      </c>
      <c r="AQ376" s="53" t="e">
        <f>S376-T376-VLOOKUP(C376, Вчера_ЭпиВак!C:BN, 12, FALSE)</f>
        <v>#N/A</v>
      </c>
      <c r="AR376" s="53" t="e">
        <f>U376-V376-VLOOKUP(C376, Вчера_ЭпиВак!C:BN, 14, FALSE)</f>
        <v>#N/A</v>
      </c>
      <c r="AS376" s="53" t="e">
        <f>W376-X376-VLOOKUP(C376, Вчера_ЭпиВак!C:BN, 16, FALSE)</f>
        <v>#N/A</v>
      </c>
      <c r="AT376" s="53" t="e">
        <f>Y376-Z376-VLOOKUP(C376, Вчера_ЭпиВак!C:BN, 18, FALSE)</f>
        <v>#N/A</v>
      </c>
      <c r="AU376" s="53" t="e">
        <f>AA376-AB376-VLOOKUP(C376, Вчера_ЭпиВак!C:BN, 20, FALSE)</f>
        <v>#N/A</v>
      </c>
      <c r="AV376" s="53" t="e">
        <f>AC376-AD376-VLOOKUP(C376, Вчера_ЭпиВак!C:BN, 22, FALSE)</f>
        <v>#N/A</v>
      </c>
      <c r="AW376" s="53" t="e">
        <f>VLOOKUP(C376, Вчера_ЭпиВак!C:BN, 25, FALSE)+F376*2-Z376-AB376-AD376-AG376</f>
        <v>#N/A</v>
      </c>
      <c r="AX376" s="53" t="e">
        <f>AE376-VLOOKUP(C376,Вчера_ЭпиВак!C:BN, 24, FALSE)</f>
        <v>#N/A</v>
      </c>
    </row>
    <row r="377" spans="1:50" ht="50.1" customHeight="1" x14ac:dyDescent="0.25">
      <c r="A377" s="42"/>
      <c r="B377" s="42"/>
      <c r="C377" s="42"/>
      <c r="D377" s="43"/>
      <c r="E377" s="44"/>
      <c r="F377" s="39"/>
      <c r="G377" s="44"/>
      <c r="H377" s="39"/>
      <c r="I377" s="44"/>
      <c r="J377" s="39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7">
        <f t="shared" si="6"/>
        <v>0</v>
      </c>
      <c r="AJ377" s="53" t="str">
        <f>IF(ISNA(VLOOKUP(C377,Вчера_ЭпиВак!C:C, 1, FALSE)),"ошибка",0)</f>
        <v>ошибка</v>
      </c>
      <c r="AK377" s="55"/>
      <c r="AL377" s="53" t="e">
        <f>E377-F377-VLOOKUP(C377, Вчера_ЭпиВак!C:BN, 2, FALSE)</f>
        <v>#N/A</v>
      </c>
      <c r="AM377" s="53" t="e">
        <f>K377-L377-VLOOKUP(C377, Вчера_ЭпиВак!C:BN, 4, FALSE)</f>
        <v>#N/A</v>
      </c>
      <c r="AN377" s="53" t="e">
        <f>M377-N377-VLOOKUP(C377, Вчера_ЭпиВак!C:BN, 6, FALSE)</f>
        <v>#N/A</v>
      </c>
      <c r="AO377" s="53" t="e">
        <f>O377-P377-VLOOKUP(C377, Вчера_ЭпиВак!C:BN, 8, FALSE)</f>
        <v>#N/A</v>
      </c>
      <c r="AP377" s="53" t="e">
        <f>Q377-R377-VLOOKUP(C377, Вчера_ЭпиВак!C:BN, 10, FALSE)</f>
        <v>#N/A</v>
      </c>
      <c r="AQ377" s="53" t="e">
        <f>S377-T377-VLOOKUP(C377, Вчера_ЭпиВак!C:BN, 12, FALSE)</f>
        <v>#N/A</v>
      </c>
      <c r="AR377" s="53" t="e">
        <f>U377-V377-VLOOKUP(C377, Вчера_ЭпиВак!C:BN, 14, FALSE)</f>
        <v>#N/A</v>
      </c>
      <c r="AS377" s="53" t="e">
        <f>W377-X377-VLOOKUP(C377, Вчера_ЭпиВак!C:BN, 16, FALSE)</f>
        <v>#N/A</v>
      </c>
      <c r="AT377" s="53" t="e">
        <f>Y377-Z377-VLOOKUP(C377, Вчера_ЭпиВак!C:BN, 18, FALSE)</f>
        <v>#N/A</v>
      </c>
      <c r="AU377" s="53" t="e">
        <f>AA377-AB377-VLOOKUP(C377, Вчера_ЭпиВак!C:BN, 20, FALSE)</f>
        <v>#N/A</v>
      </c>
      <c r="AV377" s="53" t="e">
        <f>AC377-AD377-VLOOKUP(C377, Вчера_ЭпиВак!C:BN, 22, FALSE)</f>
        <v>#N/A</v>
      </c>
      <c r="AW377" s="53" t="e">
        <f>VLOOKUP(C377, Вчера_ЭпиВак!C:BN, 25, FALSE)+F377*2-Z377-AB377-AD377-AG377</f>
        <v>#N/A</v>
      </c>
      <c r="AX377" s="53" t="e">
        <f>AE377-VLOOKUP(C377,Вчера_ЭпиВак!C:BN, 24, FALSE)</f>
        <v>#N/A</v>
      </c>
    </row>
    <row r="378" spans="1:50" ht="50.1" customHeight="1" x14ac:dyDescent="0.25">
      <c r="A378" s="42"/>
      <c r="B378" s="42"/>
      <c r="C378" s="42"/>
      <c r="D378" s="43"/>
      <c r="E378" s="44"/>
      <c r="F378" s="39"/>
      <c r="G378" s="44"/>
      <c r="H378" s="39"/>
      <c r="I378" s="44"/>
      <c r="J378" s="39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7">
        <f t="shared" si="6"/>
        <v>0</v>
      </c>
      <c r="AJ378" s="53" t="str">
        <f>IF(ISNA(VLOOKUP(C378,Вчера_ЭпиВак!C:C, 1, FALSE)),"ошибка",0)</f>
        <v>ошибка</v>
      </c>
      <c r="AK378" s="55"/>
      <c r="AL378" s="53" t="e">
        <f>E378-F378-VLOOKUP(C378, Вчера_ЭпиВак!C:BN, 2, FALSE)</f>
        <v>#N/A</v>
      </c>
      <c r="AM378" s="53" t="e">
        <f>K378-L378-VLOOKUP(C378, Вчера_ЭпиВак!C:BN, 4, FALSE)</f>
        <v>#N/A</v>
      </c>
      <c r="AN378" s="53" t="e">
        <f>M378-N378-VLOOKUP(C378, Вчера_ЭпиВак!C:BN, 6, FALSE)</f>
        <v>#N/A</v>
      </c>
      <c r="AO378" s="53" t="e">
        <f>O378-P378-VLOOKUP(C378, Вчера_ЭпиВак!C:BN, 8, FALSE)</f>
        <v>#N/A</v>
      </c>
      <c r="AP378" s="53" t="e">
        <f>Q378-R378-VLOOKUP(C378, Вчера_ЭпиВак!C:BN, 10, FALSE)</f>
        <v>#N/A</v>
      </c>
      <c r="AQ378" s="53" t="e">
        <f>S378-T378-VLOOKUP(C378, Вчера_ЭпиВак!C:BN, 12, FALSE)</f>
        <v>#N/A</v>
      </c>
      <c r="AR378" s="53" t="e">
        <f>U378-V378-VLOOKUP(C378, Вчера_ЭпиВак!C:BN, 14, FALSE)</f>
        <v>#N/A</v>
      </c>
      <c r="AS378" s="53" t="e">
        <f>W378-X378-VLOOKUP(C378, Вчера_ЭпиВак!C:BN, 16, FALSE)</f>
        <v>#N/A</v>
      </c>
      <c r="AT378" s="53" t="e">
        <f>Y378-Z378-VLOOKUP(C378, Вчера_ЭпиВак!C:BN, 18, FALSE)</f>
        <v>#N/A</v>
      </c>
      <c r="AU378" s="53" t="e">
        <f>AA378-AB378-VLOOKUP(C378, Вчера_ЭпиВак!C:BN, 20, FALSE)</f>
        <v>#N/A</v>
      </c>
      <c r="AV378" s="53" t="e">
        <f>AC378-AD378-VLOOKUP(C378, Вчера_ЭпиВак!C:BN, 22, FALSE)</f>
        <v>#N/A</v>
      </c>
      <c r="AW378" s="53" t="e">
        <f>VLOOKUP(C378, Вчера_ЭпиВак!C:BN, 25, FALSE)+F378*2-Z378-AB378-AD378-AG378</f>
        <v>#N/A</v>
      </c>
      <c r="AX378" s="53" t="e">
        <f>AE378-VLOOKUP(C378,Вчера_ЭпиВак!C:BN, 24, FALSE)</f>
        <v>#N/A</v>
      </c>
    </row>
    <row r="379" spans="1:50" ht="50.1" customHeight="1" x14ac:dyDescent="0.25">
      <c r="A379" s="42"/>
      <c r="B379" s="42"/>
      <c r="C379" s="42"/>
      <c r="D379" s="43"/>
      <c r="E379" s="44"/>
      <c r="F379" s="39"/>
      <c r="G379" s="44"/>
      <c r="H379" s="39"/>
      <c r="I379" s="44"/>
      <c r="J379" s="39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7">
        <f t="shared" si="6"/>
        <v>0</v>
      </c>
      <c r="AJ379" s="53" t="str">
        <f>IF(ISNA(VLOOKUP(C379,Вчера_ЭпиВак!C:C, 1, FALSE)),"ошибка",0)</f>
        <v>ошибка</v>
      </c>
      <c r="AK379" s="55"/>
      <c r="AL379" s="53" t="e">
        <f>E379-F379-VLOOKUP(C379, Вчера_ЭпиВак!C:BN, 2, FALSE)</f>
        <v>#N/A</v>
      </c>
      <c r="AM379" s="53" t="e">
        <f>K379-L379-VLOOKUP(C379, Вчера_ЭпиВак!C:BN, 4, FALSE)</f>
        <v>#N/A</v>
      </c>
      <c r="AN379" s="53" t="e">
        <f>M379-N379-VLOOKUP(C379, Вчера_ЭпиВак!C:BN, 6, FALSE)</f>
        <v>#N/A</v>
      </c>
      <c r="AO379" s="53" t="e">
        <f>O379-P379-VLOOKUP(C379, Вчера_ЭпиВак!C:BN, 8, FALSE)</f>
        <v>#N/A</v>
      </c>
      <c r="AP379" s="53" t="e">
        <f>Q379-R379-VLOOKUP(C379, Вчера_ЭпиВак!C:BN, 10, FALSE)</f>
        <v>#N/A</v>
      </c>
      <c r="AQ379" s="53" t="e">
        <f>S379-T379-VLOOKUP(C379, Вчера_ЭпиВак!C:BN, 12, FALSE)</f>
        <v>#N/A</v>
      </c>
      <c r="AR379" s="53" t="e">
        <f>U379-V379-VLOOKUP(C379, Вчера_ЭпиВак!C:BN, 14, FALSE)</f>
        <v>#N/A</v>
      </c>
      <c r="AS379" s="53" t="e">
        <f>W379-X379-VLOOKUP(C379, Вчера_ЭпиВак!C:BN, 16, FALSE)</f>
        <v>#N/A</v>
      </c>
      <c r="AT379" s="53" t="e">
        <f>Y379-Z379-VLOOKUP(C379, Вчера_ЭпиВак!C:BN, 18, FALSE)</f>
        <v>#N/A</v>
      </c>
      <c r="AU379" s="53" t="e">
        <f>AA379-AB379-VLOOKUP(C379, Вчера_ЭпиВак!C:BN, 20, FALSE)</f>
        <v>#N/A</v>
      </c>
      <c r="AV379" s="53" t="e">
        <f>AC379-AD379-VLOOKUP(C379, Вчера_ЭпиВак!C:BN, 22, FALSE)</f>
        <v>#N/A</v>
      </c>
      <c r="AW379" s="53" t="e">
        <f>VLOOKUP(C379, Вчера_ЭпиВак!C:BN, 25, FALSE)+F379*2-Z379-AB379-AD379-AG379</f>
        <v>#N/A</v>
      </c>
      <c r="AX379" s="53" t="e">
        <f>AE379-VLOOKUP(C379,Вчера_ЭпиВак!C:BN, 24, FALSE)</f>
        <v>#N/A</v>
      </c>
    </row>
    <row r="380" spans="1:50" ht="50.1" customHeight="1" x14ac:dyDescent="0.25">
      <c r="A380" s="42"/>
      <c r="B380" s="42"/>
      <c r="C380" s="42"/>
      <c r="D380" s="43"/>
      <c r="E380" s="44"/>
      <c r="F380" s="39"/>
      <c r="G380" s="44"/>
      <c r="H380" s="39"/>
      <c r="I380" s="44"/>
      <c r="J380" s="39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7">
        <f t="shared" si="6"/>
        <v>0</v>
      </c>
      <c r="AJ380" s="53" t="str">
        <f>IF(ISNA(VLOOKUP(C380,Вчера_ЭпиВак!C:C, 1, FALSE)),"ошибка",0)</f>
        <v>ошибка</v>
      </c>
      <c r="AK380" s="55"/>
      <c r="AL380" s="53" t="e">
        <f>E380-F380-VLOOKUP(C380, Вчера_ЭпиВак!C:BN, 2, FALSE)</f>
        <v>#N/A</v>
      </c>
      <c r="AM380" s="53" t="e">
        <f>K380-L380-VLOOKUP(C380, Вчера_ЭпиВак!C:BN, 4, FALSE)</f>
        <v>#N/A</v>
      </c>
      <c r="AN380" s="53" t="e">
        <f>M380-N380-VLOOKUP(C380, Вчера_ЭпиВак!C:BN, 6, FALSE)</f>
        <v>#N/A</v>
      </c>
      <c r="AO380" s="53" t="e">
        <f>O380-P380-VLOOKUP(C380, Вчера_ЭпиВак!C:BN, 8, FALSE)</f>
        <v>#N/A</v>
      </c>
      <c r="AP380" s="53" t="e">
        <f>Q380-R380-VLOOKUP(C380, Вчера_ЭпиВак!C:BN, 10, FALSE)</f>
        <v>#N/A</v>
      </c>
      <c r="AQ380" s="53" t="e">
        <f>S380-T380-VLOOKUP(C380, Вчера_ЭпиВак!C:BN, 12, FALSE)</f>
        <v>#N/A</v>
      </c>
      <c r="AR380" s="53" t="e">
        <f>U380-V380-VLOOKUP(C380, Вчера_ЭпиВак!C:BN, 14, FALSE)</f>
        <v>#N/A</v>
      </c>
      <c r="AS380" s="53" t="e">
        <f>W380-X380-VLOOKUP(C380, Вчера_ЭпиВак!C:BN, 16, FALSE)</f>
        <v>#N/A</v>
      </c>
      <c r="AT380" s="53" t="e">
        <f>Y380-Z380-VLOOKUP(C380, Вчера_ЭпиВак!C:BN, 18, FALSE)</f>
        <v>#N/A</v>
      </c>
      <c r="AU380" s="53" t="e">
        <f>AA380-AB380-VLOOKUP(C380, Вчера_ЭпиВак!C:BN, 20, FALSE)</f>
        <v>#N/A</v>
      </c>
      <c r="AV380" s="53" t="e">
        <f>AC380-AD380-VLOOKUP(C380, Вчера_ЭпиВак!C:BN, 22, FALSE)</f>
        <v>#N/A</v>
      </c>
      <c r="AW380" s="53" t="e">
        <f>VLOOKUP(C380, Вчера_ЭпиВак!C:BN, 25, FALSE)+F380*2-Z380-AB380-AD380-AG380</f>
        <v>#N/A</v>
      </c>
      <c r="AX380" s="53" t="e">
        <f>AE380-VLOOKUP(C380,Вчера_ЭпиВак!C:BN, 24, FALSE)</f>
        <v>#N/A</v>
      </c>
    </row>
    <row r="381" spans="1:50" ht="50.1" customHeight="1" x14ac:dyDescent="0.25">
      <c r="A381" s="42"/>
      <c r="B381" s="42"/>
      <c r="C381" s="42"/>
      <c r="D381" s="43"/>
      <c r="E381" s="44"/>
      <c r="F381" s="39"/>
      <c r="G381" s="44"/>
      <c r="H381" s="39"/>
      <c r="I381" s="44"/>
      <c r="J381" s="39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7">
        <f t="shared" si="6"/>
        <v>0</v>
      </c>
      <c r="AJ381" s="53" t="str">
        <f>IF(ISNA(VLOOKUP(C381,Вчера_ЭпиВак!C:C, 1, FALSE)),"ошибка",0)</f>
        <v>ошибка</v>
      </c>
      <c r="AK381" s="55"/>
      <c r="AL381" s="53" t="e">
        <f>E381-F381-VLOOKUP(C381, Вчера_ЭпиВак!C:BN, 2, FALSE)</f>
        <v>#N/A</v>
      </c>
      <c r="AM381" s="53" t="e">
        <f>K381-L381-VLOOKUP(C381, Вчера_ЭпиВак!C:BN, 4, FALSE)</f>
        <v>#N/A</v>
      </c>
      <c r="AN381" s="53" t="e">
        <f>M381-N381-VLOOKUP(C381, Вчера_ЭпиВак!C:BN, 6, FALSE)</f>
        <v>#N/A</v>
      </c>
      <c r="AO381" s="53" t="e">
        <f>O381-P381-VLOOKUP(C381, Вчера_ЭпиВак!C:BN, 8, FALSE)</f>
        <v>#N/A</v>
      </c>
      <c r="AP381" s="53" t="e">
        <f>Q381-R381-VLOOKUP(C381, Вчера_ЭпиВак!C:BN, 10, FALSE)</f>
        <v>#N/A</v>
      </c>
      <c r="AQ381" s="53" t="e">
        <f>S381-T381-VLOOKUP(C381, Вчера_ЭпиВак!C:BN, 12, FALSE)</f>
        <v>#N/A</v>
      </c>
      <c r="AR381" s="53" t="e">
        <f>U381-V381-VLOOKUP(C381, Вчера_ЭпиВак!C:BN, 14, FALSE)</f>
        <v>#N/A</v>
      </c>
      <c r="AS381" s="53" t="e">
        <f>W381-X381-VLOOKUP(C381, Вчера_ЭпиВак!C:BN, 16, FALSE)</f>
        <v>#N/A</v>
      </c>
      <c r="AT381" s="53" t="e">
        <f>Y381-Z381-VLOOKUP(C381, Вчера_ЭпиВак!C:BN, 18, FALSE)</f>
        <v>#N/A</v>
      </c>
      <c r="AU381" s="53" t="e">
        <f>AA381-AB381-VLOOKUP(C381, Вчера_ЭпиВак!C:BN, 20, FALSE)</f>
        <v>#N/A</v>
      </c>
      <c r="AV381" s="53" t="e">
        <f>AC381-AD381-VLOOKUP(C381, Вчера_ЭпиВак!C:BN, 22, FALSE)</f>
        <v>#N/A</v>
      </c>
      <c r="AW381" s="53" t="e">
        <f>VLOOKUP(C381, Вчера_ЭпиВак!C:BN, 25, FALSE)+F381*2-Z381-AB381-AD381-AG381</f>
        <v>#N/A</v>
      </c>
      <c r="AX381" s="53" t="e">
        <f>AE381-VLOOKUP(C381,Вчера_ЭпиВак!C:BN, 24, FALSE)</f>
        <v>#N/A</v>
      </c>
    </row>
    <row r="382" spans="1:50" ht="50.1" customHeight="1" x14ac:dyDescent="0.25">
      <c r="A382" s="42"/>
      <c r="B382" s="42"/>
      <c r="C382" s="42"/>
      <c r="D382" s="43"/>
      <c r="E382" s="44"/>
      <c r="F382" s="39"/>
      <c r="G382" s="44"/>
      <c r="H382" s="39"/>
      <c r="I382" s="44"/>
      <c r="J382" s="39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7">
        <f t="shared" si="6"/>
        <v>0</v>
      </c>
      <c r="AJ382" s="53" t="str">
        <f>IF(ISNA(VLOOKUP(C382,Вчера_ЭпиВак!C:C, 1, FALSE)),"ошибка",0)</f>
        <v>ошибка</v>
      </c>
      <c r="AK382" s="55"/>
      <c r="AL382" s="53" t="e">
        <f>E382-F382-VLOOKUP(C382, Вчера_ЭпиВак!C:BN, 2, FALSE)</f>
        <v>#N/A</v>
      </c>
      <c r="AM382" s="53" t="e">
        <f>K382-L382-VLOOKUP(C382, Вчера_ЭпиВак!C:BN, 4, FALSE)</f>
        <v>#N/A</v>
      </c>
      <c r="AN382" s="53" t="e">
        <f>M382-N382-VLOOKUP(C382, Вчера_ЭпиВак!C:BN, 6, FALSE)</f>
        <v>#N/A</v>
      </c>
      <c r="AO382" s="53" t="e">
        <f>O382-P382-VLOOKUP(C382, Вчера_ЭпиВак!C:BN, 8, FALSE)</f>
        <v>#N/A</v>
      </c>
      <c r="AP382" s="53" t="e">
        <f>Q382-R382-VLOOKUP(C382, Вчера_ЭпиВак!C:BN, 10, FALSE)</f>
        <v>#N/A</v>
      </c>
      <c r="AQ382" s="53" t="e">
        <f>S382-T382-VLOOKUP(C382, Вчера_ЭпиВак!C:BN, 12, FALSE)</f>
        <v>#N/A</v>
      </c>
      <c r="AR382" s="53" t="e">
        <f>U382-V382-VLOOKUP(C382, Вчера_ЭпиВак!C:BN, 14, FALSE)</f>
        <v>#N/A</v>
      </c>
      <c r="AS382" s="53" t="e">
        <f>W382-X382-VLOOKUP(C382, Вчера_ЭпиВак!C:BN, 16, FALSE)</f>
        <v>#N/A</v>
      </c>
      <c r="AT382" s="53" t="e">
        <f>Y382-Z382-VLOOKUP(C382, Вчера_ЭпиВак!C:BN, 18, FALSE)</f>
        <v>#N/A</v>
      </c>
      <c r="AU382" s="53" t="e">
        <f>AA382-AB382-VLOOKUP(C382, Вчера_ЭпиВак!C:BN, 20, FALSE)</f>
        <v>#N/A</v>
      </c>
      <c r="AV382" s="53" t="e">
        <f>AC382-AD382-VLOOKUP(C382, Вчера_ЭпиВак!C:BN, 22, FALSE)</f>
        <v>#N/A</v>
      </c>
      <c r="AW382" s="53" t="e">
        <f>VLOOKUP(C382, Вчера_ЭпиВак!C:BN, 25, FALSE)+F382*2-Z382-AB382-AD382-AG382</f>
        <v>#N/A</v>
      </c>
      <c r="AX382" s="53" t="e">
        <f>AE382-VLOOKUP(C382,Вчера_ЭпиВак!C:BN, 24, FALSE)</f>
        <v>#N/A</v>
      </c>
    </row>
    <row r="383" spans="1:50" ht="50.1" customHeight="1" x14ac:dyDescent="0.25">
      <c r="A383" s="42"/>
      <c r="B383" s="42"/>
      <c r="C383" s="42"/>
      <c r="D383" s="43"/>
      <c r="E383" s="44"/>
      <c r="F383" s="39"/>
      <c r="G383" s="44"/>
      <c r="H383" s="39"/>
      <c r="I383" s="44"/>
      <c r="J383" s="39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7">
        <f t="shared" si="6"/>
        <v>0</v>
      </c>
      <c r="AJ383" s="53" t="str">
        <f>IF(ISNA(VLOOKUP(C383,Вчера_ЭпиВак!C:C, 1, FALSE)),"ошибка",0)</f>
        <v>ошибка</v>
      </c>
      <c r="AK383" s="55"/>
      <c r="AL383" s="53" t="e">
        <f>E383-F383-VLOOKUP(C383, Вчера_ЭпиВак!C:BN, 2, FALSE)</f>
        <v>#N/A</v>
      </c>
      <c r="AM383" s="53" t="e">
        <f>K383-L383-VLOOKUP(C383, Вчера_ЭпиВак!C:BN, 4, FALSE)</f>
        <v>#N/A</v>
      </c>
      <c r="AN383" s="53" t="e">
        <f>M383-N383-VLOOKUP(C383, Вчера_ЭпиВак!C:BN, 6, FALSE)</f>
        <v>#N/A</v>
      </c>
      <c r="AO383" s="53" t="e">
        <f>O383-P383-VLOOKUP(C383, Вчера_ЭпиВак!C:BN, 8, FALSE)</f>
        <v>#N/A</v>
      </c>
      <c r="AP383" s="53" t="e">
        <f>Q383-R383-VLOOKUP(C383, Вчера_ЭпиВак!C:BN, 10, FALSE)</f>
        <v>#N/A</v>
      </c>
      <c r="AQ383" s="53" t="e">
        <f>S383-T383-VLOOKUP(C383, Вчера_ЭпиВак!C:BN, 12, FALSE)</f>
        <v>#N/A</v>
      </c>
      <c r="AR383" s="53" t="e">
        <f>U383-V383-VLOOKUP(C383, Вчера_ЭпиВак!C:BN, 14, FALSE)</f>
        <v>#N/A</v>
      </c>
      <c r="AS383" s="53" t="e">
        <f>W383-X383-VLOOKUP(C383, Вчера_ЭпиВак!C:BN, 16, FALSE)</f>
        <v>#N/A</v>
      </c>
      <c r="AT383" s="53" t="e">
        <f>Y383-Z383-VLOOKUP(C383, Вчера_ЭпиВак!C:BN, 18, FALSE)</f>
        <v>#N/A</v>
      </c>
      <c r="AU383" s="53" t="e">
        <f>AA383-AB383-VLOOKUP(C383, Вчера_ЭпиВак!C:BN, 20, FALSE)</f>
        <v>#N/A</v>
      </c>
      <c r="AV383" s="53" t="e">
        <f>AC383-AD383-VLOOKUP(C383, Вчера_ЭпиВак!C:BN, 22, FALSE)</f>
        <v>#N/A</v>
      </c>
      <c r="AW383" s="53" t="e">
        <f>VLOOKUP(C383, Вчера_ЭпиВак!C:BN, 25, FALSE)+F383*2-Z383-AB383-AD383-AG383</f>
        <v>#N/A</v>
      </c>
      <c r="AX383" s="53" t="e">
        <f>AE383-VLOOKUP(C383,Вчера_ЭпиВак!C:BN, 24, FALSE)</f>
        <v>#N/A</v>
      </c>
    </row>
    <row r="384" spans="1:50" ht="50.1" customHeight="1" x14ac:dyDescent="0.25">
      <c r="A384" s="42"/>
      <c r="B384" s="42"/>
      <c r="C384" s="42"/>
      <c r="D384" s="43"/>
      <c r="E384" s="44"/>
      <c r="F384" s="39"/>
      <c r="G384" s="44"/>
      <c r="H384" s="39"/>
      <c r="I384" s="44"/>
      <c r="J384" s="39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7">
        <f t="shared" si="6"/>
        <v>0</v>
      </c>
      <c r="AJ384" s="53" t="str">
        <f>IF(ISNA(VLOOKUP(C384,Вчера_ЭпиВак!C:C, 1, FALSE)),"ошибка",0)</f>
        <v>ошибка</v>
      </c>
      <c r="AK384" s="55"/>
      <c r="AL384" s="53" t="e">
        <f>E384-F384-VLOOKUP(C384, Вчера_ЭпиВак!C:BN, 2, FALSE)</f>
        <v>#N/A</v>
      </c>
      <c r="AM384" s="53" t="e">
        <f>K384-L384-VLOOKUP(C384, Вчера_ЭпиВак!C:BN, 4, FALSE)</f>
        <v>#N/A</v>
      </c>
      <c r="AN384" s="53" t="e">
        <f>M384-N384-VLOOKUP(C384, Вчера_ЭпиВак!C:BN, 6, FALSE)</f>
        <v>#N/A</v>
      </c>
      <c r="AO384" s="53" t="e">
        <f>O384-P384-VLOOKUP(C384, Вчера_ЭпиВак!C:BN, 8, FALSE)</f>
        <v>#N/A</v>
      </c>
      <c r="AP384" s="53" t="e">
        <f>Q384-R384-VLOOKUP(C384, Вчера_ЭпиВак!C:BN, 10, FALSE)</f>
        <v>#N/A</v>
      </c>
      <c r="AQ384" s="53" t="e">
        <f>S384-T384-VLOOKUP(C384, Вчера_ЭпиВак!C:BN, 12, FALSE)</f>
        <v>#N/A</v>
      </c>
      <c r="AR384" s="53" t="e">
        <f>U384-V384-VLOOKUP(C384, Вчера_ЭпиВак!C:BN, 14, FALSE)</f>
        <v>#N/A</v>
      </c>
      <c r="AS384" s="53" t="e">
        <f>W384-X384-VLOOKUP(C384, Вчера_ЭпиВак!C:BN, 16, FALSE)</f>
        <v>#N/A</v>
      </c>
      <c r="AT384" s="53" t="e">
        <f>Y384-Z384-VLOOKUP(C384, Вчера_ЭпиВак!C:BN, 18, FALSE)</f>
        <v>#N/A</v>
      </c>
      <c r="AU384" s="53" t="e">
        <f>AA384-AB384-VLOOKUP(C384, Вчера_ЭпиВак!C:BN, 20, FALSE)</f>
        <v>#N/A</v>
      </c>
      <c r="AV384" s="53" t="e">
        <f>AC384-AD384-VLOOKUP(C384, Вчера_ЭпиВак!C:BN, 22, FALSE)</f>
        <v>#N/A</v>
      </c>
      <c r="AW384" s="53" t="e">
        <f>VLOOKUP(C384, Вчера_ЭпиВак!C:BN, 25, FALSE)+F384*2-Z384-AB384-AD384-AG384</f>
        <v>#N/A</v>
      </c>
      <c r="AX384" s="53" t="e">
        <f>AE384-VLOOKUP(C384,Вчера_ЭпиВак!C:BN, 24, FALSE)</f>
        <v>#N/A</v>
      </c>
    </row>
    <row r="385" spans="1:50" ht="50.1" customHeight="1" x14ac:dyDescent="0.25">
      <c r="A385" s="42"/>
      <c r="B385" s="42"/>
      <c r="C385" s="42"/>
      <c r="D385" s="43"/>
      <c r="E385" s="44"/>
      <c r="F385" s="39"/>
      <c r="G385" s="44"/>
      <c r="H385" s="39"/>
      <c r="I385" s="44"/>
      <c r="J385" s="39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7">
        <f t="shared" si="6"/>
        <v>0</v>
      </c>
      <c r="AJ385" s="53" t="str">
        <f>IF(ISNA(VLOOKUP(C385,Вчера_ЭпиВак!C:C, 1, FALSE)),"ошибка",0)</f>
        <v>ошибка</v>
      </c>
      <c r="AK385" s="55"/>
      <c r="AL385" s="53" t="e">
        <f>E385-F385-VLOOKUP(C385, Вчера_ЭпиВак!C:BN, 2, FALSE)</f>
        <v>#N/A</v>
      </c>
      <c r="AM385" s="53" t="e">
        <f>K385-L385-VLOOKUP(C385, Вчера_ЭпиВак!C:BN, 4, FALSE)</f>
        <v>#N/A</v>
      </c>
      <c r="AN385" s="53" t="e">
        <f>M385-N385-VLOOKUP(C385, Вчера_ЭпиВак!C:BN, 6, FALSE)</f>
        <v>#N/A</v>
      </c>
      <c r="AO385" s="53" t="e">
        <f>O385-P385-VLOOKUP(C385, Вчера_ЭпиВак!C:BN, 8, FALSE)</f>
        <v>#N/A</v>
      </c>
      <c r="AP385" s="53" t="e">
        <f>Q385-R385-VLOOKUP(C385, Вчера_ЭпиВак!C:BN, 10, FALSE)</f>
        <v>#N/A</v>
      </c>
      <c r="AQ385" s="53" t="e">
        <f>S385-T385-VLOOKUP(C385, Вчера_ЭпиВак!C:BN, 12, FALSE)</f>
        <v>#N/A</v>
      </c>
      <c r="AR385" s="53" t="e">
        <f>U385-V385-VLOOKUP(C385, Вчера_ЭпиВак!C:BN, 14, FALSE)</f>
        <v>#N/A</v>
      </c>
      <c r="AS385" s="53" t="e">
        <f>W385-X385-VLOOKUP(C385, Вчера_ЭпиВак!C:BN, 16, FALSE)</f>
        <v>#N/A</v>
      </c>
      <c r="AT385" s="53" t="e">
        <f>Y385-Z385-VLOOKUP(C385, Вчера_ЭпиВак!C:BN, 18, FALSE)</f>
        <v>#N/A</v>
      </c>
      <c r="AU385" s="53" t="e">
        <f>AA385-AB385-VLOOKUP(C385, Вчера_ЭпиВак!C:BN, 20, FALSE)</f>
        <v>#N/A</v>
      </c>
      <c r="AV385" s="53" t="e">
        <f>AC385-AD385-VLOOKUP(C385, Вчера_ЭпиВак!C:BN, 22, FALSE)</f>
        <v>#N/A</v>
      </c>
      <c r="AW385" s="53" t="e">
        <f>VLOOKUP(C385, Вчера_ЭпиВак!C:BN, 25, FALSE)+F385*2-Z385-AB385-AD385-AG385</f>
        <v>#N/A</v>
      </c>
      <c r="AX385" s="53" t="e">
        <f>AE385-VLOOKUP(C385,Вчера_ЭпиВак!C:BN, 24, FALSE)</f>
        <v>#N/A</v>
      </c>
    </row>
    <row r="386" spans="1:50" ht="50.1" customHeight="1" x14ac:dyDescent="0.25">
      <c r="A386" s="42"/>
      <c r="B386" s="42"/>
      <c r="C386" s="42"/>
      <c r="D386" s="43"/>
      <c r="E386" s="44"/>
      <c r="F386" s="39"/>
      <c r="G386" s="44"/>
      <c r="H386" s="39"/>
      <c r="I386" s="44"/>
      <c r="J386" s="39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7">
        <f t="shared" si="6"/>
        <v>0</v>
      </c>
      <c r="AJ386" s="53" t="str">
        <f>IF(ISNA(VLOOKUP(C386,Вчера_ЭпиВак!C:C, 1, FALSE)),"ошибка",0)</f>
        <v>ошибка</v>
      </c>
      <c r="AK386" s="55"/>
      <c r="AL386" s="53" t="e">
        <f>E386-F386-VLOOKUP(C386, Вчера_ЭпиВак!C:BN, 2, FALSE)</f>
        <v>#N/A</v>
      </c>
      <c r="AM386" s="53" t="e">
        <f>K386-L386-VLOOKUP(C386, Вчера_ЭпиВак!C:BN, 4, FALSE)</f>
        <v>#N/A</v>
      </c>
      <c r="AN386" s="53" t="e">
        <f>M386-N386-VLOOKUP(C386, Вчера_ЭпиВак!C:BN, 6, FALSE)</f>
        <v>#N/A</v>
      </c>
      <c r="AO386" s="53" t="e">
        <f>O386-P386-VLOOKUP(C386, Вчера_ЭпиВак!C:BN, 8, FALSE)</f>
        <v>#N/A</v>
      </c>
      <c r="AP386" s="53" t="e">
        <f>Q386-R386-VLOOKUP(C386, Вчера_ЭпиВак!C:BN, 10, FALSE)</f>
        <v>#N/A</v>
      </c>
      <c r="AQ386" s="53" t="e">
        <f>S386-T386-VLOOKUP(C386, Вчера_ЭпиВак!C:BN, 12, FALSE)</f>
        <v>#N/A</v>
      </c>
      <c r="AR386" s="53" t="e">
        <f>U386-V386-VLOOKUP(C386, Вчера_ЭпиВак!C:BN, 14, FALSE)</f>
        <v>#N/A</v>
      </c>
      <c r="AS386" s="53" t="e">
        <f>W386-X386-VLOOKUP(C386, Вчера_ЭпиВак!C:BN, 16, FALSE)</f>
        <v>#N/A</v>
      </c>
      <c r="AT386" s="53" t="e">
        <f>Y386-Z386-VLOOKUP(C386, Вчера_ЭпиВак!C:BN, 18, FALSE)</f>
        <v>#N/A</v>
      </c>
      <c r="AU386" s="53" t="e">
        <f>AA386-AB386-VLOOKUP(C386, Вчера_ЭпиВак!C:BN, 20, FALSE)</f>
        <v>#N/A</v>
      </c>
      <c r="AV386" s="53" t="e">
        <f>AC386-AD386-VLOOKUP(C386, Вчера_ЭпиВак!C:BN, 22, FALSE)</f>
        <v>#N/A</v>
      </c>
      <c r="AW386" s="53" t="e">
        <f>VLOOKUP(C386, Вчера_ЭпиВак!C:BN, 25, FALSE)+F386*2-Z386-AB386-AD386-AG386</f>
        <v>#N/A</v>
      </c>
      <c r="AX386" s="53" t="e">
        <f>AE386-VLOOKUP(C386,Вчера_ЭпиВак!C:BN, 24, FALSE)</f>
        <v>#N/A</v>
      </c>
    </row>
    <row r="387" spans="1:50" ht="50.1" customHeight="1" x14ac:dyDescent="0.25">
      <c r="A387" s="42"/>
      <c r="B387" s="42"/>
      <c r="C387" s="42"/>
      <c r="D387" s="43"/>
      <c r="E387" s="44"/>
      <c r="F387" s="39"/>
      <c r="G387" s="44"/>
      <c r="H387" s="39"/>
      <c r="I387" s="44"/>
      <c r="J387" s="39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7">
        <f t="shared" si="6"/>
        <v>0</v>
      </c>
      <c r="AJ387" s="53" t="str">
        <f>IF(ISNA(VLOOKUP(C387,Вчера_ЭпиВак!C:C, 1, FALSE)),"ошибка",0)</f>
        <v>ошибка</v>
      </c>
      <c r="AK387" s="55"/>
      <c r="AL387" s="53" t="e">
        <f>E387-F387-VLOOKUP(C387, Вчера_ЭпиВак!C:BN, 2, FALSE)</f>
        <v>#N/A</v>
      </c>
      <c r="AM387" s="53" t="e">
        <f>K387-L387-VLOOKUP(C387, Вчера_ЭпиВак!C:BN, 4, FALSE)</f>
        <v>#N/A</v>
      </c>
      <c r="AN387" s="53" t="e">
        <f>M387-N387-VLOOKUP(C387, Вчера_ЭпиВак!C:BN, 6, FALSE)</f>
        <v>#N/A</v>
      </c>
      <c r="AO387" s="53" t="e">
        <f>O387-P387-VLOOKUP(C387, Вчера_ЭпиВак!C:BN, 8, FALSE)</f>
        <v>#N/A</v>
      </c>
      <c r="AP387" s="53" t="e">
        <f>Q387-R387-VLOOKUP(C387, Вчера_ЭпиВак!C:BN, 10, FALSE)</f>
        <v>#N/A</v>
      </c>
      <c r="AQ387" s="53" t="e">
        <f>S387-T387-VLOOKUP(C387, Вчера_ЭпиВак!C:BN, 12, FALSE)</f>
        <v>#N/A</v>
      </c>
      <c r="AR387" s="53" t="e">
        <f>U387-V387-VLOOKUP(C387, Вчера_ЭпиВак!C:BN, 14, FALSE)</f>
        <v>#N/A</v>
      </c>
      <c r="AS387" s="53" t="e">
        <f>W387-X387-VLOOKUP(C387, Вчера_ЭпиВак!C:BN, 16, FALSE)</f>
        <v>#N/A</v>
      </c>
      <c r="AT387" s="53" t="e">
        <f>Y387-Z387-VLOOKUP(C387, Вчера_ЭпиВак!C:BN, 18, FALSE)</f>
        <v>#N/A</v>
      </c>
      <c r="AU387" s="53" t="e">
        <f>AA387-AB387-VLOOKUP(C387, Вчера_ЭпиВак!C:BN, 20, FALSE)</f>
        <v>#N/A</v>
      </c>
      <c r="AV387" s="53" t="e">
        <f>AC387-AD387-VLOOKUP(C387, Вчера_ЭпиВак!C:BN, 22, FALSE)</f>
        <v>#N/A</v>
      </c>
      <c r="AW387" s="53" t="e">
        <f>VLOOKUP(C387, Вчера_ЭпиВак!C:BN, 25, FALSE)+F387*2-Z387-AB387-AD387-AG387</f>
        <v>#N/A</v>
      </c>
      <c r="AX387" s="53" t="e">
        <f>AE387-VLOOKUP(C387,Вчера_ЭпиВак!C:BN, 24, FALSE)</f>
        <v>#N/A</v>
      </c>
    </row>
    <row r="388" spans="1:50" ht="50.1" customHeight="1" x14ac:dyDescent="0.25">
      <c r="A388" s="42"/>
      <c r="B388" s="42"/>
      <c r="C388" s="42"/>
      <c r="D388" s="43"/>
      <c r="E388" s="44"/>
      <c r="F388" s="39"/>
      <c r="G388" s="44"/>
      <c r="H388" s="39"/>
      <c r="I388" s="44"/>
      <c r="J388" s="39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7">
        <f t="shared" ref="AI388:AI451" si="7">E388*2-Y388-AA388-AC388</f>
        <v>0</v>
      </c>
      <c r="AJ388" s="53" t="str">
        <f>IF(ISNA(VLOOKUP(C388,Вчера_ЭпиВак!C:C, 1, FALSE)),"ошибка",0)</f>
        <v>ошибка</v>
      </c>
      <c r="AK388" s="55"/>
      <c r="AL388" s="53" t="e">
        <f>E388-F388-VLOOKUP(C388, Вчера_ЭпиВак!C:BN, 2, FALSE)</f>
        <v>#N/A</v>
      </c>
      <c r="AM388" s="53" t="e">
        <f>K388-L388-VLOOKUP(C388, Вчера_ЭпиВак!C:BN, 4, FALSE)</f>
        <v>#N/A</v>
      </c>
      <c r="AN388" s="53" t="e">
        <f>M388-N388-VLOOKUP(C388, Вчера_ЭпиВак!C:BN, 6, FALSE)</f>
        <v>#N/A</v>
      </c>
      <c r="AO388" s="53" t="e">
        <f>O388-P388-VLOOKUP(C388, Вчера_ЭпиВак!C:BN, 8, FALSE)</f>
        <v>#N/A</v>
      </c>
      <c r="AP388" s="53" t="e">
        <f>Q388-R388-VLOOKUP(C388, Вчера_ЭпиВак!C:BN, 10, FALSE)</f>
        <v>#N/A</v>
      </c>
      <c r="AQ388" s="53" t="e">
        <f>S388-T388-VLOOKUP(C388, Вчера_ЭпиВак!C:BN, 12, FALSE)</f>
        <v>#N/A</v>
      </c>
      <c r="AR388" s="53" t="e">
        <f>U388-V388-VLOOKUP(C388, Вчера_ЭпиВак!C:BN, 14, FALSE)</f>
        <v>#N/A</v>
      </c>
      <c r="AS388" s="53" t="e">
        <f>W388-X388-VLOOKUP(C388, Вчера_ЭпиВак!C:BN, 16, FALSE)</f>
        <v>#N/A</v>
      </c>
      <c r="AT388" s="53" t="e">
        <f>Y388-Z388-VLOOKUP(C388, Вчера_ЭпиВак!C:BN, 18, FALSE)</f>
        <v>#N/A</v>
      </c>
      <c r="AU388" s="53" t="e">
        <f>AA388-AB388-VLOOKUP(C388, Вчера_ЭпиВак!C:BN, 20, FALSE)</f>
        <v>#N/A</v>
      </c>
      <c r="AV388" s="53" t="e">
        <f>AC388-AD388-VLOOKUP(C388, Вчера_ЭпиВак!C:BN, 22, FALSE)</f>
        <v>#N/A</v>
      </c>
      <c r="AW388" s="53" t="e">
        <f>VLOOKUP(C388, Вчера_ЭпиВак!C:BN, 25, FALSE)+F388*2-Z388-AB388-AD388-AG388</f>
        <v>#N/A</v>
      </c>
      <c r="AX388" s="53" t="e">
        <f>AE388-VLOOKUP(C388,Вчера_ЭпиВак!C:BN, 24, FALSE)</f>
        <v>#N/A</v>
      </c>
    </row>
    <row r="389" spans="1:50" ht="50.1" customHeight="1" x14ac:dyDescent="0.25">
      <c r="A389" s="42"/>
      <c r="B389" s="42"/>
      <c r="C389" s="42"/>
      <c r="D389" s="43"/>
      <c r="E389" s="44"/>
      <c r="F389" s="39"/>
      <c r="G389" s="44"/>
      <c r="H389" s="39"/>
      <c r="I389" s="44"/>
      <c r="J389" s="39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7">
        <f t="shared" si="7"/>
        <v>0</v>
      </c>
      <c r="AJ389" s="53" t="str">
        <f>IF(ISNA(VLOOKUP(C389,Вчера_ЭпиВак!C:C, 1, FALSE)),"ошибка",0)</f>
        <v>ошибка</v>
      </c>
      <c r="AK389" s="55"/>
      <c r="AL389" s="53" t="e">
        <f>E389-F389-VLOOKUP(C389, Вчера_ЭпиВак!C:BN, 2, FALSE)</f>
        <v>#N/A</v>
      </c>
      <c r="AM389" s="53" t="e">
        <f>K389-L389-VLOOKUP(C389, Вчера_ЭпиВак!C:BN, 4, FALSE)</f>
        <v>#N/A</v>
      </c>
      <c r="AN389" s="53" t="e">
        <f>M389-N389-VLOOKUP(C389, Вчера_ЭпиВак!C:BN, 6, FALSE)</f>
        <v>#N/A</v>
      </c>
      <c r="AO389" s="53" t="e">
        <f>O389-P389-VLOOKUP(C389, Вчера_ЭпиВак!C:BN, 8, FALSE)</f>
        <v>#N/A</v>
      </c>
      <c r="AP389" s="53" t="e">
        <f>Q389-R389-VLOOKUP(C389, Вчера_ЭпиВак!C:BN, 10, FALSE)</f>
        <v>#N/A</v>
      </c>
      <c r="AQ389" s="53" t="e">
        <f>S389-T389-VLOOKUP(C389, Вчера_ЭпиВак!C:BN, 12, FALSE)</f>
        <v>#N/A</v>
      </c>
      <c r="AR389" s="53" t="e">
        <f>U389-V389-VLOOKUP(C389, Вчера_ЭпиВак!C:BN, 14, FALSE)</f>
        <v>#N/A</v>
      </c>
      <c r="AS389" s="53" t="e">
        <f>W389-X389-VLOOKUP(C389, Вчера_ЭпиВак!C:BN, 16, FALSE)</f>
        <v>#N/A</v>
      </c>
      <c r="AT389" s="53" t="e">
        <f>Y389-Z389-VLOOKUP(C389, Вчера_ЭпиВак!C:BN, 18, FALSE)</f>
        <v>#N/A</v>
      </c>
      <c r="AU389" s="53" t="e">
        <f>AA389-AB389-VLOOKUP(C389, Вчера_ЭпиВак!C:BN, 20, FALSE)</f>
        <v>#N/A</v>
      </c>
      <c r="AV389" s="53" t="e">
        <f>AC389-AD389-VLOOKUP(C389, Вчера_ЭпиВак!C:BN, 22, FALSE)</f>
        <v>#N/A</v>
      </c>
      <c r="AW389" s="53" t="e">
        <f>VLOOKUP(C389, Вчера_ЭпиВак!C:BN, 25, FALSE)+F389*2-Z389-AB389-AD389-AG389</f>
        <v>#N/A</v>
      </c>
      <c r="AX389" s="53" t="e">
        <f>AE389-VLOOKUP(C389,Вчера_ЭпиВак!C:BN, 24, FALSE)</f>
        <v>#N/A</v>
      </c>
    </row>
    <row r="390" spans="1:50" ht="50.1" customHeight="1" x14ac:dyDescent="0.25">
      <c r="A390" s="42"/>
      <c r="B390" s="42"/>
      <c r="C390" s="42"/>
      <c r="D390" s="43"/>
      <c r="E390" s="44"/>
      <c r="F390" s="39"/>
      <c r="G390" s="44"/>
      <c r="H390" s="39"/>
      <c r="I390" s="44"/>
      <c r="J390" s="39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7">
        <f t="shared" si="7"/>
        <v>0</v>
      </c>
      <c r="AJ390" s="53" t="str">
        <f>IF(ISNA(VLOOKUP(C390,Вчера_ЭпиВак!C:C, 1, FALSE)),"ошибка",0)</f>
        <v>ошибка</v>
      </c>
      <c r="AK390" s="55"/>
      <c r="AL390" s="53" t="e">
        <f>E390-F390-VLOOKUP(C390, Вчера_ЭпиВак!C:BN, 2, FALSE)</f>
        <v>#N/A</v>
      </c>
      <c r="AM390" s="53" t="e">
        <f>K390-L390-VLOOKUP(C390, Вчера_ЭпиВак!C:BN, 4, FALSE)</f>
        <v>#N/A</v>
      </c>
      <c r="AN390" s="53" t="e">
        <f>M390-N390-VLOOKUP(C390, Вчера_ЭпиВак!C:BN, 6, FALSE)</f>
        <v>#N/A</v>
      </c>
      <c r="AO390" s="53" t="e">
        <f>O390-P390-VLOOKUP(C390, Вчера_ЭпиВак!C:BN, 8, FALSE)</f>
        <v>#N/A</v>
      </c>
      <c r="AP390" s="53" t="e">
        <f>Q390-R390-VLOOKUP(C390, Вчера_ЭпиВак!C:BN, 10, FALSE)</f>
        <v>#N/A</v>
      </c>
      <c r="AQ390" s="53" t="e">
        <f>S390-T390-VLOOKUP(C390, Вчера_ЭпиВак!C:BN, 12, FALSE)</f>
        <v>#N/A</v>
      </c>
      <c r="AR390" s="53" t="e">
        <f>U390-V390-VLOOKUP(C390, Вчера_ЭпиВак!C:BN, 14, FALSE)</f>
        <v>#N/A</v>
      </c>
      <c r="AS390" s="53" t="e">
        <f>W390-X390-VLOOKUP(C390, Вчера_ЭпиВак!C:BN, 16, FALSE)</f>
        <v>#N/A</v>
      </c>
      <c r="AT390" s="53" t="e">
        <f>Y390-Z390-VLOOKUP(C390, Вчера_ЭпиВак!C:BN, 18, FALSE)</f>
        <v>#N/A</v>
      </c>
      <c r="AU390" s="53" t="e">
        <f>AA390-AB390-VLOOKUP(C390, Вчера_ЭпиВак!C:BN, 20, FALSE)</f>
        <v>#N/A</v>
      </c>
      <c r="AV390" s="53" t="e">
        <f>AC390-AD390-VLOOKUP(C390, Вчера_ЭпиВак!C:BN, 22, FALSE)</f>
        <v>#N/A</v>
      </c>
      <c r="AW390" s="53" t="e">
        <f>VLOOKUP(C390, Вчера_ЭпиВак!C:BN, 25, FALSE)+F390*2-Z390-AB390-AD390-AG390</f>
        <v>#N/A</v>
      </c>
      <c r="AX390" s="53" t="e">
        <f>AE390-VLOOKUP(C390,Вчера_ЭпиВак!C:BN, 24, FALSE)</f>
        <v>#N/A</v>
      </c>
    </row>
    <row r="391" spans="1:50" ht="50.1" customHeight="1" x14ac:dyDescent="0.25">
      <c r="A391" s="42"/>
      <c r="B391" s="42"/>
      <c r="C391" s="42"/>
      <c r="D391" s="43"/>
      <c r="E391" s="44"/>
      <c r="F391" s="39"/>
      <c r="G391" s="44"/>
      <c r="H391" s="39"/>
      <c r="I391" s="44"/>
      <c r="J391" s="39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7">
        <f t="shared" si="7"/>
        <v>0</v>
      </c>
      <c r="AJ391" s="53" t="str">
        <f>IF(ISNA(VLOOKUP(C391,Вчера_ЭпиВак!C:C, 1, FALSE)),"ошибка",0)</f>
        <v>ошибка</v>
      </c>
      <c r="AK391" s="55"/>
      <c r="AL391" s="53" t="e">
        <f>E391-F391-VLOOKUP(C391, Вчера_ЭпиВак!C:BN, 2, FALSE)</f>
        <v>#N/A</v>
      </c>
      <c r="AM391" s="53" t="e">
        <f>K391-L391-VLOOKUP(C391, Вчера_ЭпиВак!C:BN, 4, FALSE)</f>
        <v>#N/A</v>
      </c>
      <c r="AN391" s="53" t="e">
        <f>M391-N391-VLOOKUP(C391, Вчера_ЭпиВак!C:BN, 6, FALSE)</f>
        <v>#N/A</v>
      </c>
      <c r="AO391" s="53" t="e">
        <f>O391-P391-VLOOKUP(C391, Вчера_ЭпиВак!C:BN, 8, FALSE)</f>
        <v>#N/A</v>
      </c>
      <c r="AP391" s="53" t="e">
        <f>Q391-R391-VLOOKUP(C391, Вчера_ЭпиВак!C:BN, 10, FALSE)</f>
        <v>#N/A</v>
      </c>
      <c r="AQ391" s="53" t="e">
        <f>S391-T391-VLOOKUP(C391, Вчера_ЭпиВак!C:BN, 12, FALSE)</f>
        <v>#N/A</v>
      </c>
      <c r="AR391" s="53" t="e">
        <f>U391-V391-VLOOKUP(C391, Вчера_ЭпиВак!C:BN, 14, FALSE)</f>
        <v>#N/A</v>
      </c>
      <c r="AS391" s="53" t="e">
        <f>W391-X391-VLOOKUP(C391, Вчера_ЭпиВак!C:BN, 16, FALSE)</f>
        <v>#N/A</v>
      </c>
      <c r="AT391" s="53" t="e">
        <f>Y391-Z391-VLOOKUP(C391, Вчера_ЭпиВак!C:BN, 18, FALSE)</f>
        <v>#N/A</v>
      </c>
      <c r="AU391" s="53" t="e">
        <f>AA391-AB391-VLOOKUP(C391, Вчера_ЭпиВак!C:BN, 20, FALSE)</f>
        <v>#N/A</v>
      </c>
      <c r="AV391" s="53" t="e">
        <f>AC391-AD391-VLOOKUP(C391, Вчера_ЭпиВак!C:BN, 22, FALSE)</f>
        <v>#N/A</v>
      </c>
      <c r="AW391" s="53" t="e">
        <f>VLOOKUP(C391, Вчера_ЭпиВак!C:BN, 25, FALSE)+F391*2-Z391-AB391-AD391-AG391</f>
        <v>#N/A</v>
      </c>
      <c r="AX391" s="53" t="e">
        <f>AE391-VLOOKUP(C391,Вчера_ЭпиВак!C:BN, 24, FALSE)</f>
        <v>#N/A</v>
      </c>
    </row>
    <row r="392" spans="1:50" ht="50.1" customHeight="1" x14ac:dyDescent="0.25">
      <c r="A392" s="42"/>
      <c r="B392" s="42"/>
      <c r="C392" s="42"/>
      <c r="D392" s="43"/>
      <c r="E392" s="44"/>
      <c r="F392" s="39"/>
      <c r="G392" s="44"/>
      <c r="H392" s="39"/>
      <c r="I392" s="44"/>
      <c r="J392" s="39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7">
        <f t="shared" si="7"/>
        <v>0</v>
      </c>
      <c r="AJ392" s="53" t="str">
        <f>IF(ISNA(VLOOKUP(C392,Вчера_ЭпиВак!C:C, 1, FALSE)),"ошибка",0)</f>
        <v>ошибка</v>
      </c>
      <c r="AK392" s="55"/>
      <c r="AL392" s="53" t="e">
        <f>E392-F392-VLOOKUP(C392, Вчера_ЭпиВак!C:BN, 2, FALSE)</f>
        <v>#N/A</v>
      </c>
      <c r="AM392" s="53" t="e">
        <f>K392-L392-VLOOKUP(C392, Вчера_ЭпиВак!C:BN, 4, FALSE)</f>
        <v>#N/A</v>
      </c>
      <c r="AN392" s="53" t="e">
        <f>M392-N392-VLOOKUP(C392, Вчера_ЭпиВак!C:BN, 6, FALSE)</f>
        <v>#N/A</v>
      </c>
      <c r="AO392" s="53" t="e">
        <f>O392-P392-VLOOKUP(C392, Вчера_ЭпиВак!C:BN, 8, FALSE)</f>
        <v>#N/A</v>
      </c>
      <c r="AP392" s="53" t="e">
        <f>Q392-R392-VLOOKUP(C392, Вчера_ЭпиВак!C:BN, 10, FALSE)</f>
        <v>#N/A</v>
      </c>
      <c r="AQ392" s="53" t="e">
        <f>S392-T392-VLOOKUP(C392, Вчера_ЭпиВак!C:BN, 12, FALSE)</f>
        <v>#N/A</v>
      </c>
      <c r="AR392" s="53" t="e">
        <f>U392-V392-VLOOKUP(C392, Вчера_ЭпиВак!C:BN, 14, FALSE)</f>
        <v>#N/A</v>
      </c>
      <c r="AS392" s="53" t="e">
        <f>W392-X392-VLOOKUP(C392, Вчера_ЭпиВак!C:BN, 16, FALSE)</f>
        <v>#N/A</v>
      </c>
      <c r="AT392" s="53" t="e">
        <f>Y392-Z392-VLOOKUP(C392, Вчера_ЭпиВак!C:BN, 18, FALSE)</f>
        <v>#N/A</v>
      </c>
      <c r="AU392" s="53" t="e">
        <f>AA392-AB392-VLOOKUP(C392, Вчера_ЭпиВак!C:BN, 20, FALSE)</f>
        <v>#N/A</v>
      </c>
      <c r="AV392" s="53" t="e">
        <f>AC392-AD392-VLOOKUP(C392, Вчера_ЭпиВак!C:BN, 22, FALSE)</f>
        <v>#N/A</v>
      </c>
      <c r="AW392" s="53" t="e">
        <f>VLOOKUP(C392, Вчера_ЭпиВак!C:BN, 25, FALSE)+F392*2-Z392-AB392-AD392-AG392</f>
        <v>#N/A</v>
      </c>
      <c r="AX392" s="53" t="e">
        <f>AE392-VLOOKUP(C392,Вчера_ЭпиВак!C:BN, 24, FALSE)</f>
        <v>#N/A</v>
      </c>
    </row>
    <row r="393" spans="1:50" ht="50.1" customHeight="1" x14ac:dyDescent="0.25">
      <c r="A393" s="42"/>
      <c r="B393" s="42"/>
      <c r="C393" s="42"/>
      <c r="D393" s="43"/>
      <c r="E393" s="44"/>
      <c r="F393" s="39"/>
      <c r="G393" s="44"/>
      <c r="H393" s="39"/>
      <c r="I393" s="44"/>
      <c r="J393" s="39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7">
        <f t="shared" si="7"/>
        <v>0</v>
      </c>
      <c r="AJ393" s="53" t="str">
        <f>IF(ISNA(VLOOKUP(C393,Вчера_ЭпиВак!C:C, 1, FALSE)),"ошибка",0)</f>
        <v>ошибка</v>
      </c>
      <c r="AK393" s="55"/>
      <c r="AL393" s="53" t="e">
        <f>E393-F393-VLOOKUP(C393, Вчера_ЭпиВак!C:BN, 2, FALSE)</f>
        <v>#N/A</v>
      </c>
      <c r="AM393" s="53" t="e">
        <f>K393-L393-VLOOKUP(C393, Вчера_ЭпиВак!C:BN, 4, FALSE)</f>
        <v>#N/A</v>
      </c>
      <c r="AN393" s="53" t="e">
        <f>M393-N393-VLOOKUP(C393, Вчера_ЭпиВак!C:BN, 6, FALSE)</f>
        <v>#N/A</v>
      </c>
      <c r="AO393" s="53" t="e">
        <f>O393-P393-VLOOKUP(C393, Вчера_ЭпиВак!C:BN, 8, FALSE)</f>
        <v>#N/A</v>
      </c>
      <c r="AP393" s="53" t="e">
        <f>Q393-R393-VLOOKUP(C393, Вчера_ЭпиВак!C:BN, 10, FALSE)</f>
        <v>#N/A</v>
      </c>
      <c r="AQ393" s="53" t="e">
        <f>S393-T393-VLOOKUP(C393, Вчера_ЭпиВак!C:BN, 12, FALSE)</f>
        <v>#N/A</v>
      </c>
      <c r="AR393" s="53" t="e">
        <f>U393-V393-VLOOKUP(C393, Вчера_ЭпиВак!C:BN, 14, FALSE)</f>
        <v>#N/A</v>
      </c>
      <c r="AS393" s="53" t="e">
        <f>W393-X393-VLOOKUP(C393, Вчера_ЭпиВак!C:BN, 16, FALSE)</f>
        <v>#N/A</v>
      </c>
      <c r="AT393" s="53" t="e">
        <f>Y393-Z393-VLOOKUP(C393, Вчера_ЭпиВак!C:BN, 18, FALSE)</f>
        <v>#N/A</v>
      </c>
      <c r="AU393" s="53" t="e">
        <f>AA393-AB393-VLOOKUP(C393, Вчера_ЭпиВак!C:BN, 20, FALSE)</f>
        <v>#N/A</v>
      </c>
      <c r="AV393" s="53" t="e">
        <f>AC393-AD393-VLOOKUP(C393, Вчера_ЭпиВак!C:BN, 22, FALSE)</f>
        <v>#N/A</v>
      </c>
      <c r="AW393" s="53" t="e">
        <f>VLOOKUP(C393, Вчера_ЭпиВак!C:BN, 25, FALSE)+F393*2-Z393-AB393-AD393-AG393</f>
        <v>#N/A</v>
      </c>
      <c r="AX393" s="53" t="e">
        <f>AE393-VLOOKUP(C393,Вчера_ЭпиВак!C:BN, 24, FALSE)</f>
        <v>#N/A</v>
      </c>
    </row>
    <row r="394" spans="1:50" ht="50.1" customHeight="1" x14ac:dyDescent="0.25">
      <c r="A394" s="42"/>
      <c r="B394" s="42"/>
      <c r="C394" s="42"/>
      <c r="D394" s="43"/>
      <c r="E394" s="44"/>
      <c r="F394" s="39"/>
      <c r="G394" s="44"/>
      <c r="H394" s="39"/>
      <c r="I394" s="44"/>
      <c r="J394" s="39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7">
        <f t="shared" si="7"/>
        <v>0</v>
      </c>
      <c r="AJ394" s="53" t="str">
        <f>IF(ISNA(VLOOKUP(C394,Вчера_ЭпиВак!C:C, 1, FALSE)),"ошибка",0)</f>
        <v>ошибка</v>
      </c>
      <c r="AK394" s="55"/>
      <c r="AL394" s="53" t="e">
        <f>E394-F394-VLOOKUP(C394, Вчера_ЭпиВак!C:BN, 2, FALSE)</f>
        <v>#N/A</v>
      </c>
      <c r="AM394" s="53" t="e">
        <f>K394-L394-VLOOKUP(C394, Вчера_ЭпиВак!C:BN, 4, FALSE)</f>
        <v>#N/A</v>
      </c>
      <c r="AN394" s="53" t="e">
        <f>M394-N394-VLOOKUP(C394, Вчера_ЭпиВак!C:BN, 6, FALSE)</f>
        <v>#N/A</v>
      </c>
      <c r="AO394" s="53" t="e">
        <f>O394-P394-VLOOKUP(C394, Вчера_ЭпиВак!C:BN, 8, FALSE)</f>
        <v>#N/A</v>
      </c>
      <c r="AP394" s="53" t="e">
        <f>Q394-R394-VLOOKUP(C394, Вчера_ЭпиВак!C:BN, 10, FALSE)</f>
        <v>#N/A</v>
      </c>
      <c r="AQ394" s="53" t="e">
        <f>S394-T394-VLOOKUP(C394, Вчера_ЭпиВак!C:BN, 12, FALSE)</f>
        <v>#N/A</v>
      </c>
      <c r="AR394" s="53" t="e">
        <f>U394-V394-VLOOKUP(C394, Вчера_ЭпиВак!C:BN, 14, FALSE)</f>
        <v>#N/A</v>
      </c>
      <c r="AS394" s="53" t="e">
        <f>W394-X394-VLOOKUP(C394, Вчера_ЭпиВак!C:BN, 16, FALSE)</f>
        <v>#N/A</v>
      </c>
      <c r="AT394" s="53" t="e">
        <f>Y394-Z394-VLOOKUP(C394, Вчера_ЭпиВак!C:BN, 18, FALSE)</f>
        <v>#N/A</v>
      </c>
      <c r="AU394" s="53" t="e">
        <f>AA394-AB394-VLOOKUP(C394, Вчера_ЭпиВак!C:BN, 20, FALSE)</f>
        <v>#N/A</v>
      </c>
      <c r="AV394" s="53" t="e">
        <f>AC394-AD394-VLOOKUP(C394, Вчера_ЭпиВак!C:BN, 22, FALSE)</f>
        <v>#N/A</v>
      </c>
      <c r="AW394" s="53" t="e">
        <f>VLOOKUP(C394, Вчера_ЭпиВак!C:BN, 25, FALSE)+F394*2-Z394-AB394-AD394-AG394</f>
        <v>#N/A</v>
      </c>
      <c r="AX394" s="53" t="e">
        <f>AE394-VLOOKUP(C394,Вчера_ЭпиВак!C:BN, 24, FALSE)</f>
        <v>#N/A</v>
      </c>
    </row>
    <row r="395" spans="1:50" ht="50.1" customHeight="1" x14ac:dyDescent="0.25">
      <c r="A395" s="42"/>
      <c r="B395" s="42"/>
      <c r="C395" s="42"/>
      <c r="D395" s="43"/>
      <c r="E395" s="44"/>
      <c r="F395" s="39"/>
      <c r="G395" s="44"/>
      <c r="H395" s="39"/>
      <c r="I395" s="44"/>
      <c r="J395" s="39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7">
        <f t="shared" si="7"/>
        <v>0</v>
      </c>
      <c r="AJ395" s="53" t="str">
        <f>IF(ISNA(VLOOKUP(C395,Вчера_ЭпиВак!C:C, 1, FALSE)),"ошибка",0)</f>
        <v>ошибка</v>
      </c>
      <c r="AK395" s="55"/>
      <c r="AL395" s="53" t="e">
        <f>E395-F395-VLOOKUP(C395, Вчера_ЭпиВак!C:BN, 2, FALSE)</f>
        <v>#N/A</v>
      </c>
      <c r="AM395" s="53" t="e">
        <f>K395-L395-VLOOKUP(C395, Вчера_ЭпиВак!C:BN, 4, FALSE)</f>
        <v>#N/A</v>
      </c>
      <c r="AN395" s="53" t="e">
        <f>M395-N395-VLOOKUP(C395, Вчера_ЭпиВак!C:BN, 6, FALSE)</f>
        <v>#N/A</v>
      </c>
      <c r="AO395" s="53" t="e">
        <f>O395-P395-VLOOKUP(C395, Вчера_ЭпиВак!C:BN, 8, FALSE)</f>
        <v>#N/A</v>
      </c>
      <c r="AP395" s="53" t="e">
        <f>Q395-R395-VLOOKUP(C395, Вчера_ЭпиВак!C:BN, 10, FALSE)</f>
        <v>#N/A</v>
      </c>
      <c r="AQ395" s="53" t="e">
        <f>S395-T395-VLOOKUP(C395, Вчера_ЭпиВак!C:BN, 12, FALSE)</f>
        <v>#N/A</v>
      </c>
      <c r="AR395" s="53" t="e">
        <f>U395-V395-VLOOKUP(C395, Вчера_ЭпиВак!C:BN, 14, FALSE)</f>
        <v>#N/A</v>
      </c>
      <c r="AS395" s="53" t="e">
        <f>W395-X395-VLOOKUP(C395, Вчера_ЭпиВак!C:BN, 16, FALSE)</f>
        <v>#N/A</v>
      </c>
      <c r="AT395" s="53" t="e">
        <f>Y395-Z395-VLOOKUP(C395, Вчера_ЭпиВак!C:BN, 18, FALSE)</f>
        <v>#N/A</v>
      </c>
      <c r="AU395" s="53" t="e">
        <f>AA395-AB395-VLOOKUP(C395, Вчера_ЭпиВак!C:BN, 20, FALSE)</f>
        <v>#N/A</v>
      </c>
      <c r="AV395" s="53" t="e">
        <f>AC395-AD395-VLOOKUP(C395, Вчера_ЭпиВак!C:BN, 22, FALSE)</f>
        <v>#N/A</v>
      </c>
      <c r="AW395" s="53" t="e">
        <f>VLOOKUP(C395, Вчера_ЭпиВак!C:BN, 25, FALSE)+F395*2-Z395-AB395-AD395-AG395</f>
        <v>#N/A</v>
      </c>
      <c r="AX395" s="53" t="e">
        <f>AE395-VLOOKUP(C395,Вчера_ЭпиВак!C:BN, 24, FALSE)</f>
        <v>#N/A</v>
      </c>
    </row>
    <row r="396" spans="1:50" ht="50.1" customHeight="1" x14ac:dyDescent="0.25">
      <c r="A396" s="42"/>
      <c r="B396" s="42"/>
      <c r="C396" s="42"/>
      <c r="D396" s="43"/>
      <c r="E396" s="44"/>
      <c r="F396" s="39"/>
      <c r="G396" s="44"/>
      <c r="H396" s="39"/>
      <c r="I396" s="44"/>
      <c r="J396" s="39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7">
        <f t="shared" si="7"/>
        <v>0</v>
      </c>
      <c r="AJ396" s="53" t="str">
        <f>IF(ISNA(VLOOKUP(C396,Вчера_ЭпиВак!C:C, 1, FALSE)),"ошибка",0)</f>
        <v>ошибка</v>
      </c>
      <c r="AK396" s="55"/>
      <c r="AL396" s="53" t="e">
        <f>E396-F396-VLOOKUP(C396, Вчера_ЭпиВак!C:BN, 2, FALSE)</f>
        <v>#N/A</v>
      </c>
      <c r="AM396" s="53" t="e">
        <f>K396-L396-VLOOKUP(C396, Вчера_ЭпиВак!C:BN, 4, FALSE)</f>
        <v>#N/A</v>
      </c>
      <c r="AN396" s="53" t="e">
        <f>M396-N396-VLOOKUP(C396, Вчера_ЭпиВак!C:BN, 6, FALSE)</f>
        <v>#N/A</v>
      </c>
      <c r="AO396" s="53" t="e">
        <f>O396-P396-VLOOKUP(C396, Вчера_ЭпиВак!C:BN, 8, FALSE)</f>
        <v>#N/A</v>
      </c>
      <c r="AP396" s="53" t="e">
        <f>Q396-R396-VLOOKUP(C396, Вчера_ЭпиВак!C:BN, 10, FALSE)</f>
        <v>#N/A</v>
      </c>
      <c r="AQ396" s="53" t="e">
        <f>S396-T396-VLOOKUP(C396, Вчера_ЭпиВак!C:BN, 12, FALSE)</f>
        <v>#N/A</v>
      </c>
      <c r="AR396" s="53" t="e">
        <f>U396-V396-VLOOKUP(C396, Вчера_ЭпиВак!C:BN, 14, FALSE)</f>
        <v>#N/A</v>
      </c>
      <c r="AS396" s="53" t="e">
        <f>W396-X396-VLOOKUP(C396, Вчера_ЭпиВак!C:BN, 16, FALSE)</f>
        <v>#N/A</v>
      </c>
      <c r="AT396" s="53" t="e">
        <f>Y396-Z396-VLOOKUP(C396, Вчера_ЭпиВак!C:BN, 18, FALSE)</f>
        <v>#N/A</v>
      </c>
      <c r="AU396" s="53" t="e">
        <f>AA396-AB396-VLOOKUP(C396, Вчера_ЭпиВак!C:BN, 20, FALSE)</f>
        <v>#N/A</v>
      </c>
      <c r="AV396" s="53" t="e">
        <f>AC396-AD396-VLOOKUP(C396, Вчера_ЭпиВак!C:BN, 22, FALSE)</f>
        <v>#N/A</v>
      </c>
      <c r="AW396" s="53" t="e">
        <f>VLOOKUP(C396, Вчера_ЭпиВак!C:BN, 25, FALSE)+F396*2-Z396-AB396-AD396-AG396</f>
        <v>#N/A</v>
      </c>
      <c r="AX396" s="53" t="e">
        <f>AE396-VLOOKUP(C396,Вчера_ЭпиВак!C:BN, 24, FALSE)</f>
        <v>#N/A</v>
      </c>
    </row>
    <row r="397" spans="1:50" ht="50.1" customHeight="1" x14ac:dyDescent="0.25">
      <c r="A397" s="42"/>
      <c r="B397" s="42"/>
      <c r="C397" s="42"/>
      <c r="D397" s="43"/>
      <c r="E397" s="44"/>
      <c r="F397" s="39"/>
      <c r="G397" s="44"/>
      <c r="H397" s="39"/>
      <c r="I397" s="44"/>
      <c r="J397" s="39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7">
        <f t="shared" si="7"/>
        <v>0</v>
      </c>
      <c r="AJ397" s="53" t="str">
        <f>IF(ISNA(VLOOKUP(C397,Вчера_ЭпиВак!C:C, 1, FALSE)),"ошибка",0)</f>
        <v>ошибка</v>
      </c>
      <c r="AK397" s="55"/>
      <c r="AL397" s="53" t="e">
        <f>E397-F397-VLOOKUP(C397, Вчера_ЭпиВак!C:BN, 2, FALSE)</f>
        <v>#N/A</v>
      </c>
      <c r="AM397" s="53" t="e">
        <f>K397-L397-VLOOKUP(C397, Вчера_ЭпиВак!C:BN, 4, FALSE)</f>
        <v>#N/A</v>
      </c>
      <c r="AN397" s="53" t="e">
        <f>M397-N397-VLOOKUP(C397, Вчера_ЭпиВак!C:BN, 6, FALSE)</f>
        <v>#N/A</v>
      </c>
      <c r="AO397" s="53" t="e">
        <f>O397-P397-VLOOKUP(C397, Вчера_ЭпиВак!C:BN, 8, FALSE)</f>
        <v>#N/A</v>
      </c>
      <c r="AP397" s="53" t="e">
        <f>Q397-R397-VLOOKUP(C397, Вчера_ЭпиВак!C:BN, 10, FALSE)</f>
        <v>#N/A</v>
      </c>
      <c r="AQ397" s="53" t="e">
        <f>S397-T397-VLOOKUP(C397, Вчера_ЭпиВак!C:BN, 12, FALSE)</f>
        <v>#N/A</v>
      </c>
      <c r="AR397" s="53" t="e">
        <f>U397-V397-VLOOKUP(C397, Вчера_ЭпиВак!C:BN, 14, FALSE)</f>
        <v>#N/A</v>
      </c>
      <c r="AS397" s="53" t="e">
        <f>W397-X397-VLOOKUP(C397, Вчера_ЭпиВак!C:BN, 16, FALSE)</f>
        <v>#N/A</v>
      </c>
      <c r="AT397" s="53" t="e">
        <f>Y397-Z397-VLOOKUP(C397, Вчера_ЭпиВак!C:BN, 18, FALSE)</f>
        <v>#N/A</v>
      </c>
      <c r="AU397" s="53" t="e">
        <f>AA397-AB397-VLOOKUP(C397, Вчера_ЭпиВак!C:BN, 20, FALSE)</f>
        <v>#N/A</v>
      </c>
      <c r="AV397" s="53" t="e">
        <f>AC397-AD397-VLOOKUP(C397, Вчера_ЭпиВак!C:BN, 22, FALSE)</f>
        <v>#N/A</v>
      </c>
      <c r="AW397" s="53" t="e">
        <f>VLOOKUP(C397, Вчера_ЭпиВак!C:BN, 25, FALSE)+F397*2-Z397-AB397-AD397-AG397</f>
        <v>#N/A</v>
      </c>
      <c r="AX397" s="53" t="e">
        <f>AE397-VLOOKUP(C397,Вчера_ЭпиВак!C:BN, 24, FALSE)</f>
        <v>#N/A</v>
      </c>
    </row>
    <row r="398" spans="1:50" ht="50.1" customHeight="1" x14ac:dyDescent="0.25">
      <c r="A398" s="42"/>
      <c r="B398" s="42"/>
      <c r="C398" s="42"/>
      <c r="D398" s="43"/>
      <c r="E398" s="44"/>
      <c r="F398" s="39"/>
      <c r="G398" s="44"/>
      <c r="H398" s="39"/>
      <c r="I398" s="44"/>
      <c r="J398" s="39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7">
        <f t="shared" si="7"/>
        <v>0</v>
      </c>
      <c r="AJ398" s="53" t="str">
        <f>IF(ISNA(VLOOKUP(C398,Вчера_ЭпиВак!C:C, 1, FALSE)),"ошибка",0)</f>
        <v>ошибка</v>
      </c>
      <c r="AK398" s="55"/>
      <c r="AL398" s="53" t="e">
        <f>E398-F398-VLOOKUP(C398, Вчера_ЭпиВак!C:BN, 2, FALSE)</f>
        <v>#N/A</v>
      </c>
      <c r="AM398" s="53" t="e">
        <f>K398-L398-VLOOKUP(C398, Вчера_ЭпиВак!C:BN, 4, FALSE)</f>
        <v>#N/A</v>
      </c>
      <c r="AN398" s="53" t="e">
        <f>M398-N398-VLOOKUP(C398, Вчера_ЭпиВак!C:BN, 6, FALSE)</f>
        <v>#N/A</v>
      </c>
      <c r="AO398" s="53" t="e">
        <f>O398-P398-VLOOKUP(C398, Вчера_ЭпиВак!C:BN, 8, FALSE)</f>
        <v>#N/A</v>
      </c>
      <c r="AP398" s="53" t="e">
        <f>Q398-R398-VLOOKUP(C398, Вчера_ЭпиВак!C:BN, 10, FALSE)</f>
        <v>#N/A</v>
      </c>
      <c r="AQ398" s="53" t="e">
        <f>S398-T398-VLOOKUP(C398, Вчера_ЭпиВак!C:BN, 12, FALSE)</f>
        <v>#N/A</v>
      </c>
      <c r="AR398" s="53" t="e">
        <f>U398-V398-VLOOKUP(C398, Вчера_ЭпиВак!C:BN, 14, FALSE)</f>
        <v>#N/A</v>
      </c>
      <c r="AS398" s="53" t="e">
        <f>W398-X398-VLOOKUP(C398, Вчера_ЭпиВак!C:BN, 16, FALSE)</f>
        <v>#N/A</v>
      </c>
      <c r="AT398" s="53" t="e">
        <f>Y398-Z398-VLOOKUP(C398, Вчера_ЭпиВак!C:BN, 18, FALSE)</f>
        <v>#N/A</v>
      </c>
      <c r="AU398" s="53" t="e">
        <f>AA398-AB398-VLOOKUP(C398, Вчера_ЭпиВак!C:BN, 20, FALSE)</f>
        <v>#N/A</v>
      </c>
      <c r="AV398" s="53" t="e">
        <f>AC398-AD398-VLOOKUP(C398, Вчера_ЭпиВак!C:BN, 22, FALSE)</f>
        <v>#N/A</v>
      </c>
      <c r="AW398" s="53" t="e">
        <f>VLOOKUP(C398, Вчера_ЭпиВак!C:BN, 25, FALSE)+F398*2-Z398-AB398-AD398-AG398</f>
        <v>#N/A</v>
      </c>
      <c r="AX398" s="53" t="e">
        <f>AE398-VLOOKUP(C398,Вчера_ЭпиВак!C:BN, 24, FALSE)</f>
        <v>#N/A</v>
      </c>
    </row>
    <row r="399" spans="1:50" ht="50.1" customHeight="1" x14ac:dyDescent="0.25">
      <c r="A399" s="42"/>
      <c r="B399" s="42"/>
      <c r="C399" s="42"/>
      <c r="D399" s="43"/>
      <c r="E399" s="44"/>
      <c r="F399" s="39"/>
      <c r="G399" s="44"/>
      <c r="H399" s="39"/>
      <c r="I399" s="44"/>
      <c r="J399" s="39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7">
        <f t="shared" si="7"/>
        <v>0</v>
      </c>
      <c r="AJ399" s="53" t="str">
        <f>IF(ISNA(VLOOKUP(C399,Вчера_ЭпиВак!C:C, 1, FALSE)),"ошибка",0)</f>
        <v>ошибка</v>
      </c>
      <c r="AK399" s="55"/>
      <c r="AL399" s="53" t="e">
        <f>E399-F399-VLOOKUP(C399, Вчера_ЭпиВак!C:BN, 2, FALSE)</f>
        <v>#N/A</v>
      </c>
      <c r="AM399" s="53" t="e">
        <f>K399-L399-VLOOKUP(C399, Вчера_ЭпиВак!C:BN, 4, FALSE)</f>
        <v>#N/A</v>
      </c>
      <c r="AN399" s="53" t="e">
        <f>M399-N399-VLOOKUP(C399, Вчера_ЭпиВак!C:BN, 6, FALSE)</f>
        <v>#N/A</v>
      </c>
      <c r="AO399" s="53" t="e">
        <f>O399-P399-VLOOKUP(C399, Вчера_ЭпиВак!C:BN, 8, FALSE)</f>
        <v>#N/A</v>
      </c>
      <c r="AP399" s="53" t="e">
        <f>Q399-R399-VLOOKUP(C399, Вчера_ЭпиВак!C:BN, 10, FALSE)</f>
        <v>#N/A</v>
      </c>
      <c r="AQ399" s="53" t="e">
        <f>S399-T399-VLOOKUP(C399, Вчера_ЭпиВак!C:BN, 12, FALSE)</f>
        <v>#N/A</v>
      </c>
      <c r="AR399" s="53" t="e">
        <f>U399-V399-VLOOKUP(C399, Вчера_ЭпиВак!C:BN, 14, FALSE)</f>
        <v>#N/A</v>
      </c>
      <c r="AS399" s="53" t="e">
        <f>W399-X399-VLOOKUP(C399, Вчера_ЭпиВак!C:BN, 16, FALSE)</f>
        <v>#N/A</v>
      </c>
      <c r="AT399" s="53" t="e">
        <f>Y399-Z399-VLOOKUP(C399, Вчера_ЭпиВак!C:BN, 18, FALSE)</f>
        <v>#N/A</v>
      </c>
      <c r="AU399" s="53" t="e">
        <f>AA399-AB399-VLOOKUP(C399, Вчера_ЭпиВак!C:BN, 20, FALSE)</f>
        <v>#N/A</v>
      </c>
      <c r="AV399" s="53" t="e">
        <f>AC399-AD399-VLOOKUP(C399, Вчера_ЭпиВак!C:BN, 22, FALSE)</f>
        <v>#N/A</v>
      </c>
      <c r="AW399" s="53" t="e">
        <f>VLOOKUP(C399, Вчера_ЭпиВак!C:BN, 25, FALSE)+F399*2-Z399-AB399-AD399-AG399</f>
        <v>#N/A</v>
      </c>
      <c r="AX399" s="53" t="e">
        <f>AE399-VLOOKUP(C399,Вчера_ЭпиВак!C:BN, 24, FALSE)</f>
        <v>#N/A</v>
      </c>
    </row>
    <row r="400" spans="1:50" ht="50.1" customHeight="1" x14ac:dyDescent="0.25">
      <c r="A400" s="42"/>
      <c r="B400" s="42"/>
      <c r="C400" s="42"/>
      <c r="D400" s="43"/>
      <c r="E400" s="44"/>
      <c r="F400" s="39"/>
      <c r="G400" s="44"/>
      <c r="H400" s="39"/>
      <c r="I400" s="44"/>
      <c r="J400" s="39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7">
        <f t="shared" si="7"/>
        <v>0</v>
      </c>
      <c r="AJ400" s="53" t="str">
        <f>IF(ISNA(VLOOKUP(C400,Вчера_ЭпиВак!C:C, 1, FALSE)),"ошибка",0)</f>
        <v>ошибка</v>
      </c>
      <c r="AK400" s="55"/>
      <c r="AL400" s="53" t="e">
        <f>E400-F400-VLOOKUP(C400, Вчера_ЭпиВак!C:BN, 2, FALSE)</f>
        <v>#N/A</v>
      </c>
      <c r="AM400" s="53" t="e">
        <f>K400-L400-VLOOKUP(C400, Вчера_ЭпиВак!C:BN, 4, FALSE)</f>
        <v>#N/A</v>
      </c>
      <c r="AN400" s="53" t="e">
        <f>M400-N400-VLOOKUP(C400, Вчера_ЭпиВак!C:BN, 6, FALSE)</f>
        <v>#N/A</v>
      </c>
      <c r="AO400" s="53" t="e">
        <f>O400-P400-VLOOKUP(C400, Вчера_ЭпиВак!C:BN, 8, FALSE)</f>
        <v>#N/A</v>
      </c>
      <c r="AP400" s="53" t="e">
        <f>Q400-R400-VLOOKUP(C400, Вчера_ЭпиВак!C:BN, 10, FALSE)</f>
        <v>#N/A</v>
      </c>
      <c r="AQ400" s="53" t="e">
        <f>S400-T400-VLOOKUP(C400, Вчера_ЭпиВак!C:BN, 12, FALSE)</f>
        <v>#N/A</v>
      </c>
      <c r="AR400" s="53" t="e">
        <f>U400-V400-VLOOKUP(C400, Вчера_ЭпиВак!C:BN, 14, FALSE)</f>
        <v>#N/A</v>
      </c>
      <c r="AS400" s="53" t="e">
        <f>W400-X400-VLOOKUP(C400, Вчера_ЭпиВак!C:BN, 16, FALSE)</f>
        <v>#N/A</v>
      </c>
      <c r="AT400" s="53" t="e">
        <f>Y400-Z400-VLOOKUP(C400, Вчера_ЭпиВак!C:BN, 18, FALSE)</f>
        <v>#N/A</v>
      </c>
      <c r="AU400" s="53" t="e">
        <f>AA400-AB400-VLOOKUP(C400, Вчера_ЭпиВак!C:BN, 20, FALSE)</f>
        <v>#N/A</v>
      </c>
      <c r="AV400" s="53" t="e">
        <f>AC400-AD400-VLOOKUP(C400, Вчера_ЭпиВак!C:BN, 22, FALSE)</f>
        <v>#N/A</v>
      </c>
      <c r="AW400" s="53" t="e">
        <f>VLOOKUP(C400, Вчера_ЭпиВак!C:BN, 25, FALSE)+F400*2-Z400-AB400-AD400-AG400</f>
        <v>#N/A</v>
      </c>
      <c r="AX400" s="53" t="e">
        <f>AE400-VLOOKUP(C400,Вчера_ЭпиВак!C:BN, 24, FALSE)</f>
        <v>#N/A</v>
      </c>
    </row>
    <row r="401" spans="1:50" ht="50.1" customHeight="1" x14ac:dyDescent="0.25">
      <c r="A401" s="42"/>
      <c r="B401" s="42"/>
      <c r="C401" s="42"/>
      <c r="D401" s="43"/>
      <c r="E401" s="44"/>
      <c r="F401" s="39"/>
      <c r="G401" s="44"/>
      <c r="H401" s="39"/>
      <c r="I401" s="44"/>
      <c r="J401" s="39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7">
        <f t="shared" si="7"/>
        <v>0</v>
      </c>
      <c r="AJ401" s="53" t="str">
        <f>IF(ISNA(VLOOKUP(C401,Вчера_ЭпиВак!C:C, 1, FALSE)),"ошибка",0)</f>
        <v>ошибка</v>
      </c>
      <c r="AK401" s="55"/>
      <c r="AL401" s="53" t="e">
        <f>E401-F401-VLOOKUP(C401, Вчера_ЭпиВак!C:BN, 2, FALSE)</f>
        <v>#N/A</v>
      </c>
      <c r="AM401" s="53" t="e">
        <f>K401-L401-VLOOKUP(C401, Вчера_ЭпиВак!C:BN, 4, FALSE)</f>
        <v>#N/A</v>
      </c>
      <c r="AN401" s="53" t="e">
        <f>M401-N401-VLOOKUP(C401, Вчера_ЭпиВак!C:BN, 6, FALSE)</f>
        <v>#N/A</v>
      </c>
      <c r="AO401" s="53" t="e">
        <f>O401-P401-VLOOKUP(C401, Вчера_ЭпиВак!C:BN, 8, FALSE)</f>
        <v>#N/A</v>
      </c>
      <c r="AP401" s="53" t="e">
        <f>Q401-R401-VLOOKUP(C401, Вчера_ЭпиВак!C:BN, 10, FALSE)</f>
        <v>#N/A</v>
      </c>
      <c r="AQ401" s="53" t="e">
        <f>S401-T401-VLOOKUP(C401, Вчера_ЭпиВак!C:BN, 12, FALSE)</f>
        <v>#N/A</v>
      </c>
      <c r="AR401" s="53" t="e">
        <f>U401-V401-VLOOKUP(C401, Вчера_ЭпиВак!C:BN, 14, FALSE)</f>
        <v>#N/A</v>
      </c>
      <c r="AS401" s="53" t="e">
        <f>W401-X401-VLOOKUP(C401, Вчера_ЭпиВак!C:BN, 16, FALSE)</f>
        <v>#N/A</v>
      </c>
      <c r="AT401" s="53" t="e">
        <f>Y401-Z401-VLOOKUP(C401, Вчера_ЭпиВак!C:BN, 18, FALSE)</f>
        <v>#N/A</v>
      </c>
      <c r="AU401" s="53" t="e">
        <f>AA401-AB401-VLOOKUP(C401, Вчера_ЭпиВак!C:BN, 20, FALSE)</f>
        <v>#N/A</v>
      </c>
      <c r="AV401" s="53" t="e">
        <f>AC401-AD401-VLOOKUP(C401, Вчера_ЭпиВак!C:BN, 22, FALSE)</f>
        <v>#N/A</v>
      </c>
      <c r="AW401" s="53" t="e">
        <f>VLOOKUP(C401, Вчера_ЭпиВак!C:BN, 25, FALSE)+F401*2-Z401-AB401-AD401-AG401</f>
        <v>#N/A</v>
      </c>
      <c r="AX401" s="53" t="e">
        <f>AE401-VLOOKUP(C401,Вчера_ЭпиВак!C:BN, 24, FALSE)</f>
        <v>#N/A</v>
      </c>
    </row>
    <row r="402" spans="1:50" ht="50.1" customHeight="1" x14ac:dyDescent="0.25">
      <c r="A402" s="42"/>
      <c r="B402" s="42"/>
      <c r="C402" s="42"/>
      <c r="D402" s="43"/>
      <c r="E402" s="44"/>
      <c r="F402" s="39"/>
      <c r="G402" s="44"/>
      <c r="H402" s="39"/>
      <c r="I402" s="44"/>
      <c r="J402" s="39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7">
        <f t="shared" si="7"/>
        <v>0</v>
      </c>
      <c r="AJ402" s="53" t="str">
        <f>IF(ISNA(VLOOKUP(C402,Вчера_ЭпиВак!C:C, 1, FALSE)),"ошибка",0)</f>
        <v>ошибка</v>
      </c>
      <c r="AK402" s="55"/>
      <c r="AL402" s="53" t="e">
        <f>E402-F402-VLOOKUP(C402, Вчера_ЭпиВак!C:BN, 2, FALSE)</f>
        <v>#N/A</v>
      </c>
      <c r="AM402" s="53" t="e">
        <f>K402-L402-VLOOKUP(C402, Вчера_ЭпиВак!C:BN, 4, FALSE)</f>
        <v>#N/A</v>
      </c>
      <c r="AN402" s="53" t="e">
        <f>M402-N402-VLOOKUP(C402, Вчера_ЭпиВак!C:BN, 6, FALSE)</f>
        <v>#N/A</v>
      </c>
      <c r="AO402" s="53" t="e">
        <f>O402-P402-VLOOKUP(C402, Вчера_ЭпиВак!C:BN, 8, FALSE)</f>
        <v>#N/A</v>
      </c>
      <c r="AP402" s="53" t="e">
        <f>Q402-R402-VLOOKUP(C402, Вчера_ЭпиВак!C:BN, 10, FALSE)</f>
        <v>#N/A</v>
      </c>
      <c r="AQ402" s="53" t="e">
        <f>S402-T402-VLOOKUP(C402, Вчера_ЭпиВак!C:BN, 12, FALSE)</f>
        <v>#N/A</v>
      </c>
      <c r="AR402" s="53" t="e">
        <f>U402-V402-VLOOKUP(C402, Вчера_ЭпиВак!C:BN, 14, FALSE)</f>
        <v>#N/A</v>
      </c>
      <c r="AS402" s="53" t="e">
        <f>W402-X402-VLOOKUP(C402, Вчера_ЭпиВак!C:BN, 16, FALSE)</f>
        <v>#N/A</v>
      </c>
      <c r="AT402" s="53" t="e">
        <f>Y402-Z402-VLOOKUP(C402, Вчера_ЭпиВак!C:BN, 18, FALSE)</f>
        <v>#N/A</v>
      </c>
      <c r="AU402" s="53" t="e">
        <f>AA402-AB402-VLOOKUP(C402, Вчера_ЭпиВак!C:BN, 20, FALSE)</f>
        <v>#N/A</v>
      </c>
      <c r="AV402" s="53" t="e">
        <f>AC402-AD402-VLOOKUP(C402, Вчера_ЭпиВак!C:BN, 22, FALSE)</f>
        <v>#N/A</v>
      </c>
      <c r="AW402" s="53" t="e">
        <f>VLOOKUP(C402, Вчера_ЭпиВак!C:BN, 25, FALSE)+F402*2-Z402-AB402-AD402-AG402</f>
        <v>#N/A</v>
      </c>
      <c r="AX402" s="53" t="e">
        <f>AE402-VLOOKUP(C402,Вчера_ЭпиВак!C:BN, 24, FALSE)</f>
        <v>#N/A</v>
      </c>
    </row>
    <row r="403" spans="1:50" ht="50.1" customHeight="1" x14ac:dyDescent="0.25">
      <c r="A403" s="42"/>
      <c r="B403" s="42"/>
      <c r="C403" s="42"/>
      <c r="D403" s="43"/>
      <c r="E403" s="44"/>
      <c r="F403" s="39"/>
      <c r="G403" s="44"/>
      <c r="H403" s="39"/>
      <c r="I403" s="44"/>
      <c r="J403" s="39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7">
        <f t="shared" si="7"/>
        <v>0</v>
      </c>
      <c r="AJ403" s="53" t="str">
        <f>IF(ISNA(VLOOKUP(C403,Вчера_ЭпиВак!C:C, 1, FALSE)),"ошибка",0)</f>
        <v>ошибка</v>
      </c>
      <c r="AK403" s="55"/>
      <c r="AL403" s="53" t="e">
        <f>E403-F403-VLOOKUP(C403, Вчера_ЭпиВак!C:BN, 2, FALSE)</f>
        <v>#N/A</v>
      </c>
      <c r="AM403" s="53" t="e">
        <f>K403-L403-VLOOKUP(C403, Вчера_ЭпиВак!C:BN, 4, FALSE)</f>
        <v>#N/A</v>
      </c>
      <c r="AN403" s="53" t="e">
        <f>M403-N403-VLOOKUP(C403, Вчера_ЭпиВак!C:BN, 6, FALSE)</f>
        <v>#N/A</v>
      </c>
      <c r="AO403" s="53" t="e">
        <f>O403-P403-VLOOKUP(C403, Вчера_ЭпиВак!C:BN, 8, FALSE)</f>
        <v>#N/A</v>
      </c>
      <c r="AP403" s="53" t="e">
        <f>Q403-R403-VLOOKUP(C403, Вчера_ЭпиВак!C:BN, 10, FALSE)</f>
        <v>#N/A</v>
      </c>
      <c r="AQ403" s="53" t="e">
        <f>S403-T403-VLOOKUP(C403, Вчера_ЭпиВак!C:BN, 12, FALSE)</f>
        <v>#N/A</v>
      </c>
      <c r="AR403" s="53" t="e">
        <f>U403-V403-VLOOKUP(C403, Вчера_ЭпиВак!C:BN, 14, FALSE)</f>
        <v>#N/A</v>
      </c>
      <c r="AS403" s="53" t="e">
        <f>W403-X403-VLOOKUP(C403, Вчера_ЭпиВак!C:BN, 16, FALSE)</f>
        <v>#N/A</v>
      </c>
      <c r="AT403" s="53" t="e">
        <f>Y403-Z403-VLOOKUP(C403, Вчера_ЭпиВак!C:BN, 18, FALSE)</f>
        <v>#N/A</v>
      </c>
      <c r="AU403" s="53" t="e">
        <f>AA403-AB403-VLOOKUP(C403, Вчера_ЭпиВак!C:BN, 20, FALSE)</f>
        <v>#N/A</v>
      </c>
      <c r="AV403" s="53" t="e">
        <f>AC403-AD403-VLOOKUP(C403, Вчера_ЭпиВак!C:BN, 22, FALSE)</f>
        <v>#N/A</v>
      </c>
      <c r="AW403" s="53" t="e">
        <f>VLOOKUP(C403, Вчера_ЭпиВак!C:BN, 25, FALSE)+F403*2-Z403-AB403-AD403-AG403</f>
        <v>#N/A</v>
      </c>
      <c r="AX403" s="53" t="e">
        <f>AE403-VLOOKUP(C403,Вчера_ЭпиВак!C:BN, 24, FALSE)</f>
        <v>#N/A</v>
      </c>
    </row>
    <row r="404" spans="1:50" ht="50.1" customHeight="1" x14ac:dyDescent="0.25">
      <c r="A404" s="42"/>
      <c r="B404" s="42"/>
      <c r="C404" s="42"/>
      <c r="D404" s="43"/>
      <c r="E404" s="44"/>
      <c r="F404" s="39"/>
      <c r="G404" s="44"/>
      <c r="H404" s="39"/>
      <c r="I404" s="44"/>
      <c r="J404" s="39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7">
        <f t="shared" si="7"/>
        <v>0</v>
      </c>
      <c r="AJ404" s="53" t="str">
        <f>IF(ISNA(VLOOKUP(C404,Вчера_ЭпиВак!C:C, 1, FALSE)),"ошибка",0)</f>
        <v>ошибка</v>
      </c>
      <c r="AK404" s="55"/>
      <c r="AL404" s="53" t="e">
        <f>E404-F404-VLOOKUP(C404, Вчера_ЭпиВак!C:BN, 2, FALSE)</f>
        <v>#N/A</v>
      </c>
      <c r="AM404" s="53" t="e">
        <f>K404-L404-VLOOKUP(C404, Вчера_ЭпиВак!C:BN, 4, FALSE)</f>
        <v>#N/A</v>
      </c>
      <c r="AN404" s="53" t="e">
        <f>M404-N404-VLOOKUP(C404, Вчера_ЭпиВак!C:BN, 6, FALSE)</f>
        <v>#N/A</v>
      </c>
      <c r="AO404" s="53" t="e">
        <f>O404-P404-VLOOKUP(C404, Вчера_ЭпиВак!C:BN, 8, FALSE)</f>
        <v>#N/A</v>
      </c>
      <c r="AP404" s="53" t="e">
        <f>Q404-R404-VLOOKUP(C404, Вчера_ЭпиВак!C:BN, 10, FALSE)</f>
        <v>#N/A</v>
      </c>
      <c r="AQ404" s="53" t="e">
        <f>S404-T404-VLOOKUP(C404, Вчера_ЭпиВак!C:BN, 12, FALSE)</f>
        <v>#N/A</v>
      </c>
      <c r="AR404" s="53" t="e">
        <f>U404-V404-VLOOKUP(C404, Вчера_ЭпиВак!C:BN, 14, FALSE)</f>
        <v>#N/A</v>
      </c>
      <c r="AS404" s="53" t="e">
        <f>W404-X404-VLOOKUP(C404, Вчера_ЭпиВак!C:BN, 16, FALSE)</f>
        <v>#N/A</v>
      </c>
      <c r="AT404" s="53" t="e">
        <f>Y404-Z404-VLOOKUP(C404, Вчера_ЭпиВак!C:BN, 18, FALSE)</f>
        <v>#N/A</v>
      </c>
      <c r="AU404" s="53" t="e">
        <f>AA404-AB404-VLOOKUP(C404, Вчера_ЭпиВак!C:BN, 20, FALSE)</f>
        <v>#N/A</v>
      </c>
      <c r="AV404" s="53" t="e">
        <f>AC404-AD404-VLOOKUP(C404, Вчера_ЭпиВак!C:BN, 22, FALSE)</f>
        <v>#N/A</v>
      </c>
      <c r="AW404" s="53" t="e">
        <f>VLOOKUP(C404, Вчера_ЭпиВак!C:BN, 25, FALSE)+F404*2-Z404-AB404-AD404-AG404</f>
        <v>#N/A</v>
      </c>
      <c r="AX404" s="53" t="e">
        <f>AE404-VLOOKUP(C404,Вчера_ЭпиВак!C:BN, 24, FALSE)</f>
        <v>#N/A</v>
      </c>
    </row>
    <row r="405" spans="1:50" ht="50.1" customHeight="1" x14ac:dyDescent="0.25">
      <c r="A405" s="42"/>
      <c r="B405" s="42"/>
      <c r="C405" s="42"/>
      <c r="D405" s="43"/>
      <c r="E405" s="44"/>
      <c r="F405" s="39"/>
      <c r="G405" s="44"/>
      <c r="H405" s="39"/>
      <c r="I405" s="44"/>
      <c r="J405" s="39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7">
        <f t="shared" si="7"/>
        <v>0</v>
      </c>
      <c r="AJ405" s="53" t="str">
        <f>IF(ISNA(VLOOKUP(C405,Вчера_ЭпиВак!C:C, 1, FALSE)),"ошибка",0)</f>
        <v>ошибка</v>
      </c>
      <c r="AK405" s="55"/>
      <c r="AL405" s="53" t="e">
        <f>E405-F405-VLOOKUP(C405, Вчера_ЭпиВак!C:BN, 2, FALSE)</f>
        <v>#N/A</v>
      </c>
      <c r="AM405" s="53" t="e">
        <f>K405-L405-VLOOKUP(C405, Вчера_ЭпиВак!C:BN, 4, FALSE)</f>
        <v>#N/A</v>
      </c>
      <c r="AN405" s="53" t="e">
        <f>M405-N405-VLOOKUP(C405, Вчера_ЭпиВак!C:BN, 6, FALSE)</f>
        <v>#N/A</v>
      </c>
      <c r="AO405" s="53" t="e">
        <f>O405-P405-VLOOKUP(C405, Вчера_ЭпиВак!C:BN, 8, FALSE)</f>
        <v>#N/A</v>
      </c>
      <c r="AP405" s="53" t="e">
        <f>Q405-R405-VLOOKUP(C405, Вчера_ЭпиВак!C:BN, 10, FALSE)</f>
        <v>#N/A</v>
      </c>
      <c r="AQ405" s="53" t="e">
        <f>S405-T405-VLOOKUP(C405, Вчера_ЭпиВак!C:BN, 12, FALSE)</f>
        <v>#N/A</v>
      </c>
      <c r="AR405" s="53" t="e">
        <f>U405-V405-VLOOKUP(C405, Вчера_ЭпиВак!C:BN, 14, FALSE)</f>
        <v>#N/A</v>
      </c>
      <c r="AS405" s="53" t="e">
        <f>W405-X405-VLOOKUP(C405, Вчера_ЭпиВак!C:BN, 16, FALSE)</f>
        <v>#N/A</v>
      </c>
      <c r="AT405" s="53" t="e">
        <f>Y405-Z405-VLOOKUP(C405, Вчера_ЭпиВак!C:BN, 18, FALSE)</f>
        <v>#N/A</v>
      </c>
      <c r="AU405" s="53" t="e">
        <f>AA405-AB405-VLOOKUP(C405, Вчера_ЭпиВак!C:BN, 20, FALSE)</f>
        <v>#N/A</v>
      </c>
      <c r="AV405" s="53" t="e">
        <f>AC405-AD405-VLOOKUP(C405, Вчера_ЭпиВак!C:BN, 22, FALSE)</f>
        <v>#N/A</v>
      </c>
      <c r="AW405" s="53" t="e">
        <f>VLOOKUP(C405, Вчера_ЭпиВак!C:BN, 25, FALSE)+F405*2-Z405-AB405-AD405-AG405</f>
        <v>#N/A</v>
      </c>
      <c r="AX405" s="53" t="e">
        <f>AE405-VLOOKUP(C405,Вчера_ЭпиВак!C:BN, 24, FALSE)</f>
        <v>#N/A</v>
      </c>
    </row>
    <row r="406" spans="1:50" ht="50.1" customHeight="1" x14ac:dyDescent="0.25">
      <c r="A406" s="42"/>
      <c r="B406" s="42"/>
      <c r="C406" s="42"/>
      <c r="D406" s="43"/>
      <c r="E406" s="44"/>
      <c r="F406" s="39"/>
      <c r="G406" s="44"/>
      <c r="H406" s="39"/>
      <c r="I406" s="44"/>
      <c r="J406" s="39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7">
        <f t="shared" si="7"/>
        <v>0</v>
      </c>
      <c r="AJ406" s="53" t="str">
        <f>IF(ISNA(VLOOKUP(C406,Вчера_ЭпиВак!C:C, 1, FALSE)),"ошибка",0)</f>
        <v>ошибка</v>
      </c>
      <c r="AK406" s="55"/>
      <c r="AL406" s="53" t="e">
        <f>E406-F406-VLOOKUP(C406, Вчера_ЭпиВак!C:BN, 2, FALSE)</f>
        <v>#N/A</v>
      </c>
      <c r="AM406" s="53" t="e">
        <f>K406-L406-VLOOKUP(C406, Вчера_ЭпиВак!C:BN, 4, FALSE)</f>
        <v>#N/A</v>
      </c>
      <c r="AN406" s="53" t="e">
        <f>M406-N406-VLOOKUP(C406, Вчера_ЭпиВак!C:BN, 6, FALSE)</f>
        <v>#N/A</v>
      </c>
      <c r="AO406" s="53" t="e">
        <f>O406-P406-VLOOKUP(C406, Вчера_ЭпиВак!C:BN, 8, FALSE)</f>
        <v>#N/A</v>
      </c>
      <c r="AP406" s="53" t="e">
        <f>Q406-R406-VLOOKUP(C406, Вчера_ЭпиВак!C:BN, 10, FALSE)</f>
        <v>#N/A</v>
      </c>
      <c r="AQ406" s="53" t="e">
        <f>S406-T406-VLOOKUP(C406, Вчера_ЭпиВак!C:BN, 12, FALSE)</f>
        <v>#N/A</v>
      </c>
      <c r="AR406" s="53" t="e">
        <f>U406-V406-VLOOKUP(C406, Вчера_ЭпиВак!C:BN, 14, FALSE)</f>
        <v>#N/A</v>
      </c>
      <c r="AS406" s="53" t="e">
        <f>W406-X406-VLOOKUP(C406, Вчера_ЭпиВак!C:BN, 16, FALSE)</f>
        <v>#N/A</v>
      </c>
      <c r="AT406" s="53" t="e">
        <f>Y406-Z406-VLOOKUP(C406, Вчера_ЭпиВак!C:BN, 18, FALSE)</f>
        <v>#N/A</v>
      </c>
      <c r="AU406" s="53" t="e">
        <f>AA406-AB406-VLOOKUP(C406, Вчера_ЭпиВак!C:BN, 20, FALSE)</f>
        <v>#N/A</v>
      </c>
      <c r="AV406" s="53" t="e">
        <f>AC406-AD406-VLOOKUP(C406, Вчера_ЭпиВак!C:BN, 22, FALSE)</f>
        <v>#N/A</v>
      </c>
      <c r="AW406" s="53" t="e">
        <f>VLOOKUP(C406, Вчера_ЭпиВак!C:BN, 25, FALSE)+F406*2-Z406-AB406-AD406-AG406</f>
        <v>#N/A</v>
      </c>
      <c r="AX406" s="53" t="e">
        <f>AE406-VLOOKUP(C406,Вчера_ЭпиВак!C:BN, 24, FALSE)</f>
        <v>#N/A</v>
      </c>
    </row>
    <row r="407" spans="1:50" ht="50.1" customHeight="1" x14ac:dyDescent="0.25">
      <c r="A407" s="42"/>
      <c r="B407" s="42"/>
      <c r="C407" s="42"/>
      <c r="D407" s="43"/>
      <c r="E407" s="44"/>
      <c r="F407" s="39"/>
      <c r="G407" s="44"/>
      <c r="H407" s="39"/>
      <c r="I407" s="44"/>
      <c r="J407" s="39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7">
        <f t="shared" si="7"/>
        <v>0</v>
      </c>
      <c r="AJ407" s="53" t="str">
        <f>IF(ISNA(VLOOKUP(C407,Вчера_ЭпиВак!C:C, 1, FALSE)),"ошибка",0)</f>
        <v>ошибка</v>
      </c>
      <c r="AK407" s="55"/>
      <c r="AL407" s="53" t="e">
        <f>E407-F407-VLOOKUP(C407, Вчера_ЭпиВак!C:BN, 2, FALSE)</f>
        <v>#N/A</v>
      </c>
      <c r="AM407" s="53" t="e">
        <f>K407-L407-VLOOKUP(C407, Вчера_ЭпиВак!C:BN, 4, FALSE)</f>
        <v>#N/A</v>
      </c>
      <c r="AN407" s="53" t="e">
        <f>M407-N407-VLOOKUP(C407, Вчера_ЭпиВак!C:BN, 6, FALSE)</f>
        <v>#N/A</v>
      </c>
      <c r="AO407" s="53" t="e">
        <f>O407-P407-VLOOKUP(C407, Вчера_ЭпиВак!C:BN, 8, FALSE)</f>
        <v>#N/A</v>
      </c>
      <c r="AP407" s="53" t="e">
        <f>Q407-R407-VLOOKUP(C407, Вчера_ЭпиВак!C:BN, 10, FALSE)</f>
        <v>#N/A</v>
      </c>
      <c r="AQ407" s="53" t="e">
        <f>S407-T407-VLOOKUP(C407, Вчера_ЭпиВак!C:BN, 12, FALSE)</f>
        <v>#N/A</v>
      </c>
      <c r="AR407" s="53" t="e">
        <f>U407-V407-VLOOKUP(C407, Вчера_ЭпиВак!C:BN, 14, FALSE)</f>
        <v>#N/A</v>
      </c>
      <c r="AS407" s="53" t="e">
        <f>W407-X407-VLOOKUP(C407, Вчера_ЭпиВак!C:BN, 16, FALSE)</f>
        <v>#N/A</v>
      </c>
      <c r="AT407" s="53" t="e">
        <f>Y407-Z407-VLOOKUP(C407, Вчера_ЭпиВак!C:BN, 18, FALSE)</f>
        <v>#N/A</v>
      </c>
      <c r="AU407" s="53" t="e">
        <f>AA407-AB407-VLOOKUP(C407, Вчера_ЭпиВак!C:BN, 20, FALSE)</f>
        <v>#N/A</v>
      </c>
      <c r="AV407" s="53" t="e">
        <f>AC407-AD407-VLOOKUP(C407, Вчера_ЭпиВак!C:BN, 22, FALSE)</f>
        <v>#N/A</v>
      </c>
      <c r="AW407" s="53" t="e">
        <f>VLOOKUP(C407, Вчера_ЭпиВак!C:BN, 25, FALSE)+F407*2-Z407-AB407-AD407-AG407</f>
        <v>#N/A</v>
      </c>
      <c r="AX407" s="53" t="e">
        <f>AE407-VLOOKUP(C407,Вчера_ЭпиВак!C:BN, 24, FALSE)</f>
        <v>#N/A</v>
      </c>
    </row>
    <row r="408" spans="1:50" ht="50.1" customHeight="1" x14ac:dyDescent="0.25">
      <c r="A408" s="42"/>
      <c r="B408" s="42"/>
      <c r="C408" s="42"/>
      <c r="D408" s="43"/>
      <c r="E408" s="44"/>
      <c r="F408" s="39"/>
      <c r="G408" s="44"/>
      <c r="H408" s="39"/>
      <c r="I408" s="44"/>
      <c r="J408" s="39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7">
        <f t="shared" si="7"/>
        <v>0</v>
      </c>
      <c r="AJ408" s="53" t="str">
        <f>IF(ISNA(VLOOKUP(C408,Вчера_ЭпиВак!C:C, 1, FALSE)),"ошибка",0)</f>
        <v>ошибка</v>
      </c>
      <c r="AK408" s="55"/>
      <c r="AL408" s="53" t="e">
        <f>E408-F408-VLOOKUP(C408, Вчера_ЭпиВак!C:BN, 2, FALSE)</f>
        <v>#N/A</v>
      </c>
      <c r="AM408" s="53" t="e">
        <f>K408-L408-VLOOKUP(C408, Вчера_ЭпиВак!C:BN, 4, FALSE)</f>
        <v>#N/A</v>
      </c>
      <c r="AN408" s="53" t="e">
        <f>M408-N408-VLOOKUP(C408, Вчера_ЭпиВак!C:BN, 6, FALSE)</f>
        <v>#N/A</v>
      </c>
      <c r="AO408" s="53" t="e">
        <f>O408-P408-VLOOKUP(C408, Вчера_ЭпиВак!C:BN, 8, FALSE)</f>
        <v>#N/A</v>
      </c>
      <c r="AP408" s="53" t="e">
        <f>Q408-R408-VLOOKUP(C408, Вчера_ЭпиВак!C:BN, 10, FALSE)</f>
        <v>#N/A</v>
      </c>
      <c r="AQ408" s="53" t="e">
        <f>S408-T408-VLOOKUP(C408, Вчера_ЭпиВак!C:BN, 12, FALSE)</f>
        <v>#N/A</v>
      </c>
      <c r="AR408" s="53" t="e">
        <f>U408-V408-VLOOKUP(C408, Вчера_ЭпиВак!C:BN, 14, FALSE)</f>
        <v>#N/A</v>
      </c>
      <c r="AS408" s="53" t="e">
        <f>W408-X408-VLOOKUP(C408, Вчера_ЭпиВак!C:BN, 16, FALSE)</f>
        <v>#N/A</v>
      </c>
      <c r="AT408" s="53" t="e">
        <f>Y408-Z408-VLOOKUP(C408, Вчера_ЭпиВак!C:BN, 18, FALSE)</f>
        <v>#N/A</v>
      </c>
      <c r="AU408" s="53" t="e">
        <f>AA408-AB408-VLOOKUP(C408, Вчера_ЭпиВак!C:BN, 20, FALSE)</f>
        <v>#N/A</v>
      </c>
      <c r="AV408" s="53" t="e">
        <f>AC408-AD408-VLOOKUP(C408, Вчера_ЭпиВак!C:BN, 22, FALSE)</f>
        <v>#N/A</v>
      </c>
      <c r="AW408" s="53" t="e">
        <f>VLOOKUP(C408, Вчера_ЭпиВак!C:BN, 25, FALSE)+F408*2-Z408-AB408-AD408-AG408</f>
        <v>#N/A</v>
      </c>
      <c r="AX408" s="53" t="e">
        <f>AE408-VLOOKUP(C408,Вчера_ЭпиВак!C:BN, 24, FALSE)</f>
        <v>#N/A</v>
      </c>
    </row>
    <row r="409" spans="1:50" ht="50.1" customHeight="1" x14ac:dyDescent="0.25">
      <c r="A409" s="42"/>
      <c r="B409" s="42"/>
      <c r="C409" s="42"/>
      <c r="D409" s="43"/>
      <c r="E409" s="44"/>
      <c r="F409" s="39"/>
      <c r="G409" s="44"/>
      <c r="H409" s="39"/>
      <c r="I409" s="44"/>
      <c r="J409" s="39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7">
        <f t="shared" si="7"/>
        <v>0</v>
      </c>
      <c r="AJ409" s="53" t="str">
        <f>IF(ISNA(VLOOKUP(C409,Вчера_ЭпиВак!C:C, 1, FALSE)),"ошибка",0)</f>
        <v>ошибка</v>
      </c>
      <c r="AK409" s="55"/>
      <c r="AL409" s="53" t="e">
        <f>E409-F409-VLOOKUP(C409, Вчера_ЭпиВак!C:BN, 2, FALSE)</f>
        <v>#N/A</v>
      </c>
      <c r="AM409" s="53" t="e">
        <f>K409-L409-VLOOKUP(C409, Вчера_ЭпиВак!C:BN, 4, FALSE)</f>
        <v>#N/A</v>
      </c>
      <c r="AN409" s="53" t="e">
        <f>M409-N409-VLOOKUP(C409, Вчера_ЭпиВак!C:BN, 6, FALSE)</f>
        <v>#N/A</v>
      </c>
      <c r="AO409" s="53" t="e">
        <f>O409-P409-VLOOKUP(C409, Вчера_ЭпиВак!C:BN, 8, FALSE)</f>
        <v>#N/A</v>
      </c>
      <c r="AP409" s="53" t="e">
        <f>Q409-R409-VLOOKUP(C409, Вчера_ЭпиВак!C:BN, 10, FALSE)</f>
        <v>#N/A</v>
      </c>
      <c r="AQ409" s="53" t="e">
        <f>S409-T409-VLOOKUP(C409, Вчера_ЭпиВак!C:BN, 12, FALSE)</f>
        <v>#N/A</v>
      </c>
      <c r="AR409" s="53" t="e">
        <f>U409-V409-VLOOKUP(C409, Вчера_ЭпиВак!C:BN, 14, FALSE)</f>
        <v>#N/A</v>
      </c>
      <c r="AS409" s="53" t="e">
        <f>W409-X409-VLOOKUP(C409, Вчера_ЭпиВак!C:BN, 16, FALSE)</f>
        <v>#N/A</v>
      </c>
      <c r="AT409" s="53" t="e">
        <f>Y409-Z409-VLOOKUP(C409, Вчера_ЭпиВак!C:BN, 18, FALSE)</f>
        <v>#N/A</v>
      </c>
      <c r="AU409" s="53" t="e">
        <f>AA409-AB409-VLOOKUP(C409, Вчера_ЭпиВак!C:BN, 20, FALSE)</f>
        <v>#N/A</v>
      </c>
      <c r="AV409" s="53" t="e">
        <f>AC409-AD409-VLOOKUP(C409, Вчера_ЭпиВак!C:BN, 22, FALSE)</f>
        <v>#N/A</v>
      </c>
      <c r="AW409" s="53" t="e">
        <f>VLOOKUP(C409, Вчера_ЭпиВак!C:BN, 25, FALSE)+F409*2-Z409-AB409-AD409-AG409</f>
        <v>#N/A</v>
      </c>
      <c r="AX409" s="53" t="e">
        <f>AE409-VLOOKUP(C409,Вчера_ЭпиВак!C:BN, 24, FALSE)</f>
        <v>#N/A</v>
      </c>
    </row>
    <row r="410" spans="1:50" ht="50.1" customHeight="1" x14ac:dyDescent="0.25">
      <c r="A410" s="42"/>
      <c r="B410" s="42"/>
      <c r="C410" s="42"/>
      <c r="D410" s="43"/>
      <c r="E410" s="44"/>
      <c r="F410" s="39"/>
      <c r="G410" s="44"/>
      <c r="H410" s="39"/>
      <c r="I410" s="44"/>
      <c r="J410" s="39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7">
        <f t="shared" si="7"/>
        <v>0</v>
      </c>
      <c r="AJ410" s="53" t="str">
        <f>IF(ISNA(VLOOKUP(C410,Вчера_ЭпиВак!C:C, 1, FALSE)),"ошибка",0)</f>
        <v>ошибка</v>
      </c>
      <c r="AK410" s="55"/>
      <c r="AL410" s="53" t="e">
        <f>E410-F410-VLOOKUP(C410, Вчера_ЭпиВак!C:BN, 2, FALSE)</f>
        <v>#N/A</v>
      </c>
      <c r="AM410" s="53" t="e">
        <f>K410-L410-VLOOKUP(C410, Вчера_ЭпиВак!C:BN, 4, FALSE)</f>
        <v>#N/A</v>
      </c>
      <c r="AN410" s="53" t="e">
        <f>M410-N410-VLOOKUP(C410, Вчера_ЭпиВак!C:BN, 6, FALSE)</f>
        <v>#N/A</v>
      </c>
      <c r="AO410" s="53" t="e">
        <f>O410-P410-VLOOKUP(C410, Вчера_ЭпиВак!C:BN, 8, FALSE)</f>
        <v>#N/A</v>
      </c>
      <c r="AP410" s="53" t="e">
        <f>Q410-R410-VLOOKUP(C410, Вчера_ЭпиВак!C:BN, 10, FALSE)</f>
        <v>#N/A</v>
      </c>
      <c r="AQ410" s="53" t="e">
        <f>S410-T410-VLOOKUP(C410, Вчера_ЭпиВак!C:BN, 12, FALSE)</f>
        <v>#N/A</v>
      </c>
      <c r="AR410" s="53" t="e">
        <f>U410-V410-VLOOKUP(C410, Вчера_ЭпиВак!C:BN, 14, FALSE)</f>
        <v>#N/A</v>
      </c>
      <c r="AS410" s="53" t="e">
        <f>W410-X410-VLOOKUP(C410, Вчера_ЭпиВак!C:BN, 16, FALSE)</f>
        <v>#N/A</v>
      </c>
      <c r="AT410" s="53" t="e">
        <f>Y410-Z410-VLOOKUP(C410, Вчера_ЭпиВак!C:BN, 18, FALSE)</f>
        <v>#N/A</v>
      </c>
      <c r="AU410" s="53" t="e">
        <f>AA410-AB410-VLOOKUP(C410, Вчера_ЭпиВак!C:BN, 20, FALSE)</f>
        <v>#N/A</v>
      </c>
      <c r="AV410" s="53" t="e">
        <f>AC410-AD410-VLOOKUP(C410, Вчера_ЭпиВак!C:BN, 22, FALSE)</f>
        <v>#N/A</v>
      </c>
      <c r="AW410" s="53" t="e">
        <f>VLOOKUP(C410, Вчера_ЭпиВак!C:BN, 25, FALSE)+F410*2-Z410-AB410-AD410-AG410</f>
        <v>#N/A</v>
      </c>
      <c r="AX410" s="53" t="e">
        <f>AE410-VLOOKUP(C410,Вчера_ЭпиВак!C:BN, 24, FALSE)</f>
        <v>#N/A</v>
      </c>
    </row>
    <row r="411" spans="1:50" ht="50.1" customHeight="1" x14ac:dyDescent="0.25">
      <c r="A411" s="42"/>
      <c r="B411" s="42"/>
      <c r="C411" s="42"/>
      <c r="D411" s="43"/>
      <c r="E411" s="44"/>
      <c r="F411" s="39"/>
      <c r="G411" s="44"/>
      <c r="H411" s="39"/>
      <c r="I411" s="44"/>
      <c r="J411" s="39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7">
        <f t="shared" si="7"/>
        <v>0</v>
      </c>
      <c r="AJ411" s="53" t="str">
        <f>IF(ISNA(VLOOKUP(C411,Вчера_ЭпиВак!C:C, 1, FALSE)),"ошибка",0)</f>
        <v>ошибка</v>
      </c>
      <c r="AK411" s="55"/>
      <c r="AL411" s="53" t="e">
        <f>E411-F411-VLOOKUP(C411, Вчера_ЭпиВак!C:BN, 2, FALSE)</f>
        <v>#N/A</v>
      </c>
      <c r="AM411" s="53" t="e">
        <f>K411-L411-VLOOKUP(C411, Вчера_ЭпиВак!C:BN, 4, FALSE)</f>
        <v>#N/A</v>
      </c>
      <c r="AN411" s="53" t="e">
        <f>M411-N411-VLOOKUP(C411, Вчера_ЭпиВак!C:BN, 6, FALSE)</f>
        <v>#N/A</v>
      </c>
      <c r="AO411" s="53" t="e">
        <f>O411-P411-VLOOKUP(C411, Вчера_ЭпиВак!C:BN, 8, FALSE)</f>
        <v>#N/A</v>
      </c>
      <c r="AP411" s="53" t="e">
        <f>Q411-R411-VLOOKUP(C411, Вчера_ЭпиВак!C:BN, 10, FALSE)</f>
        <v>#N/A</v>
      </c>
      <c r="AQ411" s="53" t="e">
        <f>S411-T411-VLOOKUP(C411, Вчера_ЭпиВак!C:BN, 12, FALSE)</f>
        <v>#N/A</v>
      </c>
      <c r="AR411" s="53" t="e">
        <f>U411-V411-VLOOKUP(C411, Вчера_ЭпиВак!C:BN, 14, FALSE)</f>
        <v>#N/A</v>
      </c>
      <c r="AS411" s="53" t="e">
        <f>W411-X411-VLOOKUP(C411, Вчера_ЭпиВак!C:BN, 16, FALSE)</f>
        <v>#N/A</v>
      </c>
      <c r="AT411" s="53" t="e">
        <f>Y411-Z411-VLOOKUP(C411, Вчера_ЭпиВак!C:BN, 18, FALSE)</f>
        <v>#N/A</v>
      </c>
      <c r="AU411" s="53" t="e">
        <f>AA411-AB411-VLOOKUP(C411, Вчера_ЭпиВак!C:BN, 20, FALSE)</f>
        <v>#N/A</v>
      </c>
      <c r="AV411" s="53" t="e">
        <f>AC411-AD411-VLOOKUP(C411, Вчера_ЭпиВак!C:BN, 22, FALSE)</f>
        <v>#N/A</v>
      </c>
      <c r="AW411" s="53" t="e">
        <f>VLOOKUP(C411, Вчера_ЭпиВак!C:BN, 25, FALSE)+F411*2-Z411-AB411-AD411-AG411</f>
        <v>#N/A</v>
      </c>
      <c r="AX411" s="53" t="e">
        <f>AE411-VLOOKUP(C411,Вчера_ЭпиВак!C:BN, 24, FALSE)</f>
        <v>#N/A</v>
      </c>
    </row>
    <row r="412" spans="1:50" ht="50.1" customHeight="1" x14ac:dyDescent="0.25">
      <c r="A412" s="42"/>
      <c r="B412" s="42"/>
      <c r="C412" s="42"/>
      <c r="D412" s="43"/>
      <c r="E412" s="44"/>
      <c r="F412" s="39"/>
      <c r="G412" s="44"/>
      <c r="H412" s="39"/>
      <c r="I412" s="44"/>
      <c r="J412" s="39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7">
        <f t="shared" si="7"/>
        <v>0</v>
      </c>
      <c r="AJ412" s="53" t="str">
        <f>IF(ISNA(VLOOKUP(C412,Вчера_ЭпиВак!C:C, 1, FALSE)),"ошибка",0)</f>
        <v>ошибка</v>
      </c>
      <c r="AK412" s="55"/>
      <c r="AL412" s="53" t="e">
        <f>E412-F412-VLOOKUP(C412, Вчера_ЭпиВак!C:BN, 2, FALSE)</f>
        <v>#N/A</v>
      </c>
      <c r="AM412" s="53" t="e">
        <f>K412-L412-VLOOKUP(C412, Вчера_ЭпиВак!C:BN, 4, FALSE)</f>
        <v>#N/A</v>
      </c>
      <c r="AN412" s="53" t="e">
        <f>M412-N412-VLOOKUP(C412, Вчера_ЭпиВак!C:BN, 6, FALSE)</f>
        <v>#N/A</v>
      </c>
      <c r="AO412" s="53" t="e">
        <f>O412-P412-VLOOKUP(C412, Вчера_ЭпиВак!C:BN, 8, FALSE)</f>
        <v>#N/A</v>
      </c>
      <c r="AP412" s="53" t="e">
        <f>Q412-R412-VLOOKUP(C412, Вчера_ЭпиВак!C:BN, 10, FALSE)</f>
        <v>#N/A</v>
      </c>
      <c r="AQ412" s="53" t="e">
        <f>S412-T412-VLOOKUP(C412, Вчера_ЭпиВак!C:BN, 12, FALSE)</f>
        <v>#N/A</v>
      </c>
      <c r="AR412" s="53" t="e">
        <f>U412-V412-VLOOKUP(C412, Вчера_ЭпиВак!C:BN, 14, FALSE)</f>
        <v>#N/A</v>
      </c>
      <c r="AS412" s="53" t="e">
        <f>W412-X412-VLOOKUP(C412, Вчера_ЭпиВак!C:BN, 16, FALSE)</f>
        <v>#N/A</v>
      </c>
      <c r="AT412" s="53" t="e">
        <f>Y412-Z412-VLOOKUP(C412, Вчера_ЭпиВак!C:BN, 18, FALSE)</f>
        <v>#N/A</v>
      </c>
      <c r="AU412" s="53" t="e">
        <f>AA412-AB412-VLOOKUP(C412, Вчера_ЭпиВак!C:BN, 20, FALSE)</f>
        <v>#N/A</v>
      </c>
      <c r="AV412" s="53" t="e">
        <f>AC412-AD412-VLOOKUP(C412, Вчера_ЭпиВак!C:BN, 22, FALSE)</f>
        <v>#N/A</v>
      </c>
      <c r="AW412" s="53" t="e">
        <f>VLOOKUP(C412, Вчера_ЭпиВак!C:BN, 25, FALSE)+F412*2-Z412-AB412-AD412-AG412</f>
        <v>#N/A</v>
      </c>
      <c r="AX412" s="53" t="e">
        <f>AE412-VLOOKUP(C412,Вчера_ЭпиВак!C:BN, 24, FALSE)</f>
        <v>#N/A</v>
      </c>
    </row>
    <row r="413" spans="1:50" ht="50.1" customHeight="1" x14ac:dyDescent="0.25">
      <c r="A413" s="42"/>
      <c r="B413" s="42"/>
      <c r="C413" s="42"/>
      <c r="D413" s="43"/>
      <c r="E413" s="44"/>
      <c r="F413" s="39"/>
      <c r="G413" s="44"/>
      <c r="H413" s="39"/>
      <c r="I413" s="44"/>
      <c r="J413" s="39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7">
        <f t="shared" si="7"/>
        <v>0</v>
      </c>
      <c r="AJ413" s="53" t="str">
        <f>IF(ISNA(VLOOKUP(C413,Вчера_ЭпиВак!C:C, 1, FALSE)),"ошибка",0)</f>
        <v>ошибка</v>
      </c>
      <c r="AK413" s="55"/>
      <c r="AL413" s="53" t="e">
        <f>E413-F413-VLOOKUP(C413, Вчера_ЭпиВак!C:BN, 2, FALSE)</f>
        <v>#N/A</v>
      </c>
      <c r="AM413" s="53" t="e">
        <f>K413-L413-VLOOKUP(C413, Вчера_ЭпиВак!C:BN, 4, FALSE)</f>
        <v>#N/A</v>
      </c>
      <c r="AN413" s="53" t="e">
        <f>M413-N413-VLOOKUP(C413, Вчера_ЭпиВак!C:BN, 6, FALSE)</f>
        <v>#N/A</v>
      </c>
      <c r="AO413" s="53" t="e">
        <f>O413-P413-VLOOKUP(C413, Вчера_ЭпиВак!C:BN, 8, FALSE)</f>
        <v>#N/A</v>
      </c>
      <c r="AP413" s="53" t="e">
        <f>Q413-R413-VLOOKUP(C413, Вчера_ЭпиВак!C:BN, 10, FALSE)</f>
        <v>#N/A</v>
      </c>
      <c r="AQ413" s="53" t="e">
        <f>S413-T413-VLOOKUP(C413, Вчера_ЭпиВак!C:BN, 12, FALSE)</f>
        <v>#N/A</v>
      </c>
      <c r="AR413" s="53" t="e">
        <f>U413-V413-VLOOKUP(C413, Вчера_ЭпиВак!C:BN, 14, FALSE)</f>
        <v>#N/A</v>
      </c>
      <c r="AS413" s="53" t="e">
        <f>W413-X413-VLOOKUP(C413, Вчера_ЭпиВак!C:BN, 16, FALSE)</f>
        <v>#N/A</v>
      </c>
      <c r="AT413" s="53" t="e">
        <f>Y413-Z413-VLOOKUP(C413, Вчера_ЭпиВак!C:BN, 18, FALSE)</f>
        <v>#N/A</v>
      </c>
      <c r="AU413" s="53" t="e">
        <f>AA413-AB413-VLOOKUP(C413, Вчера_ЭпиВак!C:BN, 20, FALSE)</f>
        <v>#N/A</v>
      </c>
      <c r="AV413" s="53" t="e">
        <f>AC413-AD413-VLOOKUP(C413, Вчера_ЭпиВак!C:BN, 22, FALSE)</f>
        <v>#N/A</v>
      </c>
      <c r="AW413" s="53" t="e">
        <f>VLOOKUP(C413, Вчера_ЭпиВак!C:BN, 25, FALSE)+F413*2-Z413-AB413-AD413-AG413</f>
        <v>#N/A</v>
      </c>
      <c r="AX413" s="53" t="e">
        <f>AE413-VLOOKUP(C413,Вчера_ЭпиВак!C:BN, 24, FALSE)</f>
        <v>#N/A</v>
      </c>
    </row>
    <row r="414" spans="1:50" ht="50.1" customHeight="1" x14ac:dyDescent="0.25">
      <c r="A414" s="42"/>
      <c r="B414" s="42"/>
      <c r="C414" s="42"/>
      <c r="D414" s="43"/>
      <c r="E414" s="44"/>
      <c r="F414" s="39"/>
      <c r="G414" s="44"/>
      <c r="H414" s="39"/>
      <c r="I414" s="44"/>
      <c r="J414" s="39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7">
        <f t="shared" si="7"/>
        <v>0</v>
      </c>
      <c r="AJ414" s="53" t="str">
        <f>IF(ISNA(VLOOKUP(C414,Вчера_ЭпиВак!C:C, 1, FALSE)),"ошибка",0)</f>
        <v>ошибка</v>
      </c>
      <c r="AK414" s="55"/>
      <c r="AL414" s="53" t="e">
        <f>E414-F414-VLOOKUP(C414, Вчера_ЭпиВак!C:BN, 2, FALSE)</f>
        <v>#N/A</v>
      </c>
      <c r="AM414" s="53" t="e">
        <f>K414-L414-VLOOKUP(C414, Вчера_ЭпиВак!C:BN, 4, FALSE)</f>
        <v>#N/A</v>
      </c>
      <c r="AN414" s="53" t="e">
        <f>M414-N414-VLOOKUP(C414, Вчера_ЭпиВак!C:BN, 6, FALSE)</f>
        <v>#N/A</v>
      </c>
      <c r="AO414" s="53" t="e">
        <f>O414-P414-VLOOKUP(C414, Вчера_ЭпиВак!C:BN, 8, FALSE)</f>
        <v>#N/A</v>
      </c>
      <c r="AP414" s="53" t="e">
        <f>Q414-R414-VLOOKUP(C414, Вчера_ЭпиВак!C:BN, 10, FALSE)</f>
        <v>#N/A</v>
      </c>
      <c r="AQ414" s="53" t="e">
        <f>S414-T414-VLOOKUP(C414, Вчера_ЭпиВак!C:BN, 12, FALSE)</f>
        <v>#N/A</v>
      </c>
      <c r="AR414" s="53" t="e">
        <f>U414-V414-VLOOKUP(C414, Вчера_ЭпиВак!C:BN, 14, FALSE)</f>
        <v>#N/A</v>
      </c>
      <c r="AS414" s="53" t="e">
        <f>W414-X414-VLOOKUP(C414, Вчера_ЭпиВак!C:BN, 16, FALSE)</f>
        <v>#N/A</v>
      </c>
      <c r="AT414" s="53" t="e">
        <f>Y414-Z414-VLOOKUP(C414, Вчера_ЭпиВак!C:BN, 18, FALSE)</f>
        <v>#N/A</v>
      </c>
      <c r="AU414" s="53" t="e">
        <f>AA414-AB414-VLOOKUP(C414, Вчера_ЭпиВак!C:BN, 20, FALSE)</f>
        <v>#N/A</v>
      </c>
      <c r="AV414" s="53" t="e">
        <f>AC414-AD414-VLOOKUP(C414, Вчера_ЭпиВак!C:BN, 22, FALSE)</f>
        <v>#N/A</v>
      </c>
      <c r="AW414" s="53" t="e">
        <f>VLOOKUP(C414, Вчера_ЭпиВак!C:BN, 25, FALSE)+F414*2-Z414-AB414-AD414-AG414</f>
        <v>#N/A</v>
      </c>
      <c r="AX414" s="53" t="e">
        <f>AE414-VLOOKUP(C414,Вчера_ЭпиВак!C:BN, 24, FALSE)</f>
        <v>#N/A</v>
      </c>
    </row>
    <row r="415" spans="1:50" ht="50.1" customHeight="1" x14ac:dyDescent="0.25">
      <c r="A415" s="42"/>
      <c r="B415" s="42"/>
      <c r="C415" s="42"/>
      <c r="D415" s="43"/>
      <c r="E415" s="44"/>
      <c r="F415" s="39"/>
      <c r="G415" s="44"/>
      <c r="H415" s="39"/>
      <c r="I415" s="44"/>
      <c r="J415" s="39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7">
        <f t="shared" si="7"/>
        <v>0</v>
      </c>
      <c r="AJ415" s="53" t="str">
        <f>IF(ISNA(VLOOKUP(C415,Вчера_ЭпиВак!C:C, 1, FALSE)),"ошибка",0)</f>
        <v>ошибка</v>
      </c>
      <c r="AK415" s="55"/>
      <c r="AL415" s="53" t="e">
        <f>E415-F415-VLOOKUP(C415, Вчера_ЭпиВак!C:BN, 2, FALSE)</f>
        <v>#N/A</v>
      </c>
      <c r="AM415" s="53" t="e">
        <f>K415-L415-VLOOKUP(C415, Вчера_ЭпиВак!C:BN, 4, FALSE)</f>
        <v>#N/A</v>
      </c>
      <c r="AN415" s="53" t="e">
        <f>M415-N415-VLOOKUP(C415, Вчера_ЭпиВак!C:BN, 6, FALSE)</f>
        <v>#N/A</v>
      </c>
      <c r="AO415" s="53" t="e">
        <f>O415-P415-VLOOKUP(C415, Вчера_ЭпиВак!C:BN, 8, FALSE)</f>
        <v>#N/A</v>
      </c>
      <c r="AP415" s="53" t="e">
        <f>Q415-R415-VLOOKUP(C415, Вчера_ЭпиВак!C:BN, 10, FALSE)</f>
        <v>#N/A</v>
      </c>
      <c r="AQ415" s="53" t="e">
        <f>S415-T415-VLOOKUP(C415, Вчера_ЭпиВак!C:BN, 12, FALSE)</f>
        <v>#N/A</v>
      </c>
      <c r="AR415" s="53" t="e">
        <f>U415-V415-VLOOKUP(C415, Вчера_ЭпиВак!C:BN, 14, FALSE)</f>
        <v>#N/A</v>
      </c>
      <c r="AS415" s="53" t="e">
        <f>W415-X415-VLOOKUP(C415, Вчера_ЭпиВак!C:BN, 16, FALSE)</f>
        <v>#N/A</v>
      </c>
      <c r="AT415" s="53" t="e">
        <f>Y415-Z415-VLOOKUP(C415, Вчера_ЭпиВак!C:BN, 18, FALSE)</f>
        <v>#N/A</v>
      </c>
      <c r="AU415" s="53" t="e">
        <f>AA415-AB415-VLOOKUP(C415, Вчера_ЭпиВак!C:BN, 20, FALSE)</f>
        <v>#N/A</v>
      </c>
      <c r="AV415" s="53" t="e">
        <f>AC415-AD415-VLOOKUP(C415, Вчера_ЭпиВак!C:BN, 22, FALSE)</f>
        <v>#N/A</v>
      </c>
      <c r="AW415" s="53" t="e">
        <f>VLOOKUP(C415, Вчера_ЭпиВак!C:BN, 25, FALSE)+F415*2-Z415-AB415-AD415-AG415</f>
        <v>#N/A</v>
      </c>
      <c r="AX415" s="53" t="e">
        <f>AE415-VLOOKUP(C415,Вчера_ЭпиВак!C:BN, 24, FALSE)</f>
        <v>#N/A</v>
      </c>
    </row>
    <row r="416" spans="1:50" ht="50.1" customHeight="1" x14ac:dyDescent="0.25">
      <c r="A416" s="42"/>
      <c r="B416" s="42"/>
      <c r="C416" s="42"/>
      <c r="D416" s="43"/>
      <c r="E416" s="44"/>
      <c r="F416" s="39"/>
      <c r="G416" s="44"/>
      <c r="H416" s="39"/>
      <c r="I416" s="44"/>
      <c r="J416" s="39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7">
        <f t="shared" si="7"/>
        <v>0</v>
      </c>
      <c r="AJ416" s="53" t="str">
        <f>IF(ISNA(VLOOKUP(C416,Вчера_ЭпиВак!C:C, 1, FALSE)),"ошибка",0)</f>
        <v>ошибка</v>
      </c>
      <c r="AK416" s="55"/>
      <c r="AL416" s="53" t="e">
        <f>E416-F416-VLOOKUP(C416, Вчера_ЭпиВак!C:BN, 2, FALSE)</f>
        <v>#N/A</v>
      </c>
      <c r="AM416" s="53" t="e">
        <f>K416-L416-VLOOKUP(C416, Вчера_ЭпиВак!C:BN, 4, FALSE)</f>
        <v>#N/A</v>
      </c>
      <c r="AN416" s="53" t="e">
        <f>M416-N416-VLOOKUP(C416, Вчера_ЭпиВак!C:BN, 6, FALSE)</f>
        <v>#N/A</v>
      </c>
      <c r="AO416" s="53" t="e">
        <f>O416-P416-VLOOKUP(C416, Вчера_ЭпиВак!C:BN, 8, FALSE)</f>
        <v>#N/A</v>
      </c>
      <c r="AP416" s="53" t="e">
        <f>Q416-R416-VLOOKUP(C416, Вчера_ЭпиВак!C:BN, 10, FALSE)</f>
        <v>#N/A</v>
      </c>
      <c r="AQ416" s="53" t="e">
        <f>S416-T416-VLOOKUP(C416, Вчера_ЭпиВак!C:BN, 12, FALSE)</f>
        <v>#N/A</v>
      </c>
      <c r="AR416" s="53" t="e">
        <f>U416-V416-VLOOKUP(C416, Вчера_ЭпиВак!C:BN, 14, FALSE)</f>
        <v>#N/A</v>
      </c>
      <c r="AS416" s="53" t="e">
        <f>W416-X416-VLOOKUP(C416, Вчера_ЭпиВак!C:BN, 16, FALSE)</f>
        <v>#N/A</v>
      </c>
      <c r="AT416" s="53" t="e">
        <f>Y416-Z416-VLOOKUP(C416, Вчера_ЭпиВак!C:BN, 18, FALSE)</f>
        <v>#N/A</v>
      </c>
      <c r="AU416" s="53" t="e">
        <f>AA416-AB416-VLOOKUP(C416, Вчера_ЭпиВак!C:BN, 20, FALSE)</f>
        <v>#N/A</v>
      </c>
      <c r="AV416" s="53" t="e">
        <f>AC416-AD416-VLOOKUP(C416, Вчера_ЭпиВак!C:BN, 22, FALSE)</f>
        <v>#N/A</v>
      </c>
      <c r="AW416" s="53" t="e">
        <f>VLOOKUP(C416, Вчера_ЭпиВак!C:BN, 25, FALSE)+F416*2-Z416-AB416-AD416-AG416</f>
        <v>#N/A</v>
      </c>
      <c r="AX416" s="53" t="e">
        <f>AE416-VLOOKUP(C416,Вчера_ЭпиВак!C:BN, 24, FALSE)</f>
        <v>#N/A</v>
      </c>
    </row>
    <row r="417" spans="1:50" ht="50.1" customHeight="1" x14ac:dyDescent="0.25">
      <c r="A417" s="42"/>
      <c r="B417" s="42"/>
      <c r="C417" s="42"/>
      <c r="D417" s="43"/>
      <c r="E417" s="44"/>
      <c r="F417" s="39"/>
      <c r="G417" s="44"/>
      <c r="H417" s="39"/>
      <c r="I417" s="44"/>
      <c r="J417" s="39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7">
        <f t="shared" si="7"/>
        <v>0</v>
      </c>
      <c r="AJ417" s="53" t="str">
        <f>IF(ISNA(VLOOKUP(C417,Вчера_ЭпиВак!C:C, 1, FALSE)),"ошибка",0)</f>
        <v>ошибка</v>
      </c>
      <c r="AK417" s="55"/>
      <c r="AL417" s="53" t="e">
        <f>E417-F417-VLOOKUP(C417, Вчера_ЭпиВак!C:BN, 2, FALSE)</f>
        <v>#N/A</v>
      </c>
      <c r="AM417" s="53" t="e">
        <f>K417-L417-VLOOKUP(C417, Вчера_ЭпиВак!C:BN, 4, FALSE)</f>
        <v>#N/A</v>
      </c>
      <c r="AN417" s="53" t="e">
        <f>M417-N417-VLOOKUP(C417, Вчера_ЭпиВак!C:BN, 6, FALSE)</f>
        <v>#N/A</v>
      </c>
      <c r="AO417" s="53" t="e">
        <f>O417-P417-VLOOKUP(C417, Вчера_ЭпиВак!C:BN, 8, FALSE)</f>
        <v>#N/A</v>
      </c>
      <c r="AP417" s="53" t="e">
        <f>Q417-R417-VLOOKUP(C417, Вчера_ЭпиВак!C:BN, 10, FALSE)</f>
        <v>#N/A</v>
      </c>
      <c r="AQ417" s="53" t="e">
        <f>S417-T417-VLOOKUP(C417, Вчера_ЭпиВак!C:BN, 12, FALSE)</f>
        <v>#N/A</v>
      </c>
      <c r="AR417" s="53" t="e">
        <f>U417-V417-VLOOKUP(C417, Вчера_ЭпиВак!C:BN, 14, FALSE)</f>
        <v>#N/A</v>
      </c>
      <c r="AS417" s="53" t="e">
        <f>W417-X417-VLOOKUP(C417, Вчера_ЭпиВак!C:BN, 16, FALSE)</f>
        <v>#N/A</v>
      </c>
      <c r="AT417" s="53" t="e">
        <f>Y417-Z417-VLOOKUP(C417, Вчера_ЭпиВак!C:BN, 18, FALSE)</f>
        <v>#N/A</v>
      </c>
      <c r="AU417" s="53" t="e">
        <f>AA417-AB417-VLOOKUP(C417, Вчера_ЭпиВак!C:BN, 20, FALSE)</f>
        <v>#N/A</v>
      </c>
      <c r="AV417" s="53" t="e">
        <f>AC417-AD417-VLOOKUP(C417, Вчера_ЭпиВак!C:BN, 22, FALSE)</f>
        <v>#N/A</v>
      </c>
      <c r="AW417" s="53" t="e">
        <f>VLOOKUP(C417, Вчера_ЭпиВак!C:BN, 25, FALSE)+F417*2-Z417-AB417-AD417-AG417</f>
        <v>#N/A</v>
      </c>
      <c r="AX417" s="53" t="e">
        <f>AE417-VLOOKUP(C417,Вчера_ЭпиВак!C:BN, 24, FALSE)</f>
        <v>#N/A</v>
      </c>
    </row>
    <row r="418" spans="1:50" ht="50.1" customHeight="1" x14ac:dyDescent="0.25">
      <c r="A418" s="42"/>
      <c r="B418" s="42"/>
      <c r="C418" s="42"/>
      <c r="D418" s="43"/>
      <c r="E418" s="44"/>
      <c r="F418" s="39"/>
      <c r="G418" s="44"/>
      <c r="H418" s="39"/>
      <c r="I418" s="44"/>
      <c r="J418" s="39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7">
        <f t="shared" si="7"/>
        <v>0</v>
      </c>
      <c r="AJ418" s="53" t="str">
        <f>IF(ISNA(VLOOKUP(C418,Вчера_ЭпиВак!C:C, 1, FALSE)),"ошибка",0)</f>
        <v>ошибка</v>
      </c>
      <c r="AK418" s="55"/>
      <c r="AL418" s="53" t="e">
        <f>E418-F418-VLOOKUP(C418, Вчера_ЭпиВак!C:BN, 2, FALSE)</f>
        <v>#N/A</v>
      </c>
      <c r="AM418" s="53" t="e">
        <f>K418-L418-VLOOKUP(C418, Вчера_ЭпиВак!C:BN, 4, FALSE)</f>
        <v>#N/A</v>
      </c>
      <c r="AN418" s="53" t="e">
        <f>M418-N418-VLOOKUP(C418, Вчера_ЭпиВак!C:BN, 6, FALSE)</f>
        <v>#N/A</v>
      </c>
      <c r="AO418" s="53" t="e">
        <f>O418-P418-VLOOKUP(C418, Вчера_ЭпиВак!C:BN, 8, FALSE)</f>
        <v>#N/A</v>
      </c>
      <c r="AP418" s="53" t="e">
        <f>Q418-R418-VLOOKUP(C418, Вчера_ЭпиВак!C:BN, 10, FALSE)</f>
        <v>#N/A</v>
      </c>
      <c r="AQ418" s="53" t="e">
        <f>S418-T418-VLOOKUP(C418, Вчера_ЭпиВак!C:BN, 12, FALSE)</f>
        <v>#N/A</v>
      </c>
      <c r="AR418" s="53" t="e">
        <f>U418-V418-VLOOKUP(C418, Вчера_ЭпиВак!C:BN, 14, FALSE)</f>
        <v>#N/A</v>
      </c>
      <c r="AS418" s="53" t="e">
        <f>W418-X418-VLOOKUP(C418, Вчера_ЭпиВак!C:BN, 16, FALSE)</f>
        <v>#N/A</v>
      </c>
      <c r="AT418" s="53" t="e">
        <f>Y418-Z418-VLOOKUP(C418, Вчера_ЭпиВак!C:BN, 18, FALSE)</f>
        <v>#N/A</v>
      </c>
      <c r="AU418" s="53" t="e">
        <f>AA418-AB418-VLOOKUP(C418, Вчера_ЭпиВак!C:BN, 20, FALSE)</f>
        <v>#N/A</v>
      </c>
      <c r="AV418" s="53" t="e">
        <f>AC418-AD418-VLOOKUP(C418, Вчера_ЭпиВак!C:BN, 22, FALSE)</f>
        <v>#N/A</v>
      </c>
      <c r="AW418" s="53" t="e">
        <f>VLOOKUP(C418, Вчера_ЭпиВак!C:BN, 25, FALSE)+F418*2-Z418-AB418-AD418-AG418</f>
        <v>#N/A</v>
      </c>
      <c r="AX418" s="53" t="e">
        <f>AE418-VLOOKUP(C418,Вчера_ЭпиВак!C:BN, 24, FALSE)</f>
        <v>#N/A</v>
      </c>
    </row>
    <row r="419" spans="1:50" ht="50.1" customHeight="1" x14ac:dyDescent="0.25">
      <c r="A419" s="42"/>
      <c r="B419" s="42"/>
      <c r="C419" s="42"/>
      <c r="D419" s="43"/>
      <c r="E419" s="44"/>
      <c r="F419" s="39"/>
      <c r="G419" s="44"/>
      <c r="H419" s="39"/>
      <c r="I419" s="44"/>
      <c r="J419" s="39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7">
        <f t="shared" si="7"/>
        <v>0</v>
      </c>
      <c r="AJ419" s="53" t="str">
        <f>IF(ISNA(VLOOKUP(C419,Вчера_ЭпиВак!C:C, 1, FALSE)),"ошибка",0)</f>
        <v>ошибка</v>
      </c>
      <c r="AK419" s="55"/>
      <c r="AL419" s="53" t="e">
        <f>E419-F419-VLOOKUP(C419, Вчера_ЭпиВак!C:BN, 2, FALSE)</f>
        <v>#N/A</v>
      </c>
      <c r="AM419" s="53" t="e">
        <f>K419-L419-VLOOKUP(C419, Вчера_ЭпиВак!C:BN, 4, FALSE)</f>
        <v>#N/A</v>
      </c>
      <c r="AN419" s="53" t="e">
        <f>M419-N419-VLOOKUP(C419, Вчера_ЭпиВак!C:BN, 6, FALSE)</f>
        <v>#N/A</v>
      </c>
      <c r="AO419" s="53" t="e">
        <f>O419-P419-VLOOKUP(C419, Вчера_ЭпиВак!C:BN, 8, FALSE)</f>
        <v>#N/A</v>
      </c>
      <c r="AP419" s="53" t="e">
        <f>Q419-R419-VLOOKUP(C419, Вчера_ЭпиВак!C:BN, 10, FALSE)</f>
        <v>#N/A</v>
      </c>
      <c r="AQ419" s="53" t="e">
        <f>S419-T419-VLOOKUP(C419, Вчера_ЭпиВак!C:BN, 12, FALSE)</f>
        <v>#N/A</v>
      </c>
      <c r="AR419" s="53" t="e">
        <f>U419-V419-VLOOKUP(C419, Вчера_ЭпиВак!C:BN, 14, FALSE)</f>
        <v>#N/A</v>
      </c>
      <c r="AS419" s="53" t="e">
        <f>W419-X419-VLOOKUP(C419, Вчера_ЭпиВак!C:BN, 16, FALSE)</f>
        <v>#N/A</v>
      </c>
      <c r="AT419" s="53" t="e">
        <f>Y419-Z419-VLOOKUP(C419, Вчера_ЭпиВак!C:BN, 18, FALSE)</f>
        <v>#N/A</v>
      </c>
      <c r="AU419" s="53" t="e">
        <f>AA419-AB419-VLOOKUP(C419, Вчера_ЭпиВак!C:BN, 20, FALSE)</f>
        <v>#N/A</v>
      </c>
      <c r="AV419" s="53" t="e">
        <f>AC419-AD419-VLOOKUP(C419, Вчера_ЭпиВак!C:BN, 22, FALSE)</f>
        <v>#N/A</v>
      </c>
      <c r="AW419" s="53" t="e">
        <f>VLOOKUP(C419, Вчера_ЭпиВак!C:BN, 25, FALSE)+F419*2-Z419-AB419-AD419-AG419</f>
        <v>#N/A</v>
      </c>
      <c r="AX419" s="53" t="e">
        <f>AE419-VLOOKUP(C419,Вчера_ЭпиВак!C:BN, 24, FALSE)</f>
        <v>#N/A</v>
      </c>
    </row>
    <row r="420" spans="1:50" ht="50.1" customHeight="1" x14ac:dyDescent="0.25">
      <c r="A420" s="42"/>
      <c r="B420" s="42"/>
      <c r="C420" s="42"/>
      <c r="D420" s="43"/>
      <c r="E420" s="44"/>
      <c r="F420" s="39"/>
      <c r="G420" s="44"/>
      <c r="H420" s="39"/>
      <c r="I420" s="44"/>
      <c r="J420" s="39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7">
        <f t="shared" si="7"/>
        <v>0</v>
      </c>
      <c r="AJ420" s="53" t="str">
        <f>IF(ISNA(VLOOKUP(C420,Вчера_ЭпиВак!C:C, 1, FALSE)),"ошибка",0)</f>
        <v>ошибка</v>
      </c>
      <c r="AK420" s="55"/>
      <c r="AL420" s="53" t="e">
        <f>E420-F420-VLOOKUP(C420, Вчера_ЭпиВак!C:BN, 2, FALSE)</f>
        <v>#N/A</v>
      </c>
      <c r="AM420" s="53" t="e">
        <f>K420-L420-VLOOKUP(C420, Вчера_ЭпиВак!C:BN, 4, FALSE)</f>
        <v>#N/A</v>
      </c>
      <c r="AN420" s="53" t="e">
        <f>M420-N420-VLOOKUP(C420, Вчера_ЭпиВак!C:BN, 6, FALSE)</f>
        <v>#N/A</v>
      </c>
      <c r="AO420" s="53" t="e">
        <f>O420-P420-VLOOKUP(C420, Вчера_ЭпиВак!C:BN, 8, FALSE)</f>
        <v>#N/A</v>
      </c>
      <c r="AP420" s="53" t="e">
        <f>Q420-R420-VLOOKUP(C420, Вчера_ЭпиВак!C:BN, 10, FALSE)</f>
        <v>#N/A</v>
      </c>
      <c r="AQ420" s="53" t="e">
        <f>S420-T420-VLOOKUP(C420, Вчера_ЭпиВак!C:BN, 12, FALSE)</f>
        <v>#N/A</v>
      </c>
      <c r="AR420" s="53" t="e">
        <f>U420-V420-VLOOKUP(C420, Вчера_ЭпиВак!C:BN, 14, FALSE)</f>
        <v>#N/A</v>
      </c>
      <c r="AS420" s="53" t="e">
        <f>W420-X420-VLOOKUP(C420, Вчера_ЭпиВак!C:BN, 16, FALSE)</f>
        <v>#N/A</v>
      </c>
      <c r="AT420" s="53" t="e">
        <f>Y420-Z420-VLOOKUP(C420, Вчера_ЭпиВак!C:BN, 18, FALSE)</f>
        <v>#N/A</v>
      </c>
      <c r="AU420" s="53" t="e">
        <f>AA420-AB420-VLOOKUP(C420, Вчера_ЭпиВак!C:BN, 20, FALSE)</f>
        <v>#N/A</v>
      </c>
      <c r="AV420" s="53" t="e">
        <f>AC420-AD420-VLOOKUP(C420, Вчера_ЭпиВак!C:BN, 22, FALSE)</f>
        <v>#N/A</v>
      </c>
      <c r="AW420" s="53" t="e">
        <f>VLOOKUP(C420, Вчера_ЭпиВак!C:BN, 25, FALSE)+F420*2-Z420-AB420-AD420-AG420</f>
        <v>#N/A</v>
      </c>
      <c r="AX420" s="53" t="e">
        <f>AE420-VLOOKUP(C420,Вчера_ЭпиВак!C:BN, 24, FALSE)</f>
        <v>#N/A</v>
      </c>
    </row>
    <row r="421" spans="1:50" ht="50.1" customHeight="1" x14ac:dyDescent="0.25">
      <c r="A421" s="42"/>
      <c r="B421" s="42"/>
      <c r="C421" s="42"/>
      <c r="D421" s="43"/>
      <c r="E421" s="44"/>
      <c r="F421" s="39"/>
      <c r="G421" s="44"/>
      <c r="H421" s="39"/>
      <c r="I421" s="44"/>
      <c r="J421" s="39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7">
        <f t="shared" si="7"/>
        <v>0</v>
      </c>
      <c r="AJ421" s="53" t="str">
        <f>IF(ISNA(VLOOKUP(C421,Вчера_ЭпиВак!C:C, 1, FALSE)),"ошибка",0)</f>
        <v>ошибка</v>
      </c>
      <c r="AK421" s="55"/>
      <c r="AL421" s="53" t="e">
        <f>E421-F421-VLOOKUP(C421, Вчера_ЭпиВак!C:BN, 2, FALSE)</f>
        <v>#N/A</v>
      </c>
      <c r="AM421" s="53" t="e">
        <f>K421-L421-VLOOKUP(C421, Вчера_ЭпиВак!C:BN, 4, FALSE)</f>
        <v>#N/A</v>
      </c>
      <c r="AN421" s="53" t="e">
        <f>M421-N421-VLOOKUP(C421, Вчера_ЭпиВак!C:BN, 6, FALSE)</f>
        <v>#N/A</v>
      </c>
      <c r="AO421" s="53" t="e">
        <f>O421-P421-VLOOKUP(C421, Вчера_ЭпиВак!C:BN, 8, FALSE)</f>
        <v>#N/A</v>
      </c>
      <c r="AP421" s="53" t="e">
        <f>Q421-R421-VLOOKUP(C421, Вчера_ЭпиВак!C:BN, 10, FALSE)</f>
        <v>#N/A</v>
      </c>
      <c r="AQ421" s="53" t="e">
        <f>S421-T421-VLOOKUP(C421, Вчера_ЭпиВак!C:BN, 12, FALSE)</f>
        <v>#N/A</v>
      </c>
      <c r="AR421" s="53" t="e">
        <f>U421-V421-VLOOKUP(C421, Вчера_ЭпиВак!C:BN, 14, FALSE)</f>
        <v>#N/A</v>
      </c>
      <c r="AS421" s="53" t="e">
        <f>W421-X421-VLOOKUP(C421, Вчера_ЭпиВак!C:BN, 16, FALSE)</f>
        <v>#N/A</v>
      </c>
      <c r="AT421" s="53" t="e">
        <f>Y421-Z421-VLOOKUP(C421, Вчера_ЭпиВак!C:BN, 18, FALSE)</f>
        <v>#N/A</v>
      </c>
      <c r="AU421" s="53" t="e">
        <f>AA421-AB421-VLOOKUP(C421, Вчера_ЭпиВак!C:BN, 20, FALSE)</f>
        <v>#N/A</v>
      </c>
      <c r="AV421" s="53" t="e">
        <f>AC421-AD421-VLOOKUP(C421, Вчера_ЭпиВак!C:BN, 22, FALSE)</f>
        <v>#N/A</v>
      </c>
      <c r="AW421" s="53" t="e">
        <f>VLOOKUP(C421, Вчера_ЭпиВак!C:BN, 25, FALSE)+F421*2-Z421-AB421-AD421-AG421</f>
        <v>#N/A</v>
      </c>
      <c r="AX421" s="53" t="e">
        <f>AE421-VLOOKUP(C421,Вчера_ЭпиВак!C:BN, 24, FALSE)</f>
        <v>#N/A</v>
      </c>
    </row>
    <row r="422" spans="1:50" ht="50.1" customHeight="1" x14ac:dyDescent="0.25">
      <c r="A422" s="42"/>
      <c r="B422" s="42"/>
      <c r="C422" s="42"/>
      <c r="D422" s="43"/>
      <c r="E422" s="44"/>
      <c r="F422" s="39"/>
      <c r="G422" s="44"/>
      <c r="H422" s="39"/>
      <c r="I422" s="44"/>
      <c r="J422" s="39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7">
        <f t="shared" si="7"/>
        <v>0</v>
      </c>
      <c r="AJ422" s="53" t="str">
        <f>IF(ISNA(VLOOKUP(C422,Вчера_ЭпиВак!C:C, 1, FALSE)),"ошибка",0)</f>
        <v>ошибка</v>
      </c>
      <c r="AK422" s="55"/>
      <c r="AL422" s="53" t="e">
        <f>E422-F422-VLOOKUP(C422, Вчера_ЭпиВак!C:BN, 2, FALSE)</f>
        <v>#N/A</v>
      </c>
      <c r="AM422" s="53" t="e">
        <f>K422-L422-VLOOKUP(C422, Вчера_ЭпиВак!C:BN, 4, FALSE)</f>
        <v>#N/A</v>
      </c>
      <c r="AN422" s="53" t="e">
        <f>M422-N422-VLOOKUP(C422, Вчера_ЭпиВак!C:BN, 6, FALSE)</f>
        <v>#N/A</v>
      </c>
      <c r="AO422" s="53" t="e">
        <f>O422-P422-VLOOKUP(C422, Вчера_ЭпиВак!C:BN, 8, FALSE)</f>
        <v>#N/A</v>
      </c>
      <c r="AP422" s="53" t="e">
        <f>Q422-R422-VLOOKUP(C422, Вчера_ЭпиВак!C:BN, 10, FALSE)</f>
        <v>#N/A</v>
      </c>
      <c r="AQ422" s="53" t="e">
        <f>S422-T422-VLOOKUP(C422, Вчера_ЭпиВак!C:BN, 12, FALSE)</f>
        <v>#N/A</v>
      </c>
      <c r="AR422" s="53" t="e">
        <f>U422-V422-VLOOKUP(C422, Вчера_ЭпиВак!C:BN, 14, FALSE)</f>
        <v>#N/A</v>
      </c>
      <c r="AS422" s="53" t="e">
        <f>W422-X422-VLOOKUP(C422, Вчера_ЭпиВак!C:BN, 16, FALSE)</f>
        <v>#N/A</v>
      </c>
      <c r="AT422" s="53" t="e">
        <f>Y422-Z422-VLOOKUP(C422, Вчера_ЭпиВак!C:BN, 18, FALSE)</f>
        <v>#N/A</v>
      </c>
      <c r="AU422" s="53" t="e">
        <f>AA422-AB422-VLOOKUP(C422, Вчера_ЭпиВак!C:BN, 20, FALSE)</f>
        <v>#N/A</v>
      </c>
      <c r="AV422" s="53" t="e">
        <f>AC422-AD422-VLOOKUP(C422, Вчера_ЭпиВак!C:BN, 22, FALSE)</f>
        <v>#N/A</v>
      </c>
      <c r="AW422" s="53" t="e">
        <f>VLOOKUP(C422, Вчера_ЭпиВак!C:BN, 25, FALSE)+F422*2-Z422-AB422-AD422-AG422</f>
        <v>#N/A</v>
      </c>
      <c r="AX422" s="53" t="e">
        <f>AE422-VLOOKUP(C422,Вчера_ЭпиВак!C:BN, 24, FALSE)</f>
        <v>#N/A</v>
      </c>
    </row>
    <row r="423" spans="1:50" ht="50.1" customHeight="1" x14ac:dyDescent="0.25">
      <c r="A423" s="42"/>
      <c r="B423" s="42"/>
      <c r="C423" s="42"/>
      <c r="D423" s="43"/>
      <c r="E423" s="44"/>
      <c r="F423" s="39"/>
      <c r="G423" s="44"/>
      <c r="H423" s="39"/>
      <c r="I423" s="44"/>
      <c r="J423" s="39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7">
        <f t="shared" si="7"/>
        <v>0</v>
      </c>
      <c r="AJ423" s="53" t="str">
        <f>IF(ISNA(VLOOKUP(C423,Вчера_ЭпиВак!C:C, 1, FALSE)),"ошибка",0)</f>
        <v>ошибка</v>
      </c>
      <c r="AK423" s="55"/>
      <c r="AL423" s="53" t="e">
        <f>E423-F423-VLOOKUP(C423, Вчера_ЭпиВак!C:BN, 2, FALSE)</f>
        <v>#N/A</v>
      </c>
      <c r="AM423" s="53" t="e">
        <f>K423-L423-VLOOKUP(C423, Вчера_ЭпиВак!C:BN, 4, FALSE)</f>
        <v>#N/A</v>
      </c>
      <c r="AN423" s="53" t="e">
        <f>M423-N423-VLOOKUP(C423, Вчера_ЭпиВак!C:BN, 6, FALSE)</f>
        <v>#N/A</v>
      </c>
      <c r="AO423" s="53" t="e">
        <f>O423-P423-VLOOKUP(C423, Вчера_ЭпиВак!C:BN, 8, FALSE)</f>
        <v>#N/A</v>
      </c>
      <c r="AP423" s="53" t="e">
        <f>Q423-R423-VLOOKUP(C423, Вчера_ЭпиВак!C:BN, 10, FALSE)</f>
        <v>#N/A</v>
      </c>
      <c r="AQ423" s="53" t="e">
        <f>S423-T423-VLOOKUP(C423, Вчера_ЭпиВак!C:BN, 12, FALSE)</f>
        <v>#N/A</v>
      </c>
      <c r="AR423" s="53" t="e">
        <f>U423-V423-VLOOKUP(C423, Вчера_ЭпиВак!C:BN, 14, FALSE)</f>
        <v>#N/A</v>
      </c>
      <c r="AS423" s="53" t="e">
        <f>W423-X423-VLOOKUP(C423, Вчера_ЭпиВак!C:BN, 16, FALSE)</f>
        <v>#N/A</v>
      </c>
      <c r="AT423" s="53" t="e">
        <f>Y423-Z423-VLOOKUP(C423, Вчера_ЭпиВак!C:BN, 18, FALSE)</f>
        <v>#N/A</v>
      </c>
      <c r="AU423" s="53" t="e">
        <f>AA423-AB423-VLOOKUP(C423, Вчера_ЭпиВак!C:BN, 20, FALSE)</f>
        <v>#N/A</v>
      </c>
      <c r="AV423" s="53" t="e">
        <f>AC423-AD423-VLOOKUP(C423, Вчера_ЭпиВак!C:BN, 22, FALSE)</f>
        <v>#N/A</v>
      </c>
      <c r="AW423" s="53" t="e">
        <f>VLOOKUP(C423, Вчера_ЭпиВак!C:BN, 25, FALSE)+F423*2-Z423-AB423-AD423-AG423</f>
        <v>#N/A</v>
      </c>
      <c r="AX423" s="53" t="e">
        <f>AE423-VLOOKUP(C423,Вчера_ЭпиВак!C:BN, 24, FALSE)</f>
        <v>#N/A</v>
      </c>
    </row>
    <row r="424" spans="1:50" ht="50.1" customHeight="1" x14ac:dyDescent="0.25">
      <c r="A424" s="42"/>
      <c r="B424" s="42"/>
      <c r="C424" s="42"/>
      <c r="D424" s="43"/>
      <c r="E424" s="44"/>
      <c r="F424" s="39"/>
      <c r="G424" s="44"/>
      <c r="H424" s="39"/>
      <c r="I424" s="44"/>
      <c r="J424" s="39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7">
        <f t="shared" si="7"/>
        <v>0</v>
      </c>
      <c r="AJ424" s="53" t="str">
        <f>IF(ISNA(VLOOKUP(C424,Вчера_ЭпиВак!C:C, 1, FALSE)),"ошибка",0)</f>
        <v>ошибка</v>
      </c>
      <c r="AK424" s="55"/>
      <c r="AL424" s="53" t="e">
        <f>E424-F424-VLOOKUP(C424, Вчера_ЭпиВак!C:BN, 2, FALSE)</f>
        <v>#N/A</v>
      </c>
      <c r="AM424" s="53" t="e">
        <f>K424-L424-VLOOKUP(C424, Вчера_ЭпиВак!C:BN, 4, FALSE)</f>
        <v>#N/A</v>
      </c>
      <c r="AN424" s="53" t="e">
        <f>M424-N424-VLOOKUP(C424, Вчера_ЭпиВак!C:BN, 6, FALSE)</f>
        <v>#N/A</v>
      </c>
      <c r="AO424" s="53" t="e">
        <f>O424-P424-VLOOKUP(C424, Вчера_ЭпиВак!C:BN, 8, FALSE)</f>
        <v>#N/A</v>
      </c>
      <c r="AP424" s="53" t="e">
        <f>Q424-R424-VLOOKUP(C424, Вчера_ЭпиВак!C:BN, 10, FALSE)</f>
        <v>#N/A</v>
      </c>
      <c r="AQ424" s="53" t="e">
        <f>S424-T424-VLOOKUP(C424, Вчера_ЭпиВак!C:BN, 12, FALSE)</f>
        <v>#N/A</v>
      </c>
      <c r="AR424" s="53" t="e">
        <f>U424-V424-VLOOKUP(C424, Вчера_ЭпиВак!C:BN, 14, FALSE)</f>
        <v>#N/A</v>
      </c>
      <c r="AS424" s="53" t="e">
        <f>W424-X424-VLOOKUP(C424, Вчера_ЭпиВак!C:BN, 16, FALSE)</f>
        <v>#N/A</v>
      </c>
      <c r="AT424" s="53" t="e">
        <f>Y424-Z424-VLOOKUP(C424, Вчера_ЭпиВак!C:BN, 18, FALSE)</f>
        <v>#N/A</v>
      </c>
      <c r="AU424" s="53" t="e">
        <f>AA424-AB424-VLOOKUP(C424, Вчера_ЭпиВак!C:BN, 20, FALSE)</f>
        <v>#N/A</v>
      </c>
      <c r="AV424" s="53" t="e">
        <f>AC424-AD424-VLOOKUP(C424, Вчера_ЭпиВак!C:BN, 22, FALSE)</f>
        <v>#N/A</v>
      </c>
      <c r="AW424" s="53" t="e">
        <f>VLOOKUP(C424, Вчера_ЭпиВак!C:BN, 25, FALSE)+F424*2-Z424-AB424-AD424-AG424</f>
        <v>#N/A</v>
      </c>
      <c r="AX424" s="53" t="e">
        <f>AE424-VLOOKUP(C424,Вчера_ЭпиВак!C:BN, 24, FALSE)</f>
        <v>#N/A</v>
      </c>
    </row>
    <row r="425" spans="1:50" ht="50.1" customHeight="1" x14ac:dyDescent="0.25">
      <c r="A425" s="42"/>
      <c r="B425" s="42"/>
      <c r="C425" s="42"/>
      <c r="D425" s="43"/>
      <c r="E425" s="44"/>
      <c r="F425" s="39"/>
      <c r="G425" s="44"/>
      <c r="H425" s="39"/>
      <c r="I425" s="44"/>
      <c r="J425" s="39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7">
        <f t="shared" si="7"/>
        <v>0</v>
      </c>
      <c r="AJ425" s="53" t="str">
        <f>IF(ISNA(VLOOKUP(C425,Вчера_ЭпиВак!C:C, 1, FALSE)),"ошибка",0)</f>
        <v>ошибка</v>
      </c>
      <c r="AK425" s="55"/>
      <c r="AL425" s="53" t="e">
        <f>E425-F425-VLOOKUP(C425, Вчера_ЭпиВак!C:BN, 2, FALSE)</f>
        <v>#N/A</v>
      </c>
      <c r="AM425" s="53" t="e">
        <f>K425-L425-VLOOKUP(C425, Вчера_ЭпиВак!C:BN, 4, FALSE)</f>
        <v>#N/A</v>
      </c>
      <c r="AN425" s="53" t="e">
        <f>M425-N425-VLOOKUP(C425, Вчера_ЭпиВак!C:BN, 6, FALSE)</f>
        <v>#N/A</v>
      </c>
      <c r="AO425" s="53" t="e">
        <f>O425-P425-VLOOKUP(C425, Вчера_ЭпиВак!C:BN, 8, FALSE)</f>
        <v>#N/A</v>
      </c>
      <c r="AP425" s="53" t="e">
        <f>Q425-R425-VLOOKUP(C425, Вчера_ЭпиВак!C:BN, 10, FALSE)</f>
        <v>#N/A</v>
      </c>
      <c r="AQ425" s="53" t="e">
        <f>S425-T425-VLOOKUP(C425, Вчера_ЭпиВак!C:BN, 12, FALSE)</f>
        <v>#N/A</v>
      </c>
      <c r="AR425" s="53" t="e">
        <f>U425-V425-VLOOKUP(C425, Вчера_ЭпиВак!C:BN, 14, FALSE)</f>
        <v>#N/A</v>
      </c>
      <c r="AS425" s="53" t="e">
        <f>W425-X425-VLOOKUP(C425, Вчера_ЭпиВак!C:BN, 16, FALSE)</f>
        <v>#N/A</v>
      </c>
      <c r="AT425" s="53" t="e">
        <f>Y425-Z425-VLOOKUP(C425, Вчера_ЭпиВак!C:BN, 18, FALSE)</f>
        <v>#N/A</v>
      </c>
      <c r="AU425" s="53" t="e">
        <f>AA425-AB425-VLOOKUP(C425, Вчера_ЭпиВак!C:BN, 20, FALSE)</f>
        <v>#N/A</v>
      </c>
      <c r="AV425" s="53" t="e">
        <f>AC425-AD425-VLOOKUP(C425, Вчера_ЭпиВак!C:BN, 22, FALSE)</f>
        <v>#N/A</v>
      </c>
      <c r="AW425" s="53" t="e">
        <f>VLOOKUP(C425, Вчера_ЭпиВак!C:BN, 25, FALSE)+F425*2-Z425-AB425-AD425-AG425</f>
        <v>#N/A</v>
      </c>
      <c r="AX425" s="53" t="e">
        <f>AE425-VLOOKUP(C425,Вчера_ЭпиВак!C:BN, 24, FALSE)</f>
        <v>#N/A</v>
      </c>
    </row>
    <row r="426" spans="1:50" ht="50.1" customHeight="1" x14ac:dyDescent="0.25">
      <c r="A426" s="42"/>
      <c r="B426" s="42"/>
      <c r="C426" s="42"/>
      <c r="D426" s="43"/>
      <c r="E426" s="44"/>
      <c r="F426" s="39"/>
      <c r="G426" s="44"/>
      <c r="H426" s="39"/>
      <c r="I426" s="44"/>
      <c r="J426" s="39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7">
        <f t="shared" si="7"/>
        <v>0</v>
      </c>
      <c r="AJ426" s="53" t="str">
        <f>IF(ISNA(VLOOKUP(C426,Вчера_ЭпиВак!C:C, 1, FALSE)),"ошибка",0)</f>
        <v>ошибка</v>
      </c>
      <c r="AK426" s="55"/>
      <c r="AL426" s="53" t="e">
        <f>E426-F426-VLOOKUP(C426, Вчера_ЭпиВак!C:BN, 2, FALSE)</f>
        <v>#N/A</v>
      </c>
      <c r="AM426" s="53" t="e">
        <f>K426-L426-VLOOKUP(C426, Вчера_ЭпиВак!C:BN, 4, FALSE)</f>
        <v>#N/A</v>
      </c>
      <c r="AN426" s="53" t="e">
        <f>M426-N426-VLOOKUP(C426, Вчера_ЭпиВак!C:BN, 6, FALSE)</f>
        <v>#N/A</v>
      </c>
      <c r="AO426" s="53" t="e">
        <f>O426-P426-VLOOKUP(C426, Вчера_ЭпиВак!C:BN, 8, FALSE)</f>
        <v>#N/A</v>
      </c>
      <c r="AP426" s="53" t="e">
        <f>Q426-R426-VLOOKUP(C426, Вчера_ЭпиВак!C:BN, 10, FALSE)</f>
        <v>#N/A</v>
      </c>
      <c r="AQ426" s="53" t="e">
        <f>S426-T426-VLOOKUP(C426, Вчера_ЭпиВак!C:BN, 12, FALSE)</f>
        <v>#N/A</v>
      </c>
      <c r="AR426" s="53" t="e">
        <f>U426-V426-VLOOKUP(C426, Вчера_ЭпиВак!C:BN, 14, FALSE)</f>
        <v>#N/A</v>
      </c>
      <c r="AS426" s="53" t="e">
        <f>W426-X426-VLOOKUP(C426, Вчера_ЭпиВак!C:BN, 16, FALSE)</f>
        <v>#N/A</v>
      </c>
      <c r="AT426" s="53" t="e">
        <f>Y426-Z426-VLOOKUP(C426, Вчера_ЭпиВак!C:BN, 18, FALSE)</f>
        <v>#N/A</v>
      </c>
      <c r="AU426" s="53" t="e">
        <f>AA426-AB426-VLOOKUP(C426, Вчера_ЭпиВак!C:BN, 20, FALSE)</f>
        <v>#N/A</v>
      </c>
      <c r="AV426" s="53" t="e">
        <f>AC426-AD426-VLOOKUP(C426, Вчера_ЭпиВак!C:BN, 22, FALSE)</f>
        <v>#N/A</v>
      </c>
      <c r="AW426" s="53" t="e">
        <f>VLOOKUP(C426, Вчера_ЭпиВак!C:BN, 25, FALSE)+F426*2-Z426-AB426-AD426-AG426</f>
        <v>#N/A</v>
      </c>
      <c r="AX426" s="53" t="e">
        <f>AE426-VLOOKUP(C426,Вчера_ЭпиВак!C:BN, 24, FALSE)</f>
        <v>#N/A</v>
      </c>
    </row>
    <row r="427" spans="1:50" ht="50.1" customHeight="1" x14ac:dyDescent="0.25">
      <c r="A427" s="42"/>
      <c r="B427" s="42"/>
      <c r="C427" s="42"/>
      <c r="D427" s="43"/>
      <c r="E427" s="44"/>
      <c r="F427" s="39"/>
      <c r="G427" s="44"/>
      <c r="H427" s="39"/>
      <c r="I427" s="44"/>
      <c r="J427" s="39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7">
        <f t="shared" si="7"/>
        <v>0</v>
      </c>
      <c r="AJ427" s="53" t="str">
        <f>IF(ISNA(VLOOKUP(C427,Вчера_ЭпиВак!C:C, 1, FALSE)),"ошибка",0)</f>
        <v>ошибка</v>
      </c>
      <c r="AK427" s="55"/>
      <c r="AL427" s="53" t="e">
        <f>E427-F427-VLOOKUP(C427, Вчера_ЭпиВак!C:BN, 2, FALSE)</f>
        <v>#N/A</v>
      </c>
      <c r="AM427" s="53" t="e">
        <f>K427-L427-VLOOKUP(C427, Вчера_ЭпиВак!C:BN, 4, FALSE)</f>
        <v>#N/A</v>
      </c>
      <c r="AN427" s="53" t="e">
        <f>M427-N427-VLOOKUP(C427, Вчера_ЭпиВак!C:BN, 6, FALSE)</f>
        <v>#N/A</v>
      </c>
      <c r="AO427" s="53" t="e">
        <f>O427-P427-VLOOKUP(C427, Вчера_ЭпиВак!C:BN, 8, FALSE)</f>
        <v>#N/A</v>
      </c>
      <c r="AP427" s="53" t="e">
        <f>Q427-R427-VLOOKUP(C427, Вчера_ЭпиВак!C:BN, 10, FALSE)</f>
        <v>#N/A</v>
      </c>
      <c r="AQ427" s="53" t="e">
        <f>S427-T427-VLOOKUP(C427, Вчера_ЭпиВак!C:BN, 12, FALSE)</f>
        <v>#N/A</v>
      </c>
      <c r="AR427" s="53" t="e">
        <f>U427-V427-VLOOKUP(C427, Вчера_ЭпиВак!C:BN, 14, FALSE)</f>
        <v>#N/A</v>
      </c>
      <c r="AS427" s="53" t="e">
        <f>W427-X427-VLOOKUP(C427, Вчера_ЭпиВак!C:BN, 16, FALSE)</f>
        <v>#N/A</v>
      </c>
      <c r="AT427" s="53" t="e">
        <f>Y427-Z427-VLOOKUP(C427, Вчера_ЭпиВак!C:BN, 18, FALSE)</f>
        <v>#N/A</v>
      </c>
      <c r="AU427" s="53" t="e">
        <f>AA427-AB427-VLOOKUP(C427, Вчера_ЭпиВак!C:BN, 20, FALSE)</f>
        <v>#N/A</v>
      </c>
      <c r="AV427" s="53" t="e">
        <f>AC427-AD427-VLOOKUP(C427, Вчера_ЭпиВак!C:BN, 22, FALSE)</f>
        <v>#N/A</v>
      </c>
      <c r="AW427" s="53" t="e">
        <f>VLOOKUP(C427, Вчера_ЭпиВак!C:BN, 25, FALSE)+F427*2-Z427-AB427-AD427-AG427</f>
        <v>#N/A</v>
      </c>
      <c r="AX427" s="53" t="e">
        <f>AE427-VLOOKUP(C427,Вчера_ЭпиВак!C:BN, 24, FALSE)</f>
        <v>#N/A</v>
      </c>
    </row>
    <row r="428" spans="1:50" ht="50.1" customHeight="1" x14ac:dyDescent="0.25">
      <c r="A428" s="42"/>
      <c r="B428" s="42"/>
      <c r="C428" s="42"/>
      <c r="D428" s="43"/>
      <c r="E428" s="44"/>
      <c r="F428" s="39"/>
      <c r="G428" s="44"/>
      <c r="H428" s="39"/>
      <c r="I428" s="44"/>
      <c r="J428" s="39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7">
        <f t="shared" si="7"/>
        <v>0</v>
      </c>
      <c r="AJ428" s="53" t="str">
        <f>IF(ISNA(VLOOKUP(C428,Вчера_ЭпиВак!C:C, 1, FALSE)),"ошибка",0)</f>
        <v>ошибка</v>
      </c>
      <c r="AK428" s="55"/>
      <c r="AL428" s="53" t="e">
        <f>E428-F428-VLOOKUP(C428, Вчера_ЭпиВак!C:BN, 2, FALSE)</f>
        <v>#N/A</v>
      </c>
      <c r="AM428" s="53" t="e">
        <f>K428-L428-VLOOKUP(C428, Вчера_ЭпиВак!C:BN, 4, FALSE)</f>
        <v>#N/A</v>
      </c>
      <c r="AN428" s="53" t="e">
        <f>M428-N428-VLOOKUP(C428, Вчера_ЭпиВак!C:BN, 6, FALSE)</f>
        <v>#N/A</v>
      </c>
      <c r="AO428" s="53" t="e">
        <f>O428-P428-VLOOKUP(C428, Вчера_ЭпиВак!C:BN, 8, FALSE)</f>
        <v>#N/A</v>
      </c>
      <c r="AP428" s="53" t="e">
        <f>Q428-R428-VLOOKUP(C428, Вчера_ЭпиВак!C:BN, 10, FALSE)</f>
        <v>#N/A</v>
      </c>
      <c r="AQ428" s="53" t="e">
        <f>S428-T428-VLOOKUP(C428, Вчера_ЭпиВак!C:BN, 12, FALSE)</f>
        <v>#N/A</v>
      </c>
      <c r="AR428" s="53" t="e">
        <f>U428-V428-VLOOKUP(C428, Вчера_ЭпиВак!C:BN, 14, FALSE)</f>
        <v>#N/A</v>
      </c>
      <c r="AS428" s="53" t="e">
        <f>W428-X428-VLOOKUP(C428, Вчера_ЭпиВак!C:BN, 16, FALSE)</f>
        <v>#N/A</v>
      </c>
      <c r="AT428" s="53" t="e">
        <f>Y428-Z428-VLOOKUP(C428, Вчера_ЭпиВак!C:BN, 18, FALSE)</f>
        <v>#N/A</v>
      </c>
      <c r="AU428" s="53" t="e">
        <f>AA428-AB428-VLOOKUP(C428, Вчера_ЭпиВак!C:BN, 20, FALSE)</f>
        <v>#N/A</v>
      </c>
      <c r="AV428" s="53" t="e">
        <f>AC428-AD428-VLOOKUP(C428, Вчера_ЭпиВак!C:BN, 22, FALSE)</f>
        <v>#N/A</v>
      </c>
      <c r="AW428" s="53" t="e">
        <f>VLOOKUP(C428, Вчера_ЭпиВак!C:BN, 25, FALSE)+F428*2-Z428-AB428-AD428-AG428</f>
        <v>#N/A</v>
      </c>
      <c r="AX428" s="53" t="e">
        <f>AE428-VLOOKUP(C428,Вчера_ЭпиВак!C:BN, 24, FALSE)</f>
        <v>#N/A</v>
      </c>
    </row>
    <row r="429" spans="1:50" ht="50.1" customHeight="1" x14ac:dyDescent="0.25">
      <c r="A429" s="42"/>
      <c r="B429" s="42"/>
      <c r="C429" s="42"/>
      <c r="D429" s="43"/>
      <c r="E429" s="44"/>
      <c r="F429" s="39"/>
      <c r="G429" s="44"/>
      <c r="H429" s="39"/>
      <c r="I429" s="44"/>
      <c r="J429" s="39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7">
        <f t="shared" si="7"/>
        <v>0</v>
      </c>
      <c r="AJ429" s="53" t="str">
        <f>IF(ISNA(VLOOKUP(C429,Вчера_ЭпиВак!C:C, 1, FALSE)),"ошибка",0)</f>
        <v>ошибка</v>
      </c>
      <c r="AK429" s="55"/>
      <c r="AL429" s="53" t="e">
        <f>E429-F429-VLOOKUP(C429, Вчера_ЭпиВак!C:BN, 2, FALSE)</f>
        <v>#N/A</v>
      </c>
      <c r="AM429" s="53" t="e">
        <f>K429-L429-VLOOKUP(C429, Вчера_ЭпиВак!C:BN, 4, FALSE)</f>
        <v>#N/A</v>
      </c>
      <c r="AN429" s="53" t="e">
        <f>M429-N429-VLOOKUP(C429, Вчера_ЭпиВак!C:BN, 6, FALSE)</f>
        <v>#N/A</v>
      </c>
      <c r="AO429" s="53" t="e">
        <f>O429-P429-VLOOKUP(C429, Вчера_ЭпиВак!C:BN, 8, FALSE)</f>
        <v>#N/A</v>
      </c>
      <c r="AP429" s="53" t="e">
        <f>Q429-R429-VLOOKUP(C429, Вчера_ЭпиВак!C:BN, 10, FALSE)</f>
        <v>#N/A</v>
      </c>
      <c r="AQ429" s="53" t="e">
        <f>S429-T429-VLOOKUP(C429, Вчера_ЭпиВак!C:BN, 12, FALSE)</f>
        <v>#N/A</v>
      </c>
      <c r="AR429" s="53" t="e">
        <f>U429-V429-VLOOKUP(C429, Вчера_ЭпиВак!C:BN, 14, FALSE)</f>
        <v>#N/A</v>
      </c>
      <c r="AS429" s="53" t="e">
        <f>W429-X429-VLOOKUP(C429, Вчера_ЭпиВак!C:BN, 16, FALSE)</f>
        <v>#N/A</v>
      </c>
      <c r="AT429" s="53" t="e">
        <f>Y429-Z429-VLOOKUP(C429, Вчера_ЭпиВак!C:BN, 18, FALSE)</f>
        <v>#N/A</v>
      </c>
      <c r="AU429" s="53" t="e">
        <f>AA429-AB429-VLOOKUP(C429, Вчера_ЭпиВак!C:BN, 20, FALSE)</f>
        <v>#N/A</v>
      </c>
      <c r="AV429" s="53" t="e">
        <f>AC429-AD429-VLOOKUP(C429, Вчера_ЭпиВак!C:BN, 22, FALSE)</f>
        <v>#N/A</v>
      </c>
      <c r="AW429" s="53" t="e">
        <f>VLOOKUP(C429, Вчера_ЭпиВак!C:BN, 25, FALSE)+F429*2-Z429-AB429-AD429-AG429</f>
        <v>#N/A</v>
      </c>
      <c r="AX429" s="53" t="e">
        <f>AE429-VLOOKUP(C429,Вчера_ЭпиВак!C:BN, 24, FALSE)</f>
        <v>#N/A</v>
      </c>
    </row>
    <row r="430" spans="1:50" ht="50.1" customHeight="1" x14ac:dyDescent="0.25">
      <c r="A430" s="42"/>
      <c r="B430" s="42"/>
      <c r="C430" s="42"/>
      <c r="D430" s="43"/>
      <c r="E430" s="44"/>
      <c r="F430" s="39"/>
      <c r="G430" s="44"/>
      <c r="H430" s="39"/>
      <c r="I430" s="44"/>
      <c r="J430" s="39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7">
        <f t="shared" si="7"/>
        <v>0</v>
      </c>
      <c r="AJ430" s="53" t="str">
        <f>IF(ISNA(VLOOKUP(C430,Вчера_ЭпиВак!C:C, 1, FALSE)),"ошибка",0)</f>
        <v>ошибка</v>
      </c>
      <c r="AK430" s="55"/>
      <c r="AL430" s="53" t="e">
        <f>E430-F430-VLOOKUP(C430, Вчера_ЭпиВак!C:BN, 2, FALSE)</f>
        <v>#N/A</v>
      </c>
      <c r="AM430" s="53" t="e">
        <f>K430-L430-VLOOKUP(C430, Вчера_ЭпиВак!C:BN, 4, FALSE)</f>
        <v>#N/A</v>
      </c>
      <c r="AN430" s="53" t="e">
        <f>M430-N430-VLOOKUP(C430, Вчера_ЭпиВак!C:BN, 6, FALSE)</f>
        <v>#N/A</v>
      </c>
      <c r="AO430" s="53" t="e">
        <f>O430-P430-VLOOKUP(C430, Вчера_ЭпиВак!C:BN, 8, FALSE)</f>
        <v>#N/A</v>
      </c>
      <c r="AP430" s="53" t="e">
        <f>Q430-R430-VLOOKUP(C430, Вчера_ЭпиВак!C:BN, 10, FALSE)</f>
        <v>#N/A</v>
      </c>
      <c r="AQ430" s="53" t="e">
        <f>S430-T430-VLOOKUP(C430, Вчера_ЭпиВак!C:BN, 12, FALSE)</f>
        <v>#N/A</v>
      </c>
      <c r="AR430" s="53" t="e">
        <f>U430-V430-VLOOKUP(C430, Вчера_ЭпиВак!C:BN, 14, FALSE)</f>
        <v>#N/A</v>
      </c>
      <c r="AS430" s="53" t="e">
        <f>W430-X430-VLOOKUP(C430, Вчера_ЭпиВак!C:BN, 16, FALSE)</f>
        <v>#N/A</v>
      </c>
      <c r="AT430" s="53" t="e">
        <f>Y430-Z430-VLOOKUP(C430, Вчера_ЭпиВак!C:BN, 18, FALSE)</f>
        <v>#N/A</v>
      </c>
      <c r="AU430" s="53" t="e">
        <f>AA430-AB430-VLOOKUP(C430, Вчера_ЭпиВак!C:BN, 20, FALSE)</f>
        <v>#N/A</v>
      </c>
      <c r="AV430" s="53" t="e">
        <f>AC430-AD430-VLOOKUP(C430, Вчера_ЭпиВак!C:BN, 22, FALSE)</f>
        <v>#N/A</v>
      </c>
      <c r="AW430" s="53" t="e">
        <f>VLOOKUP(C430, Вчера_ЭпиВак!C:BN, 25, FALSE)+F430*2-Z430-AB430-AD430-AG430</f>
        <v>#N/A</v>
      </c>
      <c r="AX430" s="53" t="e">
        <f>AE430-VLOOKUP(C430,Вчера_ЭпиВак!C:BN, 24, FALSE)</f>
        <v>#N/A</v>
      </c>
    </row>
    <row r="431" spans="1:50" ht="50.1" customHeight="1" x14ac:dyDescent="0.25">
      <c r="A431" s="42"/>
      <c r="B431" s="42"/>
      <c r="C431" s="42"/>
      <c r="D431" s="43"/>
      <c r="E431" s="44"/>
      <c r="F431" s="39"/>
      <c r="G431" s="44"/>
      <c r="H431" s="39"/>
      <c r="I431" s="44"/>
      <c r="J431" s="39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7">
        <f t="shared" si="7"/>
        <v>0</v>
      </c>
      <c r="AJ431" s="53" t="str">
        <f>IF(ISNA(VLOOKUP(C431,Вчера_ЭпиВак!C:C, 1, FALSE)),"ошибка",0)</f>
        <v>ошибка</v>
      </c>
      <c r="AK431" s="55"/>
      <c r="AL431" s="53" t="e">
        <f>E431-F431-VLOOKUP(C431, Вчера_ЭпиВак!C:BN, 2, FALSE)</f>
        <v>#N/A</v>
      </c>
      <c r="AM431" s="53" t="e">
        <f>K431-L431-VLOOKUP(C431, Вчера_ЭпиВак!C:BN, 4, FALSE)</f>
        <v>#N/A</v>
      </c>
      <c r="AN431" s="53" t="e">
        <f>M431-N431-VLOOKUP(C431, Вчера_ЭпиВак!C:BN, 6, FALSE)</f>
        <v>#N/A</v>
      </c>
      <c r="AO431" s="53" t="e">
        <f>O431-P431-VLOOKUP(C431, Вчера_ЭпиВак!C:BN, 8, FALSE)</f>
        <v>#N/A</v>
      </c>
      <c r="AP431" s="53" t="e">
        <f>Q431-R431-VLOOKUP(C431, Вчера_ЭпиВак!C:BN, 10, FALSE)</f>
        <v>#N/A</v>
      </c>
      <c r="AQ431" s="53" t="e">
        <f>S431-T431-VLOOKUP(C431, Вчера_ЭпиВак!C:BN, 12, FALSE)</f>
        <v>#N/A</v>
      </c>
      <c r="AR431" s="53" t="e">
        <f>U431-V431-VLOOKUP(C431, Вчера_ЭпиВак!C:BN, 14, FALSE)</f>
        <v>#N/A</v>
      </c>
      <c r="AS431" s="53" t="e">
        <f>W431-X431-VLOOKUP(C431, Вчера_ЭпиВак!C:BN, 16, FALSE)</f>
        <v>#N/A</v>
      </c>
      <c r="AT431" s="53" t="e">
        <f>Y431-Z431-VLOOKUP(C431, Вчера_ЭпиВак!C:BN, 18, FALSE)</f>
        <v>#N/A</v>
      </c>
      <c r="AU431" s="53" t="e">
        <f>AA431-AB431-VLOOKUP(C431, Вчера_ЭпиВак!C:BN, 20, FALSE)</f>
        <v>#N/A</v>
      </c>
      <c r="AV431" s="53" t="e">
        <f>AC431-AD431-VLOOKUP(C431, Вчера_ЭпиВак!C:BN, 22, FALSE)</f>
        <v>#N/A</v>
      </c>
      <c r="AW431" s="53" t="e">
        <f>VLOOKUP(C431, Вчера_ЭпиВак!C:BN, 25, FALSE)+F431*2-Z431-AB431-AD431-AG431</f>
        <v>#N/A</v>
      </c>
      <c r="AX431" s="53" t="e">
        <f>AE431-VLOOKUP(C431,Вчера_ЭпиВак!C:BN, 24, FALSE)</f>
        <v>#N/A</v>
      </c>
    </row>
    <row r="432" spans="1:50" ht="50.1" customHeight="1" x14ac:dyDescent="0.25">
      <c r="A432" s="42"/>
      <c r="B432" s="42"/>
      <c r="C432" s="42"/>
      <c r="D432" s="43"/>
      <c r="E432" s="44"/>
      <c r="F432" s="39"/>
      <c r="G432" s="44"/>
      <c r="H432" s="39"/>
      <c r="I432" s="44"/>
      <c r="J432" s="39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7">
        <f t="shared" si="7"/>
        <v>0</v>
      </c>
      <c r="AJ432" s="53" t="str">
        <f>IF(ISNA(VLOOKUP(C432,Вчера_ЭпиВак!C:C, 1, FALSE)),"ошибка",0)</f>
        <v>ошибка</v>
      </c>
      <c r="AK432" s="55"/>
      <c r="AL432" s="53" t="e">
        <f>E432-F432-VLOOKUP(C432, Вчера_ЭпиВак!C:BN, 2, FALSE)</f>
        <v>#N/A</v>
      </c>
      <c r="AM432" s="53" t="e">
        <f>K432-L432-VLOOKUP(C432, Вчера_ЭпиВак!C:BN, 4, FALSE)</f>
        <v>#N/A</v>
      </c>
      <c r="AN432" s="53" t="e">
        <f>M432-N432-VLOOKUP(C432, Вчера_ЭпиВак!C:BN, 6, FALSE)</f>
        <v>#N/A</v>
      </c>
      <c r="AO432" s="53" t="e">
        <f>O432-P432-VLOOKUP(C432, Вчера_ЭпиВак!C:BN, 8, FALSE)</f>
        <v>#N/A</v>
      </c>
      <c r="AP432" s="53" t="e">
        <f>Q432-R432-VLOOKUP(C432, Вчера_ЭпиВак!C:BN, 10, FALSE)</f>
        <v>#N/A</v>
      </c>
      <c r="AQ432" s="53" t="e">
        <f>S432-T432-VLOOKUP(C432, Вчера_ЭпиВак!C:BN, 12, FALSE)</f>
        <v>#N/A</v>
      </c>
      <c r="AR432" s="53" t="e">
        <f>U432-V432-VLOOKUP(C432, Вчера_ЭпиВак!C:BN, 14, FALSE)</f>
        <v>#N/A</v>
      </c>
      <c r="AS432" s="53" t="e">
        <f>W432-X432-VLOOKUP(C432, Вчера_ЭпиВак!C:BN, 16, FALSE)</f>
        <v>#N/A</v>
      </c>
      <c r="AT432" s="53" t="e">
        <f>Y432-Z432-VLOOKUP(C432, Вчера_ЭпиВак!C:BN, 18, FALSE)</f>
        <v>#N/A</v>
      </c>
      <c r="AU432" s="53" t="e">
        <f>AA432-AB432-VLOOKUP(C432, Вчера_ЭпиВак!C:BN, 20, FALSE)</f>
        <v>#N/A</v>
      </c>
      <c r="AV432" s="53" t="e">
        <f>AC432-AD432-VLOOKUP(C432, Вчера_ЭпиВак!C:BN, 22, FALSE)</f>
        <v>#N/A</v>
      </c>
      <c r="AW432" s="53" t="e">
        <f>VLOOKUP(C432, Вчера_ЭпиВак!C:BN, 25, FALSE)+F432*2-Z432-AB432-AD432-AG432</f>
        <v>#N/A</v>
      </c>
      <c r="AX432" s="53" t="e">
        <f>AE432-VLOOKUP(C432,Вчера_ЭпиВак!C:BN, 24, FALSE)</f>
        <v>#N/A</v>
      </c>
    </row>
    <row r="433" spans="1:50" ht="50.1" customHeight="1" x14ac:dyDescent="0.25">
      <c r="A433" s="42"/>
      <c r="B433" s="42"/>
      <c r="C433" s="42"/>
      <c r="D433" s="43"/>
      <c r="E433" s="44"/>
      <c r="F433" s="39"/>
      <c r="G433" s="44"/>
      <c r="H433" s="39"/>
      <c r="I433" s="44"/>
      <c r="J433" s="39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7">
        <f t="shared" si="7"/>
        <v>0</v>
      </c>
      <c r="AJ433" s="53" t="str">
        <f>IF(ISNA(VLOOKUP(C433,Вчера_ЭпиВак!C:C, 1, FALSE)),"ошибка",0)</f>
        <v>ошибка</v>
      </c>
      <c r="AK433" s="55"/>
      <c r="AL433" s="53" t="e">
        <f>E433-F433-VLOOKUP(C433, Вчера_ЭпиВак!C:BN, 2, FALSE)</f>
        <v>#N/A</v>
      </c>
      <c r="AM433" s="53" t="e">
        <f>K433-L433-VLOOKUP(C433, Вчера_ЭпиВак!C:BN, 4, FALSE)</f>
        <v>#N/A</v>
      </c>
      <c r="AN433" s="53" t="e">
        <f>M433-N433-VLOOKUP(C433, Вчера_ЭпиВак!C:BN, 6, FALSE)</f>
        <v>#N/A</v>
      </c>
      <c r="AO433" s="53" t="e">
        <f>O433-P433-VLOOKUP(C433, Вчера_ЭпиВак!C:BN, 8, FALSE)</f>
        <v>#N/A</v>
      </c>
      <c r="AP433" s="53" t="e">
        <f>Q433-R433-VLOOKUP(C433, Вчера_ЭпиВак!C:BN, 10, FALSE)</f>
        <v>#N/A</v>
      </c>
      <c r="AQ433" s="53" t="e">
        <f>S433-T433-VLOOKUP(C433, Вчера_ЭпиВак!C:BN, 12, FALSE)</f>
        <v>#N/A</v>
      </c>
      <c r="AR433" s="53" t="e">
        <f>U433-V433-VLOOKUP(C433, Вчера_ЭпиВак!C:BN, 14, FALSE)</f>
        <v>#N/A</v>
      </c>
      <c r="AS433" s="53" t="e">
        <f>W433-X433-VLOOKUP(C433, Вчера_ЭпиВак!C:BN, 16, FALSE)</f>
        <v>#N/A</v>
      </c>
      <c r="AT433" s="53" t="e">
        <f>Y433-Z433-VLOOKUP(C433, Вчера_ЭпиВак!C:BN, 18, FALSE)</f>
        <v>#N/A</v>
      </c>
      <c r="AU433" s="53" t="e">
        <f>AA433-AB433-VLOOKUP(C433, Вчера_ЭпиВак!C:BN, 20, FALSE)</f>
        <v>#N/A</v>
      </c>
      <c r="AV433" s="53" t="e">
        <f>AC433-AD433-VLOOKUP(C433, Вчера_ЭпиВак!C:BN, 22, FALSE)</f>
        <v>#N/A</v>
      </c>
      <c r="AW433" s="53" t="e">
        <f>VLOOKUP(C433, Вчера_ЭпиВак!C:BN, 25, FALSE)+F433*2-Z433-AB433-AD433-AG433</f>
        <v>#N/A</v>
      </c>
      <c r="AX433" s="53" t="e">
        <f>AE433-VLOOKUP(C433,Вчера_ЭпиВак!C:BN, 24, FALSE)</f>
        <v>#N/A</v>
      </c>
    </row>
    <row r="434" spans="1:50" ht="50.1" customHeight="1" x14ac:dyDescent="0.25">
      <c r="A434" s="42"/>
      <c r="B434" s="42"/>
      <c r="C434" s="42"/>
      <c r="D434" s="43"/>
      <c r="E434" s="44"/>
      <c r="F434" s="39"/>
      <c r="G434" s="44"/>
      <c r="H434" s="39"/>
      <c r="I434" s="44"/>
      <c r="J434" s="39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7">
        <f t="shared" si="7"/>
        <v>0</v>
      </c>
      <c r="AJ434" s="53" t="str">
        <f>IF(ISNA(VLOOKUP(C434,Вчера_ЭпиВак!C:C, 1, FALSE)),"ошибка",0)</f>
        <v>ошибка</v>
      </c>
      <c r="AK434" s="55"/>
      <c r="AL434" s="53" t="e">
        <f>E434-F434-VLOOKUP(C434, Вчера_ЭпиВак!C:BN, 2, FALSE)</f>
        <v>#N/A</v>
      </c>
      <c r="AM434" s="53" t="e">
        <f>K434-L434-VLOOKUP(C434, Вчера_ЭпиВак!C:BN, 4, FALSE)</f>
        <v>#N/A</v>
      </c>
      <c r="AN434" s="53" t="e">
        <f>M434-N434-VLOOKUP(C434, Вчера_ЭпиВак!C:BN, 6, FALSE)</f>
        <v>#N/A</v>
      </c>
      <c r="AO434" s="53" t="e">
        <f>O434-P434-VLOOKUP(C434, Вчера_ЭпиВак!C:BN, 8, FALSE)</f>
        <v>#N/A</v>
      </c>
      <c r="AP434" s="53" t="e">
        <f>Q434-R434-VLOOKUP(C434, Вчера_ЭпиВак!C:BN, 10, FALSE)</f>
        <v>#N/A</v>
      </c>
      <c r="AQ434" s="53" t="e">
        <f>S434-T434-VLOOKUP(C434, Вчера_ЭпиВак!C:BN, 12, FALSE)</f>
        <v>#N/A</v>
      </c>
      <c r="AR434" s="53" t="e">
        <f>U434-V434-VLOOKUP(C434, Вчера_ЭпиВак!C:BN, 14, FALSE)</f>
        <v>#N/A</v>
      </c>
      <c r="AS434" s="53" t="e">
        <f>W434-X434-VLOOKUP(C434, Вчера_ЭпиВак!C:BN, 16, FALSE)</f>
        <v>#N/A</v>
      </c>
      <c r="AT434" s="53" t="e">
        <f>Y434-Z434-VLOOKUP(C434, Вчера_ЭпиВак!C:BN, 18, FALSE)</f>
        <v>#N/A</v>
      </c>
      <c r="AU434" s="53" t="e">
        <f>AA434-AB434-VLOOKUP(C434, Вчера_ЭпиВак!C:BN, 20, FALSE)</f>
        <v>#N/A</v>
      </c>
      <c r="AV434" s="53" t="e">
        <f>AC434-AD434-VLOOKUP(C434, Вчера_ЭпиВак!C:BN, 22, FALSE)</f>
        <v>#N/A</v>
      </c>
      <c r="AW434" s="53" t="e">
        <f>VLOOKUP(C434, Вчера_ЭпиВак!C:BN, 25, FALSE)+F434*2-Z434-AB434-AD434-AG434</f>
        <v>#N/A</v>
      </c>
      <c r="AX434" s="53" t="e">
        <f>AE434-VLOOKUP(C434,Вчера_ЭпиВак!C:BN, 24, FALSE)</f>
        <v>#N/A</v>
      </c>
    </row>
    <row r="435" spans="1:50" ht="50.1" customHeight="1" x14ac:dyDescent="0.25">
      <c r="A435" s="42"/>
      <c r="B435" s="42"/>
      <c r="C435" s="42"/>
      <c r="D435" s="43"/>
      <c r="E435" s="44"/>
      <c r="F435" s="39"/>
      <c r="G435" s="44"/>
      <c r="H435" s="39"/>
      <c r="I435" s="44"/>
      <c r="J435" s="39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7">
        <f t="shared" si="7"/>
        <v>0</v>
      </c>
      <c r="AJ435" s="53" t="str">
        <f>IF(ISNA(VLOOKUP(C435,Вчера_ЭпиВак!C:C, 1, FALSE)),"ошибка",0)</f>
        <v>ошибка</v>
      </c>
      <c r="AK435" s="55"/>
      <c r="AL435" s="53" t="e">
        <f>E435-F435-VLOOKUP(C435, Вчера_ЭпиВак!C:BN, 2, FALSE)</f>
        <v>#N/A</v>
      </c>
      <c r="AM435" s="53" t="e">
        <f>K435-L435-VLOOKUP(C435, Вчера_ЭпиВак!C:BN, 4, FALSE)</f>
        <v>#N/A</v>
      </c>
      <c r="AN435" s="53" t="e">
        <f>M435-N435-VLOOKUP(C435, Вчера_ЭпиВак!C:BN, 6, FALSE)</f>
        <v>#N/A</v>
      </c>
      <c r="AO435" s="53" t="e">
        <f>O435-P435-VLOOKUP(C435, Вчера_ЭпиВак!C:BN, 8, FALSE)</f>
        <v>#N/A</v>
      </c>
      <c r="AP435" s="53" t="e">
        <f>Q435-R435-VLOOKUP(C435, Вчера_ЭпиВак!C:BN, 10, FALSE)</f>
        <v>#N/A</v>
      </c>
      <c r="AQ435" s="53" t="e">
        <f>S435-T435-VLOOKUP(C435, Вчера_ЭпиВак!C:BN, 12, FALSE)</f>
        <v>#N/A</v>
      </c>
      <c r="AR435" s="53" t="e">
        <f>U435-V435-VLOOKUP(C435, Вчера_ЭпиВак!C:BN, 14, FALSE)</f>
        <v>#N/A</v>
      </c>
      <c r="AS435" s="53" t="e">
        <f>W435-X435-VLOOKUP(C435, Вчера_ЭпиВак!C:BN, 16, FALSE)</f>
        <v>#N/A</v>
      </c>
      <c r="AT435" s="53" t="e">
        <f>Y435-Z435-VLOOKUP(C435, Вчера_ЭпиВак!C:BN, 18, FALSE)</f>
        <v>#N/A</v>
      </c>
      <c r="AU435" s="53" t="e">
        <f>AA435-AB435-VLOOKUP(C435, Вчера_ЭпиВак!C:BN, 20, FALSE)</f>
        <v>#N/A</v>
      </c>
      <c r="AV435" s="53" t="e">
        <f>AC435-AD435-VLOOKUP(C435, Вчера_ЭпиВак!C:BN, 22, FALSE)</f>
        <v>#N/A</v>
      </c>
      <c r="AW435" s="53" t="e">
        <f>VLOOKUP(C435, Вчера_ЭпиВак!C:BN, 25, FALSE)+F435*2-Z435-AB435-AD435-AG435</f>
        <v>#N/A</v>
      </c>
      <c r="AX435" s="53" t="e">
        <f>AE435-VLOOKUP(C435,Вчера_ЭпиВак!C:BN, 24, FALSE)</f>
        <v>#N/A</v>
      </c>
    </row>
    <row r="436" spans="1:50" ht="50.1" customHeight="1" x14ac:dyDescent="0.25">
      <c r="A436" s="42"/>
      <c r="B436" s="42"/>
      <c r="C436" s="42"/>
      <c r="D436" s="43"/>
      <c r="E436" s="44"/>
      <c r="F436" s="39"/>
      <c r="G436" s="44"/>
      <c r="H436" s="39"/>
      <c r="I436" s="44"/>
      <c r="J436" s="39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7">
        <f t="shared" si="7"/>
        <v>0</v>
      </c>
      <c r="AJ436" s="53" t="str">
        <f>IF(ISNA(VLOOKUP(C436,Вчера_ЭпиВак!C:C, 1, FALSE)),"ошибка",0)</f>
        <v>ошибка</v>
      </c>
      <c r="AK436" s="55"/>
      <c r="AL436" s="53" t="e">
        <f>E436-F436-VLOOKUP(C436, Вчера_ЭпиВак!C:BN, 2, FALSE)</f>
        <v>#N/A</v>
      </c>
      <c r="AM436" s="53" t="e">
        <f>K436-L436-VLOOKUP(C436, Вчера_ЭпиВак!C:BN, 4, FALSE)</f>
        <v>#N/A</v>
      </c>
      <c r="AN436" s="53" t="e">
        <f>M436-N436-VLOOKUP(C436, Вчера_ЭпиВак!C:BN, 6, FALSE)</f>
        <v>#N/A</v>
      </c>
      <c r="AO436" s="53" t="e">
        <f>O436-P436-VLOOKUP(C436, Вчера_ЭпиВак!C:BN, 8, FALSE)</f>
        <v>#N/A</v>
      </c>
      <c r="AP436" s="53" t="e">
        <f>Q436-R436-VLOOKUP(C436, Вчера_ЭпиВак!C:BN, 10, FALSE)</f>
        <v>#N/A</v>
      </c>
      <c r="AQ436" s="53" t="e">
        <f>S436-T436-VLOOKUP(C436, Вчера_ЭпиВак!C:BN, 12, FALSE)</f>
        <v>#N/A</v>
      </c>
      <c r="AR436" s="53" t="e">
        <f>U436-V436-VLOOKUP(C436, Вчера_ЭпиВак!C:BN, 14, FALSE)</f>
        <v>#N/A</v>
      </c>
      <c r="AS436" s="53" t="e">
        <f>W436-X436-VLOOKUP(C436, Вчера_ЭпиВак!C:BN, 16, FALSE)</f>
        <v>#N/A</v>
      </c>
      <c r="AT436" s="53" t="e">
        <f>Y436-Z436-VLOOKUP(C436, Вчера_ЭпиВак!C:BN, 18, FALSE)</f>
        <v>#N/A</v>
      </c>
      <c r="AU436" s="53" t="e">
        <f>AA436-AB436-VLOOKUP(C436, Вчера_ЭпиВак!C:BN, 20, FALSE)</f>
        <v>#N/A</v>
      </c>
      <c r="AV436" s="53" t="e">
        <f>AC436-AD436-VLOOKUP(C436, Вчера_ЭпиВак!C:BN, 22, FALSE)</f>
        <v>#N/A</v>
      </c>
      <c r="AW436" s="53" t="e">
        <f>VLOOKUP(C436, Вчера_ЭпиВак!C:BN, 25, FALSE)+F436*2-Z436-AB436-AD436-AG436</f>
        <v>#N/A</v>
      </c>
      <c r="AX436" s="53" t="e">
        <f>AE436-VLOOKUP(C436,Вчера_ЭпиВак!C:BN, 24, FALSE)</f>
        <v>#N/A</v>
      </c>
    </row>
    <row r="437" spans="1:50" ht="50.1" customHeight="1" x14ac:dyDescent="0.25">
      <c r="A437" s="42"/>
      <c r="B437" s="42"/>
      <c r="C437" s="42"/>
      <c r="D437" s="43"/>
      <c r="E437" s="44"/>
      <c r="F437" s="39"/>
      <c r="G437" s="44"/>
      <c r="H437" s="39"/>
      <c r="I437" s="44"/>
      <c r="J437" s="39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7">
        <f t="shared" si="7"/>
        <v>0</v>
      </c>
      <c r="AJ437" s="53" t="str">
        <f>IF(ISNA(VLOOKUP(C437,Вчера_ЭпиВак!C:C, 1, FALSE)),"ошибка",0)</f>
        <v>ошибка</v>
      </c>
      <c r="AK437" s="55"/>
      <c r="AL437" s="53" t="e">
        <f>E437-F437-VLOOKUP(C437, Вчера_ЭпиВак!C:BN, 2, FALSE)</f>
        <v>#N/A</v>
      </c>
      <c r="AM437" s="53" t="e">
        <f>K437-L437-VLOOKUP(C437, Вчера_ЭпиВак!C:BN, 4, FALSE)</f>
        <v>#N/A</v>
      </c>
      <c r="AN437" s="53" t="e">
        <f>M437-N437-VLOOKUP(C437, Вчера_ЭпиВак!C:BN, 6, FALSE)</f>
        <v>#N/A</v>
      </c>
      <c r="AO437" s="53" t="e">
        <f>O437-P437-VLOOKUP(C437, Вчера_ЭпиВак!C:BN, 8, FALSE)</f>
        <v>#N/A</v>
      </c>
      <c r="AP437" s="53" t="e">
        <f>Q437-R437-VLOOKUP(C437, Вчера_ЭпиВак!C:BN, 10, FALSE)</f>
        <v>#N/A</v>
      </c>
      <c r="AQ437" s="53" t="e">
        <f>S437-T437-VLOOKUP(C437, Вчера_ЭпиВак!C:BN, 12, FALSE)</f>
        <v>#N/A</v>
      </c>
      <c r="AR437" s="53" t="e">
        <f>U437-V437-VLOOKUP(C437, Вчера_ЭпиВак!C:BN, 14, FALSE)</f>
        <v>#N/A</v>
      </c>
      <c r="AS437" s="53" t="e">
        <f>W437-X437-VLOOKUP(C437, Вчера_ЭпиВак!C:BN, 16, FALSE)</f>
        <v>#N/A</v>
      </c>
      <c r="AT437" s="53" t="e">
        <f>Y437-Z437-VLOOKUP(C437, Вчера_ЭпиВак!C:BN, 18, FALSE)</f>
        <v>#N/A</v>
      </c>
      <c r="AU437" s="53" t="e">
        <f>AA437-AB437-VLOOKUP(C437, Вчера_ЭпиВак!C:BN, 20, FALSE)</f>
        <v>#N/A</v>
      </c>
      <c r="AV437" s="53" t="e">
        <f>AC437-AD437-VLOOKUP(C437, Вчера_ЭпиВак!C:BN, 22, FALSE)</f>
        <v>#N/A</v>
      </c>
      <c r="AW437" s="53" t="e">
        <f>VLOOKUP(C437, Вчера_ЭпиВак!C:BN, 25, FALSE)+F437*2-Z437-AB437-AD437-AG437</f>
        <v>#N/A</v>
      </c>
      <c r="AX437" s="53" t="e">
        <f>AE437-VLOOKUP(C437,Вчера_ЭпиВак!C:BN, 24, FALSE)</f>
        <v>#N/A</v>
      </c>
    </row>
    <row r="438" spans="1:50" ht="50.1" customHeight="1" x14ac:dyDescent="0.25">
      <c r="A438" s="42"/>
      <c r="B438" s="42"/>
      <c r="C438" s="42"/>
      <c r="D438" s="43"/>
      <c r="E438" s="44"/>
      <c r="F438" s="39"/>
      <c r="G438" s="44"/>
      <c r="H438" s="39"/>
      <c r="I438" s="44"/>
      <c r="J438" s="39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7">
        <f t="shared" si="7"/>
        <v>0</v>
      </c>
      <c r="AJ438" s="53" t="str">
        <f>IF(ISNA(VLOOKUP(C438,Вчера_ЭпиВак!C:C, 1, FALSE)),"ошибка",0)</f>
        <v>ошибка</v>
      </c>
      <c r="AK438" s="55"/>
      <c r="AL438" s="53" t="e">
        <f>E438-F438-VLOOKUP(C438, Вчера_ЭпиВак!C:BN, 2, FALSE)</f>
        <v>#N/A</v>
      </c>
      <c r="AM438" s="53" t="e">
        <f>K438-L438-VLOOKUP(C438, Вчера_ЭпиВак!C:BN, 4, FALSE)</f>
        <v>#N/A</v>
      </c>
      <c r="AN438" s="53" t="e">
        <f>M438-N438-VLOOKUP(C438, Вчера_ЭпиВак!C:BN, 6, FALSE)</f>
        <v>#N/A</v>
      </c>
      <c r="AO438" s="53" t="e">
        <f>O438-P438-VLOOKUP(C438, Вчера_ЭпиВак!C:BN, 8, FALSE)</f>
        <v>#N/A</v>
      </c>
      <c r="AP438" s="53" t="e">
        <f>Q438-R438-VLOOKUP(C438, Вчера_ЭпиВак!C:BN, 10, FALSE)</f>
        <v>#N/A</v>
      </c>
      <c r="AQ438" s="53" t="e">
        <f>S438-T438-VLOOKUP(C438, Вчера_ЭпиВак!C:BN, 12, FALSE)</f>
        <v>#N/A</v>
      </c>
      <c r="AR438" s="53" t="e">
        <f>U438-V438-VLOOKUP(C438, Вчера_ЭпиВак!C:BN, 14, FALSE)</f>
        <v>#N/A</v>
      </c>
      <c r="AS438" s="53" t="e">
        <f>W438-X438-VLOOKUP(C438, Вчера_ЭпиВак!C:BN, 16, FALSE)</f>
        <v>#N/A</v>
      </c>
      <c r="AT438" s="53" t="e">
        <f>Y438-Z438-VLOOKUP(C438, Вчера_ЭпиВак!C:BN, 18, FALSE)</f>
        <v>#N/A</v>
      </c>
      <c r="AU438" s="53" t="e">
        <f>AA438-AB438-VLOOKUP(C438, Вчера_ЭпиВак!C:BN, 20, FALSE)</f>
        <v>#N/A</v>
      </c>
      <c r="AV438" s="53" t="e">
        <f>AC438-AD438-VLOOKUP(C438, Вчера_ЭпиВак!C:BN, 22, FALSE)</f>
        <v>#N/A</v>
      </c>
      <c r="AW438" s="53" t="e">
        <f>VLOOKUP(C438, Вчера_ЭпиВак!C:BN, 25, FALSE)+F438*2-Z438-AB438-AD438-AG438</f>
        <v>#N/A</v>
      </c>
      <c r="AX438" s="53" t="e">
        <f>AE438-VLOOKUP(C438,Вчера_ЭпиВак!C:BN, 24, FALSE)</f>
        <v>#N/A</v>
      </c>
    </row>
    <row r="439" spans="1:50" ht="50.1" customHeight="1" x14ac:dyDescent="0.25">
      <c r="A439" s="42"/>
      <c r="B439" s="42"/>
      <c r="C439" s="42"/>
      <c r="D439" s="43"/>
      <c r="E439" s="44"/>
      <c r="F439" s="39"/>
      <c r="G439" s="44"/>
      <c r="H439" s="39"/>
      <c r="I439" s="44"/>
      <c r="J439" s="39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7">
        <f t="shared" si="7"/>
        <v>0</v>
      </c>
      <c r="AJ439" s="53" t="str">
        <f>IF(ISNA(VLOOKUP(C439,Вчера_ЭпиВак!C:C, 1, FALSE)),"ошибка",0)</f>
        <v>ошибка</v>
      </c>
      <c r="AK439" s="55"/>
      <c r="AL439" s="53" t="e">
        <f>E439-F439-VLOOKUP(C439, Вчера_ЭпиВак!C:BN, 2, FALSE)</f>
        <v>#N/A</v>
      </c>
      <c r="AM439" s="53" t="e">
        <f>K439-L439-VLOOKUP(C439, Вчера_ЭпиВак!C:BN, 4, FALSE)</f>
        <v>#N/A</v>
      </c>
      <c r="AN439" s="53" t="e">
        <f>M439-N439-VLOOKUP(C439, Вчера_ЭпиВак!C:BN, 6, FALSE)</f>
        <v>#N/A</v>
      </c>
      <c r="AO439" s="53" t="e">
        <f>O439-P439-VLOOKUP(C439, Вчера_ЭпиВак!C:BN, 8, FALSE)</f>
        <v>#N/A</v>
      </c>
      <c r="AP439" s="53" t="e">
        <f>Q439-R439-VLOOKUP(C439, Вчера_ЭпиВак!C:BN, 10, FALSE)</f>
        <v>#N/A</v>
      </c>
      <c r="AQ439" s="53" t="e">
        <f>S439-T439-VLOOKUP(C439, Вчера_ЭпиВак!C:BN, 12, FALSE)</f>
        <v>#N/A</v>
      </c>
      <c r="AR439" s="53" t="e">
        <f>U439-V439-VLOOKUP(C439, Вчера_ЭпиВак!C:BN, 14, FALSE)</f>
        <v>#N/A</v>
      </c>
      <c r="AS439" s="53" t="e">
        <f>W439-X439-VLOOKUP(C439, Вчера_ЭпиВак!C:BN, 16, FALSE)</f>
        <v>#N/A</v>
      </c>
      <c r="AT439" s="53" t="e">
        <f>Y439-Z439-VLOOKUP(C439, Вчера_ЭпиВак!C:BN, 18, FALSE)</f>
        <v>#N/A</v>
      </c>
      <c r="AU439" s="53" t="e">
        <f>AA439-AB439-VLOOKUP(C439, Вчера_ЭпиВак!C:BN, 20, FALSE)</f>
        <v>#N/A</v>
      </c>
      <c r="AV439" s="53" t="e">
        <f>AC439-AD439-VLOOKUP(C439, Вчера_ЭпиВак!C:BN, 22, FALSE)</f>
        <v>#N/A</v>
      </c>
      <c r="AW439" s="53" t="e">
        <f>VLOOKUP(C439, Вчера_ЭпиВак!C:BN, 25, FALSE)+F439*2-Z439-AB439-AD439-AG439</f>
        <v>#N/A</v>
      </c>
      <c r="AX439" s="53" t="e">
        <f>AE439-VLOOKUP(C439,Вчера_ЭпиВак!C:BN, 24, FALSE)</f>
        <v>#N/A</v>
      </c>
    </row>
    <row r="440" spans="1:50" ht="50.1" customHeight="1" x14ac:dyDescent="0.25">
      <c r="A440" s="42"/>
      <c r="B440" s="42"/>
      <c r="C440" s="42"/>
      <c r="D440" s="43"/>
      <c r="E440" s="44"/>
      <c r="F440" s="39"/>
      <c r="G440" s="44"/>
      <c r="H440" s="39"/>
      <c r="I440" s="44"/>
      <c r="J440" s="39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7">
        <f t="shared" si="7"/>
        <v>0</v>
      </c>
      <c r="AJ440" s="53" t="str">
        <f>IF(ISNA(VLOOKUP(C440,Вчера_ЭпиВак!C:C, 1, FALSE)),"ошибка",0)</f>
        <v>ошибка</v>
      </c>
      <c r="AK440" s="55"/>
      <c r="AL440" s="53" t="e">
        <f>E440-F440-VLOOKUP(C440, Вчера_ЭпиВак!C:BN, 2, FALSE)</f>
        <v>#N/A</v>
      </c>
      <c r="AM440" s="53" t="e">
        <f>K440-L440-VLOOKUP(C440, Вчера_ЭпиВак!C:BN, 4, FALSE)</f>
        <v>#N/A</v>
      </c>
      <c r="AN440" s="53" t="e">
        <f>M440-N440-VLOOKUP(C440, Вчера_ЭпиВак!C:BN, 6, FALSE)</f>
        <v>#N/A</v>
      </c>
      <c r="AO440" s="53" t="e">
        <f>O440-P440-VLOOKUP(C440, Вчера_ЭпиВак!C:BN, 8, FALSE)</f>
        <v>#N/A</v>
      </c>
      <c r="AP440" s="53" t="e">
        <f>Q440-R440-VLOOKUP(C440, Вчера_ЭпиВак!C:BN, 10, FALSE)</f>
        <v>#N/A</v>
      </c>
      <c r="AQ440" s="53" t="e">
        <f>S440-T440-VLOOKUP(C440, Вчера_ЭпиВак!C:BN, 12, FALSE)</f>
        <v>#N/A</v>
      </c>
      <c r="AR440" s="53" t="e">
        <f>U440-V440-VLOOKUP(C440, Вчера_ЭпиВак!C:BN, 14, FALSE)</f>
        <v>#N/A</v>
      </c>
      <c r="AS440" s="53" t="e">
        <f>W440-X440-VLOOKUP(C440, Вчера_ЭпиВак!C:BN, 16, FALSE)</f>
        <v>#N/A</v>
      </c>
      <c r="AT440" s="53" t="e">
        <f>Y440-Z440-VLOOKUP(C440, Вчера_ЭпиВак!C:BN, 18, FALSE)</f>
        <v>#N/A</v>
      </c>
      <c r="AU440" s="53" t="e">
        <f>AA440-AB440-VLOOKUP(C440, Вчера_ЭпиВак!C:BN, 20, FALSE)</f>
        <v>#N/A</v>
      </c>
      <c r="AV440" s="53" t="e">
        <f>AC440-AD440-VLOOKUP(C440, Вчера_ЭпиВак!C:BN, 22, FALSE)</f>
        <v>#N/A</v>
      </c>
      <c r="AW440" s="53" t="e">
        <f>VLOOKUP(C440, Вчера_ЭпиВак!C:BN, 25, FALSE)+F440*2-Z440-AB440-AD440-AG440</f>
        <v>#N/A</v>
      </c>
      <c r="AX440" s="53" t="e">
        <f>AE440-VLOOKUP(C440,Вчера_ЭпиВак!C:BN, 24, FALSE)</f>
        <v>#N/A</v>
      </c>
    </row>
    <row r="441" spans="1:50" ht="50.1" customHeight="1" x14ac:dyDescent="0.25">
      <c r="A441" s="42"/>
      <c r="B441" s="42"/>
      <c r="C441" s="42"/>
      <c r="D441" s="43"/>
      <c r="E441" s="44"/>
      <c r="F441" s="39"/>
      <c r="G441" s="44"/>
      <c r="H441" s="39"/>
      <c r="I441" s="44"/>
      <c r="J441" s="39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7">
        <f t="shared" si="7"/>
        <v>0</v>
      </c>
      <c r="AJ441" s="53" t="str">
        <f>IF(ISNA(VLOOKUP(C441,Вчера_ЭпиВак!C:C, 1, FALSE)),"ошибка",0)</f>
        <v>ошибка</v>
      </c>
      <c r="AK441" s="55"/>
      <c r="AL441" s="53" t="e">
        <f>E441-F441-VLOOKUP(C441, Вчера_ЭпиВак!C:BN, 2, FALSE)</f>
        <v>#N/A</v>
      </c>
      <c r="AM441" s="53" t="e">
        <f>K441-L441-VLOOKUP(C441, Вчера_ЭпиВак!C:BN, 4, FALSE)</f>
        <v>#N/A</v>
      </c>
      <c r="AN441" s="53" t="e">
        <f>M441-N441-VLOOKUP(C441, Вчера_ЭпиВак!C:BN, 6, FALSE)</f>
        <v>#N/A</v>
      </c>
      <c r="AO441" s="53" t="e">
        <f>O441-P441-VLOOKUP(C441, Вчера_ЭпиВак!C:BN, 8, FALSE)</f>
        <v>#N/A</v>
      </c>
      <c r="AP441" s="53" t="e">
        <f>Q441-R441-VLOOKUP(C441, Вчера_ЭпиВак!C:BN, 10, FALSE)</f>
        <v>#N/A</v>
      </c>
      <c r="AQ441" s="53" t="e">
        <f>S441-T441-VLOOKUP(C441, Вчера_ЭпиВак!C:BN, 12, FALSE)</f>
        <v>#N/A</v>
      </c>
      <c r="AR441" s="53" t="e">
        <f>U441-V441-VLOOKUP(C441, Вчера_ЭпиВак!C:BN, 14, FALSE)</f>
        <v>#N/A</v>
      </c>
      <c r="AS441" s="53" t="e">
        <f>W441-X441-VLOOKUP(C441, Вчера_ЭпиВак!C:BN, 16, FALSE)</f>
        <v>#N/A</v>
      </c>
      <c r="AT441" s="53" t="e">
        <f>Y441-Z441-VLOOKUP(C441, Вчера_ЭпиВак!C:BN, 18, FALSE)</f>
        <v>#N/A</v>
      </c>
      <c r="AU441" s="53" t="e">
        <f>AA441-AB441-VLOOKUP(C441, Вчера_ЭпиВак!C:BN, 20, FALSE)</f>
        <v>#N/A</v>
      </c>
      <c r="AV441" s="53" t="e">
        <f>AC441-AD441-VLOOKUP(C441, Вчера_ЭпиВак!C:BN, 22, FALSE)</f>
        <v>#N/A</v>
      </c>
      <c r="AW441" s="53" t="e">
        <f>VLOOKUP(C441, Вчера_ЭпиВак!C:BN, 25, FALSE)+F441*2-Z441-AB441-AD441-AG441</f>
        <v>#N/A</v>
      </c>
      <c r="AX441" s="53" t="e">
        <f>AE441-VLOOKUP(C441,Вчера_ЭпиВак!C:BN, 24, FALSE)</f>
        <v>#N/A</v>
      </c>
    </row>
    <row r="442" spans="1:50" ht="50.1" customHeight="1" x14ac:dyDescent="0.25">
      <c r="A442" s="42"/>
      <c r="B442" s="42"/>
      <c r="C442" s="42"/>
      <c r="D442" s="43"/>
      <c r="E442" s="44"/>
      <c r="F442" s="39"/>
      <c r="G442" s="44"/>
      <c r="H442" s="39"/>
      <c r="I442" s="44"/>
      <c r="J442" s="39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7">
        <f t="shared" si="7"/>
        <v>0</v>
      </c>
      <c r="AJ442" s="53" t="str">
        <f>IF(ISNA(VLOOKUP(C442,Вчера_ЭпиВак!C:C, 1, FALSE)),"ошибка",0)</f>
        <v>ошибка</v>
      </c>
      <c r="AK442" s="55"/>
      <c r="AL442" s="53" t="e">
        <f>E442-F442-VLOOKUP(C442, Вчера_ЭпиВак!C:BN, 2, FALSE)</f>
        <v>#N/A</v>
      </c>
      <c r="AM442" s="53" t="e">
        <f>K442-L442-VLOOKUP(C442, Вчера_ЭпиВак!C:BN, 4, FALSE)</f>
        <v>#N/A</v>
      </c>
      <c r="AN442" s="53" t="e">
        <f>M442-N442-VLOOKUP(C442, Вчера_ЭпиВак!C:BN, 6, FALSE)</f>
        <v>#N/A</v>
      </c>
      <c r="AO442" s="53" t="e">
        <f>O442-P442-VLOOKUP(C442, Вчера_ЭпиВак!C:BN, 8, FALSE)</f>
        <v>#N/A</v>
      </c>
      <c r="AP442" s="53" t="e">
        <f>Q442-R442-VLOOKUP(C442, Вчера_ЭпиВак!C:BN, 10, FALSE)</f>
        <v>#N/A</v>
      </c>
      <c r="AQ442" s="53" t="e">
        <f>S442-T442-VLOOKUP(C442, Вчера_ЭпиВак!C:BN, 12, FALSE)</f>
        <v>#N/A</v>
      </c>
      <c r="AR442" s="53" t="e">
        <f>U442-V442-VLOOKUP(C442, Вчера_ЭпиВак!C:BN, 14, FALSE)</f>
        <v>#N/A</v>
      </c>
      <c r="AS442" s="53" t="e">
        <f>W442-X442-VLOOKUP(C442, Вчера_ЭпиВак!C:BN, 16, FALSE)</f>
        <v>#N/A</v>
      </c>
      <c r="AT442" s="53" t="e">
        <f>Y442-Z442-VLOOKUP(C442, Вчера_ЭпиВак!C:BN, 18, FALSE)</f>
        <v>#N/A</v>
      </c>
      <c r="AU442" s="53" t="e">
        <f>AA442-AB442-VLOOKUP(C442, Вчера_ЭпиВак!C:BN, 20, FALSE)</f>
        <v>#N/A</v>
      </c>
      <c r="AV442" s="53" t="e">
        <f>AC442-AD442-VLOOKUP(C442, Вчера_ЭпиВак!C:BN, 22, FALSE)</f>
        <v>#N/A</v>
      </c>
      <c r="AW442" s="53" t="e">
        <f>VLOOKUP(C442, Вчера_ЭпиВак!C:BN, 25, FALSE)+F442*2-Z442-AB442-AD442-AG442</f>
        <v>#N/A</v>
      </c>
      <c r="AX442" s="53" t="e">
        <f>AE442-VLOOKUP(C442,Вчера_ЭпиВак!C:BN, 24, FALSE)</f>
        <v>#N/A</v>
      </c>
    </row>
    <row r="443" spans="1:50" ht="50.1" customHeight="1" x14ac:dyDescent="0.25">
      <c r="A443" s="42"/>
      <c r="B443" s="42"/>
      <c r="C443" s="42"/>
      <c r="D443" s="43"/>
      <c r="E443" s="44"/>
      <c r="F443" s="39"/>
      <c r="G443" s="44"/>
      <c r="H443" s="39"/>
      <c r="I443" s="44"/>
      <c r="J443" s="39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7">
        <f t="shared" si="7"/>
        <v>0</v>
      </c>
      <c r="AJ443" s="53" t="str">
        <f>IF(ISNA(VLOOKUP(C443,Вчера_ЭпиВак!C:C, 1, FALSE)),"ошибка",0)</f>
        <v>ошибка</v>
      </c>
      <c r="AK443" s="55"/>
      <c r="AL443" s="53" t="e">
        <f>E443-F443-VLOOKUP(C443, Вчера_ЭпиВак!C:BN, 2, FALSE)</f>
        <v>#N/A</v>
      </c>
      <c r="AM443" s="53" t="e">
        <f>K443-L443-VLOOKUP(C443, Вчера_ЭпиВак!C:BN, 4, FALSE)</f>
        <v>#N/A</v>
      </c>
      <c r="AN443" s="53" t="e">
        <f>M443-N443-VLOOKUP(C443, Вчера_ЭпиВак!C:BN, 6, FALSE)</f>
        <v>#N/A</v>
      </c>
      <c r="AO443" s="53" t="e">
        <f>O443-P443-VLOOKUP(C443, Вчера_ЭпиВак!C:BN, 8, FALSE)</f>
        <v>#N/A</v>
      </c>
      <c r="AP443" s="53" t="e">
        <f>Q443-R443-VLOOKUP(C443, Вчера_ЭпиВак!C:BN, 10, FALSE)</f>
        <v>#N/A</v>
      </c>
      <c r="AQ443" s="53" t="e">
        <f>S443-T443-VLOOKUP(C443, Вчера_ЭпиВак!C:BN, 12, FALSE)</f>
        <v>#N/A</v>
      </c>
      <c r="AR443" s="53" t="e">
        <f>U443-V443-VLOOKUP(C443, Вчера_ЭпиВак!C:BN, 14, FALSE)</f>
        <v>#N/A</v>
      </c>
      <c r="AS443" s="53" t="e">
        <f>W443-X443-VLOOKUP(C443, Вчера_ЭпиВак!C:BN, 16, FALSE)</f>
        <v>#N/A</v>
      </c>
      <c r="AT443" s="53" t="e">
        <f>Y443-Z443-VLOOKUP(C443, Вчера_ЭпиВак!C:BN, 18, FALSE)</f>
        <v>#N/A</v>
      </c>
      <c r="AU443" s="53" t="e">
        <f>AA443-AB443-VLOOKUP(C443, Вчера_ЭпиВак!C:BN, 20, FALSE)</f>
        <v>#N/A</v>
      </c>
      <c r="AV443" s="53" t="e">
        <f>AC443-AD443-VLOOKUP(C443, Вчера_ЭпиВак!C:BN, 22, FALSE)</f>
        <v>#N/A</v>
      </c>
      <c r="AW443" s="53" t="e">
        <f>VLOOKUP(C443, Вчера_ЭпиВак!C:BN, 25, FALSE)+F443*2-Z443-AB443-AD443-AG443</f>
        <v>#N/A</v>
      </c>
      <c r="AX443" s="53" t="e">
        <f>AE443-VLOOKUP(C443,Вчера_ЭпиВак!C:BN, 24, FALSE)</f>
        <v>#N/A</v>
      </c>
    </row>
    <row r="444" spans="1:50" ht="50.1" customHeight="1" x14ac:dyDescent="0.25">
      <c r="A444" s="42"/>
      <c r="B444" s="42"/>
      <c r="C444" s="42"/>
      <c r="D444" s="43"/>
      <c r="E444" s="44"/>
      <c r="F444" s="39"/>
      <c r="G444" s="44"/>
      <c r="H444" s="39"/>
      <c r="I444" s="44"/>
      <c r="J444" s="39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7">
        <f t="shared" si="7"/>
        <v>0</v>
      </c>
      <c r="AJ444" s="53" t="str">
        <f>IF(ISNA(VLOOKUP(C444,Вчера_ЭпиВак!C:C, 1, FALSE)),"ошибка",0)</f>
        <v>ошибка</v>
      </c>
      <c r="AK444" s="55"/>
      <c r="AL444" s="53" t="e">
        <f>E444-F444-VLOOKUP(C444, Вчера_ЭпиВак!C:BN, 2, FALSE)</f>
        <v>#N/A</v>
      </c>
      <c r="AM444" s="53" t="e">
        <f>K444-L444-VLOOKUP(C444, Вчера_ЭпиВак!C:BN, 4, FALSE)</f>
        <v>#N/A</v>
      </c>
      <c r="AN444" s="53" t="e">
        <f>M444-N444-VLOOKUP(C444, Вчера_ЭпиВак!C:BN, 6, FALSE)</f>
        <v>#N/A</v>
      </c>
      <c r="AO444" s="53" t="e">
        <f>O444-P444-VLOOKUP(C444, Вчера_ЭпиВак!C:BN, 8, FALSE)</f>
        <v>#N/A</v>
      </c>
      <c r="AP444" s="53" t="e">
        <f>Q444-R444-VLOOKUP(C444, Вчера_ЭпиВак!C:BN, 10, FALSE)</f>
        <v>#N/A</v>
      </c>
      <c r="AQ444" s="53" t="e">
        <f>S444-T444-VLOOKUP(C444, Вчера_ЭпиВак!C:BN, 12, FALSE)</f>
        <v>#N/A</v>
      </c>
      <c r="AR444" s="53" t="e">
        <f>U444-V444-VLOOKUP(C444, Вчера_ЭпиВак!C:BN, 14, FALSE)</f>
        <v>#N/A</v>
      </c>
      <c r="AS444" s="53" t="e">
        <f>W444-X444-VLOOKUP(C444, Вчера_ЭпиВак!C:BN, 16, FALSE)</f>
        <v>#N/A</v>
      </c>
      <c r="AT444" s="53" t="e">
        <f>Y444-Z444-VLOOKUP(C444, Вчера_ЭпиВак!C:BN, 18, FALSE)</f>
        <v>#N/A</v>
      </c>
      <c r="AU444" s="53" t="e">
        <f>AA444-AB444-VLOOKUP(C444, Вчера_ЭпиВак!C:BN, 20, FALSE)</f>
        <v>#N/A</v>
      </c>
      <c r="AV444" s="53" t="e">
        <f>AC444-AD444-VLOOKUP(C444, Вчера_ЭпиВак!C:BN, 22, FALSE)</f>
        <v>#N/A</v>
      </c>
      <c r="AW444" s="53" t="e">
        <f>VLOOKUP(C444, Вчера_ЭпиВак!C:BN, 25, FALSE)+F444*2-Z444-AB444-AD444-AG444</f>
        <v>#N/A</v>
      </c>
      <c r="AX444" s="53" t="e">
        <f>AE444-VLOOKUP(C444,Вчера_ЭпиВак!C:BN, 24, FALSE)</f>
        <v>#N/A</v>
      </c>
    </row>
    <row r="445" spans="1:50" ht="50.1" customHeight="1" x14ac:dyDescent="0.25">
      <c r="A445" s="42"/>
      <c r="B445" s="42"/>
      <c r="C445" s="42"/>
      <c r="D445" s="43"/>
      <c r="E445" s="44"/>
      <c r="F445" s="39"/>
      <c r="G445" s="44"/>
      <c r="H445" s="39"/>
      <c r="I445" s="44"/>
      <c r="J445" s="39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7">
        <f t="shared" si="7"/>
        <v>0</v>
      </c>
      <c r="AJ445" s="53" t="str">
        <f>IF(ISNA(VLOOKUP(C445,Вчера_ЭпиВак!C:C, 1, FALSE)),"ошибка",0)</f>
        <v>ошибка</v>
      </c>
      <c r="AK445" s="55"/>
      <c r="AL445" s="53" t="e">
        <f>E445-F445-VLOOKUP(C445, Вчера_ЭпиВак!C:BN, 2, FALSE)</f>
        <v>#N/A</v>
      </c>
      <c r="AM445" s="53" t="e">
        <f>K445-L445-VLOOKUP(C445, Вчера_ЭпиВак!C:BN, 4, FALSE)</f>
        <v>#N/A</v>
      </c>
      <c r="AN445" s="53" t="e">
        <f>M445-N445-VLOOKUP(C445, Вчера_ЭпиВак!C:BN, 6, FALSE)</f>
        <v>#N/A</v>
      </c>
      <c r="AO445" s="53" t="e">
        <f>O445-P445-VLOOKUP(C445, Вчера_ЭпиВак!C:BN, 8, FALSE)</f>
        <v>#N/A</v>
      </c>
      <c r="AP445" s="53" t="e">
        <f>Q445-R445-VLOOKUP(C445, Вчера_ЭпиВак!C:BN, 10, FALSE)</f>
        <v>#N/A</v>
      </c>
      <c r="AQ445" s="53" t="e">
        <f>S445-T445-VLOOKUP(C445, Вчера_ЭпиВак!C:BN, 12, FALSE)</f>
        <v>#N/A</v>
      </c>
      <c r="AR445" s="53" t="e">
        <f>U445-V445-VLOOKUP(C445, Вчера_ЭпиВак!C:BN, 14, FALSE)</f>
        <v>#N/A</v>
      </c>
      <c r="AS445" s="53" t="e">
        <f>W445-X445-VLOOKUP(C445, Вчера_ЭпиВак!C:BN, 16, FALSE)</f>
        <v>#N/A</v>
      </c>
      <c r="AT445" s="53" t="e">
        <f>Y445-Z445-VLOOKUP(C445, Вчера_ЭпиВак!C:BN, 18, FALSE)</f>
        <v>#N/A</v>
      </c>
      <c r="AU445" s="53" t="e">
        <f>AA445-AB445-VLOOKUP(C445, Вчера_ЭпиВак!C:BN, 20, FALSE)</f>
        <v>#N/A</v>
      </c>
      <c r="AV445" s="53" t="e">
        <f>AC445-AD445-VLOOKUP(C445, Вчера_ЭпиВак!C:BN, 22, FALSE)</f>
        <v>#N/A</v>
      </c>
      <c r="AW445" s="53" t="e">
        <f>VLOOKUP(C445, Вчера_ЭпиВак!C:BN, 25, FALSE)+F445*2-Z445-AB445-AD445-AG445</f>
        <v>#N/A</v>
      </c>
      <c r="AX445" s="53" t="e">
        <f>AE445-VLOOKUP(C445,Вчера_ЭпиВак!C:BN, 24, FALSE)</f>
        <v>#N/A</v>
      </c>
    </row>
    <row r="446" spans="1:50" ht="50.1" customHeight="1" x14ac:dyDescent="0.25">
      <c r="A446" s="42"/>
      <c r="B446" s="42"/>
      <c r="C446" s="42"/>
      <c r="D446" s="43"/>
      <c r="E446" s="44"/>
      <c r="F446" s="39"/>
      <c r="G446" s="44"/>
      <c r="H446" s="39"/>
      <c r="I446" s="44"/>
      <c r="J446" s="39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7">
        <f t="shared" si="7"/>
        <v>0</v>
      </c>
      <c r="AJ446" s="53" t="str">
        <f>IF(ISNA(VLOOKUP(C446,Вчера_ЭпиВак!C:C, 1, FALSE)),"ошибка",0)</f>
        <v>ошибка</v>
      </c>
      <c r="AK446" s="55"/>
      <c r="AL446" s="53" t="e">
        <f>E446-F446-VLOOKUP(C446, Вчера_ЭпиВак!C:BN, 2, FALSE)</f>
        <v>#N/A</v>
      </c>
      <c r="AM446" s="53" t="e">
        <f>K446-L446-VLOOKUP(C446, Вчера_ЭпиВак!C:BN, 4, FALSE)</f>
        <v>#N/A</v>
      </c>
      <c r="AN446" s="53" t="e">
        <f>M446-N446-VLOOKUP(C446, Вчера_ЭпиВак!C:BN, 6, FALSE)</f>
        <v>#N/A</v>
      </c>
      <c r="AO446" s="53" t="e">
        <f>O446-P446-VLOOKUP(C446, Вчера_ЭпиВак!C:BN, 8, FALSE)</f>
        <v>#N/A</v>
      </c>
      <c r="AP446" s="53" t="e">
        <f>Q446-R446-VLOOKUP(C446, Вчера_ЭпиВак!C:BN, 10, FALSE)</f>
        <v>#N/A</v>
      </c>
      <c r="AQ446" s="53" t="e">
        <f>S446-T446-VLOOKUP(C446, Вчера_ЭпиВак!C:BN, 12, FALSE)</f>
        <v>#N/A</v>
      </c>
      <c r="AR446" s="53" t="e">
        <f>U446-V446-VLOOKUP(C446, Вчера_ЭпиВак!C:BN, 14, FALSE)</f>
        <v>#N/A</v>
      </c>
      <c r="AS446" s="53" t="e">
        <f>W446-X446-VLOOKUP(C446, Вчера_ЭпиВак!C:BN, 16, FALSE)</f>
        <v>#N/A</v>
      </c>
      <c r="AT446" s="53" t="e">
        <f>Y446-Z446-VLOOKUP(C446, Вчера_ЭпиВак!C:BN, 18, FALSE)</f>
        <v>#N/A</v>
      </c>
      <c r="AU446" s="53" t="e">
        <f>AA446-AB446-VLOOKUP(C446, Вчера_ЭпиВак!C:BN, 20, FALSE)</f>
        <v>#N/A</v>
      </c>
      <c r="AV446" s="53" t="e">
        <f>AC446-AD446-VLOOKUP(C446, Вчера_ЭпиВак!C:BN, 22, FALSE)</f>
        <v>#N/A</v>
      </c>
      <c r="AW446" s="53" t="e">
        <f>VLOOKUP(C446, Вчера_ЭпиВак!C:BN, 25, FALSE)+F446*2-Z446-AB446-AD446-AG446</f>
        <v>#N/A</v>
      </c>
      <c r="AX446" s="53" t="e">
        <f>AE446-VLOOKUP(C446,Вчера_ЭпиВак!C:BN, 24, FALSE)</f>
        <v>#N/A</v>
      </c>
    </row>
    <row r="447" spans="1:50" ht="50.1" customHeight="1" x14ac:dyDescent="0.25">
      <c r="A447" s="42"/>
      <c r="B447" s="42"/>
      <c r="C447" s="42"/>
      <c r="D447" s="43"/>
      <c r="E447" s="44"/>
      <c r="F447" s="39"/>
      <c r="G447" s="44"/>
      <c r="H447" s="39"/>
      <c r="I447" s="44"/>
      <c r="J447" s="39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7">
        <f t="shared" si="7"/>
        <v>0</v>
      </c>
      <c r="AJ447" s="53" t="str">
        <f>IF(ISNA(VLOOKUP(C447,Вчера_ЭпиВак!C:C, 1, FALSE)),"ошибка",0)</f>
        <v>ошибка</v>
      </c>
      <c r="AK447" s="55"/>
      <c r="AL447" s="53" t="e">
        <f>E447-F447-VLOOKUP(C447, Вчера_ЭпиВак!C:BN, 2, FALSE)</f>
        <v>#N/A</v>
      </c>
      <c r="AM447" s="53" t="e">
        <f>K447-L447-VLOOKUP(C447, Вчера_ЭпиВак!C:BN, 4, FALSE)</f>
        <v>#N/A</v>
      </c>
      <c r="AN447" s="53" t="e">
        <f>M447-N447-VLOOKUP(C447, Вчера_ЭпиВак!C:BN, 6, FALSE)</f>
        <v>#N/A</v>
      </c>
      <c r="AO447" s="53" t="e">
        <f>O447-P447-VLOOKUP(C447, Вчера_ЭпиВак!C:BN, 8, FALSE)</f>
        <v>#N/A</v>
      </c>
      <c r="AP447" s="53" t="e">
        <f>Q447-R447-VLOOKUP(C447, Вчера_ЭпиВак!C:BN, 10, FALSE)</f>
        <v>#N/A</v>
      </c>
      <c r="AQ447" s="53" t="e">
        <f>S447-T447-VLOOKUP(C447, Вчера_ЭпиВак!C:BN, 12, FALSE)</f>
        <v>#N/A</v>
      </c>
      <c r="AR447" s="53" t="e">
        <f>U447-V447-VLOOKUP(C447, Вчера_ЭпиВак!C:BN, 14, FALSE)</f>
        <v>#N/A</v>
      </c>
      <c r="AS447" s="53" t="e">
        <f>W447-X447-VLOOKUP(C447, Вчера_ЭпиВак!C:BN, 16, FALSE)</f>
        <v>#N/A</v>
      </c>
      <c r="AT447" s="53" t="e">
        <f>Y447-Z447-VLOOKUP(C447, Вчера_ЭпиВак!C:BN, 18, FALSE)</f>
        <v>#N/A</v>
      </c>
      <c r="AU447" s="53" t="e">
        <f>AA447-AB447-VLOOKUP(C447, Вчера_ЭпиВак!C:BN, 20, FALSE)</f>
        <v>#N/A</v>
      </c>
      <c r="AV447" s="53" t="e">
        <f>AC447-AD447-VLOOKUP(C447, Вчера_ЭпиВак!C:BN, 22, FALSE)</f>
        <v>#N/A</v>
      </c>
      <c r="AW447" s="53" t="e">
        <f>VLOOKUP(C447, Вчера_ЭпиВак!C:BN, 25, FALSE)+F447*2-Z447-AB447-AD447-AG447</f>
        <v>#N/A</v>
      </c>
      <c r="AX447" s="53" t="e">
        <f>AE447-VLOOKUP(C447,Вчера_ЭпиВак!C:BN, 24, FALSE)</f>
        <v>#N/A</v>
      </c>
    </row>
    <row r="448" spans="1:50" ht="50.1" customHeight="1" x14ac:dyDescent="0.25">
      <c r="A448" s="42"/>
      <c r="B448" s="42"/>
      <c r="C448" s="42"/>
      <c r="D448" s="43"/>
      <c r="E448" s="44"/>
      <c r="F448" s="39"/>
      <c r="G448" s="44"/>
      <c r="H448" s="39"/>
      <c r="I448" s="44"/>
      <c r="J448" s="39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7">
        <f t="shared" si="7"/>
        <v>0</v>
      </c>
      <c r="AJ448" s="53" t="str">
        <f>IF(ISNA(VLOOKUP(C448,Вчера_ЭпиВак!C:C, 1, FALSE)),"ошибка",0)</f>
        <v>ошибка</v>
      </c>
      <c r="AK448" s="55"/>
      <c r="AL448" s="53" t="e">
        <f>E448-F448-VLOOKUP(C448, Вчера_ЭпиВак!C:BN, 2, FALSE)</f>
        <v>#N/A</v>
      </c>
      <c r="AM448" s="53" t="e">
        <f>K448-L448-VLOOKUP(C448, Вчера_ЭпиВак!C:BN, 4, FALSE)</f>
        <v>#N/A</v>
      </c>
      <c r="AN448" s="53" t="e">
        <f>M448-N448-VLOOKUP(C448, Вчера_ЭпиВак!C:BN, 6, FALSE)</f>
        <v>#N/A</v>
      </c>
      <c r="AO448" s="53" t="e">
        <f>O448-P448-VLOOKUP(C448, Вчера_ЭпиВак!C:BN, 8, FALSE)</f>
        <v>#N/A</v>
      </c>
      <c r="AP448" s="53" t="e">
        <f>Q448-R448-VLOOKUP(C448, Вчера_ЭпиВак!C:BN, 10, FALSE)</f>
        <v>#N/A</v>
      </c>
      <c r="AQ448" s="53" t="e">
        <f>S448-T448-VLOOKUP(C448, Вчера_ЭпиВак!C:BN, 12, FALSE)</f>
        <v>#N/A</v>
      </c>
      <c r="AR448" s="53" t="e">
        <f>U448-V448-VLOOKUP(C448, Вчера_ЭпиВак!C:BN, 14, FALSE)</f>
        <v>#N/A</v>
      </c>
      <c r="AS448" s="53" t="e">
        <f>W448-X448-VLOOKUP(C448, Вчера_ЭпиВак!C:BN, 16, FALSE)</f>
        <v>#N/A</v>
      </c>
      <c r="AT448" s="53" t="e">
        <f>Y448-Z448-VLOOKUP(C448, Вчера_ЭпиВак!C:BN, 18, FALSE)</f>
        <v>#N/A</v>
      </c>
      <c r="AU448" s="53" t="e">
        <f>AA448-AB448-VLOOKUP(C448, Вчера_ЭпиВак!C:BN, 20, FALSE)</f>
        <v>#N/A</v>
      </c>
      <c r="AV448" s="53" t="e">
        <f>AC448-AD448-VLOOKUP(C448, Вчера_ЭпиВак!C:BN, 22, FALSE)</f>
        <v>#N/A</v>
      </c>
      <c r="AW448" s="53" t="e">
        <f>VLOOKUP(C448, Вчера_ЭпиВак!C:BN, 25, FALSE)+F448*2-Z448-AB448-AD448-AG448</f>
        <v>#N/A</v>
      </c>
      <c r="AX448" s="53" t="e">
        <f>AE448-VLOOKUP(C448,Вчера_ЭпиВак!C:BN, 24, FALSE)</f>
        <v>#N/A</v>
      </c>
    </row>
    <row r="449" spans="1:50" ht="50.1" customHeight="1" x14ac:dyDescent="0.25">
      <c r="A449" s="42"/>
      <c r="B449" s="42"/>
      <c r="C449" s="42"/>
      <c r="D449" s="43"/>
      <c r="E449" s="44"/>
      <c r="F449" s="39"/>
      <c r="G449" s="44"/>
      <c r="H449" s="39"/>
      <c r="I449" s="44"/>
      <c r="J449" s="39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7">
        <f t="shared" si="7"/>
        <v>0</v>
      </c>
      <c r="AJ449" s="53" t="str">
        <f>IF(ISNA(VLOOKUP(C449,Вчера_ЭпиВак!C:C, 1, FALSE)),"ошибка",0)</f>
        <v>ошибка</v>
      </c>
      <c r="AK449" s="55"/>
      <c r="AL449" s="53" t="e">
        <f>E449-F449-VLOOKUP(C449, Вчера_ЭпиВак!C:BN, 2, FALSE)</f>
        <v>#N/A</v>
      </c>
      <c r="AM449" s="53" t="e">
        <f>K449-L449-VLOOKUP(C449, Вчера_ЭпиВак!C:BN, 4, FALSE)</f>
        <v>#N/A</v>
      </c>
      <c r="AN449" s="53" t="e">
        <f>M449-N449-VLOOKUP(C449, Вчера_ЭпиВак!C:BN, 6, FALSE)</f>
        <v>#N/A</v>
      </c>
      <c r="AO449" s="53" t="e">
        <f>O449-P449-VLOOKUP(C449, Вчера_ЭпиВак!C:BN, 8, FALSE)</f>
        <v>#N/A</v>
      </c>
      <c r="AP449" s="53" t="e">
        <f>Q449-R449-VLOOKUP(C449, Вчера_ЭпиВак!C:BN, 10, FALSE)</f>
        <v>#N/A</v>
      </c>
      <c r="AQ449" s="53" t="e">
        <f>S449-T449-VLOOKUP(C449, Вчера_ЭпиВак!C:BN, 12, FALSE)</f>
        <v>#N/A</v>
      </c>
      <c r="AR449" s="53" t="e">
        <f>U449-V449-VLOOKUP(C449, Вчера_ЭпиВак!C:BN, 14, FALSE)</f>
        <v>#N/A</v>
      </c>
      <c r="AS449" s="53" t="e">
        <f>W449-X449-VLOOKUP(C449, Вчера_ЭпиВак!C:BN, 16, FALSE)</f>
        <v>#N/A</v>
      </c>
      <c r="AT449" s="53" t="e">
        <f>Y449-Z449-VLOOKUP(C449, Вчера_ЭпиВак!C:BN, 18, FALSE)</f>
        <v>#N/A</v>
      </c>
      <c r="AU449" s="53" t="e">
        <f>AA449-AB449-VLOOKUP(C449, Вчера_ЭпиВак!C:BN, 20, FALSE)</f>
        <v>#N/A</v>
      </c>
      <c r="AV449" s="53" t="e">
        <f>AC449-AD449-VLOOKUP(C449, Вчера_ЭпиВак!C:BN, 22, FALSE)</f>
        <v>#N/A</v>
      </c>
      <c r="AW449" s="53" t="e">
        <f>VLOOKUP(C449, Вчера_ЭпиВак!C:BN, 25, FALSE)+F449*2-Z449-AB449-AD449-AG449</f>
        <v>#N/A</v>
      </c>
      <c r="AX449" s="53" t="e">
        <f>AE449-VLOOKUP(C449,Вчера_ЭпиВак!C:BN, 24, FALSE)</f>
        <v>#N/A</v>
      </c>
    </row>
    <row r="450" spans="1:50" ht="50.1" customHeight="1" x14ac:dyDescent="0.25">
      <c r="A450" s="42"/>
      <c r="B450" s="42"/>
      <c r="C450" s="42"/>
      <c r="D450" s="43"/>
      <c r="E450" s="44"/>
      <c r="F450" s="39"/>
      <c r="G450" s="44"/>
      <c r="H450" s="39"/>
      <c r="I450" s="44"/>
      <c r="J450" s="39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7">
        <f t="shared" si="7"/>
        <v>0</v>
      </c>
      <c r="AJ450" s="53" t="str">
        <f>IF(ISNA(VLOOKUP(C450,Вчера_ЭпиВак!C:C, 1, FALSE)),"ошибка",0)</f>
        <v>ошибка</v>
      </c>
      <c r="AK450" s="55"/>
      <c r="AL450" s="53" t="e">
        <f>E450-F450-VLOOKUP(C450, Вчера_ЭпиВак!C:BN, 2, FALSE)</f>
        <v>#N/A</v>
      </c>
      <c r="AM450" s="53" t="e">
        <f>K450-L450-VLOOKUP(C450, Вчера_ЭпиВак!C:BN, 4, FALSE)</f>
        <v>#N/A</v>
      </c>
      <c r="AN450" s="53" t="e">
        <f>M450-N450-VLOOKUP(C450, Вчера_ЭпиВак!C:BN, 6, FALSE)</f>
        <v>#N/A</v>
      </c>
      <c r="AO450" s="53" t="e">
        <f>O450-P450-VLOOKUP(C450, Вчера_ЭпиВак!C:BN, 8, FALSE)</f>
        <v>#N/A</v>
      </c>
      <c r="AP450" s="53" t="e">
        <f>Q450-R450-VLOOKUP(C450, Вчера_ЭпиВак!C:BN, 10, FALSE)</f>
        <v>#N/A</v>
      </c>
      <c r="AQ450" s="53" t="e">
        <f>S450-T450-VLOOKUP(C450, Вчера_ЭпиВак!C:BN, 12, FALSE)</f>
        <v>#N/A</v>
      </c>
      <c r="AR450" s="53" t="e">
        <f>U450-V450-VLOOKUP(C450, Вчера_ЭпиВак!C:BN, 14, FALSE)</f>
        <v>#N/A</v>
      </c>
      <c r="AS450" s="53" t="e">
        <f>W450-X450-VLOOKUP(C450, Вчера_ЭпиВак!C:BN, 16, FALSE)</f>
        <v>#N/A</v>
      </c>
      <c r="AT450" s="53" t="e">
        <f>Y450-Z450-VLOOKUP(C450, Вчера_ЭпиВак!C:BN, 18, FALSE)</f>
        <v>#N/A</v>
      </c>
      <c r="AU450" s="53" t="e">
        <f>AA450-AB450-VLOOKUP(C450, Вчера_ЭпиВак!C:BN, 20, FALSE)</f>
        <v>#N/A</v>
      </c>
      <c r="AV450" s="53" t="e">
        <f>AC450-AD450-VLOOKUP(C450, Вчера_ЭпиВак!C:BN, 22, FALSE)</f>
        <v>#N/A</v>
      </c>
      <c r="AW450" s="53" t="e">
        <f>VLOOKUP(C450, Вчера_ЭпиВак!C:BN, 25, FALSE)+F450*2-Z450-AB450-AD450-AG450</f>
        <v>#N/A</v>
      </c>
      <c r="AX450" s="53" t="e">
        <f>AE450-VLOOKUP(C450,Вчера_ЭпиВак!C:BN, 24, FALSE)</f>
        <v>#N/A</v>
      </c>
    </row>
    <row r="451" spans="1:50" ht="50.1" customHeight="1" x14ac:dyDescent="0.25">
      <c r="A451" s="42"/>
      <c r="B451" s="42"/>
      <c r="C451" s="42"/>
      <c r="D451" s="43"/>
      <c r="E451" s="44"/>
      <c r="F451" s="39"/>
      <c r="G451" s="44"/>
      <c r="H451" s="39"/>
      <c r="I451" s="44"/>
      <c r="J451" s="39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7">
        <f t="shared" si="7"/>
        <v>0</v>
      </c>
      <c r="AJ451" s="53" t="str">
        <f>IF(ISNA(VLOOKUP(C451,Вчера_ЭпиВак!C:C, 1, FALSE)),"ошибка",0)</f>
        <v>ошибка</v>
      </c>
      <c r="AK451" s="55"/>
      <c r="AL451" s="53" t="e">
        <f>E451-F451-VLOOKUP(C451, Вчера_ЭпиВак!C:BN, 2, FALSE)</f>
        <v>#N/A</v>
      </c>
      <c r="AM451" s="53" t="e">
        <f>K451-L451-VLOOKUP(C451, Вчера_ЭпиВак!C:BN, 4, FALSE)</f>
        <v>#N/A</v>
      </c>
      <c r="AN451" s="53" t="e">
        <f>M451-N451-VLOOKUP(C451, Вчера_ЭпиВак!C:BN, 6, FALSE)</f>
        <v>#N/A</v>
      </c>
      <c r="AO451" s="53" t="e">
        <f>O451-P451-VLOOKUP(C451, Вчера_ЭпиВак!C:BN, 8, FALSE)</f>
        <v>#N/A</v>
      </c>
      <c r="AP451" s="53" t="e">
        <f>Q451-R451-VLOOKUP(C451, Вчера_ЭпиВак!C:BN, 10, FALSE)</f>
        <v>#N/A</v>
      </c>
      <c r="AQ451" s="53" t="e">
        <f>S451-T451-VLOOKUP(C451, Вчера_ЭпиВак!C:BN, 12, FALSE)</f>
        <v>#N/A</v>
      </c>
      <c r="AR451" s="53" t="e">
        <f>U451-V451-VLOOKUP(C451, Вчера_ЭпиВак!C:BN, 14, FALSE)</f>
        <v>#N/A</v>
      </c>
      <c r="AS451" s="53" t="e">
        <f>W451-X451-VLOOKUP(C451, Вчера_ЭпиВак!C:BN, 16, FALSE)</f>
        <v>#N/A</v>
      </c>
      <c r="AT451" s="53" t="e">
        <f>Y451-Z451-VLOOKUP(C451, Вчера_ЭпиВак!C:BN, 18, FALSE)</f>
        <v>#N/A</v>
      </c>
      <c r="AU451" s="53" t="e">
        <f>AA451-AB451-VLOOKUP(C451, Вчера_ЭпиВак!C:BN, 20, FALSE)</f>
        <v>#N/A</v>
      </c>
      <c r="AV451" s="53" t="e">
        <f>AC451-AD451-VLOOKUP(C451, Вчера_ЭпиВак!C:BN, 22, FALSE)</f>
        <v>#N/A</v>
      </c>
      <c r="AW451" s="53" t="e">
        <f>VLOOKUP(C451, Вчера_ЭпиВак!C:BN, 25, FALSE)+F451*2-Z451-AB451-AD451-AG451</f>
        <v>#N/A</v>
      </c>
      <c r="AX451" s="53" t="e">
        <f>AE451-VLOOKUP(C451,Вчера_ЭпиВак!C:BN, 24, FALSE)</f>
        <v>#N/A</v>
      </c>
    </row>
    <row r="452" spans="1:50" ht="50.1" customHeight="1" x14ac:dyDescent="0.25">
      <c r="A452" s="42"/>
      <c r="B452" s="42"/>
      <c r="C452" s="42"/>
      <c r="D452" s="43"/>
      <c r="E452" s="44"/>
      <c r="F452" s="39"/>
      <c r="G452" s="44"/>
      <c r="H452" s="39"/>
      <c r="I452" s="44"/>
      <c r="J452" s="39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7">
        <f t="shared" ref="AI452:AI515" si="8">E452*2-Y452-AA452-AC452</f>
        <v>0</v>
      </c>
      <c r="AJ452" s="53" t="str">
        <f>IF(ISNA(VLOOKUP(C452,Вчера_ЭпиВак!C:C, 1, FALSE)),"ошибка",0)</f>
        <v>ошибка</v>
      </c>
      <c r="AK452" s="55"/>
      <c r="AL452" s="53" t="e">
        <f>E452-F452-VLOOKUP(C452, Вчера_ЭпиВак!C:BN, 2, FALSE)</f>
        <v>#N/A</v>
      </c>
      <c r="AM452" s="53" t="e">
        <f>K452-L452-VLOOKUP(C452, Вчера_ЭпиВак!C:BN, 4, FALSE)</f>
        <v>#N/A</v>
      </c>
      <c r="AN452" s="53" t="e">
        <f>M452-N452-VLOOKUP(C452, Вчера_ЭпиВак!C:BN, 6, FALSE)</f>
        <v>#N/A</v>
      </c>
      <c r="AO452" s="53" t="e">
        <f>O452-P452-VLOOKUP(C452, Вчера_ЭпиВак!C:BN, 8, FALSE)</f>
        <v>#N/A</v>
      </c>
      <c r="AP452" s="53" t="e">
        <f>Q452-R452-VLOOKUP(C452, Вчера_ЭпиВак!C:BN, 10, FALSE)</f>
        <v>#N/A</v>
      </c>
      <c r="AQ452" s="53" t="e">
        <f>S452-T452-VLOOKUP(C452, Вчера_ЭпиВак!C:BN, 12, FALSE)</f>
        <v>#N/A</v>
      </c>
      <c r="AR452" s="53" t="e">
        <f>U452-V452-VLOOKUP(C452, Вчера_ЭпиВак!C:BN, 14, FALSE)</f>
        <v>#N/A</v>
      </c>
      <c r="AS452" s="53" t="e">
        <f>W452-X452-VLOOKUP(C452, Вчера_ЭпиВак!C:BN, 16, FALSE)</f>
        <v>#N/A</v>
      </c>
      <c r="AT452" s="53" t="e">
        <f>Y452-Z452-VLOOKUP(C452, Вчера_ЭпиВак!C:BN, 18, FALSE)</f>
        <v>#N/A</v>
      </c>
      <c r="AU452" s="53" t="e">
        <f>AA452-AB452-VLOOKUP(C452, Вчера_ЭпиВак!C:BN, 20, FALSE)</f>
        <v>#N/A</v>
      </c>
      <c r="AV452" s="53" t="e">
        <f>AC452-AD452-VLOOKUP(C452, Вчера_ЭпиВак!C:BN, 22, FALSE)</f>
        <v>#N/A</v>
      </c>
      <c r="AW452" s="53" t="e">
        <f>VLOOKUP(C452, Вчера_ЭпиВак!C:BN, 25, FALSE)+F452*2-Z452-AB452-AD452-AG452</f>
        <v>#N/A</v>
      </c>
      <c r="AX452" s="53" t="e">
        <f>AE452-VLOOKUP(C452,Вчера_ЭпиВак!C:BN, 24, FALSE)</f>
        <v>#N/A</v>
      </c>
    </row>
    <row r="453" spans="1:50" ht="50.1" customHeight="1" x14ac:dyDescent="0.25">
      <c r="A453" s="42"/>
      <c r="B453" s="42"/>
      <c r="C453" s="42"/>
      <c r="D453" s="43"/>
      <c r="E453" s="44"/>
      <c r="F453" s="39"/>
      <c r="G453" s="44"/>
      <c r="H453" s="39"/>
      <c r="I453" s="44"/>
      <c r="J453" s="39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7">
        <f t="shared" si="8"/>
        <v>0</v>
      </c>
      <c r="AJ453" s="53" t="str">
        <f>IF(ISNA(VLOOKUP(C453,Вчера_ЭпиВак!C:C, 1, FALSE)),"ошибка",0)</f>
        <v>ошибка</v>
      </c>
      <c r="AK453" s="55"/>
      <c r="AL453" s="53" t="e">
        <f>E453-F453-VLOOKUP(C453, Вчера_ЭпиВак!C:BN, 2, FALSE)</f>
        <v>#N/A</v>
      </c>
      <c r="AM453" s="53" t="e">
        <f>K453-L453-VLOOKUP(C453, Вчера_ЭпиВак!C:BN, 4, FALSE)</f>
        <v>#N/A</v>
      </c>
      <c r="AN453" s="53" t="e">
        <f>M453-N453-VLOOKUP(C453, Вчера_ЭпиВак!C:BN, 6, FALSE)</f>
        <v>#N/A</v>
      </c>
      <c r="AO453" s="53" t="e">
        <f>O453-P453-VLOOKUP(C453, Вчера_ЭпиВак!C:BN, 8, FALSE)</f>
        <v>#N/A</v>
      </c>
      <c r="AP453" s="53" t="e">
        <f>Q453-R453-VLOOKUP(C453, Вчера_ЭпиВак!C:BN, 10, FALSE)</f>
        <v>#N/A</v>
      </c>
      <c r="AQ453" s="53" t="e">
        <f>S453-T453-VLOOKUP(C453, Вчера_ЭпиВак!C:BN, 12, FALSE)</f>
        <v>#N/A</v>
      </c>
      <c r="AR453" s="53" t="e">
        <f>U453-V453-VLOOKUP(C453, Вчера_ЭпиВак!C:BN, 14, FALSE)</f>
        <v>#N/A</v>
      </c>
      <c r="AS453" s="53" t="e">
        <f>W453-X453-VLOOKUP(C453, Вчера_ЭпиВак!C:BN, 16, FALSE)</f>
        <v>#N/A</v>
      </c>
      <c r="AT453" s="53" t="e">
        <f>Y453-Z453-VLOOKUP(C453, Вчера_ЭпиВак!C:BN, 18, FALSE)</f>
        <v>#N/A</v>
      </c>
      <c r="AU453" s="53" t="e">
        <f>AA453-AB453-VLOOKUP(C453, Вчера_ЭпиВак!C:BN, 20, FALSE)</f>
        <v>#N/A</v>
      </c>
      <c r="AV453" s="53" t="e">
        <f>AC453-AD453-VLOOKUP(C453, Вчера_ЭпиВак!C:BN, 22, FALSE)</f>
        <v>#N/A</v>
      </c>
      <c r="AW453" s="53" t="e">
        <f>VLOOKUP(C453, Вчера_ЭпиВак!C:BN, 25, FALSE)+F453*2-Z453-AB453-AD453-AG453</f>
        <v>#N/A</v>
      </c>
      <c r="AX453" s="53" t="e">
        <f>AE453-VLOOKUP(C453,Вчера_ЭпиВак!C:BN, 24, FALSE)</f>
        <v>#N/A</v>
      </c>
    </row>
    <row r="454" spans="1:50" ht="50.1" customHeight="1" x14ac:dyDescent="0.25">
      <c r="A454" s="42"/>
      <c r="B454" s="42"/>
      <c r="C454" s="42"/>
      <c r="D454" s="43"/>
      <c r="E454" s="44"/>
      <c r="F454" s="39"/>
      <c r="G454" s="44"/>
      <c r="H454" s="39"/>
      <c r="I454" s="44"/>
      <c r="J454" s="39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7">
        <f t="shared" si="8"/>
        <v>0</v>
      </c>
      <c r="AJ454" s="53" t="str">
        <f>IF(ISNA(VLOOKUP(C454,Вчера_ЭпиВак!C:C, 1, FALSE)),"ошибка",0)</f>
        <v>ошибка</v>
      </c>
      <c r="AK454" s="55"/>
      <c r="AL454" s="53" t="e">
        <f>E454-F454-VLOOKUP(C454, Вчера_ЭпиВак!C:BN, 2, FALSE)</f>
        <v>#N/A</v>
      </c>
      <c r="AM454" s="53" t="e">
        <f>K454-L454-VLOOKUP(C454, Вчера_ЭпиВак!C:BN, 4, FALSE)</f>
        <v>#N/A</v>
      </c>
      <c r="AN454" s="53" t="e">
        <f>M454-N454-VLOOKUP(C454, Вчера_ЭпиВак!C:BN, 6, FALSE)</f>
        <v>#N/A</v>
      </c>
      <c r="AO454" s="53" t="e">
        <f>O454-P454-VLOOKUP(C454, Вчера_ЭпиВак!C:BN, 8, FALSE)</f>
        <v>#N/A</v>
      </c>
      <c r="AP454" s="53" t="e">
        <f>Q454-R454-VLOOKUP(C454, Вчера_ЭпиВак!C:BN, 10, FALSE)</f>
        <v>#N/A</v>
      </c>
      <c r="AQ454" s="53" t="e">
        <f>S454-T454-VLOOKUP(C454, Вчера_ЭпиВак!C:BN, 12, FALSE)</f>
        <v>#N/A</v>
      </c>
      <c r="AR454" s="53" t="e">
        <f>U454-V454-VLOOKUP(C454, Вчера_ЭпиВак!C:BN, 14, FALSE)</f>
        <v>#N/A</v>
      </c>
      <c r="AS454" s="53" t="e">
        <f>W454-X454-VLOOKUP(C454, Вчера_ЭпиВак!C:BN, 16, FALSE)</f>
        <v>#N/A</v>
      </c>
      <c r="AT454" s="53" t="e">
        <f>Y454-Z454-VLOOKUP(C454, Вчера_ЭпиВак!C:BN, 18, FALSE)</f>
        <v>#N/A</v>
      </c>
      <c r="AU454" s="53" t="e">
        <f>AA454-AB454-VLOOKUP(C454, Вчера_ЭпиВак!C:BN, 20, FALSE)</f>
        <v>#N/A</v>
      </c>
      <c r="AV454" s="53" t="e">
        <f>AC454-AD454-VLOOKUP(C454, Вчера_ЭпиВак!C:BN, 22, FALSE)</f>
        <v>#N/A</v>
      </c>
      <c r="AW454" s="53" t="e">
        <f>VLOOKUP(C454, Вчера_ЭпиВак!C:BN, 25, FALSE)+F454*2-Z454-AB454-AD454-AG454</f>
        <v>#N/A</v>
      </c>
      <c r="AX454" s="53" t="e">
        <f>AE454-VLOOKUP(C454,Вчера_ЭпиВак!C:BN, 24, FALSE)</f>
        <v>#N/A</v>
      </c>
    </row>
    <row r="455" spans="1:50" ht="50.1" customHeight="1" x14ac:dyDescent="0.25">
      <c r="A455" s="42"/>
      <c r="B455" s="42"/>
      <c r="C455" s="42"/>
      <c r="D455" s="43"/>
      <c r="E455" s="44"/>
      <c r="F455" s="39"/>
      <c r="G455" s="44"/>
      <c r="H455" s="39"/>
      <c r="I455" s="44"/>
      <c r="J455" s="39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7">
        <f t="shared" si="8"/>
        <v>0</v>
      </c>
      <c r="AJ455" s="53" t="str">
        <f>IF(ISNA(VLOOKUP(C455,Вчера_ЭпиВак!C:C, 1, FALSE)),"ошибка",0)</f>
        <v>ошибка</v>
      </c>
      <c r="AK455" s="55"/>
      <c r="AL455" s="53" t="e">
        <f>E455-F455-VLOOKUP(C455, Вчера_ЭпиВак!C:BN, 2, FALSE)</f>
        <v>#N/A</v>
      </c>
      <c r="AM455" s="53" t="e">
        <f>K455-L455-VLOOKUP(C455, Вчера_ЭпиВак!C:BN, 4, FALSE)</f>
        <v>#N/A</v>
      </c>
      <c r="AN455" s="53" t="e">
        <f>M455-N455-VLOOKUP(C455, Вчера_ЭпиВак!C:BN, 6, FALSE)</f>
        <v>#N/A</v>
      </c>
      <c r="AO455" s="53" t="e">
        <f>O455-P455-VLOOKUP(C455, Вчера_ЭпиВак!C:BN, 8, FALSE)</f>
        <v>#N/A</v>
      </c>
      <c r="AP455" s="53" t="e">
        <f>Q455-R455-VLOOKUP(C455, Вчера_ЭпиВак!C:BN, 10, FALSE)</f>
        <v>#N/A</v>
      </c>
      <c r="AQ455" s="53" t="e">
        <f>S455-T455-VLOOKUP(C455, Вчера_ЭпиВак!C:BN, 12, FALSE)</f>
        <v>#N/A</v>
      </c>
      <c r="AR455" s="53" t="e">
        <f>U455-V455-VLOOKUP(C455, Вчера_ЭпиВак!C:BN, 14, FALSE)</f>
        <v>#N/A</v>
      </c>
      <c r="AS455" s="53" t="e">
        <f>W455-X455-VLOOKUP(C455, Вчера_ЭпиВак!C:BN, 16, FALSE)</f>
        <v>#N/A</v>
      </c>
      <c r="AT455" s="53" t="e">
        <f>Y455-Z455-VLOOKUP(C455, Вчера_ЭпиВак!C:BN, 18, FALSE)</f>
        <v>#N/A</v>
      </c>
      <c r="AU455" s="53" t="e">
        <f>AA455-AB455-VLOOKUP(C455, Вчера_ЭпиВак!C:BN, 20, FALSE)</f>
        <v>#N/A</v>
      </c>
      <c r="AV455" s="53" t="e">
        <f>AC455-AD455-VLOOKUP(C455, Вчера_ЭпиВак!C:BN, 22, FALSE)</f>
        <v>#N/A</v>
      </c>
      <c r="AW455" s="53" t="e">
        <f>VLOOKUP(C455, Вчера_ЭпиВак!C:BN, 25, FALSE)+F455*2-Z455-AB455-AD455-AG455</f>
        <v>#N/A</v>
      </c>
      <c r="AX455" s="53" t="e">
        <f>AE455-VLOOKUP(C455,Вчера_ЭпиВак!C:BN, 24, FALSE)</f>
        <v>#N/A</v>
      </c>
    </row>
    <row r="456" spans="1:50" ht="50.1" customHeight="1" x14ac:dyDescent="0.25">
      <c r="A456" s="42"/>
      <c r="B456" s="42"/>
      <c r="C456" s="42"/>
      <c r="D456" s="43"/>
      <c r="E456" s="44"/>
      <c r="F456" s="39"/>
      <c r="G456" s="44"/>
      <c r="H456" s="39"/>
      <c r="I456" s="44"/>
      <c r="J456" s="39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7">
        <f t="shared" si="8"/>
        <v>0</v>
      </c>
      <c r="AJ456" s="53" t="str">
        <f>IF(ISNA(VLOOKUP(C456,Вчера_ЭпиВак!C:C, 1, FALSE)),"ошибка",0)</f>
        <v>ошибка</v>
      </c>
      <c r="AK456" s="55"/>
      <c r="AL456" s="53" t="e">
        <f>E456-F456-VLOOKUP(C456, Вчера_ЭпиВак!C:BN, 2, FALSE)</f>
        <v>#N/A</v>
      </c>
      <c r="AM456" s="53" t="e">
        <f>K456-L456-VLOOKUP(C456, Вчера_ЭпиВак!C:BN, 4, FALSE)</f>
        <v>#N/A</v>
      </c>
      <c r="AN456" s="53" t="e">
        <f>M456-N456-VLOOKUP(C456, Вчера_ЭпиВак!C:BN, 6, FALSE)</f>
        <v>#N/A</v>
      </c>
      <c r="AO456" s="53" t="e">
        <f>O456-P456-VLOOKUP(C456, Вчера_ЭпиВак!C:BN, 8, FALSE)</f>
        <v>#N/A</v>
      </c>
      <c r="AP456" s="53" t="e">
        <f>Q456-R456-VLOOKUP(C456, Вчера_ЭпиВак!C:BN, 10, FALSE)</f>
        <v>#N/A</v>
      </c>
      <c r="AQ456" s="53" t="e">
        <f>S456-T456-VLOOKUP(C456, Вчера_ЭпиВак!C:BN, 12, FALSE)</f>
        <v>#N/A</v>
      </c>
      <c r="AR456" s="53" t="e">
        <f>U456-V456-VLOOKUP(C456, Вчера_ЭпиВак!C:BN, 14, FALSE)</f>
        <v>#N/A</v>
      </c>
      <c r="AS456" s="53" t="e">
        <f>W456-X456-VLOOKUP(C456, Вчера_ЭпиВак!C:BN, 16, FALSE)</f>
        <v>#N/A</v>
      </c>
      <c r="AT456" s="53" t="e">
        <f>Y456-Z456-VLOOKUP(C456, Вчера_ЭпиВак!C:BN, 18, FALSE)</f>
        <v>#N/A</v>
      </c>
      <c r="AU456" s="53" t="e">
        <f>AA456-AB456-VLOOKUP(C456, Вчера_ЭпиВак!C:BN, 20, FALSE)</f>
        <v>#N/A</v>
      </c>
      <c r="AV456" s="53" t="e">
        <f>AC456-AD456-VLOOKUP(C456, Вчера_ЭпиВак!C:BN, 22, FALSE)</f>
        <v>#N/A</v>
      </c>
      <c r="AW456" s="53" t="e">
        <f>VLOOKUP(C456, Вчера_ЭпиВак!C:BN, 25, FALSE)+F456*2-Z456-AB456-AD456-AG456</f>
        <v>#N/A</v>
      </c>
      <c r="AX456" s="53" t="e">
        <f>AE456-VLOOKUP(C456,Вчера_ЭпиВак!C:BN, 24, FALSE)</f>
        <v>#N/A</v>
      </c>
    </row>
    <row r="457" spans="1:50" ht="50.1" customHeight="1" x14ac:dyDescent="0.25">
      <c r="A457" s="42"/>
      <c r="B457" s="42"/>
      <c r="C457" s="42"/>
      <c r="D457" s="43"/>
      <c r="E457" s="44"/>
      <c r="F457" s="39"/>
      <c r="G457" s="44"/>
      <c r="H457" s="39"/>
      <c r="I457" s="44"/>
      <c r="J457" s="39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7">
        <f t="shared" si="8"/>
        <v>0</v>
      </c>
      <c r="AJ457" s="53" t="str">
        <f>IF(ISNA(VLOOKUP(C457,Вчера_ЭпиВак!C:C, 1, FALSE)),"ошибка",0)</f>
        <v>ошибка</v>
      </c>
      <c r="AK457" s="55"/>
      <c r="AL457" s="53" t="e">
        <f>E457-F457-VLOOKUP(C457, Вчера_ЭпиВак!C:BN, 2, FALSE)</f>
        <v>#N/A</v>
      </c>
      <c r="AM457" s="53" t="e">
        <f>K457-L457-VLOOKUP(C457, Вчера_ЭпиВак!C:BN, 4, FALSE)</f>
        <v>#N/A</v>
      </c>
      <c r="AN457" s="53" t="e">
        <f>M457-N457-VLOOKUP(C457, Вчера_ЭпиВак!C:BN, 6, FALSE)</f>
        <v>#N/A</v>
      </c>
      <c r="AO457" s="53" t="e">
        <f>O457-P457-VLOOKUP(C457, Вчера_ЭпиВак!C:BN, 8, FALSE)</f>
        <v>#N/A</v>
      </c>
      <c r="AP457" s="53" t="e">
        <f>Q457-R457-VLOOKUP(C457, Вчера_ЭпиВак!C:BN, 10, FALSE)</f>
        <v>#N/A</v>
      </c>
      <c r="AQ457" s="53" t="e">
        <f>S457-T457-VLOOKUP(C457, Вчера_ЭпиВак!C:BN, 12, FALSE)</f>
        <v>#N/A</v>
      </c>
      <c r="AR457" s="53" t="e">
        <f>U457-V457-VLOOKUP(C457, Вчера_ЭпиВак!C:BN, 14, FALSE)</f>
        <v>#N/A</v>
      </c>
      <c r="AS457" s="53" t="e">
        <f>W457-X457-VLOOKUP(C457, Вчера_ЭпиВак!C:BN, 16, FALSE)</f>
        <v>#N/A</v>
      </c>
      <c r="AT457" s="53" t="e">
        <f>Y457-Z457-VLOOKUP(C457, Вчера_ЭпиВак!C:BN, 18, FALSE)</f>
        <v>#N/A</v>
      </c>
      <c r="AU457" s="53" t="e">
        <f>AA457-AB457-VLOOKUP(C457, Вчера_ЭпиВак!C:BN, 20, FALSE)</f>
        <v>#N/A</v>
      </c>
      <c r="AV457" s="53" t="e">
        <f>AC457-AD457-VLOOKUP(C457, Вчера_ЭпиВак!C:BN, 22, FALSE)</f>
        <v>#N/A</v>
      </c>
      <c r="AW457" s="53" t="e">
        <f>VLOOKUP(C457, Вчера_ЭпиВак!C:BN, 25, FALSE)+F457*2-Z457-AB457-AD457-AG457</f>
        <v>#N/A</v>
      </c>
      <c r="AX457" s="53" t="e">
        <f>AE457-VLOOKUP(C457,Вчера_ЭпиВак!C:BN, 24, FALSE)</f>
        <v>#N/A</v>
      </c>
    </row>
    <row r="458" spans="1:50" ht="50.1" customHeight="1" x14ac:dyDescent="0.25">
      <c r="A458" s="42"/>
      <c r="B458" s="42"/>
      <c r="C458" s="42"/>
      <c r="D458" s="43"/>
      <c r="E458" s="44"/>
      <c r="F458" s="39"/>
      <c r="G458" s="44"/>
      <c r="H458" s="39"/>
      <c r="I458" s="44"/>
      <c r="J458" s="39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7">
        <f t="shared" si="8"/>
        <v>0</v>
      </c>
      <c r="AJ458" s="53" t="str">
        <f>IF(ISNA(VLOOKUP(C458,Вчера_ЭпиВак!C:C, 1, FALSE)),"ошибка",0)</f>
        <v>ошибка</v>
      </c>
      <c r="AK458" s="55"/>
      <c r="AL458" s="53" t="e">
        <f>E458-F458-VLOOKUP(C458, Вчера_ЭпиВак!C:BN, 2, FALSE)</f>
        <v>#N/A</v>
      </c>
      <c r="AM458" s="53" t="e">
        <f>K458-L458-VLOOKUP(C458, Вчера_ЭпиВак!C:BN, 4, FALSE)</f>
        <v>#N/A</v>
      </c>
      <c r="AN458" s="53" t="e">
        <f>M458-N458-VLOOKUP(C458, Вчера_ЭпиВак!C:BN, 6, FALSE)</f>
        <v>#N/A</v>
      </c>
      <c r="AO458" s="53" t="e">
        <f>O458-P458-VLOOKUP(C458, Вчера_ЭпиВак!C:BN, 8, FALSE)</f>
        <v>#N/A</v>
      </c>
      <c r="AP458" s="53" t="e">
        <f>Q458-R458-VLOOKUP(C458, Вчера_ЭпиВак!C:BN, 10, FALSE)</f>
        <v>#N/A</v>
      </c>
      <c r="AQ458" s="53" t="e">
        <f>S458-T458-VLOOKUP(C458, Вчера_ЭпиВак!C:BN, 12, FALSE)</f>
        <v>#N/A</v>
      </c>
      <c r="AR458" s="53" t="e">
        <f>U458-V458-VLOOKUP(C458, Вчера_ЭпиВак!C:BN, 14, FALSE)</f>
        <v>#N/A</v>
      </c>
      <c r="AS458" s="53" t="e">
        <f>W458-X458-VLOOKUP(C458, Вчера_ЭпиВак!C:BN, 16, FALSE)</f>
        <v>#N/A</v>
      </c>
      <c r="AT458" s="53" t="e">
        <f>Y458-Z458-VLOOKUP(C458, Вчера_ЭпиВак!C:BN, 18, FALSE)</f>
        <v>#N/A</v>
      </c>
      <c r="AU458" s="53" t="e">
        <f>AA458-AB458-VLOOKUP(C458, Вчера_ЭпиВак!C:BN, 20, FALSE)</f>
        <v>#N/A</v>
      </c>
      <c r="AV458" s="53" t="e">
        <f>AC458-AD458-VLOOKUP(C458, Вчера_ЭпиВак!C:BN, 22, FALSE)</f>
        <v>#N/A</v>
      </c>
      <c r="AW458" s="53" t="e">
        <f>VLOOKUP(C458, Вчера_ЭпиВак!C:BN, 25, FALSE)+F458*2-Z458-AB458-AD458-AG458</f>
        <v>#N/A</v>
      </c>
      <c r="AX458" s="53" t="e">
        <f>AE458-VLOOKUP(C458,Вчера_ЭпиВак!C:BN, 24, FALSE)</f>
        <v>#N/A</v>
      </c>
    </row>
    <row r="459" spans="1:50" ht="50.1" customHeight="1" x14ac:dyDescent="0.25">
      <c r="A459" s="42"/>
      <c r="B459" s="42"/>
      <c r="C459" s="42"/>
      <c r="D459" s="43"/>
      <c r="E459" s="44"/>
      <c r="F459" s="39"/>
      <c r="G459" s="44"/>
      <c r="H459" s="39"/>
      <c r="I459" s="44"/>
      <c r="J459" s="39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7">
        <f t="shared" si="8"/>
        <v>0</v>
      </c>
      <c r="AJ459" s="53" t="str">
        <f>IF(ISNA(VLOOKUP(C459,Вчера_ЭпиВак!C:C, 1, FALSE)),"ошибка",0)</f>
        <v>ошибка</v>
      </c>
      <c r="AK459" s="55"/>
      <c r="AL459" s="53" t="e">
        <f>E459-F459-VLOOKUP(C459, Вчера_ЭпиВак!C:BN, 2, FALSE)</f>
        <v>#N/A</v>
      </c>
      <c r="AM459" s="53" t="e">
        <f>K459-L459-VLOOKUP(C459, Вчера_ЭпиВак!C:BN, 4, FALSE)</f>
        <v>#N/A</v>
      </c>
      <c r="AN459" s="53" t="e">
        <f>M459-N459-VLOOKUP(C459, Вчера_ЭпиВак!C:BN, 6, FALSE)</f>
        <v>#N/A</v>
      </c>
      <c r="AO459" s="53" t="e">
        <f>O459-P459-VLOOKUP(C459, Вчера_ЭпиВак!C:BN, 8, FALSE)</f>
        <v>#N/A</v>
      </c>
      <c r="AP459" s="53" t="e">
        <f>Q459-R459-VLOOKUP(C459, Вчера_ЭпиВак!C:BN, 10, FALSE)</f>
        <v>#N/A</v>
      </c>
      <c r="AQ459" s="53" t="e">
        <f>S459-T459-VLOOKUP(C459, Вчера_ЭпиВак!C:BN, 12, FALSE)</f>
        <v>#N/A</v>
      </c>
      <c r="AR459" s="53" t="e">
        <f>U459-V459-VLOOKUP(C459, Вчера_ЭпиВак!C:BN, 14, FALSE)</f>
        <v>#N/A</v>
      </c>
      <c r="AS459" s="53" t="e">
        <f>W459-X459-VLOOKUP(C459, Вчера_ЭпиВак!C:BN, 16, FALSE)</f>
        <v>#N/A</v>
      </c>
      <c r="AT459" s="53" t="e">
        <f>Y459-Z459-VLOOKUP(C459, Вчера_ЭпиВак!C:BN, 18, FALSE)</f>
        <v>#N/A</v>
      </c>
      <c r="AU459" s="53" t="e">
        <f>AA459-AB459-VLOOKUP(C459, Вчера_ЭпиВак!C:BN, 20, FALSE)</f>
        <v>#N/A</v>
      </c>
      <c r="AV459" s="53" t="e">
        <f>AC459-AD459-VLOOKUP(C459, Вчера_ЭпиВак!C:BN, 22, FALSE)</f>
        <v>#N/A</v>
      </c>
      <c r="AW459" s="53" t="e">
        <f>VLOOKUP(C459, Вчера_ЭпиВак!C:BN, 25, FALSE)+F459*2-Z459-AB459-AD459-AG459</f>
        <v>#N/A</v>
      </c>
      <c r="AX459" s="53" t="e">
        <f>AE459-VLOOKUP(C459,Вчера_ЭпиВак!C:BN, 24, FALSE)</f>
        <v>#N/A</v>
      </c>
    </row>
    <row r="460" spans="1:50" ht="50.1" customHeight="1" x14ac:dyDescent="0.25">
      <c r="A460" s="42"/>
      <c r="B460" s="42"/>
      <c r="C460" s="42"/>
      <c r="D460" s="43"/>
      <c r="E460" s="44"/>
      <c r="F460" s="39"/>
      <c r="G460" s="44"/>
      <c r="H460" s="39"/>
      <c r="I460" s="44"/>
      <c r="J460" s="39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7">
        <f t="shared" si="8"/>
        <v>0</v>
      </c>
      <c r="AJ460" s="53" t="str">
        <f>IF(ISNA(VLOOKUP(C460,Вчера_ЭпиВак!C:C, 1, FALSE)),"ошибка",0)</f>
        <v>ошибка</v>
      </c>
      <c r="AK460" s="55"/>
      <c r="AL460" s="53" t="e">
        <f>E460-F460-VLOOKUP(C460, Вчера_ЭпиВак!C:BN, 2, FALSE)</f>
        <v>#N/A</v>
      </c>
      <c r="AM460" s="53" t="e">
        <f>K460-L460-VLOOKUP(C460, Вчера_ЭпиВак!C:BN, 4, FALSE)</f>
        <v>#N/A</v>
      </c>
      <c r="AN460" s="53" t="e">
        <f>M460-N460-VLOOKUP(C460, Вчера_ЭпиВак!C:BN, 6, FALSE)</f>
        <v>#N/A</v>
      </c>
      <c r="AO460" s="53" t="e">
        <f>O460-P460-VLOOKUP(C460, Вчера_ЭпиВак!C:BN, 8, FALSE)</f>
        <v>#N/A</v>
      </c>
      <c r="AP460" s="53" t="e">
        <f>Q460-R460-VLOOKUP(C460, Вчера_ЭпиВак!C:BN, 10, FALSE)</f>
        <v>#N/A</v>
      </c>
      <c r="AQ460" s="53" t="e">
        <f>S460-T460-VLOOKUP(C460, Вчера_ЭпиВак!C:BN, 12, FALSE)</f>
        <v>#N/A</v>
      </c>
      <c r="AR460" s="53" t="e">
        <f>U460-V460-VLOOKUP(C460, Вчера_ЭпиВак!C:BN, 14, FALSE)</f>
        <v>#N/A</v>
      </c>
      <c r="AS460" s="53" t="e">
        <f>W460-X460-VLOOKUP(C460, Вчера_ЭпиВак!C:BN, 16, FALSE)</f>
        <v>#N/A</v>
      </c>
      <c r="AT460" s="53" t="e">
        <f>Y460-Z460-VLOOKUP(C460, Вчера_ЭпиВак!C:BN, 18, FALSE)</f>
        <v>#N/A</v>
      </c>
      <c r="AU460" s="53" t="e">
        <f>AA460-AB460-VLOOKUP(C460, Вчера_ЭпиВак!C:BN, 20, FALSE)</f>
        <v>#N/A</v>
      </c>
      <c r="AV460" s="53" t="e">
        <f>AC460-AD460-VLOOKUP(C460, Вчера_ЭпиВак!C:BN, 22, FALSE)</f>
        <v>#N/A</v>
      </c>
      <c r="AW460" s="53" t="e">
        <f>VLOOKUP(C460, Вчера_ЭпиВак!C:BN, 25, FALSE)+F460*2-Z460-AB460-AD460-AG460</f>
        <v>#N/A</v>
      </c>
      <c r="AX460" s="53" t="e">
        <f>AE460-VLOOKUP(C460,Вчера_ЭпиВак!C:BN, 24, FALSE)</f>
        <v>#N/A</v>
      </c>
    </row>
    <row r="461" spans="1:50" ht="50.1" customHeight="1" x14ac:dyDescent="0.25">
      <c r="A461" s="42"/>
      <c r="B461" s="42"/>
      <c r="C461" s="42"/>
      <c r="D461" s="43"/>
      <c r="E461" s="44"/>
      <c r="F461" s="39"/>
      <c r="G461" s="44"/>
      <c r="H461" s="39"/>
      <c r="I461" s="44"/>
      <c r="J461" s="39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7">
        <f t="shared" si="8"/>
        <v>0</v>
      </c>
      <c r="AJ461" s="53" t="str">
        <f>IF(ISNA(VLOOKUP(C461,Вчера_ЭпиВак!C:C, 1, FALSE)),"ошибка",0)</f>
        <v>ошибка</v>
      </c>
      <c r="AK461" s="55"/>
      <c r="AL461" s="53" t="e">
        <f>E461-F461-VLOOKUP(C461, Вчера_ЭпиВак!C:BN, 2, FALSE)</f>
        <v>#N/A</v>
      </c>
      <c r="AM461" s="53" t="e">
        <f>K461-L461-VLOOKUP(C461, Вчера_ЭпиВак!C:BN, 4, FALSE)</f>
        <v>#N/A</v>
      </c>
      <c r="AN461" s="53" t="e">
        <f>M461-N461-VLOOKUP(C461, Вчера_ЭпиВак!C:BN, 6, FALSE)</f>
        <v>#N/A</v>
      </c>
      <c r="AO461" s="53" t="e">
        <f>O461-P461-VLOOKUP(C461, Вчера_ЭпиВак!C:BN, 8, FALSE)</f>
        <v>#N/A</v>
      </c>
      <c r="AP461" s="53" t="e">
        <f>Q461-R461-VLOOKUP(C461, Вчера_ЭпиВак!C:BN, 10, FALSE)</f>
        <v>#N/A</v>
      </c>
      <c r="AQ461" s="53" t="e">
        <f>S461-T461-VLOOKUP(C461, Вчера_ЭпиВак!C:BN, 12, FALSE)</f>
        <v>#N/A</v>
      </c>
      <c r="AR461" s="53" t="e">
        <f>U461-V461-VLOOKUP(C461, Вчера_ЭпиВак!C:BN, 14, FALSE)</f>
        <v>#N/A</v>
      </c>
      <c r="AS461" s="53" t="e">
        <f>W461-X461-VLOOKUP(C461, Вчера_ЭпиВак!C:BN, 16, FALSE)</f>
        <v>#N/A</v>
      </c>
      <c r="AT461" s="53" t="e">
        <f>Y461-Z461-VLOOKUP(C461, Вчера_ЭпиВак!C:BN, 18, FALSE)</f>
        <v>#N/A</v>
      </c>
      <c r="AU461" s="53" t="e">
        <f>AA461-AB461-VLOOKUP(C461, Вчера_ЭпиВак!C:BN, 20, FALSE)</f>
        <v>#N/A</v>
      </c>
      <c r="AV461" s="53" t="e">
        <f>AC461-AD461-VLOOKUP(C461, Вчера_ЭпиВак!C:BN, 22, FALSE)</f>
        <v>#N/A</v>
      </c>
      <c r="AW461" s="53" t="e">
        <f>VLOOKUP(C461, Вчера_ЭпиВак!C:BN, 25, FALSE)+F461*2-Z461-AB461-AD461-AG461</f>
        <v>#N/A</v>
      </c>
      <c r="AX461" s="53" t="e">
        <f>AE461-VLOOKUP(C461,Вчера_ЭпиВак!C:BN, 24, FALSE)</f>
        <v>#N/A</v>
      </c>
    </row>
    <row r="462" spans="1:50" ht="50.1" customHeight="1" x14ac:dyDescent="0.25">
      <c r="A462" s="42"/>
      <c r="B462" s="42"/>
      <c r="C462" s="42"/>
      <c r="D462" s="43"/>
      <c r="E462" s="44"/>
      <c r="F462" s="39"/>
      <c r="G462" s="44"/>
      <c r="H462" s="39"/>
      <c r="I462" s="44"/>
      <c r="J462" s="39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7">
        <f t="shared" si="8"/>
        <v>0</v>
      </c>
      <c r="AJ462" s="53" t="str">
        <f>IF(ISNA(VLOOKUP(C462,Вчера_ЭпиВак!C:C, 1, FALSE)),"ошибка",0)</f>
        <v>ошибка</v>
      </c>
      <c r="AK462" s="55"/>
      <c r="AL462" s="53" t="e">
        <f>E462-F462-VLOOKUP(C462, Вчера_ЭпиВак!C:BN, 2, FALSE)</f>
        <v>#N/A</v>
      </c>
      <c r="AM462" s="53" t="e">
        <f>K462-L462-VLOOKUP(C462, Вчера_ЭпиВак!C:BN, 4, FALSE)</f>
        <v>#N/A</v>
      </c>
      <c r="AN462" s="53" t="e">
        <f>M462-N462-VLOOKUP(C462, Вчера_ЭпиВак!C:BN, 6, FALSE)</f>
        <v>#N/A</v>
      </c>
      <c r="AO462" s="53" t="e">
        <f>O462-P462-VLOOKUP(C462, Вчера_ЭпиВак!C:BN, 8, FALSE)</f>
        <v>#N/A</v>
      </c>
      <c r="AP462" s="53" t="e">
        <f>Q462-R462-VLOOKUP(C462, Вчера_ЭпиВак!C:BN, 10, FALSE)</f>
        <v>#N/A</v>
      </c>
      <c r="AQ462" s="53" t="e">
        <f>S462-T462-VLOOKUP(C462, Вчера_ЭпиВак!C:BN, 12, FALSE)</f>
        <v>#N/A</v>
      </c>
      <c r="AR462" s="53" t="e">
        <f>U462-V462-VLOOKUP(C462, Вчера_ЭпиВак!C:BN, 14, FALSE)</f>
        <v>#N/A</v>
      </c>
      <c r="AS462" s="53" t="e">
        <f>W462-X462-VLOOKUP(C462, Вчера_ЭпиВак!C:BN, 16, FALSE)</f>
        <v>#N/A</v>
      </c>
      <c r="AT462" s="53" t="e">
        <f>Y462-Z462-VLOOKUP(C462, Вчера_ЭпиВак!C:BN, 18, FALSE)</f>
        <v>#N/A</v>
      </c>
      <c r="AU462" s="53" t="e">
        <f>AA462-AB462-VLOOKUP(C462, Вчера_ЭпиВак!C:BN, 20, FALSE)</f>
        <v>#N/A</v>
      </c>
      <c r="AV462" s="53" t="e">
        <f>AC462-AD462-VLOOKUP(C462, Вчера_ЭпиВак!C:BN, 22, FALSE)</f>
        <v>#N/A</v>
      </c>
      <c r="AW462" s="53" t="e">
        <f>VLOOKUP(C462, Вчера_ЭпиВак!C:BN, 25, FALSE)+F462*2-Z462-AB462-AD462-AG462</f>
        <v>#N/A</v>
      </c>
      <c r="AX462" s="53" t="e">
        <f>AE462-VLOOKUP(C462,Вчера_ЭпиВак!C:BN, 24, FALSE)</f>
        <v>#N/A</v>
      </c>
    </row>
    <row r="463" spans="1:50" ht="50.1" customHeight="1" x14ac:dyDescent="0.25">
      <c r="A463" s="42"/>
      <c r="B463" s="42"/>
      <c r="C463" s="42"/>
      <c r="D463" s="43"/>
      <c r="E463" s="44"/>
      <c r="F463" s="39"/>
      <c r="G463" s="44"/>
      <c r="H463" s="39"/>
      <c r="I463" s="44"/>
      <c r="J463" s="39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7">
        <f t="shared" si="8"/>
        <v>0</v>
      </c>
      <c r="AJ463" s="53" t="str">
        <f>IF(ISNA(VLOOKUP(C463,Вчера_ЭпиВак!C:C, 1, FALSE)),"ошибка",0)</f>
        <v>ошибка</v>
      </c>
      <c r="AK463" s="55"/>
      <c r="AL463" s="53" t="e">
        <f>E463-F463-VLOOKUP(C463, Вчера_ЭпиВак!C:BN, 2, FALSE)</f>
        <v>#N/A</v>
      </c>
      <c r="AM463" s="53" t="e">
        <f>K463-L463-VLOOKUP(C463, Вчера_ЭпиВак!C:BN, 4, FALSE)</f>
        <v>#N/A</v>
      </c>
      <c r="AN463" s="53" t="e">
        <f>M463-N463-VLOOKUP(C463, Вчера_ЭпиВак!C:BN, 6, FALSE)</f>
        <v>#N/A</v>
      </c>
      <c r="AO463" s="53" t="e">
        <f>O463-P463-VLOOKUP(C463, Вчера_ЭпиВак!C:BN, 8, FALSE)</f>
        <v>#N/A</v>
      </c>
      <c r="AP463" s="53" t="e">
        <f>Q463-R463-VLOOKUP(C463, Вчера_ЭпиВак!C:BN, 10, FALSE)</f>
        <v>#N/A</v>
      </c>
      <c r="AQ463" s="53" t="e">
        <f>S463-T463-VLOOKUP(C463, Вчера_ЭпиВак!C:BN, 12, FALSE)</f>
        <v>#N/A</v>
      </c>
      <c r="AR463" s="53" t="e">
        <f>U463-V463-VLOOKUP(C463, Вчера_ЭпиВак!C:BN, 14, FALSE)</f>
        <v>#N/A</v>
      </c>
      <c r="AS463" s="53" t="e">
        <f>W463-X463-VLOOKUP(C463, Вчера_ЭпиВак!C:BN, 16, FALSE)</f>
        <v>#N/A</v>
      </c>
      <c r="AT463" s="53" t="e">
        <f>Y463-Z463-VLOOKUP(C463, Вчера_ЭпиВак!C:BN, 18, FALSE)</f>
        <v>#N/A</v>
      </c>
      <c r="AU463" s="53" t="e">
        <f>AA463-AB463-VLOOKUP(C463, Вчера_ЭпиВак!C:BN, 20, FALSE)</f>
        <v>#N/A</v>
      </c>
      <c r="AV463" s="53" t="e">
        <f>AC463-AD463-VLOOKUP(C463, Вчера_ЭпиВак!C:BN, 22, FALSE)</f>
        <v>#N/A</v>
      </c>
      <c r="AW463" s="53" t="e">
        <f>VLOOKUP(C463, Вчера_ЭпиВак!C:BN, 25, FALSE)+F463*2-Z463-AB463-AD463-AG463</f>
        <v>#N/A</v>
      </c>
      <c r="AX463" s="53" t="e">
        <f>AE463-VLOOKUP(C463,Вчера_ЭпиВак!C:BN, 24, FALSE)</f>
        <v>#N/A</v>
      </c>
    </row>
    <row r="464" spans="1:50" ht="50.1" customHeight="1" x14ac:dyDescent="0.25">
      <c r="A464" s="42"/>
      <c r="B464" s="42"/>
      <c r="C464" s="42"/>
      <c r="D464" s="43"/>
      <c r="E464" s="44"/>
      <c r="F464" s="39"/>
      <c r="G464" s="44"/>
      <c r="H464" s="39"/>
      <c r="I464" s="44"/>
      <c r="J464" s="39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7">
        <f t="shared" si="8"/>
        <v>0</v>
      </c>
      <c r="AJ464" s="53" t="str">
        <f>IF(ISNA(VLOOKUP(C464,Вчера_ЭпиВак!C:C, 1, FALSE)),"ошибка",0)</f>
        <v>ошибка</v>
      </c>
      <c r="AK464" s="55"/>
      <c r="AL464" s="53" t="e">
        <f>E464-F464-VLOOKUP(C464, Вчера_ЭпиВак!C:BN, 2, FALSE)</f>
        <v>#N/A</v>
      </c>
      <c r="AM464" s="53" t="e">
        <f>K464-L464-VLOOKUP(C464, Вчера_ЭпиВак!C:BN, 4, FALSE)</f>
        <v>#N/A</v>
      </c>
      <c r="AN464" s="53" t="e">
        <f>M464-N464-VLOOKUP(C464, Вчера_ЭпиВак!C:BN, 6, FALSE)</f>
        <v>#N/A</v>
      </c>
      <c r="AO464" s="53" t="e">
        <f>O464-P464-VLOOKUP(C464, Вчера_ЭпиВак!C:BN, 8, FALSE)</f>
        <v>#N/A</v>
      </c>
      <c r="AP464" s="53" t="e">
        <f>Q464-R464-VLOOKUP(C464, Вчера_ЭпиВак!C:BN, 10, FALSE)</f>
        <v>#N/A</v>
      </c>
      <c r="AQ464" s="53" t="e">
        <f>S464-T464-VLOOKUP(C464, Вчера_ЭпиВак!C:BN, 12, FALSE)</f>
        <v>#N/A</v>
      </c>
      <c r="AR464" s="53" t="e">
        <f>U464-V464-VLOOKUP(C464, Вчера_ЭпиВак!C:BN, 14, FALSE)</f>
        <v>#N/A</v>
      </c>
      <c r="AS464" s="53" t="e">
        <f>W464-X464-VLOOKUP(C464, Вчера_ЭпиВак!C:BN, 16, FALSE)</f>
        <v>#N/A</v>
      </c>
      <c r="AT464" s="53" t="e">
        <f>Y464-Z464-VLOOKUP(C464, Вчера_ЭпиВак!C:BN, 18, FALSE)</f>
        <v>#N/A</v>
      </c>
      <c r="AU464" s="53" t="e">
        <f>AA464-AB464-VLOOKUP(C464, Вчера_ЭпиВак!C:BN, 20, FALSE)</f>
        <v>#N/A</v>
      </c>
      <c r="AV464" s="53" t="e">
        <f>AC464-AD464-VLOOKUP(C464, Вчера_ЭпиВак!C:BN, 22, FALSE)</f>
        <v>#N/A</v>
      </c>
      <c r="AW464" s="53" t="e">
        <f>VLOOKUP(C464, Вчера_ЭпиВак!C:BN, 25, FALSE)+F464*2-Z464-AB464-AD464-AG464</f>
        <v>#N/A</v>
      </c>
      <c r="AX464" s="53" t="e">
        <f>AE464-VLOOKUP(C464,Вчера_ЭпиВак!C:BN, 24, FALSE)</f>
        <v>#N/A</v>
      </c>
    </row>
    <row r="465" spans="1:50" ht="50.1" customHeight="1" x14ac:dyDescent="0.25">
      <c r="A465" s="42"/>
      <c r="B465" s="42"/>
      <c r="C465" s="42"/>
      <c r="D465" s="43"/>
      <c r="E465" s="44"/>
      <c r="F465" s="39"/>
      <c r="G465" s="44"/>
      <c r="H465" s="39"/>
      <c r="I465" s="44"/>
      <c r="J465" s="39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7">
        <f t="shared" si="8"/>
        <v>0</v>
      </c>
      <c r="AJ465" s="53" t="str">
        <f>IF(ISNA(VLOOKUP(C465,Вчера_ЭпиВак!C:C, 1, FALSE)),"ошибка",0)</f>
        <v>ошибка</v>
      </c>
      <c r="AK465" s="55"/>
      <c r="AL465" s="53" t="e">
        <f>E465-F465-VLOOKUP(C465, Вчера_ЭпиВак!C:BN, 2, FALSE)</f>
        <v>#N/A</v>
      </c>
      <c r="AM465" s="53" t="e">
        <f>K465-L465-VLOOKUP(C465, Вчера_ЭпиВак!C:BN, 4, FALSE)</f>
        <v>#N/A</v>
      </c>
      <c r="AN465" s="53" t="e">
        <f>M465-N465-VLOOKUP(C465, Вчера_ЭпиВак!C:BN, 6, FALSE)</f>
        <v>#N/A</v>
      </c>
      <c r="AO465" s="53" t="e">
        <f>O465-P465-VLOOKUP(C465, Вчера_ЭпиВак!C:BN, 8, FALSE)</f>
        <v>#N/A</v>
      </c>
      <c r="AP465" s="53" t="e">
        <f>Q465-R465-VLOOKUP(C465, Вчера_ЭпиВак!C:BN, 10, FALSE)</f>
        <v>#N/A</v>
      </c>
      <c r="AQ465" s="53" t="e">
        <f>S465-T465-VLOOKUP(C465, Вчера_ЭпиВак!C:BN, 12, FALSE)</f>
        <v>#N/A</v>
      </c>
      <c r="AR465" s="53" t="e">
        <f>U465-V465-VLOOKUP(C465, Вчера_ЭпиВак!C:BN, 14, FALSE)</f>
        <v>#N/A</v>
      </c>
      <c r="AS465" s="53" t="e">
        <f>W465-X465-VLOOKUP(C465, Вчера_ЭпиВак!C:BN, 16, FALSE)</f>
        <v>#N/A</v>
      </c>
      <c r="AT465" s="53" t="e">
        <f>Y465-Z465-VLOOKUP(C465, Вчера_ЭпиВак!C:BN, 18, FALSE)</f>
        <v>#N/A</v>
      </c>
      <c r="AU465" s="53" t="e">
        <f>AA465-AB465-VLOOKUP(C465, Вчера_ЭпиВак!C:BN, 20, FALSE)</f>
        <v>#N/A</v>
      </c>
      <c r="AV465" s="53" t="e">
        <f>AC465-AD465-VLOOKUP(C465, Вчера_ЭпиВак!C:BN, 22, FALSE)</f>
        <v>#N/A</v>
      </c>
      <c r="AW465" s="53" t="e">
        <f>VLOOKUP(C465, Вчера_ЭпиВак!C:BN, 25, FALSE)+F465*2-Z465-AB465-AD465-AG465</f>
        <v>#N/A</v>
      </c>
      <c r="AX465" s="53" t="e">
        <f>AE465-VLOOKUP(C465,Вчера_ЭпиВак!C:BN, 24, FALSE)</f>
        <v>#N/A</v>
      </c>
    </row>
    <row r="466" spans="1:50" ht="50.1" customHeight="1" x14ac:dyDescent="0.25">
      <c r="A466" s="42"/>
      <c r="B466" s="42"/>
      <c r="C466" s="42"/>
      <c r="D466" s="43"/>
      <c r="E466" s="44"/>
      <c r="F466" s="39"/>
      <c r="G466" s="44"/>
      <c r="H466" s="39"/>
      <c r="I466" s="44"/>
      <c r="J466" s="39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7">
        <f t="shared" si="8"/>
        <v>0</v>
      </c>
      <c r="AJ466" s="53" t="str">
        <f>IF(ISNA(VLOOKUP(C466,Вчера_ЭпиВак!C:C, 1, FALSE)),"ошибка",0)</f>
        <v>ошибка</v>
      </c>
      <c r="AK466" s="55"/>
      <c r="AL466" s="53" t="e">
        <f>E466-F466-VLOOKUP(C466, Вчера_ЭпиВак!C:BN, 2, FALSE)</f>
        <v>#N/A</v>
      </c>
      <c r="AM466" s="53" t="e">
        <f>K466-L466-VLOOKUP(C466, Вчера_ЭпиВак!C:BN, 4, FALSE)</f>
        <v>#N/A</v>
      </c>
      <c r="AN466" s="53" t="e">
        <f>M466-N466-VLOOKUP(C466, Вчера_ЭпиВак!C:BN, 6, FALSE)</f>
        <v>#N/A</v>
      </c>
      <c r="AO466" s="53" t="e">
        <f>O466-P466-VLOOKUP(C466, Вчера_ЭпиВак!C:BN, 8, FALSE)</f>
        <v>#N/A</v>
      </c>
      <c r="AP466" s="53" t="e">
        <f>Q466-R466-VLOOKUP(C466, Вчера_ЭпиВак!C:BN, 10, FALSE)</f>
        <v>#N/A</v>
      </c>
      <c r="AQ466" s="53" t="e">
        <f>S466-T466-VLOOKUP(C466, Вчера_ЭпиВак!C:BN, 12, FALSE)</f>
        <v>#N/A</v>
      </c>
      <c r="AR466" s="53" t="e">
        <f>U466-V466-VLOOKUP(C466, Вчера_ЭпиВак!C:BN, 14, FALSE)</f>
        <v>#N/A</v>
      </c>
      <c r="AS466" s="53" t="e">
        <f>W466-X466-VLOOKUP(C466, Вчера_ЭпиВак!C:BN, 16, FALSE)</f>
        <v>#N/A</v>
      </c>
      <c r="AT466" s="53" t="e">
        <f>Y466-Z466-VLOOKUP(C466, Вчера_ЭпиВак!C:BN, 18, FALSE)</f>
        <v>#N/A</v>
      </c>
      <c r="AU466" s="53" t="e">
        <f>AA466-AB466-VLOOKUP(C466, Вчера_ЭпиВак!C:BN, 20, FALSE)</f>
        <v>#N/A</v>
      </c>
      <c r="AV466" s="53" t="e">
        <f>AC466-AD466-VLOOKUP(C466, Вчера_ЭпиВак!C:BN, 22, FALSE)</f>
        <v>#N/A</v>
      </c>
      <c r="AW466" s="53" t="e">
        <f>VLOOKUP(C466, Вчера_ЭпиВак!C:BN, 25, FALSE)+F466*2-Z466-AB466-AD466-AG466</f>
        <v>#N/A</v>
      </c>
      <c r="AX466" s="53" t="e">
        <f>AE466-VLOOKUP(C466,Вчера_ЭпиВак!C:BN, 24, FALSE)</f>
        <v>#N/A</v>
      </c>
    </row>
    <row r="467" spans="1:50" ht="50.1" customHeight="1" x14ac:dyDescent="0.25">
      <c r="A467" s="42"/>
      <c r="B467" s="42"/>
      <c r="C467" s="42"/>
      <c r="D467" s="43"/>
      <c r="E467" s="44"/>
      <c r="F467" s="39"/>
      <c r="G467" s="44"/>
      <c r="H467" s="39"/>
      <c r="I467" s="44"/>
      <c r="J467" s="39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7">
        <f t="shared" si="8"/>
        <v>0</v>
      </c>
      <c r="AJ467" s="53" t="str">
        <f>IF(ISNA(VLOOKUP(C467,Вчера_ЭпиВак!C:C, 1, FALSE)),"ошибка",0)</f>
        <v>ошибка</v>
      </c>
      <c r="AK467" s="55"/>
      <c r="AL467" s="53" t="e">
        <f>E467-F467-VLOOKUP(C467, Вчера_ЭпиВак!C:BN, 2, FALSE)</f>
        <v>#N/A</v>
      </c>
      <c r="AM467" s="53" t="e">
        <f>K467-L467-VLOOKUP(C467, Вчера_ЭпиВак!C:BN, 4, FALSE)</f>
        <v>#N/A</v>
      </c>
      <c r="AN467" s="53" t="e">
        <f>M467-N467-VLOOKUP(C467, Вчера_ЭпиВак!C:BN, 6, FALSE)</f>
        <v>#N/A</v>
      </c>
      <c r="AO467" s="53" t="e">
        <f>O467-P467-VLOOKUP(C467, Вчера_ЭпиВак!C:BN, 8, FALSE)</f>
        <v>#N/A</v>
      </c>
      <c r="AP467" s="53" t="e">
        <f>Q467-R467-VLOOKUP(C467, Вчера_ЭпиВак!C:BN, 10, FALSE)</f>
        <v>#N/A</v>
      </c>
      <c r="AQ467" s="53" t="e">
        <f>S467-T467-VLOOKUP(C467, Вчера_ЭпиВак!C:BN, 12, FALSE)</f>
        <v>#N/A</v>
      </c>
      <c r="AR467" s="53" t="e">
        <f>U467-V467-VLOOKUP(C467, Вчера_ЭпиВак!C:BN, 14, FALSE)</f>
        <v>#N/A</v>
      </c>
      <c r="AS467" s="53" t="e">
        <f>W467-X467-VLOOKUP(C467, Вчера_ЭпиВак!C:BN, 16, FALSE)</f>
        <v>#N/A</v>
      </c>
      <c r="AT467" s="53" t="e">
        <f>Y467-Z467-VLOOKUP(C467, Вчера_ЭпиВак!C:BN, 18, FALSE)</f>
        <v>#N/A</v>
      </c>
      <c r="AU467" s="53" t="e">
        <f>AA467-AB467-VLOOKUP(C467, Вчера_ЭпиВак!C:BN, 20, FALSE)</f>
        <v>#N/A</v>
      </c>
      <c r="AV467" s="53" t="e">
        <f>AC467-AD467-VLOOKUP(C467, Вчера_ЭпиВак!C:BN, 22, FALSE)</f>
        <v>#N/A</v>
      </c>
      <c r="AW467" s="53" t="e">
        <f>VLOOKUP(C467, Вчера_ЭпиВак!C:BN, 25, FALSE)+F467*2-Z467-AB467-AD467-AG467</f>
        <v>#N/A</v>
      </c>
      <c r="AX467" s="53" t="e">
        <f>AE467-VLOOKUP(C467,Вчера_ЭпиВак!C:BN, 24, FALSE)</f>
        <v>#N/A</v>
      </c>
    </row>
    <row r="468" spans="1:50" ht="50.1" customHeight="1" x14ac:dyDescent="0.25">
      <c r="A468" s="42"/>
      <c r="B468" s="42"/>
      <c r="C468" s="42"/>
      <c r="D468" s="43"/>
      <c r="E468" s="44"/>
      <c r="F468" s="39"/>
      <c r="G468" s="44"/>
      <c r="H468" s="39"/>
      <c r="I468" s="44"/>
      <c r="J468" s="39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7">
        <f t="shared" si="8"/>
        <v>0</v>
      </c>
      <c r="AJ468" s="53" t="str">
        <f>IF(ISNA(VLOOKUP(C468,Вчера_ЭпиВак!C:C, 1, FALSE)),"ошибка",0)</f>
        <v>ошибка</v>
      </c>
      <c r="AK468" s="55"/>
      <c r="AL468" s="53" t="e">
        <f>E468-F468-VLOOKUP(C468, Вчера_ЭпиВак!C:BN, 2, FALSE)</f>
        <v>#N/A</v>
      </c>
      <c r="AM468" s="53" t="e">
        <f>K468-L468-VLOOKUP(C468, Вчера_ЭпиВак!C:BN, 4, FALSE)</f>
        <v>#N/A</v>
      </c>
      <c r="AN468" s="53" t="e">
        <f>M468-N468-VLOOKUP(C468, Вчера_ЭпиВак!C:BN, 6, FALSE)</f>
        <v>#N/A</v>
      </c>
      <c r="AO468" s="53" t="e">
        <f>O468-P468-VLOOKUP(C468, Вчера_ЭпиВак!C:BN, 8, FALSE)</f>
        <v>#N/A</v>
      </c>
      <c r="AP468" s="53" t="e">
        <f>Q468-R468-VLOOKUP(C468, Вчера_ЭпиВак!C:BN, 10, FALSE)</f>
        <v>#N/A</v>
      </c>
      <c r="AQ468" s="53" t="e">
        <f>S468-T468-VLOOKUP(C468, Вчера_ЭпиВак!C:BN, 12, FALSE)</f>
        <v>#N/A</v>
      </c>
      <c r="AR468" s="53" t="e">
        <f>U468-V468-VLOOKUP(C468, Вчера_ЭпиВак!C:BN, 14, FALSE)</f>
        <v>#N/A</v>
      </c>
      <c r="AS468" s="53" t="e">
        <f>W468-X468-VLOOKUP(C468, Вчера_ЭпиВак!C:BN, 16, FALSE)</f>
        <v>#N/A</v>
      </c>
      <c r="AT468" s="53" t="e">
        <f>Y468-Z468-VLOOKUP(C468, Вчера_ЭпиВак!C:BN, 18, FALSE)</f>
        <v>#N/A</v>
      </c>
      <c r="AU468" s="53" t="e">
        <f>AA468-AB468-VLOOKUP(C468, Вчера_ЭпиВак!C:BN, 20, FALSE)</f>
        <v>#N/A</v>
      </c>
      <c r="AV468" s="53" t="e">
        <f>AC468-AD468-VLOOKUP(C468, Вчера_ЭпиВак!C:BN, 22, FALSE)</f>
        <v>#N/A</v>
      </c>
      <c r="AW468" s="53" t="e">
        <f>VLOOKUP(C468, Вчера_ЭпиВак!C:BN, 25, FALSE)+F468*2-Z468-AB468-AD468-AG468</f>
        <v>#N/A</v>
      </c>
      <c r="AX468" s="53" t="e">
        <f>AE468-VLOOKUP(C468,Вчера_ЭпиВак!C:BN, 24, FALSE)</f>
        <v>#N/A</v>
      </c>
    </row>
    <row r="469" spans="1:50" ht="50.1" customHeight="1" x14ac:dyDescent="0.25">
      <c r="A469" s="42"/>
      <c r="B469" s="42"/>
      <c r="C469" s="42"/>
      <c r="D469" s="43"/>
      <c r="E469" s="44"/>
      <c r="F469" s="39"/>
      <c r="G469" s="44"/>
      <c r="H469" s="39"/>
      <c r="I469" s="44"/>
      <c r="J469" s="39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7">
        <f t="shared" si="8"/>
        <v>0</v>
      </c>
      <c r="AJ469" s="53" t="str">
        <f>IF(ISNA(VLOOKUP(C469,Вчера_ЭпиВак!C:C, 1, FALSE)),"ошибка",0)</f>
        <v>ошибка</v>
      </c>
      <c r="AK469" s="55"/>
      <c r="AL469" s="53" t="e">
        <f>E469-F469-VLOOKUP(C469, Вчера_ЭпиВак!C:BN, 2, FALSE)</f>
        <v>#N/A</v>
      </c>
      <c r="AM469" s="53" t="e">
        <f>K469-L469-VLOOKUP(C469, Вчера_ЭпиВак!C:BN, 4, FALSE)</f>
        <v>#N/A</v>
      </c>
      <c r="AN469" s="53" t="e">
        <f>M469-N469-VLOOKUP(C469, Вчера_ЭпиВак!C:BN, 6, FALSE)</f>
        <v>#N/A</v>
      </c>
      <c r="AO469" s="53" t="e">
        <f>O469-P469-VLOOKUP(C469, Вчера_ЭпиВак!C:BN, 8, FALSE)</f>
        <v>#N/A</v>
      </c>
      <c r="AP469" s="53" t="e">
        <f>Q469-R469-VLOOKUP(C469, Вчера_ЭпиВак!C:BN, 10, FALSE)</f>
        <v>#N/A</v>
      </c>
      <c r="AQ469" s="53" t="e">
        <f>S469-T469-VLOOKUP(C469, Вчера_ЭпиВак!C:BN, 12, FALSE)</f>
        <v>#N/A</v>
      </c>
      <c r="AR469" s="53" t="e">
        <f>U469-V469-VLOOKUP(C469, Вчера_ЭпиВак!C:BN, 14, FALSE)</f>
        <v>#N/A</v>
      </c>
      <c r="AS469" s="53" t="e">
        <f>W469-X469-VLOOKUP(C469, Вчера_ЭпиВак!C:BN, 16, FALSE)</f>
        <v>#N/A</v>
      </c>
      <c r="AT469" s="53" t="e">
        <f>Y469-Z469-VLOOKUP(C469, Вчера_ЭпиВак!C:BN, 18, FALSE)</f>
        <v>#N/A</v>
      </c>
      <c r="AU469" s="53" t="e">
        <f>AA469-AB469-VLOOKUP(C469, Вчера_ЭпиВак!C:BN, 20, FALSE)</f>
        <v>#N/A</v>
      </c>
      <c r="AV469" s="53" t="e">
        <f>AC469-AD469-VLOOKUP(C469, Вчера_ЭпиВак!C:BN, 22, FALSE)</f>
        <v>#N/A</v>
      </c>
      <c r="AW469" s="53" t="e">
        <f>VLOOKUP(C469, Вчера_ЭпиВак!C:BN, 25, FALSE)+F469*2-Z469-AB469-AD469-AG469</f>
        <v>#N/A</v>
      </c>
      <c r="AX469" s="53" t="e">
        <f>AE469-VLOOKUP(C469,Вчера_ЭпиВак!C:BN, 24, FALSE)</f>
        <v>#N/A</v>
      </c>
    </row>
    <row r="470" spans="1:50" ht="50.1" customHeight="1" x14ac:dyDescent="0.25">
      <c r="A470" s="42"/>
      <c r="B470" s="42"/>
      <c r="C470" s="42"/>
      <c r="D470" s="43"/>
      <c r="E470" s="44"/>
      <c r="F470" s="39"/>
      <c r="G470" s="44"/>
      <c r="H470" s="39"/>
      <c r="I470" s="44"/>
      <c r="J470" s="39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7">
        <f t="shared" si="8"/>
        <v>0</v>
      </c>
      <c r="AJ470" s="53" t="str">
        <f>IF(ISNA(VLOOKUP(C470,Вчера_ЭпиВак!C:C, 1, FALSE)),"ошибка",0)</f>
        <v>ошибка</v>
      </c>
      <c r="AK470" s="55"/>
      <c r="AL470" s="53" t="e">
        <f>E470-F470-VLOOKUP(C470, Вчера_ЭпиВак!C:BN, 2, FALSE)</f>
        <v>#N/A</v>
      </c>
      <c r="AM470" s="53" t="e">
        <f>K470-L470-VLOOKUP(C470, Вчера_ЭпиВак!C:BN, 4, FALSE)</f>
        <v>#N/A</v>
      </c>
      <c r="AN470" s="53" t="e">
        <f>M470-N470-VLOOKUP(C470, Вчера_ЭпиВак!C:BN, 6, FALSE)</f>
        <v>#N/A</v>
      </c>
      <c r="AO470" s="53" t="e">
        <f>O470-P470-VLOOKUP(C470, Вчера_ЭпиВак!C:BN, 8, FALSE)</f>
        <v>#N/A</v>
      </c>
      <c r="AP470" s="53" t="e">
        <f>Q470-R470-VLOOKUP(C470, Вчера_ЭпиВак!C:BN, 10, FALSE)</f>
        <v>#N/A</v>
      </c>
      <c r="AQ470" s="53" t="e">
        <f>S470-T470-VLOOKUP(C470, Вчера_ЭпиВак!C:BN, 12, FALSE)</f>
        <v>#N/A</v>
      </c>
      <c r="AR470" s="53" t="e">
        <f>U470-V470-VLOOKUP(C470, Вчера_ЭпиВак!C:BN, 14, FALSE)</f>
        <v>#N/A</v>
      </c>
      <c r="AS470" s="53" t="e">
        <f>W470-X470-VLOOKUP(C470, Вчера_ЭпиВак!C:BN, 16, FALSE)</f>
        <v>#N/A</v>
      </c>
      <c r="AT470" s="53" t="e">
        <f>Y470-Z470-VLOOKUP(C470, Вчера_ЭпиВак!C:BN, 18, FALSE)</f>
        <v>#N/A</v>
      </c>
      <c r="AU470" s="53" t="e">
        <f>AA470-AB470-VLOOKUP(C470, Вчера_ЭпиВак!C:BN, 20, FALSE)</f>
        <v>#N/A</v>
      </c>
      <c r="AV470" s="53" t="e">
        <f>AC470-AD470-VLOOKUP(C470, Вчера_ЭпиВак!C:BN, 22, FALSE)</f>
        <v>#N/A</v>
      </c>
      <c r="AW470" s="53" t="e">
        <f>VLOOKUP(C470, Вчера_ЭпиВак!C:BN, 25, FALSE)+F470*2-Z470-AB470-AD470-AG470</f>
        <v>#N/A</v>
      </c>
      <c r="AX470" s="53" t="e">
        <f>AE470-VLOOKUP(C470,Вчера_ЭпиВак!C:BN, 24, FALSE)</f>
        <v>#N/A</v>
      </c>
    </row>
    <row r="471" spans="1:50" ht="50.1" customHeight="1" x14ac:dyDescent="0.25">
      <c r="A471" s="42"/>
      <c r="B471" s="42"/>
      <c r="C471" s="42"/>
      <c r="D471" s="43"/>
      <c r="E471" s="44"/>
      <c r="F471" s="39"/>
      <c r="G471" s="44"/>
      <c r="H471" s="39"/>
      <c r="I471" s="44"/>
      <c r="J471" s="39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7">
        <f t="shared" si="8"/>
        <v>0</v>
      </c>
      <c r="AJ471" s="53" t="str">
        <f>IF(ISNA(VLOOKUP(C471,Вчера_ЭпиВак!C:C, 1, FALSE)),"ошибка",0)</f>
        <v>ошибка</v>
      </c>
      <c r="AK471" s="55"/>
      <c r="AL471" s="53" t="e">
        <f>E471-F471-VLOOKUP(C471, Вчера_ЭпиВак!C:BN, 2, FALSE)</f>
        <v>#N/A</v>
      </c>
      <c r="AM471" s="53" t="e">
        <f>K471-L471-VLOOKUP(C471, Вчера_ЭпиВак!C:BN, 4, FALSE)</f>
        <v>#N/A</v>
      </c>
      <c r="AN471" s="53" t="e">
        <f>M471-N471-VLOOKUP(C471, Вчера_ЭпиВак!C:BN, 6, FALSE)</f>
        <v>#N/A</v>
      </c>
      <c r="AO471" s="53" t="e">
        <f>O471-P471-VLOOKUP(C471, Вчера_ЭпиВак!C:BN, 8, FALSE)</f>
        <v>#N/A</v>
      </c>
      <c r="AP471" s="53" t="e">
        <f>Q471-R471-VLOOKUP(C471, Вчера_ЭпиВак!C:BN, 10, FALSE)</f>
        <v>#N/A</v>
      </c>
      <c r="AQ471" s="53" t="e">
        <f>S471-T471-VLOOKUP(C471, Вчера_ЭпиВак!C:BN, 12, FALSE)</f>
        <v>#N/A</v>
      </c>
      <c r="AR471" s="53" t="e">
        <f>U471-V471-VLOOKUP(C471, Вчера_ЭпиВак!C:BN, 14, FALSE)</f>
        <v>#N/A</v>
      </c>
      <c r="AS471" s="53" t="e">
        <f>W471-X471-VLOOKUP(C471, Вчера_ЭпиВак!C:BN, 16, FALSE)</f>
        <v>#N/A</v>
      </c>
      <c r="AT471" s="53" t="e">
        <f>Y471-Z471-VLOOKUP(C471, Вчера_ЭпиВак!C:BN, 18, FALSE)</f>
        <v>#N/A</v>
      </c>
      <c r="AU471" s="53" t="e">
        <f>AA471-AB471-VLOOKUP(C471, Вчера_ЭпиВак!C:BN, 20, FALSE)</f>
        <v>#N/A</v>
      </c>
      <c r="AV471" s="53" t="e">
        <f>AC471-AD471-VLOOKUP(C471, Вчера_ЭпиВак!C:BN, 22, FALSE)</f>
        <v>#N/A</v>
      </c>
      <c r="AW471" s="53" t="e">
        <f>VLOOKUP(C471, Вчера_ЭпиВак!C:BN, 25, FALSE)+F471*2-Z471-AB471-AD471-AG471</f>
        <v>#N/A</v>
      </c>
      <c r="AX471" s="53" t="e">
        <f>AE471-VLOOKUP(C471,Вчера_ЭпиВак!C:BN, 24, FALSE)</f>
        <v>#N/A</v>
      </c>
    </row>
    <row r="472" spans="1:50" ht="50.1" customHeight="1" x14ac:dyDescent="0.25">
      <c r="A472" s="42"/>
      <c r="B472" s="42"/>
      <c r="C472" s="42"/>
      <c r="D472" s="43"/>
      <c r="E472" s="44"/>
      <c r="F472" s="39"/>
      <c r="G472" s="44"/>
      <c r="H472" s="39"/>
      <c r="I472" s="44"/>
      <c r="J472" s="39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7">
        <f t="shared" si="8"/>
        <v>0</v>
      </c>
      <c r="AJ472" s="53" t="str">
        <f>IF(ISNA(VLOOKUP(C472,Вчера_ЭпиВак!C:C, 1, FALSE)),"ошибка",0)</f>
        <v>ошибка</v>
      </c>
      <c r="AK472" s="55"/>
      <c r="AL472" s="53" t="e">
        <f>E472-F472-VLOOKUP(C472, Вчера_ЭпиВак!C:BN, 2, FALSE)</f>
        <v>#N/A</v>
      </c>
      <c r="AM472" s="53" t="e">
        <f>K472-L472-VLOOKUP(C472, Вчера_ЭпиВак!C:BN, 4, FALSE)</f>
        <v>#N/A</v>
      </c>
      <c r="AN472" s="53" t="e">
        <f>M472-N472-VLOOKUP(C472, Вчера_ЭпиВак!C:BN, 6, FALSE)</f>
        <v>#N/A</v>
      </c>
      <c r="AO472" s="53" t="e">
        <f>O472-P472-VLOOKUP(C472, Вчера_ЭпиВак!C:BN, 8, FALSE)</f>
        <v>#N/A</v>
      </c>
      <c r="AP472" s="53" t="e">
        <f>Q472-R472-VLOOKUP(C472, Вчера_ЭпиВак!C:BN, 10, FALSE)</f>
        <v>#N/A</v>
      </c>
      <c r="AQ472" s="53" t="e">
        <f>S472-T472-VLOOKUP(C472, Вчера_ЭпиВак!C:BN, 12, FALSE)</f>
        <v>#N/A</v>
      </c>
      <c r="AR472" s="53" t="e">
        <f>U472-V472-VLOOKUP(C472, Вчера_ЭпиВак!C:BN, 14, FALSE)</f>
        <v>#N/A</v>
      </c>
      <c r="AS472" s="53" t="e">
        <f>W472-X472-VLOOKUP(C472, Вчера_ЭпиВак!C:BN, 16, FALSE)</f>
        <v>#N/A</v>
      </c>
      <c r="AT472" s="53" t="e">
        <f>Y472-Z472-VLOOKUP(C472, Вчера_ЭпиВак!C:BN, 18, FALSE)</f>
        <v>#N/A</v>
      </c>
      <c r="AU472" s="53" t="e">
        <f>AA472-AB472-VLOOKUP(C472, Вчера_ЭпиВак!C:BN, 20, FALSE)</f>
        <v>#N/A</v>
      </c>
      <c r="AV472" s="53" t="e">
        <f>AC472-AD472-VLOOKUP(C472, Вчера_ЭпиВак!C:BN, 22, FALSE)</f>
        <v>#N/A</v>
      </c>
      <c r="AW472" s="53" t="e">
        <f>VLOOKUP(C472, Вчера_ЭпиВак!C:BN, 25, FALSE)+F472*2-Z472-AB472-AD472-AG472</f>
        <v>#N/A</v>
      </c>
      <c r="AX472" s="53" t="e">
        <f>AE472-VLOOKUP(C472,Вчера_ЭпиВак!C:BN, 24, FALSE)</f>
        <v>#N/A</v>
      </c>
    </row>
    <row r="473" spans="1:50" ht="50.1" customHeight="1" x14ac:dyDescent="0.25">
      <c r="A473" s="42"/>
      <c r="B473" s="42"/>
      <c r="C473" s="42"/>
      <c r="D473" s="43"/>
      <c r="E473" s="44"/>
      <c r="F473" s="39"/>
      <c r="G473" s="44"/>
      <c r="H473" s="39"/>
      <c r="I473" s="44"/>
      <c r="J473" s="39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7">
        <f t="shared" si="8"/>
        <v>0</v>
      </c>
      <c r="AJ473" s="53" t="str">
        <f>IF(ISNA(VLOOKUP(C473,Вчера_ЭпиВак!C:C, 1, FALSE)),"ошибка",0)</f>
        <v>ошибка</v>
      </c>
      <c r="AK473" s="55"/>
      <c r="AL473" s="53" t="e">
        <f>E473-F473-VLOOKUP(C473, Вчера_ЭпиВак!C:BN, 2, FALSE)</f>
        <v>#N/A</v>
      </c>
      <c r="AM473" s="53" t="e">
        <f>K473-L473-VLOOKUP(C473, Вчера_ЭпиВак!C:BN, 4, FALSE)</f>
        <v>#N/A</v>
      </c>
      <c r="AN473" s="53" t="e">
        <f>M473-N473-VLOOKUP(C473, Вчера_ЭпиВак!C:BN, 6, FALSE)</f>
        <v>#N/A</v>
      </c>
      <c r="AO473" s="53" t="e">
        <f>O473-P473-VLOOKUP(C473, Вчера_ЭпиВак!C:BN, 8, FALSE)</f>
        <v>#N/A</v>
      </c>
      <c r="AP473" s="53" t="e">
        <f>Q473-R473-VLOOKUP(C473, Вчера_ЭпиВак!C:BN, 10, FALSE)</f>
        <v>#N/A</v>
      </c>
      <c r="AQ473" s="53" t="e">
        <f>S473-T473-VLOOKUP(C473, Вчера_ЭпиВак!C:BN, 12, FALSE)</f>
        <v>#N/A</v>
      </c>
      <c r="AR473" s="53" t="e">
        <f>U473-V473-VLOOKUP(C473, Вчера_ЭпиВак!C:BN, 14, FALSE)</f>
        <v>#N/A</v>
      </c>
      <c r="AS473" s="53" t="e">
        <f>W473-X473-VLOOKUP(C473, Вчера_ЭпиВак!C:BN, 16, FALSE)</f>
        <v>#N/A</v>
      </c>
      <c r="AT473" s="53" t="e">
        <f>Y473-Z473-VLOOKUP(C473, Вчера_ЭпиВак!C:BN, 18, FALSE)</f>
        <v>#N/A</v>
      </c>
      <c r="AU473" s="53" t="e">
        <f>AA473-AB473-VLOOKUP(C473, Вчера_ЭпиВак!C:BN, 20, FALSE)</f>
        <v>#N/A</v>
      </c>
      <c r="AV473" s="53" t="e">
        <f>AC473-AD473-VLOOKUP(C473, Вчера_ЭпиВак!C:BN, 22, FALSE)</f>
        <v>#N/A</v>
      </c>
      <c r="AW473" s="53" t="e">
        <f>VLOOKUP(C473, Вчера_ЭпиВак!C:BN, 25, FALSE)+F473*2-Z473-AB473-AD473-AG473</f>
        <v>#N/A</v>
      </c>
      <c r="AX473" s="53" t="e">
        <f>AE473-VLOOKUP(C473,Вчера_ЭпиВак!C:BN, 24, FALSE)</f>
        <v>#N/A</v>
      </c>
    </row>
    <row r="474" spans="1:50" ht="50.1" customHeight="1" x14ac:dyDescent="0.25">
      <c r="A474" s="42"/>
      <c r="B474" s="42"/>
      <c r="C474" s="42"/>
      <c r="D474" s="43"/>
      <c r="E474" s="44"/>
      <c r="F474" s="39"/>
      <c r="G474" s="44"/>
      <c r="H474" s="39"/>
      <c r="I474" s="44"/>
      <c r="J474" s="39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7">
        <f t="shared" si="8"/>
        <v>0</v>
      </c>
      <c r="AJ474" s="53" t="str">
        <f>IF(ISNA(VLOOKUP(C474,Вчера_ЭпиВак!C:C, 1, FALSE)),"ошибка",0)</f>
        <v>ошибка</v>
      </c>
      <c r="AK474" s="55"/>
      <c r="AL474" s="53" t="e">
        <f>E474-F474-VLOOKUP(C474, Вчера_ЭпиВак!C:BN, 2, FALSE)</f>
        <v>#N/A</v>
      </c>
      <c r="AM474" s="53" t="e">
        <f>K474-L474-VLOOKUP(C474, Вчера_ЭпиВак!C:BN, 4, FALSE)</f>
        <v>#N/A</v>
      </c>
      <c r="AN474" s="53" t="e">
        <f>M474-N474-VLOOKUP(C474, Вчера_ЭпиВак!C:BN, 6, FALSE)</f>
        <v>#N/A</v>
      </c>
      <c r="AO474" s="53" t="e">
        <f>O474-P474-VLOOKUP(C474, Вчера_ЭпиВак!C:BN, 8, FALSE)</f>
        <v>#N/A</v>
      </c>
      <c r="AP474" s="53" t="e">
        <f>Q474-R474-VLOOKUP(C474, Вчера_ЭпиВак!C:BN, 10, FALSE)</f>
        <v>#N/A</v>
      </c>
      <c r="AQ474" s="53" t="e">
        <f>S474-T474-VLOOKUP(C474, Вчера_ЭпиВак!C:BN, 12, FALSE)</f>
        <v>#N/A</v>
      </c>
      <c r="AR474" s="53" t="e">
        <f>U474-V474-VLOOKUP(C474, Вчера_ЭпиВак!C:BN, 14, FALSE)</f>
        <v>#N/A</v>
      </c>
      <c r="AS474" s="53" t="e">
        <f>W474-X474-VLOOKUP(C474, Вчера_ЭпиВак!C:BN, 16, FALSE)</f>
        <v>#N/A</v>
      </c>
      <c r="AT474" s="53" t="e">
        <f>Y474-Z474-VLOOKUP(C474, Вчера_ЭпиВак!C:BN, 18, FALSE)</f>
        <v>#N/A</v>
      </c>
      <c r="AU474" s="53" t="e">
        <f>AA474-AB474-VLOOKUP(C474, Вчера_ЭпиВак!C:BN, 20, FALSE)</f>
        <v>#N/A</v>
      </c>
      <c r="AV474" s="53" t="e">
        <f>AC474-AD474-VLOOKUP(C474, Вчера_ЭпиВак!C:BN, 22, FALSE)</f>
        <v>#N/A</v>
      </c>
      <c r="AW474" s="53" t="e">
        <f>VLOOKUP(C474, Вчера_ЭпиВак!C:BN, 25, FALSE)+F474*2-Z474-AB474-AD474-AG474</f>
        <v>#N/A</v>
      </c>
      <c r="AX474" s="53" t="e">
        <f>AE474-VLOOKUP(C474,Вчера_ЭпиВак!C:BN, 24, FALSE)</f>
        <v>#N/A</v>
      </c>
    </row>
    <row r="475" spans="1:50" ht="50.1" customHeight="1" x14ac:dyDescent="0.25">
      <c r="A475" s="42"/>
      <c r="B475" s="42"/>
      <c r="C475" s="42"/>
      <c r="D475" s="43"/>
      <c r="E475" s="44"/>
      <c r="F475" s="39"/>
      <c r="G475" s="44"/>
      <c r="H475" s="39"/>
      <c r="I475" s="44"/>
      <c r="J475" s="39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7">
        <f t="shared" si="8"/>
        <v>0</v>
      </c>
      <c r="AJ475" s="53" t="str">
        <f>IF(ISNA(VLOOKUP(C475,Вчера_ЭпиВак!C:C, 1, FALSE)),"ошибка",0)</f>
        <v>ошибка</v>
      </c>
      <c r="AK475" s="55"/>
      <c r="AL475" s="53" t="e">
        <f>E475-F475-VLOOKUP(C475, Вчера_ЭпиВак!C:BN, 2, FALSE)</f>
        <v>#N/A</v>
      </c>
      <c r="AM475" s="53" t="e">
        <f>K475-L475-VLOOKUP(C475, Вчера_ЭпиВак!C:BN, 4, FALSE)</f>
        <v>#N/A</v>
      </c>
      <c r="AN475" s="53" t="e">
        <f>M475-N475-VLOOKUP(C475, Вчера_ЭпиВак!C:BN, 6, FALSE)</f>
        <v>#N/A</v>
      </c>
      <c r="AO475" s="53" t="e">
        <f>O475-P475-VLOOKUP(C475, Вчера_ЭпиВак!C:BN, 8, FALSE)</f>
        <v>#N/A</v>
      </c>
      <c r="AP475" s="53" t="e">
        <f>Q475-R475-VLOOKUP(C475, Вчера_ЭпиВак!C:BN, 10, FALSE)</f>
        <v>#N/A</v>
      </c>
      <c r="AQ475" s="53" t="e">
        <f>S475-T475-VLOOKUP(C475, Вчера_ЭпиВак!C:BN, 12, FALSE)</f>
        <v>#N/A</v>
      </c>
      <c r="AR475" s="53" t="e">
        <f>U475-V475-VLOOKUP(C475, Вчера_ЭпиВак!C:BN, 14, FALSE)</f>
        <v>#N/A</v>
      </c>
      <c r="AS475" s="53" t="e">
        <f>W475-X475-VLOOKUP(C475, Вчера_ЭпиВак!C:BN, 16, FALSE)</f>
        <v>#N/A</v>
      </c>
      <c r="AT475" s="53" t="e">
        <f>Y475-Z475-VLOOKUP(C475, Вчера_ЭпиВак!C:BN, 18, FALSE)</f>
        <v>#N/A</v>
      </c>
      <c r="AU475" s="53" t="e">
        <f>AA475-AB475-VLOOKUP(C475, Вчера_ЭпиВак!C:BN, 20, FALSE)</f>
        <v>#N/A</v>
      </c>
      <c r="AV475" s="53" t="e">
        <f>AC475-AD475-VLOOKUP(C475, Вчера_ЭпиВак!C:BN, 22, FALSE)</f>
        <v>#N/A</v>
      </c>
      <c r="AW475" s="53" t="e">
        <f>VLOOKUP(C475, Вчера_ЭпиВак!C:BN, 25, FALSE)+F475*2-Z475-AB475-AD475-AG475</f>
        <v>#N/A</v>
      </c>
      <c r="AX475" s="53" t="e">
        <f>AE475-VLOOKUP(C475,Вчера_ЭпиВак!C:BN, 24, FALSE)</f>
        <v>#N/A</v>
      </c>
    </row>
    <row r="476" spans="1:50" ht="50.1" customHeight="1" x14ac:dyDescent="0.25">
      <c r="A476" s="42"/>
      <c r="B476" s="42"/>
      <c r="C476" s="42"/>
      <c r="D476" s="43"/>
      <c r="E476" s="44"/>
      <c r="F476" s="39"/>
      <c r="G476" s="44"/>
      <c r="H476" s="39"/>
      <c r="I476" s="44"/>
      <c r="J476" s="39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7">
        <f t="shared" si="8"/>
        <v>0</v>
      </c>
      <c r="AJ476" s="53" t="str">
        <f>IF(ISNA(VLOOKUP(C476,Вчера_ЭпиВак!C:C, 1, FALSE)),"ошибка",0)</f>
        <v>ошибка</v>
      </c>
      <c r="AK476" s="55"/>
      <c r="AL476" s="53" t="e">
        <f>E476-F476-VLOOKUP(C476, Вчера_ЭпиВак!C:BN, 2, FALSE)</f>
        <v>#N/A</v>
      </c>
      <c r="AM476" s="53" t="e">
        <f>K476-L476-VLOOKUP(C476, Вчера_ЭпиВак!C:BN, 4, FALSE)</f>
        <v>#N/A</v>
      </c>
      <c r="AN476" s="53" t="e">
        <f>M476-N476-VLOOKUP(C476, Вчера_ЭпиВак!C:BN, 6, FALSE)</f>
        <v>#N/A</v>
      </c>
      <c r="AO476" s="53" t="e">
        <f>O476-P476-VLOOKUP(C476, Вчера_ЭпиВак!C:BN, 8, FALSE)</f>
        <v>#N/A</v>
      </c>
      <c r="AP476" s="53" t="e">
        <f>Q476-R476-VLOOKUP(C476, Вчера_ЭпиВак!C:BN, 10, FALSE)</f>
        <v>#N/A</v>
      </c>
      <c r="AQ476" s="53" t="e">
        <f>S476-T476-VLOOKUP(C476, Вчера_ЭпиВак!C:BN, 12, FALSE)</f>
        <v>#N/A</v>
      </c>
      <c r="AR476" s="53" t="e">
        <f>U476-V476-VLOOKUP(C476, Вчера_ЭпиВак!C:BN, 14, FALSE)</f>
        <v>#N/A</v>
      </c>
      <c r="AS476" s="53" t="e">
        <f>W476-X476-VLOOKUP(C476, Вчера_ЭпиВак!C:BN, 16, FALSE)</f>
        <v>#N/A</v>
      </c>
      <c r="AT476" s="53" t="e">
        <f>Y476-Z476-VLOOKUP(C476, Вчера_ЭпиВак!C:BN, 18, FALSE)</f>
        <v>#N/A</v>
      </c>
      <c r="AU476" s="53" t="e">
        <f>AA476-AB476-VLOOKUP(C476, Вчера_ЭпиВак!C:BN, 20, FALSE)</f>
        <v>#N/A</v>
      </c>
      <c r="AV476" s="53" t="e">
        <f>AC476-AD476-VLOOKUP(C476, Вчера_ЭпиВак!C:BN, 22, FALSE)</f>
        <v>#N/A</v>
      </c>
      <c r="AW476" s="53" t="e">
        <f>VLOOKUP(C476, Вчера_ЭпиВак!C:BN, 25, FALSE)+F476*2-Z476-AB476-AD476-AG476</f>
        <v>#N/A</v>
      </c>
      <c r="AX476" s="53" t="e">
        <f>AE476-VLOOKUP(C476,Вчера_ЭпиВак!C:BN, 24, FALSE)</f>
        <v>#N/A</v>
      </c>
    </row>
    <row r="477" spans="1:50" ht="50.1" customHeight="1" x14ac:dyDescent="0.25">
      <c r="A477" s="42"/>
      <c r="B477" s="42"/>
      <c r="C477" s="42"/>
      <c r="D477" s="43"/>
      <c r="E477" s="44"/>
      <c r="F477" s="39"/>
      <c r="G477" s="44"/>
      <c r="H477" s="39"/>
      <c r="I477" s="44"/>
      <c r="J477" s="39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7">
        <f t="shared" si="8"/>
        <v>0</v>
      </c>
      <c r="AJ477" s="53" t="str">
        <f>IF(ISNA(VLOOKUP(C477,Вчера_ЭпиВак!C:C, 1, FALSE)),"ошибка",0)</f>
        <v>ошибка</v>
      </c>
      <c r="AK477" s="55"/>
      <c r="AL477" s="53" t="e">
        <f>E477-F477-VLOOKUP(C477, Вчера_ЭпиВак!C:BN, 2, FALSE)</f>
        <v>#N/A</v>
      </c>
      <c r="AM477" s="53" t="e">
        <f>K477-L477-VLOOKUP(C477, Вчера_ЭпиВак!C:BN, 4, FALSE)</f>
        <v>#N/A</v>
      </c>
      <c r="AN477" s="53" t="e">
        <f>M477-N477-VLOOKUP(C477, Вчера_ЭпиВак!C:BN, 6, FALSE)</f>
        <v>#N/A</v>
      </c>
      <c r="AO477" s="53" t="e">
        <f>O477-P477-VLOOKUP(C477, Вчера_ЭпиВак!C:BN, 8, FALSE)</f>
        <v>#N/A</v>
      </c>
      <c r="AP477" s="53" t="e">
        <f>Q477-R477-VLOOKUP(C477, Вчера_ЭпиВак!C:BN, 10, FALSE)</f>
        <v>#N/A</v>
      </c>
      <c r="AQ477" s="53" t="e">
        <f>S477-T477-VLOOKUP(C477, Вчера_ЭпиВак!C:BN, 12, FALSE)</f>
        <v>#N/A</v>
      </c>
      <c r="AR477" s="53" t="e">
        <f>U477-V477-VLOOKUP(C477, Вчера_ЭпиВак!C:BN, 14, FALSE)</f>
        <v>#N/A</v>
      </c>
      <c r="AS477" s="53" t="e">
        <f>W477-X477-VLOOKUP(C477, Вчера_ЭпиВак!C:BN, 16, FALSE)</f>
        <v>#N/A</v>
      </c>
      <c r="AT477" s="53" t="e">
        <f>Y477-Z477-VLOOKUP(C477, Вчера_ЭпиВак!C:BN, 18, FALSE)</f>
        <v>#N/A</v>
      </c>
      <c r="AU477" s="53" t="e">
        <f>AA477-AB477-VLOOKUP(C477, Вчера_ЭпиВак!C:BN, 20, FALSE)</f>
        <v>#N/A</v>
      </c>
      <c r="AV477" s="53" t="e">
        <f>AC477-AD477-VLOOKUP(C477, Вчера_ЭпиВак!C:BN, 22, FALSE)</f>
        <v>#N/A</v>
      </c>
      <c r="AW477" s="53" t="e">
        <f>VLOOKUP(C477, Вчера_ЭпиВак!C:BN, 25, FALSE)+F477*2-Z477-AB477-AD477-AG477</f>
        <v>#N/A</v>
      </c>
      <c r="AX477" s="53" t="e">
        <f>AE477-VLOOKUP(C477,Вчера_ЭпиВак!C:BN, 24, FALSE)</f>
        <v>#N/A</v>
      </c>
    </row>
    <row r="478" spans="1:50" ht="50.1" customHeight="1" x14ac:dyDescent="0.25">
      <c r="A478" s="42"/>
      <c r="B478" s="42"/>
      <c r="C478" s="42"/>
      <c r="D478" s="43"/>
      <c r="E478" s="44"/>
      <c r="F478" s="39"/>
      <c r="G478" s="44"/>
      <c r="H478" s="39"/>
      <c r="I478" s="44"/>
      <c r="J478" s="39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7">
        <f t="shared" si="8"/>
        <v>0</v>
      </c>
      <c r="AJ478" s="53" t="str">
        <f>IF(ISNA(VLOOKUP(C478,Вчера_ЭпиВак!C:C, 1, FALSE)),"ошибка",0)</f>
        <v>ошибка</v>
      </c>
      <c r="AK478" s="55"/>
      <c r="AL478" s="53" t="e">
        <f>E478-F478-VLOOKUP(C478, Вчера_ЭпиВак!C:BN, 2, FALSE)</f>
        <v>#N/A</v>
      </c>
      <c r="AM478" s="53" t="e">
        <f>K478-L478-VLOOKUP(C478, Вчера_ЭпиВак!C:BN, 4, FALSE)</f>
        <v>#N/A</v>
      </c>
      <c r="AN478" s="53" t="e">
        <f>M478-N478-VLOOKUP(C478, Вчера_ЭпиВак!C:BN, 6, FALSE)</f>
        <v>#N/A</v>
      </c>
      <c r="AO478" s="53" t="e">
        <f>O478-P478-VLOOKUP(C478, Вчера_ЭпиВак!C:BN, 8, FALSE)</f>
        <v>#N/A</v>
      </c>
      <c r="AP478" s="53" t="e">
        <f>Q478-R478-VLOOKUP(C478, Вчера_ЭпиВак!C:BN, 10, FALSE)</f>
        <v>#N/A</v>
      </c>
      <c r="AQ478" s="53" t="e">
        <f>S478-T478-VLOOKUP(C478, Вчера_ЭпиВак!C:BN, 12, FALSE)</f>
        <v>#N/A</v>
      </c>
      <c r="AR478" s="53" t="e">
        <f>U478-V478-VLOOKUP(C478, Вчера_ЭпиВак!C:BN, 14, FALSE)</f>
        <v>#N/A</v>
      </c>
      <c r="AS478" s="53" t="e">
        <f>W478-X478-VLOOKUP(C478, Вчера_ЭпиВак!C:BN, 16, FALSE)</f>
        <v>#N/A</v>
      </c>
      <c r="AT478" s="53" t="e">
        <f>Y478-Z478-VLOOKUP(C478, Вчера_ЭпиВак!C:BN, 18, FALSE)</f>
        <v>#N/A</v>
      </c>
      <c r="AU478" s="53" t="e">
        <f>AA478-AB478-VLOOKUP(C478, Вчера_ЭпиВак!C:BN, 20, FALSE)</f>
        <v>#N/A</v>
      </c>
      <c r="AV478" s="53" t="e">
        <f>AC478-AD478-VLOOKUP(C478, Вчера_ЭпиВак!C:BN, 22, FALSE)</f>
        <v>#N/A</v>
      </c>
      <c r="AW478" s="53" t="e">
        <f>VLOOKUP(C478, Вчера_ЭпиВак!C:BN, 25, FALSE)+F478*2-Z478-AB478-AD478-AG478</f>
        <v>#N/A</v>
      </c>
      <c r="AX478" s="53" t="e">
        <f>AE478-VLOOKUP(C478,Вчера_ЭпиВак!C:BN, 24, FALSE)</f>
        <v>#N/A</v>
      </c>
    </row>
    <row r="479" spans="1:50" ht="50.1" customHeight="1" x14ac:dyDescent="0.25">
      <c r="A479" s="42"/>
      <c r="B479" s="42"/>
      <c r="C479" s="42"/>
      <c r="D479" s="43"/>
      <c r="E479" s="44"/>
      <c r="F479" s="39"/>
      <c r="G479" s="44"/>
      <c r="H479" s="39"/>
      <c r="I479" s="44"/>
      <c r="J479" s="39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7">
        <f t="shared" si="8"/>
        <v>0</v>
      </c>
      <c r="AJ479" s="53" t="str">
        <f>IF(ISNA(VLOOKUP(C479,Вчера_ЭпиВак!C:C, 1, FALSE)),"ошибка",0)</f>
        <v>ошибка</v>
      </c>
      <c r="AK479" s="55"/>
      <c r="AL479" s="53" t="e">
        <f>E479-F479-VLOOKUP(C479, Вчера_ЭпиВак!C:BN, 2, FALSE)</f>
        <v>#N/A</v>
      </c>
      <c r="AM479" s="53" t="e">
        <f>K479-L479-VLOOKUP(C479, Вчера_ЭпиВак!C:BN, 4, FALSE)</f>
        <v>#N/A</v>
      </c>
      <c r="AN479" s="53" t="e">
        <f>M479-N479-VLOOKUP(C479, Вчера_ЭпиВак!C:BN, 6, FALSE)</f>
        <v>#N/A</v>
      </c>
      <c r="AO479" s="53" t="e">
        <f>O479-P479-VLOOKUP(C479, Вчера_ЭпиВак!C:BN, 8, FALSE)</f>
        <v>#N/A</v>
      </c>
      <c r="AP479" s="53" t="e">
        <f>Q479-R479-VLOOKUP(C479, Вчера_ЭпиВак!C:BN, 10, FALSE)</f>
        <v>#N/A</v>
      </c>
      <c r="AQ479" s="53" t="e">
        <f>S479-T479-VLOOKUP(C479, Вчера_ЭпиВак!C:BN, 12, FALSE)</f>
        <v>#N/A</v>
      </c>
      <c r="AR479" s="53" t="e">
        <f>U479-V479-VLOOKUP(C479, Вчера_ЭпиВак!C:BN, 14, FALSE)</f>
        <v>#N/A</v>
      </c>
      <c r="AS479" s="53" t="e">
        <f>W479-X479-VLOOKUP(C479, Вчера_ЭпиВак!C:BN, 16, FALSE)</f>
        <v>#N/A</v>
      </c>
      <c r="AT479" s="53" t="e">
        <f>Y479-Z479-VLOOKUP(C479, Вчера_ЭпиВак!C:BN, 18, FALSE)</f>
        <v>#N/A</v>
      </c>
      <c r="AU479" s="53" t="e">
        <f>AA479-AB479-VLOOKUP(C479, Вчера_ЭпиВак!C:BN, 20, FALSE)</f>
        <v>#N/A</v>
      </c>
      <c r="AV479" s="53" t="e">
        <f>AC479-AD479-VLOOKUP(C479, Вчера_ЭпиВак!C:BN, 22, FALSE)</f>
        <v>#N/A</v>
      </c>
      <c r="AW479" s="53" t="e">
        <f>VLOOKUP(C479, Вчера_ЭпиВак!C:BN, 25, FALSE)+F479*2-Z479-AB479-AD479-AG479</f>
        <v>#N/A</v>
      </c>
      <c r="AX479" s="53" t="e">
        <f>AE479-VLOOKUP(C479,Вчера_ЭпиВак!C:BN, 24, FALSE)</f>
        <v>#N/A</v>
      </c>
    </row>
    <row r="480" spans="1:50" ht="50.1" customHeight="1" x14ac:dyDescent="0.25">
      <c r="A480" s="42"/>
      <c r="B480" s="42"/>
      <c r="C480" s="42"/>
      <c r="D480" s="43"/>
      <c r="E480" s="44"/>
      <c r="F480" s="39"/>
      <c r="G480" s="44"/>
      <c r="H480" s="39"/>
      <c r="I480" s="44"/>
      <c r="J480" s="39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7">
        <f t="shared" si="8"/>
        <v>0</v>
      </c>
      <c r="AJ480" s="53" t="str">
        <f>IF(ISNA(VLOOKUP(C480,Вчера_ЭпиВак!C:C, 1, FALSE)),"ошибка",0)</f>
        <v>ошибка</v>
      </c>
      <c r="AK480" s="55"/>
      <c r="AL480" s="53" t="e">
        <f>E480-F480-VLOOKUP(C480, Вчера_ЭпиВак!C:BN, 2, FALSE)</f>
        <v>#N/A</v>
      </c>
      <c r="AM480" s="53" t="e">
        <f>K480-L480-VLOOKUP(C480, Вчера_ЭпиВак!C:BN, 4, FALSE)</f>
        <v>#N/A</v>
      </c>
      <c r="AN480" s="53" t="e">
        <f>M480-N480-VLOOKUP(C480, Вчера_ЭпиВак!C:BN, 6, FALSE)</f>
        <v>#N/A</v>
      </c>
      <c r="AO480" s="53" t="e">
        <f>O480-P480-VLOOKUP(C480, Вчера_ЭпиВак!C:BN, 8, FALSE)</f>
        <v>#N/A</v>
      </c>
      <c r="AP480" s="53" t="e">
        <f>Q480-R480-VLOOKUP(C480, Вчера_ЭпиВак!C:BN, 10, FALSE)</f>
        <v>#N/A</v>
      </c>
      <c r="AQ480" s="53" t="e">
        <f>S480-T480-VLOOKUP(C480, Вчера_ЭпиВак!C:BN, 12, FALSE)</f>
        <v>#N/A</v>
      </c>
      <c r="AR480" s="53" t="e">
        <f>U480-V480-VLOOKUP(C480, Вчера_ЭпиВак!C:BN, 14, FALSE)</f>
        <v>#N/A</v>
      </c>
      <c r="AS480" s="53" t="e">
        <f>W480-X480-VLOOKUP(C480, Вчера_ЭпиВак!C:BN, 16, FALSE)</f>
        <v>#N/A</v>
      </c>
      <c r="AT480" s="53" t="e">
        <f>Y480-Z480-VLOOKUP(C480, Вчера_ЭпиВак!C:BN, 18, FALSE)</f>
        <v>#N/A</v>
      </c>
      <c r="AU480" s="53" t="e">
        <f>AA480-AB480-VLOOKUP(C480, Вчера_ЭпиВак!C:BN, 20, FALSE)</f>
        <v>#N/A</v>
      </c>
      <c r="AV480" s="53" t="e">
        <f>AC480-AD480-VLOOKUP(C480, Вчера_ЭпиВак!C:BN, 22, FALSE)</f>
        <v>#N/A</v>
      </c>
      <c r="AW480" s="53" t="e">
        <f>VLOOKUP(C480, Вчера_ЭпиВак!C:BN, 25, FALSE)+F480*2-Z480-AB480-AD480-AG480</f>
        <v>#N/A</v>
      </c>
      <c r="AX480" s="53" t="e">
        <f>AE480-VLOOKUP(C480,Вчера_ЭпиВак!C:BN, 24, FALSE)</f>
        <v>#N/A</v>
      </c>
    </row>
    <row r="481" spans="1:50" ht="50.1" customHeight="1" x14ac:dyDescent="0.25">
      <c r="A481" s="42"/>
      <c r="B481" s="42"/>
      <c r="C481" s="42"/>
      <c r="D481" s="43"/>
      <c r="E481" s="44"/>
      <c r="F481" s="39"/>
      <c r="G481" s="44"/>
      <c r="H481" s="39"/>
      <c r="I481" s="44"/>
      <c r="J481" s="39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7">
        <f t="shared" si="8"/>
        <v>0</v>
      </c>
      <c r="AJ481" s="53" t="str">
        <f>IF(ISNA(VLOOKUP(C481,Вчера_ЭпиВак!C:C, 1, FALSE)),"ошибка",0)</f>
        <v>ошибка</v>
      </c>
      <c r="AK481" s="55"/>
      <c r="AL481" s="53" t="e">
        <f>E481-F481-VLOOKUP(C481, Вчера_ЭпиВак!C:BN, 2, FALSE)</f>
        <v>#N/A</v>
      </c>
      <c r="AM481" s="53" t="e">
        <f>K481-L481-VLOOKUP(C481, Вчера_ЭпиВак!C:BN, 4, FALSE)</f>
        <v>#N/A</v>
      </c>
      <c r="AN481" s="53" t="e">
        <f>M481-N481-VLOOKUP(C481, Вчера_ЭпиВак!C:BN, 6, FALSE)</f>
        <v>#N/A</v>
      </c>
      <c r="AO481" s="53" t="e">
        <f>O481-P481-VLOOKUP(C481, Вчера_ЭпиВак!C:BN, 8, FALSE)</f>
        <v>#N/A</v>
      </c>
      <c r="AP481" s="53" t="e">
        <f>Q481-R481-VLOOKUP(C481, Вчера_ЭпиВак!C:BN, 10, FALSE)</f>
        <v>#N/A</v>
      </c>
      <c r="AQ481" s="53" t="e">
        <f>S481-T481-VLOOKUP(C481, Вчера_ЭпиВак!C:BN, 12, FALSE)</f>
        <v>#N/A</v>
      </c>
      <c r="AR481" s="53" t="e">
        <f>U481-V481-VLOOKUP(C481, Вчера_ЭпиВак!C:BN, 14, FALSE)</f>
        <v>#N/A</v>
      </c>
      <c r="AS481" s="53" t="e">
        <f>W481-X481-VLOOKUP(C481, Вчера_ЭпиВак!C:BN, 16, FALSE)</f>
        <v>#N/A</v>
      </c>
      <c r="AT481" s="53" t="e">
        <f>Y481-Z481-VLOOKUP(C481, Вчера_ЭпиВак!C:BN, 18, FALSE)</f>
        <v>#N/A</v>
      </c>
      <c r="AU481" s="53" t="e">
        <f>AA481-AB481-VLOOKUP(C481, Вчера_ЭпиВак!C:BN, 20, FALSE)</f>
        <v>#N/A</v>
      </c>
      <c r="AV481" s="53" t="e">
        <f>AC481-AD481-VLOOKUP(C481, Вчера_ЭпиВак!C:BN, 22, FALSE)</f>
        <v>#N/A</v>
      </c>
      <c r="AW481" s="53" t="e">
        <f>VLOOKUP(C481, Вчера_ЭпиВак!C:BN, 25, FALSE)+F481*2-Z481-AB481-AD481-AG481</f>
        <v>#N/A</v>
      </c>
      <c r="AX481" s="53" t="e">
        <f>AE481-VLOOKUP(C481,Вчера_ЭпиВак!C:BN, 24, FALSE)</f>
        <v>#N/A</v>
      </c>
    </row>
    <row r="482" spans="1:50" ht="50.1" customHeight="1" x14ac:dyDescent="0.25">
      <c r="A482" s="42"/>
      <c r="B482" s="42"/>
      <c r="C482" s="42"/>
      <c r="D482" s="43"/>
      <c r="E482" s="44"/>
      <c r="F482" s="39"/>
      <c r="G482" s="44"/>
      <c r="H482" s="39"/>
      <c r="I482" s="44"/>
      <c r="J482" s="39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7">
        <f t="shared" si="8"/>
        <v>0</v>
      </c>
      <c r="AJ482" s="53" t="str">
        <f>IF(ISNA(VLOOKUP(C482,Вчера_ЭпиВак!C:C, 1, FALSE)),"ошибка",0)</f>
        <v>ошибка</v>
      </c>
      <c r="AK482" s="55"/>
      <c r="AL482" s="53" t="e">
        <f>E482-F482-VLOOKUP(C482, Вчера_ЭпиВак!C:BN, 2, FALSE)</f>
        <v>#N/A</v>
      </c>
      <c r="AM482" s="53" t="e">
        <f>K482-L482-VLOOKUP(C482, Вчера_ЭпиВак!C:BN, 4, FALSE)</f>
        <v>#N/A</v>
      </c>
      <c r="AN482" s="53" t="e">
        <f>M482-N482-VLOOKUP(C482, Вчера_ЭпиВак!C:BN, 6, FALSE)</f>
        <v>#N/A</v>
      </c>
      <c r="AO482" s="53" t="e">
        <f>O482-P482-VLOOKUP(C482, Вчера_ЭпиВак!C:BN, 8, FALSE)</f>
        <v>#N/A</v>
      </c>
      <c r="AP482" s="53" t="e">
        <f>Q482-R482-VLOOKUP(C482, Вчера_ЭпиВак!C:BN, 10, FALSE)</f>
        <v>#N/A</v>
      </c>
      <c r="AQ482" s="53" t="e">
        <f>S482-T482-VLOOKUP(C482, Вчера_ЭпиВак!C:BN, 12, FALSE)</f>
        <v>#N/A</v>
      </c>
      <c r="AR482" s="53" t="e">
        <f>U482-V482-VLOOKUP(C482, Вчера_ЭпиВак!C:BN, 14, FALSE)</f>
        <v>#N/A</v>
      </c>
      <c r="AS482" s="53" t="e">
        <f>W482-X482-VLOOKUP(C482, Вчера_ЭпиВак!C:BN, 16, FALSE)</f>
        <v>#N/A</v>
      </c>
      <c r="AT482" s="53" t="e">
        <f>Y482-Z482-VLOOKUP(C482, Вчера_ЭпиВак!C:BN, 18, FALSE)</f>
        <v>#N/A</v>
      </c>
      <c r="AU482" s="53" t="e">
        <f>AA482-AB482-VLOOKUP(C482, Вчера_ЭпиВак!C:BN, 20, FALSE)</f>
        <v>#N/A</v>
      </c>
      <c r="AV482" s="53" t="e">
        <f>AC482-AD482-VLOOKUP(C482, Вчера_ЭпиВак!C:BN, 22, FALSE)</f>
        <v>#N/A</v>
      </c>
      <c r="AW482" s="53" t="e">
        <f>VLOOKUP(C482, Вчера_ЭпиВак!C:BN, 25, FALSE)+F482*2-Z482-AB482-AD482-AG482</f>
        <v>#N/A</v>
      </c>
      <c r="AX482" s="53" t="e">
        <f>AE482-VLOOKUP(C482,Вчера_ЭпиВак!C:BN, 24, FALSE)</f>
        <v>#N/A</v>
      </c>
    </row>
    <row r="483" spans="1:50" ht="50.1" customHeight="1" x14ac:dyDescent="0.25">
      <c r="A483" s="42"/>
      <c r="B483" s="42"/>
      <c r="C483" s="42"/>
      <c r="D483" s="43"/>
      <c r="E483" s="44"/>
      <c r="F483" s="39"/>
      <c r="G483" s="44"/>
      <c r="H483" s="39"/>
      <c r="I483" s="44"/>
      <c r="J483" s="39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7">
        <f t="shared" si="8"/>
        <v>0</v>
      </c>
      <c r="AJ483" s="53" t="str">
        <f>IF(ISNA(VLOOKUP(C483,Вчера_ЭпиВак!C:C, 1, FALSE)),"ошибка",0)</f>
        <v>ошибка</v>
      </c>
      <c r="AK483" s="55"/>
      <c r="AL483" s="53" t="e">
        <f>E483-F483-VLOOKUP(C483, Вчера_ЭпиВак!C:BN, 2, FALSE)</f>
        <v>#N/A</v>
      </c>
      <c r="AM483" s="53" t="e">
        <f>K483-L483-VLOOKUP(C483, Вчера_ЭпиВак!C:BN, 4, FALSE)</f>
        <v>#N/A</v>
      </c>
      <c r="AN483" s="53" t="e">
        <f>M483-N483-VLOOKUP(C483, Вчера_ЭпиВак!C:BN, 6, FALSE)</f>
        <v>#N/A</v>
      </c>
      <c r="AO483" s="53" t="e">
        <f>O483-P483-VLOOKUP(C483, Вчера_ЭпиВак!C:BN, 8, FALSE)</f>
        <v>#N/A</v>
      </c>
      <c r="AP483" s="53" t="e">
        <f>Q483-R483-VLOOKUP(C483, Вчера_ЭпиВак!C:BN, 10, FALSE)</f>
        <v>#N/A</v>
      </c>
      <c r="AQ483" s="53" t="e">
        <f>S483-T483-VLOOKUP(C483, Вчера_ЭпиВак!C:BN, 12, FALSE)</f>
        <v>#N/A</v>
      </c>
      <c r="AR483" s="53" t="e">
        <f>U483-V483-VLOOKUP(C483, Вчера_ЭпиВак!C:BN, 14, FALSE)</f>
        <v>#N/A</v>
      </c>
      <c r="AS483" s="53" t="e">
        <f>W483-X483-VLOOKUP(C483, Вчера_ЭпиВак!C:BN, 16, FALSE)</f>
        <v>#N/A</v>
      </c>
      <c r="AT483" s="53" t="e">
        <f>Y483-Z483-VLOOKUP(C483, Вчера_ЭпиВак!C:BN, 18, FALSE)</f>
        <v>#N/A</v>
      </c>
      <c r="AU483" s="53" t="e">
        <f>AA483-AB483-VLOOKUP(C483, Вчера_ЭпиВак!C:BN, 20, FALSE)</f>
        <v>#N/A</v>
      </c>
      <c r="AV483" s="53" t="e">
        <f>AC483-AD483-VLOOKUP(C483, Вчера_ЭпиВак!C:BN, 22, FALSE)</f>
        <v>#N/A</v>
      </c>
      <c r="AW483" s="53" t="e">
        <f>VLOOKUP(C483, Вчера_ЭпиВак!C:BN, 25, FALSE)+F483*2-Z483-AB483-AD483-AG483</f>
        <v>#N/A</v>
      </c>
      <c r="AX483" s="53" t="e">
        <f>AE483-VLOOKUP(C483,Вчера_ЭпиВак!C:BN, 24, FALSE)</f>
        <v>#N/A</v>
      </c>
    </row>
    <row r="484" spans="1:50" ht="50.1" customHeight="1" x14ac:dyDescent="0.25">
      <c r="A484" s="42"/>
      <c r="B484" s="42"/>
      <c r="C484" s="42"/>
      <c r="D484" s="43"/>
      <c r="E484" s="44"/>
      <c r="F484" s="39"/>
      <c r="G484" s="44"/>
      <c r="H484" s="39"/>
      <c r="I484" s="44"/>
      <c r="J484" s="39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7">
        <f t="shared" si="8"/>
        <v>0</v>
      </c>
      <c r="AJ484" s="53" t="str">
        <f>IF(ISNA(VLOOKUP(C484,Вчера_ЭпиВак!C:C, 1, FALSE)),"ошибка",0)</f>
        <v>ошибка</v>
      </c>
      <c r="AK484" s="55"/>
      <c r="AL484" s="53" t="e">
        <f>E484-F484-VLOOKUP(C484, Вчера_ЭпиВак!C:BN, 2, FALSE)</f>
        <v>#N/A</v>
      </c>
      <c r="AM484" s="53" t="e">
        <f>K484-L484-VLOOKUP(C484, Вчера_ЭпиВак!C:BN, 4, FALSE)</f>
        <v>#N/A</v>
      </c>
      <c r="AN484" s="53" t="e">
        <f>M484-N484-VLOOKUP(C484, Вчера_ЭпиВак!C:BN, 6, FALSE)</f>
        <v>#N/A</v>
      </c>
      <c r="AO484" s="53" t="e">
        <f>O484-P484-VLOOKUP(C484, Вчера_ЭпиВак!C:BN, 8, FALSE)</f>
        <v>#N/A</v>
      </c>
      <c r="AP484" s="53" t="e">
        <f>Q484-R484-VLOOKUP(C484, Вчера_ЭпиВак!C:BN, 10, FALSE)</f>
        <v>#N/A</v>
      </c>
      <c r="AQ484" s="53" t="e">
        <f>S484-T484-VLOOKUP(C484, Вчера_ЭпиВак!C:BN, 12, FALSE)</f>
        <v>#N/A</v>
      </c>
      <c r="AR484" s="53" t="e">
        <f>U484-V484-VLOOKUP(C484, Вчера_ЭпиВак!C:BN, 14, FALSE)</f>
        <v>#N/A</v>
      </c>
      <c r="AS484" s="53" t="e">
        <f>W484-X484-VLOOKUP(C484, Вчера_ЭпиВак!C:BN, 16, FALSE)</f>
        <v>#N/A</v>
      </c>
      <c r="AT484" s="53" t="e">
        <f>Y484-Z484-VLOOKUP(C484, Вчера_ЭпиВак!C:BN, 18, FALSE)</f>
        <v>#N/A</v>
      </c>
      <c r="AU484" s="53" t="e">
        <f>AA484-AB484-VLOOKUP(C484, Вчера_ЭпиВак!C:BN, 20, FALSE)</f>
        <v>#N/A</v>
      </c>
      <c r="AV484" s="53" t="e">
        <f>AC484-AD484-VLOOKUP(C484, Вчера_ЭпиВак!C:BN, 22, FALSE)</f>
        <v>#N/A</v>
      </c>
      <c r="AW484" s="53" t="e">
        <f>VLOOKUP(C484, Вчера_ЭпиВак!C:BN, 25, FALSE)+F484*2-Z484-AB484-AD484-AG484</f>
        <v>#N/A</v>
      </c>
      <c r="AX484" s="53" t="e">
        <f>AE484-VLOOKUP(C484,Вчера_ЭпиВак!C:BN, 24, FALSE)</f>
        <v>#N/A</v>
      </c>
    </row>
    <row r="485" spans="1:50" ht="50.1" customHeight="1" x14ac:dyDescent="0.25">
      <c r="A485" s="42"/>
      <c r="B485" s="42"/>
      <c r="C485" s="42"/>
      <c r="D485" s="43"/>
      <c r="E485" s="44"/>
      <c r="F485" s="39"/>
      <c r="G485" s="44"/>
      <c r="H485" s="39"/>
      <c r="I485" s="44"/>
      <c r="J485" s="39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7">
        <f t="shared" si="8"/>
        <v>0</v>
      </c>
      <c r="AJ485" s="53" t="str">
        <f>IF(ISNA(VLOOKUP(C485,Вчера_ЭпиВак!C:C, 1, FALSE)),"ошибка",0)</f>
        <v>ошибка</v>
      </c>
      <c r="AK485" s="55"/>
      <c r="AL485" s="53" t="e">
        <f>E485-F485-VLOOKUP(C485, Вчера_ЭпиВак!C:BN, 2, FALSE)</f>
        <v>#N/A</v>
      </c>
      <c r="AM485" s="53" t="e">
        <f>K485-L485-VLOOKUP(C485, Вчера_ЭпиВак!C:BN, 4, FALSE)</f>
        <v>#N/A</v>
      </c>
      <c r="AN485" s="53" t="e">
        <f>M485-N485-VLOOKUP(C485, Вчера_ЭпиВак!C:BN, 6, FALSE)</f>
        <v>#N/A</v>
      </c>
      <c r="AO485" s="53" t="e">
        <f>O485-P485-VLOOKUP(C485, Вчера_ЭпиВак!C:BN, 8, FALSE)</f>
        <v>#N/A</v>
      </c>
      <c r="AP485" s="53" t="e">
        <f>Q485-R485-VLOOKUP(C485, Вчера_ЭпиВак!C:BN, 10, FALSE)</f>
        <v>#N/A</v>
      </c>
      <c r="AQ485" s="53" t="e">
        <f>S485-T485-VLOOKUP(C485, Вчера_ЭпиВак!C:BN, 12, FALSE)</f>
        <v>#N/A</v>
      </c>
      <c r="AR485" s="53" t="e">
        <f>U485-V485-VLOOKUP(C485, Вчера_ЭпиВак!C:BN, 14, FALSE)</f>
        <v>#N/A</v>
      </c>
      <c r="AS485" s="53" t="e">
        <f>W485-X485-VLOOKUP(C485, Вчера_ЭпиВак!C:BN, 16, FALSE)</f>
        <v>#N/A</v>
      </c>
      <c r="AT485" s="53" t="e">
        <f>Y485-Z485-VLOOKUP(C485, Вчера_ЭпиВак!C:BN, 18, FALSE)</f>
        <v>#N/A</v>
      </c>
      <c r="AU485" s="53" t="e">
        <f>AA485-AB485-VLOOKUP(C485, Вчера_ЭпиВак!C:BN, 20, FALSE)</f>
        <v>#N/A</v>
      </c>
      <c r="AV485" s="53" t="e">
        <f>AC485-AD485-VLOOKUP(C485, Вчера_ЭпиВак!C:BN, 22, FALSE)</f>
        <v>#N/A</v>
      </c>
      <c r="AW485" s="53" t="e">
        <f>VLOOKUP(C485, Вчера_ЭпиВак!C:BN, 25, FALSE)+F485*2-Z485-AB485-AD485-AG485</f>
        <v>#N/A</v>
      </c>
      <c r="AX485" s="53" t="e">
        <f>AE485-VLOOKUP(C485,Вчера_ЭпиВак!C:BN, 24, FALSE)</f>
        <v>#N/A</v>
      </c>
    </row>
    <row r="486" spans="1:50" ht="50.1" customHeight="1" x14ac:dyDescent="0.25">
      <c r="A486" s="42"/>
      <c r="B486" s="42"/>
      <c r="C486" s="42"/>
      <c r="D486" s="43"/>
      <c r="E486" s="44"/>
      <c r="F486" s="39"/>
      <c r="G486" s="44"/>
      <c r="H486" s="39"/>
      <c r="I486" s="44"/>
      <c r="J486" s="39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7">
        <f t="shared" si="8"/>
        <v>0</v>
      </c>
      <c r="AJ486" s="53" t="str">
        <f>IF(ISNA(VLOOKUP(C486,Вчера_ЭпиВак!C:C, 1, FALSE)),"ошибка",0)</f>
        <v>ошибка</v>
      </c>
      <c r="AK486" s="55"/>
      <c r="AL486" s="53" t="e">
        <f>E486-F486-VLOOKUP(C486, Вчера_ЭпиВак!C:BN, 2, FALSE)</f>
        <v>#N/A</v>
      </c>
      <c r="AM486" s="53" t="e">
        <f>K486-L486-VLOOKUP(C486, Вчера_ЭпиВак!C:BN, 4, FALSE)</f>
        <v>#N/A</v>
      </c>
      <c r="AN486" s="53" t="e">
        <f>M486-N486-VLOOKUP(C486, Вчера_ЭпиВак!C:BN, 6, FALSE)</f>
        <v>#N/A</v>
      </c>
      <c r="AO486" s="53" t="e">
        <f>O486-P486-VLOOKUP(C486, Вчера_ЭпиВак!C:BN, 8, FALSE)</f>
        <v>#N/A</v>
      </c>
      <c r="AP486" s="53" t="e">
        <f>Q486-R486-VLOOKUP(C486, Вчера_ЭпиВак!C:BN, 10, FALSE)</f>
        <v>#N/A</v>
      </c>
      <c r="AQ486" s="53" t="e">
        <f>S486-T486-VLOOKUP(C486, Вчера_ЭпиВак!C:BN, 12, FALSE)</f>
        <v>#N/A</v>
      </c>
      <c r="AR486" s="53" t="e">
        <f>U486-V486-VLOOKUP(C486, Вчера_ЭпиВак!C:BN, 14, FALSE)</f>
        <v>#N/A</v>
      </c>
      <c r="AS486" s="53" t="e">
        <f>W486-X486-VLOOKUP(C486, Вчера_ЭпиВак!C:BN, 16, FALSE)</f>
        <v>#N/A</v>
      </c>
      <c r="AT486" s="53" t="e">
        <f>Y486-Z486-VLOOKUP(C486, Вчера_ЭпиВак!C:BN, 18, FALSE)</f>
        <v>#N/A</v>
      </c>
      <c r="AU486" s="53" t="e">
        <f>AA486-AB486-VLOOKUP(C486, Вчера_ЭпиВак!C:BN, 20, FALSE)</f>
        <v>#N/A</v>
      </c>
      <c r="AV486" s="53" t="e">
        <f>AC486-AD486-VLOOKUP(C486, Вчера_ЭпиВак!C:BN, 22, FALSE)</f>
        <v>#N/A</v>
      </c>
      <c r="AW486" s="53" t="e">
        <f>VLOOKUP(C486, Вчера_ЭпиВак!C:BN, 25, FALSE)+F486*2-Z486-AB486-AD486-AG486</f>
        <v>#N/A</v>
      </c>
      <c r="AX486" s="53" t="e">
        <f>AE486-VLOOKUP(C486,Вчера_ЭпиВак!C:BN, 24, FALSE)</f>
        <v>#N/A</v>
      </c>
    </row>
    <row r="487" spans="1:50" ht="50.1" customHeight="1" x14ac:dyDescent="0.25">
      <c r="A487" s="42"/>
      <c r="B487" s="42"/>
      <c r="C487" s="42"/>
      <c r="D487" s="43"/>
      <c r="E487" s="44"/>
      <c r="F487" s="39"/>
      <c r="G487" s="44"/>
      <c r="H487" s="39"/>
      <c r="I487" s="44"/>
      <c r="J487" s="39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7">
        <f t="shared" si="8"/>
        <v>0</v>
      </c>
      <c r="AJ487" s="53" t="str">
        <f>IF(ISNA(VLOOKUP(C487,Вчера_ЭпиВак!C:C, 1, FALSE)),"ошибка",0)</f>
        <v>ошибка</v>
      </c>
      <c r="AK487" s="55"/>
      <c r="AL487" s="53" t="e">
        <f>E487-F487-VLOOKUP(C487, Вчера_ЭпиВак!C:BN, 2, FALSE)</f>
        <v>#N/A</v>
      </c>
      <c r="AM487" s="53" t="e">
        <f>K487-L487-VLOOKUP(C487, Вчера_ЭпиВак!C:BN, 4, FALSE)</f>
        <v>#N/A</v>
      </c>
      <c r="AN487" s="53" t="e">
        <f>M487-N487-VLOOKUP(C487, Вчера_ЭпиВак!C:BN, 6, FALSE)</f>
        <v>#N/A</v>
      </c>
      <c r="AO487" s="53" t="e">
        <f>O487-P487-VLOOKUP(C487, Вчера_ЭпиВак!C:BN, 8, FALSE)</f>
        <v>#N/A</v>
      </c>
      <c r="AP487" s="53" t="e">
        <f>Q487-R487-VLOOKUP(C487, Вчера_ЭпиВак!C:BN, 10, FALSE)</f>
        <v>#N/A</v>
      </c>
      <c r="AQ487" s="53" t="e">
        <f>S487-T487-VLOOKUP(C487, Вчера_ЭпиВак!C:BN, 12, FALSE)</f>
        <v>#N/A</v>
      </c>
      <c r="AR487" s="53" t="e">
        <f>U487-V487-VLOOKUP(C487, Вчера_ЭпиВак!C:BN, 14, FALSE)</f>
        <v>#N/A</v>
      </c>
      <c r="AS487" s="53" t="e">
        <f>W487-X487-VLOOKUP(C487, Вчера_ЭпиВак!C:BN, 16, FALSE)</f>
        <v>#N/A</v>
      </c>
      <c r="AT487" s="53" t="e">
        <f>Y487-Z487-VLOOKUP(C487, Вчера_ЭпиВак!C:BN, 18, FALSE)</f>
        <v>#N/A</v>
      </c>
      <c r="AU487" s="53" t="e">
        <f>AA487-AB487-VLOOKUP(C487, Вчера_ЭпиВак!C:BN, 20, FALSE)</f>
        <v>#N/A</v>
      </c>
      <c r="AV487" s="53" t="e">
        <f>AC487-AD487-VLOOKUP(C487, Вчера_ЭпиВак!C:BN, 22, FALSE)</f>
        <v>#N/A</v>
      </c>
      <c r="AW487" s="53" t="e">
        <f>VLOOKUP(C487, Вчера_ЭпиВак!C:BN, 25, FALSE)+F487*2-Z487-AB487-AD487-AG487</f>
        <v>#N/A</v>
      </c>
      <c r="AX487" s="53" t="e">
        <f>AE487-VLOOKUP(C487,Вчера_ЭпиВак!C:BN, 24, FALSE)</f>
        <v>#N/A</v>
      </c>
    </row>
    <row r="488" spans="1:50" ht="50.1" customHeight="1" x14ac:dyDescent="0.25">
      <c r="A488" s="42"/>
      <c r="B488" s="42"/>
      <c r="C488" s="42"/>
      <c r="D488" s="43"/>
      <c r="E488" s="44"/>
      <c r="F488" s="39"/>
      <c r="G488" s="44"/>
      <c r="H488" s="39"/>
      <c r="I488" s="44"/>
      <c r="J488" s="39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7">
        <f t="shared" si="8"/>
        <v>0</v>
      </c>
      <c r="AJ488" s="53" t="str">
        <f>IF(ISNA(VLOOKUP(C488,Вчера_ЭпиВак!C:C, 1, FALSE)),"ошибка",0)</f>
        <v>ошибка</v>
      </c>
      <c r="AK488" s="55"/>
      <c r="AL488" s="53" t="e">
        <f>E488-F488-VLOOKUP(C488, Вчера_ЭпиВак!C:BN, 2, FALSE)</f>
        <v>#N/A</v>
      </c>
      <c r="AM488" s="53" t="e">
        <f>K488-L488-VLOOKUP(C488, Вчера_ЭпиВак!C:BN, 4, FALSE)</f>
        <v>#N/A</v>
      </c>
      <c r="AN488" s="53" t="e">
        <f>M488-N488-VLOOKUP(C488, Вчера_ЭпиВак!C:BN, 6, FALSE)</f>
        <v>#N/A</v>
      </c>
      <c r="AO488" s="53" t="e">
        <f>O488-P488-VLOOKUP(C488, Вчера_ЭпиВак!C:BN, 8, FALSE)</f>
        <v>#N/A</v>
      </c>
      <c r="AP488" s="53" t="e">
        <f>Q488-R488-VLOOKUP(C488, Вчера_ЭпиВак!C:BN, 10, FALSE)</f>
        <v>#N/A</v>
      </c>
      <c r="AQ488" s="53" t="e">
        <f>S488-T488-VLOOKUP(C488, Вчера_ЭпиВак!C:BN, 12, FALSE)</f>
        <v>#N/A</v>
      </c>
      <c r="AR488" s="53" t="e">
        <f>U488-V488-VLOOKUP(C488, Вчера_ЭпиВак!C:BN, 14, FALSE)</f>
        <v>#N/A</v>
      </c>
      <c r="AS488" s="53" t="e">
        <f>W488-X488-VLOOKUP(C488, Вчера_ЭпиВак!C:BN, 16, FALSE)</f>
        <v>#N/A</v>
      </c>
      <c r="AT488" s="53" t="e">
        <f>Y488-Z488-VLOOKUP(C488, Вчера_ЭпиВак!C:BN, 18, FALSE)</f>
        <v>#N/A</v>
      </c>
      <c r="AU488" s="53" t="e">
        <f>AA488-AB488-VLOOKUP(C488, Вчера_ЭпиВак!C:BN, 20, FALSE)</f>
        <v>#N/A</v>
      </c>
      <c r="AV488" s="53" t="e">
        <f>AC488-AD488-VLOOKUP(C488, Вчера_ЭпиВак!C:BN, 22, FALSE)</f>
        <v>#N/A</v>
      </c>
      <c r="AW488" s="53" t="e">
        <f>VLOOKUP(C488, Вчера_ЭпиВак!C:BN, 25, FALSE)+F488*2-Z488-AB488-AD488-AG488</f>
        <v>#N/A</v>
      </c>
      <c r="AX488" s="53" t="e">
        <f>AE488-VLOOKUP(C488,Вчера_ЭпиВак!C:BN, 24, FALSE)</f>
        <v>#N/A</v>
      </c>
    </row>
    <row r="489" spans="1:50" ht="50.1" customHeight="1" x14ac:dyDescent="0.25">
      <c r="A489" s="42"/>
      <c r="B489" s="42"/>
      <c r="C489" s="42"/>
      <c r="D489" s="43"/>
      <c r="E489" s="44"/>
      <c r="F489" s="39"/>
      <c r="G489" s="44"/>
      <c r="H489" s="39"/>
      <c r="I489" s="44"/>
      <c r="J489" s="39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7">
        <f t="shared" si="8"/>
        <v>0</v>
      </c>
      <c r="AJ489" s="53" t="str">
        <f>IF(ISNA(VLOOKUP(C489,Вчера_ЭпиВак!C:C, 1, FALSE)),"ошибка",0)</f>
        <v>ошибка</v>
      </c>
      <c r="AK489" s="55"/>
      <c r="AL489" s="53" t="e">
        <f>E489-F489-VLOOKUP(C489, Вчера_ЭпиВак!C:BN, 2, FALSE)</f>
        <v>#N/A</v>
      </c>
      <c r="AM489" s="53" t="e">
        <f>K489-L489-VLOOKUP(C489, Вчера_ЭпиВак!C:BN, 4, FALSE)</f>
        <v>#N/A</v>
      </c>
      <c r="AN489" s="53" t="e">
        <f>M489-N489-VLOOKUP(C489, Вчера_ЭпиВак!C:BN, 6, FALSE)</f>
        <v>#N/A</v>
      </c>
      <c r="AO489" s="53" t="e">
        <f>O489-P489-VLOOKUP(C489, Вчера_ЭпиВак!C:BN, 8, FALSE)</f>
        <v>#N/A</v>
      </c>
      <c r="AP489" s="53" t="e">
        <f>Q489-R489-VLOOKUP(C489, Вчера_ЭпиВак!C:BN, 10, FALSE)</f>
        <v>#N/A</v>
      </c>
      <c r="AQ489" s="53" t="e">
        <f>S489-T489-VLOOKUP(C489, Вчера_ЭпиВак!C:BN, 12, FALSE)</f>
        <v>#N/A</v>
      </c>
      <c r="AR489" s="53" t="e">
        <f>U489-V489-VLOOKUP(C489, Вчера_ЭпиВак!C:BN, 14, FALSE)</f>
        <v>#N/A</v>
      </c>
      <c r="AS489" s="53" t="e">
        <f>W489-X489-VLOOKUP(C489, Вчера_ЭпиВак!C:BN, 16, FALSE)</f>
        <v>#N/A</v>
      </c>
      <c r="AT489" s="53" t="e">
        <f>Y489-Z489-VLOOKUP(C489, Вчера_ЭпиВак!C:BN, 18, FALSE)</f>
        <v>#N/A</v>
      </c>
      <c r="AU489" s="53" t="e">
        <f>AA489-AB489-VLOOKUP(C489, Вчера_ЭпиВак!C:BN, 20, FALSE)</f>
        <v>#N/A</v>
      </c>
      <c r="AV489" s="53" t="e">
        <f>AC489-AD489-VLOOKUP(C489, Вчера_ЭпиВак!C:BN, 22, FALSE)</f>
        <v>#N/A</v>
      </c>
      <c r="AW489" s="53" t="e">
        <f>VLOOKUP(C489, Вчера_ЭпиВак!C:BN, 25, FALSE)+F489*2-Z489-AB489-AD489-AG489</f>
        <v>#N/A</v>
      </c>
      <c r="AX489" s="53" t="e">
        <f>AE489-VLOOKUP(C489,Вчера_ЭпиВак!C:BN, 24, FALSE)</f>
        <v>#N/A</v>
      </c>
    </row>
    <row r="490" spans="1:50" ht="50.1" customHeight="1" x14ac:dyDescent="0.25">
      <c r="A490" s="42"/>
      <c r="B490" s="42"/>
      <c r="C490" s="42"/>
      <c r="D490" s="43"/>
      <c r="E490" s="44"/>
      <c r="F490" s="39"/>
      <c r="G490" s="44"/>
      <c r="H490" s="39"/>
      <c r="I490" s="44"/>
      <c r="J490" s="39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7">
        <f t="shared" si="8"/>
        <v>0</v>
      </c>
      <c r="AJ490" s="53" t="str">
        <f>IF(ISNA(VLOOKUP(C490,Вчера_ЭпиВак!C:C, 1, FALSE)),"ошибка",0)</f>
        <v>ошибка</v>
      </c>
      <c r="AK490" s="55"/>
      <c r="AL490" s="53" t="e">
        <f>E490-F490-VLOOKUP(C490, Вчера_ЭпиВак!C:BN, 2, FALSE)</f>
        <v>#N/A</v>
      </c>
      <c r="AM490" s="53" t="e">
        <f>K490-L490-VLOOKUP(C490, Вчера_ЭпиВак!C:BN, 4, FALSE)</f>
        <v>#N/A</v>
      </c>
      <c r="AN490" s="53" t="e">
        <f>M490-N490-VLOOKUP(C490, Вчера_ЭпиВак!C:BN, 6, FALSE)</f>
        <v>#N/A</v>
      </c>
      <c r="AO490" s="53" t="e">
        <f>O490-P490-VLOOKUP(C490, Вчера_ЭпиВак!C:BN, 8, FALSE)</f>
        <v>#N/A</v>
      </c>
      <c r="AP490" s="53" t="e">
        <f>Q490-R490-VLOOKUP(C490, Вчера_ЭпиВак!C:BN, 10, FALSE)</f>
        <v>#N/A</v>
      </c>
      <c r="AQ490" s="53" t="e">
        <f>S490-T490-VLOOKUP(C490, Вчера_ЭпиВак!C:BN, 12, FALSE)</f>
        <v>#N/A</v>
      </c>
      <c r="AR490" s="53" t="e">
        <f>U490-V490-VLOOKUP(C490, Вчера_ЭпиВак!C:BN, 14, FALSE)</f>
        <v>#N/A</v>
      </c>
      <c r="AS490" s="53" t="e">
        <f>W490-X490-VLOOKUP(C490, Вчера_ЭпиВак!C:BN, 16, FALSE)</f>
        <v>#N/A</v>
      </c>
      <c r="AT490" s="53" t="e">
        <f>Y490-Z490-VLOOKUP(C490, Вчера_ЭпиВак!C:BN, 18, FALSE)</f>
        <v>#N/A</v>
      </c>
      <c r="AU490" s="53" t="e">
        <f>AA490-AB490-VLOOKUP(C490, Вчера_ЭпиВак!C:BN, 20, FALSE)</f>
        <v>#N/A</v>
      </c>
      <c r="AV490" s="53" t="e">
        <f>AC490-AD490-VLOOKUP(C490, Вчера_ЭпиВак!C:BN, 22, FALSE)</f>
        <v>#N/A</v>
      </c>
      <c r="AW490" s="53" t="e">
        <f>VLOOKUP(C490, Вчера_ЭпиВак!C:BN, 25, FALSE)+F490*2-Z490-AB490-AD490-AG490</f>
        <v>#N/A</v>
      </c>
      <c r="AX490" s="53" t="e">
        <f>AE490-VLOOKUP(C490,Вчера_ЭпиВак!C:BN, 24, FALSE)</f>
        <v>#N/A</v>
      </c>
    </row>
    <row r="491" spans="1:50" ht="50.1" customHeight="1" x14ac:dyDescent="0.25">
      <c r="A491" s="42"/>
      <c r="B491" s="42"/>
      <c r="C491" s="42"/>
      <c r="D491" s="43"/>
      <c r="E491" s="44"/>
      <c r="F491" s="39"/>
      <c r="G491" s="44"/>
      <c r="H491" s="39"/>
      <c r="I491" s="44"/>
      <c r="J491" s="39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7">
        <f t="shared" si="8"/>
        <v>0</v>
      </c>
      <c r="AJ491" s="53" t="str">
        <f>IF(ISNA(VLOOKUP(C491,Вчера_ЭпиВак!C:C, 1, FALSE)),"ошибка",0)</f>
        <v>ошибка</v>
      </c>
      <c r="AK491" s="55"/>
      <c r="AL491" s="53" t="e">
        <f>E491-F491-VLOOKUP(C491, Вчера_ЭпиВак!C:BN, 2, FALSE)</f>
        <v>#N/A</v>
      </c>
      <c r="AM491" s="53" t="e">
        <f>K491-L491-VLOOKUP(C491, Вчера_ЭпиВак!C:BN, 4, FALSE)</f>
        <v>#N/A</v>
      </c>
      <c r="AN491" s="53" t="e">
        <f>M491-N491-VLOOKUP(C491, Вчера_ЭпиВак!C:BN, 6, FALSE)</f>
        <v>#N/A</v>
      </c>
      <c r="AO491" s="53" t="e">
        <f>O491-P491-VLOOKUP(C491, Вчера_ЭпиВак!C:BN, 8, FALSE)</f>
        <v>#N/A</v>
      </c>
      <c r="AP491" s="53" t="e">
        <f>Q491-R491-VLOOKUP(C491, Вчера_ЭпиВак!C:BN, 10, FALSE)</f>
        <v>#N/A</v>
      </c>
      <c r="AQ491" s="53" t="e">
        <f>S491-T491-VLOOKUP(C491, Вчера_ЭпиВак!C:BN, 12, FALSE)</f>
        <v>#N/A</v>
      </c>
      <c r="AR491" s="53" t="e">
        <f>U491-V491-VLOOKUP(C491, Вчера_ЭпиВак!C:BN, 14, FALSE)</f>
        <v>#N/A</v>
      </c>
      <c r="AS491" s="53" t="e">
        <f>W491-X491-VLOOKUP(C491, Вчера_ЭпиВак!C:BN, 16, FALSE)</f>
        <v>#N/A</v>
      </c>
      <c r="AT491" s="53" t="e">
        <f>Y491-Z491-VLOOKUP(C491, Вчера_ЭпиВак!C:BN, 18, FALSE)</f>
        <v>#N/A</v>
      </c>
      <c r="AU491" s="53" t="e">
        <f>AA491-AB491-VLOOKUP(C491, Вчера_ЭпиВак!C:BN, 20, FALSE)</f>
        <v>#N/A</v>
      </c>
      <c r="AV491" s="53" t="e">
        <f>AC491-AD491-VLOOKUP(C491, Вчера_ЭпиВак!C:BN, 22, FALSE)</f>
        <v>#N/A</v>
      </c>
      <c r="AW491" s="53" t="e">
        <f>VLOOKUP(C491, Вчера_ЭпиВак!C:BN, 25, FALSE)+F491*2-Z491-AB491-AD491-AG491</f>
        <v>#N/A</v>
      </c>
      <c r="AX491" s="53" t="e">
        <f>AE491-VLOOKUP(C491,Вчера_ЭпиВак!C:BN, 24, FALSE)</f>
        <v>#N/A</v>
      </c>
    </row>
    <row r="492" spans="1:50" ht="50.1" customHeight="1" x14ac:dyDescent="0.25">
      <c r="A492" s="42"/>
      <c r="B492" s="42"/>
      <c r="C492" s="42"/>
      <c r="D492" s="43"/>
      <c r="E492" s="44"/>
      <c r="F492" s="39"/>
      <c r="G492" s="44"/>
      <c r="H492" s="39"/>
      <c r="I492" s="44"/>
      <c r="J492" s="39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7">
        <f t="shared" si="8"/>
        <v>0</v>
      </c>
      <c r="AJ492" s="53" t="str">
        <f>IF(ISNA(VLOOKUP(C492,Вчера_ЭпиВак!C:C, 1, FALSE)),"ошибка",0)</f>
        <v>ошибка</v>
      </c>
      <c r="AK492" s="55"/>
      <c r="AL492" s="53" t="e">
        <f>E492-F492-VLOOKUP(C492, Вчера_ЭпиВак!C:BN, 2, FALSE)</f>
        <v>#N/A</v>
      </c>
      <c r="AM492" s="53" t="e">
        <f>K492-L492-VLOOKUP(C492, Вчера_ЭпиВак!C:BN, 4, FALSE)</f>
        <v>#N/A</v>
      </c>
      <c r="AN492" s="53" t="e">
        <f>M492-N492-VLOOKUP(C492, Вчера_ЭпиВак!C:BN, 6, FALSE)</f>
        <v>#N/A</v>
      </c>
      <c r="AO492" s="53" t="e">
        <f>O492-P492-VLOOKUP(C492, Вчера_ЭпиВак!C:BN, 8, FALSE)</f>
        <v>#N/A</v>
      </c>
      <c r="AP492" s="53" t="e">
        <f>Q492-R492-VLOOKUP(C492, Вчера_ЭпиВак!C:BN, 10, FALSE)</f>
        <v>#N/A</v>
      </c>
      <c r="AQ492" s="53" t="e">
        <f>S492-T492-VLOOKUP(C492, Вчера_ЭпиВак!C:BN, 12, FALSE)</f>
        <v>#N/A</v>
      </c>
      <c r="AR492" s="53" t="e">
        <f>U492-V492-VLOOKUP(C492, Вчера_ЭпиВак!C:BN, 14, FALSE)</f>
        <v>#N/A</v>
      </c>
      <c r="AS492" s="53" t="e">
        <f>W492-X492-VLOOKUP(C492, Вчера_ЭпиВак!C:BN, 16, FALSE)</f>
        <v>#N/A</v>
      </c>
      <c r="AT492" s="53" t="e">
        <f>Y492-Z492-VLOOKUP(C492, Вчера_ЭпиВак!C:BN, 18, FALSE)</f>
        <v>#N/A</v>
      </c>
      <c r="AU492" s="53" t="e">
        <f>AA492-AB492-VLOOKUP(C492, Вчера_ЭпиВак!C:BN, 20, FALSE)</f>
        <v>#N/A</v>
      </c>
      <c r="AV492" s="53" t="e">
        <f>AC492-AD492-VLOOKUP(C492, Вчера_ЭпиВак!C:BN, 22, FALSE)</f>
        <v>#N/A</v>
      </c>
      <c r="AW492" s="53" t="e">
        <f>VLOOKUP(C492, Вчера_ЭпиВак!C:BN, 25, FALSE)+F492*2-Z492-AB492-AD492-AG492</f>
        <v>#N/A</v>
      </c>
      <c r="AX492" s="53" t="e">
        <f>AE492-VLOOKUP(C492,Вчера_ЭпиВак!C:BN, 24, FALSE)</f>
        <v>#N/A</v>
      </c>
    </row>
    <row r="493" spans="1:50" ht="50.1" customHeight="1" x14ac:dyDescent="0.25">
      <c r="A493" s="42"/>
      <c r="B493" s="42"/>
      <c r="C493" s="42"/>
      <c r="D493" s="43"/>
      <c r="E493" s="44"/>
      <c r="F493" s="39"/>
      <c r="G493" s="44"/>
      <c r="H493" s="39"/>
      <c r="I493" s="44"/>
      <c r="J493" s="39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7">
        <f t="shared" si="8"/>
        <v>0</v>
      </c>
      <c r="AJ493" s="53" t="str">
        <f>IF(ISNA(VLOOKUP(C493,Вчера_ЭпиВак!C:C, 1, FALSE)),"ошибка",0)</f>
        <v>ошибка</v>
      </c>
      <c r="AK493" s="55"/>
      <c r="AL493" s="53" t="e">
        <f>E493-F493-VLOOKUP(C493, Вчера_ЭпиВак!C:BN, 2, FALSE)</f>
        <v>#N/A</v>
      </c>
      <c r="AM493" s="53" t="e">
        <f>K493-L493-VLOOKUP(C493, Вчера_ЭпиВак!C:BN, 4, FALSE)</f>
        <v>#N/A</v>
      </c>
      <c r="AN493" s="53" t="e">
        <f>M493-N493-VLOOKUP(C493, Вчера_ЭпиВак!C:BN, 6, FALSE)</f>
        <v>#N/A</v>
      </c>
      <c r="AO493" s="53" t="e">
        <f>O493-P493-VLOOKUP(C493, Вчера_ЭпиВак!C:BN, 8, FALSE)</f>
        <v>#N/A</v>
      </c>
      <c r="AP493" s="53" t="e">
        <f>Q493-R493-VLOOKUP(C493, Вчера_ЭпиВак!C:BN, 10, FALSE)</f>
        <v>#N/A</v>
      </c>
      <c r="AQ493" s="53" t="e">
        <f>S493-T493-VLOOKUP(C493, Вчера_ЭпиВак!C:BN, 12, FALSE)</f>
        <v>#N/A</v>
      </c>
      <c r="AR493" s="53" t="e">
        <f>U493-V493-VLOOKUP(C493, Вчера_ЭпиВак!C:BN, 14, FALSE)</f>
        <v>#N/A</v>
      </c>
      <c r="AS493" s="53" t="e">
        <f>W493-X493-VLOOKUP(C493, Вчера_ЭпиВак!C:BN, 16, FALSE)</f>
        <v>#N/A</v>
      </c>
      <c r="AT493" s="53" t="e">
        <f>Y493-Z493-VLOOKUP(C493, Вчера_ЭпиВак!C:BN, 18, FALSE)</f>
        <v>#N/A</v>
      </c>
      <c r="AU493" s="53" t="e">
        <f>AA493-AB493-VLOOKUP(C493, Вчера_ЭпиВак!C:BN, 20, FALSE)</f>
        <v>#N/A</v>
      </c>
      <c r="AV493" s="53" t="e">
        <f>AC493-AD493-VLOOKUP(C493, Вчера_ЭпиВак!C:BN, 22, FALSE)</f>
        <v>#N/A</v>
      </c>
      <c r="AW493" s="53" t="e">
        <f>VLOOKUP(C493, Вчера_ЭпиВак!C:BN, 25, FALSE)+F493*2-Z493-AB493-AD493-AG493</f>
        <v>#N/A</v>
      </c>
      <c r="AX493" s="53" t="e">
        <f>AE493-VLOOKUP(C493,Вчера_ЭпиВак!C:BN, 24, FALSE)</f>
        <v>#N/A</v>
      </c>
    </row>
    <row r="494" spans="1:50" ht="50.1" customHeight="1" x14ac:dyDescent="0.25">
      <c r="A494" s="42"/>
      <c r="B494" s="42"/>
      <c r="C494" s="42"/>
      <c r="D494" s="43"/>
      <c r="E494" s="44"/>
      <c r="F494" s="39"/>
      <c r="G494" s="44"/>
      <c r="H494" s="39"/>
      <c r="I494" s="44"/>
      <c r="J494" s="39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7">
        <f t="shared" si="8"/>
        <v>0</v>
      </c>
      <c r="AJ494" s="53" t="str">
        <f>IF(ISNA(VLOOKUP(C494,Вчера_ЭпиВак!C:C, 1, FALSE)),"ошибка",0)</f>
        <v>ошибка</v>
      </c>
      <c r="AK494" s="55"/>
      <c r="AL494" s="53" t="e">
        <f>E494-F494-VLOOKUP(C494, Вчера_ЭпиВак!C:BN, 2, FALSE)</f>
        <v>#N/A</v>
      </c>
      <c r="AM494" s="53" t="e">
        <f>K494-L494-VLOOKUP(C494, Вчера_ЭпиВак!C:BN, 4, FALSE)</f>
        <v>#N/A</v>
      </c>
      <c r="AN494" s="53" t="e">
        <f>M494-N494-VLOOKUP(C494, Вчера_ЭпиВак!C:BN, 6, FALSE)</f>
        <v>#N/A</v>
      </c>
      <c r="AO494" s="53" t="e">
        <f>O494-P494-VLOOKUP(C494, Вчера_ЭпиВак!C:BN, 8, FALSE)</f>
        <v>#N/A</v>
      </c>
      <c r="AP494" s="53" t="e">
        <f>Q494-R494-VLOOKUP(C494, Вчера_ЭпиВак!C:BN, 10, FALSE)</f>
        <v>#N/A</v>
      </c>
      <c r="AQ494" s="53" t="e">
        <f>S494-T494-VLOOKUP(C494, Вчера_ЭпиВак!C:BN, 12, FALSE)</f>
        <v>#N/A</v>
      </c>
      <c r="AR494" s="53" t="e">
        <f>U494-V494-VLOOKUP(C494, Вчера_ЭпиВак!C:BN, 14, FALSE)</f>
        <v>#N/A</v>
      </c>
      <c r="AS494" s="53" t="e">
        <f>W494-X494-VLOOKUP(C494, Вчера_ЭпиВак!C:BN, 16, FALSE)</f>
        <v>#N/A</v>
      </c>
      <c r="AT494" s="53" t="e">
        <f>Y494-Z494-VLOOKUP(C494, Вчера_ЭпиВак!C:BN, 18, FALSE)</f>
        <v>#N/A</v>
      </c>
      <c r="AU494" s="53" t="e">
        <f>AA494-AB494-VLOOKUP(C494, Вчера_ЭпиВак!C:BN, 20, FALSE)</f>
        <v>#N/A</v>
      </c>
      <c r="AV494" s="53" t="e">
        <f>AC494-AD494-VLOOKUP(C494, Вчера_ЭпиВак!C:BN, 22, FALSE)</f>
        <v>#N/A</v>
      </c>
      <c r="AW494" s="53" t="e">
        <f>VLOOKUP(C494, Вчера_ЭпиВак!C:BN, 25, FALSE)+F494*2-Z494-AB494-AD494-AG494</f>
        <v>#N/A</v>
      </c>
      <c r="AX494" s="53" t="e">
        <f>AE494-VLOOKUP(C494,Вчера_ЭпиВак!C:BN, 24, FALSE)</f>
        <v>#N/A</v>
      </c>
    </row>
    <row r="495" spans="1:50" ht="50.1" customHeight="1" x14ac:dyDescent="0.25">
      <c r="A495" s="42"/>
      <c r="B495" s="42"/>
      <c r="C495" s="42"/>
      <c r="D495" s="43"/>
      <c r="E495" s="44"/>
      <c r="F495" s="39"/>
      <c r="G495" s="44"/>
      <c r="H495" s="39"/>
      <c r="I495" s="44"/>
      <c r="J495" s="39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7">
        <f t="shared" si="8"/>
        <v>0</v>
      </c>
      <c r="AJ495" s="53" t="str">
        <f>IF(ISNA(VLOOKUP(C495,Вчера_ЭпиВак!C:C, 1, FALSE)),"ошибка",0)</f>
        <v>ошибка</v>
      </c>
      <c r="AK495" s="55"/>
      <c r="AL495" s="53" t="e">
        <f>E495-F495-VLOOKUP(C495, Вчера_ЭпиВак!C:BN, 2, FALSE)</f>
        <v>#N/A</v>
      </c>
      <c r="AM495" s="53" t="e">
        <f>K495-L495-VLOOKUP(C495, Вчера_ЭпиВак!C:BN, 4, FALSE)</f>
        <v>#N/A</v>
      </c>
      <c r="AN495" s="53" t="e">
        <f>M495-N495-VLOOKUP(C495, Вчера_ЭпиВак!C:BN, 6, FALSE)</f>
        <v>#N/A</v>
      </c>
      <c r="AO495" s="53" t="e">
        <f>O495-P495-VLOOKUP(C495, Вчера_ЭпиВак!C:BN, 8, FALSE)</f>
        <v>#N/A</v>
      </c>
      <c r="AP495" s="53" t="e">
        <f>Q495-R495-VLOOKUP(C495, Вчера_ЭпиВак!C:BN, 10, FALSE)</f>
        <v>#N/A</v>
      </c>
      <c r="AQ495" s="53" t="e">
        <f>S495-T495-VLOOKUP(C495, Вчера_ЭпиВак!C:BN, 12, FALSE)</f>
        <v>#N/A</v>
      </c>
      <c r="AR495" s="53" t="e">
        <f>U495-V495-VLOOKUP(C495, Вчера_ЭпиВак!C:BN, 14, FALSE)</f>
        <v>#N/A</v>
      </c>
      <c r="AS495" s="53" t="e">
        <f>W495-X495-VLOOKUP(C495, Вчера_ЭпиВак!C:BN, 16, FALSE)</f>
        <v>#N/A</v>
      </c>
      <c r="AT495" s="53" t="e">
        <f>Y495-Z495-VLOOKUP(C495, Вчера_ЭпиВак!C:BN, 18, FALSE)</f>
        <v>#N/A</v>
      </c>
      <c r="AU495" s="53" t="e">
        <f>AA495-AB495-VLOOKUP(C495, Вчера_ЭпиВак!C:BN, 20, FALSE)</f>
        <v>#N/A</v>
      </c>
      <c r="AV495" s="53" t="e">
        <f>AC495-AD495-VLOOKUP(C495, Вчера_ЭпиВак!C:BN, 22, FALSE)</f>
        <v>#N/A</v>
      </c>
      <c r="AW495" s="53" t="e">
        <f>VLOOKUP(C495, Вчера_ЭпиВак!C:BN, 25, FALSE)+F495*2-Z495-AB495-AD495-AG495</f>
        <v>#N/A</v>
      </c>
      <c r="AX495" s="53" t="e">
        <f>AE495-VLOOKUP(C495,Вчера_ЭпиВак!C:BN, 24, FALSE)</f>
        <v>#N/A</v>
      </c>
    </row>
    <row r="496" spans="1:50" ht="50.1" customHeight="1" x14ac:dyDescent="0.25">
      <c r="A496" s="42"/>
      <c r="B496" s="42"/>
      <c r="C496" s="42"/>
      <c r="D496" s="43"/>
      <c r="E496" s="44"/>
      <c r="F496" s="39"/>
      <c r="G496" s="44"/>
      <c r="H496" s="39"/>
      <c r="I496" s="44"/>
      <c r="J496" s="39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7">
        <f t="shared" si="8"/>
        <v>0</v>
      </c>
      <c r="AJ496" s="53" t="str">
        <f>IF(ISNA(VLOOKUP(C496,Вчера_ЭпиВак!C:C, 1, FALSE)),"ошибка",0)</f>
        <v>ошибка</v>
      </c>
      <c r="AK496" s="55"/>
      <c r="AL496" s="53" t="e">
        <f>E496-F496-VLOOKUP(C496, Вчера_ЭпиВак!C:BN, 2, FALSE)</f>
        <v>#N/A</v>
      </c>
      <c r="AM496" s="53" t="e">
        <f>K496-L496-VLOOKUP(C496, Вчера_ЭпиВак!C:BN, 4, FALSE)</f>
        <v>#N/A</v>
      </c>
      <c r="AN496" s="53" t="e">
        <f>M496-N496-VLOOKUP(C496, Вчера_ЭпиВак!C:BN, 6, FALSE)</f>
        <v>#N/A</v>
      </c>
      <c r="AO496" s="53" t="e">
        <f>O496-P496-VLOOKUP(C496, Вчера_ЭпиВак!C:BN, 8, FALSE)</f>
        <v>#N/A</v>
      </c>
      <c r="AP496" s="53" t="e">
        <f>Q496-R496-VLOOKUP(C496, Вчера_ЭпиВак!C:BN, 10, FALSE)</f>
        <v>#N/A</v>
      </c>
      <c r="AQ496" s="53" t="e">
        <f>S496-T496-VLOOKUP(C496, Вчера_ЭпиВак!C:BN, 12, FALSE)</f>
        <v>#N/A</v>
      </c>
      <c r="AR496" s="53" t="e">
        <f>U496-V496-VLOOKUP(C496, Вчера_ЭпиВак!C:BN, 14, FALSE)</f>
        <v>#N/A</v>
      </c>
      <c r="AS496" s="53" t="e">
        <f>W496-X496-VLOOKUP(C496, Вчера_ЭпиВак!C:BN, 16, FALSE)</f>
        <v>#N/A</v>
      </c>
      <c r="AT496" s="53" t="e">
        <f>Y496-Z496-VLOOKUP(C496, Вчера_ЭпиВак!C:BN, 18, FALSE)</f>
        <v>#N/A</v>
      </c>
      <c r="AU496" s="53" t="e">
        <f>AA496-AB496-VLOOKUP(C496, Вчера_ЭпиВак!C:BN, 20, FALSE)</f>
        <v>#N/A</v>
      </c>
      <c r="AV496" s="53" t="e">
        <f>AC496-AD496-VLOOKUP(C496, Вчера_ЭпиВак!C:BN, 22, FALSE)</f>
        <v>#N/A</v>
      </c>
      <c r="AW496" s="53" t="e">
        <f>VLOOKUP(C496, Вчера_ЭпиВак!C:BN, 25, FALSE)+F496*2-Z496-AB496-AD496-AG496</f>
        <v>#N/A</v>
      </c>
      <c r="AX496" s="53" t="e">
        <f>AE496-VLOOKUP(C496,Вчера_ЭпиВак!C:BN, 24, FALSE)</f>
        <v>#N/A</v>
      </c>
    </row>
    <row r="497" spans="1:50" ht="50.1" customHeight="1" x14ac:dyDescent="0.25">
      <c r="A497" s="42"/>
      <c r="B497" s="42"/>
      <c r="C497" s="42"/>
      <c r="D497" s="43"/>
      <c r="E497" s="44"/>
      <c r="F497" s="39"/>
      <c r="G497" s="44"/>
      <c r="H497" s="39"/>
      <c r="I497" s="44"/>
      <c r="J497" s="39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7">
        <f t="shared" si="8"/>
        <v>0</v>
      </c>
      <c r="AJ497" s="53" t="str">
        <f>IF(ISNA(VLOOKUP(C497,Вчера_ЭпиВак!C:C, 1, FALSE)),"ошибка",0)</f>
        <v>ошибка</v>
      </c>
      <c r="AK497" s="55"/>
      <c r="AL497" s="53" t="e">
        <f>E497-F497-VLOOKUP(C497, Вчера_ЭпиВак!C:BN, 2, FALSE)</f>
        <v>#N/A</v>
      </c>
      <c r="AM497" s="53" t="e">
        <f>K497-L497-VLOOKUP(C497, Вчера_ЭпиВак!C:BN, 4, FALSE)</f>
        <v>#N/A</v>
      </c>
      <c r="AN497" s="53" t="e">
        <f>M497-N497-VLOOKUP(C497, Вчера_ЭпиВак!C:BN, 6, FALSE)</f>
        <v>#N/A</v>
      </c>
      <c r="AO497" s="53" t="e">
        <f>O497-P497-VLOOKUP(C497, Вчера_ЭпиВак!C:BN, 8, FALSE)</f>
        <v>#N/A</v>
      </c>
      <c r="AP497" s="53" t="e">
        <f>Q497-R497-VLOOKUP(C497, Вчера_ЭпиВак!C:BN, 10, FALSE)</f>
        <v>#N/A</v>
      </c>
      <c r="AQ497" s="53" t="e">
        <f>S497-T497-VLOOKUP(C497, Вчера_ЭпиВак!C:BN, 12, FALSE)</f>
        <v>#N/A</v>
      </c>
      <c r="AR497" s="53" t="e">
        <f>U497-V497-VLOOKUP(C497, Вчера_ЭпиВак!C:BN, 14, FALSE)</f>
        <v>#N/A</v>
      </c>
      <c r="AS497" s="53" t="e">
        <f>W497-X497-VLOOKUP(C497, Вчера_ЭпиВак!C:BN, 16, FALSE)</f>
        <v>#N/A</v>
      </c>
      <c r="AT497" s="53" t="e">
        <f>Y497-Z497-VLOOKUP(C497, Вчера_ЭпиВак!C:BN, 18, FALSE)</f>
        <v>#N/A</v>
      </c>
      <c r="AU497" s="53" t="e">
        <f>AA497-AB497-VLOOKUP(C497, Вчера_ЭпиВак!C:BN, 20, FALSE)</f>
        <v>#N/A</v>
      </c>
      <c r="AV497" s="53" t="e">
        <f>AC497-AD497-VLOOKUP(C497, Вчера_ЭпиВак!C:BN, 22, FALSE)</f>
        <v>#N/A</v>
      </c>
      <c r="AW497" s="53" t="e">
        <f>VLOOKUP(C497, Вчера_ЭпиВак!C:BN, 25, FALSE)+F497*2-Z497-AB497-AD497-AG497</f>
        <v>#N/A</v>
      </c>
      <c r="AX497" s="53" t="e">
        <f>AE497-VLOOKUP(C497,Вчера_ЭпиВак!C:BN, 24, FALSE)</f>
        <v>#N/A</v>
      </c>
    </row>
    <row r="498" spans="1:50" ht="50.1" customHeight="1" x14ac:dyDescent="0.25">
      <c r="A498" s="42"/>
      <c r="B498" s="42"/>
      <c r="C498" s="42"/>
      <c r="D498" s="43"/>
      <c r="E498" s="44"/>
      <c r="F498" s="39"/>
      <c r="G498" s="44"/>
      <c r="H498" s="39"/>
      <c r="I498" s="44"/>
      <c r="J498" s="39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7">
        <f t="shared" si="8"/>
        <v>0</v>
      </c>
      <c r="AJ498" s="53" t="str">
        <f>IF(ISNA(VLOOKUP(C498,Вчера_ЭпиВак!C:C, 1, FALSE)),"ошибка",0)</f>
        <v>ошибка</v>
      </c>
      <c r="AK498" s="55"/>
      <c r="AL498" s="53" t="e">
        <f>E498-F498-VLOOKUP(C498, Вчера_ЭпиВак!C:BN, 2, FALSE)</f>
        <v>#N/A</v>
      </c>
      <c r="AM498" s="53" t="e">
        <f>K498-L498-VLOOKUP(C498, Вчера_ЭпиВак!C:BN, 4, FALSE)</f>
        <v>#N/A</v>
      </c>
      <c r="AN498" s="53" t="e">
        <f>M498-N498-VLOOKUP(C498, Вчера_ЭпиВак!C:BN, 6, FALSE)</f>
        <v>#N/A</v>
      </c>
      <c r="AO498" s="53" t="e">
        <f>O498-P498-VLOOKUP(C498, Вчера_ЭпиВак!C:BN, 8, FALSE)</f>
        <v>#N/A</v>
      </c>
      <c r="AP498" s="53" t="e">
        <f>Q498-R498-VLOOKUP(C498, Вчера_ЭпиВак!C:BN, 10, FALSE)</f>
        <v>#N/A</v>
      </c>
      <c r="AQ498" s="53" t="e">
        <f>S498-T498-VLOOKUP(C498, Вчера_ЭпиВак!C:BN, 12, FALSE)</f>
        <v>#N/A</v>
      </c>
      <c r="AR498" s="53" t="e">
        <f>U498-V498-VLOOKUP(C498, Вчера_ЭпиВак!C:BN, 14, FALSE)</f>
        <v>#N/A</v>
      </c>
      <c r="AS498" s="53" t="e">
        <f>W498-X498-VLOOKUP(C498, Вчера_ЭпиВак!C:BN, 16, FALSE)</f>
        <v>#N/A</v>
      </c>
      <c r="AT498" s="53" t="e">
        <f>Y498-Z498-VLOOKUP(C498, Вчера_ЭпиВак!C:BN, 18, FALSE)</f>
        <v>#N/A</v>
      </c>
      <c r="AU498" s="53" t="e">
        <f>AA498-AB498-VLOOKUP(C498, Вчера_ЭпиВак!C:BN, 20, FALSE)</f>
        <v>#N/A</v>
      </c>
      <c r="AV498" s="53" t="e">
        <f>AC498-AD498-VLOOKUP(C498, Вчера_ЭпиВак!C:BN, 22, FALSE)</f>
        <v>#N/A</v>
      </c>
      <c r="AW498" s="53" t="e">
        <f>VLOOKUP(C498, Вчера_ЭпиВак!C:BN, 25, FALSE)+F498*2-Z498-AB498-AD498-AG498</f>
        <v>#N/A</v>
      </c>
      <c r="AX498" s="53" t="e">
        <f>AE498-VLOOKUP(C498,Вчера_ЭпиВак!C:BN, 24, FALSE)</f>
        <v>#N/A</v>
      </c>
    </row>
    <row r="499" spans="1:50" ht="50.1" customHeight="1" x14ac:dyDescent="0.25">
      <c r="A499" s="42"/>
      <c r="B499" s="42"/>
      <c r="C499" s="42"/>
      <c r="D499" s="43"/>
      <c r="E499" s="44"/>
      <c r="F499" s="39"/>
      <c r="G499" s="44"/>
      <c r="H499" s="39"/>
      <c r="I499" s="44"/>
      <c r="J499" s="39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7">
        <f t="shared" si="8"/>
        <v>0</v>
      </c>
      <c r="AJ499" s="53" t="str">
        <f>IF(ISNA(VLOOKUP(C499,Вчера_ЭпиВак!C:C, 1, FALSE)),"ошибка",0)</f>
        <v>ошибка</v>
      </c>
      <c r="AK499" s="55"/>
      <c r="AL499" s="53" t="e">
        <f>E499-F499-VLOOKUP(C499, Вчера_ЭпиВак!C:BN, 2, FALSE)</f>
        <v>#N/A</v>
      </c>
      <c r="AM499" s="53" t="e">
        <f>K499-L499-VLOOKUP(C499, Вчера_ЭпиВак!C:BN, 4, FALSE)</f>
        <v>#N/A</v>
      </c>
      <c r="AN499" s="53" t="e">
        <f>M499-N499-VLOOKUP(C499, Вчера_ЭпиВак!C:BN, 6, FALSE)</f>
        <v>#N/A</v>
      </c>
      <c r="AO499" s="53" t="e">
        <f>O499-P499-VLOOKUP(C499, Вчера_ЭпиВак!C:BN, 8, FALSE)</f>
        <v>#N/A</v>
      </c>
      <c r="AP499" s="53" t="e">
        <f>Q499-R499-VLOOKUP(C499, Вчера_ЭпиВак!C:BN, 10, FALSE)</f>
        <v>#N/A</v>
      </c>
      <c r="AQ499" s="53" t="e">
        <f>S499-T499-VLOOKUP(C499, Вчера_ЭпиВак!C:BN, 12, FALSE)</f>
        <v>#N/A</v>
      </c>
      <c r="AR499" s="53" t="e">
        <f>U499-V499-VLOOKUP(C499, Вчера_ЭпиВак!C:BN, 14, FALSE)</f>
        <v>#N/A</v>
      </c>
      <c r="AS499" s="53" t="e">
        <f>W499-X499-VLOOKUP(C499, Вчера_ЭпиВак!C:BN, 16, FALSE)</f>
        <v>#N/A</v>
      </c>
      <c r="AT499" s="53" t="e">
        <f>Y499-Z499-VLOOKUP(C499, Вчера_ЭпиВак!C:BN, 18, FALSE)</f>
        <v>#N/A</v>
      </c>
      <c r="AU499" s="53" t="e">
        <f>AA499-AB499-VLOOKUP(C499, Вчера_ЭпиВак!C:BN, 20, FALSE)</f>
        <v>#N/A</v>
      </c>
      <c r="AV499" s="53" t="e">
        <f>AC499-AD499-VLOOKUP(C499, Вчера_ЭпиВак!C:BN, 22, FALSE)</f>
        <v>#N/A</v>
      </c>
      <c r="AW499" s="53" t="e">
        <f>VLOOKUP(C499, Вчера_ЭпиВак!C:BN, 25, FALSE)+F499*2-Z499-AB499-AD499-AG499</f>
        <v>#N/A</v>
      </c>
      <c r="AX499" s="53" t="e">
        <f>AE499-VLOOKUP(C499,Вчера_ЭпиВак!C:BN, 24, FALSE)</f>
        <v>#N/A</v>
      </c>
    </row>
    <row r="500" spans="1:50" ht="50.1" customHeight="1" x14ac:dyDescent="0.25">
      <c r="A500" s="42"/>
      <c r="B500" s="42"/>
      <c r="C500" s="42"/>
      <c r="D500" s="43"/>
      <c r="E500" s="44"/>
      <c r="F500" s="39"/>
      <c r="G500" s="44"/>
      <c r="H500" s="39"/>
      <c r="I500" s="44"/>
      <c r="J500" s="39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7">
        <f t="shared" si="8"/>
        <v>0</v>
      </c>
      <c r="AJ500" s="53" t="str">
        <f>IF(ISNA(VLOOKUP(C500,Вчера_ЭпиВак!C:C, 1, FALSE)),"ошибка",0)</f>
        <v>ошибка</v>
      </c>
      <c r="AK500" s="55"/>
      <c r="AL500" s="53" t="e">
        <f>E500-F500-VLOOKUP(C500, Вчера_ЭпиВак!C:BN, 2, FALSE)</f>
        <v>#N/A</v>
      </c>
      <c r="AM500" s="53" t="e">
        <f>K500-L500-VLOOKUP(C500, Вчера_ЭпиВак!C:BN, 4, FALSE)</f>
        <v>#N/A</v>
      </c>
      <c r="AN500" s="53" t="e">
        <f>M500-N500-VLOOKUP(C500, Вчера_ЭпиВак!C:BN, 6, FALSE)</f>
        <v>#N/A</v>
      </c>
      <c r="AO500" s="53" t="e">
        <f>O500-P500-VLOOKUP(C500, Вчера_ЭпиВак!C:BN, 8, FALSE)</f>
        <v>#N/A</v>
      </c>
      <c r="AP500" s="53" t="e">
        <f>Q500-R500-VLOOKUP(C500, Вчера_ЭпиВак!C:BN, 10, FALSE)</f>
        <v>#N/A</v>
      </c>
      <c r="AQ500" s="53" t="e">
        <f>S500-T500-VLOOKUP(C500, Вчера_ЭпиВак!C:BN, 12, FALSE)</f>
        <v>#N/A</v>
      </c>
      <c r="AR500" s="53" t="e">
        <f>U500-V500-VLOOKUP(C500, Вчера_ЭпиВак!C:BN, 14, FALSE)</f>
        <v>#N/A</v>
      </c>
      <c r="AS500" s="53" t="e">
        <f>W500-X500-VLOOKUP(C500, Вчера_ЭпиВак!C:BN, 16, FALSE)</f>
        <v>#N/A</v>
      </c>
      <c r="AT500" s="53" t="e">
        <f>Y500-Z500-VLOOKUP(C500, Вчера_ЭпиВак!C:BN, 18, FALSE)</f>
        <v>#N/A</v>
      </c>
      <c r="AU500" s="53" t="e">
        <f>AA500-AB500-VLOOKUP(C500, Вчера_ЭпиВак!C:BN, 20, FALSE)</f>
        <v>#N/A</v>
      </c>
      <c r="AV500" s="53" t="e">
        <f>AC500-AD500-VLOOKUP(C500, Вчера_ЭпиВак!C:BN, 22, FALSE)</f>
        <v>#N/A</v>
      </c>
      <c r="AW500" s="53" t="e">
        <f>VLOOKUP(C500, Вчера_ЭпиВак!C:BN, 25, FALSE)+F500*2-Z500-AB500-AD500-AG500</f>
        <v>#N/A</v>
      </c>
      <c r="AX500" s="53" t="e">
        <f>AE500-VLOOKUP(C500,Вчера_ЭпиВак!C:BN, 24, FALSE)</f>
        <v>#N/A</v>
      </c>
    </row>
    <row r="501" spans="1:50" ht="50.1" customHeight="1" x14ac:dyDescent="0.25">
      <c r="A501" s="42"/>
      <c r="B501" s="42"/>
      <c r="C501" s="42"/>
      <c r="D501" s="43"/>
      <c r="E501" s="44"/>
      <c r="F501" s="39"/>
      <c r="G501" s="44"/>
      <c r="H501" s="39"/>
      <c r="I501" s="44"/>
      <c r="J501" s="39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7">
        <f t="shared" si="8"/>
        <v>0</v>
      </c>
      <c r="AJ501" s="53" t="str">
        <f>IF(ISNA(VLOOKUP(C501,Вчера_ЭпиВак!C:C, 1, FALSE)),"ошибка",0)</f>
        <v>ошибка</v>
      </c>
      <c r="AK501" s="55"/>
      <c r="AL501" s="53" t="e">
        <f>E501-F501-VLOOKUP(C501, Вчера_ЭпиВак!C:BN, 2, FALSE)</f>
        <v>#N/A</v>
      </c>
      <c r="AM501" s="53" t="e">
        <f>K501-L501-VLOOKUP(C501, Вчера_ЭпиВак!C:BN, 4, FALSE)</f>
        <v>#N/A</v>
      </c>
      <c r="AN501" s="53" t="e">
        <f>M501-N501-VLOOKUP(C501, Вчера_ЭпиВак!C:BN, 6, FALSE)</f>
        <v>#N/A</v>
      </c>
      <c r="AO501" s="53" t="e">
        <f>O501-P501-VLOOKUP(C501, Вчера_ЭпиВак!C:BN, 8, FALSE)</f>
        <v>#N/A</v>
      </c>
      <c r="AP501" s="53" t="e">
        <f>Q501-R501-VLOOKUP(C501, Вчера_ЭпиВак!C:BN, 10, FALSE)</f>
        <v>#N/A</v>
      </c>
      <c r="AQ501" s="53" t="e">
        <f>S501-T501-VLOOKUP(C501, Вчера_ЭпиВак!C:BN, 12, FALSE)</f>
        <v>#N/A</v>
      </c>
      <c r="AR501" s="53" t="e">
        <f>U501-V501-VLOOKUP(C501, Вчера_ЭпиВак!C:BN, 14, FALSE)</f>
        <v>#N/A</v>
      </c>
      <c r="AS501" s="53" t="e">
        <f>W501-X501-VLOOKUP(C501, Вчера_ЭпиВак!C:BN, 16, FALSE)</f>
        <v>#N/A</v>
      </c>
      <c r="AT501" s="53" t="e">
        <f>Y501-Z501-VLOOKUP(C501, Вчера_ЭпиВак!C:BN, 18, FALSE)</f>
        <v>#N/A</v>
      </c>
      <c r="AU501" s="53" t="e">
        <f>AA501-AB501-VLOOKUP(C501, Вчера_ЭпиВак!C:BN, 20, FALSE)</f>
        <v>#N/A</v>
      </c>
      <c r="AV501" s="53" t="e">
        <f>AC501-AD501-VLOOKUP(C501, Вчера_ЭпиВак!C:BN, 22, FALSE)</f>
        <v>#N/A</v>
      </c>
      <c r="AW501" s="53" t="e">
        <f>VLOOKUP(C501, Вчера_ЭпиВак!C:BN, 25, FALSE)+F501*2-Z501-AB501-AD501-AG501</f>
        <v>#N/A</v>
      </c>
      <c r="AX501" s="53" t="e">
        <f>AE501-VLOOKUP(C501,Вчера_ЭпиВак!C:BN, 24, FALSE)</f>
        <v>#N/A</v>
      </c>
    </row>
    <row r="502" spans="1:50" ht="50.1" customHeight="1" x14ac:dyDescent="0.25">
      <c r="A502" s="42"/>
      <c r="B502" s="42"/>
      <c r="C502" s="42"/>
      <c r="D502" s="43"/>
      <c r="E502" s="44"/>
      <c r="F502" s="39"/>
      <c r="G502" s="44"/>
      <c r="H502" s="39"/>
      <c r="I502" s="44"/>
      <c r="J502" s="39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7">
        <f t="shared" si="8"/>
        <v>0</v>
      </c>
      <c r="AJ502" s="53" t="str">
        <f>IF(ISNA(VLOOKUP(C502,Вчера_ЭпиВак!C:C, 1, FALSE)),"ошибка",0)</f>
        <v>ошибка</v>
      </c>
      <c r="AK502" s="55"/>
      <c r="AL502" s="53" t="e">
        <f>E502-F502-VLOOKUP(C502, Вчера_ЭпиВак!C:BN, 2, FALSE)</f>
        <v>#N/A</v>
      </c>
      <c r="AM502" s="53" t="e">
        <f>K502-L502-VLOOKUP(C502, Вчера_ЭпиВак!C:BN, 4, FALSE)</f>
        <v>#N/A</v>
      </c>
      <c r="AN502" s="53" t="e">
        <f>M502-N502-VLOOKUP(C502, Вчера_ЭпиВак!C:BN, 6, FALSE)</f>
        <v>#N/A</v>
      </c>
      <c r="AO502" s="53" t="e">
        <f>O502-P502-VLOOKUP(C502, Вчера_ЭпиВак!C:BN, 8, FALSE)</f>
        <v>#N/A</v>
      </c>
      <c r="AP502" s="53" t="e">
        <f>Q502-R502-VLOOKUP(C502, Вчера_ЭпиВак!C:BN, 10, FALSE)</f>
        <v>#N/A</v>
      </c>
      <c r="AQ502" s="53" t="e">
        <f>S502-T502-VLOOKUP(C502, Вчера_ЭпиВак!C:BN, 12, FALSE)</f>
        <v>#N/A</v>
      </c>
      <c r="AR502" s="53" t="e">
        <f>U502-V502-VLOOKUP(C502, Вчера_ЭпиВак!C:BN, 14, FALSE)</f>
        <v>#N/A</v>
      </c>
      <c r="AS502" s="53" t="e">
        <f>W502-X502-VLOOKUP(C502, Вчера_ЭпиВак!C:BN, 16, FALSE)</f>
        <v>#N/A</v>
      </c>
      <c r="AT502" s="53" t="e">
        <f>Y502-Z502-VLOOKUP(C502, Вчера_ЭпиВак!C:BN, 18, FALSE)</f>
        <v>#N/A</v>
      </c>
      <c r="AU502" s="53" t="e">
        <f>AA502-AB502-VLOOKUP(C502, Вчера_ЭпиВак!C:BN, 20, FALSE)</f>
        <v>#N/A</v>
      </c>
      <c r="AV502" s="53" t="e">
        <f>AC502-AD502-VLOOKUP(C502, Вчера_ЭпиВак!C:BN, 22, FALSE)</f>
        <v>#N/A</v>
      </c>
      <c r="AW502" s="53" t="e">
        <f>VLOOKUP(C502, Вчера_ЭпиВак!C:BN, 25, FALSE)+F502*2-Z502-AB502-AD502-AG502</f>
        <v>#N/A</v>
      </c>
      <c r="AX502" s="53" t="e">
        <f>AE502-VLOOKUP(C502,Вчера_ЭпиВак!C:BN, 24, FALSE)</f>
        <v>#N/A</v>
      </c>
    </row>
    <row r="503" spans="1:50" ht="50.1" customHeight="1" x14ac:dyDescent="0.25">
      <c r="A503" s="42"/>
      <c r="B503" s="42"/>
      <c r="C503" s="42"/>
      <c r="D503" s="43"/>
      <c r="E503" s="44"/>
      <c r="F503" s="39"/>
      <c r="G503" s="44"/>
      <c r="H503" s="39"/>
      <c r="I503" s="44"/>
      <c r="J503" s="39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7">
        <f t="shared" si="8"/>
        <v>0</v>
      </c>
      <c r="AJ503" s="53" t="str">
        <f>IF(ISNA(VLOOKUP(C503,Вчера_ЭпиВак!C:C, 1, FALSE)),"ошибка",0)</f>
        <v>ошибка</v>
      </c>
      <c r="AK503" s="55"/>
      <c r="AL503" s="53" t="e">
        <f>E503-F503-VLOOKUP(C503, Вчера_ЭпиВак!C:BN, 2, FALSE)</f>
        <v>#N/A</v>
      </c>
      <c r="AM503" s="53" t="e">
        <f>K503-L503-VLOOKUP(C503, Вчера_ЭпиВак!C:BN, 4, FALSE)</f>
        <v>#N/A</v>
      </c>
      <c r="AN503" s="53" t="e">
        <f>M503-N503-VLOOKUP(C503, Вчера_ЭпиВак!C:BN, 6, FALSE)</f>
        <v>#N/A</v>
      </c>
      <c r="AO503" s="53" t="e">
        <f>O503-P503-VLOOKUP(C503, Вчера_ЭпиВак!C:BN, 8, FALSE)</f>
        <v>#N/A</v>
      </c>
      <c r="AP503" s="53" t="e">
        <f>Q503-R503-VLOOKUP(C503, Вчера_ЭпиВак!C:BN, 10, FALSE)</f>
        <v>#N/A</v>
      </c>
      <c r="AQ503" s="53" t="e">
        <f>S503-T503-VLOOKUP(C503, Вчера_ЭпиВак!C:BN, 12, FALSE)</f>
        <v>#N/A</v>
      </c>
      <c r="AR503" s="53" t="e">
        <f>U503-V503-VLOOKUP(C503, Вчера_ЭпиВак!C:BN, 14, FALSE)</f>
        <v>#N/A</v>
      </c>
      <c r="AS503" s="53" t="e">
        <f>W503-X503-VLOOKUP(C503, Вчера_ЭпиВак!C:BN, 16, FALSE)</f>
        <v>#N/A</v>
      </c>
      <c r="AT503" s="53" t="e">
        <f>Y503-Z503-VLOOKUP(C503, Вчера_ЭпиВак!C:BN, 18, FALSE)</f>
        <v>#N/A</v>
      </c>
      <c r="AU503" s="53" t="e">
        <f>AA503-AB503-VLOOKUP(C503, Вчера_ЭпиВак!C:BN, 20, FALSE)</f>
        <v>#N/A</v>
      </c>
      <c r="AV503" s="53" t="e">
        <f>AC503-AD503-VLOOKUP(C503, Вчера_ЭпиВак!C:BN, 22, FALSE)</f>
        <v>#N/A</v>
      </c>
      <c r="AW503" s="53" t="e">
        <f>VLOOKUP(C503, Вчера_ЭпиВак!C:BN, 25, FALSE)+F503*2-Z503-AB503-AD503-AG503</f>
        <v>#N/A</v>
      </c>
      <c r="AX503" s="53" t="e">
        <f>AE503-VLOOKUP(C503,Вчера_ЭпиВак!C:BN, 24, FALSE)</f>
        <v>#N/A</v>
      </c>
    </row>
    <row r="504" spans="1:50" ht="50.1" customHeight="1" x14ac:dyDescent="0.25">
      <c r="A504" s="42"/>
      <c r="B504" s="42"/>
      <c r="C504" s="42"/>
      <c r="D504" s="43"/>
      <c r="E504" s="44"/>
      <c r="F504" s="39"/>
      <c r="G504" s="44"/>
      <c r="H504" s="39"/>
      <c r="I504" s="44"/>
      <c r="J504" s="39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7">
        <f t="shared" si="8"/>
        <v>0</v>
      </c>
      <c r="AJ504" s="53" t="str">
        <f>IF(ISNA(VLOOKUP(C504,Вчера_ЭпиВак!C:C, 1, FALSE)),"ошибка",0)</f>
        <v>ошибка</v>
      </c>
      <c r="AK504" s="55"/>
      <c r="AL504" s="53" t="e">
        <f>E504-F504-VLOOKUP(C504, Вчера_ЭпиВак!C:BN, 2, FALSE)</f>
        <v>#N/A</v>
      </c>
      <c r="AM504" s="53" t="e">
        <f>K504-L504-VLOOKUP(C504, Вчера_ЭпиВак!C:BN, 4, FALSE)</f>
        <v>#N/A</v>
      </c>
      <c r="AN504" s="53" t="e">
        <f>M504-N504-VLOOKUP(C504, Вчера_ЭпиВак!C:BN, 6, FALSE)</f>
        <v>#N/A</v>
      </c>
      <c r="AO504" s="53" t="e">
        <f>O504-P504-VLOOKUP(C504, Вчера_ЭпиВак!C:BN, 8, FALSE)</f>
        <v>#N/A</v>
      </c>
      <c r="AP504" s="53" t="e">
        <f>Q504-R504-VLOOKUP(C504, Вчера_ЭпиВак!C:BN, 10, FALSE)</f>
        <v>#N/A</v>
      </c>
      <c r="AQ504" s="53" t="e">
        <f>S504-T504-VLOOKUP(C504, Вчера_ЭпиВак!C:BN, 12, FALSE)</f>
        <v>#N/A</v>
      </c>
      <c r="AR504" s="53" t="e">
        <f>U504-V504-VLOOKUP(C504, Вчера_ЭпиВак!C:BN, 14, FALSE)</f>
        <v>#N/A</v>
      </c>
      <c r="AS504" s="53" t="e">
        <f>W504-X504-VLOOKUP(C504, Вчера_ЭпиВак!C:BN, 16, FALSE)</f>
        <v>#N/A</v>
      </c>
      <c r="AT504" s="53" t="e">
        <f>Y504-Z504-VLOOKUP(C504, Вчера_ЭпиВак!C:BN, 18, FALSE)</f>
        <v>#N/A</v>
      </c>
      <c r="AU504" s="53" t="e">
        <f>AA504-AB504-VLOOKUP(C504, Вчера_ЭпиВак!C:BN, 20, FALSE)</f>
        <v>#N/A</v>
      </c>
      <c r="AV504" s="53" t="e">
        <f>AC504-AD504-VLOOKUP(C504, Вчера_ЭпиВак!C:BN, 22, FALSE)</f>
        <v>#N/A</v>
      </c>
      <c r="AW504" s="53" t="e">
        <f>VLOOKUP(C504, Вчера_ЭпиВак!C:BN, 25, FALSE)+F504*2-Z504-AB504-AD504-AG504</f>
        <v>#N/A</v>
      </c>
      <c r="AX504" s="53" t="e">
        <f>AE504-VLOOKUP(C504,Вчера_ЭпиВак!C:BN, 24, FALSE)</f>
        <v>#N/A</v>
      </c>
    </row>
    <row r="505" spans="1:50" ht="50.1" customHeight="1" x14ac:dyDescent="0.25">
      <c r="A505" s="42"/>
      <c r="B505" s="42"/>
      <c r="C505" s="42"/>
      <c r="D505" s="43"/>
      <c r="E505" s="44"/>
      <c r="F505" s="39"/>
      <c r="G505" s="44"/>
      <c r="H505" s="39"/>
      <c r="I505" s="44"/>
      <c r="J505" s="39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7">
        <f t="shared" si="8"/>
        <v>0</v>
      </c>
      <c r="AJ505" s="53" t="str">
        <f>IF(ISNA(VLOOKUP(C505,Вчера_ЭпиВак!C:C, 1, FALSE)),"ошибка",0)</f>
        <v>ошибка</v>
      </c>
      <c r="AK505" s="55"/>
      <c r="AL505" s="53" t="e">
        <f>E505-F505-VLOOKUP(C505, Вчера_ЭпиВак!C:BN, 2, FALSE)</f>
        <v>#N/A</v>
      </c>
      <c r="AM505" s="53" t="e">
        <f>K505-L505-VLOOKUP(C505, Вчера_ЭпиВак!C:BN, 4, FALSE)</f>
        <v>#N/A</v>
      </c>
      <c r="AN505" s="53" t="e">
        <f>M505-N505-VLOOKUP(C505, Вчера_ЭпиВак!C:BN, 6, FALSE)</f>
        <v>#N/A</v>
      </c>
      <c r="AO505" s="53" t="e">
        <f>O505-P505-VLOOKUP(C505, Вчера_ЭпиВак!C:BN, 8, FALSE)</f>
        <v>#N/A</v>
      </c>
      <c r="AP505" s="53" t="e">
        <f>Q505-R505-VLOOKUP(C505, Вчера_ЭпиВак!C:BN, 10, FALSE)</f>
        <v>#N/A</v>
      </c>
      <c r="AQ505" s="53" t="e">
        <f>S505-T505-VLOOKUP(C505, Вчера_ЭпиВак!C:BN, 12, FALSE)</f>
        <v>#N/A</v>
      </c>
      <c r="AR505" s="53" t="e">
        <f>U505-V505-VLOOKUP(C505, Вчера_ЭпиВак!C:BN, 14, FALSE)</f>
        <v>#N/A</v>
      </c>
      <c r="AS505" s="53" t="e">
        <f>W505-X505-VLOOKUP(C505, Вчера_ЭпиВак!C:BN, 16, FALSE)</f>
        <v>#N/A</v>
      </c>
      <c r="AT505" s="53" t="e">
        <f>Y505-Z505-VLOOKUP(C505, Вчера_ЭпиВак!C:BN, 18, FALSE)</f>
        <v>#N/A</v>
      </c>
      <c r="AU505" s="53" t="e">
        <f>AA505-AB505-VLOOKUP(C505, Вчера_ЭпиВак!C:BN, 20, FALSE)</f>
        <v>#N/A</v>
      </c>
      <c r="AV505" s="53" t="e">
        <f>AC505-AD505-VLOOKUP(C505, Вчера_ЭпиВак!C:BN, 22, FALSE)</f>
        <v>#N/A</v>
      </c>
      <c r="AW505" s="53" t="e">
        <f>VLOOKUP(C505, Вчера_ЭпиВак!C:BN, 25, FALSE)+F505*2-Z505-AB505-AD505-AG505</f>
        <v>#N/A</v>
      </c>
      <c r="AX505" s="53" t="e">
        <f>AE505-VLOOKUP(C505,Вчера_ЭпиВак!C:BN, 24, FALSE)</f>
        <v>#N/A</v>
      </c>
    </row>
    <row r="506" spans="1:50" ht="50.1" customHeight="1" x14ac:dyDescent="0.25">
      <c r="A506" s="42"/>
      <c r="B506" s="42"/>
      <c r="C506" s="42"/>
      <c r="D506" s="43"/>
      <c r="E506" s="44"/>
      <c r="F506" s="39"/>
      <c r="G506" s="44"/>
      <c r="H506" s="39"/>
      <c r="I506" s="44"/>
      <c r="J506" s="39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7">
        <f t="shared" si="8"/>
        <v>0</v>
      </c>
      <c r="AJ506" s="53" t="str">
        <f>IF(ISNA(VLOOKUP(C506,Вчера_ЭпиВак!C:C, 1, FALSE)),"ошибка",0)</f>
        <v>ошибка</v>
      </c>
      <c r="AK506" s="55"/>
      <c r="AL506" s="53" t="e">
        <f>E506-F506-VLOOKUP(C506, Вчера_ЭпиВак!C:BN, 2, FALSE)</f>
        <v>#N/A</v>
      </c>
      <c r="AM506" s="53" t="e">
        <f>K506-L506-VLOOKUP(C506, Вчера_ЭпиВак!C:BN, 4, FALSE)</f>
        <v>#N/A</v>
      </c>
      <c r="AN506" s="53" t="e">
        <f>M506-N506-VLOOKUP(C506, Вчера_ЭпиВак!C:BN, 6, FALSE)</f>
        <v>#N/A</v>
      </c>
      <c r="AO506" s="53" t="e">
        <f>O506-P506-VLOOKUP(C506, Вчера_ЭпиВак!C:BN, 8, FALSE)</f>
        <v>#N/A</v>
      </c>
      <c r="AP506" s="53" t="e">
        <f>Q506-R506-VLOOKUP(C506, Вчера_ЭпиВак!C:BN, 10, FALSE)</f>
        <v>#N/A</v>
      </c>
      <c r="AQ506" s="53" t="e">
        <f>S506-T506-VLOOKUP(C506, Вчера_ЭпиВак!C:BN, 12, FALSE)</f>
        <v>#N/A</v>
      </c>
      <c r="AR506" s="53" t="e">
        <f>U506-V506-VLOOKUP(C506, Вчера_ЭпиВак!C:BN, 14, FALSE)</f>
        <v>#N/A</v>
      </c>
      <c r="AS506" s="53" t="e">
        <f>W506-X506-VLOOKUP(C506, Вчера_ЭпиВак!C:BN, 16, FALSE)</f>
        <v>#N/A</v>
      </c>
      <c r="AT506" s="53" t="e">
        <f>Y506-Z506-VLOOKUP(C506, Вчера_ЭпиВак!C:BN, 18, FALSE)</f>
        <v>#N/A</v>
      </c>
      <c r="AU506" s="53" t="e">
        <f>AA506-AB506-VLOOKUP(C506, Вчера_ЭпиВак!C:BN, 20, FALSE)</f>
        <v>#N/A</v>
      </c>
      <c r="AV506" s="53" t="e">
        <f>AC506-AD506-VLOOKUP(C506, Вчера_ЭпиВак!C:BN, 22, FALSE)</f>
        <v>#N/A</v>
      </c>
      <c r="AW506" s="53" t="e">
        <f>VLOOKUP(C506, Вчера_ЭпиВак!C:BN, 25, FALSE)+F506*2-Z506-AB506-AD506-AG506</f>
        <v>#N/A</v>
      </c>
      <c r="AX506" s="53" t="e">
        <f>AE506-VLOOKUP(C506,Вчера_ЭпиВак!C:BN, 24, FALSE)</f>
        <v>#N/A</v>
      </c>
    </row>
    <row r="507" spans="1:50" ht="50.1" customHeight="1" x14ac:dyDescent="0.25">
      <c r="A507" s="42"/>
      <c r="B507" s="42"/>
      <c r="C507" s="42"/>
      <c r="D507" s="43"/>
      <c r="E507" s="44"/>
      <c r="F507" s="39"/>
      <c r="G507" s="44"/>
      <c r="H507" s="39"/>
      <c r="I507" s="44"/>
      <c r="J507" s="39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7">
        <f t="shared" si="8"/>
        <v>0</v>
      </c>
      <c r="AJ507" s="53" t="str">
        <f>IF(ISNA(VLOOKUP(C507,Вчера_ЭпиВак!C:C, 1, FALSE)),"ошибка",0)</f>
        <v>ошибка</v>
      </c>
      <c r="AK507" s="55"/>
      <c r="AL507" s="53" t="e">
        <f>E507-F507-VLOOKUP(C507, Вчера_ЭпиВак!C:BN, 2, FALSE)</f>
        <v>#N/A</v>
      </c>
      <c r="AM507" s="53" t="e">
        <f>K507-L507-VLOOKUP(C507, Вчера_ЭпиВак!C:BN, 4, FALSE)</f>
        <v>#N/A</v>
      </c>
      <c r="AN507" s="53" t="e">
        <f>M507-N507-VLOOKUP(C507, Вчера_ЭпиВак!C:BN, 6, FALSE)</f>
        <v>#N/A</v>
      </c>
      <c r="AO507" s="53" t="e">
        <f>O507-P507-VLOOKUP(C507, Вчера_ЭпиВак!C:BN, 8, FALSE)</f>
        <v>#N/A</v>
      </c>
      <c r="AP507" s="53" t="e">
        <f>Q507-R507-VLOOKUP(C507, Вчера_ЭпиВак!C:BN, 10, FALSE)</f>
        <v>#N/A</v>
      </c>
      <c r="AQ507" s="53" t="e">
        <f>S507-T507-VLOOKUP(C507, Вчера_ЭпиВак!C:BN, 12, FALSE)</f>
        <v>#N/A</v>
      </c>
      <c r="AR507" s="53" t="e">
        <f>U507-V507-VLOOKUP(C507, Вчера_ЭпиВак!C:BN, 14, FALSE)</f>
        <v>#N/A</v>
      </c>
      <c r="AS507" s="53" t="e">
        <f>W507-X507-VLOOKUP(C507, Вчера_ЭпиВак!C:BN, 16, FALSE)</f>
        <v>#N/A</v>
      </c>
      <c r="AT507" s="53" t="e">
        <f>Y507-Z507-VLOOKUP(C507, Вчера_ЭпиВак!C:BN, 18, FALSE)</f>
        <v>#N/A</v>
      </c>
      <c r="AU507" s="53" t="e">
        <f>AA507-AB507-VLOOKUP(C507, Вчера_ЭпиВак!C:BN, 20, FALSE)</f>
        <v>#N/A</v>
      </c>
      <c r="AV507" s="53" t="e">
        <f>AC507-AD507-VLOOKUP(C507, Вчера_ЭпиВак!C:BN, 22, FALSE)</f>
        <v>#N/A</v>
      </c>
      <c r="AW507" s="53" t="e">
        <f>VLOOKUP(C507, Вчера_ЭпиВак!C:BN, 25, FALSE)+F507*2-Z507-AB507-AD507-AG507</f>
        <v>#N/A</v>
      </c>
      <c r="AX507" s="53" t="e">
        <f>AE507-VLOOKUP(C507,Вчера_ЭпиВак!C:BN, 24, FALSE)</f>
        <v>#N/A</v>
      </c>
    </row>
    <row r="508" spans="1:50" ht="50.1" customHeight="1" x14ac:dyDescent="0.25">
      <c r="A508" s="42"/>
      <c r="B508" s="42"/>
      <c r="C508" s="42"/>
      <c r="D508" s="43"/>
      <c r="E508" s="44"/>
      <c r="F508" s="39"/>
      <c r="G508" s="44"/>
      <c r="H508" s="39"/>
      <c r="I508" s="44"/>
      <c r="J508" s="39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7">
        <f t="shared" si="8"/>
        <v>0</v>
      </c>
      <c r="AJ508" s="53" t="str">
        <f>IF(ISNA(VLOOKUP(C508,Вчера_ЭпиВак!C:C, 1, FALSE)),"ошибка",0)</f>
        <v>ошибка</v>
      </c>
      <c r="AK508" s="55"/>
      <c r="AL508" s="53" t="e">
        <f>E508-F508-VLOOKUP(C508, Вчера_ЭпиВак!C:BN, 2, FALSE)</f>
        <v>#N/A</v>
      </c>
      <c r="AM508" s="53" t="e">
        <f>K508-L508-VLOOKUP(C508, Вчера_ЭпиВак!C:BN, 4, FALSE)</f>
        <v>#N/A</v>
      </c>
      <c r="AN508" s="53" t="e">
        <f>M508-N508-VLOOKUP(C508, Вчера_ЭпиВак!C:BN, 6, FALSE)</f>
        <v>#N/A</v>
      </c>
      <c r="AO508" s="53" t="e">
        <f>O508-P508-VLOOKUP(C508, Вчера_ЭпиВак!C:BN, 8, FALSE)</f>
        <v>#N/A</v>
      </c>
      <c r="AP508" s="53" t="e">
        <f>Q508-R508-VLOOKUP(C508, Вчера_ЭпиВак!C:BN, 10, FALSE)</f>
        <v>#N/A</v>
      </c>
      <c r="AQ508" s="53" t="e">
        <f>S508-T508-VLOOKUP(C508, Вчера_ЭпиВак!C:BN, 12, FALSE)</f>
        <v>#N/A</v>
      </c>
      <c r="AR508" s="53" t="e">
        <f>U508-V508-VLOOKUP(C508, Вчера_ЭпиВак!C:BN, 14, FALSE)</f>
        <v>#N/A</v>
      </c>
      <c r="AS508" s="53" t="e">
        <f>W508-X508-VLOOKUP(C508, Вчера_ЭпиВак!C:BN, 16, FALSE)</f>
        <v>#N/A</v>
      </c>
      <c r="AT508" s="53" t="e">
        <f>Y508-Z508-VLOOKUP(C508, Вчера_ЭпиВак!C:BN, 18, FALSE)</f>
        <v>#N/A</v>
      </c>
      <c r="AU508" s="53" t="e">
        <f>AA508-AB508-VLOOKUP(C508, Вчера_ЭпиВак!C:BN, 20, FALSE)</f>
        <v>#N/A</v>
      </c>
      <c r="AV508" s="53" t="e">
        <f>AC508-AD508-VLOOKUP(C508, Вчера_ЭпиВак!C:BN, 22, FALSE)</f>
        <v>#N/A</v>
      </c>
      <c r="AW508" s="53" t="e">
        <f>VLOOKUP(C508, Вчера_ЭпиВак!C:BN, 25, FALSE)+F508*2-Z508-AB508-AD508-AG508</f>
        <v>#N/A</v>
      </c>
      <c r="AX508" s="53" t="e">
        <f>AE508-VLOOKUP(C508,Вчера_ЭпиВак!C:BN, 24, FALSE)</f>
        <v>#N/A</v>
      </c>
    </row>
    <row r="509" spans="1:50" ht="50.1" customHeight="1" x14ac:dyDescent="0.25">
      <c r="A509" s="42"/>
      <c r="B509" s="42"/>
      <c r="C509" s="42"/>
      <c r="D509" s="43"/>
      <c r="E509" s="44"/>
      <c r="F509" s="39"/>
      <c r="G509" s="44"/>
      <c r="H509" s="39"/>
      <c r="I509" s="44"/>
      <c r="J509" s="39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7">
        <f t="shared" si="8"/>
        <v>0</v>
      </c>
      <c r="AJ509" s="53" t="str">
        <f>IF(ISNA(VLOOKUP(C509,Вчера_ЭпиВак!C:C, 1, FALSE)),"ошибка",0)</f>
        <v>ошибка</v>
      </c>
      <c r="AK509" s="55"/>
      <c r="AL509" s="53" t="e">
        <f>E509-F509-VLOOKUP(C509, Вчера_ЭпиВак!C:BN, 2, FALSE)</f>
        <v>#N/A</v>
      </c>
      <c r="AM509" s="53" t="e">
        <f>K509-L509-VLOOKUP(C509, Вчера_ЭпиВак!C:BN, 4, FALSE)</f>
        <v>#N/A</v>
      </c>
      <c r="AN509" s="53" t="e">
        <f>M509-N509-VLOOKUP(C509, Вчера_ЭпиВак!C:BN, 6, FALSE)</f>
        <v>#N/A</v>
      </c>
      <c r="AO509" s="53" t="e">
        <f>O509-P509-VLOOKUP(C509, Вчера_ЭпиВак!C:BN, 8, FALSE)</f>
        <v>#N/A</v>
      </c>
      <c r="AP509" s="53" t="e">
        <f>Q509-R509-VLOOKUP(C509, Вчера_ЭпиВак!C:BN, 10, FALSE)</f>
        <v>#N/A</v>
      </c>
      <c r="AQ509" s="53" t="e">
        <f>S509-T509-VLOOKUP(C509, Вчера_ЭпиВак!C:BN, 12, FALSE)</f>
        <v>#N/A</v>
      </c>
      <c r="AR509" s="53" t="e">
        <f>U509-V509-VLOOKUP(C509, Вчера_ЭпиВак!C:BN, 14, FALSE)</f>
        <v>#N/A</v>
      </c>
      <c r="AS509" s="53" t="e">
        <f>W509-X509-VLOOKUP(C509, Вчера_ЭпиВак!C:BN, 16, FALSE)</f>
        <v>#N/A</v>
      </c>
      <c r="AT509" s="53" t="e">
        <f>Y509-Z509-VLOOKUP(C509, Вчера_ЭпиВак!C:BN, 18, FALSE)</f>
        <v>#N/A</v>
      </c>
      <c r="AU509" s="53" t="e">
        <f>AA509-AB509-VLOOKUP(C509, Вчера_ЭпиВак!C:BN, 20, FALSE)</f>
        <v>#N/A</v>
      </c>
      <c r="AV509" s="53" t="e">
        <f>AC509-AD509-VLOOKUP(C509, Вчера_ЭпиВак!C:BN, 22, FALSE)</f>
        <v>#N/A</v>
      </c>
      <c r="AW509" s="53" t="e">
        <f>VLOOKUP(C509, Вчера_ЭпиВак!C:BN, 25, FALSE)+F509*2-Z509-AB509-AD509-AG509</f>
        <v>#N/A</v>
      </c>
      <c r="AX509" s="53" t="e">
        <f>AE509-VLOOKUP(C509,Вчера_ЭпиВак!C:BN, 24, FALSE)</f>
        <v>#N/A</v>
      </c>
    </row>
    <row r="510" spans="1:50" ht="50.1" customHeight="1" x14ac:dyDescent="0.25">
      <c r="A510" s="42"/>
      <c r="B510" s="42"/>
      <c r="C510" s="42"/>
      <c r="D510" s="43"/>
      <c r="E510" s="44"/>
      <c r="F510" s="39"/>
      <c r="G510" s="44"/>
      <c r="H510" s="39"/>
      <c r="I510" s="44"/>
      <c r="J510" s="39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7">
        <f t="shared" si="8"/>
        <v>0</v>
      </c>
      <c r="AJ510" s="53" t="str">
        <f>IF(ISNA(VLOOKUP(C510,Вчера_ЭпиВак!C:C, 1, FALSE)),"ошибка",0)</f>
        <v>ошибка</v>
      </c>
      <c r="AK510" s="55"/>
      <c r="AL510" s="53" t="e">
        <f>E510-F510-VLOOKUP(C510, Вчера_ЭпиВак!C:BN, 2, FALSE)</f>
        <v>#N/A</v>
      </c>
      <c r="AM510" s="53" t="e">
        <f>K510-L510-VLOOKUP(C510, Вчера_ЭпиВак!C:BN, 4, FALSE)</f>
        <v>#N/A</v>
      </c>
      <c r="AN510" s="53" t="e">
        <f>M510-N510-VLOOKUP(C510, Вчера_ЭпиВак!C:BN, 6, FALSE)</f>
        <v>#N/A</v>
      </c>
      <c r="AO510" s="53" t="e">
        <f>O510-P510-VLOOKUP(C510, Вчера_ЭпиВак!C:BN, 8, FALSE)</f>
        <v>#N/A</v>
      </c>
      <c r="AP510" s="53" t="e">
        <f>Q510-R510-VLOOKUP(C510, Вчера_ЭпиВак!C:BN, 10, FALSE)</f>
        <v>#N/A</v>
      </c>
      <c r="AQ510" s="53" t="e">
        <f>S510-T510-VLOOKUP(C510, Вчера_ЭпиВак!C:BN, 12, FALSE)</f>
        <v>#N/A</v>
      </c>
      <c r="AR510" s="53" t="e">
        <f>U510-V510-VLOOKUP(C510, Вчера_ЭпиВак!C:BN, 14, FALSE)</f>
        <v>#N/A</v>
      </c>
      <c r="AS510" s="53" t="e">
        <f>W510-X510-VLOOKUP(C510, Вчера_ЭпиВак!C:BN, 16, FALSE)</f>
        <v>#N/A</v>
      </c>
      <c r="AT510" s="53" t="e">
        <f>Y510-Z510-VLOOKUP(C510, Вчера_ЭпиВак!C:BN, 18, FALSE)</f>
        <v>#N/A</v>
      </c>
      <c r="AU510" s="53" t="e">
        <f>AA510-AB510-VLOOKUP(C510, Вчера_ЭпиВак!C:BN, 20, FALSE)</f>
        <v>#N/A</v>
      </c>
      <c r="AV510" s="53" t="e">
        <f>AC510-AD510-VLOOKUP(C510, Вчера_ЭпиВак!C:BN, 22, FALSE)</f>
        <v>#N/A</v>
      </c>
      <c r="AW510" s="53" t="e">
        <f>VLOOKUP(C510, Вчера_ЭпиВак!C:BN, 25, FALSE)+F510*2-Z510-AB510-AD510-AG510</f>
        <v>#N/A</v>
      </c>
      <c r="AX510" s="53" t="e">
        <f>AE510-VLOOKUP(C510,Вчера_ЭпиВак!C:BN, 24, FALSE)</f>
        <v>#N/A</v>
      </c>
    </row>
    <row r="511" spans="1:50" ht="50.1" customHeight="1" x14ac:dyDescent="0.25">
      <c r="A511" s="42"/>
      <c r="B511" s="42"/>
      <c r="C511" s="42"/>
      <c r="D511" s="43"/>
      <c r="E511" s="44"/>
      <c r="F511" s="39"/>
      <c r="G511" s="44"/>
      <c r="H511" s="39"/>
      <c r="I511" s="44"/>
      <c r="J511" s="39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7">
        <f t="shared" si="8"/>
        <v>0</v>
      </c>
      <c r="AJ511" s="53" t="str">
        <f>IF(ISNA(VLOOKUP(C511,Вчера_ЭпиВак!C:C, 1, FALSE)),"ошибка",0)</f>
        <v>ошибка</v>
      </c>
      <c r="AK511" s="55"/>
      <c r="AL511" s="53" t="e">
        <f>E511-F511-VLOOKUP(C511, Вчера_ЭпиВак!C:BN, 2, FALSE)</f>
        <v>#N/A</v>
      </c>
      <c r="AM511" s="53" t="e">
        <f>K511-L511-VLOOKUP(C511, Вчера_ЭпиВак!C:BN, 4, FALSE)</f>
        <v>#N/A</v>
      </c>
      <c r="AN511" s="53" t="e">
        <f>M511-N511-VLOOKUP(C511, Вчера_ЭпиВак!C:BN, 6, FALSE)</f>
        <v>#N/A</v>
      </c>
      <c r="AO511" s="53" t="e">
        <f>O511-P511-VLOOKUP(C511, Вчера_ЭпиВак!C:BN, 8, FALSE)</f>
        <v>#N/A</v>
      </c>
      <c r="AP511" s="53" t="e">
        <f>Q511-R511-VLOOKUP(C511, Вчера_ЭпиВак!C:BN, 10, FALSE)</f>
        <v>#N/A</v>
      </c>
      <c r="AQ511" s="53" t="e">
        <f>S511-T511-VLOOKUP(C511, Вчера_ЭпиВак!C:BN, 12, FALSE)</f>
        <v>#N/A</v>
      </c>
      <c r="AR511" s="53" t="e">
        <f>U511-V511-VLOOKUP(C511, Вчера_ЭпиВак!C:BN, 14, FALSE)</f>
        <v>#N/A</v>
      </c>
      <c r="AS511" s="53" t="e">
        <f>W511-X511-VLOOKUP(C511, Вчера_ЭпиВак!C:BN, 16, FALSE)</f>
        <v>#N/A</v>
      </c>
      <c r="AT511" s="53" t="e">
        <f>Y511-Z511-VLOOKUP(C511, Вчера_ЭпиВак!C:BN, 18, FALSE)</f>
        <v>#N/A</v>
      </c>
      <c r="AU511" s="53" t="e">
        <f>AA511-AB511-VLOOKUP(C511, Вчера_ЭпиВак!C:BN, 20, FALSE)</f>
        <v>#N/A</v>
      </c>
      <c r="AV511" s="53" t="e">
        <f>AC511-AD511-VLOOKUP(C511, Вчера_ЭпиВак!C:BN, 22, FALSE)</f>
        <v>#N/A</v>
      </c>
      <c r="AW511" s="53" t="e">
        <f>VLOOKUP(C511, Вчера_ЭпиВак!C:BN, 25, FALSE)+F511*2-Z511-AB511-AD511-AG511</f>
        <v>#N/A</v>
      </c>
      <c r="AX511" s="53" t="e">
        <f>AE511-VLOOKUP(C511,Вчера_ЭпиВак!C:BN, 24, FALSE)</f>
        <v>#N/A</v>
      </c>
    </row>
    <row r="512" spans="1:50" ht="50.1" customHeight="1" x14ac:dyDescent="0.25">
      <c r="A512" s="42"/>
      <c r="B512" s="42"/>
      <c r="C512" s="42"/>
      <c r="D512" s="43"/>
      <c r="E512" s="44"/>
      <c r="F512" s="39"/>
      <c r="G512" s="44"/>
      <c r="H512" s="39"/>
      <c r="I512" s="44"/>
      <c r="J512" s="39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7">
        <f t="shared" si="8"/>
        <v>0</v>
      </c>
      <c r="AJ512" s="53" t="str">
        <f>IF(ISNA(VLOOKUP(C512,Вчера_ЭпиВак!C:C, 1, FALSE)),"ошибка",0)</f>
        <v>ошибка</v>
      </c>
      <c r="AK512" s="55"/>
      <c r="AL512" s="53" t="e">
        <f>E512-F512-VLOOKUP(C512, Вчера_ЭпиВак!C:BN, 2, FALSE)</f>
        <v>#N/A</v>
      </c>
      <c r="AM512" s="53" t="e">
        <f>K512-L512-VLOOKUP(C512, Вчера_ЭпиВак!C:BN, 4, FALSE)</f>
        <v>#N/A</v>
      </c>
      <c r="AN512" s="53" t="e">
        <f>M512-N512-VLOOKUP(C512, Вчера_ЭпиВак!C:BN, 6, FALSE)</f>
        <v>#N/A</v>
      </c>
      <c r="AO512" s="53" t="e">
        <f>O512-P512-VLOOKUP(C512, Вчера_ЭпиВак!C:BN, 8, FALSE)</f>
        <v>#N/A</v>
      </c>
      <c r="AP512" s="53" t="e">
        <f>Q512-R512-VLOOKUP(C512, Вчера_ЭпиВак!C:BN, 10, FALSE)</f>
        <v>#N/A</v>
      </c>
      <c r="AQ512" s="53" t="e">
        <f>S512-T512-VLOOKUP(C512, Вчера_ЭпиВак!C:BN, 12, FALSE)</f>
        <v>#N/A</v>
      </c>
      <c r="AR512" s="53" t="e">
        <f>U512-V512-VLOOKUP(C512, Вчера_ЭпиВак!C:BN, 14, FALSE)</f>
        <v>#N/A</v>
      </c>
      <c r="AS512" s="53" t="e">
        <f>W512-X512-VLOOKUP(C512, Вчера_ЭпиВак!C:BN, 16, FALSE)</f>
        <v>#N/A</v>
      </c>
      <c r="AT512" s="53" t="e">
        <f>Y512-Z512-VLOOKUP(C512, Вчера_ЭпиВак!C:BN, 18, FALSE)</f>
        <v>#N/A</v>
      </c>
      <c r="AU512" s="53" t="e">
        <f>AA512-AB512-VLOOKUP(C512, Вчера_ЭпиВак!C:BN, 20, FALSE)</f>
        <v>#N/A</v>
      </c>
      <c r="AV512" s="53" t="e">
        <f>AC512-AD512-VLOOKUP(C512, Вчера_ЭпиВак!C:BN, 22, FALSE)</f>
        <v>#N/A</v>
      </c>
      <c r="AW512" s="53" t="e">
        <f>VLOOKUP(C512, Вчера_ЭпиВак!C:BN, 25, FALSE)+F512*2-Z512-AB512-AD512-AG512</f>
        <v>#N/A</v>
      </c>
      <c r="AX512" s="53" t="e">
        <f>AE512-VLOOKUP(C512,Вчера_ЭпиВак!C:BN, 24, FALSE)</f>
        <v>#N/A</v>
      </c>
    </row>
    <row r="513" spans="1:50" ht="50.1" customHeight="1" x14ac:dyDescent="0.25">
      <c r="A513" s="42"/>
      <c r="B513" s="42"/>
      <c r="C513" s="42"/>
      <c r="D513" s="43"/>
      <c r="E513" s="44"/>
      <c r="F513" s="39"/>
      <c r="G513" s="44"/>
      <c r="H513" s="39"/>
      <c r="I513" s="44"/>
      <c r="J513" s="39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7">
        <f t="shared" si="8"/>
        <v>0</v>
      </c>
      <c r="AJ513" s="53" t="str">
        <f>IF(ISNA(VLOOKUP(C513,Вчера_ЭпиВак!C:C, 1, FALSE)),"ошибка",0)</f>
        <v>ошибка</v>
      </c>
      <c r="AK513" s="55"/>
      <c r="AL513" s="53" t="e">
        <f>E513-F513-VLOOKUP(C513, Вчера_ЭпиВак!C:BN, 2, FALSE)</f>
        <v>#N/A</v>
      </c>
      <c r="AM513" s="53" t="e">
        <f>K513-L513-VLOOKUP(C513, Вчера_ЭпиВак!C:BN, 4, FALSE)</f>
        <v>#N/A</v>
      </c>
      <c r="AN513" s="53" t="e">
        <f>M513-N513-VLOOKUP(C513, Вчера_ЭпиВак!C:BN, 6, FALSE)</f>
        <v>#N/A</v>
      </c>
      <c r="AO513" s="53" t="e">
        <f>O513-P513-VLOOKUP(C513, Вчера_ЭпиВак!C:BN, 8, FALSE)</f>
        <v>#N/A</v>
      </c>
      <c r="AP513" s="53" t="e">
        <f>Q513-R513-VLOOKUP(C513, Вчера_ЭпиВак!C:BN, 10, FALSE)</f>
        <v>#N/A</v>
      </c>
      <c r="AQ513" s="53" t="e">
        <f>S513-T513-VLOOKUP(C513, Вчера_ЭпиВак!C:BN, 12, FALSE)</f>
        <v>#N/A</v>
      </c>
      <c r="AR513" s="53" t="e">
        <f>U513-V513-VLOOKUP(C513, Вчера_ЭпиВак!C:BN, 14, FALSE)</f>
        <v>#N/A</v>
      </c>
      <c r="AS513" s="53" t="e">
        <f>W513-X513-VLOOKUP(C513, Вчера_ЭпиВак!C:BN, 16, FALSE)</f>
        <v>#N/A</v>
      </c>
      <c r="AT513" s="53" t="e">
        <f>Y513-Z513-VLOOKUP(C513, Вчера_ЭпиВак!C:BN, 18, FALSE)</f>
        <v>#N/A</v>
      </c>
      <c r="AU513" s="53" t="e">
        <f>AA513-AB513-VLOOKUP(C513, Вчера_ЭпиВак!C:BN, 20, FALSE)</f>
        <v>#N/A</v>
      </c>
      <c r="AV513" s="53" t="e">
        <f>AC513-AD513-VLOOKUP(C513, Вчера_ЭпиВак!C:BN, 22, FALSE)</f>
        <v>#N/A</v>
      </c>
      <c r="AW513" s="53" t="e">
        <f>VLOOKUP(C513, Вчера_ЭпиВак!C:BN, 25, FALSE)+F513*2-Z513-AB513-AD513-AG513</f>
        <v>#N/A</v>
      </c>
      <c r="AX513" s="53" t="e">
        <f>AE513-VLOOKUP(C513,Вчера_ЭпиВак!C:BN, 24, FALSE)</f>
        <v>#N/A</v>
      </c>
    </row>
    <row r="514" spans="1:50" ht="50.1" customHeight="1" x14ac:dyDescent="0.25">
      <c r="A514" s="42"/>
      <c r="B514" s="42"/>
      <c r="C514" s="42"/>
      <c r="D514" s="43"/>
      <c r="E514" s="44"/>
      <c r="F514" s="39"/>
      <c r="G514" s="44"/>
      <c r="H514" s="39"/>
      <c r="I514" s="44"/>
      <c r="J514" s="39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7">
        <f t="shared" si="8"/>
        <v>0</v>
      </c>
      <c r="AJ514" s="53" t="str">
        <f>IF(ISNA(VLOOKUP(C514,Вчера_ЭпиВак!C:C, 1, FALSE)),"ошибка",0)</f>
        <v>ошибка</v>
      </c>
      <c r="AK514" s="55"/>
      <c r="AL514" s="53" t="e">
        <f>E514-F514-VLOOKUP(C514, Вчера_ЭпиВак!C:BN, 2, FALSE)</f>
        <v>#N/A</v>
      </c>
      <c r="AM514" s="53" t="e">
        <f>K514-L514-VLOOKUP(C514, Вчера_ЭпиВак!C:BN, 4, FALSE)</f>
        <v>#N/A</v>
      </c>
      <c r="AN514" s="53" t="e">
        <f>M514-N514-VLOOKUP(C514, Вчера_ЭпиВак!C:BN, 6, FALSE)</f>
        <v>#N/A</v>
      </c>
      <c r="AO514" s="53" t="e">
        <f>O514-P514-VLOOKUP(C514, Вчера_ЭпиВак!C:BN, 8, FALSE)</f>
        <v>#N/A</v>
      </c>
      <c r="AP514" s="53" t="e">
        <f>Q514-R514-VLOOKUP(C514, Вчера_ЭпиВак!C:BN, 10, FALSE)</f>
        <v>#N/A</v>
      </c>
      <c r="AQ514" s="53" t="e">
        <f>S514-T514-VLOOKUP(C514, Вчера_ЭпиВак!C:BN, 12, FALSE)</f>
        <v>#N/A</v>
      </c>
      <c r="AR514" s="53" t="e">
        <f>U514-V514-VLOOKUP(C514, Вчера_ЭпиВак!C:BN, 14, FALSE)</f>
        <v>#N/A</v>
      </c>
      <c r="AS514" s="53" t="e">
        <f>W514-X514-VLOOKUP(C514, Вчера_ЭпиВак!C:BN, 16, FALSE)</f>
        <v>#N/A</v>
      </c>
      <c r="AT514" s="53" t="e">
        <f>Y514-Z514-VLOOKUP(C514, Вчера_ЭпиВак!C:BN, 18, FALSE)</f>
        <v>#N/A</v>
      </c>
      <c r="AU514" s="53" t="e">
        <f>AA514-AB514-VLOOKUP(C514, Вчера_ЭпиВак!C:BN, 20, FALSE)</f>
        <v>#N/A</v>
      </c>
      <c r="AV514" s="53" t="e">
        <f>AC514-AD514-VLOOKUP(C514, Вчера_ЭпиВак!C:BN, 22, FALSE)</f>
        <v>#N/A</v>
      </c>
      <c r="AW514" s="53" t="e">
        <f>VLOOKUP(C514, Вчера_ЭпиВак!C:BN, 25, FALSE)+F514*2-Z514-AB514-AD514-AG514</f>
        <v>#N/A</v>
      </c>
      <c r="AX514" s="53" t="e">
        <f>AE514-VLOOKUP(C514,Вчера_ЭпиВак!C:BN, 24, FALSE)</f>
        <v>#N/A</v>
      </c>
    </row>
    <row r="515" spans="1:50" ht="50.1" customHeight="1" x14ac:dyDescent="0.25">
      <c r="A515" s="42"/>
      <c r="B515" s="42"/>
      <c r="C515" s="42"/>
      <c r="D515" s="43"/>
      <c r="E515" s="44"/>
      <c r="F515" s="39"/>
      <c r="G515" s="44"/>
      <c r="H515" s="39"/>
      <c r="I515" s="44"/>
      <c r="J515" s="39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7">
        <f t="shared" si="8"/>
        <v>0</v>
      </c>
      <c r="AJ515" s="53" t="str">
        <f>IF(ISNA(VLOOKUP(C515,Вчера_ЭпиВак!C:C, 1, FALSE)),"ошибка",0)</f>
        <v>ошибка</v>
      </c>
      <c r="AK515" s="55"/>
      <c r="AL515" s="53" t="e">
        <f>E515-F515-VLOOKUP(C515, Вчера_ЭпиВак!C:BN, 2, FALSE)</f>
        <v>#N/A</v>
      </c>
      <c r="AM515" s="53" t="e">
        <f>K515-L515-VLOOKUP(C515, Вчера_ЭпиВак!C:BN, 4, FALSE)</f>
        <v>#N/A</v>
      </c>
      <c r="AN515" s="53" t="e">
        <f>M515-N515-VLOOKUP(C515, Вчера_ЭпиВак!C:BN, 6, FALSE)</f>
        <v>#N/A</v>
      </c>
      <c r="AO515" s="53" t="e">
        <f>O515-P515-VLOOKUP(C515, Вчера_ЭпиВак!C:BN, 8, FALSE)</f>
        <v>#N/A</v>
      </c>
      <c r="AP515" s="53" t="e">
        <f>Q515-R515-VLOOKUP(C515, Вчера_ЭпиВак!C:BN, 10, FALSE)</f>
        <v>#N/A</v>
      </c>
      <c r="AQ515" s="53" t="e">
        <f>S515-T515-VLOOKUP(C515, Вчера_ЭпиВак!C:BN, 12, FALSE)</f>
        <v>#N/A</v>
      </c>
      <c r="AR515" s="53" t="e">
        <f>U515-V515-VLOOKUP(C515, Вчера_ЭпиВак!C:BN, 14, FALSE)</f>
        <v>#N/A</v>
      </c>
      <c r="AS515" s="53" t="e">
        <f>W515-X515-VLOOKUP(C515, Вчера_ЭпиВак!C:BN, 16, FALSE)</f>
        <v>#N/A</v>
      </c>
      <c r="AT515" s="53" t="e">
        <f>Y515-Z515-VLOOKUP(C515, Вчера_ЭпиВак!C:BN, 18, FALSE)</f>
        <v>#N/A</v>
      </c>
      <c r="AU515" s="53" t="e">
        <f>AA515-AB515-VLOOKUP(C515, Вчера_ЭпиВак!C:BN, 20, FALSE)</f>
        <v>#N/A</v>
      </c>
      <c r="AV515" s="53" t="e">
        <f>AC515-AD515-VLOOKUP(C515, Вчера_ЭпиВак!C:BN, 22, FALSE)</f>
        <v>#N/A</v>
      </c>
      <c r="AW515" s="53" t="e">
        <f>VLOOKUP(C515, Вчера_ЭпиВак!C:BN, 25, FALSE)+F515*2-Z515-AB515-AD515-AG515</f>
        <v>#N/A</v>
      </c>
      <c r="AX515" s="53" t="e">
        <f>AE515-VLOOKUP(C515,Вчера_ЭпиВак!C:BN, 24, FALSE)</f>
        <v>#N/A</v>
      </c>
    </row>
    <row r="516" spans="1:50" ht="50.1" customHeight="1" x14ac:dyDescent="0.25">
      <c r="A516" s="42"/>
      <c r="B516" s="42"/>
      <c r="C516" s="42"/>
      <c r="D516" s="43"/>
      <c r="E516" s="44"/>
      <c r="F516" s="39"/>
      <c r="G516" s="44"/>
      <c r="H516" s="39"/>
      <c r="I516" s="44"/>
      <c r="J516" s="39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7">
        <f t="shared" ref="AI516:AI579" si="9">E516*2-Y516-AA516-AC516</f>
        <v>0</v>
      </c>
      <c r="AJ516" s="53" t="str">
        <f>IF(ISNA(VLOOKUP(C516,Вчера_ЭпиВак!C:C, 1, FALSE)),"ошибка",0)</f>
        <v>ошибка</v>
      </c>
      <c r="AK516" s="55"/>
      <c r="AL516" s="53" t="e">
        <f>E516-F516-VLOOKUP(C516, Вчера_ЭпиВак!C:BN, 2, FALSE)</f>
        <v>#N/A</v>
      </c>
      <c r="AM516" s="53" t="e">
        <f>K516-L516-VLOOKUP(C516, Вчера_ЭпиВак!C:BN, 4, FALSE)</f>
        <v>#N/A</v>
      </c>
      <c r="AN516" s="53" t="e">
        <f>M516-N516-VLOOKUP(C516, Вчера_ЭпиВак!C:BN, 6, FALSE)</f>
        <v>#N/A</v>
      </c>
      <c r="AO516" s="53" t="e">
        <f>O516-P516-VLOOKUP(C516, Вчера_ЭпиВак!C:BN, 8, FALSE)</f>
        <v>#N/A</v>
      </c>
      <c r="AP516" s="53" t="e">
        <f>Q516-R516-VLOOKUP(C516, Вчера_ЭпиВак!C:BN, 10, FALSE)</f>
        <v>#N/A</v>
      </c>
      <c r="AQ516" s="53" t="e">
        <f>S516-T516-VLOOKUP(C516, Вчера_ЭпиВак!C:BN, 12, FALSE)</f>
        <v>#N/A</v>
      </c>
      <c r="AR516" s="53" t="e">
        <f>U516-V516-VLOOKUP(C516, Вчера_ЭпиВак!C:BN, 14, FALSE)</f>
        <v>#N/A</v>
      </c>
      <c r="AS516" s="53" t="e">
        <f>W516-X516-VLOOKUP(C516, Вчера_ЭпиВак!C:BN, 16, FALSE)</f>
        <v>#N/A</v>
      </c>
      <c r="AT516" s="53" t="e">
        <f>Y516-Z516-VLOOKUP(C516, Вчера_ЭпиВак!C:BN, 18, FALSE)</f>
        <v>#N/A</v>
      </c>
      <c r="AU516" s="53" t="e">
        <f>AA516-AB516-VLOOKUP(C516, Вчера_ЭпиВак!C:BN, 20, FALSE)</f>
        <v>#N/A</v>
      </c>
      <c r="AV516" s="53" t="e">
        <f>AC516-AD516-VLOOKUP(C516, Вчера_ЭпиВак!C:BN, 22, FALSE)</f>
        <v>#N/A</v>
      </c>
      <c r="AW516" s="53" t="e">
        <f>VLOOKUP(C516, Вчера_ЭпиВак!C:BN, 25, FALSE)+F516*2-Z516-AB516-AD516-AG516</f>
        <v>#N/A</v>
      </c>
      <c r="AX516" s="53" t="e">
        <f>AE516-VLOOKUP(C516,Вчера_ЭпиВак!C:BN, 24, FALSE)</f>
        <v>#N/A</v>
      </c>
    </row>
    <row r="517" spans="1:50" ht="50.1" customHeight="1" x14ac:dyDescent="0.25">
      <c r="A517" s="42"/>
      <c r="B517" s="42"/>
      <c r="C517" s="42"/>
      <c r="D517" s="43"/>
      <c r="E517" s="44"/>
      <c r="F517" s="39"/>
      <c r="G517" s="44"/>
      <c r="H517" s="39"/>
      <c r="I517" s="44"/>
      <c r="J517" s="39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7">
        <f t="shared" si="9"/>
        <v>0</v>
      </c>
      <c r="AJ517" s="53" t="str">
        <f>IF(ISNA(VLOOKUP(C517,Вчера_ЭпиВак!C:C, 1, FALSE)),"ошибка",0)</f>
        <v>ошибка</v>
      </c>
      <c r="AK517" s="55"/>
      <c r="AL517" s="53" t="e">
        <f>E517-F517-VLOOKUP(C517, Вчера_ЭпиВак!C:BN, 2, FALSE)</f>
        <v>#N/A</v>
      </c>
      <c r="AM517" s="53" t="e">
        <f>K517-L517-VLOOKUP(C517, Вчера_ЭпиВак!C:BN, 4, FALSE)</f>
        <v>#N/A</v>
      </c>
      <c r="AN517" s="53" t="e">
        <f>M517-N517-VLOOKUP(C517, Вчера_ЭпиВак!C:BN, 6, FALSE)</f>
        <v>#N/A</v>
      </c>
      <c r="AO517" s="53" t="e">
        <f>O517-P517-VLOOKUP(C517, Вчера_ЭпиВак!C:BN, 8, FALSE)</f>
        <v>#N/A</v>
      </c>
      <c r="AP517" s="53" t="e">
        <f>Q517-R517-VLOOKUP(C517, Вчера_ЭпиВак!C:BN, 10, FALSE)</f>
        <v>#N/A</v>
      </c>
      <c r="AQ517" s="53" t="e">
        <f>S517-T517-VLOOKUP(C517, Вчера_ЭпиВак!C:BN, 12, FALSE)</f>
        <v>#N/A</v>
      </c>
      <c r="AR517" s="53" t="e">
        <f>U517-V517-VLOOKUP(C517, Вчера_ЭпиВак!C:BN, 14, FALSE)</f>
        <v>#N/A</v>
      </c>
      <c r="AS517" s="53" t="e">
        <f>W517-X517-VLOOKUP(C517, Вчера_ЭпиВак!C:BN, 16, FALSE)</f>
        <v>#N/A</v>
      </c>
      <c r="AT517" s="53" t="e">
        <f>Y517-Z517-VLOOKUP(C517, Вчера_ЭпиВак!C:BN, 18, FALSE)</f>
        <v>#N/A</v>
      </c>
      <c r="AU517" s="53" t="e">
        <f>AA517-AB517-VLOOKUP(C517, Вчера_ЭпиВак!C:BN, 20, FALSE)</f>
        <v>#N/A</v>
      </c>
      <c r="AV517" s="53" t="e">
        <f>AC517-AD517-VLOOKUP(C517, Вчера_ЭпиВак!C:BN, 22, FALSE)</f>
        <v>#N/A</v>
      </c>
      <c r="AW517" s="53" t="e">
        <f>VLOOKUP(C517, Вчера_ЭпиВак!C:BN, 25, FALSE)+F517*2-Z517-AB517-AD517-AG517</f>
        <v>#N/A</v>
      </c>
      <c r="AX517" s="53" t="e">
        <f>AE517-VLOOKUP(C517,Вчера_ЭпиВак!C:BN, 24, FALSE)</f>
        <v>#N/A</v>
      </c>
    </row>
    <row r="518" spans="1:50" ht="50.1" customHeight="1" x14ac:dyDescent="0.25">
      <c r="A518" s="42"/>
      <c r="B518" s="42"/>
      <c r="C518" s="42"/>
      <c r="D518" s="43"/>
      <c r="E518" s="44"/>
      <c r="F518" s="39"/>
      <c r="G518" s="44"/>
      <c r="H518" s="39"/>
      <c r="I518" s="44"/>
      <c r="J518" s="39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7">
        <f t="shared" si="9"/>
        <v>0</v>
      </c>
      <c r="AJ518" s="53" t="str">
        <f>IF(ISNA(VLOOKUP(C518,Вчера_ЭпиВак!C:C, 1, FALSE)),"ошибка",0)</f>
        <v>ошибка</v>
      </c>
      <c r="AK518" s="55"/>
      <c r="AL518" s="53" t="e">
        <f>E518-F518-VLOOKUP(C518, Вчера_ЭпиВак!C:BN, 2, FALSE)</f>
        <v>#N/A</v>
      </c>
      <c r="AM518" s="53" t="e">
        <f>K518-L518-VLOOKUP(C518, Вчера_ЭпиВак!C:BN, 4, FALSE)</f>
        <v>#N/A</v>
      </c>
      <c r="AN518" s="53" t="e">
        <f>M518-N518-VLOOKUP(C518, Вчера_ЭпиВак!C:BN, 6, FALSE)</f>
        <v>#N/A</v>
      </c>
      <c r="AO518" s="53" t="e">
        <f>O518-P518-VLOOKUP(C518, Вчера_ЭпиВак!C:BN, 8, FALSE)</f>
        <v>#N/A</v>
      </c>
      <c r="AP518" s="53" t="e">
        <f>Q518-R518-VLOOKUP(C518, Вчера_ЭпиВак!C:BN, 10, FALSE)</f>
        <v>#N/A</v>
      </c>
      <c r="AQ518" s="53" t="e">
        <f>S518-T518-VLOOKUP(C518, Вчера_ЭпиВак!C:BN, 12, FALSE)</f>
        <v>#N/A</v>
      </c>
      <c r="AR518" s="53" t="e">
        <f>U518-V518-VLOOKUP(C518, Вчера_ЭпиВак!C:BN, 14, FALSE)</f>
        <v>#N/A</v>
      </c>
      <c r="AS518" s="53" t="e">
        <f>W518-X518-VLOOKUP(C518, Вчера_ЭпиВак!C:BN, 16, FALSE)</f>
        <v>#N/A</v>
      </c>
      <c r="AT518" s="53" t="e">
        <f>Y518-Z518-VLOOKUP(C518, Вчера_ЭпиВак!C:BN, 18, FALSE)</f>
        <v>#N/A</v>
      </c>
      <c r="AU518" s="53" t="e">
        <f>AA518-AB518-VLOOKUP(C518, Вчера_ЭпиВак!C:BN, 20, FALSE)</f>
        <v>#N/A</v>
      </c>
      <c r="AV518" s="53" t="e">
        <f>AC518-AD518-VLOOKUP(C518, Вчера_ЭпиВак!C:BN, 22, FALSE)</f>
        <v>#N/A</v>
      </c>
      <c r="AW518" s="53" t="e">
        <f>VLOOKUP(C518, Вчера_ЭпиВак!C:BN, 25, FALSE)+F518*2-Z518-AB518-AD518-AG518</f>
        <v>#N/A</v>
      </c>
      <c r="AX518" s="53" t="e">
        <f>AE518-VLOOKUP(C518,Вчера_ЭпиВак!C:BN, 24, FALSE)</f>
        <v>#N/A</v>
      </c>
    </row>
    <row r="519" spans="1:50" ht="50.1" customHeight="1" x14ac:dyDescent="0.25">
      <c r="A519" s="42"/>
      <c r="B519" s="42"/>
      <c r="C519" s="42"/>
      <c r="D519" s="43"/>
      <c r="E519" s="44"/>
      <c r="F519" s="39"/>
      <c r="G519" s="44"/>
      <c r="H519" s="39"/>
      <c r="I519" s="44"/>
      <c r="J519" s="39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7">
        <f t="shared" si="9"/>
        <v>0</v>
      </c>
      <c r="AJ519" s="53" t="str">
        <f>IF(ISNA(VLOOKUP(C519,Вчера_ЭпиВак!C:C, 1, FALSE)),"ошибка",0)</f>
        <v>ошибка</v>
      </c>
      <c r="AK519" s="55"/>
      <c r="AL519" s="53" t="e">
        <f>E519-F519-VLOOKUP(C519, Вчера_ЭпиВак!C:BN, 2, FALSE)</f>
        <v>#N/A</v>
      </c>
      <c r="AM519" s="53" t="e">
        <f>K519-L519-VLOOKUP(C519, Вчера_ЭпиВак!C:BN, 4, FALSE)</f>
        <v>#N/A</v>
      </c>
      <c r="AN519" s="53" t="e">
        <f>M519-N519-VLOOKUP(C519, Вчера_ЭпиВак!C:BN, 6, FALSE)</f>
        <v>#N/A</v>
      </c>
      <c r="AO519" s="53" t="e">
        <f>O519-P519-VLOOKUP(C519, Вчера_ЭпиВак!C:BN, 8, FALSE)</f>
        <v>#N/A</v>
      </c>
      <c r="AP519" s="53" t="e">
        <f>Q519-R519-VLOOKUP(C519, Вчера_ЭпиВак!C:BN, 10, FALSE)</f>
        <v>#N/A</v>
      </c>
      <c r="AQ519" s="53" t="e">
        <f>S519-T519-VLOOKUP(C519, Вчера_ЭпиВак!C:BN, 12, FALSE)</f>
        <v>#N/A</v>
      </c>
      <c r="AR519" s="53" t="e">
        <f>U519-V519-VLOOKUP(C519, Вчера_ЭпиВак!C:BN, 14, FALSE)</f>
        <v>#N/A</v>
      </c>
      <c r="AS519" s="53" t="e">
        <f>W519-X519-VLOOKUP(C519, Вчера_ЭпиВак!C:BN, 16, FALSE)</f>
        <v>#N/A</v>
      </c>
      <c r="AT519" s="53" t="e">
        <f>Y519-Z519-VLOOKUP(C519, Вчера_ЭпиВак!C:BN, 18, FALSE)</f>
        <v>#N/A</v>
      </c>
      <c r="AU519" s="53" t="e">
        <f>AA519-AB519-VLOOKUP(C519, Вчера_ЭпиВак!C:BN, 20, FALSE)</f>
        <v>#N/A</v>
      </c>
      <c r="AV519" s="53" t="e">
        <f>AC519-AD519-VLOOKUP(C519, Вчера_ЭпиВак!C:BN, 22, FALSE)</f>
        <v>#N/A</v>
      </c>
      <c r="AW519" s="53" t="e">
        <f>VLOOKUP(C519, Вчера_ЭпиВак!C:BN, 25, FALSE)+F519*2-Z519-AB519-AD519-AG519</f>
        <v>#N/A</v>
      </c>
      <c r="AX519" s="53" t="e">
        <f>AE519-VLOOKUP(C519,Вчера_ЭпиВак!C:BN, 24, FALSE)</f>
        <v>#N/A</v>
      </c>
    </row>
    <row r="520" spans="1:50" ht="50.1" customHeight="1" x14ac:dyDescent="0.25">
      <c r="A520" s="42"/>
      <c r="B520" s="42"/>
      <c r="C520" s="42"/>
      <c r="D520" s="43"/>
      <c r="E520" s="44"/>
      <c r="F520" s="39"/>
      <c r="G520" s="44"/>
      <c r="H520" s="39"/>
      <c r="I520" s="44"/>
      <c r="J520" s="39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7">
        <f t="shared" si="9"/>
        <v>0</v>
      </c>
      <c r="AJ520" s="53" t="str">
        <f>IF(ISNA(VLOOKUP(C520,Вчера_ЭпиВак!C:C, 1, FALSE)),"ошибка",0)</f>
        <v>ошибка</v>
      </c>
      <c r="AK520" s="55"/>
      <c r="AL520" s="53" t="e">
        <f>E520-F520-VLOOKUP(C520, Вчера_ЭпиВак!C:BN, 2, FALSE)</f>
        <v>#N/A</v>
      </c>
      <c r="AM520" s="53" t="e">
        <f>K520-L520-VLOOKUP(C520, Вчера_ЭпиВак!C:BN, 4, FALSE)</f>
        <v>#N/A</v>
      </c>
      <c r="AN520" s="53" t="e">
        <f>M520-N520-VLOOKUP(C520, Вчера_ЭпиВак!C:BN, 6, FALSE)</f>
        <v>#N/A</v>
      </c>
      <c r="AO520" s="53" t="e">
        <f>O520-P520-VLOOKUP(C520, Вчера_ЭпиВак!C:BN, 8, FALSE)</f>
        <v>#N/A</v>
      </c>
      <c r="AP520" s="53" t="e">
        <f>Q520-R520-VLOOKUP(C520, Вчера_ЭпиВак!C:BN, 10, FALSE)</f>
        <v>#N/A</v>
      </c>
      <c r="AQ520" s="53" t="e">
        <f>S520-T520-VLOOKUP(C520, Вчера_ЭпиВак!C:BN, 12, FALSE)</f>
        <v>#N/A</v>
      </c>
      <c r="AR520" s="53" t="e">
        <f>U520-V520-VLOOKUP(C520, Вчера_ЭпиВак!C:BN, 14, FALSE)</f>
        <v>#N/A</v>
      </c>
      <c r="AS520" s="53" t="e">
        <f>W520-X520-VLOOKUP(C520, Вчера_ЭпиВак!C:BN, 16, FALSE)</f>
        <v>#N/A</v>
      </c>
      <c r="AT520" s="53" t="e">
        <f>Y520-Z520-VLOOKUP(C520, Вчера_ЭпиВак!C:BN, 18, FALSE)</f>
        <v>#N/A</v>
      </c>
      <c r="AU520" s="53" t="e">
        <f>AA520-AB520-VLOOKUP(C520, Вчера_ЭпиВак!C:BN, 20, FALSE)</f>
        <v>#N/A</v>
      </c>
      <c r="AV520" s="53" t="e">
        <f>AC520-AD520-VLOOKUP(C520, Вчера_ЭпиВак!C:BN, 22, FALSE)</f>
        <v>#N/A</v>
      </c>
      <c r="AW520" s="53" t="e">
        <f>VLOOKUP(C520, Вчера_ЭпиВак!C:BN, 25, FALSE)+F520*2-Z520-AB520-AD520-AG520</f>
        <v>#N/A</v>
      </c>
      <c r="AX520" s="53" t="e">
        <f>AE520-VLOOKUP(C520,Вчера_ЭпиВак!C:BN, 24, FALSE)</f>
        <v>#N/A</v>
      </c>
    </row>
    <row r="521" spans="1:50" ht="50.1" customHeight="1" x14ac:dyDescent="0.25">
      <c r="A521" s="42"/>
      <c r="B521" s="42"/>
      <c r="C521" s="42"/>
      <c r="D521" s="43"/>
      <c r="E521" s="44"/>
      <c r="F521" s="39"/>
      <c r="G521" s="44"/>
      <c r="H521" s="39"/>
      <c r="I521" s="44"/>
      <c r="J521" s="39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7">
        <f t="shared" si="9"/>
        <v>0</v>
      </c>
      <c r="AJ521" s="53" t="str">
        <f>IF(ISNA(VLOOKUP(C521,Вчера_ЭпиВак!C:C, 1, FALSE)),"ошибка",0)</f>
        <v>ошибка</v>
      </c>
      <c r="AK521" s="55"/>
      <c r="AL521" s="53" t="e">
        <f>E521-F521-VLOOKUP(C521, Вчера_ЭпиВак!C:BN, 2, FALSE)</f>
        <v>#N/A</v>
      </c>
      <c r="AM521" s="53" t="e">
        <f>K521-L521-VLOOKUP(C521, Вчера_ЭпиВак!C:BN, 4, FALSE)</f>
        <v>#N/A</v>
      </c>
      <c r="AN521" s="53" t="e">
        <f>M521-N521-VLOOKUP(C521, Вчера_ЭпиВак!C:BN, 6, FALSE)</f>
        <v>#N/A</v>
      </c>
      <c r="AO521" s="53" t="e">
        <f>O521-P521-VLOOKUP(C521, Вчера_ЭпиВак!C:BN, 8, FALSE)</f>
        <v>#N/A</v>
      </c>
      <c r="AP521" s="53" t="e">
        <f>Q521-R521-VLOOKUP(C521, Вчера_ЭпиВак!C:BN, 10, FALSE)</f>
        <v>#N/A</v>
      </c>
      <c r="AQ521" s="53" t="e">
        <f>S521-T521-VLOOKUP(C521, Вчера_ЭпиВак!C:BN, 12, FALSE)</f>
        <v>#N/A</v>
      </c>
      <c r="AR521" s="53" t="e">
        <f>U521-V521-VLOOKUP(C521, Вчера_ЭпиВак!C:BN, 14, FALSE)</f>
        <v>#N/A</v>
      </c>
      <c r="AS521" s="53" t="e">
        <f>W521-X521-VLOOKUP(C521, Вчера_ЭпиВак!C:BN, 16, FALSE)</f>
        <v>#N/A</v>
      </c>
      <c r="AT521" s="53" t="e">
        <f>Y521-Z521-VLOOKUP(C521, Вчера_ЭпиВак!C:BN, 18, FALSE)</f>
        <v>#N/A</v>
      </c>
      <c r="AU521" s="53" t="e">
        <f>AA521-AB521-VLOOKUP(C521, Вчера_ЭпиВак!C:BN, 20, FALSE)</f>
        <v>#N/A</v>
      </c>
      <c r="AV521" s="53" t="e">
        <f>AC521-AD521-VLOOKUP(C521, Вчера_ЭпиВак!C:BN, 22, FALSE)</f>
        <v>#N/A</v>
      </c>
      <c r="AW521" s="53" t="e">
        <f>VLOOKUP(C521, Вчера_ЭпиВак!C:BN, 25, FALSE)+F521*2-Z521-AB521-AD521-AG521</f>
        <v>#N/A</v>
      </c>
      <c r="AX521" s="53" t="e">
        <f>AE521-VLOOKUP(C521,Вчера_ЭпиВак!C:BN, 24, FALSE)</f>
        <v>#N/A</v>
      </c>
    </row>
    <row r="522" spans="1:50" ht="50.1" customHeight="1" x14ac:dyDescent="0.25">
      <c r="A522" s="42"/>
      <c r="B522" s="42"/>
      <c r="C522" s="42"/>
      <c r="D522" s="43"/>
      <c r="E522" s="44"/>
      <c r="F522" s="39"/>
      <c r="G522" s="44"/>
      <c r="H522" s="39"/>
      <c r="I522" s="44"/>
      <c r="J522" s="39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7">
        <f t="shared" si="9"/>
        <v>0</v>
      </c>
      <c r="AJ522" s="53" t="str">
        <f>IF(ISNA(VLOOKUP(C522,Вчера_ЭпиВак!C:C, 1, FALSE)),"ошибка",0)</f>
        <v>ошибка</v>
      </c>
      <c r="AK522" s="55"/>
      <c r="AL522" s="53" t="e">
        <f>E522-F522-VLOOKUP(C522, Вчера_ЭпиВак!C:BN, 2, FALSE)</f>
        <v>#N/A</v>
      </c>
      <c r="AM522" s="53" t="e">
        <f>K522-L522-VLOOKUP(C522, Вчера_ЭпиВак!C:BN, 4, FALSE)</f>
        <v>#N/A</v>
      </c>
      <c r="AN522" s="53" t="e">
        <f>M522-N522-VLOOKUP(C522, Вчера_ЭпиВак!C:BN, 6, FALSE)</f>
        <v>#N/A</v>
      </c>
      <c r="AO522" s="53" t="e">
        <f>O522-P522-VLOOKUP(C522, Вчера_ЭпиВак!C:BN, 8, FALSE)</f>
        <v>#N/A</v>
      </c>
      <c r="AP522" s="53" t="e">
        <f>Q522-R522-VLOOKUP(C522, Вчера_ЭпиВак!C:BN, 10, FALSE)</f>
        <v>#N/A</v>
      </c>
      <c r="AQ522" s="53" t="e">
        <f>S522-T522-VLOOKUP(C522, Вчера_ЭпиВак!C:BN, 12, FALSE)</f>
        <v>#N/A</v>
      </c>
      <c r="AR522" s="53" t="e">
        <f>U522-V522-VLOOKUP(C522, Вчера_ЭпиВак!C:BN, 14, FALSE)</f>
        <v>#N/A</v>
      </c>
      <c r="AS522" s="53" t="e">
        <f>W522-X522-VLOOKUP(C522, Вчера_ЭпиВак!C:BN, 16, FALSE)</f>
        <v>#N/A</v>
      </c>
      <c r="AT522" s="53" t="e">
        <f>Y522-Z522-VLOOKUP(C522, Вчера_ЭпиВак!C:BN, 18, FALSE)</f>
        <v>#N/A</v>
      </c>
      <c r="AU522" s="53" t="e">
        <f>AA522-AB522-VLOOKUP(C522, Вчера_ЭпиВак!C:BN, 20, FALSE)</f>
        <v>#N/A</v>
      </c>
      <c r="AV522" s="53" t="e">
        <f>AC522-AD522-VLOOKUP(C522, Вчера_ЭпиВак!C:BN, 22, FALSE)</f>
        <v>#N/A</v>
      </c>
      <c r="AW522" s="53" t="e">
        <f>VLOOKUP(C522, Вчера_ЭпиВак!C:BN, 25, FALSE)+F522*2-Z522-AB522-AD522-AG522</f>
        <v>#N/A</v>
      </c>
      <c r="AX522" s="53" t="e">
        <f>AE522-VLOOKUP(C522,Вчера_ЭпиВак!C:BN, 24, FALSE)</f>
        <v>#N/A</v>
      </c>
    </row>
    <row r="523" spans="1:50" ht="50.1" customHeight="1" x14ac:dyDescent="0.25">
      <c r="A523" s="42"/>
      <c r="B523" s="42"/>
      <c r="C523" s="42"/>
      <c r="D523" s="43"/>
      <c r="E523" s="44"/>
      <c r="F523" s="39"/>
      <c r="G523" s="44"/>
      <c r="H523" s="39"/>
      <c r="I523" s="44"/>
      <c r="J523" s="39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7">
        <f t="shared" si="9"/>
        <v>0</v>
      </c>
      <c r="AJ523" s="53" t="str">
        <f>IF(ISNA(VLOOKUP(C523,Вчера_ЭпиВак!C:C, 1, FALSE)),"ошибка",0)</f>
        <v>ошибка</v>
      </c>
      <c r="AK523" s="55"/>
      <c r="AL523" s="53" t="e">
        <f>E523-F523-VLOOKUP(C523, Вчера_ЭпиВак!C:BN, 2, FALSE)</f>
        <v>#N/A</v>
      </c>
      <c r="AM523" s="53" t="e">
        <f>K523-L523-VLOOKUP(C523, Вчера_ЭпиВак!C:BN, 4, FALSE)</f>
        <v>#N/A</v>
      </c>
      <c r="AN523" s="53" t="e">
        <f>M523-N523-VLOOKUP(C523, Вчера_ЭпиВак!C:BN, 6, FALSE)</f>
        <v>#N/A</v>
      </c>
      <c r="AO523" s="53" t="e">
        <f>O523-P523-VLOOKUP(C523, Вчера_ЭпиВак!C:BN, 8, FALSE)</f>
        <v>#N/A</v>
      </c>
      <c r="AP523" s="53" t="e">
        <f>Q523-R523-VLOOKUP(C523, Вчера_ЭпиВак!C:BN, 10, FALSE)</f>
        <v>#N/A</v>
      </c>
      <c r="AQ523" s="53" t="e">
        <f>S523-T523-VLOOKUP(C523, Вчера_ЭпиВак!C:BN, 12, FALSE)</f>
        <v>#N/A</v>
      </c>
      <c r="AR523" s="53" t="e">
        <f>U523-V523-VLOOKUP(C523, Вчера_ЭпиВак!C:BN, 14, FALSE)</f>
        <v>#N/A</v>
      </c>
      <c r="AS523" s="53" t="e">
        <f>W523-X523-VLOOKUP(C523, Вчера_ЭпиВак!C:BN, 16, FALSE)</f>
        <v>#N/A</v>
      </c>
      <c r="AT523" s="53" t="e">
        <f>Y523-Z523-VLOOKUP(C523, Вчера_ЭпиВак!C:BN, 18, FALSE)</f>
        <v>#N/A</v>
      </c>
      <c r="AU523" s="53" t="e">
        <f>AA523-AB523-VLOOKUP(C523, Вчера_ЭпиВак!C:BN, 20, FALSE)</f>
        <v>#N/A</v>
      </c>
      <c r="AV523" s="53" t="e">
        <f>AC523-AD523-VLOOKUP(C523, Вчера_ЭпиВак!C:BN, 22, FALSE)</f>
        <v>#N/A</v>
      </c>
      <c r="AW523" s="53" t="e">
        <f>VLOOKUP(C523, Вчера_ЭпиВак!C:BN, 25, FALSE)+F523*2-Z523-AB523-AD523-AG523</f>
        <v>#N/A</v>
      </c>
      <c r="AX523" s="53" t="e">
        <f>AE523-VLOOKUP(C523,Вчера_ЭпиВак!C:BN, 24, FALSE)</f>
        <v>#N/A</v>
      </c>
    </row>
    <row r="524" spans="1:50" ht="50.1" customHeight="1" x14ac:dyDescent="0.25">
      <c r="A524" s="42"/>
      <c r="B524" s="42"/>
      <c r="C524" s="42"/>
      <c r="D524" s="43"/>
      <c r="E524" s="44"/>
      <c r="F524" s="39"/>
      <c r="G524" s="44"/>
      <c r="H524" s="39"/>
      <c r="I524" s="44"/>
      <c r="J524" s="39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7">
        <f t="shared" si="9"/>
        <v>0</v>
      </c>
      <c r="AJ524" s="53" t="str">
        <f>IF(ISNA(VLOOKUP(C524,Вчера_ЭпиВак!C:C, 1, FALSE)),"ошибка",0)</f>
        <v>ошибка</v>
      </c>
      <c r="AK524" s="55"/>
      <c r="AL524" s="53" t="e">
        <f>E524-F524-VLOOKUP(C524, Вчера_ЭпиВак!C:BN, 2, FALSE)</f>
        <v>#N/A</v>
      </c>
      <c r="AM524" s="53" t="e">
        <f>K524-L524-VLOOKUP(C524, Вчера_ЭпиВак!C:BN, 4, FALSE)</f>
        <v>#N/A</v>
      </c>
      <c r="AN524" s="53" t="e">
        <f>M524-N524-VLOOKUP(C524, Вчера_ЭпиВак!C:BN, 6, FALSE)</f>
        <v>#N/A</v>
      </c>
      <c r="AO524" s="53" t="e">
        <f>O524-P524-VLOOKUP(C524, Вчера_ЭпиВак!C:BN, 8, FALSE)</f>
        <v>#N/A</v>
      </c>
      <c r="AP524" s="53" t="e">
        <f>Q524-R524-VLOOKUP(C524, Вчера_ЭпиВак!C:BN, 10, FALSE)</f>
        <v>#N/A</v>
      </c>
      <c r="AQ524" s="53" t="e">
        <f>S524-T524-VLOOKUP(C524, Вчера_ЭпиВак!C:BN, 12, FALSE)</f>
        <v>#N/A</v>
      </c>
      <c r="AR524" s="53" t="e">
        <f>U524-V524-VLOOKUP(C524, Вчера_ЭпиВак!C:BN, 14, FALSE)</f>
        <v>#N/A</v>
      </c>
      <c r="AS524" s="53" t="e">
        <f>W524-X524-VLOOKUP(C524, Вчера_ЭпиВак!C:BN, 16, FALSE)</f>
        <v>#N/A</v>
      </c>
      <c r="AT524" s="53" t="e">
        <f>Y524-Z524-VLOOKUP(C524, Вчера_ЭпиВак!C:BN, 18, FALSE)</f>
        <v>#N/A</v>
      </c>
      <c r="AU524" s="53" t="e">
        <f>AA524-AB524-VLOOKUP(C524, Вчера_ЭпиВак!C:BN, 20, FALSE)</f>
        <v>#N/A</v>
      </c>
      <c r="AV524" s="53" t="e">
        <f>AC524-AD524-VLOOKUP(C524, Вчера_ЭпиВак!C:BN, 22, FALSE)</f>
        <v>#N/A</v>
      </c>
      <c r="AW524" s="53" t="e">
        <f>VLOOKUP(C524, Вчера_ЭпиВак!C:BN, 25, FALSE)+F524*2-Z524-AB524-AD524-AG524</f>
        <v>#N/A</v>
      </c>
      <c r="AX524" s="53" t="e">
        <f>AE524-VLOOKUP(C524,Вчера_ЭпиВак!C:BN, 24, FALSE)</f>
        <v>#N/A</v>
      </c>
    </row>
    <row r="525" spans="1:50" ht="50.1" customHeight="1" x14ac:dyDescent="0.25">
      <c r="A525" s="42"/>
      <c r="B525" s="42"/>
      <c r="C525" s="42"/>
      <c r="D525" s="43"/>
      <c r="E525" s="44"/>
      <c r="F525" s="39"/>
      <c r="G525" s="44"/>
      <c r="H525" s="39"/>
      <c r="I525" s="44"/>
      <c r="J525" s="39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7">
        <f t="shared" si="9"/>
        <v>0</v>
      </c>
      <c r="AJ525" s="53" t="str">
        <f>IF(ISNA(VLOOKUP(C525,Вчера_ЭпиВак!C:C, 1, FALSE)),"ошибка",0)</f>
        <v>ошибка</v>
      </c>
      <c r="AK525" s="55"/>
      <c r="AL525" s="53" t="e">
        <f>E525-F525-VLOOKUP(C525, Вчера_ЭпиВак!C:BN, 2, FALSE)</f>
        <v>#N/A</v>
      </c>
      <c r="AM525" s="53" t="e">
        <f>K525-L525-VLOOKUP(C525, Вчера_ЭпиВак!C:BN, 4, FALSE)</f>
        <v>#N/A</v>
      </c>
      <c r="AN525" s="53" t="e">
        <f>M525-N525-VLOOKUP(C525, Вчера_ЭпиВак!C:BN, 6, FALSE)</f>
        <v>#N/A</v>
      </c>
      <c r="AO525" s="53" t="e">
        <f>O525-P525-VLOOKUP(C525, Вчера_ЭпиВак!C:BN, 8, FALSE)</f>
        <v>#N/A</v>
      </c>
      <c r="AP525" s="53" t="e">
        <f>Q525-R525-VLOOKUP(C525, Вчера_ЭпиВак!C:BN, 10, FALSE)</f>
        <v>#N/A</v>
      </c>
      <c r="AQ525" s="53" t="e">
        <f>S525-T525-VLOOKUP(C525, Вчера_ЭпиВак!C:BN, 12, FALSE)</f>
        <v>#N/A</v>
      </c>
      <c r="AR525" s="53" t="e">
        <f>U525-V525-VLOOKUP(C525, Вчера_ЭпиВак!C:BN, 14, FALSE)</f>
        <v>#N/A</v>
      </c>
      <c r="AS525" s="53" t="e">
        <f>W525-X525-VLOOKUP(C525, Вчера_ЭпиВак!C:BN, 16, FALSE)</f>
        <v>#N/A</v>
      </c>
      <c r="AT525" s="53" t="e">
        <f>Y525-Z525-VLOOKUP(C525, Вчера_ЭпиВак!C:BN, 18, FALSE)</f>
        <v>#N/A</v>
      </c>
      <c r="AU525" s="53" t="e">
        <f>AA525-AB525-VLOOKUP(C525, Вчера_ЭпиВак!C:BN, 20, FALSE)</f>
        <v>#N/A</v>
      </c>
      <c r="AV525" s="53" t="e">
        <f>AC525-AD525-VLOOKUP(C525, Вчера_ЭпиВак!C:BN, 22, FALSE)</f>
        <v>#N/A</v>
      </c>
      <c r="AW525" s="53" t="e">
        <f>VLOOKUP(C525, Вчера_ЭпиВак!C:BN, 25, FALSE)+F525*2-Z525-AB525-AD525-AG525</f>
        <v>#N/A</v>
      </c>
      <c r="AX525" s="53" t="e">
        <f>AE525-VLOOKUP(C525,Вчера_ЭпиВак!C:BN, 24, FALSE)</f>
        <v>#N/A</v>
      </c>
    </row>
    <row r="526" spans="1:50" ht="50.1" customHeight="1" x14ac:dyDescent="0.25">
      <c r="A526" s="42"/>
      <c r="B526" s="42"/>
      <c r="C526" s="42"/>
      <c r="D526" s="43"/>
      <c r="E526" s="44"/>
      <c r="F526" s="39"/>
      <c r="G526" s="44"/>
      <c r="H526" s="39"/>
      <c r="I526" s="44"/>
      <c r="J526" s="39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7">
        <f t="shared" si="9"/>
        <v>0</v>
      </c>
      <c r="AJ526" s="53" t="str">
        <f>IF(ISNA(VLOOKUP(C526,Вчера_ЭпиВак!C:C, 1, FALSE)),"ошибка",0)</f>
        <v>ошибка</v>
      </c>
      <c r="AK526" s="55"/>
      <c r="AL526" s="53" t="e">
        <f>E526-F526-VLOOKUP(C526, Вчера_ЭпиВак!C:BN, 2, FALSE)</f>
        <v>#N/A</v>
      </c>
      <c r="AM526" s="53" t="e">
        <f>K526-L526-VLOOKUP(C526, Вчера_ЭпиВак!C:BN, 4, FALSE)</f>
        <v>#N/A</v>
      </c>
      <c r="AN526" s="53" t="e">
        <f>M526-N526-VLOOKUP(C526, Вчера_ЭпиВак!C:BN, 6, FALSE)</f>
        <v>#N/A</v>
      </c>
      <c r="AO526" s="53" t="e">
        <f>O526-P526-VLOOKUP(C526, Вчера_ЭпиВак!C:BN, 8, FALSE)</f>
        <v>#N/A</v>
      </c>
      <c r="AP526" s="53" t="e">
        <f>Q526-R526-VLOOKUP(C526, Вчера_ЭпиВак!C:BN, 10, FALSE)</f>
        <v>#N/A</v>
      </c>
      <c r="AQ526" s="53" t="e">
        <f>S526-T526-VLOOKUP(C526, Вчера_ЭпиВак!C:BN, 12, FALSE)</f>
        <v>#N/A</v>
      </c>
      <c r="AR526" s="53" t="e">
        <f>U526-V526-VLOOKUP(C526, Вчера_ЭпиВак!C:BN, 14, FALSE)</f>
        <v>#N/A</v>
      </c>
      <c r="AS526" s="53" t="e">
        <f>W526-X526-VLOOKUP(C526, Вчера_ЭпиВак!C:BN, 16, FALSE)</f>
        <v>#N/A</v>
      </c>
      <c r="AT526" s="53" t="e">
        <f>Y526-Z526-VLOOKUP(C526, Вчера_ЭпиВак!C:BN, 18, FALSE)</f>
        <v>#N/A</v>
      </c>
      <c r="AU526" s="53" t="e">
        <f>AA526-AB526-VLOOKUP(C526, Вчера_ЭпиВак!C:BN, 20, FALSE)</f>
        <v>#N/A</v>
      </c>
      <c r="AV526" s="53" t="e">
        <f>AC526-AD526-VLOOKUP(C526, Вчера_ЭпиВак!C:BN, 22, FALSE)</f>
        <v>#N/A</v>
      </c>
      <c r="AW526" s="53" t="e">
        <f>VLOOKUP(C526, Вчера_ЭпиВак!C:BN, 25, FALSE)+F526*2-Z526-AB526-AD526-AG526</f>
        <v>#N/A</v>
      </c>
      <c r="AX526" s="53" t="e">
        <f>AE526-VLOOKUP(C526,Вчера_ЭпиВак!C:BN, 24, FALSE)</f>
        <v>#N/A</v>
      </c>
    </row>
    <row r="527" spans="1:50" ht="50.1" customHeight="1" x14ac:dyDescent="0.25">
      <c r="A527" s="42"/>
      <c r="B527" s="42"/>
      <c r="C527" s="42"/>
      <c r="D527" s="43"/>
      <c r="E527" s="44"/>
      <c r="F527" s="39"/>
      <c r="G527" s="44"/>
      <c r="H527" s="39"/>
      <c r="I527" s="44"/>
      <c r="J527" s="39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7">
        <f t="shared" si="9"/>
        <v>0</v>
      </c>
      <c r="AJ527" s="53" t="str">
        <f>IF(ISNA(VLOOKUP(C527,Вчера_ЭпиВак!C:C, 1, FALSE)),"ошибка",0)</f>
        <v>ошибка</v>
      </c>
      <c r="AK527" s="55"/>
      <c r="AL527" s="53" t="e">
        <f>E527-F527-VLOOKUP(C527, Вчера_ЭпиВак!C:BN, 2, FALSE)</f>
        <v>#N/A</v>
      </c>
      <c r="AM527" s="53" t="e">
        <f>K527-L527-VLOOKUP(C527, Вчера_ЭпиВак!C:BN, 4, FALSE)</f>
        <v>#N/A</v>
      </c>
      <c r="AN527" s="53" t="e">
        <f>M527-N527-VLOOKUP(C527, Вчера_ЭпиВак!C:BN, 6, FALSE)</f>
        <v>#N/A</v>
      </c>
      <c r="AO527" s="53" t="e">
        <f>O527-P527-VLOOKUP(C527, Вчера_ЭпиВак!C:BN, 8, FALSE)</f>
        <v>#N/A</v>
      </c>
      <c r="AP527" s="53" t="e">
        <f>Q527-R527-VLOOKUP(C527, Вчера_ЭпиВак!C:BN, 10, FALSE)</f>
        <v>#N/A</v>
      </c>
      <c r="AQ527" s="53" t="e">
        <f>S527-T527-VLOOKUP(C527, Вчера_ЭпиВак!C:BN, 12, FALSE)</f>
        <v>#N/A</v>
      </c>
      <c r="AR527" s="53" t="e">
        <f>U527-V527-VLOOKUP(C527, Вчера_ЭпиВак!C:BN, 14, FALSE)</f>
        <v>#N/A</v>
      </c>
      <c r="AS527" s="53" t="e">
        <f>W527-X527-VLOOKUP(C527, Вчера_ЭпиВак!C:BN, 16, FALSE)</f>
        <v>#N/A</v>
      </c>
      <c r="AT527" s="53" t="e">
        <f>Y527-Z527-VLOOKUP(C527, Вчера_ЭпиВак!C:BN, 18, FALSE)</f>
        <v>#N/A</v>
      </c>
      <c r="AU527" s="53" t="e">
        <f>AA527-AB527-VLOOKUP(C527, Вчера_ЭпиВак!C:BN, 20, FALSE)</f>
        <v>#N/A</v>
      </c>
      <c r="AV527" s="53" t="e">
        <f>AC527-AD527-VLOOKUP(C527, Вчера_ЭпиВак!C:BN, 22, FALSE)</f>
        <v>#N/A</v>
      </c>
      <c r="AW527" s="53" t="e">
        <f>VLOOKUP(C527, Вчера_ЭпиВак!C:BN, 25, FALSE)+F527*2-Z527-AB527-AD527-AG527</f>
        <v>#N/A</v>
      </c>
      <c r="AX527" s="53" t="e">
        <f>AE527-VLOOKUP(C527,Вчера_ЭпиВак!C:BN, 24, FALSE)</f>
        <v>#N/A</v>
      </c>
    </row>
    <row r="528" spans="1:50" ht="50.1" customHeight="1" x14ac:dyDescent="0.25">
      <c r="A528" s="42"/>
      <c r="B528" s="42"/>
      <c r="C528" s="42"/>
      <c r="D528" s="43"/>
      <c r="E528" s="44"/>
      <c r="F528" s="39"/>
      <c r="G528" s="44"/>
      <c r="H528" s="39"/>
      <c r="I528" s="44"/>
      <c r="J528" s="39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7">
        <f t="shared" si="9"/>
        <v>0</v>
      </c>
      <c r="AJ528" s="53" t="str">
        <f>IF(ISNA(VLOOKUP(C528,Вчера_ЭпиВак!C:C, 1, FALSE)),"ошибка",0)</f>
        <v>ошибка</v>
      </c>
      <c r="AK528" s="55"/>
      <c r="AL528" s="53" t="e">
        <f>E528-F528-VLOOKUP(C528, Вчера_ЭпиВак!C:BN, 2, FALSE)</f>
        <v>#N/A</v>
      </c>
      <c r="AM528" s="53" t="e">
        <f>K528-L528-VLOOKUP(C528, Вчера_ЭпиВак!C:BN, 4, FALSE)</f>
        <v>#N/A</v>
      </c>
      <c r="AN528" s="53" t="e">
        <f>M528-N528-VLOOKUP(C528, Вчера_ЭпиВак!C:BN, 6, FALSE)</f>
        <v>#N/A</v>
      </c>
      <c r="AO528" s="53" t="e">
        <f>O528-P528-VLOOKUP(C528, Вчера_ЭпиВак!C:BN, 8, FALSE)</f>
        <v>#N/A</v>
      </c>
      <c r="AP528" s="53" t="e">
        <f>Q528-R528-VLOOKUP(C528, Вчера_ЭпиВак!C:BN, 10, FALSE)</f>
        <v>#N/A</v>
      </c>
      <c r="AQ528" s="53" t="e">
        <f>S528-T528-VLOOKUP(C528, Вчера_ЭпиВак!C:BN, 12, FALSE)</f>
        <v>#N/A</v>
      </c>
      <c r="AR528" s="53" t="e">
        <f>U528-V528-VLOOKUP(C528, Вчера_ЭпиВак!C:BN, 14, FALSE)</f>
        <v>#N/A</v>
      </c>
      <c r="AS528" s="53" t="e">
        <f>W528-X528-VLOOKUP(C528, Вчера_ЭпиВак!C:BN, 16, FALSE)</f>
        <v>#N/A</v>
      </c>
      <c r="AT528" s="53" t="e">
        <f>Y528-Z528-VLOOKUP(C528, Вчера_ЭпиВак!C:BN, 18, FALSE)</f>
        <v>#N/A</v>
      </c>
      <c r="AU528" s="53" t="e">
        <f>AA528-AB528-VLOOKUP(C528, Вчера_ЭпиВак!C:BN, 20, FALSE)</f>
        <v>#N/A</v>
      </c>
      <c r="AV528" s="53" t="e">
        <f>AC528-AD528-VLOOKUP(C528, Вчера_ЭпиВак!C:BN, 22, FALSE)</f>
        <v>#N/A</v>
      </c>
      <c r="AW528" s="53" t="e">
        <f>VLOOKUP(C528, Вчера_ЭпиВак!C:BN, 25, FALSE)+F528*2-Z528-AB528-AD528-AG528</f>
        <v>#N/A</v>
      </c>
      <c r="AX528" s="53" t="e">
        <f>AE528-VLOOKUP(C528,Вчера_ЭпиВак!C:BN, 24, FALSE)</f>
        <v>#N/A</v>
      </c>
    </row>
    <row r="529" spans="1:50" ht="50.1" customHeight="1" x14ac:dyDescent="0.25">
      <c r="A529" s="42"/>
      <c r="B529" s="42"/>
      <c r="C529" s="42"/>
      <c r="D529" s="43"/>
      <c r="E529" s="44"/>
      <c r="F529" s="39"/>
      <c r="G529" s="44"/>
      <c r="H529" s="39"/>
      <c r="I529" s="44"/>
      <c r="J529" s="39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7">
        <f t="shared" si="9"/>
        <v>0</v>
      </c>
      <c r="AJ529" s="53" t="str">
        <f>IF(ISNA(VLOOKUP(C529,Вчера_ЭпиВак!C:C, 1, FALSE)),"ошибка",0)</f>
        <v>ошибка</v>
      </c>
      <c r="AK529" s="55"/>
      <c r="AL529" s="53" t="e">
        <f>E529-F529-VLOOKUP(C529, Вчера_ЭпиВак!C:BN, 2, FALSE)</f>
        <v>#N/A</v>
      </c>
      <c r="AM529" s="53" t="e">
        <f>K529-L529-VLOOKUP(C529, Вчера_ЭпиВак!C:BN, 4, FALSE)</f>
        <v>#N/A</v>
      </c>
      <c r="AN529" s="53" t="e">
        <f>M529-N529-VLOOKUP(C529, Вчера_ЭпиВак!C:BN, 6, FALSE)</f>
        <v>#N/A</v>
      </c>
      <c r="AO529" s="53" t="e">
        <f>O529-P529-VLOOKUP(C529, Вчера_ЭпиВак!C:BN, 8, FALSE)</f>
        <v>#N/A</v>
      </c>
      <c r="AP529" s="53" t="e">
        <f>Q529-R529-VLOOKUP(C529, Вчера_ЭпиВак!C:BN, 10, FALSE)</f>
        <v>#N/A</v>
      </c>
      <c r="AQ529" s="53" t="e">
        <f>S529-T529-VLOOKUP(C529, Вчера_ЭпиВак!C:BN, 12, FALSE)</f>
        <v>#N/A</v>
      </c>
      <c r="AR529" s="53" t="e">
        <f>U529-V529-VLOOKUP(C529, Вчера_ЭпиВак!C:BN, 14, FALSE)</f>
        <v>#N/A</v>
      </c>
      <c r="AS529" s="53" t="e">
        <f>W529-X529-VLOOKUP(C529, Вчера_ЭпиВак!C:BN, 16, FALSE)</f>
        <v>#N/A</v>
      </c>
      <c r="AT529" s="53" t="e">
        <f>Y529-Z529-VLOOKUP(C529, Вчера_ЭпиВак!C:BN, 18, FALSE)</f>
        <v>#N/A</v>
      </c>
      <c r="AU529" s="53" t="e">
        <f>AA529-AB529-VLOOKUP(C529, Вчера_ЭпиВак!C:BN, 20, FALSE)</f>
        <v>#N/A</v>
      </c>
      <c r="AV529" s="53" t="e">
        <f>AC529-AD529-VLOOKUP(C529, Вчера_ЭпиВак!C:BN, 22, FALSE)</f>
        <v>#N/A</v>
      </c>
      <c r="AW529" s="53" t="e">
        <f>VLOOKUP(C529, Вчера_ЭпиВак!C:BN, 25, FALSE)+F529*2-Z529-AB529-AD529-AG529</f>
        <v>#N/A</v>
      </c>
      <c r="AX529" s="53" t="e">
        <f>AE529-VLOOKUP(C529,Вчера_ЭпиВак!C:BN, 24, FALSE)</f>
        <v>#N/A</v>
      </c>
    </row>
    <row r="530" spans="1:50" ht="50.1" customHeight="1" x14ac:dyDescent="0.25">
      <c r="A530" s="42"/>
      <c r="B530" s="42"/>
      <c r="C530" s="42"/>
      <c r="D530" s="43"/>
      <c r="E530" s="44"/>
      <c r="F530" s="39"/>
      <c r="G530" s="44"/>
      <c r="H530" s="39"/>
      <c r="I530" s="44"/>
      <c r="J530" s="39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7">
        <f t="shared" si="9"/>
        <v>0</v>
      </c>
      <c r="AJ530" s="53" t="str">
        <f>IF(ISNA(VLOOKUP(C530,Вчера_ЭпиВак!C:C, 1, FALSE)),"ошибка",0)</f>
        <v>ошибка</v>
      </c>
      <c r="AK530" s="55"/>
      <c r="AL530" s="53" t="e">
        <f>E530-F530-VLOOKUP(C530, Вчера_ЭпиВак!C:BN, 2, FALSE)</f>
        <v>#N/A</v>
      </c>
      <c r="AM530" s="53" t="e">
        <f>K530-L530-VLOOKUP(C530, Вчера_ЭпиВак!C:BN, 4, FALSE)</f>
        <v>#N/A</v>
      </c>
      <c r="AN530" s="53" t="e">
        <f>M530-N530-VLOOKUP(C530, Вчера_ЭпиВак!C:BN, 6, FALSE)</f>
        <v>#N/A</v>
      </c>
      <c r="AO530" s="53" t="e">
        <f>O530-P530-VLOOKUP(C530, Вчера_ЭпиВак!C:BN, 8, FALSE)</f>
        <v>#N/A</v>
      </c>
      <c r="AP530" s="53" t="e">
        <f>Q530-R530-VLOOKUP(C530, Вчера_ЭпиВак!C:BN, 10, FALSE)</f>
        <v>#N/A</v>
      </c>
      <c r="AQ530" s="53" t="e">
        <f>S530-T530-VLOOKUP(C530, Вчера_ЭпиВак!C:BN, 12, FALSE)</f>
        <v>#N/A</v>
      </c>
      <c r="AR530" s="53" t="e">
        <f>U530-V530-VLOOKUP(C530, Вчера_ЭпиВак!C:BN, 14, FALSE)</f>
        <v>#N/A</v>
      </c>
      <c r="AS530" s="53" t="e">
        <f>W530-X530-VLOOKUP(C530, Вчера_ЭпиВак!C:BN, 16, FALSE)</f>
        <v>#N/A</v>
      </c>
      <c r="AT530" s="53" t="e">
        <f>Y530-Z530-VLOOKUP(C530, Вчера_ЭпиВак!C:BN, 18, FALSE)</f>
        <v>#N/A</v>
      </c>
      <c r="AU530" s="53" t="e">
        <f>AA530-AB530-VLOOKUP(C530, Вчера_ЭпиВак!C:BN, 20, FALSE)</f>
        <v>#N/A</v>
      </c>
      <c r="AV530" s="53" t="e">
        <f>AC530-AD530-VLOOKUP(C530, Вчера_ЭпиВак!C:BN, 22, FALSE)</f>
        <v>#N/A</v>
      </c>
      <c r="AW530" s="53" t="e">
        <f>VLOOKUP(C530, Вчера_ЭпиВак!C:BN, 25, FALSE)+F530*2-Z530-AB530-AD530-AG530</f>
        <v>#N/A</v>
      </c>
      <c r="AX530" s="53" t="e">
        <f>AE530-VLOOKUP(C530,Вчера_ЭпиВак!C:BN, 24, FALSE)</f>
        <v>#N/A</v>
      </c>
    </row>
    <row r="531" spans="1:50" ht="50.1" customHeight="1" x14ac:dyDescent="0.25">
      <c r="A531" s="42"/>
      <c r="B531" s="42"/>
      <c r="C531" s="42"/>
      <c r="D531" s="43"/>
      <c r="E531" s="44"/>
      <c r="F531" s="39"/>
      <c r="G531" s="44"/>
      <c r="H531" s="39"/>
      <c r="I531" s="44"/>
      <c r="J531" s="39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7">
        <f t="shared" si="9"/>
        <v>0</v>
      </c>
      <c r="AJ531" s="53" t="str">
        <f>IF(ISNA(VLOOKUP(C531,Вчера_ЭпиВак!C:C, 1, FALSE)),"ошибка",0)</f>
        <v>ошибка</v>
      </c>
      <c r="AK531" s="55"/>
      <c r="AL531" s="53" t="e">
        <f>E531-F531-VLOOKUP(C531, Вчера_ЭпиВак!C:BN, 2, FALSE)</f>
        <v>#N/A</v>
      </c>
      <c r="AM531" s="53" t="e">
        <f>K531-L531-VLOOKUP(C531, Вчера_ЭпиВак!C:BN, 4, FALSE)</f>
        <v>#N/A</v>
      </c>
      <c r="AN531" s="53" t="e">
        <f>M531-N531-VLOOKUP(C531, Вчера_ЭпиВак!C:BN, 6, FALSE)</f>
        <v>#N/A</v>
      </c>
      <c r="AO531" s="53" t="e">
        <f>O531-P531-VLOOKUP(C531, Вчера_ЭпиВак!C:BN, 8, FALSE)</f>
        <v>#N/A</v>
      </c>
      <c r="AP531" s="53" t="e">
        <f>Q531-R531-VLOOKUP(C531, Вчера_ЭпиВак!C:BN, 10, FALSE)</f>
        <v>#N/A</v>
      </c>
      <c r="AQ531" s="53" t="e">
        <f>S531-T531-VLOOKUP(C531, Вчера_ЭпиВак!C:BN, 12, FALSE)</f>
        <v>#N/A</v>
      </c>
      <c r="AR531" s="53" t="e">
        <f>U531-V531-VLOOKUP(C531, Вчера_ЭпиВак!C:BN, 14, FALSE)</f>
        <v>#N/A</v>
      </c>
      <c r="AS531" s="53" t="e">
        <f>W531-X531-VLOOKUP(C531, Вчера_ЭпиВак!C:BN, 16, FALSE)</f>
        <v>#N/A</v>
      </c>
      <c r="AT531" s="53" t="e">
        <f>Y531-Z531-VLOOKUP(C531, Вчера_ЭпиВак!C:BN, 18, FALSE)</f>
        <v>#N/A</v>
      </c>
      <c r="AU531" s="53" t="e">
        <f>AA531-AB531-VLOOKUP(C531, Вчера_ЭпиВак!C:BN, 20, FALSE)</f>
        <v>#N/A</v>
      </c>
      <c r="AV531" s="53" t="e">
        <f>AC531-AD531-VLOOKUP(C531, Вчера_ЭпиВак!C:BN, 22, FALSE)</f>
        <v>#N/A</v>
      </c>
      <c r="AW531" s="53" t="e">
        <f>VLOOKUP(C531, Вчера_ЭпиВак!C:BN, 25, FALSE)+F531*2-Z531-AB531-AD531-AG531</f>
        <v>#N/A</v>
      </c>
      <c r="AX531" s="53" t="e">
        <f>AE531-VLOOKUP(C531,Вчера_ЭпиВак!C:BN, 24, FALSE)</f>
        <v>#N/A</v>
      </c>
    </row>
    <row r="532" spans="1:50" ht="50.1" customHeight="1" x14ac:dyDescent="0.25">
      <c r="A532" s="42"/>
      <c r="B532" s="42"/>
      <c r="C532" s="42"/>
      <c r="D532" s="43"/>
      <c r="E532" s="44"/>
      <c r="F532" s="39"/>
      <c r="G532" s="44"/>
      <c r="H532" s="39"/>
      <c r="I532" s="44"/>
      <c r="J532" s="39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7">
        <f t="shared" si="9"/>
        <v>0</v>
      </c>
      <c r="AJ532" s="53" t="str">
        <f>IF(ISNA(VLOOKUP(C532,Вчера_ЭпиВак!C:C, 1, FALSE)),"ошибка",0)</f>
        <v>ошибка</v>
      </c>
      <c r="AK532" s="55"/>
      <c r="AL532" s="53" t="e">
        <f>E532-F532-VLOOKUP(C532, Вчера_ЭпиВак!C:BN, 2, FALSE)</f>
        <v>#N/A</v>
      </c>
      <c r="AM532" s="53" t="e">
        <f>K532-L532-VLOOKUP(C532, Вчера_ЭпиВак!C:BN, 4, FALSE)</f>
        <v>#N/A</v>
      </c>
      <c r="AN532" s="53" t="e">
        <f>M532-N532-VLOOKUP(C532, Вчера_ЭпиВак!C:BN, 6, FALSE)</f>
        <v>#N/A</v>
      </c>
      <c r="AO532" s="53" t="e">
        <f>O532-P532-VLOOKUP(C532, Вчера_ЭпиВак!C:BN, 8, FALSE)</f>
        <v>#N/A</v>
      </c>
      <c r="AP532" s="53" t="e">
        <f>Q532-R532-VLOOKUP(C532, Вчера_ЭпиВак!C:BN, 10, FALSE)</f>
        <v>#N/A</v>
      </c>
      <c r="AQ532" s="53" t="e">
        <f>S532-T532-VLOOKUP(C532, Вчера_ЭпиВак!C:BN, 12, FALSE)</f>
        <v>#N/A</v>
      </c>
      <c r="AR532" s="53" t="e">
        <f>U532-V532-VLOOKUP(C532, Вчера_ЭпиВак!C:BN, 14, FALSE)</f>
        <v>#N/A</v>
      </c>
      <c r="AS532" s="53" t="e">
        <f>W532-X532-VLOOKUP(C532, Вчера_ЭпиВак!C:BN, 16, FALSE)</f>
        <v>#N/A</v>
      </c>
      <c r="AT532" s="53" t="e">
        <f>Y532-Z532-VLOOKUP(C532, Вчера_ЭпиВак!C:BN, 18, FALSE)</f>
        <v>#N/A</v>
      </c>
      <c r="AU532" s="53" t="e">
        <f>AA532-AB532-VLOOKUP(C532, Вчера_ЭпиВак!C:BN, 20, FALSE)</f>
        <v>#N/A</v>
      </c>
      <c r="AV532" s="53" t="e">
        <f>AC532-AD532-VLOOKUP(C532, Вчера_ЭпиВак!C:BN, 22, FALSE)</f>
        <v>#N/A</v>
      </c>
      <c r="AW532" s="53" t="e">
        <f>VLOOKUP(C532, Вчера_ЭпиВак!C:BN, 25, FALSE)+F532*2-Z532-AB532-AD532-AG532</f>
        <v>#N/A</v>
      </c>
      <c r="AX532" s="53" t="e">
        <f>AE532-VLOOKUP(C532,Вчера_ЭпиВак!C:BN, 24, FALSE)</f>
        <v>#N/A</v>
      </c>
    </row>
    <row r="533" spans="1:50" ht="50.1" customHeight="1" x14ac:dyDescent="0.25">
      <c r="A533" s="42"/>
      <c r="B533" s="42"/>
      <c r="C533" s="42"/>
      <c r="D533" s="43"/>
      <c r="E533" s="44"/>
      <c r="F533" s="39"/>
      <c r="G533" s="44"/>
      <c r="H533" s="39"/>
      <c r="I533" s="44"/>
      <c r="J533" s="39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7">
        <f t="shared" si="9"/>
        <v>0</v>
      </c>
      <c r="AJ533" s="53" t="str">
        <f>IF(ISNA(VLOOKUP(C533,Вчера_ЭпиВак!C:C, 1, FALSE)),"ошибка",0)</f>
        <v>ошибка</v>
      </c>
      <c r="AK533" s="55"/>
      <c r="AL533" s="53" t="e">
        <f>E533-F533-VLOOKUP(C533, Вчера_ЭпиВак!C:BN, 2, FALSE)</f>
        <v>#N/A</v>
      </c>
      <c r="AM533" s="53" t="e">
        <f>K533-L533-VLOOKUP(C533, Вчера_ЭпиВак!C:BN, 4, FALSE)</f>
        <v>#N/A</v>
      </c>
      <c r="AN533" s="53" t="e">
        <f>M533-N533-VLOOKUP(C533, Вчера_ЭпиВак!C:BN, 6, FALSE)</f>
        <v>#N/A</v>
      </c>
      <c r="AO533" s="53" t="e">
        <f>O533-P533-VLOOKUP(C533, Вчера_ЭпиВак!C:BN, 8, FALSE)</f>
        <v>#N/A</v>
      </c>
      <c r="AP533" s="53" t="e">
        <f>Q533-R533-VLOOKUP(C533, Вчера_ЭпиВак!C:BN, 10, FALSE)</f>
        <v>#N/A</v>
      </c>
      <c r="AQ533" s="53" t="e">
        <f>S533-T533-VLOOKUP(C533, Вчера_ЭпиВак!C:BN, 12, FALSE)</f>
        <v>#N/A</v>
      </c>
      <c r="AR533" s="53" t="e">
        <f>U533-V533-VLOOKUP(C533, Вчера_ЭпиВак!C:BN, 14, FALSE)</f>
        <v>#N/A</v>
      </c>
      <c r="AS533" s="53" t="e">
        <f>W533-X533-VLOOKUP(C533, Вчера_ЭпиВак!C:BN, 16, FALSE)</f>
        <v>#N/A</v>
      </c>
      <c r="AT533" s="53" t="e">
        <f>Y533-Z533-VLOOKUP(C533, Вчера_ЭпиВак!C:BN, 18, FALSE)</f>
        <v>#N/A</v>
      </c>
      <c r="AU533" s="53" t="e">
        <f>AA533-AB533-VLOOKUP(C533, Вчера_ЭпиВак!C:BN, 20, FALSE)</f>
        <v>#N/A</v>
      </c>
      <c r="AV533" s="53" t="e">
        <f>AC533-AD533-VLOOKUP(C533, Вчера_ЭпиВак!C:BN, 22, FALSE)</f>
        <v>#N/A</v>
      </c>
      <c r="AW533" s="53" t="e">
        <f>VLOOKUP(C533, Вчера_ЭпиВак!C:BN, 25, FALSE)+F533*2-Z533-AB533-AD533-AG533</f>
        <v>#N/A</v>
      </c>
      <c r="AX533" s="53" t="e">
        <f>AE533-VLOOKUP(C533,Вчера_ЭпиВак!C:BN, 24, FALSE)</f>
        <v>#N/A</v>
      </c>
    </row>
    <row r="534" spans="1:50" ht="50.1" customHeight="1" x14ac:dyDescent="0.25">
      <c r="A534" s="42"/>
      <c r="B534" s="42"/>
      <c r="C534" s="42"/>
      <c r="D534" s="43"/>
      <c r="E534" s="44"/>
      <c r="F534" s="39"/>
      <c r="G534" s="44"/>
      <c r="H534" s="39"/>
      <c r="I534" s="44"/>
      <c r="J534" s="39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7">
        <f t="shared" si="9"/>
        <v>0</v>
      </c>
      <c r="AJ534" s="53" t="str">
        <f>IF(ISNA(VLOOKUP(C534,Вчера_ЭпиВак!C:C, 1, FALSE)),"ошибка",0)</f>
        <v>ошибка</v>
      </c>
      <c r="AK534" s="55"/>
      <c r="AL534" s="53" t="e">
        <f>E534-F534-VLOOKUP(C534, Вчера_ЭпиВак!C:BN, 2, FALSE)</f>
        <v>#N/A</v>
      </c>
      <c r="AM534" s="53" t="e">
        <f>K534-L534-VLOOKUP(C534, Вчера_ЭпиВак!C:BN, 4, FALSE)</f>
        <v>#N/A</v>
      </c>
      <c r="AN534" s="53" t="e">
        <f>M534-N534-VLOOKUP(C534, Вчера_ЭпиВак!C:BN, 6, FALSE)</f>
        <v>#N/A</v>
      </c>
      <c r="AO534" s="53" t="e">
        <f>O534-P534-VLOOKUP(C534, Вчера_ЭпиВак!C:BN, 8, FALSE)</f>
        <v>#N/A</v>
      </c>
      <c r="AP534" s="53" t="e">
        <f>Q534-R534-VLOOKUP(C534, Вчера_ЭпиВак!C:BN, 10, FALSE)</f>
        <v>#N/A</v>
      </c>
      <c r="AQ534" s="53" t="e">
        <f>S534-T534-VLOOKUP(C534, Вчера_ЭпиВак!C:BN, 12, FALSE)</f>
        <v>#N/A</v>
      </c>
      <c r="AR534" s="53" t="e">
        <f>U534-V534-VLOOKUP(C534, Вчера_ЭпиВак!C:BN, 14, FALSE)</f>
        <v>#N/A</v>
      </c>
      <c r="AS534" s="53" t="e">
        <f>W534-X534-VLOOKUP(C534, Вчера_ЭпиВак!C:BN, 16, FALSE)</f>
        <v>#N/A</v>
      </c>
      <c r="AT534" s="53" t="e">
        <f>Y534-Z534-VLOOKUP(C534, Вчера_ЭпиВак!C:BN, 18, FALSE)</f>
        <v>#N/A</v>
      </c>
      <c r="AU534" s="53" t="e">
        <f>AA534-AB534-VLOOKUP(C534, Вчера_ЭпиВак!C:BN, 20, FALSE)</f>
        <v>#N/A</v>
      </c>
      <c r="AV534" s="53" t="e">
        <f>AC534-AD534-VLOOKUP(C534, Вчера_ЭпиВак!C:BN, 22, FALSE)</f>
        <v>#N/A</v>
      </c>
      <c r="AW534" s="53" t="e">
        <f>VLOOKUP(C534, Вчера_ЭпиВак!C:BN, 25, FALSE)+F534*2-Z534-AB534-AD534-AG534</f>
        <v>#N/A</v>
      </c>
      <c r="AX534" s="53" t="e">
        <f>AE534-VLOOKUP(C534,Вчера_ЭпиВак!C:BN, 24, FALSE)</f>
        <v>#N/A</v>
      </c>
    </row>
    <row r="535" spans="1:50" ht="50.1" customHeight="1" x14ac:dyDescent="0.25">
      <c r="A535" s="42"/>
      <c r="B535" s="42"/>
      <c r="C535" s="42"/>
      <c r="D535" s="43"/>
      <c r="E535" s="44"/>
      <c r="F535" s="39"/>
      <c r="G535" s="44"/>
      <c r="H535" s="39"/>
      <c r="I535" s="44"/>
      <c r="J535" s="39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7">
        <f t="shared" si="9"/>
        <v>0</v>
      </c>
      <c r="AJ535" s="53" t="str">
        <f>IF(ISNA(VLOOKUP(C535,Вчера_ЭпиВак!C:C, 1, FALSE)),"ошибка",0)</f>
        <v>ошибка</v>
      </c>
      <c r="AK535" s="55"/>
      <c r="AL535" s="53" t="e">
        <f>E535-F535-VLOOKUP(C535, Вчера_ЭпиВак!C:BN, 2, FALSE)</f>
        <v>#N/A</v>
      </c>
      <c r="AM535" s="53" t="e">
        <f>K535-L535-VLOOKUP(C535, Вчера_ЭпиВак!C:BN, 4, FALSE)</f>
        <v>#N/A</v>
      </c>
      <c r="AN535" s="53" t="e">
        <f>M535-N535-VLOOKUP(C535, Вчера_ЭпиВак!C:BN, 6, FALSE)</f>
        <v>#N/A</v>
      </c>
      <c r="AO535" s="53" t="e">
        <f>O535-P535-VLOOKUP(C535, Вчера_ЭпиВак!C:BN, 8, FALSE)</f>
        <v>#N/A</v>
      </c>
      <c r="AP535" s="53" t="e">
        <f>Q535-R535-VLOOKUP(C535, Вчера_ЭпиВак!C:BN, 10, FALSE)</f>
        <v>#N/A</v>
      </c>
      <c r="AQ535" s="53" t="e">
        <f>S535-T535-VLOOKUP(C535, Вчера_ЭпиВак!C:BN, 12, FALSE)</f>
        <v>#N/A</v>
      </c>
      <c r="AR535" s="53" t="e">
        <f>U535-V535-VLOOKUP(C535, Вчера_ЭпиВак!C:BN, 14, FALSE)</f>
        <v>#N/A</v>
      </c>
      <c r="AS535" s="53" t="e">
        <f>W535-X535-VLOOKUP(C535, Вчера_ЭпиВак!C:BN, 16, FALSE)</f>
        <v>#N/A</v>
      </c>
      <c r="AT535" s="53" t="e">
        <f>Y535-Z535-VLOOKUP(C535, Вчера_ЭпиВак!C:BN, 18, FALSE)</f>
        <v>#N/A</v>
      </c>
      <c r="AU535" s="53" t="e">
        <f>AA535-AB535-VLOOKUP(C535, Вчера_ЭпиВак!C:BN, 20, FALSE)</f>
        <v>#N/A</v>
      </c>
      <c r="AV535" s="53" t="e">
        <f>AC535-AD535-VLOOKUP(C535, Вчера_ЭпиВак!C:BN, 22, FALSE)</f>
        <v>#N/A</v>
      </c>
      <c r="AW535" s="53" t="e">
        <f>VLOOKUP(C535, Вчера_ЭпиВак!C:BN, 25, FALSE)+F535*2-Z535-AB535-AD535-AG535</f>
        <v>#N/A</v>
      </c>
      <c r="AX535" s="53" t="e">
        <f>AE535-VLOOKUP(C535,Вчера_ЭпиВак!C:BN, 24, FALSE)</f>
        <v>#N/A</v>
      </c>
    </row>
    <row r="536" spans="1:50" ht="50.1" customHeight="1" x14ac:dyDescent="0.25">
      <c r="A536" s="42"/>
      <c r="B536" s="42"/>
      <c r="C536" s="42"/>
      <c r="D536" s="43"/>
      <c r="E536" s="44"/>
      <c r="F536" s="39"/>
      <c r="G536" s="44"/>
      <c r="H536" s="39"/>
      <c r="I536" s="44"/>
      <c r="J536" s="39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7">
        <f t="shared" si="9"/>
        <v>0</v>
      </c>
      <c r="AJ536" s="53" t="str">
        <f>IF(ISNA(VLOOKUP(C536,Вчера_ЭпиВак!C:C, 1, FALSE)),"ошибка",0)</f>
        <v>ошибка</v>
      </c>
      <c r="AK536" s="55"/>
      <c r="AL536" s="53" t="e">
        <f>E536-F536-VLOOKUP(C536, Вчера_ЭпиВак!C:BN, 2, FALSE)</f>
        <v>#N/A</v>
      </c>
      <c r="AM536" s="53" t="e">
        <f>K536-L536-VLOOKUP(C536, Вчера_ЭпиВак!C:BN, 4, FALSE)</f>
        <v>#N/A</v>
      </c>
      <c r="AN536" s="53" t="e">
        <f>M536-N536-VLOOKUP(C536, Вчера_ЭпиВак!C:BN, 6, FALSE)</f>
        <v>#N/A</v>
      </c>
      <c r="AO536" s="53" t="e">
        <f>O536-P536-VLOOKUP(C536, Вчера_ЭпиВак!C:BN, 8, FALSE)</f>
        <v>#N/A</v>
      </c>
      <c r="AP536" s="53" t="e">
        <f>Q536-R536-VLOOKUP(C536, Вчера_ЭпиВак!C:BN, 10, FALSE)</f>
        <v>#N/A</v>
      </c>
      <c r="AQ536" s="53" t="e">
        <f>S536-T536-VLOOKUP(C536, Вчера_ЭпиВак!C:BN, 12, FALSE)</f>
        <v>#N/A</v>
      </c>
      <c r="AR536" s="53" t="e">
        <f>U536-V536-VLOOKUP(C536, Вчера_ЭпиВак!C:BN, 14, FALSE)</f>
        <v>#N/A</v>
      </c>
      <c r="AS536" s="53" t="e">
        <f>W536-X536-VLOOKUP(C536, Вчера_ЭпиВак!C:BN, 16, FALSE)</f>
        <v>#N/A</v>
      </c>
      <c r="AT536" s="53" t="e">
        <f>Y536-Z536-VLOOKUP(C536, Вчера_ЭпиВак!C:BN, 18, FALSE)</f>
        <v>#N/A</v>
      </c>
      <c r="AU536" s="53" t="e">
        <f>AA536-AB536-VLOOKUP(C536, Вчера_ЭпиВак!C:BN, 20, FALSE)</f>
        <v>#N/A</v>
      </c>
      <c r="AV536" s="53" t="e">
        <f>AC536-AD536-VLOOKUP(C536, Вчера_ЭпиВак!C:BN, 22, FALSE)</f>
        <v>#N/A</v>
      </c>
      <c r="AW536" s="53" t="e">
        <f>VLOOKUP(C536, Вчера_ЭпиВак!C:BN, 25, FALSE)+F536*2-Z536-AB536-AD536-AG536</f>
        <v>#N/A</v>
      </c>
      <c r="AX536" s="53" t="e">
        <f>AE536-VLOOKUP(C536,Вчера_ЭпиВак!C:BN, 24, FALSE)</f>
        <v>#N/A</v>
      </c>
    </row>
    <row r="537" spans="1:50" ht="50.1" customHeight="1" x14ac:dyDescent="0.25">
      <c r="A537" s="42"/>
      <c r="B537" s="42"/>
      <c r="C537" s="42"/>
      <c r="D537" s="43"/>
      <c r="E537" s="44"/>
      <c r="F537" s="39"/>
      <c r="G537" s="44"/>
      <c r="H537" s="39"/>
      <c r="I537" s="44"/>
      <c r="J537" s="39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7">
        <f t="shared" si="9"/>
        <v>0</v>
      </c>
      <c r="AJ537" s="53" t="str">
        <f>IF(ISNA(VLOOKUP(C537,Вчера_ЭпиВак!C:C, 1, FALSE)),"ошибка",0)</f>
        <v>ошибка</v>
      </c>
      <c r="AK537" s="55"/>
      <c r="AL537" s="53" t="e">
        <f>E537-F537-VLOOKUP(C537, Вчера_ЭпиВак!C:BN, 2, FALSE)</f>
        <v>#N/A</v>
      </c>
      <c r="AM537" s="53" t="e">
        <f>K537-L537-VLOOKUP(C537, Вчера_ЭпиВак!C:BN, 4, FALSE)</f>
        <v>#N/A</v>
      </c>
      <c r="AN537" s="53" t="e">
        <f>M537-N537-VLOOKUP(C537, Вчера_ЭпиВак!C:BN, 6, FALSE)</f>
        <v>#N/A</v>
      </c>
      <c r="AO537" s="53" t="e">
        <f>O537-P537-VLOOKUP(C537, Вчера_ЭпиВак!C:BN, 8, FALSE)</f>
        <v>#N/A</v>
      </c>
      <c r="AP537" s="53" t="e">
        <f>Q537-R537-VLOOKUP(C537, Вчера_ЭпиВак!C:BN, 10, FALSE)</f>
        <v>#N/A</v>
      </c>
      <c r="AQ537" s="53" t="e">
        <f>S537-T537-VLOOKUP(C537, Вчера_ЭпиВак!C:BN, 12, FALSE)</f>
        <v>#N/A</v>
      </c>
      <c r="AR537" s="53" t="e">
        <f>U537-V537-VLOOKUP(C537, Вчера_ЭпиВак!C:BN, 14, FALSE)</f>
        <v>#N/A</v>
      </c>
      <c r="AS537" s="53" t="e">
        <f>W537-X537-VLOOKUP(C537, Вчера_ЭпиВак!C:BN, 16, FALSE)</f>
        <v>#N/A</v>
      </c>
      <c r="AT537" s="53" t="e">
        <f>Y537-Z537-VLOOKUP(C537, Вчера_ЭпиВак!C:BN, 18, FALSE)</f>
        <v>#N/A</v>
      </c>
      <c r="AU537" s="53" t="e">
        <f>AA537-AB537-VLOOKUP(C537, Вчера_ЭпиВак!C:BN, 20, FALSE)</f>
        <v>#N/A</v>
      </c>
      <c r="AV537" s="53" t="e">
        <f>AC537-AD537-VLOOKUP(C537, Вчера_ЭпиВак!C:BN, 22, FALSE)</f>
        <v>#N/A</v>
      </c>
      <c r="AW537" s="53" t="e">
        <f>VLOOKUP(C537, Вчера_ЭпиВак!C:BN, 25, FALSE)+F537*2-Z537-AB537-AD537-AG537</f>
        <v>#N/A</v>
      </c>
      <c r="AX537" s="53" t="e">
        <f>AE537-VLOOKUP(C537,Вчера_ЭпиВак!C:BN, 24, FALSE)</f>
        <v>#N/A</v>
      </c>
    </row>
    <row r="538" spans="1:50" ht="50.1" customHeight="1" x14ac:dyDescent="0.25">
      <c r="A538" s="42"/>
      <c r="B538" s="42"/>
      <c r="C538" s="42"/>
      <c r="D538" s="43"/>
      <c r="E538" s="44"/>
      <c r="F538" s="39"/>
      <c r="G538" s="44"/>
      <c r="H538" s="39"/>
      <c r="I538" s="44"/>
      <c r="J538" s="39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7">
        <f t="shared" si="9"/>
        <v>0</v>
      </c>
      <c r="AJ538" s="53" t="str">
        <f>IF(ISNA(VLOOKUP(C538,Вчера_ЭпиВак!C:C, 1, FALSE)),"ошибка",0)</f>
        <v>ошибка</v>
      </c>
      <c r="AK538" s="55"/>
      <c r="AL538" s="53" t="e">
        <f>E538-F538-VLOOKUP(C538, Вчера_ЭпиВак!C:BN, 2, FALSE)</f>
        <v>#N/A</v>
      </c>
      <c r="AM538" s="53" t="e">
        <f>K538-L538-VLOOKUP(C538, Вчера_ЭпиВак!C:BN, 4, FALSE)</f>
        <v>#N/A</v>
      </c>
      <c r="AN538" s="53" t="e">
        <f>M538-N538-VLOOKUP(C538, Вчера_ЭпиВак!C:BN, 6, FALSE)</f>
        <v>#N/A</v>
      </c>
      <c r="AO538" s="53" t="e">
        <f>O538-P538-VLOOKUP(C538, Вчера_ЭпиВак!C:BN, 8, FALSE)</f>
        <v>#N/A</v>
      </c>
      <c r="AP538" s="53" t="e">
        <f>Q538-R538-VLOOKUP(C538, Вчера_ЭпиВак!C:BN, 10, FALSE)</f>
        <v>#N/A</v>
      </c>
      <c r="AQ538" s="53" t="e">
        <f>S538-T538-VLOOKUP(C538, Вчера_ЭпиВак!C:BN, 12, FALSE)</f>
        <v>#N/A</v>
      </c>
      <c r="AR538" s="53" t="e">
        <f>U538-V538-VLOOKUP(C538, Вчера_ЭпиВак!C:BN, 14, FALSE)</f>
        <v>#N/A</v>
      </c>
      <c r="AS538" s="53" t="e">
        <f>W538-X538-VLOOKUP(C538, Вчера_ЭпиВак!C:BN, 16, FALSE)</f>
        <v>#N/A</v>
      </c>
      <c r="AT538" s="53" t="e">
        <f>Y538-Z538-VLOOKUP(C538, Вчера_ЭпиВак!C:BN, 18, FALSE)</f>
        <v>#N/A</v>
      </c>
      <c r="AU538" s="53" t="e">
        <f>AA538-AB538-VLOOKUP(C538, Вчера_ЭпиВак!C:BN, 20, FALSE)</f>
        <v>#N/A</v>
      </c>
      <c r="AV538" s="53" t="e">
        <f>AC538-AD538-VLOOKUP(C538, Вчера_ЭпиВак!C:BN, 22, FALSE)</f>
        <v>#N/A</v>
      </c>
      <c r="AW538" s="53" t="e">
        <f>VLOOKUP(C538, Вчера_ЭпиВак!C:BN, 25, FALSE)+F538*2-Z538-AB538-AD538-AG538</f>
        <v>#N/A</v>
      </c>
      <c r="AX538" s="53" t="e">
        <f>AE538-VLOOKUP(C538,Вчера_ЭпиВак!C:BN, 24, FALSE)</f>
        <v>#N/A</v>
      </c>
    </row>
    <row r="539" spans="1:50" ht="50.1" customHeight="1" x14ac:dyDescent="0.25">
      <c r="A539" s="42"/>
      <c r="B539" s="42"/>
      <c r="C539" s="42"/>
      <c r="D539" s="43"/>
      <c r="E539" s="44"/>
      <c r="F539" s="39"/>
      <c r="G539" s="44"/>
      <c r="H539" s="39"/>
      <c r="I539" s="44"/>
      <c r="J539" s="39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7">
        <f t="shared" si="9"/>
        <v>0</v>
      </c>
      <c r="AJ539" s="53" t="str">
        <f>IF(ISNA(VLOOKUP(C539,Вчера_ЭпиВак!C:C, 1, FALSE)),"ошибка",0)</f>
        <v>ошибка</v>
      </c>
      <c r="AK539" s="55"/>
      <c r="AL539" s="53" t="e">
        <f>E539-F539-VLOOKUP(C539, Вчера_ЭпиВак!C:BN, 2, FALSE)</f>
        <v>#N/A</v>
      </c>
      <c r="AM539" s="53" t="e">
        <f>K539-L539-VLOOKUP(C539, Вчера_ЭпиВак!C:BN, 4, FALSE)</f>
        <v>#N/A</v>
      </c>
      <c r="AN539" s="53" t="e">
        <f>M539-N539-VLOOKUP(C539, Вчера_ЭпиВак!C:BN, 6, FALSE)</f>
        <v>#N/A</v>
      </c>
      <c r="AO539" s="53" t="e">
        <f>O539-P539-VLOOKUP(C539, Вчера_ЭпиВак!C:BN, 8, FALSE)</f>
        <v>#N/A</v>
      </c>
      <c r="AP539" s="53" t="e">
        <f>Q539-R539-VLOOKUP(C539, Вчера_ЭпиВак!C:BN, 10, FALSE)</f>
        <v>#N/A</v>
      </c>
      <c r="AQ539" s="53" t="e">
        <f>S539-T539-VLOOKUP(C539, Вчера_ЭпиВак!C:BN, 12, FALSE)</f>
        <v>#N/A</v>
      </c>
      <c r="AR539" s="53" t="e">
        <f>U539-V539-VLOOKUP(C539, Вчера_ЭпиВак!C:BN, 14, FALSE)</f>
        <v>#N/A</v>
      </c>
      <c r="AS539" s="53" t="e">
        <f>W539-X539-VLOOKUP(C539, Вчера_ЭпиВак!C:BN, 16, FALSE)</f>
        <v>#N/A</v>
      </c>
      <c r="AT539" s="53" t="e">
        <f>Y539-Z539-VLOOKUP(C539, Вчера_ЭпиВак!C:BN, 18, FALSE)</f>
        <v>#N/A</v>
      </c>
      <c r="AU539" s="53" t="e">
        <f>AA539-AB539-VLOOKUP(C539, Вчера_ЭпиВак!C:BN, 20, FALSE)</f>
        <v>#N/A</v>
      </c>
      <c r="AV539" s="53" t="e">
        <f>AC539-AD539-VLOOKUP(C539, Вчера_ЭпиВак!C:BN, 22, FALSE)</f>
        <v>#N/A</v>
      </c>
      <c r="AW539" s="53" t="e">
        <f>VLOOKUP(C539, Вчера_ЭпиВак!C:BN, 25, FALSE)+F539*2-Z539-AB539-AD539-AG539</f>
        <v>#N/A</v>
      </c>
      <c r="AX539" s="53" t="e">
        <f>AE539-VLOOKUP(C539,Вчера_ЭпиВак!C:BN, 24, FALSE)</f>
        <v>#N/A</v>
      </c>
    </row>
    <row r="540" spans="1:50" ht="50.1" customHeight="1" x14ac:dyDescent="0.25">
      <c r="A540" s="42"/>
      <c r="B540" s="42"/>
      <c r="C540" s="42"/>
      <c r="D540" s="43"/>
      <c r="E540" s="44"/>
      <c r="F540" s="39"/>
      <c r="G540" s="44"/>
      <c r="H540" s="39"/>
      <c r="I540" s="44"/>
      <c r="J540" s="39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7">
        <f t="shared" si="9"/>
        <v>0</v>
      </c>
      <c r="AJ540" s="53" t="str">
        <f>IF(ISNA(VLOOKUP(C540,Вчера_ЭпиВак!C:C, 1, FALSE)),"ошибка",0)</f>
        <v>ошибка</v>
      </c>
      <c r="AK540" s="55"/>
      <c r="AL540" s="53" t="e">
        <f>E540-F540-VLOOKUP(C540, Вчера_ЭпиВак!C:BN, 2, FALSE)</f>
        <v>#N/A</v>
      </c>
      <c r="AM540" s="53" t="e">
        <f>K540-L540-VLOOKUP(C540, Вчера_ЭпиВак!C:BN, 4, FALSE)</f>
        <v>#N/A</v>
      </c>
      <c r="AN540" s="53" t="e">
        <f>M540-N540-VLOOKUP(C540, Вчера_ЭпиВак!C:BN, 6, FALSE)</f>
        <v>#N/A</v>
      </c>
      <c r="AO540" s="53" t="e">
        <f>O540-P540-VLOOKUP(C540, Вчера_ЭпиВак!C:BN, 8, FALSE)</f>
        <v>#N/A</v>
      </c>
      <c r="AP540" s="53" t="e">
        <f>Q540-R540-VLOOKUP(C540, Вчера_ЭпиВак!C:BN, 10, FALSE)</f>
        <v>#N/A</v>
      </c>
      <c r="AQ540" s="53" t="e">
        <f>S540-T540-VLOOKUP(C540, Вчера_ЭпиВак!C:BN, 12, FALSE)</f>
        <v>#N/A</v>
      </c>
      <c r="AR540" s="53" t="e">
        <f>U540-V540-VLOOKUP(C540, Вчера_ЭпиВак!C:BN, 14, FALSE)</f>
        <v>#N/A</v>
      </c>
      <c r="AS540" s="53" t="e">
        <f>W540-X540-VLOOKUP(C540, Вчера_ЭпиВак!C:BN, 16, FALSE)</f>
        <v>#N/A</v>
      </c>
      <c r="AT540" s="53" t="e">
        <f>Y540-Z540-VLOOKUP(C540, Вчера_ЭпиВак!C:BN, 18, FALSE)</f>
        <v>#N/A</v>
      </c>
      <c r="AU540" s="53" t="e">
        <f>AA540-AB540-VLOOKUP(C540, Вчера_ЭпиВак!C:BN, 20, FALSE)</f>
        <v>#N/A</v>
      </c>
      <c r="AV540" s="53" t="e">
        <f>AC540-AD540-VLOOKUP(C540, Вчера_ЭпиВак!C:BN, 22, FALSE)</f>
        <v>#N/A</v>
      </c>
      <c r="AW540" s="53" t="e">
        <f>VLOOKUP(C540, Вчера_ЭпиВак!C:BN, 25, FALSE)+F540*2-Z540-AB540-AD540-AG540</f>
        <v>#N/A</v>
      </c>
      <c r="AX540" s="53" t="e">
        <f>AE540-VLOOKUP(C540,Вчера_ЭпиВак!C:BN, 24, FALSE)</f>
        <v>#N/A</v>
      </c>
    </row>
    <row r="541" spans="1:50" ht="50.1" customHeight="1" x14ac:dyDescent="0.25">
      <c r="A541" s="42"/>
      <c r="B541" s="42"/>
      <c r="C541" s="42"/>
      <c r="D541" s="43"/>
      <c r="E541" s="44"/>
      <c r="F541" s="39"/>
      <c r="G541" s="44"/>
      <c r="H541" s="39"/>
      <c r="I541" s="44"/>
      <c r="J541" s="39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7">
        <f t="shared" si="9"/>
        <v>0</v>
      </c>
      <c r="AJ541" s="53" t="str">
        <f>IF(ISNA(VLOOKUP(C541,Вчера_ЭпиВак!C:C, 1, FALSE)),"ошибка",0)</f>
        <v>ошибка</v>
      </c>
      <c r="AK541" s="55"/>
      <c r="AL541" s="53" t="e">
        <f>E541-F541-VLOOKUP(C541, Вчера_ЭпиВак!C:BN, 2, FALSE)</f>
        <v>#N/A</v>
      </c>
      <c r="AM541" s="53" t="e">
        <f>K541-L541-VLOOKUP(C541, Вчера_ЭпиВак!C:BN, 4, FALSE)</f>
        <v>#N/A</v>
      </c>
      <c r="AN541" s="53" t="e">
        <f>M541-N541-VLOOKUP(C541, Вчера_ЭпиВак!C:BN, 6, FALSE)</f>
        <v>#N/A</v>
      </c>
      <c r="AO541" s="53" t="e">
        <f>O541-P541-VLOOKUP(C541, Вчера_ЭпиВак!C:BN, 8, FALSE)</f>
        <v>#N/A</v>
      </c>
      <c r="AP541" s="53" t="e">
        <f>Q541-R541-VLOOKUP(C541, Вчера_ЭпиВак!C:BN, 10, FALSE)</f>
        <v>#N/A</v>
      </c>
      <c r="AQ541" s="53" t="e">
        <f>S541-T541-VLOOKUP(C541, Вчера_ЭпиВак!C:BN, 12, FALSE)</f>
        <v>#N/A</v>
      </c>
      <c r="AR541" s="53" t="e">
        <f>U541-V541-VLOOKUP(C541, Вчера_ЭпиВак!C:BN, 14, FALSE)</f>
        <v>#N/A</v>
      </c>
      <c r="AS541" s="53" t="e">
        <f>W541-X541-VLOOKUP(C541, Вчера_ЭпиВак!C:BN, 16, FALSE)</f>
        <v>#N/A</v>
      </c>
      <c r="AT541" s="53" t="e">
        <f>Y541-Z541-VLOOKUP(C541, Вчера_ЭпиВак!C:BN, 18, FALSE)</f>
        <v>#N/A</v>
      </c>
      <c r="AU541" s="53" t="e">
        <f>AA541-AB541-VLOOKUP(C541, Вчера_ЭпиВак!C:BN, 20, FALSE)</f>
        <v>#N/A</v>
      </c>
      <c r="AV541" s="53" t="e">
        <f>AC541-AD541-VLOOKUP(C541, Вчера_ЭпиВак!C:BN, 22, FALSE)</f>
        <v>#N/A</v>
      </c>
      <c r="AW541" s="53" t="e">
        <f>VLOOKUP(C541, Вчера_ЭпиВак!C:BN, 25, FALSE)+F541*2-Z541-AB541-AD541-AG541</f>
        <v>#N/A</v>
      </c>
      <c r="AX541" s="53" t="e">
        <f>AE541-VLOOKUP(C541,Вчера_ЭпиВак!C:BN, 24, FALSE)</f>
        <v>#N/A</v>
      </c>
    </row>
    <row r="542" spans="1:50" ht="50.1" customHeight="1" x14ac:dyDescent="0.25">
      <c r="A542" s="42"/>
      <c r="B542" s="42"/>
      <c r="C542" s="42"/>
      <c r="D542" s="43"/>
      <c r="E542" s="44"/>
      <c r="F542" s="39"/>
      <c r="G542" s="44"/>
      <c r="H542" s="39"/>
      <c r="I542" s="44"/>
      <c r="J542" s="39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7">
        <f t="shared" si="9"/>
        <v>0</v>
      </c>
      <c r="AJ542" s="53" t="str">
        <f>IF(ISNA(VLOOKUP(C542,Вчера_ЭпиВак!C:C, 1, FALSE)),"ошибка",0)</f>
        <v>ошибка</v>
      </c>
      <c r="AK542" s="55"/>
      <c r="AL542" s="53" t="e">
        <f>E542-F542-VLOOKUP(C542, Вчера_ЭпиВак!C:BN, 2, FALSE)</f>
        <v>#N/A</v>
      </c>
      <c r="AM542" s="53" t="e">
        <f>K542-L542-VLOOKUP(C542, Вчера_ЭпиВак!C:BN, 4, FALSE)</f>
        <v>#N/A</v>
      </c>
      <c r="AN542" s="53" t="e">
        <f>M542-N542-VLOOKUP(C542, Вчера_ЭпиВак!C:BN, 6, FALSE)</f>
        <v>#N/A</v>
      </c>
      <c r="AO542" s="53" t="e">
        <f>O542-P542-VLOOKUP(C542, Вчера_ЭпиВак!C:BN, 8, FALSE)</f>
        <v>#N/A</v>
      </c>
      <c r="AP542" s="53" t="e">
        <f>Q542-R542-VLOOKUP(C542, Вчера_ЭпиВак!C:BN, 10, FALSE)</f>
        <v>#N/A</v>
      </c>
      <c r="AQ542" s="53" t="e">
        <f>S542-T542-VLOOKUP(C542, Вчера_ЭпиВак!C:BN, 12, FALSE)</f>
        <v>#N/A</v>
      </c>
      <c r="AR542" s="53" t="e">
        <f>U542-V542-VLOOKUP(C542, Вчера_ЭпиВак!C:BN, 14, FALSE)</f>
        <v>#N/A</v>
      </c>
      <c r="AS542" s="53" t="e">
        <f>W542-X542-VLOOKUP(C542, Вчера_ЭпиВак!C:BN, 16, FALSE)</f>
        <v>#N/A</v>
      </c>
      <c r="AT542" s="53" t="e">
        <f>Y542-Z542-VLOOKUP(C542, Вчера_ЭпиВак!C:BN, 18, FALSE)</f>
        <v>#N/A</v>
      </c>
      <c r="AU542" s="53" t="e">
        <f>AA542-AB542-VLOOKUP(C542, Вчера_ЭпиВак!C:BN, 20, FALSE)</f>
        <v>#N/A</v>
      </c>
      <c r="AV542" s="53" t="e">
        <f>AC542-AD542-VLOOKUP(C542, Вчера_ЭпиВак!C:BN, 22, FALSE)</f>
        <v>#N/A</v>
      </c>
      <c r="AW542" s="53" t="e">
        <f>VLOOKUP(C542, Вчера_ЭпиВак!C:BN, 25, FALSE)+F542*2-Z542-AB542-AD542-AG542</f>
        <v>#N/A</v>
      </c>
      <c r="AX542" s="53" t="e">
        <f>AE542-VLOOKUP(C542,Вчера_ЭпиВак!C:BN, 24, FALSE)</f>
        <v>#N/A</v>
      </c>
    </row>
    <row r="543" spans="1:50" ht="50.1" customHeight="1" x14ac:dyDescent="0.25">
      <c r="A543" s="42"/>
      <c r="B543" s="42"/>
      <c r="C543" s="42"/>
      <c r="D543" s="43"/>
      <c r="E543" s="44"/>
      <c r="F543" s="39"/>
      <c r="G543" s="44"/>
      <c r="H543" s="39"/>
      <c r="I543" s="44"/>
      <c r="J543" s="39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7">
        <f t="shared" si="9"/>
        <v>0</v>
      </c>
      <c r="AJ543" s="53" t="str">
        <f>IF(ISNA(VLOOKUP(C543,Вчера_ЭпиВак!C:C, 1, FALSE)),"ошибка",0)</f>
        <v>ошибка</v>
      </c>
      <c r="AK543" s="55"/>
      <c r="AL543" s="53" t="e">
        <f>E543-F543-VLOOKUP(C543, Вчера_ЭпиВак!C:BN, 2, FALSE)</f>
        <v>#N/A</v>
      </c>
      <c r="AM543" s="53" t="e">
        <f>K543-L543-VLOOKUP(C543, Вчера_ЭпиВак!C:BN, 4, FALSE)</f>
        <v>#N/A</v>
      </c>
      <c r="AN543" s="53" t="e">
        <f>M543-N543-VLOOKUP(C543, Вчера_ЭпиВак!C:BN, 6, FALSE)</f>
        <v>#N/A</v>
      </c>
      <c r="AO543" s="53" t="e">
        <f>O543-P543-VLOOKUP(C543, Вчера_ЭпиВак!C:BN, 8, FALSE)</f>
        <v>#N/A</v>
      </c>
      <c r="AP543" s="53" t="e">
        <f>Q543-R543-VLOOKUP(C543, Вчера_ЭпиВак!C:BN, 10, FALSE)</f>
        <v>#N/A</v>
      </c>
      <c r="AQ543" s="53" t="e">
        <f>S543-T543-VLOOKUP(C543, Вчера_ЭпиВак!C:BN, 12, FALSE)</f>
        <v>#N/A</v>
      </c>
      <c r="AR543" s="53" t="e">
        <f>U543-V543-VLOOKUP(C543, Вчера_ЭпиВак!C:BN, 14, FALSE)</f>
        <v>#N/A</v>
      </c>
      <c r="AS543" s="53" t="e">
        <f>W543-X543-VLOOKUP(C543, Вчера_ЭпиВак!C:BN, 16, FALSE)</f>
        <v>#N/A</v>
      </c>
      <c r="AT543" s="53" t="e">
        <f>Y543-Z543-VLOOKUP(C543, Вчера_ЭпиВак!C:BN, 18, FALSE)</f>
        <v>#N/A</v>
      </c>
      <c r="AU543" s="53" t="e">
        <f>AA543-AB543-VLOOKUP(C543, Вчера_ЭпиВак!C:BN, 20, FALSE)</f>
        <v>#N/A</v>
      </c>
      <c r="AV543" s="53" t="e">
        <f>AC543-AD543-VLOOKUP(C543, Вчера_ЭпиВак!C:BN, 22, FALSE)</f>
        <v>#N/A</v>
      </c>
      <c r="AW543" s="53" t="e">
        <f>VLOOKUP(C543, Вчера_ЭпиВак!C:BN, 25, FALSE)+F543*2-Z543-AB543-AD543-AG543</f>
        <v>#N/A</v>
      </c>
      <c r="AX543" s="53" t="e">
        <f>AE543-VLOOKUP(C543,Вчера_ЭпиВак!C:BN, 24, FALSE)</f>
        <v>#N/A</v>
      </c>
    </row>
    <row r="544" spans="1:50" ht="50.1" customHeight="1" x14ac:dyDescent="0.25">
      <c r="A544" s="42"/>
      <c r="B544" s="42"/>
      <c r="C544" s="42"/>
      <c r="D544" s="43"/>
      <c r="E544" s="44"/>
      <c r="F544" s="39"/>
      <c r="G544" s="44"/>
      <c r="H544" s="39"/>
      <c r="I544" s="44"/>
      <c r="J544" s="39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7">
        <f t="shared" si="9"/>
        <v>0</v>
      </c>
      <c r="AJ544" s="53" t="str">
        <f>IF(ISNA(VLOOKUP(C544,Вчера_ЭпиВак!C:C, 1, FALSE)),"ошибка",0)</f>
        <v>ошибка</v>
      </c>
      <c r="AK544" s="55"/>
      <c r="AL544" s="53" t="e">
        <f>E544-F544-VLOOKUP(C544, Вчера_ЭпиВак!C:BN, 2, FALSE)</f>
        <v>#N/A</v>
      </c>
      <c r="AM544" s="53" t="e">
        <f>K544-L544-VLOOKUP(C544, Вчера_ЭпиВак!C:BN, 4, FALSE)</f>
        <v>#N/A</v>
      </c>
      <c r="AN544" s="53" t="e">
        <f>M544-N544-VLOOKUP(C544, Вчера_ЭпиВак!C:BN, 6, FALSE)</f>
        <v>#N/A</v>
      </c>
      <c r="AO544" s="53" t="e">
        <f>O544-P544-VLOOKUP(C544, Вчера_ЭпиВак!C:BN, 8, FALSE)</f>
        <v>#N/A</v>
      </c>
      <c r="AP544" s="53" t="e">
        <f>Q544-R544-VLOOKUP(C544, Вчера_ЭпиВак!C:BN, 10, FALSE)</f>
        <v>#N/A</v>
      </c>
      <c r="AQ544" s="53" t="e">
        <f>S544-T544-VLOOKUP(C544, Вчера_ЭпиВак!C:BN, 12, FALSE)</f>
        <v>#N/A</v>
      </c>
      <c r="AR544" s="53" t="e">
        <f>U544-V544-VLOOKUP(C544, Вчера_ЭпиВак!C:BN, 14, FALSE)</f>
        <v>#N/A</v>
      </c>
      <c r="AS544" s="53" t="e">
        <f>W544-X544-VLOOKUP(C544, Вчера_ЭпиВак!C:BN, 16, FALSE)</f>
        <v>#N/A</v>
      </c>
      <c r="AT544" s="53" t="e">
        <f>Y544-Z544-VLOOKUP(C544, Вчера_ЭпиВак!C:BN, 18, FALSE)</f>
        <v>#N/A</v>
      </c>
      <c r="AU544" s="53" t="e">
        <f>AA544-AB544-VLOOKUP(C544, Вчера_ЭпиВак!C:BN, 20, FALSE)</f>
        <v>#N/A</v>
      </c>
      <c r="AV544" s="53" t="e">
        <f>AC544-AD544-VLOOKUP(C544, Вчера_ЭпиВак!C:BN, 22, FALSE)</f>
        <v>#N/A</v>
      </c>
      <c r="AW544" s="53" t="e">
        <f>VLOOKUP(C544, Вчера_ЭпиВак!C:BN, 25, FALSE)+F544*2-Z544-AB544-AD544-AG544</f>
        <v>#N/A</v>
      </c>
      <c r="AX544" s="53" t="e">
        <f>AE544-VLOOKUP(C544,Вчера_ЭпиВак!C:BN, 24, FALSE)</f>
        <v>#N/A</v>
      </c>
    </row>
    <row r="545" spans="1:50" ht="50.1" customHeight="1" x14ac:dyDescent="0.25">
      <c r="A545" s="42"/>
      <c r="B545" s="42"/>
      <c r="C545" s="42"/>
      <c r="D545" s="43"/>
      <c r="E545" s="44"/>
      <c r="F545" s="39"/>
      <c r="G545" s="44"/>
      <c r="H545" s="39"/>
      <c r="I545" s="44"/>
      <c r="J545" s="39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7">
        <f t="shared" si="9"/>
        <v>0</v>
      </c>
      <c r="AJ545" s="53" t="str">
        <f>IF(ISNA(VLOOKUP(C545,Вчера_ЭпиВак!C:C, 1, FALSE)),"ошибка",0)</f>
        <v>ошибка</v>
      </c>
      <c r="AK545" s="55"/>
      <c r="AL545" s="53" t="e">
        <f>E545-F545-VLOOKUP(C545, Вчера_ЭпиВак!C:BN, 2, FALSE)</f>
        <v>#N/A</v>
      </c>
      <c r="AM545" s="53" t="e">
        <f>K545-L545-VLOOKUP(C545, Вчера_ЭпиВак!C:BN, 4, FALSE)</f>
        <v>#N/A</v>
      </c>
      <c r="AN545" s="53" t="e">
        <f>M545-N545-VLOOKUP(C545, Вчера_ЭпиВак!C:BN, 6, FALSE)</f>
        <v>#N/A</v>
      </c>
      <c r="AO545" s="53" t="e">
        <f>O545-P545-VLOOKUP(C545, Вчера_ЭпиВак!C:BN, 8, FALSE)</f>
        <v>#N/A</v>
      </c>
      <c r="AP545" s="53" t="e">
        <f>Q545-R545-VLOOKUP(C545, Вчера_ЭпиВак!C:BN, 10, FALSE)</f>
        <v>#N/A</v>
      </c>
      <c r="AQ545" s="53" t="e">
        <f>S545-T545-VLOOKUP(C545, Вчера_ЭпиВак!C:BN, 12, FALSE)</f>
        <v>#N/A</v>
      </c>
      <c r="AR545" s="53" t="e">
        <f>U545-V545-VLOOKUP(C545, Вчера_ЭпиВак!C:BN, 14, FALSE)</f>
        <v>#N/A</v>
      </c>
      <c r="AS545" s="53" t="e">
        <f>W545-X545-VLOOKUP(C545, Вчера_ЭпиВак!C:BN, 16, FALSE)</f>
        <v>#N/A</v>
      </c>
      <c r="AT545" s="53" t="e">
        <f>Y545-Z545-VLOOKUP(C545, Вчера_ЭпиВак!C:BN, 18, FALSE)</f>
        <v>#N/A</v>
      </c>
      <c r="AU545" s="53" t="e">
        <f>AA545-AB545-VLOOKUP(C545, Вчера_ЭпиВак!C:BN, 20, FALSE)</f>
        <v>#N/A</v>
      </c>
      <c r="AV545" s="53" t="e">
        <f>AC545-AD545-VLOOKUP(C545, Вчера_ЭпиВак!C:BN, 22, FALSE)</f>
        <v>#N/A</v>
      </c>
      <c r="AW545" s="53" t="e">
        <f>VLOOKUP(C545, Вчера_ЭпиВак!C:BN, 25, FALSE)+F545*2-Z545-AB545-AD545-AG545</f>
        <v>#N/A</v>
      </c>
      <c r="AX545" s="53" t="e">
        <f>AE545-VLOOKUP(C545,Вчера_ЭпиВак!C:BN, 24, FALSE)</f>
        <v>#N/A</v>
      </c>
    </row>
    <row r="546" spans="1:50" ht="50.1" customHeight="1" x14ac:dyDescent="0.25">
      <c r="A546" s="42"/>
      <c r="B546" s="42"/>
      <c r="C546" s="42"/>
      <c r="D546" s="43"/>
      <c r="E546" s="44"/>
      <c r="F546" s="39"/>
      <c r="G546" s="44"/>
      <c r="H546" s="39"/>
      <c r="I546" s="44"/>
      <c r="J546" s="39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7">
        <f t="shared" si="9"/>
        <v>0</v>
      </c>
      <c r="AJ546" s="53" t="str">
        <f>IF(ISNA(VLOOKUP(C546,Вчера_ЭпиВак!C:C, 1, FALSE)),"ошибка",0)</f>
        <v>ошибка</v>
      </c>
      <c r="AK546" s="55"/>
      <c r="AL546" s="53" t="e">
        <f>E546-F546-VLOOKUP(C546, Вчера_ЭпиВак!C:BN, 2, FALSE)</f>
        <v>#N/A</v>
      </c>
      <c r="AM546" s="53" t="e">
        <f>K546-L546-VLOOKUP(C546, Вчера_ЭпиВак!C:BN, 4, FALSE)</f>
        <v>#N/A</v>
      </c>
      <c r="AN546" s="53" t="e">
        <f>M546-N546-VLOOKUP(C546, Вчера_ЭпиВак!C:BN, 6, FALSE)</f>
        <v>#N/A</v>
      </c>
      <c r="AO546" s="53" t="e">
        <f>O546-P546-VLOOKUP(C546, Вчера_ЭпиВак!C:BN, 8, FALSE)</f>
        <v>#N/A</v>
      </c>
      <c r="AP546" s="53" t="e">
        <f>Q546-R546-VLOOKUP(C546, Вчера_ЭпиВак!C:BN, 10, FALSE)</f>
        <v>#N/A</v>
      </c>
      <c r="AQ546" s="53" t="e">
        <f>S546-T546-VLOOKUP(C546, Вчера_ЭпиВак!C:BN, 12, FALSE)</f>
        <v>#N/A</v>
      </c>
      <c r="AR546" s="53" t="e">
        <f>U546-V546-VLOOKUP(C546, Вчера_ЭпиВак!C:BN, 14, FALSE)</f>
        <v>#N/A</v>
      </c>
      <c r="AS546" s="53" t="e">
        <f>W546-X546-VLOOKUP(C546, Вчера_ЭпиВак!C:BN, 16, FALSE)</f>
        <v>#N/A</v>
      </c>
      <c r="AT546" s="53" t="e">
        <f>Y546-Z546-VLOOKUP(C546, Вчера_ЭпиВак!C:BN, 18, FALSE)</f>
        <v>#N/A</v>
      </c>
      <c r="AU546" s="53" t="e">
        <f>AA546-AB546-VLOOKUP(C546, Вчера_ЭпиВак!C:BN, 20, FALSE)</f>
        <v>#N/A</v>
      </c>
      <c r="AV546" s="53" t="e">
        <f>AC546-AD546-VLOOKUP(C546, Вчера_ЭпиВак!C:BN, 22, FALSE)</f>
        <v>#N/A</v>
      </c>
      <c r="AW546" s="53" t="e">
        <f>VLOOKUP(C546, Вчера_ЭпиВак!C:BN, 25, FALSE)+F546*2-Z546-AB546-AD546-AG546</f>
        <v>#N/A</v>
      </c>
      <c r="AX546" s="53" t="e">
        <f>AE546-VLOOKUP(C546,Вчера_ЭпиВак!C:BN, 24, FALSE)</f>
        <v>#N/A</v>
      </c>
    </row>
    <row r="547" spans="1:50" ht="50.1" customHeight="1" x14ac:dyDescent="0.25">
      <c r="A547" s="42"/>
      <c r="B547" s="42"/>
      <c r="C547" s="42"/>
      <c r="D547" s="43"/>
      <c r="E547" s="44"/>
      <c r="F547" s="39"/>
      <c r="G547" s="44"/>
      <c r="H547" s="39"/>
      <c r="I547" s="44"/>
      <c r="J547" s="39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7">
        <f t="shared" si="9"/>
        <v>0</v>
      </c>
      <c r="AJ547" s="53" t="str">
        <f>IF(ISNA(VLOOKUP(C547,Вчера_ЭпиВак!C:C, 1, FALSE)),"ошибка",0)</f>
        <v>ошибка</v>
      </c>
      <c r="AK547" s="55"/>
      <c r="AL547" s="53" t="e">
        <f>E547-F547-VLOOKUP(C547, Вчера_ЭпиВак!C:BN, 2, FALSE)</f>
        <v>#N/A</v>
      </c>
      <c r="AM547" s="53" t="e">
        <f>K547-L547-VLOOKUP(C547, Вчера_ЭпиВак!C:BN, 4, FALSE)</f>
        <v>#N/A</v>
      </c>
      <c r="AN547" s="53" t="e">
        <f>M547-N547-VLOOKUP(C547, Вчера_ЭпиВак!C:BN, 6, FALSE)</f>
        <v>#N/A</v>
      </c>
      <c r="AO547" s="53" t="e">
        <f>O547-P547-VLOOKUP(C547, Вчера_ЭпиВак!C:BN, 8, FALSE)</f>
        <v>#N/A</v>
      </c>
      <c r="AP547" s="53" t="e">
        <f>Q547-R547-VLOOKUP(C547, Вчера_ЭпиВак!C:BN, 10, FALSE)</f>
        <v>#N/A</v>
      </c>
      <c r="AQ547" s="53" t="e">
        <f>S547-T547-VLOOKUP(C547, Вчера_ЭпиВак!C:BN, 12, FALSE)</f>
        <v>#N/A</v>
      </c>
      <c r="AR547" s="53" t="e">
        <f>U547-V547-VLOOKUP(C547, Вчера_ЭпиВак!C:BN, 14, FALSE)</f>
        <v>#N/A</v>
      </c>
      <c r="AS547" s="53" t="e">
        <f>W547-X547-VLOOKUP(C547, Вчера_ЭпиВак!C:BN, 16, FALSE)</f>
        <v>#N/A</v>
      </c>
      <c r="AT547" s="53" t="e">
        <f>Y547-Z547-VLOOKUP(C547, Вчера_ЭпиВак!C:BN, 18, FALSE)</f>
        <v>#N/A</v>
      </c>
      <c r="AU547" s="53" t="e">
        <f>AA547-AB547-VLOOKUP(C547, Вчера_ЭпиВак!C:BN, 20, FALSE)</f>
        <v>#N/A</v>
      </c>
      <c r="AV547" s="53" t="e">
        <f>AC547-AD547-VLOOKUP(C547, Вчера_ЭпиВак!C:BN, 22, FALSE)</f>
        <v>#N/A</v>
      </c>
      <c r="AW547" s="53" t="e">
        <f>VLOOKUP(C547, Вчера_ЭпиВак!C:BN, 25, FALSE)+F547*2-Z547-AB547-AD547-AG547</f>
        <v>#N/A</v>
      </c>
      <c r="AX547" s="53" t="e">
        <f>AE547-VLOOKUP(C547,Вчера_ЭпиВак!C:BN, 24, FALSE)</f>
        <v>#N/A</v>
      </c>
    </row>
    <row r="548" spans="1:50" ht="50.1" customHeight="1" x14ac:dyDescent="0.25">
      <c r="A548" s="42"/>
      <c r="B548" s="42"/>
      <c r="C548" s="42"/>
      <c r="D548" s="43"/>
      <c r="E548" s="44"/>
      <c r="F548" s="39"/>
      <c r="G548" s="44"/>
      <c r="H548" s="39"/>
      <c r="I548" s="44"/>
      <c r="J548" s="39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7">
        <f t="shared" si="9"/>
        <v>0</v>
      </c>
      <c r="AJ548" s="53" t="str">
        <f>IF(ISNA(VLOOKUP(C548,Вчера_ЭпиВак!C:C, 1, FALSE)),"ошибка",0)</f>
        <v>ошибка</v>
      </c>
      <c r="AK548" s="55"/>
      <c r="AL548" s="53" t="e">
        <f>E548-F548-VLOOKUP(C548, Вчера_ЭпиВак!C:BN, 2, FALSE)</f>
        <v>#N/A</v>
      </c>
      <c r="AM548" s="53" t="e">
        <f>K548-L548-VLOOKUP(C548, Вчера_ЭпиВак!C:BN, 4, FALSE)</f>
        <v>#N/A</v>
      </c>
      <c r="AN548" s="53" t="e">
        <f>M548-N548-VLOOKUP(C548, Вчера_ЭпиВак!C:BN, 6, FALSE)</f>
        <v>#N/A</v>
      </c>
      <c r="AO548" s="53" t="e">
        <f>O548-P548-VLOOKUP(C548, Вчера_ЭпиВак!C:BN, 8, FALSE)</f>
        <v>#N/A</v>
      </c>
      <c r="AP548" s="53" t="e">
        <f>Q548-R548-VLOOKUP(C548, Вчера_ЭпиВак!C:BN, 10, FALSE)</f>
        <v>#N/A</v>
      </c>
      <c r="AQ548" s="53" t="e">
        <f>S548-T548-VLOOKUP(C548, Вчера_ЭпиВак!C:BN, 12, FALSE)</f>
        <v>#N/A</v>
      </c>
      <c r="AR548" s="53" t="e">
        <f>U548-V548-VLOOKUP(C548, Вчера_ЭпиВак!C:BN, 14, FALSE)</f>
        <v>#N/A</v>
      </c>
      <c r="AS548" s="53" t="e">
        <f>W548-X548-VLOOKUP(C548, Вчера_ЭпиВак!C:BN, 16, FALSE)</f>
        <v>#N/A</v>
      </c>
      <c r="AT548" s="53" t="e">
        <f>Y548-Z548-VLOOKUP(C548, Вчера_ЭпиВак!C:BN, 18, FALSE)</f>
        <v>#N/A</v>
      </c>
      <c r="AU548" s="53" t="e">
        <f>AA548-AB548-VLOOKUP(C548, Вчера_ЭпиВак!C:BN, 20, FALSE)</f>
        <v>#N/A</v>
      </c>
      <c r="AV548" s="53" t="e">
        <f>AC548-AD548-VLOOKUP(C548, Вчера_ЭпиВак!C:BN, 22, FALSE)</f>
        <v>#N/A</v>
      </c>
      <c r="AW548" s="53" t="e">
        <f>VLOOKUP(C548, Вчера_ЭпиВак!C:BN, 25, FALSE)+F548*2-Z548-AB548-AD548-AG548</f>
        <v>#N/A</v>
      </c>
      <c r="AX548" s="53" t="e">
        <f>AE548-VLOOKUP(C548,Вчера_ЭпиВак!C:BN, 24, FALSE)</f>
        <v>#N/A</v>
      </c>
    </row>
    <row r="549" spans="1:50" ht="50.1" customHeight="1" x14ac:dyDescent="0.25">
      <c r="A549" s="42"/>
      <c r="B549" s="42"/>
      <c r="C549" s="42"/>
      <c r="D549" s="43"/>
      <c r="E549" s="44"/>
      <c r="F549" s="39"/>
      <c r="G549" s="44"/>
      <c r="H549" s="39"/>
      <c r="I549" s="44"/>
      <c r="J549" s="39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7">
        <f t="shared" si="9"/>
        <v>0</v>
      </c>
      <c r="AJ549" s="53" t="str">
        <f>IF(ISNA(VLOOKUP(C549,Вчера_ЭпиВак!C:C, 1, FALSE)),"ошибка",0)</f>
        <v>ошибка</v>
      </c>
      <c r="AK549" s="55"/>
      <c r="AL549" s="53" t="e">
        <f>E549-F549-VLOOKUP(C549, Вчера_ЭпиВак!C:BN, 2, FALSE)</f>
        <v>#N/A</v>
      </c>
      <c r="AM549" s="53" t="e">
        <f>K549-L549-VLOOKUP(C549, Вчера_ЭпиВак!C:BN, 4, FALSE)</f>
        <v>#N/A</v>
      </c>
      <c r="AN549" s="53" t="e">
        <f>M549-N549-VLOOKUP(C549, Вчера_ЭпиВак!C:BN, 6, FALSE)</f>
        <v>#N/A</v>
      </c>
      <c r="AO549" s="53" t="e">
        <f>O549-P549-VLOOKUP(C549, Вчера_ЭпиВак!C:BN, 8, FALSE)</f>
        <v>#N/A</v>
      </c>
      <c r="AP549" s="53" t="e">
        <f>Q549-R549-VLOOKUP(C549, Вчера_ЭпиВак!C:BN, 10, FALSE)</f>
        <v>#N/A</v>
      </c>
      <c r="AQ549" s="53" t="e">
        <f>S549-T549-VLOOKUP(C549, Вчера_ЭпиВак!C:BN, 12, FALSE)</f>
        <v>#N/A</v>
      </c>
      <c r="AR549" s="53" t="e">
        <f>U549-V549-VLOOKUP(C549, Вчера_ЭпиВак!C:BN, 14, FALSE)</f>
        <v>#N/A</v>
      </c>
      <c r="AS549" s="53" t="e">
        <f>W549-X549-VLOOKUP(C549, Вчера_ЭпиВак!C:BN, 16, FALSE)</f>
        <v>#N/A</v>
      </c>
      <c r="AT549" s="53" t="e">
        <f>Y549-Z549-VLOOKUP(C549, Вчера_ЭпиВак!C:BN, 18, FALSE)</f>
        <v>#N/A</v>
      </c>
      <c r="AU549" s="53" t="e">
        <f>AA549-AB549-VLOOKUP(C549, Вчера_ЭпиВак!C:BN, 20, FALSE)</f>
        <v>#N/A</v>
      </c>
      <c r="AV549" s="53" t="e">
        <f>AC549-AD549-VLOOKUP(C549, Вчера_ЭпиВак!C:BN, 22, FALSE)</f>
        <v>#N/A</v>
      </c>
      <c r="AW549" s="53" t="e">
        <f>VLOOKUP(C549, Вчера_ЭпиВак!C:BN, 25, FALSE)+F549*2-Z549-AB549-AD549-AG549</f>
        <v>#N/A</v>
      </c>
      <c r="AX549" s="53" t="e">
        <f>AE549-VLOOKUP(C549,Вчера_ЭпиВак!C:BN, 24, FALSE)</f>
        <v>#N/A</v>
      </c>
    </row>
    <row r="550" spans="1:50" ht="50.1" customHeight="1" x14ac:dyDescent="0.25">
      <c r="A550" s="42"/>
      <c r="B550" s="42"/>
      <c r="C550" s="42"/>
      <c r="D550" s="43"/>
      <c r="E550" s="44"/>
      <c r="F550" s="39"/>
      <c r="G550" s="44"/>
      <c r="H550" s="39"/>
      <c r="I550" s="44"/>
      <c r="J550" s="39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7">
        <f t="shared" si="9"/>
        <v>0</v>
      </c>
      <c r="AJ550" s="53" t="str">
        <f>IF(ISNA(VLOOKUP(C550,Вчера_ЭпиВак!C:C, 1, FALSE)),"ошибка",0)</f>
        <v>ошибка</v>
      </c>
      <c r="AK550" s="55"/>
      <c r="AL550" s="53" t="e">
        <f>E550-F550-VLOOKUP(C550, Вчера_ЭпиВак!C:BN, 2, FALSE)</f>
        <v>#N/A</v>
      </c>
      <c r="AM550" s="53" t="e">
        <f>K550-L550-VLOOKUP(C550, Вчера_ЭпиВак!C:BN, 4, FALSE)</f>
        <v>#N/A</v>
      </c>
      <c r="AN550" s="53" t="e">
        <f>M550-N550-VLOOKUP(C550, Вчера_ЭпиВак!C:BN, 6, FALSE)</f>
        <v>#N/A</v>
      </c>
      <c r="AO550" s="53" t="e">
        <f>O550-P550-VLOOKUP(C550, Вчера_ЭпиВак!C:BN, 8, FALSE)</f>
        <v>#N/A</v>
      </c>
      <c r="AP550" s="53" t="e">
        <f>Q550-R550-VLOOKUP(C550, Вчера_ЭпиВак!C:BN, 10, FALSE)</f>
        <v>#N/A</v>
      </c>
      <c r="AQ550" s="53" t="e">
        <f>S550-T550-VLOOKUP(C550, Вчера_ЭпиВак!C:BN, 12, FALSE)</f>
        <v>#N/A</v>
      </c>
      <c r="AR550" s="53" t="e">
        <f>U550-V550-VLOOKUP(C550, Вчера_ЭпиВак!C:BN, 14, FALSE)</f>
        <v>#N/A</v>
      </c>
      <c r="AS550" s="53" t="e">
        <f>W550-X550-VLOOKUP(C550, Вчера_ЭпиВак!C:BN, 16, FALSE)</f>
        <v>#N/A</v>
      </c>
      <c r="AT550" s="53" t="e">
        <f>Y550-Z550-VLOOKUP(C550, Вчера_ЭпиВак!C:BN, 18, FALSE)</f>
        <v>#N/A</v>
      </c>
      <c r="AU550" s="53" t="e">
        <f>AA550-AB550-VLOOKUP(C550, Вчера_ЭпиВак!C:BN, 20, FALSE)</f>
        <v>#N/A</v>
      </c>
      <c r="AV550" s="53" t="e">
        <f>AC550-AD550-VLOOKUP(C550, Вчера_ЭпиВак!C:BN, 22, FALSE)</f>
        <v>#N/A</v>
      </c>
      <c r="AW550" s="53" t="e">
        <f>VLOOKUP(C550, Вчера_ЭпиВак!C:BN, 25, FALSE)+F550*2-Z550-AB550-AD550-AG550</f>
        <v>#N/A</v>
      </c>
      <c r="AX550" s="53" t="e">
        <f>AE550-VLOOKUP(C550,Вчера_ЭпиВак!C:BN, 24, FALSE)</f>
        <v>#N/A</v>
      </c>
    </row>
    <row r="551" spans="1:50" ht="50.1" customHeight="1" x14ac:dyDescent="0.25">
      <c r="A551" s="42"/>
      <c r="B551" s="42"/>
      <c r="C551" s="42"/>
      <c r="D551" s="43"/>
      <c r="E551" s="44"/>
      <c r="F551" s="39"/>
      <c r="G551" s="44"/>
      <c r="H551" s="39"/>
      <c r="I551" s="44"/>
      <c r="J551" s="39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7">
        <f t="shared" si="9"/>
        <v>0</v>
      </c>
      <c r="AJ551" s="53" t="str">
        <f>IF(ISNA(VLOOKUP(C551,Вчера_ЭпиВак!C:C, 1, FALSE)),"ошибка",0)</f>
        <v>ошибка</v>
      </c>
      <c r="AK551" s="55"/>
      <c r="AL551" s="53" t="e">
        <f>E551-F551-VLOOKUP(C551, Вчера_ЭпиВак!C:BN, 2, FALSE)</f>
        <v>#N/A</v>
      </c>
      <c r="AM551" s="53" t="e">
        <f>K551-L551-VLOOKUP(C551, Вчера_ЭпиВак!C:BN, 4, FALSE)</f>
        <v>#N/A</v>
      </c>
      <c r="AN551" s="53" t="e">
        <f>M551-N551-VLOOKUP(C551, Вчера_ЭпиВак!C:BN, 6, FALSE)</f>
        <v>#N/A</v>
      </c>
      <c r="AO551" s="53" t="e">
        <f>O551-P551-VLOOKUP(C551, Вчера_ЭпиВак!C:BN, 8, FALSE)</f>
        <v>#N/A</v>
      </c>
      <c r="AP551" s="53" t="e">
        <f>Q551-R551-VLOOKUP(C551, Вчера_ЭпиВак!C:BN, 10, FALSE)</f>
        <v>#N/A</v>
      </c>
      <c r="AQ551" s="53" t="e">
        <f>S551-T551-VLOOKUP(C551, Вчера_ЭпиВак!C:BN, 12, FALSE)</f>
        <v>#N/A</v>
      </c>
      <c r="AR551" s="53" t="e">
        <f>U551-V551-VLOOKUP(C551, Вчера_ЭпиВак!C:BN, 14, FALSE)</f>
        <v>#N/A</v>
      </c>
      <c r="AS551" s="53" t="e">
        <f>W551-X551-VLOOKUP(C551, Вчера_ЭпиВак!C:BN, 16, FALSE)</f>
        <v>#N/A</v>
      </c>
      <c r="AT551" s="53" t="e">
        <f>Y551-Z551-VLOOKUP(C551, Вчера_ЭпиВак!C:BN, 18, FALSE)</f>
        <v>#N/A</v>
      </c>
      <c r="AU551" s="53" t="e">
        <f>AA551-AB551-VLOOKUP(C551, Вчера_ЭпиВак!C:BN, 20, FALSE)</f>
        <v>#N/A</v>
      </c>
      <c r="AV551" s="53" t="e">
        <f>AC551-AD551-VLOOKUP(C551, Вчера_ЭпиВак!C:BN, 22, FALSE)</f>
        <v>#N/A</v>
      </c>
      <c r="AW551" s="53" t="e">
        <f>VLOOKUP(C551, Вчера_ЭпиВак!C:BN, 25, FALSE)+F551*2-Z551-AB551-AD551-AG551</f>
        <v>#N/A</v>
      </c>
      <c r="AX551" s="53" t="e">
        <f>AE551-VLOOKUP(C551,Вчера_ЭпиВак!C:BN, 24, FALSE)</f>
        <v>#N/A</v>
      </c>
    </row>
    <row r="552" spans="1:50" ht="50.1" customHeight="1" x14ac:dyDescent="0.25">
      <c r="A552" s="42"/>
      <c r="B552" s="42"/>
      <c r="C552" s="42"/>
      <c r="D552" s="43"/>
      <c r="E552" s="44"/>
      <c r="F552" s="39"/>
      <c r="G552" s="44"/>
      <c r="H552" s="39"/>
      <c r="I552" s="44"/>
      <c r="J552" s="39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7">
        <f t="shared" si="9"/>
        <v>0</v>
      </c>
      <c r="AJ552" s="53" t="str">
        <f>IF(ISNA(VLOOKUP(C552,Вчера_ЭпиВак!C:C, 1, FALSE)),"ошибка",0)</f>
        <v>ошибка</v>
      </c>
      <c r="AK552" s="55"/>
      <c r="AL552" s="53" t="e">
        <f>E552-F552-VLOOKUP(C552, Вчера_ЭпиВак!C:BN, 2, FALSE)</f>
        <v>#N/A</v>
      </c>
      <c r="AM552" s="53" t="e">
        <f>K552-L552-VLOOKUP(C552, Вчера_ЭпиВак!C:BN, 4, FALSE)</f>
        <v>#N/A</v>
      </c>
      <c r="AN552" s="53" t="e">
        <f>M552-N552-VLOOKUP(C552, Вчера_ЭпиВак!C:BN, 6, FALSE)</f>
        <v>#N/A</v>
      </c>
      <c r="AO552" s="53" t="e">
        <f>O552-P552-VLOOKUP(C552, Вчера_ЭпиВак!C:BN, 8, FALSE)</f>
        <v>#N/A</v>
      </c>
      <c r="AP552" s="53" t="e">
        <f>Q552-R552-VLOOKUP(C552, Вчера_ЭпиВак!C:BN, 10, FALSE)</f>
        <v>#N/A</v>
      </c>
      <c r="AQ552" s="53" t="e">
        <f>S552-T552-VLOOKUP(C552, Вчера_ЭпиВак!C:BN, 12, FALSE)</f>
        <v>#N/A</v>
      </c>
      <c r="AR552" s="53" t="e">
        <f>U552-V552-VLOOKUP(C552, Вчера_ЭпиВак!C:BN, 14, FALSE)</f>
        <v>#N/A</v>
      </c>
      <c r="AS552" s="53" t="e">
        <f>W552-X552-VLOOKUP(C552, Вчера_ЭпиВак!C:BN, 16, FALSE)</f>
        <v>#N/A</v>
      </c>
      <c r="AT552" s="53" t="e">
        <f>Y552-Z552-VLOOKUP(C552, Вчера_ЭпиВак!C:BN, 18, FALSE)</f>
        <v>#N/A</v>
      </c>
      <c r="AU552" s="53" t="e">
        <f>AA552-AB552-VLOOKUP(C552, Вчера_ЭпиВак!C:BN, 20, FALSE)</f>
        <v>#N/A</v>
      </c>
      <c r="AV552" s="53" t="e">
        <f>AC552-AD552-VLOOKUP(C552, Вчера_ЭпиВак!C:BN, 22, FALSE)</f>
        <v>#N/A</v>
      </c>
      <c r="AW552" s="53" t="e">
        <f>VLOOKUP(C552, Вчера_ЭпиВак!C:BN, 25, FALSE)+F552*2-Z552-AB552-AD552-AG552</f>
        <v>#N/A</v>
      </c>
      <c r="AX552" s="53" t="e">
        <f>AE552-VLOOKUP(C552,Вчера_ЭпиВак!C:BN, 24, FALSE)</f>
        <v>#N/A</v>
      </c>
    </row>
    <row r="553" spans="1:50" ht="50.1" customHeight="1" x14ac:dyDescent="0.25">
      <c r="A553" s="42"/>
      <c r="B553" s="42"/>
      <c r="C553" s="42"/>
      <c r="D553" s="43"/>
      <c r="E553" s="44"/>
      <c r="F553" s="39"/>
      <c r="G553" s="44"/>
      <c r="H553" s="39"/>
      <c r="I553" s="44"/>
      <c r="J553" s="39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7">
        <f t="shared" si="9"/>
        <v>0</v>
      </c>
      <c r="AJ553" s="53" t="str">
        <f>IF(ISNA(VLOOKUP(C553,Вчера_ЭпиВак!C:C, 1, FALSE)),"ошибка",0)</f>
        <v>ошибка</v>
      </c>
      <c r="AK553" s="55"/>
      <c r="AL553" s="53" t="e">
        <f>E553-F553-VLOOKUP(C553, Вчера_ЭпиВак!C:BN, 2, FALSE)</f>
        <v>#N/A</v>
      </c>
      <c r="AM553" s="53" t="e">
        <f>K553-L553-VLOOKUP(C553, Вчера_ЭпиВак!C:BN, 4, FALSE)</f>
        <v>#N/A</v>
      </c>
      <c r="AN553" s="53" t="e">
        <f>M553-N553-VLOOKUP(C553, Вчера_ЭпиВак!C:BN, 6, FALSE)</f>
        <v>#N/A</v>
      </c>
      <c r="AO553" s="53" t="e">
        <f>O553-P553-VLOOKUP(C553, Вчера_ЭпиВак!C:BN, 8, FALSE)</f>
        <v>#N/A</v>
      </c>
      <c r="AP553" s="53" t="e">
        <f>Q553-R553-VLOOKUP(C553, Вчера_ЭпиВак!C:BN, 10, FALSE)</f>
        <v>#N/A</v>
      </c>
      <c r="AQ553" s="53" t="e">
        <f>S553-T553-VLOOKUP(C553, Вчера_ЭпиВак!C:BN, 12, FALSE)</f>
        <v>#N/A</v>
      </c>
      <c r="AR553" s="53" t="e">
        <f>U553-V553-VLOOKUP(C553, Вчера_ЭпиВак!C:BN, 14, FALSE)</f>
        <v>#N/A</v>
      </c>
      <c r="AS553" s="53" t="e">
        <f>W553-X553-VLOOKUP(C553, Вчера_ЭпиВак!C:BN, 16, FALSE)</f>
        <v>#N/A</v>
      </c>
      <c r="AT553" s="53" t="e">
        <f>Y553-Z553-VLOOKUP(C553, Вчера_ЭпиВак!C:BN, 18, FALSE)</f>
        <v>#N/A</v>
      </c>
      <c r="AU553" s="53" t="e">
        <f>AA553-AB553-VLOOKUP(C553, Вчера_ЭпиВак!C:BN, 20, FALSE)</f>
        <v>#N/A</v>
      </c>
      <c r="AV553" s="53" t="e">
        <f>AC553-AD553-VLOOKUP(C553, Вчера_ЭпиВак!C:BN, 22, FALSE)</f>
        <v>#N/A</v>
      </c>
      <c r="AW553" s="53" t="e">
        <f>VLOOKUP(C553, Вчера_ЭпиВак!C:BN, 25, FALSE)+F553*2-Z553-AB553-AD553-AG553</f>
        <v>#N/A</v>
      </c>
      <c r="AX553" s="53" t="e">
        <f>AE553-VLOOKUP(C553,Вчера_ЭпиВак!C:BN, 24, FALSE)</f>
        <v>#N/A</v>
      </c>
    </row>
    <row r="554" spans="1:50" ht="50.1" customHeight="1" x14ac:dyDescent="0.25">
      <c r="A554" s="42"/>
      <c r="B554" s="42"/>
      <c r="C554" s="42"/>
      <c r="D554" s="43"/>
      <c r="E554" s="44"/>
      <c r="F554" s="39"/>
      <c r="G554" s="44"/>
      <c r="H554" s="39"/>
      <c r="I554" s="44"/>
      <c r="J554" s="39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7">
        <f t="shared" si="9"/>
        <v>0</v>
      </c>
      <c r="AJ554" s="53" t="str">
        <f>IF(ISNA(VLOOKUP(C554,Вчера_ЭпиВак!C:C, 1, FALSE)),"ошибка",0)</f>
        <v>ошибка</v>
      </c>
      <c r="AK554" s="55"/>
      <c r="AL554" s="53" t="e">
        <f>E554-F554-VLOOKUP(C554, Вчера_ЭпиВак!C:BN, 2, FALSE)</f>
        <v>#N/A</v>
      </c>
      <c r="AM554" s="53" t="e">
        <f>K554-L554-VLOOKUP(C554, Вчера_ЭпиВак!C:BN, 4, FALSE)</f>
        <v>#N/A</v>
      </c>
      <c r="AN554" s="53" t="e">
        <f>M554-N554-VLOOKUP(C554, Вчера_ЭпиВак!C:BN, 6, FALSE)</f>
        <v>#N/A</v>
      </c>
      <c r="AO554" s="53" t="e">
        <f>O554-P554-VLOOKUP(C554, Вчера_ЭпиВак!C:BN, 8, FALSE)</f>
        <v>#N/A</v>
      </c>
      <c r="AP554" s="53" t="e">
        <f>Q554-R554-VLOOKUP(C554, Вчера_ЭпиВак!C:BN, 10, FALSE)</f>
        <v>#N/A</v>
      </c>
      <c r="AQ554" s="53" t="e">
        <f>S554-T554-VLOOKUP(C554, Вчера_ЭпиВак!C:BN, 12, FALSE)</f>
        <v>#N/A</v>
      </c>
      <c r="AR554" s="53" t="e">
        <f>U554-V554-VLOOKUP(C554, Вчера_ЭпиВак!C:BN, 14, FALSE)</f>
        <v>#N/A</v>
      </c>
      <c r="AS554" s="53" t="e">
        <f>W554-X554-VLOOKUP(C554, Вчера_ЭпиВак!C:BN, 16, FALSE)</f>
        <v>#N/A</v>
      </c>
      <c r="AT554" s="53" t="e">
        <f>Y554-Z554-VLOOKUP(C554, Вчера_ЭпиВак!C:BN, 18, FALSE)</f>
        <v>#N/A</v>
      </c>
      <c r="AU554" s="53" t="e">
        <f>AA554-AB554-VLOOKUP(C554, Вчера_ЭпиВак!C:BN, 20, FALSE)</f>
        <v>#N/A</v>
      </c>
      <c r="AV554" s="53" t="e">
        <f>AC554-AD554-VLOOKUP(C554, Вчера_ЭпиВак!C:BN, 22, FALSE)</f>
        <v>#N/A</v>
      </c>
      <c r="AW554" s="53" t="e">
        <f>VLOOKUP(C554, Вчера_ЭпиВак!C:BN, 25, FALSE)+F554*2-Z554-AB554-AD554-AG554</f>
        <v>#N/A</v>
      </c>
      <c r="AX554" s="53" t="e">
        <f>AE554-VLOOKUP(C554,Вчера_ЭпиВак!C:BN, 24, FALSE)</f>
        <v>#N/A</v>
      </c>
    </row>
    <row r="555" spans="1:50" ht="50.1" customHeight="1" x14ac:dyDescent="0.25">
      <c r="A555" s="42"/>
      <c r="B555" s="42"/>
      <c r="C555" s="42"/>
      <c r="D555" s="43"/>
      <c r="E555" s="44"/>
      <c r="F555" s="39"/>
      <c r="G555" s="44"/>
      <c r="H555" s="39"/>
      <c r="I555" s="44"/>
      <c r="J555" s="39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7">
        <f t="shared" si="9"/>
        <v>0</v>
      </c>
      <c r="AJ555" s="53" t="str">
        <f>IF(ISNA(VLOOKUP(C555,Вчера_ЭпиВак!C:C, 1, FALSE)),"ошибка",0)</f>
        <v>ошибка</v>
      </c>
      <c r="AK555" s="55"/>
      <c r="AL555" s="53" t="e">
        <f>E555-F555-VLOOKUP(C555, Вчера_ЭпиВак!C:BN, 2, FALSE)</f>
        <v>#N/A</v>
      </c>
      <c r="AM555" s="53" t="e">
        <f>K555-L555-VLOOKUP(C555, Вчера_ЭпиВак!C:BN, 4, FALSE)</f>
        <v>#N/A</v>
      </c>
      <c r="AN555" s="53" t="e">
        <f>M555-N555-VLOOKUP(C555, Вчера_ЭпиВак!C:BN, 6, FALSE)</f>
        <v>#N/A</v>
      </c>
      <c r="AO555" s="53" t="e">
        <f>O555-P555-VLOOKUP(C555, Вчера_ЭпиВак!C:BN, 8, FALSE)</f>
        <v>#N/A</v>
      </c>
      <c r="AP555" s="53" t="e">
        <f>Q555-R555-VLOOKUP(C555, Вчера_ЭпиВак!C:BN, 10, FALSE)</f>
        <v>#N/A</v>
      </c>
      <c r="AQ555" s="53" t="e">
        <f>S555-T555-VLOOKUP(C555, Вчера_ЭпиВак!C:BN, 12, FALSE)</f>
        <v>#N/A</v>
      </c>
      <c r="AR555" s="53" t="e">
        <f>U555-V555-VLOOKUP(C555, Вчера_ЭпиВак!C:BN, 14, FALSE)</f>
        <v>#N/A</v>
      </c>
      <c r="AS555" s="53" t="e">
        <f>W555-X555-VLOOKUP(C555, Вчера_ЭпиВак!C:BN, 16, FALSE)</f>
        <v>#N/A</v>
      </c>
      <c r="AT555" s="53" t="e">
        <f>Y555-Z555-VLOOKUP(C555, Вчера_ЭпиВак!C:BN, 18, FALSE)</f>
        <v>#N/A</v>
      </c>
      <c r="AU555" s="53" t="e">
        <f>AA555-AB555-VLOOKUP(C555, Вчера_ЭпиВак!C:BN, 20, FALSE)</f>
        <v>#N/A</v>
      </c>
      <c r="AV555" s="53" t="e">
        <f>AC555-AD555-VLOOKUP(C555, Вчера_ЭпиВак!C:BN, 22, FALSE)</f>
        <v>#N/A</v>
      </c>
      <c r="AW555" s="53" t="e">
        <f>VLOOKUP(C555, Вчера_ЭпиВак!C:BN, 25, FALSE)+F555*2-Z555-AB555-AD555-AG555</f>
        <v>#N/A</v>
      </c>
      <c r="AX555" s="53" t="e">
        <f>AE555-VLOOKUP(C555,Вчера_ЭпиВак!C:BN, 24, FALSE)</f>
        <v>#N/A</v>
      </c>
    </row>
    <row r="556" spans="1:50" ht="50.1" customHeight="1" x14ac:dyDescent="0.25">
      <c r="A556" s="42"/>
      <c r="B556" s="42"/>
      <c r="C556" s="42"/>
      <c r="D556" s="43"/>
      <c r="E556" s="44"/>
      <c r="F556" s="39"/>
      <c r="G556" s="44"/>
      <c r="H556" s="39"/>
      <c r="I556" s="44"/>
      <c r="J556" s="39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7">
        <f t="shared" si="9"/>
        <v>0</v>
      </c>
      <c r="AJ556" s="53" t="str">
        <f>IF(ISNA(VLOOKUP(C556,Вчера_ЭпиВак!C:C, 1, FALSE)),"ошибка",0)</f>
        <v>ошибка</v>
      </c>
      <c r="AK556" s="55"/>
      <c r="AL556" s="53" t="e">
        <f>E556-F556-VLOOKUP(C556, Вчера_ЭпиВак!C:BN, 2, FALSE)</f>
        <v>#N/A</v>
      </c>
      <c r="AM556" s="53" t="e">
        <f>K556-L556-VLOOKUP(C556, Вчера_ЭпиВак!C:BN, 4, FALSE)</f>
        <v>#N/A</v>
      </c>
      <c r="AN556" s="53" t="e">
        <f>M556-N556-VLOOKUP(C556, Вчера_ЭпиВак!C:BN, 6, FALSE)</f>
        <v>#N/A</v>
      </c>
      <c r="AO556" s="53" t="e">
        <f>O556-P556-VLOOKUP(C556, Вчера_ЭпиВак!C:BN, 8, FALSE)</f>
        <v>#N/A</v>
      </c>
      <c r="AP556" s="53" t="e">
        <f>Q556-R556-VLOOKUP(C556, Вчера_ЭпиВак!C:BN, 10, FALSE)</f>
        <v>#N/A</v>
      </c>
      <c r="AQ556" s="53" t="e">
        <f>S556-T556-VLOOKUP(C556, Вчера_ЭпиВак!C:BN, 12, FALSE)</f>
        <v>#N/A</v>
      </c>
      <c r="AR556" s="53" t="e">
        <f>U556-V556-VLOOKUP(C556, Вчера_ЭпиВак!C:BN, 14, FALSE)</f>
        <v>#N/A</v>
      </c>
      <c r="AS556" s="53" t="e">
        <f>W556-X556-VLOOKUP(C556, Вчера_ЭпиВак!C:BN, 16, FALSE)</f>
        <v>#N/A</v>
      </c>
      <c r="AT556" s="53" t="e">
        <f>Y556-Z556-VLOOKUP(C556, Вчера_ЭпиВак!C:BN, 18, FALSE)</f>
        <v>#N/A</v>
      </c>
      <c r="AU556" s="53" t="e">
        <f>AA556-AB556-VLOOKUP(C556, Вчера_ЭпиВак!C:BN, 20, FALSE)</f>
        <v>#N/A</v>
      </c>
      <c r="AV556" s="53" t="e">
        <f>AC556-AD556-VLOOKUP(C556, Вчера_ЭпиВак!C:BN, 22, FALSE)</f>
        <v>#N/A</v>
      </c>
      <c r="AW556" s="53" t="e">
        <f>VLOOKUP(C556, Вчера_ЭпиВак!C:BN, 25, FALSE)+F556*2-Z556-AB556-AD556-AG556</f>
        <v>#N/A</v>
      </c>
      <c r="AX556" s="53" t="e">
        <f>AE556-VLOOKUP(C556,Вчера_ЭпиВак!C:BN, 24, FALSE)</f>
        <v>#N/A</v>
      </c>
    </row>
    <row r="557" spans="1:50" ht="50.1" customHeight="1" x14ac:dyDescent="0.25">
      <c r="A557" s="42"/>
      <c r="B557" s="42"/>
      <c r="C557" s="42"/>
      <c r="D557" s="43"/>
      <c r="E557" s="44"/>
      <c r="F557" s="39"/>
      <c r="G557" s="44"/>
      <c r="H557" s="39"/>
      <c r="I557" s="44"/>
      <c r="J557" s="39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7">
        <f t="shared" si="9"/>
        <v>0</v>
      </c>
      <c r="AJ557" s="53" t="str">
        <f>IF(ISNA(VLOOKUP(C557,Вчера_ЭпиВак!C:C, 1, FALSE)),"ошибка",0)</f>
        <v>ошибка</v>
      </c>
      <c r="AK557" s="55"/>
      <c r="AL557" s="53" t="e">
        <f>E557-F557-VLOOKUP(C557, Вчера_ЭпиВак!C:BN, 2, FALSE)</f>
        <v>#N/A</v>
      </c>
      <c r="AM557" s="53" t="e">
        <f>K557-L557-VLOOKUP(C557, Вчера_ЭпиВак!C:BN, 4, FALSE)</f>
        <v>#N/A</v>
      </c>
      <c r="AN557" s="53" t="e">
        <f>M557-N557-VLOOKUP(C557, Вчера_ЭпиВак!C:BN, 6, FALSE)</f>
        <v>#N/A</v>
      </c>
      <c r="AO557" s="53" t="e">
        <f>O557-P557-VLOOKUP(C557, Вчера_ЭпиВак!C:BN, 8, FALSE)</f>
        <v>#N/A</v>
      </c>
      <c r="AP557" s="53" t="e">
        <f>Q557-R557-VLOOKUP(C557, Вчера_ЭпиВак!C:BN, 10, FALSE)</f>
        <v>#N/A</v>
      </c>
      <c r="AQ557" s="53" t="e">
        <f>S557-T557-VLOOKUP(C557, Вчера_ЭпиВак!C:BN, 12, FALSE)</f>
        <v>#N/A</v>
      </c>
      <c r="AR557" s="53" t="e">
        <f>U557-V557-VLOOKUP(C557, Вчера_ЭпиВак!C:BN, 14, FALSE)</f>
        <v>#N/A</v>
      </c>
      <c r="AS557" s="53" t="e">
        <f>W557-X557-VLOOKUP(C557, Вчера_ЭпиВак!C:BN, 16, FALSE)</f>
        <v>#N/A</v>
      </c>
      <c r="AT557" s="53" t="e">
        <f>Y557-Z557-VLOOKUP(C557, Вчера_ЭпиВак!C:BN, 18, FALSE)</f>
        <v>#N/A</v>
      </c>
      <c r="AU557" s="53" t="e">
        <f>AA557-AB557-VLOOKUP(C557, Вчера_ЭпиВак!C:BN, 20, FALSE)</f>
        <v>#N/A</v>
      </c>
      <c r="AV557" s="53" t="e">
        <f>AC557-AD557-VLOOKUP(C557, Вчера_ЭпиВак!C:BN, 22, FALSE)</f>
        <v>#N/A</v>
      </c>
      <c r="AW557" s="53" t="e">
        <f>VLOOKUP(C557, Вчера_ЭпиВак!C:BN, 25, FALSE)+F557*2-Z557-AB557-AD557-AG557</f>
        <v>#N/A</v>
      </c>
      <c r="AX557" s="53" t="e">
        <f>AE557-VLOOKUP(C557,Вчера_ЭпиВак!C:BN, 24, FALSE)</f>
        <v>#N/A</v>
      </c>
    </row>
    <row r="558" spans="1:50" ht="50.1" customHeight="1" x14ac:dyDescent="0.25">
      <c r="A558" s="42"/>
      <c r="B558" s="42"/>
      <c r="C558" s="42"/>
      <c r="D558" s="43"/>
      <c r="E558" s="44"/>
      <c r="F558" s="39"/>
      <c r="G558" s="44"/>
      <c r="H558" s="39"/>
      <c r="I558" s="44"/>
      <c r="J558" s="39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7">
        <f t="shared" si="9"/>
        <v>0</v>
      </c>
      <c r="AJ558" s="53" t="str">
        <f>IF(ISNA(VLOOKUP(C558,Вчера_ЭпиВак!C:C, 1, FALSE)),"ошибка",0)</f>
        <v>ошибка</v>
      </c>
      <c r="AK558" s="55"/>
      <c r="AL558" s="53" t="e">
        <f>E558-F558-VLOOKUP(C558, Вчера_ЭпиВак!C:BN, 2, FALSE)</f>
        <v>#N/A</v>
      </c>
      <c r="AM558" s="53" t="e">
        <f>K558-L558-VLOOKUP(C558, Вчера_ЭпиВак!C:BN, 4, FALSE)</f>
        <v>#N/A</v>
      </c>
      <c r="AN558" s="53" t="e">
        <f>M558-N558-VLOOKUP(C558, Вчера_ЭпиВак!C:BN, 6, FALSE)</f>
        <v>#N/A</v>
      </c>
      <c r="AO558" s="53" t="e">
        <f>O558-P558-VLOOKUP(C558, Вчера_ЭпиВак!C:BN, 8, FALSE)</f>
        <v>#N/A</v>
      </c>
      <c r="AP558" s="53" t="e">
        <f>Q558-R558-VLOOKUP(C558, Вчера_ЭпиВак!C:BN, 10, FALSE)</f>
        <v>#N/A</v>
      </c>
      <c r="AQ558" s="53" t="e">
        <f>S558-T558-VLOOKUP(C558, Вчера_ЭпиВак!C:BN, 12, FALSE)</f>
        <v>#N/A</v>
      </c>
      <c r="AR558" s="53" t="e">
        <f>U558-V558-VLOOKUP(C558, Вчера_ЭпиВак!C:BN, 14, FALSE)</f>
        <v>#N/A</v>
      </c>
      <c r="AS558" s="53" t="e">
        <f>W558-X558-VLOOKUP(C558, Вчера_ЭпиВак!C:BN, 16, FALSE)</f>
        <v>#N/A</v>
      </c>
      <c r="AT558" s="53" t="e">
        <f>Y558-Z558-VLOOKUP(C558, Вчера_ЭпиВак!C:BN, 18, FALSE)</f>
        <v>#N/A</v>
      </c>
      <c r="AU558" s="53" t="e">
        <f>AA558-AB558-VLOOKUP(C558, Вчера_ЭпиВак!C:BN, 20, FALSE)</f>
        <v>#N/A</v>
      </c>
      <c r="AV558" s="53" t="e">
        <f>AC558-AD558-VLOOKUP(C558, Вчера_ЭпиВак!C:BN, 22, FALSE)</f>
        <v>#N/A</v>
      </c>
      <c r="AW558" s="53" t="e">
        <f>VLOOKUP(C558, Вчера_ЭпиВак!C:BN, 25, FALSE)+F558*2-Z558-AB558-AD558-AG558</f>
        <v>#N/A</v>
      </c>
      <c r="AX558" s="53" t="e">
        <f>AE558-VLOOKUP(C558,Вчера_ЭпиВак!C:BN, 24, FALSE)</f>
        <v>#N/A</v>
      </c>
    </row>
    <row r="559" spans="1:50" ht="50.1" customHeight="1" x14ac:dyDescent="0.25">
      <c r="A559" s="42"/>
      <c r="B559" s="42"/>
      <c r="C559" s="42"/>
      <c r="D559" s="43"/>
      <c r="E559" s="44"/>
      <c r="F559" s="39"/>
      <c r="G559" s="44"/>
      <c r="H559" s="39"/>
      <c r="I559" s="44"/>
      <c r="J559" s="39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7">
        <f t="shared" si="9"/>
        <v>0</v>
      </c>
      <c r="AJ559" s="53" t="str">
        <f>IF(ISNA(VLOOKUP(C559,Вчера_ЭпиВак!C:C, 1, FALSE)),"ошибка",0)</f>
        <v>ошибка</v>
      </c>
      <c r="AK559" s="55"/>
      <c r="AL559" s="53" t="e">
        <f>E559-F559-VLOOKUP(C559, Вчера_ЭпиВак!C:BN, 2, FALSE)</f>
        <v>#N/A</v>
      </c>
      <c r="AM559" s="53" t="e">
        <f>K559-L559-VLOOKUP(C559, Вчера_ЭпиВак!C:BN, 4, FALSE)</f>
        <v>#N/A</v>
      </c>
      <c r="AN559" s="53" t="e">
        <f>M559-N559-VLOOKUP(C559, Вчера_ЭпиВак!C:BN, 6, FALSE)</f>
        <v>#N/A</v>
      </c>
      <c r="AO559" s="53" t="e">
        <f>O559-P559-VLOOKUP(C559, Вчера_ЭпиВак!C:BN, 8, FALSE)</f>
        <v>#N/A</v>
      </c>
      <c r="AP559" s="53" t="e">
        <f>Q559-R559-VLOOKUP(C559, Вчера_ЭпиВак!C:BN, 10, FALSE)</f>
        <v>#N/A</v>
      </c>
      <c r="AQ559" s="53" t="e">
        <f>S559-T559-VLOOKUP(C559, Вчера_ЭпиВак!C:BN, 12, FALSE)</f>
        <v>#N/A</v>
      </c>
      <c r="AR559" s="53" t="e">
        <f>U559-V559-VLOOKUP(C559, Вчера_ЭпиВак!C:BN, 14, FALSE)</f>
        <v>#N/A</v>
      </c>
      <c r="AS559" s="53" t="e">
        <f>W559-X559-VLOOKUP(C559, Вчера_ЭпиВак!C:BN, 16, FALSE)</f>
        <v>#N/A</v>
      </c>
      <c r="AT559" s="53" t="e">
        <f>Y559-Z559-VLOOKUP(C559, Вчера_ЭпиВак!C:BN, 18, FALSE)</f>
        <v>#N/A</v>
      </c>
      <c r="AU559" s="53" t="e">
        <f>AA559-AB559-VLOOKUP(C559, Вчера_ЭпиВак!C:BN, 20, FALSE)</f>
        <v>#N/A</v>
      </c>
      <c r="AV559" s="53" t="e">
        <f>AC559-AD559-VLOOKUP(C559, Вчера_ЭпиВак!C:BN, 22, FALSE)</f>
        <v>#N/A</v>
      </c>
      <c r="AW559" s="53" t="e">
        <f>VLOOKUP(C559, Вчера_ЭпиВак!C:BN, 25, FALSE)+F559*2-Z559-AB559-AD559-AG559</f>
        <v>#N/A</v>
      </c>
      <c r="AX559" s="53" t="e">
        <f>AE559-VLOOKUP(C559,Вчера_ЭпиВак!C:BN, 24, FALSE)</f>
        <v>#N/A</v>
      </c>
    </row>
    <row r="560" spans="1:50" ht="50.1" customHeight="1" x14ac:dyDescent="0.25">
      <c r="A560" s="42"/>
      <c r="B560" s="42"/>
      <c r="C560" s="42"/>
      <c r="D560" s="43"/>
      <c r="E560" s="44"/>
      <c r="F560" s="39"/>
      <c r="G560" s="44"/>
      <c r="H560" s="39"/>
      <c r="I560" s="44"/>
      <c r="J560" s="39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7">
        <f t="shared" si="9"/>
        <v>0</v>
      </c>
      <c r="AJ560" s="53" t="str">
        <f>IF(ISNA(VLOOKUP(C560,Вчера_ЭпиВак!C:C, 1, FALSE)),"ошибка",0)</f>
        <v>ошибка</v>
      </c>
      <c r="AK560" s="55"/>
      <c r="AL560" s="53" t="e">
        <f>E560-F560-VLOOKUP(C560, Вчера_ЭпиВак!C:BN, 2, FALSE)</f>
        <v>#N/A</v>
      </c>
      <c r="AM560" s="53" t="e">
        <f>K560-L560-VLOOKUP(C560, Вчера_ЭпиВак!C:BN, 4, FALSE)</f>
        <v>#N/A</v>
      </c>
      <c r="AN560" s="53" t="e">
        <f>M560-N560-VLOOKUP(C560, Вчера_ЭпиВак!C:BN, 6, FALSE)</f>
        <v>#N/A</v>
      </c>
      <c r="AO560" s="53" t="e">
        <f>O560-P560-VLOOKUP(C560, Вчера_ЭпиВак!C:BN, 8, FALSE)</f>
        <v>#N/A</v>
      </c>
      <c r="AP560" s="53" t="e">
        <f>Q560-R560-VLOOKUP(C560, Вчера_ЭпиВак!C:BN, 10, FALSE)</f>
        <v>#N/A</v>
      </c>
      <c r="AQ560" s="53" t="e">
        <f>S560-T560-VLOOKUP(C560, Вчера_ЭпиВак!C:BN, 12, FALSE)</f>
        <v>#N/A</v>
      </c>
      <c r="AR560" s="53" t="e">
        <f>U560-V560-VLOOKUP(C560, Вчера_ЭпиВак!C:BN, 14, FALSE)</f>
        <v>#N/A</v>
      </c>
      <c r="AS560" s="53" t="e">
        <f>W560-X560-VLOOKUP(C560, Вчера_ЭпиВак!C:BN, 16, FALSE)</f>
        <v>#N/A</v>
      </c>
      <c r="AT560" s="53" t="e">
        <f>Y560-Z560-VLOOKUP(C560, Вчера_ЭпиВак!C:BN, 18, FALSE)</f>
        <v>#N/A</v>
      </c>
      <c r="AU560" s="53" t="e">
        <f>AA560-AB560-VLOOKUP(C560, Вчера_ЭпиВак!C:BN, 20, FALSE)</f>
        <v>#N/A</v>
      </c>
      <c r="AV560" s="53" t="e">
        <f>AC560-AD560-VLOOKUP(C560, Вчера_ЭпиВак!C:BN, 22, FALSE)</f>
        <v>#N/A</v>
      </c>
      <c r="AW560" s="53" t="e">
        <f>VLOOKUP(C560, Вчера_ЭпиВак!C:BN, 25, FALSE)+F560*2-Z560-AB560-AD560-AG560</f>
        <v>#N/A</v>
      </c>
      <c r="AX560" s="53" t="e">
        <f>AE560-VLOOKUP(C560,Вчера_ЭпиВак!C:BN, 24, FALSE)</f>
        <v>#N/A</v>
      </c>
    </row>
    <row r="561" spans="1:50" ht="50.1" customHeight="1" x14ac:dyDescent="0.25">
      <c r="A561" s="42"/>
      <c r="B561" s="42"/>
      <c r="C561" s="42"/>
      <c r="D561" s="43"/>
      <c r="E561" s="44"/>
      <c r="F561" s="39"/>
      <c r="G561" s="44"/>
      <c r="H561" s="39"/>
      <c r="I561" s="44"/>
      <c r="J561" s="39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7">
        <f t="shared" si="9"/>
        <v>0</v>
      </c>
      <c r="AJ561" s="53" t="str">
        <f>IF(ISNA(VLOOKUP(C561,Вчера_ЭпиВак!C:C, 1, FALSE)),"ошибка",0)</f>
        <v>ошибка</v>
      </c>
      <c r="AK561" s="55"/>
      <c r="AL561" s="53" t="e">
        <f>E561-F561-VLOOKUP(C561, Вчера_ЭпиВак!C:BN, 2, FALSE)</f>
        <v>#N/A</v>
      </c>
      <c r="AM561" s="53" t="e">
        <f>K561-L561-VLOOKUP(C561, Вчера_ЭпиВак!C:BN, 4, FALSE)</f>
        <v>#N/A</v>
      </c>
      <c r="AN561" s="53" t="e">
        <f>M561-N561-VLOOKUP(C561, Вчера_ЭпиВак!C:BN, 6, FALSE)</f>
        <v>#N/A</v>
      </c>
      <c r="AO561" s="53" t="e">
        <f>O561-P561-VLOOKUP(C561, Вчера_ЭпиВак!C:BN, 8, FALSE)</f>
        <v>#N/A</v>
      </c>
      <c r="AP561" s="53" t="e">
        <f>Q561-R561-VLOOKUP(C561, Вчера_ЭпиВак!C:BN, 10, FALSE)</f>
        <v>#N/A</v>
      </c>
      <c r="AQ561" s="53" t="e">
        <f>S561-T561-VLOOKUP(C561, Вчера_ЭпиВак!C:BN, 12, FALSE)</f>
        <v>#N/A</v>
      </c>
      <c r="AR561" s="53" t="e">
        <f>U561-V561-VLOOKUP(C561, Вчера_ЭпиВак!C:BN, 14, FALSE)</f>
        <v>#N/A</v>
      </c>
      <c r="AS561" s="53" t="e">
        <f>W561-X561-VLOOKUP(C561, Вчера_ЭпиВак!C:BN, 16, FALSE)</f>
        <v>#N/A</v>
      </c>
      <c r="AT561" s="53" t="e">
        <f>Y561-Z561-VLOOKUP(C561, Вчера_ЭпиВак!C:BN, 18, FALSE)</f>
        <v>#N/A</v>
      </c>
      <c r="AU561" s="53" t="e">
        <f>AA561-AB561-VLOOKUP(C561, Вчера_ЭпиВак!C:BN, 20, FALSE)</f>
        <v>#N/A</v>
      </c>
      <c r="AV561" s="53" t="e">
        <f>AC561-AD561-VLOOKUP(C561, Вчера_ЭпиВак!C:BN, 22, FALSE)</f>
        <v>#N/A</v>
      </c>
      <c r="AW561" s="53" t="e">
        <f>VLOOKUP(C561, Вчера_ЭпиВак!C:BN, 25, FALSE)+F561*2-Z561-AB561-AD561-AG561</f>
        <v>#N/A</v>
      </c>
      <c r="AX561" s="53" t="e">
        <f>AE561-VLOOKUP(C561,Вчера_ЭпиВак!C:BN, 24, FALSE)</f>
        <v>#N/A</v>
      </c>
    </row>
    <row r="562" spans="1:50" ht="50.1" customHeight="1" x14ac:dyDescent="0.25">
      <c r="A562" s="42"/>
      <c r="B562" s="42"/>
      <c r="C562" s="42"/>
      <c r="D562" s="43"/>
      <c r="E562" s="44"/>
      <c r="F562" s="39"/>
      <c r="G562" s="44"/>
      <c r="H562" s="39"/>
      <c r="I562" s="44"/>
      <c r="J562" s="39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7">
        <f t="shared" si="9"/>
        <v>0</v>
      </c>
      <c r="AJ562" s="53" t="str">
        <f>IF(ISNA(VLOOKUP(C562,Вчера_ЭпиВак!C:C, 1, FALSE)),"ошибка",0)</f>
        <v>ошибка</v>
      </c>
      <c r="AK562" s="55"/>
      <c r="AL562" s="53" t="e">
        <f>E562-F562-VLOOKUP(C562, Вчера_ЭпиВак!C:BN, 2, FALSE)</f>
        <v>#N/A</v>
      </c>
      <c r="AM562" s="53" t="e">
        <f>K562-L562-VLOOKUP(C562, Вчера_ЭпиВак!C:BN, 4, FALSE)</f>
        <v>#N/A</v>
      </c>
      <c r="AN562" s="53" t="e">
        <f>M562-N562-VLOOKUP(C562, Вчера_ЭпиВак!C:BN, 6, FALSE)</f>
        <v>#N/A</v>
      </c>
      <c r="AO562" s="53" t="e">
        <f>O562-P562-VLOOKUP(C562, Вчера_ЭпиВак!C:BN, 8, FALSE)</f>
        <v>#N/A</v>
      </c>
      <c r="AP562" s="53" t="e">
        <f>Q562-R562-VLOOKUP(C562, Вчера_ЭпиВак!C:BN, 10, FALSE)</f>
        <v>#N/A</v>
      </c>
      <c r="AQ562" s="53" t="e">
        <f>S562-T562-VLOOKUP(C562, Вчера_ЭпиВак!C:BN, 12, FALSE)</f>
        <v>#N/A</v>
      </c>
      <c r="AR562" s="53" t="e">
        <f>U562-V562-VLOOKUP(C562, Вчера_ЭпиВак!C:BN, 14, FALSE)</f>
        <v>#N/A</v>
      </c>
      <c r="AS562" s="53" t="e">
        <f>W562-X562-VLOOKUP(C562, Вчера_ЭпиВак!C:BN, 16, FALSE)</f>
        <v>#N/A</v>
      </c>
      <c r="AT562" s="53" t="e">
        <f>Y562-Z562-VLOOKUP(C562, Вчера_ЭпиВак!C:BN, 18, FALSE)</f>
        <v>#N/A</v>
      </c>
      <c r="AU562" s="53" t="e">
        <f>AA562-AB562-VLOOKUP(C562, Вчера_ЭпиВак!C:BN, 20, FALSE)</f>
        <v>#N/A</v>
      </c>
      <c r="AV562" s="53" t="e">
        <f>AC562-AD562-VLOOKUP(C562, Вчера_ЭпиВак!C:BN, 22, FALSE)</f>
        <v>#N/A</v>
      </c>
      <c r="AW562" s="53" t="e">
        <f>VLOOKUP(C562, Вчера_ЭпиВак!C:BN, 25, FALSE)+F562*2-Z562-AB562-AD562-AG562</f>
        <v>#N/A</v>
      </c>
      <c r="AX562" s="53" t="e">
        <f>AE562-VLOOKUP(C562,Вчера_ЭпиВак!C:BN, 24, FALSE)</f>
        <v>#N/A</v>
      </c>
    </row>
    <row r="563" spans="1:50" ht="50.1" customHeight="1" x14ac:dyDescent="0.25">
      <c r="A563" s="42"/>
      <c r="B563" s="42"/>
      <c r="C563" s="42"/>
      <c r="D563" s="43"/>
      <c r="E563" s="44"/>
      <c r="F563" s="39"/>
      <c r="G563" s="44"/>
      <c r="H563" s="39"/>
      <c r="I563" s="44"/>
      <c r="J563" s="39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7">
        <f t="shared" si="9"/>
        <v>0</v>
      </c>
      <c r="AJ563" s="53" t="str">
        <f>IF(ISNA(VLOOKUP(C563,Вчера_ЭпиВак!C:C, 1, FALSE)),"ошибка",0)</f>
        <v>ошибка</v>
      </c>
      <c r="AK563" s="55"/>
      <c r="AL563" s="53" t="e">
        <f>E563-F563-VLOOKUP(C563, Вчера_ЭпиВак!C:BN, 2, FALSE)</f>
        <v>#N/A</v>
      </c>
      <c r="AM563" s="53" t="e">
        <f>K563-L563-VLOOKUP(C563, Вчера_ЭпиВак!C:BN, 4, FALSE)</f>
        <v>#N/A</v>
      </c>
      <c r="AN563" s="53" t="e">
        <f>M563-N563-VLOOKUP(C563, Вчера_ЭпиВак!C:BN, 6, FALSE)</f>
        <v>#N/A</v>
      </c>
      <c r="AO563" s="53" t="e">
        <f>O563-P563-VLOOKUP(C563, Вчера_ЭпиВак!C:BN, 8, FALSE)</f>
        <v>#N/A</v>
      </c>
      <c r="AP563" s="53" t="e">
        <f>Q563-R563-VLOOKUP(C563, Вчера_ЭпиВак!C:BN, 10, FALSE)</f>
        <v>#N/A</v>
      </c>
      <c r="AQ563" s="53" t="e">
        <f>S563-T563-VLOOKUP(C563, Вчера_ЭпиВак!C:BN, 12, FALSE)</f>
        <v>#N/A</v>
      </c>
      <c r="AR563" s="53" t="e">
        <f>U563-V563-VLOOKUP(C563, Вчера_ЭпиВак!C:BN, 14, FALSE)</f>
        <v>#N/A</v>
      </c>
      <c r="AS563" s="53" t="e">
        <f>W563-X563-VLOOKUP(C563, Вчера_ЭпиВак!C:BN, 16, FALSE)</f>
        <v>#N/A</v>
      </c>
      <c r="AT563" s="53" t="e">
        <f>Y563-Z563-VLOOKUP(C563, Вчера_ЭпиВак!C:BN, 18, FALSE)</f>
        <v>#N/A</v>
      </c>
      <c r="AU563" s="53" t="e">
        <f>AA563-AB563-VLOOKUP(C563, Вчера_ЭпиВак!C:BN, 20, FALSE)</f>
        <v>#N/A</v>
      </c>
      <c r="AV563" s="53" t="e">
        <f>AC563-AD563-VLOOKUP(C563, Вчера_ЭпиВак!C:BN, 22, FALSE)</f>
        <v>#N/A</v>
      </c>
      <c r="AW563" s="53" t="e">
        <f>VLOOKUP(C563, Вчера_ЭпиВак!C:BN, 25, FALSE)+F563*2-Z563-AB563-AD563-AG563</f>
        <v>#N/A</v>
      </c>
      <c r="AX563" s="53" t="e">
        <f>AE563-VLOOKUP(C563,Вчера_ЭпиВак!C:BN, 24, FALSE)</f>
        <v>#N/A</v>
      </c>
    </row>
    <row r="564" spans="1:50" ht="50.1" customHeight="1" x14ac:dyDescent="0.25">
      <c r="A564" s="42"/>
      <c r="B564" s="42"/>
      <c r="C564" s="42"/>
      <c r="D564" s="43"/>
      <c r="E564" s="44"/>
      <c r="F564" s="39"/>
      <c r="G564" s="44"/>
      <c r="H564" s="39"/>
      <c r="I564" s="44"/>
      <c r="J564" s="39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7">
        <f t="shared" si="9"/>
        <v>0</v>
      </c>
      <c r="AJ564" s="53" t="str">
        <f>IF(ISNA(VLOOKUP(C564,Вчера_ЭпиВак!C:C, 1, FALSE)),"ошибка",0)</f>
        <v>ошибка</v>
      </c>
      <c r="AK564" s="55"/>
      <c r="AL564" s="53" t="e">
        <f>E564-F564-VLOOKUP(C564, Вчера_ЭпиВак!C:BN, 2, FALSE)</f>
        <v>#N/A</v>
      </c>
      <c r="AM564" s="53" t="e">
        <f>K564-L564-VLOOKUP(C564, Вчера_ЭпиВак!C:BN, 4, FALSE)</f>
        <v>#N/A</v>
      </c>
      <c r="AN564" s="53" t="e">
        <f>M564-N564-VLOOKUP(C564, Вчера_ЭпиВак!C:BN, 6, FALSE)</f>
        <v>#N/A</v>
      </c>
      <c r="AO564" s="53" t="e">
        <f>O564-P564-VLOOKUP(C564, Вчера_ЭпиВак!C:BN, 8, FALSE)</f>
        <v>#N/A</v>
      </c>
      <c r="AP564" s="53" t="e">
        <f>Q564-R564-VLOOKUP(C564, Вчера_ЭпиВак!C:BN, 10, FALSE)</f>
        <v>#N/A</v>
      </c>
      <c r="AQ564" s="53" t="e">
        <f>S564-T564-VLOOKUP(C564, Вчера_ЭпиВак!C:BN, 12, FALSE)</f>
        <v>#N/A</v>
      </c>
      <c r="AR564" s="53" t="e">
        <f>U564-V564-VLOOKUP(C564, Вчера_ЭпиВак!C:BN, 14, FALSE)</f>
        <v>#N/A</v>
      </c>
      <c r="AS564" s="53" t="e">
        <f>W564-X564-VLOOKUP(C564, Вчера_ЭпиВак!C:BN, 16, FALSE)</f>
        <v>#N/A</v>
      </c>
      <c r="AT564" s="53" t="e">
        <f>Y564-Z564-VLOOKUP(C564, Вчера_ЭпиВак!C:BN, 18, FALSE)</f>
        <v>#N/A</v>
      </c>
      <c r="AU564" s="53" t="e">
        <f>AA564-AB564-VLOOKUP(C564, Вчера_ЭпиВак!C:BN, 20, FALSE)</f>
        <v>#N/A</v>
      </c>
      <c r="AV564" s="53" t="e">
        <f>AC564-AD564-VLOOKUP(C564, Вчера_ЭпиВак!C:BN, 22, FALSE)</f>
        <v>#N/A</v>
      </c>
      <c r="AW564" s="53" t="e">
        <f>VLOOKUP(C564, Вчера_ЭпиВак!C:BN, 25, FALSE)+F564*2-Z564-AB564-AD564-AG564</f>
        <v>#N/A</v>
      </c>
      <c r="AX564" s="53" t="e">
        <f>AE564-VLOOKUP(C564,Вчера_ЭпиВак!C:BN, 24, FALSE)</f>
        <v>#N/A</v>
      </c>
    </row>
    <row r="565" spans="1:50" ht="50.1" customHeight="1" x14ac:dyDescent="0.25">
      <c r="A565" s="42"/>
      <c r="B565" s="42"/>
      <c r="C565" s="42"/>
      <c r="D565" s="43"/>
      <c r="E565" s="44"/>
      <c r="F565" s="39"/>
      <c r="G565" s="44"/>
      <c r="H565" s="39"/>
      <c r="I565" s="44"/>
      <c r="J565" s="39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7">
        <f t="shared" si="9"/>
        <v>0</v>
      </c>
      <c r="AJ565" s="53" t="str">
        <f>IF(ISNA(VLOOKUP(C565,Вчера_ЭпиВак!C:C, 1, FALSE)),"ошибка",0)</f>
        <v>ошибка</v>
      </c>
      <c r="AK565" s="55"/>
      <c r="AL565" s="53" t="e">
        <f>E565-F565-VLOOKUP(C565, Вчера_ЭпиВак!C:BN, 2, FALSE)</f>
        <v>#N/A</v>
      </c>
      <c r="AM565" s="53" t="e">
        <f>K565-L565-VLOOKUP(C565, Вчера_ЭпиВак!C:BN, 4, FALSE)</f>
        <v>#N/A</v>
      </c>
      <c r="AN565" s="53" t="e">
        <f>M565-N565-VLOOKUP(C565, Вчера_ЭпиВак!C:BN, 6, FALSE)</f>
        <v>#N/A</v>
      </c>
      <c r="AO565" s="53" t="e">
        <f>O565-P565-VLOOKUP(C565, Вчера_ЭпиВак!C:BN, 8, FALSE)</f>
        <v>#N/A</v>
      </c>
      <c r="AP565" s="53" t="e">
        <f>Q565-R565-VLOOKUP(C565, Вчера_ЭпиВак!C:BN, 10, FALSE)</f>
        <v>#N/A</v>
      </c>
      <c r="AQ565" s="53" t="e">
        <f>S565-T565-VLOOKUP(C565, Вчера_ЭпиВак!C:BN, 12, FALSE)</f>
        <v>#N/A</v>
      </c>
      <c r="AR565" s="53" t="e">
        <f>U565-V565-VLOOKUP(C565, Вчера_ЭпиВак!C:BN, 14, FALSE)</f>
        <v>#N/A</v>
      </c>
      <c r="AS565" s="53" t="e">
        <f>W565-X565-VLOOKUP(C565, Вчера_ЭпиВак!C:BN, 16, FALSE)</f>
        <v>#N/A</v>
      </c>
      <c r="AT565" s="53" t="e">
        <f>Y565-Z565-VLOOKUP(C565, Вчера_ЭпиВак!C:BN, 18, FALSE)</f>
        <v>#N/A</v>
      </c>
      <c r="AU565" s="53" t="e">
        <f>AA565-AB565-VLOOKUP(C565, Вчера_ЭпиВак!C:BN, 20, FALSE)</f>
        <v>#N/A</v>
      </c>
      <c r="AV565" s="53" t="e">
        <f>AC565-AD565-VLOOKUP(C565, Вчера_ЭпиВак!C:BN, 22, FALSE)</f>
        <v>#N/A</v>
      </c>
      <c r="AW565" s="53" t="e">
        <f>VLOOKUP(C565, Вчера_ЭпиВак!C:BN, 25, FALSE)+F565*2-Z565-AB565-AD565-AG565</f>
        <v>#N/A</v>
      </c>
      <c r="AX565" s="53" t="e">
        <f>AE565-VLOOKUP(C565,Вчера_ЭпиВак!C:BN, 24, FALSE)</f>
        <v>#N/A</v>
      </c>
    </row>
    <row r="566" spans="1:50" ht="50.1" customHeight="1" x14ac:dyDescent="0.25">
      <c r="A566" s="42"/>
      <c r="B566" s="42"/>
      <c r="C566" s="42"/>
      <c r="D566" s="43"/>
      <c r="E566" s="44"/>
      <c r="F566" s="39"/>
      <c r="G566" s="44"/>
      <c r="H566" s="39"/>
      <c r="I566" s="44"/>
      <c r="J566" s="39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7">
        <f t="shared" si="9"/>
        <v>0</v>
      </c>
      <c r="AJ566" s="53" t="str">
        <f>IF(ISNA(VLOOKUP(C566,Вчера_ЭпиВак!C:C, 1, FALSE)),"ошибка",0)</f>
        <v>ошибка</v>
      </c>
      <c r="AK566" s="55"/>
      <c r="AL566" s="53" t="e">
        <f>E566-F566-VLOOKUP(C566, Вчера_ЭпиВак!C:BN, 2, FALSE)</f>
        <v>#N/A</v>
      </c>
      <c r="AM566" s="53" t="e">
        <f>K566-L566-VLOOKUP(C566, Вчера_ЭпиВак!C:BN, 4, FALSE)</f>
        <v>#N/A</v>
      </c>
      <c r="AN566" s="53" t="e">
        <f>M566-N566-VLOOKUP(C566, Вчера_ЭпиВак!C:BN, 6, FALSE)</f>
        <v>#N/A</v>
      </c>
      <c r="AO566" s="53" t="e">
        <f>O566-P566-VLOOKUP(C566, Вчера_ЭпиВак!C:BN, 8, FALSE)</f>
        <v>#N/A</v>
      </c>
      <c r="AP566" s="53" t="e">
        <f>Q566-R566-VLOOKUP(C566, Вчера_ЭпиВак!C:BN, 10, FALSE)</f>
        <v>#N/A</v>
      </c>
      <c r="AQ566" s="53" t="e">
        <f>S566-T566-VLOOKUP(C566, Вчера_ЭпиВак!C:BN, 12, FALSE)</f>
        <v>#N/A</v>
      </c>
      <c r="AR566" s="53" t="e">
        <f>U566-V566-VLOOKUP(C566, Вчера_ЭпиВак!C:BN, 14, FALSE)</f>
        <v>#N/A</v>
      </c>
      <c r="AS566" s="53" t="e">
        <f>W566-X566-VLOOKUP(C566, Вчера_ЭпиВак!C:BN, 16, FALSE)</f>
        <v>#N/A</v>
      </c>
      <c r="AT566" s="53" t="e">
        <f>Y566-Z566-VLOOKUP(C566, Вчера_ЭпиВак!C:BN, 18, FALSE)</f>
        <v>#N/A</v>
      </c>
      <c r="AU566" s="53" t="e">
        <f>AA566-AB566-VLOOKUP(C566, Вчера_ЭпиВак!C:BN, 20, FALSE)</f>
        <v>#N/A</v>
      </c>
      <c r="AV566" s="53" t="e">
        <f>AC566-AD566-VLOOKUP(C566, Вчера_ЭпиВак!C:BN, 22, FALSE)</f>
        <v>#N/A</v>
      </c>
      <c r="AW566" s="53" t="e">
        <f>VLOOKUP(C566, Вчера_ЭпиВак!C:BN, 25, FALSE)+F566*2-Z566-AB566-AD566-AG566</f>
        <v>#N/A</v>
      </c>
      <c r="AX566" s="53" t="e">
        <f>AE566-VLOOKUP(C566,Вчера_ЭпиВак!C:BN, 24, FALSE)</f>
        <v>#N/A</v>
      </c>
    </row>
    <row r="567" spans="1:50" ht="50.1" customHeight="1" x14ac:dyDescent="0.25">
      <c r="A567" s="42"/>
      <c r="B567" s="42"/>
      <c r="C567" s="42"/>
      <c r="D567" s="43"/>
      <c r="E567" s="44"/>
      <c r="F567" s="39"/>
      <c r="G567" s="44"/>
      <c r="H567" s="39"/>
      <c r="I567" s="44"/>
      <c r="J567" s="39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7">
        <f t="shared" si="9"/>
        <v>0</v>
      </c>
      <c r="AJ567" s="53" t="str">
        <f>IF(ISNA(VLOOKUP(C567,Вчера_ЭпиВак!C:C, 1, FALSE)),"ошибка",0)</f>
        <v>ошибка</v>
      </c>
      <c r="AK567" s="55"/>
      <c r="AL567" s="53" t="e">
        <f>E567-F567-VLOOKUP(C567, Вчера_ЭпиВак!C:BN, 2, FALSE)</f>
        <v>#N/A</v>
      </c>
      <c r="AM567" s="53" t="e">
        <f>K567-L567-VLOOKUP(C567, Вчера_ЭпиВак!C:BN, 4, FALSE)</f>
        <v>#N/A</v>
      </c>
      <c r="AN567" s="53" t="e">
        <f>M567-N567-VLOOKUP(C567, Вчера_ЭпиВак!C:BN, 6, FALSE)</f>
        <v>#N/A</v>
      </c>
      <c r="AO567" s="53" t="e">
        <f>O567-P567-VLOOKUP(C567, Вчера_ЭпиВак!C:BN, 8, FALSE)</f>
        <v>#N/A</v>
      </c>
      <c r="AP567" s="53" t="e">
        <f>Q567-R567-VLOOKUP(C567, Вчера_ЭпиВак!C:BN, 10, FALSE)</f>
        <v>#N/A</v>
      </c>
      <c r="AQ567" s="53" t="e">
        <f>S567-T567-VLOOKUP(C567, Вчера_ЭпиВак!C:BN, 12, FALSE)</f>
        <v>#N/A</v>
      </c>
      <c r="AR567" s="53" t="e">
        <f>U567-V567-VLOOKUP(C567, Вчера_ЭпиВак!C:BN, 14, FALSE)</f>
        <v>#N/A</v>
      </c>
      <c r="AS567" s="53" t="e">
        <f>W567-X567-VLOOKUP(C567, Вчера_ЭпиВак!C:BN, 16, FALSE)</f>
        <v>#N/A</v>
      </c>
      <c r="AT567" s="53" t="e">
        <f>Y567-Z567-VLOOKUP(C567, Вчера_ЭпиВак!C:BN, 18, FALSE)</f>
        <v>#N/A</v>
      </c>
      <c r="AU567" s="53" t="e">
        <f>AA567-AB567-VLOOKUP(C567, Вчера_ЭпиВак!C:BN, 20, FALSE)</f>
        <v>#N/A</v>
      </c>
      <c r="AV567" s="53" t="e">
        <f>AC567-AD567-VLOOKUP(C567, Вчера_ЭпиВак!C:BN, 22, FALSE)</f>
        <v>#N/A</v>
      </c>
      <c r="AW567" s="53" t="e">
        <f>VLOOKUP(C567, Вчера_ЭпиВак!C:BN, 25, FALSE)+F567*2-Z567-AB567-AD567-AG567</f>
        <v>#N/A</v>
      </c>
      <c r="AX567" s="53" t="e">
        <f>AE567-VLOOKUP(C567,Вчера_ЭпиВак!C:BN, 24, FALSE)</f>
        <v>#N/A</v>
      </c>
    </row>
    <row r="568" spans="1:50" ht="50.1" customHeight="1" x14ac:dyDescent="0.25">
      <c r="A568" s="42"/>
      <c r="B568" s="42"/>
      <c r="C568" s="42"/>
      <c r="D568" s="43"/>
      <c r="E568" s="44"/>
      <c r="F568" s="39"/>
      <c r="G568" s="44"/>
      <c r="H568" s="39"/>
      <c r="I568" s="44"/>
      <c r="J568" s="39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7">
        <f t="shared" si="9"/>
        <v>0</v>
      </c>
      <c r="AJ568" s="53" t="str">
        <f>IF(ISNA(VLOOKUP(C568,Вчера_ЭпиВак!C:C, 1, FALSE)),"ошибка",0)</f>
        <v>ошибка</v>
      </c>
      <c r="AK568" s="55"/>
      <c r="AL568" s="53" t="e">
        <f>E568-F568-VLOOKUP(C568, Вчера_ЭпиВак!C:BN, 2, FALSE)</f>
        <v>#N/A</v>
      </c>
      <c r="AM568" s="53" t="e">
        <f>K568-L568-VLOOKUP(C568, Вчера_ЭпиВак!C:BN, 4, FALSE)</f>
        <v>#N/A</v>
      </c>
      <c r="AN568" s="53" t="e">
        <f>M568-N568-VLOOKUP(C568, Вчера_ЭпиВак!C:BN, 6, FALSE)</f>
        <v>#N/A</v>
      </c>
      <c r="AO568" s="53" t="e">
        <f>O568-P568-VLOOKUP(C568, Вчера_ЭпиВак!C:BN, 8, FALSE)</f>
        <v>#N/A</v>
      </c>
      <c r="AP568" s="53" t="e">
        <f>Q568-R568-VLOOKUP(C568, Вчера_ЭпиВак!C:BN, 10, FALSE)</f>
        <v>#N/A</v>
      </c>
      <c r="AQ568" s="53" t="e">
        <f>S568-T568-VLOOKUP(C568, Вчера_ЭпиВак!C:BN, 12, FALSE)</f>
        <v>#N/A</v>
      </c>
      <c r="AR568" s="53" t="e">
        <f>U568-V568-VLOOKUP(C568, Вчера_ЭпиВак!C:BN, 14, FALSE)</f>
        <v>#N/A</v>
      </c>
      <c r="AS568" s="53" t="e">
        <f>W568-X568-VLOOKUP(C568, Вчера_ЭпиВак!C:BN, 16, FALSE)</f>
        <v>#N/A</v>
      </c>
      <c r="AT568" s="53" t="e">
        <f>Y568-Z568-VLOOKUP(C568, Вчера_ЭпиВак!C:BN, 18, FALSE)</f>
        <v>#N/A</v>
      </c>
      <c r="AU568" s="53" t="e">
        <f>AA568-AB568-VLOOKUP(C568, Вчера_ЭпиВак!C:BN, 20, FALSE)</f>
        <v>#N/A</v>
      </c>
      <c r="AV568" s="53" t="e">
        <f>AC568-AD568-VLOOKUP(C568, Вчера_ЭпиВак!C:BN, 22, FALSE)</f>
        <v>#N/A</v>
      </c>
      <c r="AW568" s="53" t="e">
        <f>VLOOKUP(C568, Вчера_ЭпиВак!C:BN, 25, FALSE)+F568*2-Z568-AB568-AD568-AG568</f>
        <v>#N/A</v>
      </c>
      <c r="AX568" s="53" t="e">
        <f>AE568-VLOOKUP(C568,Вчера_ЭпиВак!C:BN, 24, FALSE)</f>
        <v>#N/A</v>
      </c>
    </row>
    <row r="569" spans="1:50" ht="50.1" customHeight="1" x14ac:dyDescent="0.25">
      <c r="A569" s="42"/>
      <c r="B569" s="42"/>
      <c r="C569" s="42"/>
      <c r="D569" s="43"/>
      <c r="E569" s="44"/>
      <c r="F569" s="39"/>
      <c r="G569" s="44"/>
      <c r="H569" s="39"/>
      <c r="I569" s="44"/>
      <c r="J569" s="39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7">
        <f t="shared" si="9"/>
        <v>0</v>
      </c>
      <c r="AJ569" s="53" t="str">
        <f>IF(ISNA(VLOOKUP(C569,Вчера_ЭпиВак!C:C, 1, FALSE)),"ошибка",0)</f>
        <v>ошибка</v>
      </c>
      <c r="AK569" s="55"/>
      <c r="AL569" s="53" t="e">
        <f>E569-F569-VLOOKUP(C569, Вчера_ЭпиВак!C:BN, 2, FALSE)</f>
        <v>#N/A</v>
      </c>
      <c r="AM569" s="53" t="e">
        <f>K569-L569-VLOOKUP(C569, Вчера_ЭпиВак!C:BN, 4, FALSE)</f>
        <v>#N/A</v>
      </c>
      <c r="AN569" s="53" t="e">
        <f>M569-N569-VLOOKUP(C569, Вчера_ЭпиВак!C:BN, 6, FALSE)</f>
        <v>#N/A</v>
      </c>
      <c r="AO569" s="53" t="e">
        <f>O569-P569-VLOOKUP(C569, Вчера_ЭпиВак!C:BN, 8, FALSE)</f>
        <v>#N/A</v>
      </c>
      <c r="AP569" s="53" t="e">
        <f>Q569-R569-VLOOKUP(C569, Вчера_ЭпиВак!C:BN, 10, FALSE)</f>
        <v>#N/A</v>
      </c>
      <c r="AQ569" s="53" t="e">
        <f>S569-T569-VLOOKUP(C569, Вчера_ЭпиВак!C:BN, 12, FALSE)</f>
        <v>#N/A</v>
      </c>
      <c r="AR569" s="53" t="e">
        <f>U569-V569-VLOOKUP(C569, Вчера_ЭпиВак!C:BN, 14, FALSE)</f>
        <v>#N/A</v>
      </c>
      <c r="AS569" s="53" t="e">
        <f>W569-X569-VLOOKUP(C569, Вчера_ЭпиВак!C:BN, 16, FALSE)</f>
        <v>#N/A</v>
      </c>
      <c r="AT569" s="53" t="e">
        <f>Y569-Z569-VLOOKUP(C569, Вчера_ЭпиВак!C:BN, 18, FALSE)</f>
        <v>#N/A</v>
      </c>
      <c r="AU569" s="53" t="e">
        <f>AA569-AB569-VLOOKUP(C569, Вчера_ЭпиВак!C:BN, 20, FALSE)</f>
        <v>#N/A</v>
      </c>
      <c r="AV569" s="53" t="e">
        <f>AC569-AD569-VLOOKUP(C569, Вчера_ЭпиВак!C:BN, 22, FALSE)</f>
        <v>#N/A</v>
      </c>
      <c r="AW569" s="53" t="e">
        <f>VLOOKUP(C569, Вчера_ЭпиВак!C:BN, 25, FALSE)+F569*2-Z569-AB569-AD569-AG569</f>
        <v>#N/A</v>
      </c>
      <c r="AX569" s="53" t="e">
        <f>AE569-VLOOKUP(C569,Вчера_ЭпиВак!C:BN, 24, FALSE)</f>
        <v>#N/A</v>
      </c>
    </row>
    <row r="570" spans="1:50" ht="50.1" customHeight="1" x14ac:dyDescent="0.25">
      <c r="A570" s="42"/>
      <c r="B570" s="42"/>
      <c r="C570" s="42"/>
      <c r="D570" s="43"/>
      <c r="E570" s="44"/>
      <c r="F570" s="39"/>
      <c r="G570" s="44"/>
      <c r="H570" s="39"/>
      <c r="I570" s="44"/>
      <c r="J570" s="39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7">
        <f t="shared" si="9"/>
        <v>0</v>
      </c>
      <c r="AJ570" s="53" t="str">
        <f>IF(ISNA(VLOOKUP(C570,Вчера_ЭпиВак!C:C, 1, FALSE)),"ошибка",0)</f>
        <v>ошибка</v>
      </c>
      <c r="AK570" s="55"/>
      <c r="AL570" s="53" t="e">
        <f>E570-F570-VLOOKUP(C570, Вчера_ЭпиВак!C:BN, 2, FALSE)</f>
        <v>#N/A</v>
      </c>
      <c r="AM570" s="53" t="e">
        <f>K570-L570-VLOOKUP(C570, Вчера_ЭпиВак!C:BN, 4, FALSE)</f>
        <v>#N/A</v>
      </c>
      <c r="AN570" s="53" t="e">
        <f>M570-N570-VLOOKUP(C570, Вчера_ЭпиВак!C:BN, 6, FALSE)</f>
        <v>#N/A</v>
      </c>
      <c r="AO570" s="53" t="e">
        <f>O570-P570-VLOOKUP(C570, Вчера_ЭпиВак!C:BN, 8, FALSE)</f>
        <v>#N/A</v>
      </c>
      <c r="AP570" s="53" t="e">
        <f>Q570-R570-VLOOKUP(C570, Вчера_ЭпиВак!C:BN, 10, FALSE)</f>
        <v>#N/A</v>
      </c>
      <c r="AQ570" s="53" t="e">
        <f>S570-T570-VLOOKUP(C570, Вчера_ЭпиВак!C:BN, 12, FALSE)</f>
        <v>#N/A</v>
      </c>
      <c r="AR570" s="53" t="e">
        <f>U570-V570-VLOOKUP(C570, Вчера_ЭпиВак!C:BN, 14, FALSE)</f>
        <v>#N/A</v>
      </c>
      <c r="AS570" s="53" t="e">
        <f>W570-X570-VLOOKUP(C570, Вчера_ЭпиВак!C:BN, 16, FALSE)</f>
        <v>#N/A</v>
      </c>
      <c r="AT570" s="53" t="e">
        <f>Y570-Z570-VLOOKUP(C570, Вчера_ЭпиВак!C:BN, 18, FALSE)</f>
        <v>#N/A</v>
      </c>
      <c r="AU570" s="53" t="e">
        <f>AA570-AB570-VLOOKUP(C570, Вчера_ЭпиВак!C:BN, 20, FALSE)</f>
        <v>#N/A</v>
      </c>
      <c r="AV570" s="53" t="e">
        <f>AC570-AD570-VLOOKUP(C570, Вчера_ЭпиВак!C:BN, 22, FALSE)</f>
        <v>#N/A</v>
      </c>
      <c r="AW570" s="53" t="e">
        <f>VLOOKUP(C570, Вчера_ЭпиВак!C:BN, 25, FALSE)+F570*2-Z570-AB570-AD570-AG570</f>
        <v>#N/A</v>
      </c>
      <c r="AX570" s="53" t="e">
        <f>AE570-VLOOKUP(C570,Вчера_ЭпиВак!C:BN, 24, FALSE)</f>
        <v>#N/A</v>
      </c>
    </row>
    <row r="571" spans="1:50" ht="50.1" customHeight="1" x14ac:dyDescent="0.25">
      <c r="A571" s="42"/>
      <c r="B571" s="42"/>
      <c r="C571" s="42"/>
      <c r="D571" s="43"/>
      <c r="E571" s="44"/>
      <c r="F571" s="39"/>
      <c r="G571" s="44"/>
      <c r="H571" s="39"/>
      <c r="I571" s="44"/>
      <c r="J571" s="39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7">
        <f t="shared" si="9"/>
        <v>0</v>
      </c>
      <c r="AJ571" s="53" t="str">
        <f>IF(ISNA(VLOOKUP(C571,Вчера_ЭпиВак!C:C, 1, FALSE)),"ошибка",0)</f>
        <v>ошибка</v>
      </c>
      <c r="AK571" s="55"/>
      <c r="AL571" s="53" t="e">
        <f>E571-F571-VLOOKUP(C571, Вчера_ЭпиВак!C:BN, 2, FALSE)</f>
        <v>#N/A</v>
      </c>
      <c r="AM571" s="53" t="e">
        <f>K571-L571-VLOOKUP(C571, Вчера_ЭпиВак!C:BN, 4, FALSE)</f>
        <v>#N/A</v>
      </c>
      <c r="AN571" s="53" t="e">
        <f>M571-N571-VLOOKUP(C571, Вчера_ЭпиВак!C:BN, 6, FALSE)</f>
        <v>#N/A</v>
      </c>
      <c r="AO571" s="53" t="e">
        <f>O571-P571-VLOOKUP(C571, Вчера_ЭпиВак!C:BN, 8, FALSE)</f>
        <v>#N/A</v>
      </c>
      <c r="AP571" s="53" t="e">
        <f>Q571-R571-VLOOKUP(C571, Вчера_ЭпиВак!C:BN, 10, FALSE)</f>
        <v>#N/A</v>
      </c>
      <c r="AQ571" s="53" t="e">
        <f>S571-T571-VLOOKUP(C571, Вчера_ЭпиВак!C:BN, 12, FALSE)</f>
        <v>#N/A</v>
      </c>
      <c r="AR571" s="53" t="e">
        <f>U571-V571-VLOOKUP(C571, Вчера_ЭпиВак!C:BN, 14, FALSE)</f>
        <v>#N/A</v>
      </c>
      <c r="AS571" s="53" t="e">
        <f>W571-X571-VLOOKUP(C571, Вчера_ЭпиВак!C:BN, 16, FALSE)</f>
        <v>#N/A</v>
      </c>
      <c r="AT571" s="53" t="e">
        <f>Y571-Z571-VLOOKUP(C571, Вчера_ЭпиВак!C:BN, 18, FALSE)</f>
        <v>#N/A</v>
      </c>
      <c r="AU571" s="53" t="e">
        <f>AA571-AB571-VLOOKUP(C571, Вчера_ЭпиВак!C:BN, 20, FALSE)</f>
        <v>#N/A</v>
      </c>
      <c r="AV571" s="53" t="e">
        <f>AC571-AD571-VLOOKUP(C571, Вчера_ЭпиВак!C:BN, 22, FALSE)</f>
        <v>#N/A</v>
      </c>
      <c r="AW571" s="53" t="e">
        <f>VLOOKUP(C571, Вчера_ЭпиВак!C:BN, 25, FALSE)+F571*2-Z571-AB571-AD571-AG571</f>
        <v>#N/A</v>
      </c>
      <c r="AX571" s="53" t="e">
        <f>AE571-VLOOKUP(C571,Вчера_ЭпиВак!C:BN, 24, FALSE)</f>
        <v>#N/A</v>
      </c>
    </row>
    <row r="572" spans="1:50" ht="50.1" customHeight="1" x14ac:dyDescent="0.25">
      <c r="A572" s="42"/>
      <c r="B572" s="42"/>
      <c r="C572" s="42"/>
      <c r="D572" s="43"/>
      <c r="E572" s="44"/>
      <c r="F572" s="39"/>
      <c r="G572" s="44"/>
      <c r="H572" s="39"/>
      <c r="I572" s="44"/>
      <c r="J572" s="39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7">
        <f t="shared" si="9"/>
        <v>0</v>
      </c>
      <c r="AJ572" s="53" t="str">
        <f>IF(ISNA(VLOOKUP(C572,Вчера_ЭпиВак!C:C, 1, FALSE)),"ошибка",0)</f>
        <v>ошибка</v>
      </c>
      <c r="AK572" s="55"/>
      <c r="AL572" s="53" t="e">
        <f>E572-F572-VLOOKUP(C572, Вчера_ЭпиВак!C:BN, 2, FALSE)</f>
        <v>#N/A</v>
      </c>
      <c r="AM572" s="53" t="e">
        <f>K572-L572-VLOOKUP(C572, Вчера_ЭпиВак!C:BN, 4, FALSE)</f>
        <v>#N/A</v>
      </c>
      <c r="AN572" s="53" t="e">
        <f>M572-N572-VLOOKUP(C572, Вчера_ЭпиВак!C:BN, 6, FALSE)</f>
        <v>#N/A</v>
      </c>
      <c r="AO572" s="53" t="e">
        <f>O572-P572-VLOOKUP(C572, Вчера_ЭпиВак!C:BN, 8, FALSE)</f>
        <v>#N/A</v>
      </c>
      <c r="AP572" s="53" t="e">
        <f>Q572-R572-VLOOKUP(C572, Вчера_ЭпиВак!C:BN, 10, FALSE)</f>
        <v>#N/A</v>
      </c>
      <c r="AQ572" s="53" t="e">
        <f>S572-T572-VLOOKUP(C572, Вчера_ЭпиВак!C:BN, 12, FALSE)</f>
        <v>#N/A</v>
      </c>
      <c r="AR572" s="53" t="e">
        <f>U572-V572-VLOOKUP(C572, Вчера_ЭпиВак!C:BN, 14, FALSE)</f>
        <v>#N/A</v>
      </c>
      <c r="AS572" s="53" t="e">
        <f>W572-X572-VLOOKUP(C572, Вчера_ЭпиВак!C:BN, 16, FALSE)</f>
        <v>#N/A</v>
      </c>
      <c r="AT572" s="53" t="e">
        <f>Y572-Z572-VLOOKUP(C572, Вчера_ЭпиВак!C:BN, 18, FALSE)</f>
        <v>#N/A</v>
      </c>
      <c r="AU572" s="53" t="e">
        <f>AA572-AB572-VLOOKUP(C572, Вчера_ЭпиВак!C:BN, 20, FALSE)</f>
        <v>#N/A</v>
      </c>
      <c r="AV572" s="53" t="e">
        <f>AC572-AD572-VLOOKUP(C572, Вчера_ЭпиВак!C:BN, 22, FALSE)</f>
        <v>#N/A</v>
      </c>
      <c r="AW572" s="53" t="e">
        <f>VLOOKUP(C572, Вчера_ЭпиВак!C:BN, 25, FALSE)+F572*2-Z572-AB572-AD572-AG572</f>
        <v>#N/A</v>
      </c>
      <c r="AX572" s="53" t="e">
        <f>AE572-VLOOKUP(C572,Вчера_ЭпиВак!C:BN, 24, FALSE)</f>
        <v>#N/A</v>
      </c>
    </row>
    <row r="573" spans="1:50" ht="50.1" customHeight="1" x14ac:dyDescent="0.25">
      <c r="A573" s="42"/>
      <c r="B573" s="42"/>
      <c r="C573" s="42"/>
      <c r="D573" s="43"/>
      <c r="E573" s="44"/>
      <c r="F573" s="39"/>
      <c r="G573" s="44"/>
      <c r="H573" s="39"/>
      <c r="I573" s="44"/>
      <c r="J573" s="39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7">
        <f t="shared" si="9"/>
        <v>0</v>
      </c>
      <c r="AJ573" s="53" t="str">
        <f>IF(ISNA(VLOOKUP(C573,Вчера_ЭпиВак!C:C, 1, FALSE)),"ошибка",0)</f>
        <v>ошибка</v>
      </c>
      <c r="AK573" s="55"/>
      <c r="AL573" s="53" t="e">
        <f>E573-F573-VLOOKUP(C573, Вчера_ЭпиВак!C:BN, 2, FALSE)</f>
        <v>#N/A</v>
      </c>
      <c r="AM573" s="53" t="e">
        <f>K573-L573-VLOOKUP(C573, Вчера_ЭпиВак!C:BN, 4, FALSE)</f>
        <v>#N/A</v>
      </c>
      <c r="AN573" s="53" t="e">
        <f>M573-N573-VLOOKUP(C573, Вчера_ЭпиВак!C:BN, 6, FALSE)</f>
        <v>#N/A</v>
      </c>
      <c r="AO573" s="53" t="e">
        <f>O573-P573-VLOOKUP(C573, Вчера_ЭпиВак!C:BN, 8, FALSE)</f>
        <v>#N/A</v>
      </c>
      <c r="AP573" s="53" t="e">
        <f>Q573-R573-VLOOKUP(C573, Вчера_ЭпиВак!C:BN, 10, FALSE)</f>
        <v>#N/A</v>
      </c>
      <c r="AQ573" s="53" t="e">
        <f>S573-T573-VLOOKUP(C573, Вчера_ЭпиВак!C:BN, 12, FALSE)</f>
        <v>#N/A</v>
      </c>
      <c r="AR573" s="53" t="e">
        <f>U573-V573-VLOOKUP(C573, Вчера_ЭпиВак!C:BN, 14, FALSE)</f>
        <v>#N/A</v>
      </c>
      <c r="AS573" s="53" t="e">
        <f>W573-X573-VLOOKUP(C573, Вчера_ЭпиВак!C:BN, 16, FALSE)</f>
        <v>#N/A</v>
      </c>
      <c r="AT573" s="53" t="e">
        <f>Y573-Z573-VLOOKUP(C573, Вчера_ЭпиВак!C:BN, 18, FALSE)</f>
        <v>#N/A</v>
      </c>
      <c r="AU573" s="53" t="e">
        <f>AA573-AB573-VLOOKUP(C573, Вчера_ЭпиВак!C:BN, 20, FALSE)</f>
        <v>#N/A</v>
      </c>
      <c r="AV573" s="53" t="e">
        <f>AC573-AD573-VLOOKUP(C573, Вчера_ЭпиВак!C:BN, 22, FALSE)</f>
        <v>#N/A</v>
      </c>
      <c r="AW573" s="53" t="e">
        <f>VLOOKUP(C573, Вчера_ЭпиВак!C:BN, 25, FALSE)+F573*2-Z573-AB573-AD573-AG573</f>
        <v>#N/A</v>
      </c>
      <c r="AX573" s="53" t="e">
        <f>AE573-VLOOKUP(C573,Вчера_ЭпиВак!C:BN, 24, FALSE)</f>
        <v>#N/A</v>
      </c>
    </row>
    <row r="574" spans="1:50" ht="50.1" customHeight="1" x14ac:dyDescent="0.25">
      <c r="A574" s="42"/>
      <c r="B574" s="42"/>
      <c r="C574" s="42"/>
      <c r="D574" s="43"/>
      <c r="E574" s="44"/>
      <c r="F574" s="39"/>
      <c r="G574" s="44"/>
      <c r="H574" s="39"/>
      <c r="I574" s="44"/>
      <c r="J574" s="39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7">
        <f t="shared" si="9"/>
        <v>0</v>
      </c>
      <c r="AJ574" s="53" t="str">
        <f>IF(ISNA(VLOOKUP(C574,Вчера_ЭпиВак!C:C, 1, FALSE)),"ошибка",0)</f>
        <v>ошибка</v>
      </c>
      <c r="AK574" s="55"/>
      <c r="AL574" s="53" t="e">
        <f>E574-F574-VLOOKUP(C574, Вчера_ЭпиВак!C:BN, 2, FALSE)</f>
        <v>#N/A</v>
      </c>
      <c r="AM574" s="53" t="e">
        <f>K574-L574-VLOOKUP(C574, Вчера_ЭпиВак!C:BN, 4, FALSE)</f>
        <v>#N/A</v>
      </c>
      <c r="AN574" s="53" t="e">
        <f>M574-N574-VLOOKUP(C574, Вчера_ЭпиВак!C:BN, 6, FALSE)</f>
        <v>#N/A</v>
      </c>
      <c r="AO574" s="53" t="e">
        <f>O574-P574-VLOOKUP(C574, Вчера_ЭпиВак!C:BN, 8, FALSE)</f>
        <v>#N/A</v>
      </c>
      <c r="AP574" s="53" t="e">
        <f>Q574-R574-VLOOKUP(C574, Вчера_ЭпиВак!C:BN, 10, FALSE)</f>
        <v>#N/A</v>
      </c>
      <c r="AQ574" s="53" t="e">
        <f>S574-T574-VLOOKUP(C574, Вчера_ЭпиВак!C:BN, 12, FALSE)</f>
        <v>#N/A</v>
      </c>
      <c r="AR574" s="53" t="e">
        <f>U574-V574-VLOOKUP(C574, Вчера_ЭпиВак!C:BN, 14, FALSE)</f>
        <v>#N/A</v>
      </c>
      <c r="AS574" s="53" t="e">
        <f>W574-X574-VLOOKUP(C574, Вчера_ЭпиВак!C:BN, 16, FALSE)</f>
        <v>#N/A</v>
      </c>
      <c r="AT574" s="53" t="e">
        <f>Y574-Z574-VLOOKUP(C574, Вчера_ЭпиВак!C:BN, 18, FALSE)</f>
        <v>#N/A</v>
      </c>
      <c r="AU574" s="53" t="e">
        <f>AA574-AB574-VLOOKUP(C574, Вчера_ЭпиВак!C:BN, 20, FALSE)</f>
        <v>#N/A</v>
      </c>
      <c r="AV574" s="53" t="e">
        <f>AC574-AD574-VLOOKUP(C574, Вчера_ЭпиВак!C:BN, 22, FALSE)</f>
        <v>#N/A</v>
      </c>
      <c r="AW574" s="53" t="e">
        <f>VLOOKUP(C574, Вчера_ЭпиВак!C:BN, 25, FALSE)+F574*2-Z574-AB574-AD574-AG574</f>
        <v>#N/A</v>
      </c>
      <c r="AX574" s="53" t="e">
        <f>AE574-VLOOKUP(C574,Вчера_ЭпиВак!C:BN, 24, FALSE)</f>
        <v>#N/A</v>
      </c>
    </row>
    <row r="575" spans="1:50" ht="50.1" customHeight="1" x14ac:dyDescent="0.25">
      <c r="A575" s="42"/>
      <c r="B575" s="42"/>
      <c r="C575" s="42"/>
      <c r="D575" s="43"/>
      <c r="E575" s="44"/>
      <c r="F575" s="39"/>
      <c r="G575" s="44"/>
      <c r="H575" s="39"/>
      <c r="I575" s="44"/>
      <c r="J575" s="39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7">
        <f t="shared" si="9"/>
        <v>0</v>
      </c>
      <c r="AJ575" s="53" t="str">
        <f>IF(ISNA(VLOOKUP(C575,Вчера_ЭпиВак!C:C, 1, FALSE)),"ошибка",0)</f>
        <v>ошибка</v>
      </c>
      <c r="AK575" s="55"/>
      <c r="AL575" s="53" t="e">
        <f>E575-F575-VLOOKUP(C575, Вчера_ЭпиВак!C:BN, 2, FALSE)</f>
        <v>#N/A</v>
      </c>
      <c r="AM575" s="53" t="e">
        <f>K575-L575-VLOOKUP(C575, Вчера_ЭпиВак!C:BN, 4, FALSE)</f>
        <v>#N/A</v>
      </c>
      <c r="AN575" s="53" t="e">
        <f>M575-N575-VLOOKUP(C575, Вчера_ЭпиВак!C:BN, 6, FALSE)</f>
        <v>#N/A</v>
      </c>
      <c r="AO575" s="53" t="e">
        <f>O575-P575-VLOOKUP(C575, Вчера_ЭпиВак!C:BN, 8, FALSE)</f>
        <v>#N/A</v>
      </c>
      <c r="AP575" s="53" t="e">
        <f>Q575-R575-VLOOKUP(C575, Вчера_ЭпиВак!C:BN, 10, FALSE)</f>
        <v>#N/A</v>
      </c>
      <c r="AQ575" s="53" t="e">
        <f>S575-T575-VLOOKUP(C575, Вчера_ЭпиВак!C:BN, 12, FALSE)</f>
        <v>#N/A</v>
      </c>
      <c r="AR575" s="53" t="e">
        <f>U575-V575-VLOOKUP(C575, Вчера_ЭпиВак!C:BN, 14, FALSE)</f>
        <v>#N/A</v>
      </c>
      <c r="AS575" s="53" t="e">
        <f>W575-X575-VLOOKUP(C575, Вчера_ЭпиВак!C:BN, 16, FALSE)</f>
        <v>#N/A</v>
      </c>
      <c r="AT575" s="53" t="e">
        <f>Y575-Z575-VLOOKUP(C575, Вчера_ЭпиВак!C:BN, 18, FALSE)</f>
        <v>#N/A</v>
      </c>
      <c r="AU575" s="53" t="e">
        <f>AA575-AB575-VLOOKUP(C575, Вчера_ЭпиВак!C:BN, 20, FALSE)</f>
        <v>#N/A</v>
      </c>
      <c r="AV575" s="53" t="e">
        <f>AC575-AD575-VLOOKUP(C575, Вчера_ЭпиВак!C:BN, 22, FALSE)</f>
        <v>#N/A</v>
      </c>
      <c r="AW575" s="53" t="e">
        <f>VLOOKUP(C575, Вчера_ЭпиВак!C:BN, 25, FALSE)+F575*2-Z575-AB575-AD575-AG575</f>
        <v>#N/A</v>
      </c>
      <c r="AX575" s="53" t="e">
        <f>AE575-VLOOKUP(C575,Вчера_ЭпиВак!C:BN, 24, FALSE)</f>
        <v>#N/A</v>
      </c>
    </row>
    <row r="576" spans="1:50" ht="50.1" customHeight="1" x14ac:dyDescent="0.25">
      <c r="A576" s="42"/>
      <c r="B576" s="42"/>
      <c r="C576" s="42"/>
      <c r="D576" s="43"/>
      <c r="E576" s="44"/>
      <c r="F576" s="39"/>
      <c r="G576" s="44"/>
      <c r="H576" s="39"/>
      <c r="I576" s="44"/>
      <c r="J576" s="39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7">
        <f t="shared" si="9"/>
        <v>0</v>
      </c>
      <c r="AJ576" s="53" t="str">
        <f>IF(ISNA(VLOOKUP(C576,Вчера_ЭпиВак!C:C, 1, FALSE)),"ошибка",0)</f>
        <v>ошибка</v>
      </c>
      <c r="AK576" s="55"/>
      <c r="AL576" s="53" t="e">
        <f>E576-F576-VLOOKUP(C576, Вчера_ЭпиВак!C:BN, 2, FALSE)</f>
        <v>#N/A</v>
      </c>
      <c r="AM576" s="53" t="e">
        <f>K576-L576-VLOOKUP(C576, Вчера_ЭпиВак!C:BN, 4, FALSE)</f>
        <v>#N/A</v>
      </c>
      <c r="AN576" s="53" t="e">
        <f>M576-N576-VLOOKUP(C576, Вчера_ЭпиВак!C:BN, 6, FALSE)</f>
        <v>#N/A</v>
      </c>
      <c r="AO576" s="53" t="e">
        <f>O576-P576-VLOOKUP(C576, Вчера_ЭпиВак!C:BN, 8, FALSE)</f>
        <v>#N/A</v>
      </c>
      <c r="AP576" s="53" t="e">
        <f>Q576-R576-VLOOKUP(C576, Вчера_ЭпиВак!C:BN, 10, FALSE)</f>
        <v>#N/A</v>
      </c>
      <c r="AQ576" s="53" t="e">
        <f>S576-T576-VLOOKUP(C576, Вчера_ЭпиВак!C:BN, 12, FALSE)</f>
        <v>#N/A</v>
      </c>
      <c r="AR576" s="53" t="e">
        <f>U576-V576-VLOOKUP(C576, Вчера_ЭпиВак!C:BN, 14, FALSE)</f>
        <v>#N/A</v>
      </c>
      <c r="AS576" s="53" t="e">
        <f>W576-X576-VLOOKUP(C576, Вчера_ЭпиВак!C:BN, 16, FALSE)</f>
        <v>#N/A</v>
      </c>
      <c r="AT576" s="53" t="e">
        <f>Y576-Z576-VLOOKUP(C576, Вчера_ЭпиВак!C:BN, 18, FALSE)</f>
        <v>#N/A</v>
      </c>
      <c r="AU576" s="53" t="e">
        <f>AA576-AB576-VLOOKUP(C576, Вчера_ЭпиВак!C:BN, 20, FALSE)</f>
        <v>#N/A</v>
      </c>
      <c r="AV576" s="53" t="e">
        <f>AC576-AD576-VLOOKUP(C576, Вчера_ЭпиВак!C:BN, 22, FALSE)</f>
        <v>#N/A</v>
      </c>
      <c r="AW576" s="53" t="e">
        <f>VLOOKUP(C576, Вчера_ЭпиВак!C:BN, 25, FALSE)+F576*2-Z576-AB576-AD576-AG576</f>
        <v>#N/A</v>
      </c>
      <c r="AX576" s="53" t="e">
        <f>AE576-VLOOKUP(C576,Вчера_ЭпиВак!C:BN, 24, FALSE)</f>
        <v>#N/A</v>
      </c>
    </row>
    <row r="577" spans="1:50" ht="50.1" customHeight="1" x14ac:dyDescent="0.25">
      <c r="A577" s="42"/>
      <c r="B577" s="42"/>
      <c r="C577" s="42"/>
      <c r="D577" s="43"/>
      <c r="E577" s="44"/>
      <c r="F577" s="39"/>
      <c r="G577" s="44"/>
      <c r="H577" s="39"/>
      <c r="I577" s="44"/>
      <c r="J577" s="39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7">
        <f t="shared" si="9"/>
        <v>0</v>
      </c>
      <c r="AJ577" s="53" t="str">
        <f>IF(ISNA(VLOOKUP(C577,Вчера_ЭпиВак!C:C, 1, FALSE)),"ошибка",0)</f>
        <v>ошибка</v>
      </c>
      <c r="AK577" s="55"/>
      <c r="AL577" s="53" t="e">
        <f>E577-F577-VLOOKUP(C577, Вчера_ЭпиВак!C:BN, 2, FALSE)</f>
        <v>#N/A</v>
      </c>
      <c r="AM577" s="53" t="e">
        <f>K577-L577-VLOOKUP(C577, Вчера_ЭпиВак!C:BN, 4, FALSE)</f>
        <v>#N/A</v>
      </c>
      <c r="AN577" s="53" t="e">
        <f>M577-N577-VLOOKUP(C577, Вчера_ЭпиВак!C:BN, 6, FALSE)</f>
        <v>#N/A</v>
      </c>
      <c r="AO577" s="53" t="e">
        <f>O577-P577-VLOOKUP(C577, Вчера_ЭпиВак!C:BN, 8, FALSE)</f>
        <v>#N/A</v>
      </c>
      <c r="AP577" s="53" t="e">
        <f>Q577-R577-VLOOKUP(C577, Вчера_ЭпиВак!C:BN, 10, FALSE)</f>
        <v>#N/A</v>
      </c>
      <c r="AQ577" s="53" t="e">
        <f>S577-T577-VLOOKUP(C577, Вчера_ЭпиВак!C:BN, 12, FALSE)</f>
        <v>#N/A</v>
      </c>
      <c r="AR577" s="53" t="e">
        <f>U577-V577-VLOOKUP(C577, Вчера_ЭпиВак!C:BN, 14, FALSE)</f>
        <v>#N/A</v>
      </c>
      <c r="AS577" s="53" t="e">
        <f>W577-X577-VLOOKUP(C577, Вчера_ЭпиВак!C:BN, 16, FALSE)</f>
        <v>#N/A</v>
      </c>
      <c r="AT577" s="53" t="e">
        <f>Y577-Z577-VLOOKUP(C577, Вчера_ЭпиВак!C:BN, 18, FALSE)</f>
        <v>#N/A</v>
      </c>
      <c r="AU577" s="53" t="e">
        <f>AA577-AB577-VLOOKUP(C577, Вчера_ЭпиВак!C:BN, 20, FALSE)</f>
        <v>#N/A</v>
      </c>
      <c r="AV577" s="53" t="e">
        <f>AC577-AD577-VLOOKUP(C577, Вчера_ЭпиВак!C:BN, 22, FALSE)</f>
        <v>#N/A</v>
      </c>
      <c r="AW577" s="53" t="e">
        <f>VLOOKUP(C577, Вчера_ЭпиВак!C:BN, 25, FALSE)+F577*2-Z577-AB577-AD577-AG577</f>
        <v>#N/A</v>
      </c>
      <c r="AX577" s="53" t="e">
        <f>AE577-VLOOKUP(C577,Вчера_ЭпиВак!C:BN, 24, FALSE)</f>
        <v>#N/A</v>
      </c>
    </row>
    <row r="578" spans="1:50" ht="50.1" customHeight="1" x14ac:dyDescent="0.25">
      <c r="A578" s="42"/>
      <c r="B578" s="42"/>
      <c r="C578" s="42"/>
      <c r="D578" s="43"/>
      <c r="E578" s="44"/>
      <c r="F578" s="39"/>
      <c r="G578" s="44"/>
      <c r="H578" s="39"/>
      <c r="I578" s="44"/>
      <c r="J578" s="39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7">
        <f t="shared" si="9"/>
        <v>0</v>
      </c>
      <c r="AJ578" s="53" t="str">
        <f>IF(ISNA(VLOOKUP(C578,Вчера_ЭпиВак!C:C, 1, FALSE)),"ошибка",0)</f>
        <v>ошибка</v>
      </c>
      <c r="AK578" s="55"/>
      <c r="AL578" s="53" t="e">
        <f>E578-F578-VLOOKUP(C578, Вчера_ЭпиВак!C:BN, 2, FALSE)</f>
        <v>#N/A</v>
      </c>
      <c r="AM578" s="53" t="e">
        <f>K578-L578-VLOOKUP(C578, Вчера_ЭпиВак!C:BN, 4, FALSE)</f>
        <v>#N/A</v>
      </c>
      <c r="AN578" s="53" t="e">
        <f>M578-N578-VLOOKUP(C578, Вчера_ЭпиВак!C:BN, 6, FALSE)</f>
        <v>#N/A</v>
      </c>
      <c r="AO578" s="53" t="e">
        <f>O578-P578-VLOOKUP(C578, Вчера_ЭпиВак!C:BN, 8, FALSE)</f>
        <v>#N/A</v>
      </c>
      <c r="AP578" s="53" t="e">
        <f>Q578-R578-VLOOKUP(C578, Вчера_ЭпиВак!C:BN, 10, FALSE)</f>
        <v>#N/A</v>
      </c>
      <c r="AQ578" s="53" t="e">
        <f>S578-T578-VLOOKUP(C578, Вчера_ЭпиВак!C:BN, 12, FALSE)</f>
        <v>#N/A</v>
      </c>
      <c r="AR578" s="53" t="e">
        <f>U578-V578-VLOOKUP(C578, Вчера_ЭпиВак!C:BN, 14, FALSE)</f>
        <v>#N/A</v>
      </c>
      <c r="AS578" s="53" t="e">
        <f>W578-X578-VLOOKUP(C578, Вчера_ЭпиВак!C:BN, 16, FALSE)</f>
        <v>#N/A</v>
      </c>
      <c r="AT578" s="53" t="e">
        <f>Y578-Z578-VLOOKUP(C578, Вчера_ЭпиВак!C:BN, 18, FALSE)</f>
        <v>#N/A</v>
      </c>
      <c r="AU578" s="53" t="e">
        <f>AA578-AB578-VLOOKUP(C578, Вчера_ЭпиВак!C:BN, 20, FALSE)</f>
        <v>#N/A</v>
      </c>
      <c r="AV578" s="53" t="e">
        <f>AC578-AD578-VLOOKUP(C578, Вчера_ЭпиВак!C:BN, 22, FALSE)</f>
        <v>#N/A</v>
      </c>
      <c r="AW578" s="53" t="e">
        <f>VLOOKUP(C578, Вчера_ЭпиВак!C:BN, 25, FALSE)+F578*2-Z578-AB578-AD578-AG578</f>
        <v>#N/A</v>
      </c>
      <c r="AX578" s="53" t="e">
        <f>AE578-VLOOKUP(C578,Вчера_ЭпиВак!C:BN, 24, FALSE)</f>
        <v>#N/A</v>
      </c>
    </row>
    <row r="579" spans="1:50" ht="50.1" customHeight="1" x14ac:dyDescent="0.25">
      <c r="A579" s="42"/>
      <c r="B579" s="42"/>
      <c r="C579" s="42"/>
      <c r="D579" s="43"/>
      <c r="E579" s="44"/>
      <c r="F579" s="39"/>
      <c r="G579" s="44"/>
      <c r="H579" s="39"/>
      <c r="I579" s="44"/>
      <c r="J579" s="39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7">
        <f t="shared" si="9"/>
        <v>0</v>
      </c>
      <c r="AJ579" s="53" t="str">
        <f>IF(ISNA(VLOOKUP(C579,Вчера_ЭпиВак!C:C, 1, FALSE)),"ошибка",0)</f>
        <v>ошибка</v>
      </c>
      <c r="AK579" s="55"/>
      <c r="AL579" s="53" t="e">
        <f>E579-F579-VLOOKUP(C579, Вчера_ЭпиВак!C:BN, 2, FALSE)</f>
        <v>#N/A</v>
      </c>
      <c r="AM579" s="53" t="e">
        <f>K579-L579-VLOOKUP(C579, Вчера_ЭпиВак!C:BN, 4, FALSE)</f>
        <v>#N/A</v>
      </c>
      <c r="AN579" s="53" t="e">
        <f>M579-N579-VLOOKUP(C579, Вчера_ЭпиВак!C:BN, 6, FALSE)</f>
        <v>#N/A</v>
      </c>
      <c r="AO579" s="53" t="e">
        <f>O579-P579-VLOOKUP(C579, Вчера_ЭпиВак!C:BN, 8, FALSE)</f>
        <v>#N/A</v>
      </c>
      <c r="AP579" s="53" t="e">
        <f>Q579-R579-VLOOKUP(C579, Вчера_ЭпиВак!C:BN, 10, FALSE)</f>
        <v>#N/A</v>
      </c>
      <c r="AQ579" s="53" t="e">
        <f>S579-T579-VLOOKUP(C579, Вчера_ЭпиВак!C:BN, 12, FALSE)</f>
        <v>#N/A</v>
      </c>
      <c r="AR579" s="53" t="e">
        <f>U579-V579-VLOOKUP(C579, Вчера_ЭпиВак!C:BN, 14, FALSE)</f>
        <v>#N/A</v>
      </c>
      <c r="AS579" s="53" t="e">
        <f>W579-X579-VLOOKUP(C579, Вчера_ЭпиВак!C:BN, 16, FALSE)</f>
        <v>#N/A</v>
      </c>
      <c r="AT579" s="53" t="e">
        <f>Y579-Z579-VLOOKUP(C579, Вчера_ЭпиВак!C:BN, 18, FALSE)</f>
        <v>#N/A</v>
      </c>
      <c r="AU579" s="53" t="e">
        <f>AA579-AB579-VLOOKUP(C579, Вчера_ЭпиВак!C:BN, 20, FALSE)</f>
        <v>#N/A</v>
      </c>
      <c r="AV579" s="53" t="e">
        <f>AC579-AD579-VLOOKUP(C579, Вчера_ЭпиВак!C:BN, 22, FALSE)</f>
        <v>#N/A</v>
      </c>
      <c r="AW579" s="53" t="e">
        <f>VLOOKUP(C579, Вчера_ЭпиВак!C:BN, 25, FALSE)+F579*2-Z579-AB579-AD579-AG579</f>
        <v>#N/A</v>
      </c>
      <c r="AX579" s="53" t="e">
        <f>AE579-VLOOKUP(C579,Вчера_ЭпиВак!C:BN, 24, FALSE)</f>
        <v>#N/A</v>
      </c>
    </row>
    <row r="580" spans="1:50" ht="50.1" customHeight="1" x14ac:dyDescent="0.25">
      <c r="A580" s="42"/>
      <c r="B580" s="42"/>
      <c r="C580" s="42"/>
      <c r="D580" s="43"/>
      <c r="E580" s="44"/>
      <c r="F580" s="39"/>
      <c r="G580" s="44"/>
      <c r="H580" s="39"/>
      <c r="I580" s="44"/>
      <c r="J580" s="39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7">
        <f t="shared" ref="AI580:AI643" si="10">E580*2-Y580-AA580-AC580</f>
        <v>0</v>
      </c>
      <c r="AJ580" s="53" t="str">
        <f>IF(ISNA(VLOOKUP(C580,Вчера_ЭпиВак!C:C, 1, FALSE)),"ошибка",0)</f>
        <v>ошибка</v>
      </c>
      <c r="AK580" s="55"/>
      <c r="AL580" s="53" t="e">
        <f>E580-F580-VLOOKUP(C580, Вчера_ЭпиВак!C:BN, 2, FALSE)</f>
        <v>#N/A</v>
      </c>
      <c r="AM580" s="53" t="e">
        <f>K580-L580-VLOOKUP(C580, Вчера_ЭпиВак!C:BN, 4, FALSE)</f>
        <v>#N/A</v>
      </c>
      <c r="AN580" s="53" t="e">
        <f>M580-N580-VLOOKUP(C580, Вчера_ЭпиВак!C:BN, 6, FALSE)</f>
        <v>#N/A</v>
      </c>
      <c r="AO580" s="53" t="e">
        <f>O580-P580-VLOOKUP(C580, Вчера_ЭпиВак!C:BN, 8, FALSE)</f>
        <v>#N/A</v>
      </c>
      <c r="AP580" s="53" t="e">
        <f>Q580-R580-VLOOKUP(C580, Вчера_ЭпиВак!C:BN, 10, FALSE)</f>
        <v>#N/A</v>
      </c>
      <c r="AQ580" s="53" t="e">
        <f>S580-T580-VLOOKUP(C580, Вчера_ЭпиВак!C:BN, 12, FALSE)</f>
        <v>#N/A</v>
      </c>
      <c r="AR580" s="53" t="e">
        <f>U580-V580-VLOOKUP(C580, Вчера_ЭпиВак!C:BN, 14, FALSE)</f>
        <v>#N/A</v>
      </c>
      <c r="AS580" s="53" t="e">
        <f>W580-X580-VLOOKUP(C580, Вчера_ЭпиВак!C:BN, 16, FALSE)</f>
        <v>#N/A</v>
      </c>
      <c r="AT580" s="53" t="e">
        <f>Y580-Z580-VLOOKUP(C580, Вчера_ЭпиВак!C:BN, 18, FALSE)</f>
        <v>#N/A</v>
      </c>
      <c r="AU580" s="53" t="e">
        <f>AA580-AB580-VLOOKUP(C580, Вчера_ЭпиВак!C:BN, 20, FALSE)</f>
        <v>#N/A</v>
      </c>
      <c r="AV580" s="53" t="e">
        <f>AC580-AD580-VLOOKUP(C580, Вчера_ЭпиВак!C:BN, 22, FALSE)</f>
        <v>#N/A</v>
      </c>
      <c r="AW580" s="53" t="e">
        <f>VLOOKUP(C580, Вчера_ЭпиВак!C:BN, 25, FALSE)+F580*2-Z580-AB580-AD580-AG580</f>
        <v>#N/A</v>
      </c>
      <c r="AX580" s="53" t="e">
        <f>AE580-VLOOKUP(C580,Вчера_ЭпиВак!C:BN, 24, FALSE)</f>
        <v>#N/A</v>
      </c>
    </row>
    <row r="581" spans="1:50" ht="50.1" customHeight="1" x14ac:dyDescent="0.25">
      <c r="A581" s="42"/>
      <c r="B581" s="42"/>
      <c r="C581" s="42"/>
      <c r="D581" s="43"/>
      <c r="E581" s="44"/>
      <c r="F581" s="39"/>
      <c r="G581" s="44"/>
      <c r="H581" s="39"/>
      <c r="I581" s="44"/>
      <c r="J581" s="39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7">
        <f t="shared" si="10"/>
        <v>0</v>
      </c>
      <c r="AJ581" s="53" t="str">
        <f>IF(ISNA(VLOOKUP(C581,Вчера_ЭпиВак!C:C, 1, FALSE)),"ошибка",0)</f>
        <v>ошибка</v>
      </c>
      <c r="AK581" s="55"/>
      <c r="AL581" s="53" t="e">
        <f>E581-F581-VLOOKUP(C581, Вчера_ЭпиВак!C:BN, 2, FALSE)</f>
        <v>#N/A</v>
      </c>
      <c r="AM581" s="53" t="e">
        <f>K581-L581-VLOOKUP(C581, Вчера_ЭпиВак!C:BN, 4, FALSE)</f>
        <v>#N/A</v>
      </c>
      <c r="AN581" s="53" t="e">
        <f>M581-N581-VLOOKUP(C581, Вчера_ЭпиВак!C:BN, 6, FALSE)</f>
        <v>#N/A</v>
      </c>
      <c r="AO581" s="53" t="e">
        <f>O581-P581-VLOOKUP(C581, Вчера_ЭпиВак!C:BN, 8, FALSE)</f>
        <v>#N/A</v>
      </c>
      <c r="AP581" s="53" t="e">
        <f>Q581-R581-VLOOKUP(C581, Вчера_ЭпиВак!C:BN, 10, FALSE)</f>
        <v>#N/A</v>
      </c>
      <c r="AQ581" s="53" t="e">
        <f>S581-T581-VLOOKUP(C581, Вчера_ЭпиВак!C:BN, 12, FALSE)</f>
        <v>#N/A</v>
      </c>
      <c r="AR581" s="53" t="e">
        <f>U581-V581-VLOOKUP(C581, Вчера_ЭпиВак!C:BN, 14, FALSE)</f>
        <v>#N/A</v>
      </c>
      <c r="AS581" s="53" t="e">
        <f>W581-X581-VLOOKUP(C581, Вчера_ЭпиВак!C:BN, 16, FALSE)</f>
        <v>#N/A</v>
      </c>
      <c r="AT581" s="53" t="e">
        <f>Y581-Z581-VLOOKUP(C581, Вчера_ЭпиВак!C:BN, 18, FALSE)</f>
        <v>#N/A</v>
      </c>
      <c r="AU581" s="53" t="e">
        <f>AA581-AB581-VLOOKUP(C581, Вчера_ЭпиВак!C:BN, 20, FALSE)</f>
        <v>#N/A</v>
      </c>
      <c r="AV581" s="53" t="e">
        <f>AC581-AD581-VLOOKUP(C581, Вчера_ЭпиВак!C:BN, 22, FALSE)</f>
        <v>#N/A</v>
      </c>
      <c r="AW581" s="53" t="e">
        <f>VLOOKUP(C581, Вчера_ЭпиВак!C:BN, 25, FALSE)+F581*2-Z581-AB581-AD581-AG581</f>
        <v>#N/A</v>
      </c>
      <c r="AX581" s="53" t="e">
        <f>AE581-VLOOKUP(C581,Вчера_ЭпиВак!C:BN, 24, FALSE)</f>
        <v>#N/A</v>
      </c>
    </row>
    <row r="582" spans="1:50" ht="50.1" customHeight="1" x14ac:dyDescent="0.25">
      <c r="A582" s="42"/>
      <c r="B582" s="42"/>
      <c r="C582" s="42"/>
      <c r="D582" s="43"/>
      <c r="E582" s="44"/>
      <c r="F582" s="39"/>
      <c r="G582" s="44"/>
      <c r="H582" s="39"/>
      <c r="I582" s="44"/>
      <c r="J582" s="39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7">
        <f t="shared" si="10"/>
        <v>0</v>
      </c>
      <c r="AJ582" s="53" t="str">
        <f>IF(ISNA(VLOOKUP(C582,Вчера_ЭпиВак!C:C, 1, FALSE)),"ошибка",0)</f>
        <v>ошибка</v>
      </c>
      <c r="AK582" s="55"/>
      <c r="AL582" s="53" t="e">
        <f>E582-F582-VLOOKUP(C582, Вчера_ЭпиВак!C:BN, 2, FALSE)</f>
        <v>#N/A</v>
      </c>
      <c r="AM582" s="53" t="e">
        <f>K582-L582-VLOOKUP(C582, Вчера_ЭпиВак!C:BN, 4, FALSE)</f>
        <v>#N/A</v>
      </c>
      <c r="AN582" s="53" t="e">
        <f>M582-N582-VLOOKUP(C582, Вчера_ЭпиВак!C:BN, 6, FALSE)</f>
        <v>#N/A</v>
      </c>
      <c r="AO582" s="53" t="e">
        <f>O582-P582-VLOOKUP(C582, Вчера_ЭпиВак!C:BN, 8, FALSE)</f>
        <v>#N/A</v>
      </c>
      <c r="AP582" s="53" t="e">
        <f>Q582-R582-VLOOKUP(C582, Вчера_ЭпиВак!C:BN, 10, FALSE)</f>
        <v>#N/A</v>
      </c>
      <c r="AQ582" s="53" t="e">
        <f>S582-T582-VLOOKUP(C582, Вчера_ЭпиВак!C:BN, 12, FALSE)</f>
        <v>#N/A</v>
      </c>
      <c r="AR582" s="53" t="e">
        <f>U582-V582-VLOOKUP(C582, Вчера_ЭпиВак!C:BN, 14, FALSE)</f>
        <v>#N/A</v>
      </c>
      <c r="AS582" s="53" t="e">
        <f>W582-X582-VLOOKUP(C582, Вчера_ЭпиВак!C:BN, 16, FALSE)</f>
        <v>#N/A</v>
      </c>
      <c r="AT582" s="53" t="e">
        <f>Y582-Z582-VLOOKUP(C582, Вчера_ЭпиВак!C:BN, 18, FALSE)</f>
        <v>#N/A</v>
      </c>
      <c r="AU582" s="53" t="e">
        <f>AA582-AB582-VLOOKUP(C582, Вчера_ЭпиВак!C:BN, 20, FALSE)</f>
        <v>#N/A</v>
      </c>
      <c r="AV582" s="53" t="e">
        <f>AC582-AD582-VLOOKUP(C582, Вчера_ЭпиВак!C:BN, 22, FALSE)</f>
        <v>#N/A</v>
      </c>
      <c r="AW582" s="53" t="e">
        <f>VLOOKUP(C582, Вчера_ЭпиВак!C:BN, 25, FALSE)+F582*2-Z582-AB582-AD582-AG582</f>
        <v>#N/A</v>
      </c>
      <c r="AX582" s="53" t="e">
        <f>AE582-VLOOKUP(C582,Вчера_ЭпиВак!C:BN, 24, FALSE)</f>
        <v>#N/A</v>
      </c>
    </row>
    <row r="583" spans="1:50" ht="50.1" customHeight="1" x14ac:dyDescent="0.25">
      <c r="A583" s="42"/>
      <c r="B583" s="42"/>
      <c r="C583" s="42"/>
      <c r="D583" s="43"/>
      <c r="E583" s="44"/>
      <c r="F583" s="39"/>
      <c r="G583" s="44"/>
      <c r="H583" s="39"/>
      <c r="I583" s="44"/>
      <c r="J583" s="39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7">
        <f t="shared" si="10"/>
        <v>0</v>
      </c>
      <c r="AJ583" s="53" t="str">
        <f>IF(ISNA(VLOOKUP(C583,Вчера_ЭпиВак!C:C, 1, FALSE)),"ошибка",0)</f>
        <v>ошибка</v>
      </c>
      <c r="AK583" s="55"/>
      <c r="AL583" s="53" t="e">
        <f>E583-F583-VLOOKUP(C583, Вчера_ЭпиВак!C:BN, 2, FALSE)</f>
        <v>#N/A</v>
      </c>
      <c r="AM583" s="53" t="e">
        <f>K583-L583-VLOOKUP(C583, Вчера_ЭпиВак!C:BN, 4, FALSE)</f>
        <v>#N/A</v>
      </c>
      <c r="AN583" s="53" t="e">
        <f>M583-N583-VLOOKUP(C583, Вчера_ЭпиВак!C:BN, 6, FALSE)</f>
        <v>#N/A</v>
      </c>
      <c r="AO583" s="53" t="e">
        <f>O583-P583-VLOOKUP(C583, Вчера_ЭпиВак!C:BN, 8, FALSE)</f>
        <v>#N/A</v>
      </c>
      <c r="AP583" s="53" t="e">
        <f>Q583-R583-VLOOKUP(C583, Вчера_ЭпиВак!C:BN, 10, FALSE)</f>
        <v>#N/A</v>
      </c>
      <c r="AQ583" s="53" t="e">
        <f>S583-T583-VLOOKUP(C583, Вчера_ЭпиВак!C:BN, 12, FALSE)</f>
        <v>#N/A</v>
      </c>
      <c r="AR583" s="53" t="e">
        <f>U583-V583-VLOOKUP(C583, Вчера_ЭпиВак!C:BN, 14, FALSE)</f>
        <v>#N/A</v>
      </c>
      <c r="AS583" s="53" t="e">
        <f>W583-X583-VLOOKUP(C583, Вчера_ЭпиВак!C:BN, 16, FALSE)</f>
        <v>#N/A</v>
      </c>
      <c r="AT583" s="53" t="e">
        <f>Y583-Z583-VLOOKUP(C583, Вчера_ЭпиВак!C:BN, 18, FALSE)</f>
        <v>#N/A</v>
      </c>
      <c r="AU583" s="53" t="e">
        <f>AA583-AB583-VLOOKUP(C583, Вчера_ЭпиВак!C:BN, 20, FALSE)</f>
        <v>#N/A</v>
      </c>
      <c r="AV583" s="53" t="e">
        <f>AC583-AD583-VLOOKUP(C583, Вчера_ЭпиВак!C:BN, 22, FALSE)</f>
        <v>#N/A</v>
      </c>
      <c r="AW583" s="53" t="e">
        <f>VLOOKUP(C583, Вчера_ЭпиВак!C:BN, 25, FALSE)+F583*2-Z583-AB583-AD583-AG583</f>
        <v>#N/A</v>
      </c>
      <c r="AX583" s="53" t="e">
        <f>AE583-VLOOKUP(C583,Вчера_ЭпиВак!C:BN, 24, FALSE)</f>
        <v>#N/A</v>
      </c>
    </row>
    <row r="584" spans="1:50" ht="50.1" customHeight="1" x14ac:dyDescent="0.25">
      <c r="A584" s="42"/>
      <c r="B584" s="42"/>
      <c r="C584" s="42"/>
      <c r="D584" s="43"/>
      <c r="E584" s="44"/>
      <c r="F584" s="39"/>
      <c r="G584" s="44"/>
      <c r="H584" s="39"/>
      <c r="I584" s="44"/>
      <c r="J584" s="39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7">
        <f t="shared" si="10"/>
        <v>0</v>
      </c>
      <c r="AJ584" s="53" t="str">
        <f>IF(ISNA(VLOOKUP(C584,Вчера_ЭпиВак!C:C, 1, FALSE)),"ошибка",0)</f>
        <v>ошибка</v>
      </c>
      <c r="AK584" s="55"/>
      <c r="AL584" s="53" t="e">
        <f>E584-F584-VLOOKUP(C584, Вчера_ЭпиВак!C:BN, 2, FALSE)</f>
        <v>#N/A</v>
      </c>
      <c r="AM584" s="53" t="e">
        <f>K584-L584-VLOOKUP(C584, Вчера_ЭпиВак!C:BN, 4, FALSE)</f>
        <v>#N/A</v>
      </c>
      <c r="AN584" s="53" t="e">
        <f>M584-N584-VLOOKUP(C584, Вчера_ЭпиВак!C:BN, 6, FALSE)</f>
        <v>#N/A</v>
      </c>
      <c r="AO584" s="53" t="e">
        <f>O584-P584-VLOOKUP(C584, Вчера_ЭпиВак!C:BN, 8, FALSE)</f>
        <v>#N/A</v>
      </c>
      <c r="AP584" s="53" t="e">
        <f>Q584-R584-VLOOKUP(C584, Вчера_ЭпиВак!C:BN, 10, FALSE)</f>
        <v>#N/A</v>
      </c>
      <c r="AQ584" s="53" t="e">
        <f>S584-T584-VLOOKUP(C584, Вчера_ЭпиВак!C:BN, 12, FALSE)</f>
        <v>#N/A</v>
      </c>
      <c r="AR584" s="53" t="e">
        <f>U584-V584-VLOOKUP(C584, Вчера_ЭпиВак!C:BN, 14, FALSE)</f>
        <v>#N/A</v>
      </c>
      <c r="AS584" s="53" t="e">
        <f>W584-X584-VLOOKUP(C584, Вчера_ЭпиВак!C:BN, 16, FALSE)</f>
        <v>#N/A</v>
      </c>
      <c r="AT584" s="53" t="e">
        <f>Y584-Z584-VLOOKUP(C584, Вчера_ЭпиВак!C:BN, 18, FALSE)</f>
        <v>#N/A</v>
      </c>
      <c r="AU584" s="53" t="e">
        <f>AA584-AB584-VLOOKUP(C584, Вчера_ЭпиВак!C:BN, 20, FALSE)</f>
        <v>#N/A</v>
      </c>
      <c r="AV584" s="53" t="e">
        <f>AC584-AD584-VLOOKUP(C584, Вчера_ЭпиВак!C:BN, 22, FALSE)</f>
        <v>#N/A</v>
      </c>
      <c r="AW584" s="53" t="e">
        <f>VLOOKUP(C584, Вчера_ЭпиВак!C:BN, 25, FALSE)+F584*2-Z584-AB584-AD584-AG584</f>
        <v>#N/A</v>
      </c>
      <c r="AX584" s="53" t="e">
        <f>AE584-VLOOKUP(C584,Вчера_ЭпиВак!C:BN, 24, FALSE)</f>
        <v>#N/A</v>
      </c>
    </row>
    <row r="585" spans="1:50" ht="50.1" customHeight="1" x14ac:dyDescent="0.25">
      <c r="A585" s="42"/>
      <c r="B585" s="42"/>
      <c r="C585" s="42"/>
      <c r="D585" s="43"/>
      <c r="E585" s="44"/>
      <c r="F585" s="39"/>
      <c r="G585" s="44"/>
      <c r="H585" s="39"/>
      <c r="I585" s="44"/>
      <c r="J585" s="39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7">
        <f t="shared" si="10"/>
        <v>0</v>
      </c>
      <c r="AJ585" s="53" t="str">
        <f>IF(ISNA(VLOOKUP(C585,Вчера_ЭпиВак!C:C, 1, FALSE)),"ошибка",0)</f>
        <v>ошибка</v>
      </c>
      <c r="AK585" s="55"/>
      <c r="AL585" s="53" t="e">
        <f>E585-F585-VLOOKUP(C585, Вчера_ЭпиВак!C:BN, 2, FALSE)</f>
        <v>#N/A</v>
      </c>
      <c r="AM585" s="53" t="e">
        <f>K585-L585-VLOOKUP(C585, Вчера_ЭпиВак!C:BN, 4, FALSE)</f>
        <v>#N/A</v>
      </c>
      <c r="AN585" s="53" t="e">
        <f>M585-N585-VLOOKUP(C585, Вчера_ЭпиВак!C:BN, 6, FALSE)</f>
        <v>#N/A</v>
      </c>
      <c r="AO585" s="53" t="e">
        <f>O585-P585-VLOOKUP(C585, Вчера_ЭпиВак!C:BN, 8, FALSE)</f>
        <v>#N/A</v>
      </c>
      <c r="AP585" s="53" t="e">
        <f>Q585-R585-VLOOKUP(C585, Вчера_ЭпиВак!C:BN, 10, FALSE)</f>
        <v>#N/A</v>
      </c>
      <c r="AQ585" s="53" t="e">
        <f>S585-T585-VLOOKUP(C585, Вчера_ЭпиВак!C:BN, 12, FALSE)</f>
        <v>#N/A</v>
      </c>
      <c r="AR585" s="53" t="e">
        <f>U585-V585-VLOOKUP(C585, Вчера_ЭпиВак!C:BN, 14, FALSE)</f>
        <v>#N/A</v>
      </c>
      <c r="AS585" s="53" t="e">
        <f>W585-X585-VLOOKUP(C585, Вчера_ЭпиВак!C:BN, 16, FALSE)</f>
        <v>#N/A</v>
      </c>
      <c r="AT585" s="53" t="e">
        <f>Y585-Z585-VLOOKUP(C585, Вчера_ЭпиВак!C:BN, 18, FALSE)</f>
        <v>#N/A</v>
      </c>
      <c r="AU585" s="53" t="e">
        <f>AA585-AB585-VLOOKUP(C585, Вчера_ЭпиВак!C:BN, 20, FALSE)</f>
        <v>#N/A</v>
      </c>
      <c r="AV585" s="53" t="e">
        <f>AC585-AD585-VLOOKUP(C585, Вчера_ЭпиВак!C:BN, 22, FALSE)</f>
        <v>#N/A</v>
      </c>
      <c r="AW585" s="53" t="e">
        <f>VLOOKUP(C585, Вчера_ЭпиВак!C:BN, 25, FALSE)+F585*2-Z585-AB585-AD585-AG585</f>
        <v>#N/A</v>
      </c>
      <c r="AX585" s="53" t="e">
        <f>AE585-VLOOKUP(C585,Вчера_ЭпиВак!C:BN, 24, FALSE)</f>
        <v>#N/A</v>
      </c>
    </row>
    <row r="586" spans="1:50" ht="50.1" customHeight="1" x14ac:dyDescent="0.25">
      <c r="A586" s="42"/>
      <c r="B586" s="42"/>
      <c r="C586" s="42"/>
      <c r="D586" s="43"/>
      <c r="E586" s="44"/>
      <c r="F586" s="39"/>
      <c r="G586" s="44"/>
      <c r="H586" s="39"/>
      <c r="I586" s="44"/>
      <c r="J586" s="39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7">
        <f t="shared" si="10"/>
        <v>0</v>
      </c>
      <c r="AJ586" s="53" t="str">
        <f>IF(ISNA(VLOOKUP(C586,Вчера_ЭпиВак!C:C, 1, FALSE)),"ошибка",0)</f>
        <v>ошибка</v>
      </c>
      <c r="AK586" s="55"/>
      <c r="AL586" s="53" t="e">
        <f>E586-F586-VLOOKUP(C586, Вчера_ЭпиВак!C:BN, 2, FALSE)</f>
        <v>#N/A</v>
      </c>
      <c r="AM586" s="53" t="e">
        <f>K586-L586-VLOOKUP(C586, Вчера_ЭпиВак!C:BN, 4, FALSE)</f>
        <v>#N/A</v>
      </c>
      <c r="AN586" s="53" t="e">
        <f>M586-N586-VLOOKUP(C586, Вчера_ЭпиВак!C:BN, 6, FALSE)</f>
        <v>#N/A</v>
      </c>
      <c r="AO586" s="53" t="e">
        <f>O586-P586-VLOOKUP(C586, Вчера_ЭпиВак!C:BN, 8, FALSE)</f>
        <v>#N/A</v>
      </c>
      <c r="AP586" s="53" t="e">
        <f>Q586-R586-VLOOKUP(C586, Вчера_ЭпиВак!C:BN, 10, FALSE)</f>
        <v>#N/A</v>
      </c>
      <c r="AQ586" s="53" t="e">
        <f>S586-T586-VLOOKUP(C586, Вчера_ЭпиВак!C:BN, 12, FALSE)</f>
        <v>#N/A</v>
      </c>
      <c r="AR586" s="53" t="e">
        <f>U586-V586-VLOOKUP(C586, Вчера_ЭпиВак!C:BN, 14, FALSE)</f>
        <v>#N/A</v>
      </c>
      <c r="AS586" s="53" t="e">
        <f>W586-X586-VLOOKUP(C586, Вчера_ЭпиВак!C:BN, 16, FALSE)</f>
        <v>#N/A</v>
      </c>
      <c r="AT586" s="53" t="e">
        <f>Y586-Z586-VLOOKUP(C586, Вчера_ЭпиВак!C:BN, 18, FALSE)</f>
        <v>#N/A</v>
      </c>
      <c r="AU586" s="53" t="e">
        <f>AA586-AB586-VLOOKUP(C586, Вчера_ЭпиВак!C:BN, 20, FALSE)</f>
        <v>#N/A</v>
      </c>
      <c r="AV586" s="53" t="e">
        <f>AC586-AD586-VLOOKUP(C586, Вчера_ЭпиВак!C:BN, 22, FALSE)</f>
        <v>#N/A</v>
      </c>
      <c r="AW586" s="53" t="e">
        <f>VLOOKUP(C586, Вчера_ЭпиВак!C:BN, 25, FALSE)+F586*2-Z586-AB586-AD586-AG586</f>
        <v>#N/A</v>
      </c>
      <c r="AX586" s="53" t="e">
        <f>AE586-VLOOKUP(C586,Вчера_ЭпиВак!C:BN, 24, FALSE)</f>
        <v>#N/A</v>
      </c>
    </row>
    <row r="587" spans="1:50" ht="50.1" customHeight="1" x14ac:dyDescent="0.25">
      <c r="A587" s="42"/>
      <c r="B587" s="42"/>
      <c r="C587" s="42"/>
      <c r="D587" s="43"/>
      <c r="E587" s="44"/>
      <c r="F587" s="39"/>
      <c r="G587" s="44"/>
      <c r="H587" s="39"/>
      <c r="I587" s="44"/>
      <c r="J587" s="39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7">
        <f t="shared" si="10"/>
        <v>0</v>
      </c>
      <c r="AJ587" s="53" t="str">
        <f>IF(ISNA(VLOOKUP(C587,Вчера_ЭпиВак!C:C, 1, FALSE)),"ошибка",0)</f>
        <v>ошибка</v>
      </c>
      <c r="AK587" s="55"/>
      <c r="AL587" s="53" t="e">
        <f>E587-F587-VLOOKUP(C587, Вчера_ЭпиВак!C:BN, 2, FALSE)</f>
        <v>#N/A</v>
      </c>
      <c r="AM587" s="53" t="e">
        <f>K587-L587-VLOOKUP(C587, Вчера_ЭпиВак!C:BN, 4, FALSE)</f>
        <v>#N/A</v>
      </c>
      <c r="AN587" s="53" t="e">
        <f>M587-N587-VLOOKUP(C587, Вчера_ЭпиВак!C:BN, 6, FALSE)</f>
        <v>#N/A</v>
      </c>
      <c r="AO587" s="53" t="e">
        <f>O587-P587-VLOOKUP(C587, Вчера_ЭпиВак!C:BN, 8, FALSE)</f>
        <v>#N/A</v>
      </c>
      <c r="AP587" s="53" t="e">
        <f>Q587-R587-VLOOKUP(C587, Вчера_ЭпиВак!C:BN, 10, FALSE)</f>
        <v>#N/A</v>
      </c>
      <c r="AQ587" s="53" t="e">
        <f>S587-T587-VLOOKUP(C587, Вчера_ЭпиВак!C:BN, 12, FALSE)</f>
        <v>#N/A</v>
      </c>
      <c r="AR587" s="53" t="e">
        <f>U587-V587-VLOOKUP(C587, Вчера_ЭпиВак!C:BN, 14, FALSE)</f>
        <v>#N/A</v>
      </c>
      <c r="AS587" s="53" t="e">
        <f>W587-X587-VLOOKUP(C587, Вчера_ЭпиВак!C:BN, 16, FALSE)</f>
        <v>#N/A</v>
      </c>
      <c r="AT587" s="53" t="e">
        <f>Y587-Z587-VLOOKUP(C587, Вчера_ЭпиВак!C:BN, 18, FALSE)</f>
        <v>#N/A</v>
      </c>
      <c r="AU587" s="53" t="e">
        <f>AA587-AB587-VLOOKUP(C587, Вчера_ЭпиВак!C:BN, 20, FALSE)</f>
        <v>#N/A</v>
      </c>
      <c r="AV587" s="53" t="e">
        <f>AC587-AD587-VLOOKUP(C587, Вчера_ЭпиВак!C:BN, 22, FALSE)</f>
        <v>#N/A</v>
      </c>
      <c r="AW587" s="53" t="e">
        <f>VLOOKUP(C587, Вчера_ЭпиВак!C:BN, 25, FALSE)+F587*2-Z587-AB587-AD587-AG587</f>
        <v>#N/A</v>
      </c>
      <c r="AX587" s="53" t="e">
        <f>AE587-VLOOKUP(C587,Вчера_ЭпиВак!C:BN, 24, FALSE)</f>
        <v>#N/A</v>
      </c>
    </row>
    <row r="588" spans="1:50" ht="50.1" customHeight="1" x14ac:dyDescent="0.25">
      <c r="A588" s="42"/>
      <c r="B588" s="42"/>
      <c r="C588" s="42"/>
      <c r="D588" s="43"/>
      <c r="E588" s="44"/>
      <c r="F588" s="39"/>
      <c r="G588" s="44"/>
      <c r="H588" s="39"/>
      <c r="I588" s="44"/>
      <c r="J588" s="39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7">
        <f t="shared" si="10"/>
        <v>0</v>
      </c>
      <c r="AJ588" s="53" t="str">
        <f>IF(ISNA(VLOOKUP(C588,Вчера_ЭпиВак!C:C, 1, FALSE)),"ошибка",0)</f>
        <v>ошибка</v>
      </c>
      <c r="AK588" s="55"/>
      <c r="AL588" s="53" t="e">
        <f>E588-F588-VLOOKUP(C588, Вчера_ЭпиВак!C:BN, 2, FALSE)</f>
        <v>#N/A</v>
      </c>
      <c r="AM588" s="53" t="e">
        <f>K588-L588-VLOOKUP(C588, Вчера_ЭпиВак!C:BN, 4, FALSE)</f>
        <v>#N/A</v>
      </c>
      <c r="AN588" s="53" t="e">
        <f>M588-N588-VLOOKUP(C588, Вчера_ЭпиВак!C:BN, 6, FALSE)</f>
        <v>#N/A</v>
      </c>
      <c r="AO588" s="53" t="e">
        <f>O588-P588-VLOOKUP(C588, Вчера_ЭпиВак!C:BN, 8, FALSE)</f>
        <v>#N/A</v>
      </c>
      <c r="AP588" s="53" t="e">
        <f>Q588-R588-VLOOKUP(C588, Вчера_ЭпиВак!C:BN, 10, FALSE)</f>
        <v>#N/A</v>
      </c>
      <c r="AQ588" s="53" t="e">
        <f>S588-T588-VLOOKUP(C588, Вчера_ЭпиВак!C:BN, 12, FALSE)</f>
        <v>#N/A</v>
      </c>
      <c r="AR588" s="53" t="e">
        <f>U588-V588-VLOOKUP(C588, Вчера_ЭпиВак!C:BN, 14, FALSE)</f>
        <v>#N/A</v>
      </c>
      <c r="AS588" s="53" t="e">
        <f>W588-X588-VLOOKUP(C588, Вчера_ЭпиВак!C:BN, 16, FALSE)</f>
        <v>#N/A</v>
      </c>
      <c r="AT588" s="53" t="e">
        <f>Y588-Z588-VLOOKUP(C588, Вчера_ЭпиВак!C:BN, 18, FALSE)</f>
        <v>#N/A</v>
      </c>
      <c r="AU588" s="53" t="e">
        <f>AA588-AB588-VLOOKUP(C588, Вчера_ЭпиВак!C:BN, 20, FALSE)</f>
        <v>#N/A</v>
      </c>
      <c r="AV588" s="53" t="e">
        <f>AC588-AD588-VLOOKUP(C588, Вчера_ЭпиВак!C:BN, 22, FALSE)</f>
        <v>#N/A</v>
      </c>
      <c r="AW588" s="53" t="e">
        <f>VLOOKUP(C588, Вчера_ЭпиВак!C:BN, 25, FALSE)+F588*2-Z588-AB588-AD588-AG588</f>
        <v>#N/A</v>
      </c>
      <c r="AX588" s="53" t="e">
        <f>AE588-VLOOKUP(C588,Вчера_ЭпиВак!C:BN, 24, FALSE)</f>
        <v>#N/A</v>
      </c>
    </row>
    <row r="589" spans="1:50" ht="50.1" customHeight="1" x14ac:dyDescent="0.25">
      <c r="A589" s="42"/>
      <c r="B589" s="42"/>
      <c r="C589" s="42"/>
      <c r="D589" s="43"/>
      <c r="E589" s="44"/>
      <c r="F589" s="39"/>
      <c r="G589" s="44"/>
      <c r="H589" s="39"/>
      <c r="I589" s="44"/>
      <c r="J589" s="39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7">
        <f t="shared" si="10"/>
        <v>0</v>
      </c>
      <c r="AJ589" s="53" t="str">
        <f>IF(ISNA(VLOOKUP(C589,Вчера_ЭпиВак!C:C, 1, FALSE)),"ошибка",0)</f>
        <v>ошибка</v>
      </c>
      <c r="AK589" s="55"/>
      <c r="AL589" s="53" t="e">
        <f>E589-F589-VLOOKUP(C589, Вчера_ЭпиВак!C:BN, 2, FALSE)</f>
        <v>#N/A</v>
      </c>
      <c r="AM589" s="53" t="e">
        <f>K589-L589-VLOOKUP(C589, Вчера_ЭпиВак!C:BN, 4, FALSE)</f>
        <v>#N/A</v>
      </c>
      <c r="AN589" s="53" t="e">
        <f>M589-N589-VLOOKUP(C589, Вчера_ЭпиВак!C:BN, 6, FALSE)</f>
        <v>#N/A</v>
      </c>
      <c r="AO589" s="53" t="e">
        <f>O589-P589-VLOOKUP(C589, Вчера_ЭпиВак!C:BN, 8, FALSE)</f>
        <v>#N/A</v>
      </c>
      <c r="AP589" s="53" t="e">
        <f>Q589-R589-VLOOKUP(C589, Вчера_ЭпиВак!C:BN, 10, FALSE)</f>
        <v>#N/A</v>
      </c>
      <c r="AQ589" s="53" t="e">
        <f>S589-T589-VLOOKUP(C589, Вчера_ЭпиВак!C:BN, 12, FALSE)</f>
        <v>#N/A</v>
      </c>
      <c r="AR589" s="53" t="e">
        <f>U589-V589-VLOOKUP(C589, Вчера_ЭпиВак!C:BN, 14, FALSE)</f>
        <v>#N/A</v>
      </c>
      <c r="AS589" s="53" t="e">
        <f>W589-X589-VLOOKUP(C589, Вчера_ЭпиВак!C:BN, 16, FALSE)</f>
        <v>#N/A</v>
      </c>
      <c r="AT589" s="53" t="e">
        <f>Y589-Z589-VLOOKUP(C589, Вчера_ЭпиВак!C:BN, 18, FALSE)</f>
        <v>#N/A</v>
      </c>
      <c r="AU589" s="53" t="e">
        <f>AA589-AB589-VLOOKUP(C589, Вчера_ЭпиВак!C:BN, 20, FALSE)</f>
        <v>#N/A</v>
      </c>
      <c r="AV589" s="53" t="e">
        <f>AC589-AD589-VLOOKUP(C589, Вчера_ЭпиВак!C:BN, 22, FALSE)</f>
        <v>#N/A</v>
      </c>
      <c r="AW589" s="53" t="e">
        <f>VLOOKUP(C589, Вчера_ЭпиВак!C:BN, 25, FALSE)+F589*2-Z589-AB589-AD589-AG589</f>
        <v>#N/A</v>
      </c>
      <c r="AX589" s="53" t="e">
        <f>AE589-VLOOKUP(C589,Вчера_ЭпиВак!C:BN, 24, FALSE)</f>
        <v>#N/A</v>
      </c>
    </row>
    <row r="590" spans="1:50" ht="50.1" customHeight="1" x14ac:dyDescent="0.25">
      <c r="A590" s="42"/>
      <c r="B590" s="42"/>
      <c r="C590" s="42"/>
      <c r="D590" s="43"/>
      <c r="E590" s="44"/>
      <c r="F590" s="39"/>
      <c r="G590" s="44"/>
      <c r="H590" s="39"/>
      <c r="I590" s="44"/>
      <c r="J590" s="39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7">
        <f t="shared" si="10"/>
        <v>0</v>
      </c>
      <c r="AJ590" s="53" t="str">
        <f>IF(ISNA(VLOOKUP(C590,Вчера_ЭпиВак!C:C, 1, FALSE)),"ошибка",0)</f>
        <v>ошибка</v>
      </c>
      <c r="AK590" s="55"/>
      <c r="AL590" s="53" t="e">
        <f>E590-F590-VLOOKUP(C590, Вчера_ЭпиВак!C:BN, 2, FALSE)</f>
        <v>#N/A</v>
      </c>
      <c r="AM590" s="53" t="e">
        <f>K590-L590-VLOOKUP(C590, Вчера_ЭпиВак!C:BN, 4, FALSE)</f>
        <v>#N/A</v>
      </c>
      <c r="AN590" s="53" t="e">
        <f>M590-N590-VLOOKUP(C590, Вчера_ЭпиВак!C:BN, 6, FALSE)</f>
        <v>#N/A</v>
      </c>
      <c r="AO590" s="53" t="e">
        <f>O590-P590-VLOOKUP(C590, Вчера_ЭпиВак!C:BN, 8, FALSE)</f>
        <v>#N/A</v>
      </c>
      <c r="AP590" s="53" t="e">
        <f>Q590-R590-VLOOKUP(C590, Вчера_ЭпиВак!C:BN, 10, FALSE)</f>
        <v>#N/A</v>
      </c>
      <c r="AQ590" s="53" t="e">
        <f>S590-T590-VLOOKUP(C590, Вчера_ЭпиВак!C:BN, 12, FALSE)</f>
        <v>#N/A</v>
      </c>
      <c r="AR590" s="53" t="e">
        <f>U590-V590-VLOOKUP(C590, Вчера_ЭпиВак!C:BN, 14, FALSE)</f>
        <v>#N/A</v>
      </c>
      <c r="AS590" s="53" t="e">
        <f>W590-X590-VLOOKUP(C590, Вчера_ЭпиВак!C:BN, 16, FALSE)</f>
        <v>#N/A</v>
      </c>
      <c r="AT590" s="53" t="e">
        <f>Y590-Z590-VLOOKUP(C590, Вчера_ЭпиВак!C:BN, 18, FALSE)</f>
        <v>#N/A</v>
      </c>
      <c r="AU590" s="53" t="e">
        <f>AA590-AB590-VLOOKUP(C590, Вчера_ЭпиВак!C:BN, 20, FALSE)</f>
        <v>#N/A</v>
      </c>
      <c r="AV590" s="53" t="e">
        <f>AC590-AD590-VLOOKUP(C590, Вчера_ЭпиВак!C:BN, 22, FALSE)</f>
        <v>#N/A</v>
      </c>
      <c r="AW590" s="53" t="e">
        <f>VLOOKUP(C590, Вчера_ЭпиВак!C:BN, 25, FALSE)+F590*2-Z590-AB590-AD590-AG590</f>
        <v>#N/A</v>
      </c>
      <c r="AX590" s="53" t="e">
        <f>AE590-VLOOKUP(C590,Вчера_ЭпиВак!C:BN, 24, FALSE)</f>
        <v>#N/A</v>
      </c>
    </row>
    <row r="591" spans="1:50" ht="50.1" customHeight="1" x14ac:dyDescent="0.25">
      <c r="A591" s="42"/>
      <c r="B591" s="42"/>
      <c r="C591" s="42"/>
      <c r="D591" s="43"/>
      <c r="E591" s="44"/>
      <c r="F591" s="39"/>
      <c r="G591" s="44"/>
      <c r="H591" s="39"/>
      <c r="I591" s="44"/>
      <c r="J591" s="39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7">
        <f t="shared" si="10"/>
        <v>0</v>
      </c>
      <c r="AJ591" s="53" t="str">
        <f>IF(ISNA(VLOOKUP(C591,Вчера_ЭпиВак!C:C, 1, FALSE)),"ошибка",0)</f>
        <v>ошибка</v>
      </c>
      <c r="AK591" s="55"/>
      <c r="AL591" s="53" t="e">
        <f>E591-F591-VLOOKUP(C591, Вчера_ЭпиВак!C:BN, 2, FALSE)</f>
        <v>#N/A</v>
      </c>
      <c r="AM591" s="53" t="e">
        <f>K591-L591-VLOOKUP(C591, Вчера_ЭпиВак!C:BN, 4, FALSE)</f>
        <v>#N/A</v>
      </c>
      <c r="AN591" s="53" t="e">
        <f>M591-N591-VLOOKUP(C591, Вчера_ЭпиВак!C:BN, 6, FALSE)</f>
        <v>#N/A</v>
      </c>
      <c r="AO591" s="53" t="e">
        <f>O591-P591-VLOOKUP(C591, Вчера_ЭпиВак!C:BN, 8, FALSE)</f>
        <v>#N/A</v>
      </c>
      <c r="AP591" s="53" t="e">
        <f>Q591-R591-VLOOKUP(C591, Вчера_ЭпиВак!C:BN, 10, FALSE)</f>
        <v>#N/A</v>
      </c>
      <c r="AQ591" s="53" t="e">
        <f>S591-T591-VLOOKUP(C591, Вчера_ЭпиВак!C:BN, 12, FALSE)</f>
        <v>#N/A</v>
      </c>
      <c r="AR591" s="53" t="e">
        <f>U591-V591-VLOOKUP(C591, Вчера_ЭпиВак!C:BN, 14, FALSE)</f>
        <v>#N/A</v>
      </c>
      <c r="AS591" s="53" t="e">
        <f>W591-X591-VLOOKUP(C591, Вчера_ЭпиВак!C:BN, 16, FALSE)</f>
        <v>#N/A</v>
      </c>
      <c r="AT591" s="53" t="e">
        <f>Y591-Z591-VLOOKUP(C591, Вчера_ЭпиВак!C:BN, 18, FALSE)</f>
        <v>#N/A</v>
      </c>
      <c r="AU591" s="53" t="e">
        <f>AA591-AB591-VLOOKUP(C591, Вчера_ЭпиВак!C:BN, 20, FALSE)</f>
        <v>#N/A</v>
      </c>
      <c r="AV591" s="53" t="e">
        <f>AC591-AD591-VLOOKUP(C591, Вчера_ЭпиВак!C:BN, 22, FALSE)</f>
        <v>#N/A</v>
      </c>
      <c r="AW591" s="53" t="e">
        <f>VLOOKUP(C591, Вчера_ЭпиВак!C:BN, 25, FALSE)+F591*2-Z591-AB591-AD591-AG591</f>
        <v>#N/A</v>
      </c>
      <c r="AX591" s="53" t="e">
        <f>AE591-VLOOKUP(C591,Вчера_ЭпиВак!C:BN, 24, FALSE)</f>
        <v>#N/A</v>
      </c>
    </row>
    <row r="592" spans="1:50" ht="50.1" customHeight="1" x14ac:dyDescent="0.25">
      <c r="A592" s="42"/>
      <c r="B592" s="42"/>
      <c r="C592" s="42"/>
      <c r="D592" s="43"/>
      <c r="E592" s="44"/>
      <c r="F592" s="39"/>
      <c r="G592" s="44"/>
      <c r="H592" s="39"/>
      <c r="I592" s="44"/>
      <c r="J592" s="39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7">
        <f t="shared" si="10"/>
        <v>0</v>
      </c>
      <c r="AJ592" s="53" t="str">
        <f>IF(ISNA(VLOOKUP(C592,Вчера_ЭпиВак!C:C, 1, FALSE)),"ошибка",0)</f>
        <v>ошибка</v>
      </c>
      <c r="AK592" s="55"/>
      <c r="AL592" s="53" t="e">
        <f>E592-F592-VLOOKUP(C592, Вчера_ЭпиВак!C:BN, 2, FALSE)</f>
        <v>#N/A</v>
      </c>
      <c r="AM592" s="53" t="e">
        <f>K592-L592-VLOOKUP(C592, Вчера_ЭпиВак!C:BN, 4, FALSE)</f>
        <v>#N/A</v>
      </c>
      <c r="AN592" s="53" t="e">
        <f>M592-N592-VLOOKUP(C592, Вчера_ЭпиВак!C:BN, 6, FALSE)</f>
        <v>#N/A</v>
      </c>
      <c r="AO592" s="53" t="e">
        <f>O592-P592-VLOOKUP(C592, Вчера_ЭпиВак!C:BN, 8, FALSE)</f>
        <v>#N/A</v>
      </c>
      <c r="AP592" s="53" t="e">
        <f>Q592-R592-VLOOKUP(C592, Вчера_ЭпиВак!C:BN, 10, FALSE)</f>
        <v>#N/A</v>
      </c>
      <c r="AQ592" s="53" t="e">
        <f>S592-T592-VLOOKUP(C592, Вчера_ЭпиВак!C:BN, 12, FALSE)</f>
        <v>#N/A</v>
      </c>
      <c r="AR592" s="53" t="e">
        <f>U592-V592-VLOOKUP(C592, Вчера_ЭпиВак!C:BN, 14, FALSE)</f>
        <v>#N/A</v>
      </c>
      <c r="AS592" s="53" t="e">
        <f>W592-X592-VLOOKUP(C592, Вчера_ЭпиВак!C:BN, 16, FALSE)</f>
        <v>#N/A</v>
      </c>
      <c r="AT592" s="53" t="e">
        <f>Y592-Z592-VLOOKUP(C592, Вчера_ЭпиВак!C:BN, 18, FALSE)</f>
        <v>#N/A</v>
      </c>
      <c r="AU592" s="53" t="e">
        <f>AA592-AB592-VLOOKUP(C592, Вчера_ЭпиВак!C:BN, 20, FALSE)</f>
        <v>#N/A</v>
      </c>
      <c r="AV592" s="53" t="e">
        <f>AC592-AD592-VLOOKUP(C592, Вчера_ЭпиВак!C:BN, 22, FALSE)</f>
        <v>#N/A</v>
      </c>
      <c r="AW592" s="53" t="e">
        <f>VLOOKUP(C592, Вчера_ЭпиВак!C:BN, 25, FALSE)+F592*2-Z592-AB592-AD592-AG592</f>
        <v>#N/A</v>
      </c>
      <c r="AX592" s="53" t="e">
        <f>AE592-VLOOKUP(C592,Вчера_ЭпиВак!C:BN, 24, FALSE)</f>
        <v>#N/A</v>
      </c>
    </row>
    <row r="593" spans="1:50" ht="50.1" customHeight="1" x14ac:dyDescent="0.25">
      <c r="A593" s="42"/>
      <c r="B593" s="42"/>
      <c r="C593" s="42"/>
      <c r="D593" s="43"/>
      <c r="E593" s="44"/>
      <c r="F593" s="39"/>
      <c r="G593" s="44"/>
      <c r="H593" s="39"/>
      <c r="I593" s="44"/>
      <c r="J593" s="39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7">
        <f t="shared" si="10"/>
        <v>0</v>
      </c>
      <c r="AJ593" s="53" t="str">
        <f>IF(ISNA(VLOOKUP(C593,Вчера_ЭпиВак!C:C, 1, FALSE)),"ошибка",0)</f>
        <v>ошибка</v>
      </c>
      <c r="AK593" s="55"/>
      <c r="AL593" s="53" t="e">
        <f>E593-F593-VLOOKUP(C593, Вчера_ЭпиВак!C:BN, 2, FALSE)</f>
        <v>#N/A</v>
      </c>
      <c r="AM593" s="53" t="e">
        <f>K593-L593-VLOOKUP(C593, Вчера_ЭпиВак!C:BN, 4, FALSE)</f>
        <v>#N/A</v>
      </c>
      <c r="AN593" s="53" t="e">
        <f>M593-N593-VLOOKUP(C593, Вчера_ЭпиВак!C:BN, 6, FALSE)</f>
        <v>#N/A</v>
      </c>
      <c r="AO593" s="53" t="e">
        <f>O593-P593-VLOOKUP(C593, Вчера_ЭпиВак!C:BN, 8, FALSE)</f>
        <v>#N/A</v>
      </c>
      <c r="AP593" s="53" t="e">
        <f>Q593-R593-VLOOKUP(C593, Вчера_ЭпиВак!C:BN, 10, FALSE)</f>
        <v>#N/A</v>
      </c>
      <c r="AQ593" s="53" t="e">
        <f>S593-T593-VLOOKUP(C593, Вчера_ЭпиВак!C:BN, 12, FALSE)</f>
        <v>#N/A</v>
      </c>
      <c r="AR593" s="53" t="e">
        <f>U593-V593-VLOOKUP(C593, Вчера_ЭпиВак!C:BN, 14, FALSE)</f>
        <v>#N/A</v>
      </c>
      <c r="AS593" s="53" t="e">
        <f>W593-X593-VLOOKUP(C593, Вчера_ЭпиВак!C:BN, 16, FALSE)</f>
        <v>#N/A</v>
      </c>
      <c r="AT593" s="53" t="e">
        <f>Y593-Z593-VLOOKUP(C593, Вчера_ЭпиВак!C:BN, 18, FALSE)</f>
        <v>#N/A</v>
      </c>
      <c r="AU593" s="53" t="e">
        <f>AA593-AB593-VLOOKUP(C593, Вчера_ЭпиВак!C:BN, 20, FALSE)</f>
        <v>#N/A</v>
      </c>
      <c r="AV593" s="53" t="e">
        <f>AC593-AD593-VLOOKUP(C593, Вчера_ЭпиВак!C:BN, 22, FALSE)</f>
        <v>#N/A</v>
      </c>
      <c r="AW593" s="53" t="e">
        <f>VLOOKUP(C593, Вчера_ЭпиВак!C:BN, 25, FALSE)+F593*2-Z593-AB593-AD593-AG593</f>
        <v>#N/A</v>
      </c>
      <c r="AX593" s="53" t="e">
        <f>AE593-VLOOKUP(C593,Вчера_ЭпиВак!C:BN, 24, FALSE)</f>
        <v>#N/A</v>
      </c>
    </row>
    <row r="594" spans="1:50" ht="50.1" customHeight="1" x14ac:dyDescent="0.25">
      <c r="A594" s="42"/>
      <c r="B594" s="42"/>
      <c r="C594" s="42"/>
      <c r="D594" s="43"/>
      <c r="E594" s="44"/>
      <c r="F594" s="39"/>
      <c r="G594" s="44"/>
      <c r="H594" s="39"/>
      <c r="I594" s="44"/>
      <c r="J594" s="39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7">
        <f t="shared" si="10"/>
        <v>0</v>
      </c>
      <c r="AJ594" s="53" t="str">
        <f>IF(ISNA(VLOOKUP(C594,Вчера_ЭпиВак!C:C, 1, FALSE)),"ошибка",0)</f>
        <v>ошибка</v>
      </c>
      <c r="AK594" s="55"/>
      <c r="AL594" s="53" t="e">
        <f>E594-F594-VLOOKUP(C594, Вчера_ЭпиВак!C:BN, 2, FALSE)</f>
        <v>#N/A</v>
      </c>
      <c r="AM594" s="53" t="e">
        <f>K594-L594-VLOOKUP(C594, Вчера_ЭпиВак!C:BN, 4, FALSE)</f>
        <v>#N/A</v>
      </c>
      <c r="AN594" s="53" t="e">
        <f>M594-N594-VLOOKUP(C594, Вчера_ЭпиВак!C:BN, 6, FALSE)</f>
        <v>#N/A</v>
      </c>
      <c r="AO594" s="53" t="e">
        <f>O594-P594-VLOOKUP(C594, Вчера_ЭпиВак!C:BN, 8, FALSE)</f>
        <v>#N/A</v>
      </c>
      <c r="AP594" s="53" t="e">
        <f>Q594-R594-VLOOKUP(C594, Вчера_ЭпиВак!C:BN, 10, FALSE)</f>
        <v>#N/A</v>
      </c>
      <c r="AQ594" s="53" t="e">
        <f>S594-T594-VLOOKUP(C594, Вчера_ЭпиВак!C:BN, 12, FALSE)</f>
        <v>#N/A</v>
      </c>
      <c r="AR594" s="53" t="e">
        <f>U594-V594-VLOOKUP(C594, Вчера_ЭпиВак!C:BN, 14, FALSE)</f>
        <v>#N/A</v>
      </c>
      <c r="AS594" s="53" t="e">
        <f>W594-X594-VLOOKUP(C594, Вчера_ЭпиВак!C:BN, 16, FALSE)</f>
        <v>#N/A</v>
      </c>
      <c r="AT594" s="53" t="e">
        <f>Y594-Z594-VLOOKUP(C594, Вчера_ЭпиВак!C:BN, 18, FALSE)</f>
        <v>#N/A</v>
      </c>
      <c r="AU594" s="53" t="e">
        <f>AA594-AB594-VLOOKUP(C594, Вчера_ЭпиВак!C:BN, 20, FALSE)</f>
        <v>#N/A</v>
      </c>
      <c r="AV594" s="53" t="e">
        <f>AC594-AD594-VLOOKUP(C594, Вчера_ЭпиВак!C:BN, 22, FALSE)</f>
        <v>#N/A</v>
      </c>
      <c r="AW594" s="53" t="e">
        <f>VLOOKUP(C594, Вчера_ЭпиВак!C:BN, 25, FALSE)+F594*2-Z594-AB594-AD594-AG594</f>
        <v>#N/A</v>
      </c>
      <c r="AX594" s="53" t="e">
        <f>AE594-VLOOKUP(C594,Вчера_ЭпиВак!C:BN, 24, FALSE)</f>
        <v>#N/A</v>
      </c>
    </row>
    <row r="595" spans="1:50" ht="50.1" customHeight="1" x14ac:dyDescent="0.25">
      <c r="A595" s="42"/>
      <c r="B595" s="42"/>
      <c r="C595" s="42"/>
      <c r="D595" s="43"/>
      <c r="E595" s="44"/>
      <c r="F595" s="39"/>
      <c r="G595" s="44"/>
      <c r="H595" s="39"/>
      <c r="I595" s="44"/>
      <c r="J595" s="39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7">
        <f t="shared" si="10"/>
        <v>0</v>
      </c>
      <c r="AJ595" s="53" t="str">
        <f>IF(ISNA(VLOOKUP(C595,Вчера_ЭпиВак!C:C, 1, FALSE)),"ошибка",0)</f>
        <v>ошибка</v>
      </c>
      <c r="AK595" s="55"/>
      <c r="AL595" s="53" t="e">
        <f>E595-F595-VLOOKUP(C595, Вчера_ЭпиВак!C:BN, 2, FALSE)</f>
        <v>#N/A</v>
      </c>
      <c r="AM595" s="53" t="e">
        <f>K595-L595-VLOOKUP(C595, Вчера_ЭпиВак!C:BN, 4, FALSE)</f>
        <v>#N/A</v>
      </c>
      <c r="AN595" s="53" t="e">
        <f>M595-N595-VLOOKUP(C595, Вчера_ЭпиВак!C:BN, 6, FALSE)</f>
        <v>#N/A</v>
      </c>
      <c r="AO595" s="53" t="e">
        <f>O595-P595-VLOOKUP(C595, Вчера_ЭпиВак!C:BN, 8, FALSE)</f>
        <v>#N/A</v>
      </c>
      <c r="AP595" s="53" t="e">
        <f>Q595-R595-VLOOKUP(C595, Вчера_ЭпиВак!C:BN, 10, FALSE)</f>
        <v>#N/A</v>
      </c>
      <c r="AQ595" s="53" t="e">
        <f>S595-T595-VLOOKUP(C595, Вчера_ЭпиВак!C:BN, 12, FALSE)</f>
        <v>#N/A</v>
      </c>
      <c r="AR595" s="53" t="e">
        <f>U595-V595-VLOOKUP(C595, Вчера_ЭпиВак!C:BN, 14, FALSE)</f>
        <v>#N/A</v>
      </c>
      <c r="AS595" s="53" t="e">
        <f>W595-X595-VLOOKUP(C595, Вчера_ЭпиВак!C:BN, 16, FALSE)</f>
        <v>#N/A</v>
      </c>
      <c r="AT595" s="53" t="e">
        <f>Y595-Z595-VLOOKUP(C595, Вчера_ЭпиВак!C:BN, 18, FALSE)</f>
        <v>#N/A</v>
      </c>
      <c r="AU595" s="53" t="e">
        <f>AA595-AB595-VLOOKUP(C595, Вчера_ЭпиВак!C:BN, 20, FALSE)</f>
        <v>#N/A</v>
      </c>
      <c r="AV595" s="53" t="e">
        <f>AC595-AD595-VLOOKUP(C595, Вчера_ЭпиВак!C:BN, 22, FALSE)</f>
        <v>#N/A</v>
      </c>
      <c r="AW595" s="53" t="e">
        <f>VLOOKUP(C595, Вчера_ЭпиВак!C:BN, 25, FALSE)+F595*2-Z595-AB595-AD595-AG595</f>
        <v>#N/A</v>
      </c>
      <c r="AX595" s="53" t="e">
        <f>AE595-VLOOKUP(C595,Вчера_ЭпиВак!C:BN, 24, FALSE)</f>
        <v>#N/A</v>
      </c>
    </row>
    <row r="596" spans="1:50" ht="50.1" customHeight="1" x14ac:dyDescent="0.25">
      <c r="A596" s="42"/>
      <c r="B596" s="42"/>
      <c r="C596" s="42"/>
      <c r="D596" s="43"/>
      <c r="E596" s="44"/>
      <c r="F596" s="39"/>
      <c r="G596" s="44"/>
      <c r="H596" s="39"/>
      <c r="I596" s="44"/>
      <c r="J596" s="39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7">
        <f t="shared" si="10"/>
        <v>0</v>
      </c>
      <c r="AJ596" s="53" t="str">
        <f>IF(ISNA(VLOOKUP(C596,Вчера_ЭпиВак!C:C, 1, FALSE)),"ошибка",0)</f>
        <v>ошибка</v>
      </c>
      <c r="AK596" s="55"/>
      <c r="AL596" s="53" t="e">
        <f>E596-F596-VLOOKUP(C596, Вчера_ЭпиВак!C:BN, 2, FALSE)</f>
        <v>#N/A</v>
      </c>
      <c r="AM596" s="53" t="e">
        <f>K596-L596-VLOOKUP(C596, Вчера_ЭпиВак!C:BN, 4, FALSE)</f>
        <v>#N/A</v>
      </c>
      <c r="AN596" s="53" t="e">
        <f>M596-N596-VLOOKUP(C596, Вчера_ЭпиВак!C:BN, 6, FALSE)</f>
        <v>#N/A</v>
      </c>
      <c r="AO596" s="53" t="e">
        <f>O596-P596-VLOOKUP(C596, Вчера_ЭпиВак!C:BN, 8, FALSE)</f>
        <v>#N/A</v>
      </c>
      <c r="AP596" s="53" t="e">
        <f>Q596-R596-VLOOKUP(C596, Вчера_ЭпиВак!C:BN, 10, FALSE)</f>
        <v>#N/A</v>
      </c>
      <c r="AQ596" s="53" t="e">
        <f>S596-T596-VLOOKUP(C596, Вчера_ЭпиВак!C:BN, 12, FALSE)</f>
        <v>#N/A</v>
      </c>
      <c r="AR596" s="53" t="e">
        <f>U596-V596-VLOOKUP(C596, Вчера_ЭпиВак!C:BN, 14, FALSE)</f>
        <v>#N/A</v>
      </c>
      <c r="AS596" s="53" t="e">
        <f>W596-X596-VLOOKUP(C596, Вчера_ЭпиВак!C:BN, 16, FALSE)</f>
        <v>#N/A</v>
      </c>
      <c r="AT596" s="53" t="e">
        <f>Y596-Z596-VLOOKUP(C596, Вчера_ЭпиВак!C:BN, 18, FALSE)</f>
        <v>#N/A</v>
      </c>
      <c r="AU596" s="53" t="e">
        <f>AA596-AB596-VLOOKUP(C596, Вчера_ЭпиВак!C:BN, 20, FALSE)</f>
        <v>#N/A</v>
      </c>
      <c r="AV596" s="53" t="e">
        <f>AC596-AD596-VLOOKUP(C596, Вчера_ЭпиВак!C:BN, 22, FALSE)</f>
        <v>#N/A</v>
      </c>
      <c r="AW596" s="53" t="e">
        <f>VLOOKUP(C596, Вчера_ЭпиВак!C:BN, 25, FALSE)+F596*2-Z596-AB596-AD596-AG596</f>
        <v>#N/A</v>
      </c>
      <c r="AX596" s="53" t="e">
        <f>AE596-VLOOKUP(C596,Вчера_ЭпиВак!C:BN, 24, FALSE)</f>
        <v>#N/A</v>
      </c>
    </row>
    <row r="597" spans="1:50" ht="50.1" customHeight="1" x14ac:dyDescent="0.25">
      <c r="A597" s="42"/>
      <c r="B597" s="42"/>
      <c r="C597" s="42"/>
      <c r="D597" s="43"/>
      <c r="E597" s="44"/>
      <c r="F597" s="39"/>
      <c r="G597" s="44"/>
      <c r="H597" s="39"/>
      <c r="I597" s="44"/>
      <c r="J597" s="39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7">
        <f t="shared" si="10"/>
        <v>0</v>
      </c>
      <c r="AJ597" s="53" t="str">
        <f>IF(ISNA(VLOOKUP(C597,Вчера_ЭпиВак!C:C, 1, FALSE)),"ошибка",0)</f>
        <v>ошибка</v>
      </c>
      <c r="AK597" s="55"/>
      <c r="AL597" s="53" t="e">
        <f>E597-F597-VLOOKUP(C597, Вчера_ЭпиВак!C:BN, 2, FALSE)</f>
        <v>#N/A</v>
      </c>
      <c r="AM597" s="53" t="e">
        <f>K597-L597-VLOOKUP(C597, Вчера_ЭпиВак!C:BN, 4, FALSE)</f>
        <v>#N/A</v>
      </c>
      <c r="AN597" s="53" t="e">
        <f>M597-N597-VLOOKUP(C597, Вчера_ЭпиВак!C:BN, 6, FALSE)</f>
        <v>#N/A</v>
      </c>
      <c r="AO597" s="53" t="e">
        <f>O597-P597-VLOOKUP(C597, Вчера_ЭпиВак!C:BN, 8, FALSE)</f>
        <v>#N/A</v>
      </c>
      <c r="AP597" s="53" t="e">
        <f>Q597-R597-VLOOKUP(C597, Вчера_ЭпиВак!C:BN, 10, FALSE)</f>
        <v>#N/A</v>
      </c>
      <c r="AQ597" s="53" t="e">
        <f>S597-T597-VLOOKUP(C597, Вчера_ЭпиВак!C:BN, 12, FALSE)</f>
        <v>#N/A</v>
      </c>
      <c r="AR597" s="53" t="e">
        <f>U597-V597-VLOOKUP(C597, Вчера_ЭпиВак!C:BN, 14, FALSE)</f>
        <v>#N/A</v>
      </c>
      <c r="AS597" s="53" t="e">
        <f>W597-X597-VLOOKUP(C597, Вчера_ЭпиВак!C:BN, 16, FALSE)</f>
        <v>#N/A</v>
      </c>
      <c r="AT597" s="53" t="e">
        <f>Y597-Z597-VLOOKUP(C597, Вчера_ЭпиВак!C:BN, 18, FALSE)</f>
        <v>#N/A</v>
      </c>
      <c r="AU597" s="53" t="e">
        <f>AA597-AB597-VLOOKUP(C597, Вчера_ЭпиВак!C:BN, 20, FALSE)</f>
        <v>#N/A</v>
      </c>
      <c r="AV597" s="53" t="e">
        <f>AC597-AD597-VLOOKUP(C597, Вчера_ЭпиВак!C:BN, 22, FALSE)</f>
        <v>#N/A</v>
      </c>
      <c r="AW597" s="53" t="e">
        <f>VLOOKUP(C597, Вчера_ЭпиВак!C:BN, 25, FALSE)+F597*2-Z597-AB597-AD597-AG597</f>
        <v>#N/A</v>
      </c>
      <c r="AX597" s="53" t="e">
        <f>AE597-VLOOKUP(C597,Вчера_ЭпиВак!C:BN, 24, FALSE)</f>
        <v>#N/A</v>
      </c>
    </row>
    <row r="598" spans="1:50" ht="50.1" customHeight="1" x14ac:dyDescent="0.25">
      <c r="A598" s="42"/>
      <c r="B598" s="42"/>
      <c r="C598" s="42"/>
      <c r="D598" s="43"/>
      <c r="E598" s="44"/>
      <c r="F598" s="39"/>
      <c r="G598" s="44"/>
      <c r="H598" s="39"/>
      <c r="I598" s="44"/>
      <c r="J598" s="39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7">
        <f t="shared" si="10"/>
        <v>0</v>
      </c>
      <c r="AJ598" s="53" t="str">
        <f>IF(ISNA(VLOOKUP(C598,Вчера_ЭпиВак!C:C, 1, FALSE)),"ошибка",0)</f>
        <v>ошибка</v>
      </c>
      <c r="AK598" s="55"/>
      <c r="AL598" s="53" t="e">
        <f>E598-F598-VLOOKUP(C598, Вчера_ЭпиВак!C:BN, 2, FALSE)</f>
        <v>#N/A</v>
      </c>
      <c r="AM598" s="53" t="e">
        <f>K598-L598-VLOOKUP(C598, Вчера_ЭпиВак!C:BN, 4, FALSE)</f>
        <v>#N/A</v>
      </c>
      <c r="AN598" s="53" t="e">
        <f>M598-N598-VLOOKUP(C598, Вчера_ЭпиВак!C:BN, 6, FALSE)</f>
        <v>#N/A</v>
      </c>
      <c r="AO598" s="53" t="e">
        <f>O598-P598-VLOOKUP(C598, Вчера_ЭпиВак!C:BN, 8, FALSE)</f>
        <v>#N/A</v>
      </c>
      <c r="AP598" s="53" t="e">
        <f>Q598-R598-VLOOKUP(C598, Вчера_ЭпиВак!C:BN, 10, FALSE)</f>
        <v>#N/A</v>
      </c>
      <c r="AQ598" s="53" t="e">
        <f>S598-T598-VLOOKUP(C598, Вчера_ЭпиВак!C:BN, 12, FALSE)</f>
        <v>#N/A</v>
      </c>
      <c r="AR598" s="53" t="e">
        <f>U598-V598-VLOOKUP(C598, Вчера_ЭпиВак!C:BN, 14, FALSE)</f>
        <v>#N/A</v>
      </c>
      <c r="AS598" s="53" t="e">
        <f>W598-X598-VLOOKUP(C598, Вчера_ЭпиВак!C:BN, 16, FALSE)</f>
        <v>#N/A</v>
      </c>
      <c r="AT598" s="53" t="e">
        <f>Y598-Z598-VLOOKUP(C598, Вчера_ЭпиВак!C:BN, 18, FALSE)</f>
        <v>#N/A</v>
      </c>
      <c r="AU598" s="53" t="e">
        <f>AA598-AB598-VLOOKUP(C598, Вчера_ЭпиВак!C:BN, 20, FALSE)</f>
        <v>#N/A</v>
      </c>
      <c r="AV598" s="53" t="e">
        <f>AC598-AD598-VLOOKUP(C598, Вчера_ЭпиВак!C:BN, 22, FALSE)</f>
        <v>#N/A</v>
      </c>
      <c r="AW598" s="53" t="e">
        <f>VLOOKUP(C598, Вчера_ЭпиВак!C:BN, 25, FALSE)+F598*2-Z598-AB598-AD598-AG598</f>
        <v>#N/A</v>
      </c>
      <c r="AX598" s="53" t="e">
        <f>AE598-VLOOKUP(C598,Вчера_ЭпиВак!C:BN, 24, FALSE)</f>
        <v>#N/A</v>
      </c>
    </row>
    <row r="599" spans="1:50" ht="50.1" customHeight="1" x14ac:dyDescent="0.25">
      <c r="A599" s="42"/>
      <c r="B599" s="42"/>
      <c r="C599" s="42"/>
      <c r="D599" s="43"/>
      <c r="E599" s="44"/>
      <c r="F599" s="39"/>
      <c r="G599" s="44"/>
      <c r="H599" s="39"/>
      <c r="I599" s="44"/>
      <c r="J599" s="39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7">
        <f t="shared" si="10"/>
        <v>0</v>
      </c>
      <c r="AJ599" s="53" t="str">
        <f>IF(ISNA(VLOOKUP(C599,Вчера_ЭпиВак!C:C, 1, FALSE)),"ошибка",0)</f>
        <v>ошибка</v>
      </c>
      <c r="AK599" s="55"/>
      <c r="AL599" s="53" t="e">
        <f>E599-F599-VLOOKUP(C599, Вчера_ЭпиВак!C:BN, 2, FALSE)</f>
        <v>#N/A</v>
      </c>
      <c r="AM599" s="53" t="e">
        <f>K599-L599-VLOOKUP(C599, Вчера_ЭпиВак!C:BN, 4, FALSE)</f>
        <v>#N/A</v>
      </c>
      <c r="AN599" s="53" t="e">
        <f>M599-N599-VLOOKUP(C599, Вчера_ЭпиВак!C:BN, 6, FALSE)</f>
        <v>#N/A</v>
      </c>
      <c r="AO599" s="53" t="e">
        <f>O599-P599-VLOOKUP(C599, Вчера_ЭпиВак!C:BN, 8, FALSE)</f>
        <v>#N/A</v>
      </c>
      <c r="AP599" s="53" t="e">
        <f>Q599-R599-VLOOKUP(C599, Вчера_ЭпиВак!C:BN, 10, FALSE)</f>
        <v>#N/A</v>
      </c>
      <c r="AQ599" s="53" t="e">
        <f>S599-T599-VLOOKUP(C599, Вчера_ЭпиВак!C:BN, 12, FALSE)</f>
        <v>#N/A</v>
      </c>
      <c r="AR599" s="53" t="e">
        <f>U599-V599-VLOOKUP(C599, Вчера_ЭпиВак!C:BN, 14, FALSE)</f>
        <v>#N/A</v>
      </c>
      <c r="AS599" s="53" t="e">
        <f>W599-X599-VLOOKUP(C599, Вчера_ЭпиВак!C:BN, 16, FALSE)</f>
        <v>#N/A</v>
      </c>
      <c r="AT599" s="53" t="e">
        <f>Y599-Z599-VLOOKUP(C599, Вчера_ЭпиВак!C:BN, 18, FALSE)</f>
        <v>#N/A</v>
      </c>
      <c r="AU599" s="53" t="e">
        <f>AA599-AB599-VLOOKUP(C599, Вчера_ЭпиВак!C:BN, 20, FALSE)</f>
        <v>#N/A</v>
      </c>
      <c r="AV599" s="53" t="e">
        <f>AC599-AD599-VLOOKUP(C599, Вчера_ЭпиВак!C:BN, 22, FALSE)</f>
        <v>#N/A</v>
      </c>
      <c r="AW599" s="53" t="e">
        <f>VLOOKUP(C599, Вчера_ЭпиВак!C:BN, 25, FALSE)+F599*2-Z599-AB599-AD599-AG599</f>
        <v>#N/A</v>
      </c>
      <c r="AX599" s="53" t="e">
        <f>AE599-VLOOKUP(C599,Вчера_ЭпиВак!C:BN, 24, FALSE)</f>
        <v>#N/A</v>
      </c>
    </row>
    <row r="600" spans="1:50" ht="50.1" customHeight="1" x14ac:dyDescent="0.25">
      <c r="A600" s="42"/>
      <c r="B600" s="42"/>
      <c r="C600" s="42"/>
      <c r="D600" s="43"/>
      <c r="E600" s="44"/>
      <c r="F600" s="39"/>
      <c r="G600" s="44"/>
      <c r="H600" s="39"/>
      <c r="I600" s="44"/>
      <c r="J600" s="39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7">
        <f t="shared" si="10"/>
        <v>0</v>
      </c>
      <c r="AJ600" s="53" t="str">
        <f>IF(ISNA(VLOOKUP(C600,Вчера_ЭпиВак!C:C, 1, FALSE)),"ошибка",0)</f>
        <v>ошибка</v>
      </c>
      <c r="AK600" s="55"/>
      <c r="AL600" s="53" t="e">
        <f>E600-F600-VLOOKUP(C600, Вчера_ЭпиВак!C:BN, 2, FALSE)</f>
        <v>#N/A</v>
      </c>
      <c r="AM600" s="53" t="e">
        <f>K600-L600-VLOOKUP(C600, Вчера_ЭпиВак!C:BN, 4, FALSE)</f>
        <v>#N/A</v>
      </c>
      <c r="AN600" s="53" t="e">
        <f>M600-N600-VLOOKUP(C600, Вчера_ЭпиВак!C:BN, 6, FALSE)</f>
        <v>#N/A</v>
      </c>
      <c r="AO600" s="53" t="e">
        <f>O600-P600-VLOOKUP(C600, Вчера_ЭпиВак!C:BN, 8, FALSE)</f>
        <v>#N/A</v>
      </c>
      <c r="AP600" s="53" t="e">
        <f>Q600-R600-VLOOKUP(C600, Вчера_ЭпиВак!C:BN, 10, FALSE)</f>
        <v>#N/A</v>
      </c>
      <c r="AQ600" s="53" t="e">
        <f>S600-T600-VLOOKUP(C600, Вчера_ЭпиВак!C:BN, 12, FALSE)</f>
        <v>#N/A</v>
      </c>
      <c r="AR600" s="53" t="e">
        <f>U600-V600-VLOOKUP(C600, Вчера_ЭпиВак!C:BN, 14, FALSE)</f>
        <v>#N/A</v>
      </c>
      <c r="AS600" s="53" t="e">
        <f>W600-X600-VLOOKUP(C600, Вчера_ЭпиВак!C:BN, 16, FALSE)</f>
        <v>#N/A</v>
      </c>
      <c r="AT600" s="53" t="e">
        <f>Y600-Z600-VLOOKUP(C600, Вчера_ЭпиВак!C:BN, 18, FALSE)</f>
        <v>#N/A</v>
      </c>
      <c r="AU600" s="53" t="e">
        <f>AA600-AB600-VLOOKUP(C600, Вчера_ЭпиВак!C:BN, 20, FALSE)</f>
        <v>#N/A</v>
      </c>
      <c r="AV600" s="53" t="e">
        <f>AC600-AD600-VLOOKUP(C600, Вчера_ЭпиВак!C:BN, 22, FALSE)</f>
        <v>#N/A</v>
      </c>
      <c r="AW600" s="53" t="e">
        <f>VLOOKUP(C600, Вчера_ЭпиВак!C:BN, 25, FALSE)+F600*2-Z600-AB600-AD600-AG600</f>
        <v>#N/A</v>
      </c>
      <c r="AX600" s="53" t="e">
        <f>AE600-VLOOKUP(C600,Вчера_ЭпиВак!C:BN, 24, FALSE)</f>
        <v>#N/A</v>
      </c>
    </row>
    <row r="601" spans="1:50" ht="50.1" customHeight="1" x14ac:dyDescent="0.25">
      <c r="A601" s="42"/>
      <c r="B601" s="42"/>
      <c r="C601" s="42"/>
      <c r="D601" s="43"/>
      <c r="E601" s="44"/>
      <c r="F601" s="39"/>
      <c r="G601" s="44"/>
      <c r="H601" s="39"/>
      <c r="I601" s="44"/>
      <c r="J601" s="39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7">
        <f t="shared" si="10"/>
        <v>0</v>
      </c>
      <c r="AJ601" s="53" t="str">
        <f>IF(ISNA(VLOOKUP(C601,Вчера_ЭпиВак!C:C, 1, FALSE)),"ошибка",0)</f>
        <v>ошибка</v>
      </c>
      <c r="AK601" s="55"/>
      <c r="AL601" s="53" t="e">
        <f>E601-F601-VLOOKUP(C601, Вчера_ЭпиВак!C:BN, 2, FALSE)</f>
        <v>#N/A</v>
      </c>
      <c r="AM601" s="53" t="e">
        <f>K601-L601-VLOOKUP(C601, Вчера_ЭпиВак!C:BN, 4, FALSE)</f>
        <v>#N/A</v>
      </c>
      <c r="AN601" s="53" t="e">
        <f>M601-N601-VLOOKUP(C601, Вчера_ЭпиВак!C:BN, 6, FALSE)</f>
        <v>#N/A</v>
      </c>
      <c r="AO601" s="53" t="e">
        <f>O601-P601-VLOOKUP(C601, Вчера_ЭпиВак!C:BN, 8, FALSE)</f>
        <v>#N/A</v>
      </c>
      <c r="AP601" s="53" t="e">
        <f>Q601-R601-VLOOKUP(C601, Вчера_ЭпиВак!C:BN, 10, FALSE)</f>
        <v>#N/A</v>
      </c>
      <c r="AQ601" s="53" t="e">
        <f>S601-T601-VLOOKUP(C601, Вчера_ЭпиВак!C:BN, 12, FALSE)</f>
        <v>#N/A</v>
      </c>
      <c r="AR601" s="53" t="e">
        <f>U601-V601-VLOOKUP(C601, Вчера_ЭпиВак!C:BN, 14, FALSE)</f>
        <v>#N/A</v>
      </c>
      <c r="AS601" s="53" t="e">
        <f>W601-X601-VLOOKUP(C601, Вчера_ЭпиВак!C:BN, 16, FALSE)</f>
        <v>#N/A</v>
      </c>
      <c r="AT601" s="53" t="e">
        <f>Y601-Z601-VLOOKUP(C601, Вчера_ЭпиВак!C:BN, 18, FALSE)</f>
        <v>#N/A</v>
      </c>
      <c r="AU601" s="53" t="e">
        <f>AA601-AB601-VLOOKUP(C601, Вчера_ЭпиВак!C:BN, 20, FALSE)</f>
        <v>#N/A</v>
      </c>
      <c r="AV601" s="53" t="e">
        <f>AC601-AD601-VLOOKUP(C601, Вчера_ЭпиВак!C:BN, 22, FALSE)</f>
        <v>#N/A</v>
      </c>
      <c r="AW601" s="53" t="e">
        <f>VLOOKUP(C601, Вчера_ЭпиВак!C:BN, 25, FALSE)+F601*2-Z601-AB601-AD601-AG601</f>
        <v>#N/A</v>
      </c>
      <c r="AX601" s="53" t="e">
        <f>AE601-VLOOKUP(C601,Вчера_ЭпиВак!C:BN, 24, FALSE)</f>
        <v>#N/A</v>
      </c>
    </row>
    <row r="602" spans="1:50" ht="50.1" customHeight="1" x14ac:dyDescent="0.25">
      <c r="A602" s="42"/>
      <c r="B602" s="42"/>
      <c r="C602" s="42"/>
      <c r="D602" s="43"/>
      <c r="E602" s="44"/>
      <c r="F602" s="39"/>
      <c r="G602" s="44"/>
      <c r="H602" s="39"/>
      <c r="I602" s="44"/>
      <c r="J602" s="39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7">
        <f t="shared" si="10"/>
        <v>0</v>
      </c>
      <c r="AJ602" s="53" t="str">
        <f>IF(ISNA(VLOOKUP(C602,Вчера_ЭпиВак!C:C, 1, FALSE)),"ошибка",0)</f>
        <v>ошибка</v>
      </c>
      <c r="AK602" s="55"/>
      <c r="AL602" s="53" t="e">
        <f>E602-F602-VLOOKUP(C602, Вчера_ЭпиВак!C:BN, 2, FALSE)</f>
        <v>#N/A</v>
      </c>
      <c r="AM602" s="53" t="e">
        <f>K602-L602-VLOOKUP(C602, Вчера_ЭпиВак!C:BN, 4, FALSE)</f>
        <v>#N/A</v>
      </c>
      <c r="AN602" s="53" t="e">
        <f>M602-N602-VLOOKUP(C602, Вчера_ЭпиВак!C:BN, 6, FALSE)</f>
        <v>#N/A</v>
      </c>
      <c r="AO602" s="53" t="e">
        <f>O602-P602-VLOOKUP(C602, Вчера_ЭпиВак!C:BN, 8, FALSE)</f>
        <v>#N/A</v>
      </c>
      <c r="AP602" s="53" t="e">
        <f>Q602-R602-VLOOKUP(C602, Вчера_ЭпиВак!C:BN, 10, FALSE)</f>
        <v>#N/A</v>
      </c>
      <c r="AQ602" s="53" t="e">
        <f>S602-T602-VLOOKUP(C602, Вчера_ЭпиВак!C:BN, 12, FALSE)</f>
        <v>#N/A</v>
      </c>
      <c r="AR602" s="53" t="e">
        <f>U602-V602-VLOOKUP(C602, Вчера_ЭпиВак!C:BN, 14, FALSE)</f>
        <v>#N/A</v>
      </c>
      <c r="AS602" s="53" t="e">
        <f>W602-X602-VLOOKUP(C602, Вчера_ЭпиВак!C:BN, 16, FALSE)</f>
        <v>#N/A</v>
      </c>
      <c r="AT602" s="53" t="e">
        <f>Y602-Z602-VLOOKUP(C602, Вчера_ЭпиВак!C:BN, 18, FALSE)</f>
        <v>#N/A</v>
      </c>
      <c r="AU602" s="53" t="e">
        <f>AA602-AB602-VLOOKUP(C602, Вчера_ЭпиВак!C:BN, 20, FALSE)</f>
        <v>#N/A</v>
      </c>
      <c r="AV602" s="53" t="e">
        <f>AC602-AD602-VLOOKUP(C602, Вчера_ЭпиВак!C:BN, 22, FALSE)</f>
        <v>#N/A</v>
      </c>
      <c r="AW602" s="53" t="e">
        <f>VLOOKUP(C602, Вчера_ЭпиВак!C:BN, 25, FALSE)+F602*2-Z602-AB602-AD602-AG602</f>
        <v>#N/A</v>
      </c>
      <c r="AX602" s="53" t="e">
        <f>AE602-VLOOKUP(C602,Вчера_ЭпиВак!C:BN, 24, FALSE)</f>
        <v>#N/A</v>
      </c>
    </row>
    <row r="603" spans="1:50" ht="50.1" customHeight="1" x14ac:dyDescent="0.25">
      <c r="A603" s="42"/>
      <c r="B603" s="42"/>
      <c r="C603" s="42"/>
      <c r="D603" s="43"/>
      <c r="E603" s="44"/>
      <c r="F603" s="39"/>
      <c r="G603" s="44"/>
      <c r="H603" s="39"/>
      <c r="I603" s="44"/>
      <c r="J603" s="39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7">
        <f t="shared" si="10"/>
        <v>0</v>
      </c>
      <c r="AJ603" s="53" t="str">
        <f>IF(ISNA(VLOOKUP(C603,Вчера_ЭпиВак!C:C, 1, FALSE)),"ошибка",0)</f>
        <v>ошибка</v>
      </c>
      <c r="AK603" s="55"/>
      <c r="AL603" s="53" t="e">
        <f>E603-F603-VLOOKUP(C603, Вчера_ЭпиВак!C:BN, 2, FALSE)</f>
        <v>#N/A</v>
      </c>
      <c r="AM603" s="53" t="e">
        <f>K603-L603-VLOOKUP(C603, Вчера_ЭпиВак!C:BN, 4, FALSE)</f>
        <v>#N/A</v>
      </c>
      <c r="AN603" s="53" t="e">
        <f>M603-N603-VLOOKUP(C603, Вчера_ЭпиВак!C:BN, 6, FALSE)</f>
        <v>#N/A</v>
      </c>
      <c r="AO603" s="53" t="e">
        <f>O603-P603-VLOOKUP(C603, Вчера_ЭпиВак!C:BN, 8, FALSE)</f>
        <v>#N/A</v>
      </c>
      <c r="AP603" s="53" t="e">
        <f>Q603-R603-VLOOKUP(C603, Вчера_ЭпиВак!C:BN, 10, FALSE)</f>
        <v>#N/A</v>
      </c>
      <c r="AQ603" s="53" t="e">
        <f>S603-T603-VLOOKUP(C603, Вчера_ЭпиВак!C:BN, 12, FALSE)</f>
        <v>#N/A</v>
      </c>
      <c r="AR603" s="53" t="e">
        <f>U603-V603-VLOOKUP(C603, Вчера_ЭпиВак!C:BN, 14, FALSE)</f>
        <v>#N/A</v>
      </c>
      <c r="AS603" s="53" t="e">
        <f>W603-X603-VLOOKUP(C603, Вчера_ЭпиВак!C:BN, 16, FALSE)</f>
        <v>#N/A</v>
      </c>
      <c r="AT603" s="53" t="e">
        <f>Y603-Z603-VLOOKUP(C603, Вчера_ЭпиВак!C:BN, 18, FALSE)</f>
        <v>#N/A</v>
      </c>
      <c r="AU603" s="53" t="e">
        <f>AA603-AB603-VLOOKUP(C603, Вчера_ЭпиВак!C:BN, 20, FALSE)</f>
        <v>#N/A</v>
      </c>
      <c r="AV603" s="53" t="e">
        <f>AC603-AD603-VLOOKUP(C603, Вчера_ЭпиВак!C:BN, 22, FALSE)</f>
        <v>#N/A</v>
      </c>
      <c r="AW603" s="53" t="e">
        <f>VLOOKUP(C603, Вчера_ЭпиВак!C:BN, 25, FALSE)+F603*2-Z603-AB603-AD603-AG603</f>
        <v>#N/A</v>
      </c>
      <c r="AX603" s="53" t="e">
        <f>AE603-VLOOKUP(C603,Вчера_ЭпиВак!C:BN, 24, FALSE)</f>
        <v>#N/A</v>
      </c>
    </row>
    <row r="604" spans="1:50" ht="50.1" customHeight="1" x14ac:dyDescent="0.25">
      <c r="A604" s="42"/>
      <c r="B604" s="42"/>
      <c r="C604" s="42"/>
      <c r="D604" s="43"/>
      <c r="E604" s="44"/>
      <c r="F604" s="39"/>
      <c r="G604" s="44"/>
      <c r="H604" s="39"/>
      <c r="I604" s="44"/>
      <c r="J604" s="39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7">
        <f t="shared" si="10"/>
        <v>0</v>
      </c>
      <c r="AJ604" s="53" t="str">
        <f>IF(ISNA(VLOOKUP(C604,Вчера_ЭпиВак!C:C, 1, FALSE)),"ошибка",0)</f>
        <v>ошибка</v>
      </c>
      <c r="AK604" s="55"/>
      <c r="AL604" s="53" t="e">
        <f>E604-F604-VLOOKUP(C604, Вчера_ЭпиВак!C:BN, 2, FALSE)</f>
        <v>#N/A</v>
      </c>
      <c r="AM604" s="53" t="e">
        <f>K604-L604-VLOOKUP(C604, Вчера_ЭпиВак!C:BN, 4, FALSE)</f>
        <v>#N/A</v>
      </c>
      <c r="AN604" s="53" t="e">
        <f>M604-N604-VLOOKUP(C604, Вчера_ЭпиВак!C:BN, 6, FALSE)</f>
        <v>#N/A</v>
      </c>
      <c r="AO604" s="53" t="e">
        <f>O604-P604-VLOOKUP(C604, Вчера_ЭпиВак!C:BN, 8, FALSE)</f>
        <v>#N/A</v>
      </c>
      <c r="AP604" s="53" t="e">
        <f>Q604-R604-VLOOKUP(C604, Вчера_ЭпиВак!C:BN, 10, FALSE)</f>
        <v>#N/A</v>
      </c>
      <c r="AQ604" s="53" t="e">
        <f>S604-T604-VLOOKUP(C604, Вчера_ЭпиВак!C:BN, 12, FALSE)</f>
        <v>#N/A</v>
      </c>
      <c r="AR604" s="53" t="e">
        <f>U604-V604-VLOOKUP(C604, Вчера_ЭпиВак!C:BN, 14, FALSE)</f>
        <v>#N/A</v>
      </c>
      <c r="AS604" s="53" t="e">
        <f>W604-X604-VLOOKUP(C604, Вчера_ЭпиВак!C:BN, 16, FALSE)</f>
        <v>#N/A</v>
      </c>
      <c r="AT604" s="53" t="e">
        <f>Y604-Z604-VLOOKUP(C604, Вчера_ЭпиВак!C:BN, 18, FALSE)</f>
        <v>#N/A</v>
      </c>
      <c r="AU604" s="53" t="e">
        <f>AA604-AB604-VLOOKUP(C604, Вчера_ЭпиВак!C:BN, 20, FALSE)</f>
        <v>#N/A</v>
      </c>
      <c r="AV604" s="53" t="e">
        <f>AC604-AD604-VLOOKUP(C604, Вчера_ЭпиВак!C:BN, 22, FALSE)</f>
        <v>#N/A</v>
      </c>
      <c r="AW604" s="53" t="e">
        <f>VLOOKUP(C604, Вчера_ЭпиВак!C:BN, 25, FALSE)+F604*2-Z604-AB604-AD604-AG604</f>
        <v>#N/A</v>
      </c>
      <c r="AX604" s="53" t="e">
        <f>AE604-VLOOKUP(C604,Вчера_ЭпиВак!C:BN, 24, FALSE)</f>
        <v>#N/A</v>
      </c>
    </row>
    <row r="605" spans="1:50" ht="50.1" customHeight="1" x14ac:dyDescent="0.25">
      <c r="A605" s="42"/>
      <c r="B605" s="42"/>
      <c r="C605" s="42"/>
      <c r="D605" s="43"/>
      <c r="E605" s="44"/>
      <c r="F605" s="39"/>
      <c r="G605" s="44"/>
      <c r="H605" s="39"/>
      <c r="I605" s="44"/>
      <c r="J605" s="39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7">
        <f t="shared" si="10"/>
        <v>0</v>
      </c>
      <c r="AJ605" s="53" t="str">
        <f>IF(ISNA(VLOOKUP(C605,Вчера_ЭпиВак!C:C, 1, FALSE)),"ошибка",0)</f>
        <v>ошибка</v>
      </c>
      <c r="AK605" s="55"/>
      <c r="AL605" s="53" t="e">
        <f>E605-F605-VLOOKUP(C605, Вчера_ЭпиВак!C:BN, 2, FALSE)</f>
        <v>#N/A</v>
      </c>
      <c r="AM605" s="53" t="e">
        <f>K605-L605-VLOOKUP(C605, Вчера_ЭпиВак!C:BN, 4, FALSE)</f>
        <v>#N/A</v>
      </c>
      <c r="AN605" s="53" t="e">
        <f>M605-N605-VLOOKUP(C605, Вчера_ЭпиВак!C:BN, 6, FALSE)</f>
        <v>#N/A</v>
      </c>
      <c r="AO605" s="53" t="e">
        <f>O605-P605-VLOOKUP(C605, Вчера_ЭпиВак!C:BN, 8, FALSE)</f>
        <v>#N/A</v>
      </c>
      <c r="AP605" s="53" t="e">
        <f>Q605-R605-VLOOKUP(C605, Вчера_ЭпиВак!C:BN, 10, FALSE)</f>
        <v>#N/A</v>
      </c>
      <c r="AQ605" s="53" t="e">
        <f>S605-T605-VLOOKUP(C605, Вчера_ЭпиВак!C:BN, 12, FALSE)</f>
        <v>#N/A</v>
      </c>
      <c r="AR605" s="53" t="e">
        <f>U605-V605-VLOOKUP(C605, Вчера_ЭпиВак!C:BN, 14, FALSE)</f>
        <v>#N/A</v>
      </c>
      <c r="AS605" s="53" t="e">
        <f>W605-X605-VLOOKUP(C605, Вчера_ЭпиВак!C:BN, 16, FALSE)</f>
        <v>#N/A</v>
      </c>
      <c r="AT605" s="53" t="e">
        <f>Y605-Z605-VLOOKUP(C605, Вчера_ЭпиВак!C:BN, 18, FALSE)</f>
        <v>#N/A</v>
      </c>
      <c r="AU605" s="53" t="e">
        <f>AA605-AB605-VLOOKUP(C605, Вчера_ЭпиВак!C:BN, 20, FALSE)</f>
        <v>#N/A</v>
      </c>
      <c r="AV605" s="53" t="e">
        <f>AC605-AD605-VLOOKUP(C605, Вчера_ЭпиВак!C:BN, 22, FALSE)</f>
        <v>#N/A</v>
      </c>
      <c r="AW605" s="53" t="e">
        <f>VLOOKUP(C605, Вчера_ЭпиВак!C:BN, 25, FALSE)+F605*2-Z605-AB605-AD605-AG605</f>
        <v>#N/A</v>
      </c>
      <c r="AX605" s="53" t="e">
        <f>AE605-VLOOKUP(C605,Вчера_ЭпиВак!C:BN, 24, FALSE)</f>
        <v>#N/A</v>
      </c>
    </row>
    <row r="606" spans="1:50" ht="50.1" customHeight="1" x14ac:dyDescent="0.25">
      <c r="A606" s="42"/>
      <c r="B606" s="42"/>
      <c r="C606" s="42"/>
      <c r="D606" s="43"/>
      <c r="E606" s="44"/>
      <c r="F606" s="39"/>
      <c r="G606" s="44"/>
      <c r="H606" s="39"/>
      <c r="I606" s="44"/>
      <c r="J606" s="39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7">
        <f t="shared" si="10"/>
        <v>0</v>
      </c>
      <c r="AJ606" s="53" t="str">
        <f>IF(ISNA(VLOOKUP(C606,Вчера_ЭпиВак!C:C, 1, FALSE)),"ошибка",0)</f>
        <v>ошибка</v>
      </c>
      <c r="AK606" s="55"/>
      <c r="AL606" s="53" t="e">
        <f>E606-F606-VLOOKUP(C606, Вчера_ЭпиВак!C:BN, 2, FALSE)</f>
        <v>#N/A</v>
      </c>
      <c r="AM606" s="53" t="e">
        <f>K606-L606-VLOOKUP(C606, Вчера_ЭпиВак!C:BN, 4, FALSE)</f>
        <v>#N/A</v>
      </c>
      <c r="AN606" s="53" t="e">
        <f>M606-N606-VLOOKUP(C606, Вчера_ЭпиВак!C:BN, 6, FALSE)</f>
        <v>#N/A</v>
      </c>
      <c r="AO606" s="53" t="e">
        <f>O606-P606-VLOOKUP(C606, Вчера_ЭпиВак!C:BN, 8, FALSE)</f>
        <v>#N/A</v>
      </c>
      <c r="AP606" s="53" t="e">
        <f>Q606-R606-VLOOKUP(C606, Вчера_ЭпиВак!C:BN, 10, FALSE)</f>
        <v>#N/A</v>
      </c>
      <c r="AQ606" s="53" t="e">
        <f>S606-T606-VLOOKUP(C606, Вчера_ЭпиВак!C:BN, 12, FALSE)</f>
        <v>#N/A</v>
      </c>
      <c r="AR606" s="53" t="e">
        <f>U606-V606-VLOOKUP(C606, Вчера_ЭпиВак!C:BN, 14, FALSE)</f>
        <v>#N/A</v>
      </c>
      <c r="AS606" s="53" t="e">
        <f>W606-X606-VLOOKUP(C606, Вчера_ЭпиВак!C:BN, 16, FALSE)</f>
        <v>#N/A</v>
      </c>
      <c r="AT606" s="53" t="e">
        <f>Y606-Z606-VLOOKUP(C606, Вчера_ЭпиВак!C:BN, 18, FALSE)</f>
        <v>#N/A</v>
      </c>
      <c r="AU606" s="53" t="e">
        <f>AA606-AB606-VLOOKUP(C606, Вчера_ЭпиВак!C:BN, 20, FALSE)</f>
        <v>#N/A</v>
      </c>
      <c r="AV606" s="53" t="e">
        <f>AC606-AD606-VLOOKUP(C606, Вчера_ЭпиВак!C:BN, 22, FALSE)</f>
        <v>#N/A</v>
      </c>
      <c r="AW606" s="53" t="e">
        <f>VLOOKUP(C606, Вчера_ЭпиВак!C:BN, 25, FALSE)+F606*2-Z606-AB606-AD606-AG606</f>
        <v>#N/A</v>
      </c>
      <c r="AX606" s="53" t="e">
        <f>AE606-VLOOKUP(C606,Вчера_ЭпиВак!C:BN, 24, FALSE)</f>
        <v>#N/A</v>
      </c>
    </row>
    <row r="607" spans="1:50" ht="50.1" customHeight="1" x14ac:dyDescent="0.25">
      <c r="A607" s="42"/>
      <c r="B607" s="42"/>
      <c r="C607" s="42"/>
      <c r="D607" s="43"/>
      <c r="E607" s="44"/>
      <c r="F607" s="39"/>
      <c r="G607" s="44"/>
      <c r="H607" s="39"/>
      <c r="I607" s="44"/>
      <c r="J607" s="39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7">
        <f t="shared" si="10"/>
        <v>0</v>
      </c>
      <c r="AJ607" s="53" t="str">
        <f>IF(ISNA(VLOOKUP(C607,Вчера_ЭпиВак!C:C, 1, FALSE)),"ошибка",0)</f>
        <v>ошибка</v>
      </c>
      <c r="AK607" s="55"/>
      <c r="AL607" s="53" t="e">
        <f>E607-F607-VLOOKUP(C607, Вчера_ЭпиВак!C:BN, 2, FALSE)</f>
        <v>#N/A</v>
      </c>
      <c r="AM607" s="53" t="e">
        <f>K607-L607-VLOOKUP(C607, Вчера_ЭпиВак!C:BN, 4, FALSE)</f>
        <v>#N/A</v>
      </c>
      <c r="AN607" s="53" t="e">
        <f>M607-N607-VLOOKUP(C607, Вчера_ЭпиВак!C:BN, 6, FALSE)</f>
        <v>#N/A</v>
      </c>
      <c r="AO607" s="53" t="e">
        <f>O607-P607-VLOOKUP(C607, Вчера_ЭпиВак!C:BN, 8, FALSE)</f>
        <v>#N/A</v>
      </c>
      <c r="AP607" s="53" t="e">
        <f>Q607-R607-VLOOKUP(C607, Вчера_ЭпиВак!C:BN, 10, FALSE)</f>
        <v>#N/A</v>
      </c>
      <c r="AQ607" s="53" t="e">
        <f>S607-T607-VLOOKUP(C607, Вчера_ЭпиВак!C:BN, 12, FALSE)</f>
        <v>#N/A</v>
      </c>
      <c r="AR607" s="53" t="e">
        <f>U607-V607-VLOOKUP(C607, Вчера_ЭпиВак!C:BN, 14, FALSE)</f>
        <v>#N/A</v>
      </c>
      <c r="AS607" s="53" t="e">
        <f>W607-X607-VLOOKUP(C607, Вчера_ЭпиВак!C:BN, 16, FALSE)</f>
        <v>#N/A</v>
      </c>
      <c r="AT607" s="53" t="e">
        <f>Y607-Z607-VLOOKUP(C607, Вчера_ЭпиВак!C:BN, 18, FALSE)</f>
        <v>#N/A</v>
      </c>
      <c r="AU607" s="53" t="e">
        <f>AA607-AB607-VLOOKUP(C607, Вчера_ЭпиВак!C:BN, 20, FALSE)</f>
        <v>#N/A</v>
      </c>
      <c r="AV607" s="53" t="e">
        <f>AC607-AD607-VLOOKUP(C607, Вчера_ЭпиВак!C:BN, 22, FALSE)</f>
        <v>#N/A</v>
      </c>
      <c r="AW607" s="53" t="e">
        <f>VLOOKUP(C607, Вчера_ЭпиВак!C:BN, 25, FALSE)+F607*2-Z607-AB607-AD607-AG607</f>
        <v>#N/A</v>
      </c>
      <c r="AX607" s="53" t="e">
        <f>AE607-VLOOKUP(C607,Вчера_ЭпиВак!C:BN, 24, FALSE)</f>
        <v>#N/A</v>
      </c>
    </row>
    <row r="608" spans="1:50" ht="50.1" customHeight="1" x14ac:dyDescent="0.25">
      <c r="A608" s="42"/>
      <c r="B608" s="42"/>
      <c r="C608" s="42"/>
      <c r="D608" s="43"/>
      <c r="E608" s="44"/>
      <c r="F608" s="39"/>
      <c r="G608" s="44"/>
      <c r="H608" s="39"/>
      <c r="I608" s="44"/>
      <c r="J608" s="39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7">
        <f t="shared" si="10"/>
        <v>0</v>
      </c>
      <c r="AJ608" s="53" t="str">
        <f>IF(ISNA(VLOOKUP(C608,Вчера_ЭпиВак!C:C, 1, FALSE)),"ошибка",0)</f>
        <v>ошибка</v>
      </c>
      <c r="AK608" s="55"/>
      <c r="AL608" s="53" t="e">
        <f>E608-F608-VLOOKUP(C608, Вчера_ЭпиВак!C:BN, 2, FALSE)</f>
        <v>#N/A</v>
      </c>
      <c r="AM608" s="53" t="e">
        <f>K608-L608-VLOOKUP(C608, Вчера_ЭпиВак!C:BN, 4, FALSE)</f>
        <v>#N/A</v>
      </c>
      <c r="AN608" s="53" t="e">
        <f>M608-N608-VLOOKUP(C608, Вчера_ЭпиВак!C:BN, 6, FALSE)</f>
        <v>#N/A</v>
      </c>
      <c r="AO608" s="53" t="e">
        <f>O608-P608-VLOOKUP(C608, Вчера_ЭпиВак!C:BN, 8, FALSE)</f>
        <v>#N/A</v>
      </c>
      <c r="AP608" s="53" t="e">
        <f>Q608-R608-VLOOKUP(C608, Вчера_ЭпиВак!C:BN, 10, FALSE)</f>
        <v>#N/A</v>
      </c>
      <c r="AQ608" s="53" t="e">
        <f>S608-T608-VLOOKUP(C608, Вчера_ЭпиВак!C:BN, 12, FALSE)</f>
        <v>#N/A</v>
      </c>
      <c r="AR608" s="53" t="e">
        <f>U608-V608-VLOOKUP(C608, Вчера_ЭпиВак!C:BN, 14, FALSE)</f>
        <v>#N/A</v>
      </c>
      <c r="AS608" s="53" t="e">
        <f>W608-X608-VLOOKUP(C608, Вчера_ЭпиВак!C:BN, 16, FALSE)</f>
        <v>#N/A</v>
      </c>
      <c r="AT608" s="53" t="e">
        <f>Y608-Z608-VLOOKUP(C608, Вчера_ЭпиВак!C:BN, 18, FALSE)</f>
        <v>#N/A</v>
      </c>
      <c r="AU608" s="53" t="e">
        <f>AA608-AB608-VLOOKUP(C608, Вчера_ЭпиВак!C:BN, 20, FALSE)</f>
        <v>#N/A</v>
      </c>
      <c r="AV608" s="53" t="e">
        <f>AC608-AD608-VLOOKUP(C608, Вчера_ЭпиВак!C:BN, 22, FALSE)</f>
        <v>#N/A</v>
      </c>
      <c r="AW608" s="53" t="e">
        <f>VLOOKUP(C608, Вчера_ЭпиВак!C:BN, 25, FALSE)+F608*2-Z608-AB608-AD608-AG608</f>
        <v>#N/A</v>
      </c>
      <c r="AX608" s="53" t="e">
        <f>AE608-VLOOKUP(C608,Вчера_ЭпиВак!C:BN, 24, FALSE)</f>
        <v>#N/A</v>
      </c>
    </row>
    <row r="609" spans="1:50" ht="50.1" customHeight="1" x14ac:dyDescent="0.25">
      <c r="A609" s="42"/>
      <c r="B609" s="42"/>
      <c r="C609" s="42"/>
      <c r="D609" s="43"/>
      <c r="E609" s="44"/>
      <c r="F609" s="39"/>
      <c r="G609" s="44"/>
      <c r="H609" s="39"/>
      <c r="I609" s="44"/>
      <c r="J609" s="39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7">
        <f t="shared" si="10"/>
        <v>0</v>
      </c>
      <c r="AJ609" s="53" t="str">
        <f>IF(ISNA(VLOOKUP(C609,Вчера_ЭпиВак!C:C, 1, FALSE)),"ошибка",0)</f>
        <v>ошибка</v>
      </c>
      <c r="AK609" s="55"/>
      <c r="AL609" s="53" t="e">
        <f>E609-F609-VLOOKUP(C609, Вчера_ЭпиВак!C:BN, 2, FALSE)</f>
        <v>#N/A</v>
      </c>
      <c r="AM609" s="53" t="e">
        <f>K609-L609-VLOOKUP(C609, Вчера_ЭпиВак!C:BN, 4, FALSE)</f>
        <v>#N/A</v>
      </c>
      <c r="AN609" s="53" t="e">
        <f>M609-N609-VLOOKUP(C609, Вчера_ЭпиВак!C:BN, 6, FALSE)</f>
        <v>#N/A</v>
      </c>
      <c r="AO609" s="53" t="e">
        <f>O609-P609-VLOOKUP(C609, Вчера_ЭпиВак!C:BN, 8, FALSE)</f>
        <v>#N/A</v>
      </c>
      <c r="AP609" s="53" t="e">
        <f>Q609-R609-VLOOKUP(C609, Вчера_ЭпиВак!C:BN, 10, FALSE)</f>
        <v>#N/A</v>
      </c>
      <c r="AQ609" s="53" t="e">
        <f>S609-T609-VLOOKUP(C609, Вчера_ЭпиВак!C:BN, 12, FALSE)</f>
        <v>#N/A</v>
      </c>
      <c r="AR609" s="53" t="e">
        <f>U609-V609-VLOOKUP(C609, Вчера_ЭпиВак!C:BN, 14, FALSE)</f>
        <v>#N/A</v>
      </c>
      <c r="AS609" s="53" t="e">
        <f>W609-X609-VLOOKUP(C609, Вчера_ЭпиВак!C:BN, 16, FALSE)</f>
        <v>#N/A</v>
      </c>
      <c r="AT609" s="53" t="e">
        <f>Y609-Z609-VLOOKUP(C609, Вчера_ЭпиВак!C:BN, 18, FALSE)</f>
        <v>#N/A</v>
      </c>
      <c r="AU609" s="53" t="e">
        <f>AA609-AB609-VLOOKUP(C609, Вчера_ЭпиВак!C:BN, 20, FALSE)</f>
        <v>#N/A</v>
      </c>
      <c r="AV609" s="53" t="e">
        <f>AC609-AD609-VLOOKUP(C609, Вчера_ЭпиВак!C:BN, 22, FALSE)</f>
        <v>#N/A</v>
      </c>
      <c r="AW609" s="53" t="e">
        <f>VLOOKUP(C609, Вчера_ЭпиВак!C:BN, 25, FALSE)+F609*2-Z609-AB609-AD609-AG609</f>
        <v>#N/A</v>
      </c>
      <c r="AX609" s="53" t="e">
        <f>AE609-VLOOKUP(C609,Вчера_ЭпиВак!C:BN, 24, FALSE)</f>
        <v>#N/A</v>
      </c>
    </row>
    <row r="610" spans="1:50" ht="50.1" customHeight="1" x14ac:dyDescent="0.25">
      <c r="A610" s="42"/>
      <c r="B610" s="42"/>
      <c r="C610" s="42"/>
      <c r="D610" s="43"/>
      <c r="E610" s="44"/>
      <c r="F610" s="39"/>
      <c r="G610" s="44"/>
      <c r="H610" s="39"/>
      <c r="I610" s="44"/>
      <c r="J610" s="39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7">
        <f t="shared" si="10"/>
        <v>0</v>
      </c>
      <c r="AJ610" s="53" t="str">
        <f>IF(ISNA(VLOOKUP(C610,Вчера_ЭпиВак!C:C, 1, FALSE)),"ошибка",0)</f>
        <v>ошибка</v>
      </c>
      <c r="AK610" s="55"/>
      <c r="AL610" s="53" t="e">
        <f>E610-F610-VLOOKUP(C610, Вчера_ЭпиВак!C:BN, 2, FALSE)</f>
        <v>#N/A</v>
      </c>
      <c r="AM610" s="53" t="e">
        <f>K610-L610-VLOOKUP(C610, Вчера_ЭпиВак!C:BN, 4, FALSE)</f>
        <v>#N/A</v>
      </c>
      <c r="AN610" s="53" t="e">
        <f>M610-N610-VLOOKUP(C610, Вчера_ЭпиВак!C:BN, 6, FALSE)</f>
        <v>#N/A</v>
      </c>
      <c r="AO610" s="53" t="e">
        <f>O610-P610-VLOOKUP(C610, Вчера_ЭпиВак!C:BN, 8, FALSE)</f>
        <v>#N/A</v>
      </c>
      <c r="AP610" s="53" t="e">
        <f>Q610-R610-VLOOKUP(C610, Вчера_ЭпиВак!C:BN, 10, FALSE)</f>
        <v>#N/A</v>
      </c>
      <c r="AQ610" s="53" t="e">
        <f>S610-T610-VLOOKUP(C610, Вчера_ЭпиВак!C:BN, 12, FALSE)</f>
        <v>#N/A</v>
      </c>
      <c r="AR610" s="53" t="e">
        <f>U610-V610-VLOOKUP(C610, Вчера_ЭпиВак!C:BN, 14, FALSE)</f>
        <v>#N/A</v>
      </c>
      <c r="AS610" s="53" t="e">
        <f>W610-X610-VLOOKUP(C610, Вчера_ЭпиВак!C:BN, 16, FALSE)</f>
        <v>#N/A</v>
      </c>
      <c r="AT610" s="53" t="e">
        <f>Y610-Z610-VLOOKUP(C610, Вчера_ЭпиВак!C:BN, 18, FALSE)</f>
        <v>#N/A</v>
      </c>
      <c r="AU610" s="53" t="e">
        <f>AA610-AB610-VLOOKUP(C610, Вчера_ЭпиВак!C:BN, 20, FALSE)</f>
        <v>#N/A</v>
      </c>
      <c r="AV610" s="53" t="e">
        <f>AC610-AD610-VLOOKUP(C610, Вчера_ЭпиВак!C:BN, 22, FALSE)</f>
        <v>#N/A</v>
      </c>
      <c r="AW610" s="53" t="e">
        <f>VLOOKUP(C610, Вчера_ЭпиВак!C:BN, 25, FALSE)+F610*2-Z610-AB610-AD610-AG610</f>
        <v>#N/A</v>
      </c>
      <c r="AX610" s="53" t="e">
        <f>AE610-VLOOKUP(C610,Вчера_ЭпиВак!C:BN, 24, FALSE)</f>
        <v>#N/A</v>
      </c>
    </row>
    <row r="611" spans="1:50" ht="50.1" customHeight="1" x14ac:dyDescent="0.25">
      <c r="A611" s="42"/>
      <c r="B611" s="42"/>
      <c r="C611" s="42"/>
      <c r="D611" s="43"/>
      <c r="E611" s="44"/>
      <c r="F611" s="39"/>
      <c r="G611" s="44"/>
      <c r="H611" s="39"/>
      <c r="I611" s="44"/>
      <c r="J611" s="39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7">
        <f t="shared" si="10"/>
        <v>0</v>
      </c>
      <c r="AJ611" s="53" t="str">
        <f>IF(ISNA(VLOOKUP(C611,Вчера_ЭпиВак!C:C, 1, FALSE)),"ошибка",0)</f>
        <v>ошибка</v>
      </c>
      <c r="AK611" s="55"/>
      <c r="AL611" s="53" t="e">
        <f>E611-F611-VLOOKUP(C611, Вчера_ЭпиВак!C:BN, 2, FALSE)</f>
        <v>#N/A</v>
      </c>
      <c r="AM611" s="53" t="e">
        <f>K611-L611-VLOOKUP(C611, Вчера_ЭпиВак!C:BN, 4, FALSE)</f>
        <v>#N/A</v>
      </c>
      <c r="AN611" s="53" t="e">
        <f>M611-N611-VLOOKUP(C611, Вчера_ЭпиВак!C:BN, 6, FALSE)</f>
        <v>#N/A</v>
      </c>
      <c r="AO611" s="53" t="e">
        <f>O611-P611-VLOOKUP(C611, Вчера_ЭпиВак!C:BN, 8, FALSE)</f>
        <v>#N/A</v>
      </c>
      <c r="AP611" s="53" t="e">
        <f>Q611-R611-VLOOKUP(C611, Вчера_ЭпиВак!C:BN, 10, FALSE)</f>
        <v>#N/A</v>
      </c>
      <c r="AQ611" s="53" t="e">
        <f>S611-T611-VLOOKUP(C611, Вчера_ЭпиВак!C:BN, 12, FALSE)</f>
        <v>#N/A</v>
      </c>
      <c r="AR611" s="53" t="e">
        <f>U611-V611-VLOOKUP(C611, Вчера_ЭпиВак!C:BN, 14, FALSE)</f>
        <v>#N/A</v>
      </c>
      <c r="AS611" s="53" t="e">
        <f>W611-X611-VLOOKUP(C611, Вчера_ЭпиВак!C:BN, 16, FALSE)</f>
        <v>#N/A</v>
      </c>
      <c r="AT611" s="53" t="e">
        <f>Y611-Z611-VLOOKUP(C611, Вчера_ЭпиВак!C:BN, 18, FALSE)</f>
        <v>#N/A</v>
      </c>
      <c r="AU611" s="53" t="e">
        <f>AA611-AB611-VLOOKUP(C611, Вчера_ЭпиВак!C:BN, 20, FALSE)</f>
        <v>#N/A</v>
      </c>
      <c r="AV611" s="53" t="e">
        <f>AC611-AD611-VLOOKUP(C611, Вчера_ЭпиВак!C:BN, 22, FALSE)</f>
        <v>#N/A</v>
      </c>
      <c r="AW611" s="53" t="e">
        <f>VLOOKUP(C611, Вчера_ЭпиВак!C:BN, 25, FALSE)+F611*2-Z611-AB611-AD611-AG611</f>
        <v>#N/A</v>
      </c>
      <c r="AX611" s="53" t="e">
        <f>AE611-VLOOKUP(C611,Вчера_ЭпиВак!C:BN, 24, FALSE)</f>
        <v>#N/A</v>
      </c>
    </row>
    <row r="612" spans="1:50" ht="50.1" customHeight="1" x14ac:dyDescent="0.25">
      <c r="A612" s="42"/>
      <c r="B612" s="42"/>
      <c r="C612" s="42"/>
      <c r="D612" s="43"/>
      <c r="E612" s="44"/>
      <c r="F612" s="39"/>
      <c r="G612" s="44"/>
      <c r="H612" s="39"/>
      <c r="I612" s="44"/>
      <c r="J612" s="39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7">
        <f t="shared" si="10"/>
        <v>0</v>
      </c>
      <c r="AJ612" s="53" t="str">
        <f>IF(ISNA(VLOOKUP(C612,Вчера_ЭпиВак!C:C, 1, FALSE)),"ошибка",0)</f>
        <v>ошибка</v>
      </c>
      <c r="AK612" s="55"/>
      <c r="AL612" s="53" t="e">
        <f>E612-F612-VLOOKUP(C612, Вчера_ЭпиВак!C:BN, 2, FALSE)</f>
        <v>#N/A</v>
      </c>
      <c r="AM612" s="53" t="e">
        <f>K612-L612-VLOOKUP(C612, Вчера_ЭпиВак!C:BN, 4, FALSE)</f>
        <v>#N/A</v>
      </c>
      <c r="AN612" s="53" t="e">
        <f>M612-N612-VLOOKUP(C612, Вчера_ЭпиВак!C:BN, 6, FALSE)</f>
        <v>#N/A</v>
      </c>
      <c r="AO612" s="53" t="e">
        <f>O612-P612-VLOOKUP(C612, Вчера_ЭпиВак!C:BN, 8, FALSE)</f>
        <v>#N/A</v>
      </c>
      <c r="AP612" s="53" t="e">
        <f>Q612-R612-VLOOKUP(C612, Вчера_ЭпиВак!C:BN, 10, FALSE)</f>
        <v>#N/A</v>
      </c>
      <c r="AQ612" s="53" t="e">
        <f>S612-T612-VLOOKUP(C612, Вчера_ЭпиВак!C:BN, 12, FALSE)</f>
        <v>#N/A</v>
      </c>
      <c r="AR612" s="53" t="e">
        <f>U612-V612-VLOOKUP(C612, Вчера_ЭпиВак!C:BN, 14, FALSE)</f>
        <v>#N/A</v>
      </c>
      <c r="AS612" s="53" t="e">
        <f>W612-X612-VLOOKUP(C612, Вчера_ЭпиВак!C:BN, 16, FALSE)</f>
        <v>#N/A</v>
      </c>
      <c r="AT612" s="53" t="e">
        <f>Y612-Z612-VLOOKUP(C612, Вчера_ЭпиВак!C:BN, 18, FALSE)</f>
        <v>#N/A</v>
      </c>
      <c r="AU612" s="53" t="e">
        <f>AA612-AB612-VLOOKUP(C612, Вчера_ЭпиВак!C:BN, 20, FALSE)</f>
        <v>#N/A</v>
      </c>
      <c r="AV612" s="53" t="e">
        <f>AC612-AD612-VLOOKUP(C612, Вчера_ЭпиВак!C:BN, 22, FALSE)</f>
        <v>#N/A</v>
      </c>
      <c r="AW612" s="53" t="e">
        <f>VLOOKUP(C612, Вчера_ЭпиВак!C:BN, 25, FALSE)+F612*2-Z612-AB612-AD612-AG612</f>
        <v>#N/A</v>
      </c>
      <c r="AX612" s="53" t="e">
        <f>AE612-VLOOKUP(C612,Вчера_ЭпиВак!C:BN, 24, FALSE)</f>
        <v>#N/A</v>
      </c>
    </row>
    <row r="613" spans="1:50" ht="50.1" customHeight="1" x14ac:dyDescent="0.25">
      <c r="A613" s="42"/>
      <c r="B613" s="42"/>
      <c r="C613" s="42"/>
      <c r="D613" s="43"/>
      <c r="E613" s="44"/>
      <c r="F613" s="39"/>
      <c r="G613" s="44"/>
      <c r="H613" s="39"/>
      <c r="I613" s="44"/>
      <c r="J613" s="39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7">
        <f t="shared" si="10"/>
        <v>0</v>
      </c>
      <c r="AJ613" s="53" t="str">
        <f>IF(ISNA(VLOOKUP(C613,Вчера_ЭпиВак!C:C, 1, FALSE)),"ошибка",0)</f>
        <v>ошибка</v>
      </c>
      <c r="AK613" s="55"/>
      <c r="AL613" s="53" t="e">
        <f>E613-F613-VLOOKUP(C613, Вчера_ЭпиВак!C:BN, 2, FALSE)</f>
        <v>#N/A</v>
      </c>
      <c r="AM613" s="53" t="e">
        <f>K613-L613-VLOOKUP(C613, Вчера_ЭпиВак!C:BN, 4, FALSE)</f>
        <v>#N/A</v>
      </c>
      <c r="AN613" s="53" t="e">
        <f>M613-N613-VLOOKUP(C613, Вчера_ЭпиВак!C:BN, 6, FALSE)</f>
        <v>#N/A</v>
      </c>
      <c r="AO613" s="53" t="e">
        <f>O613-P613-VLOOKUP(C613, Вчера_ЭпиВак!C:BN, 8, FALSE)</f>
        <v>#N/A</v>
      </c>
      <c r="AP613" s="53" t="e">
        <f>Q613-R613-VLOOKUP(C613, Вчера_ЭпиВак!C:BN, 10, FALSE)</f>
        <v>#N/A</v>
      </c>
      <c r="AQ613" s="53" t="e">
        <f>S613-T613-VLOOKUP(C613, Вчера_ЭпиВак!C:BN, 12, FALSE)</f>
        <v>#N/A</v>
      </c>
      <c r="AR613" s="53" t="e">
        <f>U613-V613-VLOOKUP(C613, Вчера_ЭпиВак!C:BN, 14, FALSE)</f>
        <v>#N/A</v>
      </c>
      <c r="AS613" s="53" t="e">
        <f>W613-X613-VLOOKUP(C613, Вчера_ЭпиВак!C:BN, 16, FALSE)</f>
        <v>#N/A</v>
      </c>
      <c r="AT613" s="53" t="e">
        <f>Y613-Z613-VLOOKUP(C613, Вчера_ЭпиВак!C:BN, 18, FALSE)</f>
        <v>#N/A</v>
      </c>
      <c r="AU613" s="53" t="e">
        <f>AA613-AB613-VLOOKUP(C613, Вчера_ЭпиВак!C:BN, 20, FALSE)</f>
        <v>#N/A</v>
      </c>
      <c r="AV613" s="53" t="e">
        <f>AC613-AD613-VLOOKUP(C613, Вчера_ЭпиВак!C:BN, 22, FALSE)</f>
        <v>#N/A</v>
      </c>
      <c r="AW613" s="53" t="e">
        <f>VLOOKUP(C613, Вчера_ЭпиВак!C:BN, 25, FALSE)+F613*2-Z613-AB613-AD613-AG613</f>
        <v>#N/A</v>
      </c>
      <c r="AX613" s="53" t="e">
        <f>AE613-VLOOKUP(C613,Вчера_ЭпиВак!C:BN, 24, FALSE)</f>
        <v>#N/A</v>
      </c>
    </row>
    <row r="614" spans="1:50" ht="50.1" customHeight="1" x14ac:dyDescent="0.25">
      <c r="A614" s="42"/>
      <c r="B614" s="42"/>
      <c r="C614" s="42"/>
      <c r="D614" s="43"/>
      <c r="E614" s="44"/>
      <c r="F614" s="39"/>
      <c r="G614" s="44"/>
      <c r="H614" s="39"/>
      <c r="I614" s="44"/>
      <c r="J614" s="39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7">
        <f t="shared" si="10"/>
        <v>0</v>
      </c>
      <c r="AJ614" s="53" t="str">
        <f>IF(ISNA(VLOOKUP(C614,Вчера_ЭпиВак!C:C, 1, FALSE)),"ошибка",0)</f>
        <v>ошибка</v>
      </c>
      <c r="AK614" s="55"/>
      <c r="AL614" s="53" t="e">
        <f>E614-F614-VLOOKUP(C614, Вчера_ЭпиВак!C:BN, 2, FALSE)</f>
        <v>#N/A</v>
      </c>
      <c r="AM614" s="53" t="e">
        <f>K614-L614-VLOOKUP(C614, Вчера_ЭпиВак!C:BN, 4, FALSE)</f>
        <v>#N/A</v>
      </c>
      <c r="AN614" s="53" t="e">
        <f>M614-N614-VLOOKUP(C614, Вчера_ЭпиВак!C:BN, 6, FALSE)</f>
        <v>#N/A</v>
      </c>
      <c r="AO614" s="53" t="e">
        <f>O614-P614-VLOOKUP(C614, Вчера_ЭпиВак!C:BN, 8, FALSE)</f>
        <v>#N/A</v>
      </c>
      <c r="AP614" s="53" t="e">
        <f>Q614-R614-VLOOKUP(C614, Вчера_ЭпиВак!C:BN, 10, FALSE)</f>
        <v>#N/A</v>
      </c>
      <c r="AQ614" s="53" t="e">
        <f>S614-T614-VLOOKUP(C614, Вчера_ЭпиВак!C:BN, 12, FALSE)</f>
        <v>#N/A</v>
      </c>
      <c r="AR614" s="53" t="e">
        <f>U614-V614-VLOOKUP(C614, Вчера_ЭпиВак!C:BN, 14, FALSE)</f>
        <v>#N/A</v>
      </c>
      <c r="AS614" s="53" t="e">
        <f>W614-X614-VLOOKUP(C614, Вчера_ЭпиВак!C:BN, 16, FALSE)</f>
        <v>#N/A</v>
      </c>
      <c r="AT614" s="53" t="e">
        <f>Y614-Z614-VLOOKUP(C614, Вчера_ЭпиВак!C:BN, 18, FALSE)</f>
        <v>#N/A</v>
      </c>
      <c r="AU614" s="53" t="e">
        <f>AA614-AB614-VLOOKUP(C614, Вчера_ЭпиВак!C:BN, 20, FALSE)</f>
        <v>#N/A</v>
      </c>
      <c r="AV614" s="53" t="e">
        <f>AC614-AD614-VLOOKUP(C614, Вчера_ЭпиВак!C:BN, 22, FALSE)</f>
        <v>#N/A</v>
      </c>
      <c r="AW614" s="53" t="e">
        <f>VLOOKUP(C614, Вчера_ЭпиВак!C:BN, 25, FALSE)+F614*2-Z614-AB614-AD614-AG614</f>
        <v>#N/A</v>
      </c>
      <c r="AX614" s="53" t="e">
        <f>AE614-VLOOKUP(C614,Вчера_ЭпиВак!C:BN, 24, FALSE)</f>
        <v>#N/A</v>
      </c>
    </row>
    <row r="615" spans="1:50" ht="50.1" customHeight="1" x14ac:dyDescent="0.25">
      <c r="A615" s="42"/>
      <c r="B615" s="42"/>
      <c r="C615" s="42"/>
      <c r="D615" s="43"/>
      <c r="E615" s="44"/>
      <c r="F615" s="39"/>
      <c r="G615" s="44"/>
      <c r="H615" s="39"/>
      <c r="I615" s="44"/>
      <c r="J615" s="39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7">
        <f t="shared" si="10"/>
        <v>0</v>
      </c>
      <c r="AJ615" s="53" t="str">
        <f>IF(ISNA(VLOOKUP(C615,Вчера_ЭпиВак!C:C, 1, FALSE)),"ошибка",0)</f>
        <v>ошибка</v>
      </c>
      <c r="AK615" s="55"/>
      <c r="AL615" s="53" t="e">
        <f>E615-F615-VLOOKUP(C615, Вчера_ЭпиВак!C:BN, 2, FALSE)</f>
        <v>#N/A</v>
      </c>
      <c r="AM615" s="53" t="e">
        <f>K615-L615-VLOOKUP(C615, Вчера_ЭпиВак!C:BN, 4, FALSE)</f>
        <v>#N/A</v>
      </c>
      <c r="AN615" s="53" t="e">
        <f>M615-N615-VLOOKUP(C615, Вчера_ЭпиВак!C:BN, 6, FALSE)</f>
        <v>#N/A</v>
      </c>
      <c r="AO615" s="53" t="e">
        <f>O615-P615-VLOOKUP(C615, Вчера_ЭпиВак!C:BN, 8, FALSE)</f>
        <v>#N/A</v>
      </c>
      <c r="AP615" s="53" t="e">
        <f>Q615-R615-VLOOKUP(C615, Вчера_ЭпиВак!C:BN, 10, FALSE)</f>
        <v>#N/A</v>
      </c>
      <c r="AQ615" s="53" t="e">
        <f>S615-T615-VLOOKUP(C615, Вчера_ЭпиВак!C:BN, 12, FALSE)</f>
        <v>#N/A</v>
      </c>
      <c r="AR615" s="53" t="e">
        <f>U615-V615-VLOOKUP(C615, Вчера_ЭпиВак!C:BN, 14, FALSE)</f>
        <v>#N/A</v>
      </c>
      <c r="AS615" s="53" t="e">
        <f>W615-X615-VLOOKUP(C615, Вчера_ЭпиВак!C:BN, 16, FALSE)</f>
        <v>#N/A</v>
      </c>
      <c r="AT615" s="53" t="e">
        <f>Y615-Z615-VLOOKUP(C615, Вчера_ЭпиВак!C:BN, 18, FALSE)</f>
        <v>#N/A</v>
      </c>
      <c r="AU615" s="53" t="e">
        <f>AA615-AB615-VLOOKUP(C615, Вчера_ЭпиВак!C:BN, 20, FALSE)</f>
        <v>#N/A</v>
      </c>
      <c r="AV615" s="53" t="e">
        <f>AC615-AD615-VLOOKUP(C615, Вчера_ЭпиВак!C:BN, 22, FALSE)</f>
        <v>#N/A</v>
      </c>
      <c r="AW615" s="53" t="e">
        <f>VLOOKUP(C615, Вчера_ЭпиВак!C:BN, 25, FALSE)+F615*2-Z615-AB615-AD615-AG615</f>
        <v>#N/A</v>
      </c>
      <c r="AX615" s="53" t="e">
        <f>AE615-VLOOKUP(C615,Вчера_ЭпиВак!C:BN, 24, FALSE)</f>
        <v>#N/A</v>
      </c>
    </row>
    <row r="616" spans="1:50" ht="50.1" customHeight="1" x14ac:dyDescent="0.25">
      <c r="A616" s="42"/>
      <c r="B616" s="42"/>
      <c r="C616" s="42"/>
      <c r="D616" s="43"/>
      <c r="E616" s="44"/>
      <c r="F616" s="39"/>
      <c r="G616" s="44"/>
      <c r="H616" s="39"/>
      <c r="I616" s="44"/>
      <c r="J616" s="39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7">
        <f t="shared" si="10"/>
        <v>0</v>
      </c>
      <c r="AJ616" s="53" t="str">
        <f>IF(ISNA(VLOOKUP(C616,Вчера_ЭпиВак!C:C, 1, FALSE)),"ошибка",0)</f>
        <v>ошибка</v>
      </c>
      <c r="AK616" s="55"/>
      <c r="AL616" s="53" t="e">
        <f>E616-F616-VLOOKUP(C616, Вчера_ЭпиВак!C:BN, 2, FALSE)</f>
        <v>#N/A</v>
      </c>
      <c r="AM616" s="53" t="e">
        <f>K616-L616-VLOOKUP(C616, Вчера_ЭпиВак!C:BN, 4, FALSE)</f>
        <v>#N/A</v>
      </c>
      <c r="AN616" s="53" t="e">
        <f>M616-N616-VLOOKUP(C616, Вчера_ЭпиВак!C:BN, 6, FALSE)</f>
        <v>#N/A</v>
      </c>
      <c r="AO616" s="53" t="e">
        <f>O616-P616-VLOOKUP(C616, Вчера_ЭпиВак!C:BN, 8, FALSE)</f>
        <v>#N/A</v>
      </c>
      <c r="AP616" s="53" t="e">
        <f>Q616-R616-VLOOKUP(C616, Вчера_ЭпиВак!C:BN, 10, FALSE)</f>
        <v>#N/A</v>
      </c>
      <c r="AQ616" s="53" t="e">
        <f>S616-T616-VLOOKUP(C616, Вчера_ЭпиВак!C:BN, 12, FALSE)</f>
        <v>#N/A</v>
      </c>
      <c r="AR616" s="53" t="e">
        <f>U616-V616-VLOOKUP(C616, Вчера_ЭпиВак!C:BN, 14, FALSE)</f>
        <v>#N/A</v>
      </c>
      <c r="AS616" s="53" t="e">
        <f>W616-X616-VLOOKUP(C616, Вчера_ЭпиВак!C:BN, 16, FALSE)</f>
        <v>#N/A</v>
      </c>
      <c r="AT616" s="53" t="e">
        <f>Y616-Z616-VLOOKUP(C616, Вчера_ЭпиВак!C:BN, 18, FALSE)</f>
        <v>#N/A</v>
      </c>
      <c r="AU616" s="53" t="e">
        <f>AA616-AB616-VLOOKUP(C616, Вчера_ЭпиВак!C:BN, 20, FALSE)</f>
        <v>#N/A</v>
      </c>
      <c r="AV616" s="53" t="e">
        <f>AC616-AD616-VLOOKUP(C616, Вчера_ЭпиВак!C:BN, 22, FALSE)</f>
        <v>#N/A</v>
      </c>
      <c r="AW616" s="53" t="e">
        <f>VLOOKUP(C616, Вчера_ЭпиВак!C:BN, 25, FALSE)+F616*2-Z616-AB616-AD616-AG616</f>
        <v>#N/A</v>
      </c>
      <c r="AX616" s="53" t="e">
        <f>AE616-VLOOKUP(C616,Вчера_ЭпиВак!C:BN, 24, FALSE)</f>
        <v>#N/A</v>
      </c>
    </row>
    <row r="617" spans="1:50" ht="50.1" customHeight="1" x14ac:dyDescent="0.25">
      <c r="A617" s="42"/>
      <c r="B617" s="42"/>
      <c r="C617" s="42"/>
      <c r="D617" s="43"/>
      <c r="E617" s="44"/>
      <c r="F617" s="39"/>
      <c r="G617" s="44"/>
      <c r="H617" s="39"/>
      <c r="I617" s="44"/>
      <c r="J617" s="39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7">
        <f t="shared" si="10"/>
        <v>0</v>
      </c>
      <c r="AJ617" s="53" t="str">
        <f>IF(ISNA(VLOOKUP(C617,Вчера_ЭпиВак!C:C, 1, FALSE)),"ошибка",0)</f>
        <v>ошибка</v>
      </c>
      <c r="AK617" s="55"/>
      <c r="AL617" s="53" t="e">
        <f>E617-F617-VLOOKUP(C617, Вчера_ЭпиВак!C:BN, 2, FALSE)</f>
        <v>#N/A</v>
      </c>
      <c r="AM617" s="53" t="e">
        <f>K617-L617-VLOOKUP(C617, Вчера_ЭпиВак!C:BN, 4, FALSE)</f>
        <v>#N/A</v>
      </c>
      <c r="AN617" s="53" t="e">
        <f>M617-N617-VLOOKUP(C617, Вчера_ЭпиВак!C:BN, 6, FALSE)</f>
        <v>#N/A</v>
      </c>
      <c r="AO617" s="53" t="e">
        <f>O617-P617-VLOOKUP(C617, Вчера_ЭпиВак!C:BN, 8, FALSE)</f>
        <v>#N/A</v>
      </c>
      <c r="AP617" s="53" t="e">
        <f>Q617-R617-VLOOKUP(C617, Вчера_ЭпиВак!C:BN, 10, FALSE)</f>
        <v>#N/A</v>
      </c>
      <c r="AQ617" s="53" t="e">
        <f>S617-T617-VLOOKUP(C617, Вчера_ЭпиВак!C:BN, 12, FALSE)</f>
        <v>#N/A</v>
      </c>
      <c r="AR617" s="53" t="e">
        <f>U617-V617-VLOOKUP(C617, Вчера_ЭпиВак!C:BN, 14, FALSE)</f>
        <v>#N/A</v>
      </c>
      <c r="AS617" s="53" t="e">
        <f>W617-X617-VLOOKUP(C617, Вчера_ЭпиВак!C:BN, 16, FALSE)</f>
        <v>#N/A</v>
      </c>
      <c r="AT617" s="53" t="e">
        <f>Y617-Z617-VLOOKUP(C617, Вчера_ЭпиВак!C:BN, 18, FALSE)</f>
        <v>#N/A</v>
      </c>
      <c r="AU617" s="53" t="e">
        <f>AA617-AB617-VLOOKUP(C617, Вчера_ЭпиВак!C:BN, 20, FALSE)</f>
        <v>#N/A</v>
      </c>
      <c r="AV617" s="53" t="e">
        <f>AC617-AD617-VLOOKUP(C617, Вчера_ЭпиВак!C:BN, 22, FALSE)</f>
        <v>#N/A</v>
      </c>
      <c r="AW617" s="53" t="e">
        <f>VLOOKUP(C617, Вчера_ЭпиВак!C:BN, 25, FALSE)+F617*2-Z617-AB617-AD617-AG617</f>
        <v>#N/A</v>
      </c>
      <c r="AX617" s="53" t="e">
        <f>AE617-VLOOKUP(C617,Вчера_ЭпиВак!C:BN, 24, FALSE)</f>
        <v>#N/A</v>
      </c>
    </row>
    <row r="618" spans="1:50" ht="50.1" customHeight="1" x14ac:dyDescent="0.25">
      <c r="A618" s="42"/>
      <c r="B618" s="42"/>
      <c r="C618" s="42"/>
      <c r="D618" s="43"/>
      <c r="E618" s="44"/>
      <c r="F618" s="39"/>
      <c r="G618" s="44"/>
      <c r="H618" s="39"/>
      <c r="I618" s="44"/>
      <c r="J618" s="39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7">
        <f t="shared" si="10"/>
        <v>0</v>
      </c>
      <c r="AJ618" s="53" t="str">
        <f>IF(ISNA(VLOOKUP(C618,Вчера_ЭпиВак!C:C, 1, FALSE)),"ошибка",0)</f>
        <v>ошибка</v>
      </c>
      <c r="AK618" s="55"/>
      <c r="AL618" s="53" t="e">
        <f>E618-F618-VLOOKUP(C618, Вчера_ЭпиВак!C:BN, 2, FALSE)</f>
        <v>#N/A</v>
      </c>
      <c r="AM618" s="53" t="e">
        <f>K618-L618-VLOOKUP(C618, Вчера_ЭпиВак!C:BN, 4, FALSE)</f>
        <v>#N/A</v>
      </c>
      <c r="AN618" s="53" t="e">
        <f>M618-N618-VLOOKUP(C618, Вчера_ЭпиВак!C:BN, 6, FALSE)</f>
        <v>#N/A</v>
      </c>
      <c r="AO618" s="53" t="e">
        <f>O618-P618-VLOOKUP(C618, Вчера_ЭпиВак!C:BN, 8, FALSE)</f>
        <v>#N/A</v>
      </c>
      <c r="AP618" s="53" t="e">
        <f>Q618-R618-VLOOKUP(C618, Вчера_ЭпиВак!C:BN, 10, FALSE)</f>
        <v>#N/A</v>
      </c>
      <c r="AQ618" s="53" t="e">
        <f>S618-T618-VLOOKUP(C618, Вчера_ЭпиВак!C:BN, 12, FALSE)</f>
        <v>#N/A</v>
      </c>
      <c r="AR618" s="53" t="e">
        <f>U618-V618-VLOOKUP(C618, Вчера_ЭпиВак!C:BN, 14, FALSE)</f>
        <v>#N/A</v>
      </c>
      <c r="AS618" s="53" t="e">
        <f>W618-X618-VLOOKUP(C618, Вчера_ЭпиВак!C:BN, 16, FALSE)</f>
        <v>#N/A</v>
      </c>
      <c r="AT618" s="53" t="e">
        <f>Y618-Z618-VLOOKUP(C618, Вчера_ЭпиВак!C:BN, 18, FALSE)</f>
        <v>#N/A</v>
      </c>
      <c r="AU618" s="53" t="e">
        <f>AA618-AB618-VLOOKUP(C618, Вчера_ЭпиВак!C:BN, 20, FALSE)</f>
        <v>#N/A</v>
      </c>
      <c r="AV618" s="53" t="e">
        <f>AC618-AD618-VLOOKUP(C618, Вчера_ЭпиВак!C:BN, 22, FALSE)</f>
        <v>#N/A</v>
      </c>
      <c r="AW618" s="53" t="e">
        <f>VLOOKUP(C618, Вчера_ЭпиВак!C:BN, 25, FALSE)+F618*2-Z618-AB618-AD618-AG618</f>
        <v>#N/A</v>
      </c>
      <c r="AX618" s="53" t="e">
        <f>AE618-VLOOKUP(C618,Вчера_ЭпиВак!C:BN, 24, FALSE)</f>
        <v>#N/A</v>
      </c>
    </row>
    <row r="619" spans="1:50" ht="50.1" customHeight="1" x14ac:dyDescent="0.25">
      <c r="A619" s="42"/>
      <c r="B619" s="42"/>
      <c r="C619" s="42"/>
      <c r="D619" s="43"/>
      <c r="E619" s="44"/>
      <c r="F619" s="39"/>
      <c r="G619" s="44"/>
      <c r="H619" s="39"/>
      <c r="I619" s="44"/>
      <c r="J619" s="39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7">
        <f t="shared" si="10"/>
        <v>0</v>
      </c>
      <c r="AJ619" s="53" t="str">
        <f>IF(ISNA(VLOOKUP(C619,Вчера_ЭпиВак!C:C, 1, FALSE)),"ошибка",0)</f>
        <v>ошибка</v>
      </c>
      <c r="AK619" s="55"/>
      <c r="AL619" s="53" t="e">
        <f>E619-F619-VLOOKUP(C619, Вчера_ЭпиВак!C:BN, 2, FALSE)</f>
        <v>#N/A</v>
      </c>
      <c r="AM619" s="53" t="e">
        <f>K619-L619-VLOOKUP(C619, Вчера_ЭпиВак!C:BN, 4, FALSE)</f>
        <v>#N/A</v>
      </c>
      <c r="AN619" s="53" t="e">
        <f>M619-N619-VLOOKUP(C619, Вчера_ЭпиВак!C:BN, 6, FALSE)</f>
        <v>#N/A</v>
      </c>
      <c r="AO619" s="53" t="e">
        <f>O619-P619-VLOOKUP(C619, Вчера_ЭпиВак!C:BN, 8, FALSE)</f>
        <v>#N/A</v>
      </c>
      <c r="AP619" s="53" t="e">
        <f>Q619-R619-VLOOKUP(C619, Вчера_ЭпиВак!C:BN, 10, FALSE)</f>
        <v>#N/A</v>
      </c>
      <c r="AQ619" s="53" t="e">
        <f>S619-T619-VLOOKUP(C619, Вчера_ЭпиВак!C:BN, 12, FALSE)</f>
        <v>#N/A</v>
      </c>
      <c r="AR619" s="53" t="e">
        <f>U619-V619-VLOOKUP(C619, Вчера_ЭпиВак!C:BN, 14, FALSE)</f>
        <v>#N/A</v>
      </c>
      <c r="AS619" s="53" t="e">
        <f>W619-X619-VLOOKUP(C619, Вчера_ЭпиВак!C:BN, 16, FALSE)</f>
        <v>#N/A</v>
      </c>
      <c r="AT619" s="53" t="e">
        <f>Y619-Z619-VLOOKUP(C619, Вчера_ЭпиВак!C:BN, 18, FALSE)</f>
        <v>#N/A</v>
      </c>
      <c r="AU619" s="53" t="e">
        <f>AA619-AB619-VLOOKUP(C619, Вчера_ЭпиВак!C:BN, 20, FALSE)</f>
        <v>#N/A</v>
      </c>
      <c r="AV619" s="53" t="e">
        <f>AC619-AD619-VLOOKUP(C619, Вчера_ЭпиВак!C:BN, 22, FALSE)</f>
        <v>#N/A</v>
      </c>
      <c r="AW619" s="53" t="e">
        <f>VLOOKUP(C619, Вчера_ЭпиВак!C:BN, 25, FALSE)+F619*2-Z619-AB619-AD619-AG619</f>
        <v>#N/A</v>
      </c>
      <c r="AX619" s="53" t="e">
        <f>AE619-VLOOKUP(C619,Вчера_ЭпиВак!C:BN, 24, FALSE)</f>
        <v>#N/A</v>
      </c>
    </row>
    <row r="620" spans="1:50" ht="50.1" customHeight="1" x14ac:dyDescent="0.25">
      <c r="A620" s="42"/>
      <c r="B620" s="42"/>
      <c r="C620" s="42"/>
      <c r="D620" s="43"/>
      <c r="E620" s="44"/>
      <c r="F620" s="39"/>
      <c r="G620" s="44"/>
      <c r="H620" s="39"/>
      <c r="I620" s="44"/>
      <c r="J620" s="39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7">
        <f t="shared" si="10"/>
        <v>0</v>
      </c>
      <c r="AJ620" s="53" t="str">
        <f>IF(ISNA(VLOOKUP(C620,Вчера_ЭпиВак!C:C, 1, FALSE)),"ошибка",0)</f>
        <v>ошибка</v>
      </c>
      <c r="AK620" s="55"/>
      <c r="AL620" s="53" t="e">
        <f>E620-F620-VLOOKUP(C620, Вчера_ЭпиВак!C:BN, 2, FALSE)</f>
        <v>#N/A</v>
      </c>
      <c r="AM620" s="53" t="e">
        <f>K620-L620-VLOOKUP(C620, Вчера_ЭпиВак!C:BN, 4, FALSE)</f>
        <v>#N/A</v>
      </c>
      <c r="AN620" s="53" t="e">
        <f>M620-N620-VLOOKUP(C620, Вчера_ЭпиВак!C:BN, 6, FALSE)</f>
        <v>#N/A</v>
      </c>
      <c r="AO620" s="53" t="e">
        <f>O620-P620-VLOOKUP(C620, Вчера_ЭпиВак!C:BN, 8, FALSE)</f>
        <v>#N/A</v>
      </c>
      <c r="AP620" s="53" t="e">
        <f>Q620-R620-VLOOKUP(C620, Вчера_ЭпиВак!C:BN, 10, FALSE)</f>
        <v>#N/A</v>
      </c>
      <c r="AQ620" s="53" t="e">
        <f>S620-T620-VLOOKUP(C620, Вчера_ЭпиВак!C:BN, 12, FALSE)</f>
        <v>#N/A</v>
      </c>
      <c r="AR620" s="53" t="e">
        <f>U620-V620-VLOOKUP(C620, Вчера_ЭпиВак!C:BN, 14, FALSE)</f>
        <v>#N/A</v>
      </c>
      <c r="AS620" s="53" t="e">
        <f>W620-X620-VLOOKUP(C620, Вчера_ЭпиВак!C:BN, 16, FALSE)</f>
        <v>#N/A</v>
      </c>
      <c r="AT620" s="53" t="e">
        <f>Y620-Z620-VLOOKUP(C620, Вчера_ЭпиВак!C:BN, 18, FALSE)</f>
        <v>#N/A</v>
      </c>
      <c r="AU620" s="53" t="e">
        <f>AA620-AB620-VLOOKUP(C620, Вчера_ЭпиВак!C:BN, 20, FALSE)</f>
        <v>#N/A</v>
      </c>
      <c r="AV620" s="53" t="e">
        <f>AC620-AD620-VLOOKUP(C620, Вчера_ЭпиВак!C:BN, 22, FALSE)</f>
        <v>#N/A</v>
      </c>
      <c r="AW620" s="53" t="e">
        <f>VLOOKUP(C620, Вчера_ЭпиВак!C:BN, 25, FALSE)+F620*2-Z620-AB620-AD620-AG620</f>
        <v>#N/A</v>
      </c>
      <c r="AX620" s="53" t="e">
        <f>AE620-VLOOKUP(C620,Вчера_ЭпиВак!C:BN, 24, FALSE)</f>
        <v>#N/A</v>
      </c>
    </row>
    <row r="621" spans="1:50" ht="50.1" customHeight="1" x14ac:dyDescent="0.25">
      <c r="A621" s="42"/>
      <c r="B621" s="42"/>
      <c r="C621" s="42"/>
      <c r="D621" s="43"/>
      <c r="E621" s="44"/>
      <c r="F621" s="39"/>
      <c r="G621" s="44"/>
      <c r="H621" s="39"/>
      <c r="I621" s="44"/>
      <c r="J621" s="39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7">
        <f t="shared" si="10"/>
        <v>0</v>
      </c>
      <c r="AJ621" s="53" t="str">
        <f>IF(ISNA(VLOOKUP(C621,Вчера_ЭпиВак!C:C, 1, FALSE)),"ошибка",0)</f>
        <v>ошибка</v>
      </c>
      <c r="AK621" s="55"/>
      <c r="AL621" s="53" t="e">
        <f>E621-F621-VLOOKUP(C621, Вчера_ЭпиВак!C:BN, 2, FALSE)</f>
        <v>#N/A</v>
      </c>
      <c r="AM621" s="53" t="e">
        <f>K621-L621-VLOOKUP(C621, Вчера_ЭпиВак!C:BN, 4, FALSE)</f>
        <v>#N/A</v>
      </c>
      <c r="AN621" s="53" t="e">
        <f>M621-N621-VLOOKUP(C621, Вчера_ЭпиВак!C:BN, 6, FALSE)</f>
        <v>#N/A</v>
      </c>
      <c r="AO621" s="53" t="e">
        <f>O621-P621-VLOOKUP(C621, Вчера_ЭпиВак!C:BN, 8, FALSE)</f>
        <v>#N/A</v>
      </c>
      <c r="AP621" s="53" t="e">
        <f>Q621-R621-VLOOKUP(C621, Вчера_ЭпиВак!C:BN, 10, FALSE)</f>
        <v>#N/A</v>
      </c>
      <c r="AQ621" s="53" t="e">
        <f>S621-T621-VLOOKUP(C621, Вчера_ЭпиВак!C:BN, 12, FALSE)</f>
        <v>#N/A</v>
      </c>
      <c r="AR621" s="53" t="e">
        <f>U621-V621-VLOOKUP(C621, Вчера_ЭпиВак!C:BN, 14, FALSE)</f>
        <v>#N/A</v>
      </c>
      <c r="AS621" s="53" t="e">
        <f>W621-X621-VLOOKUP(C621, Вчера_ЭпиВак!C:BN, 16, FALSE)</f>
        <v>#N/A</v>
      </c>
      <c r="AT621" s="53" t="e">
        <f>Y621-Z621-VLOOKUP(C621, Вчера_ЭпиВак!C:BN, 18, FALSE)</f>
        <v>#N/A</v>
      </c>
      <c r="AU621" s="53" t="e">
        <f>AA621-AB621-VLOOKUP(C621, Вчера_ЭпиВак!C:BN, 20, FALSE)</f>
        <v>#N/A</v>
      </c>
      <c r="AV621" s="53" t="e">
        <f>AC621-AD621-VLOOKUP(C621, Вчера_ЭпиВак!C:BN, 22, FALSE)</f>
        <v>#N/A</v>
      </c>
      <c r="AW621" s="53" t="e">
        <f>VLOOKUP(C621, Вчера_ЭпиВак!C:BN, 25, FALSE)+F621*2-Z621-AB621-AD621-AG621</f>
        <v>#N/A</v>
      </c>
      <c r="AX621" s="53" t="e">
        <f>AE621-VLOOKUP(C621,Вчера_ЭпиВак!C:BN, 24, FALSE)</f>
        <v>#N/A</v>
      </c>
    </row>
    <row r="622" spans="1:50" ht="50.1" customHeight="1" x14ac:dyDescent="0.25">
      <c r="A622" s="42"/>
      <c r="B622" s="42"/>
      <c r="C622" s="42"/>
      <c r="D622" s="43"/>
      <c r="E622" s="44"/>
      <c r="F622" s="39"/>
      <c r="G622" s="44"/>
      <c r="H622" s="39"/>
      <c r="I622" s="44"/>
      <c r="J622" s="39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7">
        <f t="shared" si="10"/>
        <v>0</v>
      </c>
      <c r="AJ622" s="53" t="str">
        <f>IF(ISNA(VLOOKUP(C622,Вчера_ЭпиВак!C:C, 1, FALSE)),"ошибка",0)</f>
        <v>ошибка</v>
      </c>
      <c r="AK622" s="55"/>
      <c r="AL622" s="53" t="e">
        <f>E622-F622-VLOOKUP(C622, Вчера_ЭпиВак!C:BN, 2, FALSE)</f>
        <v>#N/A</v>
      </c>
      <c r="AM622" s="53" t="e">
        <f>K622-L622-VLOOKUP(C622, Вчера_ЭпиВак!C:BN, 4, FALSE)</f>
        <v>#N/A</v>
      </c>
      <c r="AN622" s="53" t="e">
        <f>M622-N622-VLOOKUP(C622, Вчера_ЭпиВак!C:BN, 6, FALSE)</f>
        <v>#N/A</v>
      </c>
      <c r="AO622" s="53" t="e">
        <f>O622-P622-VLOOKUP(C622, Вчера_ЭпиВак!C:BN, 8, FALSE)</f>
        <v>#N/A</v>
      </c>
      <c r="AP622" s="53" t="e">
        <f>Q622-R622-VLOOKUP(C622, Вчера_ЭпиВак!C:BN, 10, FALSE)</f>
        <v>#N/A</v>
      </c>
      <c r="AQ622" s="53" t="e">
        <f>S622-T622-VLOOKUP(C622, Вчера_ЭпиВак!C:BN, 12, FALSE)</f>
        <v>#N/A</v>
      </c>
      <c r="AR622" s="53" t="e">
        <f>U622-V622-VLOOKUP(C622, Вчера_ЭпиВак!C:BN, 14, FALSE)</f>
        <v>#N/A</v>
      </c>
      <c r="AS622" s="53" t="e">
        <f>W622-X622-VLOOKUP(C622, Вчера_ЭпиВак!C:BN, 16, FALSE)</f>
        <v>#N/A</v>
      </c>
      <c r="AT622" s="53" t="e">
        <f>Y622-Z622-VLOOKUP(C622, Вчера_ЭпиВак!C:BN, 18, FALSE)</f>
        <v>#N/A</v>
      </c>
      <c r="AU622" s="53" t="e">
        <f>AA622-AB622-VLOOKUP(C622, Вчера_ЭпиВак!C:BN, 20, FALSE)</f>
        <v>#N/A</v>
      </c>
      <c r="AV622" s="53" t="e">
        <f>AC622-AD622-VLOOKUP(C622, Вчера_ЭпиВак!C:BN, 22, FALSE)</f>
        <v>#N/A</v>
      </c>
      <c r="AW622" s="53" t="e">
        <f>VLOOKUP(C622, Вчера_ЭпиВак!C:BN, 25, FALSE)+F622*2-Z622-AB622-AD622-AG622</f>
        <v>#N/A</v>
      </c>
      <c r="AX622" s="53" t="e">
        <f>AE622-VLOOKUP(C622,Вчера_ЭпиВак!C:BN, 24, FALSE)</f>
        <v>#N/A</v>
      </c>
    </row>
    <row r="623" spans="1:50" ht="50.1" customHeight="1" x14ac:dyDescent="0.25">
      <c r="A623" s="42"/>
      <c r="B623" s="42"/>
      <c r="C623" s="42"/>
      <c r="D623" s="43"/>
      <c r="E623" s="44"/>
      <c r="F623" s="39"/>
      <c r="G623" s="44"/>
      <c r="H623" s="39"/>
      <c r="I623" s="44"/>
      <c r="J623" s="39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7">
        <f t="shared" si="10"/>
        <v>0</v>
      </c>
      <c r="AJ623" s="53" t="str">
        <f>IF(ISNA(VLOOKUP(C623,Вчера_ЭпиВак!C:C, 1, FALSE)),"ошибка",0)</f>
        <v>ошибка</v>
      </c>
      <c r="AK623" s="55"/>
      <c r="AL623" s="53" t="e">
        <f>E623-F623-VLOOKUP(C623, Вчера_ЭпиВак!C:BN, 2, FALSE)</f>
        <v>#N/A</v>
      </c>
      <c r="AM623" s="53" t="e">
        <f>K623-L623-VLOOKUP(C623, Вчера_ЭпиВак!C:BN, 4, FALSE)</f>
        <v>#N/A</v>
      </c>
      <c r="AN623" s="53" t="e">
        <f>M623-N623-VLOOKUP(C623, Вчера_ЭпиВак!C:BN, 6, FALSE)</f>
        <v>#N/A</v>
      </c>
      <c r="AO623" s="53" t="e">
        <f>O623-P623-VLOOKUP(C623, Вчера_ЭпиВак!C:BN, 8, FALSE)</f>
        <v>#N/A</v>
      </c>
      <c r="AP623" s="53" t="e">
        <f>Q623-R623-VLOOKUP(C623, Вчера_ЭпиВак!C:BN, 10, FALSE)</f>
        <v>#N/A</v>
      </c>
      <c r="AQ623" s="53" t="e">
        <f>S623-T623-VLOOKUP(C623, Вчера_ЭпиВак!C:BN, 12, FALSE)</f>
        <v>#N/A</v>
      </c>
      <c r="AR623" s="53" t="e">
        <f>U623-V623-VLOOKUP(C623, Вчера_ЭпиВак!C:BN, 14, FALSE)</f>
        <v>#N/A</v>
      </c>
      <c r="AS623" s="53" t="e">
        <f>W623-X623-VLOOKUP(C623, Вчера_ЭпиВак!C:BN, 16, FALSE)</f>
        <v>#N/A</v>
      </c>
      <c r="AT623" s="53" t="e">
        <f>Y623-Z623-VLOOKUP(C623, Вчера_ЭпиВак!C:BN, 18, FALSE)</f>
        <v>#N/A</v>
      </c>
      <c r="AU623" s="53" t="e">
        <f>AA623-AB623-VLOOKUP(C623, Вчера_ЭпиВак!C:BN, 20, FALSE)</f>
        <v>#N/A</v>
      </c>
      <c r="AV623" s="53" t="e">
        <f>AC623-AD623-VLOOKUP(C623, Вчера_ЭпиВак!C:BN, 22, FALSE)</f>
        <v>#N/A</v>
      </c>
      <c r="AW623" s="53" t="e">
        <f>VLOOKUP(C623, Вчера_ЭпиВак!C:BN, 25, FALSE)+F623*2-Z623-AB623-AD623-AG623</f>
        <v>#N/A</v>
      </c>
      <c r="AX623" s="53" t="e">
        <f>AE623-VLOOKUP(C623,Вчера_ЭпиВак!C:BN, 24, FALSE)</f>
        <v>#N/A</v>
      </c>
    </row>
    <row r="624" spans="1:50" ht="50.1" customHeight="1" x14ac:dyDescent="0.25">
      <c r="A624" s="42"/>
      <c r="B624" s="42"/>
      <c r="C624" s="42"/>
      <c r="D624" s="43"/>
      <c r="E624" s="44"/>
      <c r="F624" s="39"/>
      <c r="G624" s="44"/>
      <c r="H624" s="39"/>
      <c r="I624" s="44"/>
      <c r="J624" s="39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7">
        <f t="shared" si="10"/>
        <v>0</v>
      </c>
      <c r="AJ624" s="53" t="str">
        <f>IF(ISNA(VLOOKUP(C624,Вчера_ЭпиВак!C:C, 1, FALSE)),"ошибка",0)</f>
        <v>ошибка</v>
      </c>
      <c r="AK624" s="55"/>
      <c r="AL624" s="53" t="e">
        <f>E624-F624-VLOOKUP(C624, Вчера_ЭпиВак!C:BN, 2, FALSE)</f>
        <v>#N/A</v>
      </c>
      <c r="AM624" s="53" t="e">
        <f>K624-L624-VLOOKUP(C624, Вчера_ЭпиВак!C:BN, 4, FALSE)</f>
        <v>#N/A</v>
      </c>
      <c r="AN624" s="53" t="e">
        <f>M624-N624-VLOOKUP(C624, Вчера_ЭпиВак!C:BN, 6, FALSE)</f>
        <v>#N/A</v>
      </c>
      <c r="AO624" s="53" t="e">
        <f>O624-P624-VLOOKUP(C624, Вчера_ЭпиВак!C:BN, 8, FALSE)</f>
        <v>#N/A</v>
      </c>
      <c r="AP624" s="53" t="e">
        <f>Q624-R624-VLOOKUP(C624, Вчера_ЭпиВак!C:BN, 10, FALSE)</f>
        <v>#N/A</v>
      </c>
      <c r="AQ624" s="53" t="e">
        <f>S624-T624-VLOOKUP(C624, Вчера_ЭпиВак!C:BN, 12, FALSE)</f>
        <v>#N/A</v>
      </c>
      <c r="AR624" s="53" t="e">
        <f>U624-V624-VLOOKUP(C624, Вчера_ЭпиВак!C:BN, 14, FALSE)</f>
        <v>#N/A</v>
      </c>
      <c r="AS624" s="53" t="e">
        <f>W624-X624-VLOOKUP(C624, Вчера_ЭпиВак!C:BN, 16, FALSE)</f>
        <v>#N/A</v>
      </c>
      <c r="AT624" s="53" t="e">
        <f>Y624-Z624-VLOOKUP(C624, Вчера_ЭпиВак!C:BN, 18, FALSE)</f>
        <v>#N/A</v>
      </c>
      <c r="AU624" s="53" t="e">
        <f>AA624-AB624-VLOOKUP(C624, Вчера_ЭпиВак!C:BN, 20, FALSE)</f>
        <v>#N/A</v>
      </c>
      <c r="AV624" s="53" t="e">
        <f>AC624-AD624-VLOOKUP(C624, Вчера_ЭпиВак!C:BN, 22, FALSE)</f>
        <v>#N/A</v>
      </c>
      <c r="AW624" s="53" t="e">
        <f>VLOOKUP(C624, Вчера_ЭпиВак!C:BN, 25, FALSE)+F624*2-Z624-AB624-AD624-AG624</f>
        <v>#N/A</v>
      </c>
      <c r="AX624" s="53" t="e">
        <f>AE624-VLOOKUP(C624,Вчера_ЭпиВак!C:BN, 24, FALSE)</f>
        <v>#N/A</v>
      </c>
    </row>
    <row r="625" spans="1:50" ht="50.1" customHeight="1" x14ac:dyDescent="0.25">
      <c r="A625" s="42"/>
      <c r="B625" s="42"/>
      <c r="C625" s="42"/>
      <c r="D625" s="43"/>
      <c r="E625" s="44"/>
      <c r="F625" s="39"/>
      <c r="G625" s="44"/>
      <c r="H625" s="39"/>
      <c r="I625" s="44"/>
      <c r="J625" s="39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7">
        <f t="shared" si="10"/>
        <v>0</v>
      </c>
      <c r="AJ625" s="53" t="str">
        <f>IF(ISNA(VLOOKUP(C625,Вчера_ЭпиВак!C:C, 1, FALSE)),"ошибка",0)</f>
        <v>ошибка</v>
      </c>
      <c r="AK625" s="55"/>
      <c r="AL625" s="53" t="e">
        <f>E625-F625-VLOOKUP(C625, Вчера_ЭпиВак!C:BN, 2, FALSE)</f>
        <v>#N/A</v>
      </c>
      <c r="AM625" s="53" t="e">
        <f>K625-L625-VLOOKUP(C625, Вчера_ЭпиВак!C:BN, 4, FALSE)</f>
        <v>#N/A</v>
      </c>
      <c r="AN625" s="53" t="e">
        <f>M625-N625-VLOOKUP(C625, Вчера_ЭпиВак!C:BN, 6, FALSE)</f>
        <v>#N/A</v>
      </c>
      <c r="AO625" s="53" t="e">
        <f>O625-P625-VLOOKUP(C625, Вчера_ЭпиВак!C:BN, 8, FALSE)</f>
        <v>#N/A</v>
      </c>
      <c r="AP625" s="53" t="e">
        <f>Q625-R625-VLOOKUP(C625, Вчера_ЭпиВак!C:BN, 10, FALSE)</f>
        <v>#N/A</v>
      </c>
      <c r="AQ625" s="53" t="e">
        <f>S625-T625-VLOOKUP(C625, Вчера_ЭпиВак!C:BN, 12, FALSE)</f>
        <v>#N/A</v>
      </c>
      <c r="AR625" s="53" t="e">
        <f>U625-V625-VLOOKUP(C625, Вчера_ЭпиВак!C:BN, 14, FALSE)</f>
        <v>#N/A</v>
      </c>
      <c r="AS625" s="53" t="e">
        <f>W625-X625-VLOOKUP(C625, Вчера_ЭпиВак!C:BN, 16, FALSE)</f>
        <v>#N/A</v>
      </c>
      <c r="AT625" s="53" t="e">
        <f>Y625-Z625-VLOOKUP(C625, Вчера_ЭпиВак!C:BN, 18, FALSE)</f>
        <v>#N/A</v>
      </c>
      <c r="AU625" s="53" t="e">
        <f>AA625-AB625-VLOOKUP(C625, Вчера_ЭпиВак!C:BN, 20, FALSE)</f>
        <v>#N/A</v>
      </c>
      <c r="AV625" s="53" t="e">
        <f>AC625-AD625-VLOOKUP(C625, Вчера_ЭпиВак!C:BN, 22, FALSE)</f>
        <v>#N/A</v>
      </c>
      <c r="AW625" s="53" t="e">
        <f>VLOOKUP(C625, Вчера_ЭпиВак!C:BN, 25, FALSE)+F625*2-Z625-AB625-AD625-AG625</f>
        <v>#N/A</v>
      </c>
      <c r="AX625" s="53" t="e">
        <f>AE625-VLOOKUP(C625,Вчера_ЭпиВак!C:BN, 24, FALSE)</f>
        <v>#N/A</v>
      </c>
    </row>
    <row r="626" spans="1:50" ht="50.1" customHeight="1" x14ac:dyDescent="0.25">
      <c r="A626" s="42"/>
      <c r="B626" s="42"/>
      <c r="C626" s="42"/>
      <c r="D626" s="43"/>
      <c r="E626" s="44"/>
      <c r="F626" s="39"/>
      <c r="G626" s="44"/>
      <c r="H626" s="39"/>
      <c r="I626" s="44"/>
      <c r="J626" s="39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7">
        <f t="shared" si="10"/>
        <v>0</v>
      </c>
      <c r="AJ626" s="53" t="str">
        <f>IF(ISNA(VLOOKUP(C626,Вчера_ЭпиВак!C:C, 1, FALSE)),"ошибка",0)</f>
        <v>ошибка</v>
      </c>
      <c r="AK626" s="55"/>
      <c r="AL626" s="53" t="e">
        <f>E626-F626-VLOOKUP(C626, Вчера_ЭпиВак!C:BN, 2, FALSE)</f>
        <v>#N/A</v>
      </c>
      <c r="AM626" s="53" t="e">
        <f>K626-L626-VLOOKUP(C626, Вчера_ЭпиВак!C:BN, 4, FALSE)</f>
        <v>#N/A</v>
      </c>
      <c r="AN626" s="53" t="e">
        <f>M626-N626-VLOOKUP(C626, Вчера_ЭпиВак!C:BN, 6, FALSE)</f>
        <v>#N/A</v>
      </c>
      <c r="AO626" s="53" t="e">
        <f>O626-P626-VLOOKUP(C626, Вчера_ЭпиВак!C:BN, 8, FALSE)</f>
        <v>#N/A</v>
      </c>
      <c r="AP626" s="53" t="e">
        <f>Q626-R626-VLOOKUP(C626, Вчера_ЭпиВак!C:BN, 10, FALSE)</f>
        <v>#N/A</v>
      </c>
      <c r="AQ626" s="53" t="e">
        <f>S626-T626-VLOOKUP(C626, Вчера_ЭпиВак!C:BN, 12, FALSE)</f>
        <v>#N/A</v>
      </c>
      <c r="AR626" s="53" t="e">
        <f>U626-V626-VLOOKUP(C626, Вчера_ЭпиВак!C:BN, 14, FALSE)</f>
        <v>#N/A</v>
      </c>
      <c r="AS626" s="53" t="e">
        <f>W626-X626-VLOOKUP(C626, Вчера_ЭпиВак!C:BN, 16, FALSE)</f>
        <v>#N/A</v>
      </c>
      <c r="AT626" s="53" t="e">
        <f>Y626-Z626-VLOOKUP(C626, Вчера_ЭпиВак!C:BN, 18, FALSE)</f>
        <v>#N/A</v>
      </c>
      <c r="AU626" s="53" t="e">
        <f>AA626-AB626-VLOOKUP(C626, Вчера_ЭпиВак!C:BN, 20, FALSE)</f>
        <v>#N/A</v>
      </c>
      <c r="AV626" s="53" t="e">
        <f>AC626-AD626-VLOOKUP(C626, Вчера_ЭпиВак!C:BN, 22, FALSE)</f>
        <v>#N/A</v>
      </c>
      <c r="AW626" s="53" t="e">
        <f>VLOOKUP(C626, Вчера_ЭпиВак!C:BN, 25, FALSE)+F626*2-Z626-AB626-AD626-AG626</f>
        <v>#N/A</v>
      </c>
      <c r="AX626" s="53" t="e">
        <f>AE626-VLOOKUP(C626,Вчера_ЭпиВак!C:BN, 24, FALSE)</f>
        <v>#N/A</v>
      </c>
    </row>
    <row r="627" spans="1:50" ht="50.1" customHeight="1" x14ac:dyDescent="0.25">
      <c r="A627" s="42"/>
      <c r="B627" s="42"/>
      <c r="C627" s="42"/>
      <c r="D627" s="43"/>
      <c r="E627" s="44"/>
      <c r="F627" s="39"/>
      <c r="G627" s="44"/>
      <c r="H627" s="39"/>
      <c r="I627" s="44"/>
      <c r="J627" s="39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7">
        <f t="shared" si="10"/>
        <v>0</v>
      </c>
      <c r="AJ627" s="53" t="str">
        <f>IF(ISNA(VLOOKUP(C627,Вчера_ЭпиВак!C:C, 1, FALSE)),"ошибка",0)</f>
        <v>ошибка</v>
      </c>
      <c r="AK627" s="55"/>
      <c r="AL627" s="53" t="e">
        <f>E627-F627-VLOOKUP(C627, Вчера_ЭпиВак!C:BN, 2, FALSE)</f>
        <v>#N/A</v>
      </c>
      <c r="AM627" s="53" t="e">
        <f>K627-L627-VLOOKUP(C627, Вчера_ЭпиВак!C:BN, 4, FALSE)</f>
        <v>#N/A</v>
      </c>
      <c r="AN627" s="53" t="e">
        <f>M627-N627-VLOOKUP(C627, Вчера_ЭпиВак!C:BN, 6, FALSE)</f>
        <v>#N/A</v>
      </c>
      <c r="AO627" s="53" t="e">
        <f>O627-P627-VLOOKUP(C627, Вчера_ЭпиВак!C:BN, 8, FALSE)</f>
        <v>#N/A</v>
      </c>
      <c r="AP627" s="53" t="e">
        <f>Q627-R627-VLOOKUP(C627, Вчера_ЭпиВак!C:BN, 10, FALSE)</f>
        <v>#N/A</v>
      </c>
      <c r="AQ627" s="53" t="e">
        <f>S627-T627-VLOOKUP(C627, Вчера_ЭпиВак!C:BN, 12, FALSE)</f>
        <v>#N/A</v>
      </c>
      <c r="AR627" s="53" t="e">
        <f>U627-V627-VLOOKUP(C627, Вчера_ЭпиВак!C:BN, 14, FALSE)</f>
        <v>#N/A</v>
      </c>
      <c r="AS627" s="53" t="e">
        <f>W627-X627-VLOOKUP(C627, Вчера_ЭпиВак!C:BN, 16, FALSE)</f>
        <v>#N/A</v>
      </c>
      <c r="AT627" s="53" t="e">
        <f>Y627-Z627-VLOOKUP(C627, Вчера_ЭпиВак!C:BN, 18, FALSE)</f>
        <v>#N/A</v>
      </c>
      <c r="AU627" s="53" t="e">
        <f>AA627-AB627-VLOOKUP(C627, Вчера_ЭпиВак!C:BN, 20, FALSE)</f>
        <v>#N/A</v>
      </c>
      <c r="AV627" s="53" t="e">
        <f>AC627-AD627-VLOOKUP(C627, Вчера_ЭпиВак!C:BN, 22, FALSE)</f>
        <v>#N/A</v>
      </c>
      <c r="AW627" s="53" t="e">
        <f>VLOOKUP(C627, Вчера_ЭпиВак!C:BN, 25, FALSE)+F627*2-Z627-AB627-AD627-AG627</f>
        <v>#N/A</v>
      </c>
      <c r="AX627" s="53" t="e">
        <f>AE627-VLOOKUP(C627,Вчера_ЭпиВак!C:BN, 24, FALSE)</f>
        <v>#N/A</v>
      </c>
    </row>
    <row r="628" spans="1:50" ht="50.1" customHeight="1" x14ac:dyDescent="0.25">
      <c r="A628" s="42"/>
      <c r="B628" s="42"/>
      <c r="C628" s="42"/>
      <c r="D628" s="43"/>
      <c r="E628" s="44"/>
      <c r="F628" s="39"/>
      <c r="G628" s="44"/>
      <c r="H628" s="39"/>
      <c r="I628" s="44"/>
      <c r="J628" s="39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7">
        <f t="shared" si="10"/>
        <v>0</v>
      </c>
      <c r="AJ628" s="53" t="str">
        <f>IF(ISNA(VLOOKUP(C628,Вчера_ЭпиВак!C:C, 1, FALSE)),"ошибка",0)</f>
        <v>ошибка</v>
      </c>
      <c r="AK628" s="55"/>
      <c r="AL628" s="53" t="e">
        <f>E628-F628-VLOOKUP(C628, Вчера_ЭпиВак!C:BN, 2, FALSE)</f>
        <v>#N/A</v>
      </c>
      <c r="AM628" s="53" t="e">
        <f>K628-L628-VLOOKUP(C628, Вчера_ЭпиВак!C:BN, 4, FALSE)</f>
        <v>#N/A</v>
      </c>
      <c r="AN628" s="53" t="e">
        <f>M628-N628-VLOOKUP(C628, Вчера_ЭпиВак!C:BN, 6, FALSE)</f>
        <v>#N/A</v>
      </c>
      <c r="AO628" s="53" t="e">
        <f>O628-P628-VLOOKUP(C628, Вчера_ЭпиВак!C:BN, 8, FALSE)</f>
        <v>#N/A</v>
      </c>
      <c r="AP628" s="53" t="e">
        <f>Q628-R628-VLOOKUP(C628, Вчера_ЭпиВак!C:BN, 10, FALSE)</f>
        <v>#N/A</v>
      </c>
      <c r="AQ628" s="53" t="e">
        <f>S628-T628-VLOOKUP(C628, Вчера_ЭпиВак!C:BN, 12, FALSE)</f>
        <v>#N/A</v>
      </c>
      <c r="AR628" s="53" t="e">
        <f>U628-V628-VLOOKUP(C628, Вчера_ЭпиВак!C:BN, 14, FALSE)</f>
        <v>#N/A</v>
      </c>
      <c r="AS628" s="53" t="e">
        <f>W628-X628-VLOOKUP(C628, Вчера_ЭпиВак!C:BN, 16, FALSE)</f>
        <v>#N/A</v>
      </c>
      <c r="AT628" s="53" t="e">
        <f>Y628-Z628-VLOOKUP(C628, Вчера_ЭпиВак!C:BN, 18, FALSE)</f>
        <v>#N/A</v>
      </c>
      <c r="AU628" s="53" t="e">
        <f>AA628-AB628-VLOOKUP(C628, Вчера_ЭпиВак!C:BN, 20, FALSE)</f>
        <v>#N/A</v>
      </c>
      <c r="AV628" s="53" t="e">
        <f>AC628-AD628-VLOOKUP(C628, Вчера_ЭпиВак!C:BN, 22, FALSE)</f>
        <v>#N/A</v>
      </c>
      <c r="AW628" s="53" t="e">
        <f>VLOOKUP(C628, Вчера_ЭпиВак!C:BN, 25, FALSE)+F628*2-Z628-AB628-AD628-AG628</f>
        <v>#N/A</v>
      </c>
      <c r="AX628" s="53" t="e">
        <f>AE628-VLOOKUP(C628,Вчера_ЭпиВак!C:BN, 24, FALSE)</f>
        <v>#N/A</v>
      </c>
    </row>
    <row r="629" spans="1:50" ht="50.1" customHeight="1" x14ac:dyDescent="0.25">
      <c r="A629" s="42"/>
      <c r="B629" s="42"/>
      <c r="C629" s="42"/>
      <c r="D629" s="43"/>
      <c r="E629" s="44"/>
      <c r="F629" s="39"/>
      <c r="G629" s="44"/>
      <c r="H629" s="39"/>
      <c r="I629" s="44"/>
      <c r="J629" s="39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7">
        <f t="shared" si="10"/>
        <v>0</v>
      </c>
      <c r="AJ629" s="53" t="str">
        <f>IF(ISNA(VLOOKUP(C629,Вчера_ЭпиВак!C:C, 1, FALSE)),"ошибка",0)</f>
        <v>ошибка</v>
      </c>
      <c r="AK629" s="55"/>
      <c r="AL629" s="53" t="e">
        <f>E629-F629-VLOOKUP(C629, Вчера_ЭпиВак!C:BN, 2, FALSE)</f>
        <v>#N/A</v>
      </c>
      <c r="AM629" s="53" t="e">
        <f>K629-L629-VLOOKUP(C629, Вчера_ЭпиВак!C:BN, 4, FALSE)</f>
        <v>#N/A</v>
      </c>
      <c r="AN629" s="53" t="e">
        <f>M629-N629-VLOOKUP(C629, Вчера_ЭпиВак!C:BN, 6, FALSE)</f>
        <v>#N/A</v>
      </c>
      <c r="AO629" s="53" t="e">
        <f>O629-P629-VLOOKUP(C629, Вчера_ЭпиВак!C:BN, 8, FALSE)</f>
        <v>#N/A</v>
      </c>
      <c r="AP629" s="53" t="e">
        <f>Q629-R629-VLOOKUP(C629, Вчера_ЭпиВак!C:BN, 10, FALSE)</f>
        <v>#N/A</v>
      </c>
      <c r="AQ629" s="53" t="e">
        <f>S629-T629-VLOOKUP(C629, Вчера_ЭпиВак!C:BN, 12, FALSE)</f>
        <v>#N/A</v>
      </c>
      <c r="AR629" s="53" t="e">
        <f>U629-V629-VLOOKUP(C629, Вчера_ЭпиВак!C:BN, 14, FALSE)</f>
        <v>#N/A</v>
      </c>
      <c r="AS629" s="53" t="e">
        <f>W629-X629-VLOOKUP(C629, Вчера_ЭпиВак!C:BN, 16, FALSE)</f>
        <v>#N/A</v>
      </c>
      <c r="AT629" s="53" t="e">
        <f>Y629-Z629-VLOOKUP(C629, Вчера_ЭпиВак!C:BN, 18, FALSE)</f>
        <v>#N/A</v>
      </c>
      <c r="AU629" s="53" t="e">
        <f>AA629-AB629-VLOOKUP(C629, Вчера_ЭпиВак!C:BN, 20, FALSE)</f>
        <v>#N/A</v>
      </c>
      <c r="AV629" s="53" t="e">
        <f>AC629-AD629-VLOOKUP(C629, Вчера_ЭпиВак!C:BN, 22, FALSE)</f>
        <v>#N/A</v>
      </c>
      <c r="AW629" s="53" t="e">
        <f>VLOOKUP(C629, Вчера_ЭпиВак!C:BN, 25, FALSE)+F629*2-Z629-AB629-AD629-AG629</f>
        <v>#N/A</v>
      </c>
      <c r="AX629" s="53" t="e">
        <f>AE629-VLOOKUP(C629,Вчера_ЭпиВак!C:BN, 24, FALSE)</f>
        <v>#N/A</v>
      </c>
    </row>
    <row r="630" spans="1:50" ht="50.1" customHeight="1" x14ac:dyDescent="0.25">
      <c r="A630" s="42"/>
      <c r="B630" s="42"/>
      <c r="C630" s="42"/>
      <c r="D630" s="43"/>
      <c r="E630" s="44"/>
      <c r="F630" s="39"/>
      <c r="G630" s="44"/>
      <c r="H630" s="39"/>
      <c r="I630" s="44"/>
      <c r="J630" s="39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7">
        <f t="shared" si="10"/>
        <v>0</v>
      </c>
      <c r="AJ630" s="53" t="str">
        <f>IF(ISNA(VLOOKUP(C630,Вчера_ЭпиВак!C:C, 1, FALSE)),"ошибка",0)</f>
        <v>ошибка</v>
      </c>
      <c r="AK630" s="55"/>
      <c r="AL630" s="53" t="e">
        <f>E630-F630-VLOOKUP(C630, Вчера_ЭпиВак!C:BN, 2, FALSE)</f>
        <v>#N/A</v>
      </c>
      <c r="AM630" s="53" t="e">
        <f>K630-L630-VLOOKUP(C630, Вчера_ЭпиВак!C:BN, 4, FALSE)</f>
        <v>#N/A</v>
      </c>
      <c r="AN630" s="53" t="e">
        <f>M630-N630-VLOOKUP(C630, Вчера_ЭпиВак!C:BN, 6, FALSE)</f>
        <v>#N/A</v>
      </c>
      <c r="AO630" s="53" t="e">
        <f>O630-P630-VLOOKUP(C630, Вчера_ЭпиВак!C:BN, 8, FALSE)</f>
        <v>#N/A</v>
      </c>
      <c r="AP630" s="53" t="e">
        <f>Q630-R630-VLOOKUP(C630, Вчера_ЭпиВак!C:BN, 10, FALSE)</f>
        <v>#N/A</v>
      </c>
      <c r="AQ630" s="53" t="e">
        <f>S630-T630-VLOOKUP(C630, Вчера_ЭпиВак!C:BN, 12, FALSE)</f>
        <v>#N/A</v>
      </c>
      <c r="AR630" s="53" t="e">
        <f>U630-V630-VLOOKUP(C630, Вчера_ЭпиВак!C:BN, 14, FALSE)</f>
        <v>#N/A</v>
      </c>
      <c r="AS630" s="53" t="e">
        <f>W630-X630-VLOOKUP(C630, Вчера_ЭпиВак!C:BN, 16, FALSE)</f>
        <v>#N/A</v>
      </c>
      <c r="AT630" s="53" t="e">
        <f>Y630-Z630-VLOOKUP(C630, Вчера_ЭпиВак!C:BN, 18, FALSE)</f>
        <v>#N/A</v>
      </c>
      <c r="AU630" s="53" t="e">
        <f>AA630-AB630-VLOOKUP(C630, Вчера_ЭпиВак!C:BN, 20, FALSE)</f>
        <v>#N/A</v>
      </c>
      <c r="AV630" s="53" t="e">
        <f>AC630-AD630-VLOOKUP(C630, Вчера_ЭпиВак!C:BN, 22, FALSE)</f>
        <v>#N/A</v>
      </c>
      <c r="AW630" s="53" t="e">
        <f>VLOOKUP(C630, Вчера_ЭпиВак!C:BN, 25, FALSE)+F630*2-Z630-AB630-AD630-AG630</f>
        <v>#N/A</v>
      </c>
      <c r="AX630" s="53" t="e">
        <f>AE630-VLOOKUP(C630,Вчера_ЭпиВак!C:BN, 24, FALSE)</f>
        <v>#N/A</v>
      </c>
    </row>
    <row r="631" spans="1:50" ht="50.1" customHeight="1" x14ac:dyDescent="0.25">
      <c r="A631" s="42"/>
      <c r="B631" s="42"/>
      <c r="C631" s="42"/>
      <c r="D631" s="43"/>
      <c r="E631" s="44"/>
      <c r="F631" s="39"/>
      <c r="G631" s="44"/>
      <c r="H631" s="39"/>
      <c r="I631" s="44"/>
      <c r="J631" s="39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7">
        <f t="shared" si="10"/>
        <v>0</v>
      </c>
      <c r="AJ631" s="53" t="str">
        <f>IF(ISNA(VLOOKUP(C631,Вчера_ЭпиВак!C:C, 1, FALSE)),"ошибка",0)</f>
        <v>ошибка</v>
      </c>
      <c r="AK631" s="55"/>
      <c r="AL631" s="53" t="e">
        <f>E631-F631-VLOOKUP(C631, Вчера_ЭпиВак!C:BN, 2, FALSE)</f>
        <v>#N/A</v>
      </c>
      <c r="AM631" s="53" t="e">
        <f>K631-L631-VLOOKUP(C631, Вчера_ЭпиВак!C:BN, 4, FALSE)</f>
        <v>#N/A</v>
      </c>
      <c r="AN631" s="53" t="e">
        <f>M631-N631-VLOOKUP(C631, Вчера_ЭпиВак!C:BN, 6, FALSE)</f>
        <v>#N/A</v>
      </c>
      <c r="AO631" s="53" t="e">
        <f>O631-P631-VLOOKUP(C631, Вчера_ЭпиВак!C:BN, 8, FALSE)</f>
        <v>#N/A</v>
      </c>
      <c r="AP631" s="53" t="e">
        <f>Q631-R631-VLOOKUP(C631, Вчера_ЭпиВак!C:BN, 10, FALSE)</f>
        <v>#N/A</v>
      </c>
      <c r="AQ631" s="53" t="e">
        <f>S631-T631-VLOOKUP(C631, Вчера_ЭпиВак!C:BN, 12, FALSE)</f>
        <v>#N/A</v>
      </c>
      <c r="AR631" s="53" t="e">
        <f>U631-V631-VLOOKUP(C631, Вчера_ЭпиВак!C:BN, 14, FALSE)</f>
        <v>#N/A</v>
      </c>
      <c r="AS631" s="53" t="e">
        <f>W631-X631-VLOOKUP(C631, Вчера_ЭпиВак!C:BN, 16, FALSE)</f>
        <v>#N/A</v>
      </c>
      <c r="AT631" s="53" t="e">
        <f>Y631-Z631-VLOOKUP(C631, Вчера_ЭпиВак!C:BN, 18, FALSE)</f>
        <v>#N/A</v>
      </c>
      <c r="AU631" s="53" t="e">
        <f>AA631-AB631-VLOOKUP(C631, Вчера_ЭпиВак!C:BN, 20, FALSE)</f>
        <v>#N/A</v>
      </c>
      <c r="AV631" s="53" t="e">
        <f>AC631-AD631-VLOOKUP(C631, Вчера_ЭпиВак!C:BN, 22, FALSE)</f>
        <v>#N/A</v>
      </c>
      <c r="AW631" s="53" t="e">
        <f>VLOOKUP(C631, Вчера_ЭпиВак!C:BN, 25, FALSE)+F631*2-Z631-AB631-AD631-AG631</f>
        <v>#N/A</v>
      </c>
      <c r="AX631" s="53" t="e">
        <f>AE631-VLOOKUP(C631,Вчера_ЭпиВак!C:BN, 24, FALSE)</f>
        <v>#N/A</v>
      </c>
    </row>
    <row r="632" spans="1:50" ht="50.1" customHeight="1" x14ac:dyDescent="0.25">
      <c r="A632" s="42"/>
      <c r="B632" s="42"/>
      <c r="C632" s="42"/>
      <c r="D632" s="43"/>
      <c r="E632" s="44"/>
      <c r="F632" s="39"/>
      <c r="G632" s="44"/>
      <c r="H632" s="39"/>
      <c r="I632" s="44"/>
      <c r="J632" s="39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7">
        <f t="shared" si="10"/>
        <v>0</v>
      </c>
      <c r="AJ632" s="53" t="str">
        <f>IF(ISNA(VLOOKUP(C632,Вчера_ЭпиВак!C:C, 1, FALSE)),"ошибка",0)</f>
        <v>ошибка</v>
      </c>
      <c r="AK632" s="55"/>
      <c r="AL632" s="53" t="e">
        <f>E632-F632-VLOOKUP(C632, Вчера_ЭпиВак!C:BN, 2, FALSE)</f>
        <v>#N/A</v>
      </c>
      <c r="AM632" s="53" t="e">
        <f>K632-L632-VLOOKUP(C632, Вчера_ЭпиВак!C:BN, 4, FALSE)</f>
        <v>#N/A</v>
      </c>
      <c r="AN632" s="53" t="e">
        <f>M632-N632-VLOOKUP(C632, Вчера_ЭпиВак!C:BN, 6, FALSE)</f>
        <v>#N/A</v>
      </c>
      <c r="AO632" s="53" t="e">
        <f>O632-P632-VLOOKUP(C632, Вчера_ЭпиВак!C:BN, 8, FALSE)</f>
        <v>#N/A</v>
      </c>
      <c r="AP632" s="53" t="e">
        <f>Q632-R632-VLOOKUP(C632, Вчера_ЭпиВак!C:BN, 10, FALSE)</f>
        <v>#N/A</v>
      </c>
      <c r="AQ632" s="53" t="e">
        <f>S632-T632-VLOOKUP(C632, Вчера_ЭпиВак!C:BN, 12, FALSE)</f>
        <v>#N/A</v>
      </c>
      <c r="AR632" s="53" t="e">
        <f>U632-V632-VLOOKUP(C632, Вчера_ЭпиВак!C:BN, 14, FALSE)</f>
        <v>#N/A</v>
      </c>
      <c r="AS632" s="53" t="e">
        <f>W632-X632-VLOOKUP(C632, Вчера_ЭпиВак!C:BN, 16, FALSE)</f>
        <v>#N/A</v>
      </c>
      <c r="AT632" s="53" t="e">
        <f>Y632-Z632-VLOOKUP(C632, Вчера_ЭпиВак!C:BN, 18, FALSE)</f>
        <v>#N/A</v>
      </c>
      <c r="AU632" s="53" t="e">
        <f>AA632-AB632-VLOOKUP(C632, Вчера_ЭпиВак!C:BN, 20, FALSE)</f>
        <v>#N/A</v>
      </c>
      <c r="AV632" s="53" t="e">
        <f>AC632-AD632-VLOOKUP(C632, Вчера_ЭпиВак!C:BN, 22, FALSE)</f>
        <v>#N/A</v>
      </c>
      <c r="AW632" s="53" t="e">
        <f>VLOOKUP(C632, Вчера_ЭпиВак!C:BN, 25, FALSE)+F632*2-Z632-AB632-AD632-AG632</f>
        <v>#N/A</v>
      </c>
      <c r="AX632" s="53" t="e">
        <f>AE632-VLOOKUP(C632,Вчера_ЭпиВак!C:BN, 24, FALSE)</f>
        <v>#N/A</v>
      </c>
    </row>
    <row r="633" spans="1:50" ht="50.1" customHeight="1" x14ac:dyDescent="0.25">
      <c r="A633" s="42"/>
      <c r="B633" s="42"/>
      <c r="C633" s="42"/>
      <c r="D633" s="43"/>
      <c r="E633" s="44"/>
      <c r="F633" s="39"/>
      <c r="G633" s="44"/>
      <c r="H633" s="39"/>
      <c r="I633" s="44"/>
      <c r="J633" s="39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7">
        <f t="shared" si="10"/>
        <v>0</v>
      </c>
      <c r="AJ633" s="53" t="str">
        <f>IF(ISNA(VLOOKUP(C633,Вчера_ЭпиВак!C:C, 1, FALSE)),"ошибка",0)</f>
        <v>ошибка</v>
      </c>
      <c r="AK633" s="55"/>
      <c r="AL633" s="53" t="e">
        <f>E633-F633-VLOOKUP(C633, Вчера_ЭпиВак!C:BN, 2, FALSE)</f>
        <v>#N/A</v>
      </c>
      <c r="AM633" s="53" t="e">
        <f>K633-L633-VLOOKUP(C633, Вчера_ЭпиВак!C:BN, 4, FALSE)</f>
        <v>#N/A</v>
      </c>
      <c r="AN633" s="53" t="e">
        <f>M633-N633-VLOOKUP(C633, Вчера_ЭпиВак!C:BN, 6, FALSE)</f>
        <v>#N/A</v>
      </c>
      <c r="AO633" s="53" t="e">
        <f>O633-P633-VLOOKUP(C633, Вчера_ЭпиВак!C:BN, 8, FALSE)</f>
        <v>#N/A</v>
      </c>
      <c r="AP633" s="53" t="e">
        <f>Q633-R633-VLOOKUP(C633, Вчера_ЭпиВак!C:BN, 10, FALSE)</f>
        <v>#N/A</v>
      </c>
      <c r="AQ633" s="53" t="e">
        <f>S633-T633-VLOOKUP(C633, Вчера_ЭпиВак!C:BN, 12, FALSE)</f>
        <v>#N/A</v>
      </c>
      <c r="AR633" s="53" t="e">
        <f>U633-V633-VLOOKUP(C633, Вчера_ЭпиВак!C:BN, 14, FALSE)</f>
        <v>#N/A</v>
      </c>
      <c r="AS633" s="53" t="e">
        <f>W633-X633-VLOOKUP(C633, Вчера_ЭпиВак!C:BN, 16, FALSE)</f>
        <v>#N/A</v>
      </c>
      <c r="AT633" s="53" t="e">
        <f>Y633-Z633-VLOOKUP(C633, Вчера_ЭпиВак!C:BN, 18, FALSE)</f>
        <v>#N/A</v>
      </c>
      <c r="AU633" s="53" t="e">
        <f>AA633-AB633-VLOOKUP(C633, Вчера_ЭпиВак!C:BN, 20, FALSE)</f>
        <v>#N/A</v>
      </c>
      <c r="AV633" s="53" t="e">
        <f>AC633-AD633-VLOOKUP(C633, Вчера_ЭпиВак!C:BN, 22, FALSE)</f>
        <v>#N/A</v>
      </c>
      <c r="AW633" s="53" t="e">
        <f>VLOOKUP(C633, Вчера_ЭпиВак!C:BN, 25, FALSE)+F633*2-Z633-AB633-AD633-AG633</f>
        <v>#N/A</v>
      </c>
      <c r="AX633" s="53" t="e">
        <f>AE633-VLOOKUP(C633,Вчера_ЭпиВак!C:BN, 24, FALSE)</f>
        <v>#N/A</v>
      </c>
    </row>
    <row r="634" spans="1:50" ht="50.1" customHeight="1" x14ac:dyDescent="0.25">
      <c r="A634" s="42"/>
      <c r="B634" s="42"/>
      <c r="C634" s="42"/>
      <c r="D634" s="43"/>
      <c r="E634" s="44"/>
      <c r="F634" s="39"/>
      <c r="G634" s="44"/>
      <c r="H634" s="39"/>
      <c r="I634" s="44"/>
      <c r="J634" s="39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7">
        <f t="shared" si="10"/>
        <v>0</v>
      </c>
      <c r="AJ634" s="53" t="str">
        <f>IF(ISNA(VLOOKUP(C634,Вчера_ЭпиВак!C:C, 1, FALSE)),"ошибка",0)</f>
        <v>ошибка</v>
      </c>
      <c r="AK634" s="55"/>
      <c r="AL634" s="53" t="e">
        <f>E634-F634-VLOOKUP(C634, Вчера_ЭпиВак!C:BN, 2, FALSE)</f>
        <v>#N/A</v>
      </c>
      <c r="AM634" s="53" t="e">
        <f>K634-L634-VLOOKUP(C634, Вчера_ЭпиВак!C:BN, 4, FALSE)</f>
        <v>#N/A</v>
      </c>
      <c r="AN634" s="53" t="e">
        <f>M634-N634-VLOOKUP(C634, Вчера_ЭпиВак!C:BN, 6, FALSE)</f>
        <v>#N/A</v>
      </c>
      <c r="AO634" s="53" t="e">
        <f>O634-P634-VLOOKUP(C634, Вчера_ЭпиВак!C:BN, 8, FALSE)</f>
        <v>#N/A</v>
      </c>
      <c r="AP634" s="53" t="e">
        <f>Q634-R634-VLOOKUP(C634, Вчера_ЭпиВак!C:BN, 10, FALSE)</f>
        <v>#N/A</v>
      </c>
      <c r="AQ634" s="53" t="e">
        <f>S634-T634-VLOOKUP(C634, Вчера_ЭпиВак!C:BN, 12, FALSE)</f>
        <v>#N/A</v>
      </c>
      <c r="AR634" s="53" t="e">
        <f>U634-V634-VLOOKUP(C634, Вчера_ЭпиВак!C:BN, 14, FALSE)</f>
        <v>#N/A</v>
      </c>
      <c r="AS634" s="53" t="e">
        <f>W634-X634-VLOOKUP(C634, Вчера_ЭпиВак!C:BN, 16, FALSE)</f>
        <v>#N/A</v>
      </c>
      <c r="AT634" s="53" t="e">
        <f>Y634-Z634-VLOOKUP(C634, Вчера_ЭпиВак!C:BN, 18, FALSE)</f>
        <v>#N/A</v>
      </c>
      <c r="AU634" s="53" t="e">
        <f>AA634-AB634-VLOOKUP(C634, Вчера_ЭпиВак!C:BN, 20, FALSE)</f>
        <v>#N/A</v>
      </c>
      <c r="AV634" s="53" t="e">
        <f>AC634-AD634-VLOOKUP(C634, Вчера_ЭпиВак!C:BN, 22, FALSE)</f>
        <v>#N/A</v>
      </c>
      <c r="AW634" s="53" t="e">
        <f>VLOOKUP(C634, Вчера_ЭпиВак!C:BN, 25, FALSE)+F634*2-Z634-AB634-AD634-AG634</f>
        <v>#N/A</v>
      </c>
      <c r="AX634" s="53" t="e">
        <f>AE634-VLOOKUP(C634,Вчера_ЭпиВак!C:BN, 24, FALSE)</f>
        <v>#N/A</v>
      </c>
    </row>
    <row r="635" spans="1:50" ht="50.1" customHeight="1" x14ac:dyDescent="0.25">
      <c r="A635" s="42"/>
      <c r="B635" s="42"/>
      <c r="C635" s="42"/>
      <c r="D635" s="43"/>
      <c r="E635" s="44"/>
      <c r="F635" s="39"/>
      <c r="G635" s="44"/>
      <c r="H635" s="39"/>
      <c r="I635" s="44"/>
      <c r="J635" s="39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7">
        <f t="shared" si="10"/>
        <v>0</v>
      </c>
      <c r="AJ635" s="53" t="str">
        <f>IF(ISNA(VLOOKUP(C635,Вчера_ЭпиВак!C:C, 1, FALSE)),"ошибка",0)</f>
        <v>ошибка</v>
      </c>
      <c r="AK635" s="55"/>
      <c r="AL635" s="53" t="e">
        <f>E635-F635-VLOOKUP(C635, Вчера_ЭпиВак!C:BN, 2, FALSE)</f>
        <v>#N/A</v>
      </c>
      <c r="AM635" s="53" t="e">
        <f>K635-L635-VLOOKUP(C635, Вчера_ЭпиВак!C:BN, 4, FALSE)</f>
        <v>#N/A</v>
      </c>
      <c r="AN635" s="53" t="e">
        <f>M635-N635-VLOOKUP(C635, Вчера_ЭпиВак!C:BN, 6, FALSE)</f>
        <v>#N/A</v>
      </c>
      <c r="AO635" s="53" t="e">
        <f>O635-P635-VLOOKUP(C635, Вчера_ЭпиВак!C:BN, 8, FALSE)</f>
        <v>#N/A</v>
      </c>
      <c r="AP635" s="53" t="e">
        <f>Q635-R635-VLOOKUP(C635, Вчера_ЭпиВак!C:BN, 10, FALSE)</f>
        <v>#N/A</v>
      </c>
      <c r="AQ635" s="53" t="e">
        <f>S635-T635-VLOOKUP(C635, Вчера_ЭпиВак!C:BN, 12, FALSE)</f>
        <v>#N/A</v>
      </c>
      <c r="AR635" s="53" t="e">
        <f>U635-V635-VLOOKUP(C635, Вчера_ЭпиВак!C:BN, 14, FALSE)</f>
        <v>#N/A</v>
      </c>
      <c r="AS635" s="53" t="e">
        <f>W635-X635-VLOOKUP(C635, Вчера_ЭпиВак!C:BN, 16, FALSE)</f>
        <v>#N/A</v>
      </c>
      <c r="AT635" s="53" t="e">
        <f>Y635-Z635-VLOOKUP(C635, Вчера_ЭпиВак!C:BN, 18, FALSE)</f>
        <v>#N/A</v>
      </c>
      <c r="AU635" s="53" t="e">
        <f>AA635-AB635-VLOOKUP(C635, Вчера_ЭпиВак!C:BN, 20, FALSE)</f>
        <v>#N/A</v>
      </c>
      <c r="AV635" s="53" t="e">
        <f>AC635-AD635-VLOOKUP(C635, Вчера_ЭпиВак!C:BN, 22, FALSE)</f>
        <v>#N/A</v>
      </c>
      <c r="AW635" s="53" t="e">
        <f>VLOOKUP(C635, Вчера_ЭпиВак!C:BN, 25, FALSE)+F635*2-Z635-AB635-AD635-AG635</f>
        <v>#N/A</v>
      </c>
      <c r="AX635" s="53" t="e">
        <f>AE635-VLOOKUP(C635,Вчера_ЭпиВак!C:BN, 24, FALSE)</f>
        <v>#N/A</v>
      </c>
    </row>
    <row r="636" spans="1:50" ht="50.1" customHeight="1" x14ac:dyDescent="0.25">
      <c r="A636" s="42"/>
      <c r="B636" s="42"/>
      <c r="C636" s="42"/>
      <c r="D636" s="43"/>
      <c r="E636" s="44"/>
      <c r="F636" s="39"/>
      <c r="G636" s="44"/>
      <c r="H636" s="39"/>
      <c r="I636" s="44"/>
      <c r="J636" s="39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7">
        <f t="shared" si="10"/>
        <v>0</v>
      </c>
      <c r="AJ636" s="53" t="str">
        <f>IF(ISNA(VLOOKUP(C636,Вчера_ЭпиВак!C:C, 1, FALSE)),"ошибка",0)</f>
        <v>ошибка</v>
      </c>
      <c r="AK636" s="55"/>
      <c r="AL636" s="53" t="e">
        <f>E636-F636-VLOOKUP(C636, Вчера_ЭпиВак!C:BN, 2, FALSE)</f>
        <v>#N/A</v>
      </c>
      <c r="AM636" s="53" t="e">
        <f>K636-L636-VLOOKUP(C636, Вчера_ЭпиВак!C:BN, 4, FALSE)</f>
        <v>#N/A</v>
      </c>
      <c r="AN636" s="53" t="e">
        <f>M636-N636-VLOOKUP(C636, Вчера_ЭпиВак!C:BN, 6, FALSE)</f>
        <v>#N/A</v>
      </c>
      <c r="AO636" s="53" t="e">
        <f>O636-P636-VLOOKUP(C636, Вчера_ЭпиВак!C:BN, 8, FALSE)</f>
        <v>#N/A</v>
      </c>
      <c r="AP636" s="53" t="e">
        <f>Q636-R636-VLOOKUP(C636, Вчера_ЭпиВак!C:BN, 10, FALSE)</f>
        <v>#N/A</v>
      </c>
      <c r="AQ636" s="53" t="e">
        <f>S636-T636-VLOOKUP(C636, Вчера_ЭпиВак!C:BN, 12, FALSE)</f>
        <v>#N/A</v>
      </c>
      <c r="AR636" s="53" t="e">
        <f>U636-V636-VLOOKUP(C636, Вчера_ЭпиВак!C:BN, 14, FALSE)</f>
        <v>#N/A</v>
      </c>
      <c r="AS636" s="53" t="e">
        <f>W636-X636-VLOOKUP(C636, Вчера_ЭпиВак!C:BN, 16, FALSE)</f>
        <v>#N/A</v>
      </c>
      <c r="AT636" s="53" t="e">
        <f>Y636-Z636-VLOOKUP(C636, Вчера_ЭпиВак!C:BN, 18, FALSE)</f>
        <v>#N/A</v>
      </c>
      <c r="AU636" s="53" t="e">
        <f>AA636-AB636-VLOOKUP(C636, Вчера_ЭпиВак!C:BN, 20, FALSE)</f>
        <v>#N/A</v>
      </c>
      <c r="AV636" s="53" t="e">
        <f>AC636-AD636-VLOOKUP(C636, Вчера_ЭпиВак!C:BN, 22, FALSE)</f>
        <v>#N/A</v>
      </c>
      <c r="AW636" s="53" t="e">
        <f>VLOOKUP(C636, Вчера_ЭпиВак!C:BN, 25, FALSE)+F636*2-Z636-AB636-AD636-AG636</f>
        <v>#N/A</v>
      </c>
      <c r="AX636" s="53" t="e">
        <f>AE636-VLOOKUP(C636,Вчера_ЭпиВак!C:BN, 24, FALSE)</f>
        <v>#N/A</v>
      </c>
    </row>
    <row r="637" spans="1:50" ht="50.1" customHeight="1" x14ac:dyDescent="0.25">
      <c r="A637" s="42"/>
      <c r="B637" s="42"/>
      <c r="C637" s="42"/>
      <c r="D637" s="43"/>
      <c r="E637" s="44"/>
      <c r="F637" s="39"/>
      <c r="G637" s="44"/>
      <c r="H637" s="39"/>
      <c r="I637" s="44"/>
      <c r="J637" s="39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7">
        <f t="shared" si="10"/>
        <v>0</v>
      </c>
      <c r="AJ637" s="53" t="str">
        <f>IF(ISNA(VLOOKUP(C637,Вчера_ЭпиВак!C:C, 1, FALSE)),"ошибка",0)</f>
        <v>ошибка</v>
      </c>
      <c r="AK637" s="55"/>
      <c r="AL637" s="53" t="e">
        <f>E637-F637-VLOOKUP(C637, Вчера_ЭпиВак!C:BN, 2, FALSE)</f>
        <v>#N/A</v>
      </c>
      <c r="AM637" s="53" t="e">
        <f>K637-L637-VLOOKUP(C637, Вчера_ЭпиВак!C:BN, 4, FALSE)</f>
        <v>#N/A</v>
      </c>
      <c r="AN637" s="53" t="e">
        <f>M637-N637-VLOOKUP(C637, Вчера_ЭпиВак!C:BN, 6, FALSE)</f>
        <v>#N/A</v>
      </c>
      <c r="AO637" s="53" t="e">
        <f>O637-P637-VLOOKUP(C637, Вчера_ЭпиВак!C:BN, 8, FALSE)</f>
        <v>#N/A</v>
      </c>
      <c r="AP637" s="53" t="e">
        <f>Q637-R637-VLOOKUP(C637, Вчера_ЭпиВак!C:BN, 10, FALSE)</f>
        <v>#N/A</v>
      </c>
      <c r="AQ637" s="53" t="e">
        <f>S637-T637-VLOOKUP(C637, Вчера_ЭпиВак!C:BN, 12, FALSE)</f>
        <v>#N/A</v>
      </c>
      <c r="AR637" s="53" t="e">
        <f>U637-V637-VLOOKUP(C637, Вчера_ЭпиВак!C:BN, 14, FALSE)</f>
        <v>#N/A</v>
      </c>
      <c r="AS637" s="53" t="e">
        <f>W637-X637-VLOOKUP(C637, Вчера_ЭпиВак!C:BN, 16, FALSE)</f>
        <v>#N/A</v>
      </c>
      <c r="AT637" s="53" t="e">
        <f>Y637-Z637-VLOOKUP(C637, Вчера_ЭпиВак!C:BN, 18, FALSE)</f>
        <v>#N/A</v>
      </c>
      <c r="AU637" s="53" t="e">
        <f>AA637-AB637-VLOOKUP(C637, Вчера_ЭпиВак!C:BN, 20, FALSE)</f>
        <v>#N/A</v>
      </c>
      <c r="AV637" s="53" t="e">
        <f>AC637-AD637-VLOOKUP(C637, Вчера_ЭпиВак!C:BN, 22, FALSE)</f>
        <v>#N/A</v>
      </c>
      <c r="AW637" s="53" t="e">
        <f>VLOOKUP(C637, Вчера_ЭпиВак!C:BN, 25, FALSE)+F637*2-Z637-AB637-AD637-AG637</f>
        <v>#N/A</v>
      </c>
      <c r="AX637" s="53" t="e">
        <f>AE637-VLOOKUP(C637,Вчера_ЭпиВак!C:BN, 24, FALSE)</f>
        <v>#N/A</v>
      </c>
    </row>
    <row r="638" spans="1:50" ht="50.1" customHeight="1" x14ac:dyDescent="0.25">
      <c r="A638" s="42"/>
      <c r="B638" s="42"/>
      <c r="C638" s="42"/>
      <c r="D638" s="43"/>
      <c r="E638" s="44"/>
      <c r="F638" s="39"/>
      <c r="G638" s="44"/>
      <c r="H638" s="39"/>
      <c r="I638" s="44"/>
      <c r="J638" s="39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7">
        <f t="shared" si="10"/>
        <v>0</v>
      </c>
      <c r="AJ638" s="53" t="str">
        <f>IF(ISNA(VLOOKUP(C638,Вчера_ЭпиВак!C:C, 1, FALSE)),"ошибка",0)</f>
        <v>ошибка</v>
      </c>
      <c r="AK638" s="55"/>
      <c r="AL638" s="53" t="e">
        <f>E638-F638-VLOOKUP(C638, Вчера_ЭпиВак!C:BN, 2, FALSE)</f>
        <v>#N/A</v>
      </c>
      <c r="AM638" s="53" t="e">
        <f>K638-L638-VLOOKUP(C638, Вчера_ЭпиВак!C:BN, 4, FALSE)</f>
        <v>#N/A</v>
      </c>
      <c r="AN638" s="53" t="e">
        <f>M638-N638-VLOOKUP(C638, Вчера_ЭпиВак!C:BN, 6, FALSE)</f>
        <v>#N/A</v>
      </c>
      <c r="AO638" s="53" t="e">
        <f>O638-P638-VLOOKUP(C638, Вчера_ЭпиВак!C:BN, 8, FALSE)</f>
        <v>#N/A</v>
      </c>
      <c r="AP638" s="53" t="e">
        <f>Q638-R638-VLOOKUP(C638, Вчера_ЭпиВак!C:BN, 10, FALSE)</f>
        <v>#N/A</v>
      </c>
      <c r="AQ638" s="53" t="e">
        <f>S638-T638-VLOOKUP(C638, Вчера_ЭпиВак!C:BN, 12, FALSE)</f>
        <v>#N/A</v>
      </c>
      <c r="AR638" s="53" t="e">
        <f>U638-V638-VLOOKUP(C638, Вчера_ЭпиВак!C:BN, 14, FALSE)</f>
        <v>#N/A</v>
      </c>
      <c r="AS638" s="53" t="e">
        <f>W638-X638-VLOOKUP(C638, Вчера_ЭпиВак!C:BN, 16, FALSE)</f>
        <v>#N/A</v>
      </c>
      <c r="AT638" s="53" t="e">
        <f>Y638-Z638-VLOOKUP(C638, Вчера_ЭпиВак!C:BN, 18, FALSE)</f>
        <v>#N/A</v>
      </c>
      <c r="AU638" s="53" t="e">
        <f>AA638-AB638-VLOOKUP(C638, Вчера_ЭпиВак!C:BN, 20, FALSE)</f>
        <v>#N/A</v>
      </c>
      <c r="AV638" s="53" t="e">
        <f>AC638-AD638-VLOOKUP(C638, Вчера_ЭпиВак!C:BN, 22, FALSE)</f>
        <v>#N/A</v>
      </c>
      <c r="AW638" s="53" t="e">
        <f>VLOOKUP(C638, Вчера_ЭпиВак!C:BN, 25, FALSE)+F638*2-Z638-AB638-AD638-AG638</f>
        <v>#N/A</v>
      </c>
      <c r="AX638" s="53" t="e">
        <f>AE638-VLOOKUP(C638,Вчера_ЭпиВак!C:BN, 24, FALSE)</f>
        <v>#N/A</v>
      </c>
    </row>
    <row r="639" spans="1:50" ht="50.1" customHeight="1" x14ac:dyDescent="0.25">
      <c r="A639" s="42"/>
      <c r="B639" s="42"/>
      <c r="C639" s="42"/>
      <c r="D639" s="43"/>
      <c r="E639" s="44"/>
      <c r="F639" s="39"/>
      <c r="G639" s="44"/>
      <c r="H639" s="39"/>
      <c r="I639" s="44"/>
      <c r="J639" s="39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7">
        <f t="shared" si="10"/>
        <v>0</v>
      </c>
      <c r="AJ639" s="53" t="str">
        <f>IF(ISNA(VLOOKUP(C639,Вчера_ЭпиВак!C:C, 1, FALSE)),"ошибка",0)</f>
        <v>ошибка</v>
      </c>
      <c r="AK639" s="55"/>
      <c r="AL639" s="53" t="e">
        <f>E639-F639-VLOOKUP(C639, Вчера_ЭпиВак!C:BN, 2, FALSE)</f>
        <v>#N/A</v>
      </c>
      <c r="AM639" s="53" t="e">
        <f>K639-L639-VLOOKUP(C639, Вчера_ЭпиВак!C:BN, 4, FALSE)</f>
        <v>#N/A</v>
      </c>
      <c r="AN639" s="53" t="e">
        <f>M639-N639-VLOOKUP(C639, Вчера_ЭпиВак!C:BN, 6, FALSE)</f>
        <v>#N/A</v>
      </c>
      <c r="AO639" s="53" t="e">
        <f>O639-P639-VLOOKUP(C639, Вчера_ЭпиВак!C:BN, 8, FALSE)</f>
        <v>#N/A</v>
      </c>
      <c r="AP639" s="53" t="e">
        <f>Q639-R639-VLOOKUP(C639, Вчера_ЭпиВак!C:BN, 10, FALSE)</f>
        <v>#N/A</v>
      </c>
      <c r="AQ639" s="53" t="e">
        <f>S639-T639-VLOOKUP(C639, Вчера_ЭпиВак!C:BN, 12, FALSE)</f>
        <v>#N/A</v>
      </c>
      <c r="AR639" s="53" t="e">
        <f>U639-V639-VLOOKUP(C639, Вчера_ЭпиВак!C:BN, 14, FALSE)</f>
        <v>#N/A</v>
      </c>
      <c r="AS639" s="53" t="e">
        <f>W639-X639-VLOOKUP(C639, Вчера_ЭпиВак!C:BN, 16, FALSE)</f>
        <v>#N/A</v>
      </c>
      <c r="AT639" s="53" t="e">
        <f>Y639-Z639-VLOOKUP(C639, Вчера_ЭпиВак!C:BN, 18, FALSE)</f>
        <v>#N/A</v>
      </c>
      <c r="AU639" s="53" t="e">
        <f>AA639-AB639-VLOOKUP(C639, Вчера_ЭпиВак!C:BN, 20, FALSE)</f>
        <v>#N/A</v>
      </c>
      <c r="AV639" s="53" t="e">
        <f>AC639-AD639-VLOOKUP(C639, Вчера_ЭпиВак!C:BN, 22, FALSE)</f>
        <v>#N/A</v>
      </c>
      <c r="AW639" s="53" t="e">
        <f>VLOOKUP(C639, Вчера_ЭпиВак!C:BN, 25, FALSE)+F639*2-Z639-AB639-AD639-AG639</f>
        <v>#N/A</v>
      </c>
      <c r="AX639" s="53" t="e">
        <f>AE639-VLOOKUP(C639,Вчера_ЭпиВак!C:BN, 24, FALSE)</f>
        <v>#N/A</v>
      </c>
    </row>
    <row r="640" spans="1:50" ht="50.1" customHeight="1" x14ac:dyDescent="0.25">
      <c r="A640" s="42"/>
      <c r="B640" s="42"/>
      <c r="C640" s="42"/>
      <c r="D640" s="43"/>
      <c r="E640" s="44"/>
      <c r="F640" s="39"/>
      <c r="G640" s="44"/>
      <c r="H640" s="39"/>
      <c r="I640" s="44"/>
      <c r="J640" s="39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7">
        <f t="shared" si="10"/>
        <v>0</v>
      </c>
      <c r="AJ640" s="53" t="str">
        <f>IF(ISNA(VLOOKUP(C640,Вчера_ЭпиВак!C:C, 1, FALSE)),"ошибка",0)</f>
        <v>ошибка</v>
      </c>
      <c r="AK640" s="55"/>
      <c r="AL640" s="53" t="e">
        <f>E640-F640-VLOOKUP(C640, Вчера_ЭпиВак!C:BN, 2, FALSE)</f>
        <v>#N/A</v>
      </c>
      <c r="AM640" s="53" t="e">
        <f>K640-L640-VLOOKUP(C640, Вчера_ЭпиВак!C:BN, 4, FALSE)</f>
        <v>#N/A</v>
      </c>
      <c r="AN640" s="53" t="e">
        <f>M640-N640-VLOOKUP(C640, Вчера_ЭпиВак!C:BN, 6, FALSE)</f>
        <v>#N/A</v>
      </c>
      <c r="AO640" s="53" t="e">
        <f>O640-P640-VLOOKUP(C640, Вчера_ЭпиВак!C:BN, 8, FALSE)</f>
        <v>#N/A</v>
      </c>
      <c r="AP640" s="53" t="e">
        <f>Q640-R640-VLOOKUP(C640, Вчера_ЭпиВак!C:BN, 10, FALSE)</f>
        <v>#N/A</v>
      </c>
      <c r="AQ640" s="53" t="e">
        <f>S640-T640-VLOOKUP(C640, Вчера_ЭпиВак!C:BN, 12, FALSE)</f>
        <v>#N/A</v>
      </c>
      <c r="AR640" s="53" t="e">
        <f>U640-V640-VLOOKUP(C640, Вчера_ЭпиВак!C:BN, 14, FALSE)</f>
        <v>#N/A</v>
      </c>
      <c r="AS640" s="53" t="e">
        <f>W640-X640-VLOOKUP(C640, Вчера_ЭпиВак!C:BN, 16, FALSE)</f>
        <v>#N/A</v>
      </c>
      <c r="AT640" s="53" t="e">
        <f>Y640-Z640-VLOOKUP(C640, Вчера_ЭпиВак!C:BN, 18, FALSE)</f>
        <v>#N/A</v>
      </c>
      <c r="AU640" s="53" t="e">
        <f>AA640-AB640-VLOOKUP(C640, Вчера_ЭпиВак!C:BN, 20, FALSE)</f>
        <v>#N/A</v>
      </c>
      <c r="AV640" s="53" t="e">
        <f>AC640-AD640-VLOOKUP(C640, Вчера_ЭпиВак!C:BN, 22, FALSE)</f>
        <v>#N/A</v>
      </c>
      <c r="AW640" s="53" t="e">
        <f>VLOOKUP(C640, Вчера_ЭпиВак!C:BN, 25, FALSE)+F640*2-Z640-AB640-AD640-AG640</f>
        <v>#N/A</v>
      </c>
      <c r="AX640" s="53" t="e">
        <f>AE640-VLOOKUP(C640,Вчера_ЭпиВак!C:BN, 24, FALSE)</f>
        <v>#N/A</v>
      </c>
    </row>
    <row r="641" spans="1:50" ht="50.1" customHeight="1" x14ac:dyDescent="0.25">
      <c r="A641" s="42"/>
      <c r="B641" s="42"/>
      <c r="C641" s="42"/>
      <c r="D641" s="43"/>
      <c r="E641" s="44"/>
      <c r="F641" s="39"/>
      <c r="G641" s="44"/>
      <c r="H641" s="39"/>
      <c r="I641" s="44"/>
      <c r="J641" s="39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7">
        <f t="shared" si="10"/>
        <v>0</v>
      </c>
      <c r="AJ641" s="53" t="str">
        <f>IF(ISNA(VLOOKUP(C641,Вчера_ЭпиВак!C:C, 1, FALSE)),"ошибка",0)</f>
        <v>ошибка</v>
      </c>
      <c r="AK641" s="55"/>
      <c r="AL641" s="53" t="e">
        <f>E641-F641-VLOOKUP(C641, Вчера_ЭпиВак!C:BN, 2, FALSE)</f>
        <v>#N/A</v>
      </c>
      <c r="AM641" s="53" t="e">
        <f>K641-L641-VLOOKUP(C641, Вчера_ЭпиВак!C:BN, 4, FALSE)</f>
        <v>#N/A</v>
      </c>
      <c r="AN641" s="53" t="e">
        <f>M641-N641-VLOOKUP(C641, Вчера_ЭпиВак!C:BN, 6, FALSE)</f>
        <v>#N/A</v>
      </c>
      <c r="AO641" s="53" t="e">
        <f>O641-P641-VLOOKUP(C641, Вчера_ЭпиВак!C:BN, 8, FALSE)</f>
        <v>#N/A</v>
      </c>
      <c r="AP641" s="53" t="e">
        <f>Q641-R641-VLOOKUP(C641, Вчера_ЭпиВак!C:BN, 10, FALSE)</f>
        <v>#N/A</v>
      </c>
      <c r="AQ641" s="53" t="e">
        <f>S641-T641-VLOOKUP(C641, Вчера_ЭпиВак!C:BN, 12, FALSE)</f>
        <v>#N/A</v>
      </c>
      <c r="AR641" s="53" t="e">
        <f>U641-V641-VLOOKUP(C641, Вчера_ЭпиВак!C:BN, 14, FALSE)</f>
        <v>#N/A</v>
      </c>
      <c r="AS641" s="53" t="e">
        <f>W641-X641-VLOOKUP(C641, Вчера_ЭпиВак!C:BN, 16, FALSE)</f>
        <v>#N/A</v>
      </c>
      <c r="AT641" s="53" t="e">
        <f>Y641-Z641-VLOOKUP(C641, Вчера_ЭпиВак!C:BN, 18, FALSE)</f>
        <v>#N/A</v>
      </c>
      <c r="AU641" s="53" t="e">
        <f>AA641-AB641-VLOOKUP(C641, Вчера_ЭпиВак!C:BN, 20, FALSE)</f>
        <v>#N/A</v>
      </c>
      <c r="AV641" s="53" t="e">
        <f>AC641-AD641-VLOOKUP(C641, Вчера_ЭпиВак!C:BN, 22, FALSE)</f>
        <v>#N/A</v>
      </c>
      <c r="AW641" s="53" t="e">
        <f>VLOOKUP(C641, Вчера_ЭпиВак!C:BN, 25, FALSE)+F641*2-Z641-AB641-AD641-AG641</f>
        <v>#N/A</v>
      </c>
      <c r="AX641" s="53" t="e">
        <f>AE641-VLOOKUP(C641,Вчера_ЭпиВак!C:BN, 24, FALSE)</f>
        <v>#N/A</v>
      </c>
    </row>
    <row r="642" spans="1:50" ht="50.1" customHeight="1" x14ac:dyDescent="0.25">
      <c r="A642" s="42"/>
      <c r="B642" s="42"/>
      <c r="C642" s="42"/>
      <c r="D642" s="43"/>
      <c r="E642" s="44"/>
      <c r="F642" s="39"/>
      <c r="G642" s="44"/>
      <c r="H642" s="39"/>
      <c r="I642" s="44"/>
      <c r="J642" s="39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7">
        <f t="shared" si="10"/>
        <v>0</v>
      </c>
      <c r="AJ642" s="53" t="str">
        <f>IF(ISNA(VLOOKUP(C642,Вчера_ЭпиВак!C:C, 1, FALSE)),"ошибка",0)</f>
        <v>ошибка</v>
      </c>
      <c r="AK642" s="55"/>
      <c r="AL642" s="53" t="e">
        <f>E642-F642-VLOOKUP(C642, Вчера_ЭпиВак!C:BN, 2, FALSE)</f>
        <v>#N/A</v>
      </c>
      <c r="AM642" s="53" t="e">
        <f>K642-L642-VLOOKUP(C642, Вчера_ЭпиВак!C:BN, 4, FALSE)</f>
        <v>#N/A</v>
      </c>
      <c r="AN642" s="53" t="e">
        <f>M642-N642-VLOOKUP(C642, Вчера_ЭпиВак!C:BN, 6, FALSE)</f>
        <v>#N/A</v>
      </c>
      <c r="AO642" s="53" t="e">
        <f>O642-P642-VLOOKUP(C642, Вчера_ЭпиВак!C:BN, 8, FALSE)</f>
        <v>#N/A</v>
      </c>
      <c r="AP642" s="53" t="e">
        <f>Q642-R642-VLOOKUP(C642, Вчера_ЭпиВак!C:BN, 10, FALSE)</f>
        <v>#N/A</v>
      </c>
      <c r="AQ642" s="53" t="e">
        <f>S642-T642-VLOOKUP(C642, Вчера_ЭпиВак!C:BN, 12, FALSE)</f>
        <v>#N/A</v>
      </c>
      <c r="AR642" s="53" t="e">
        <f>U642-V642-VLOOKUP(C642, Вчера_ЭпиВак!C:BN, 14, FALSE)</f>
        <v>#N/A</v>
      </c>
      <c r="AS642" s="53" t="e">
        <f>W642-X642-VLOOKUP(C642, Вчера_ЭпиВак!C:BN, 16, FALSE)</f>
        <v>#N/A</v>
      </c>
      <c r="AT642" s="53" t="e">
        <f>Y642-Z642-VLOOKUP(C642, Вчера_ЭпиВак!C:BN, 18, FALSE)</f>
        <v>#N/A</v>
      </c>
      <c r="AU642" s="53" t="e">
        <f>AA642-AB642-VLOOKUP(C642, Вчера_ЭпиВак!C:BN, 20, FALSE)</f>
        <v>#N/A</v>
      </c>
      <c r="AV642" s="53" t="e">
        <f>AC642-AD642-VLOOKUP(C642, Вчера_ЭпиВак!C:BN, 22, FALSE)</f>
        <v>#N/A</v>
      </c>
      <c r="AW642" s="53" t="e">
        <f>VLOOKUP(C642, Вчера_ЭпиВак!C:BN, 25, FALSE)+F642*2-Z642-AB642-AD642-AG642</f>
        <v>#N/A</v>
      </c>
      <c r="AX642" s="53" t="e">
        <f>AE642-VLOOKUP(C642,Вчера_ЭпиВак!C:BN, 24, FALSE)</f>
        <v>#N/A</v>
      </c>
    </row>
    <row r="643" spans="1:50" ht="50.1" customHeight="1" x14ac:dyDescent="0.25">
      <c r="A643" s="42"/>
      <c r="B643" s="42"/>
      <c r="C643" s="42"/>
      <c r="D643" s="43"/>
      <c r="E643" s="44"/>
      <c r="F643" s="39"/>
      <c r="G643" s="44"/>
      <c r="H643" s="39"/>
      <c r="I643" s="44"/>
      <c r="J643" s="39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7">
        <f t="shared" si="10"/>
        <v>0</v>
      </c>
      <c r="AJ643" s="53" t="str">
        <f>IF(ISNA(VLOOKUP(C643,Вчера_ЭпиВак!C:C, 1, FALSE)),"ошибка",0)</f>
        <v>ошибка</v>
      </c>
      <c r="AK643" s="55"/>
      <c r="AL643" s="53" t="e">
        <f>E643-F643-VLOOKUP(C643, Вчера_ЭпиВак!C:BN, 2, FALSE)</f>
        <v>#N/A</v>
      </c>
      <c r="AM643" s="53" t="e">
        <f>K643-L643-VLOOKUP(C643, Вчера_ЭпиВак!C:BN, 4, FALSE)</f>
        <v>#N/A</v>
      </c>
      <c r="AN643" s="53" t="e">
        <f>M643-N643-VLOOKUP(C643, Вчера_ЭпиВак!C:BN, 6, FALSE)</f>
        <v>#N/A</v>
      </c>
      <c r="AO643" s="53" t="e">
        <f>O643-P643-VLOOKUP(C643, Вчера_ЭпиВак!C:BN, 8, FALSE)</f>
        <v>#N/A</v>
      </c>
      <c r="AP643" s="53" t="e">
        <f>Q643-R643-VLOOKUP(C643, Вчера_ЭпиВак!C:BN, 10, FALSE)</f>
        <v>#N/A</v>
      </c>
      <c r="AQ643" s="53" t="e">
        <f>S643-T643-VLOOKUP(C643, Вчера_ЭпиВак!C:BN, 12, FALSE)</f>
        <v>#N/A</v>
      </c>
      <c r="AR643" s="53" t="e">
        <f>U643-V643-VLOOKUP(C643, Вчера_ЭпиВак!C:BN, 14, FALSE)</f>
        <v>#N/A</v>
      </c>
      <c r="AS643" s="53" t="e">
        <f>W643-X643-VLOOKUP(C643, Вчера_ЭпиВак!C:BN, 16, FALSE)</f>
        <v>#N/A</v>
      </c>
      <c r="AT643" s="53" t="e">
        <f>Y643-Z643-VLOOKUP(C643, Вчера_ЭпиВак!C:BN, 18, FALSE)</f>
        <v>#N/A</v>
      </c>
      <c r="AU643" s="53" t="e">
        <f>AA643-AB643-VLOOKUP(C643, Вчера_ЭпиВак!C:BN, 20, FALSE)</f>
        <v>#N/A</v>
      </c>
      <c r="AV643" s="53" t="e">
        <f>AC643-AD643-VLOOKUP(C643, Вчера_ЭпиВак!C:BN, 22, FALSE)</f>
        <v>#N/A</v>
      </c>
      <c r="AW643" s="53" t="e">
        <f>VLOOKUP(C643, Вчера_ЭпиВак!C:BN, 25, FALSE)+F643*2-Z643-AB643-AD643-AG643</f>
        <v>#N/A</v>
      </c>
      <c r="AX643" s="53" t="e">
        <f>AE643-VLOOKUP(C643,Вчера_ЭпиВак!C:BN, 24, FALSE)</f>
        <v>#N/A</v>
      </c>
    </row>
    <row r="644" spans="1:50" ht="50.1" customHeight="1" x14ac:dyDescent="0.25">
      <c r="A644" s="42"/>
      <c r="B644" s="42"/>
      <c r="C644" s="42"/>
      <c r="D644" s="43"/>
      <c r="E644" s="44"/>
      <c r="F644" s="39"/>
      <c r="G644" s="44"/>
      <c r="H644" s="39"/>
      <c r="I644" s="44"/>
      <c r="J644" s="39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7">
        <f t="shared" ref="AI644:AI707" si="11">E644*2-Y644-AA644-AC644</f>
        <v>0</v>
      </c>
      <c r="AJ644" s="53" t="str">
        <f>IF(ISNA(VLOOKUP(C644,Вчера_ЭпиВак!C:C, 1, FALSE)),"ошибка",0)</f>
        <v>ошибка</v>
      </c>
      <c r="AK644" s="55"/>
      <c r="AL644" s="53" t="e">
        <f>E644-F644-VLOOKUP(C644, Вчера_ЭпиВак!C:BN, 2, FALSE)</f>
        <v>#N/A</v>
      </c>
      <c r="AM644" s="53" t="e">
        <f>K644-L644-VLOOKUP(C644, Вчера_ЭпиВак!C:BN, 4, FALSE)</f>
        <v>#N/A</v>
      </c>
      <c r="AN644" s="53" t="e">
        <f>M644-N644-VLOOKUP(C644, Вчера_ЭпиВак!C:BN, 6, FALSE)</f>
        <v>#N/A</v>
      </c>
      <c r="AO644" s="53" t="e">
        <f>O644-P644-VLOOKUP(C644, Вчера_ЭпиВак!C:BN, 8, FALSE)</f>
        <v>#N/A</v>
      </c>
      <c r="AP644" s="53" t="e">
        <f>Q644-R644-VLOOKUP(C644, Вчера_ЭпиВак!C:BN, 10, FALSE)</f>
        <v>#N/A</v>
      </c>
      <c r="AQ644" s="53" t="e">
        <f>S644-T644-VLOOKUP(C644, Вчера_ЭпиВак!C:BN, 12, FALSE)</f>
        <v>#N/A</v>
      </c>
      <c r="AR644" s="53" t="e">
        <f>U644-V644-VLOOKUP(C644, Вчера_ЭпиВак!C:BN, 14, FALSE)</f>
        <v>#N/A</v>
      </c>
      <c r="AS644" s="53" t="e">
        <f>W644-X644-VLOOKUP(C644, Вчера_ЭпиВак!C:BN, 16, FALSE)</f>
        <v>#N/A</v>
      </c>
      <c r="AT644" s="53" t="e">
        <f>Y644-Z644-VLOOKUP(C644, Вчера_ЭпиВак!C:BN, 18, FALSE)</f>
        <v>#N/A</v>
      </c>
      <c r="AU644" s="53" t="e">
        <f>AA644-AB644-VLOOKUP(C644, Вчера_ЭпиВак!C:BN, 20, FALSE)</f>
        <v>#N/A</v>
      </c>
      <c r="AV644" s="53" t="e">
        <f>AC644-AD644-VLOOKUP(C644, Вчера_ЭпиВак!C:BN, 22, FALSE)</f>
        <v>#N/A</v>
      </c>
      <c r="AW644" s="53" t="e">
        <f>VLOOKUP(C644, Вчера_ЭпиВак!C:BN, 25, FALSE)+F644*2-Z644-AB644-AD644-AG644</f>
        <v>#N/A</v>
      </c>
      <c r="AX644" s="53" t="e">
        <f>AE644-VLOOKUP(C644,Вчера_ЭпиВак!C:BN, 24, FALSE)</f>
        <v>#N/A</v>
      </c>
    </row>
    <row r="645" spans="1:50" ht="50.1" customHeight="1" x14ac:dyDescent="0.25">
      <c r="A645" s="42"/>
      <c r="B645" s="42"/>
      <c r="C645" s="42"/>
      <c r="D645" s="43"/>
      <c r="E645" s="44"/>
      <c r="F645" s="39"/>
      <c r="G645" s="44"/>
      <c r="H645" s="39"/>
      <c r="I645" s="44"/>
      <c r="J645" s="39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7">
        <f t="shared" si="11"/>
        <v>0</v>
      </c>
      <c r="AJ645" s="53" t="str">
        <f>IF(ISNA(VLOOKUP(C645,Вчера_ЭпиВак!C:C, 1, FALSE)),"ошибка",0)</f>
        <v>ошибка</v>
      </c>
      <c r="AK645" s="55"/>
      <c r="AL645" s="53" t="e">
        <f>E645-F645-VLOOKUP(C645, Вчера_ЭпиВак!C:BN, 2, FALSE)</f>
        <v>#N/A</v>
      </c>
      <c r="AM645" s="53" t="e">
        <f>K645-L645-VLOOKUP(C645, Вчера_ЭпиВак!C:BN, 4, FALSE)</f>
        <v>#N/A</v>
      </c>
      <c r="AN645" s="53" t="e">
        <f>M645-N645-VLOOKUP(C645, Вчера_ЭпиВак!C:BN, 6, FALSE)</f>
        <v>#N/A</v>
      </c>
      <c r="AO645" s="53" t="e">
        <f>O645-P645-VLOOKUP(C645, Вчера_ЭпиВак!C:BN, 8, FALSE)</f>
        <v>#N/A</v>
      </c>
      <c r="AP645" s="53" t="e">
        <f>Q645-R645-VLOOKUP(C645, Вчера_ЭпиВак!C:BN, 10, FALSE)</f>
        <v>#N/A</v>
      </c>
      <c r="AQ645" s="53" t="e">
        <f>S645-T645-VLOOKUP(C645, Вчера_ЭпиВак!C:BN, 12, FALSE)</f>
        <v>#N/A</v>
      </c>
      <c r="AR645" s="53" t="e">
        <f>U645-V645-VLOOKUP(C645, Вчера_ЭпиВак!C:BN, 14, FALSE)</f>
        <v>#N/A</v>
      </c>
      <c r="AS645" s="53" t="e">
        <f>W645-X645-VLOOKUP(C645, Вчера_ЭпиВак!C:BN, 16, FALSE)</f>
        <v>#N/A</v>
      </c>
      <c r="AT645" s="53" t="e">
        <f>Y645-Z645-VLOOKUP(C645, Вчера_ЭпиВак!C:BN, 18, FALSE)</f>
        <v>#N/A</v>
      </c>
      <c r="AU645" s="53" t="e">
        <f>AA645-AB645-VLOOKUP(C645, Вчера_ЭпиВак!C:BN, 20, FALSE)</f>
        <v>#N/A</v>
      </c>
      <c r="AV645" s="53" t="e">
        <f>AC645-AD645-VLOOKUP(C645, Вчера_ЭпиВак!C:BN, 22, FALSE)</f>
        <v>#N/A</v>
      </c>
      <c r="AW645" s="53" t="e">
        <f>VLOOKUP(C645, Вчера_ЭпиВак!C:BN, 25, FALSE)+F645*2-Z645-AB645-AD645-AG645</f>
        <v>#N/A</v>
      </c>
      <c r="AX645" s="53" t="e">
        <f>AE645-VLOOKUP(C645,Вчера_ЭпиВак!C:BN, 24, FALSE)</f>
        <v>#N/A</v>
      </c>
    </row>
    <row r="646" spans="1:50" ht="50.1" customHeight="1" x14ac:dyDescent="0.25">
      <c r="A646" s="42"/>
      <c r="B646" s="42"/>
      <c r="C646" s="42"/>
      <c r="D646" s="43"/>
      <c r="E646" s="44"/>
      <c r="F646" s="39"/>
      <c r="G646" s="44"/>
      <c r="H646" s="39"/>
      <c r="I646" s="44"/>
      <c r="J646" s="39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7">
        <f t="shared" si="11"/>
        <v>0</v>
      </c>
      <c r="AJ646" s="53" t="str">
        <f>IF(ISNA(VLOOKUP(C646,Вчера_ЭпиВак!C:C, 1, FALSE)),"ошибка",0)</f>
        <v>ошибка</v>
      </c>
      <c r="AK646" s="55"/>
      <c r="AL646" s="53" t="e">
        <f>E646-F646-VLOOKUP(C646, Вчера_ЭпиВак!C:BN, 2, FALSE)</f>
        <v>#N/A</v>
      </c>
      <c r="AM646" s="53" t="e">
        <f>K646-L646-VLOOKUP(C646, Вчера_ЭпиВак!C:BN, 4, FALSE)</f>
        <v>#N/A</v>
      </c>
      <c r="AN646" s="53" t="e">
        <f>M646-N646-VLOOKUP(C646, Вчера_ЭпиВак!C:BN, 6, FALSE)</f>
        <v>#N/A</v>
      </c>
      <c r="AO646" s="53" t="e">
        <f>O646-P646-VLOOKUP(C646, Вчера_ЭпиВак!C:BN, 8, FALSE)</f>
        <v>#N/A</v>
      </c>
      <c r="AP646" s="53" t="e">
        <f>Q646-R646-VLOOKUP(C646, Вчера_ЭпиВак!C:BN, 10, FALSE)</f>
        <v>#N/A</v>
      </c>
      <c r="AQ646" s="53" t="e">
        <f>S646-T646-VLOOKUP(C646, Вчера_ЭпиВак!C:BN, 12, FALSE)</f>
        <v>#N/A</v>
      </c>
      <c r="AR646" s="53" t="e">
        <f>U646-V646-VLOOKUP(C646, Вчера_ЭпиВак!C:BN, 14, FALSE)</f>
        <v>#N/A</v>
      </c>
      <c r="AS646" s="53" t="e">
        <f>W646-X646-VLOOKUP(C646, Вчера_ЭпиВак!C:BN, 16, FALSE)</f>
        <v>#N/A</v>
      </c>
      <c r="AT646" s="53" t="e">
        <f>Y646-Z646-VLOOKUP(C646, Вчера_ЭпиВак!C:BN, 18, FALSE)</f>
        <v>#N/A</v>
      </c>
      <c r="AU646" s="53" t="e">
        <f>AA646-AB646-VLOOKUP(C646, Вчера_ЭпиВак!C:BN, 20, FALSE)</f>
        <v>#N/A</v>
      </c>
      <c r="AV646" s="53" t="e">
        <f>AC646-AD646-VLOOKUP(C646, Вчера_ЭпиВак!C:BN, 22, FALSE)</f>
        <v>#N/A</v>
      </c>
      <c r="AW646" s="53" t="e">
        <f>VLOOKUP(C646, Вчера_ЭпиВак!C:BN, 25, FALSE)+F646*2-Z646-AB646-AD646-AG646</f>
        <v>#N/A</v>
      </c>
      <c r="AX646" s="53" t="e">
        <f>AE646-VLOOKUP(C646,Вчера_ЭпиВак!C:BN, 24, FALSE)</f>
        <v>#N/A</v>
      </c>
    </row>
    <row r="647" spans="1:50" ht="50.1" customHeight="1" x14ac:dyDescent="0.25">
      <c r="A647" s="42"/>
      <c r="B647" s="42"/>
      <c r="C647" s="42"/>
      <c r="D647" s="43"/>
      <c r="E647" s="44"/>
      <c r="F647" s="39"/>
      <c r="G647" s="44"/>
      <c r="H647" s="39"/>
      <c r="I647" s="44"/>
      <c r="J647" s="39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7">
        <f t="shared" si="11"/>
        <v>0</v>
      </c>
      <c r="AJ647" s="53" t="str">
        <f>IF(ISNA(VLOOKUP(C647,Вчера_ЭпиВак!C:C, 1, FALSE)),"ошибка",0)</f>
        <v>ошибка</v>
      </c>
      <c r="AK647" s="55"/>
      <c r="AL647" s="53" t="e">
        <f>E647-F647-VLOOKUP(C647, Вчера_ЭпиВак!C:BN, 2, FALSE)</f>
        <v>#N/A</v>
      </c>
      <c r="AM647" s="53" t="e">
        <f>K647-L647-VLOOKUP(C647, Вчера_ЭпиВак!C:BN, 4, FALSE)</f>
        <v>#N/A</v>
      </c>
      <c r="AN647" s="53" t="e">
        <f>M647-N647-VLOOKUP(C647, Вчера_ЭпиВак!C:BN, 6, FALSE)</f>
        <v>#N/A</v>
      </c>
      <c r="AO647" s="53" t="e">
        <f>O647-P647-VLOOKUP(C647, Вчера_ЭпиВак!C:BN, 8, FALSE)</f>
        <v>#N/A</v>
      </c>
      <c r="AP647" s="53" t="e">
        <f>Q647-R647-VLOOKUP(C647, Вчера_ЭпиВак!C:BN, 10, FALSE)</f>
        <v>#N/A</v>
      </c>
      <c r="AQ647" s="53" t="e">
        <f>S647-T647-VLOOKUP(C647, Вчера_ЭпиВак!C:BN, 12, FALSE)</f>
        <v>#N/A</v>
      </c>
      <c r="AR647" s="53" t="e">
        <f>U647-V647-VLOOKUP(C647, Вчера_ЭпиВак!C:BN, 14, FALSE)</f>
        <v>#N/A</v>
      </c>
      <c r="AS647" s="53" t="e">
        <f>W647-X647-VLOOKUP(C647, Вчера_ЭпиВак!C:BN, 16, FALSE)</f>
        <v>#N/A</v>
      </c>
      <c r="AT647" s="53" t="e">
        <f>Y647-Z647-VLOOKUP(C647, Вчера_ЭпиВак!C:BN, 18, FALSE)</f>
        <v>#N/A</v>
      </c>
      <c r="AU647" s="53" t="e">
        <f>AA647-AB647-VLOOKUP(C647, Вчера_ЭпиВак!C:BN, 20, FALSE)</f>
        <v>#N/A</v>
      </c>
      <c r="AV647" s="53" t="e">
        <f>AC647-AD647-VLOOKUP(C647, Вчера_ЭпиВак!C:BN, 22, FALSE)</f>
        <v>#N/A</v>
      </c>
      <c r="AW647" s="53" t="e">
        <f>VLOOKUP(C647, Вчера_ЭпиВак!C:BN, 25, FALSE)+F647*2-Z647-AB647-AD647-AG647</f>
        <v>#N/A</v>
      </c>
      <c r="AX647" s="53" t="e">
        <f>AE647-VLOOKUP(C647,Вчера_ЭпиВак!C:BN, 24, FALSE)</f>
        <v>#N/A</v>
      </c>
    </row>
    <row r="648" spans="1:50" ht="50.1" customHeight="1" x14ac:dyDescent="0.25">
      <c r="A648" s="42"/>
      <c r="B648" s="42"/>
      <c r="C648" s="42"/>
      <c r="D648" s="43"/>
      <c r="E648" s="44"/>
      <c r="F648" s="39"/>
      <c r="G648" s="44"/>
      <c r="H648" s="39"/>
      <c r="I648" s="44"/>
      <c r="J648" s="39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7">
        <f t="shared" si="11"/>
        <v>0</v>
      </c>
      <c r="AJ648" s="53" t="str">
        <f>IF(ISNA(VLOOKUP(C648,Вчера_ЭпиВак!C:C, 1, FALSE)),"ошибка",0)</f>
        <v>ошибка</v>
      </c>
      <c r="AK648" s="55"/>
      <c r="AL648" s="53" t="e">
        <f>E648-F648-VLOOKUP(C648, Вчера_ЭпиВак!C:BN, 2, FALSE)</f>
        <v>#N/A</v>
      </c>
      <c r="AM648" s="53" t="e">
        <f>K648-L648-VLOOKUP(C648, Вчера_ЭпиВак!C:BN, 4, FALSE)</f>
        <v>#N/A</v>
      </c>
      <c r="AN648" s="53" t="e">
        <f>M648-N648-VLOOKUP(C648, Вчера_ЭпиВак!C:BN, 6, FALSE)</f>
        <v>#N/A</v>
      </c>
      <c r="AO648" s="53" t="e">
        <f>O648-P648-VLOOKUP(C648, Вчера_ЭпиВак!C:BN, 8, FALSE)</f>
        <v>#N/A</v>
      </c>
      <c r="AP648" s="53" t="e">
        <f>Q648-R648-VLOOKUP(C648, Вчера_ЭпиВак!C:BN, 10, FALSE)</f>
        <v>#N/A</v>
      </c>
      <c r="AQ648" s="53" t="e">
        <f>S648-T648-VLOOKUP(C648, Вчера_ЭпиВак!C:BN, 12, FALSE)</f>
        <v>#N/A</v>
      </c>
      <c r="AR648" s="53" t="e">
        <f>U648-V648-VLOOKUP(C648, Вчера_ЭпиВак!C:BN, 14, FALSE)</f>
        <v>#N/A</v>
      </c>
      <c r="AS648" s="53" t="e">
        <f>W648-X648-VLOOKUP(C648, Вчера_ЭпиВак!C:BN, 16, FALSE)</f>
        <v>#N/A</v>
      </c>
      <c r="AT648" s="53" t="e">
        <f>Y648-Z648-VLOOKUP(C648, Вчера_ЭпиВак!C:BN, 18, FALSE)</f>
        <v>#N/A</v>
      </c>
      <c r="AU648" s="53" t="e">
        <f>AA648-AB648-VLOOKUP(C648, Вчера_ЭпиВак!C:BN, 20, FALSE)</f>
        <v>#N/A</v>
      </c>
      <c r="AV648" s="53" t="e">
        <f>AC648-AD648-VLOOKUP(C648, Вчера_ЭпиВак!C:BN, 22, FALSE)</f>
        <v>#N/A</v>
      </c>
      <c r="AW648" s="53" t="e">
        <f>VLOOKUP(C648, Вчера_ЭпиВак!C:BN, 25, FALSE)+F648*2-Z648-AB648-AD648-AG648</f>
        <v>#N/A</v>
      </c>
      <c r="AX648" s="53" t="e">
        <f>AE648-VLOOKUP(C648,Вчера_ЭпиВак!C:BN, 24, FALSE)</f>
        <v>#N/A</v>
      </c>
    </row>
    <row r="649" spans="1:50" ht="50.1" customHeight="1" x14ac:dyDescent="0.25">
      <c r="A649" s="42"/>
      <c r="B649" s="42"/>
      <c r="C649" s="42"/>
      <c r="D649" s="43"/>
      <c r="E649" s="44"/>
      <c r="F649" s="39"/>
      <c r="G649" s="44"/>
      <c r="H649" s="39"/>
      <c r="I649" s="44"/>
      <c r="J649" s="39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7">
        <f t="shared" si="11"/>
        <v>0</v>
      </c>
      <c r="AJ649" s="53" t="str">
        <f>IF(ISNA(VLOOKUP(C649,Вчера_ЭпиВак!C:C, 1, FALSE)),"ошибка",0)</f>
        <v>ошибка</v>
      </c>
      <c r="AK649" s="55"/>
      <c r="AL649" s="53" t="e">
        <f>E649-F649-VLOOKUP(C649, Вчера_ЭпиВак!C:BN, 2, FALSE)</f>
        <v>#N/A</v>
      </c>
      <c r="AM649" s="53" t="e">
        <f>K649-L649-VLOOKUP(C649, Вчера_ЭпиВак!C:BN, 4, FALSE)</f>
        <v>#N/A</v>
      </c>
      <c r="AN649" s="53" t="e">
        <f>M649-N649-VLOOKUP(C649, Вчера_ЭпиВак!C:BN, 6, FALSE)</f>
        <v>#N/A</v>
      </c>
      <c r="AO649" s="53" t="e">
        <f>O649-P649-VLOOKUP(C649, Вчера_ЭпиВак!C:BN, 8, FALSE)</f>
        <v>#N/A</v>
      </c>
      <c r="AP649" s="53" t="e">
        <f>Q649-R649-VLOOKUP(C649, Вчера_ЭпиВак!C:BN, 10, FALSE)</f>
        <v>#N/A</v>
      </c>
      <c r="AQ649" s="53" t="e">
        <f>S649-T649-VLOOKUP(C649, Вчера_ЭпиВак!C:BN, 12, FALSE)</f>
        <v>#N/A</v>
      </c>
      <c r="AR649" s="53" t="e">
        <f>U649-V649-VLOOKUP(C649, Вчера_ЭпиВак!C:BN, 14, FALSE)</f>
        <v>#N/A</v>
      </c>
      <c r="AS649" s="53" t="e">
        <f>W649-X649-VLOOKUP(C649, Вчера_ЭпиВак!C:BN, 16, FALSE)</f>
        <v>#N/A</v>
      </c>
      <c r="AT649" s="53" t="e">
        <f>Y649-Z649-VLOOKUP(C649, Вчера_ЭпиВак!C:BN, 18, FALSE)</f>
        <v>#N/A</v>
      </c>
      <c r="AU649" s="53" t="e">
        <f>AA649-AB649-VLOOKUP(C649, Вчера_ЭпиВак!C:BN, 20, FALSE)</f>
        <v>#N/A</v>
      </c>
      <c r="AV649" s="53" t="e">
        <f>AC649-AD649-VLOOKUP(C649, Вчера_ЭпиВак!C:BN, 22, FALSE)</f>
        <v>#N/A</v>
      </c>
      <c r="AW649" s="53" t="e">
        <f>VLOOKUP(C649, Вчера_ЭпиВак!C:BN, 25, FALSE)+F649*2-Z649-AB649-AD649-AG649</f>
        <v>#N/A</v>
      </c>
      <c r="AX649" s="53" t="e">
        <f>AE649-VLOOKUP(C649,Вчера_ЭпиВак!C:BN, 24, FALSE)</f>
        <v>#N/A</v>
      </c>
    </row>
    <row r="650" spans="1:50" ht="50.1" customHeight="1" x14ac:dyDescent="0.25">
      <c r="A650" s="42"/>
      <c r="B650" s="42"/>
      <c r="C650" s="42"/>
      <c r="D650" s="43"/>
      <c r="E650" s="44"/>
      <c r="F650" s="39"/>
      <c r="G650" s="44"/>
      <c r="H650" s="39"/>
      <c r="I650" s="44"/>
      <c r="J650" s="39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7">
        <f t="shared" si="11"/>
        <v>0</v>
      </c>
      <c r="AJ650" s="53" t="str">
        <f>IF(ISNA(VLOOKUP(C650,Вчера_ЭпиВак!C:C, 1, FALSE)),"ошибка",0)</f>
        <v>ошибка</v>
      </c>
      <c r="AK650" s="55"/>
      <c r="AL650" s="53" t="e">
        <f>E650-F650-VLOOKUP(C650, Вчера_ЭпиВак!C:BN, 2, FALSE)</f>
        <v>#N/A</v>
      </c>
      <c r="AM650" s="53" t="e">
        <f>K650-L650-VLOOKUP(C650, Вчера_ЭпиВак!C:BN, 4, FALSE)</f>
        <v>#N/A</v>
      </c>
      <c r="AN650" s="53" t="e">
        <f>M650-N650-VLOOKUP(C650, Вчера_ЭпиВак!C:BN, 6, FALSE)</f>
        <v>#N/A</v>
      </c>
      <c r="AO650" s="53" t="e">
        <f>O650-P650-VLOOKUP(C650, Вчера_ЭпиВак!C:BN, 8, FALSE)</f>
        <v>#N/A</v>
      </c>
      <c r="AP650" s="53" t="e">
        <f>Q650-R650-VLOOKUP(C650, Вчера_ЭпиВак!C:BN, 10, FALSE)</f>
        <v>#N/A</v>
      </c>
      <c r="AQ650" s="53" t="e">
        <f>S650-T650-VLOOKUP(C650, Вчера_ЭпиВак!C:BN, 12, FALSE)</f>
        <v>#N/A</v>
      </c>
      <c r="AR650" s="53" t="e">
        <f>U650-V650-VLOOKUP(C650, Вчера_ЭпиВак!C:BN, 14, FALSE)</f>
        <v>#N/A</v>
      </c>
      <c r="AS650" s="53" t="e">
        <f>W650-X650-VLOOKUP(C650, Вчера_ЭпиВак!C:BN, 16, FALSE)</f>
        <v>#N/A</v>
      </c>
      <c r="AT650" s="53" t="e">
        <f>Y650-Z650-VLOOKUP(C650, Вчера_ЭпиВак!C:BN, 18, FALSE)</f>
        <v>#N/A</v>
      </c>
      <c r="AU650" s="53" t="e">
        <f>AA650-AB650-VLOOKUP(C650, Вчера_ЭпиВак!C:BN, 20, FALSE)</f>
        <v>#N/A</v>
      </c>
      <c r="AV650" s="53" t="e">
        <f>AC650-AD650-VLOOKUP(C650, Вчера_ЭпиВак!C:BN, 22, FALSE)</f>
        <v>#N/A</v>
      </c>
      <c r="AW650" s="53" t="e">
        <f>VLOOKUP(C650, Вчера_ЭпиВак!C:BN, 25, FALSE)+F650*2-Z650-AB650-AD650-AG650</f>
        <v>#N/A</v>
      </c>
      <c r="AX650" s="53" t="e">
        <f>AE650-VLOOKUP(C650,Вчера_ЭпиВак!C:BN, 24, FALSE)</f>
        <v>#N/A</v>
      </c>
    </row>
    <row r="651" spans="1:50" ht="50.1" customHeight="1" x14ac:dyDescent="0.25">
      <c r="A651" s="42"/>
      <c r="B651" s="42"/>
      <c r="C651" s="42"/>
      <c r="D651" s="43"/>
      <c r="E651" s="44"/>
      <c r="F651" s="39"/>
      <c r="G651" s="44"/>
      <c r="H651" s="39"/>
      <c r="I651" s="44"/>
      <c r="J651" s="39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7">
        <f t="shared" si="11"/>
        <v>0</v>
      </c>
      <c r="AJ651" s="53" t="str">
        <f>IF(ISNA(VLOOKUP(C651,Вчера_ЭпиВак!C:C, 1, FALSE)),"ошибка",0)</f>
        <v>ошибка</v>
      </c>
      <c r="AK651" s="55"/>
      <c r="AL651" s="53" t="e">
        <f>E651-F651-VLOOKUP(C651, Вчера_ЭпиВак!C:BN, 2, FALSE)</f>
        <v>#N/A</v>
      </c>
      <c r="AM651" s="53" t="e">
        <f>K651-L651-VLOOKUP(C651, Вчера_ЭпиВак!C:BN, 4, FALSE)</f>
        <v>#N/A</v>
      </c>
      <c r="AN651" s="53" t="e">
        <f>M651-N651-VLOOKUP(C651, Вчера_ЭпиВак!C:BN, 6, FALSE)</f>
        <v>#N/A</v>
      </c>
      <c r="AO651" s="53" t="e">
        <f>O651-P651-VLOOKUP(C651, Вчера_ЭпиВак!C:BN, 8, FALSE)</f>
        <v>#N/A</v>
      </c>
      <c r="AP651" s="53" t="e">
        <f>Q651-R651-VLOOKUP(C651, Вчера_ЭпиВак!C:BN, 10, FALSE)</f>
        <v>#N/A</v>
      </c>
      <c r="AQ651" s="53" t="e">
        <f>S651-T651-VLOOKUP(C651, Вчера_ЭпиВак!C:BN, 12, FALSE)</f>
        <v>#N/A</v>
      </c>
      <c r="AR651" s="53" t="e">
        <f>U651-V651-VLOOKUP(C651, Вчера_ЭпиВак!C:BN, 14, FALSE)</f>
        <v>#N/A</v>
      </c>
      <c r="AS651" s="53" t="e">
        <f>W651-X651-VLOOKUP(C651, Вчера_ЭпиВак!C:BN, 16, FALSE)</f>
        <v>#N/A</v>
      </c>
      <c r="AT651" s="53" t="e">
        <f>Y651-Z651-VLOOKUP(C651, Вчера_ЭпиВак!C:BN, 18, FALSE)</f>
        <v>#N/A</v>
      </c>
      <c r="AU651" s="53" t="e">
        <f>AA651-AB651-VLOOKUP(C651, Вчера_ЭпиВак!C:BN, 20, FALSE)</f>
        <v>#N/A</v>
      </c>
      <c r="AV651" s="53" t="e">
        <f>AC651-AD651-VLOOKUP(C651, Вчера_ЭпиВак!C:BN, 22, FALSE)</f>
        <v>#N/A</v>
      </c>
      <c r="AW651" s="53" t="e">
        <f>VLOOKUP(C651, Вчера_ЭпиВак!C:BN, 25, FALSE)+F651*2-Z651-AB651-AD651-AG651</f>
        <v>#N/A</v>
      </c>
      <c r="AX651" s="53" t="e">
        <f>AE651-VLOOKUP(C651,Вчера_ЭпиВак!C:BN, 24, FALSE)</f>
        <v>#N/A</v>
      </c>
    </row>
    <row r="652" spans="1:50" ht="50.1" customHeight="1" x14ac:dyDescent="0.25">
      <c r="A652" s="42"/>
      <c r="B652" s="42"/>
      <c r="C652" s="42"/>
      <c r="D652" s="43"/>
      <c r="E652" s="44"/>
      <c r="F652" s="39"/>
      <c r="G652" s="44"/>
      <c r="H652" s="39"/>
      <c r="I652" s="44"/>
      <c r="J652" s="39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7">
        <f t="shared" si="11"/>
        <v>0</v>
      </c>
      <c r="AJ652" s="53" t="str">
        <f>IF(ISNA(VLOOKUP(C652,Вчера_ЭпиВак!C:C, 1, FALSE)),"ошибка",0)</f>
        <v>ошибка</v>
      </c>
      <c r="AK652" s="55"/>
      <c r="AL652" s="53" t="e">
        <f>E652-F652-VLOOKUP(C652, Вчера_ЭпиВак!C:BN, 2, FALSE)</f>
        <v>#N/A</v>
      </c>
      <c r="AM652" s="53" t="e">
        <f>K652-L652-VLOOKUP(C652, Вчера_ЭпиВак!C:BN, 4, FALSE)</f>
        <v>#N/A</v>
      </c>
      <c r="AN652" s="53" t="e">
        <f>M652-N652-VLOOKUP(C652, Вчера_ЭпиВак!C:BN, 6, FALSE)</f>
        <v>#N/A</v>
      </c>
      <c r="AO652" s="53" t="e">
        <f>O652-P652-VLOOKUP(C652, Вчера_ЭпиВак!C:BN, 8, FALSE)</f>
        <v>#N/A</v>
      </c>
      <c r="AP652" s="53" t="e">
        <f>Q652-R652-VLOOKUP(C652, Вчера_ЭпиВак!C:BN, 10, FALSE)</f>
        <v>#N/A</v>
      </c>
      <c r="AQ652" s="53" t="e">
        <f>S652-T652-VLOOKUP(C652, Вчера_ЭпиВак!C:BN, 12, FALSE)</f>
        <v>#N/A</v>
      </c>
      <c r="AR652" s="53" t="e">
        <f>U652-V652-VLOOKUP(C652, Вчера_ЭпиВак!C:BN, 14, FALSE)</f>
        <v>#N/A</v>
      </c>
      <c r="AS652" s="53" t="e">
        <f>W652-X652-VLOOKUP(C652, Вчера_ЭпиВак!C:BN, 16, FALSE)</f>
        <v>#N/A</v>
      </c>
      <c r="AT652" s="53" t="e">
        <f>Y652-Z652-VLOOKUP(C652, Вчера_ЭпиВак!C:BN, 18, FALSE)</f>
        <v>#N/A</v>
      </c>
      <c r="AU652" s="53" t="e">
        <f>AA652-AB652-VLOOKUP(C652, Вчера_ЭпиВак!C:BN, 20, FALSE)</f>
        <v>#N/A</v>
      </c>
      <c r="AV652" s="53" t="e">
        <f>AC652-AD652-VLOOKUP(C652, Вчера_ЭпиВак!C:BN, 22, FALSE)</f>
        <v>#N/A</v>
      </c>
      <c r="AW652" s="53" t="e">
        <f>VLOOKUP(C652, Вчера_ЭпиВак!C:BN, 25, FALSE)+F652*2-Z652-AB652-AD652-AG652</f>
        <v>#N/A</v>
      </c>
      <c r="AX652" s="53" t="e">
        <f>AE652-VLOOKUP(C652,Вчера_ЭпиВак!C:BN, 24, FALSE)</f>
        <v>#N/A</v>
      </c>
    </row>
    <row r="653" spans="1:50" ht="50.1" customHeight="1" x14ac:dyDescent="0.25">
      <c r="A653" s="42"/>
      <c r="B653" s="42"/>
      <c r="C653" s="42"/>
      <c r="D653" s="43"/>
      <c r="E653" s="44"/>
      <c r="F653" s="39"/>
      <c r="G653" s="44"/>
      <c r="H653" s="39"/>
      <c r="I653" s="44"/>
      <c r="J653" s="39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7">
        <f t="shared" si="11"/>
        <v>0</v>
      </c>
      <c r="AJ653" s="53" t="str">
        <f>IF(ISNA(VLOOKUP(C653,Вчера_ЭпиВак!C:C, 1, FALSE)),"ошибка",0)</f>
        <v>ошибка</v>
      </c>
      <c r="AK653" s="55"/>
      <c r="AL653" s="53" t="e">
        <f>E653-F653-VLOOKUP(C653, Вчера_ЭпиВак!C:BN, 2, FALSE)</f>
        <v>#N/A</v>
      </c>
      <c r="AM653" s="53" t="e">
        <f>K653-L653-VLOOKUP(C653, Вчера_ЭпиВак!C:BN, 4, FALSE)</f>
        <v>#N/A</v>
      </c>
      <c r="AN653" s="53" t="e">
        <f>M653-N653-VLOOKUP(C653, Вчера_ЭпиВак!C:BN, 6, FALSE)</f>
        <v>#N/A</v>
      </c>
      <c r="AO653" s="53" t="e">
        <f>O653-P653-VLOOKUP(C653, Вчера_ЭпиВак!C:BN, 8, FALSE)</f>
        <v>#N/A</v>
      </c>
      <c r="AP653" s="53" t="e">
        <f>Q653-R653-VLOOKUP(C653, Вчера_ЭпиВак!C:BN, 10, FALSE)</f>
        <v>#N/A</v>
      </c>
      <c r="AQ653" s="53" t="e">
        <f>S653-T653-VLOOKUP(C653, Вчера_ЭпиВак!C:BN, 12, FALSE)</f>
        <v>#N/A</v>
      </c>
      <c r="AR653" s="53" t="e">
        <f>U653-V653-VLOOKUP(C653, Вчера_ЭпиВак!C:BN, 14, FALSE)</f>
        <v>#N/A</v>
      </c>
      <c r="AS653" s="53" t="e">
        <f>W653-X653-VLOOKUP(C653, Вчера_ЭпиВак!C:BN, 16, FALSE)</f>
        <v>#N/A</v>
      </c>
      <c r="AT653" s="53" t="e">
        <f>Y653-Z653-VLOOKUP(C653, Вчера_ЭпиВак!C:BN, 18, FALSE)</f>
        <v>#N/A</v>
      </c>
      <c r="AU653" s="53" t="e">
        <f>AA653-AB653-VLOOKUP(C653, Вчера_ЭпиВак!C:BN, 20, FALSE)</f>
        <v>#N/A</v>
      </c>
      <c r="AV653" s="53" t="e">
        <f>AC653-AD653-VLOOKUP(C653, Вчера_ЭпиВак!C:BN, 22, FALSE)</f>
        <v>#N/A</v>
      </c>
      <c r="AW653" s="53" t="e">
        <f>VLOOKUP(C653, Вчера_ЭпиВак!C:BN, 25, FALSE)+F653*2-Z653-AB653-AD653-AG653</f>
        <v>#N/A</v>
      </c>
      <c r="AX653" s="53" t="e">
        <f>AE653-VLOOKUP(C653,Вчера_ЭпиВак!C:BN, 24, FALSE)</f>
        <v>#N/A</v>
      </c>
    </row>
    <row r="654" spans="1:50" ht="50.1" customHeight="1" x14ac:dyDescent="0.25">
      <c r="A654" s="42"/>
      <c r="B654" s="42"/>
      <c r="C654" s="42"/>
      <c r="D654" s="43"/>
      <c r="E654" s="44"/>
      <c r="F654" s="39"/>
      <c r="G654" s="44"/>
      <c r="H654" s="39"/>
      <c r="I654" s="44"/>
      <c r="J654" s="39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7">
        <f t="shared" si="11"/>
        <v>0</v>
      </c>
      <c r="AJ654" s="53" t="str">
        <f>IF(ISNA(VLOOKUP(C654,Вчера_ЭпиВак!C:C, 1, FALSE)),"ошибка",0)</f>
        <v>ошибка</v>
      </c>
      <c r="AK654" s="55"/>
      <c r="AL654" s="53" t="e">
        <f>E654-F654-VLOOKUP(C654, Вчера_ЭпиВак!C:BN, 2, FALSE)</f>
        <v>#N/A</v>
      </c>
      <c r="AM654" s="53" t="e">
        <f>K654-L654-VLOOKUP(C654, Вчера_ЭпиВак!C:BN, 4, FALSE)</f>
        <v>#N/A</v>
      </c>
      <c r="AN654" s="53" t="e">
        <f>M654-N654-VLOOKUP(C654, Вчера_ЭпиВак!C:BN, 6, FALSE)</f>
        <v>#N/A</v>
      </c>
      <c r="AO654" s="53" t="e">
        <f>O654-P654-VLOOKUP(C654, Вчера_ЭпиВак!C:BN, 8, FALSE)</f>
        <v>#N/A</v>
      </c>
      <c r="AP654" s="53" t="e">
        <f>Q654-R654-VLOOKUP(C654, Вчера_ЭпиВак!C:BN, 10, FALSE)</f>
        <v>#N/A</v>
      </c>
      <c r="AQ654" s="53" t="e">
        <f>S654-T654-VLOOKUP(C654, Вчера_ЭпиВак!C:BN, 12, FALSE)</f>
        <v>#N/A</v>
      </c>
      <c r="AR654" s="53" t="e">
        <f>U654-V654-VLOOKUP(C654, Вчера_ЭпиВак!C:BN, 14, FALSE)</f>
        <v>#N/A</v>
      </c>
      <c r="AS654" s="53" t="e">
        <f>W654-X654-VLOOKUP(C654, Вчера_ЭпиВак!C:BN, 16, FALSE)</f>
        <v>#N/A</v>
      </c>
      <c r="AT654" s="53" t="e">
        <f>Y654-Z654-VLOOKUP(C654, Вчера_ЭпиВак!C:BN, 18, FALSE)</f>
        <v>#N/A</v>
      </c>
      <c r="AU654" s="53" t="e">
        <f>AA654-AB654-VLOOKUP(C654, Вчера_ЭпиВак!C:BN, 20, FALSE)</f>
        <v>#N/A</v>
      </c>
      <c r="AV654" s="53" t="e">
        <f>AC654-AD654-VLOOKUP(C654, Вчера_ЭпиВак!C:BN, 22, FALSE)</f>
        <v>#N/A</v>
      </c>
      <c r="AW654" s="53" t="e">
        <f>VLOOKUP(C654, Вчера_ЭпиВак!C:BN, 25, FALSE)+F654*2-Z654-AB654-AD654-AG654</f>
        <v>#N/A</v>
      </c>
      <c r="AX654" s="53" t="e">
        <f>AE654-VLOOKUP(C654,Вчера_ЭпиВак!C:BN, 24, FALSE)</f>
        <v>#N/A</v>
      </c>
    </row>
    <row r="655" spans="1:50" ht="50.1" customHeight="1" x14ac:dyDescent="0.25">
      <c r="A655" s="42"/>
      <c r="B655" s="42"/>
      <c r="C655" s="42"/>
      <c r="D655" s="43"/>
      <c r="E655" s="44"/>
      <c r="F655" s="39"/>
      <c r="G655" s="44"/>
      <c r="H655" s="39"/>
      <c r="I655" s="44"/>
      <c r="J655" s="39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7">
        <f t="shared" si="11"/>
        <v>0</v>
      </c>
      <c r="AJ655" s="53" t="str">
        <f>IF(ISNA(VLOOKUP(C655,Вчера_ЭпиВак!C:C, 1, FALSE)),"ошибка",0)</f>
        <v>ошибка</v>
      </c>
      <c r="AK655" s="55"/>
      <c r="AL655" s="53" t="e">
        <f>E655-F655-VLOOKUP(C655, Вчера_ЭпиВак!C:BN, 2, FALSE)</f>
        <v>#N/A</v>
      </c>
      <c r="AM655" s="53" t="e">
        <f>K655-L655-VLOOKUP(C655, Вчера_ЭпиВак!C:BN, 4, FALSE)</f>
        <v>#N/A</v>
      </c>
      <c r="AN655" s="53" t="e">
        <f>M655-N655-VLOOKUP(C655, Вчера_ЭпиВак!C:BN, 6, FALSE)</f>
        <v>#N/A</v>
      </c>
      <c r="AO655" s="53" t="e">
        <f>O655-P655-VLOOKUP(C655, Вчера_ЭпиВак!C:BN, 8, FALSE)</f>
        <v>#N/A</v>
      </c>
      <c r="AP655" s="53" t="e">
        <f>Q655-R655-VLOOKUP(C655, Вчера_ЭпиВак!C:BN, 10, FALSE)</f>
        <v>#N/A</v>
      </c>
      <c r="AQ655" s="53" t="e">
        <f>S655-T655-VLOOKUP(C655, Вчера_ЭпиВак!C:BN, 12, FALSE)</f>
        <v>#N/A</v>
      </c>
      <c r="AR655" s="53" t="e">
        <f>U655-V655-VLOOKUP(C655, Вчера_ЭпиВак!C:BN, 14, FALSE)</f>
        <v>#N/A</v>
      </c>
      <c r="AS655" s="53" t="e">
        <f>W655-X655-VLOOKUP(C655, Вчера_ЭпиВак!C:BN, 16, FALSE)</f>
        <v>#N/A</v>
      </c>
      <c r="AT655" s="53" t="e">
        <f>Y655-Z655-VLOOKUP(C655, Вчера_ЭпиВак!C:BN, 18, FALSE)</f>
        <v>#N/A</v>
      </c>
      <c r="AU655" s="53" t="e">
        <f>AA655-AB655-VLOOKUP(C655, Вчера_ЭпиВак!C:BN, 20, FALSE)</f>
        <v>#N/A</v>
      </c>
      <c r="AV655" s="53" t="e">
        <f>AC655-AD655-VLOOKUP(C655, Вчера_ЭпиВак!C:BN, 22, FALSE)</f>
        <v>#N/A</v>
      </c>
      <c r="AW655" s="53" t="e">
        <f>VLOOKUP(C655, Вчера_ЭпиВак!C:BN, 25, FALSE)+F655*2-Z655-AB655-AD655-AG655</f>
        <v>#N/A</v>
      </c>
      <c r="AX655" s="53" t="e">
        <f>AE655-VLOOKUP(C655,Вчера_ЭпиВак!C:BN, 24, FALSE)</f>
        <v>#N/A</v>
      </c>
    </row>
    <row r="656" spans="1:50" ht="50.1" customHeight="1" x14ac:dyDescent="0.25">
      <c r="A656" s="42"/>
      <c r="B656" s="42"/>
      <c r="C656" s="42"/>
      <c r="D656" s="43"/>
      <c r="E656" s="44"/>
      <c r="F656" s="39"/>
      <c r="G656" s="44"/>
      <c r="H656" s="39"/>
      <c r="I656" s="44"/>
      <c r="J656" s="39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7">
        <f t="shared" si="11"/>
        <v>0</v>
      </c>
      <c r="AJ656" s="53" t="str">
        <f>IF(ISNA(VLOOKUP(C656,Вчера_ЭпиВак!C:C, 1, FALSE)),"ошибка",0)</f>
        <v>ошибка</v>
      </c>
      <c r="AK656" s="55"/>
      <c r="AL656" s="53" t="e">
        <f>E656-F656-VLOOKUP(C656, Вчера_ЭпиВак!C:BN, 2, FALSE)</f>
        <v>#N/A</v>
      </c>
      <c r="AM656" s="53" t="e">
        <f>K656-L656-VLOOKUP(C656, Вчера_ЭпиВак!C:BN, 4, FALSE)</f>
        <v>#N/A</v>
      </c>
      <c r="AN656" s="53" t="e">
        <f>M656-N656-VLOOKUP(C656, Вчера_ЭпиВак!C:BN, 6, FALSE)</f>
        <v>#N/A</v>
      </c>
      <c r="AO656" s="53" t="e">
        <f>O656-P656-VLOOKUP(C656, Вчера_ЭпиВак!C:BN, 8, FALSE)</f>
        <v>#N/A</v>
      </c>
      <c r="AP656" s="53" t="e">
        <f>Q656-R656-VLOOKUP(C656, Вчера_ЭпиВак!C:BN, 10, FALSE)</f>
        <v>#N/A</v>
      </c>
      <c r="AQ656" s="53" t="e">
        <f>S656-T656-VLOOKUP(C656, Вчера_ЭпиВак!C:BN, 12, FALSE)</f>
        <v>#N/A</v>
      </c>
      <c r="AR656" s="53" t="e">
        <f>U656-V656-VLOOKUP(C656, Вчера_ЭпиВак!C:BN, 14, FALSE)</f>
        <v>#N/A</v>
      </c>
      <c r="AS656" s="53" t="e">
        <f>W656-X656-VLOOKUP(C656, Вчера_ЭпиВак!C:BN, 16, FALSE)</f>
        <v>#N/A</v>
      </c>
      <c r="AT656" s="53" t="e">
        <f>Y656-Z656-VLOOKUP(C656, Вчера_ЭпиВак!C:BN, 18, FALSE)</f>
        <v>#N/A</v>
      </c>
      <c r="AU656" s="53" t="e">
        <f>AA656-AB656-VLOOKUP(C656, Вчера_ЭпиВак!C:BN, 20, FALSE)</f>
        <v>#N/A</v>
      </c>
      <c r="AV656" s="53" t="e">
        <f>AC656-AD656-VLOOKUP(C656, Вчера_ЭпиВак!C:BN, 22, FALSE)</f>
        <v>#N/A</v>
      </c>
      <c r="AW656" s="53" t="e">
        <f>VLOOKUP(C656, Вчера_ЭпиВак!C:BN, 25, FALSE)+F656*2-Z656-AB656-AD656-AG656</f>
        <v>#N/A</v>
      </c>
      <c r="AX656" s="53" t="e">
        <f>AE656-VLOOKUP(C656,Вчера_ЭпиВак!C:BN, 24, FALSE)</f>
        <v>#N/A</v>
      </c>
    </row>
    <row r="657" spans="1:50" ht="50.1" customHeight="1" x14ac:dyDescent="0.25">
      <c r="A657" s="42"/>
      <c r="B657" s="42"/>
      <c r="C657" s="42"/>
      <c r="D657" s="43"/>
      <c r="E657" s="44"/>
      <c r="F657" s="39"/>
      <c r="G657" s="44"/>
      <c r="H657" s="39"/>
      <c r="I657" s="44"/>
      <c r="J657" s="39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7">
        <f t="shared" si="11"/>
        <v>0</v>
      </c>
      <c r="AJ657" s="53" t="str">
        <f>IF(ISNA(VLOOKUP(C657,Вчера_ЭпиВак!C:C, 1, FALSE)),"ошибка",0)</f>
        <v>ошибка</v>
      </c>
      <c r="AK657" s="55"/>
      <c r="AL657" s="53" t="e">
        <f>E657-F657-VLOOKUP(C657, Вчера_ЭпиВак!C:BN, 2, FALSE)</f>
        <v>#N/A</v>
      </c>
      <c r="AM657" s="53" t="e">
        <f>K657-L657-VLOOKUP(C657, Вчера_ЭпиВак!C:BN, 4, FALSE)</f>
        <v>#N/A</v>
      </c>
      <c r="AN657" s="53" t="e">
        <f>M657-N657-VLOOKUP(C657, Вчера_ЭпиВак!C:BN, 6, FALSE)</f>
        <v>#N/A</v>
      </c>
      <c r="AO657" s="53" t="e">
        <f>O657-P657-VLOOKUP(C657, Вчера_ЭпиВак!C:BN, 8, FALSE)</f>
        <v>#N/A</v>
      </c>
      <c r="AP657" s="53" t="e">
        <f>Q657-R657-VLOOKUP(C657, Вчера_ЭпиВак!C:BN, 10, FALSE)</f>
        <v>#N/A</v>
      </c>
      <c r="AQ657" s="53" t="e">
        <f>S657-T657-VLOOKUP(C657, Вчера_ЭпиВак!C:BN, 12, FALSE)</f>
        <v>#N/A</v>
      </c>
      <c r="AR657" s="53" t="e">
        <f>U657-V657-VLOOKUP(C657, Вчера_ЭпиВак!C:BN, 14, FALSE)</f>
        <v>#N/A</v>
      </c>
      <c r="AS657" s="53" t="e">
        <f>W657-X657-VLOOKUP(C657, Вчера_ЭпиВак!C:BN, 16, FALSE)</f>
        <v>#N/A</v>
      </c>
      <c r="AT657" s="53" t="e">
        <f>Y657-Z657-VLOOKUP(C657, Вчера_ЭпиВак!C:BN, 18, FALSE)</f>
        <v>#N/A</v>
      </c>
      <c r="AU657" s="53" t="e">
        <f>AA657-AB657-VLOOKUP(C657, Вчера_ЭпиВак!C:BN, 20, FALSE)</f>
        <v>#N/A</v>
      </c>
      <c r="AV657" s="53" t="e">
        <f>AC657-AD657-VLOOKUP(C657, Вчера_ЭпиВак!C:BN, 22, FALSE)</f>
        <v>#N/A</v>
      </c>
      <c r="AW657" s="53" t="e">
        <f>VLOOKUP(C657, Вчера_ЭпиВак!C:BN, 25, FALSE)+F657*2-Z657-AB657-AD657-AG657</f>
        <v>#N/A</v>
      </c>
      <c r="AX657" s="53" t="e">
        <f>AE657-VLOOKUP(C657,Вчера_ЭпиВак!C:BN, 24, FALSE)</f>
        <v>#N/A</v>
      </c>
    </row>
    <row r="658" spans="1:50" ht="50.1" customHeight="1" x14ac:dyDescent="0.25">
      <c r="A658" s="42"/>
      <c r="B658" s="42"/>
      <c r="C658" s="42"/>
      <c r="D658" s="43"/>
      <c r="E658" s="44"/>
      <c r="F658" s="39"/>
      <c r="G658" s="44"/>
      <c r="H658" s="39"/>
      <c r="I658" s="44"/>
      <c r="J658" s="39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7">
        <f t="shared" si="11"/>
        <v>0</v>
      </c>
      <c r="AJ658" s="53" t="str">
        <f>IF(ISNA(VLOOKUP(C658,Вчера_ЭпиВак!C:C, 1, FALSE)),"ошибка",0)</f>
        <v>ошибка</v>
      </c>
      <c r="AK658" s="55"/>
      <c r="AL658" s="53" t="e">
        <f>E658-F658-VLOOKUP(C658, Вчера_ЭпиВак!C:BN, 2, FALSE)</f>
        <v>#N/A</v>
      </c>
      <c r="AM658" s="53" t="e">
        <f>K658-L658-VLOOKUP(C658, Вчера_ЭпиВак!C:BN, 4, FALSE)</f>
        <v>#N/A</v>
      </c>
      <c r="AN658" s="53" t="e">
        <f>M658-N658-VLOOKUP(C658, Вчера_ЭпиВак!C:BN, 6, FALSE)</f>
        <v>#N/A</v>
      </c>
      <c r="AO658" s="53" t="e">
        <f>O658-P658-VLOOKUP(C658, Вчера_ЭпиВак!C:BN, 8, FALSE)</f>
        <v>#N/A</v>
      </c>
      <c r="AP658" s="53" t="e">
        <f>Q658-R658-VLOOKUP(C658, Вчера_ЭпиВак!C:BN, 10, FALSE)</f>
        <v>#N/A</v>
      </c>
      <c r="AQ658" s="53" t="e">
        <f>S658-T658-VLOOKUP(C658, Вчера_ЭпиВак!C:BN, 12, FALSE)</f>
        <v>#N/A</v>
      </c>
      <c r="AR658" s="53" t="e">
        <f>U658-V658-VLOOKUP(C658, Вчера_ЭпиВак!C:BN, 14, FALSE)</f>
        <v>#N/A</v>
      </c>
      <c r="AS658" s="53" t="e">
        <f>W658-X658-VLOOKUP(C658, Вчера_ЭпиВак!C:BN, 16, FALSE)</f>
        <v>#N/A</v>
      </c>
      <c r="AT658" s="53" t="e">
        <f>Y658-Z658-VLOOKUP(C658, Вчера_ЭпиВак!C:BN, 18, FALSE)</f>
        <v>#N/A</v>
      </c>
      <c r="AU658" s="53" t="e">
        <f>AA658-AB658-VLOOKUP(C658, Вчера_ЭпиВак!C:BN, 20, FALSE)</f>
        <v>#N/A</v>
      </c>
      <c r="AV658" s="53" t="e">
        <f>AC658-AD658-VLOOKUP(C658, Вчера_ЭпиВак!C:BN, 22, FALSE)</f>
        <v>#N/A</v>
      </c>
      <c r="AW658" s="53" t="e">
        <f>VLOOKUP(C658, Вчера_ЭпиВак!C:BN, 25, FALSE)+F658*2-Z658-AB658-AD658-AG658</f>
        <v>#N/A</v>
      </c>
      <c r="AX658" s="53" t="e">
        <f>AE658-VLOOKUP(C658,Вчера_ЭпиВак!C:BN, 24, FALSE)</f>
        <v>#N/A</v>
      </c>
    </row>
    <row r="659" spans="1:50" ht="50.1" customHeight="1" x14ac:dyDescent="0.25">
      <c r="A659" s="42"/>
      <c r="B659" s="42"/>
      <c r="C659" s="42"/>
      <c r="D659" s="43"/>
      <c r="E659" s="44"/>
      <c r="F659" s="39"/>
      <c r="G659" s="44"/>
      <c r="H659" s="39"/>
      <c r="I659" s="44"/>
      <c r="J659" s="39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7">
        <f t="shared" si="11"/>
        <v>0</v>
      </c>
      <c r="AJ659" s="53" t="str">
        <f>IF(ISNA(VLOOKUP(C659,Вчера_ЭпиВак!C:C, 1, FALSE)),"ошибка",0)</f>
        <v>ошибка</v>
      </c>
      <c r="AK659" s="55"/>
      <c r="AL659" s="53" t="e">
        <f>E659-F659-VLOOKUP(C659, Вчера_ЭпиВак!C:BN, 2, FALSE)</f>
        <v>#N/A</v>
      </c>
      <c r="AM659" s="53" t="e">
        <f>K659-L659-VLOOKUP(C659, Вчера_ЭпиВак!C:BN, 4, FALSE)</f>
        <v>#N/A</v>
      </c>
      <c r="AN659" s="53" t="e">
        <f>M659-N659-VLOOKUP(C659, Вчера_ЭпиВак!C:BN, 6, FALSE)</f>
        <v>#N/A</v>
      </c>
      <c r="AO659" s="53" t="e">
        <f>O659-P659-VLOOKUP(C659, Вчера_ЭпиВак!C:BN, 8, FALSE)</f>
        <v>#N/A</v>
      </c>
      <c r="AP659" s="53" t="e">
        <f>Q659-R659-VLOOKUP(C659, Вчера_ЭпиВак!C:BN, 10, FALSE)</f>
        <v>#N/A</v>
      </c>
      <c r="AQ659" s="53" t="e">
        <f>S659-T659-VLOOKUP(C659, Вчера_ЭпиВак!C:BN, 12, FALSE)</f>
        <v>#N/A</v>
      </c>
      <c r="AR659" s="53" t="e">
        <f>U659-V659-VLOOKUP(C659, Вчера_ЭпиВак!C:BN, 14, FALSE)</f>
        <v>#N/A</v>
      </c>
      <c r="AS659" s="53" t="e">
        <f>W659-X659-VLOOKUP(C659, Вчера_ЭпиВак!C:BN, 16, FALSE)</f>
        <v>#N/A</v>
      </c>
      <c r="AT659" s="53" t="e">
        <f>Y659-Z659-VLOOKUP(C659, Вчера_ЭпиВак!C:BN, 18, FALSE)</f>
        <v>#N/A</v>
      </c>
      <c r="AU659" s="53" t="e">
        <f>AA659-AB659-VLOOKUP(C659, Вчера_ЭпиВак!C:BN, 20, FALSE)</f>
        <v>#N/A</v>
      </c>
      <c r="AV659" s="53" t="e">
        <f>AC659-AD659-VLOOKUP(C659, Вчера_ЭпиВак!C:BN, 22, FALSE)</f>
        <v>#N/A</v>
      </c>
      <c r="AW659" s="53" t="e">
        <f>VLOOKUP(C659, Вчера_ЭпиВак!C:BN, 25, FALSE)+F659*2-Z659-AB659-AD659-AG659</f>
        <v>#N/A</v>
      </c>
      <c r="AX659" s="53" t="e">
        <f>AE659-VLOOKUP(C659,Вчера_ЭпиВак!C:BN, 24, FALSE)</f>
        <v>#N/A</v>
      </c>
    </row>
    <row r="660" spans="1:50" ht="50.1" customHeight="1" x14ac:dyDescent="0.25">
      <c r="A660" s="42"/>
      <c r="B660" s="42"/>
      <c r="C660" s="42"/>
      <c r="D660" s="43"/>
      <c r="E660" s="44"/>
      <c r="F660" s="39"/>
      <c r="G660" s="44"/>
      <c r="H660" s="39"/>
      <c r="I660" s="44"/>
      <c r="J660" s="39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7">
        <f t="shared" si="11"/>
        <v>0</v>
      </c>
      <c r="AJ660" s="53" t="str">
        <f>IF(ISNA(VLOOKUP(C660,Вчера_ЭпиВак!C:C, 1, FALSE)),"ошибка",0)</f>
        <v>ошибка</v>
      </c>
      <c r="AK660" s="55"/>
      <c r="AL660" s="53" t="e">
        <f>E660-F660-VLOOKUP(C660, Вчера_ЭпиВак!C:BN, 2, FALSE)</f>
        <v>#N/A</v>
      </c>
      <c r="AM660" s="53" t="e">
        <f>K660-L660-VLOOKUP(C660, Вчера_ЭпиВак!C:BN, 4, FALSE)</f>
        <v>#N/A</v>
      </c>
      <c r="AN660" s="53" t="e">
        <f>M660-N660-VLOOKUP(C660, Вчера_ЭпиВак!C:BN, 6, FALSE)</f>
        <v>#N/A</v>
      </c>
      <c r="AO660" s="53" t="e">
        <f>O660-P660-VLOOKUP(C660, Вчера_ЭпиВак!C:BN, 8, FALSE)</f>
        <v>#N/A</v>
      </c>
      <c r="AP660" s="53" t="e">
        <f>Q660-R660-VLOOKUP(C660, Вчера_ЭпиВак!C:BN, 10, FALSE)</f>
        <v>#N/A</v>
      </c>
      <c r="AQ660" s="53" t="e">
        <f>S660-T660-VLOOKUP(C660, Вчера_ЭпиВак!C:BN, 12, FALSE)</f>
        <v>#N/A</v>
      </c>
      <c r="AR660" s="53" t="e">
        <f>U660-V660-VLOOKUP(C660, Вчера_ЭпиВак!C:BN, 14, FALSE)</f>
        <v>#N/A</v>
      </c>
      <c r="AS660" s="53" t="e">
        <f>W660-X660-VLOOKUP(C660, Вчера_ЭпиВак!C:BN, 16, FALSE)</f>
        <v>#N/A</v>
      </c>
      <c r="AT660" s="53" t="e">
        <f>Y660-Z660-VLOOKUP(C660, Вчера_ЭпиВак!C:BN, 18, FALSE)</f>
        <v>#N/A</v>
      </c>
      <c r="AU660" s="53" t="e">
        <f>AA660-AB660-VLOOKUP(C660, Вчера_ЭпиВак!C:BN, 20, FALSE)</f>
        <v>#N/A</v>
      </c>
      <c r="AV660" s="53" t="e">
        <f>AC660-AD660-VLOOKUP(C660, Вчера_ЭпиВак!C:BN, 22, FALSE)</f>
        <v>#N/A</v>
      </c>
      <c r="AW660" s="53" t="e">
        <f>VLOOKUP(C660, Вчера_ЭпиВак!C:BN, 25, FALSE)+F660*2-Z660-AB660-AD660-AG660</f>
        <v>#N/A</v>
      </c>
      <c r="AX660" s="53" t="e">
        <f>AE660-VLOOKUP(C660,Вчера_ЭпиВак!C:BN, 24, FALSE)</f>
        <v>#N/A</v>
      </c>
    </row>
    <row r="661" spans="1:50" ht="50.1" customHeight="1" x14ac:dyDescent="0.25">
      <c r="A661" s="42"/>
      <c r="B661" s="42"/>
      <c r="C661" s="42"/>
      <c r="D661" s="43"/>
      <c r="E661" s="44"/>
      <c r="F661" s="39"/>
      <c r="G661" s="44"/>
      <c r="H661" s="39"/>
      <c r="I661" s="44"/>
      <c r="J661" s="39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7">
        <f t="shared" si="11"/>
        <v>0</v>
      </c>
      <c r="AJ661" s="53" t="str">
        <f>IF(ISNA(VLOOKUP(C661,Вчера_ЭпиВак!C:C, 1, FALSE)),"ошибка",0)</f>
        <v>ошибка</v>
      </c>
      <c r="AK661" s="55"/>
      <c r="AL661" s="53" t="e">
        <f>E661-F661-VLOOKUP(C661, Вчера_ЭпиВак!C:BN, 2, FALSE)</f>
        <v>#N/A</v>
      </c>
      <c r="AM661" s="53" t="e">
        <f>K661-L661-VLOOKUP(C661, Вчера_ЭпиВак!C:BN, 4, FALSE)</f>
        <v>#N/A</v>
      </c>
      <c r="AN661" s="53" t="e">
        <f>M661-N661-VLOOKUP(C661, Вчера_ЭпиВак!C:BN, 6, FALSE)</f>
        <v>#N/A</v>
      </c>
      <c r="AO661" s="53" t="e">
        <f>O661-P661-VLOOKUP(C661, Вчера_ЭпиВак!C:BN, 8, FALSE)</f>
        <v>#N/A</v>
      </c>
      <c r="AP661" s="53" t="e">
        <f>Q661-R661-VLOOKUP(C661, Вчера_ЭпиВак!C:BN, 10, FALSE)</f>
        <v>#N/A</v>
      </c>
      <c r="AQ661" s="53" t="e">
        <f>S661-T661-VLOOKUP(C661, Вчера_ЭпиВак!C:BN, 12, FALSE)</f>
        <v>#N/A</v>
      </c>
      <c r="AR661" s="53" t="e">
        <f>U661-V661-VLOOKUP(C661, Вчера_ЭпиВак!C:BN, 14, FALSE)</f>
        <v>#N/A</v>
      </c>
      <c r="AS661" s="53" t="e">
        <f>W661-X661-VLOOKUP(C661, Вчера_ЭпиВак!C:BN, 16, FALSE)</f>
        <v>#N/A</v>
      </c>
      <c r="AT661" s="53" t="e">
        <f>Y661-Z661-VLOOKUP(C661, Вчера_ЭпиВак!C:BN, 18, FALSE)</f>
        <v>#N/A</v>
      </c>
      <c r="AU661" s="53" t="e">
        <f>AA661-AB661-VLOOKUP(C661, Вчера_ЭпиВак!C:BN, 20, FALSE)</f>
        <v>#N/A</v>
      </c>
      <c r="AV661" s="53" t="e">
        <f>AC661-AD661-VLOOKUP(C661, Вчера_ЭпиВак!C:BN, 22, FALSE)</f>
        <v>#N/A</v>
      </c>
      <c r="AW661" s="53" t="e">
        <f>VLOOKUP(C661, Вчера_ЭпиВак!C:BN, 25, FALSE)+F661*2-Z661-AB661-AD661-AG661</f>
        <v>#N/A</v>
      </c>
      <c r="AX661" s="53" t="e">
        <f>AE661-VLOOKUP(C661,Вчера_ЭпиВак!C:BN, 24, FALSE)</f>
        <v>#N/A</v>
      </c>
    </row>
    <row r="662" spans="1:50" ht="50.1" customHeight="1" x14ac:dyDescent="0.25">
      <c r="A662" s="42"/>
      <c r="B662" s="42"/>
      <c r="C662" s="42"/>
      <c r="D662" s="43"/>
      <c r="E662" s="44"/>
      <c r="F662" s="39"/>
      <c r="G662" s="44"/>
      <c r="H662" s="39"/>
      <c r="I662" s="44"/>
      <c r="J662" s="39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7">
        <f t="shared" si="11"/>
        <v>0</v>
      </c>
      <c r="AJ662" s="53" t="str">
        <f>IF(ISNA(VLOOKUP(C662,Вчера_ЭпиВак!C:C, 1, FALSE)),"ошибка",0)</f>
        <v>ошибка</v>
      </c>
      <c r="AK662" s="55"/>
      <c r="AL662" s="53" t="e">
        <f>E662-F662-VLOOKUP(C662, Вчера_ЭпиВак!C:BN, 2, FALSE)</f>
        <v>#N/A</v>
      </c>
      <c r="AM662" s="53" t="e">
        <f>K662-L662-VLOOKUP(C662, Вчера_ЭпиВак!C:BN, 4, FALSE)</f>
        <v>#N/A</v>
      </c>
      <c r="AN662" s="53" t="e">
        <f>M662-N662-VLOOKUP(C662, Вчера_ЭпиВак!C:BN, 6, FALSE)</f>
        <v>#N/A</v>
      </c>
      <c r="AO662" s="53" t="e">
        <f>O662-P662-VLOOKUP(C662, Вчера_ЭпиВак!C:BN, 8, FALSE)</f>
        <v>#N/A</v>
      </c>
      <c r="AP662" s="53" t="e">
        <f>Q662-R662-VLOOKUP(C662, Вчера_ЭпиВак!C:BN, 10, FALSE)</f>
        <v>#N/A</v>
      </c>
      <c r="AQ662" s="53" t="e">
        <f>S662-T662-VLOOKUP(C662, Вчера_ЭпиВак!C:BN, 12, FALSE)</f>
        <v>#N/A</v>
      </c>
      <c r="AR662" s="53" t="e">
        <f>U662-V662-VLOOKUP(C662, Вчера_ЭпиВак!C:BN, 14, FALSE)</f>
        <v>#N/A</v>
      </c>
      <c r="AS662" s="53" t="e">
        <f>W662-X662-VLOOKUP(C662, Вчера_ЭпиВак!C:BN, 16, FALSE)</f>
        <v>#N/A</v>
      </c>
      <c r="AT662" s="53" t="e">
        <f>Y662-Z662-VLOOKUP(C662, Вчера_ЭпиВак!C:BN, 18, FALSE)</f>
        <v>#N/A</v>
      </c>
      <c r="AU662" s="53" t="e">
        <f>AA662-AB662-VLOOKUP(C662, Вчера_ЭпиВак!C:BN, 20, FALSE)</f>
        <v>#N/A</v>
      </c>
      <c r="AV662" s="53" t="e">
        <f>AC662-AD662-VLOOKUP(C662, Вчера_ЭпиВак!C:BN, 22, FALSE)</f>
        <v>#N/A</v>
      </c>
      <c r="AW662" s="53" t="e">
        <f>VLOOKUP(C662, Вчера_ЭпиВак!C:BN, 25, FALSE)+F662*2-Z662-AB662-AD662-AG662</f>
        <v>#N/A</v>
      </c>
      <c r="AX662" s="53" t="e">
        <f>AE662-VLOOKUP(C662,Вчера_ЭпиВак!C:BN, 24, FALSE)</f>
        <v>#N/A</v>
      </c>
    </row>
    <row r="663" spans="1:50" ht="50.1" customHeight="1" x14ac:dyDescent="0.25">
      <c r="A663" s="42"/>
      <c r="B663" s="42"/>
      <c r="C663" s="42"/>
      <c r="D663" s="43"/>
      <c r="E663" s="44"/>
      <c r="F663" s="39"/>
      <c r="G663" s="44"/>
      <c r="H663" s="39"/>
      <c r="I663" s="44"/>
      <c r="J663" s="39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7">
        <f t="shared" si="11"/>
        <v>0</v>
      </c>
      <c r="AJ663" s="53" t="str">
        <f>IF(ISNA(VLOOKUP(C663,Вчера_ЭпиВак!C:C, 1, FALSE)),"ошибка",0)</f>
        <v>ошибка</v>
      </c>
      <c r="AK663" s="55"/>
      <c r="AL663" s="53" t="e">
        <f>E663-F663-VLOOKUP(C663, Вчера_ЭпиВак!C:BN, 2, FALSE)</f>
        <v>#N/A</v>
      </c>
      <c r="AM663" s="53" t="e">
        <f>K663-L663-VLOOKUP(C663, Вчера_ЭпиВак!C:BN, 4, FALSE)</f>
        <v>#N/A</v>
      </c>
      <c r="AN663" s="53" t="e">
        <f>M663-N663-VLOOKUP(C663, Вчера_ЭпиВак!C:BN, 6, FALSE)</f>
        <v>#N/A</v>
      </c>
      <c r="AO663" s="53" t="e">
        <f>O663-P663-VLOOKUP(C663, Вчера_ЭпиВак!C:BN, 8, FALSE)</f>
        <v>#N/A</v>
      </c>
      <c r="AP663" s="53" t="e">
        <f>Q663-R663-VLOOKUP(C663, Вчера_ЭпиВак!C:BN, 10, FALSE)</f>
        <v>#N/A</v>
      </c>
      <c r="AQ663" s="53" t="e">
        <f>S663-T663-VLOOKUP(C663, Вчера_ЭпиВак!C:BN, 12, FALSE)</f>
        <v>#N/A</v>
      </c>
      <c r="AR663" s="53" t="e">
        <f>U663-V663-VLOOKUP(C663, Вчера_ЭпиВак!C:BN, 14, FALSE)</f>
        <v>#N/A</v>
      </c>
      <c r="AS663" s="53" t="e">
        <f>W663-X663-VLOOKUP(C663, Вчера_ЭпиВак!C:BN, 16, FALSE)</f>
        <v>#N/A</v>
      </c>
      <c r="AT663" s="53" t="e">
        <f>Y663-Z663-VLOOKUP(C663, Вчера_ЭпиВак!C:BN, 18, FALSE)</f>
        <v>#N/A</v>
      </c>
      <c r="AU663" s="53" t="e">
        <f>AA663-AB663-VLOOKUP(C663, Вчера_ЭпиВак!C:BN, 20, FALSE)</f>
        <v>#N/A</v>
      </c>
      <c r="AV663" s="53" t="e">
        <f>AC663-AD663-VLOOKUP(C663, Вчера_ЭпиВак!C:BN, 22, FALSE)</f>
        <v>#N/A</v>
      </c>
      <c r="AW663" s="53" t="e">
        <f>VLOOKUP(C663, Вчера_ЭпиВак!C:BN, 25, FALSE)+F663*2-Z663-AB663-AD663-AG663</f>
        <v>#N/A</v>
      </c>
      <c r="AX663" s="53" t="e">
        <f>AE663-VLOOKUP(C663,Вчера_ЭпиВак!C:BN, 24, FALSE)</f>
        <v>#N/A</v>
      </c>
    </row>
    <row r="664" spans="1:50" ht="50.1" customHeight="1" x14ac:dyDescent="0.25">
      <c r="A664" s="42"/>
      <c r="B664" s="42"/>
      <c r="C664" s="42"/>
      <c r="D664" s="43"/>
      <c r="E664" s="44"/>
      <c r="F664" s="39"/>
      <c r="G664" s="44"/>
      <c r="H664" s="39"/>
      <c r="I664" s="44"/>
      <c r="J664" s="39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7">
        <f t="shared" si="11"/>
        <v>0</v>
      </c>
      <c r="AJ664" s="53" t="str">
        <f>IF(ISNA(VLOOKUP(C664,Вчера_ЭпиВак!C:C, 1, FALSE)),"ошибка",0)</f>
        <v>ошибка</v>
      </c>
      <c r="AK664" s="55"/>
      <c r="AL664" s="53" t="e">
        <f>E664-F664-VLOOKUP(C664, Вчера_ЭпиВак!C:BN, 2, FALSE)</f>
        <v>#N/A</v>
      </c>
      <c r="AM664" s="53" t="e">
        <f>K664-L664-VLOOKUP(C664, Вчера_ЭпиВак!C:BN, 4, FALSE)</f>
        <v>#N/A</v>
      </c>
      <c r="AN664" s="53" t="e">
        <f>M664-N664-VLOOKUP(C664, Вчера_ЭпиВак!C:BN, 6, FALSE)</f>
        <v>#N/A</v>
      </c>
      <c r="AO664" s="53" t="e">
        <f>O664-P664-VLOOKUP(C664, Вчера_ЭпиВак!C:BN, 8, FALSE)</f>
        <v>#N/A</v>
      </c>
      <c r="AP664" s="53" t="e">
        <f>Q664-R664-VLOOKUP(C664, Вчера_ЭпиВак!C:BN, 10, FALSE)</f>
        <v>#N/A</v>
      </c>
      <c r="AQ664" s="53" t="e">
        <f>S664-T664-VLOOKUP(C664, Вчера_ЭпиВак!C:BN, 12, FALSE)</f>
        <v>#N/A</v>
      </c>
      <c r="AR664" s="53" t="e">
        <f>U664-V664-VLOOKUP(C664, Вчера_ЭпиВак!C:BN, 14, FALSE)</f>
        <v>#N/A</v>
      </c>
      <c r="AS664" s="53" t="e">
        <f>W664-X664-VLOOKUP(C664, Вчера_ЭпиВак!C:BN, 16, FALSE)</f>
        <v>#N/A</v>
      </c>
      <c r="AT664" s="53" t="e">
        <f>Y664-Z664-VLOOKUP(C664, Вчера_ЭпиВак!C:BN, 18, FALSE)</f>
        <v>#N/A</v>
      </c>
      <c r="AU664" s="53" t="e">
        <f>AA664-AB664-VLOOKUP(C664, Вчера_ЭпиВак!C:BN, 20, FALSE)</f>
        <v>#N/A</v>
      </c>
      <c r="AV664" s="53" t="e">
        <f>AC664-AD664-VLOOKUP(C664, Вчера_ЭпиВак!C:BN, 22, FALSE)</f>
        <v>#N/A</v>
      </c>
      <c r="AW664" s="53" t="e">
        <f>VLOOKUP(C664, Вчера_ЭпиВак!C:BN, 25, FALSE)+F664*2-Z664-AB664-AD664-AG664</f>
        <v>#N/A</v>
      </c>
      <c r="AX664" s="53" t="e">
        <f>AE664-VLOOKUP(C664,Вчера_ЭпиВак!C:BN, 24, FALSE)</f>
        <v>#N/A</v>
      </c>
    </row>
    <row r="665" spans="1:50" ht="50.1" customHeight="1" x14ac:dyDescent="0.25">
      <c r="A665" s="42"/>
      <c r="B665" s="42"/>
      <c r="C665" s="42"/>
      <c r="D665" s="43"/>
      <c r="E665" s="44"/>
      <c r="F665" s="39"/>
      <c r="G665" s="44"/>
      <c r="H665" s="39"/>
      <c r="I665" s="44"/>
      <c r="J665" s="39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7">
        <f t="shared" si="11"/>
        <v>0</v>
      </c>
      <c r="AJ665" s="53" t="str">
        <f>IF(ISNA(VLOOKUP(C665,Вчера_ЭпиВак!C:C, 1, FALSE)),"ошибка",0)</f>
        <v>ошибка</v>
      </c>
      <c r="AK665" s="55"/>
      <c r="AL665" s="53" t="e">
        <f>E665-F665-VLOOKUP(C665, Вчера_ЭпиВак!C:BN, 2, FALSE)</f>
        <v>#N/A</v>
      </c>
      <c r="AM665" s="53" t="e">
        <f>K665-L665-VLOOKUP(C665, Вчера_ЭпиВак!C:BN, 4, FALSE)</f>
        <v>#N/A</v>
      </c>
      <c r="AN665" s="53" t="e">
        <f>M665-N665-VLOOKUP(C665, Вчера_ЭпиВак!C:BN, 6, FALSE)</f>
        <v>#N/A</v>
      </c>
      <c r="AO665" s="53" t="e">
        <f>O665-P665-VLOOKUP(C665, Вчера_ЭпиВак!C:BN, 8, FALSE)</f>
        <v>#N/A</v>
      </c>
      <c r="AP665" s="53" t="e">
        <f>Q665-R665-VLOOKUP(C665, Вчера_ЭпиВак!C:BN, 10, FALSE)</f>
        <v>#N/A</v>
      </c>
      <c r="AQ665" s="53" t="e">
        <f>S665-T665-VLOOKUP(C665, Вчера_ЭпиВак!C:BN, 12, FALSE)</f>
        <v>#N/A</v>
      </c>
      <c r="AR665" s="53" t="e">
        <f>U665-V665-VLOOKUP(C665, Вчера_ЭпиВак!C:BN, 14, FALSE)</f>
        <v>#N/A</v>
      </c>
      <c r="AS665" s="53" t="e">
        <f>W665-X665-VLOOKUP(C665, Вчера_ЭпиВак!C:BN, 16, FALSE)</f>
        <v>#N/A</v>
      </c>
      <c r="AT665" s="53" t="e">
        <f>Y665-Z665-VLOOKUP(C665, Вчера_ЭпиВак!C:BN, 18, FALSE)</f>
        <v>#N/A</v>
      </c>
      <c r="AU665" s="53" t="e">
        <f>AA665-AB665-VLOOKUP(C665, Вчера_ЭпиВак!C:BN, 20, FALSE)</f>
        <v>#N/A</v>
      </c>
      <c r="AV665" s="53" t="e">
        <f>AC665-AD665-VLOOKUP(C665, Вчера_ЭпиВак!C:BN, 22, FALSE)</f>
        <v>#N/A</v>
      </c>
      <c r="AW665" s="53" t="e">
        <f>VLOOKUP(C665, Вчера_ЭпиВак!C:BN, 25, FALSE)+F665*2-Z665-AB665-AD665-AG665</f>
        <v>#N/A</v>
      </c>
      <c r="AX665" s="53" t="e">
        <f>AE665-VLOOKUP(C665,Вчера_ЭпиВак!C:BN, 24, FALSE)</f>
        <v>#N/A</v>
      </c>
    </row>
    <row r="666" spans="1:50" ht="50.1" customHeight="1" x14ac:dyDescent="0.25">
      <c r="A666" s="42"/>
      <c r="B666" s="42"/>
      <c r="C666" s="42"/>
      <c r="D666" s="43"/>
      <c r="E666" s="44"/>
      <c r="F666" s="39"/>
      <c r="G666" s="44"/>
      <c r="H666" s="39"/>
      <c r="I666" s="44"/>
      <c r="J666" s="39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7">
        <f t="shared" si="11"/>
        <v>0</v>
      </c>
      <c r="AJ666" s="53" t="str">
        <f>IF(ISNA(VLOOKUP(C666,Вчера_ЭпиВак!C:C, 1, FALSE)),"ошибка",0)</f>
        <v>ошибка</v>
      </c>
      <c r="AK666" s="55"/>
      <c r="AL666" s="53" t="e">
        <f>E666-F666-VLOOKUP(C666, Вчера_ЭпиВак!C:BN, 2, FALSE)</f>
        <v>#N/A</v>
      </c>
      <c r="AM666" s="53" t="e">
        <f>K666-L666-VLOOKUP(C666, Вчера_ЭпиВак!C:BN, 4, FALSE)</f>
        <v>#N/A</v>
      </c>
      <c r="AN666" s="53" t="e">
        <f>M666-N666-VLOOKUP(C666, Вчера_ЭпиВак!C:BN, 6, FALSE)</f>
        <v>#N/A</v>
      </c>
      <c r="AO666" s="53" t="e">
        <f>O666-P666-VLOOKUP(C666, Вчера_ЭпиВак!C:BN, 8, FALSE)</f>
        <v>#N/A</v>
      </c>
      <c r="AP666" s="53" t="e">
        <f>Q666-R666-VLOOKUP(C666, Вчера_ЭпиВак!C:BN, 10, FALSE)</f>
        <v>#N/A</v>
      </c>
      <c r="AQ666" s="53" t="e">
        <f>S666-T666-VLOOKUP(C666, Вчера_ЭпиВак!C:BN, 12, FALSE)</f>
        <v>#N/A</v>
      </c>
      <c r="AR666" s="53" t="e">
        <f>U666-V666-VLOOKUP(C666, Вчера_ЭпиВак!C:BN, 14, FALSE)</f>
        <v>#N/A</v>
      </c>
      <c r="AS666" s="53" t="e">
        <f>W666-X666-VLOOKUP(C666, Вчера_ЭпиВак!C:BN, 16, FALSE)</f>
        <v>#N/A</v>
      </c>
      <c r="AT666" s="53" t="e">
        <f>Y666-Z666-VLOOKUP(C666, Вчера_ЭпиВак!C:BN, 18, FALSE)</f>
        <v>#N/A</v>
      </c>
      <c r="AU666" s="53" t="e">
        <f>AA666-AB666-VLOOKUP(C666, Вчера_ЭпиВак!C:BN, 20, FALSE)</f>
        <v>#N/A</v>
      </c>
      <c r="AV666" s="53" t="e">
        <f>AC666-AD666-VLOOKUP(C666, Вчера_ЭпиВак!C:BN, 22, FALSE)</f>
        <v>#N/A</v>
      </c>
      <c r="AW666" s="53" t="e">
        <f>VLOOKUP(C666, Вчера_ЭпиВак!C:BN, 25, FALSE)+F666*2-Z666-AB666-AD666-AG666</f>
        <v>#N/A</v>
      </c>
      <c r="AX666" s="53" t="e">
        <f>AE666-VLOOKUP(C666,Вчера_ЭпиВак!C:BN, 24, FALSE)</f>
        <v>#N/A</v>
      </c>
    </row>
    <row r="667" spans="1:50" ht="50.1" customHeight="1" x14ac:dyDescent="0.25">
      <c r="A667" s="42"/>
      <c r="B667" s="42"/>
      <c r="C667" s="42"/>
      <c r="D667" s="43"/>
      <c r="E667" s="44"/>
      <c r="F667" s="39"/>
      <c r="G667" s="44"/>
      <c r="H667" s="39"/>
      <c r="I667" s="44"/>
      <c r="J667" s="39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7">
        <f t="shared" si="11"/>
        <v>0</v>
      </c>
      <c r="AJ667" s="53" t="str">
        <f>IF(ISNA(VLOOKUP(C667,Вчера_ЭпиВак!C:C, 1, FALSE)),"ошибка",0)</f>
        <v>ошибка</v>
      </c>
      <c r="AK667" s="55"/>
      <c r="AL667" s="53" t="e">
        <f>E667-F667-VLOOKUP(C667, Вчера_ЭпиВак!C:BN, 2, FALSE)</f>
        <v>#N/A</v>
      </c>
      <c r="AM667" s="53" t="e">
        <f>K667-L667-VLOOKUP(C667, Вчера_ЭпиВак!C:BN, 4, FALSE)</f>
        <v>#N/A</v>
      </c>
      <c r="AN667" s="53" t="e">
        <f>M667-N667-VLOOKUP(C667, Вчера_ЭпиВак!C:BN, 6, FALSE)</f>
        <v>#N/A</v>
      </c>
      <c r="AO667" s="53" t="e">
        <f>O667-P667-VLOOKUP(C667, Вчера_ЭпиВак!C:BN, 8, FALSE)</f>
        <v>#N/A</v>
      </c>
      <c r="AP667" s="53" t="e">
        <f>Q667-R667-VLOOKUP(C667, Вчера_ЭпиВак!C:BN, 10, FALSE)</f>
        <v>#N/A</v>
      </c>
      <c r="AQ667" s="53" t="e">
        <f>S667-T667-VLOOKUP(C667, Вчера_ЭпиВак!C:BN, 12, FALSE)</f>
        <v>#N/A</v>
      </c>
      <c r="AR667" s="53" t="e">
        <f>U667-V667-VLOOKUP(C667, Вчера_ЭпиВак!C:BN, 14, FALSE)</f>
        <v>#N/A</v>
      </c>
      <c r="AS667" s="53" t="e">
        <f>W667-X667-VLOOKUP(C667, Вчера_ЭпиВак!C:BN, 16, FALSE)</f>
        <v>#N/A</v>
      </c>
      <c r="AT667" s="53" t="e">
        <f>Y667-Z667-VLOOKUP(C667, Вчера_ЭпиВак!C:BN, 18, FALSE)</f>
        <v>#N/A</v>
      </c>
      <c r="AU667" s="53" t="e">
        <f>AA667-AB667-VLOOKUP(C667, Вчера_ЭпиВак!C:BN, 20, FALSE)</f>
        <v>#N/A</v>
      </c>
      <c r="AV667" s="53" t="e">
        <f>AC667-AD667-VLOOKUP(C667, Вчера_ЭпиВак!C:BN, 22, FALSE)</f>
        <v>#N/A</v>
      </c>
      <c r="AW667" s="53" t="e">
        <f>VLOOKUP(C667, Вчера_ЭпиВак!C:BN, 25, FALSE)+F667*2-Z667-AB667-AD667-AG667</f>
        <v>#N/A</v>
      </c>
      <c r="AX667" s="53" t="e">
        <f>AE667-VLOOKUP(C667,Вчера_ЭпиВак!C:BN, 24, FALSE)</f>
        <v>#N/A</v>
      </c>
    </row>
    <row r="668" spans="1:50" ht="50.1" customHeight="1" x14ac:dyDescent="0.25">
      <c r="A668" s="42"/>
      <c r="B668" s="42"/>
      <c r="C668" s="42"/>
      <c r="D668" s="43"/>
      <c r="E668" s="44"/>
      <c r="F668" s="39"/>
      <c r="G668" s="44"/>
      <c r="H668" s="39"/>
      <c r="I668" s="44"/>
      <c r="J668" s="39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7">
        <f t="shared" si="11"/>
        <v>0</v>
      </c>
      <c r="AJ668" s="53" t="str">
        <f>IF(ISNA(VLOOKUP(C668,Вчера_ЭпиВак!C:C, 1, FALSE)),"ошибка",0)</f>
        <v>ошибка</v>
      </c>
      <c r="AK668" s="55"/>
      <c r="AL668" s="53" t="e">
        <f>E668-F668-VLOOKUP(C668, Вчера_ЭпиВак!C:BN, 2, FALSE)</f>
        <v>#N/A</v>
      </c>
      <c r="AM668" s="53" t="e">
        <f>K668-L668-VLOOKUP(C668, Вчера_ЭпиВак!C:BN, 4, FALSE)</f>
        <v>#N/A</v>
      </c>
      <c r="AN668" s="53" t="e">
        <f>M668-N668-VLOOKUP(C668, Вчера_ЭпиВак!C:BN, 6, FALSE)</f>
        <v>#N/A</v>
      </c>
      <c r="AO668" s="53" t="e">
        <f>O668-P668-VLOOKUP(C668, Вчера_ЭпиВак!C:BN, 8, FALSE)</f>
        <v>#N/A</v>
      </c>
      <c r="AP668" s="53" t="e">
        <f>Q668-R668-VLOOKUP(C668, Вчера_ЭпиВак!C:BN, 10, FALSE)</f>
        <v>#N/A</v>
      </c>
      <c r="AQ668" s="53" t="e">
        <f>S668-T668-VLOOKUP(C668, Вчера_ЭпиВак!C:BN, 12, FALSE)</f>
        <v>#N/A</v>
      </c>
      <c r="AR668" s="53" t="e">
        <f>U668-V668-VLOOKUP(C668, Вчера_ЭпиВак!C:BN, 14, FALSE)</f>
        <v>#N/A</v>
      </c>
      <c r="AS668" s="53" t="e">
        <f>W668-X668-VLOOKUP(C668, Вчера_ЭпиВак!C:BN, 16, FALSE)</f>
        <v>#N/A</v>
      </c>
      <c r="AT668" s="53" t="e">
        <f>Y668-Z668-VLOOKUP(C668, Вчера_ЭпиВак!C:BN, 18, FALSE)</f>
        <v>#N/A</v>
      </c>
      <c r="AU668" s="53" t="e">
        <f>AA668-AB668-VLOOKUP(C668, Вчера_ЭпиВак!C:BN, 20, FALSE)</f>
        <v>#N/A</v>
      </c>
      <c r="AV668" s="53" t="e">
        <f>AC668-AD668-VLOOKUP(C668, Вчера_ЭпиВак!C:BN, 22, FALSE)</f>
        <v>#N/A</v>
      </c>
      <c r="AW668" s="53" t="e">
        <f>VLOOKUP(C668, Вчера_ЭпиВак!C:BN, 25, FALSE)+F668*2-Z668-AB668-AD668-AG668</f>
        <v>#N/A</v>
      </c>
      <c r="AX668" s="53" t="e">
        <f>AE668-VLOOKUP(C668,Вчера_ЭпиВак!C:BN, 24, FALSE)</f>
        <v>#N/A</v>
      </c>
    </row>
    <row r="669" spans="1:50" ht="50.1" customHeight="1" x14ac:dyDescent="0.25">
      <c r="A669" s="42"/>
      <c r="B669" s="42"/>
      <c r="C669" s="42"/>
      <c r="D669" s="43"/>
      <c r="E669" s="44"/>
      <c r="F669" s="39"/>
      <c r="G669" s="44"/>
      <c r="H669" s="39"/>
      <c r="I669" s="44"/>
      <c r="J669" s="39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7">
        <f t="shared" si="11"/>
        <v>0</v>
      </c>
      <c r="AJ669" s="53" t="str">
        <f>IF(ISNA(VLOOKUP(C669,Вчера_ЭпиВак!C:C, 1, FALSE)),"ошибка",0)</f>
        <v>ошибка</v>
      </c>
      <c r="AK669" s="55"/>
      <c r="AL669" s="53" t="e">
        <f>E669-F669-VLOOKUP(C669, Вчера_ЭпиВак!C:BN, 2, FALSE)</f>
        <v>#N/A</v>
      </c>
      <c r="AM669" s="53" t="e">
        <f>K669-L669-VLOOKUP(C669, Вчера_ЭпиВак!C:BN, 4, FALSE)</f>
        <v>#N/A</v>
      </c>
      <c r="AN669" s="53" t="e">
        <f>M669-N669-VLOOKUP(C669, Вчера_ЭпиВак!C:BN, 6, FALSE)</f>
        <v>#N/A</v>
      </c>
      <c r="AO669" s="53" t="e">
        <f>O669-P669-VLOOKUP(C669, Вчера_ЭпиВак!C:BN, 8, FALSE)</f>
        <v>#N/A</v>
      </c>
      <c r="AP669" s="53" t="e">
        <f>Q669-R669-VLOOKUP(C669, Вчера_ЭпиВак!C:BN, 10, FALSE)</f>
        <v>#N/A</v>
      </c>
      <c r="AQ669" s="53" t="e">
        <f>S669-T669-VLOOKUP(C669, Вчера_ЭпиВак!C:BN, 12, FALSE)</f>
        <v>#N/A</v>
      </c>
      <c r="AR669" s="53" t="e">
        <f>U669-V669-VLOOKUP(C669, Вчера_ЭпиВак!C:BN, 14, FALSE)</f>
        <v>#N/A</v>
      </c>
      <c r="AS669" s="53" t="e">
        <f>W669-X669-VLOOKUP(C669, Вчера_ЭпиВак!C:BN, 16, FALSE)</f>
        <v>#N/A</v>
      </c>
      <c r="AT669" s="53" t="e">
        <f>Y669-Z669-VLOOKUP(C669, Вчера_ЭпиВак!C:BN, 18, FALSE)</f>
        <v>#N/A</v>
      </c>
      <c r="AU669" s="53" t="e">
        <f>AA669-AB669-VLOOKUP(C669, Вчера_ЭпиВак!C:BN, 20, FALSE)</f>
        <v>#N/A</v>
      </c>
      <c r="AV669" s="53" t="e">
        <f>AC669-AD669-VLOOKUP(C669, Вчера_ЭпиВак!C:BN, 22, FALSE)</f>
        <v>#N/A</v>
      </c>
      <c r="AW669" s="53" t="e">
        <f>VLOOKUP(C669, Вчера_ЭпиВак!C:BN, 25, FALSE)+F669*2-Z669-AB669-AD669-AG669</f>
        <v>#N/A</v>
      </c>
      <c r="AX669" s="53" t="e">
        <f>AE669-VLOOKUP(C669,Вчера_ЭпиВак!C:BN, 24, FALSE)</f>
        <v>#N/A</v>
      </c>
    </row>
    <row r="670" spans="1:50" ht="50.1" customHeight="1" x14ac:dyDescent="0.25">
      <c r="A670" s="42"/>
      <c r="B670" s="42"/>
      <c r="C670" s="42"/>
      <c r="D670" s="43"/>
      <c r="E670" s="44"/>
      <c r="F670" s="39"/>
      <c r="G670" s="44"/>
      <c r="H670" s="39"/>
      <c r="I670" s="44"/>
      <c r="J670" s="39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7">
        <f t="shared" si="11"/>
        <v>0</v>
      </c>
      <c r="AJ670" s="53" t="str">
        <f>IF(ISNA(VLOOKUP(C670,Вчера_ЭпиВак!C:C, 1, FALSE)),"ошибка",0)</f>
        <v>ошибка</v>
      </c>
      <c r="AK670" s="55"/>
      <c r="AL670" s="53" t="e">
        <f>E670-F670-VLOOKUP(C670, Вчера_ЭпиВак!C:BN, 2, FALSE)</f>
        <v>#N/A</v>
      </c>
      <c r="AM670" s="53" t="e">
        <f>K670-L670-VLOOKUP(C670, Вчера_ЭпиВак!C:BN, 4, FALSE)</f>
        <v>#N/A</v>
      </c>
      <c r="AN670" s="53" t="e">
        <f>M670-N670-VLOOKUP(C670, Вчера_ЭпиВак!C:BN, 6, FALSE)</f>
        <v>#N/A</v>
      </c>
      <c r="AO670" s="53" t="e">
        <f>O670-P670-VLOOKUP(C670, Вчера_ЭпиВак!C:BN, 8, FALSE)</f>
        <v>#N/A</v>
      </c>
      <c r="AP670" s="53" t="e">
        <f>Q670-R670-VLOOKUP(C670, Вчера_ЭпиВак!C:BN, 10, FALSE)</f>
        <v>#N/A</v>
      </c>
      <c r="AQ670" s="53" t="e">
        <f>S670-T670-VLOOKUP(C670, Вчера_ЭпиВак!C:BN, 12, FALSE)</f>
        <v>#N/A</v>
      </c>
      <c r="AR670" s="53" t="e">
        <f>U670-V670-VLOOKUP(C670, Вчера_ЭпиВак!C:BN, 14, FALSE)</f>
        <v>#N/A</v>
      </c>
      <c r="AS670" s="53" t="e">
        <f>W670-X670-VLOOKUP(C670, Вчера_ЭпиВак!C:BN, 16, FALSE)</f>
        <v>#N/A</v>
      </c>
      <c r="AT670" s="53" t="e">
        <f>Y670-Z670-VLOOKUP(C670, Вчера_ЭпиВак!C:BN, 18, FALSE)</f>
        <v>#N/A</v>
      </c>
      <c r="AU670" s="53" t="e">
        <f>AA670-AB670-VLOOKUP(C670, Вчера_ЭпиВак!C:BN, 20, FALSE)</f>
        <v>#N/A</v>
      </c>
      <c r="AV670" s="53" t="e">
        <f>AC670-AD670-VLOOKUP(C670, Вчера_ЭпиВак!C:BN, 22, FALSE)</f>
        <v>#N/A</v>
      </c>
      <c r="AW670" s="53" t="e">
        <f>VLOOKUP(C670, Вчера_ЭпиВак!C:BN, 25, FALSE)+F670*2-Z670-AB670-AD670-AG670</f>
        <v>#N/A</v>
      </c>
      <c r="AX670" s="53" t="e">
        <f>AE670-VLOOKUP(C670,Вчера_ЭпиВак!C:BN, 24, FALSE)</f>
        <v>#N/A</v>
      </c>
    </row>
    <row r="671" spans="1:50" ht="50.1" customHeight="1" x14ac:dyDescent="0.25">
      <c r="A671" s="42"/>
      <c r="B671" s="42"/>
      <c r="C671" s="42"/>
      <c r="D671" s="43"/>
      <c r="E671" s="44"/>
      <c r="F671" s="39"/>
      <c r="G671" s="44"/>
      <c r="H671" s="39"/>
      <c r="I671" s="44"/>
      <c r="J671" s="39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7">
        <f t="shared" si="11"/>
        <v>0</v>
      </c>
      <c r="AJ671" s="53" t="str">
        <f>IF(ISNA(VLOOKUP(C671,Вчера_ЭпиВак!C:C, 1, FALSE)),"ошибка",0)</f>
        <v>ошибка</v>
      </c>
      <c r="AK671" s="55"/>
      <c r="AL671" s="53" t="e">
        <f>E671-F671-VLOOKUP(C671, Вчера_ЭпиВак!C:BN, 2, FALSE)</f>
        <v>#N/A</v>
      </c>
      <c r="AM671" s="53" t="e">
        <f>K671-L671-VLOOKUP(C671, Вчера_ЭпиВак!C:BN, 4, FALSE)</f>
        <v>#N/A</v>
      </c>
      <c r="AN671" s="53" t="e">
        <f>M671-N671-VLOOKUP(C671, Вчера_ЭпиВак!C:BN, 6, FALSE)</f>
        <v>#N/A</v>
      </c>
      <c r="AO671" s="53" t="e">
        <f>O671-P671-VLOOKUP(C671, Вчера_ЭпиВак!C:BN, 8, FALSE)</f>
        <v>#N/A</v>
      </c>
      <c r="AP671" s="53" t="e">
        <f>Q671-R671-VLOOKUP(C671, Вчера_ЭпиВак!C:BN, 10, FALSE)</f>
        <v>#N/A</v>
      </c>
      <c r="AQ671" s="53" t="e">
        <f>S671-T671-VLOOKUP(C671, Вчера_ЭпиВак!C:BN, 12, FALSE)</f>
        <v>#N/A</v>
      </c>
      <c r="AR671" s="53" t="e">
        <f>U671-V671-VLOOKUP(C671, Вчера_ЭпиВак!C:BN, 14, FALSE)</f>
        <v>#N/A</v>
      </c>
      <c r="AS671" s="53" t="e">
        <f>W671-X671-VLOOKUP(C671, Вчера_ЭпиВак!C:BN, 16, FALSE)</f>
        <v>#N/A</v>
      </c>
      <c r="AT671" s="53" t="e">
        <f>Y671-Z671-VLOOKUP(C671, Вчера_ЭпиВак!C:BN, 18, FALSE)</f>
        <v>#N/A</v>
      </c>
      <c r="AU671" s="53" t="e">
        <f>AA671-AB671-VLOOKUP(C671, Вчера_ЭпиВак!C:BN, 20, FALSE)</f>
        <v>#N/A</v>
      </c>
      <c r="AV671" s="53" t="e">
        <f>AC671-AD671-VLOOKUP(C671, Вчера_ЭпиВак!C:BN, 22, FALSE)</f>
        <v>#N/A</v>
      </c>
      <c r="AW671" s="53" t="e">
        <f>VLOOKUP(C671, Вчера_ЭпиВак!C:BN, 25, FALSE)+F671*2-Z671-AB671-AD671-AG671</f>
        <v>#N/A</v>
      </c>
      <c r="AX671" s="53" t="e">
        <f>AE671-VLOOKUP(C671,Вчера_ЭпиВак!C:BN, 24, FALSE)</f>
        <v>#N/A</v>
      </c>
    </row>
    <row r="672" spans="1:50" ht="50.1" customHeight="1" x14ac:dyDescent="0.25">
      <c r="A672" s="42"/>
      <c r="B672" s="42"/>
      <c r="C672" s="42"/>
      <c r="D672" s="43"/>
      <c r="E672" s="44"/>
      <c r="F672" s="39"/>
      <c r="G672" s="44"/>
      <c r="H672" s="39"/>
      <c r="I672" s="44"/>
      <c r="J672" s="39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7">
        <f t="shared" si="11"/>
        <v>0</v>
      </c>
      <c r="AJ672" s="53" t="str">
        <f>IF(ISNA(VLOOKUP(C672,Вчера_ЭпиВак!C:C, 1, FALSE)),"ошибка",0)</f>
        <v>ошибка</v>
      </c>
      <c r="AK672" s="55"/>
      <c r="AL672" s="53" t="e">
        <f>E672-F672-VLOOKUP(C672, Вчера_ЭпиВак!C:BN, 2, FALSE)</f>
        <v>#N/A</v>
      </c>
      <c r="AM672" s="53" t="e">
        <f>K672-L672-VLOOKUP(C672, Вчера_ЭпиВак!C:BN, 4, FALSE)</f>
        <v>#N/A</v>
      </c>
      <c r="AN672" s="53" t="e">
        <f>M672-N672-VLOOKUP(C672, Вчера_ЭпиВак!C:BN, 6, FALSE)</f>
        <v>#N/A</v>
      </c>
      <c r="AO672" s="53" t="e">
        <f>O672-P672-VLOOKUP(C672, Вчера_ЭпиВак!C:BN, 8, FALSE)</f>
        <v>#N/A</v>
      </c>
      <c r="AP672" s="53" t="e">
        <f>Q672-R672-VLOOKUP(C672, Вчера_ЭпиВак!C:BN, 10, FALSE)</f>
        <v>#N/A</v>
      </c>
      <c r="AQ672" s="53" t="e">
        <f>S672-T672-VLOOKUP(C672, Вчера_ЭпиВак!C:BN, 12, FALSE)</f>
        <v>#N/A</v>
      </c>
      <c r="AR672" s="53" t="e">
        <f>U672-V672-VLOOKUP(C672, Вчера_ЭпиВак!C:BN, 14, FALSE)</f>
        <v>#N/A</v>
      </c>
      <c r="AS672" s="53" t="e">
        <f>W672-X672-VLOOKUP(C672, Вчера_ЭпиВак!C:BN, 16, FALSE)</f>
        <v>#N/A</v>
      </c>
      <c r="AT672" s="53" t="e">
        <f>Y672-Z672-VLOOKUP(C672, Вчера_ЭпиВак!C:BN, 18, FALSE)</f>
        <v>#N/A</v>
      </c>
      <c r="AU672" s="53" t="e">
        <f>AA672-AB672-VLOOKUP(C672, Вчера_ЭпиВак!C:BN, 20, FALSE)</f>
        <v>#N/A</v>
      </c>
      <c r="AV672" s="53" t="e">
        <f>AC672-AD672-VLOOKUP(C672, Вчера_ЭпиВак!C:BN, 22, FALSE)</f>
        <v>#N/A</v>
      </c>
      <c r="AW672" s="53" t="e">
        <f>VLOOKUP(C672, Вчера_ЭпиВак!C:BN, 25, FALSE)+F672*2-Z672-AB672-AD672-AG672</f>
        <v>#N/A</v>
      </c>
      <c r="AX672" s="53" t="e">
        <f>AE672-VLOOKUP(C672,Вчера_ЭпиВак!C:BN, 24, FALSE)</f>
        <v>#N/A</v>
      </c>
    </row>
    <row r="673" spans="1:50" ht="50.1" customHeight="1" x14ac:dyDescent="0.25">
      <c r="A673" s="42"/>
      <c r="B673" s="42"/>
      <c r="C673" s="42"/>
      <c r="D673" s="43"/>
      <c r="E673" s="44"/>
      <c r="F673" s="39"/>
      <c r="G673" s="44"/>
      <c r="H673" s="39"/>
      <c r="I673" s="44"/>
      <c r="J673" s="39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7">
        <f t="shared" si="11"/>
        <v>0</v>
      </c>
      <c r="AJ673" s="53" t="str">
        <f>IF(ISNA(VLOOKUP(C673,Вчера_ЭпиВак!C:C, 1, FALSE)),"ошибка",0)</f>
        <v>ошибка</v>
      </c>
      <c r="AK673" s="55"/>
      <c r="AL673" s="53" t="e">
        <f>E673-F673-VLOOKUP(C673, Вчера_ЭпиВак!C:BN, 2, FALSE)</f>
        <v>#N/A</v>
      </c>
      <c r="AM673" s="53" t="e">
        <f>K673-L673-VLOOKUP(C673, Вчера_ЭпиВак!C:BN, 4, FALSE)</f>
        <v>#N/A</v>
      </c>
      <c r="AN673" s="53" t="e">
        <f>M673-N673-VLOOKUP(C673, Вчера_ЭпиВак!C:BN, 6, FALSE)</f>
        <v>#N/A</v>
      </c>
      <c r="AO673" s="53" t="e">
        <f>O673-P673-VLOOKUP(C673, Вчера_ЭпиВак!C:BN, 8, FALSE)</f>
        <v>#N/A</v>
      </c>
      <c r="AP673" s="53" t="e">
        <f>Q673-R673-VLOOKUP(C673, Вчера_ЭпиВак!C:BN, 10, FALSE)</f>
        <v>#N/A</v>
      </c>
      <c r="AQ673" s="53" t="e">
        <f>S673-T673-VLOOKUP(C673, Вчера_ЭпиВак!C:BN, 12, FALSE)</f>
        <v>#N/A</v>
      </c>
      <c r="AR673" s="53" t="e">
        <f>U673-V673-VLOOKUP(C673, Вчера_ЭпиВак!C:BN, 14, FALSE)</f>
        <v>#N/A</v>
      </c>
      <c r="AS673" s="53" t="e">
        <f>W673-X673-VLOOKUP(C673, Вчера_ЭпиВак!C:BN, 16, FALSE)</f>
        <v>#N/A</v>
      </c>
      <c r="AT673" s="53" t="e">
        <f>Y673-Z673-VLOOKUP(C673, Вчера_ЭпиВак!C:BN, 18, FALSE)</f>
        <v>#N/A</v>
      </c>
      <c r="AU673" s="53" t="e">
        <f>AA673-AB673-VLOOKUP(C673, Вчера_ЭпиВак!C:BN, 20, FALSE)</f>
        <v>#N/A</v>
      </c>
      <c r="AV673" s="53" t="e">
        <f>AC673-AD673-VLOOKUP(C673, Вчера_ЭпиВак!C:BN, 22, FALSE)</f>
        <v>#N/A</v>
      </c>
      <c r="AW673" s="53" t="e">
        <f>VLOOKUP(C673, Вчера_ЭпиВак!C:BN, 25, FALSE)+F673*2-Z673-AB673-AD673-AG673</f>
        <v>#N/A</v>
      </c>
      <c r="AX673" s="53" t="e">
        <f>AE673-VLOOKUP(C673,Вчера_ЭпиВак!C:BN, 24, FALSE)</f>
        <v>#N/A</v>
      </c>
    </row>
    <row r="674" spans="1:50" ht="50.1" customHeight="1" x14ac:dyDescent="0.25">
      <c r="A674" s="42"/>
      <c r="B674" s="42"/>
      <c r="C674" s="42"/>
      <c r="D674" s="43"/>
      <c r="E674" s="44"/>
      <c r="F674" s="39"/>
      <c r="G674" s="44"/>
      <c r="H674" s="39"/>
      <c r="I674" s="44"/>
      <c r="J674" s="39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7">
        <f t="shared" si="11"/>
        <v>0</v>
      </c>
      <c r="AJ674" s="53" t="str">
        <f>IF(ISNA(VLOOKUP(C674,Вчера_ЭпиВак!C:C, 1, FALSE)),"ошибка",0)</f>
        <v>ошибка</v>
      </c>
      <c r="AK674" s="55"/>
      <c r="AL674" s="53" t="e">
        <f>E674-F674-VLOOKUP(C674, Вчера_ЭпиВак!C:BN, 2, FALSE)</f>
        <v>#N/A</v>
      </c>
      <c r="AM674" s="53" t="e">
        <f>K674-L674-VLOOKUP(C674, Вчера_ЭпиВак!C:BN, 4, FALSE)</f>
        <v>#N/A</v>
      </c>
      <c r="AN674" s="53" t="e">
        <f>M674-N674-VLOOKUP(C674, Вчера_ЭпиВак!C:BN, 6, FALSE)</f>
        <v>#N/A</v>
      </c>
      <c r="AO674" s="53" t="e">
        <f>O674-P674-VLOOKUP(C674, Вчера_ЭпиВак!C:BN, 8, FALSE)</f>
        <v>#N/A</v>
      </c>
      <c r="AP674" s="53" t="e">
        <f>Q674-R674-VLOOKUP(C674, Вчера_ЭпиВак!C:BN, 10, FALSE)</f>
        <v>#N/A</v>
      </c>
      <c r="AQ674" s="53" t="e">
        <f>S674-T674-VLOOKUP(C674, Вчера_ЭпиВак!C:BN, 12, FALSE)</f>
        <v>#N/A</v>
      </c>
      <c r="AR674" s="53" t="e">
        <f>U674-V674-VLOOKUP(C674, Вчера_ЭпиВак!C:BN, 14, FALSE)</f>
        <v>#N/A</v>
      </c>
      <c r="AS674" s="53" t="e">
        <f>W674-X674-VLOOKUP(C674, Вчера_ЭпиВак!C:BN, 16, FALSE)</f>
        <v>#N/A</v>
      </c>
      <c r="AT674" s="53" t="e">
        <f>Y674-Z674-VLOOKUP(C674, Вчера_ЭпиВак!C:BN, 18, FALSE)</f>
        <v>#N/A</v>
      </c>
      <c r="AU674" s="53" t="e">
        <f>AA674-AB674-VLOOKUP(C674, Вчера_ЭпиВак!C:BN, 20, FALSE)</f>
        <v>#N/A</v>
      </c>
      <c r="AV674" s="53" t="e">
        <f>AC674-AD674-VLOOKUP(C674, Вчера_ЭпиВак!C:BN, 22, FALSE)</f>
        <v>#N/A</v>
      </c>
      <c r="AW674" s="53" t="e">
        <f>VLOOKUP(C674, Вчера_ЭпиВак!C:BN, 25, FALSE)+F674*2-Z674-AB674-AD674-AG674</f>
        <v>#N/A</v>
      </c>
      <c r="AX674" s="53" t="e">
        <f>AE674-VLOOKUP(C674,Вчера_ЭпиВак!C:BN, 24, FALSE)</f>
        <v>#N/A</v>
      </c>
    </row>
    <row r="675" spans="1:50" ht="50.1" customHeight="1" x14ac:dyDescent="0.25">
      <c r="A675" s="42"/>
      <c r="B675" s="42"/>
      <c r="C675" s="42"/>
      <c r="D675" s="43"/>
      <c r="E675" s="44"/>
      <c r="F675" s="39"/>
      <c r="G675" s="44"/>
      <c r="H675" s="39"/>
      <c r="I675" s="44"/>
      <c r="J675" s="39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7">
        <f t="shared" si="11"/>
        <v>0</v>
      </c>
      <c r="AJ675" s="53" t="str">
        <f>IF(ISNA(VLOOKUP(C675,Вчера_ЭпиВак!C:C, 1, FALSE)),"ошибка",0)</f>
        <v>ошибка</v>
      </c>
      <c r="AK675" s="55"/>
      <c r="AL675" s="53" t="e">
        <f>E675-F675-VLOOKUP(C675, Вчера_ЭпиВак!C:BN, 2, FALSE)</f>
        <v>#N/A</v>
      </c>
      <c r="AM675" s="53" t="e">
        <f>K675-L675-VLOOKUP(C675, Вчера_ЭпиВак!C:BN, 4, FALSE)</f>
        <v>#N/A</v>
      </c>
      <c r="AN675" s="53" t="e">
        <f>M675-N675-VLOOKUP(C675, Вчера_ЭпиВак!C:BN, 6, FALSE)</f>
        <v>#N/A</v>
      </c>
      <c r="AO675" s="53" t="e">
        <f>O675-P675-VLOOKUP(C675, Вчера_ЭпиВак!C:BN, 8, FALSE)</f>
        <v>#N/A</v>
      </c>
      <c r="AP675" s="53" t="e">
        <f>Q675-R675-VLOOKUP(C675, Вчера_ЭпиВак!C:BN, 10, FALSE)</f>
        <v>#N/A</v>
      </c>
      <c r="AQ675" s="53" t="e">
        <f>S675-T675-VLOOKUP(C675, Вчера_ЭпиВак!C:BN, 12, FALSE)</f>
        <v>#N/A</v>
      </c>
      <c r="AR675" s="53" t="e">
        <f>U675-V675-VLOOKUP(C675, Вчера_ЭпиВак!C:BN, 14, FALSE)</f>
        <v>#N/A</v>
      </c>
      <c r="AS675" s="53" t="e">
        <f>W675-X675-VLOOKUP(C675, Вчера_ЭпиВак!C:BN, 16, FALSE)</f>
        <v>#N/A</v>
      </c>
      <c r="AT675" s="53" t="e">
        <f>Y675-Z675-VLOOKUP(C675, Вчера_ЭпиВак!C:BN, 18, FALSE)</f>
        <v>#N/A</v>
      </c>
      <c r="AU675" s="53" t="e">
        <f>AA675-AB675-VLOOKUP(C675, Вчера_ЭпиВак!C:BN, 20, FALSE)</f>
        <v>#N/A</v>
      </c>
      <c r="AV675" s="53" t="e">
        <f>AC675-AD675-VLOOKUP(C675, Вчера_ЭпиВак!C:BN, 22, FALSE)</f>
        <v>#N/A</v>
      </c>
      <c r="AW675" s="53" t="e">
        <f>VLOOKUP(C675, Вчера_ЭпиВак!C:BN, 25, FALSE)+F675*2-Z675-AB675-AD675-AG675</f>
        <v>#N/A</v>
      </c>
      <c r="AX675" s="53" t="e">
        <f>AE675-VLOOKUP(C675,Вчера_ЭпиВак!C:BN, 24, FALSE)</f>
        <v>#N/A</v>
      </c>
    </row>
    <row r="676" spans="1:50" ht="50.1" customHeight="1" x14ac:dyDescent="0.25">
      <c r="A676" s="42"/>
      <c r="B676" s="42"/>
      <c r="C676" s="42"/>
      <c r="D676" s="43"/>
      <c r="E676" s="44"/>
      <c r="F676" s="39"/>
      <c r="G676" s="44"/>
      <c r="H676" s="39"/>
      <c r="I676" s="44"/>
      <c r="J676" s="39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7">
        <f t="shared" si="11"/>
        <v>0</v>
      </c>
      <c r="AJ676" s="53" t="str">
        <f>IF(ISNA(VLOOKUP(C676,Вчера_ЭпиВак!C:C, 1, FALSE)),"ошибка",0)</f>
        <v>ошибка</v>
      </c>
      <c r="AK676" s="55"/>
      <c r="AL676" s="53" t="e">
        <f>E676-F676-VLOOKUP(C676, Вчера_ЭпиВак!C:BN, 2, FALSE)</f>
        <v>#N/A</v>
      </c>
      <c r="AM676" s="53" t="e">
        <f>K676-L676-VLOOKUP(C676, Вчера_ЭпиВак!C:BN, 4, FALSE)</f>
        <v>#N/A</v>
      </c>
      <c r="AN676" s="53" t="e">
        <f>M676-N676-VLOOKUP(C676, Вчера_ЭпиВак!C:BN, 6, FALSE)</f>
        <v>#N/A</v>
      </c>
      <c r="AO676" s="53" t="e">
        <f>O676-P676-VLOOKUP(C676, Вчера_ЭпиВак!C:BN, 8, FALSE)</f>
        <v>#N/A</v>
      </c>
      <c r="AP676" s="53" t="e">
        <f>Q676-R676-VLOOKUP(C676, Вчера_ЭпиВак!C:BN, 10, FALSE)</f>
        <v>#N/A</v>
      </c>
      <c r="AQ676" s="53" t="e">
        <f>S676-T676-VLOOKUP(C676, Вчера_ЭпиВак!C:BN, 12, FALSE)</f>
        <v>#N/A</v>
      </c>
      <c r="AR676" s="53" t="e">
        <f>U676-V676-VLOOKUP(C676, Вчера_ЭпиВак!C:BN, 14, FALSE)</f>
        <v>#N/A</v>
      </c>
      <c r="AS676" s="53" t="e">
        <f>W676-X676-VLOOKUP(C676, Вчера_ЭпиВак!C:BN, 16, FALSE)</f>
        <v>#N/A</v>
      </c>
      <c r="AT676" s="53" t="e">
        <f>Y676-Z676-VLOOKUP(C676, Вчера_ЭпиВак!C:BN, 18, FALSE)</f>
        <v>#N/A</v>
      </c>
      <c r="AU676" s="53" t="e">
        <f>AA676-AB676-VLOOKUP(C676, Вчера_ЭпиВак!C:BN, 20, FALSE)</f>
        <v>#N/A</v>
      </c>
      <c r="AV676" s="53" t="e">
        <f>AC676-AD676-VLOOKUP(C676, Вчера_ЭпиВак!C:BN, 22, FALSE)</f>
        <v>#N/A</v>
      </c>
      <c r="AW676" s="53" t="e">
        <f>VLOOKUP(C676, Вчера_ЭпиВак!C:BN, 25, FALSE)+F676*2-Z676-AB676-AD676-AG676</f>
        <v>#N/A</v>
      </c>
      <c r="AX676" s="53" t="e">
        <f>AE676-VLOOKUP(C676,Вчера_ЭпиВак!C:BN, 24, FALSE)</f>
        <v>#N/A</v>
      </c>
    </row>
    <row r="677" spans="1:50" ht="50.1" customHeight="1" x14ac:dyDescent="0.25">
      <c r="A677" s="42"/>
      <c r="B677" s="42"/>
      <c r="C677" s="42"/>
      <c r="D677" s="43"/>
      <c r="E677" s="44"/>
      <c r="F677" s="39"/>
      <c r="G677" s="44"/>
      <c r="H677" s="39"/>
      <c r="I677" s="44"/>
      <c r="J677" s="39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7">
        <f t="shared" si="11"/>
        <v>0</v>
      </c>
      <c r="AJ677" s="53" t="str">
        <f>IF(ISNA(VLOOKUP(C677,Вчера_ЭпиВак!C:C, 1, FALSE)),"ошибка",0)</f>
        <v>ошибка</v>
      </c>
      <c r="AK677" s="55"/>
      <c r="AL677" s="53" t="e">
        <f>E677-F677-VLOOKUP(C677, Вчера_ЭпиВак!C:BN, 2, FALSE)</f>
        <v>#N/A</v>
      </c>
      <c r="AM677" s="53" t="e">
        <f>K677-L677-VLOOKUP(C677, Вчера_ЭпиВак!C:BN, 4, FALSE)</f>
        <v>#N/A</v>
      </c>
      <c r="AN677" s="53" t="e">
        <f>M677-N677-VLOOKUP(C677, Вчера_ЭпиВак!C:BN, 6, FALSE)</f>
        <v>#N/A</v>
      </c>
      <c r="AO677" s="53" t="e">
        <f>O677-P677-VLOOKUP(C677, Вчера_ЭпиВак!C:BN, 8, FALSE)</f>
        <v>#N/A</v>
      </c>
      <c r="AP677" s="53" t="e">
        <f>Q677-R677-VLOOKUP(C677, Вчера_ЭпиВак!C:BN, 10, FALSE)</f>
        <v>#N/A</v>
      </c>
      <c r="AQ677" s="53" t="e">
        <f>S677-T677-VLOOKUP(C677, Вчера_ЭпиВак!C:BN, 12, FALSE)</f>
        <v>#N/A</v>
      </c>
      <c r="AR677" s="53" t="e">
        <f>U677-V677-VLOOKUP(C677, Вчера_ЭпиВак!C:BN, 14, FALSE)</f>
        <v>#N/A</v>
      </c>
      <c r="AS677" s="53" t="e">
        <f>W677-X677-VLOOKUP(C677, Вчера_ЭпиВак!C:BN, 16, FALSE)</f>
        <v>#N/A</v>
      </c>
      <c r="AT677" s="53" t="e">
        <f>Y677-Z677-VLOOKUP(C677, Вчера_ЭпиВак!C:BN, 18, FALSE)</f>
        <v>#N/A</v>
      </c>
      <c r="AU677" s="53" t="e">
        <f>AA677-AB677-VLOOKUP(C677, Вчера_ЭпиВак!C:BN, 20, FALSE)</f>
        <v>#N/A</v>
      </c>
      <c r="AV677" s="53" t="e">
        <f>AC677-AD677-VLOOKUP(C677, Вчера_ЭпиВак!C:BN, 22, FALSE)</f>
        <v>#N/A</v>
      </c>
      <c r="AW677" s="53" t="e">
        <f>VLOOKUP(C677, Вчера_ЭпиВак!C:BN, 25, FALSE)+F677*2-Z677-AB677-AD677-AG677</f>
        <v>#N/A</v>
      </c>
      <c r="AX677" s="53" t="e">
        <f>AE677-VLOOKUP(C677,Вчера_ЭпиВак!C:BN, 24, FALSE)</f>
        <v>#N/A</v>
      </c>
    </row>
    <row r="678" spans="1:50" ht="50.1" customHeight="1" x14ac:dyDescent="0.25">
      <c r="A678" s="42"/>
      <c r="B678" s="42"/>
      <c r="C678" s="42"/>
      <c r="D678" s="43"/>
      <c r="E678" s="44"/>
      <c r="F678" s="39"/>
      <c r="G678" s="44"/>
      <c r="H678" s="39"/>
      <c r="I678" s="44"/>
      <c r="J678" s="39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7">
        <f t="shared" si="11"/>
        <v>0</v>
      </c>
      <c r="AJ678" s="53" t="str">
        <f>IF(ISNA(VLOOKUP(C678,Вчера_ЭпиВак!C:C, 1, FALSE)),"ошибка",0)</f>
        <v>ошибка</v>
      </c>
      <c r="AK678" s="55"/>
      <c r="AL678" s="53" t="e">
        <f>E678-F678-VLOOKUP(C678, Вчера_ЭпиВак!C:BN, 2, FALSE)</f>
        <v>#N/A</v>
      </c>
      <c r="AM678" s="53" t="e">
        <f>K678-L678-VLOOKUP(C678, Вчера_ЭпиВак!C:BN, 4, FALSE)</f>
        <v>#N/A</v>
      </c>
      <c r="AN678" s="53" t="e">
        <f>M678-N678-VLOOKUP(C678, Вчера_ЭпиВак!C:BN, 6, FALSE)</f>
        <v>#N/A</v>
      </c>
      <c r="AO678" s="53" t="e">
        <f>O678-P678-VLOOKUP(C678, Вчера_ЭпиВак!C:BN, 8, FALSE)</f>
        <v>#N/A</v>
      </c>
      <c r="AP678" s="53" t="e">
        <f>Q678-R678-VLOOKUP(C678, Вчера_ЭпиВак!C:BN, 10, FALSE)</f>
        <v>#N/A</v>
      </c>
      <c r="AQ678" s="53" t="e">
        <f>S678-T678-VLOOKUP(C678, Вчера_ЭпиВак!C:BN, 12, FALSE)</f>
        <v>#N/A</v>
      </c>
      <c r="AR678" s="53" t="e">
        <f>U678-V678-VLOOKUP(C678, Вчера_ЭпиВак!C:BN, 14, FALSE)</f>
        <v>#N/A</v>
      </c>
      <c r="AS678" s="53" t="e">
        <f>W678-X678-VLOOKUP(C678, Вчера_ЭпиВак!C:BN, 16, FALSE)</f>
        <v>#N/A</v>
      </c>
      <c r="AT678" s="53" t="e">
        <f>Y678-Z678-VLOOKUP(C678, Вчера_ЭпиВак!C:BN, 18, FALSE)</f>
        <v>#N/A</v>
      </c>
      <c r="AU678" s="53" t="e">
        <f>AA678-AB678-VLOOKUP(C678, Вчера_ЭпиВак!C:BN, 20, FALSE)</f>
        <v>#N/A</v>
      </c>
      <c r="AV678" s="53" t="e">
        <f>AC678-AD678-VLOOKUP(C678, Вчера_ЭпиВак!C:BN, 22, FALSE)</f>
        <v>#N/A</v>
      </c>
      <c r="AW678" s="53" t="e">
        <f>VLOOKUP(C678, Вчера_ЭпиВак!C:BN, 25, FALSE)+F678*2-Z678-AB678-AD678-AG678</f>
        <v>#N/A</v>
      </c>
      <c r="AX678" s="53" t="e">
        <f>AE678-VLOOKUP(C678,Вчера_ЭпиВак!C:BN, 24, FALSE)</f>
        <v>#N/A</v>
      </c>
    </row>
    <row r="679" spans="1:50" ht="50.1" customHeight="1" x14ac:dyDescent="0.25">
      <c r="A679" s="42"/>
      <c r="B679" s="42"/>
      <c r="C679" s="42"/>
      <c r="D679" s="43"/>
      <c r="E679" s="44"/>
      <c r="F679" s="39"/>
      <c r="G679" s="44"/>
      <c r="H679" s="39"/>
      <c r="I679" s="44"/>
      <c r="J679" s="39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7">
        <f t="shared" si="11"/>
        <v>0</v>
      </c>
      <c r="AJ679" s="53" t="str">
        <f>IF(ISNA(VLOOKUP(C679,Вчера_ЭпиВак!C:C, 1, FALSE)),"ошибка",0)</f>
        <v>ошибка</v>
      </c>
      <c r="AK679" s="55"/>
      <c r="AL679" s="53" t="e">
        <f>E679-F679-VLOOKUP(C679, Вчера_ЭпиВак!C:BN, 2, FALSE)</f>
        <v>#N/A</v>
      </c>
      <c r="AM679" s="53" t="e">
        <f>K679-L679-VLOOKUP(C679, Вчера_ЭпиВак!C:BN, 4, FALSE)</f>
        <v>#N/A</v>
      </c>
      <c r="AN679" s="53" t="e">
        <f>M679-N679-VLOOKUP(C679, Вчера_ЭпиВак!C:BN, 6, FALSE)</f>
        <v>#N/A</v>
      </c>
      <c r="AO679" s="53" t="e">
        <f>O679-P679-VLOOKUP(C679, Вчера_ЭпиВак!C:BN, 8, FALSE)</f>
        <v>#N/A</v>
      </c>
      <c r="AP679" s="53" t="e">
        <f>Q679-R679-VLOOKUP(C679, Вчера_ЭпиВак!C:BN, 10, FALSE)</f>
        <v>#N/A</v>
      </c>
      <c r="AQ679" s="53" t="e">
        <f>S679-T679-VLOOKUP(C679, Вчера_ЭпиВак!C:BN, 12, FALSE)</f>
        <v>#N/A</v>
      </c>
      <c r="AR679" s="53" t="e">
        <f>U679-V679-VLOOKUP(C679, Вчера_ЭпиВак!C:BN, 14, FALSE)</f>
        <v>#N/A</v>
      </c>
      <c r="AS679" s="53" t="e">
        <f>W679-X679-VLOOKUP(C679, Вчера_ЭпиВак!C:BN, 16, FALSE)</f>
        <v>#N/A</v>
      </c>
      <c r="AT679" s="53" t="e">
        <f>Y679-Z679-VLOOKUP(C679, Вчера_ЭпиВак!C:BN, 18, FALSE)</f>
        <v>#N/A</v>
      </c>
      <c r="AU679" s="53" t="e">
        <f>AA679-AB679-VLOOKUP(C679, Вчера_ЭпиВак!C:BN, 20, FALSE)</f>
        <v>#N/A</v>
      </c>
      <c r="AV679" s="53" t="e">
        <f>AC679-AD679-VLOOKUP(C679, Вчера_ЭпиВак!C:BN, 22, FALSE)</f>
        <v>#N/A</v>
      </c>
      <c r="AW679" s="53" t="e">
        <f>VLOOKUP(C679, Вчера_ЭпиВак!C:BN, 25, FALSE)+F679*2-Z679-AB679-AD679-AG679</f>
        <v>#N/A</v>
      </c>
      <c r="AX679" s="53" t="e">
        <f>AE679-VLOOKUP(C679,Вчера_ЭпиВак!C:BN, 24, FALSE)</f>
        <v>#N/A</v>
      </c>
    </row>
    <row r="680" spans="1:50" ht="50.1" customHeight="1" x14ac:dyDescent="0.25">
      <c r="A680" s="42"/>
      <c r="B680" s="42"/>
      <c r="C680" s="42"/>
      <c r="D680" s="43"/>
      <c r="E680" s="44"/>
      <c r="F680" s="39"/>
      <c r="G680" s="44"/>
      <c r="H680" s="39"/>
      <c r="I680" s="44"/>
      <c r="J680" s="39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7">
        <f t="shared" si="11"/>
        <v>0</v>
      </c>
      <c r="AJ680" s="53" t="str">
        <f>IF(ISNA(VLOOKUP(C680,Вчера_ЭпиВак!C:C, 1, FALSE)),"ошибка",0)</f>
        <v>ошибка</v>
      </c>
      <c r="AK680" s="55"/>
      <c r="AL680" s="53" t="e">
        <f>E680-F680-VLOOKUP(C680, Вчера_ЭпиВак!C:BN, 2, FALSE)</f>
        <v>#N/A</v>
      </c>
      <c r="AM680" s="53" t="e">
        <f>K680-L680-VLOOKUP(C680, Вчера_ЭпиВак!C:BN, 4, FALSE)</f>
        <v>#N/A</v>
      </c>
      <c r="AN680" s="53" t="e">
        <f>M680-N680-VLOOKUP(C680, Вчера_ЭпиВак!C:BN, 6, FALSE)</f>
        <v>#N/A</v>
      </c>
      <c r="AO680" s="53" t="e">
        <f>O680-P680-VLOOKUP(C680, Вчера_ЭпиВак!C:BN, 8, FALSE)</f>
        <v>#N/A</v>
      </c>
      <c r="AP680" s="53" t="e">
        <f>Q680-R680-VLOOKUP(C680, Вчера_ЭпиВак!C:BN, 10, FALSE)</f>
        <v>#N/A</v>
      </c>
      <c r="AQ680" s="53" t="e">
        <f>S680-T680-VLOOKUP(C680, Вчера_ЭпиВак!C:BN, 12, FALSE)</f>
        <v>#N/A</v>
      </c>
      <c r="AR680" s="53" t="e">
        <f>U680-V680-VLOOKUP(C680, Вчера_ЭпиВак!C:BN, 14, FALSE)</f>
        <v>#N/A</v>
      </c>
      <c r="AS680" s="53" t="e">
        <f>W680-X680-VLOOKUP(C680, Вчера_ЭпиВак!C:BN, 16, FALSE)</f>
        <v>#N/A</v>
      </c>
      <c r="AT680" s="53" t="e">
        <f>Y680-Z680-VLOOKUP(C680, Вчера_ЭпиВак!C:BN, 18, FALSE)</f>
        <v>#N/A</v>
      </c>
      <c r="AU680" s="53" t="e">
        <f>AA680-AB680-VLOOKUP(C680, Вчера_ЭпиВак!C:BN, 20, FALSE)</f>
        <v>#N/A</v>
      </c>
      <c r="AV680" s="53" t="e">
        <f>AC680-AD680-VLOOKUP(C680, Вчера_ЭпиВак!C:BN, 22, FALSE)</f>
        <v>#N/A</v>
      </c>
      <c r="AW680" s="53" t="e">
        <f>VLOOKUP(C680, Вчера_ЭпиВак!C:BN, 25, FALSE)+F680*2-Z680-AB680-AD680-AG680</f>
        <v>#N/A</v>
      </c>
      <c r="AX680" s="53" t="e">
        <f>AE680-VLOOKUP(C680,Вчера_ЭпиВак!C:BN, 24, FALSE)</f>
        <v>#N/A</v>
      </c>
    </row>
    <row r="681" spans="1:50" ht="50.1" customHeight="1" x14ac:dyDescent="0.25">
      <c r="A681" s="42"/>
      <c r="B681" s="42"/>
      <c r="C681" s="42"/>
      <c r="D681" s="43"/>
      <c r="E681" s="44"/>
      <c r="F681" s="39"/>
      <c r="G681" s="44"/>
      <c r="H681" s="39"/>
      <c r="I681" s="44"/>
      <c r="J681" s="39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7">
        <f t="shared" si="11"/>
        <v>0</v>
      </c>
      <c r="AJ681" s="53" t="str">
        <f>IF(ISNA(VLOOKUP(C681,Вчера_ЭпиВак!C:C, 1, FALSE)),"ошибка",0)</f>
        <v>ошибка</v>
      </c>
      <c r="AK681" s="55"/>
      <c r="AL681" s="53" t="e">
        <f>E681-F681-VLOOKUP(C681, Вчера_ЭпиВак!C:BN, 2, FALSE)</f>
        <v>#N/A</v>
      </c>
      <c r="AM681" s="53" t="e">
        <f>K681-L681-VLOOKUP(C681, Вчера_ЭпиВак!C:BN, 4, FALSE)</f>
        <v>#N/A</v>
      </c>
      <c r="AN681" s="53" t="e">
        <f>M681-N681-VLOOKUP(C681, Вчера_ЭпиВак!C:BN, 6, FALSE)</f>
        <v>#N/A</v>
      </c>
      <c r="AO681" s="53" t="e">
        <f>O681-P681-VLOOKUP(C681, Вчера_ЭпиВак!C:BN, 8, FALSE)</f>
        <v>#N/A</v>
      </c>
      <c r="AP681" s="53" t="e">
        <f>Q681-R681-VLOOKUP(C681, Вчера_ЭпиВак!C:BN, 10, FALSE)</f>
        <v>#N/A</v>
      </c>
      <c r="AQ681" s="53" t="e">
        <f>S681-T681-VLOOKUP(C681, Вчера_ЭпиВак!C:BN, 12, FALSE)</f>
        <v>#N/A</v>
      </c>
      <c r="AR681" s="53" t="e">
        <f>U681-V681-VLOOKUP(C681, Вчера_ЭпиВак!C:BN, 14, FALSE)</f>
        <v>#N/A</v>
      </c>
      <c r="AS681" s="53" t="e">
        <f>W681-X681-VLOOKUP(C681, Вчера_ЭпиВак!C:BN, 16, FALSE)</f>
        <v>#N/A</v>
      </c>
      <c r="AT681" s="53" t="e">
        <f>Y681-Z681-VLOOKUP(C681, Вчера_ЭпиВак!C:BN, 18, FALSE)</f>
        <v>#N/A</v>
      </c>
      <c r="AU681" s="53" t="e">
        <f>AA681-AB681-VLOOKUP(C681, Вчера_ЭпиВак!C:BN, 20, FALSE)</f>
        <v>#N/A</v>
      </c>
      <c r="AV681" s="53" t="e">
        <f>AC681-AD681-VLOOKUP(C681, Вчера_ЭпиВак!C:BN, 22, FALSE)</f>
        <v>#N/A</v>
      </c>
      <c r="AW681" s="53" t="e">
        <f>VLOOKUP(C681, Вчера_ЭпиВак!C:BN, 25, FALSE)+F681*2-Z681-AB681-AD681-AG681</f>
        <v>#N/A</v>
      </c>
      <c r="AX681" s="53" t="e">
        <f>AE681-VLOOKUP(C681,Вчера_ЭпиВак!C:BN, 24, FALSE)</f>
        <v>#N/A</v>
      </c>
    </row>
    <row r="682" spans="1:50" ht="50.1" customHeight="1" x14ac:dyDescent="0.25">
      <c r="A682" s="42"/>
      <c r="B682" s="42"/>
      <c r="C682" s="42"/>
      <c r="D682" s="43"/>
      <c r="E682" s="44"/>
      <c r="F682" s="39"/>
      <c r="G682" s="44"/>
      <c r="H682" s="39"/>
      <c r="I682" s="44"/>
      <c r="J682" s="39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7">
        <f t="shared" si="11"/>
        <v>0</v>
      </c>
      <c r="AJ682" s="53" t="str">
        <f>IF(ISNA(VLOOKUP(C682,Вчера_ЭпиВак!C:C, 1, FALSE)),"ошибка",0)</f>
        <v>ошибка</v>
      </c>
      <c r="AK682" s="55"/>
      <c r="AL682" s="53" t="e">
        <f>E682-F682-VLOOKUP(C682, Вчера_ЭпиВак!C:BN, 2, FALSE)</f>
        <v>#N/A</v>
      </c>
      <c r="AM682" s="53" t="e">
        <f>K682-L682-VLOOKUP(C682, Вчера_ЭпиВак!C:BN, 4, FALSE)</f>
        <v>#N/A</v>
      </c>
      <c r="AN682" s="53" t="e">
        <f>M682-N682-VLOOKUP(C682, Вчера_ЭпиВак!C:BN, 6, FALSE)</f>
        <v>#N/A</v>
      </c>
      <c r="AO682" s="53" t="e">
        <f>O682-P682-VLOOKUP(C682, Вчера_ЭпиВак!C:BN, 8, FALSE)</f>
        <v>#N/A</v>
      </c>
      <c r="AP682" s="53" t="e">
        <f>Q682-R682-VLOOKUP(C682, Вчера_ЭпиВак!C:BN, 10, FALSE)</f>
        <v>#N/A</v>
      </c>
      <c r="AQ682" s="53" t="e">
        <f>S682-T682-VLOOKUP(C682, Вчера_ЭпиВак!C:BN, 12, FALSE)</f>
        <v>#N/A</v>
      </c>
      <c r="AR682" s="53" t="e">
        <f>U682-V682-VLOOKUP(C682, Вчера_ЭпиВак!C:BN, 14, FALSE)</f>
        <v>#N/A</v>
      </c>
      <c r="AS682" s="53" t="e">
        <f>W682-X682-VLOOKUP(C682, Вчера_ЭпиВак!C:BN, 16, FALSE)</f>
        <v>#N/A</v>
      </c>
      <c r="AT682" s="53" t="e">
        <f>Y682-Z682-VLOOKUP(C682, Вчера_ЭпиВак!C:BN, 18, FALSE)</f>
        <v>#N/A</v>
      </c>
      <c r="AU682" s="53" t="e">
        <f>AA682-AB682-VLOOKUP(C682, Вчера_ЭпиВак!C:BN, 20, FALSE)</f>
        <v>#N/A</v>
      </c>
      <c r="AV682" s="53" t="e">
        <f>AC682-AD682-VLOOKUP(C682, Вчера_ЭпиВак!C:BN, 22, FALSE)</f>
        <v>#N/A</v>
      </c>
      <c r="AW682" s="53" t="e">
        <f>VLOOKUP(C682, Вчера_ЭпиВак!C:BN, 25, FALSE)+F682*2-Z682-AB682-AD682-AG682</f>
        <v>#N/A</v>
      </c>
      <c r="AX682" s="53" t="e">
        <f>AE682-VLOOKUP(C682,Вчера_ЭпиВак!C:BN, 24, FALSE)</f>
        <v>#N/A</v>
      </c>
    </row>
    <row r="683" spans="1:50" ht="50.1" customHeight="1" x14ac:dyDescent="0.25">
      <c r="A683" s="42"/>
      <c r="B683" s="42"/>
      <c r="C683" s="42"/>
      <c r="D683" s="43"/>
      <c r="E683" s="44"/>
      <c r="F683" s="39"/>
      <c r="G683" s="44"/>
      <c r="H683" s="39"/>
      <c r="I683" s="44"/>
      <c r="J683" s="39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7">
        <f t="shared" si="11"/>
        <v>0</v>
      </c>
      <c r="AJ683" s="53" t="str">
        <f>IF(ISNA(VLOOKUP(C683,Вчера_ЭпиВак!C:C, 1, FALSE)),"ошибка",0)</f>
        <v>ошибка</v>
      </c>
      <c r="AK683" s="55"/>
      <c r="AL683" s="53" t="e">
        <f>E683-F683-VLOOKUP(C683, Вчера_ЭпиВак!C:BN, 2, FALSE)</f>
        <v>#N/A</v>
      </c>
      <c r="AM683" s="53" t="e">
        <f>K683-L683-VLOOKUP(C683, Вчера_ЭпиВак!C:BN, 4, FALSE)</f>
        <v>#N/A</v>
      </c>
      <c r="AN683" s="53" t="e">
        <f>M683-N683-VLOOKUP(C683, Вчера_ЭпиВак!C:BN, 6, FALSE)</f>
        <v>#N/A</v>
      </c>
      <c r="AO683" s="53" t="e">
        <f>O683-P683-VLOOKUP(C683, Вчера_ЭпиВак!C:BN, 8, FALSE)</f>
        <v>#N/A</v>
      </c>
      <c r="AP683" s="53" t="e">
        <f>Q683-R683-VLOOKUP(C683, Вчера_ЭпиВак!C:BN, 10, FALSE)</f>
        <v>#N/A</v>
      </c>
      <c r="AQ683" s="53" t="e">
        <f>S683-T683-VLOOKUP(C683, Вчера_ЭпиВак!C:BN, 12, FALSE)</f>
        <v>#N/A</v>
      </c>
      <c r="AR683" s="53" t="e">
        <f>U683-V683-VLOOKUP(C683, Вчера_ЭпиВак!C:BN, 14, FALSE)</f>
        <v>#N/A</v>
      </c>
      <c r="AS683" s="53" t="e">
        <f>W683-X683-VLOOKUP(C683, Вчера_ЭпиВак!C:BN, 16, FALSE)</f>
        <v>#N/A</v>
      </c>
      <c r="AT683" s="53" t="e">
        <f>Y683-Z683-VLOOKUP(C683, Вчера_ЭпиВак!C:BN, 18, FALSE)</f>
        <v>#N/A</v>
      </c>
      <c r="AU683" s="53" t="e">
        <f>AA683-AB683-VLOOKUP(C683, Вчера_ЭпиВак!C:BN, 20, FALSE)</f>
        <v>#N/A</v>
      </c>
      <c r="AV683" s="53" t="e">
        <f>AC683-AD683-VLOOKUP(C683, Вчера_ЭпиВак!C:BN, 22, FALSE)</f>
        <v>#N/A</v>
      </c>
      <c r="AW683" s="53" t="e">
        <f>VLOOKUP(C683, Вчера_ЭпиВак!C:BN, 25, FALSE)+F683*2-Z683-AB683-AD683-AG683</f>
        <v>#N/A</v>
      </c>
      <c r="AX683" s="53" t="e">
        <f>AE683-VLOOKUP(C683,Вчера_ЭпиВак!C:BN, 24, FALSE)</f>
        <v>#N/A</v>
      </c>
    </row>
    <row r="684" spans="1:50" ht="50.1" customHeight="1" x14ac:dyDescent="0.25">
      <c r="A684" s="42"/>
      <c r="B684" s="42"/>
      <c r="C684" s="42"/>
      <c r="D684" s="43"/>
      <c r="E684" s="44"/>
      <c r="F684" s="39"/>
      <c r="G684" s="44"/>
      <c r="H684" s="39"/>
      <c r="I684" s="44"/>
      <c r="J684" s="39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7">
        <f t="shared" si="11"/>
        <v>0</v>
      </c>
      <c r="AJ684" s="53" t="str">
        <f>IF(ISNA(VLOOKUP(C684,Вчера_ЭпиВак!C:C, 1, FALSE)),"ошибка",0)</f>
        <v>ошибка</v>
      </c>
      <c r="AK684" s="55"/>
      <c r="AL684" s="53" t="e">
        <f>E684-F684-VLOOKUP(C684, Вчера_ЭпиВак!C:BN, 2, FALSE)</f>
        <v>#N/A</v>
      </c>
      <c r="AM684" s="53" t="e">
        <f>K684-L684-VLOOKUP(C684, Вчера_ЭпиВак!C:BN, 4, FALSE)</f>
        <v>#N/A</v>
      </c>
      <c r="AN684" s="53" t="e">
        <f>M684-N684-VLOOKUP(C684, Вчера_ЭпиВак!C:BN, 6, FALSE)</f>
        <v>#N/A</v>
      </c>
      <c r="AO684" s="53" t="e">
        <f>O684-P684-VLOOKUP(C684, Вчера_ЭпиВак!C:BN, 8, FALSE)</f>
        <v>#N/A</v>
      </c>
      <c r="AP684" s="53" t="e">
        <f>Q684-R684-VLOOKUP(C684, Вчера_ЭпиВак!C:BN, 10, FALSE)</f>
        <v>#N/A</v>
      </c>
      <c r="AQ684" s="53" t="e">
        <f>S684-T684-VLOOKUP(C684, Вчера_ЭпиВак!C:BN, 12, FALSE)</f>
        <v>#N/A</v>
      </c>
      <c r="AR684" s="53" t="e">
        <f>U684-V684-VLOOKUP(C684, Вчера_ЭпиВак!C:BN, 14, FALSE)</f>
        <v>#N/A</v>
      </c>
      <c r="AS684" s="53" t="e">
        <f>W684-X684-VLOOKUP(C684, Вчера_ЭпиВак!C:BN, 16, FALSE)</f>
        <v>#N/A</v>
      </c>
      <c r="AT684" s="53" t="e">
        <f>Y684-Z684-VLOOKUP(C684, Вчера_ЭпиВак!C:BN, 18, FALSE)</f>
        <v>#N/A</v>
      </c>
      <c r="AU684" s="53" t="e">
        <f>AA684-AB684-VLOOKUP(C684, Вчера_ЭпиВак!C:BN, 20, FALSE)</f>
        <v>#N/A</v>
      </c>
      <c r="AV684" s="53" t="e">
        <f>AC684-AD684-VLOOKUP(C684, Вчера_ЭпиВак!C:BN, 22, FALSE)</f>
        <v>#N/A</v>
      </c>
      <c r="AW684" s="53" t="e">
        <f>VLOOKUP(C684, Вчера_ЭпиВак!C:BN, 25, FALSE)+F684*2-Z684-AB684-AD684-AG684</f>
        <v>#N/A</v>
      </c>
      <c r="AX684" s="53" t="e">
        <f>AE684-VLOOKUP(C684,Вчера_ЭпиВак!C:BN, 24, FALSE)</f>
        <v>#N/A</v>
      </c>
    </row>
    <row r="685" spans="1:50" ht="50.1" customHeight="1" x14ac:dyDescent="0.25">
      <c r="A685" s="42"/>
      <c r="B685" s="42"/>
      <c r="C685" s="42"/>
      <c r="D685" s="43"/>
      <c r="E685" s="44"/>
      <c r="F685" s="39"/>
      <c r="G685" s="44"/>
      <c r="H685" s="39"/>
      <c r="I685" s="44"/>
      <c r="J685" s="39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7">
        <f t="shared" si="11"/>
        <v>0</v>
      </c>
      <c r="AJ685" s="53" t="str">
        <f>IF(ISNA(VLOOKUP(C685,Вчера_ЭпиВак!C:C, 1, FALSE)),"ошибка",0)</f>
        <v>ошибка</v>
      </c>
      <c r="AK685" s="55"/>
      <c r="AL685" s="53" t="e">
        <f>E685-F685-VLOOKUP(C685, Вчера_ЭпиВак!C:BN, 2, FALSE)</f>
        <v>#N/A</v>
      </c>
      <c r="AM685" s="53" t="e">
        <f>K685-L685-VLOOKUP(C685, Вчера_ЭпиВак!C:BN, 4, FALSE)</f>
        <v>#N/A</v>
      </c>
      <c r="AN685" s="53" t="e">
        <f>M685-N685-VLOOKUP(C685, Вчера_ЭпиВак!C:BN, 6, FALSE)</f>
        <v>#N/A</v>
      </c>
      <c r="AO685" s="53" t="e">
        <f>O685-P685-VLOOKUP(C685, Вчера_ЭпиВак!C:BN, 8, FALSE)</f>
        <v>#N/A</v>
      </c>
      <c r="AP685" s="53" t="e">
        <f>Q685-R685-VLOOKUP(C685, Вчера_ЭпиВак!C:BN, 10, FALSE)</f>
        <v>#N/A</v>
      </c>
      <c r="AQ685" s="53" t="e">
        <f>S685-T685-VLOOKUP(C685, Вчера_ЭпиВак!C:BN, 12, FALSE)</f>
        <v>#N/A</v>
      </c>
      <c r="AR685" s="53" t="e">
        <f>U685-V685-VLOOKUP(C685, Вчера_ЭпиВак!C:BN, 14, FALSE)</f>
        <v>#N/A</v>
      </c>
      <c r="AS685" s="53" t="e">
        <f>W685-X685-VLOOKUP(C685, Вчера_ЭпиВак!C:BN, 16, FALSE)</f>
        <v>#N/A</v>
      </c>
      <c r="AT685" s="53" t="e">
        <f>Y685-Z685-VLOOKUP(C685, Вчера_ЭпиВак!C:BN, 18, FALSE)</f>
        <v>#N/A</v>
      </c>
      <c r="AU685" s="53" t="e">
        <f>AA685-AB685-VLOOKUP(C685, Вчера_ЭпиВак!C:BN, 20, FALSE)</f>
        <v>#N/A</v>
      </c>
      <c r="AV685" s="53" t="e">
        <f>AC685-AD685-VLOOKUP(C685, Вчера_ЭпиВак!C:BN, 22, FALSE)</f>
        <v>#N/A</v>
      </c>
      <c r="AW685" s="53" t="e">
        <f>VLOOKUP(C685, Вчера_ЭпиВак!C:BN, 25, FALSE)+F685*2-Z685-AB685-AD685-AG685</f>
        <v>#N/A</v>
      </c>
      <c r="AX685" s="53" t="e">
        <f>AE685-VLOOKUP(C685,Вчера_ЭпиВак!C:BN, 24, FALSE)</f>
        <v>#N/A</v>
      </c>
    </row>
    <row r="686" spans="1:50" ht="50.1" customHeight="1" x14ac:dyDescent="0.25">
      <c r="A686" s="42"/>
      <c r="B686" s="42"/>
      <c r="C686" s="42"/>
      <c r="D686" s="43"/>
      <c r="E686" s="44"/>
      <c r="F686" s="39"/>
      <c r="G686" s="44"/>
      <c r="H686" s="39"/>
      <c r="I686" s="44"/>
      <c r="J686" s="39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7">
        <f t="shared" si="11"/>
        <v>0</v>
      </c>
      <c r="AJ686" s="53" t="str">
        <f>IF(ISNA(VLOOKUP(C686,Вчера_ЭпиВак!C:C, 1, FALSE)),"ошибка",0)</f>
        <v>ошибка</v>
      </c>
      <c r="AK686" s="55"/>
      <c r="AL686" s="53" t="e">
        <f>E686-F686-VLOOKUP(C686, Вчера_ЭпиВак!C:BN, 2, FALSE)</f>
        <v>#N/A</v>
      </c>
      <c r="AM686" s="53" t="e">
        <f>K686-L686-VLOOKUP(C686, Вчера_ЭпиВак!C:BN, 4, FALSE)</f>
        <v>#N/A</v>
      </c>
      <c r="AN686" s="53" t="e">
        <f>M686-N686-VLOOKUP(C686, Вчера_ЭпиВак!C:BN, 6, FALSE)</f>
        <v>#N/A</v>
      </c>
      <c r="AO686" s="53" t="e">
        <f>O686-P686-VLOOKUP(C686, Вчера_ЭпиВак!C:BN, 8, FALSE)</f>
        <v>#N/A</v>
      </c>
      <c r="AP686" s="53" t="e">
        <f>Q686-R686-VLOOKUP(C686, Вчера_ЭпиВак!C:BN, 10, FALSE)</f>
        <v>#N/A</v>
      </c>
      <c r="AQ686" s="53" t="e">
        <f>S686-T686-VLOOKUP(C686, Вчера_ЭпиВак!C:BN, 12, FALSE)</f>
        <v>#N/A</v>
      </c>
      <c r="AR686" s="53" t="e">
        <f>U686-V686-VLOOKUP(C686, Вчера_ЭпиВак!C:BN, 14, FALSE)</f>
        <v>#N/A</v>
      </c>
      <c r="AS686" s="53" t="e">
        <f>W686-X686-VLOOKUP(C686, Вчера_ЭпиВак!C:BN, 16, FALSE)</f>
        <v>#N/A</v>
      </c>
      <c r="AT686" s="53" t="e">
        <f>Y686-Z686-VLOOKUP(C686, Вчера_ЭпиВак!C:BN, 18, FALSE)</f>
        <v>#N/A</v>
      </c>
      <c r="AU686" s="53" t="e">
        <f>AA686-AB686-VLOOKUP(C686, Вчера_ЭпиВак!C:BN, 20, FALSE)</f>
        <v>#N/A</v>
      </c>
      <c r="AV686" s="53" t="e">
        <f>AC686-AD686-VLOOKUP(C686, Вчера_ЭпиВак!C:BN, 22, FALSE)</f>
        <v>#N/A</v>
      </c>
      <c r="AW686" s="53" t="e">
        <f>VLOOKUP(C686, Вчера_ЭпиВак!C:BN, 25, FALSE)+F686*2-Z686-AB686-AD686-AG686</f>
        <v>#N/A</v>
      </c>
      <c r="AX686" s="53" t="e">
        <f>AE686-VLOOKUP(C686,Вчера_ЭпиВак!C:BN, 24, FALSE)</f>
        <v>#N/A</v>
      </c>
    </row>
    <row r="687" spans="1:50" ht="50.1" customHeight="1" x14ac:dyDescent="0.25">
      <c r="A687" s="42"/>
      <c r="B687" s="42"/>
      <c r="C687" s="42"/>
      <c r="D687" s="43"/>
      <c r="E687" s="44"/>
      <c r="F687" s="39"/>
      <c r="G687" s="44"/>
      <c r="H687" s="39"/>
      <c r="I687" s="44"/>
      <c r="J687" s="39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7">
        <f t="shared" si="11"/>
        <v>0</v>
      </c>
      <c r="AJ687" s="53" t="str">
        <f>IF(ISNA(VLOOKUP(C687,Вчера_ЭпиВак!C:C, 1, FALSE)),"ошибка",0)</f>
        <v>ошибка</v>
      </c>
      <c r="AK687" s="55"/>
      <c r="AL687" s="53" t="e">
        <f>E687-F687-VLOOKUP(C687, Вчера_ЭпиВак!C:BN, 2, FALSE)</f>
        <v>#N/A</v>
      </c>
      <c r="AM687" s="53" t="e">
        <f>K687-L687-VLOOKUP(C687, Вчера_ЭпиВак!C:BN, 4, FALSE)</f>
        <v>#N/A</v>
      </c>
      <c r="AN687" s="53" t="e">
        <f>M687-N687-VLOOKUP(C687, Вчера_ЭпиВак!C:BN, 6, FALSE)</f>
        <v>#N/A</v>
      </c>
      <c r="AO687" s="53" t="e">
        <f>O687-P687-VLOOKUP(C687, Вчера_ЭпиВак!C:BN, 8, FALSE)</f>
        <v>#N/A</v>
      </c>
      <c r="AP687" s="53" t="e">
        <f>Q687-R687-VLOOKUP(C687, Вчера_ЭпиВак!C:BN, 10, FALSE)</f>
        <v>#N/A</v>
      </c>
      <c r="AQ687" s="53" t="e">
        <f>S687-T687-VLOOKUP(C687, Вчера_ЭпиВак!C:BN, 12, FALSE)</f>
        <v>#N/A</v>
      </c>
      <c r="AR687" s="53" t="e">
        <f>U687-V687-VLOOKUP(C687, Вчера_ЭпиВак!C:BN, 14, FALSE)</f>
        <v>#N/A</v>
      </c>
      <c r="AS687" s="53" t="e">
        <f>W687-X687-VLOOKUP(C687, Вчера_ЭпиВак!C:BN, 16, FALSE)</f>
        <v>#N/A</v>
      </c>
      <c r="AT687" s="53" t="e">
        <f>Y687-Z687-VLOOKUP(C687, Вчера_ЭпиВак!C:BN, 18, FALSE)</f>
        <v>#N/A</v>
      </c>
      <c r="AU687" s="53" t="e">
        <f>AA687-AB687-VLOOKUP(C687, Вчера_ЭпиВак!C:BN, 20, FALSE)</f>
        <v>#N/A</v>
      </c>
      <c r="AV687" s="53" t="e">
        <f>AC687-AD687-VLOOKUP(C687, Вчера_ЭпиВак!C:BN, 22, FALSE)</f>
        <v>#N/A</v>
      </c>
      <c r="AW687" s="53" t="e">
        <f>VLOOKUP(C687, Вчера_ЭпиВак!C:BN, 25, FALSE)+F687*2-Z687-AB687-AD687-AG687</f>
        <v>#N/A</v>
      </c>
      <c r="AX687" s="53" t="e">
        <f>AE687-VLOOKUP(C687,Вчера_ЭпиВак!C:BN, 24, FALSE)</f>
        <v>#N/A</v>
      </c>
    </row>
    <row r="688" spans="1:50" ht="50.1" customHeight="1" x14ac:dyDescent="0.25">
      <c r="A688" s="42"/>
      <c r="B688" s="42"/>
      <c r="C688" s="42"/>
      <c r="D688" s="43"/>
      <c r="E688" s="44"/>
      <c r="F688" s="39"/>
      <c r="G688" s="44"/>
      <c r="H688" s="39"/>
      <c r="I688" s="44"/>
      <c r="J688" s="39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7">
        <f t="shared" si="11"/>
        <v>0</v>
      </c>
      <c r="AJ688" s="53" t="str">
        <f>IF(ISNA(VLOOKUP(C688,Вчера_ЭпиВак!C:C, 1, FALSE)),"ошибка",0)</f>
        <v>ошибка</v>
      </c>
      <c r="AK688" s="55"/>
      <c r="AL688" s="53" t="e">
        <f>E688-F688-VLOOKUP(C688, Вчера_ЭпиВак!C:BN, 2, FALSE)</f>
        <v>#N/A</v>
      </c>
      <c r="AM688" s="53" t="e">
        <f>K688-L688-VLOOKUP(C688, Вчера_ЭпиВак!C:BN, 4, FALSE)</f>
        <v>#N/A</v>
      </c>
      <c r="AN688" s="53" t="e">
        <f>M688-N688-VLOOKUP(C688, Вчера_ЭпиВак!C:BN, 6, FALSE)</f>
        <v>#N/A</v>
      </c>
      <c r="AO688" s="53" t="e">
        <f>O688-P688-VLOOKUP(C688, Вчера_ЭпиВак!C:BN, 8, FALSE)</f>
        <v>#N/A</v>
      </c>
      <c r="AP688" s="53" t="e">
        <f>Q688-R688-VLOOKUP(C688, Вчера_ЭпиВак!C:BN, 10, FALSE)</f>
        <v>#N/A</v>
      </c>
      <c r="AQ688" s="53" t="e">
        <f>S688-T688-VLOOKUP(C688, Вчера_ЭпиВак!C:BN, 12, FALSE)</f>
        <v>#N/A</v>
      </c>
      <c r="AR688" s="53" t="e">
        <f>U688-V688-VLOOKUP(C688, Вчера_ЭпиВак!C:BN, 14, FALSE)</f>
        <v>#N/A</v>
      </c>
      <c r="AS688" s="53" t="e">
        <f>W688-X688-VLOOKUP(C688, Вчера_ЭпиВак!C:BN, 16, FALSE)</f>
        <v>#N/A</v>
      </c>
      <c r="AT688" s="53" t="e">
        <f>Y688-Z688-VLOOKUP(C688, Вчера_ЭпиВак!C:BN, 18, FALSE)</f>
        <v>#N/A</v>
      </c>
      <c r="AU688" s="53" t="e">
        <f>AA688-AB688-VLOOKUP(C688, Вчера_ЭпиВак!C:BN, 20, FALSE)</f>
        <v>#N/A</v>
      </c>
      <c r="AV688" s="53" t="e">
        <f>AC688-AD688-VLOOKUP(C688, Вчера_ЭпиВак!C:BN, 22, FALSE)</f>
        <v>#N/A</v>
      </c>
      <c r="AW688" s="53" t="e">
        <f>VLOOKUP(C688, Вчера_ЭпиВак!C:BN, 25, FALSE)+F688*2-Z688-AB688-AD688-AG688</f>
        <v>#N/A</v>
      </c>
      <c r="AX688" s="53" t="e">
        <f>AE688-VLOOKUP(C688,Вчера_ЭпиВак!C:BN, 24, FALSE)</f>
        <v>#N/A</v>
      </c>
    </row>
    <row r="689" spans="1:50" ht="50.1" customHeight="1" x14ac:dyDescent="0.25">
      <c r="A689" s="42"/>
      <c r="B689" s="42"/>
      <c r="C689" s="42"/>
      <c r="D689" s="43"/>
      <c r="E689" s="44"/>
      <c r="F689" s="39"/>
      <c r="G689" s="44"/>
      <c r="H689" s="39"/>
      <c r="I689" s="44"/>
      <c r="J689" s="39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7">
        <f t="shared" si="11"/>
        <v>0</v>
      </c>
      <c r="AJ689" s="53" t="str">
        <f>IF(ISNA(VLOOKUP(C689,Вчера_ЭпиВак!C:C, 1, FALSE)),"ошибка",0)</f>
        <v>ошибка</v>
      </c>
      <c r="AK689" s="55"/>
      <c r="AL689" s="53" t="e">
        <f>E689-F689-VLOOKUP(C689, Вчера_ЭпиВак!C:BN, 2, FALSE)</f>
        <v>#N/A</v>
      </c>
      <c r="AM689" s="53" t="e">
        <f>K689-L689-VLOOKUP(C689, Вчера_ЭпиВак!C:BN, 4, FALSE)</f>
        <v>#N/A</v>
      </c>
      <c r="AN689" s="53" t="e">
        <f>M689-N689-VLOOKUP(C689, Вчера_ЭпиВак!C:BN, 6, FALSE)</f>
        <v>#N/A</v>
      </c>
      <c r="AO689" s="53" t="e">
        <f>O689-P689-VLOOKUP(C689, Вчера_ЭпиВак!C:BN, 8, FALSE)</f>
        <v>#N/A</v>
      </c>
      <c r="AP689" s="53" t="e">
        <f>Q689-R689-VLOOKUP(C689, Вчера_ЭпиВак!C:BN, 10, FALSE)</f>
        <v>#N/A</v>
      </c>
      <c r="AQ689" s="53" t="e">
        <f>S689-T689-VLOOKUP(C689, Вчера_ЭпиВак!C:BN, 12, FALSE)</f>
        <v>#N/A</v>
      </c>
      <c r="AR689" s="53" t="e">
        <f>U689-V689-VLOOKUP(C689, Вчера_ЭпиВак!C:BN, 14, FALSE)</f>
        <v>#N/A</v>
      </c>
      <c r="AS689" s="53" t="e">
        <f>W689-X689-VLOOKUP(C689, Вчера_ЭпиВак!C:BN, 16, FALSE)</f>
        <v>#N/A</v>
      </c>
      <c r="AT689" s="53" t="e">
        <f>Y689-Z689-VLOOKUP(C689, Вчера_ЭпиВак!C:BN, 18, FALSE)</f>
        <v>#N/A</v>
      </c>
      <c r="AU689" s="53" t="e">
        <f>AA689-AB689-VLOOKUP(C689, Вчера_ЭпиВак!C:BN, 20, FALSE)</f>
        <v>#N/A</v>
      </c>
      <c r="AV689" s="53" t="e">
        <f>AC689-AD689-VLOOKUP(C689, Вчера_ЭпиВак!C:BN, 22, FALSE)</f>
        <v>#N/A</v>
      </c>
      <c r="AW689" s="53" t="e">
        <f>VLOOKUP(C689, Вчера_ЭпиВак!C:BN, 25, FALSE)+F689*2-Z689-AB689-AD689-AG689</f>
        <v>#N/A</v>
      </c>
      <c r="AX689" s="53" t="e">
        <f>AE689-VLOOKUP(C689,Вчера_ЭпиВак!C:BN, 24, FALSE)</f>
        <v>#N/A</v>
      </c>
    </row>
    <row r="690" spans="1:50" ht="50.1" customHeight="1" x14ac:dyDescent="0.25">
      <c r="A690" s="42"/>
      <c r="B690" s="42"/>
      <c r="C690" s="42"/>
      <c r="D690" s="43"/>
      <c r="E690" s="44"/>
      <c r="F690" s="39"/>
      <c r="G690" s="44"/>
      <c r="H690" s="39"/>
      <c r="I690" s="44"/>
      <c r="J690" s="39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7">
        <f t="shared" si="11"/>
        <v>0</v>
      </c>
      <c r="AJ690" s="53" t="str">
        <f>IF(ISNA(VLOOKUP(C690,Вчера_ЭпиВак!C:C, 1, FALSE)),"ошибка",0)</f>
        <v>ошибка</v>
      </c>
      <c r="AK690" s="55"/>
      <c r="AL690" s="53" t="e">
        <f>E690-F690-VLOOKUP(C690, Вчера_ЭпиВак!C:BN, 2, FALSE)</f>
        <v>#N/A</v>
      </c>
      <c r="AM690" s="53" t="e">
        <f>K690-L690-VLOOKUP(C690, Вчера_ЭпиВак!C:BN, 4, FALSE)</f>
        <v>#N/A</v>
      </c>
      <c r="AN690" s="53" t="e">
        <f>M690-N690-VLOOKUP(C690, Вчера_ЭпиВак!C:BN, 6, FALSE)</f>
        <v>#N/A</v>
      </c>
      <c r="AO690" s="53" t="e">
        <f>O690-P690-VLOOKUP(C690, Вчера_ЭпиВак!C:BN, 8, FALSE)</f>
        <v>#N/A</v>
      </c>
      <c r="AP690" s="53" t="e">
        <f>Q690-R690-VLOOKUP(C690, Вчера_ЭпиВак!C:BN, 10, FALSE)</f>
        <v>#N/A</v>
      </c>
      <c r="AQ690" s="53" t="e">
        <f>S690-T690-VLOOKUP(C690, Вчера_ЭпиВак!C:BN, 12, FALSE)</f>
        <v>#N/A</v>
      </c>
      <c r="AR690" s="53" t="e">
        <f>U690-V690-VLOOKUP(C690, Вчера_ЭпиВак!C:BN, 14, FALSE)</f>
        <v>#N/A</v>
      </c>
      <c r="AS690" s="53" t="e">
        <f>W690-X690-VLOOKUP(C690, Вчера_ЭпиВак!C:BN, 16, FALSE)</f>
        <v>#N/A</v>
      </c>
      <c r="AT690" s="53" t="e">
        <f>Y690-Z690-VLOOKUP(C690, Вчера_ЭпиВак!C:BN, 18, FALSE)</f>
        <v>#N/A</v>
      </c>
      <c r="AU690" s="53" t="e">
        <f>AA690-AB690-VLOOKUP(C690, Вчера_ЭпиВак!C:BN, 20, FALSE)</f>
        <v>#N/A</v>
      </c>
      <c r="AV690" s="53" t="e">
        <f>AC690-AD690-VLOOKUP(C690, Вчера_ЭпиВак!C:BN, 22, FALSE)</f>
        <v>#N/A</v>
      </c>
      <c r="AW690" s="53" t="e">
        <f>VLOOKUP(C690, Вчера_ЭпиВак!C:BN, 25, FALSE)+F690*2-Z690-AB690-AD690-AG690</f>
        <v>#N/A</v>
      </c>
      <c r="AX690" s="53" t="e">
        <f>AE690-VLOOKUP(C690,Вчера_ЭпиВак!C:BN, 24, FALSE)</f>
        <v>#N/A</v>
      </c>
    </row>
    <row r="691" spans="1:50" ht="50.1" customHeight="1" x14ac:dyDescent="0.25">
      <c r="A691" s="42"/>
      <c r="B691" s="42"/>
      <c r="C691" s="42"/>
      <c r="D691" s="43"/>
      <c r="E691" s="44"/>
      <c r="F691" s="39"/>
      <c r="G691" s="44"/>
      <c r="H691" s="39"/>
      <c r="I691" s="44"/>
      <c r="J691" s="39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7">
        <f t="shared" si="11"/>
        <v>0</v>
      </c>
      <c r="AJ691" s="53" t="str">
        <f>IF(ISNA(VLOOKUP(C691,Вчера_ЭпиВак!C:C, 1, FALSE)),"ошибка",0)</f>
        <v>ошибка</v>
      </c>
      <c r="AK691" s="55"/>
      <c r="AL691" s="53" t="e">
        <f>E691-F691-VLOOKUP(C691, Вчера_ЭпиВак!C:BN, 2, FALSE)</f>
        <v>#N/A</v>
      </c>
      <c r="AM691" s="53" t="e">
        <f>K691-L691-VLOOKUP(C691, Вчера_ЭпиВак!C:BN, 4, FALSE)</f>
        <v>#N/A</v>
      </c>
      <c r="AN691" s="53" t="e">
        <f>M691-N691-VLOOKUP(C691, Вчера_ЭпиВак!C:BN, 6, FALSE)</f>
        <v>#N/A</v>
      </c>
      <c r="AO691" s="53" t="e">
        <f>O691-P691-VLOOKUP(C691, Вчера_ЭпиВак!C:BN, 8, FALSE)</f>
        <v>#N/A</v>
      </c>
      <c r="AP691" s="53" t="e">
        <f>Q691-R691-VLOOKUP(C691, Вчера_ЭпиВак!C:BN, 10, FALSE)</f>
        <v>#N/A</v>
      </c>
      <c r="AQ691" s="53" t="e">
        <f>S691-T691-VLOOKUP(C691, Вчера_ЭпиВак!C:BN, 12, FALSE)</f>
        <v>#N/A</v>
      </c>
      <c r="AR691" s="53" t="e">
        <f>U691-V691-VLOOKUP(C691, Вчера_ЭпиВак!C:BN, 14, FALSE)</f>
        <v>#N/A</v>
      </c>
      <c r="AS691" s="53" t="e">
        <f>W691-X691-VLOOKUP(C691, Вчера_ЭпиВак!C:BN, 16, FALSE)</f>
        <v>#N/A</v>
      </c>
      <c r="AT691" s="53" t="e">
        <f>Y691-Z691-VLOOKUP(C691, Вчера_ЭпиВак!C:BN, 18, FALSE)</f>
        <v>#N/A</v>
      </c>
      <c r="AU691" s="53" t="e">
        <f>AA691-AB691-VLOOKUP(C691, Вчера_ЭпиВак!C:BN, 20, FALSE)</f>
        <v>#N/A</v>
      </c>
      <c r="AV691" s="53" t="e">
        <f>AC691-AD691-VLOOKUP(C691, Вчера_ЭпиВак!C:BN, 22, FALSE)</f>
        <v>#N/A</v>
      </c>
      <c r="AW691" s="53" t="e">
        <f>VLOOKUP(C691, Вчера_ЭпиВак!C:BN, 25, FALSE)+F691*2-Z691-AB691-AD691-AG691</f>
        <v>#N/A</v>
      </c>
      <c r="AX691" s="53" t="e">
        <f>AE691-VLOOKUP(C691,Вчера_ЭпиВак!C:BN, 24, FALSE)</f>
        <v>#N/A</v>
      </c>
    </row>
    <row r="692" spans="1:50" ht="50.1" customHeight="1" x14ac:dyDescent="0.25">
      <c r="A692" s="42"/>
      <c r="B692" s="42"/>
      <c r="C692" s="42"/>
      <c r="D692" s="43"/>
      <c r="E692" s="44"/>
      <c r="F692" s="39"/>
      <c r="G692" s="44"/>
      <c r="H692" s="39"/>
      <c r="I692" s="44"/>
      <c r="J692" s="39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7">
        <f t="shared" si="11"/>
        <v>0</v>
      </c>
      <c r="AJ692" s="53" t="str">
        <f>IF(ISNA(VLOOKUP(C692,Вчера_ЭпиВак!C:C, 1, FALSE)),"ошибка",0)</f>
        <v>ошибка</v>
      </c>
      <c r="AK692" s="55"/>
      <c r="AL692" s="53" t="e">
        <f>E692-F692-VLOOKUP(C692, Вчера_ЭпиВак!C:BN, 2, FALSE)</f>
        <v>#N/A</v>
      </c>
      <c r="AM692" s="53" t="e">
        <f>K692-L692-VLOOKUP(C692, Вчера_ЭпиВак!C:BN, 4, FALSE)</f>
        <v>#N/A</v>
      </c>
      <c r="AN692" s="53" t="e">
        <f>M692-N692-VLOOKUP(C692, Вчера_ЭпиВак!C:BN, 6, FALSE)</f>
        <v>#N/A</v>
      </c>
      <c r="AO692" s="53" t="e">
        <f>O692-P692-VLOOKUP(C692, Вчера_ЭпиВак!C:BN, 8, FALSE)</f>
        <v>#N/A</v>
      </c>
      <c r="AP692" s="53" t="e">
        <f>Q692-R692-VLOOKUP(C692, Вчера_ЭпиВак!C:BN, 10, FALSE)</f>
        <v>#N/A</v>
      </c>
      <c r="AQ692" s="53" t="e">
        <f>S692-T692-VLOOKUP(C692, Вчера_ЭпиВак!C:BN, 12, FALSE)</f>
        <v>#N/A</v>
      </c>
      <c r="AR692" s="53" t="e">
        <f>U692-V692-VLOOKUP(C692, Вчера_ЭпиВак!C:BN, 14, FALSE)</f>
        <v>#N/A</v>
      </c>
      <c r="AS692" s="53" t="e">
        <f>W692-X692-VLOOKUP(C692, Вчера_ЭпиВак!C:BN, 16, FALSE)</f>
        <v>#N/A</v>
      </c>
      <c r="AT692" s="53" t="e">
        <f>Y692-Z692-VLOOKUP(C692, Вчера_ЭпиВак!C:BN, 18, FALSE)</f>
        <v>#N/A</v>
      </c>
      <c r="AU692" s="53" t="e">
        <f>AA692-AB692-VLOOKUP(C692, Вчера_ЭпиВак!C:BN, 20, FALSE)</f>
        <v>#N/A</v>
      </c>
      <c r="AV692" s="53" t="e">
        <f>AC692-AD692-VLOOKUP(C692, Вчера_ЭпиВак!C:BN, 22, FALSE)</f>
        <v>#N/A</v>
      </c>
      <c r="AW692" s="53" t="e">
        <f>VLOOKUP(C692, Вчера_ЭпиВак!C:BN, 25, FALSE)+F692*2-Z692-AB692-AD692-AG692</f>
        <v>#N/A</v>
      </c>
      <c r="AX692" s="53" t="e">
        <f>AE692-VLOOKUP(C692,Вчера_ЭпиВак!C:BN, 24, FALSE)</f>
        <v>#N/A</v>
      </c>
    </row>
    <row r="693" spans="1:50" ht="50.1" customHeight="1" x14ac:dyDescent="0.25">
      <c r="A693" s="42"/>
      <c r="B693" s="42"/>
      <c r="C693" s="42"/>
      <c r="D693" s="43"/>
      <c r="E693" s="44"/>
      <c r="F693" s="39"/>
      <c r="G693" s="44"/>
      <c r="H693" s="39"/>
      <c r="I693" s="44"/>
      <c r="J693" s="39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7">
        <f t="shared" si="11"/>
        <v>0</v>
      </c>
      <c r="AJ693" s="53" t="str">
        <f>IF(ISNA(VLOOKUP(C693,Вчера_ЭпиВак!C:C, 1, FALSE)),"ошибка",0)</f>
        <v>ошибка</v>
      </c>
      <c r="AK693" s="55"/>
      <c r="AL693" s="53" t="e">
        <f>E693-F693-VLOOKUP(C693, Вчера_ЭпиВак!C:BN, 2, FALSE)</f>
        <v>#N/A</v>
      </c>
      <c r="AM693" s="53" t="e">
        <f>K693-L693-VLOOKUP(C693, Вчера_ЭпиВак!C:BN, 4, FALSE)</f>
        <v>#N/A</v>
      </c>
      <c r="AN693" s="53" t="e">
        <f>M693-N693-VLOOKUP(C693, Вчера_ЭпиВак!C:BN, 6, FALSE)</f>
        <v>#N/A</v>
      </c>
      <c r="AO693" s="53" t="e">
        <f>O693-P693-VLOOKUP(C693, Вчера_ЭпиВак!C:BN, 8, FALSE)</f>
        <v>#N/A</v>
      </c>
      <c r="AP693" s="53" t="e">
        <f>Q693-R693-VLOOKUP(C693, Вчера_ЭпиВак!C:BN, 10, FALSE)</f>
        <v>#N/A</v>
      </c>
      <c r="AQ693" s="53" t="e">
        <f>S693-T693-VLOOKUP(C693, Вчера_ЭпиВак!C:BN, 12, FALSE)</f>
        <v>#N/A</v>
      </c>
      <c r="AR693" s="53" t="e">
        <f>U693-V693-VLOOKUP(C693, Вчера_ЭпиВак!C:BN, 14, FALSE)</f>
        <v>#N/A</v>
      </c>
      <c r="AS693" s="53" t="e">
        <f>W693-X693-VLOOKUP(C693, Вчера_ЭпиВак!C:BN, 16, FALSE)</f>
        <v>#N/A</v>
      </c>
      <c r="AT693" s="53" t="e">
        <f>Y693-Z693-VLOOKUP(C693, Вчера_ЭпиВак!C:BN, 18, FALSE)</f>
        <v>#N/A</v>
      </c>
      <c r="AU693" s="53" t="e">
        <f>AA693-AB693-VLOOKUP(C693, Вчера_ЭпиВак!C:BN, 20, FALSE)</f>
        <v>#N/A</v>
      </c>
      <c r="AV693" s="53" t="e">
        <f>AC693-AD693-VLOOKUP(C693, Вчера_ЭпиВак!C:BN, 22, FALSE)</f>
        <v>#N/A</v>
      </c>
      <c r="AW693" s="53" t="e">
        <f>VLOOKUP(C693, Вчера_ЭпиВак!C:BN, 25, FALSE)+F693*2-Z693-AB693-AD693-AG693</f>
        <v>#N/A</v>
      </c>
      <c r="AX693" s="53" t="e">
        <f>AE693-VLOOKUP(C693,Вчера_ЭпиВак!C:BN, 24, FALSE)</f>
        <v>#N/A</v>
      </c>
    </row>
    <row r="694" spans="1:50" ht="50.1" customHeight="1" x14ac:dyDescent="0.25">
      <c r="A694" s="42"/>
      <c r="B694" s="42"/>
      <c r="C694" s="42"/>
      <c r="D694" s="43"/>
      <c r="E694" s="44"/>
      <c r="F694" s="39"/>
      <c r="G694" s="44"/>
      <c r="H694" s="39"/>
      <c r="I694" s="44"/>
      <c r="J694" s="39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7">
        <f t="shared" si="11"/>
        <v>0</v>
      </c>
      <c r="AJ694" s="53" t="str">
        <f>IF(ISNA(VLOOKUP(C694,Вчера_ЭпиВак!C:C, 1, FALSE)),"ошибка",0)</f>
        <v>ошибка</v>
      </c>
      <c r="AK694" s="55"/>
      <c r="AL694" s="53" t="e">
        <f>E694-F694-VLOOKUP(C694, Вчера_ЭпиВак!C:BN, 2, FALSE)</f>
        <v>#N/A</v>
      </c>
      <c r="AM694" s="53" t="e">
        <f>K694-L694-VLOOKUP(C694, Вчера_ЭпиВак!C:BN, 4, FALSE)</f>
        <v>#N/A</v>
      </c>
      <c r="AN694" s="53" t="e">
        <f>M694-N694-VLOOKUP(C694, Вчера_ЭпиВак!C:BN, 6, FALSE)</f>
        <v>#N/A</v>
      </c>
      <c r="AO694" s="53" t="e">
        <f>O694-P694-VLOOKUP(C694, Вчера_ЭпиВак!C:BN, 8, FALSE)</f>
        <v>#N/A</v>
      </c>
      <c r="AP694" s="53" t="e">
        <f>Q694-R694-VLOOKUP(C694, Вчера_ЭпиВак!C:BN, 10, FALSE)</f>
        <v>#N/A</v>
      </c>
      <c r="AQ694" s="53" t="e">
        <f>S694-T694-VLOOKUP(C694, Вчера_ЭпиВак!C:BN, 12, FALSE)</f>
        <v>#N/A</v>
      </c>
      <c r="AR694" s="53" t="e">
        <f>U694-V694-VLOOKUP(C694, Вчера_ЭпиВак!C:BN, 14, FALSE)</f>
        <v>#N/A</v>
      </c>
      <c r="AS694" s="53" t="e">
        <f>W694-X694-VLOOKUP(C694, Вчера_ЭпиВак!C:BN, 16, FALSE)</f>
        <v>#N/A</v>
      </c>
      <c r="AT694" s="53" t="e">
        <f>Y694-Z694-VLOOKUP(C694, Вчера_ЭпиВак!C:BN, 18, FALSE)</f>
        <v>#N/A</v>
      </c>
      <c r="AU694" s="53" t="e">
        <f>AA694-AB694-VLOOKUP(C694, Вчера_ЭпиВак!C:BN, 20, FALSE)</f>
        <v>#N/A</v>
      </c>
      <c r="AV694" s="53" t="e">
        <f>AC694-AD694-VLOOKUP(C694, Вчера_ЭпиВак!C:BN, 22, FALSE)</f>
        <v>#N/A</v>
      </c>
      <c r="AW694" s="53" t="e">
        <f>VLOOKUP(C694, Вчера_ЭпиВак!C:BN, 25, FALSE)+F694*2-Z694-AB694-AD694-AG694</f>
        <v>#N/A</v>
      </c>
      <c r="AX694" s="53" t="e">
        <f>AE694-VLOOKUP(C694,Вчера_ЭпиВак!C:BN, 24, FALSE)</f>
        <v>#N/A</v>
      </c>
    </row>
    <row r="695" spans="1:50" ht="50.1" customHeight="1" x14ac:dyDescent="0.25">
      <c r="A695" s="42"/>
      <c r="B695" s="42"/>
      <c r="C695" s="42"/>
      <c r="D695" s="43"/>
      <c r="E695" s="44"/>
      <c r="F695" s="39"/>
      <c r="G695" s="44"/>
      <c r="H695" s="39"/>
      <c r="I695" s="44"/>
      <c r="J695" s="39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7">
        <f t="shared" si="11"/>
        <v>0</v>
      </c>
      <c r="AJ695" s="53" t="str">
        <f>IF(ISNA(VLOOKUP(C695,Вчера_ЭпиВак!C:C, 1, FALSE)),"ошибка",0)</f>
        <v>ошибка</v>
      </c>
      <c r="AK695" s="55"/>
      <c r="AL695" s="53" t="e">
        <f>E695-F695-VLOOKUP(C695, Вчера_ЭпиВак!C:BN, 2, FALSE)</f>
        <v>#N/A</v>
      </c>
      <c r="AM695" s="53" t="e">
        <f>K695-L695-VLOOKUP(C695, Вчера_ЭпиВак!C:BN, 4, FALSE)</f>
        <v>#N/A</v>
      </c>
      <c r="AN695" s="53" t="e">
        <f>M695-N695-VLOOKUP(C695, Вчера_ЭпиВак!C:BN, 6, FALSE)</f>
        <v>#N/A</v>
      </c>
      <c r="AO695" s="53" t="e">
        <f>O695-P695-VLOOKUP(C695, Вчера_ЭпиВак!C:BN, 8, FALSE)</f>
        <v>#N/A</v>
      </c>
      <c r="AP695" s="53" t="e">
        <f>Q695-R695-VLOOKUP(C695, Вчера_ЭпиВак!C:BN, 10, FALSE)</f>
        <v>#N/A</v>
      </c>
      <c r="AQ695" s="53" t="e">
        <f>S695-T695-VLOOKUP(C695, Вчера_ЭпиВак!C:BN, 12, FALSE)</f>
        <v>#N/A</v>
      </c>
      <c r="AR695" s="53" t="e">
        <f>U695-V695-VLOOKUP(C695, Вчера_ЭпиВак!C:BN, 14, FALSE)</f>
        <v>#N/A</v>
      </c>
      <c r="AS695" s="53" t="e">
        <f>W695-X695-VLOOKUP(C695, Вчера_ЭпиВак!C:BN, 16, FALSE)</f>
        <v>#N/A</v>
      </c>
      <c r="AT695" s="53" t="e">
        <f>Y695-Z695-VLOOKUP(C695, Вчера_ЭпиВак!C:BN, 18, FALSE)</f>
        <v>#N/A</v>
      </c>
      <c r="AU695" s="53" t="e">
        <f>AA695-AB695-VLOOKUP(C695, Вчера_ЭпиВак!C:BN, 20, FALSE)</f>
        <v>#N/A</v>
      </c>
      <c r="AV695" s="53" t="e">
        <f>AC695-AD695-VLOOKUP(C695, Вчера_ЭпиВак!C:BN, 22, FALSE)</f>
        <v>#N/A</v>
      </c>
      <c r="AW695" s="53" t="e">
        <f>VLOOKUP(C695, Вчера_ЭпиВак!C:BN, 25, FALSE)+F695*2-Z695-AB695-AD695-AG695</f>
        <v>#N/A</v>
      </c>
      <c r="AX695" s="53" t="e">
        <f>AE695-VLOOKUP(C695,Вчера_ЭпиВак!C:BN, 24, FALSE)</f>
        <v>#N/A</v>
      </c>
    </row>
    <row r="696" spans="1:50" ht="50.1" customHeight="1" x14ac:dyDescent="0.25">
      <c r="A696" s="42"/>
      <c r="B696" s="42"/>
      <c r="C696" s="42"/>
      <c r="D696" s="43"/>
      <c r="E696" s="44"/>
      <c r="F696" s="39"/>
      <c r="G696" s="44"/>
      <c r="H696" s="39"/>
      <c r="I696" s="44"/>
      <c r="J696" s="39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7">
        <f t="shared" si="11"/>
        <v>0</v>
      </c>
      <c r="AJ696" s="53" t="str">
        <f>IF(ISNA(VLOOKUP(C696,Вчера_ЭпиВак!C:C, 1, FALSE)),"ошибка",0)</f>
        <v>ошибка</v>
      </c>
      <c r="AK696" s="55"/>
      <c r="AL696" s="53" t="e">
        <f>E696-F696-VLOOKUP(C696, Вчера_ЭпиВак!C:BN, 2, FALSE)</f>
        <v>#N/A</v>
      </c>
      <c r="AM696" s="53" t="e">
        <f>K696-L696-VLOOKUP(C696, Вчера_ЭпиВак!C:BN, 4, FALSE)</f>
        <v>#N/A</v>
      </c>
      <c r="AN696" s="53" t="e">
        <f>M696-N696-VLOOKUP(C696, Вчера_ЭпиВак!C:BN, 6, FALSE)</f>
        <v>#N/A</v>
      </c>
      <c r="AO696" s="53" t="e">
        <f>O696-P696-VLOOKUP(C696, Вчера_ЭпиВак!C:BN, 8, FALSE)</f>
        <v>#N/A</v>
      </c>
      <c r="AP696" s="53" t="e">
        <f>Q696-R696-VLOOKUP(C696, Вчера_ЭпиВак!C:BN, 10, FALSE)</f>
        <v>#N/A</v>
      </c>
      <c r="AQ696" s="53" t="e">
        <f>S696-T696-VLOOKUP(C696, Вчера_ЭпиВак!C:BN, 12, FALSE)</f>
        <v>#N/A</v>
      </c>
      <c r="AR696" s="53" t="e">
        <f>U696-V696-VLOOKUP(C696, Вчера_ЭпиВак!C:BN, 14, FALSE)</f>
        <v>#N/A</v>
      </c>
      <c r="AS696" s="53" t="e">
        <f>W696-X696-VLOOKUP(C696, Вчера_ЭпиВак!C:BN, 16, FALSE)</f>
        <v>#N/A</v>
      </c>
      <c r="AT696" s="53" t="e">
        <f>Y696-Z696-VLOOKUP(C696, Вчера_ЭпиВак!C:BN, 18, FALSE)</f>
        <v>#N/A</v>
      </c>
      <c r="AU696" s="53" t="e">
        <f>AA696-AB696-VLOOKUP(C696, Вчера_ЭпиВак!C:BN, 20, FALSE)</f>
        <v>#N/A</v>
      </c>
      <c r="AV696" s="53" t="e">
        <f>AC696-AD696-VLOOKUP(C696, Вчера_ЭпиВак!C:BN, 22, FALSE)</f>
        <v>#N/A</v>
      </c>
      <c r="AW696" s="53" t="e">
        <f>VLOOKUP(C696, Вчера_ЭпиВак!C:BN, 25, FALSE)+F696*2-Z696-AB696-AD696-AG696</f>
        <v>#N/A</v>
      </c>
      <c r="AX696" s="53" t="e">
        <f>AE696-VLOOKUP(C696,Вчера_ЭпиВак!C:BN, 24, FALSE)</f>
        <v>#N/A</v>
      </c>
    </row>
    <row r="697" spans="1:50" ht="50.1" customHeight="1" x14ac:dyDescent="0.25">
      <c r="A697" s="42"/>
      <c r="B697" s="42"/>
      <c r="C697" s="42"/>
      <c r="D697" s="43"/>
      <c r="E697" s="44"/>
      <c r="F697" s="39"/>
      <c r="G697" s="44"/>
      <c r="H697" s="39"/>
      <c r="I697" s="44"/>
      <c r="J697" s="39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7">
        <f t="shared" si="11"/>
        <v>0</v>
      </c>
      <c r="AJ697" s="53" t="str">
        <f>IF(ISNA(VLOOKUP(C697,Вчера_ЭпиВак!C:C, 1, FALSE)),"ошибка",0)</f>
        <v>ошибка</v>
      </c>
      <c r="AK697" s="55"/>
      <c r="AL697" s="53" t="e">
        <f>E697-F697-VLOOKUP(C697, Вчера_ЭпиВак!C:BN, 2, FALSE)</f>
        <v>#N/A</v>
      </c>
      <c r="AM697" s="53" t="e">
        <f>K697-L697-VLOOKUP(C697, Вчера_ЭпиВак!C:BN, 4, FALSE)</f>
        <v>#N/A</v>
      </c>
      <c r="AN697" s="53" t="e">
        <f>M697-N697-VLOOKUP(C697, Вчера_ЭпиВак!C:BN, 6, FALSE)</f>
        <v>#N/A</v>
      </c>
      <c r="AO697" s="53" t="e">
        <f>O697-P697-VLOOKUP(C697, Вчера_ЭпиВак!C:BN, 8, FALSE)</f>
        <v>#N/A</v>
      </c>
      <c r="AP697" s="53" t="e">
        <f>Q697-R697-VLOOKUP(C697, Вчера_ЭпиВак!C:BN, 10, FALSE)</f>
        <v>#N/A</v>
      </c>
      <c r="AQ697" s="53" t="e">
        <f>S697-T697-VLOOKUP(C697, Вчера_ЭпиВак!C:BN, 12, FALSE)</f>
        <v>#N/A</v>
      </c>
      <c r="AR697" s="53" t="e">
        <f>U697-V697-VLOOKUP(C697, Вчера_ЭпиВак!C:BN, 14, FALSE)</f>
        <v>#N/A</v>
      </c>
      <c r="AS697" s="53" t="e">
        <f>W697-X697-VLOOKUP(C697, Вчера_ЭпиВак!C:BN, 16, FALSE)</f>
        <v>#N/A</v>
      </c>
      <c r="AT697" s="53" t="e">
        <f>Y697-Z697-VLOOKUP(C697, Вчера_ЭпиВак!C:BN, 18, FALSE)</f>
        <v>#N/A</v>
      </c>
      <c r="AU697" s="53" t="e">
        <f>AA697-AB697-VLOOKUP(C697, Вчера_ЭпиВак!C:BN, 20, FALSE)</f>
        <v>#N/A</v>
      </c>
      <c r="AV697" s="53" t="e">
        <f>AC697-AD697-VLOOKUP(C697, Вчера_ЭпиВак!C:BN, 22, FALSE)</f>
        <v>#N/A</v>
      </c>
      <c r="AW697" s="53" t="e">
        <f>VLOOKUP(C697, Вчера_ЭпиВак!C:BN, 25, FALSE)+F697*2-Z697-AB697-AD697-AG697</f>
        <v>#N/A</v>
      </c>
      <c r="AX697" s="53" t="e">
        <f>AE697-VLOOKUP(C697,Вчера_ЭпиВак!C:BN, 24, FALSE)</f>
        <v>#N/A</v>
      </c>
    </row>
    <row r="698" spans="1:50" ht="50.1" customHeight="1" x14ac:dyDescent="0.25">
      <c r="A698" s="42"/>
      <c r="B698" s="42"/>
      <c r="C698" s="42"/>
      <c r="D698" s="43"/>
      <c r="E698" s="44"/>
      <c r="F698" s="39"/>
      <c r="G698" s="44"/>
      <c r="H698" s="39"/>
      <c r="I698" s="44"/>
      <c r="J698" s="39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7">
        <f t="shared" si="11"/>
        <v>0</v>
      </c>
      <c r="AJ698" s="53" t="str">
        <f>IF(ISNA(VLOOKUP(C698,Вчера_ЭпиВак!C:C, 1, FALSE)),"ошибка",0)</f>
        <v>ошибка</v>
      </c>
      <c r="AK698" s="55"/>
      <c r="AL698" s="53" t="e">
        <f>E698-F698-VLOOKUP(C698, Вчера_ЭпиВак!C:BN, 2, FALSE)</f>
        <v>#N/A</v>
      </c>
      <c r="AM698" s="53" t="e">
        <f>K698-L698-VLOOKUP(C698, Вчера_ЭпиВак!C:BN, 4, FALSE)</f>
        <v>#N/A</v>
      </c>
      <c r="AN698" s="53" t="e">
        <f>M698-N698-VLOOKUP(C698, Вчера_ЭпиВак!C:BN, 6, FALSE)</f>
        <v>#N/A</v>
      </c>
      <c r="AO698" s="53" t="e">
        <f>O698-P698-VLOOKUP(C698, Вчера_ЭпиВак!C:BN, 8, FALSE)</f>
        <v>#N/A</v>
      </c>
      <c r="AP698" s="53" t="e">
        <f>Q698-R698-VLOOKUP(C698, Вчера_ЭпиВак!C:BN, 10, FALSE)</f>
        <v>#N/A</v>
      </c>
      <c r="AQ698" s="53" t="e">
        <f>S698-T698-VLOOKUP(C698, Вчера_ЭпиВак!C:BN, 12, FALSE)</f>
        <v>#N/A</v>
      </c>
      <c r="AR698" s="53" t="e">
        <f>U698-V698-VLOOKUP(C698, Вчера_ЭпиВак!C:BN, 14, FALSE)</f>
        <v>#N/A</v>
      </c>
      <c r="AS698" s="53" t="e">
        <f>W698-X698-VLOOKUP(C698, Вчера_ЭпиВак!C:BN, 16, FALSE)</f>
        <v>#N/A</v>
      </c>
      <c r="AT698" s="53" t="e">
        <f>Y698-Z698-VLOOKUP(C698, Вчера_ЭпиВак!C:BN, 18, FALSE)</f>
        <v>#N/A</v>
      </c>
      <c r="AU698" s="53" t="e">
        <f>AA698-AB698-VLOOKUP(C698, Вчера_ЭпиВак!C:BN, 20, FALSE)</f>
        <v>#N/A</v>
      </c>
      <c r="AV698" s="53" t="e">
        <f>AC698-AD698-VLOOKUP(C698, Вчера_ЭпиВак!C:BN, 22, FALSE)</f>
        <v>#N/A</v>
      </c>
      <c r="AW698" s="53" t="e">
        <f>VLOOKUP(C698, Вчера_ЭпиВак!C:BN, 25, FALSE)+F698*2-Z698-AB698-AD698-AG698</f>
        <v>#N/A</v>
      </c>
      <c r="AX698" s="53" t="e">
        <f>AE698-VLOOKUP(C698,Вчера_ЭпиВак!C:BN, 24, FALSE)</f>
        <v>#N/A</v>
      </c>
    </row>
    <row r="699" spans="1:50" ht="50.1" customHeight="1" x14ac:dyDescent="0.25">
      <c r="A699" s="42"/>
      <c r="B699" s="42"/>
      <c r="C699" s="42"/>
      <c r="D699" s="43"/>
      <c r="E699" s="44"/>
      <c r="F699" s="39"/>
      <c r="G699" s="44"/>
      <c r="H699" s="39"/>
      <c r="I699" s="44"/>
      <c r="J699" s="39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7">
        <f t="shared" si="11"/>
        <v>0</v>
      </c>
      <c r="AJ699" s="53" t="str">
        <f>IF(ISNA(VLOOKUP(C699,Вчера_ЭпиВак!C:C, 1, FALSE)),"ошибка",0)</f>
        <v>ошибка</v>
      </c>
      <c r="AK699" s="55"/>
      <c r="AL699" s="53" t="e">
        <f>E699-F699-VLOOKUP(C699, Вчера_ЭпиВак!C:BN, 2, FALSE)</f>
        <v>#N/A</v>
      </c>
      <c r="AM699" s="53" t="e">
        <f>K699-L699-VLOOKUP(C699, Вчера_ЭпиВак!C:BN, 4, FALSE)</f>
        <v>#N/A</v>
      </c>
      <c r="AN699" s="53" t="e">
        <f>M699-N699-VLOOKUP(C699, Вчера_ЭпиВак!C:BN, 6, FALSE)</f>
        <v>#N/A</v>
      </c>
      <c r="AO699" s="53" t="e">
        <f>O699-P699-VLOOKUP(C699, Вчера_ЭпиВак!C:BN, 8, FALSE)</f>
        <v>#N/A</v>
      </c>
      <c r="AP699" s="53" t="e">
        <f>Q699-R699-VLOOKUP(C699, Вчера_ЭпиВак!C:BN, 10, FALSE)</f>
        <v>#N/A</v>
      </c>
      <c r="AQ699" s="53" t="e">
        <f>S699-T699-VLOOKUP(C699, Вчера_ЭпиВак!C:BN, 12, FALSE)</f>
        <v>#N/A</v>
      </c>
      <c r="AR699" s="53" t="e">
        <f>U699-V699-VLOOKUP(C699, Вчера_ЭпиВак!C:BN, 14, FALSE)</f>
        <v>#N/A</v>
      </c>
      <c r="AS699" s="53" t="e">
        <f>W699-X699-VLOOKUP(C699, Вчера_ЭпиВак!C:BN, 16, FALSE)</f>
        <v>#N/A</v>
      </c>
      <c r="AT699" s="53" t="e">
        <f>Y699-Z699-VLOOKUP(C699, Вчера_ЭпиВак!C:BN, 18, FALSE)</f>
        <v>#N/A</v>
      </c>
      <c r="AU699" s="53" t="e">
        <f>AA699-AB699-VLOOKUP(C699, Вчера_ЭпиВак!C:BN, 20, FALSE)</f>
        <v>#N/A</v>
      </c>
      <c r="AV699" s="53" t="e">
        <f>AC699-AD699-VLOOKUP(C699, Вчера_ЭпиВак!C:BN, 22, FALSE)</f>
        <v>#N/A</v>
      </c>
      <c r="AW699" s="53" t="e">
        <f>VLOOKUP(C699, Вчера_ЭпиВак!C:BN, 25, FALSE)+F699*2-Z699-AB699-AD699-AG699</f>
        <v>#N/A</v>
      </c>
      <c r="AX699" s="53" t="e">
        <f>AE699-VLOOKUP(C699,Вчера_ЭпиВак!C:BN, 24, FALSE)</f>
        <v>#N/A</v>
      </c>
    </row>
    <row r="700" spans="1:50" ht="50.1" customHeight="1" x14ac:dyDescent="0.25">
      <c r="A700" s="42"/>
      <c r="B700" s="42"/>
      <c r="C700" s="42"/>
      <c r="D700" s="43"/>
      <c r="E700" s="44"/>
      <c r="F700" s="39"/>
      <c r="G700" s="44"/>
      <c r="H700" s="39"/>
      <c r="I700" s="44"/>
      <c r="J700" s="39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7">
        <f t="shared" si="11"/>
        <v>0</v>
      </c>
      <c r="AJ700" s="53" t="str">
        <f>IF(ISNA(VLOOKUP(C700,Вчера_ЭпиВак!C:C, 1, FALSE)),"ошибка",0)</f>
        <v>ошибка</v>
      </c>
      <c r="AK700" s="55"/>
      <c r="AL700" s="53" t="e">
        <f>E700-F700-VLOOKUP(C700, Вчера_ЭпиВак!C:BN, 2, FALSE)</f>
        <v>#N/A</v>
      </c>
      <c r="AM700" s="53" t="e">
        <f>K700-L700-VLOOKUP(C700, Вчера_ЭпиВак!C:BN, 4, FALSE)</f>
        <v>#N/A</v>
      </c>
      <c r="AN700" s="53" t="e">
        <f>M700-N700-VLOOKUP(C700, Вчера_ЭпиВак!C:BN, 6, FALSE)</f>
        <v>#N/A</v>
      </c>
      <c r="AO700" s="53" t="e">
        <f>O700-P700-VLOOKUP(C700, Вчера_ЭпиВак!C:BN, 8, FALSE)</f>
        <v>#N/A</v>
      </c>
      <c r="AP700" s="53" t="e">
        <f>Q700-R700-VLOOKUP(C700, Вчера_ЭпиВак!C:BN, 10, FALSE)</f>
        <v>#N/A</v>
      </c>
      <c r="AQ700" s="53" t="e">
        <f>S700-T700-VLOOKUP(C700, Вчера_ЭпиВак!C:BN, 12, FALSE)</f>
        <v>#N/A</v>
      </c>
      <c r="AR700" s="53" t="e">
        <f>U700-V700-VLOOKUP(C700, Вчера_ЭпиВак!C:BN, 14, FALSE)</f>
        <v>#N/A</v>
      </c>
      <c r="AS700" s="53" t="e">
        <f>W700-X700-VLOOKUP(C700, Вчера_ЭпиВак!C:BN, 16, FALSE)</f>
        <v>#N/A</v>
      </c>
      <c r="AT700" s="53" t="e">
        <f>Y700-Z700-VLOOKUP(C700, Вчера_ЭпиВак!C:BN, 18, FALSE)</f>
        <v>#N/A</v>
      </c>
      <c r="AU700" s="53" t="e">
        <f>AA700-AB700-VLOOKUP(C700, Вчера_ЭпиВак!C:BN, 20, FALSE)</f>
        <v>#N/A</v>
      </c>
      <c r="AV700" s="53" t="e">
        <f>AC700-AD700-VLOOKUP(C700, Вчера_ЭпиВак!C:BN, 22, FALSE)</f>
        <v>#N/A</v>
      </c>
      <c r="AW700" s="53" t="e">
        <f>VLOOKUP(C700, Вчера_ЭпиВак!C:BN, 25, FALSE)+F700*2-Z700-AB700-AD700-AG700</f>
        <v>#N/A</v>
      </c>
      <c r="AX700" s="53" t="e">
        <f>AE700-VLOOKUP(C700,Вчера_ЭпиВак!C:BN, 24, FALSE)</f>
        <v>#N/A</v>
      </c>
    </row>
    <row r="701" spans="1:50" ht="50.1" customHeight="1" x14ac:dyDescent="0.25">
      <c r="A701" s="42"/>
      <c r="B701" s="42"/>
      <c r="C701" s="42"/>
      <c r="D701" s="43"/>
      <c r="E701" s="44"/>
      <c r="F701" s="39"/>
      <c r="G701" s="44"/>
      <c r="H701" s="39"/>
      <c r="I701" s="44"/>
      <c r="J701" s="39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7">
        <f t="shared" si="11"/>
        <v>0</v>
      </c>
      <c r="AJ701" s="53" t="str">
        <f>IF(ISNA(VLOOKUP(C701,Вчера_ЭпиВак!C:C, 1, FALSE)),"ошибка",0)</f>
        <v>ошибка</v>
      </c>
      <c r="AK701" s="55"/>
      <c r="AL701" s="53" t="e">
        <f>E701-F701-VLOOKUP(C701, Вчера_ЭпиВак!C:BN, 2, FALSE)</f>
        <v>#N/A</v>
      </c>
      <c r="AM701" s="53" t="e">
        <f>K701-L701-VLOOKUP(C701, Вчера_ЭпиВак!C:BN, 4, FALSE)</f>
        <v>#N/A</v>
      </c>
      <c r="AN701" s="53" t="e">
        <f>M701-N701-VLOOKUP(C701, Вчера_ЭпиВак!C:BN, 6, FALSE)</f>
        <v>#N/A</v>
      </c>
      <c r="AO701" s="53" t="e">
        <f>O701-P701-VLOOKUP(C701, Вчера_ЭпиВак!C:BN, 8, FALSE)</f>
        <v>#N/A</v>
      </c>
      <c r="AP701" s="53" t="e">
        <f>Q701-R701-VLOOKUP(C701, Вчера_ЭпиВак!C:BN, 10, FALSE)</f>
        <v>#N/A</v>
      </c>
      <c r="AQ701" s="53" t="e">
        <f>S701-T701-VLOOKUP(C701, Вчера_ЭпиВак!C:BN, 12, FALSE)</f>
        <v>#N/A</v>
      </c>
      <c r="AR701" s="53" t="e">
        <f>U701-V701-VLOOKUP(C701, Вчера_ЭпиВак!C:BN, 14, FALSE)</f>
        <v>#N/A</v>
      </c>
      <c r="AS701" s="53" t="e">
        <f>W701-X701-VLOOKUP(C701, Вчера_ЭпиВак!C:BN, 16, FALSE)</f>
        <v>#N/A</v>
      </c>
      <c r="AT701" s="53" t="e">
        <f>Y701-Z701-VLOOKUP(C701, Вчера_ЭпиВак!C:BN, 18, FALSE)</f>
        <v>#N/A</v>
      </c>
      <c r="AU701" s="53" t="e">
        <f>AA701-AB701-VLOOKUP(C701, Вчера_ЭпиВак!C:BN, 20, FALSE)</f>
        <v>#N/A</v>
      </c>
      <c r="AV701" s="53" t="e">
        <f>AC701-AD701-VLOOKUP(C701, Вчера_ЭпиВак!C:BN, 22, FALSE)</f>
        <v>#N/A</v>
      </c>
      <c r="AW701" s="53" t="e">
        <f>VLOOKUP(C701, Вчера_ЭпиВак!C:BN, 25, FALSE)+F701*2-Z701-AB701-AD701-AG701</f>
        <v>#N/A</v>
      </c>
      <c r="AX701" s="53" t="e">
        <f>AE701-VLOOKUP(C701,Вчера_ЭпиВак!C:BN, 24, FALSE)</f>
        <v>#N/A</v>
      </c>
    </row>
    <row r="702" spans="1:50" ht="50.1" customHeight="1" x14ac:dyDescent="0.25">
      <c r="A702" s="42"/>
      <c r="B702" s="42"/>
      <c r="C702" s="42"/>
      <c r="D702" s="43"/>
      <c r="E702" s="44"/>
      <c r="F702" s="39"/>
      <c r="G702" s="44"/>
      <c r="H702" s="39"/>
      <c r="I702" s="44"/>
      <c r="J702" s="39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7">
        <f t="shared" si="11"/>
        <v>0</v>
      </c>
      <c r="AJ702" s="53" t="str">
        <f>IF(ISNA(VLOOKUP(C702,Вчера_ЭпиВак!C:C, 1, FALSE)),"ошибка",0)</f>
        <v>ошибка</v>
      </c>
      <c r="AK702" s="55"/>
      <c r="AL702" s="53" t="e">
        <f>E702-F702-VLOOKUP(C702, Вчера_ЭпиВак!C:BN, 2, FALSE)</f>
        <v>#N/A</v>
      </c>
      <c r="AM702" s="53" t="e">
        <f>K702-L702-VLOOKUP(C702, Вчера_ЭпиВак!C:BN, 4, FALSE)</f>
        <v>#N/A</v>
      </c>
      <c r="AN702" s="53" t="e">
        <f>M702-N702-VLOOKUP(C702, Вчера_ЭпиВак!C:BN, 6, FALSE)</f>
        <v>#N/A</v>
      </c>
      <c r="AO702" s="53" t="e">
        <f>O702-P702-VLOOKUP(C702, Вчера_ЭпиВак!C:BN, 8, FALSE)</f>
        <v>#N/A</v>
      </c>
      <c r="AP702" s="53" t="e">
        <f>Q702-R702-VLOOKUP(C702, Вчера_ЭпиВак!C:BN, 10, FALSE)</f>
        <v>#N/A</v>
      </c>
      <c r="AQ702" s="53" t="e">
        <f>S702-T702-VLOOKUP(C702, Вчера_ЭпиВак!C:BN, 12, FALSE)</f>
        <v>#N/A</v>
      </c>
      <c r="AR702" s="53" t="e">
        <f>U702-V702-VLOOKUP(C702, Вчера_ЭпиВак!C:BN, 14, FALSE)</f>
        <v>#N/A</v>
      </c>
      <c r="AS702" s="53" t="e">
        <f>W702-X702-VLOOKUP(C702, Вчера_ЭпиВак!C:BN, 16, FALSE)</f>
        <v>#N/A</v>
      </c>
      <c r="AT702" s="53" t="e">
        <f>Y702-Z702-VLOOKUP(C702, Вчера_ЭпиВак!C:BN, 18, FALSE)</f>
        <v>#N/A</v>
      </c>
      <c r="AU702" s="53" t="e">
        <f>AA702-AB702-VLOOKUP(C702, Вчера_ЭпиВак!C:BN, 20, FALSE)</f>
        <v>#N/A</v>
      </c>
      <c r="AV702" s="53" t="e">
        <f>AC702-AD702-VLOOKUP(C702, Вчера_ЭпиВак!C:BN, 22, FALSE)</f>
        <v>#N/A</v>
      </c>
      <c r="AW702" s="53" t="e">
        <f>VLOOKUP(C702, Вчера_ЭпиВак!C:BN, 25, FALSE)+F702*2-Z702-AB702-AD702-AG702</f>
        <v>#N/A</v>
      </c>
      <c r="AX702" s="53" t="e">
        <f>AE702-VLOOKUP(C702,Вчера_ЭпиВак!C:BN, 24, FALSE)</f>
        <v>#N/A</v>
      </c>
    </row>
    <row r="703" spans="1:50" ht="50.1" customHeight="1" x14ac:dyDescent="0.25">
      <c r="A703" s="42"/>
      <c r="B703" s="42"/>
      <c r="C703" s="42"/>
      <c r="D703" s="43"/>
      <c r="E703" s="44"/>
      <c r="F703" s="39"/>
      <c r="G703" s="44"/>
      <c r="H703" s="39"/>
      <c r="I703" s="44"/>
      <c r="J703" s="39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7">
        <f t="shared" si="11"/>
        <v>0</v>
      </c>
      <c r="AJ703" s="53" t="str">
        <f>IF(ISNA(VLOOKUP(C703,Вчера_ЭпиВак!C:C, 1, FALSE)),"ошибка",0)</f>
        <v>ошибка</v>
      </c>
      <c r="AK703" s="55"/>
      <c r="AL703" s="53" t="e">
        <f>E703-F703-VLOOKUP(C703, Вчера_ЭпиВак!C:BN, 2, FALSE)</f>
        <v>#N/A</v>
      </c>
      <c r="AM703" s="53" t="e">
        <f>K703-L703-VLOOKUP(C703, Вчера_ЭпиВак!C:BN, 4, FALSE)</f>
        <v>#N/A</v>
      </c>
      <c r="AN703" s="53" t="e">
        <f>M703-N703-VLOOKUP(C703, Вчера_ЭпиВак!C:BN, 6, FALSE)</f>
        <v>#N/A</v>
      </c>
      <c r="AO703" s="53" t="e">
        <f>O703-P703-VLOOKUP(C703, Вчера_ЭпиВак!C:BN, 8, FALSE)</f>
        <v>#N/A</v>
      </c>
      <c r="AP703" s="53" t="e">
        <f>Q703-R703-VLOOKUP(C703, Вчера_ЭпиВак!C:BN, 10, FALSE)</f>
        <v>#N/A</v>
      </c>
      <c r="AQ703" s="53" t="e">
        <f>S703-T703-VLOOKUP(C703, Вчера_ЭпиВак!C:BN, 12, FALSE)</f>
        <v>#N/A</v>
      </c>
      <c r="AR703" s="53" t="e">
        <f>U703-V703-VLOOKUP(C703, Вчера_ЭпиВак!C:BN, 14, FALSE)</f>
        <v>#N/A</v>
      </c>
      <c r="AS703" s="53" t="e">
        <f>W703-X703-VLOOKUP(C703, Вчера_ЭпиВак!C:BN, 16, FALSE)</f>
        <v>#N/A</v>
      </c>
      <c r="AT703" s="53" t="e">
        <f>Y703-Z703-VLOOKUP(C703, Вчера_ЭпиВак!C:BN, 18, FALSE)</f>
        <v>#N/A</v>
      </c>
      <c r="AU703" s="53" t="e">
        <f>AA703-AB703-VLOOKUP(C703, Вчера_ЭпиВак!C:BN, 20, FALSE)</f>
        <v>#N/A</v>
      </c>
      <c r="AV703" s="53" t="e">
        <f>AC703-AD703-VLOOKUP(C703, Вчера_ЭпиВак!C:BN, 22, FALSE)</f>
        <v>#N/A</v>
      </c>
      <c r="AW703" s="53" t="e">
        <f>VLOOKUP(C703, Вчера_ЭпиВак!C:BN, 25, FALSE)+F703*2-Z703-AB703-AD703-AG703</f>
        <v>#N/A</v>
      </c>
      <c r="AX703" s="53" t="e">
        <f>AE703-VLOOKUP(C703,Вчера_ЭпиВак!C:BN, 24, FALSE)</f>
        <v>#N/A</v>
      </c>
    </row>
    <row r="704" spans="1:50" ht="50.1" customHeight="1" x14ac:dyDescent="0.25">
      <c r="A704" s="42"/>
      <c r="B704" s="42"/>
      <c r="C704" s="42"/>
      <c r="D704" s="43"/>
      <c r="E704" s="44"/>
      <c r="F704" s="39"/>
      <c r="G704" s="44"/>
      <c r="H704" s="39"/>
      <c r="I704" s="44"/>
      <c r="J704" s="39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7">
        <f t="shared" si="11"/>
        <v>0</v>
      </c>
      <c r="AJ704" s="53" t="str">
        <f>IF(ISNA(VLOOKUP(C704,Вчера_ЭпиВак!C:C, 1, FALSE)),"ошибка",0)</f>
        <v>ошибка</v>
      </c>
      <c r="AK704" s="55"/>
      <c r="AL704" s="53" t="e">
        <f>E704-F704-VLOOKUP(C704, Вчера_ЭпиВак!C:BN, 2, FALSE)</f>
        <v>#N/A</v>
      </c>
      <c r="AM704" s="53" t="e">
        <f>K704-L704-VLOOKUP(C704, Вчера_ЭпиВак!C:BN, 4, FALSE)</f>
        <v>#N/A</v>
      </c>
      <c r="AN704" s="53" t="e">
        <f>M704-N704-VLOOKUP(C704, Вчера_ЭпиВак!C:BN, 6, FALSE)</f>
        <v>#N/A</v>
      </c>
      <c r="AO704" s="53" t="e">
        <f>O704-P704-VLOOKUP(C704, Вчера_ЭпиВак!C:BN, 8, FALSE)</f>
        <v>#N/A</v>
      </c>
      <c r="AP704" s="53" t="e">
        <f>Q704-R704-VLOOKUP(C704, Вчера_ЭпиВак!C:BN, 10, FALSE)</f>
        <v>#N/A</v>
      </c>
      <c r="AQ704" s="53" t="e">
        <f>S704-T704-VLOOKUP(C704, Вчера_ЭпиВак!C:BN, 12, FALSE)</f>
        <v>#N/A</v>
      </c>
      <c r="AR704" s="53" t="e">
        <f>U704-V704-VLOOKUP(C704, Вчера_ЭпиВак!C:BN, 14, FALSE)</f>
        <v>#N/A</v>
      </c>
      <c r="AS704" s="53" t="e">
        <f>W704-X704-VLOOKUP(C704, Вчера_ЭпиВак!C:BN, 16, FALSE)</f>
        <v>#N/A</v>
      </c>
      <c r="AT704" s="53" t="e">
        <f>Y704-Z704-VLOOKUP(C704, Вчера_ЭпиВак!C:BN, 18, FALSE)</f>
        <v>#N/A</v>
      </c>
      <c r="AU704" s="53" t="e">
        <f>AA704-AB704-VLOOKUP(C704, Вчера_ЭпиВак!C:BN, 20, FALSE)</f>
        <v>#N/A</v>
      </c>
      <c r="AV704" s="53" t="e">
        <f>AC704-AD704-VLOOKUP(C704, Вчера_ЭпиВак!C:BN, 22, FALSE)</f>
        <v>#N/A</v>
      </c>
      <c r="AW704" s="53" t="e">
        <f>VLOOKUP(C704, Вчера_ЭпиВак!C:BN, 25, FALSE)+F704*2-Z704-AB704-AD704-AG704</f>
        <v>#N/A</v>
      </c>
      <c r="AX704" s="53" t="e">
        <f>AE704-VLOOKUP(C704,Вчера_ЭпиВак!C:BN, 24, FALSE)</f>
        <v>#N/A</v>
      </c>
    </row>
    <row r="705" spans="1:50" ht="50.1" customHeight="1" x14ac:dyDescent="0.25">
      <c r="A705" s="42"/>
      <c r="B705" s="42"/>
      <c r="C705" s="42"/>
      <c r="D705" s="43"/>
      <c r="E705" s="44"/>
      <c r="F705" s="39"/>
      <c r="G705" s="44"/>
      <c r="H705" s="39"/>
      <c r="I705" s="44"/>
      <c r="J705" s="39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7">
        <f t="shared" si="11"/>
        <v>0</v>
      </c>
      <c r="AJ705" s="53" t="str">
        <f>IF(ISNA(VLOOKUP(C705,Вчера_ЭпиВак!C:C, 1, FALSE)),"ошибка",0)</f>
        <v>ошибка</v>
      </c>
      <c r="AK705" s="55"/>
      <c r="AL705" s="53" t="e">
        <f>E705-F705-VLOOKUP(C705, Вчера_ЭпиВак!C:BN, 2, FALSE)</f>
        <v>#N/A</v>
      </c>
      <c r="AM705" s="53" t="e">
        <f>K705-L705-VLOOKUP(C705, Вчера_ЭпиВак!C:BN, 4, FALSE)</f>
        <v>#N/A</v>
      </c>
      <c r="AN705" s="53" t="e">
        <f>M705-N705-VLOOKUP(C705, Вчера_ЭпиВак!C:BN, 6, FALSE)</f>
        <v>#N/A</v>
      </c>
      <c r="AO705" s="53" t="e">
        <f>O705-P705-VLOOKUP(C705, Вчера_ЭпиВак!C:BN, 8, FALSE)</f>
        <v>#N/A</v>
      </c>
      <c r="AP705" s="53" t="e">
        <f>Q705-R705-VLOOKUP(C705, Вчера_ЭпиВак!C:BN, 10, FALSE)</f>
        <v>#N/A</v>
      </c>
      <c r="AQ705" s="53" t="e">
        <f>S705-T705-VLOOKUP(C705, Вчера_ЭпиВак!C:BN, 12, FALSE)</f>
        <v>#N/A</v>
      </c>
      <c r="AR705" s="53" t="e">
        <f>U705-V705-VLOOKUP(C705, Вчера_ЭпиВак!C:BN, 14, FALSE)</f>
        <v>#N/A</v>
      </c>
      <c r="AS705" s="53" t="e">
        <f>W705-X705-VLOOKUP(C705, Вчера_ЭпиВак!C:BN, 16, FALSE)</f>
        <v>#N/A</v>
      </c>
      <c r="AT705" s="53" t="e">
        <f>Y705-Z705-VLOOKUP(C705, Вчера_ЭпиВак!C:BN, 18, FALSE)</f>
        <v>#N/A</v>
      </c>
      <c r="AU705" s="53" t="e">
        <f>AA705-AB705-VLOOKUP(C705, Вчера_ЭпиВак!C:BN, 20, FALSE)</f>
        <v>#N/A</v>
      </c>
      <c r="AV705" s="53" t="e">
        <f>AC705-AD705-VLOOKUP(C705, Вчера_ЭпиВак!C:BN, 22, FALSE)</f>
        <v>#N/A</v>
      </c>
      <c r="AW705" s="53" t="e">
        <f>VLOOKUP(C705, Вчера_ЭпиВак!C:BN, 25, FALSE)+F705*2-Z705-AB705-AD705-AG705</f>
        <v>#N/A</v>
      </c>
      <c r="AX705" s="53" t="e">
        <f>AE705-VLOOKUP(C705,Вчера_ЭпиВак!C:BN, 24, FALSE)</f>
        <v>#N/A</v>
      </c>
    </row>
    <row r="706" spans="1:50" ht="50.1" customHeight="1" x14ac:dyDescent="0.25">
      <c r="A706" s="42"/>
      <c r="B706" s="42"/>
      <c r="C706" s="42"/>
      <c r="D706" s="43"/>
      <c r="E706" s="44"/>
      <c r="F706" s="39"/>
      <c r="G706" s="44"/>
      <c r="H706" s="39"/>
      <c r="I706" s="44"/>
      <c r="J706" s="39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7">
        <f t="shared" si="11"/>
        <v>0</v>
      </c>
      <c r="AJ706" s="53" t="str">
        <f>IF(ISNA(VLOOKUP(C706,Вчера_ЭпиВак!C:C, 1, FALSE)),"ошибка",0)</f>
        <v>ошибка</v>
      </c>
      <c r="AK706" s="55"/>
      <c r="AL706" s="53" t="e">
        <f>E706-F706-VLOOKUP(C706, Вчера_ЭпиВак!C:BN, 2, FALSE)</f>
        <v>#N/A</v>
      </c>
      <c r="AM706" s="53" t="e">
        <f>K706-L706-VLOOKUP(C706, Вчера_ЭпиВак!C:BN, 4, FALSE)</f>
        <v>#N/A</v>
      </c>
      <c r="AN706" s="53" t="e">
        <f>M706-N706-VLOOKUP(C706, Вчера_ЭпиВак!C:BN, 6, FALSE)</f>
        <v>#N/A</v>
      </c>
      <c r="AO706" s="53" t="e">
        <f>O706-P706-VLOOKUP(C706, Вчера_ЭпиВак!C:BN, 8, FALSE)</f>
        <v>#N/A</v>
      </c>
      <c r="AP706" s="53" t="e">
        <f>Q706-R706-VLOOKUP(C706, Вчера_ЭпиВак!C:BN, 10, FALSE)</f>
        <v>#N/A</v>
      </c>
      <c r="AQ706" s="53" t="e">
        <f>S706-T706-VLOOKUP(C706, Вчера_ЭпиВак!C:BN, 12, FALSE)</f>
        <v>#N/A</v>
      </c>
      <c r="AR706" s="53" t="e">
        <f>U706-V706-VLOOKUP(C706, Вчера_ЭпиВак!C:BN, 14, FALSE)</f>
        <v>#N/A</v>
      </c>
      <c r="AS706" s="53" t="e">
        <f>W706-X706-VLOOKUP(C706, Вчера_ЭпиВак!C:BN, 16, FALSE)</f>
        <v>#N/A</v>
      </c>
      <c r="AT706" s="53" t="e">
        <f>Y706-Z706-VLOOKUP(C706, Вчера_ЭпиВак!C:BN, 18, FALSE)</f>
        <v>#N/A</v>
      </c>
      <c r="AU706" s="53" t="e">
        <f>AA706-AB706-VLOOKUP(C706, Вчера_ЭпиВак!C:BN, 20, FALSE)</f>
        <v>#N/A</v>
      </c>
      <c r="AV706" s="53" t="e">
        <f>AC706-AD706-VLOOKUP(C706, Вчера_ЭпиВак!C:BN, 22, FALSE)</f>
        <v>#N/A</v>
      </c>
      <c r="AW706" s="53" t="e">
        <f>VLOOKUP(C706, Вчера_ЭпиВак!C:BN, 25, FALSE)+F706*2-Z706-AB706-AD706-AG706</f>
        <v>#N/A</v>
      </c>
      <c r="AX706" s="53" t="e">
        <f>AE706-VLOOKUP(C706,Вчера_ЭпиВак!C:BN, 24, FALSE)</f>
        <v>#N/A</v>
      </c>
    </row>
    <row r="707" spans="1:50" ht="50.1" customHeight="1" x14ac:dyDescent="0.25">
      <c r="A707" s="42"/>
      <c r="B707" s="42"/>
      <c r="C707" s="42"/>
      <c r="D707" s="43"/>
      <c r="E707" s="44"/>
      <c r="F707" s="39"/>
      <c r="G707" s="44"/>
      <c r="H707" s="39"/>
      <c r="I707" s="44"/>
      <c r="J707" s="39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7">
        <f t="shared" si="11"/>
        <v>0</v>
      </c>
      <c r="AJ707" s="53" t="str">
        <f>IF(ISNA(VLOOKUP(C707,Вчера_ЭпиВак!C:C, 1, FALSE)),"ошибка",0)</f>
        <v>ошибка</v>
      </c>
      <c r="AK707" s="55"/>
      <c r="AL707" s="53" t="e">
        <f>E707-F707-VLOOKUP(C707, Вчера_ЭпиВак!C:BN, 2, FALSE)</f>
        <v>#N/A</v>
      </c>
      <c r="AM707" s="53" t="e">
        <f>K707-L707-VLOOKUP(C707, Вчера_ЭпиВак!C:BN, 4, FALSE)</f>
        <v>#N/A</v>
      </c>
      <c r="AN707" s="53" t="e">
        <f>M707-N707-VLOOKUP(C707, Вчера_ЭпиВак!C:BN, 6, FALSE)</f>
        <v>#N/A</v>
      </c>
      <c r="AO707" s="53" t="e">
        <f>O707-P707-VLOOKUP(C707, Вчера_ЭпиВак!C:BN, 8, FALSE)</f>
        <v>#N/A</v>
      </c>
      <c r="AP707" s="53" t="e">
        <f>Q707-R707-VLOOKUP(C707, Вчера_ЭпиВак!C:BN, 10, FALSE)</f>
        <v>#N/A</v>
      </c>
      <c r="AQ707" s="53" t="e">
        <f>S707-T707-VLOOKUP(C707, Вчера_ЭпиВак!C:BN, 12, FALSE)</f>
        <v>#N/A</v>
      </c>
      <c r="AR707" s="53" t="e">
        <f>U707-V707-VLOOKUP(C707, Вчера_ЭпиВак!C:BN, 14, FALSE)</f>
        <v>#N/A</v>
      </c>
      <c r="AS707" s="53" t="e">
        <f>W707-X707-VLOOKUP(C707, Вчера_ЭпиВак!C:BN, 16, FALSE)</f>
        <v>#N/A</v>
      </c>
      <c r="AT707" s="53" t="e">
        <f>Y707-Z707-VLOOKUP(C707, Вчера_ЭпиВак!C:BN, 18, FALSE)</f>
        <v>#N/A</v>
      </c>
      <c r="AU707" s="53" t="e">
        <f>AA707-AB707-VLOOKUP(C707, Вчера_ЭпиВак!C:BN, 20, FALSE)</f>
        <v>#N/A</v>
      </c>
      <c r="AV707" s="53" t="e">
        <f>AC707-AD707-VLOOKUP(C707, Вчера_ЭпиВак!C:BN, 22, FALSE)</f>
        <v>#N/A</v>
      </c>
      <c r="AW707" s="53" t="e">
        <f>VLOOKUP(C707, Вчера_ЭпиВак!C:BN, 25, FALSE)+F707*2-Z707-AB707-AD707-AG707</f>
        <v>#N/A</v>
      </c>
      <c r="AX707" s="53" t="e">
        <f>AE707-VLOOKUP(C707,Вчера_ЭпиВак!C:BN, 24, FALSE)</f>
        <v>#N/A</v>
      </c>
    </row>
    <row r="708" spans="1:50" ht="50.1" customHeight="1" x14ac:dyDescent="0.25">
      <c r="A708" s="42"/>
      <c r="B708" s="42"/>
      <c r="C708" s="42"/>
      <c r="D708" s="43"/>
      <c r="E708" s="44"/>
      <c r="F708" s="39"/>
      <c r="G708" s="44"/>
      <c r="H708" s="39"/>
      <c r="I708" s="44"/>
      <c r="J708" s="39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7">
        <f t="shared" ref="AI708:AI771" si="12">E708*2-Y708-AA708-AC708</f>
        <v>0</v>
      </c>
      <c r="AJ708" s="53" t="str">
        <f>IF(ISNA(VLOOKUP(C708,Вчера_ЭпиВак!C:C, 1, FALSE)),"ошибка",0)</f>
        <v>ошибка</v>
      </c>
      <c r="AK708" s="55"/>
      <c r="AL708" s="53" t="e">
        <f>E708-F708-VLOOKUP(C708, Вчера_ЭпиВак!C:BN, 2, FALSE)</f>
        <v>#N/A</v>
      </c>
      <c r="AM708" s="53" t="e">
        <f>K708-L708-VLOOKUP(C708, Вчера_ЭпиВак!C:BN, 4, FALSE)</f>
        <v>#N/A</v>
      </c>
      <c r="AN708" s="53" t="e">
        <f>M708-N708-VLOOKUP(C708, Вчера_ЭпиВак!C:BN, 6, FALSE)</f>
        <v>#N/A</v>
      </c>
      <c r="AO708" s="53" t="e">
        <f>O708-P708-VLOOKUP(C708, Вчера_ЭпиВак!C:BN, 8, FALSE)</f>
        <v>#N/A</v>
      </c>
      <c r="AP708" s="53" t="e">
        <f>Q708-R708-VLOOKUP(C708, Вчера_ЭпиВак!C:BN, 10, FALSE)</f>
        <v>#N/A</v>
      </c>
      <c r="AQ708" s="53" t="e">
        <f>S708-T708-VLOOKUP(C708, Вчера_ЭпиВак!C:BN, 12, FALSE)</f>
        <v>#N/A</v>
      </c>
      <c r="AR708" s="53" t="e">
        <f>U708-V708-VLOOKUP(C708, Вчера_ЭпиВак!C:BN, 14, FALSE)</f>
        <v>#N/A</v>
      </c>
      <c r="AS708" s="53" t="e">
        <f>W708-X708-VLOOKUP(C708, Вчера_ЭпиВак!C:BN, 16, FALSE)</f>
        <v>#N/A</v>
      </c>
      <c r="AT708" s="53" t="e">
        <f>Y708-Z708-VLOOKUP(C708, Вчера_ЭпиВак!C:BN, 18, FALSE)</f>
        <v>#N/A</v>
      </c>
      <c r="AU708" s="53" t="e">
        <f>AA708-AB708-VLOOKUP(C708, Вчера_ЭпиВак!C:BN, 20, FALSE)</f>
        <v>#N/A</v>
      </c>
      <c r="AV708" s="53" t="e">
        <f>AC708-AD708-VLOOKUP(C708, Вчера_ЭпиВак!C:BN, 22, FALSE)</f>
        <v>#N/A</v>
      </c>
      <c r="AW708" s="53" t="e">
        <f>VLOOKUP(C708, Вчера_ЭпиВак!C:BN, 25, FALSE)+F708*2-Z708-AB708-AD708-AG708</f>
        <v>#N/A</v>
      </c>
      <c r="AX708" s="53" t="e">
        <f>AE708-VLOOKUP(C708,Вчера_ЭпиВак!C:BN, 24, FALSE)</f>
        <v>#N/A</v>
      </c>
    </row>
    <row r="709" spans="1:50" ht="50.1" customHeight="1" x14ac:dyDescent="0.25">
      <c r="A709" s="42"/>
      <c r="B709" s="42"/>
      <c r="C709" s="42"/>
      <c r="D709" s="43"/>
      <c r="E709" s="44"/>
      <c r="F709" s="39"/>
      <c r="G709" s="44"/>
      <c r="H709" s="39"/>
      <c r="I709" s="44"/>
      <c r="J709" s="39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7">
        <f t="shared" si="12"/>
        <v>0</v>
      </c>
      <c r="AJ709" s="53" t="str">
        <f>IF(ISNA(VLOOKUP(C709,Вчера_ЭпиВак!C:C, 1, FALSE)),"ошибка",0)</f>
        <v>ошибка</v>
      </c>
      <c r="AK709" s="55"/>
      <c r="AL709" s="53" t="e">
        <f>E709-F709-VLOOKUP(C709, Вчера_ЭпиВак!C:BN, 2, FALSE)</f>
        <v>#N/A</v>
      </c>
      <c r="AM709" s="53" t="e">
        <f>K709-L709-VLOOKUP(C709, Вчера_ЭпиВак!C:BN, 4, FALSE)</f>
        <v>#N/A</v>
      </c>
      <c r="AN709" s="53" t="e">
        <f>M709-N709-VLOOKUP(C709, Вчера_ЭпиВак!C:BN, 6, FALSE)</f>
        <v>#N/A</v>
      </c>
      <c r="AO709" s="53" t="e">
        <f>O709-P709-VLOOKUP(C709, Вчера_ЭпиВак!C:BN, 8, FALSE)</f>
        <v>#N/A</v>
      </c>
      <c r="AP709" s="53" t="e">
        <f>Q709-R709-VLOOKUP(C709, Вчера_ЭпиВак!C:BN, 10, FALSE)</f>
        <v>#N/A</v>
      </c>
      <c r="AQ709" s="53" t="e">
        <f>S709-T709-VLOOKUP(C709, Вчера_ЭпиВак!C:BN, 12, FALSE)</f>
        <v>#N/A</v>
      </c>
      <c r="AR709" s="53" t="e">
        <f>U709-V709-VLOOKUP(C709, Вчера_ЭпиВак!C:BN, 14, FALSE)</f>
        <v>#N/A</v>
      </c>
      <c r="AS709" s="53" t="e">
        <f>W709-X709-VLOOKUP(C709, Вчера_ЭпиВак!C:BN, 16, FALSE)</f>
        <v>#N/A</v>
      </c>
      <c r="AT709" s="53" t="e">
        <f>Y709-Z709-VLOOKUP(C709, Вчера_ЭпиВак!C:BN, 18, FALSE)</f>
        <v>#N/A</v>
      </c>
      <c r="AU709" s="53" t="e">
        <f>AA709-AB709-VLOOKUP(C709, Вчера_ЭпиВак!C:BN, 20, FALSE)</f>
        <v>#N/A</v>
      </c>
      <c r="AV709" s="53" t="e">
        <f>AC709-AD709-VLOOKUP(C709, Вчера_ЭпиВак!C:BN, 22, FALSE)</f>
        <v>#N/A</v>
      </c>
      <c r="AW709" s="53" t="e">
        <f>VLOOKUP(C709, Вчера_ЭпиВак!C:BN, 25, FALSE)+F709*2-Z709-AB709-AD709-AG709</f>
        <v>#N/A</v>
      </c>
      <c r="AX709" s="53" t="e">
        <f>AE709-VLOOKUP(C709,Вчера_ЭпиВак!C:BN, 24, FALSE)</f>
        <v>#N/A</v>
      </c>
    </row>
    <row r="710" spans="1:50" ht="50.1" customHeight="1" x14ac:dyDescent="0.25">
      <c r="A710" s="42"/>
      <c r="B710" s="42"/>
      <c r="C710" s="42"/>
      <c r="D710" s="43"/>
      <c r="E710" s="44"/>
      <c r="F710" s="39"/>
      <c r="G710" s="44"/>
      <c r="H710" s="39"/>
      <c r="I710" s="44"/>
      <c r="J710" s="39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7">
        <f t="shared" si="12"/>
        <v>0</v>
      </c>
      <c r="AJ710" s="53" t="str">
        <f>IF(ISNA(VLOOKUP(C710,Вчера_ЭпиВак!C:C, 1, FALSE)),"ошибка",0)</f>
        <v>ошибка</v>
      </c>
      <c r="AK710" s="55"/>
      <c r="AL710" s="53" t="e">
        <f>E710-F710-VLOOKUP(C710, Вчера_ЭпиВак!C:BN, 2, FALSE)</f>
        <v>#N/A</v>
      </c>
      <c r="AM710" s="53" t="e">
        <f>K710-L710-VLOOKUP(C710, Вчера_ЭпиВак!C:BN, 4, FALSE)</f>
        <v>#N/A</v>
      </c>
      <c r="AN710" s="53" t="e">
        <f>M710-N710-VLOOKUP(C710, Вчера_ЭпиВак!C:BN, 6, FALSE)</f>
        <v>#N/A</v>
      </c>
      <c r="AO710" s="53" t="e">
        <f>O710-P710-VLOOKUP(C710, Вчера_ЭпиВак!C:BN, 8, FALSE)</f>
        <v>#N/A</v>
      </c>
      <c r="AP710" s="53" t="e">
        <f>Q710-R710-VLOOKUP(C710, Вчера_ЭпиВак!C:BN, 10, FALSE)</f>
        <v>#N/A</v>
      </c>
      <c r="AQ710" s="53" t="e">
        <f>S710-T710-VLOOKUP(C710, Вчера_ЭпиВак!C:BN, 12, FALSE)</f>
        <v>#N/A</v>
      </c>
      <c r="AR710" s="53" t="e">
        <f>U710-V710-VLOOKUP(C710, Вчера_ЭпиВак!C:BN, 14, FALSE)</f>
        <v>#N/A</v>
      </c>
      <c r="AS710" s="53" t="e">
        <f>W710-X710-VLOOKUP(C710, Вчера_ЭпиВак!C:BN, 16, FALSE)</f>
        <v>#N/A</v>
      </c>
      <c r="AT710" s="53" t="e">
        <f>Y710-Z710-VLOOKUP(C710, Вчера_ЭпиВак!C:BN, 18, FALSE)</f>
        <v>#N/A</v>
      </c>
      <c r="AU710" s="53" t="e">
        <f>AA710-AB710-VLOOKUP(C710, Вчера_ЭпиВак!C:BN, 20, FALSE)</f>
        <v>#N/A</v>
      </c>
      <c r="AV710" s="53" t="e">
        <f>AC710-AD710-VLOOKUP(C710, Вчера_ЭпиВак!C:BN, 22, FALSE)</f>
        <v>#N/A</v>
      </c>
      <c r="AW710" s="53" t="e">
        <f>VLOOKUP(C710, Вчера_ЭпиВак!C:BN, 25, FALSE)+F710*2-Z710-AB710-AD710-AG710</f>
        <v>#N/A</v>
      </c>
      <c r="AX710" s="53" t="e">
        <f>AE710-VLOOKUP(C710,Вчера_ЭпиВак!C:BN, 24, FALSE)</f>
        <v>#N/A</v>
      </c>
    </row>
    <row r="711" spans="1:50" ht="50.1" customHeight="1" x14ac:dyDescent="0.25">
      <c r="A711" s="42"/>
      <c r="B711" s="42"/>
      <c r="C711" s="42"/>
      <c r="D711" s="43"/>
      <c r="E711" s="44"/>
      <c r="F711" s="39"/>
      <c r="G711" s="44"/>
      <c r="H711" s="39"/>
      <c r="I711" s="44"/>
      <c r="J711" s="39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7">
        <f t="shared" si="12"/>
        <v>0</v>
      </c>
      <c r="AJ711" s="53" t="str">
        <f>IF(ISNA(VLOOKUP(C711,Вчера_ЭпиВак!C:C, 1, FALSE)),"ошибка",0)</f>
        <v>ошибка</v>
      </c>
      <c r="AK711" s="55"/>
      <c r="AL711" s="53" t="e">
        <f>E711-F711-VLOOKUP(C711, Вчера_ЭпиВак!C:BN, 2, FALSE)</f>
        <v>#N/A</v>
      </c>
      <c r="AM711" s="53" t="e">
        <f>K711-L711-VLOOKUP(C711, Вчера_ЭпиВак!C:BN, 4, FALSE)</f>
        <v>#N/A</v>
      </c>
      <c r="AN711" s="53" t="e">
        <f>M711-N711-VLOOKUP(C711, Вчера_ЭпиВак!C:BN, 6, FALSE)</f>
        <v>#N/A</v>
      </c>
      <c r="AO711" s="53" t="e">
        <f>O711-P711-VLOOKUP(C711, Вчера_ЭпиВак!C:BN, 8, FALSE)</f>
        <v>#N/A</v>
      </c>
      <c r="AP711" s="53" t="e">
        <f>Q711-R711-VLOOKUP(C711, Вчера_ЭпиВак!C:BN, 10, FALSE)</f>
        <v>#N/A</v>
      </c>
      <c r="AQ711" s="53" t="e">
        <f>S711-T711-VLOOKUP(C711, Вчера_ЭпиВак!C:BN, 12, FALSE)</f>
        <v>#N/A</v>
      </c>
      <c r="AR711" s="53" t="e">
        <f>U711-V711-VLOOKUP(C711, Вчера_ЭпиВак!C:BN, 14, FALSE)</f>
        <v>#N/A</v>
      </c>
      <c r="AS711" s="53" t="e">
        <f>W711-X711-VLOOKUP(C711, Вчера_ЭпиВак!C:BN, 16, FALSE)</f>
        <v>#N/A</v>
      </c>
      <c r="AT711" s="53" t="e">
        <f>Y711-Z711-VLOOKUP(C711, Вчера_ЭпиВак!C:BN, 18, FALSE)</f>
        <v>#N/A</v>
      </c>
      <c r="AU711" s="53" t="e">
        <f>AA711-AB711-VLOOKUP(C711, Вчера_ЭпиВак!C:BN, 20, FALSE)</f>
        <v>#N/A</v>
      </c>
      <c r="AV711" s="53" t="e">
        <f>AC711-AD711-VLOOKUP(C711, Вчера_ЭпиВак!C:BN, 22, FALSE)</f>
        <v>#N/A</v>
      </c>
      <c r="AW711" s="53" t="e">
        <f>VLOOKUP(C711, Вчера_ЭпиВак!C:BN, 25, FALSE)+F711*2-Z711-AB711-AD711-AG711</f>
        <v>#N/A</v>
      </c>
      <c r="AX711" s="53" t="e">
        <f>AE711-VLOOKUP(C711,Вчера_ЭпиВак!C:BN, 24, FALSE)</f>
        <v>#N/A</v>
      </c>
    </row>
    <row r="712" spans="1:50" ht="50.1" customHeight="1" x14ac:dyDescent="0.25">
      <c r="A712" s="42"/>
      <c r="B712" s="42"/>
      <c r="C712" s="42"/>
      <c r="D712" s="43"/>
      <c r="E712" s="44"/>
      <c r="F712" s="39"/>
      <c r="G712" s="44"/>
      <c r="H712" s="39"/>
      <c r="I712" s="44"/>
      <c r="J712" s="39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7">
        <f t="shared" si="12"/>
        <v>0</v>
      </c>
      <c r="AJ712" s="53" t="str">
        <f>IF(ISNA(VLOOKUP(C712,Вчера_ЭпиВак!C:C, 1, FALSE)),"ошибка",0)</f>
        <v>ошибка</v>
      </c>
      <c r="AK712" s="55"/>
      <c r="AL712" s="53" t="e">
        <f>E712-F712-VLOOKUP(C712, Вчера_ЭпиВак!C:BN, 2, FALSE)</f>
        <v>#N/A</v>
      </c>
      <c r="AM712" s="53" t="e">
        <f>K712-L712-VLOOKUP(C712, Вчера_ЭпиВак!C:BN, 4, FALSE)</f>
        <v>#N/A</v>
      </c>
      <c r="AN712" s="53" t="e">
        <f>M712-N712-VLOOKUP(C712, Вчера_ЭпиВак!C:BN, 6, FALSE)</f>
        <v>#N/A</v>
      </c>
      <c r="AO712" s="53" t="e">
        <f>O712-P712-VLOOKUP(C712, Вчера_ЭпиВак!C:BN, 8, FALSE)</f>
        <v>#N/A</v>
      </c>
      <c r="AP712" s="53" t="e">
        <f>Q712-R712-VLOOKUP(C712, Вчера_ЭпиВак!C:BN, 10, FALSE)</f>
        <v>#N/A</v>
      </c>
      <c r="AQ712" s="53" t="e">
        <f>S712-T712-VLOOKUP(C712, Вчера_ЭпиВак!C:BN, 12, FALSE)</f>
        <v>#N/A</v>
      </c>
      <c r="AR712" s="53" t="e">
        <f>U712-V712-VLOOKUP(C712, Вчера_ЭпиВак!C:BN, 14, FALSE)</f>
        <v>#N/A</v>
      </c>
      <c r="AS712" s="53" t="e">
        <f>W712-X712-VLOOKUP(C712, Вчера_ЭпиВак!C:BN, 16, FALSE)</f>
        <v>#N/A</v>
      </c>
      <c r="AT712" s="53" t="e">
        <f>Y712-Z712-VLOOKUP(C712, Вчера_ЭпиВак!C:BN, 18, FALSE)</f>
        <v>#N/A</v>
      </c>
      <c r="AU712" s="53" t="e">
        <f>AA712-AB712-VLOOKUP(C712, Вчера_ЭпиВак!C:BN, 20, FALSE)</f>
        <v>#N/A</v>
      </c>
      <c r="AV712" s="53" t="e">
        <f>AC712-AD712-VLOOKUP(C712, Вчера_ЭпиВак!C:BN, 22, FALSE)</f>
        <v>#N/A</v>
      </c>
      <c r="AW712" s="53" t="e">
        <f>VLOOKUP(C712, Вчера_ЭпиВак!C:BN, 25, FALSE)+F712*2-Z712-AB712-AD712-AG712</f>
        <v>#N/A</v>
      </c>
      <c r="AX712" s="53" t="e">
        <f>AE712-VLOOKUP(C712,Вчера_ЭпиВак!C:BN, 24, FALSE)</f>
        <v>#N/A</v>
      </c>
    </row>
    <row r="713" spans="1:50" ht="50.1" customHeight="1" x14ac:dyDescent="0.25">
      <c r="A713" s="42"/>
      <c r="B713" s="42"/>
      <c r="C713" s="42"/>
      <c r="D713" s="43"/>
      <c r="E713" s="44"/>
      <c r="F713" s="39"/>
      <c r="G713" s="44"/>
      <c r="H713" s="39"/>
      <c r="I713" s="44"/>
      <c r="J713" s="39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7">
        <f t="shared" si="12"/>
        <v>0</v>
      </c>
      <c r="AJ713" s="53" t="str">
        <f>IF(ISNA(VLOOKUP(C713,Вчера_ЭпиВак!C:C, 1, FALSE)),"ошибка",0)</f>
        <v>ошибка</v>
      </c>
      <c r="AK713" s="55"/>
      <c r="AL713" s="53" t="e">
        <f>E713-F713-VLOOKUP(C713, Вчера_ЭпиВак!C:BN, 2, FALSE)</f>
        <v>#N/A</v>
      </c>
      <c r="AM713" s="53" t="e">
        <f>K713-L713-VLOOKUP(C713, Вчера_ЭпиВак!C:BN, 4, FALSE)</f>
        <v>#N/A</v>
      </c>
      <c r="AN713" s="53" t="e">
        <f>M713-N713-VLOOKUP(C713, Вчера_ЭпиВак!C:BN, 6, FALSE)</f>
        <v>#N/A</v>
      </c>
      <c r="AO713" s="53" t="e">
        <f>O713-P713-VLOOKUP(C713, Вчера_ЭпиВак!C:BN, 8, FALSE)</f>
        <v>#N/A</v>
      </c>
      <c r="AP713" s="53" t="e">
        <f>Q713-R713-VLOOKUP(C713, Вчера_ЭпиВак!C:BN, 10, FALSE)</f>
        <v>#N/A</v>
      </c>
      <c r="AQ713" s="53" t="e">
        <f>S713-T713-VLOOKUP(C713, Вчера_ЭпиВак!C:BN, 12, FALSE)</f>
        <v>#N/A</v>
      </c>
      <c r="AR713" s="53" t="e">
        <f>U713-V713-VLOOKUP(C713, Вчера_ЭпиВак!C:BN, 14, FALSE)</f>
        <v>#N/A</v>
      </c>
      <c r="AS713" s="53" t="e">
        <f>W713-X713-VLOOKUP(C713, Вчера_ЭпиВак!C:BN, 16, FALSE)</f>
        <v>#N/A</v>
      </c>
      <c r="AT713" s="53" t="e">
        <f>Y713-Z713-VLOOKUP(C713, Вчера_ЭпиВак!C:BN, 18, FALSE)</f>
        <v>#N/A</v>
      </c>
      <c r="AU713" s="53" t="e">
        <f>AA713-AB713-VLOOKUP(C713, Вчера_ЭпиВак!C:BN, 20, FALSE)</f>
        <v>#N/A</v>
      </c>
      <c r="AV713" s="53" t="e">
        <f>AC713-AD713-VLOOKUP(C713, Вчера_ЭпиВак!C:BN, 22, FALSE)</f>
        <v>#N/A</v>
      </c>
      <c r="AW713" s="53" t="e">
        <f>VLOOKUP(C713, Вчера_ЭпиВак!C:BN, 25, FALSE)+F713*2-Z713-AB713-AD713-AG713</f>
        <v>#N/A</v>
      </c>
      <c r="AX713" s="53" t="e">
        <f>AE713-VLOOKUP(C713,Вчера_ЭпиВак!C:BN, 24, FALSE)</f>
        <v>#N/A</v>
      </c>
    </row>
    <row r="714" spans="1:50" ht="50.1" customHeight="1" x14ac:dyDescent="0.25">
      <c r="A714" s="42"/>
      <c r="B714" s="42"/>
      <c r="C714" s="42"/>
      <c r="D714" s="43"/>
      <c r="E714" s="44"/>
      <c r="F714" s="39"/>
      <c r="G714" s="44"/>
      <c r="H714" s="39"/>
      <c r="I714" s="44"/>
      <c r="J714" s="39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7">
        <f t="shared" si="12"/>
        <v>0</v>
      </c>
      <c r="AJ714" s="53" t="str">
        <f>IF(ISNA(VLOOKUP(C714,Вчера_ЭпиВак!C:C, 1, FALSE)),"ошибка",0)</f>
        <v>ошибка</v>
      </c>
      <c r="AK714" s="55"/>
      <c r="AL714" s="53" t="e">
        <f>E714-F714-VLOOKUP(C714, Вчера_ЭпиВак!C:BN, 2, FALSE)</f>
        <v>#N/A</v>
      </c>
      <c r="AM714" s="53" t="e">
        <f>K714-L714-VLOOKUP(C714, Вчера_ЭпиВак!C:BN, 4, FALSE)</f>
        <v>#N/A</v>
      </c>
      <c r="AN714" s="53" t="e">
        <f>M714-N714-VLOOKUP(C714, Вчера_ЭпиВак!C:BN, 6, FALSE)</f>
        <v>#N/A</v>
      </c>
      <c r="AO714" s="53" t="e">
        <f>O714-P714-VLOOKUP(C714, Вчера_ЭпиВак!C:BN, 8, FALSE)</f>
        <v>#N/A</v>
      </c>
      <c r="AP714" s="53" t="e">
        <f>Q714-R714-VLOOKUP(C714, Вчера_ЭпиВак!C:BN, 10, FALSE)</f>
        <v>#N/A</v>
      </c>
      <c r="AQ714" s="53" t="e">
        <f>S714-T714-VLOOKUP(C714, Вчера_ЭпиВак!C:BN, 12, FALSE)</f>
        <v>#N/A</v>
      </c>
      <c r="AR714" s="53" t="e">
        <f>U714-V714-VLOOKUP(C714, Вчера_ЭпиВак!C:BN, 14, FALSE)</f>
        <v>#N/A</v>
      </c>
      <c r="AS714" s="53" t="e">
        <f>W714-X714-VLOOKUP(C714, Вчера_ЭпиВак!C:BN, 16, FALSE)</f>
        <v>#N/A</v>
      </c>
      <c r="AT714" s="53" t="e">
        <f>Y714-Z714-VLOOKUP(C714, Вчера_ЭпиВак!C:BN, 18, FALSE)</f>
        <v>#N/A</v>
      </c>
      <c r="AU714" s="53" t="e">
        <f>AA714-AB714-VLOOKUP(C714, Вчера_ЭпиВак!C:BN, 20, FALSE)</f>
        <v>#N/A</v>
      </c>
      <c r="AV714" s="53" t="e">
        <f>AC714-AD714-VLOOKUP(C714, Вчера_ЭпиВак!C:BN, 22, FALSE)</f>
        <v>#N/A</v>
      </c>
      <c r="AW714" s="53" t="e">
        <f>VLOOKUP(C714, Вчера_ЭпиВак!C:BN, 25, FALSE)+F714*2-Z714-AB714-AD714-AG714</f>
        <v>#N/A</v>
      </c>
      <c r="AX714" s="53" t="e">
        <f>AE714-VLOOKUP(C714,Вчера_ЭпиВак!C:BN, 24, FALSE)</f>
        <v>#N/A</v>
      </c>
    </row>
    <row r="715" spans="1:50" ht="50.1" customHeight="1" x14ac:dyDescent="0.25">
      <c r="A715" s="42"/>
      <c r="B715" s="42"/>
      <c r="C715" s="42"/>
      <c r="D715" s="43"/>
      <c r="E715" s="44"/>
      <c r="F715" s="39"/>
      <c r="G715" s="44"/>
      <c r="H715" s="39"/>
      <c r="I715" s="44"/>
      <c r="J715" s="39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7">
        <f t="shared" si="12"/>
        <v>0</v>
      </c>
      <c r="AJ715" s="53" t="str">
        <f>IF(ISNA(VLOOKUP(C715,Вчера_ЭпиВак!C:C, 1, FALSE)),"ошибка",0)</f>
        <v>ошибка</v>
      </c>
      <c r="AK715" s="55"/>
      <c r="AL715" s="53" t="e">
        <f>E715-F715-VLOOKUP(C715, Вчера_ЭпиВак!C:BN, 2, FALSE)</f>
        <v>#N/A</v>
      </c>
      <c r="AM715" s="53" t="e">
        <f>K715-L715-VLOOKUP(C715, Вчера_ЭпиВак!C:BN, 4, FALSE)</f>
        <v>#N/A</v>
      </c>
      <c r="AN715" s="53" t="e">
        <f>M715-N715-VLOOKUP(C715, Вчера_ЭпиВак!C:BN, 6, FALSE)</f>
        <v>#N/A</v>
      </c>
      <c r="AO715" s="53" t="e">
        <f>O715-P715-VLOOKUP(C715, Вчера_ЭпиВак!C:BN, 8, FALSE)</f>
        <v>#N/A</v>
      </c>
      <c r="AP715" s="53" t="e">
        <f>Q715-R715-VLOOKUP(C715, Вчера_ЭпиВак!C:BN, 10, FALSE)</f>
        <v>#N/A</v>
      </c>
      <c r="AQ715" s="53" t="e">
        <f>S715-T715-VLOOKUP(C715, Вчера_ЭпиВак!C:BN, 12, FALSE)</f>
        <v>#N/A</v>
      </c>
      <c r="AR715" s="53" t="e">
        <f>U715-V715-VLOOKUP(C715, Вчера_ЭпиВак!C:BN, 14, FALSE)</f>
        <v>#N/A</v>
      </c>
      <c r="AS715" s="53" t="e">
        <f>W715-X715-VLOOKUP(C715, Вчера_ЭпиВак!C:BN, 16, FALSE)</f>
        <v>#N/A</v>
      </c>
      <c r="AT715" s="53" t="e">
        <f>Y715-Z715-VLOOKUP(C715, Вчера_ЭпиВак!C:BN, 18, FALSE)</f>
        <v>#N/A</v>
      </c>
      <c r="AU715" s="53" t="e">
        <f>AA715-AB715-VLOOKUP(C715, Вчера_ЭпиВак!C:BN, 20, FALSE)</f>
        <v>#N/A</v>
      </c>
      <c r="AV715" s="53" t="e">
        <f>AC715-AD715-VLOOKUP(C715, Вчера_ЭпиВак!C:BN, 22, FALSE)</f>
        <v>#N/A</v>
      </c>
      <c r="AW715" s="53" t="e">
        <f>VLOOKUP(C715, Вчера_ЭпиВак!C:BN, 25, FALSE)+F715*2-Z715-AB715-AD715-AG715</f>
        <v>#N/A</v>
      </c>
      <c r="AX715" s="53" t="e">
        <f>AE715-VLOOKUP(C715,Вчера_ЭпиВак!C:BN, 24, FALSE)</f>
        <v>#N/A</v>
      </c>
    </row>
    <row r="716" spans="1:50" ht="50.1" customHeight="1" x14ac:dyDescent="0.25">
      <c r="A716" s="42"/>
      <c r="B716" s="42"/>
      <c r="C716" s="42"/>
      <c r="D716" s="43"/>
      <c r="E716" s="44"/>
      <c r="F716" s="39"/>
      <c r="G716" s="44"/>
      <c r="H716" s="39"/>
      <c r="I716" s="44"/>
      <c r="J716" s="39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7">
        <f t="shared" si="12"/>
        <v>0</v>
      </c>
      <c r="AJ716" s="53" t="str">
        <f>IF(ISNA(VLOOKUP(C716,Вчера_ЭпиВак!C:C, 1, FALSE)),"ошибка",0)</f>
        <v>ошибка</v>
      </c>
      <c r="AK716" s="55"/>
      <c r="AL716" s="53" t="e">
        <f>E716-F716-VLOOKUP(C716, Вчера_ЭпиВак!C:BN, 2, FALSE)</f>
        <v>#N/A</v>
      </c>
      <c r="AM716" s="53" t="e">
        <f>K716-L716-VLOOKUP(C716, Вчера_ЭпиВак!C:BN, 4, FALSE)</f>
        <v>#N/A</v>
      </c>
      <c r="AN716" s="53" t="e">
        <f>M716-N716-VLOOKUP(C716, Вчера_ЭпиВак!C:BN, 6, FALSE)</f>
        <v>#N/A</v>
      </c>
      <c r="AO716" s="53" t="e">
        <f>O716-P716-VLOOKUP(C716, Вчера_ЭпиВак!C:BN, 8, FALSE)</f>
        <v>#N/A</v>
      </c>
      <c r="AP716" s="53" t="e">
        <f>Q716-R716-VLOOKUP(C716, Вчера_ЭпиВак!C:BN, 10, FALSE)</f>
        <v>#N/A</v>
      </c>
      <c r="AQ716" s="53" t="e">
        <f>S716-T716-VLOOKUP(C716, Вчера_ЭпиВак!C:BN, 12, FALSE)</f>
        <v>#N/A</v>
      </c>
      <c r="AR716" s="53" t="e">
        <f>U716-V716-VLOOKUP(C716, Вчера_ЭпиВак!C:BN, 14, FALSE)</f>
        <v>#N/A</v>
      </c>
      <c r="AS716" s="53" t="e">
        <f>W716-X716-VLOOKUP(C716, Вчера_ЭпиВак!C:BN, 16, FALSE)</f>
        <v>#N/A</v>
      </c>
      <c r="AT716" s="53" t="e">
        <f>Y716-Z716-VLOOKUP(C716, Вчера_ЭпиВак!C:BN, 18, FALSE)</f>
        <v>#N/A</v>
      </c>
      <c r="AU716" s="53" t="e">
        <f>AA716-AB716-VLOOKUP(C716, Вчера_ЭпиВак!C:BN, 20, FALSE)</f>
        <v>#N/A</v>
      </c>
      <c r="AV716" s="53" t="e">
        <f>AC716-AD716-VLOOKUP(C716, Вчера_ЭпиВак!C:BN, 22, FALSE)</f>
        <v>#N/A</v>
      </c>
      <c r="AW716" s="53" t="e">
        <f>VLOOKUP(C716, Вчера_ЭпиВак!C:BN, 25, FALSE)+F716*2-Z716-AB716-AD716-AG716</f>
        <v>#N/A</v>
      </c>
      <c r="AX716" s="53" t="e">
        <f>AE716-VLOOKUP(C716,Вчера_ЭпиВак!C:BN, 24, FALSE)</f>
        <v>#N/A</v>
      </c>
    </row>
    <row r="717" spans="1:50" ht="50.1" customHeight="1" x14ac:dyDescent="0.25">
      <c r="A717" s="42"/>
      <c r="B717" s="42"/>
      <c r="C717" s="42"/>
      <c r="D717" s="43"/>
      <c r="E717" s="44"/>
      <c r="F717" s="39"/>
      <c r="G717" s="44"/>
      <c r="H717" s="39"/>
      <c r="I717" s="44"/>
      <c r="J717" s="39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7">
        <f t="shared" si="12"/>
        <v>0</v>
      </c>
      <c r="AJ717" s="53" t="str">
        <f>IF(ISNA(VLOOKUP(C717,Вчера_ЭпиВак!C:C, 1, FALSE)),"ошибка",0)</f>
        <v>ошибка</v>
      </c>
      <c r="AK717" s="55"/>
      <c r="AL717" s="53" t="e">
        <f>E717-F717-VLOOKUP(C717, Вчера_ЭпиВак!C:BN, 2, FALSE)</f>
        <v>#N/A</v>
      </c>
      <c r="AM717" s="53" t="e">
        <f>K717-L717-VLOOKUP(C717, Вчера_ЭпиВак!C:BN, 4, FALSE)</f>
        <v>#N/A</v>
      </c>
      <c r="AN717" s="53" t="e">
        <f>M717-N717-VLOOKUP(C717, Вчера_ЭпиВак!C:BN, 6, FALSE)</f>
        <v>#N/A</v>
      </c>
      <c r="AO717" s="53" t="e">
        <f>O717-P717-VLOOKUP(C717, Вчера_ЭпиВак!C:BN, 8, FALSE)</f>
        <v>#N/A</v>
      </c>
      <c r="AP717" s="53" t="e">
        <f>Q717-R717-VLOOKUP(C717, Вчера_ЭпиВак!C:BN, 10, FALSE)</f>
        <v>#N/A</v>
      </c>
      <c r="AQ717" s="53" t="e">
        <f>S717-T717-VLOOKUP(C717, Вчера_ЭпиВак!C:BN, 12, FALSE)</f>
        <v>#N/A</v>
      </c>
      <c r="AR717" s="53" t="e">
        <f>U717-V717-VLOOKUP(C717, Вчера_ЭпиВак!C:BN, 14, FALSE)</f>
        <v>#N/A</v>
      </c>
      <c r="AS717" s="53" t="e">
        <f>W717-X717-VLOOKUP(C717, Вчера_ЭпиВак!C:BN, 16, FALSE)</f>
        <v>#N/A</v>
      </c>
      <c r="AT717" s="53" t="e">
        <f>Y717-Z717-VLOOKUP(C717, Вчера_ЭпиВак!C:BN, 18, FALSE)</f>
        <v>#N/A</v>
      </c>
      <c r="AU717" s="53" t="e">
        <f>AA717-AB717-VLOOKUP(C717, Вчера_ЭпиВак!C:BN, 20, FALSE)</f>
        <v>#N/A</v>
      </c>
      <c r="AV717" s="53" t="e">
        <f>AC717-AD717-VLOOKUP(C717, Вчера_ЭпиВак!C:BN, 22, FALSE)</f>
        <v>#N/A</v>
      </c>
      <c r="AW717" s="53" t="e">
        <f>VLOOKUP(C717, Вчера_ЭпиВак!C:BN, 25, FALSE)+F717*2-Z717-AB717-AD717-AG717</f>
        <v>#N/A</v>
      </c>
      <c r="AX717" s="53" t="e">
        <f>AE717-VLOOKUP(C717,Вчера_ЭпиВак!C:BN, 24, FALSE)</f>
        <v>#N/A</v>
      </c>
    </row>
    <row r="718" spans="1:50" ht="50.1" customHeight="1" x14ac:dyDescent="0.25">
      <c r="A718" s="42"/>
      <c r="B718" s="42"/>
      <c r="C718" s="42"/>
      <c r="D718" s="43"/>
      <c r="E718" s="44"/>
      <c r="F718" s="39"/>
      <c r="G718" s="44"/>
      <c r="H718" s="39"/>
      <c r="I718" s="44"/>
      <c r="J718" s="39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7">
        <f t="shared" si="12"/>
        <v>0</v>
      </c>
      <c r="AJ718" s="53" t="str">
        <f>IF(ISNA(VLOOKUP(C718,Вчера_ЭпиВак!C:C, 1, FALSE)),"ошибка",0)</f>
        <v>ошибка</v>
      </c>
      <c r="AK718" s="55"/>
      <c r="AL718" s="53" t="e">
        <f>E718-F718-VLOOKUP(C718, Вчера_ЭпиВак!C:BN, 2, FALSE)</f>
        <v>#N/A</v>
      </c>
      <c r="AM718" s="53" t="e">
        <f>K718-L718-VLOOKUP(C718, Вчера_ЭпиВак!C:BN, 4, FALSE)</f>
        <v>#N/A</v>
      </c>
      <c r="AN718" s="53" t="e">
        <f>M718-N718-VLOOKUP(C718, Вчера_ЭпиВак!C:BN, 6, FALSE)</f>
        <v>#N/A</v>
      </c>
      <c r="AO718" s="53" t="e">
        <f>O718-P718-VLOOKUP(C718, Вчера_ЭпиВак!C:BN, 8, FALSE)</f>
        <v>#N/A</v>
      </c>
      <c r="AP718" s="53" t="e">
        <f>Q718-R718-VLOOKUP(C718, Вчера_ЭпиВак!C:BN, 10, FALSE)</f>
        <v>#N/A</v>
      </c>
      <c r="AQ718" s="53" t="e">
        <f>S718-T718-VLOOKUP(C718, Вчера_ЭпиВак!C:BN, 12, FALSE)</f>
        <v>#N/A</v>
      </c>
      <c r="AR718" s="53" t="e">
        <f>U718-V718-VLOOKUP(C718, Вчера_ЭпиВак!C:BN, 14, FALSE)</f>
        <v>#N/A</v>
      </c>
      <c r="AS718" s="53" t="e">
        <f>W718-X718-VLOOKUP(C718, Вчера_ЭпиВак!C:BN, 16, FALSE)</f>
        <v>#N/A</v>
      </c>
      <c r="AT718" s="53" t="e">
        <f>Y718-Z718-VLOOKUP(C718, Вчера_ЭпиВак!C:BN, 18, FALSE)</f>
        <v>#N/A</v>
      </c>
      <c r="AU718" s="53" t="e">
        <f>AA718-AB718-VLOOKUP(C718, Вчера_ЭпиВак!C:BN, 20, FALSE)</f>
        <v>#N/A</v>
      </c>
      <c r="AV718" s="53" t="e">
        <f>AC718-AD718-VLOOKUP(C718, Вчера_ЭпиВак!C:BN, 22, FALSE)</f>
        <v>#N/A</v>
      </c>
      <c r="AW718" s="53" t="e">
        <f>VLOOKUP(C718, Вчера_ЭпиВак!C:BN, 25, FALSE)+F718*2-Z718-AB718-AD718-AG718</f>
        <v>#N/A</v>
      </c>
      <c r="AX718" s="53" t="e">
        <f>AE718-VLOOKUP(C718,Вчера_ЭпиВак!C:BN, 24, FALSE)</f>
        <v>#N/A</v>
      </c>
    </row>
    <row r="719" spans="1:50" ht="50.1" customHeight="1" x14ac:dyDescent="0.25">
      <c r="A719" s="42"/>
      <c r="B719" s="42"/>
      <c r="C719" s="42"/>
      <c r="D719" s="43"/>
      <c r="E719" s="44"/>
      <c r="F719" s="39"/>
      <c r="G719" s="44"/>
      <c r="H719" s="39"/>
      <c r="I719" s="44"/>
      <c r="J719" s="39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7">
        <f t="shared" si="12"/>
        <v>0</v>
      </c>
      <c r="AJ719" s="53" t="str">
        <f>IF(ISNA(VLOOKUP(C719,Вчера_ЭпиВак!C:C, 1, FALSE)),"ошибка",0)</f>
        <v>ошибка</v>
      </c>
      <c r="AK719" s="55"/>
      <c r="AL719" s="53" t="e">
        <f>E719-F719-VLOOKUP(C719, Вчера_ЭпиВак!C:BN, 2, FALSE)</f>
        <v>#N/A</v>
      </c>
      <c r="AM719" s="53" t="e">
        <f>K719-L719-VLOOKUP(C719, Вчера_ЭпиВак!C:BN, 4, FALSE)</f>
        <v>#N/A</v>
      </c>
      <c r="AN719" s="53" t="e">
        <f>M719-N719-VLOOKUP(C719, Вчера_ЭпиВак!C:BN, 6, FALSE)</f>
        <v>#N/A</v>
      </c>
      <c r="AO719" s="53" t="e">
        <f>O719-P719-VLOOKUP(C719, Вчера_ЭпиВак!C:BN, 8, FALSE)</f>
        <v>#N/A</v>
      </c>
      <c r="AP719" s="53" t="e">
        <f>Q719-R719-VLOOKUP(C719, Вчера_ЭпиВак!C:BN, 10, FALSE)</f>
        <v>#N/A</v>
      </c>
      <c r="AQ719" s="53" t="e">
        <f>S719-T719-VLOOKUP(C719, Вчера_ЭпиВак!C:BN, 12, FALSE)</f>
        <v>#N/A</v>
      </c>
      <c r="AR719" s="53" t="e">
        <f>U719-V719-VLOOKUP(C719, Вчера_ЭпиВак!C:BN, 14, FALSE)</f>
        <v>#N/A</v>
      </c>
      <c r="AS719" s="53" t="e">
        <f>W719-X719-VLOOKUP(C719, Вчера_ЭпиВак!C:BN, 16, FALSE)</f>
        <v>#N/A</v>
      </c>
      <c r="AT719" s="53" t="e">
        <f>Y719-Z719-VLOOKUP(C719, Вчера_ЭпиВак!C:BN, 18, FALSE)</f>
        <v>#N/A</v>
      </c>
      <c r="AU719" s="53" t="e">
        <f>AA719-AB719-VLOOKUP(C719, Вчера_ЭпиВак!C:BN, 20, FALSE)</f>
        <v>#N/A</v>
      </c>
      <c r="AV719" s="53" t="e">
        <f>AC719-AD719-VLOOKUP(C719, Вчера_ЭпиВак!C:BN, 22, FALSE)</f>
        <v>#N/A</v>
      </c>
      <c r="AW719" s="53" t="e">
        <f>VLOOKUP(C719, Вчера_ЭпиВак!C:BN, 25, FALSE)+F719*2-Z719-AB719-AD719-AG719</f>
        <v>#N/A</v>
      </c>
      <c r="AX719" s="53" t="e">
        <f>AE719-VLOOKUP(C719,Вчера_ЭпиВак!C:BN, 24, FALSE)</f>
        <v>#N/A</v>
      </c>
    </row>
    <row r="720" spans="1:50" ht="50.1" customHeight="1" x14ac:dyDescent="0.25">
      <c r="A720" s="42"/>
      <c r="B720" s="42"/>
      <c r="C720" s="42"/>
      <c r="D720" s="43"/>
      <c r="E720" s="44"/>
      <c r="F720" s="39"/>
      <c r="G720" s="44"/>
      <c r="H720" s="39"/>
      <c r="I720" s="44"/>
      <c r="J720" s="39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7">
        <f t="shared" si="12"/>
        <v>0</v>
      </c>
      <c r="AJ720" s="53" t="str">
        <f>IF(ISNA(VLOOKUP(C720,Вчера_ЭпиВак!C:C, 1, FALSE)),"ошибка",0)</f>
        <v>ошибка</v>
      </c>
      <c r="AK720" s="55"/>
      <c r="AL720" s="53" t="e">
        <f>E720-F720-VLOOKUP(C720, Вчера_ЭпиВак!C:BN, 2, FALSE)</f>
        <v>#N/A</v>
      </c>
      <c r="AM720" s="53" t="e">
        <f>K720-L720-VLOOKUP(C720, Вчера_ЭпиВак!C:BN, 4, FALSE)</f>
        <v>#N/A</v>
      </c>
      <c r="AN720" s="53" t="e">
        <f>M720-N720-VLOOKUP(C720, Вчера_ЭпиВак!C:BN, 6, FALSE)</f>
        <v>#N/A</v>
      </c>
      <c r="AO720" s="53" t="e">
        <f>O720-P720-VLOOKUP(C720, Вчера_ЭпиВак!C:BN, 8, FALSE)</f>
        <v>#N/A</v>
      </c>
      <c r="AP720" s="53" t="e">
        <f>Q720-R720-VLOOKUP(C720, Вчера_ЭпиВак!C:BN, 10, FALSE)</f>
        <v>#N/A</v>
      </c>
      <c r="AQ720" s="53" t="e">
        <f>S720-T720-VLOOKUP(C720, Вчера_ЭпиВак!C:BN, 12, FALSE)</f>
        <v>#N/A</v>
      </c>
      <c r="AR720" s="53" t="e">
        <f>U720-V720-VLOOKUP(C720, Вчера_ЭпиВак!C:BN, 14, FALSE)</f>
        <v>#N/A</v>
      </c>
      <c r="AS720" s="53" t="e">
        <f>W720-X720-VLOOKUP(C720, Вчера_ЭпиВак!C:BN, 16, FALSE)</f>
        <v>#N/A</v>
      </c>
      <c r="AT720" s="53" t="e">
        <f>Y720-Z720-VLOOKUP(C720, Вчера_ЭпиВак!C:BN, 18, FALSE)</f>
        <v>#N/A</v>
      </c>
      <c r="AU720" s="53" t="e">
        <f>AA720-AB720-VLOOKUP(C720, Вчера_ЭпиВак!C:BN, 20, FALSE)</f>
        <v>#N/A</v>
      </c>
      <c r="AV720" s="53" t="e">
        <f>AC720-AD720-VLOOKUP(C720, Вчера_ЭпиВак!C:BN, 22, FALSE)</f>
        <v>#N/A</v>
      </c>
      <c r="AW720" s="53" t="e">
        <f>VLOOKUP(C720, Вчера_ЭпиВак!C:BN, 25, FALSE)+F720*2-Z720-AB720-AD720-AG720</f>
        <v>#N/A</v>
      </c>
      <c r="AX720" s="53" t="e">
        <f>AE720-VLOOKUP(C720,Вчера_ЭпиВак!C:BN, 24, FALSE)</f>
        <v>#N/A</v>
      </c>
    </row>
    <row r="721" spans="1:50" ht="50.1" customHeight="1" x14ac:dyDescent="0.25">
      <c r="A721" s="42"/>
      <c r="B721" s="42"/>
      <c r="C721" s="42"/>
      <c r="D721" s="43"/>
      <c r="E721" s="44"/>
      <c r="F721" s="39"/>
      <c r="G721" s="44"/>
      <c r="H721" s="39"/>
      <c r="I721" s="44"/>
      <c r="J721" s="39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7">
        <f t="shared" si="12"/>
        <v>0</v>
      </c>
      <c r="AJ721" s="53" t="str">
        <f>IF(ISNA(VLOOKUP(C721,Вчера_ЭпиВак!C:C, 1, FALSE)),"ошибка",0)</f>
        <v>ошибка</v>
      </c>
      <c r="AK721" s="55"/>
      <c r="AL721" s="53" t="e">
        <f>E721-F721-VLOOKUP(C721, Вчера_ЭпиВак!C:BN, 2, FALSE)</f>
        <v>#N/A</v>
      </c>
      <c r="AM721" s="53" t="e">
        <f>K721-L721-VLOOKUP(C721, Вчера_ЭпиВак!C:BN, 4, FALSE)</f>
        <v>#N/A</v>
      </c>
      <c r="AN721" s="53" t="e">
        <f>M721-N721-VLOOKUP(C721, Вчера_ЭпиВак!C:BN, 6, FALSE)</f>
        <v>#N/A</v>
      </c>
      <c r="AO721" s="53" t="e">
        <f>O721-P721-VLOOKUP(C721, Вчера_ЭпиВак!C:BN, 8, FALSE)</f>
        <v>#N/A</v>
      </c>
      <c r="AP721" s="53" t="e">
        <f>Q721-R721-VLOOKUP(C721, Вчера_ЭпиВак!C:BN, 10, FALSE)</f>
        <v>#N/A</v>
      </c>
      <c r="AQ721" s="53" t="e">
        <f>S721-T721-VLOOKUP(C721, Вчера_ЭпиВак!C:BN, 12, FALSE)</f>
        <v>#N/A</v>
      </c>
      <c r="AR721" s="53" t="e">
        <f>U721-V721-VLOOKUP(C721, Вчера_ЭпиВак!C:BN, 14, FALSE)</f>
        <v>#N/A</v>
      </c>
      <c r="AS721" s="53" t="e">
        <f>W721-X721-VLOOKUP(C721, Вчера_ЭпиВак!C:BN, 16, FALSE)</f>
        <v>#N/A</v>
      </c>
      <c r="AT721" s="53" t="e">
        <f>Y721-Z721-VLOOKUP(C721, Вчера_ЭпиВак!C:BN, 18, FALSE)</f>
        <v>#N/A</v>
      </c>
      <c r="AU721" s="53" t="e">
        <f>AA721-AB721-VLOOKUP(C721, Вчера_ЭпиВак!C:BN, 20, FALSE)</f>
        <v>#N/A</v>
      </c>
      <c r="AV721" s="53" t="e">
        <f>AC721-AD721-VLOOKUP(C721, Вчера_ЭпиВак!C:BN, 22, FALSE)</f>
        <v>#N/A</v>
      </c>
      <c r="AW721" s="53" t="e">
        <f>VLOOKUP(C721, Вчера_ЭпиВак!C:BN, 25, FALSE)+F721*2-Z721-AB721-AD721-AG721</f>
        <v>#N/A</v>
      </c>
      <c r="AX721" s="53" t="e">
        <f>AE721-VLOOKUP(C721,Вчера_ЭпиВак!C:BN, 24, FALSE)</f>
        <v>#N/A</v>
      </c>
    </row>
    <row r="722" spans="1:50" ht="50.1" customHeight="1" x14ac:dyDescent="0.25">
      <c r="A722" s="42"/>
      <c r="B722" s="42"/>
      <c r="C722" s="42"/>
      <c r="D722" s="43"/>
      <c r="E722" s="44"/>
      <c r="F722" s="39"/>
      <c r="G722" s="44"/>
      <c r="H722" s="39"/>
      <c r="I722" s="44"/>
      <c r="J722" s="39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7">
        <f t="shared" si="12"/>
        <v>0</v>
      </c>
      <c r="AJ722" s="53" t="str">
        <f>IF(ISNA(VLOOKUP(C722,Вчера_ЭпиВак!C:C, 1, FALSE)),"ошибка",0)</f>
        <v>ошибка</v>
      </c>
      <c r="AK722" s="55"/>
      <c r="AL722" s="53" t="e">
        <f>E722-F722-VLOOKUP(C722, Вчера_ЭпиВак!C:BN, 2, FALSE)</f>
        <v>#N/A</v>
      </c>
      <c r="AM722" s="53" t="e">
        <f>K722-L722-VLOOKUP(C722, Вчера_ЭпиВак!C:BN, 4, FALSE)</f>
        <v>#N/A</v>
      </c>
      <c r="AN722" s="53" t="e">
        <f>M722-N722-VLOOKUP(C722, Вчера_ЭпиВак!C:BN, 6, FALSE)</f>
        <v>#N/A</v>
      </c>
      <c r="AO722" s="53" t="e">
        <f>O722-P722-VLOOKUP(C722, Вчера_ЭпиВак!C:BN, 8, FALSE)</f>
        <v>#N/A</v>
      </c>
      <c r="AP722" s="53" t="e">
        <f>Q722-R722-VLOOKUP(C722, Вчера_ЭпиВак!C:BN, 10, FALSE)</f>
        <v>#N/A</v>
      </c>
      <c r="AQ722" s="53" t="e">
        <f>S722-T722-VLOOKUP(C722, Вчера_ЭпиВак!C:BN, 12, FALSE)</f>
        <v>#N/A</v>
      </c>
      <c r="AR722" s="53" t="e">
        <f>U722-V722-VLOOKUP(C722, Вчера_ЭпиВак!C:BN, 14, FALSE)</f>
        <v>#N/A</v>
      </c>
      <c r="AS722" s="53" t="e">
        <f>W722-X722-VLOOKUP(C722, Вчера_ЭпиВак!C:BN, 16, FALSE)</f>
        <v>#N/A</v>
      </c>
      <c r="AT722" s="53" t="e">
        <f>Y722-Z722-VLOOKUP(C722, Вчера_ЭпиВак!C:BN, 18, FALSE)</f>
        <v>#N/A</v>
      </c>
      <c r="AU722" s="53" t="e">
        <f>AA722-AB722-VLOOKUP(C722, Вчера_ЭпиВак!C:BN, 20, FALSE)</f>
        <v>#N/A</v>
      </c>
      <c r="AV722" s="53" t="e">
        <f>AC722-AD722-VLOOKUP(C722, Вчера_ЭпиВак!C:BN, 22, FALSE)</f>
        <v>#N/A</v>
      </c>
      <c r="AW722" s="53" t="e">
        <f>VLOOKUP(C722, Вчера_ЭпиВак!C:BN, 25, FALSE)+F722*2-Z722-AB722-AD722-AG722</f>
        <v>#N/A</v>
      </c>
      <c r="AX722" s="53" t="e">
        <f>AE722-VLOOKUP(C722,Вчера_ЭпиВак!C:BN, 24, FALSE)</f>
        <v>#N/A</v>
      </c>
    </row>
    <row r="723" spans="1:50" ht="50.1" customHeight="1" x14ac:dyDescent="0.25">
      <c r="A723" s="42"/>
      <c r="B723" s="42"/>
      <c r="C723" s="42"/>
      <c r="D723" s="43"/>
      <c r="E723" s="44"/>
      <c r="F723" s="39"/>
      <c r="G723" s="44"/>
      <c r="H723" s="39"/>
      <c r="I723" s="44"/>
      <c r="J723" s="39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7">
        <f t="shared" si="12"/>
        <v>0</v>
      </c>
      <c r="AJ723" s="53" t="str">
        <f>IF(ISNA(VLOOKUP(C723,Вчера_ЭпиВак!C:C, 1, FALSE)),"ошибка",0)</f>
        <v>ошибка</v>
      </c>
      <c r="AK723" s="55"/>
      <c r="AL723" s="53" t="e">
        <f>E723-F723-VLOOKUP(C723, Вчера_ЭпиВак!C:BN, 2, FALSE)</f>
        <v>#N/A</v>
      </c>
      <c r="AM723" s="53" t="e">
        <f>K723-L723-VLOOKUP(C723, Вчера_ЭпиВак!C:BN, 4, FALSE)</f>
        <v>#N/A</v>
      </c>
      <c r="AN723" s="53" t="e">
        <f>M723-N723-VLOOKUP(C723, Вчера_ЭпиВак!C:BN, 6, FALSE)</f>
        <v>#N/A</v>
      </c>
      <c r="AO723" s="53" t="e">
        <f>O723-P723-VLOOKUP(C723, Вчера_ЭпиВак!C:BN, 8, FALSE)</f>
        <v>#N/A</v>
      </c>
      <c r="AP723" s="53" t="e">
        <f>Q723-R723-VLOOKUP(C723, Вчера_ЭпиВак!C:BN, 10, FALSE)</f>
        <v>#N/A</v>
      </c>
      <c r="AQ723" s="53" t="e">
        <f>S723-T723-VLOOKUP(C723, Вчера_ЭпиВак!C:BN, 12, FALSE)</f>
        <v>#N/A</v>
      </c>
      <c r="AR723" s="53" t="e">
        <f>U723-V723-VLOOKUP(C723, Вчера_ЭпиВак!C:BN, 14, FALSE)</f>
        <v>#N/A</v>
      </c>
      <c r="AS723" s="53" t="e">
        <f>W723-X723-VLOOKUP(C723, Вчера_ЭпиВак!C:BN, 16, FALSE)</f>
        <v>#N/A</v>
      </c>
      <c r="AT723" s="53" t="e">
        <f>Y723-Z723-VLOOKUP(C723, Вчера_ЭпиВак!C:BN, 18, FALSE)</f>
        <v>#N/A</v>
      </c>
      <c r="AU723" s="53" t="e">
        <f>AA723-AB723-VLOOKUP(C723, Вчера_ЭпиВак!C:BN, 20, FALSE)</f>
        <v>#N/A</v>
      </c>
      <c r="AV723" s="53" t="e">
        <f>AC723-AD723-VLOOKUP(C723, Вчера_ЭпиВак!C:BN, 22, FALSE)</f>
        <v>#N/A</v>
      </c>
      <c r="AW723" s="53" t="e">
        <f>VLOOKUP(C723, Вчера_ЭпиВак!C:BN, 25, FALSE)+F723*2-Z723-AB723-AD723-AG723</f>
        <v>#N/A</v>
      </c>
      <c r="AX723" s="53" t="e">
        <f>AE723-VLOOKUP(C723,Вчера_ЭпиВак!C:BN, 24, FALSE)</f>
        <v>#N/A</v>
      </c>
    </row>
    <row r="724" spans="1:50" ht="50.1" customHeight="1" x14ac:dyDescent="0.25">
      <c r="A724" s="42"/>
      <c r="B724" s="42"/>
      <c r="C724" s="42"/>
      <c r="D724" s="43"/>
      <c r="E724" s="44"/>
      <c r="F724" s="39"/>
      <c r="G724" s="44"/>
      <c r="H724" s="39"/>
      <c r="I724" s="44"/>
      <c r="J724" s="39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7">
        <f t="shared" si="12"/>
        <v>0</v>
      </c>
      <c r="AJ724" s="53" t="str">
        <f>IF(ISNA(VLOOKUP(C724,Вчера_ЭпиВак!C:C, 1, FALSE)),"ошибка",0)</f>
        <v>ошибка</v>
      </c>
      <c r="AK724" s="55"/>
      <c r="AL724" s="53" t="e">
        <f>E724-F724-VLOOKUP(C724, Вчера_ЭпиВак!C:BN, 2, FALSE)</f>
        <v>#N/A</v>
      </c>
      <c r="AM724" s="53" t="e">
        <f>K724-L724-VLOOKUP(C724, Вчера_ЭпиВак!C:BN, 4, FALSE)</f>
        <v>#N/A</v>
      </c>
      <c r="AN724" s="53" t="e">
        <f>M724-N724-VLOOKUP(C724, Вчера_ЭпиВак!C:BN, 6, FALSE)</f>
        <v>#N/A</v>
      </c>
      <c r="AO724" s="53" t="e">
        <f>O724-P724-VLOOKUP(C724, Вчера_ЭпиВак!C:BN, 8, FALSE)</f>
        <v>#N/A</v>
      </c>
      <c r="AP724" s="53" t="e">
        <f>Q724-R724-VLOOKUP(C724, Вчера_ЭпиВак!C:BN, 10, FALSE)</f>
        <v>#N/A</v>
      </c>
      <c r="AQ724" s="53" t="e">
        <f>S724-T724-VLOOKUP(C724, Вчера_ЭпиВак!C:BN, 12, FALSE)</f>
        <v>#N/A</v>
      </c>
      <c r="AR724" s="53" t="e">
        <f>U724-V724-VLOOKUP(C724, Вчера_ЭпиВак!C:BN, 14, FALSE)</f>
        <v>#N/A</v>
      </c>
      <c r="AS724" s="53" t="e">
        <f>W724-X724-VLOOKUP(C724, Вчера_ЭпиВак!C:BN, 16, FALSE)</f>
        <v>#N/A</v>
      </c>
      <c r="AT724" s="53" t="e">
        <f>Y724-Z724-VLOOKUP(C724, Вчера_ЭпиВак!C:BN, 18, FALSE)</f>
        <v>#N/A</v>
      </c>
      <c r="AU724" s="53" t="e">
        <f>AA724-AB724-VLOOKUP(C724, Вчера_ЭпиВак!C:BN, 20, FALSE)</f>
        <v>#N/A</v>
      </c>
      <c r="AV724" s="53" t="e">
        <f>AC724-AD724-VLOOKUP(C724, Вчера_ЭпиВак!C:BN, 22, FALSE)</f>
        <v>#N/A</v>
      </c>
      <c r="AW724" s="53" t="e">
        <f>VLOOKUP(C724, Вчера_ЭпиВак!C:BN, 25, FALSE)+F724*2-Z724-AB724-AD724-AG724</f>
        <v>#N/A</v>
      </c>
      <c r="AX724" s="53" t="e">
        <f>AE724-VLOOKUP(C724,Вчера_ЭпиВак!C:BN, 24, FALSE)</f>
        <v>#N/A</v>
      </c>
    </row>
    <row r="725" spans="1:50" ht="50.1" customHeight="1" x14ac:dyDescent="0.25">
      <c r="A725" s="42"/>
      <c r="B725" s="42"/>
      <c r="C725" s="42"/>
      <c r="D725" s="43"/>
      <c r="E725" s="44"/>
      <c r="F725" s="39"/>
      <c r="G725" s="44"/>
      <c r="H725" s="39"/>
      <c r="I725" s="44"/>
      <c r="J725" s="39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7">
        <f t="shared" si="12"/>
        <v>0</v>
      </c>
      <c r="AJ725" s="53" t="str">
        <f>IF(ISNA(VLOOKUP(C725,Вчера_ЭпиВак!C:C, 1, FALSE)),"ошибка",0)</f>
        <v>ошибка</v>
      </c>
      <c r="AK725" s="55"/>
      <c r="AL725" s="53" t="e">
        <f>E725-F725-VLOOKUP(C725, Вчера_ЭпиВак!C:BN, 2, FALSE)</f>
        <v>#N/A</v>
      </c>
      <c r="AM725" s="53" t="e">
        <f>K725-L725-VLOOKUP(C725, Вчера_ЭпиВак!C:BN, 4, FALSE)</f>
        <v>#N/A</v>
      </c>
      <c r="AN725" s="53" t="e">
        <f>M725-N725-VLOOKUP(C725, Вчера_ЭпиВак!C:BN, 6, FALSE)</f>
        <v>#N/A</v>
      </c>
      <c r="AO725" s="53" t="e">
        <f>O725-P725-VLOOKUP(C725, Вчера_ЭпиВак!C:BN, 8, FALSE)</f>
        <v>#N/A</v>
      </c>
      <c r="AP725" s="53" t="e">
        <f>Q725-R725-VLOOKUP(C725, Вчера_ЭпиВак!C:BN, 10, FALSE)</f>
        <v>#N/A</v>
      </c>
      <c r="AQ725" s="53" t="e">
        <f>S725-T725-VLOOKUP(C725, Вчера_ЭпиВак!C:BN, 12, FALSE)</f>
        <v>#N/A</v>
      </c>
      <c r="AR725" s="53" t="e">
        <f>U725-V725-VLOOKUP(C725, Вчера_ЭпиВак!C:BN, 14, FALSE)</f>
        <v>#N/A</v>
      </c>
      <c r="AS725" s="53" t="e">
        <f>W725-X725-VLOOKUP(C725, Вчера_ЭпиВак!C:BN, 16, FALSE)</f>
        <v>#N/A</v>
      </c>
      <c r="AT725" s="53" t="e">
        <f>Y725-Z725-VLOOKUP(C725, Вчера_ЭпиВак!C:BN, 18, FALSE)</f>
        <v>#N/A</v>
      </c>
      <c r="AU725" s="53" t="e">
        <f>AA725-AB725-VLOOKUP(C725, Вчера_ЭпиВак!C:BN, 20, FALSE)</f>
        <v>#N/A</v>
      </c>
      <c r="AV725" s="53" t="e">
        <f>AC725-AD725-VLOOKUP(C725, Вчера_ЭпиВак!C:BN, 22, FALSE)</f>
        <v>#N/A</v>
      </c>
      <c r="AW725" s="53" t="e">
        <f>VLOOKUP(C725, Вчера_ЭпиВак!C:BN, 25, FALSE)+F725*2-Z725-AB725-AD725-AG725</f>
        <v>#N/A</v>
      </c>
      <c r="AX725" s="53" t="e">
        <f>AE725-VLOOKUP(C725,Вчера_ЭпиВак!C:BN, 24, FALSE)</f>
        <v>#N/A</v>
      </c>
    </row>
    <row r="726" spans="1:50" ht="50.1" customHeight="1" x14ac:dyDescent="0.25">
      <c r="A726" s="42"/>
      <c r="B726" s="42"/>
      <c r="C726" s="42"/>
      <c r="D726" s="43"/>
      <c r="E726" s="44"/>
      <c r="F726" s="39"/>
      <c r="G726" s="44"/>
      <c r="H726" s="39"/>
      <c r="I726" s="44"/>
      <c r="J726" s="39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7">
        <f t="shared" si="12"/>
        <v>0</v>
      </c>
      <c r="AJ726" s="53" t="str">
        <f>IF(ISNA(VLOOKUP(C726,Вчера_ЭпиВак!C:C, 1, FALSE)),"ошибка",0)</f>
        <v>ошибка</v>
      </c>
      <c r="AK726" s="55"/>
      <c r="AL726" s="53" t="e">
        <f>E726-F726-VLOOKUP(C726, Вчера_ЭпиВак!C:BN, 2, FALSE)</f>
        <v>#N/A</v>
      </c>
      <c r="AM726" s="53" t="e">
        <f>K726-L726-VLOOKUP(C726, Вчера_ЭпиВак!C:BN, 4, FALSE)</f>
        <v>#N/A</v>
      </c>
      <c r="AN726" s="53" t="e">
        <f>M726-N726-VLOOKUP(C726, Вчера_ЭпиВак!C:BN, 6, FALSE)</f>
        <v>#N/A</v>
      </c>
      <c r="AO726" s="53" t="e">
        <f>O726-P726-VLOOKUP(C726, Вчера_ЭпиВак!C:BN, 8, FALSE)</f>
        <v>#N/A</v>
      </c>
      <c r="AP726" s="53" t="e">
        <f>Q726-R726-VLOOKUP(C726, Вчера_ЭпиВак!C:BN, 10, FALSE)</f>
        <v>#N/A</v>
      </c>
      <c r="AQ726" s="53" t="e">
        <f>S726-T726-VLOOKUP(C726, Вчера_ЭпиВак!C:BN, 12, FALSE)</f>
        <v>#N/A</v>
      </c>
      <c r="AR726" s="53" t="e">
        <f>U726-V726-VLOOKUP(C726, Вчера_ЭпиВак!C:BN, 14, FALSE)</f>
        <v>#N/A</v>
      </c>
      <c r="AS726" s="53" t="e">
        <f>W726-X726-VLOOKUP(C726, Вчера_ЭпиВак!C:BN, 16, FALSE)</f>
        <v>#N/A</v>
      </c>
      <c r="AT726" s="53" t="e">
        <f>Y726-Z726-VLOOKUP(C726, Вчера_ЭпиВак!C:BN, 18, FALSE)</f>
        <v>#N/A</v>
      </c>
      <c r="AU726" s="53" t="e">
        <f>AA726-AB726-VLOOKUP(C726, Вчера_ЭпиВак!C:BN, 20, FALSE)</f>
        <v>#N/A</v>
      </c>
      <c r="AV726" s="53" t="e">
        <f>AC726-AD726-VLOOKUP(C726, Вчера_ЭпиВак!C:BN, 22, FALSE)</f>
        <v>#N/A</v>
      </c>
      <c r="AW726" s="53" t="e">
        <f>VLOOKUP(C726, Вчера_ЭпиВак!C:BN, 25, FALSE)+F726*2-Z726-AB726-AD726-AG726</f>
        <v>#N/A</v>
      </c>
      <c r="AX726" s="53" t="e">
        <f>AE726-VLOOKUP(C726,Вчера_ЭпиВак!C:BN, 24, FALSE)</f>
        <v>#N/A</v>
      </c>
    </row>
    <row r="727" spans="1:50" ht="50.1" customHeight="1" x14ac:dyDescent="0.25">
      <c r="A727" s="42"/>
      <c r="B727" s="42"/>
      <c r="C727" s="42"/>
      <c r="D727" s="43"/>
      <c r="E727" s="44"/>
      <c r="F727" s="39"/>
      <c r="G727" s="44"/>
      <c r="H727" s="39"/>
      <c r="I727" s="44"/>
      <c r="J727" s="39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7">
        <f t="shared" si="12"/>
        <v>0</v>
      </c>
      <c r="AJ727" s="53" t="str">
        <f>IF(ISNA(VLOOKUP(C727,Вчера_ЭпиВак!C:C, 1, FALSE)),"ошибка",0)</f>
        <v>ошибка</v>
      </c>
      <c r="AK727" s="55"/>
      <c r="AL727" s="53" t="e">
        <f>E727-F727-VLOOKUP(C727, Вчера_ЭпиВак!C:BN, 2, FALSE)</f>
        <v>#N/A</v>
      </c>
      <c r="AM727" s="53" t="e">
        <f>K727-L727-VLOOKUP(C727, Вчера_ЭпиВак!C:BN, 4, FALSE)</f>
        <v>#N/A</v>
      </c>
      <c r="AN727" s="53" t="e">
        <f>M727-N727-VLOOKUP(C727, Вчера_ЭпиВак!C:BN, 6, FALSE)</f>
        <v>#N/A</v>
      </c>
      <c r="AO727" s="53" t="e">
        <f>O727-P727-VLOOKUP(C727, Вчера_ЭпиВак!C:BN, 8, FALSE)</f>
        <v>#N/A</v>
      </c>
      <c r="AP727" s="53" t="e">
        <f>Q727-R727-VLOOKUP(C727, Вчера_ЭпиВак!C:BN, 10, FALSE)</f>
        <v>#N/A</v>
      </c>
      <c r="AQ727" s="53" t="e">
        <f>S727-T727-VLOOKUP(C727, Вчера_ЭпиВак!C:BN, 12, FALSE)</f>
        <v>#N/A</v>
      </c>
      <c r="AR727" s="53" t="e">
        <f>U727-V727-VLOOKUP(C727, Вчера_ЭпиВак!C:BN, 14, FALSE)</f>
        <v>#N/A</v>
      </c>
      <c r="AS727" s="53" t="e">
        <f>W727-X727-VLOOKUP(C727, Вчера_ЭпиВак!C:BN, 16, FALSE)</f>
        <v>#N/A</v>
      </c>
      <c r="AT727" s="53" t="e">
        <f>Y727-Z727-VLOOKUP(C727, Вчера_ЭпиВак!C:BN, 18, FALSE)</f>
        <v>#N/A</v>
      </c>
      <c r="AU727" s="53" t="e">
        <f>AA727-AB727-VLOOKUP(C727, Вчера_ЭпиВак!C:BN, 20, FALSE)</f>
        <v>#N/A</v>
      </c>
      <c r="AV727" s="53" t="e">
        <f>AC727-AD727-VLOOKUP(C727, Вчера_ЭпиВак!C:BN, 22, FALSE)</f>
        <v>#N/A</v>
      </c>
      <c r="AW727" s="53" t="e">
        <f>VLOOKUP(C727, Вчера_ЭпиВак!C:BN, 25, FALSE)+F727*2-Z727-AB727-AD727-AG727</f>
        <v>#N/A</v>
      </c>
      <c r="AX727" s="53" t="e">
        <f>AE727-VLOOKUP(C727,Вчера_ЭпиВак!C:BN, 24, FALSE)</f>
        <v>#N/A</v>
      </c>
    </row>
    <row r="728" spans="1:50" ht="50.1" customHeight="1" x14ac:dyDescent="0.25">
      <c r="A728" s="42"/>
      <c r="B728" s="42"/>
      <c r="C728" s="42"/>
      <c r="D728" s="43"/>
      <c r="E728" s="44"/>
      <c r="F728" s="39"/>
      <c r="G728" s="44"/>
      <c r="H728" s="39"/>
      <c r="I728" s="44"/>
      <c r="J728" s="39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7">
        <f t="shared" si="12"/>
        <v>0</v>
      </c>
      <c r="AJ728" s="53" t="str">
        <f>IF(ISNA(VLOOKUP(C728,Вчера_ЭпиВак!C:C, 1, FALSE)),"ошибка",0)</f>
        <v>ошибка</v>
      </c>
      <c r="AK728" s="55"/>
      <c r="AL728" s="53" t="e">
        <f>E728-F728-VLOOKUP(C728, Вчера_ЭпиВак!C:BN, 2, FALSE)</f>
        <v>#N/A</v>
      </c>
      <c r="AM728" s="53" t="e">
        <f>K728-L728-VLOOKUP(C728, Вчера_ЭпиВак!C:BN, 4, FALSE)</f>
        <v>#N/A</v>
      </c>
      <c r="AN728" s="53" t="e">
        <f>M728-N728-VLOOKUP(C728, Вчера_ЭпиВак!C:BN, 6, FALSE)</f>
        <v>#N/A</v>
      </c>
      <c r="AO728" s="53" t="e">
        <f>O728-P728-VLOOKUP(C728, Вчера_ЭпиВак!C:BN, 8, FALSE)</f>
        <v>#N/A</v>
      </c>
      <c r="AP728" s="53" t="e">
        <f>Q728-R728-VLOOKUP(C728, Вчера_ЭпиВак!C:BN, 10, FALSE)</f>
        <v>#N/A</v>
      </c>
      <c r="AQ728" s="53" t="e">
        <f>S728-T728-VLOOKUP(C728, Вчера_ЭпиВак!C:BN, 12, FALSE)</f>
        <v>#N/A</v>
      </c>
      <c r="AR728" s="53" t="e">
        <f>U728-V728-VLOOKUP(C728, Вчера_ЭпиВак!C:BN, 14, FALSE)</f>
        <v>#N/A</v>
      </c>
      <c r="AS728" s="53" t="e">
        <f>W728-X728-VLOOKUP(C728, Вчера_ЭпиВак!C:BN, 16, FALSE)</f>
        <v>#N/A</v>
      </c>
      <c r="AT728" s="53" t="e">
        <f>Y728-Z728-VLOOKUP(C728, Вчера_ЭпиВак!C:BN, 18, FALSE)</f>
        <v>#N/A</v>
      </c>
      <c r="AU728" s="53" t="e">
        <f>AA728-AB728-VLOOKUP(C728, Вчера_ЭпиВак!C:BN, 20, FALSE)</f>
        <v>#N/A</v>
      </c>
      <c r="AV728" s="53" t="e">
        <f>AC728-AD728-VLOOKUP(C728, Вчера_ЭпиВак!C:BN, 22, FALSE)</f>
        <v>#N/A</v>
      </c>
      <c r="AW728" s="53" t="e">
        <f>VLOOKUP(C728, Вчера_ЭпиВак!C:BN, 25, FALSE)+F728*2-Z728-AB728-AD728-AG728</f>
        <v>#N/A</v>
      </c>
      <c r="AX728" s="53" t="e">
        <f>AE728-VLOOKUP(C728,Вчера_ЭпиВак!C:BN, 24, FALSE)</f>
        <v>#N/A</v>
      </c>
    </row>
    <row r="729" spans="1:50" ht="50.1" customHeight="1" x14ac:dyDescent="0.25">
      <c r="A729" s="42"/>
      <c r="B729" s="42"/>
      <c r="C729" s="42"/>
      <c r="D729" s="43"/>
      <c r="E729" s="44"/>
      <c r="F729" s="39"/>
      <c r="G729" s="44"/>
      <c r="H729" s="39"/>
      <c r="I729" s="44"/>
      <c r="J729" s="39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7">
        <f t="shared" si="12"/>
        <v>0</v>
      </c>
      <c r="AJ729" s="53" t="str">
        <f>IF(ISNA(VLOOKUP(C729,Вчера_ЭпиВак!C:C, 1, FALSE)),"ошибка",0)</f>
        <v>ошибка</v>
      </c>
      <c r="AK729" s="55"/>
      <c r="AL729" s="53" t="e">
        <f>E729-F729-VLOOKUP(C729, Вчера_ЭпиВак!C:BN, 2, FALSE)</f>
        <v>#N/A</v>
      </c>
      <c r="AM729" s="53" t="e">
        <f>K729-L729-VLOOKUP(C729, Вчера_ЭпиВак!C:BN, 4, FALSE)</f>
        <v>#N/A</v>
      </c>
      <c r="AN729" s="53" t="e">
        <f>M729-N729-VLOOKUP(C729, Вчера_ЭпиВак!C:BN, 6, FALSE)</f>
        <v>#N/A</v>
      </c>
      <c r="AO729" s="53" t="e">
        <f>O729-P729-VLOOKUP(C729, Вчера_ЭпиВак!C:BN, 8, FALSE)</f>
        <v>#N/A</v>
      </c>
      <c r="AP729" s="53" t="e">
        <f>Q729-R729-VLOOKUP(C729, Вчера_ЭпиВак!C:BN, 10, FALSE)</f>
        <v>#N/A</v>
      </c>
      <c r="AQ729" s="53" t="e">
        <f>S729-T729-VLOOKUP(C729, Вчера_ЭпиВак!C:BN, 12, FALSE)</f>
        <v>#N/A</v>
      </c>
      <c r="AR729" s="53" t="e">
        <f>U729-V729-VLOOKUP(C729, Вчера_ЭпиВак!C:BN, 14, FALSE)</f>
        <v>#N/A</v>
      </c>
      <c r="AS729" s="53" t="e">
        <f>W729-X729-VLOOKUP(C729, Вчера_ЭпиВак!C:BN, 16, FALSE)</f>
        <v>#N/A</v>
      </c>
      <c r="AT729" s="53" t="e">
        <f>Y729-Z729-VLOOKUP(C729, Вчера_ЭпиВак!C:BN, 18, FALSE)</f>
        <v>#N/A</v>
      </c>
      <c r="AU729" s="53" t="e">
        <f>AA729-AB729-VLOOKUP(C729, Вчера_ЭпиВак!C:BN, 20, FALSE)</f>
        <v>#N/A</v>
      </c>
      <c r="AV729" s="53" t="e">
        <f>AC729-AD729-VLOOKUP(C729, Вчера_ЭпиВак!C:BN, 22, FALSE)</f>
        <v>#N/A</v>
      </c>
      <c r="AW729" s="53" t="e">
        <f>VLOOKUP(C729, Вчера_ЭпиВак!C:BN, 25, FALSE)+F729*2-Z729-AB729-AD729-AG729</f>
        <v>#N/A</v>
      </c>
      <c r="AX729" s="53" t="e">
        <f>AE729-VLOOKUP(C729,Вчера_ЭпиВак!C:BN, 24, FALSE)</f>
        <v>#N/A</v>
      </c>
    </row>
    <row r="730" spans="1:50" ht="50.1" customHeight="1" x14ac:dyDescent="0.25">
      <c r="A730" s="42"/>
      <c r="B730" s="42"/>
      <c r="C730" s="42"/>
      <c r="D730" s="43"/>
      <c r="E730" s="44"/>
      <c r="F730" s="39"/>
      <c r="G730" s="44"/>
      <c r="H730" s="39"/>
      <c r="I730" s="44"/>
      <c r="J730" s="39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7">
        <f t="shared" si="12"/>
        <v>0</v>
      </c>
      <c r="AJ730" s="53" t="str">
        <f>IF(ISNA(VLOOKUP(C730,Вчера_ЭпиВак!C:C, 1, FALSE)),"ошибка",0)</f>
        <v>ошибка</v>
      </c>
      <c r="AK730" s="55"/>
      <c r="AL730" s="53" t="e">
        <f>E730-F730-VLOOKUP(C730, Вчера_ЭпиВак!C:BN, 2, FALSE)</f>
        <v>#N/A</v>
      </c>
      <c r="AM730" s="53" t="e">
        <f>K730-L730-VLOOKUP(C730, Вчера_ЭпиВак!C:BN, 4, FALSE)</f>
        <v>#N/A</v>
      </c>
      <c r="AN730" s="53" t="e">
        <f>M730-N730-VLOOKUP(C730, Вчера_ЭпиВак!C:BN, 6, FALSE)</f>
        <v>#N/A</v>
      </c>
      <c r="AO730" s="53" t="e">
        <f>O730-P730-VLOOKUP(C730, Вчера_ЭпиВак!C:BN, 8, FALSE)</f>
        <v>#N/A</v>
      </c>
      <c r="AP730" s="53" t="e">
        <f>Q730-R730-VLOOKUP(C730, Вчера_ЭпиВак!C:BN, 10, FALSE)</f>
        <v>#N/A</v>
      </c>
      <c r="AQ730" s="53" t="e">
        <f>S730-T730-VLOOKUP(C730, Вчера_ЭпиВак!C:BN, 12, FALSE)</f>
        <v>#N/A</v>
      </c>
      <c r="AR730" s="53" t="e">
        <f>U730-V730-VLOOKUP(C730, Вчера_ЭпиВак!C:BN, 14, FALSE)</f>
        <v>#N/A</v>
      </c>
      <c r="AS730" s="53" t="e">
        <f>W730-X730-VLOOKUP(C730, Вчера_ЭпиВак!C:BN, 16, FALSE)</f>
        <v>#N/A</v>
      </c>
      <c r="AT730" s="53" t="e">
        <f>Y730-Z730-VLOOKUP(C730, Вчера_ЭпиВак!C:BN, 18, FALSE)</f>
        <v>#N/A</v>
      </c>
      <c r="AU730" s="53" t="e">
        <f>AA730-AB730-VLOOKUP(C730, Вчера_ЭпиВак!C:BN, 20, FALSE)</f>
        <v>#N/A</v>
      </c>
      <c r="AV730" s="53" t="e">
        <f>AC730-AD730-VLOOKUP(C730, Вчера_ЭпиВак!C:BN, 22, FALSE)</f>
        <v>#N/A</v>
      </c>
      <c r="AW730" s="53" t="e">
        <f>VLOOKUP(C730, Вчера_ЭпиВак!C:BN, 25, FALSE)+F730*2-Z730-AB730-AD730-AG730</f>
        <v>#N/A</v>
      </c>
      <c r="AX730" s="53" t="e">
        <f>AE730-VLOOKUP(C730,Вчера_ЭпиВак!C:BN, 24, FALSE)</f>
        <v>#N/A</v>
      </c>
    </row>
    <row r="731" spans="1:50" ht="50.1" customHeight="1" x14ac:dyDescent="0.25">
      <c r="A731" s="42"/>
      <c r="B731" s="42"/>
      <c r="C731" s="42"/>
      <c r="D731" s="43"/>
      <c r="E731" s="44"/>
      <c r="F731" s="39"/>
      <c r="G731" s="44"/>
      <c r="H731" s="39"/>
      <c r="I731" s="44"/>
      <c r="J731" s="39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7">
        <f t="shared" si="12"/>
        <v>0</v>
      </c>
      <c r="AJ731" s="53" t="str">
        <f>IF(ISNA(VLOOKUP(C731,Вчера_ЭпиВак!C:C, 1, FALSE)),"ошибка",0)</f>
        <v>ошибка</v>
      </c>
      <c r="AK731" s="55"/>
      <c r="AL731" s="53" t="e">
        <f>E731-F731-VLOOKUP(C731, Вчера_ЭпиВак!C:BN, 2, FALSE)</f>
        <v>#N/A</v>
      </c>
      <c r="AM731" s="53" t="e">
        <f>K731-L731-VLOOKUP(C731, Вчера_ЭпиВак!C:BN, 4, FALSE)</f>
        <v>#N/A</v>
      </c>
      <c r="AN731" s="53" t="e">
        <f>M731-N731-VLOOKUP(C731, Вчера_ЭпиВак!C:BN, 6, FALSE)</f>
        <v>#N/A</v>
      </c>
      <c r="AO731" s="53" t="e">
        <f>O731-P731-VLOOKUP(C731, Вчера_ЭпиВак!C:BN, 8, FALSE)</f>
        <v>#N/A</v>
      </c>
      <c r="AP731" s="53" t="e">
        <f>Q731-R731-VLOOKUP(C731, Вчера_ЭпиВак!C:BN, 10, FALSE)</f>
        <v>#N/A</v>
      </c>
      <c r="AQ731" s="53" t="e">
        <f>S731-T731-VLOOKUP(C731, Вчера_ЭпиВак!C:BN, 12, FALSE)</f>
        <v>#N/A</v>
      </c>
      <c r="AR731" s="53" t="e">
        <f>U731-V731-VLOOKUP(C731, Вчера_ЭпиВак!C:BN, 14, FALSE)</f>
        <v>#N/A</v>
      </c>
      <c r="AS731" s="53" t="e">
        <f>W731-X731-VLOOKUP(C731, Вчера_ЭпиВак!C:BN, 16, FALSE)</f>
        <v>#N/A</v>
      </c>
      <c r="AT731" s="53" t="e">
        <f>Y731-Z731-VLOOKUP(C731, Вчера_ЭпиВак!C:BN, 18, FALSE)</f>
        <v>#N/A</v>
      </c>
      <c r="AU731" s="53" t="e">
        <f>AA731-AB731-VLOOKUP(C731, Вчера_ЭпиВак!C:BN, 20, FALSE)</f>
        <v>#N/A</v>
      </c>
      <c r="AV731" s="53" t="e">
        <f>AC731-AD731-VLOOKUP(C731, Вчера_ЭпиВак!C:BN, 22, FALSE)</f>
        <v>#N/A</v>
      </c>
      <c r="AW731" s="53" t="e">
        <f>VLOOKUP(C731, Вчера_ЭпиВак!C:BN, 25, FALSE)+F731*2-Z731-AB731-AD731-AG731</f>
        <v>#N/A</v>
      </c>
      <c r="AX731" s="53" t="e">
        <f>AE731-VLOOKUP(C731,Вчера_ЭпиВак!C:BN, 24, FALSE)</f>
        <v>#N/A</v>
      </c>
    </row>
    <row r="732" spans="1:50" ht="50.1" customHeight="1" x14ac:dyDescent="0.25">
      <c r="A732" s="42"/>
      <c r="B732" s="42"/>
      <c r="C732" s="42"/>
      <c r="D732" s="43"/>
      <c r="E732" s="44"/>
      <c r="F732" s="39"/>
      <c r="G732" s="44"/>
      <c r="H732" s="39"/>
      <c r="I732" s="44"/>
      <c r="J732" s="39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7">
        <f t="shared" si="12"/>
        <v>0</v>
      </c>
      <c r="AJ732" s="53" t="str">
        <f>IF(ISNA(VLOOKUP(C732,Вчера_ЭпиВак!C:C, 1, FALSE)),"ошибка",0)</f>
        <v>ошибка</v>
      </c>
      <c r="AK732" s="55"/>
      <c r="AL732" s="53" t="e">
        <f>E732-F732-VLOOKUP(C732, Вчера_ЭпиВак!C:BN, 2, FALSE)</f>
        <v>#N/A</v>
      </c>
      <c r="AM732" s="53" t="e">
        <f>K732-L732-VLOOKUP(C732, Вчера_ЭпиВак!C:BN, 4, FALSE)</f>
        <v>#N/A</v>
      </c>
      <c r="AN732" s="53" t="e">
        <f>M732-N732-VLOOKUP(C732, Вчера_ЭпиВак!C:BN, 6, FALSE)</f>
        <v>#N/A</v>
      </c>
      <c r="AO732" s="53" t="e">
        <f>O732-P732-VLOOKUP(C732, Вчера_ЭпиВак!C:BN, 8, FALSE)</f>
        <v>#N/A</v>
      </c>
      <c r="AP732" s="53" t="e">
        <f>Q732-R732-VLOOKUP(C732, Вчера_ЭпиВак!C:BN, 10, FALSE)</f>
        <v>#N/A</v>
      </c>
      <c r="AQ732" s="53" t="e">
        <f>S732-T732-VLOOKUP(C732, Вчера_ЭпиВак!C:BN, 12, FALSE)</f>
        <v>#N/A</v>
      </c>
      <c r="AR732" s="53" t="e">
        <f>U732-V732-VLOOKUP(C732, Вчера_ЭпиВак!C:BN, 14, FALSE)</f>
        <v>#N/A</v>
      </c>
      <c r="AS732" s="53" t="e">
        <f>W732-X732-VLOOKUP(C732, Вчера_ЭпиВак!C:BN, 16, FALSE)</f>
        <v>#N/A</v>
      </c>
      <c r="AT732" s="53" t="e">
        <f>Y732-Z732-VLOOKUP(C732, Вчера_ЭпиВак!C:BN, 18, FALSE)</f>
        <v>#N/A</v>
      </c>
      <c r="AU732" s="53" t="e">
        <f>AA732-AB732-VLOOKUP(C732, Вчера_ЭпиВак!C:BN, 20, FALSE)</f>
        <v>#N/A</v>
      </c>
      <c r="AV732" s="53" t="e">
        <f>AC732-AD732-VLOOKUP(C732, Вчера_ЭпиВак!C:BN, 22, FALSE)</f>
        <v>#N/A</v>
      </c>
      <c r="AW732" s="53" t="e">
        <f>VLOOKUP(C732, Вчера_ЭпиВак!C:BN, 25, FALSE)+F732*2-Z732-AB732-AD732-AG732</f>
        <v>#N/A</v>
      </c>
      <c r="AX732" s="53" t="e">
        <f>AE732-VLOOKUP(C732,Вчера_ЭпиВак!C:BN, 24, FALSE)</f>
        <v>#N/A</v>
      </c>
    </row>
    <row r="733" spans="1:50" ht="50.1" customHeight="1" x14ac:dyDescent="0.25">
      <c r="A733" s="42"/>
      <c r="B733" s="42"/>
      <c r="C733" s="42"/>
      <c r="D733" s="43"/>
      <c r="E733" s="44"/>
      <c r="F733" s="39"/>
      <c r="G733" s="44"/>
      <c r="H733" s="39"/>
      <c r="I733" s="44"/>
      <c r="J733" s="39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7">
        <f t="shared" si="12"/>
        <v>0</v>
      </c>
      <c r="AJ733" s="53" t="str">
        <f>IF(ISNA(VLOOKUP(C733,Вчера_ЭпиВак!C:C, 1, FALSE)),"ошибка",0)</f>
        <v>ошибка</v>
      </c>
      <c r="AK733" s="55"/>
      <c r="AL733" s="53" t="e">
        <f>E733-F733-VLOOKUP(C733, Вчера_ЭпиВак!C:BN, 2, FALSE)</f>
        <v>#N/A</v>
      </c>
      <c r="AM733" s="53" t="e">
        <f>K733-L733-VLOOKUP(C733, Вчера_ЭпиВак!C:BN, 4, FALSE)</f>
        <v>#N/A</v>
      </c>
      <c r="AN733" s="53" t="e">
        <f>M733-N733-VLOOKUP(C733, Вчера_ЭпиВак!C:BN, 6, FALSE)</f>
        <v>#N/A</v>
      </c>
      <c r="AO733" s="53" t="e">
        <f>O733-P733-VLOOKUP(C733, Вчера_ЭпиВак!C:BN, 8, FALSE)</f>
        <v>#N/A</v>
      </c>
      <c r="AP733" s="53" t="e">
        <f>Q733-R733-VLOOKUP(C733, Вчера_ЭпиВак!C:BN, 10, FALSE)</f>
        <v>#N/A</v>
      </c>
      <c r="AQ733" s="53" t="e">
        <f>S733-T733-VLOOKUP(C733, Вчера_ЭпиВак!C:BN, 12, FALSE)</f>
        <v>#N/A</v>
      </c>
      <c r="AR733" s="53" t="e">
        <f>U733-V733-VLOOKUP(C733, Вчера_ЭпиВак!C:BN, 14, FALSE)</f>
        <v>#N/A</v>
      </c>
      <c r="AS733" s="53" t="e">
        <f>W733-X733-VLOOKUP(C733, Вчера_ЭпиВак!C:BN, 16, FALSE)</f>
        <v>#N/A</v>
      </c>
      <c r="AT733" s="53" t="e">
        <f>Y733-Z733-VLOOKUP(C733, Вчера_ЭпиВак!C:BN, 18, FALSE)</f>
        <v>#N/A</v>
      </c>
      <c r="AU733" s="53" t="e">
        <f>AA733-AB733-VLOOKUP(C733, Вчера_ЭпиВак!C:BN, 20, FALSE)</f>
        <v>#N/A</v>
      </c>
      <c r="AV733" s="53" t="e">
        <f>AC733-AD733-VLOOKUP(C733, Вчера_ЭпиВак!C:BN, 22, FALSE)</f>
        <v>#N/A</v>
      </c>
      <c r="AW733" s="53" t="e">
        <f>VLOOKUP(C733, Вчера_ЭпиВак!C:BN, 25, FALSE)+F733*2-Z733-AB733-AD733-AG733</f>
        <v>#N/A</v>
      </c>
      <c r="AX733" s="53" t="e">
        <f>AE733-VLOOKUP(C733,Вчера_ЭпиВак!C:BN, 24, FALSE)</f>
        <v>#N/A</v>
      </c>
    </row>
    <row r="734" spans="1:50" ht="50.1" customHeight="1" x14ac:dyDescent="0.25">
      <c r="A734" s="42"/>
      <c r="B734" s="42"/>
      <c r="C734" s="42"/>
      <c r="D734" s="43"/>
      <c r="E734" s="44"/>
      <c r="F734" s="39"/>
      <c r="G734" s="44"/>
      <c r="H734" s="39"/>
      <c r="I734" s="44"/>
      <c r="J734" s="39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7">
        <f t="shared" si="12"/>
        <v>0</v>
      </c>
      <c r="AJ734" s="53" t="str">
        <f>IF(ISNA(VLOOKUP(C734,Вчера_ЭпиВак!C:C, 1, FALSE)),"ошибка",0)</f>
        <v>ошибка</v>
      </c>
      <c r="AK734" s="55"/>
      <c r="AL734" s="53" t="e">
        <f>E734-F734-VLOOKUP(C734, Вчера_ЭпиВак!C:BN, 2, FALSE)</f>
        <v>#N/A</v>
      </c>
      <c r="AM734" s="53" t="e">
        <f>K734-L734-VLOOKUP(C734, Вчера_ЭпиВак!C:BN, 4, FALSE)</f>
        <v>#N/A</v>
      </c>
      <c r="AN734" s="53" t="e">
        <f>M734-N734-VLOOKUP(C734, Вчера_ЭпиВак!C:BN, 6, FALSE)</f>
        <v>#N/A</v>
      </c>
      <c r="AO734" s="53" t="e">
        <f>O734-P734-VLOOKUP(C734, Вчера_ЭпиВак!C:BN, 8, FALSE)</f>
        <v>#N/A</v>
      </c>
      <c r="AP734" s="53" t="e">
        <f>Q734-R734-VLOOKUP(C734, Вчера_ЭпиВак!C:BN, 10, FALSE)</f>
        <v>#N/A</v>
      </c>
      <c r="AQ734" s="53" t="e">
        <f>S734-T734-VLOOKUP(C734, Вчера_ЭпиВак!C:BN, 12, FALSE)</f>
        <v>#N/A</v>
      </c>
      <c r="AR734" s="53" t="e">
        <f>U734-V734-VLOOKUP(C734, Вчера_ЭпиВак!C:BN, 14, FALSE)</f>
        <v>#N/A</v>
      </c>
      <c r="AS734" s="53" t="e">
        <f>W734-X734-VLOOKUP(C734, Вчера_ЭпиВак!C:BN, 16, FALSE)</f>
        <v>#N/A</v>
      </c>
      <c r="AT734" s="53" t="e">
        <f>Y734-Z734-VLOOKUP(C734, Вчера_ЭпиВак!C:BN, 18, FALSE)</f>
        <v>#N/A</v>
      </c>
      <c r="AU734" s="53" t="e">
        <f>AA734-AB734-VLOOKUP(C734, Вчера_ЭпиВак!C:BN, 20, FALSE)</f>
        <v>#N/A</v>
      </c>
      <c r="AV734" s="53" t="e">
        <f>AC734-AD734-VLOOKUP(C734, Вчера_ЭпиВак!C:BN, 22, FALSE)</f>
        <v>#N/A</v>
      </c>
      <c r="AW734" s="53" t="e">
        <f>VLOOKUP(C734, Вчера_ЭпиВак!C:BN, 25, FALSE)+F734*2-Z734-AB734-AD734-AG734</f>
        <v>#N/A</v>
      </c>
      <c r="AX734" s="53" t="e">
        <f>AE734-VLOOKUP(C734,Вчера_ЭпиВак!C:BN, 24, FALSE)</f>
        <v>#N/A</v>
      </c>
    </row>
    <row r="735" spans="1:50" ht="50.1" customHeight="1" x14ac:dyDescent="0.25">
      <c r="A735" s="42"/>
      <c r="B735" s="42"/>
      <c r="C735" s="42"/>
      <c r="D735" s="43"/>
      <c r="E735" s="44"/>
      <c r="F735" s="39"/>
      <c r="G735" s="44"/>
      <c r="H735" s="39"/>
      <c r="I735" s="44"/>
      <c r="J735" s="39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7">
        <f t="shared" si="12"/>
        <v>0</v>
      </c>
      <c r="AJ735" s="53" t="str">
        <f>IF(ISNA(VLOOKUP(C735,Вчера_ЭпиВак!C:C, 1, FALSE)),"ошибка",0)</f>
        <v>ошибка</v>
      </c>
      <c r="AK735" s="55"/>
      <c r="AL735" s="53" t="e">
        <f>E735-F735-VLOOKUP(C735, Вчера_ЭпиВак!C:BN, 2, FALSE)</f>
        <v>#N/A</v>
      </c>
      <c r="AM735" s="53" t="e">
        <f>K735-L735-VLOOKUP(C735, Вчера_ЭпиВак!C:BN, 4, FALSE)</f>
        <v>#N/A</v>
      </c>
      <c r="AN735" s="53" t="e">
        <f>M735-N735-VLOOKUP(C735, Вчера_ЭпиВак!C:BN, 6, FALSE)</f>
        <v>#N/A</v>
      </c>
      <c r="AO735" s="53" t="e">
        <f>O735-P735-VLOOKUP(C735, Вчера_ЭпиВак!C:BN, 8, FALSE)</f>
        <v>#N/A</v>
      </c>
      <c r="AP735" s="53" t="e">
        <f>Q735-R735-VLOOKUP(C735, Вчера_ЭпиВак!C:BN, 10, FALSE)</f>
        <v>#N/A</v>
      </c>
      <c r="AQ735" s="53" t="e">
        <f>S735-T735-VLOOKUP(C735, Вчера_ЭпиВак!C:BN, 12, FALSE)</f>
        <v>#N/A</v>
      </c>
      <c r="AR735" s="53" t="e">
        <f>U735-V735-VLOOKUP(C735, Вчера_ЭпиВак!C:BN, 14, FALSE)</f>
        <v>#N/A</v>
      </c>
      <c r="AS735" s="53" t="e">
        <f>W735-X735-VLOOKUP(C735, Вчера_ЭпиВак!C:BN, 16, FALSE)</f>
        <v>#N/A</v>
      </c>
      <c r="AT735" s="53" t="e">
        <f>Y735-Z735-VLOOKUP(C735, Вчера_ЭпиВак!C:BN, 18, FALSE)</f>
        <v>#N/A</v>
      </c>
      <c r="AU735" s="53" t="e">
        <f>AA735-AB735-VLOOKUP(C735, Вчера_ЭпиВак!C:BN, 20, FALSE)</f>
        <v>#N/A</v>
      </c>
      <c r="AV735" s="53" t="e">
        <f>AC735-AD735-VLOOKUP(C735, Вчера_ЭпиВак!C:BN, 22, FALSE)</f>
        <v>#N/A</v>
      </c>
      <c r="AW735" s="53" t="e">
        <f>VLOOKUP(C735, Вчера_ЭпиВак!C:BN, 25, FALSE)+F735*2-Z735-AB735-AD735-AG735</f>
        <v>#N/A</v>
      </c>
      <c r="AX735" s="53" t="e">
        <f>AE735-VLOOKUP(C735,Вчера_ЭпиВак!C:BN, 24, FALSE)</f>
        <v>#N/A</v>
      </c>
    </row>
    <row r="736" spans="1:50" ht="50.1" customHeight="1" x14ac:dyDescent="0.25">
      <c r="A736" s="42"/>
      <c r="B736" s="42"/>
      <c r="C736" s="42"/>
      <c r="D736" s="43"/>
      <c r="E736" s="44"/>
      <c r="F736" s="39"/>
      <c r="G736" s="44"/>
      <c r="H736" s="39"/>
      <c r="I736" s="44"/>
      <c r="J736" s="39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7">
        <f t="shared" si="12"/>
        <v>0</v>
      </c>
      <c r="AJ736" s="53" t="str">
        <f>IF(ISNA(VLOOKUP(C736,Вчера_ЭпиВак!C:C, 1, FALSE)),"ошибка",0)</f>
        <v>ошибка</v>
      </c>
      <c r="AK736" s="55"/>
      <c r="AL736" s="53" t="e">
        <f>E736-F736-VLOOKUP(C736, Вчера_ЭпиВак!C:BN, 2, FALSE)</f>
        <v>#N/A</v>
      </c>
      <c r="AM736" s="53" t="e">
        <f>K736-L736-VLOOKUP(C736, Вчера_ЭпиВак!C:BN, 4, FALSE)</f>
        <v>#N/A</v>
      </c>
      <c r="AN736" s="53" t="e">
        <f>M736-N736-VLOOKUP(C736, Вчера_ЭпиВак!C:BN, 6, FALSE)</f>
        <v>#N/A</v>
      </c>
      <c r="AO736" s="53" t="e">
        <f>O736-P736-VLOOKUP(C736, Вчера_ЭпиВак!C:BN, 8, FALSE)</f>
        <v>#N/A</v>
      </c>
      <c r="AP736" s="53" t="e">
        <f>Q736-R736-VLOOKUP(C736, Вчера_ЭпиВак!C:BN, 10, FALSE)</f>
        <v>#N/A</v>
      </c>
      <c r="AQ736" s="53" t="e">
        <f>S736-T736-VLOOKUP(C736, Вчера_ЭпиВак!C:BN, 12, FALSE)</f>
        <v>#N/A</v>
      </c>
      <c r="AR736" s="53" t="e">
        <f>U736-V736-VLOOKUP(C736, Вчера_ЭпиВак!C:BN, 14, FALSE)</f>
        <v>#N/A</v>
      </c>
      <c r="AS736" s="53" t="e">
        <f>W736-X736-VLOOKUP(C736, Вчера_ЭпиВак!C:BN, 16, FALSE)</f>
        <v>#N/A</v>
      </c>
      <c r="AT736" s="53" t="e">
        <f>Y736-Z736-VLOOKUP(C736, Вчера_ЭпиВак!C:BN, 18, FALSE)</f>
        <v>#N/A</v>
      </c>
      <c r="AU736" s="53" t="e">
        <f>AA736-AB736-VLOOKUP(C736, Вчера_ЭпиВак!C:BN, 20, FALSE)</f>
        <v>#N/A</v>
      </c>
      <c r="AV736" s="53" t="e">
        <f>AC736-AD736-VLOOKUP(C736, Вчера_ЭпиВак!C:BN, 22, FALSE)</f>
        <v>#N/A</v>
      </c>
      <c r="AW736" s="53" t="e">
        <f>VLOOKUP(C736, Вчера_ЭпиВак!C:BN, 25, FALSE)+F736*2-Z736-AB736-AD736-AG736</f>
        <v>#N/A</v>
      </c>
      <c r="AX736" s="53" t="e">
        <f>AE736-VLOOKUP(C736,Вчера_ЭпиВак!C:BN, 24, FALSE)</f>
        <v>#N/A</v>
      </c>
    </row>
    <row r="737" spans="1:50" ht="50.1" customHeight="1" x14ac:dyDescent="0.25">
      <c r="A737" s="42"/>
      <c r="B737" s="42"/>
      <c r="C737" s="42"/>
      <c r="D737" s="43"/>
      <c r="E737" s="44"/>
      <c r="F737" s="39"/>
      <c r="G737" s="44"/>
      <c r="H737" s="39"/>
      <c r="I737" s="44"/>
      <c r="J737" s="39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7">
        <f t="shared" si="12"/>
        <v>0</v>
      </c>
      <c r="AJ737" s="53" t="str">
        <f>IF(ISNA(VLOOKUP(C737,Вчера_ЭпиВак!C:C, 1, FALSE)),"ошибка",0)</f>
        <v>ошибка</v>
      </c>
      <c r="AK737" s="55"/>
      <c r="AL737" s="53" t="e">
        <f>E737-F737-VLOOKUP(C737, Вчера_ЭпиВак!C:BN, 2, FALSE)</f>
        <v>#N/A</v>
      </c>
      <c r="AM737" s="53" t="e">
        <f>K737-L737-VLOOKUP(C737, Вчера_ЭпиВак!C:BN, 4, FALSE)</f>
        <v>#N/A</v>
      </c>
      <c r="AN737" s="53" t="e">
        <f>M737-N737-VLOOKUP(C737, Вчера_ЭпиВак!C:BN, 6, FALSE)</f>
        <v>#N/A</v>
      </c>
      <c r="AO737" s="53" t="e">
        <f>O737-P737-VLOOKUP(C737, Вчера_ЭпиВак!C:BN, 8, FALSE)</f>
        <v>#N/A</v>
      </c>
      <c r="AP737" s="53" t="e">
        <f>Q737-R737-VLOOKUP(C737, Вчера_ЭпиВак!C:BN, 10, FALSE)</f>
        <v>#N/A</v>
      </c>
      <c r="AQ737" s="53" t="e">
        <f>S737-T737-VLOOKUP(C737, Вчера_ЭпиВак!C:BN, 12, FALSE)</f>
        <v>#N/A</v>
      </c>
      <c r="AR737" s="53" t="e">
        <f>U737-V737-VLOOKUP(C737, Вчера_ЭпиВак!C:BN, 14, FALSE)</f>
        <v>#N/A</v>
      </c>
      <c r="AS737" s="53" t="e">
        <f>W737-X737-VLOOKUP(C737, Вчера_ЭпиВак!C:BN, 16, FALSE)</f>
        <v>#N/A</v>
      </c>
      <c r="AT737" s="53" t="e">
        <f>Y737-Z737-VLOOKUP(C737, Вчера_ЭпиВак!C:BN, 18, FALSE)</f>
        <v>#N/A</v>
      </c>
      <c r="AU737" s="53" t="e">
        <f>AA737-AB737-VLOOKUP(C737, Вчера_ЭпиВак!C:BN, 20, FALSE)</f>
        <v>#N/A</v>
      </c>
      <c r="AV737" s="53" t="e">
        <f>AC737-AD737-VLOOKUP(C737, Вчера_ЭпиВак!C:BN, 22, FALSE)</f>
        <v>#N/A</v>
      </c>
      <c r="AW737" s="53" t="e">
        <f>VLOOKUP(C737, Вчера_ЭпиВак!C:BN, 25, FALSE)+F737*2-Z737-AB737-AD737-AG737</f>
        <v>#N/A</v>
      </c>
      <c r="AX737" s="53" t="e">
        <f>AE737-VLOOKUP(C737,Вчера_ЭпиВак!C:BN, 24, FALSE)</f>
        <v>#N/A</v>
      </c>
    </row>
    <row r="738" spans="1:50" ht="50.1" customHeight="1" x14ac:dyDescent="0.25">
      <c r="A738" s="42"/>
      <c r="B738" s="42"/>
      <c r="C738" s="42"/>
      <c r="D738" s="43"/>
      <c r="E738" s="44"/>
      <c r="F738" s="39"/>
      <c r="G738" s="44"/>
      <c r="H738" s="39"/>
      <c r="I738" s="44"/>
      <c r="J738" s="39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7">
        <f t="shared" si="12"/>
        <v>0</v>
      </c>
      <c r="AJ738" s="53" t="str">
        <f>IF(ISNA(VLOOKUP(C738,Вчера_ЭпиВак!C:C, 1, FALSE)),"ошибка",0)</f>
        <v>ошибка</v>
      </c>
      <c r="AK738" s="55"/>
      <c r="AL738" s="53" t="e">
        <f>E738-F738-VLOOKUP(C738, Вчера_ЭпиВак!C:BN, 2, FALSE)</f>
        <v>#N/A</v>
      </c>
      <c r="AM738" s="53" t="e">
        <f>K738-L738-VLOOKUP(C738, Вчера_ЭпиВак!C:BN, 4, FALSE)</f>
        <v>#N/A</v>
      </c>
      <c r="AN738" s="53" t="e">
        <f>M738-N738-VLOOKUP(C738, Вчера_ЭпиВак!C:BN, 6, FALSE)</f>
        <v>#N/A</v>
      </c>
      <c r="AO738" s="53" t="e">
        <f>O738-P738-VLOOKUP(C738, Вчера_ЭпиВак!C:BN, 8, FALSE)</f>
        <v>#N/A</v>
      </c>
      <c r="AP738" s="53" t="e">
        <f>Q738-R738-VLOOKUP(C738, Вчера_ЭпиВак!C:BN, 10, FALSE)</f>
        <v>#N/A</v>
      </c>
      <c r="AQ738" s="53" t="e">
        <f>S738-T738-VLOOKUP(C738, Вчера_ЭпиВак!C:BN, 12, FALSE)</f>
        <v>#N/A</v>
      </c>
      <c r="AR738" s="53" t="e">
        <f>U738-V738-VLOOKUP(C738, Вчера_ЭпиВак!C:BN, 14, FALSE)</f>
        <v>#N/A</v>
      </c>
      <c r="AS738" s="53" t="e">
        <f>W738-X738-VLOOKUP(C738, Вчера_ЭпиВак!C:BN, 16, FALSE)</f>
        <v>#N/A</v>
      </c>
      <c r="AT738" s="53" t="e">
        <f>Y738-Z738-VLOOKUP(C738, Вчера_ЭпиВак!C:BN, 18, FALSE)</f>
        <v>#N/A</v>
      </c>
      <c r="AU738" s="53" t="e">
        <f>AA738-AB738-VLOOKUP(C738, Вчера_ЭпиВак!C:BN, 20, FALSE)</f>
        <v>#N/A</v>
      </c>
      <c r="AV738" s="53" t="e">
        <f>AC738-AD738-VLOOKUP(C738, Вчера_ЭпиВак!C:BN, 22, FALSE)</f>
        <v>#N/A</v>
      </c>
      <c r="AW738" s="53" t="e">
        <f>VLOOKUP(C738, Вчера_ЭпиВак!C:BN, 25, FALSE)+F738*2-Z738-AB738-AD738-AG738</f>
        <v>#N/A</v>
      </c>
      <c r="AX738" s="53" t="e">
        <f>AE738-VLOOKUP(C738,Вчера_ЭпиВак!C:BN, 24, FALSE)</f>
        <v>#N/A</v>
      </c>
    </row>
    <row r="739" spans="1:50" ht="50.1" customHeight="1" x14ac:dyDescent="0.25">
      <c r="A739" s="42"/>
      <c r="B739" s="42"/>
      <c r="C739" s="42"/>
      <c r="D739" s="43"/>
      <c r="E739" s="44"/>
      <c r="F739" s="39"/>
      <c r="G739" s="44"/>
      <c r="H739" s="39"/>
      <c r="I739" s="44"/>
      <c r="J739" s="39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7">
        <f t="shared" si="12"/>
        <v>0</v>
      </c>
      <c r="AJ739" s="53" t="str">
        <f>IF(ISNA(VLOOKUP(C739,Вчера_ЭпиВак!C:C, 1, FALSE)),"ошибка",0)</f>
        <v>ошибка</v>
      </c>
      <c r="AK739" s="55"/>
      <c r="AL739" s="53" t="e">
        <f>E739-F739-VLOOKUP(C739, Вчера_ЭпиВак!C:BN, 2, FALSE)</f>
        <v>#N/A</v>
      </c>
      <c r="AM739" s="53" t="e">
        <f>K739-L739-VLOOKUP(C739, Вчера_ЭпиВак!C:BN, 4, FALSE)</f>
        <v>#N/A</v>
      </c>
      <c r="AN739" s="53" t="e">
        <f>M739-N739-VLOOKUP(C739, Вчера_ЭпиВак!C:BN, 6, FALSE)</f>
        <v>#N/A</v>
      </c>
      <c r="AO739" s="53" t="e">
        <f>O739-P739-VLOOKUP(C739, Вчера_ЭпиВак!C:BN, 8, FALSE)</f>
        <v>#N/A</v>
      </c>
      <c r="AP739" s="53" t="e">
        <f>Q739-R739-VLOOKUP(C739, Вчера_ЭпиВак!C:BN, 10, FALSE)</f>
        <v>#N/A</v>
      </c>
      <c r="AQ739" s="53" t="e">
        <f>S739-T739-VLOOKUP(C739, Вчера_ЭпиВак!C:BN, 12, FALSE)</f>
        <v>#N/A</v>
      </c>
      <c r="AR739" s="53" t="e">
        <f>U739-V739-VLOOKUP(C739, Вчера_ЭпиВак!C:BN, 14, FALSE)</f>
        <v>#N/A</v>
      </c>
      <c r="AS739" s="53" t="e">
        <f>W739-X739-VLOOKUP(C739, Вчера_ЭпиВак!C:BN, 16, FALSE)</f>
        <v>#N/A</v>
      </c>
      <c r="AT739" s="53" t="e">
        <f>Y739-Z739-VLOOKUP(C739, Вчера_ЭпиВак!C:BN, 18, FALSE)</f>
        <v>#N/A</v>
      </c>
      <c r="AU739" s="53" t="e">
        <f>AA739-AB739-VLOOKUP(C739, Вчера_ЭпиВак!C:BN, 20, FALSE)</f>
        <v>#N/A</v>
      </c>
      <c r="AV739" s="53" t="e">
        <f>AC739-AD739-VLOOKUP(C739, Вчера_ЭпиВак!C:BN, 22, FALSE)</f>
        <v>#N/A</v>
      </c>
      <c r="AW739" s="53" t="e">
        <f>VLOOKUP(C739, Вчера_ЭпиВак!C:BN, 25, FALSE)+F739*2-Z739-AB739-AD739-AG739</f>
        <v>#N/A</v>
      </c>
      <c r="AX739" s="53" t="e">
        <f>AE739-VLOOKUP(C739,Вчера_ЭпиВак!C:BN, 24, FALSE)</f>
        <v>#N/A</v>
      </c>
    </row>
    <row r="740" spans="1:50" ht="50.1" customHeight="1" x14ac:dyDescent="0.25">
      <c r="A740" s="42"/>
      <c r="B740" s="42"/>
      <c r="C740" s="42"/>
      <c r="D740" s="43"/>
      <c r="E740" s="44"/>
      <c r="F740" s="39"/>
      <c r="G740" s="44"/>
      <c r="H740" s="39"/>
      <c r="I740" s="44"/>
      <c r="J740" s="39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7">
        <f t="shared" si="12"/>
        <v>0</v>
      </c>
      <c r="AJ740" s="53" t="str">
        <f>IF(ISNA(VLOOKUP(C740,Вчера_ЭпиВак!C:C, 1, FALSE)),"ошибка",0)</f>
        <v>ошибка</v>
      </c>
      <c r="AK740" s="55"/>
      <c r="AL740" s="53" t="e">
        <f>E740-F740-VLOOKUP(C740, Вчера_ЭпиВак!C:BN, 2, FALSE)</f>
        <v>#N/A</v>
      </c>
      <c r="AM740" s="53" t="e">
        <f>K740-L740-VLOOKUP(C740, Вчера_ЭпиВак!C:BN, 4, FALSE)</f>
        <v>#N/A</v>
      </c>
      <c r="AN740" s="53" t="e">
        <f>M740-N740-VLOOKUP(C740, Вчера_ЭпиВак!C:BN, 6, FALSE)</f>
        <v>#N/A</v>
      </c>
      <c r="AO740" s="53" t="e">
        <f>O740-P740-VLOOKUP(C740, Вчера_ЭпиВак!C:BN, 8, FALSE)</f>
        <v>#N/A</v>
      </c>
      <c r="AP740" s="53" t="e">
        <f>Q740-R740-VLOOKUP(C740, Вчера_ЭпиВак!C:BN, 10, FALSE)</f>
        <v>#N/A</v>
      </c>
      <c r="AQ740" s="53" t="e">
        <f>S740-T740-VLOOKUP(C740, Вчера_ЭпиВак!C:BN, 12, FALSE)</f>
        <v>#N/A</v>
      </c>
      <c r="AR740" s="53" t="e">
        <f>U740-V740-VLOOKUP(C740, Вчера_ЭпиВак!C:BN, 14, FALSE)</f>
        <v>#N/A</v>
      </c>
      <c r="AS740" s="53" t="e">
        <f>W740-X740-VLOOKUP(C740, Вчера_ЭпиВак!C:BN, 16, FALSE)</f>
        <v>#N/A</v>
      </c>
      <c r="AT740" s="53" t="e">
        <f>Y740-Z740-VLOOKUP(C740, Вчера_ЭпиВак!C:BN, 18, FALSE)</f>
        <v>#N/A</v>
      </c>
      <c r="AU740" s="53" t="e">
        <f>AA740-AB740-VLOOKUP(C740, Вчера_ЭпиВак!C:BN, 20, FALSE)</f>
        <v>#N/A</v>
      </c>
      <c r="AV740" s="53" t="e">
        <f>AC740-AD740-VLOOKUP(C740, Вчера_ЭпиВак!C:BN, 22, FALSE)</f>
        <v>#N/A</v>
      </c>
      <c r="AW740" s="53" t="e">
        <f>VLOOKUP(C740, Вчера_ЭпиВак!C:BN, 25, FALSE)+F740*2-Z740-AB740-AD740-AG740</f>
        <v>#N/A</v>
      </c>
      <c r="AX740" s="53" t="e">
        <f>AE740-VLOOKUP(C740,Вчера_ЭпиВак!C:BN, 24, FALSE)</f>
        <v>#N/A</v>
      </c>
    </row>
    <row r="741" spans="1:50" ht="50.1" customHeight="1" x14ac:dyDescent="0.25">
      <c r="A741" s="42"/>
      <c r="B741" s="42"/>
      <c r="C741" s="42"/>
      <c r="D741" s="43"/>
      <c r="E741" s="44"/>
      <c r="F741" s="39"/>
      <c r="G741" s="44"/>
      <c r="H741" s="39"/>
      <c r="I741" s="44"/>
      <c r="J741" s="39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7">
        <f t="shared" si="12"/>
        <v>0</v>
      </c>
      <c r="AJ741" s="53" t="str">
        <f>IF(ISNA(VLOOKUP(C741,Вчера_ЭпиВак!C:C, 1, FALSE)),"ошибка",0)</f>
        <v>ошибка</v>
      </c>
      <c r="AK741" s="55"/>
      <c r="AL741" s="53" t="e">
        <f>E741-F741-VLOOKUP(C741, Вчера_ЭпиВак!C:BN, 2, FALSE)</f>
        <v>#N/A</v>
      </c>
      <c r="AM741" s="53" t="e">
        <f>K741-L741-VLOOKUP(C741, Вчера_ЭпиВак!C:BN, 4, FALSE)</f>
        <v>#N/A</v>
      </c>
      <c r="AN741" s="53" t="e">
        <f>M741-N741-VLOOKUP(C741, Вчера_ЭпиВак!C:BN, 6, FALSE)</f>
        <v>#N/A</v>
      </c>
      <c r="AO741" s="53" t="e">
        <f>O741-P741-VLOOKUP(C741, Вчера_ЭпиВак!C:BN, 8, FALSE)</f>
        <v>#N/A</v>
      </c>
      <c r="AP741" s="53" t="e">
        <f>Q741-R741-VLOOKUP(C741, Вчера_ЭпиВак!C:BN, 10, FALSE)</f>
        <v>#N/A</v>
      </c>
      <c r="AQ741" s="53" t="e">
        <f>S741-T741-VLOOKUP(C741, Вчера_ЭпиВак!C:BN, 12, FALSE)</f>
        <v>#N/A</v>
      </c>
      <c r="AR741" s="53" t="e">
        <f>U741-V741-VLOOKUP(C741, Вчера_ЭпиВак!C:BN, 14, FALSE)</f>
        <v>#N/A</v>
      </c>
      <c r="AS741" s="53" t="e">
        <f>W741-X741-VLOOKUP(C741, Вчера_ЭпиВак!C:BN, 16, FALSE)</f>
        <v>#N/A</v>
      </c>
      <c r="AT741" s="53" t="e">
        <f>Y741-Z741-VLOOKUP(C741, Вчера_ЭпиВак!C:BN, 18, FALSE)</f>
        <v>#N/A</v>
      </c>
      <c r="AU741" s="53" t="e">
        <f>AA741-AB741-VLOOKUP(C741, Вчера_ЭпиВак!C:BN, 20, FALSE)</f>
        <v>#N/A</v>
      </c>
      <c r="AV741" s="53" t="e">
        <f>AC741-AD741-VLOOKUP(C741, Вчера_ЭпиВак!C:BN, 22, FALSE)</f>
        <v>#N/A</v>
      </c>
      <c r="AW741" s="53" t="e">
        <f>VLOOKUP(C741, Вчера_ЭпиВак!C:BN, 25, FALSE)+F741*2-Z741-AB741-AD741-AG741</f>
        <v>#N/A</v>
      </c>
      <c r="AX741" s="53" t="e">
        <f>AE741-VLOOKUP(C741,Вчера_ЭпиВак!C:BN, 24, FALSE)</f>
        <v>#N/A</v>
      </c>
    </row>
    <row r="742" spans="1:50" ht="50.1" customHeight="1" x14ac:dyDescent="0.25">
      <c r="A742" s="42"/>
      <c r="B742" s="42"/>
      <c r="C742" s="42"/>
      <c r="D742" s="43"/>
      <c r="E742" s="44"/>
      <c r="F742" s="39"/>
      <c r="G742" s="44"/>
      <c r="H742" s="39"/>
      <c r="I742" s="44"/>
      <c r="J742" s="39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7">
        <f t="shared" si="12"/>
        <v>0</v>
      </c>
      <c r="AJ742" s="53" t="str">
        <f>IF(ISNA(VLOOKUP(C742,Вчера_ЭпиВак!C:C, 1, FALSE)),"ошибка",0)</f>
        <v>ошибка</v>
      </c>
      <c r="AK742" s="55"/>
      <c r="AL742" s="53" t="e">
        <f>E742-F742-VLOOKUP(C742, Вчера_ЭпиВак!C:BN, 2, FALSE)</f>
        <v>#N/A</v>
      </c>
      <c r="AM742" s="53" t="e">
        <f>K742-L742-VLOOKUP(C742, Вчера_ЭпиВак!C:BN, 4, FALSE)</f>
        <v>#N/A</v>
      </c>
      <c r="AN742" s="53" t="e">
        <f>M742-N742-VLOOKUP(C742, Вчера_ЭпиВак!C:BN, 6, FALSE)</f>
        <v>#N/A</v>
      </c>
      <c r="AO742" s="53" t="e">
        <f>O742-P742-VLOOKUP(C742, Вчера_ЭпиВак!C:BN, 8, FALSE)</f>
        <v>#N/A</v>
      </c>
      <c r="AP742" s="53" t="e">
        <f>Q742-R742-VLOOKUP(C742, Вчера_ЭпиВак!C:BN, 10, FALSE)</f>
        <v>#N/A</v>
      </c>
      <c r="AQ742" s="53" t="e">
        <f>S742-T742-VLOOKUP(C742, Вчера_ЭпиВак!C:BN, 12, FALSE)</f>
        <v>#N/A</v>
      </c>
      <c r="AR742" s="53" t="e">
        <f>U742-V742-VLOOKUP(C742, Вчера_ЭпиВак!C:BN, 14, FALSE)</f>
        <v>#N/A</v>
      </c>
      <c r="AS742" s="53" t="e">
        <f>W742-X742-VLOOKUP(C742, Вчера_ЭпиВак!C:BN, 16, FALSE)</f>
        <v>#N/A</v>
      </c>
      <c r="AT742" s="53" t="e">
        <f>Y742-Z742-VLOOKUP(C742, Вчера_ЭпиВак!C:BN, 18, FALSE)</f>
        <v>#N/A</v>
      </c>
      <c r="AU742" s="53" t="e">
        <f>AA742-AB742-VLOOKUP(C742, Вчера_ЭпиВак!C:BN, 20, FALSE)</f>
        <v>#N/A</v>
      </c>
      <c r="AV742" s="53" t="e">
        <f>AC742-AD742-VLOOKUP(C742, Вчера_ЭпиВак!C:BN, 22, FALSE)</f>
        <v>#N/A</v>
      </c>
      <c r="AW742" s="53" t="e">
        <f>VLOOKUP(C742, Вчера_ЭпиВак!C:BN, 25, FALSE)+F742*2-Z742-AB742-AD742-AG742</f>
        <v>#N/A</v>
      </c>
      <c r="AX742" s="53" t="e">
        <f>AE742-VLOOKUP(C742,Вчера_ЭпиВак!C:BN, 24, FALSE)</f>
        <v>#N/A</v>
      </c>
    </row>
    <row r="743" spans="1:50" ht="50.1" customHeight="1" x14ac:dyDescent="0.25">
      <c r="A743" s="42"/>
      <c r="B743" s="42"/>
      <c r="C743" s="42"/>
      <c r="D743" s="43"/>
      <c r="E743" s="44"/>
      <c r="F743" s="39"/>
      <c r="G743" s="44"/>
      <c r="H743" s="39"/>
      <c r="I743" s="44"/>
      <c r="J743" s="39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7">
        <f t="shared" si="12"/>
        <v>0</v>
      </c>
      <c r="AJ743" s="53" t="str">
        <f>IF(ISNA(VLOOKUP(C743,Вчера_ЭпиВак!C:C, 1, FALSE)),"ошибка",0)</f>
        <v>ошибка</v>
      </c>
      <c r="AK743" s="55"/>
      <c r="AL743" s="53" t="e">
        <f>E743-F743-VLOOKUP(C743, Вчера_ЭпиВак!C:BN, 2, FALSE)</f>
        <v>#N/A</v>
      </c>
      <c r="AM743" s="53" t="e">
        <f>K743-L743-VLOOKUP(C743, Вчера_ЭпиВак!C:BN, 4, FALSE)</f>
        <v>#N/A</v>
      </c>
      <c r="AN743" s="53" t="e">
        <f>M743-N743-VLOOKUP(C743, Вчера_ЭпиВак!C:BN, 6, FALSE)</f>
        <v>#N/A</v>
      </c>
      <c r="AO743" s="53" t="e">
        <f>O743-P743-VLOOKUP(C743, Вчера_ЭпиВак!C:BN, 8, FALSE)</f>
        <v>#N/A</v>
      </c>
      <c r="AP743" s="53" t="e">
        <f>Q743-R743-VLOOKUP(C743, Вчера_ЭпиВак!C:BN, 10, FALSE)</f>
        <v>#N/A</v>
      </c>
      <c r="AQ743" s="53" t="e">
        <f>S743-T743-VLOOKUP(C743, Вчера_ЭпиВак!C:BN, 12, FALSE)</f>
        <v>#N/A</v>
      </c>
      <c r="AR743" s="53" t="e">
        <f>U743-V743-VLOOKUP(C743, Вчера_ЭпиВак!C:BN, 14, FALSE)</f>
        <v>#N/A</v>
      </c>
      <c r="AS743" s="53" t="e">
        <f>W743-X743-VLOOKUP(C743, Вчера_ЭпиВак!C:BN, 16, FALSE)</f>
        <v>#N/A</v>
      </c>
      <c r="AT743" s="53" t="e">
        <f>Y743-Z743-VLOOKUP(C743, Вчера_ЭпиВак!C:BN, 18, FALSE)</f>
        <v>#N/A</v>
      </c>
      <c r="AU743" s="53" t="e">
        <f>AA743-AB743-VLOOKUP(C743, Вчера_ЭпиВак!C:BN, 20, FALSE)</f>
        <v>#N/A</v>
      </c>
      <c r="AV743" s="53" t="e">
        <f>AC743-AD743-VLOOKUP(C743, Вчера_ЭпиВак!C:BN, 22, FALSE)</f>
        <v>#N/A</v>
      </c>
      <c r="AW743" s="53" t="e">
        <f>VLOOKUP(C743, Вчера_ЭпиВак!C:BN, 25, FALSE)+F743*2-Z743-AB743-AD743-AG743</f>
        <v>#N/A</v>
      </c>
      <c r="AX743" s="53" t="e">
        <f>AE743-VLOOKUP(C743,Вчера_ЭпиВак!C:BN, 24, FALSE)</f>
        <v>#N/A</v>
      </c>
    </row>
    <row r="744" spans="1:50" ht="50.1" customHeight="1" x14ac:dyDescent="0.25">
      <c r="A744" s="42"/>
      <c r="B744" s="42"/>
      <c r="C744" s="42"/>
      <c r="D744" s="43"/>
      <c r="E744" s="44"/>
      <c r="F744" s="39"/>
      <c r="G744" s="44"/>
      <c r="H744" s="39"/>
      <c r="I744" s="44"/>
      <c r="J744" s="39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7">
        <f t="shared" si="12"/>
        <v>0</v>
      </c>
      <c r="AJ744" s="53" t="str">
        <f>IF(ISNA(VLOOKUP(C744,Вчера_ЭпиВак!C:C, 1, FALSE)),"ошибка",0)</f>
        <v>ошибка</v>
      </c>
      <c r="AK744" s="55"/>
      <c r="AL744" s="53" t="e">
        <f>E744-F744-VLOOKUP(C744, Вчера_ЭпиВак!C:BN, 2, FALSE)</f>
        <v>#N/A</v>
      </c>
      <c r="AM744" s="53" t="e">
        <f>K744-L744-VLOOKUP(C744, Вчера_ЭпиВак!C:BN, 4, FALSE)</f>
        <v>#N/A</v>
      </c>
      <c r="AN744" s="53" t="e">
        <f>M744-N744-VLOOKUP(C744, Вчера_ЭпиВак!C:BN, 6, FALSE)</f>
        <v>#N/A</v>
      </c>
      <c r="AO744" s="53" t="e">
        <f>O744-P744-VLOOKUP(C744, Вчера_ЭпиВак!C:BN, 8, FALSE)</f>
        <v>#N/A</v>
      </c>
      <c r="AP744" s="53" t="e">
        <f>Q744-R744-VLOOKUP(C744, Вчера_ЭпиВак!C:BN, 10, FALSE)</f>
        <v>#N/A</v>
      </c>
      <c r="AQ744" s="53" t="e">
        <f>S744-T744-VLOOKUP(C744, Вчера_ЭпиВак!C:BN, 12, FALSE)</f>
        <v>#N/A</v>
      </c>
      <c r="AR744" s="53" t="e">
        <f>U744-V744-VLOOKUP(C744, Вчера_ЭпиВак!C:BN, 14, FALSE)</f>
        <v>#N/A</v>
      </c>
      <c r="AS744" s="53" t="e">
        <f>W744-X744-VLOOKUP(C744, Вчера_ЭпиВак!C:BN, 16, FALSE)</f>
        <v>#N/A</v>
      </c>
      <c r="AT744" s="53" t="e">
        <f>Y744-Z744-VLOOKUP(C744, Вчера_ЭпиВак!C:BN, 18, FALSE)</f>
        <v>#N/A</v>
      </c>
      <c r="AU744" s="53" t="e">
        <f>AA744-AB744-VLOOKUP(C744, Вчера_ЭпиВак!C:BN, 20, FALSE)</f>
        <v>#N/A</v>
      </c>
      <c r="AV744" s="53" t="e">
        <f>AC744-AD744-VLOOKUP(C744, Вчера_ЭпиВак!C:BN, 22, FALSE)</f>
        <v>#N/A</v>
      </c>
      <c r="AW744" s="53" t="e">
        <f>VLOOKUP(C744, Вчера_ЭпиВак!C:BN, 25, FALSE)+F744*2-Z744-AB744-AD744-AG744</f>
        <v>#N/A</v>
      </c>
      <c r="AX744" s="53" t="e">
        <f>AE744-VLOOKUP(C744,Вчера_ЭпиВак!C:BN, 24, FALSE)</f>
        <v>#N/A</v>
      </c>
    </row>
    <row r="745" spans="1:50" ht="50.1" customHeight="1" x14ac:dyDescent="0.25">
      <c r="A745" s="42"/>
      <c r="B745" s="42"/>
      <c r="C745" s="42"/>
      <c r="D745" s="43"/>
      <c r="E745" s="44"/>
      <c r="F745" s="39"/>
      <c r="G745" s="44"/>
      <c r="H745" s="39"/>
      <c r="I745" s="44"/>
      <c r="J745" s="39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7">
        <f t="shared" si="12"/>
        <v>0</v>
      </c>
      <c r="AJ745" s="53" t="str">
        <f>IF(ISNA(VLOOKUP(C745,Вчера_ЭпиВак!C:C, 1, FALSE)),"ошибка",0)</f>
        <v>ошибка</v>
      </c>
      <c r="AK745" s="55"/>
      <c r="AL745" s="53" t="e">
        <f>E745-F745-VLOOKUP(C745, Вчера_ЭпиВак!C:BN, 2, FALSE)</f>
        <v>#N/A</v>
      </c>
      <c r="AM745" s="53" t="e">
        <f>K745-L745-VLOOKUP(C745, Вчера_ЭпиВак!C:BN, 4, FALSE)</f>
        <v>#N/A</v>
      </c>
      <c r="AN745" s="53" t="e">
        <f>M745-N745-VLOOKUP(C745, Вчера_ЭпиВак!C:BN, 6, FALSE)</f>
        <v>#N/A</v>
      </c>
      <c r="AO745" s="53" t="e">
        <f>O745-P745-VLOOKUP(C745, Вчера_ЭпиВак!C:BN, 8, FALSE)</f>
        <v>#N/A</v>
      </c>
      <c r="AP745" s="53" t="e">
        <f>Q745-R745-VLOOKUP(C745, Вчера_ЭпиВак!C:BN, 10, FALSE)</f>
        <v>#N/A</v>
      </c>
      <c r="AQ745" s="53" t="e">
        <f>S745-T745-VLOOKUP(C745, Вчера_ЭпиВак!C:BN, 12, FALSE)</f>
        <v>#N/A</v>
      </c>
      <c r="AR745" s="53" t="e">
        <f>U745-V745-VLOOKUP(C745, Вчера_ЭпиВак!C:BN, 14, FALSE)</f>
        <v>#N/A</v>
      </c>
      <c r="AS745" s="53" t="e">
        <f>W745-X745-VLOOKUP(C745, Вчера_ЭпиВак!C:BN, 16, FALSE)</f>
        <v>#N/A</v>
      </c>
      <c r="AT745" s="53" t="e">
        <f>Y745-Z745-VLOOKUP(C745, Вчера_ЭпиВак!C:BN, 18, FALSE)</f>
        <v>#N/A</v>
      </c>
      <c r="AU745" s="53" t="e">
        <f>AA745-AB745-VLOOKUP(C745, Вчера_ЭпиВак!C:BN, 20, FALSE)</f>
        <v>#N/A</v>
      </c>
      <c r="AV745" s="53" t="e">
        <f>AC745-AD745-VLOOKUP(C745, Вчера_ЭпиВак!C:BN, 22, FALSE)</f>
        <v>#N/A</v>
      </c>
      <c r="AW745" s="53" t="e">
        <f>VLOOKUP(C745, Вчера_ЭпиВак!C:BN, 25, FALSE)+F745*2-Z745-AB745-AD745-AG745</f>
        <v>#N/A</v>
      </c>
      <c r="AX745" s="53" t="e">
        <f>AE745-VLOOKUP(C745,Вчера_ЭпиВак!C:BN, 24, FALSE)</f>
        <v>#N/A</v>
      </c>
    </row>
    <row r="746" spans="1:50" ht="50.1" customHeight="1" x14ac:dyDescent="0.25">
      <c r="A746" s="42"/>
      <c r="B746" s="42"/>
      <c r="C746" s="42"/>
      <c r="D746" s="43"/>
      <c r="E746" s="44"/>
      <c r="F746" s="39"/>
      <c r="G746" s="44"/>
      <c r="H746" s="39"/>
      <c r="I746" s="44"/>
      <c r="J746" s="39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7">
        <f t="shared" si="12"/>
        <v>0</v>
      </c>
      <c r="AJ746" s="53" t="str">
        <f>IF(ISNA(VLOOKUP(C746,Вчера_ЭпиВак!C:C, 1, FALSE)),"ошибка",0)</f>
        <v>ошибка</v>
      </c>
      <c r="AK746" s="55"/>
      <c r="AL746" s="53" t="e">
        <f>E746-F746-VLOOKUP(C746, Вчера_ЭпиВак!C:BN, 2, FALSE)</f>
        <v>#N/A</v>
      </c>
      <c r="AM746" s="53" t="e">
        <f>K746-L746-VLOOKUP(C746, Вчера_ЭпиВак!C:BN, 4, FALSE)</f>
        <v>#N/A</v>
      </c>
      <c r="AN746" s="53" t="e">
        <f>M746-N746-VLOOKUP(C746, Вчера_ЭпиВак!C:BN, 6, FALSE)</f>
        <v>#N/A</v>
      </c>
      <c r="AO746" s="53" t="e">
        <f>O746-P746-VLOOKUP(C746, Вчера_ЭпиВак!C:BN, 8, FALSE)</f>
        <v>#N/A</v>
      </c>
      <c r="AP746" s="53" t="e">
        <f>Q746-R746-VLOOKUP(C746, Вчера_ЭпиВак!C:BN, 10, FALSE)</f>
        <v>#N/A</v>
      </c>
      <c r="AQ746" s="53" t="e">
        <f>S746-T746-VLOOKUP(C746, Вчера_ЭпиВак!C:BN, 12, FALSE)</f>
        <v>#N/A</v>
      </c>
      <c r="AR746" s="53" t="e">
        <f>U746-V746-VLOOKUP(C746, Вчера_ЭпиВак!C:BN, 14, FALSE)</f>
        <v>#N/A</v>
      </c>
      <c r="AS746" s="53" t="e">
        <f>W746-X746-VLOOKUP(C746, Вчера_ЭпиВак!C:BN, 16, FALSE)</f>
        <v>#N/A</v>
      </c>
      <c r="AT746" s="53" t="e">
        <f>Y746-Z746-VLOOKUP(C746, Вчера_ЭпиВак!C:BN, 18, FALSE)</f>
        <v>#N/A</v>
      </c>
      <c r="AU746" s="53" t="e">
        <f>AA746-AB746-VLOOKUP(C746, Вчера_ЭпиВак!C:BN, 20, FALSE)</f>
        <v>#N/A</v>
      </c>
      <c r="AV746" s="53" t="e">
        <f>AC746-AD746-VLOOKUP(C746, Вчера_ЭпиВак!C:BN, 22, FALSE)</f>
        <v>#N/A</v>
      </c>
      <c r="AW746" s="53" t="e">
        <f>VLOOKUP(C746, Вчера_ЭпиВак!C:BN, 25, FALSE)+F746*2-Z746-AB746-AD746-AG746</f>
        <v>#N/A</v>
      </c>
      <c r="AX746" s="53" t="e">
        <f>AE746-VLOOKUP(C746,Вчера_ЭпиВак!C:BN, 24, FALSE)</f>
        <v>#N/A</v>
      </c>
    </row>
    <row r="747" spans="1:50" ht="50.1" customHeight="1" x14ac:dyDescent="0.25">
      <c r="A747" s="42"/>
      <c r="B747" s="42"/>
      <c r="C747" s="42"/>
      <c r="D747" s="43"/>
      <c r="E747" s="44"/>
      <c r="F747" s="39"/>
      <c r="G747" s="44"/>
      <c r="H747" s="39"/>
      <c r="I747" s="44"/>
      <c r="J747" s="39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7">
        <f t="shared" si="12"/>
        <v>0</v>
      </c>
      <c r="AJ747" s="53" t="str">
        <f>IF(ISNA(VLOOKUP(C747,Вчера_ЭпиВак!C:C, 1, FALSE)),"ошибка",0)</f>
        <v>ошибка</v>
      </c>
      <c r="AK747" s="55"/>
      <c r="AL747" s="53" t="e">
        <f>E747-F747-VLOOKUP(C747, Вчера_ЭпиВак!C:BN, 2, FALSE)</f>
        <v>#N/A</v>
      </c>
      <c r="AM747" s="53" t="e">
        <f>K747-L747-VLOOKUP(C747, Вчера_ЭпиВак!C:BN, 4, FALSE)</f>
        <v>#N/A</v>
      </c>
      <c r="AN747" s="53" t="e">
        <f>M747-N747-VLOOKUP(C747, Вчера_ЭпиВак!C:BN, 6, FALSE)</f>
        <v>#N/A</v>
      </c>
      <c r="AO747" s="53" t="e">
        <f>O747-P747-VLOOKUP(C747, Вчера_ЭпиВак!C:BN, 8, FALSE)</f>
        <v>#N/A</v>
      </c>
      <c r="AP747" s="53" t="e">
        <f>Q747-R747-VLOOKUP(C747, Вчера_ЭпиВак!C:BN, 10, FALSE)</f>
        <v>#N/A</v>
      </c>
      <c r="AQ747" s="53" t="e">
        <f>S747-T747-VLOOKUP(C747, Вчера_ЭпиВак!C:BN, 12, FALSE)</f>
        <v>#N/A</v>
      </c>
      <c r="AR747" s="53" t="e">
        <f>U747-V747-VLOOKUP(C747, Вчера_ЭпиВак!C:BN, 14, FALSE)</f>
        <v>#N/A</v>
      </c>
      <c r="AS747" s="53" t="e">
        <f>W747-X747-VLOOKUP(C747, Вчера_ЭпиВак!C:BN, 16, FALSE)</f>
        <v>#N/A</v>
      </c>
      <c r="AT747" s="53" t="e">
        <f>Y747-Z747-VLOOKUP(C747, Вчера_ЭпиВак!C:BN, 18, FALSE)</f>
        <v>#N/A</v>
      </c>
      <c r="AU747" s="53" t="e">
        <f>AA747-AB747-VLOOKUP(C747, Вчера_ЭпиВак!C:BN, 20, FALSE)</f>
        <v>#N/A</v>
      </c>
      <c r="AV747" s="53" t="e">
        <f>AC747-AD747-VLOOKUP(C747, Вчера_ЭпиВак!C:BN, 22, FALSE)</f>
        <v>#N/A</v>
      </c>
      <c r="AW747" s="53" t="e">
        <f>VLOOKUP(C747, Вчера_ЭпиВак!C:BN, 25, FALSE)+F747*2-Z747-AB747-AD747-AG747</f>
        <v>#N/A</v>
      </c>
      <c r="AX747" s="53" t="e">
        <f>AE747-VLOOKUP(C747,Вчера_ЭпиВак!C:BN, 24, FALSE)</f>
        <v>#N/A</v>
      </c>
    </row>
    <row r="748" spans="1:50" ht="50.1" customHeight="1" x14ac:dyDescent="0.25">
      <c r="A748" s="42"/>
      <c r="B748" s="42"/>
      <c r="C748" s="42"/>
      <c r="D748" s="43"/>
      <c r="E748" s="44"/>
      <c r="F748" s="39"/>
      <c r="G748" s="44"/>
      <c r="H748" s="39"/>
      <c r="I748" s="44"/>
      <c r="J748" s="39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7">
        <f t="shared" si="12"/>
        <v>0</v>
      </c>
      <c r="AJ748" s="53" t="str">
        <f>IF(ISNA(VLOOKUP(C748,Вчера_ЭпиВак!C:C, 1, FALSE)),"ошибка",0)</f>
        <v>ошибка</v>
      </c>
      <c r="AK748" s="55"/>
      <c r="AL748" s="53" t="e">
        <f>E748-F748-VLOOKUP(C748, Вчера_ЭпиВак!C:BN, 2, FALSE)</f>
        <v>#N/A</v>
      </c>
      <c r="AM748" s="53" t="e">
        <f>K748-L748-VLOOKUP(C748, Вчера_ЭпиВак!C:BN, 4, FALSE)</f>
        <v>#N/A</v>
      </c>
      <c r="AN748" s="53" t="e">
        <f>M748-N748-VLOOKUP(C748, Вчера_ЭпиВак!C:BN, 6, FALSE)</f>
        <v>#N/A</v>
      </c>
      <c r="AO748" s="53" t="e">
        <f>O748-P748-VLOOKUP(C748, Вчера_ЭпиВак!C:BN, 8, FALSE)</f>
        <v>#N/A</v>
      </c>
      <c r="AP748" s="53" t="e">
        <f>Q748-R748-VLOOKUP(C748, Вчера_ЭпиВак!C:BN, 10, FALSE)</f>
        <v>#N/A</v>
      </c>
      <c r="AQ748" s="53" t="e">
        <f>S748-T748-VLOOKUP(C748, Вчера_ЭпиВак!C:BN, 12, FALSE)</f>
        <v>#N/A</v>
      </c>
      <c r="AR748" s="53" t="e">
        <f>U748-V748-VLOOKUP(C748, Вчера_ЭпиВак!C:BN, 14, FALSE)</f>
        <v>#N/A</v>
      </c>
      <c r="AS748" s="53" t="e">
        <f>W748-X748-VLOOKUP(C748, Вчера_ЭпиВак!C:BN, 16, FALSE)</f>
        <v>#N/A</v>
      </c>
      <c r="AT748" s="53" t="e">
        <f>Y748-Z748-VLOOKUP(C748, Вчера_ЭпиВак!C:BN, 18, FALSE)</f>
        <v>#N/A</v>
      </c>
      <c r="AU748" s="53" t="e">
        <f>AA748-AB748-VLOOKUP(C748, Вчера_ЭпиВак!C:BN, 20, FALSE)</f>
        <v>#N/A</v>
      </c>
      <c r="AV748" s="53" t="e">
        <f>AC748-AD748-VLOOKUP(C748, Вчера_ЭпиВак!C:BN, 22, FALSE)</f>
        <v>#N/A</v>
      </c>
      <c r="AW748" s="53" t="e">
        <f>VLOOKUP(C748, Вчера_ЭпиВак!C:BN, 25, FALSE)+F748*2-Z748-AB748-AD748-AG748</f>
        <v>#N/A</v>
      </c>
      <c r="AX748" s="53" t="e">
        <f>AE748-VLOOKUP(C748,Вчера_ЭпиВак!C:BN, 24, FALSE)</f>
        <v>#N/A</v>
      </c>
    </row>
    <row r="749" spans="1:50" ht="50.1" customHeight="1" x14ac:dyDescent="0.25">
      <c r="A749" s="42"/>
      <c r="B749" s="42"/>
      <c r="C749" s="42"/>
      <c r="D749" s="43"/>
      <c r="E749" s="44"/>
      <c r="F749" s="39"/>
      <c r="G749" s="44"/>
      <c r="H749" s="39"/>
      <c r="I749" s="44"/>
      <c r="J749" s="39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7">
        <f t="shared" si="12"/>
        <v>0</v>
      </c>
      <c r="AJ749" s="53" t="str">
        <f>IF(ISNA(VLOOKUP(C749,Вчера_ЭпиВак!C:C, 1, FALSE)),"ошибка",0)</f>
        <v>ошибка</v>
      </c>
      <c r="AK749" s="55"/>
      <c r="AL749" s="53" t="e">
        <f>E749-F749-VLOOKUP(C749, Вчера_ЭпиВак!C:BN, 2, FALSE)</f>
        <v>#N/A</v>
      </c>
      <c r="AM749" s="53" t="e">
        <f>K749-L749-VLOOKUP(C749, Вчера_ЭпиВак!C:BN, 4, FALSE)</f>
        <v>#N/A</v>
      </c>
      <c r="AN749" s="53" t="e">
        <f>M749-N749-VLOOKUP(C749, Вчера_ЭпиВак!C:BN, 6, FALSE)</f>
        <v>#N/A</v>
      </c>
      <c r="AO749" s="53" t="e">
        <f>O749-P749-VLOOKUP(C749, Вчера_ЭпиВак!C:BN, 8, FALSE)</f>
        <v>#N/A</v>
      </c>
      <c r="AP749" s="53" t="e">
        <f>Q749-R749-VLOOKUP(C749, Вчера_ЭпиВак!C:BN, 10, FALSE)</f>
        <v>#N/A</v>
      </c>
      <c r="AQ749" s="53" t="e">
        <f>S749-T749-VLOOKUP(C749, Вчера_ЭпиВак!C:BN, 12, FALSE)</f>
        <v>#N/A</v>
      </c>
      <c r="AR749" s="53" t="e">
        <f>U749-V749-VLOOKUP(C749, Вчера_ЭпиВак!C:BN, 14, FALSE)</f>
        <v>#N/A</v>
      </c>
      <c r="AS749" s="53" t="e">
        <f>W749-X749-VLOOKUP(C749, Вчера_ЭпиВак!C:BN, 16, FALSE)</f>
        <v>#N/A</v>
      </c>
      <c r="AT749" s="53" t="e">
        <f>Y749-Z749-VLOOKUP(C749, Вчера_ЭпиВак!C:BN, 18, FALSE)</f>
        <v>#N/A</v>
      </c>
      <c r="AU749" s="53" t="e">
        <f>AA749-AB749-VLOOKUP(C749, Вчера_ЭпиВак!C:BN, 20, FALSE)</f>
        <v>#N/A</v>
      </c>
      <c r="AV749" s="53" t="e">
        <f>AC749-AD749-VLOOKUP(C749, Вчера_ЭпиВак!C:BN, 22, FALSE)</f>
        <v>#N/A</v>
      </c>
      <c r="AW749" s="53" t="e">
        <f>VLOOKUP(C749, Вчера_ЭпиВак!C:BN, 25, FALSE)+F749*2-Z749-AB749-AD749-AG749</f>
        <v>#N/A</v>
      </c>
      <c r="AX749" s="53" t="e">
        <f>AE749-VLOOKUP(C749,Вчера_ЭпиВак!C:BN, 24, FALSE)</f>
        <v>#N/A</v>
      </c>
    </row>
    <row r="750" spans="1:50" ht="50.1" customHeight="1" x14ac:dyDescent="0.25">
      <c r="A750" s="42"/>
      <c r="B750" s="42"/>
      <c r="C750" s="42"/>
      <c r="D750" s="43"/>
      <c r="E750" s="44"/>
      <c r="F750" s="39"/>
      <c r="G750" s="44"/>
      <c r="H750" s="39"/>
      <c r="I750" s="44"/>
      <c r="J750" s="39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7">
        <f t="shared" si="12"/>
        <v>0</v>
      </c>
      <c r="AJ750" s="53" t="str">
        <f>IF(ISNA(VLOOKUP(C750,Вчера_ЭпиВак!C:C, 1, FALSE)),"ошибка",0)</f>
        <v>ошибка</v>
      </c>
      <c r="AK750" s="55"/>
      <c r="AL750" s="53" t="e">
        <f>E750-F750-VLOOKUP(C750, Вчера_ЭпиВак!C:BN, 2, FALSE)</f>
        <v>#N/A</v>
      </c>
      <c r="AM750" s="53" t="e">
        <f>K750-L750-VLOOKUP(C750, Вчера_ЭпиВак!C:BN, 4, FALSE)</f>
        <v>#N/A</v>
      </c>
      <c r="AN750" s="53" t="e">
        <f>M750-N750-VLOOKUP(C750, Вчера_ЭпиВак!C:BN, 6, FALSE)</f>
        <v>#N/A</v>
      </c>
      <c r="AO750" s="53" t="e">
        <f>O750-P750-VLOOKUP(C750, Вчера_ЭпиВак!C:BN, 8, FALSE)</f>
        <v>#N/A</v>
      </c>
      <c r="AP750" s="53" t="e">
        <f>Q750-R750-VLOOKUP(C750, Вчера_ЭпиВак!C:BN, 10, FALSE)</f>
        <v>#N/A</v>
      </c>
      <c r="AQ750" s="53" t="e">
        <f>S750-T750-VLOOKUP(C750, Вчера_ЭпиВак!C:BN, 12, FALSE)</f>
        <v>#N/A</v>
      </c>
      <c r="AR750" s="53" t="e">
        <f>U750-V750-VLOOKUP(C750, Вчера_ЭпиВак!C:BN, 14, FALSE)</f>
        <v>#N/A</v>
      </c>
      <c r="AS750" s="53" t="e">
        <f>W750-X750-VLOOKUP(C750, Вчера_ЭпиВак!C:BN, 16, FALSE)</f>
        <v>#N/A</v>
      </c>
      <c r="AT750" s="53" t="e">
        <f>Y750-Z750-VLOOKUP(C750, Вчера_ЭпиВак!C:BN, 18, FALSE)</f>
        <v>#N/A</v>
      </c>
      <c r="AU750" s="53" t="e">
        <f>AA750-AB750-VLOOKUP(C750, Вчера_ЭпиВак!C:BN, 20, FALSE)</f>
        <v>#N/A</v>
      </c>
      <c r="AV750" s="53" t="e">
        <f>AC750-AD750-VLOOKUP(C750, Вчера_ЭпиВак!C:BN, 22, FALSE)</f>
        <v>#N/A</v>
      </c>
      <c r="AW750" s="53" t="e">
        <f>VLOOKUP(C750, Вчера_ЭпиВак!C:BN, 25, FALSE)+F750*2-Z750-AB750-AD750-AG750</f>
        <v>#N/A</v>
      </c>
      <c r="AX750" s="53" t="e">
        <f>AE750-VLOOKUP(C750,Вчера_ЭпиВак!C:BN, 24, FALSE)</f>
        <v>#N/A</v>
      </c>
    </row>
    <row r="751" spans="1:50" ht="50.1" customHeight="1" x14ac:dyDescent="0.25">
      <c r="A751" s="42"/>
      <c r="B751" s="42"/>
      <c r="C751" s="42"/>
      <c r="D751" s="43"/>
      <c r="E751" s="44"/>
      <c r="F751" s="39"/>
      <c r="G751" s="44"/>
      <c r="H751" s="39"/>
      <c r="I751" s="44"/>
      <c r="J751" s="39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7">
        <f t="shared" si="12"/>
        <v>0</v>
      </c>
      <c r="AJ751" s="53" t="str">
        <f>IF(ISNA(VLOOKUP(C751,Вчера_ЭпиВак!C:C, 1, FALSE)),"ошибка",0)</f>
        <v>ошибка</v>
      </c>
      <c r="AK751" s="55"/>
      <c r="AL751" s="53" t="e">
        <f>E751-F751-VLOOKUP(C751, Вчера_ЭпиВак!C:BN, 2, FALSE)</f>
        <v>#N/A</v>
      </c>
      <c r="AM751" s="53" t="e">
        <f>K751-L751-VLOOKUP(C751, Вчера_ЭпиВак!C:BN, 4, FALSE)</f>
        <v>#N/A</v>
      </c>
      <c r="AN751" s="53" t="e">
        <f>M751-N751-VLOOKUP(C751, Вчера_ЭпиВак!C:BN, 6, FALSE)</f>
        <v>#N/A</v>
      </c>
      <c r="AO751" s="53" t="e">
        <f>O751-P751-VLOOKUP(C751, Вчера_ЭпиВак!C:BN, 8, FALSE)</f>
        <v>#N/A</v>
      </c>
      <c r="AP751" s="53" t="e">
        <f>Q751-R751-VLOOKUP(C751, Вчера_ЭпиВак!C:BN, 10, FALSE)</f>
        <v>#N/A</v>
      </c>
      <c r="AQ751" s="53" t="e">
        <f>S751-T751-VLOOKUP(C751, Вчера_ЭпиВак!C:BN, 12, FALSE)</f>
        <v>#N/A</v>
      </c>
      <c r="AR751" s="53" t="e">
        <f>U751-V751-VLOOKUP(C751, Вчера_ЭпиВак!C:BN, 14, FALSE)</f>
        <v>#N/A</v>
      </c>
      <c r="AS751" s="53" t="e">
        <f>W751-X751-VLOOKUP(C751, Вчера_ЭпиВак!C:BN, 16, FALSE)</f>
        <v>#N/A</v>
      </c>
      <c r="AT751" s="53" t="e">
        <f>Y751-Z751-VLOOKUP(C751, Вчера_ЭпиВак!C:BN, 18, FALSE)</f>
        <v>#N/A</v>
      </c>
      <c r="AU751" s="53" t="e">
        <f>AA751-AB751-VLOOKUP(C751, Вчера_ЭпиВак!C:BN, 20, FALSE)</f>
        <v>#N/A</v>
      </c>
      <c r="AV751" s="53" t="e">
        <f>AC751-AD751-VLOOKUP(C751, Вчера_ЭпиВак!C:BN, 22, FALSE)</f>
        <v>#N/A</v>
      </c>
      <c r="AW751" s="53" t="e">
        <f>VLOOKUP(C751, Вчера_ЭпиВак!C:BN, 25, FALSE)+F751*2-Z751-AB751-AD751-AG751</f>
        <v>#N/A</v>
      </c>
      <c r="AX751" s="53" t="e">
        <f>AE751-VLOOKUP(C751,Вчера_ЭпиВак!C:BN, 24, FALSE)</f>
        <v>#N/A</v>
      </c>
    </row>
    <row r="752" spans="1:50" ht="50.1" customHeight="1" x14ac:dyDescent="0.25">
      <c r="A752" s="42"/>
      <c r="B752" s="42"/>
      <c r="C752" s="42"/>
      <c r="D752" s="43"/>
      <c r="E752" s="44"/>
      <c r="F752" s="39"/>
      <c r="G752" s="44"/>
      <c r="H752" s="39"/>
      <c r="I752" s="44"/>
      <c r="J752" s="39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7">
        <f t="shared" si="12"/>
        <v>0</v>
      </c>
      <c r="AJ752" s="53" t="str">
        <f>IF(ISNA(VLOOKUP(C752,Вчера_ЭпиВак!C:C, 1, FALSE)),"ошибка",0)</f>
        <v>ошибка</v>
      </c>
      <c r="AK752" s="55"/>
      <c r="AL752" s="53" t="e">
        <f>E752-F752-VLOOKUP(C752, Вчера_ЭпиВак!C:BN, 2, FALSE)</f>
        <v>#N/A</v>
      </c>
      <c r="AM752" s="53" t="e">
        <f>K752-L752-VLOOKUP(C752, Вчера_ЭпиВак!C:BN, 4, FALSE)</f>
        <v>#N/A</v>
      </c>
      <c r="AN752" s="53" t="e">
        <f>M752-N752-VLOOKUP(C752, Вчера_ЭпиВак!C:BN, 6, FALSE)</f>
        <v>#N/A</v>
      </c>
      <c r="AO752" s="53" t="e">
        <f>O752-P752-VLOOKUP(C752, Вчера_ЭпиВак!C:BN, 8, FALSE)</f>
        <v>#N/A</v>
      </c>
      <c r="AP752" s="53" t="e">
        <f>Q752-R752-VLOOKUP(C752, Вчера_ЭпиВак!C:BN, 10, FALSE)</f>
        <v>#N/A</v>
      </c>
      <c r="AQ752" s="53" t="e">
        <f>S752-T752-VLOOKUP(C752, Вчера_ЭпиВак!C:BN, 12, FALSE)</f>
        <v>#N/A</v>
      </c>
      <c r="AR752" s="53" t="e">
        <f>U752-V752-VLOOKUP(C752, Вчера_ЭпиВак!C:BN, 14, FALSE)</f>
        <v>#N/A</v>
      </c>
      <c r="AS752" s="53" t="e">
        <f>W752-X752-VLOOKUP(C752, Вчера_ЭпиВак!C:BN, 16, FALSE)</f>
        <v>#N/A</v>
      </c>
      <c r="AT752" s="53" t="e">
        <f>Y752-Z752-VLOOKUP(C752, Вчера_ЭпиВак!C:BN, 18, FALSE)</f>
        <v>#N/A</v>
      </c>
      <c r="AU752" s="53" t="e">
        <f>AA752-AB752-VLOOKUP(C752, Вчера_ЭпиВак!C:BN, 20, FALSE)</f>
        <v>#N/A</v>
      </c>
      <c r="AV752" s="53" t="e">
        <f>AC752-AD752-VLOOKUP(C752, Вчера_ЭпиВак!C:BN, 22, FALSE)</f>
        <v>#N/A</v>
      </c>
      <c r="AW752" s="53" t="e">
        <f>VLOOKUP(C752, Вчера_ЭпиВак!C:BN, 25, FALSE)+F752*2-Z752-AB752-AD752-AG752</f>
        <v>#N/A</v>
      </c>
      <c r="AX752" s="53" t="e">
        <f>AE752-VLOOKUP(C752,Вчера_ЭпиВак!C:BN, 24, FALSE)</f>
        <v>#N/A</v>
      </c>
    </row>
    <row r="753" spans="1:50" ht="50.1" customHeight="1" x14ac:dyDescent="0.25">
      <c r="A753" s="42"/>
      <c r="B753" s="42"/>
      <c r="C753" s="42"/>
      <c r="D753" s="43"/>
      <c r="E753" s="44"/>
      <c r="F753" s="39"/>
      <c r="G753" s="44"/>
      <c r="H753" s="39"/>
      <c r="I753" s="44"/>
      <c r="J753" s="39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7">
        <f t="shared" si="12"/>
        <v>0</v>
      </c>
      <c r="AJ753" s="53" t="str">
        <f>IF(ISNA(VLOOKUP(C753,Вчера_ЭпиВак!C:C, 1, FALSE)),"ошибка",0)</f>
        <v>ошибка</v>
      </c>
      <c r="AK753" s="55"/>
      <c r="AL753" s="53" t="e">
        <f>E753-F753-VLOOKUP(C753, Вчера_ЭпиВак!C:BN, 2, FALSE)</f>
        <v>#N/A</v>
      </c>
      <c r="AM753" s="53" t="e">
        <f>K753-L753-VLOOKUP(C753, Вчера_ЭпиВак!C:BN, 4, FALSE)</f>
        <v>#N/A</v>
      </c>
      <c r="AN753" s="53" t="e">
        <f>M753-N753-VLOOKUP(C753, Вчера_ЭпиВак!C:BN, 6, FALSE)</f>
        <v>#N/A</v>
      </c>
      <c r="AO753" s="53" t="e">
        <f>O753-P753-VLOOKUP(C753, Вчера_ЭпиВак!C:BN, 8, FALSE)</f>
        <v>#N/A</v>
      </c>
      <c r="AP753" s="53" t="e">
        <f>Q753-R753-VLOOKUP(C753, Вчера_ЭпиВак!C:BN, 10, FALSE)</f>
        <v>#N/A</v>
      </c>
      <c r="AQ753" s="53" t="e">
        <f>S753-T753-VLOOKUP(C753, Вчера_ЭпиВак!C:BN, 12, FALSE)</f>
        <v>#N/A</v>
      </c>
      <c r="AR753" s="53" t="e">
        <f>U753-V753-VLOOKUP(C753, Вчера_ЭпиВак!C:BN, 14, FALSE)</f>
        <v>#N/A</v>
      </c>
      <c r="AS753" s="53" t="e">
        <f>W753-X753-VLOOKUP(C753, Вчера_ЭпиВак!C:BN, 16, FALSE)</f>
        <v>#N/A</v>
      </c>
      <c r="AT753" s="53" t="e">
        <f>Y753-Z753-VLOOKUP(C753, Вчера_ЭпиВак!C:BN, 18, FALSE)</f>
        <v>#N/A</v>
      </c>
      <c r="AU753" s="53" t="e">
        <f>AA753-AB753-VLOOKUP(C753, Вчера_ЭпиВак!C:BN, 20, FALSE)</f>
        <v>#N/A</v>
      </c>
      <c r="AV753" s="53" t="e">
        <f>AC753-AD753-VLOOKUP(C753, Вчера_ЭпиВак!C:BN, 22, FALSE)</f>
        <v>#N/A</v>
      </c>
      <c r="AW753" s="53" t="e">
        <f>VLOOKUP(C753, Вчера_ЭпиВак!C:BN, 25, FALSE)+F753*2-Z753-AB753-AD753-AG753</f>
        <v>#N/A</v>
      </c>
      <c r="AX753" s="53" t="e">
        <f>AE753-VLOOKUP(C753,Вчера_ЭпиВак!C:BN, 24, FALSE)</f>
        <v>#N/A</v>
      </c>
    </row>
    <row r="754" spans="1:50" ht="50.1" customHeight="1" x14ac:dyDescent="0.25">
      <c r="A754" s="42"/>
      <c r="B754" s="42"/>
      <c r="C754" s="42"/>
      <c r="D754" s="43"/>
      <c r="E754" s="44"/>
      <c r="F754" s="39"/>
      <c r="G754" s="44"/>
      <c r="H754" s="39"/>
      <c r="I754" s="44"/>
      <c r="J754" s="39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7">
        <f t="shared" si="12"/>
        <v>0</v>
      </c>
      <c r="AJ754" s="53" t="str">
        <f>IF(ISNA(VLOOKUP(C754,Вчера_ЭпиВак!C:C, 1, FALSE)),"ошибка",0)</f>
        <v>ошибка</v>
      </c>
      <c r="AK754" s="55"/>
      <c r="AL754" s="53" t="e">
        <f>E754-F754-VLOOKUP(C754, Вчера_ЭпиВак!C:BN, 2, FALSE)</f>
        <v>#N/A</v>
      </c>
      <c r="AM754" s="53" t="e">
        <f>K754-L754-VLOOKUP(C754, Вчера_ЭпиВак!C:BN, 4, FALSE)</f>
        <v>#N/A</v>
      </c>
      <c r="AN754" s="53" t="e">
        <f>M754-N754-VLOOKUP(C754, Вчера_ЭпиВак!C:BN, 6, FALSE)</f>
        <v>#N/A</v>
      </c>
      <c r="AO754" s="53" t="e">
        <f>O754-P754-VLOOKUP(C754, Вчера_ЭпиВак!C:BN, 8, FALSE)</f>
        <v>#N/A</v>
      </c>
      <c r="AP754" s="53" t="e">
        <f>Q754-R754-VLOOKUP(C754, Вчера_ЭпиВак!C:BN, 10, FALSE)</f>
        <v>#N/A</v>
      </c>
      <c r="AQ754" s="53" t="e">
        <f>S754-T754-VLOOKUP(C754, Вчера_ЭпиВак!C:BN, 12, FALSE)</f>
        <v>#N/A</v>
      </c>
      <c r="AR754" s="53" t="e">
        <f>U754-V754-VLOOKUP(C754, Вчера_ЭпиВак!C:BN, 14, FALSE)</f>
        <v>#N/A</v>
      </c>
      <c r="AS754" s="53" t="e">
        <f>W754-X754-VLOOKUP(C754, Вчера_ЭпиВак!C:BN, 16, FALSE)</f>
        <v>#N/A</v>
      </c>
      <c r="AT754" s="53" t="e">
        <f>Y754-Z754-VLOOKUP(C754, Вчера_ЭпиВак!C:BN, 18, FALSE)</f>
        <v>#N/A</v>
      </c>
      <c r="AU754" s="53" t="e">
        <f>AA754-AB754-VLOOKUP(C754, Вчера_ЭпиВак!C:BN, 20, FALSE)</f>
        <v>#N/A</v>
      </c>
      <c r="AV754" s="53" t="e">
        <f>AC754-AD754-VLOOKUP(C754, Вчера_ЭпиВак!C:BN, 22, FALSE)</f>
        <v>#N/A</v>
      </c>
      <c r="AW754" s="53" t="e">
        <f>VLOOKUP(C754, Вчера_ЭпиВак!C:BN, 25, FALSE)+F754*2-Z754-AB754-AD754-AG754</f>
        <v>#N/A</v>
      </c>
      <c r="AX754" s="53" t="e">
        <f>AE754-VLOOKUP(C754,Вчера_ЭпиВак!C:BN, 24, FALSE)</f>
        <v>#N/A</v>
      </c>
    </row>
    <row r="755" spans="1:50" ht="50.1" customHeight="1" x14ac:dyDescent="0.25">
      <c r="A755" s="42"/>
      <c r="B755" s="42"/>
      <c r="C755" s="42"/>
      <c r="D755" s="43"/>
      <c r="E755" s="44"/>
      <c r="F755" s="39"/>
      <c r="G755" s="44"/>
      <c r="H755" s="39"/>
      <c r="I755" s="44"/>
      <c r="J755" s="39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7">
        <f t="shared" si="12"/>
        <v>0</v>
      </c>
      <c r="AJ755" s="53" t="str">
        <f>IF(ISNA(VLOOKUP(C755,Вчера_ЭпиВак!C:C, 1, FALSE)),"ошибка",0)</f>
        <v>ошибка</v>
      </c>
      <c r="AK755" s="55"/>
      <c r="AL755" s="53" t="e">
        <f>E755-F755-VLOOKUP(C755, Вчера_ЭпиВак!C:BN, 2, FALSE)</f>
        <v>#N/A</v>
      </c>
      <c r="AM755" s="53" t="e">
        <f>K755-L755-VLOOKUP(C755, Вчера_ЭпиВак!C:BN, 4, FALSE)</f>
        <v>#N/A</v>
      </c>
      <c r="AN755" s="53" t="e">
        <f>M755-N755-VLOOKUP(C755, Вчера_ЭпиВак!C:BN, 6, FALSE)</f>
        <v>#N/A</v>
      </c>
      <c r="AO755" s="53" t="e">
        <f>O755-P755-VLOOKUP(C755, Вчера_ЭпиВак!C:BN, 8, FALSE)</f>
        <v>#N/A</v>
      </c>
      <c r="AP755" s="53" t="e">
        <f>Q755-R755-VLOOKUP(C755, Вчера_ЭпиВак!C:BN, 10, FALSE)</f>
        <v>#N/A</v>
      </c>
      <c r="AQ755" s="53" t="e">
        <f>S755-T755-VLOOKUP(C755, Вчера_ЭпиВак!C:BN, 12, FALSE)</f>
        <v>#N/A</v>
      </c>
      <c r="AR755" s="53" t="e">
        <f>U755-V755-VLOOKUP(C755, Вчера_ЭпиВак!C:BN, 14, FALSE)</f>
        <v>#N/A</v>
      </c>
      <c r="AS755" s="53" t="e">
        <f>W755-X755-VLOOKUP(C755, Вчера_ЭпиВак!C:BN, 16, FALSE)</f>
        <v>#N/A</v>
      </c>
      <c r="AT755" s="53" t="e">
        <f>Y755-Z755-VLOOKUP(C755, Вчера_ЭпиВак!C:BN, 18, FALSE)</f>
        <v>#N/A</v>
      </c>
      <c r="AU755" s="53" t="e">
        <f>AA755-AB755-VLOOKUP(C755, Вчера_ЭпиВак!C:BN, 20, FALSE)</f>
        <v>#N/A</v>
      </c>
      <c r="AV755" s="53" t="e">
        <f>AC755-AD755-VLOOKUP(C755, Вчера_ЭпиВак!C:BN, 22, FALSE)</f>
        <v>#N/A</v>
      </c>
      <c r="AW755" s="53" t="e">
        <f>VLOOKUP(C755, Вчера_ЭпиВак!C:BN, 25, FALSE)+F755*2-Z755-AB755-AD755-AG755</f>
        <v>#N/A</v>
      </c>
      <c r="AX755" s="53" t="e">
        <f>AE755-VLOOKUP(C755,Вчера_ЭпиВак!C:BN, 24, FALSE)</f>
        <v>#N/A</v>
      </c>
    </row>
    <row r="756" spans="1:50" ht="50.1" customHeight="1" x14ac:dyDescent="0.25">
      <c r="A756" s="42"/>
      <c r="B756" s="42"/>
      <c r="C756" s="42"/>
      <c r="D756" s="43"/>
      <c r="E756" s="44"/>
      <c r="F756" s="39"/>
      <c r="G756" s="44"/>
      <c r="H756" s="39"/>
      <c r="I756" s="44"/>
      <c r="J756" s="39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7">
        <f t="shared" si="12"/>
        <v>0</v>
      </c>
      <c r="AJ756" s="53" t="str">
        <f>IF(ISNA(VLOOKUP(C756,Вчера_ЭпиВак!C:C, 1, FALSE)),"ошибка",0)</f>
        <v>ошибка</v>
      </c>
      <c r="AK756" s="55"/>
      <c r="AL756" s="53" t="e">
        <f>E756-F756-VLOOKUP(C756, Вчера_ЭпиВак!C:BN, 2, FALSE)</f>
        <v>#N/A</v>
      </c>
      <c r="AM756" s="53" t="e">
        <f>K756-L756-VLOOKUP(C756, Вчера_ЭпиВак!C:BN, 4, FALSE)</f>
        <v>#N/A</v>
      </c>
      <c r="AN756" s="53" t="e">
        <f>M756-N756-VLOOKUP(C756, Вчера_ЭпиВак!C:BN, 6, FALSE)</f>
        <v>#N/A</v>
      </c>
      <c r="AO756" s="53" t="e">
        <f>O756-P756-VLOOKUP(C756, Вчера_ЭпиВак!C:BN, 8, FALSE)</f>
        <v>#N/A</v>
      </c>
      <c r="AP756" s="53" t="e">
        <f>Q756-R756-VLOOKUP(C756, Вчера_ЭпиВак!C:BN, 10, FALSE)</f>
        <v>#N/A</v>
      </c>
      <c r="AQ756" s="53" t="e">
        <f>S756-T756-VLOOKUP(C756, Вчера_ЭпиВак!C:BN, 12, FALSE)</f>
        <v>#N/A</v>
      </c>
      <c r="AR756" s="53" t="e">
        <f>U756-V756-VLOOKUP(C756, Вчера_ЭпиВак!C:BN, 14, FALSE)</f>
        <v>#N/A</v>
      </c>
      <c r="AS756" s="53" t="e">
        <f>W756-X756-VLOOKUP(C756, Вчера_ЭпиВак!C:BN, 16, FALSE)</f>
        <v>#N/A</v>
      </c>
      <c r="AT756" s="53" t="e">
        <f>Y756-Z756-VLOOKUP(C756, Вчера_ЭпиВак!C:BN, 18, FALSE)</f>
        <v>#N/A</v>
      </c>
      <c r="AU756" s="53" t="e">
        <f>AA756-AB756-VLOOKUP(C756, Вчера_ЭпиВак!C:BN, 20, FALSE)</f>
        <v>#N/A</v>
      </c>
      <c r="AV756" s="53" t="e">
        <f>AC756-AD756-VLOOKUP(C756, Вчера_ЭпиВак!C:BN, 22, FALSE)</f>
        <v>#N/A</v>
      </c>
      <c r="AW756" s="53" t="e">
        <f>VLOOKUP(C756, Вчера_ЭпиВак!C:BN, 25, FALSE)+F756*2-Z756-AB756-AD756-AG756</f>
        <v>#N/A</v>
      </c>
      <c r="AX756" s="53" t="e">
        <f>AE756-VLOOKUP(C756,Вчера_ЭпиВак!C:BN, 24, FALSE)</f>
        <v>#N/A</v>
      </c>
    </row>
    <row r="757" spans="1:50" ht="50.1" customHeight="1" x14ac:dyDescent="0.25">
      <c r="A757" s="42"/>
      <c r="B757" s="42"/>
      <c r="C757" s="42"/>
      <c r="D757" s="43"/>
      <c r="E757" s="44"/>
      <c r="F757" s="39"/>
      <c r="G757" s="44"/>
      <c r="H757" s="39"/>
      <c r="I757" s="44"/>
      <c r="J757" s="39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7">
        <f t="shared" si="12"/>
        <v>0</v>
      </c>
      <c r="AJ757" s="53" t="str">
        <f>IF(ISNA(VLOOKUP(C757,Вчера_ЭпиВак!C:C, 1, FALSE)),"ошибка",0)</f>
        <v>ошибка</v>
      </c>
      <c r="AK757" s="55"/>
      <c r="AL757" s="53" t="e">
        <f>E757-F757-VLOOKUP(C757, Вчера_ЭпиВак!C:BN, 2, FALSE)</f>
        <v>#N/A</v>
      </c>
      <c r="AM757" s="53" t="e">
        <f>K757-L757-VLOOKUP(C757, Вчера_ЭпиВак!C:BN, 4, FALSE)</f>
        <v>#N/A</v>
      </c>
      <c r="AN757" s="53" t="e">
        <f>M757-N757-VLOOKUP(C757, Вчера_ЭпиВак!C:BN, 6, FALSE)</f>
        <v>#N/A</v>
      </c>
      <c r="AO757" s="53" t="e">
        <f>O757-P757-VLOOKUP(C757, Вчера_ЭпиВак!C:BN, 8, FALSE)</f>
        <v>#N/A</v>
      </c>
      <c r="AP757" s="53" t="e">
        <f>Q757-R757-VLOOKUP(C757, Вчера_ЭпиВак!C:BN, 10, FALSE)</f>
        <v>#N/A</v>
      </c>
      <c r="AQ757" s="53" t="e">
        <f>S757-T757-VLOOKUP(C757, Вчера_ЭпиВак!C:BN, 12, FALSE)</f>
        <v>#N/A</v>
      </c>
      <c r="AR757" s="53" t="e">
        <f>U757-V757-VLOOKUP(C757, Вчера_ЭпиВак!C:BN, 14, FALSE)</f>
        <v>#N/A</v>
      </c>
      <c r="AS757" s="53" t="e">
        <f>W757-X757-VLOOKUP(C757, Вчера_ЭпиВак!C:BN, 16, FALSE)</f>
        <v>#N/A</v>
      </c>
      <c r="AT757" s="53" t="e">
        <f>Y757-Z757-VLOOKUP(C757, Вчера_ЭпиВак!C:BN, 18, FALSE)</f>
        <v>#N/A</v>
      </c>
      <c r="AU757" s="53" t="e">
        <f>AA757-AB757-VLOOKUP(C757, Вчера_ЭпиВак!C:BN, 20, FALSE)</f>
        <v>#N/A</v>
      </c>
      <c r="AV757" s="53" t="e">
        <f>AC757-AD757-VLOOKUP(C757, Вчера_ЭпиВак!C:BN, 22, FALSE)</f>
        <v>#N/A</v>
      </c>
      <c r="AW757" s="53" t="e">
        <f>VLOOKUP(C757, Вчера_ЭпиВак!C:BN, 25, FALSE)+F757*2-Z757-AB757-AD757-AG757</f>
        <v>#N/A</v>
      </c>
      <c r="AX757" s="53" t="e">
        <f>AE757-VLOOKUP(C757,Вчера_ЭпиВак!C:BN, 24, FALSE)</f>
        <v>#N/A</v>
      </c>
    </row>
    <row r="758" spans="1:50" ht="50.1" customHeight="1" x14ac:dyDescent="0.25">
      <c r="A758" s="42"/>
      <c r="B758" s="42"/>
      <c r="C758" s="42"/>
      <c r="D758" s="43"/>
      <c r="E758" s="44"/>
      <c r="F758" s="39"/>
      <c r="G758" s="44"/>
      <c r="H758" s="39"/>
      <c r="I758" s="44"/>
      <c r="J758" s="39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7">
        <f t="shared" si="12"/>
        <v>0</v>
      </c>
      <c r="AJ758" s="53" t="str">
        <f>IF(ISNA(VLOOKUP(C758,Вчера_ЭпиВак!C:C, 1, FALSE)),"ошибка",0)</f>
        <v>ошибка</v>
      </c>
      <c r="AK758" s="55"/>
      <c r="AL758" s="53" t="e">
        <f>E758-F758-VLOOKUP(C758, Вчера_ЭпиВак!C:BN, 2, FALSE)</f>
        <v>#N/A</v>
      </c>
      <c r="AM758" s="53" t="e">
        <f>K758-L758-VLOOKUP(C758, Вчера_ЭпиВак!C:BN, 4, FALSE)</f>
        <v>#N/A</v>
      </c>
      <c r="AN758" s="53" t="e">
        <f>M758-N758-VLOOKUP(C758, Вчера_ЭпиВак!C:BN, 6, FALSE)</f>
        <v>#N/A</v>
      </c>
      <c r="AO758" s="53" t="e">
        <f>O758-P758-VLOOKUP(C758, Вчера_ЭпиВак!C:BN, 8, FALSE)</f>
        <v>#N/A</v>
      </c>
      <c r="AP758" s="53" t="e">
        <f>Q758-R758-VLOOKUP(C758, Вчера_ЭпиВак!C:BN, 10, FALSE)</f>
        <v>#N/A</v>
      </c>
      <c r="AQ758" s="53" t="e">
        <f>S758-T758-VLOOKUP(C758, Вчера_ЭпиВак!C:BN, 12, FALSE)</f>
        <v>#N/A</v>
      </c>
      <c r="AR758" s="53" t="e">
        <f>U758-V758-VLOOKUP(C758, Вчера_ЭпиВак!C:BN, 14, FALSE)</f>
        <v>#N/A</v>
      </c>
      <c r="AS758" s="53" t="e">
        <f>W758-X758-VLOOKUP(C758, Вчера_ЭпиВак!C:BN, 16, FALSE)</f>
        <v>#N/A</v>
      </c>
      <c r="AT758" s="53" t="e">
        <f>Y758-Z758-VLOOKUP(C758, Вчера_ЭпиВак!C:BN, 18, FALSE)</f>
        <v>#N/A</v>
      </c>
      <c r="AU758" s="53" t="e">
        <f>AA758-AB758-VLOOKUP(C758, Вчера_ЭпиВак!C:BN, 20, FALSE)</f>
        <v>#N/A</v>
      </c>
      <c r="AV758" s="53" t="e">
        <f>AC758-AD758-VLOOKUP(C758, Вчера_ЭпиВак!C:BN, 22, FALSE)</f>
        <v>#N/A</v>
      </c>
      <c r="AW758" s="53" t="e">
        <f>VLOOKUP(C758, Вчера_ЭпиВак!C:BN, 25, FALSE)+F758*2-Z758-AB758-AD758-AG758</f>
        <v>#N/A</v>
      </c>
      <c r="AX758" s="53" t="e">
        <f>AE758-VLOOKUP(C758,Вчера_ЭпиВак!C:BN, 24, FALSE)</f>
        <v>#N/A</v>
      </c>
    </row>
    <row r="759" spans="1:50" ht="50.1" customHeight="1" x14ac:dyDescent="0.25">
      <c r="A759" s="42"/>
      <c r="B759" s="42"/>
      <c r="C759" s="42"/>
      <c r="D759" s="43"/>
      <c r="E759" s="44"/>
      <c r="F759" s="39"/>
      <c r="G759" s="44"/>
      <c r="H759" s="39"/>
      <c r="I759" s="44"/>
      <c r="J759" s="39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7">
        <f t="shared" si="12"/>
        <v>0</v>
      </c>
      <c r="AJ759" s="53" t="str">
        <f>IF(ISNA(VLOOKUP(C759,Вчера_ЭпиВак!C:C, 1, FALSE)),"ошибка",0)</f>
        <v>ошибка</v>
      </c>
      <c r="AK759" s="55"/>
      <c r="AL759" s="53" t="e">
        <f>E759-F759-VLOOKUP(C759, Вчера_ЭпиВак!C:BN, 2, FALSE)</f>
        <v>#N/A</v>
      </c>
      <c r="AM759" s="53" t="e">
        <f>K759-L759-VLOOKUP(C759, Вчера_ЭпиВак!C:BN, 4, FALSE)</f>
        <v>#N/A</v>
      </c>
      <c r="AN759" s="53" t="e">
        <f>M759-N759-VLOOKUP(C759, Вчера_ЭпиВак!C:BN, 6, FALSE)</f>
        <v>#N/A</v>
      </c>
      <c r="AO759" s="53" t="e">
        <f>O759-P759-VLOOKUP(C759, Вчера_ЭпиВак!C:BN, 8, FALSE)</f>
        <v>#N/A</v>
      </c>
      <c r="AP759" s="53" t="e">
        <f>Q759-R759-VLOOKUP(C759, Вчера_ЭпиВак!C:BN, 10, FALSE)</f>
        <v>#N/A</v>
      </c>
      <c r="AQ759" s="53" t="e">
        <f>S759-T759-VLOOKUP(C759, Вчера_ЭпиВак!C:BN, 12, FALSE)</f>
        <v>#N/A</v>
      </c>
      <c r="AR759" s="53" t="e">
        <f>U759-V759-VLOOKUP(C759, Вчера_ЭпиВак!C:BN, 14, FALSE)</f>
        <v>#N/A</v>
      </c>
      <c r="AS759" s="53" t="e">
        <f>W759-X759-VLOOKUP(C759, Вчера_ЭпиВак!C:BN, 16, FALSE)</f>
        <v>#N/A</v>
      </c>
      <c r="AT759" s="53" t="e">
        <f>Y759-Z759-VLOOKUP(C759, Вчера_ЭпиВак!C:BN, 18, FALSE)</f>
        <v>#N/A</v>
      </c>
      <c r="AU759" s="53" t="e">
        <f>AA759-AB759-VLOOKUP(C759, Вчера_ЭпиВак!C:BN, 20, FALSE)</f>
        <v>#N/A</v>
      </c>
      <c r="AV759" s="53" t="e">
        <f>AC759-AD759-VLOOKUP(C759, Вчера_ЭпиВак!C:BN, 22, FALSE)</f>
        <v>#N/A</v>
      </c>
      <c r="AW759" s="53" t="e">
        <f>VLOOKUP(C759, Вчера_ЭпиВак!C:BN, 25, FALSE)+F759*2-Z759-AB759-AD759-AG759</f>
        <v>#N/A</v>
      </c>
      <c r="AX759" s="53" t="e">
        <f>AE759-VLOOKUP(C759,Вчера_ЭпиВак!C:BN, 24, FALSE)</f>
        <v>#N/A</v>
      </c>
    </row>
    <row r="760" spans="1:50" ht="50.1" customHeight="1" x14ac:dyDescent="0.25">
      <c r="A760" s="42"/>
      <c r="B760" s="42"/>
      <c r="C760" s="42"/>
      <c r="D760" s="43"/>
      <c r="E760" s="44"/>
      <c r="F760" s="39"/>
      <c r="G760" s="44"/>
      <c r="H760" s="39"/>
      <c r="I760" s="44"/>
      <c r="J760" s="39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7">
        <f t="shared" si="12"/>
        <v>0</v>
      </c>
      <c r="AJ760" s="53" t="str">
        <f>IF(ISNA(VLOOKUP(C760,Вчера_ЭпиВак!C:C, 1, FALSE)),"ошибка",0)</f>
        <v>ошибка</v>
      </c>
      <c r="AK760" s="55"/>
      <c r="AL760" s="53" t="e">
        <f>E760-F760-VLOOKUP(C760, Вчера_ЭпиВак!C:BN, 2, FALSE)</f>
        <v>#N/A</v>
      </c>
      <c r="AM760" s="53" t="e">
        <f>K760-L760-VLOOKUP(C760, Вчера_ЭпиВак!C:BN, 4, FALSE)</f>
        <v>#N/A</v>
      </c>
      <c r="AN760" s="53" t="e">
        <f>M760-N760-VLOOKUP(C760, Вчера_ЭпиВак!C:BN, 6, FALSE)</f>
        <v>#N/A</v>
      </c>
      <c r="AO760" s="53" t="e">
        <f>O760-P760-VLOOKUP(C760, Вчера_ЭпиВак!C:BN, 8, FALSE)</f>
        <v>#N/A</v>
      </c>
      <c r="AP760" s="53" t="e">
        <f>Q760-R760-VLOOKUP(C760, Вчера_ЭпиВак!C:BN, 10, FALSE)</f>
        <v>#N/A</v>
      </c>
      <c r="AQ760" s="53" t="e">
        <f>S760-T760-VLOOKUP(C760, Вчера_ЭпиВак!C:BN, 12, FALSE)</f>
        <v>#N/A</v>
      </c>
      <c r="AR760" s="53" t="e">
        <f>U760-V760-VLOOKUP(C760, Вчера_ЭпиВак!C:BN, 14, FALSE)</f>
        <v>#N/A</v>
      </c>
      <c r="AS760" s="53" t="e">
        <f>W760-X760-VLOOKUP(C760, Вчера_ЭпиВак!C:BN, 16, FALSE)</f>
        <v>#N/A</v>
      </c>
      <c r="AT760" s="53" t="e">
        <f>Y760-Z760-VLOOKUP(C760, Вчера_ЭпиВак!C:BN, 18, FALSE)</f>
        <v>#N/A</v>
      </c>
      <c r="AU760" s="53" t="e">
        <f>AA760-AB760-VLOOKUP(C760, Вчера_ЭпиВак!C:BN, 20, FALSE)</f>
        <v>#N/A</v>
      </c>
      <c r="AV760" s="53" t="e">
        <f>AC760-AD760-VLOOKUP(C760, Вчера_ЭпиВак!C:BN, 22, FALSE)</f>
        <v>#N/A</v>
      </c>
      <c r="AW760" s="53" t="e">
        <f>VLOOKUP(C760, Вчера_ЭпиВак!C:BN, 25, FALSE)+F760*2-Z760-AB760-AD760-AG760</f>
        <v>#N/A</v>
      </c>
      <c r="AX760" s="53" t="e">
        <f>AE760-VLOOKUP(C760,Вчера_ЭпиВак!C:BN, 24, FALSE)</f>
        <v>#N/A</v>
      </c>
    </row>
    <row r="761" spans="1:50" ht="50.1" customHeight="1" x14ac:dyDescent="0.25">
      <c r="A761" s="42"/>
      <c r="B761" s="42"/>
      <c r="C761" s="42"/>
      <c r="D761" s="43"/>
      <c r="E761" s="44"/>
      <c r="F761" s="39"/>
      <c r="G761" s="44"/>
      <c r="H761" s="39"/>
      <c r="I761" s="44"/>
      <c r="J761" s="39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7">
        <f t="shared" si="12"/>
        <v>0</v>
      </c>
      <c r="AJ761" s="53" t="str">
        <f>IF(ISNA(VLOOKUP(C761,Вчера_ЭпиВак!C:C, 1, FALSE)),"ошибка",0)</f>
        <v>ошибка</v>
      </c>
      <c r="AK761" s="55"/>
      <c r="AL761" s="53" t="e">
        <f>E761-F761-VLOOKUP(C761, Вчера_ЭпиВак!C:BN, 2, FALSE)</f>
        <v>#N/A</v>
      </c>
      <c r="AM761" s="53" t="e">
        <f>K761-L761-VLOOKUP(C761, Вчера_ЭпиВак!C:BN, 4, FALSE)</f>
        <v>#N/A</v>
      </c>
      <c r="AN761" s="53" t="e">
        <f>M761-N761-VLOOKUP(C761, Вчера_ЭпиВак!C:BN, 6, FALSE)</f>
        <v>#N/A</v>
      </c>
      <c r="AO761" s="53" t="e">
        <f>O761-P761-VLOOKUP(C761, Вчера_ЭпиВак!C:BN, 8, FALSE)</f>
        <v>#N/A</v>
      </c>
      <c r="AP761" s="53" t="e">
        <f>Q761-R761-VLOOKUP(C761, Вчера_ЭпиВак!C:BN, 10, FALSE)</f>
        <v>#N/A</v>
      </c>
      <c r="AQ761" s="53" t="e">
        <f>S761-T761-VLOOKUP(C761, Вчера_ЭпиВак!C:BN, 12, FALSE)</f>
        <v>#N/A</v>
      </c>
      <c r="AR761" s="53" t="e">
        <f>U761-V761-VLOOKUP(C761, Вчера_ЭпиВак!C:BN, 14, FALSE)</f>
        <v>#N/A</v>
      </c>
      <c r="AS761" s="53" t="e">
        <f>W761-X761-VLOOKUP(C761, Вчера_ЭпиВак!C:BN, 16, FALSE)</f>
        <v>#N/A</v>
      </c>
      <c r="AT761" s="53" t="e">
        <f>Y761-Z761-VLOOKUP(C761, Вчера_ЭпиВак!C:BN, 18, FALSE)</f>
        <v>#N/A</v>
      </c>
      <c r="AU761" s="53" t="e">
        <f>AA761-AB761-VLOOKUP(C761, Вчера_ЭпиВак!C:BN, 20, FALSE)</f>
        <v>#N/A</v>
      </c>
      <c r="AV761" s="53" t="e">
        <f>AC761-AD761-VLOOKUP(C761, Вчера_ЭпиВак!C:BN, 22, FALSE)</f>
        <v>#N/A</v>
      </c>
      <c r="AW761" s="53" t="e">
        <f>VLOOKUP(C761, Вчера_ЭпиВак!C:BN, 25, FALSE)+F761*2-Z761-AB761-AD761-AG761</f>
        <v>#N/A</v>
      </c>
      <c r="AX761" s="53" t="e">
        <f>AE761-VLOOKUP(C761,Вчера_ЭпиВак!C:BN, 24, FALSE)</f>
        <v>#N/A</v>
      </c>
    </row>
    <row r="762" spans="1:50" ht="50.1" customHeight="1" x14ac:dyDescent="0.25">
      <c r="A762" s="42"/>
      <c r="B762" s="42"/>
      <c r="C762" s="42"/>
      <c r="D762" s="43"/>
      <c r="E762" s="44"/>
      <c r="F762" s="39"/>
      <c r="G762" s="44"/>
      <c r="H762" s="39"/>
      <c r="I762" s="44"/>
      <c r="J762" s="39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7">
        <f t="shared" si="12"/>
        <v>0</v>
      </c>
      <c r="AJ762" s="53" t="str">
        <f>IF(ISNA(VLOOKUP(C762,Вчера_ЭпиВак!C:C, 1, FALSE)),"ошибка",0)</f>
        <v>ошибка</v>
      </c>
      <c r="AK762" s="55"/>
      <c r="AL762" s="53" t="e">
        <f>E762-F762-VLOOKUP(C762, Вчера_ЭпиВак!C:BN, 2, FALSE)</f>
        <v>#N/A</v>
      </c>
      <c r="AM762" s="53" t="e">
        <f>K762-L762-VLOOKUP(C762, Вчера_ЭпиВак!C:BN, 4, FALSE)</f>
        <v>#N/A</v>
      </c>
      <c r="AN762" s="53" t="e">
        <f>M762-N762-VLOOKUP(C762, Вчера_ЭпиВак!C:BN, 6, FALSE)</f>
        <v>#N/A</v>
      </c>
      <c r="AO762" s="53" t="e">
        <f>O762-P762-VLOOKUP(C762, Вчера_ЭпиВак!C:BN, 8, FALSE)</f>
        <v>#N/A</v>
      </c>
      <c r="AP762" s="53" t="e">
        <f>Q762-R762-VLOOKUP(C762, Вчера_ЭпиВак!C:BN, 10, FALSE)</f>
        <v>#N/A</v>
      </c>
      <c r="AQ762" s="53" t="e">
        <f>S762-T762-VLOOKUP(C762, Вчера_ЭпиВак!C:BN, 12, FALSE)</f>
        <v>#N/A</v>
      </c>
      <c r="AR762" s="53" t="e">
        <f>U762-V762-VLOOKUP(C762, Вчера_ЭпиВак!C:BN, 14, FALSE)</f>
        <v>#N/A</v>
      </c>
      <c r="AS762" s="53" t="e">
        <f>W762-X762-VLOOKUP(C762, Вчера_ЭпиВак!C:BN, 16, FALSE)</f>
        <v>#N/A</v>
      </c>
      <c r="AT762" s="53" t="e">
        <f>Y762-Z762-VLOOKUP(C762, Вчера_ЭпиВак!C:BN, 18, FALSE)</f>
        <v>#N/A</v>
      </c>
      <c r="AU762" s="53" t="e">
        <f>AA762-AB762-VLOOKUP(C762, Вчера_ЭпиВак!C:BN, 20, FALSE)</f>
        <v>#N/A</v>
      </c>
      <c r="AV762" s="53" t="e">
        <f>AC762-AD762-VLOOKUP(C762, Вчера_ЭпиВак!C:BN, 22, FALSE)</f>
        <v>#N/A</v>
      </c>
      <c r="AW762" s="53" t="e">
        <f>VLOOKUP(C762, Вчера_ЭпиВак!C:BN, 25, FALSE)+F762*2-Z762-AB762-AD762-AG762</f>
        <v>#N/A</v>
      </c>
      <c r="AX762" s="53" t="e">
        <f>AE762-VLOOKUP(C762,Вчера_ЭпиВак!C:BN, 24, FALSE)</f>
        <v>#N/A</v>
      </c>
    </row>
    <row r="763" spans="1:50" ht="50.1" customHeight="1" x14ac:dyDescent="0.25">
      <c r="A763" s="42"/>
      <c r="B763" s="42"/>
      <c r="C763" s="42"/>
      <c r="D763" s="43"/>
      <c r="E763" s="44"/>
      <c r="F763" s="39"/>
      <c r="G763" s="44"/>
      <c r="H763" s="39"/>
      <c r="I763" s="44"/>
      <c r="J763" s="39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7">
        <f t="shared" si="12"/>
        <v>0</v>
      </c>
      <c r="AJ763" s="53" t="str">
        <f>IF(ISNA(VLOOKUP(C763,Вчера_ЭпиВак!C:C, 1, FALSE)),"ошибка",0)</f>
        <v>ошибка</v>
      </c>
      <c r="AK763" s="55"/>
      <c r="AL763" s="53" t="e">
        <f>E763-F763-VLOOKUP(C763, Вчера_ЭпиВак!C:BN, 2, FALSE)</f>
        <v>#N/A</v>
      </c>
      <c r="AM763" s="53" t="e">
        <f>K763-L763-VLOOKUP(C763, Вчера_ЭпиВак!C:BN, 4, FALSE)</f>
        <v>#N/A</v>
      </c>
      <c r="AN763" s="53" t="e">
        <f>M763-N763-VLOOKUP(C763, Вчера_ЭпиВак!C:BN, 6, FALSE)</f>
        <v>#N/A</v>
      </c>
      <c r="AO763" s="53" t="e">
        <f>O763-P763-VLOOKUP(C763, Вчера_ЭпиВак!C:BN, 8, FALSE)</f>
        <v>#N/A</v>
      </c>
      <c r="AP763" s="53" t="e">
        <f>Q763-R763-VLOOKUP(C763, Вчера_ЭпиВак!C:BN, 10, FALSE)</f>
        <v>#N/A</v>
      </c>
      <c r="AQ763" s="53" t="e">
        <f>S763-T763-VLOOKUP(C763, Вчера_ЭпиВак!C:BN, 12, FALSE)</f>
        <v>#N/A</v>
      </c>
      <c r="AR763" s="53" t="e">
        <f>U763-V763-VLOOKUP(C763, Вчера_ЭпиВак!C:BN, 14, FALSE)</f>
        <v>#N/A</v>
      </c>
      <c r="AS763" s="53" t="e">
        <f>W763-X763-VLOOKUP(C763, Вчера_ЭпиВак!C:BN, 16, FALSE)</f>
        <v>#N/A</v>
      </c>
      <c r="AT763" s="53" t="e">
        <f>Y763-Z763-VLOOKUP(C763, Вчера_ЭпиВак!C:BN, 18, FALSE)</f>
        <v>#N/A</v>
      </c>
      <c r="AU763" s="53" t="e">
        <f>AA763-AB763-VLOOKUP(C763, Вчера_ЭпиВак!C:BN, 20, FALSE)</f>
        <v>#N/A</v>
      </c>
      <c r="AV763" s="53" t="e">
        <f>AC763-AD763-VLOOKUP(C763, Вчера_ЭпиВак!C:BN, 22, FALSE)</f>
        <v>#N/A</v>
      </c>
      <c r="AW763" s="53" t="e">
        <f>VLOOKUP(C763, Вчера_ЭпиВак!C:BN, 25, FALSE)+F763*2-Z763-AB763-AD763-AG763</f>
        <v>#N/A</v>
      </c>
      <c r="AX763" s="53" t="e">
        <f>AE763-VLOOKUP(C763,Вчера_ЭпиВак!C:BN, 24, FALSE)</f>
        <v>#N/A</v>
      </c>
    </row>
    <row r="764" spans="1:50" ht="50.1" customHeight="1" x14ac:dyDescent="0.25">
      <c r="A764" s="42"/>
      <c r="B764" s="42"/>
      <c r="C764" s="42"/>
      <c r="D764" s="43"/>
      <c r="E764" s="44"/>
      <c r="F764" s="39"/>
      <c r="G764" s="44"/>
      <c r="H764" s="39"/>
      <c r="I764" s="44"/>
      <c r="J764" s="39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7">
        <f t="shared" si="12"/>
        <v>0</v>
      </c>
      <c r="AJ764" s="53" t="str">
        <f>IF(ISNA(VLOOKUP(C764,Вчера_ЭпиВак!C:C, 1, FALSE)),"ошибка",0)</f>
        <v>ошибка</v>
      </c>
      <c r="AK764" s="55"/>
      <c r="AL764" s="53" t="e">
        <f>E764-F764-VLOOKUP(C764, Вчера_ЭпиВак!C:BN, 2, FALSE)</f>
        <v>#N/A</v>
      </c>
      <c r="AM764" s="53" t="e">
        <f>K764-L764-VLOOKUP(C764, Вчера_ЭпиВак!C:BN, 4, FALSE)</f>
        <v>#N/A</v>
      </c>
      <c r="AN764" s="53" t="e">
        <f>M764-N764-VLOOKUP(C764, Вчера_ЭпиВак!C:BN, 6, FALSE)</f>
        <v>#N/A</v>
      </c>
      <c r="AO764" s="53" t="e">
        <f>O764-P764-VLOOKUP(C764, Вчера_ЭпиВак!C:BN, 8, FALSE)</f>
        <v>#N/A</v>
      </c>
      <c r="AP764" s="53" t="e">
        <f>Q764-R764-VLOOKUP(C764, Вчера_ЭпиВак!C:BN, 10, FALSE)</f>
        <v>#N/A</v>
      </c>
      <c r="AQ764" s="53" t="e">
        <f>S764-T764-VLOOKUP(C764, Вчера_ЭпиВак!C:BN, 12, FALSE)</f>
        <v>#N/A</v>
      </c>
      <c r="AR764" s="53" t="e">
        <f>U764-V764-VLOOKUP(C764, Вчера_ЭпиВак!C:BN, 14, FALSE)</f>
        <v>#N/A</v>
      </c>
      <c r="AS764" s="53" t="e">
        <f>W764-X764-VLOOKUP(C764, Вчера_ЭпиВак!C:BN, 16, FALSE)</f>
        <v>#N/A</v>
      </c>
      <c r="AT764" s="53" t="e">
        <f>Y764-Z764-VLOOKUP(C764, Вчера_ЭпиВак!C:BN, 18, FALSE)</f>
        <v>#N/A</v>
      </c>
      <c r="AU764" s="53" t="e">
        <f>AA764-AB764-VLOOKUP(C764, Вчера_ЭпиВак!C:BN, 20, FALSE)</f>
        <v>#N/A</v>
      </c>
      <c r="AV764" s="53" t="e">
        <f>AC764-AD764-VLOOKUP(C764, Вчера_ЭпиВак!C:BN, 22, FALSE)</f>
        <v>#N/A</v>
      </c>
      <c r="AW764" s="53" t="e">
        <f>VLOOKUP(C764, Вчера_ЭпиВак!C:BN, 25, FALSE)+F764*2-Z764-AB764-AD764-AG764</f>
        <v>#N/A</v>
      </c>
      <c r="AX764" s="53" t="e">
        <f>AE764-VLOOKUP(C764,Вчера_ЭпиВак!C:BN, 24, FALSE)</f>
        <v>#N/A</v>
      </c>
    </row>
    <row r="765" spans="1:50" ht="50.1" customHeight="1" x14ac:dyDescent="0.25">
      <c r="A765" s="42"/>
      <c r="B765" s="42"/>
      <c r="C765" s="42"/>
      <c r="D765" s="43"/>
      <c r="E765" s="44"/>
      <c r="F765" s="39"/>
      <c r="G765" s="44"/>
      <c r="H765" s="39"/>
      <c r="I765" s="44"/>
      <c r="J765" s="39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7">
        <f t="shared" si="12"/>
        <v>0</v>
      </c>
      <c r="AJ765" s="53" t="str">
        <f>IF(ISNA(VLOOKUP(C765,Вчера_ЭпиВак!C:C, 1, FALSE)),"ошибка",0)</f>
        <v>ошибка</v>
      </c>
      <c r="AK765" s="55"/>
      <c r="AL765" s="53" t="e">
        <f>E765-F765-VLOOKUP(C765, Вчера_ЭпиВак!C:BN, 2, FALSE)</f>
        <v>#N/A</v>
      </c>
      <c r="AM765" s="53" t="e">
        <f>K765-L765-VLOOKUP(C765, Вчера_ЭпиВак!C:BN, 4, FALSE)</f>
        <v>#N/A</v>
      </c>
      <c r="AN765" s="53" t="e">
        <f>M765-N765-VLOOKUP(C765, Вчера_ЭпиВак!C:BN, 6, FALSE)</f>
        <v>#N/A</v>
      </c>
      <c r="AO765" s="53" t="e">
        <f>O765-P765-VLOOKUP(C765, Вчера_ЭпиВак!C:BN, 8, FALSE)</f>
        <v>#N/A</v>
      </c>
      <c r="AP765" s="53" t="e">
        <f>Q765-R765-VLOOKUP(C765, Вчера_ЭпиВак!C:BN, 10, FALSE)</f>
        <v>#N/A</v>
      </c>
      <c r="AQ765" s="53" t="e">
        <f>S765-T765-VLOOKUP(C765, Вчера_ЭпиВак!C:BN, 12, FALSE)</f>
        <v>#N/A</v>
      </c>
      <c r="AR765" s="53" t="e">
        <f>U765-V765-VLOOKUP(C765, Вчера_ЭпиВак!C:BN, 14, FALSE)</f>
        <v>#N/A</v>
      </c>
      <c r="AS765" s="53" t="e">
        <f>W765-X765-VLOOKUP(C765, Вчера_ЭпиВак!C:BN, 16, FALSE)</f>
        <v>#N/A</v>
      </c>
      <c r="AT765" s="53" t="e">
        <f>Y765-Z765-VLOOKUP(C765, Вчера_ЭпиВак!C:BN, 18, FALSE)</f>
        <v>#N/A</v>
      </c>
      <c r="AU765" s="53" t="e">
        <f>AA765-AB765-VLOOKUP(C765, Вчера_ЭпиВак!C:BN, 20, FALSE)</f>
        <v>#N/A</v>
      </c>
      <c r="AV765" s="53" t="e">
        <f>AC765-AD765-VLOOKUP(C765, Вчера_ЭпиВак!C:BN, 22, FALSE)</f>
        <v>#N/A</v>
      </c>
      <c r="AW765" s="53" t="e">
        <f>VLOOKUP(C765, Вчера_ЭпиВак!C:BN, 25, FALSE)+F765*2-Z765-AB765-AD765-AG765</f>
        <v>#N/A</v>
      </c>
      <c r="AX765" s="53" t="e">
        <f>AE765-VLOOKUP(C765,Вчера_ЭпиВак!C:BN, 24, FALSE)</f>
        <v>#N/A</v>
      </c>
    </row>
    <row r="766" spans="1:50" ht="50.1" customHeight="1" x14ac:dyDescent="0.25">
      <c r="A766" s="42"/>
      <c r="B766" s="42"/>
      <c r="C766" s="42"/>
      <c r="D766" s="43"/>
      <c r="E766" s="44"/>
      <c r="F766" s="39"/>
      <c r="G766" s="44"/>
      <c r="H766" s="39"/>
      <c r="I766" s="44"/>
      <c r="J766" s="39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7">
        <f t="shared" si="12"/>
        <v>0</v>
      </c>
      <c r="AJ766" s="53" t="str">
        <f>IF(ISNA(VLOOKUP(C766,Вчера_ЭпиВак!C:C, 1, FALSE)),"ошибка",0)</f>
        <v>ошибка</v>
      </c>
      <c r="AK766" s="55"/>
      <c r="AL766" s="53" t="e">
        <f>E766-F766-VLOOKUP(C766, Вчера_ЭпиВак!C:BN, 2, FALSE)</f>
        <v>#N/A</v>
      </c>
      <c r="AM766" s="53" t="e">
        <f>K766-L766-VLOOKUP(C766, Вчера_ЭпиВак!C:BN, 4, FALSE)</f>
        <v>#N/A</v>
      </c>
      <c r="AN766" s="53" t="e">
        <f>M766-N766-VLOOKUP(C766, Вчера_ЭпиВак!C:BN, 6, FALSE)</f>
        <v>#N/A</v>
      </c>
      <c r="AO766" s="53" t="e">
        <f>O766-P766-VLOOKUP(C766, Вчера_ЭпиВак!C:BN, 8, FALSE)</f>
        <v>#N/A</v>
      </c>
      <c r="AP766" s="53" t="e">
        <f>Q766-R766-VLOOKUP(C766, Вчера_ЭпиВак!C:BN, 10, FALSE)</f>
        <v>#N/A</v>
      </c>
      <c r="AQ766" s="53" t="e">
        <f>S766-T766-VLOOKUP(C766, Вчера_ЭпиВак!C:BN, 12, FALSE)</f>
        <v>#N/A</v>
      </c>
      <c r="AR766" s="53" t="e">
        <f>U766-V766-VLOOKUP(C766, Вчера_ЭпиВак!C:BN, 14, FALSE)</f>
        <v>#N/A</v>
      </c>
      <c r="AS766" s="53" t="e">
        <f>W766-X766-VLOOKUP(C766, Вчера_ЭпиВак!C:BN, 16, FALSE)</f>
        <v>#N/A</v>
      </c>
      <c r="AT766" s="53" t="e">
        <f>Y766-Z766-VLOOKUP(C766, Вчера_ЭпиВак!C:BN, 18, FALSE)</f>
        <v>#N/A</v>
      </c>
      <c r="AU766" s="53" t="e">
        <f>AA766-AB766-VLOOKUP(C766, Вчера_ЭпиВак!C:BN, 20, FALSE)</f>
        <v>#N/A</v>
      </c>
      <c r="AV766" s="53" t="e">
        <f>AC766-AD766-VLOOKUP(C766, Вчера_ЭпиВак!C:BN, 22, FALSE)</f>
        <v>#N/A</v>
      </c>
      <c r="AW766" s="53" t="e">
        <f>VLOOKUP(C766, Вчера_ЭпиВак!C:BN, 25, FALSE)+F766*2-Z766-AB766-AD766-AG766</f>
        <v>#N/A</v>
      </c>
      <c r="AX766" s="53" t="e">
        <f>AE766-VLOOKUP(C766,Вчера_ЭпиВак!C:BN, 24, FALSE)</f>
        <v>#N/A</v>
      </c>
    </row>
    <row r="767" spans="1:50" ht="50.1" customHeight="1" x14ac:dyDescent="0.25">
      <c r="A767" s="42"/>
      <c r="B767" s="42"/>
      <c r="C767" s="42"/>
      <c r="D767" s="43"/>
      <c r="E767" s="44"/>
      <c r="F767" s="39"/>
      <c r="G767" s="44"/>
      <c r="H767" s="39"/>
      <c r="I767" s="44"/>
      <c r="J767" s="39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7">
        <f t="shared" si="12"/>
        <v>0</v>
      </c>
      <c r="AJ767" s="53" t="str">
        <f>IF(ISNA(VLOOKUP(C767,Вчера_ЭпиВак!C:C, 1, FALSE)),"ошибка",0)</f>
        <v>ошибка</v>
      </c>
      <c r="AK767" s="55"/>
      <c r="AL767" s="53" t="e">
        <f>E767-F767-VLOOKUP(C767, Вчера_ЭпиВак!C:BN, 2, FALSE)</f>
        <v>#N/A</v>
      </c>
      <c r="AM767" s="53" t="e">
        <f>K767-L767-VLOOKUP(C767, Вчера_ЭпиВак!C:BN, 4, FALSE)</f>
        <v>#N/A</v>
      </c>
      <c r="AN767" s="53" t="e">
        <f>M767-N767-VLOOKUP(C767, Вчера_ЭпиВак!C:BN, 6, FALSE)</f>
        <v>#N/A</v>
      </c>
      <c r="AO767" s="53" t="e">
        <f>O767-P767-VLOOKUP(C767, Вчера_ЭпиВак!C:BN, 8, FALSE)</f>
        <v>#N/A</v>
      </c>
      <c r="AP767" s="53" t="e">
        <f>Q767-R767-VLOOKUP(C767, Вчера_ЭпиВак!C:BN, 10, FALSE)</f>
        <v>#N/A</v>
      </c>
      <c r="AQ767" s="53" t="e">
        <f>S767-T767-VLOOKUP(C767, Вчера_ЭпиВак!C:BN, 12, FALSE)</f>
        <v>#N/A</v>
      </c>
      <c r="AR767" s="53" t="e">
        <f>U767-V767-VLOOKUP(C767, Вчера_ЭпиВак!C:BN, 14, FALSE)</f>
        <v>#N/A</v>
      </c>
      <c r="AS767" s="53" t="e">
        <f>W767-X767-VLOOKUP(C767, Вчера_ЭпиВак!C:BN, 16, FALSE)</f>
        <v>#N/A</v>
      </c>
      <c r="AT767" s="53" t="e">
        <f>Y767-Z767-VLOOKUP(C767, Вчера_ЭпиВак!C:BN, 18, FALSE)</f>
        <v>#N/A</v>
      </c>
      <c r="AU767" s="53" t="e">
        <f>AA767-AB767-VLOOKUP(C767, Вчера_ЭпиВак!C:BN, 20, FALSE)</f>
        <v>#N/A</v>
      </c>
      <c r="AV767" s="53" t="e">
        <f>AC767-AD767-VLOOKUP(C767, Вчера_ЭпиВак!C:BN, 22, FALSE)</f>
        <v>#N/A</v>
      </c>
      <c r="AW767" s="53" t="e">
        <f>VLOOKUP(C767, Вчера_ЭпиВак!C:BN, 25, FALSE)+F767*2-Z767-AB767-AD767-AG767</f>
        <v>#N/A</v>
      </c>
      <c r="AX767" s="53" t="e">
        <f>AE767-VLOOKUP(C767,Вчера_ЭпиВак!C:BN, 24, FALSE)</f>
        <v>#N/A</v>
      </c>
    </row>
    <row r="768" spans="1:50" ht="50.1" customHeight="1" x14ac:dyDescent="0.25">
      <c r="A768" s="42"/>
      <c r="B768" s="42"/>
      <c r="C768" s="42"/>
      <c r="D768" s="43"/>
      <c r="E768" s="44"/>
      <c r="F768" s="39"/>
      <c r="G768" s="44"/>
      <c r="H768" s="39"/>
      <c r="I768" s="44"/>
      <c r="J768" s="39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7">
        <f t="shared" si="12"/>
        <v>0</v>
      </c>
      <c r="AJ768" s="53" t="str">
        <f>IF(ISNA(VLOOKUP(C768,Вчера_ЭпиВак!C:C, 1, FALSE)),"ошибка",0)</f>
        <v>ошибка</v>
      </c>
      <c r="AK768" s="55"/>
      <c r="AL768" s="53" t="e">
        <f>E768-F768-VLOOKUP(C768, Вчера_ЭпиВак!C:BN, 2, FALSE)</f>
        <v>#N/A</v>
      </c>
      <c r="AM768" s="53" t="e">
        <f>K768-L768-VLOOKUP(C768, Вчера_ЭпиВак!C:BN, 4, FALSE)</f>
        <v>#N/A</v>
      </c>
      <c r="AN768" s="53" t="e">
        <f>M768-N768-VLOOKUP(C768, Вчера_ЭпиВак!C:BN, 6, FALSE)</f>
        <v>#N/A</v>
      </c>
      <c r="AO768" s="53" t="e">
        <f>O768-P768-VLOOKUP(C768, Вчера_ЭпиВак!C:BN, 8, FALSE)</f>
        <v>#N/A</v>
      </c>
      <c r="AP768" s="53" t="e">
        <f>Q768-R768-VLOOKUP(C768, Вчера_ЭпиВак!C:BN, 10, FALSE)</f>
        <v>#N/A</v>
      </c>
      <c r="AQ768" s="53" t="e">
        <f>S768-T768-VLOOKUP(C768, Вчера_ЭпиВак!C:BN, 12, FALSE)</f>
        <v>#N/A</v>
      </c>
      <c r="AR768" s="53" t="e">
        <f>U768-V768-VLOOKUP(C768, Вчера_ЭпиВак!C:BN, 14, FALSE)</f>
        <v>#N/A</v>
      </c>
      <c r="AS768" s="53" t="e">
        <f>W768-X768-VLOOKUP(C768, Вчера_ЭпиВак!C:BN, 16, FALSE)</f>
        <v>#N/A</v>
      </c>
      <c r="AT768" s="53" t="e">
        <f>Y768-Z768-VLOOKUP(C768, Вчера_ЭпиВак!C:BN, 18, FALSE)</f>
        <v>#N/A</v>
      </c>
      <c r="AU768" s="53" t="e">
        <f>AA768-AB768-VLOOKUP(C768, Вчера_ЭпиВак!C:BN, 20, FALSE)</f>
        <v>#N/A</v>
      </c>
      <c r="AV768" s="53" t="e">
        <f>AC768-AD768-VLOOKUP(C768, Вчера_ЭпиВак!C:BN, 22, FALSE)</f>
        <v>#N/A</v>
      </c>
      <c r="AW768" s="53" t="e">
        <f>VLOOKUP(C768, Вчера_ЭпиВак!C:BN, 25, FALSE)+F768*2-Z768-AB768-AD768-AG768</f>
        <v>#N/A</v>
      </c>
      <c r="AX768" s="53" t="e">
        <f>AE768-VLOOKUP(C768,Вчера_ЭпиВак!C:BN, 24, FALSE)</f>
        <v>#N/A</v>
      </c>
    </row>
    <row r="769" spans="1:50" ht="50.1" customHeight="1" x14ac:dyDescent="0.25">
      <c r="A769" s="42"/>
      <c r="B769" s="42"/>
      <c r="C769" s="42"/>
      <c r="D769" s="43"/>
      <c r="E769" s="44"/>
      <c r="F769" s="39"/>
      <c r="G769" s="44"/>
      <c r="H769" s="39"/>
      <c r="I769" s="44"/>
      <c r="J769" s="39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7">
        <f t="shared" si="12"/>
        <v>0</v>
      </c>
      <c r="AJ769" s="53" t="str">
        <f>IF(ISNA(VLOOKUP(C769,Вчера_ЭпиВак!C:C, 1, FALSE)),"ошибка",0)</f>
        <v>ошибка</v>
      </c>
      <c r="AK769" s="55"/>
      <c r="AL769" s="53" t="e">
        <f>E769-F769-VLOOKUP(C769, Вчера_ЭпиВак!C:BN, 2, FALSE)</f>
        <v>#N/A</v>
      </c>
      <c r="AM769" s="53" t="e">
        <f>K769-L769-VLOOKUP(C769, Вчера_ЭпиВак!C:BN, 4, FALSE)</f>
        <v>#N/A</v>
      </c>
      <c r="AN769" s="53" t="e">
        <f>M769-N769-VLOOKUP(C769, Вчера_ЭпиВак!C:BN, 6, FALSE)</f>
        <v>#N/A</v>
      </c>
      <c r="AO769" s="53" t="e">
        <f>O769-P769-VLOOKUP(C769, Вчера_ЭпиВак!C:BN, 8, FALSE)</f>
        <v>#N/A</v>
      </c>
      <c r="AP769" s="53" t="e">
        <f>Q769-R769-VLOOKUP(C769, Вчера_ЭпиВак!C:BN, 10, FALSE)</f>
        <v>#N/A</v>
      </c>
      <c r="AQ769" s="53" t="e">
        <f>S769-T769-VLOOKUP(C769, Вчера_ЭпиВак!C:BN, 12, FALSE)</f>
        <v>#N/A</v>
      </c>
      <c r="AR769" s="53" t="e">
        <f>U769-V769-VLOOKUP(C769, Вчера_ЭпиВак!C:BN, 14, FALSE)</f>
        <v>#N/A</v>
      </c>
      <c r="AS769" s="53" t="e">
        <f>W769-X769-VLOOKUP(C769, Вчера_ЭпиВак!C:BN, 16, FALSE)</f>
        <v>#N/A</v>
      </c>
      <c r="AT769" s="53" t="e">
        <f>Y769-Z769-VLOOKUP(C769, Вчера_ЭпиВак!C:BN, 18, FALSE)</f>
        <v>#N/A</v>
      </c>
      <c r="AU769" s="53" t="e">
        <f>AA769-AB769-VLOOKUP(C769, Вчера_ЭпиВак!C:BN, 20, FALSE)</f>
        <v>#N/A</v>
      </c>
      <c r="AV769" s="53" t="e">
        <f>AC769-AD769-VLOOKUP(C769, Вчера_ЭпиВак!C:BN, 22, FALSE)</f>
        <v>#N/A</v>
      </c>
      <c r="AW769" s="53" t="e">
        <f>VLOOKUP(C769, Вчера_ЭпиВак!C:BN, 25, FALSE)+F769*2-Z769-AB769-AD769-AG769</f>
        <v>#N/A</v>
      </c>
      <c r="AX769" s="53" t="e">
        <f>AE769-VLOOKUP(C769,Вчера_ЭпиВак!C:BN, 24, FALSE)</f>
        <v>#N/A</v>
      </c>
    </row>
    <row r="770" spans="1:50" ht="50.1" customHeight="1" x14ac:dyDescent="0.25">
      <c r="A770" s="42"/>
      <c r="B770" s="42"/>
      <c r="C770" s="42"/>
      <c r="D770" s="43"/>
      <c r="E770" s="44"/>
      <c r="F770" s="39"/>
      <c r="G770" s="44"/>
      <c r="H770" s="39"/>
      <c r="I770" s="44"/>
      <c r="J770" s="39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7">
        <f t="shared" si="12"/>
        <v>0</v>
      </c>
      <c r="AJ770" s="53" t="str">
        <f>IF(ISNA(VLOOKUP(C770,Вчера_ЭпиВак!C:C, 1, FALSE)),"ошибка",0)</f>
        <v>ошибка</v>
      </c>
      <c r="AK770" s="55"/>
      <c r="AL770" s="53" t="e">
        <f>E770-F770-VLOOKUP(C770, Вчера_ЭпиВак!C:BN, 2, FALSE)</f>
        <v>#N/A</v>
      </c>
      <c r="AM770" s="53" t="e">
        <f>K770-L770-VLOOKUP(C770, Вчера_ЭпиВак!C:BN, 4, FALSE)</f>
        <v>#N/A</v>
      </c>
      <c r="AN770" s="53" t="e">
        <f>M770-N770-VLOOKUP(C770, Вчера_ЭпиВак!C:BN, 6, FALSE)</f>
        <v>#N/A</v>
      </c>
      <c r="AO770" s="53" t="e">
        <f>O770-P770-VLOOKUP(C770, Вчера_ЭпиВак!C:BN, 8, FALSE)</f>
        <v>#N/A</v>
      </c>
      <c r="AP770" s="53" t="e">
        <f>Q770-R770-VLOOKUP(C770, Вчера_ЭпиВак!C:BN, 10, FALSE)</f>
        <v>#N/A</v>
      </c>
      <c r="AQ770" s="53" t="e">
        <f>S770-T770-VLOOKUP(C770, Вчера_ЭпиВак!C:BN, 12, FALSE)</f>
        <v>#N/A</v>
      </c>
      <c r="AR770" s="53" t="e">
        <f>U770-V770-VLOOKUP(C770, Вчера_ЭпиВак!C:BN, 14, FALSE)</f>
        <v>#N/A</v>
      </c>
      <c r="AS770" s="53" t="e">
        <f>W770-X770-VLOOKUP(C770, Вчера_ЭпиВак!C:BN, 16, FALSE)</f>
        <v>#N/A</v>
      </c>
      <c r="AT770" s="53" t="e">
        <f>Y770-Z770-VLOOKUP(C770, Вчера_ЭпиВак!C:BN, 18, FALSE)</f>
        <v>#N/A</v>
      </c>
      <c r="AU770" s="53" t="e">
        <f>AA770-AB770-VLOOKUP(C770, Вчера_ЭпиВак!C:BN, 20, FALSE)</f>
        <v>#N/A</v>
      </c>
      <c r="AV770" s="53" t="e">
        <f>AC770-AD770-VLOOKUP(C770, Вчера_ЭпиВак!C:BN, 22, FALSE)</f>
        <v>#N/A</v>
      </c>
      <c r="AW770" s="53" t="e">
        <f>VLOOKUP(C770, Вчера_ЭпиВак!C:BN, 25, FALSE)+F770*2-Z770-AB770-AD770-AG770</f>
        <v>#N/A</v>
      </c>
      <c r="AX770" s="53" t="e">
        <f>AE770-VLOOKUP(C770,Вчера_ЭпиВак!C:BN, 24, FALSE)</f>
        <v>#N/A</v>
      </c>
    </row>
    <row r="771" spans="1:50" ht="50.1" customHeight="1" x14ac:dyDescent="0.25">
      <c r="A771" s="42"/>
      <c r="B771" s="42"/>
      <c r="C771" s="42"/>
      <c r="D771" s="43"/>
      <c r="E771" s="44"/>
      <c r="F771" s="39"/>
      <c r="G771" s="44"/>
      <c r="H771" s="39"/>
      <c r="I771" s="44"/>
      <c r="J771" s="39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7">
        <f t="shared" si="12"/>
        <v>0</v>
      </c>
      <c r="AJ771" s="53" t="str">
        <f>IF(ISNA(VLOOKUP(C771,Вчера_ЭпиВак!C:C, 1, FALSE)),"ошибка",0)</f>
        <v>ошибка</v>
      </c>
      <c r="AK771" s="55"/>
      <c r="AL771" s="53" t="e">
        <f>E771-F771-VLOOKUP(C771, Вчера_ЭпиВак!C:BN, 2, FALSE)</f>
        <v>#N/A</v>
      </c>
      <c r="AM771" s="53" t="e">
        <f>K771-L771-VLOOKUP(C771, Вчера_ЭпиВак!C:BN, 4, FALSE)</f>
        <v>#N/A</v>
      </c>
      <c r="AN771" s="53" t="e">
        <f>M771-N771-VLOOKUP(C771, Вчера_ЭпиВак!C:BN, 6, FALSE)</f>
        <v>#N/A</v>
      </c>
      <c r="AO771" s="53" t="e">
        <f>O771-P771-VLOOKUP(C771, Вчера_ЭпиВак!C:BN, 8, FALSE)</f>
        <v>#N/A</v>
      </c>
      <c r="AP771" s="53" t="e">
        <f>Q771-R771-VLOOKUP(C771, Вчера_ЭпиВак!C:BN, 10, FALSE)</f>
        <v>#N/A</v>
      </c>
      <c r="AQ771" s="53" t="e">
        <f>S771-T771-VLOOKUP(C771, Вчера_ЭпиВак!C:BN, 12, FALSE)</f>
        <v>#N/A</v>
      </c>
      <c r="AR771" s="53" t="e">
        <f>U771-V771-VLOOKUP(C771, Вчера_ЭпиВак!C:BN, 14, FALSE)</f>
        <v>#N/A</v>
      </c>
      <c r="AS771" s="53" t="e">
        <f>W771-X771-VLOOKUP(C771, Вчера_ЭпиВак!C:BN, 16, FALSE)</f>
        <v>#N/A</v>
      </c>
      <c r="AT771" s="53" t="e">
        <f>Y771-Z771-VLOOKUP(C771, Вчера_ЭпиВак!C:BN, 18, FALSE)</f>
        <v>#N/A</v>
      </c>
      <c r="AU771" s="53" t="e">
        <f>AA771-AB771-VLOOKUP(C771, Вчера_ЭпиВак!C:BN, 20, FALSE)</f>
        <v>#N/A</v>
      </c>
      <c r="AV771" s="53" t="e">
        <f>AC771-AD771-VLOOKUP(C771, Вчера_ЭпиВак!C:BN, 22, FALSE)</f>
        <v>#N/A</v>
      </c>
      <c r="AW771" s="53" t="e">
        <f>VLOOKUP(C771, Вчера_ЭпиВак!C:BN, 25, FALSE)+F771*2-Z771-AB771-AD771-AG771</f>
        <v>#N/A</v>
      </c>
      <c r="AX771" s="53" t="e">
        <f>AE771-VLOOKUP(C771,Вчера_ЭпиВак!C:BN, 24, FALSE)</f>
        <v>#N/A</v>
      </c>
    </row>
    <row r="772" spans="1:50" ht="50.1" customHeight="1" x14ac:dyDescent="0.25">
      <c r="A772" s="42"/>
      <c r="B772" s="42"/>
      <c r="C772" s="42"/>
      <c r="D772" s="43"/>
      <c r="E772" s="44"/>
      <c r="F772" s="39"/>
      <c r="G772" s="44"/>
      <c r="H772" s="39"/>
      <c r="I772" s="44"/>
      <c r="J772" s="39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7">
        <f t="shared" ref="AI772:AI835" si="13">E772*2-Y772-AA772-AC772</f>
        <v>0</v>
      </c>
      <c r="AJ772" s="53" t="str">
        <f>IF(ISNA(VLOOKUP(C772,Вчера_ЭпиВак!C:C, 1, FALSE)),"ошибка",0)</f>
        <v>ошибка</v>
      </c>
      <c r="AK772" s="55"/>
      <c r="AL772" s="53" t="e">
        <f>E772-F772-VLOOKUP(C772, Вчера_ЭпиВак!C:BN, 2, FALSE)</f>
        <v>#N/A</v>
      </c>
      <c r="AM772" s="53" t="e">
        <f>K772-L772-VLOOKUP(C772, Вчера_ЭпиВак!C:BN, 4, FALSE)</f>
        <v>#N/A</v>
      </c>
      <c r="AN772" s="53" t="e">
        <f>M772-N772-VLOOKUP(C772, Вчера_ЭпиВак!C:BN, 6, FALSE)</f>
        <v>#N/A</v>
      </c>
      <c r="AO772" s="53" t="e">
        <f>O772-P772-VLOOKUP(C772, Вчера_ЭпиВак!C:BN, 8, FALSE)</f>
        <v>#N/A</v>
      </c>
      <c r="AP772" s="53" t="e">
        <f>Q772-R772-VLOOKUP(C772, Вчера_ЭпиВак!C:BN, 10, FALSE)</f>
        <v>#N/A</v>
      </c>
      <c r="AQ772" s="53" t="e">
        <f>S772-T772-VLOOKUP(C772, Вчера_ЭпиВак!C:BN, 12, FALSE)</f>
        <v>#N/A</v>
      </c>
      <c r="AR772" s="53" t="e">
        <f>U772-V772-VLOOKUP(C772, Вчера_ЭпиВак!C:BN, 14, FALSE)</f>
        <v>#N/A</v>
      </c>
      <c r="AS772" s="53" t="e">
        <f>W772-X772-VLOOKUP(C772, Вчера_ЭпиВак!C:BN, 16, FALSE)</f>
        <v>#N/A</v>
      </c>
      <c r="AT772" s="53" t="e">
        <f>Y772-Z772-VLOOKUP(C772, Вчера_ЭпиВак!C:BN, 18, FALSE)</f>
        <v>#N/A</v>
      </c>
      <c r="AU772" s="53" t="e">
        <f>AA772-AB772-VLOOKUP(C772, Вчера_ЭпиВак!C:BN, 20, FALSE)</f>
        <v>#N/A</v>
      </c>
      <c r="AV772" s="53" t="e">
        <f>AC772-AD772-VLOOKUP(C772, Вчера_ЭпиВак!C:BN, 22, FALSE)</f>
        <v>#N/A</v>
      </c>
      <c r="AW772" s="53" t="e">
        <f>VLOOKUP(C772, Вчера_ЭпиВак!C:BN, 25, FALSE)+F772*2-Z772-AB772-AD772-AG772</f>
        <v>#N/A</v>
      </c>
      <c r="AX772" s="53" t="e">
        <f>AE772-VLOOKUP(C772,Вчера_ЭпиВак!C:BN, 24, FALSE)</f>
        <v>#N/A</v>
      </c>
    </row>
    <row r="773" spans="1:50" ht="50.1" customHeight="1" x14ac:dyDescent="0.25">
      <c r="A773" s="42"/>
      <c r="B773" s="42"/>
      <c r="C773" s="42"/>
      <c r="D773" s="43"/>
      <c r="E773" s="44"/>
      <c r="F773" s="39"/>
      <c r="G773" s="44"/>
      <c r="H773" s="39"/>
      <c r="I773" s="44"/>
      <c r="J773" s="39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7">
        <f t="shared" si="13"/>
        <v>0</v>
      </c>
      <c r="AJ773" s="53" t="str">
        <f>IF(ISNA(VLOOKUP(C773,Вчера_ЭпиВак!C:C, 1, FALSE)),"ошибка",0)</f>
        <v>ошибка</v>
      </c>
      <c r="AK773" s="55"/>
      <c r="AL773" s="53" t="e">
        <f>E773-F773-VLOOKUP(C773, Вчера_ЭпиВак!C:BN, 2, FALSE)</f>
        <v>#N/A</v>
      </c>
      <c r="AM773" s="53" t="e">
        <f>K773-L773-VLOOKUP(C773, Вчера_ЭпиВак!C:BN, 4, FALSE)</f>
        <v>#N/A</v>
      </c>
      <c r="AN773" s="53" t="e">
        <f>M773-N773-VLOOKUP(C773, Вчера_ЭпиВак!C:BN, 6, FALSE)</f>
        <v>#N/A</v>
      </c>
      <c r="AO773" s="53" t="e">
        <f>O773-P773-VLOOKUP(C773, Вчера_ЭпиВак!C:BN, 8, FALSE)</f>
        <v>#N/A</v>
      </c>
      <c r="AP773" s="53" t="e">
        <f>Q773-R773-VLOOKUP(C773, Вчера_ЭпиВак!C:BN, 10, FALSE)</f>
        <v>#N/A</v>
      </c>
      <c r="AQ773" s="53" t="e">
        <f>S773-T773-VLOOKUP(C773, Вчера_ЭпиВак!C:BN, 12, FALSE)</f>
        <v>#N/A</v>
      </c>
      <c r="AR773" s="53" t="e">
        <f>U773-V773-VLOOKUP(C773, Вчера_ЭпиВак!C:BN, 14, FALSE)</f>
        <v>#N/A</v>
      </c>
      <c r="AS773" s="53" t="e">
        <f>W773-X773-VLOOKUP(C773, Вчера_ЭпиВак!C:BN, 16, FALSE)</f>
        <v>#N/A</v>
      </c>
      <c r="AT773" s="53" t="e">
        <f>Y773-Z773-VLOOKUP(C773, Вчера_ЭпиВак!C:BN, 18, FALSE)</f>
        <v>#N/A</v>
      </c>
      <c r="AU773" s="53" t="e">
        <f>AA773-AB773-VLOOKUP(C773, Вчера_ЭпиВак!C:BN, 20, FALSE)</f>
        <v>#N/A</v>
      </c>
      <c r="AV773" s="53" t="e">
        <f>AC773-AD773-VLOOKUP(C773, Вчера_ЭпиВак!C:BN, 22, FALSE)</f>
        <v>#N/A</v>
      </c>
      <c r="AW773" s="53" t="e">
        <f>VLOOKUP(C773, Вчера_ЭпиВак!C:BN, 25, FALSE)+F773*2-Z773-AB773-AD773-AG773</f>
        <v>#N/A</v>
      </c>
      <c r="AX773" s="53" t="e">
        <f>AE773-VLOOKUP(C773,Вчера_ЭпиВак!C:BN, 24, FALSE)</f>
        <v>#N/A</v>
      </c>
    </row>
    <row r="774" spans="1:50" ht="50.1" customHeight="1" x14ac:dyDescent="0.25">
      <c r="A774" s="42"/>
      <c r="B774" s="42"/>
      <c r="C774" s="42"/>
      <c r="D774" s="43"/>
      <c r="E774" s="44"/>
      <c r="F774" s="39"/>
      <c r="G774" s="44"/>
      <c r="H774" s="39"/>
      <c r="I774" s="44"/>
      <c r="J774" s="39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7">
        <f t="shared" si="13"/>
        <v>0</v>
      </c>
      <c r="AJ774" s="53" t="str">
        <f>IF(ISNA(VLOOKUP(C774,Вчера_ЭпиВак!C:C, 1, FALSE)),"ошибка",0)</f>
        <v>ошибка</v>
      </c>
      <c r="AK774" s="55"/>
      <c r="AL774" s="53" t="e">
        <f>E774-F774-VLOOKUP(C774, Вчера_ЭпиВак!C:BN, 2, FALSE)</f>
        <v>#N/A</v>
      </c>
      <c r="AM774" s="53" t="e">
        <f>K774-L774-VLOOKUP(C774, Вчера_ЭпиВак!C:BN, 4, FALSE)</f>
        <v>#N/A</v>
      </c>
      <c r="AN774" s="53" t="e">
        <f>M774-N774-VLOOKUP(C774, Вчера_ЭпиВак!C:BN, 6, FALSE)</f>
        <v>#N/A</v>
      </c>
      <c r="AO774" s="53" t="e">
        <f>O774-P774-VLOOKUP(C774, Вчера_ЭпиВак!C:BN, 8, FALSE)</f>
        <v>#N/A</v>
      </c>
      <c r="AP774" s="53" t="e">
        <f>Q774-R774-VLOOKUP(C774, Вчера_ЭпиВак!C:BN, 10, FALSE)</f>
        <v>#N/A</v>
      </c>
      <c r="AQ774" s="53" t="e">
        <f>S774-T774-VLOOKUP(C774, Вчера_ЭпиВак!C:BN, 12, FALSE)</f>
        <v>#N/A</v>
      </c>
      <c r="AR774" s="53" t="e">
        <f>U774-V774-VLOOKUP(C774, Вчера_ЭпиВак!C:BN, 14, FALSE)</f>
        <v>#N/A</v>
      </c>
      <c r="AS774" s="53" t="e">
        <f>W774-X774-VLOOKUP(C774, Вчера_ЭпиВак!C:BN, 16, FALSE)</f>
        <v>#N/A</v>
      </c>
      <c r="AT774" s="53" t="e">
        <f>Y774-Z774-VLOOKUP(C774, Вчера_ЭпиВак!C:BN, 18, FALSE)</f>
        <v>#N/A</v>
      </c>
      <c r="AU774" s="53" t="e">
        <f>AA774-AB774-VLOOKUP(C774, Вчера_ЭпиВак!C:BN, 20, FALSE)</f>
        <v>#N/A</v>
      </c>
      <c r="AV774" s="53" t="e">
        <f>AC774-AD774-VLOOKUP(C774, Вчера_ЭпиВак!C:BN, 22, FALSE)</f>
        <v>#N/A</v>
      </c>
      <c r="AW774" s="53" t="e">
        <f>VLOOKUP(C774, Вчера_ЭпиВак!C:BN, 25, FALSE)+F774*2-Z774-AB774-AD774-AG774</f>
        <v>#N/A</v>
      </c>
      <c r="AX774" s="53" t="e">
        <f>AE774-VLOOKUP(C774,Вчера_ЭпиВак!C:BN, 24, FALSE)</f>
        <v>#N/A</v>
      </c>
    </row>
    <row r="775" spans="1:50" ht="50.1" customHeight="1" x14ac:dyDescent="0.25">
      <c r="A775" s="42"/>
      <c r="B775" s="42"/>
      <c r="C775" s="42"/>
      <c r="D775" s="43"/>
      <c r="E775" s="44"/>
      <c r="F775" s="39"/>
      <c r="G775" s="44"/>
      <c r="H775" s="39"/>
      <c r="I775" s="44"/>
      <c r="J775" s="39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7">
        <f t="shared" si="13"/>
        <v>0</v>
      </c>
      <c r="AJ775" s="53" t="str">
        <f>IF(ISNA(VLOOKUP(C775,Вчера_ЭпиВак!C:C, 1, FALSE)),"ошибка",0)</f>
        <v>ошибка</v>
      </c>
      <c r="AK775" s="55"/>
      <c r="AL775" s="53" t="e">
        <f>E775-F775-VLOOKUP(C775, Вчера_ЭпиВак!C:BN, 2, FALSE)</f>
        <v>#N/A</v>
      </c>
      <c r="AM775" s="53" t="e">
        <f>K775-L775-VLOOKUP(C775, Вчера_ЭпиВак!C:BN, 4, FALSE)</f>
        <v>#N/A</v>
      </c>
      <c r="AN775" s="53" t="e">
        <f>M775-N775-VLOOKUP(C775, Вчера_ЭпиВак!C:BN, 6, FALSE)</f>
        <v>#N/A</v>
      </c>
      <c r="AO775" s="53" t="e">
        <f>O775-P775-VLOOKUP(C775, Вчера_ЭпиВак!C:BN, 8, FALSE)</f>
        <v>#N/A</v>
      </c>
      <c r="AP775" s="53" t="e">
        <f>Q775-R775-VLOOKUP(C775, Вчера_ЭпиВак!C:BN, 10, FALSE)</f>
        <v>#N/A</v>
      </c>
      <c r="AQ775" s="53" t="e">
        <f>S775-T775-VLOOKUP(C775, Вчера_ЭпиВак!C:BN, 12, FALSE)</f>
        <v>#N/A</v>
      </c>
      <c r="AR775" s="53" t="e">
        <f>U775-V775-VLOOKUP(C775, Вчера_ЭпиВак!C:BN, 14, FALSE)</f>
        <v>#N/A</v>
      </c>
      <c r="AS775" s="53" t="e">
        <f>W775-X775-VLOOKUP(C775, Вчера_ЭпиВак!C:BN, 16, FALSE)</f>
        <v>#N/A</v>
      </c>
      <c r="AT775" s="53" t="e">
        <f>Y775-Z775-VLOOKUP(C775, Вчера_ЭпиВак!C:BN, 18, FALSE)</f>
        <v>#N/A</v>
      </c>
      <c r="AU775" s="53" t="e">
        <f>AA775-AB775-VLOOKUP(C775, Вчера_ЭпиВак!C:BN, 20, FALSE)</f>
        <v>#N/A</v>
      </c>
      <c r="AV775" s="53" t="e">
        <f>AC775-AD775-VLOOKUP(C775, Вчера_ЭпиВак!C:BN, 22, FALSE)</f>
        <v>#N/A</v>
      </c>
      <c r="AW775" s="53" t="e">
        <f>VLOOKUP(C775, Вчера_ЭпиВак!C:BN, 25, FALSE)+F775*2-Z775-AB775-AD775-AG775</f>
        <v>#N/A</v>
      </c>
      <c r="AX775" s="53" t="e">
        <f>AE775-VLOOKUP(C775,Вчера_ЭпиВак!C:BN, 24, FALSE)</f>
        <v>#N/A</v>
      </c>
    </row>
    <row r="776" spans="1:50" ht="50.1" customHeight="1" x14ac:dyDescent="0.25">
      <c r="A776" s="42"/>
      <c r="B776" s="42"/>
      <c r="C776" s="42"/>
      <c r="D776" s="43"/>
      <c r="E776" s="44"/>
      <c r="F776" s="39"/>
      <c r="G776" s="44"/>
      <c r="H776" s="39"/>
      <c r="I776" s="44"/>
      <c r="J776" s="39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7">
        <f t="shared" si="13"/>
        <v>0</v>
      </c>
      <c r="AJ776" s="53" t="str">
        <f>IF(ISNA(VLOOKUP(C776,Вчера_ЭпиВак!C:C, 1, FALSE)),"ошибка",0)</f>
        <v>ошибка</v>
      </c>
      <c r="AK776" s="55"/>
      <c r="AL776" s="53" t="e">
        <f>E776-F776-VLOOKUP(C776, Вчера_ЭпиВак!C:BN, 2, FALSE)</f>
        <v>#N/A</v>
      </c>
      <c r="AM776" s="53" t="e">
        <f>K776-L776-VLOOKUP(C776, Вчера_ЭпиВак!C:BN, 4, FALSE)</f>
        <v>#N/A</v>
      </c>
      <c r="AN776" s="53" t="e">
        <f>M776-N776-VLOOKUP(C776, Вчера_ЭпиВак!C:BN, 6, FALSE)</f>
        <v>#N/A</v>
      </c>
      <c r="AO776" s="53" t="e">
        <f>O776-P776-VLOOKUP(C776, Вчера_ЭпиВак!C:BN, 8, FALSE)</f>
        <v>#N/A</v>
      </c>
      <c r="AP776" s="53" t="e">
        <f>Q776-R776-VLOOKUP(C776, Вчера_ЭпиВак!C:BN, 10, FALSE)</f>
        <v>#N/A</v>
      </c>
      <c r="AQ776" s="53" t="e">
        <f>S776-T776-VLOOKUP(C776, Вчера_ЭпиВак!C:BN, 12, FALSE)</f>
        <v>#N/A</v>
      </c>
      <c r="AR776" s="53" t="e">
        <f>U776-V776-VLOOKUP(C776, Вчера_ЭпиВак!C:BN, 14, FALSE)</f>
        <v>#N/A</v>
      </c>
      <c r="AS776" s="53" t="e">
        <f>W776-X776-VLOOKUP(C776, Вчера_ЭпиВак!C:BN, 16, FALSE)</f>
        <v>#N/A</v>
      </c>
      <c r="AT776" s="53" t="e">
        <f>Y776-Z776-VLOOKUP(C776, Вчера_ЭпиВак!C:BN, 18, FALSE)</f>
        <v>#N/A</v>
      </c>
      <c r="AU776" s="53" t="e">
        <f>AA776-AB776-VLOOKUP(C776, Вчера_ЭпиВак!C:BN, 20, FALSE)</f>
        <v>#N/A</v>
      </c>
      <c r="AV776" s="53" t="e">
        <f>AC776-AD776-VLOOKUP(C776, Вчера_ЭпиВак!C:BN, 22, FALSE)</f>
        <v>#N/A</v>
      </c>
      <c r="AW776" s="53" t="e">
        <f>VLOOKUP(C776, Вчера_ЭпиВак!C:BN, 25, FALSE)+F776*2-Z776-AB776-AD776-AG776</f>
        <v>#N/A</v>
      </c>
      <c r="AX776" s="53" t="e">
        <f>AE776-VLOOKUP(C776,Вчера_ЭпиВак!C:BN, 24, FALSE)</f>
        <v>#N/A</v>
      </c>
    </row>
    <row r="777" spans="1:50" ht="50.1" customHeight="1" x14ac:dyDescent="0.25">
      <c r="A777" s="42"/>
      <c r="B777" s="42"/>
      <c r="C777" s="42"/>
      <c r="D777" s="43"/>
      <c r="E777" s="44"/>
      <c r="F777" s="39"/>
      <c r="G777" s="44"/>
      <c r="H777" s="39"/>
      <c r="I777" s="44"/>
      <c r="J777" s="39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7">
        <f t="shared" si="13"/>
        <v>0</v>
      </c>
      <c r="AJ777" s="53" t="str">
        <f>IF(ISNA(VLOOKUP(C777,Вчера_ЭпиВак!C:C, 1, FALSE)),"ошибка",0)</f>
        <v>ошибка</v>
      </c>
      <c r="AK777" s="55"/>
      <c r="AL777" s="53" t="e">
        <f>E777-F777-VLOOKUP(C777, Вчера_ЭпиВак!C:BN, 2, FALSE)</f>
        <v>#N/A</v>
      </c>
      <c r="AM777" s="53" t="e">
        <f>K777-L777-VLOOKUP(C777, Вчера_ЭпиВак!C:BN, 4, FALSE)</f>
        <v>#N/A</v>
      </c>
      <c r="AN777" s="53" t="e">
        <f>M777-N777-VLOOKUP(C777, Вчера_ЭпиВак!C:BN, 6, FALSE)</f>
        <v>#N/A</v>
      </c>
      <c r="AO777" s="53" t="e">
        <f>O777-P777-VLOOKUP(C777, Вчера_ЭпиВак!C:BN, 8, FALSE)</f>
        <v>#N/A</v>
      </c>
      <c r="AP777" s="53" t="e">
        <f>Q777-R777-VLOOKUP(C777, Вчера_ЭпиВак!C:BN, 10, FALSE)</f>
        <v>#N/A</v>
      </c>
      <c r="AQ777" s="53" t="e">
        <f>S777-T777-VLOOKUP(C777, Вчера_ЭпиВак!C:BN, 12, FALSE)</f>
        <v>#N/A</v>
      </c>
      <c r="AR777" s="53" t="e">
        <f>U777-V777-VLOOKUP(C777, Вчера_ЭпиВак!C:BN, 14, FALSE)</f>
        <v>#N/A</v>
      </c>
      <c r="AS777" s="53" t="e">
        <f>W777-X777-VLOOKUP(C777, Вчера_ЭпиВак!C:BN, 16, FALSE)</f>
        <v>#N/A</v>
      </c>
      <c r="AT777" s="53" t="e">
        <f>Y777-Z777-VLOOKUP(C777, Вчера_ЭпиВак!C:BN, 18, FALSE)</f>
        <v>#N/A</v>
      </c>
      <c r="AU777" s="53" t="e">
        <f>AA777-AB777-VLOOKUP(C777, Вчера_ЭпиВак!C:BN, 20, FALSE)</f>
        <v>#N/A</v>
      </c>
      <c r="AV777" s="53" t="e">
        <f>AC777-AD777-VLOOKUP(C777, Вчера_ЭпиВак!C:BN, 22, FALSE)</f>
        <v>#N/A</v>
      </c>
      <c r="AW777" s="53" t="e">
        <f>VLOOKUP(C777, Вчера_ЭпиВак!C:BN, 25, FALSE)+F777*2-Z777-AB777-AD777-AG777</f>
        <v>#N/A</v>
      </c>
      <c r="AX777" s="53" t="e">
        <f>AE777-VLOOKUP(C777,Вчера_ЭпиВак!C:BN, 24, FALSE)</f>
        <v>#N/A</v>
      </c>
    </row>
    <row r="778" spans="1:50" ht="50.1" customHeight="1" x14ac:dyDescent="0.25">
      <c r="A778" s="42"/>
      <c r="B778" s="42"/>
      <c r="C778" s="42"/>
      <c r="D778" s="43"/>
      <c r="E778" s="44"/>
      <c r="F778" s="39"/>
      <c r="G778" s="44"/>
      <c r="H778" s="39"/>
      <c r="I778" s="44"/>
      <c r="J778" s="39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7">
        <f t="shared" si="13"/>
        <v>0</v>
      </c>
      <c r="AJ778" s="53" t="str">
        <f>IF(ISNA(VLOOKUP(C778,Вчера_ЭпиВак!C:C, 1, FALSE)),"ошибка",0)</f>
        <v>ошибка</v>
      </c>
      <c r="AK778" s="55"/>
      <c r="AL778" s="53" t="e">
        <f>E778-F778-VLOOKUP(C778, Вчера_ЭпиВак!C:BN, 2, FALSE)</f>
        <v>#N/A</v>
      </c>
      <c r="AM778" s="53" t="e">
        <f>K778-L778-VLOOKUP(C778, Вчера_ЭпиВак!C:BN, 4, FALSE)</f>
        <v>#N/A</v>
      </c>
      <c r="AN778" s="53" t="e">
        <f>M778-N778-VLOOKUP(C778, Вчера_ЭпиВак!C:BN, 6, FALSE)</f>
        <v>#N/A</v>
      </c>
      <c r="AO778" s="53" t="e">
        <f>O778-P778-VLOOKUP(C778, Вчера_ЭпиВак!C:BN, 8, FALSE)</f>
        <v>#N/A</v>
      </c>
      <c r="AP778" s="53" t="e">
        <f>Q778-R778-VLOOKUP(C778, Вчера_ЭпиВак!C:BN, 10, FALSE)</f>
        <v>#N/A</v>
      </c>
      <c r="AQ778" s="53" t="e">
        <f>S778-T778-VLOOKUP(C778, Вчера_ЭпиВак!C:BN, 12, FALSE)</f>
        <v>#N/A</v>
      </c>
      <c r="AR778" s="53" t="e">
        <f>U778-V778-VLOOKUP(C778, Вчера_ЭпиВак!C:BN, 14, FALSE)</f>
        <v>#N/A</v>
      </c>
      <c r="AS778" s="53" t="e">
        <f>W778-X778-VLOOKUP(C778, Вчера_ЭпиВак!C:BN, 16, FALSE)</f>
        <v>#N/A</v>
      </c>
      <c r="AT778" s="53" t="e">
        <f>Y778-Z778-VLOOKUP(C778, Вчера_ЭпиВак!C:BN, 18, FALSE)</f>
        <v>#N/A</v>
      </c>
      <c r="AU778" s="53" t="e">
        <f>AA778-AB778-VLOOKUP(C778, Вчера_ЭпиВак!C:BN, 20, FALSE)</f>
        <v>#N/A</v>
      </c>
      <c r="AV778" s="53" t="e">
        <f>AC778-AD778-VLOOKUP(C778, Вчера_ЭпиВак!C:BN, 22, FALSE)</f>
        <v>#N/A</v>
      </c>
      <c r="AW778" s="53" t="e">
        <f>VLOOKUP(C778, Вчера_ЭпиВак!C:BN, 25, FALSE)+F778*2-Z778-AB778-AD778-AG778</f>
        <v>#N/A</v>
      </c>
      <c r="AX778" s="53" t="e">
        <f>AE778-VLOOKUP(C778,Вчера_ЭпиВак!C:BN, 24, FALSE)</f>
        <v>#N/A</v>
      </c>
    </row>
    <row r="779" spans="1:50" ht="50.1" customHeight="1" x14ac:dyDescent="0.25">
      <c r="A779" s="42"/>
      <c r="B779" s="42"/>
      <c r="C779" s="42"/>
      <c r="D779" s="43"/>
      <c r="E779" s="44"/>
      <c r="F779" s="39"/>
      <c r="G779" s="44"/>
      <c r="H779" s="39"/>
      <c r="I779" s="44"/>
      <c r="J779" s="39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7">
        <f t="shared" si="13"/>
        <v>0</v>
      </c>
      <c r="AJ779" s="53" t="str">
        <f>IF(ISNA(VLOOKUP(C779,Вчера_ЭпиВак!C:C, 1, FALSE)),"ошибка",0)</f>
        <v>ошибка</v>
      </c>
      <c r="AK779" s="55"/>
      <c r="AL779" s="53" t="e">
        <f>E779-F779-VLOOKUP(C779, Вчера_ЭпиВак!C:BN, 2, FALSE)</f>
        <v>#N/A</v>
      </c>
      <c r="AM779" s="53" t="e">
        <f>K779-L779-VLOOKUP(C779, Вчера_ЭпиВак!C:BN, 4, FALSE)</f>
        <v>#N/A</v>
      </c>
      <c r="AN779" s="53" t="e">
        <f>M779-N779-VLOOKUP(C779, Вчера_ЭпиВак!C:BN, 6, FALSE)</f>
        <v>#N/A</v>
      </c>
      <c r="AO779" s="53" t="e">
        <f>O779-P779-VLOOKUP(C779, Вчера_ЭпиВак!C:BN, 8, FALSE)</f>
        <v>#N/A</v>
      </c>
      <c r="AP779" s="53" t="e">
        <f>Q779-R779-VLOOKUP(C779, Вчера_ЭпиВак!C:BN, 10, FALSE)</f>
        <v>#N/A</v>
      </c>
      <c r="AQ779" s="53" t="e">
        <f>S779-T779-VLOOKUP(C779, Вчера_ЭпиВак!C:BN, 12, FALSE)</f>
        <v>#N/A</v>
      </c>
      <c r="AR779" s="53" t="e">
        <f>U779-V779-VLOOKUP(C779, Вчера_ЭпиВак!C:BN, 14, FALSE)</f>
        <v>#N/A</v>
      </c>
      <c r="AS779" s="53" t="e">
        <f>W779-X779-VLOOKUP(C779, Вчера_ЭпиВак!C:BN, 16, FALSE)</f>
        <v>#N/A</v>
      </c>
      <c r="AT779" s="53" t="e">
        <f>Y779-Z779-VLOOKUP(C779, Вчера_ЭпиВак!C:BN, 18, FALSE)</f>
        <v>#N/A</v>
      </c>
      <c r="AU779" s="53" t="e">
        <f>AA779-AB779-VLOOKUP(C779, Вчера_ЭпиВак!C:BN, 20, FALSE)</f>
        <v>#N/A</v>
      </c>
      <c r="AV779" s="53" t="e">
        <f>AC779-AD779-VLOOKUP(C779, Вчера_ЭпиВак!C:BN, 22, FALSE)</f>
        <v>#N/A</v>
      </c>
      <c r="AW779" s="53" t="e">
        <f>VLOOKUP(C779, Вчера_ЭпиВак!C:BN, 25, FALSE)+F779*2-Z779-AB779-AD779-AG779</f>
        <v>#N/A</v>
      </c>
      <c r="AX779" s="53" t="e">
        <f>AE779-VLOOKUP(C779,Вчера_ЭпиВак!C:BN, 24, FALSE)</f>
        <v>#N/A</v>
      </c>
    </row>
    <row r="780" spans="1:50" ht="50.1" customHeight="1" x14ac:dyDescent="0.25">
      <c r="A780" s="42"/>
      <c r="B780" s="42"/>
      <c r="C780" s="42"/>
      <c r="D780" s="43"/>
      <c r="E780" s="44"/>
      <c r="F780" s="39"/>
      <c r="G780" s="44"/>
      <c r="H780" s="39"/>
      <c r="I780" s="44"/>
      <c r="J780" s="39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7">
        <f t="shared" si="13"/>
        <v>0</v>
      </c>
      <c r="AJ780" s="53" t="str">
        <f>IF(ISNA(VLOOKUP(C780,Вчера_ЭпиВак!C:C, 1, FALSE)),"ошибка",0)</f>
        <v>ошибка</v>
      </c>
      <c r="AK780" s="55"/>
      <c r="AL780" s="53" t="e">
        <f>E780-F780-VLOOKUP(C780, Вчера_ЭпиВак!C:BN, 2, FALSE)</f>
        <v>#N/A</v>
      </c>
      <c r="AM780" s="53" t="e">
        <f>K780-L780-VLOOKUP(C780, Вчера_ЭпиВак!C:BN, 4, FALSE)</f>
        <v>#N/A</v>
      </c>
      <c r="AN780" s="53" t="e">
        <f>M780-N780-VLOOKUP(C780, Вчера_ЭпиВак!C:BN, 6, FALSE)</f>
        <v>#N/A</v>
      </c>
      <c r="AO780" s="53" t="e">
        <f>O780-P780-VLOOKUP(C780, Вчера_ЭпиВак!C:BN, 8, FALSE)</f>
        <v>#N/A</v>
      </c>
      <c r="AP780" s="53" t="e">
        <f>Q780-R780-VLOOKUP(C780, Вчера_ЭпиВак!C:BN, 10, FALSE)</f>
        <v>#N/A</v>
      </c>
      <c r="AQ780" s="53" t="e">
        <f>S780-T780-VLOOKUP(C780, Вчера_ЭпиВак!C:BN, 12, FALSE)</f>
        <v>#N/A</v>
      </c>
      <c r="AR780" s="53" t="e">
        <f>U780-V780-VLOOKUP(C780, Вчера_ЭпиВак!C:BN, 14, FALSE)</f>
        <v>#N/A</v>
      </c>
      <c r="AS780" s="53" t="e">
        <f>W780-X780-VLOOKUP(C780, Вчера_ЭпиВак!C:BN, 16, FALSE)</f>
        <v>#N/A</v>
      </c>
      <c r="AT780" s="53" t="e">
        <f>Y780-Z780-VLOOKUP(C780, Вчера_ЭпиВак!C:BN, 18, FALSE)</f>
        <v>#N/A</v>
      </c>
      <c r="AU780" s="53" t="e">
        <f>AA780-AB780-VLOOKUP(C780, Вчера_ЭпиВак!C:BN, 20, FALSE)</f>
        <v>#N/A</v>
      </c>
      <c r="AV780" s="53" t="e">
        <f>AC780-AD780-VLOOKUP(C780, Вчера_ЭпиВак!C:BN, 22, FALSE)</f>
        <v>#N/A</v>
      </c>
      <c r="AW780" s="53" t="e">
        <f>VLOOKUP(C780, Вчера_ЭпиВак!C:BN, 25, FALSE)+F780*2-Z780-AB780-AD780-AG780</f>
        <v>#N/A</v>
      </c>
      <c r="AX780" s="53" t="e">
        <f>AE780-VLOOKUP(C780,Вчера_ЭпиВак!C:BN, 24, FALSE)</f>
        <v>#N/A</v>
      </c>
    </row>
    <row r="781" spans="1:50" ht="50.1" customHeight="1" x14ac:dyDescent="0.25">
      <c r="A781" s="42"/>
      <c r="B781" s="42"/>
      <c r="C781" s="42"/>
      <c r="D781" s="43"/>
      <c r="E781" s="44"/>
      <c r="F781" s="39"/>
      <c r="G781" s="44"/>
      <c r="H781" s="39"/>
      <c r="I781" s="44"/>
      <c r="J781" s="39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7">
        <f t="shared" si="13"/>
        <v>0</v>
      </c>
      <c r="AJ781" s="53" t="str">
        <f>IF(ISNA(VLOOKUP(C781,Вчера_ЭпиВак!C:C, 1, FALSE)),"ошибка",0)</f>
        <v>ошибка</v>
      </c>
      <c r="AK781" s="55"/>
      <c r="AL781" s="53" t="e">
        <f>E781-F781-VLOOKUP(C781, Вчера_ЭпиВак!C:BN, 2, FALSE)</f>
        <v>#N/A</v>
      </c>
      <c r="AM781" s="53" t="e">
        <f>K781-L781-VLOOKUP(C781, Вчера_ЭпиВак!C:BN, 4, FALSE)</f>
        <v>#N/A</v>
      </c>
      <c r="AN781" s="53" t="e">
        <f>M781-N781-VLOOKUP(C781, Вчера_ЭпиВак!C:BN, 6, FALSE)</f>
        <v>#N/A</v>
      </c>
      <c r="AO781" s="53" t="e">
        <f>O781-P781-VLOOKUP(C781, Вчера_ЭпиВак!C:BN, 8, FALSE)</f>
        <v>#N/A</v>
      </c>
      <c r="AP781" s="53" t="e">
        <f>Q781-R781-VLOOKUP(C781, Вчера_ЭпиВак!C:BN, 10, FALSE)</f>
        <v>#N/A</v>
      </c>
      <c r="AQ781" s="53" t="e">
        <f>S781-T781-VLOOKUP(C781, Вчера_ЭпиВак!C:BN, 12, FALSE)</f>
        <v>#N/A</v>
      </c>
      <c r="AR781" s="53" t="e">
        <f>U781-V781-VLOOKUP(C781, Вчера_ЭпиВак!C:BN, 14, FALSE)</f>
        <v>#N/A</v>
      </c>
      <c r="AS781" s="53" t="e">
        <f>W781-X781-VLOOKUP(C781, Вчера_ЭпиВак!C:BN, 16, FALSE)</f>
        <v>#N/A</v>
      </c>
      <c r="AT781" s="53" t="e">
        <f>Y781-Z781-VLOOKUP(C781, Вчера_ЭпиВак!C:BN, 18, FALSE)</f>
        <v>#N/A</v>
      </c>
      <c r="AU781" s="53" t="e">
        <f>AA781-AB781-VLOOKUP(C781, Вчера_ЭпиВак!C:BN, 20, FALSE)</f>
        <v>#N/A</v>
      </c>
      <c r="AV781" s="53" t="e">
        <f>AC781-AD781-VLOOKUP(C781, Вчера_ЭпиВак!C:BN, 22, FALSE)</f>
        <v>#N/A</v>
      </c>
      <c r="AW781" s="53" t="e">
        <f>VLOOKUP(C781, Вчера_ЭпиВак!C:BN, 25, FALSE)+F781*2-Z781-AB781-AD781-AG781</f>
        <v>#N/A</v>
      </c>
      <c r="AX781" s="53" t="e">
        <f>AE781-VLOOKUP(C781,Вчера_ЭпиВак!C:BN, 24, FALSE)</f>
        <v>#N/A</v>
      </c>
    </row>
    <row r="782" spans="1:50" ht="50.1" customHeight="1" x14ac:dyDescent="0.25">
      <c r="A782" s="42"/>
      <c r="B782" s="42"/>
      <c r="C782" s="42"/>
      <c r="D782" s="43"/>
      <c r="E782" s="44"/>
      <c r="F782" s="39"/>
      <c r="G782" s="44"/>
      <c r="H782" s="39"/>
      <c r="I782" s="44"/>
      <c r="J782" s="39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7">
        <f t="shared" si="13"/>
        <v>0</v>
      </c>
      <c r="AJ782" s="53" t="str">
        <f>IF(ISNA(VLOOKUP(C782,Вчера_ЭпиВак!C:C, 1, FALSE)),"ошибка",0)</f>
        <v>ошибка</v>
      </c>
      <c r="AK782" s="55"/>
      <c r="AL782" s="53" t="e">
        <f>E782-F782-VLOOKUP(C782, Вчера_ЭпиВак!C:BN, 2, FALSE)</f>
        <v>#N/A</v>
      </c>
      <c r="AM782" s="53" t="e">
        <f>K782-L782-VLOOKUP(C782, Вчера_ЭпиВак!C:BN, 4, FALSE)</f>
        <v>#N/A</v>
      </c>
      <c r="AN782" s="53" t="e">
        <f>M782-N782-VLOOKUP(C782, Вчера_ЭпиВак!C:BN, 6, FALSE)</f>
        <v>#N/A</v>
      </c>
      <c r="AO782" s="53" t="e">
        <f>O782-P782-VLOOKUP(C782, Вчера_ЭпиВак!C:BN, 8, FALSE)</f>
        <v>#N/A</v>
      </c>
      <c r="AP782" s="53" t="e">
        <f>Q782-R782-VLOOKUP(C782, Вчера_ЭпиВак!C:BN, 10, FALSE)</f>
        <v>#N/A</v>
      </c>
      <c r="AQ782" s="53" t="e">
        <f>S782-T782-VLOOKUP(C782, Вчера_ЭпиВак!C:BN, 12, FALSE)</f>
        <v>#N/A</v>
      </c>
      <c r="AR782" s="53" t="e">
        <f>U782-V782-VLOOKUP(C782, Вчера_ЭпиВак!C:BN, 14, FALSE)</f>
        <v>#N/A</v>
      </c>
      <c r="AS782" s="53" t="e">
        <f>W782-X782-VLOOKUP(C782, Вчера_ЭпиВак!C:BN, 16, FALSE)</f>
        <v>#N/A</v>
      </c>
      <c r="AT782" s="53" t="e">
        <f>Y782-Z782-VLOOKUP(C782, Вчера_ЭпиВак!C:BN, 18, FALSE)</f>
        <v>#N/A</v>
      </c>
      <c r="AU782" s="53" t="e">
        <f>AA782-AB782-VLOOKUP(C782, Вчера_ЭпиВак!C:BN, 20, FALSE)</f>
        <v>#N/A</v>
      </c>
      <c r="AV782" s="53" t="e">
        <f>AC782-AD782-VLOOKUP(C782, Вчера_ЭпиВак!C:BN, 22, FALSE)</f>
        <v>#N/A</v>
      </c>
      <c r="AW782" s="53" t="e">
        <f>VLOOKUP(C782, Вчера_ЭпиВак!C:BN, 25, FALSE)+F782*2-Z782-AB782-AD782-AG782</f>
        <v>#N/A</v>
      </c>
      <c r="AX782" s="53" t="e">
        <f>AE782-VLOOKUP(C782,Вчера_ЭпиВак!C:BN, 24, FALSE)</f>
        <v>#N/A</v>
      </c>
    </row>
    <row r="783" spans="1:50" ht="50.1" customHeight="1" x14ac:dyDescent="0.25">
      <c r="A783" s="42"/>
      <c r="B783" s="42"/>
      <c r="C783" s="42"/>
      <c r="D783" s="43"/>
      <c r="E783" s="44"/>
      <c r="F783" s="39"/>
      <c r="G783" s="44"/>
      <c r="H783" s="39"/>
      <c r="I783" s="44"/>
      <c r="J783" s="39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7">
        <f t="shared" si="13"/>
        <v>0</v>
      </c>
      <c r="AJ783" s="53" t="str">
        <f>IF(ISNA(VLOOKUP(C783,Вчера_ЭпиВак!C:C, 1, FALSE)),"ошибка",0)</f>
        <v>ошибка</v>
      </c>
      <c r="AK783" s="55"/>
      <c r="AL783" s="53" t="e">
        <f>E783-F783-VLOOKUP(C783, Вчера_ЭпиВак!C:BN, 2, FALSE)</f>
        <v>#N/A</v>
      </c>
      <c r="AM783" s="53" t="e">
        <f>K783-L783-VLOOKUP(C783, Вчера_ЭпиВак!C:BN, 4, FALSE)</f>
        <v>#N/A</v>
      </c>
      <c r="AN783" s="53" t="e">
        <f>M783-N783-VLOOKUP(C783, Вчера_ЭпиВак!C:BN, 6, FALSE)</f>
        <v>#N/A</v>
      </c>
      <c r="AO783" s="53" t="e">
        <f>O783-P783-VLOOKUP(C783, Вчера_ЭпиВак!C:BN, 8, FALSE)</f>
        <v>#N/A</v>
      </c>
      <c r="AP783" s="53" t="e">
        <f>Q783-R783-VLOOKUP(C783, Вчера_ЭпиВак!C:BN, 10, FALSE)</f>
        <v>#N/A</v>
      </c>
      <c r="AQ783" s="53" t="e">
        <f>S783-T783-VLOOKUP(C783, Вчера_ЭпиВак!C:BN, 12, FALSE)</f>
        <v>#N/A</v>
      </c>
      <c r="AR783" s="53" t="e">
        <f>U783-V783-VLOOKUP(C783, Вчера_ЭпиВак!C:BN, 14, FALSE)</f>
        <v>#N/A</v>
      </c>
      <c r="AS783" s="53" t="e">
        <f>W783-X783-VLOOKUP(C783, Вчера_ЭпиВак!C:BN, 16, FALSE)</f>
        <v>#N/A</v>
      </c>
      <c r="AT783" s="53" t="e">
        <f>Y783-Z783-VLOOKUP(C783, Вчера_ЭпиВак!C:BN, 18, FALSE)</f>
        <v>#N/A</v>
      </c>
      <c r="AU783" s="53" t="e">
        <f>AA783-AB783-VLOOKUP(C783, Вчера_ЭпиВак!C:BN, 20, FALSE)</f>
        <v>#N/A</v>
      </c>
      <c r="AV783" s="53" t="e">
        <f>AC783-AD783-VLOOKUP(C783, Вчера_ЭпиВак!C:BN, 22, FALSE)</f>
        <v>#N/A</v>
      </c>
      <c r="AW783" s="53" t="e">
        <f>VLOOKUP(C783, Вчера_ЭпиВак!C:BN, 25, FALSE)+F783*2-Z783-AB783-AD783-AG783</f>
        <v>#N/A</v>
      </c>
      <c r="AX783" s="53" t="e">
        <f>AE783-VLOOKUP(C783,Вчера_ЭпиВак!C:BN, 24, FALSE)</f>
        <v>#N/A</v>
      </c>
    </row>
    <row r="784" spans="1:50" ht="50.1" customHeight="1" x14ac:dyDescent="0.25">
      <c r="A784" s="42"/>
      <c r="B784" s="42"/>
      <c r="C784" s="42"/>
      <c r="D784" s="43"/>
      <c r="E784" s="44"/>
      <c r="F784" s="39"/>
      <c r="G784" s="44"/>
      <c r="H784" s="39"/>
      <c r="I784" s="44"/>
      <c r="J784" s="39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7">
        <f t="shared" si="13"/>
        <v>0</v>
      </c>
      <c r="AJ784" s="53" t="str">
        <f>IF(ISNA(VLOOKUP(C784,Вчера_ЭпиВак!C:C, 1, FALSE)),"ошибка",0)</f>
        <v>ошибка</v>
      </c>
      <c r="AK784" s="55"/>
      <c r="AL784" s="53" t="e">
        <f>E784-F784-VLOOKUP(C784, Вчера_ЭпиВак!C:BN, 2, FALSE)</f>
        <v>#N/A</v>
      </c>
      <c r="AM784" s="53" t="e">
        <f>K784-L784-VLOOKUP(C784, Вчера_ЭпиВак!C:BN, 4, FALSE)</f>
        <v>#N/A</v>
      </c>
      <c r="AN784" s="53" t="e">
        <f>M784-N784-VLOOKUP(C784, Вчера_ЭпиВак!C:BN, 6, FALSE)</f>
        <v>#N/A</v>
      </c>
      <c r="AO784" s="53" t="e">
        <f>O784-P784-VLOOKUP(C784, Вчера_ЭпиВак!C:BN, 8, FALSE)</f>
        <v>#N/A</v>
      </c>
      <c r="AP784" s="53" t="e">
        <f>Q784-R784-VLOOKUP(C784, Вчера_ЭпиВак!C:BN, 10, FALSE)</f>
        <v>#N/A</v>
      </c>
      <c r="AQ784" s="53" t="e">
        <f>S784-T784-VLOOKUP(C784, Вчера_ЭпиВак!C:BN, 12, FALSE)</f>
        <v>#N/A</v>
      </c>
      <c r="AR784" s="53" t="e">
        <f>U784-V784-VLOOKUP(C784, Вчера_ЭпиВак!C:BN, 14, FALSE)</f>
        <v>#N/A</v>
      </c>
      <c r="AS784" s="53" t="e">
        <f>W784-X784-VLOOKUP(C784, Вчера_ЭпиВак!C:BN, 16, FALSE)</f>
        <v>#N/A</v>
      </c>
      <c r="AT784" s="53" t="e">
        <f>Y784-Z784-VLOOKUP(C784, Вчера_ЭпиВак!C:BN, 18, FALSE)</f>
        <v>#N/A</v>
      </c>
      <c r="AU784" s="53" t="e">
        <f>AA784-AB784-VLOOKUP(C784, Вчера_ЭпиВак!C:BN, 20, FALSE)</f>
        <v>#N/A</v>
      </c>
      <c r="AV784" s="53" t="e">
        <f>AC784-AD784-VLOOKUP(C784, Вчера_ЭпиВак!C:BN, 22, FALSE)</f>
        <v>#N/A</v>
      </c>
      <c r="AW784" s="53" t="e">
        <f>VLOOKUP(C784, Вчера_ЭпиВак!C:BN, 25, FALSE)+F784*2-Z784-AB784-AD784-AG784</f>
        <v>#N/A</v>
      </c>
      <c r="AX784" s="53" t="e">
        <f>AE784-VLOOKUP(C784,Вчера_ЭпиВак!C:BN, 24, FALSE)</f>
        <v>#N/A</v>
      </c>
    </row>
    <row r="785" spans="1:50" ht="50.1" customHeight="1" x14ac:dyDescent="0.25">
      <c r="A785" s="42"/>
      <c r="B785" s="42"/>
      <c r="C785" s="42"/>
      <c r="D785" s="43"/>
      <c r="E785" s="44"/>
      <c r="F785" s="39"/>
      <c r="G785" s="44"/>
      <c r="H785" s="39"/>
      <c r="I785" s="44"/>
      <c r="J785" s="39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7">
        <f t="shared" si="13"/>
        <v>0</v>
      </c>
      <c r="AJ785" s="53" t="str">
        <f>IF(ISNA(VLOOKUP(C785,Вчера_ЭпиВак!C:C, 1, FALSE)),"ошибка",0)</f>
        <v>ошибка</v>
      </c>
      <c r="AK785" s="55"/>
      <c r="AL785" s="53" t="e">
        <f>E785-F785-VLOOKUP(C785, Вчера_ЭпиВак!C:BN, 2, FALSE)</f>
        <v>#N/A</v>
      </c>
      <c r="AM785" s="53" t="e">
        <f>K785-L785-VLOOKUP(C785, Вчера_ЭпиВак!C:BN, 4, FALSE)</f>
        <v>#N/A</v>
      </c>
      <c r="AN785" s="53" t="e">
        <f>M785-N785-VLOOKUP(C785, Вчера_ЭпиВак!C:BN, 6, FALSE)</f>
        <v>#N/A</v>
      </c>
      <c r="AO785" s="53" t="e">
        <f>O785-P785-VLOOKUP(C785, Вчера_ЭпиВак!C:BN, 8, FALSE)</f>
        <v>#N/A</v>
      </c>
      <c r="AP785" s="53" t="e">
        <f>Q785-R785-VLOOKUP(C785, Вчера_ЭпиВак!C:BN, 10, FALSE)</f>
        <v>#N/A</v>
      </c>
      <c r="AQ785" s="53" t="e">
        <f>S785-T785-VLOOKUP(C785, Вчера_ЭпиВак!C:BN, 12, FALSE)</f>
        <v>#N/A</v>
      </c>
      <c r="AR785" s="53" t="e">
        <f>U785-V785-VLOOKUP(C785, Вчера_ЭпиВак!C:BN, 14, FALSE)</f>
        <v>#N/A</v>
      </c>
      <c r="AS785" s="53" t="e">
        <f>W785-X785-VLOOKUP(C785, Вчера_ЭпиВак!C:BN, 16, FALSE)</f>
        <v>#N/A</v>
      </c>
      <c r="AT785" s="53" t="e">
        <f>Y785-Z785-VLOOKUP(C785, Вчера_ЭпиВак!C:BN, 18, FALSE)</f>
        <v>#N/A</v>
      </c>
      <c r="AU785" s="53" t="e">
        <f>AA785-AB785-VLOOKUP(C785, Вчера_ЭпиВак!C:BN, 20, FALSE)</f>
        <v>#N/A</v>
      </c>
      <c r="AV785" s="53" t="e">
        <f>AC785-AD785-VLOOKUP(C785, Вчера_ЭпиВак!C:BN, 22, FALSE)</f>
        <v>#N/A</v>
      </c>
      <c r="AW785" s="53" t="e">
        <f>VLOOKUP(C785, Вчера_ЭпиВак!C:BN, 25, FALSE)+F785*2-Z785-AB785-AD785-AG785</f>
        <v>#N/A</v>
      </c>
      <c r="AX785" s="53" t="e">
        <f>AE785-VLOOKUP(C785,Вчера_ЭпиВак!C:BN, 24, FALSE)</f>
        <v>#N/A</v>
      </c>
    </row>
    <row r="786" spans="1:50" ht="50.1" customHeight="1" x14ac:dyDescent="0.25">
      <c r="A786" s="42"/>
      <c r="B786" s="42"/>
      <c r="C786" s="42"/>
      <c r="D786" s="43"/>
      <c r="E786" s="44"/>
      <c r="F786" s="39"/>
      <c r="G786" s="44"/>
      <c r="H786" s="39"/>
      <c r="I786" s="44"/>
      <c r="J786" s="39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7">
        <f t="shared" si="13"/>
        <v>0</v>
      </c>
      <c r="AJ786" s="53" t="str">
        <f>IF(ISNA(VLOOKUP(C786,Вчера_ЭпиВак!C:C, 1, FALSE)),"ошибка",0)</f>
        <v>ошибка</v>
      </c>
      <c r="AK786" s="55"/>
      <c r="AL786" s="53" t="e">
        <f>E786-F786-VLOOKUP(C786, Вчера_ЭпиВак!C:BN, 2, FALSE)</f>
        <v>#N/A</v>
      </c>
      <c r="AM786" s="53" t="e">
        <f>K786-L786-VLOOKUP(C786, Вчера_ЭпиВак!C:BN, 4, FALSE)</f>
        <v>#N/A</v>
      </c>
      <c r="AN786" s="53" t="e">
        <f>M786-N786-VLOOKUP(C786, Вчера_ЭпиВак!C:BN, 6, FALSE)</f>
        <v>#N/A</v>
      </c>
      <c r="AO786" s="53" t="e">
        <f>O786-P786-VLOOKUP(C786, Вчера_ЭпиВак!C:BN, 8, FALSE)</f>
        <v>#N/A</v>
      </c>
      <c r="AP786" s="53" t="e">
        <f>Q786-R786-VLOOKUP(C786, Вчера_ЭпиВак!C:BN, 10, FALSE)</f>
        <v>#N/A</v>
      </c>
      <c r="AQ786" s="53" t="e">
        <f>S786-T786-VLOOKUP(C786, Вчера_ЭпиВак!C:BN, 12, FALSE)</f>
        <v>#N/A</v>
      </c>
      <c r="AR786" s="53" t="e">
        <f>U786-V786-VLOOKUP(C786, Вчера_ЭпиВак!C:BN, 14, FALSE)</f>
        <v>#N/A</v>
      </c>
      <c r="AS786" s="53" t="e">
        <f>W786-X786-VLOOKUP(C786, Вчера_ЭпиВак!C:BN, 16, FALSE)</f>
        <v>#N/A</v>
      </c>
      <c r="AT786" s="53" t="e">
        <f>Y786-Z786-VLOOKUP(C786, Вчера_ЭпиВак!C:BN, 18, FALSE)</f>
        <v>#N/A</v>
      </c>
      <c r="AU786" s="53" t="e">
        <f>AA786-AB786-VLOOKUP(C786, Вчера_ЭпиВак!C:BN, 20, FALSE)</f>
        <v>#N/A</v>
      </c>
      <c r="AV786" s="53" t="e">
        <f>AC786-AD786-VLOOKUP(C786, Вчера_ЭпиВак!C:BN, 22, FALSE)</f>
        <v>#N/A</v>
      </c>
      <c r="AW786" s="53" t="e">
        <f>VLOOKUP(C786, Вчера_ЭпиВак!C:BN, 25, FALSE)+F786*2-Z786-AB786-AD786-AG786</f>
        <v>#N/A</v>
      </c>
      <c r="AX786" s="53" t="e">
        <f>AE786-VLOOKUP(C786,Вчера_ЭпиВак!C:BN, 24, FALSE)</f>
        <v>#N/A</v>
      </c>
    </row>
    <row r="787" spans="1:50" ht="50.1" customHeight="1" x14ac:dyDescent="0.25">
      <c r="A787" s="42"/>
      <c r="B787" s="42"/>
      <c r="C787" s="42"/>
      <c r="D787" s="43"/>
      <c r="E787" s="44"/>
      <c r="F787" s="39"/>
      <c r="G787" s="44"/>
      <c r="H787" s="39"/>
      <c r="I787" s="44"/>
      <c r="J787" s="39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7">
        <f t="shared" si="13"/>
        <v>0</v>
      </c>
      <c r="AJ787" s="53" t="str">
        <f>IF(ISNA(VLOOKUP(C787,Вчера_ЭпиВак!C:C, 1, FALSE)),"ошибка",0)</f>
        <v>ошибка</v>
      </c>
      <c r="AK787" s="55"/>
      <c r="AL787" s="53" t="e">
        <f>E787-F787-VLOOKUP(C787, Вчера_ЭпиВак!C:BN, 2, FALSE)</f>
        <v>#N/A</v>
      </c>
      <c r="AM787" s="53" t="e">
        <f>K787-L787-VLOOKUP(C787, Вчера_ЭпиВак!C:BN, 4, FALSE)</f>
        <v>#N/A</v>
      </c>
      <c r="AN787" s="53" t="e">
        <f>M787-N787-VLOOKUP(C787, Вчера_ЭпиВак!C:BN, 6, FALSE)</f>
        <v>#N/A</v>
      </c>
      <c r="AO787" s="53" t="e">
        <f>O787-P787-VLOOKUP(C787, Вчера_ЭпиВак!C:BN, 8, FALSE)</f>
        <v>#N/A</v>
      </c>
      <c r="AP787" s="53" t="e">
        <f>Q787-R787-VLOOKUP(C787, Вчера_ЭпиВак!C:BN, 10, FALSE)</f>
        <v>#N/A</v>
      </c>
      <c r="AQ787" s="53" t="e">
        <f>S787-T787-VLOOKUP(C787, Вчера_ЭпиВак!C:BN, 12, FALSE)</f>
        <v>#N/A</v>
      </c>
      <c r="AR787" s="53" t="e">
        <f>U787-V787-VLOOKUP(C787, Вчера_ЭпиВак!C:BN, 14, FALSE)</f>
        <v>#N/A</v>
      </c>
      <c r="AS787" s="53" t="e">
        <f>W787-X787-VLOOKUP(C787, Вчера_ЭпиВак!C:BN, 16, FALSE)</f>
        <v>#N/A</v>
      </c>
      <c r="AT787" s="53" t="e">
        <f>Y787-Z787-VLOOKUP(C787, Вчера_ЭпиВак!C:BN, 18, FALSE)</f>
        <v>#N/A</v>
      </c>
      <c r="AU787" s="53" t="e">
        <f>AA787-AB787-VLOOKUP(C787, Вчера_ЭпиВак!C:BN, 20, FALSE)</f>
        <v>#N/A</v>
      </c>
      <c r="AV787" s="53" t="e">
        <f>AC787-AD787-VLOOKUP(C787, Вчера_ЭпиВак!C:BN, 22, FALSE)</f>
        <v>#N/A</v>
      </c>
      <c r="AW787" s="53" t="e">
        <f>VLOOKUP(C787, Вчера_ЭпиВак!C:BN, 25, FALSE)+F787*2-Z787-AB787-AD787-AG787</f>
        <v>#N/A</v>
      </c>
      <c r="AX787" s="53" t="e">
        <f>AE787-VLOOKUP(C787,Вчера_ЭпиВак!C:BN, 24, FALSE)</f>
        <v>#N/A</v>
      </c>
    </row>
    <row r="788" spans="1:50" ht="50.1" customHeight="1" x14ac:dyDescent="0.25">
      <c r="A788" s="42"/>
      <c r="B788" s="42"/>
      <c r="C788" s="42"/>
      <c r="D788" s="43"/>
      <c r="E788" s="44"/>
      <c r="F788" s="39"/>
      <c r="G788" s="44"/>
      <c r="H788" s="39"/>
      <c r="I788" s="44"/>
      <c r="J788" s="39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7">
        <f t="shared" si="13"/>
        <v>0</v>
      </c>
      <c r="AJ788" s="53" t="str">
        <f>IF(ISNA(VLOOKUP(C788,Вчера_ЭпиВак!C:C, 1, FALSE)),"ошибка",0)</f>
        <v>ошибка</v>
      </c>
      <c r="AK788" s="55"/>
      <c r="AL788" s="53" t="e">
        <f>E788-F788-VLOOKUP(C788, Вчера_ЭпиВак!C:BN, 2, FALSE)</f>
        <v>#N/A</v>
      </c>
      <c r="AM788" s="53" t="e">
        <f>K788-L788-VLOOKUP(C788, Вчера_ЭпиВак!C:BN, 4, FALSE)</f>
        <v>#N/A</v>
      </c>
      <c r="AN788" s="53" t="e">
        <f>M788-N788-VLOOKUP(C788, Вчера_ЭпиВак!C:BN, 6, FALSE)</f>
        <v>#N/A</v>
      </c>
      <c r="AO788" s="53" t="e">
        <f>O788-P788-VLOOKUP(C788, Вчера_ЭпиВак!C:BN, 8, FALSE)</f>
        <v>#N/A</v>
      </c>
      <c r="AP788" s="53" t="e">
        <f>Q788-R788-VLOOKUP(C788, Вчера_ЭпиВак!C:BN, 10, FALSE)</f>
        <v>#N/A</v>
      </c>
      <c r="AQ788" s="53" t="e">
        <f>S788-T788-VLOOKUP(C788, Вчера_ЭпиВак!C:BN, 12, FALSE)</f>
        <v>#N/A</v>
      </c>
      <c r="AR788" s="53" t="e">
        <f>U788-V788-VLOOKUP(C788, Вчера_ЭпиВак!C:BN, 14, FALSE)</f>
        <v>#N/A</v>
      </c>
      <c r="AS788" s="53" t="e">
        <f>W788-X788-VLOOKUP(C788, Вчера_ЭпиВак!C:BN, 16, FALSE)</f>
        <v>#N/A</v>
      </c>
      <c r="AT788" s="53" t="e">
        <f>Y788-Z788-VLOOKUP(C788, Вчера_ЭпиВак!C:BN, 18, FALSE)</f>
        <v>#N/A</v>
      </c>
      <c r="AU788" s="53" t="e">
        <f>AA788-AB788-VLOOKUP(C788, Вчера_ЭпиВак!C:BN, 20, FALSE)</f>
        <v>#N/A</v>
      </c>
      <c r="AV788" s="53" t="e">
        <f>AC788-AD788-VLOOKUP(C788, Вчера_ЭпиВак!C:BN, 22, FALSE)</f>
        <v>#N/A</v>
      </c>
      <c r="AW788" s="53" t="e">
        <f>VLOOKUP(C788, Вчера_ЭпиВак!C:BN, 25, FALSE)+F788*2-Z788-AB788-AD788-AG788</f>
        <v>#N/A</v>
      </c>
      <c r="AX788" s="53" t="e">
        <f>AE788-VLOOKUP(C788,Вчера_ЭпиВак!C:BN, 24, FALSE)</f>
        <v>#N/A</v>
      </c>
    </row>
    <row r="789" spans="1:50" ht="50.1" customHeight="1" x14ac:dyDescent="0.25">
      <c r="A789" s="42"/>
      <c r="B789" s="42"/>
      <c r="C789" s="42"/>
      <c r="D789" s="43"/>
      <c r="E789" s="44"/>
      <c r="F789" s="39"/>
      <c r="G789" s="44"/>
      <c r="H789" s="39"/>
      <c r="I789" s="44"/>
      <c r="J789" s="39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7">
        <f t="shared" si="13"/>
        <v>0</v>
      </c>
      <c r="AJ789" s="53" t="str">
        <f>IF(ISNA(VLOOKUP(C789,Вчера_ЭпиВак!C:C, 1, FALSE)),"ошибка",0)</f>
        <v>ошибка</v>
      </c>
      <c r="AK789" s="55"/>
      <c r="AL789" s="53" t="e">
        <f>E789-F789-VLOOKUP(C789, Вчера_ЭпиВак!C:BN, 2, FALSE)</f>
        <v>#N/A</v>
      </c>
      <c r="AM789" s="53" t="e">
        <f>K789-L789-VLOOKUP(C789, Вчера_ЭпиВак!C:BN, 4, FALSE)</f>
        <v>#N/A</v>
      </c>
      <c r="AN789" s="53" t="e">
        <f>M789-N789-VLOOKUP(C789, Вчера_ЭпиВак!C:BN, 6, FALSE)</f>
        <v>#N/A</v>
      </c>
      <c r="AO789" s="53" t="e">
        <f>O789-P789-VLOOKUP(C789, Вчера_ЭпиВак!C:BN, 8, FALSE)</f>
        <v>#N/A</v>
      </c>
      <c r="AP789" s="53" t="e">
        <f>Q789-R789-VLOOKUP(C789, Вчера_ЭпиВак!C:BN, 10, FALSE)</f>
        <v>#N/A</v>
      </c>
      <c r="AQ789" s="53" t="e">
        <f>S789-T789-VLOOKUP(C789, Вчера_ЭпиВак!C:BN, 12, FALSE)</f>
        <v>#N/A</v>
      </c>
      <c r="AR789" s="53" t="e">
        <f>U789-V789-VLOOKUP(C789, Вчера_ЭпиВак!C:BN, 14, FALSE)</f>
        <v>#N/A</v>
      </c>
      <c r="AS789" s="53" t="e">
        <f>W789-X789-VLOOKUP(C789, Вчера_ЭпиВак!C:BN, 16, FALSE)</f>
        <v>#N/A</v>
      </c>
      <c r="AT789" s="53" t="e">
        <f>Y789-Z789-VLOOKUP(C789, Вчера_ЭпиВак!C:BN, 18, FALSE)</f>
        <v>#N/A</v>
      </c>
      <c r="AU789" s="53" t="e">
        <f>AA789-AB789-VLOOKUP(C789, Вчера_ЭпиВак!C:BN, 20, FALSE)</f>
        <v>#N/A</v>
      </c>
      <c r="AV789" s="53" t="e">
        <f>AC789-AD789-VLOOKUP(C789, Вчера_ЭпиВак!C:BN, 22, FALSE)</f>
        <v>#N/A</v>
      </c>
      <c r="AW789" s="53" t="e">
        <f>VLOOKUP(C789, Вчера_ЭпиВак!C:BN, 25, FALSE)+F789*2-Z789-AB789-AD789-AG789</f>
        <v>#N/A</v>
      </c>
      <c r="AX789" s="53" t="e">
        <f>AE789-VLOOKUP(C789,Вчера_ЭпиВак!C:BN, 24, FALSE)</f>
        <v>#N/A</v>
      </c>
    </row>
    <row r="790" spans="1:50" ht="50.1" customHeight="1" x14ac:dyDescent="0.25">
      <c r="A790" s="42"/>
      <c r="B790" s="42"/>
      <c r="C790" s="42"/>
      <c r="D790" s="43"/>
      <c r="E790" s="44"/>
      <c r="F790" s="39"/>
      <c r="G790" s="44"/>
      <c r="H790" s="39"/>
      <c r="I790" s="44"/>
      <c r="J790" s="39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7">
        <f t="shared" si="13"/>
        <v>0</v>
      </c>
      <c r="AJ790" s="53" t="str">
        <f>IF(ISNA(VLOOKUP(C790,Вчера_ЭпиВак!C:C, 1, FALSE)),"ошибка",0)</f>
        <v>ошибка</v>
      </c>
      <c r="AK790" s="55"/>
      <c r="AL790" s="53" t="e">
        <f>E790-F790-VLOOKUP(C790, Вчера_ЭпиВак!C:BN, 2, FALSE)</f>
        <v>#N/A</v>
      </c>
      <c r="AM790" s="53" t="e">
        <f>K790-L790-VLOOKUP(C790, Вчера_ЭпиВак!C:BN, 4, FALSE)</f>
        <v>#N/A</v>
      </c>
      <c r="AN790" s="53" t="e">
        <f>M790-N790-VLOOKUP(C790, Вчера_ЭпиВак!C:BN, 6, FALSE)</f>
        <v>#N/A</v>
      </c>
      <c r="AO790" s="53" t="e">
        <f>O790-P790-VLOOKUP(C790, Вчера_ЭпиВак!C:BN, 8, FALSE)</f>
        <v>#N/A</v>
      </c>
      <c r="AP790" s="53" t="e">
        <f>Q790-R790-VLOOKUP(C790, Вчера_ЭпиВак!C:BN, 10, FALSE)</f>
        <v>#N/A</v>
      </c>
      <c r="AQ790" s="53" t="e">
        <f>S790-T790-VLOOKUP(C790, Вчера_ЭпиВак!C:BN, 12, FALSE)</f>
        <v>#N/A</v>
      </c>
      <c r="AR790" s="53" t="e">
        <f>U790-V790-VLOOKUP(C790, Вчера_ЭпиВак!C:BN, 14, FALSE)</f>
        <v>#N/A</v>
      </c>
      <c r="AS790" s="53" t="e">
        <f>W790-X790-VLOOKUP(C790, Вчера_ЭпиВак!C:BN, 16, FALSE)</f>
        <v>#N/A</v>
      </c>
      <c r="AT790" s="53" t="e">
        <f>Y790-Z790-VLOOKUP(C790, Вчера_ЭпиВак!C:BN, 18, FALSE)</f>
        <v>#N/A</v>
      </c>
      <c r="AU790" s="53" t="e">
        <f>AA790-AB790-VLOOKUP(C790, Вчера_ЭпиВак!C:BN, 20, FALSE)</f>
        <v>#N/A</v>
      </c>
      <c r="AV790" s="53" t="e">
        <f>AC790-AD790-VLOOKUP(C790, Вчера_ЭпиВак!C:BN, 22, FALSE)</f>
        <v>#N/A</v>
      </c>
      <c r="AW790" s="53" t="e">
        <f>VLOOKUP(C790, Вчера_ЭпиВак!C:BN, 25, FALSE)+F790*2-Z790-AB790-AD790-AG790</f>
        <v>#N/A</v>
      </c>
      <c r="AX790" s="53" t="e">
        <f>AE790-VLOOKUP(C790,Вчера_ЭпиВак!C:BN, 24, FALSE)</f>
        <v>#N/A</v>
      </c>
    </row>
    <row r="791" spans="1:50" ht="50.1" customHeight="1" x14ac:dyDescent="0.25">
      <c r="A791" s="42"/>
      <c r="B791" s="42"/>
      <c r="C791" s="42"/>
      <c r="D791" s="43"/>
      <c r="E791" s="44"/>
      <c r="F791" s="39"/>
      <c r="G791" s="44"/>
      <c r="H791" s="39"/>
      <c r="I791" s="44"/>
      <c r="J791" s="39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7">
        <f t="shared" si="13"/>
        <v>0</v>
      </c>
      <c r="AJ791" s="53" t="str">
        <f>IF(ISNA(VLOOKUP(C791,Вчера_ЭпиВак!C:C, 1, FALSE)),"ошибка",0)</f>
        <v>ошибка</v>
      </c>
      <c r="AK791" s="55"/>
      <c r="AL791" s="53" t="e">
        <f>E791-F791-VLOOKUP(C791, Вчера_ЭпиВак!C:BN, 2, FALSE)</f>
        <v>#N/A</v>
      </c>
      <c r="AM791" s="53" t="e">
        <f>K791-L791-VLOOKUP(C791, Вчера_ЭпиВак!C:BN, 4, FALSE)</f>
        <v>#N/A</v>
      </c>
      <c r="AN791" s="53" t="e">
        <f>M791-N791-VLOOKUP(C791, Вчера_ЭпиВак!C:BN, 6, FALSE)</f>
        <v>#N/A</v>
      </c>
      <c r="AO791" s="53" t="e">
        <f>O791-P791-VLOOKUP(C791, Вчера_ЭпиВак!C:BN, 8, FALSE)</f>
        <v>#N/A</v>
      </c>
      <c r="AP791" s="53" t="e">
        <f>Q791-R791-VLOOKUP(C791, Вчера_ЭпиВак!C:BN, 10, FALSE)</f>
        <v>#N/A</v>
      </c>
      <c r="AQ791" s="53" t="e">
        <f>S791-T791-VLOOKUP(C791, Вчера_ЭпиВак!C:BN, 12, FALSE)</f>
        <v>#N/A</v>
      </c>
      <c r="AR791" s="53" t="e">
        <f>U791-V791-VLOOKUP(C791, Вчера_ЭпиВак!C:BN, 14, FALSE)</f>
        <v>#N/A</v>
      </c>
      <c r="AS791" s="53" t="e">
        <f>W791-X791-VLOOKUP(C791, Вчера_ЭпиВак!C:BN, 16, FALSE)</f>
        <v>#N/A</v>
      </c>
      <c r="AT791" s="53" t="e">
        <f>Y791-Z791-VLOOKUP(C791, Вчера_ЭпиВак!C:BN, 18, FALSE)</f>
        <v>#N/A</v>
      </c>
      <c r="AU791" s="53" t="e">
        <f>AA791-AB791-VLOOKUP(C791, Вчера_ЭпиВак!C:BN, 20, FALSE)</f>
        <v>#N/A</v>
      </c>
      <c r="AV791" s="53" t="e">
        <f>AC791-AD791-VLOOKUP(C791, Вчера_ЭпиВак!C:BN, 22, FALSE)</f>
        <v>#N/A</v>
      </c>
      <c r="AW791" s="53" t="e">
        <f>VLOOKUP(C791, Вчера_ЭпиВак!C:BN, 25, FALSE)+F791*2-Z791-AB791-AD791-AG791</f>
        <v>#N/A</v>
      </c>
      <c r="AX791" s="53" t="e">
        <f>AE791-VLOOKUP(C791,Вчера_ЭпиВак!C:BN, 24, FALSE)</f>
        <v>#N/A</v>
      </c>
    </row>
    <row r="792" spans="1:50" ht="50.1" customHeight="1" x14ac:dyDescent="0.25">
      <c r="A792" s="42"/>
      <c r="B792" s="42"/>
      <c r="C792" s="42"/>
      <c r="D792" s="43"/>
      <c r="E792" s="44"/>
      <c r="F792" s="39"/>
      <c r="G792" s="44"/>
      <c r="H792" s="39"/>
      <c r="I792" s="44"/>
      <c r="J792" s="39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7">
        <f t="shared" si="13"/>
        <v>0</v>
      </c>
      <c r="AJ792" s="53" t="str">
        <f>IF(ISNA(VLOOKUP(C792,Вчера_ЭпиВак!C:C, 1, FALSE)),"ошибка",0)</f>
        <v>ошибка</v>
      </c>
      <c r="AK792" s="55"/>
      <c r="AL792" s="53" t="e">
        <f>E792-F792-VLOOKUP(C792, Вчера_ЭпиВак!C:BN, 2, FALSE)</f>
        <v>#N/A</v>
      </c>
      <c r="AM792" s="53" t="e">
        <f>K792-L792-VLOOKUP(C792, Вчера_ЭпиВак!C:BN, 4, FALSE)</f>
        <v>#N/A</v>
      </c>
      <c r="AN792" s="53" t="e">
        <f>M792-N792-VLOOKUP(C792, Вчера_ЭпиВак!C:BN, 6, FALSE)</f>
        <v>#N/A</v>
      </c>
      <c r="AO792" s="53" t="e">
        <f>O792-P792-VLOOKUP(C792, Вчера_ЭпиВак!C:BN, 8, FALSE)</f>
        <v>#N/A</v>
      </c>
      <c r="AP792" s="53" t="e">
        <f>Q792-R792-VLOOKUP(C792, Вчера_ЭпиВак!C:BN, 10, FALSE)</f>
        <v>#N/A</v>
      </c>
      <c r="AQ792" s="53" t="e">
        <f>S792-T792-VLOOKUP(C792, Вчера_ЭпиВак!C:BN, 12, FALSE)</f>
        <v>#N/A</v>
      </c>
      <c r="AR792" s="53" t="e">
        <f>U792-V792-VLOOKUP(C792, Вчера_ЭпиВак!C:BN, 14, FALSE)</f>
        <v>#N/A</v>
      </c>
      <c r="AS792" s="53" t="e">
        <f>W792-X792-VLOOKUP(C792, Вчера_ЭпиВак!C:BN, 16, FALSE)</f>
        <v>#N/A</v>
      </c>
      <c r="AT792" s="53" t="e">
        <f>Y792-Z792-VLOOKUP(C792, Вчера_ЭпиВак!C:BN, 18, FALSE)</f>
        <v>#N/A</v>
      </c>
      <c r="AU792" s="53" t="e">
        <f>AA792-AB792-VLOOKUP(C792, Вчера_ЭпиВак!C:BN, 20, FALSE)</f>
        <v>#N/A</v>
      </c>
      <c r="AV792" s="53" t="e">
        <f>AC792-AD792-VLOOKUP(C792, Вчера_ЭпиВак!C:BN, 22, FALSE)</f>
        <v>#N/A</v>
      </c>
      <c r="AW792" s="53" t="e">
        <f>VLOOKUP(C792, Вчера_ЭпиВак!C:BN, 25, FALSE)+F792*2-Z792-AB792-AD792-AG792</f>
        <v>#N/A</v>
      </c>
      <c r="AX792" s="53" t="e">
        <f>AE792-VLOOKUP(C792,Вчера_ЭпиВак!C:BN, 24, FALSE)</f>
        <v>#N/A</v>
      </c>
    </row>
    <row r="793" spans="1:50" ht="50.1" customHeight="1" x14ac:dyDescent="0.25">
      <c r="A793" s="42"/>
      <c r="B793" s="42"/>
      <c r="C793" s="42"/>
      <c r="D793" s="43"/>
      <c r="E793" s="44"/>
      <c r="F793" s="39"/>
      <c r="G793" s="44"/>
      <c r="H793" s="39"/>
      <c r="I793" s="44"/>
      <c r="J793" s="39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7">
        <f t="shared" si="13"/>
        <v>0</v>
      </c>
      <c r="AJ793" s="53" t="str">
        <f>IF(ISNA(VLOOKUP(C793,Вчера_ЭпиВак!C:C, 1, FALSE)),"ошибка",0)</f>
        <v>ошибка</v>
      </c>
      <c r="AK793" s="55"/>
      <c r="AL793" s="53" t="e">
        <f>E793-F793-VLOOKUP(C793, Вчера_ЭпиВак!C:BN, 2, FALSE)</f>
        <v>#N/A</v>
      </c>
      <c r="AM793" s="53" t="e">
        <f>K793-L793-VLOOKUP(C793, Вчера_ЭпиВак!C:BN, 4, FALSE)</f>
        <v>#N/A</v>
      </c>
      <c r="AN793" s="53" t="e">
        <f>M793-N793-VLOOKUP(C793, Вчера_ЭпиВак!C:BN, 6, FALSE)</f>
        <v>#N/A</v>
      </c>
      <c r="AO793" s="53" t="e">
        <f>O793-P793-VLOOKUP(C793, Вчера_ЭпиВак!C:BN, 8, FALSE)</f>
        <v>#N/A</v>
      </c>
      <c r="AP793" s="53" t="e">
        <f>Q793-R793-VLOOKUP(C793, Вчера_ЭпиВак!C:BN, 10, FALSE)</f>
        <v>#N/A</v>
      </c>
      <c r="AQ793" s="53" t="e">
        <f>S793-T793-VLOOKUP(C793, Вчера_ЭпиВак!C:BN, 12, FALSE)</f>
        <v>#N/A</v>
      </c>
      <c r="AR793" s="53" t="e">
        <f>U793-V793-VLOOKUP(C793, Вчера_ЭпиВак!C:BN, 14, FALSE)</f>
        <v>#N/A</v>
      </c>
      <c r="AS793" s="53" t="e">
        <f>W793-X793-VLOOKUP(C793, Вчера_ЭпиВак!C:BN, 16, FALSE)</f>
        <v>#N/A</v>
      </c>
      <c r="AT793" s="53" t="e">
        <f>Y793-Z793-VLOOKUP(C793, Вчера_ЭпиВак!C:BN, 18, FALSE)</f>
        <v>#N/A</v>
      </c>
      <c r="AU793" s="53" t="e">
        <f>AA793-AB793-VLOOKUP(C793, Вчера_ЭпиВак!C:BN, 20, FALSE)</f>
        <v>#N/A</v>
      </c>
      <c r="AV793" s="53" t="e">
        <f>AC793-AD793-VLOOKUP(C793, Вчера_ЭпиВак!C:BN, 22, FALSE)</f>
        <v>#N/A</v>
      </c>
      <c r="AW793" s="53" t="e">
        <f>VLOOKUP(C793, Вчера_ЭпиВак!C:BN, 25, FALSE)+F793*2-Z793-AB793-AD793-AG793</f>
        <v>#N/A</v>
      </c>
      <c r="AX793" s="53" t="e">
        <f>AE793-VLOOKUP(C793,Вчера_ЭпиВак!C:BN, 24, FALSE)</f>
        <v>#N/A</v>
      </c>
    </row>
    <row r="794" spans="1:50" ht="50.1" customHeight="1" x14ac:dyDescent="0.25">
      <c r="A794" s="42"/>
      <c r="B794" s="42"/>
      <c r="C794" s="42"/>
      <c r="D794" s="43"/>
      <c r="E794" s="44"/>
      <c r="F794" s="39"/>
      <c r="G794" s="44"/>
      <c r="H794" s="39"/>
      <c r="I794" s="44"/>
      <c r="J794" s="39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7">
        <f t="shared" si="13"/>
        <v>0</v>
      </c>
      <c r="AJ794" s="53" t="str">
        <f>IF(ISNA(VLOOKUP(C794,Вчера_ЭпиВак!C:C, 1, FALSE)),"ошибка",0)</f>
        <v>ошибка</v>
      </c>
      <c r="AK794" s="55"/>
      <c r="AL794" s="53" t="e">
        <f>E794-F794-VLOOKUP(C794, Вчера_ЭпиВак!C:BN, 2, FALSE)</f>
        <v>#N/A</v>
      </c>
      <c r="AM794" s="53" t="e">
        <f>K794-L794-VLOOKUP(C794, Вчера_ЭпиВак!C:BN, 4, FALSE)</f>
        <v>#N/A</v>
      </c>
      <c r="AN794" s="53" t="e">
        <f>M794-N794-VLOOKUP(C794, Вчера_ЭпиВак!C:BN, 6, FALSE)</f>
        <v>#N/A</v>
      </c>
      <c r="AO794" s="53" t="e">
        <f>O794-P794-VLOOKUP(C794, Вчера_ЭпиВак!C:BN, 8, FALSE)</f>
        <v>#N/A</v>
      </c>
      <c r="AP794" s="53" t="e">
        <f>Q794-R794-VLOOKUP(C794, Вчера_ЭпиВак!C:BN, 10, FALSE)</f>
        <v>#N/A</v>
      </c>
      <c r="AQ794" s="53" t="e">
        <f>S794-T794-VLOOKUP(C794, Вчера_ЭпиВак!C:BN, 12, FALSE)</f>
        <v>#N/A</v>
      </c>
      <c r="AR794" s="53" t="e">
        <f>U794-V794-VLOOKUP(C794, Вчера_ЭпиВак!C:BN, 14, FALSE)</f>
        <v>#N/A</v>
      </c>
      <c r="AS794" s="53" t="e">
        <f>W794-X794-VLOOKUP(C794, Вчера_ЭпиВак!C:BN, 16, FALSE)</f>
        <v>#N/A</v>
      </c>
      <c r="AT794" s="53" t="e">
        <f>Y794-Z794-VLOOKUP(C794, Вчера_ЭпиВак!C:BN, 18, FALSE)</f>
        <v>#N/A</v>
      </c>
      <c r="AU794" s="53" t="e">
        <f>AA794-AB794-VLOOKUP(C794, Вчера_ЭпиВак!C:BN, 20, FALSE)</f>
        <v>#N/A</v>
      </c>
      <c r="AV794" s="53" t="e">
        <f>AC794-AD794-VLOOKUP(C794, Вчера_ЭпиВак!C:BN, 22, FALSE)</f>
        <v>#N/A</v>
      </c>
      <c r="AW794" s="53" t="e">
        <f>VLOOKUP(C794, Вчера_ЭпиВак!C:BN, 25, FALSE)+F794*2-Z794-AB794-AD794-AG794</f>
        <v>#N/A</v>
      </c>
      <c r="AX794" s="53" t="e">
        <f>AE794-VLOOKUP(C794,Вчера_ЭпиВак!C:BN, 24, FALSE)</f>
        <v>#N/A</v>
      </c>
    </row>
    <row r="795" spans="1:50" ht="50.1" customHeight="1" x14ac:dyDescent="0.25">
      <c r="A795" s="42"/>
      <c r="B795" s="42"/>
      <c r="C795" s="42"/>
      <c r="D795" s="43"/>
      <c r="E795" s="44"/>
      <c r="F795" s="39"/>
      <c r="G795" s="44"/>
      <c r="H795" s="39"/>
      <c r="I795" s="44"/>
      <c r="J795" s="39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7">
        <f t="shared" si="13"/>
        <v>0</v>
      </c>
      <c r="AJ795" s="53" t="str">
        <f>IF(ISNA(VLOOKUP(C795,Вчера_ЭпиВак!C:C, 1, FALSE)),"ошибка",0)</f>
        <v>ошибка</v>
      </c>
      <c r="AK795" s="55"/>
      <c r="AL795" s="53" t="e">
        <f>E795-F795-VLOOKUP(C795, Вчера_ЭпиВак!C:BN, 2, FALSE)</f>
        <v>#N/A</v>
      </c>
      <c r="AM795" s="53" t="e">
        <f>K795-L795-VLOOKUP(C795, Вчера_ЭпиВак!C:BN, 4, FALSE)</f>
        <v>#N/A</v>
      </c>
      <c r="AN795" s="53" t="e">
        <f>M795-N795-VLOOKUP(C795, Вчера_ЭпиВак!C:BN, 6, FALSE)</f>
        <v>#N/A</v>
      </c>
      <c r="AO795" s="53" t="e">
        <f>O795-P795-VLOOKUP(C795, Вчера_ЭпиВак!C:BN, 8, FALSE)</f>
        <v>#N/A</v>
      </c>
      <c r="AP795" s="53" t="e">
        <f>Q795-R795-VLOOKUP(C795, Вчера_ЭпиВак!C:BN, 10, FALSE)</f>
        <v>#N/A</v>
      </c>
      <c r="AQ795" s="53" t="e">
        <f>S795-T795-VLOOKUP(C795, Вчера_ЭпиВак!C:BN, 12, FALSE)</f>
        <v>#N/A</v>
      </c>
      <c r="AR795" s="53" t="e">
        <f>U795-V795-VLOOKUP(C795, Вчера_ЭпиВак!C:BN, 14, FALSE)</f>
        <v>#N/A</v>
      </c>
      <c r="AS795" s="53" t="e">
        <f>W795-X795-VLOOKUP(C795, Вчера_ЭпиВак!C:BN, 16, FALSE)</f>
        <v>#N/A</v>
      </c>
      <c r="AT795" s="53" t="e">
        <f>Y795-Z795-VLOOKUP(C795, Вчера_ЭпиВак!C:BN, 18, FALSE)</f>
        <v>#N/A</v>
      </c>
      <c r="AU795" s="53" t="e">
        <f>AA795-AB795-VLOOKUP(C795, Вчера_ЭпиВак!C:BN, 20, FALSE)</f>
        <v>#N/A</v>
      </c>
      <c r="AV795" s="53" t="e">
        <f>AC795-AD795-VLOOKUP(C795, Вчера_ЭпиВак!C:BN, 22, FALSE)</f>
        <v>#N/A</v>
      </c>
      <c r="AW795" s="53" t="e">
        <f>VLOOKUP(C795, Вчера_ЭпиВак!C:BN, 25, FALSE)+F795*2-Z795-AB795-AD795-AG795</f>
        <v>#N/A</v>
      </c>
      <c r="AX795" s="53" t="e">
        <f>AE795-VLOOKUP(C795,Вчера_ЭпиВак!C:BN, 24, FALSE)</f>
        <v>#N/A</v>
      </c>
    </row>
    <row r="796" spans="1:50" ht="50.1" customHeight="1" x14ac:dyDescent="0.25">
      <c r="A796" s="42"/>
      <c r="B796" s="42"/>
      <c r="C796" s="42"/>
      <c r="D796" s="43"/>
      <c r="E796" s="44"/>
      <c r="F796" s="39"/>
      <c r="G796" s="44"/>
      <c r="H796" s="39"/>
      <c r="I796" s="44"/>
      <c r="J796" s="39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7">
        <f t="shared" si="13"/>
        <v>0</v>
      </c>
      <c r="AJ796" s="53" t="str">
        <f>IF(ISNA(VLOOKUP(C796,Вчера_ЭпиВак!C:C, 1, FALSE)),"ошибка",0)</f>
        <v>ошибка</v>
      </c>
      <c r="AK796" s="55"/>
      <c r="AL796" s="53" t="e">
        <f>E796-F796-VLOOKUP(C796, Вчера_ЭпиВак!C:BN, 2, FALSE)</f>
        <v>#N/A</v>
      </c>
      <c r="AM796" s="53" t="e">
        <f>K796-L796-VLOOKUP(C796, Вчера_ЭпиВак!C:BN, 4, FALSE)</f>
        <v>#N/A</v>
      </c>
      <c r="AN796" s="53" t="e">
        <f>M796-N796-VLOOKUP(C796, Вчера_ЭпиВак!C:BN, 6, FALSE)</f>
        <v>#N/A</v>
      </c>
      <c r="AO796" s="53" t="e">
        <f>O796-P796-VLOOKUP(C796, Вчера_ЭпиВак!C:BN, 8, FALSE)</f>
        <v>#N/A</v>
      </c>
      <c r="AP796" s="53" t="e">
        <f>Q796-R796-VLOOKUP(C796, Вчера_ЭпиВак!C:BN, 10, FALSE)</f>
        <v>#N/A</v>
      </c>
      <c r="AQ796" s="53" t="e">
        <f>S796-T796-VLOOKUP(C796, Вчера_ЭпиВак!C:BN, 12, FALSE)</f>
        <v>#N/A</v>
      </c>
      <c r="AR796" s="53" t="e">
        <f>U796-V796-VLOOKUP(C796, Вчера_ЭпиВак!C:BN, 14, FALSE)</f>
        <v>#N/A</v>
      </c>
      <c r="AS796" s="53" t="e">
        <f>W796-X796-VLOOKUP(C796, Вчера_ЭпиВак!C:BN, 16, FALSE)</f>
        <v>#N/A</v>
      </c>
      <c r="AT796" s="53" t="e">
        <f>Y796-Z796-VLOOKUP(C796, Вчера_ЭпиВак!C:BN, 18, FALSE)</f>
        <v>#N/A</v>
      </c>
      <c r="AU796" s="53" t="e">
        <f>AA796-AB796-VLOOKUP(C796, Вчера_ЭпиВак!C:BN, 20, FALSE)</f>
        <v>#N/A</v>
      </c>
      <c r="AV796" s="53" t="e">
        <f>AC796-AD796-VLOOKUP(C796, Вчера_ЭпиВак!C:BN, 22, FALSE)</f>
        <v>#N/A</v>
      </c>
      <c r="AW796" s="53" t="e">
        <f>VLOOKUP(C796, Вчера_ЭпиВак!C:BN, 25, FALSE)+F796*2-Z796-AB796-AD796-AG796</f>
        <v>#N/A</v>
      </c>
      <c r="AX796" s="53" t="e">
        <f>AE796-VLOOKUP(C796,Вчера_ЭпиВак!C:BN, 24, FALSE)</f>
        <v>#N/A</v>
      </c>
    </row>
    <row r="797" spans="1:50" ht="50.1" customHeight="1" x14ac:dyDescent="0.25">
      <c r="A797" s="42"/>
      <c r="B797" s="42"/>
      <c r="C797" s="42"/>
      <c r="D797" s="43"/>
      <c r="E797" s="44"/>
      <c r="F797" s="39"/>
      <c r="G797" s="44"/>
      <c r="H797" s="39"/>
      <c r="I797" s="44"/>
      <c r="J797" s="39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7">
        <f t="shared" si="13"/>
        <v>0</v>
      </c>
      <c r="AJ797" s="53" t="str">
        <f>IF(ISNA(VLOOKUP(C797,Вчера_ЭпиВак!C:C, 1, FALSE)),"ошибка",0)</f>
        <v>ошибка</v>
      </c>
      <c r="AK797" s="55"/>
      <c r="AL797" s="53" t="e">
        <f>E797-F797-VLOOKUP(C797, Вчера_ЭпиВак!C:BN, 2, FALSE)</f>
        <v>#N/A</v>
      </c>
      <c r="AM797" s="53" t="e">
        <f>K797-L797-VLOOKUP(C797, Вчера_ЭпиВак!C:BN, 4, FALSE)</f>
        <v>#N/A</v>
      </c>
      <c r="AN797" s="53" t="e">
        <f>M797-N797-VLOOKUP(C797, Вчера_ЭпиВак!C:BN, 6, FALSE)</f>
        <v>#N/A</v>
      </c>
      <c r="AO797" s="53" t="e">
        <f>O797-P797-VLOOKUP(C797, Вчера_ЭпиВак!C:BN, 8, FALSE)</f>
        <v>#N/A</v>
      </c>
      <c r="AP797" s="53" t="e">
        <f>Q797-R797-VLOOKUP(C797, Вчера_ЭпиВак!C:BN, 10, FALSE)</f>
        <v>#N/A</v>
      </c>
      <c r="AQ797" s="53" t="e">
        <f>S797-T797-VLOOKUP(C797, Вчера_ЭпиВак!C:BN, 12, FALSE)</f>
        <v>#N/A</v>
      </c>
      <c r="AR797" s="53" t="e">
        <f>U797-V797-VLOOKUP(C797, Вчера_ЭпиВак!C:BN, 14, FALSE)</f>
        <v>#N/A</v>
      </c>
      <c r="AS797" s="53" t="e">
        <f>W797-X797-VLOOKUP(C797, Вчера_ЭпиВак!C:BN, 16, FALSE)</f>
        <v>#N/A</v>
      </c>
      <c r="AT797" s="53" t="e">
        <f>Y797-Z797-VLOOKUP(C797, Вчера_ЭпиВак!C:BN, 18, FALSE)</f>
        <v>#N/A</v>
      </c>
      <c r="AU797" s="53" t="e">
        <f>AA797-AB797-VLOOKUP(C797, Вчера_ЭпиВак!C:BN, 20, FALSE)</f>
        <v>#N/A</v>
      </c>
      <c r="AV797" s="53" t="e">
        <f>AC797-AD797-VLOOKUP(C797, Вчера_ЭпиВак!C:BN, 22, FALSE)</f>
        <v>#N/A</v>
      </c>
      <c r="AW797" s="53" t="e">
        <f>VLOOKUP(C797, Вчера_ЭпиВак!C:BN, 25, FALSE)+F797*2-Z797-AB797-AD797-AG797</f>
        <v>#N/A</v>
      </c>
      <c r="AX797" s="53" t="e">
        <f>AE797-VLOOKUP(C797,Вчера_ЭпиВак!C:BN, 24, FALSE)</f>
        <v>#N/A</v>
      </c>
    </row>
    <row r="798" spans="1:50" ht="50.1" customHeight="1" x14ac:dyDescent="0.25">
      <c r="A798" s="42"/>
      <c r="B798" s="42"/>
      <c r="C798" s="42"/>
      <c r="D798" s="43"/>
      <c r="E798" s="44"/>
      <c r="F798" s="39"/>
      <c r="G798" s="44"/>
      <c r="H798" s="39"/>
      <c r="I798" s="44"/>
      <c r="J798" s="39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7">
        <f t="shared" si="13"/>
        <v>0</v>
      </c>
      <c r="AJ798" s="53" t="str">
        <f>IF(ISNA(VLOOKUP(C798,Вчера_ЭпиВак!C:C, 1, FALSE)),"ошибка",0)</f>
        <v>ошибка</v>
      </c>
      <c r="AK798" s="55"/>
      <c r="AL798" s="53" t="e">
        <f>E798-F798-VLOOKUP(C798, Вчера_ЭпиВак!C:BN, 2, FALSE)</f>
        <v>#N/A</v>
      </c>
      <c r="AM798" s="53" t="e">
        <f>K798-L798-VLOOKUP(C798, Вчера_ЭпиВак!C:BN, 4, FALSE)</f>
        <v>#N/A</v>
      </c>
      <c r="AN798" s="53" t="e">
        <f>M798-N798-VLOOKUP(C798, Вчера_ЭпиВак!C:BN, 6, FALSE)</f>
        <v>#N/A</v>
      </c>
      <c r="AO798" s="53" t="e">
        <f>O798-P798-VLOOKUP(C798, Вчера_ЭпиВак!C:BN, 8, FALSE)</f>
        <v>#N/A</v>
      </c>
      <c r="AP798" s="53" t="e">
        <f>Q798-R798-VLOOKUP(C798, Вчера_ЭпиВак!C:BN, 10, FALSE)</f>
        <v>#N/A</v>
      </c>
      <c r="AQ798" s="53" t="e">
        <f>S798-T798-VLOOKUP(C798, Вчера_ЭпиВак!C:BN, 12, FALSE)</f>
        <v>#N/A</v>
      </c>
      <c r="AR798" s="53" t="e">
        <f>U798-V798-VLOOKUP(C798, Вчера_ЭпиВак!C:BN, 14, FALSE)</f>
        <v>#N/A</v>
      </c>
      <c r="AS798" s="53" t="e">
        <f>W798-X798-VLOOKUP(C798, Вчера_ЭпиВак!C:BN, 16, FALSE)</f>
        <v>#N/A</v>
      </c>
      <c r="AT798" s="53" t="e">
        <f>Y798-Z798-VLOOKUP(C798, Вчера_ЭпиВак!C:BN, 18, FALSE)</f>
        <v>#N/A</v>
      </c>
      <c r="AU798" s="53" t="e">
        <f>AA798-AB798-VLOOKUP(C798, Вчера_ЭпиВак!C:BN, 20, FALSE)</f>
        <v>#N/A</v>
      </c>
      <c r="AV798" s="53" t="e">
        <f>AC798-AD798-VLOOKUP(C798, Вчера_ЭпиВак!C:BN, 22, FALSE)</f>
        <v>#N/A</v>
      </c>
      <c r="AW798" s="53" t="e">
        <f>VLOOKUP(C798, Вчера_ЭпиВак!C:BN, 25, FALSE)+F798*2-Z798-AB798-AD798-AG798</f>
        <v>#N/A</v>
      </c>
      <c r="AX798" s="53" t="e">
        <f>AE798-VLOOKUP(C798,Вчера_ЭпиВак!C:BN, 24, FALSE)</f>
        <v>#N/A</v>
      </c>
    </row>
    <row r="799" spans="1:50" ht="50.1" customHeight="1" x14ac:dyDescent="0.25">
      <c r="A799" s="42"/>
      <c r="B799" s="42"/>
      <c r="C799" s="42"/>
      <c r="D799" s="43"/>
      <c r="E799" s="44"/>
      <c r="F799" s="39"/>
      <c r="G799" s="44"/>
      <c r="H799" s="39"/>
      <c r="I799" s="44"/>
      <c r="J799" s="39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7">
        <f t="shared" si="13"/>
        <v>0</v>
      </c>
      <c r="AJ799" s="53" t="str">
        <f>IF(ISNA(VLOOKUP(C799,Вчера_ЭпиВак!C:C, 1, FALSE)),"ошибка",0)</f>
        <v>ошибка</v>
      </c>
      <c r="AK799" s="55"/>
      <c r="AL799" s="53" t="e">
        <f>E799-F799-VLOOKUP(C799, Вчера_ЭпиВак!C:BN, 2, FALSE)</f>
        <v>#N/A</v>
      </c>
      <c r="AM799" s="53" t="e">
        <f>K799-L799-VLOOKUP(C799, Вчера_ЭпиВак!C:BN, 4, FALSE)</f>
        <v>#N/A</v>
      </c>
      <c r="AN799" s="53" t="e">
        <f>M799-N799-VLOOKUP(C799, Вчера_ЭпиВак!C:BN, 6, FALSE)</f>
        <v>#N/A</v>
      </c>
      <c r="AO799" s="53" t="e">
        <f>O799-P799-VLOOKUP(C799, Вчера_ЭпиВак!C:BN, 8, FALSE)</f>
        <v>#N/A</v>
      </c>
      <c r="AP799" s="53" t="e">
        <f>Q799-R799-VLOOKUP(C799, Вчера_ЭпиВак!C:BN, 10, FALSE)</f>
        <v>#N/A</v>
      </c>
      <c r="AQ799" s="53" t="e">
        <f>S799-T799-VLOOKUP(C799, Вчера_ЭпиВак!C:BN, 12, FALSE)</f>
        <v>#N/A</v>
      </c>
      <c r="AR799" s="53" t="e">
        <f>U799-V799-VLOOKUP(C799, Вчера_ЭпиВак!C:BN, 14, FALSE)</f>
        <v>#N/A</v>
      </c>
      <c r="AS799" s="53" t="e">
        <f>W799-X799-VLOOKUP(C799, Вчера_ЭпиВак!C:BN, 16, FALSE)</f>
        <v>#N/A</v>
      </c>
      <c r="AT799" s="53" t="e">
        <f>Y799-Z799-VLOOKUP(C799, Вчера_ЭпиВак!C:BN, 18, FALSE)</f>
        <v>#N/A</v>
      </c>
      <c r="AU799" s="53" t="e">
        <f>AA799-AB799-VLOOKUP(C799, Вчера_ЭпиВак!C:BN, 20, FALSE)</f>
        <v>#N/A</v>
      </c>
      <c r="AV799" s="53" t="e">
        <f>AC799-AD799-VLOOKUP(C799, Вчера_ЭпиВак!C:BN, 22, FALSE)</f>
        <v>#N/A</v>
      </c>
      <c r="AW799" s="53" t="e">
        <f>VLOOKUP(C799, Вчера_ЭпиВак!C:BN, 25, FALSE)+F799*2-Z799-AB799-AD799-AG799</f>
        <v>#N/A</v>
      </c>
      <c r="AX799" s="53" t="e">
        <f>AE799-VLOOKUP(C799,Вчера_ЭпиВак!C:BN, 24, FALSE)</f>
        <v>#N/A</v>
      </c>
    </row>
    <row r="800" spans="1:50" ht="50.1" customHeight="1" x14ac:dyDescent="0.25">
      <c r="A800" s="42"/>
      <c r="B800" s="42"/>
      <c r="C800" s="42"/>
      <c r="D800" s="43"/>
      <c r="E800" s="44"/>
      <c r="F800" s="39"/>
      <c r="G800" s="44"/>
      <c r="H800" s="39"/>
      <c r="I800" s="44"/>
      <c r="J800" s="39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7">
        <f t="shared" si="13"/>
        <v>0</v>
      </c>
      <c r="AJ800" s="53" t="str">
        <f>IF(ISNA(VLOOKUP(C800,Вчера_ЭпиВак!C:C, 1, FALSE)),"ошибка",0)</f>
        <v>ошибка</v>
      </c>
      <c r="AK800" s="55"/>
      <c r="AL800" s="53" t="e">
        <f>E800-F800-VLOOKUP(C800, Вчера_ЭпиВак!C:BN, 2, FALSE)</f>
        <v>#N/A</v>
      </c>
      <c r="AM800" s="53" t="e">
        <f>K800-L800-VLOOKUP(C800, Вчера_ЭпиВак!C:BN, 4, FALSE)</f>
        <v>#N/A</v>
      </c>
      <c r="AN800" s="53" t="e">
        <f>M800-N800-VLOOKUP(C800, Вчера_ЭпиВак!C:BN, 6, FALSE)</f>
        <v>#N/A</v>
      </c>
      <c r="AO800" s="53" t="e">
        <f>O800-P800-VLOOKUP(C800, Вчера_ЭпиВак!C:BN, 8, FALSE)</f>
        <v>#N/A</v>
      </c>
      <c r="AP800" s="53" t="e">
        <f>Q800-R800-VLOOKUP(C800, Вчера_ЭпиВак!C:BN, 10, FALSE)</f>
        <v>#N/A</v>
      </c>
      <c r="AQ800" s="53" t="e">
        <f>S800-T800-VLOOKUP(C800, Вчера_ЭпиВак!C:BN, 12, FALSE)</f>
        <v>#N/A</v>
      </c>
      <c r="AR800" s="53" t="e">
        <f>U800-V800-VLOOKUP(C800, Вчера_ЭпиВак!C:BN, 14, FALSE)</f>
        <v>#N/A</v>
      </c>
      <c r="AS800" s="53" t="e">
        <f>W800-X800-VLOOKUP(C800, Вчера_ЭпиВак!C:BN, 16, FALSE)</f>
        <v>#N/A</v>
      </c>
      <c r="AT800" s="53" t="e">
        <f>Y800-Z800-VLOOKUP(C800, Вчера_ЭпиВак!C:BN, 18, FALSE)</f>
        <v>#N/A</v>
      </c>
      <c r="AU800" s="53" t="e">
        <f>AA800-AB800-VLOOKUP(C800, Вчера_ЭпиВак!C:BN, 20, FALSE)</f>
        <v>#N/A</v>
      </c>
      <c r="AV800" s="53" t="e">
        <f>AC800-AD800-VLOOKUP(C800, Вчера_ЭпиВак!C:BN, 22, FALSE)</f>
        <v>#N/A</v>
      </c>
      <c r="AW800" s="53" t="e">
        <f>VLOOKUP(C800, Вчера_ЭпиВак!C:BN, 25, FALSE)+F800*2-Z800-AB800-AD800-AG800</f>
        <v>#N/A</v>
      </c>
      <c r="AX800" s="53" t="e">
        <f>AE800-VLOOKUP(C800,Вчера_ЭпиВак!C:BN, 24, FALSE)</f>
        <v>#N/A</v>
      </c>
    </row>
    <row r="801" spans="1:50" ht="50.1" customHeight="1" x14ac:dyDescent="0.25">
      <c r="A801" s="42"/>
      <c r="B801" s="42"/>
      <c r="C801" s="42"/>
      <c r="D801" s="43"/>
      <c r="E801" s="44"/>
      <c r="F801" s="39"/>
      <c r="G801" s="44"/>
      <c r="H801" s="39"/>
      <c r="I801" s="44"/>
      <c r="J801" s="39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7">
        <f t="shared" si="13"/>
        <v>0</v>
      </c>
      <c r="AJ801" s="53" t="str">
        <f>IF(ISNA(VLOOKUP(C801,Вчера_ЭпиВак!C:C, 1, FALSE)),"ошибка",0)</f>
        <v>ошибка</v>
      </c>
      <c r="AK801" s="55"/>
      <c r="AL801" s="53" t="e">
        <f>E801-F801-VLOOKUP(C801, Вчера_ЭпиВак!C:BN, 2, FALSE)</f>
        <v>#N/A</v>
      </c>
      <c r="AM801" s="53" t="e">
        <f>K801-L801-VLOOKUP(C801, Вчера_ЭпиВак!C:BN, 4, FALSE)</f>
        <v>#N/A</v>
      </c>
      <c r="AN801" s="53" t="e">
        <f>M801-N801-VLOOKUP(C801, Вчера_ЭпиВак!C:BN, 6, FALSE)</f>
        <v>#N/A</v>
      </c>
      <c r="AO801" s="53" t="e">
        <f>O801-P801-VLOOKUP(C801, Вчера_ЭпиВак!C:BN, 8, FALSE)</f>
        <v>#N/A</v>
      </c>
      <c r="AP801" s="53" t="e">
        <f>Q801-R801-VLOOKUP(C801, Вчера_ЭпиВак!C:BN, 10, FALSE)</f>
        <v>#N/A</v>
      </c>
      <c r="AQ801" s="53" t="e">
        <f>S801-T801-VLOOKUP(C801, Вчера_ЭпиВак!C:BN, 12, FALSE)</f>
        <v>#N/A</v>
      </c>
      <c r="AR801" s="53" t="e">
        <f>U801-V801-VLOOKUP(C801, Вчера_ЭпиВак!C:BN, 14, FALSE)</f>
        <v>#N/A</v>
      </c>
      <c r="AS801" s="53" t="e">
        <f>W801-X801-VLOOKUP(C801, Вчера_ЭпиВак!C:BN, 16, FALSE)</f>
        <v>#N/A</v>
      </c>
      <c r="AT801" s="53" t="e">
        <f>Y801-Z801-VLOOKUP(C801, Вчера_ЭпиВак!C:BN, 18, FALSE)</f>
        <v>#N/A</v>
      </c>
      <c r="AU801" s="53" t="e">
        <f>AA801-AB801-VLOOKUP(C801, Вчера_ЭпиВак!C:BN, 20, FALSE)</f>
        <v>#N/A</v>
      </c>
      <c r="AV801" s="53" t="e">
        <f>AC801-AD801-VLOOKUP(C801, Вчера_ЭпиВак!C:BN, 22, FALSE)</f>
        <v>#N/A</v>
      </c>
      <c r="AW801" s="53" t="e">
        <f>VLOOKUP(C801, Вчера_ЭпиВак!C:BN, 25, FALSE)+F801*2-Z801-AB801-AD801-AG801</f>
        <v>#N/A</v>
      </c>
      <c r="AX801" s="53" t="e">
        <f>AE801-VLOOKUP(C801,Вчера_ЭпиВак!C:BN, 24, FALSE)</f>
        <v>#N/A</v>
      </c>
    </row>
    <row r="802" spans="1:50" ht="50.1" customHeight="1" x14ac:dyDescent="0.25">
      <c r="A802" s="42"/>
      <c r="B802" s="42"/>
      <c r="C802" s="42"/>
      <c r="D802" s="43"/>
      <c r="E802" s="44"/>
      <c r="F802" s="39"/>
      <c r="G802" s="44"/>
      <c r="H802" s="39"/>
      <c r="I802" s="44"/>
      <c r="J802" s="39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7">
        <f t="shared" si="13"/>
        <v>0</v>
      </c>
      <c r="AJ802" s="53" t="str">
        <f>IF(ISNA(VLOOKUP(C802,Вчера_ЭпиВак!C:C, 1, FALSE)),"ошибка",0)</f>
        <v>ошибка</v>
      </c>
      <c r="AK802" s="55"/>
      <c r="AL802" s="53" t="e">
        <f>E802-F802-VLOOKUP(C802, Вчера_ЭпиВак!C:BN, 2, FALSE)</f>
        <v>#N/A</v>
      </c>
      <c r="AM802" s="53" t="e">
        <f>K802-L802-VLOOKUP(C802, Вчера_ЭпиВак!C:BN, 4, FALSE)</f>
        <v>#N/A</v>
      </c>
      <c r="AN802" s="53" t="e">
        <f>M802-N802-VLOOKUP(C802, Вчера_ЭпиВак!C:BN, 6, FALSE)</f>
        <v>#N/A</v>
      </c>
      <c r="AO802" s="53" t="e">
        <f>O802-P802-VLOOKUP(C802, Вчера_ЭпиВак!C:BN, 8, FALSE)</f>
        <v>#N/A</v>
      </c>
      <c r="AP802" s="53" t="e">
        <f>Q802-R802-VLOOKUP(C802, Вчера_ЭпиВак!C:BN, 10, FALSE)</f>
        <v>#N/A</v>
      </c>
      <c r="AQ802" s="53" t="e">
        <f>S802-T802-VLOOKUP(C802, Вчера_ЭпиВак!C:BN, 12, FALSE)</f>
        <v>#N/A</v>
      </c>
      <c r="AR802" s="53" t="e">
        <f>U802-V802-VLOOKUP(C802, Вчера_ЭпиВак!C:BN, 14, FALSE)</f>
        <v>#N/A</v>
      </c>
      <c r="AS802" s="53" t="e">
        <f>W802-X802-VLOOKUP(C802, Вчера_ЭпиВак!C:BN, 16, FALSE)</f>
        <v>#N/A</v>
      </c>
      <c r="AT802" s="53" t="e">
        <f>Y802-Z802-VLOOKUP(C802, Вчера_ЭпиВак!C:BN, 18, FALSE)</f>
        <v>#N/A</v>
      </c>
      <c r="AU802" s="53" t="e">
        <f>AA802-AB802-VLOOKUP(C802, Вчера_ЭпиВак!C:BN, 20, FALSE)</f>
        <v>#N/A</v>
      </c>
      <c r="AV802" s="53" t="e">
        <f>AC802-AD802-VLOOKUP(C802, Вчера_ЭпиВак!C:BN, 22, FALSE)</f>
        <v>#N/A</v>
      </c>
      <c r="AW802" s="53" t="e">
        <f>VLOOKUP(C802, Вчера_ЭпиВак!C:BN, 25, FALSE)+F802*2-Z802-AB802-AD802-AG802</f>
        <v>#N/A</v>
      </c>
      <c r="AX802" s="53" t="e">
        <f>AE802-VLOOKUP(C802,Вчера_ЭпиВак!C:BN, 24, FALSE)</f>
        <v>#N/A</v>
      </c>
    </row>
    <row r="803" spans="1:50" ht="50.1" customHeight="1" x14ac:dyDescent="0.25">
      <c r="A803" s="42"/>
      <c r="B803" s="42"/>
      <c r="C803" s="42"/>
      <c r="D803" s="43"/>
      <c r="E803" s="44"/>
      <c r="F803" s="39"/>
      <c r="G803" s="44"/>
      <c r="H803" s="39"/>
      <c r="I803" s="44"/>
      <c r="J803" s="39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7">
        <f t="shared" si="13"/>
        <v>0</v>
      </c>
      <c r="AJ803" s="53" t="str">
        <f>IF(ISNA(VLOOKUP(C803,Вчера_ЭпиВак!C:C, 1, FALSE)),"ошибка",0)</f>
        <v>ошибка</v>
      </c>
      <c r="AK803" s="55"/>
      <c r="AL803" s="53" t="e">
        <f>E803-F803-VLOOKUP(C803, Вчера_ЭпиВак!C:BN, 2, FALSE)</f>
        <v>#N/A</v>
      </c>
      <c r="AM803" s="53" t="e">
        <f>K803-L803-VLOOKUP(C803, Вчера_ЭпиВак!C:BN, 4, FALSE)</f>
        <v>#N/A</v>
      </c>
      <c r="AN803" s="53" t="e">
        <f>M803-N803-VLOOKUP(C803, Вчера_ЭпиВак!C:BN, 6, FALSE)</f>
        <v>#N/A</v>
      </c>
      <c r="AO803" s="53" t="e">
        <f>O803-P803-VLOOKUP(C803, Вчера_ЭпиВак!C:BN, 8, FALSE)</f>
        <v>#N/A</v>
      </c>
      <c r="AP803" s="53" t="e">
        <f>Q803-R803-VLOOKUP(C803, Вчера_ЭпиВак!C:BN, 10, FALSE)</f>
        <v>#N/A</v>
      </c>
      <c r="AQ803" s="53" t="e">
        <f>S803-T803-VLOOKUP(C803, Вчера_ЭпиВак!C:BN, 12, FALSE)</f>
        <v>#N/A</v>
      </c>
      <c r="AR803" s="53" t="e">
        <f>U803-V803-VLOOKUP(C803, Вчера_ЭпиВак!C:BN, 14, FALSE)</f>
        <v>#N/A</v>
      </c>
      <c r="AS803" s="53" t="e">
        <f>W803-X803-VLOOKUP(C803, Вчера_ЭпиВак!C:BN, 16, FALSE)</f>
        <v>#N/A</v>
      </c>
      <c r="AT803" s="53" t="e">
        <f>Y803-Z803-VLOOKUP(C803, Вчера_ЭпиВак!C:BN, 18, FALSE)</f>
        <v>#N/A</v>
      </c>
      <c r="AU803" s="53" t="e">
        <f>AA803-AB803-VLOOKUP(C803, Вчера_ЭпиВак!C:BN, 20, FALSE)</f>
        <v>#N/A</v>
      </c>
      <c r="AV803" s="53" t="e">
        <f>AC803-AD803-VLOOKUP(C803, Вчера_ЭпиВак!C:BN, 22, FALSE)</f>
        <v>#N/A</v>
      </c>
      <c r="AW803" s="53" t="e">
        <f>VLOOKUP(C803, Вчера_ЭпиВак!C:BN, 25, FALSE)+F803*2-Z803-AB803-AD803-AG803</f>
        <v>#N/A</v>
      </c>
      <c r="AX803" s="53" t="e">
        <f>AE803-VLOOKUP(C803,Вчера_ЭпиВак!C:BN, 24, FALSE)</f>
        <v>#N/A</v>
      </c>
    </row>
    <row r="804" spans="1:50" ht="50.1" customHeight="1" x14ac:dyDescent="0.25">
      <c r="A804" s="42"/>
      <c r="B804" s="42"/>
      <c r="C804" s="42"/>
      <c r="D804" s="43"/>
      <c r="E804" s="44"/>
      <c r="F804" s="39"/>
      <c r="G804" s="44"/>
      <c r="H804" s="39"/>
      <c r="I804" s="44"/>
      <c r="J804" s="39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7">
        <f t="shared" si="13"/>
        <v>0</v>
      </c>
      <c r="AJ804" s="53" t="str">
        <f>IF(ISNA(VLOOKUP(C804,Вчера_ЭпиВак!C:C, 1, FALSE)),"ошибка",0)</f>
        <v>ошибка</v>
      </c>
      <c r="AK804" s="55"/>
      <c r="AL804" s="53" t="e">
        <f>E804-F804-VLOOKUP(C804, Вчера_ЭпиВак!C:BN, 2, FALSE)</f>
        <v>#N/A</v>
      </c>
      <c r="AM804" s="53" t="e">
        <f>K804-L804-VLOOKUP(C804, Вчера_ЭпиВак!C:BN, 4, FALSE)</f>
        <v>#N/A</v>
      </c>
      <c r="AN804" s="53" t="e">
        <f>M804-N804-VLOOKUP(C804, Вчера_ЭпиВак!C:BN, 6, FALSE)</f>
        <v>#N/A</v>
      </c>
      <c r="AO804" s="53" t="e">
        <f>O804-P804-VLOOKUP(C804, Вчера_ЭпиВак!C:BN, 8, FALSE)</f>
        <v>#N/A</v>
      </c>
      <c r="AP804" s="53" t="e">
        <f>Q804-R804-VLOOKUP(C804, Вчера_ЭпиВак!C:BN, 10, FALSE)</f>
        <v>#N/A</v>
      </c>
      <c r="AQ804" s="53" t="e">
        <f>S804-T804-VLOOKUP(C804, Вчера_ЭпиВак!C:BN, 12, FALSE)</f>
        <v>#N/A</v>
      </c>
      <c r="AR804" s="53" t="e">
        <f>U804-V804-VLOOKUP(C804, Вчера_ЭпиВак!C:BN, 14, FALSE)</f>
        <v>#N/A</v>
      </c>
      <c r="AS804" s="53" t="e">
        <f>W804-X804-VLOOKUP(C804, Вчера_ЭпиВак!C:BN, 16, FALSE)</f>
        <v>#N/A</v>
      </c>
      <c r="AT804" s="53" t="e">
        <f>Y804-Z804-VLOOKUP(C804, Вчера_ЭпиВак!C:BN, 18, FALSE)</f>
        <v>#N/A</v>
      </c>
      <c r="AU804" s="53" t="e">
        <f>AA804-AB804-VLOOKUP(C804, Вчера_ЭпиВак!C:BN, 20, FALSE)</f>
        <v>#N/A</v>
      </c>
      <c r="AV804" s="53" t="e">
        <f>AC804-AD804-VLOOKUP(C804, Вчера_ЭпиВак!C:BN, 22, FALSE)</f>
        <v>#N/A</v>
      </c>
      <c r="AW804" s="53" t="e">
        <f>VLOOKUP(C804, Вчера_ЭпиВак!C:BN, 25, FALSE)+F804*2-Z804-AB804-AD804-AG804</f>
        <v>#N/A</v>
      </c>
      <c r="AX804" s="53" t="e">
        <f>AE804-VLOOKUP(C804,Вчера_ЭпиВак!C:BN, 24, FALSE)</f>
        <v>#N/A</v>
      </c>
    </row>
    <row r="805" spans="1:50" ht="50.1" customHeight="1" x14ac:dyDescent="0.25">
      <c r="A805" s="42"/>
      <c r="B805" s="42"/>
      <c r="C805" s="42"/>
      <c r="D805" s="43"/>
      <c r="E805" s="44"/>
      <c r="F805" s="39"/>
      <c r="G805" s="44"/>
      <c r="H805" s="39"/>
      <c r="I805" s="44"/>
      <c r="J805" s="39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7">
        <f t="shared" si="13"/>
        <v>0</v>
      </c>
      <c r="AJ805" s="53" t="str">
        <f>IF(ISNA(VLOOKUP(C805,Вчера_ЭпиВак!C:C, 1, FALSE)),"ошибка",0)</f>
        <v>ошибка</v>
      </c>
      <c r="AK805" s="55"/>
      <c r="AL805" s="53" t="e">
        <f>E805-F805-VLOOKUP(C805, Вчера_ЭпиВак!C:BN, 2, FALSE)</f>
        <v>#N/A</v>
      </c>
      <c r="AM805" s="53" t="e">
        <f>K805-L805-VLOOKUP(C805, Вчера_ЭпиВак!C:BN, 4, FALSE)</f>
        <v>#N/A</v>
      </c>
      <c r="AN805" s="53" t="e">
        <f>M805-N805-VLOOKUP(C805, Вчера_ЭпиВак!C:BN, 6, FALSE)</f>
        <v>#N/A</v>
      </c>
      <c r="AO805" s="53" t="e">
        <f>O805-P805-VLOOKUP(C805, Вчера_ЭпиВак!C:BN, 8, FALSE)</f>
        <v>#N/A</v>
      </c>
      <c r="AP805" s="53" t="e">
        <f>Q805-R805-VLOOKUP(C805, Вчера_ЭпиВак!C:BN, 10, FALSE)</f>
        <v>#N/A</v>
      </c>
      <c r="AQ805" s="53" t="e">
        <f>S805-T805-VLOOKUP(C805, Вчера_ЭпиВак!C:BN, 12, FALSE)</f>
        <v>#N/A</v>
      </c>
      <c r="AR805" s="53" t="e">
        <f>U805-V805-VLOOKUP(C805, Вчера_ЭпиВак!C:BN, 14, FALSE)</f>
        <v>#N/A</v>
      </c>
      <c r="AS805" s="53" t="e">
        <f>W805-X805-VLOOKUP(C805, Вчера_ЭпиВак!C:BN, 16, FALSE)</f>
        <v>#N/A</v>
      </c>
      <c r="AT805" s="53" t="e">
        <f>Y805-Z805-VLOOKUP(C805, Вчера_ЭпиВак!C:BN, 18, FALSE)</f>
        <v>#N/A</v>
      </c>
      <c r="AU805" s="53" t="e">
        <f>AA805-AB805-VLOOKUP(C805, Вчера_ЭпиВак!C:BN, 20, FALSE)</f>
        <v>#N/A</v>
      </c>
      <c r="AV805" s="53" t="e">
        <f>AC805-AD805-VLOOKUP(C805, Вчера_ЭпиВак!C:BN, 22, FALSE)</f>
        <v>#N/A</v>
      </c>
      <c r="AW805" s="53" t="e">
        <f>VLOOKUP(C805, Вчера_ЭпиВак!C:BN, 25, FALSE)+F805*2-Z805-AB805-AD805-AG805</f>
        <v>#N/A</v>
      </c>
      <c r="AX805" s="53" t="e">
        <f>AE805-VLOOKUP(C805,Вчера_ЭпиВак!C:BN, 24, FALSE)</f>
        <v>#N/A</v>
      </c>
    </row>
    <row r="806" spans="1:50" ht="50.1" customHeight="1" x14ac:dyDescent="0.25">
      <c r="A806" s="42"/>
      <c r="B806" s="42"/>
      <c r="C806" s="42"/>
      <c r="D806" s="43"/>
      <c r="E806" s="44"/>
      <c r="F806" s="39"/>
      <c r="G806" s="44"/>
      <c r="H806" s="39"/>
      <c r="I806" s="44"/>
      <c r="J806" s="39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7">
        <f t="shared" si="13"/>
        <v>0</v>
      </c>
      <c r="AJ806" s="53" t="str">
        <f>IF(ISNA(VLOOKUP(C806,Вчера_ЭпиВак!C:C, 1, FALSE)),"ошибка",0)</f>
        <v>ошибка</v>
      </c>
      <c r="AK806" s="55"/>
      <c r="AL806" s="53" t="e">
        <f>E806-F806-VLOOKUP(C806, Вчера_ЭпиВак!C:BN, 2, FALSE)</f>
        <v>#N/A</v>
      </c>
      <c r="AM806" s="53" t="e">
        <f>K806-L806-VLOOKUP(C806, Вчера_ЭпиВак!C:BN, 4, FALSE)</f>
        <v>#N/A</v>
      </c>
      <c r="AN806" s="53" t="e">
        <f>M806-N806-VLOOKUP(C806, Вчера_ЭпиВак!C:BN, 6, FALSE)</f>
        <v>#N/A</v>
      </c>
      <c r="AO806" s="53" t="e">
        <f>O806-P806-VLOOKUP(C806, Вчера_ЭпиВак!C:BN, 8, FALSE)</f>
        <v>#N/A</v>
      </c>
      <c r="AP806" s="53" t="e">
        <f>Q806-R806-VLOOKUP(C806, Вчера_ЭпиВак!C:BN, 10, FALSE)</f>
        <v>#N/A</v>
      </c>
      <c r="AQ806" s="53" t="e">
        <f>S806-T806-VLOOKUP(C806, Вчера_ЭпиВак!C:BN, 12, FALSE)</f>
        <v>#N/A</v>
      </c>
      <c r="AR806" s="53" t="e">
        <f>U806-V806-VLOOKUP(C806, Вчера_ЭпиВак!C:BN, 14, FALSE)</f>
        <v>#N/A</v>
      </c>
      <c r="AS806" s="53" t="e">
        <f>W806-X806-VLOOKUP(C806, Вчера_ЭпиВак!C:BN, 16, FALSE)</f>
        <v>#N/A</v>
      </c>
      <c r="AT806" s="53" t="e">
        <f>Y806-Z806-VLOOKUP(C806, Вчера_ЭпиВак!C:BN, 18, FALSE)</f>
        <v>#N/A</v>
      </c>
      <c r="AU806" s="53" t="e">
        <f>AA806-AB806-VLOOKUP(C806, Вчера_ЭпиВак!C:BN, 20, FALSE)</f>
        <v>#N/A</v>
      </c>
      <c r="AV806" s="53" t="e">
        <f>AC806-AD806-VLOOKUP(C806, Вчера_ЭпиВак!C:BN, 22, FALSE)</f>
        <v>#N/A</v>
      </c>
      <c r="AW806" s="53" t="e">
        <f>VLOOKUP(C806, Вчера_ЭпиВак!C:BN, 25, FALSE)+F806*2-Z806-AB806-AD806-AG806</f>
        <v>#N/A</v>
      </c>
      <c r="AX806" s="53" t="e">
        <f>AE806-VLOOKUP(C806,Вчера_ЭпиВак!C:BN, 24, FALSE)</f>
        <v>#N/A</v>
      </c>
    </row>
    <row r="807" spans="1:50" ht="50.1" customHeight="1" x14ac:dyDescent="0.25">
      <c r="A807" s="42"/>
      <c r="B807" s="42"/>
      <c r="C807" s="42"/>
      <c r="D807" s="43"/>
      <c r="E807" s="44"/>
      <c r="F807" s="39"/>
      <c r="G807" s="44"/>
      <c r="H807" s="39"/>
      <c r="I807" s="44"/>
      <c r="J807" s="39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7">
        <f t="shared" si="13"/>
        <v>0</v>
      </c>
      <c r="AJ807" s="53" t="str">
        <f>IF(ISNA(VLOOKUP(C807,Вчера_ЭпиВак!C:C, 1, FALSE)),"ошибка",0)</f>
        <v>ошибка</v>
      </c>
      <c r="AK807" s="55"/>
      <c r="AL807" s="53" t="e">
        <f>E807-F807-VLOOKUP(C807, Вчера_ЭпиВак!C:BN, 2, FALSE)</f>
        <v>#N/A</v>
      </c>
      <c r="AM807" s="53" t="e">
        <f>K807-L807-VLOOKUP(C807, Вчера_ЭпиВак!C:BN, 4, FALSE)</f>
        <v>#N/A</v>
      </c>
      <c r="AN807" s="53" t="e">
        <f>M807-N807-VLOOKUP(C807, Вчера_ЭпиВак!C:BN, 6, FALSE)</f>
        <v>#N/A</v>
      </c>
      <c r="AO807" s="53" t="e">
        <f>O807-P807-VLOOKUP(C807, Вчера_ЭпиВак!C:BN, 8, FALSE)</f>
        <v>#N/A</v>
      </c>
      <c r="AP807" s="53" t="e">
        <f>Q807-R807-VLOOKUP(C807, Вчера_ЭпиВак!C:BN, 10, FALSE)</f>
        <v>#N/A</v>
      </c>
      <c r="AQ807" s="53" t="e">
        <f>S807-T807-VLOOKUP(C807, Вчера_ЭпиВак!C:BN, 12, FALSE)</f>
        <v>#N/A</v>
      </c>
      <c r="AR807" s="53" t="e">
        <f>U807-V807-VLOOKUP(C807, Вчера_ЭпиВак!C:BN, 14, FALSE)</f>
        <v>#N/A</v>
      </c>
      <c r="AS807" s="53" t="e">
        <f>W807-X807-VLOOKUP(C807, Вчера_ЭпиВак!C:BN, 16, FALSE)</f>
        <v>#N/A</v>
      </c>
      <c r="AT807" s="53" t="e">
        <f>Y807-Z807-VLOOKUP(C807, Вчера_ЭпиВак!C:BN, 18, FALSE)</f>
        <v>#N/A</v>
      </c>
      <c r="AU807" s="53" t="e">
        <f>AA807-AB807-VLOOKUP(C807, Вчера_ЭпиВак!C:BN, 20, FALSE)</f>
        <v>#N/A</v>
      </c>
      <c r="AV807" s="53" t="e">
        <f>AC807-AD807-VLOOKUP(C807, Вчера_ЭпиВак!C:BN, 22, FALSE)</f>
        <v>#N/A</v>
      </c>
      <c r="AW807" s="53" t="e">
        <f>VLOOKUP(C807, Вчера_ЭпиВак!C:BN, 25, FALSE)+F807*2-Z807-AB807-AD807-AG807</f>
        <v>#N/A</v>
      </c>
      <c r="AX807" s="53" t="e">
        <f>AE807-VLOOKUP(C807,Вчера_ЭпиВак!C:BN, 24, FALSE)</f>
        <v>#N/A</v>
      </c>
    </row>
    <row r="808" spans="1:50" ht="50.1" customHeight="1" x14ac:dyDescent="0.25">
      <c r="A808" s="42"/>
      <c r="B808" s="42"/>
      <c r="C808" s="42"/>
      <c r="D808" s="43"/>
      <c r="E808" s="44"/>
      <c r="F808" s="39"/>
      <c r="G808" s="44"/>
      <c r="H808" s="39"/>
      <c r="I808" s="44"/>
      <c r="J808" s="39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7">
        <f t="shared" si="13"/>
        <v>0</v>
      </c>
      <c r="AJ808" s="53" t="str">
        <f>IF(ISNA(VLOOKUP(C808,Вчера_ЭпиВак!C:C, 1, FALSE)),"ошибка",0)</f>
        <v>ошибка</v>
      </c>
      <c r="AK808" s="55"/>
      <c r="AL808" s="53" t="e">
        <f>E808-F808-VLOOKUP(C808, Вчера_ЭпиВак!C:BN, 2, FALSE)</f>
        <v>#N/A</v>
      </c>
      <c r="AM808" s="53" t="e">
        <f>K808-L808-VLOOKUP(C808, Вчера_ЭпиВак!C:BN, 4, FALSE)</f>
        <v>#N/A</v>
      </c>
      <c r="AN808" s="53" t="e">
        <f>M808-N808-VLOOKUP(C808, Вчера_ЭпиВак!C:BN, 6, FALSE)</f>
        <v>#N/A</v>
      </c>
      <c r="AO808" s="53" t="e">
        <f>O808-P808-VLOOKUP(C808, Вчера_ЭпиВак!C:BN, 8, FALSE)</f>
        <v>#N/A</v>
      </c>
      <c r="AP808" s="53" t="e">
        <f>Q808-R808-VLOOKUP(C808, Вчера_ЭпиВак!C:BN, 10, FALSE)</f>
        <v>#N/A</v>
      </c>
      <c r="AQ808" s="53" t="e">
        <f>S808-T808-VLOOKUP(C808, Вчера_ЭпиВак!C:BN, 12, FALSE)</f>
        <v>#N/A</v>
      </c>
      <c r="AR808" s="53" t="e">
        <f>U808-V808-VLOOKUP(C808, Вчера_ЭпиВак!C:BN, 14, FALSE)</f>
        <v>#N/A</v>
      </c>
      <c r="AS808" s="53" t="e">
        <f>W808-X808-VLOOKUP(C808, Вчера_ЭпиВак!C:BN, 16, FALSE)</f>
        <v>#N/A</v>
      </c>
      <c r="AT808" s="53" t="e">
        <f>Y808-Z808-VLOOKUP(C808, Вчера_ЭпиВак!C:BN, 18, FALSE)</f>
        <v>#N/A</v>
      </c>
      <c r="AU808" s="53" t="e">
        <f>AA808-AB808-VLOOKUP(C808, Вчера_ЭпиВак!C:BN, 20, FALSE)</f>
        <v>#N/A</v>
      </c>
      <c r="AV808" s="53" t="e">
        <f>AC808-AD808-VLOOKUP(C808, Вчера_ЭпиВак!C:BN, 22, FALSE)</f>
        <v>#N/A</v>
      </c>
      <c r="AW808" s="53" t="e">
        <f>VLOOKUP(C808, Вчера_ЭпиВак!C:BN, 25, FALSE)+F808*2-Z808-AB808-AD808-AG808</f>
        <v>#N/A</v>
      </c>
      <c r="AX808" s="53" t="e">
        <f>AE808-VLOOKUP(C808,Вчера_ЭпиВак!C:BN, 24, FALSE)</f>
        <v>#N/A</v>
      </c>
    </row>
    <row r="809" spans="1:50" ht="50.1" customHeight="1" x14ac:dyDescent="0.25">
      <c r="A809" s="42"/>
      <c r="B809" s="42"/>
      <c r="C809" s="42"/>
      <c r="D809" s="43"/>
      <c r="E809" s="44"/>
      <c r="F809" s="39"/>
      <c r="G809" s="44"/>
      <c r="H809" s="39"/>
      <c r="I809" s="44"/>
      <c r="J809" s="39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7">
        <f t="shared" si="13"/>
        <v>0</v>
      </c>
      <c r="AJ809" s="53" t="str">
        <f>IF(ISNA(VLOOKUP(C809,Вчера_ЭпиВак!C:C, 1, FALSE)),"ошибка",0)</f>
        <v>ошибка</v>
      </c>
      <c r="AK809" s="55"/>
      <c r="AL809" s="53" t="e">
        <f>E809-F809-VLOOKUP(C809, Вчера_ЭпиВак!C:BN, 2, FALSE)</f>
        <v>#N/A</v>
      </c>
      <c r="AM809" s="53" t="e">
        <f>K809-L809-VLOOKUP(C809, Вчера_ЭпиВак!C:BN, 4, FALSE)</f>
        <v>#N/A</v>
      </c>
      <c r="AN809" s="53" t="e">
        <f>M809-N809-VLOOKUP(C809, Вчера_ЭпиВак!C:BN, 6, FALSE)</f>
        <v>#N/A</v>
      </c>
      <c r="AO809" s="53" t="e">
        <f>O809-P809-VLOOKUP(C809, Вчера_ЭпиВак!C:BN, 8, FALSE)</f>
        <v>#N/A</v>
      </c>
      <c r="AP809" s="53" t="e">
        <f>Q809-R809-VLOOKUP(C809, Вчера_ЭпиВак!C:BN, 10, FALSE)</f>
        <v>#N/A</v>
      </c>
      <c r="AQ809" s="53" t="e">
        <f>S809-T809-VLOOKUP(C809, Вчера_ЭпиВак!C:BN, 12, FALSE)</f>
        <v>#N/A</v>
      </c>
      <c r="AR809" s="53" t="e">
        <f>U809-V809-VLOOKUP(C809, Вчера_ЭпиВак!C:BN, 14, FALSE)</f>
        <v>#N/A</v>
      </c>
      <c r="AS809" s="53" t="e">
        <f>W809-X809-VLOOKUP(C809, Вчера_ЭпиВак!C:BN, 16, FALSE)</f>
        <v>#N/A</v>
      </c>
      <c r="AT809" s="53" t="e">
        <f>Y809-Z809-VLOOKUP(C809, Вчера_ЭпиВак!C:BN, 18, FALSE)</f>
        <v>#N/A</v>
      </c>
      <c r="AU809" s="53" t="e">
        <f>AA809-AB809-VLOOKUP(C809, Вчера_ЭпиВак!C:BN, 20, FALSE)</f>
        <v>#N/A</v>
      </c>
      <c r="AV809" s="53" t="e">
        <f>AC809-AD809-VLOOKUP(C809, Вчера_ЭпиВак!C:BN, 22, FALSE)</f>
        <v>#N/A</v>
      </c>
      <c r="AW809" s="53" t="e">
        <f>VLOOKUP(C809, Вчера_ЭпиВак!C:BN, 25, FALSE)+F809*2-Z809-AB809-AD809-AG809</f>
        <v>#N/A</v>
      </c>
      <c r="AX809" s="53" t="e">
        <f>AE809-VLOOKUP(C809,Вчера_ЭпиВак!C:BN, 24, FALSE)</f>
        <v>#N/A</v>
      </c>
    </row>
    <row r="810" spans="1:50" ht="50.1" customHeight="1" x14ac:dyDescent="0.25">
      <c r="A810" s="42"/>
      <c r="B810" s="42"/>
      <c r="C810" s="42"/>
      <c r="D810" s="43"/>
      <c r="E810" s="44"/>
      <c r="F810" s="39"/>
      <c r="G810" s="44"/>
      <c r="H810" s="39"/>
      <c r="I810" s="44"/>
      <c r="J810" s="39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7">
        <f t="shared" si="13"/>
        <v>0</v>
      </c>
      <c r="AJ810" s="53" t="str">
        <f>IF(ISNA(VLOOKUP(C810,Вчера_ЭпиВак!C:C, 1, FALSE)),"ошибка",0)</f>
        <v>ошибка</v>
      </c>
      <c r="AK810" s="55"/>
      <c r="AL810" s="53" t="e">
        <f>E810-F810-VLOOKUP(C810, Вчера_ЭпиВак!C:BN, 2, FALSE)</f>
        <v>#N/A</v>
      </c>
      <c r="AM810" s="53" t="e">
        <f>K810-L810-VLOOKUP(C810, Вчера_ЭпиВак!C:BN, 4, FALSE)</f>
        <v>#N/A</v>
      </c>
      <c r="AN810" s="53" t="e">
        <f>M810-N810-VLOOKUP(C810, Вчера_ЭпиВак!C:BN, 6, FALSE)</f>
        <v>#N/A</v>
      </c>
      <c r="AO810" s="53" t="e">
        <f>O810-P810-VLOOKUP(C810, Вчера_ЭпиВак!C:BN, 8, FALSE)</f>
        <v>#N/A</v>
      </c>
      <c r="AP810" s="53" t="e">
        <f>Q810-R810-VLOOKUP(C810, Вчера_ЭпиВак!C:BN, 10, FALSE)</f>
        <v>#N/A</v>
      </c>
      <c r="AQ810" s="53" t="e">
        <f>S810-T810-VLOOKUP(C810, Вчера_ЭпиВак!C:BN, 12, FALSE)</f>
        <v>#N/A</v>
      </c>
      <c r="AR810" s="53" t="e">
        <f>U810-V810-VLOOKUP(C810, Вчера_ЭпиВак!C:BN, 14, FALSE)</f>
        <v>#N/A</v>
      </c>
      <c r="AS810" s="53" t="e">
        <f>W810-X810-VLOOKUP(C810, Вчера_ЭпиВак!C:BN, 16, FALSE)</f>
        <v>#N/A</v>
      </c>
      <c r="AT810" s="53" t="e">
        <f>Y810-Z810-VLOOKUP(C810, Вчера_ЭпиВак!C:BN, 18, FALSE)</f>
        <v>#N/A</v>
      </c>
      <c r="AU810" s="53" t="e">
        <f>AA810-AB810-VLOOKUP(C810, Вчера_ЭпиВак!C:BN, 20, FALSE)</f>
        <v>#N/A</v>
      </c>
      <c r="AV810" s="53" t="e">
        <f>AC810-AD810-VLOOKUP(C810, Вчера_ЭпиВак!C:BN, 22, FALSE)</f>
        <v>#N/A</v>
      </c>
      <c r="AW810" s="53" t="e">
        <f>VLOOKUP(C810, Вчера_ЭпиВак!C:BN, 25, FALSE)+F810*2-Z810-AB810-AD810-AG810</f>
        <v>#N/A</v>
      </c>
      <c r="AX810" s="53" t="e">
        <f>AE810-VLOOKUP(C810,Вчера_ЭпиВак!C:BN, 24, FALSE)</f>
        <v>#N/A</v>
      </c>
    </row>
    <row r="811" spans="1:50" ht="50.1" customHeight="1" x14ac:dyDescent="0.25">
      <c r="A811" s="42"/>
      <c r="B811" s="42"/>
      <c r="C811" s="42"/>
      <c r="D811" s="43"/>
      <c r="E811" s="44"/>
      <c r="F811" s="39"/>
      <c r="G811" s="44"/>
      <c r="H811" s="39"/>
      <c r="I811" s="44"/>
      <c r="J811" s="39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7">
        <f t="shared" si="13"/>
        <v>0</v>
      </c>
      <c r="AJ811" s="53" t="str">
        <f>IF(ISNA(VLOOKUP(C811,Вчера_ЭпиВак!C:C, 1, FALSE)),"ошибка",0)</f>
        <v>ошибка</v>
      </c>
      <c r="AK811" s="55"/>
      <c r="AL811" s="53" t="e">
        <f>E811-F811-VLOOKUP(C811, Вчера_ЭпиВак!C:BN, 2, FALSE)</f>
        <v>#N/A</v>
      </c>
      <c r="AM811" s="53" t="e">
        <f>K811-L811-VLOOKUP(C811, Вчера_ЭпиВак!C:BN, 4, FALSE)</f>
        <v>#N/A</v>
      </c>
      <c r="AN811" s="53" t="e">
        <f>M811-N811-VLOOKUP(C811, Вчера_ЭпиВак!C:BN, 6, FALSE)</f>
        <v>#N/A</v>
      </c>
      <c r="AO811" s="53" t="e">
        <f>O811-P811-VLOOKUP(C811, Вчера_ЭпиВак!C:BN, 8, FALSE)</f>
        <v>#N/A</v>
      </c>
      <c r="AP811" s="53" t="e">
        <f>Q811-R811-VLOOKUP(C811, Вчера_ЭпиВак!C:BN, 10, FALSE)</f>
        <v>#N/A</v>
      </c>
      <c r="AQ811" s="53" t="e">
        <f>S811-T811-VLOOKUP(C811, Вчера_ЭпиВак!C:BN, 12, FALSE)</f>
        <v>#N/A</v>
      </c>
      <c r="AR811" s="53" t="e">
        <f>U811-V811-VLOOKUP(C811, Вчера_ЭпиВак!C:BN, 14, FALSE)</f>
        <v>#N/A</v>
      </c>
      <c r="AS811" s="53" t="e">
        <f>W811-X811-VLOOKUP(C811, Вчера_ЭпиВак!C:BN, 16, FALSE)</f>
        <v>#N/A</v>
      </c>
      <c r="AT811" s="53" t="e">
        <f>Y811-Z811-VLOOKUP(C811, Вчера_ЭпиВак!C:BN, 18, FALSE)</f>
        <v>#N/A</v>
      </c>
      <c r="AU811" s="53" t="e">
        <f>AA811-AB811-VLOOKUP(C811, Вчера_ЭпиВак!C:BN, 20, FALSE)</f>
        <v>#N/A</v>
      </c>
      <c r="AV811" s="53" t="e">
        <f>AC811-AD811-VLOOKUP(C811, Вчера_ЭпиВак!C:BN, 22, FALSE)</f>
        <v>#N/A</v>
      </c>
      <c r="AW811" s="53" t="e">
        <f>VLOOKUP(C811, Вчера_ЭпиВак!C:BN, 25, FALSE)+F811*2-Z811-AB811-AD811-AG811</f>
        <v>#N/A</v>
      </c>
      <c r="AX811" s="53" t="e">
        <f>AE811-VLOOKUP(C811,Вчера_ЭпиВак!C:BN, 24, FALSE)</f>
        <v>#N/A</v>
      </c>
    </row>
    <row r="812" spans="1:50" ht="50.1" customHeight="1" x14ac:dyDescent="0.25">
      <c r="A812" s="42"/>
      <c r="B812" s="42"/>
      <c r="C812" s="42"/>
      <c r="D812" s="43"/>
      <c r="E812" s="44"/>
      <c r="F812" s="39"/>
      <c r="G812" s="44"/>
      <c r="H812" s="39"/>
      <c r="I812" s="44"/>
      <c r="J812" s="39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7">
        <f t="shared" si="13"/>
        <v>0</v>
      </c>
      <c r="AJ812" s="53" t="str">
        <f>IF(ISNA(VLOOKUP(C812,Вчера_ЭпиВак!C:C, 1, FALSE)),"ошибка",0)</f>
        <v>ошибка</v>
      </c>
      <c r="AK812" s="55"/>
      <c r="AL812" s="53" t="e">
        <f>E812-F812-VLOOKUP(C812, Вчера_ЭпиВак!C:BN, 2, FALSE)</f>
        <v>#N/A</v>
      </c>
      <c r="AM812" s="53" t="e">
        <f>K812-L812-VLOOKUP(C812, Вчера_ЭпиВак!C:BN, 4, FALSE)</f>
        <v>#N/A</v>
      </c>
      <c r="AN812" s="53" t="e">
        <f>M812-N812-VLOOKUP(C812, Вчера_ЭпиВак!C:BN, 6, FALSE)</f>
        <v>#N/A</v>
      </c>
      <c r="AO812" s="53" t="e">
        <f>O812-P812-VLOOKUP(C812, Вчера_ЭпиВак!C:BN, 8, FALSE)</f>
        <v>#N/A</v>
      </c>
      <c r="AP812" s="53" t="e">
        <f>Q812-R812-VLOOKUP(C812, Вчера_ЭпиВак!C:BN, 10, FALSE)</f>
        <v>#N/A</v>
      </c>
      <c r="AQ812" s="53" t="e">
        <f>S812-T812-VLOOKUP(C812, Вчера_ЭпиВак!C:BN, 12, FALSE)</f>
        <v>#N/A</v>
      </c>
      <c r="AR812" s="53" t="e">
        <f>U812-V812-VLOOKUP(C812, Вчера_ЭпиВак!C:BN, 14, FALSE)</f>
        <v>#N/A</v>
      </c>
      <c r="AS812" s="53" t="e">
        <f>W812-X812-VLOOKUP(C812, Вчера_ЭпиВак!C:BN, 16, FALSE)</f>
        <v>#N/A</v>
      </c>
      <c r="AT812" s="53" t="e">
        <f>Y812-Z812-VLOOKUP(C812, Вчера_ЭпиВак!C:BN, 18, FALSE)</f>
        <v>#N/A</v>
      </c>
      <c r="AU812" s="53" t="e">
        <f>AA812-AB812-VLOOKUP(C812, Вчера_ЭпиВак!C:BN, 20, FALSE)</f>
        <v>#N/A</v>
      </c>
      <c r="AV812" s="53" t="e">
        <f>AC812-AD812-VLOOKUP(C812, Вчера_ЭпиВак!C:BN, 22, FALSE)</f>
        <v>#N/A</v>
      </c>
      <c r="AW812" s="53" t="e">
        <f>VLOOKUP(C812, Вчера_ЭпиВак!C:BN, 25, FALSE)+F812*2-Z812-AB812-AD812-AG812</f>
        <v>#N/A</v>
      </c>
      <c r="AX812" s="53" t="e">
        <f>AE812-VLOOKUP(C812,Вчера_ЭпиВак!C:BN, 24, FALSE)</f>
        <v>#N/A</v>
      </c>
    </row>
    <row r="813" spans="1:50" ht="50.1" customHeight="1" x14ac:dyDescent="0.25">
      <c r="A813" s="42"/>
      <c r="B813" s="42"/>
      <c r="C813" s="42"/>
      <c r="D813" s="43"/>
      <c r="E813" s="44"/>
      <c r="F813" s="39"/>
      <c r="G813" s="44"/>
      <c r="H813" s="39"/>
      <c r="I813" s="44"/>
      <c r="J813" s="39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7">
        <f t="shared" si="13"/>
        <v>0</v>
      </c>
      <c r="AJ813" s="53" t="str">
        <f>IF(ISNA(VLOOKUP(C813,Вчера_ЭпиВак!C:C, 1, FALSE)),"ошибка",0)</f>
        <v>ошибка</v>
      </c>
      <c r="AK813" s="55"/>
      <c r="AL813" s="53" t="e">
        <f>E813-F813-VLOOKUP(C813, Вчера_ЭпиВак!C:BN, 2, FALSE)</f>
        <v>#N/A</v>
      </c>
      <c r="AM813" s="53" t="e">
        <f>K813-L813-VLOOKUP(C813, Вчера_ЭпиВак!C:BN, 4, FALSE)</f>
        <v>#N/A</v>
      </c>
      <c r="AN813" s="53" t="e">
        <f>M813-N813-VLOOKUP(C813, Вчера_ЭпиВак!C:BN, 6, FALSE)</f>
        <v>#N/A</v>
      </c>
      <c r="AO813" s="53" t="e">
        <f>O813-P813-VLOOKUP(C813, Вчера_ЭпиВак!C:BN, 8, FALSE)</f>
        <v>#N/A</v>
      </c>
      <c r="AP813" s="53" t="e">
        <f>Q813-R813-VLOOKUP(C813, Вчера_ЭпиВак!C:BN, 10, FALSE)</f>
        <v>#N/A</v>
      </c>
      <c r="AQ813" s="53" t="e">
        <f>S813-T813-VLOOKUP(C813, Вчера_ЭпиВак!C:BN, 12, FALSE)</f>
        <v>#N/A</v>
      </c>
      <c r="AR813" s="53" t="e">
        <f>U813-V813-VLOOKUP(C813, Вчера_ЭпиВак!C:BN, 14, FALSE)</f>
        <v>#N/A</v>
      </c>
      <c r="AS813" s="53" t="e">
        <f>W813-X813-VLOOKUP(C813, Вчера_ЭпиВак!C:BN, 16, FALSE)</f>
        <v>#N/A</v>
      </c>
      <c r="AT813" s="53" t="e">
        <f>Y813-Z813-VLOOKUP(C813, Вчера_ЭпиВак!C:BN, 18, FALSE)</f>
        <v>#N/A</v>
      </c>
      <c r="AU813" s="53" t="e">
        <f>AA813-AB813-VLOOKUP(C813, Вчера_ЭпиВак!C:BN, 20, FALSE)</f>
        <v>#N/A</v>
      </c>
      <c r="AV813" s="53" t="e">
        <f>AC813-AD813-VLOOKUP(C813, Вчера_ЭпиВак!C:BN, 22, FALSE)</f>
        <v>#N/A</v>
      </c>
      <c r="AW813" s="53" t="e">
        <f>VLOOKUP(C813, Вчера_ЭпиВак!C:BN, 25, FALSE)+F813*2-Z813-AB813-AD813-AG813</f>
        <v>#N/A</v>
      </c>
      <c r="AX813" s="53" t="e">
        <f>AE813-VLOOKUP(C813,Вчера_ЭпиВак!C:BN, 24, FALSE)</f>
        <v>#N/A</v>
      </c>
    </row>
    <row r="814" spans="1:50" ht="50.1" customHeight="1" x14ac:dyDescent="0.25">
      <c r="A814" s="42"/>
      <c r="B814" s="42"/>
      <c r="C814" s="42"/>
      <c r="D814" s="43"/>
      <c r="E814" s="44"/>
      <c r="F814" s="39"/>
      <c r="G814" s="44"/>
      <c r="H814" s="39"/>
      <c r="I814" s="44"/>
      <c r="J814" s="39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7">
        <f t="shared" si="13"/>
        <v>0</v>
      </c>
      <c r="AJ814" s="53" t="str">
        <f>IF(ISNA(VLOOKUP(C814,Вчера_ЭпиВак!C:C, 1, FALSE)),"ошибка",0)</f>
        <v>ошибка</v>
      </c>
      <c r="AK814" s="55"/>
      <c r="AL814" s="53" t="e">
        <f>E814-F814-VLOOKUP(C814, Вчера_ЭпиВак!C:BN, 2, FALSE)</f>
        <v>#N/A</v>
      </c>
      <c r="AM814" s="53" t="e">
        <f>K814-L814-VLOOKUP(C814, Вчера_ЭпиВак!C:BN, 4, FALSE)</f>
        <v>#N/A</v>
      </c>
      <c r="AN814" s="53" t="e">
        <f>M814-N814-VLOOKUP(C814, Вчера_ЭпиВак!C:BN, 6, FALSE)</f>
        <v>#N/A</v>
      </c>
      <c r="AO814" s="53" t="e">
        <f>O814-P814-VLOOKUP(C814, Вчера_ЭпиВак!C:BN, 8, FALSE)</f>
        <v>#N/A</v>
      </c>
      <c r="AP814" s="53" t="e">
        <f>Q814-R814-VLOOKUP(C814, Вчера_ЭпиВак!C:BN, 10, FALSE)</f>
        <v>#N/A</v>
      </c>
      <c r="AQ814" s="53" t="e">
        <f>S814-T814-VLOOKUP(C814, Вчера_ЭпиВак!C:BN, 12, FALSE)</f>
        <v>#N/A</v>
      </c>
      <c r="AR814" s="53" t="e">
        <f>U814-V814-VLOOKUP(C814, Вчера_ЭпиВак!C:BN, 14, FALSE)</f>
        <v>#N/A</v>
      </c>
      <c r="AS814" s="53" t="e">
        <f>W814-X814-VLOOKUP(C814, Вчера_ЭпиВак!C:BN, 16, FALSE)</f>
        <v>#N/A</v>
      </c>
      <c r="AT814" s="53" t="e">
        <f>Y814-Z814-VLOOKUP(C814, Вчера_ЭпиВак!C:BN, 18, FALSE)</f>
        <v>#N/A</v>
      </c>
      <c r="AU814" s="53" t="e">
        <f>AA814-AB814-VLOOKUP(C814, Вчера_ЭпиВак!C:BN, 20, FALSE)</f>
        <v>#N/A</v>
      </c>
      <c r="AV814" s="53" t="e">
        <f>AC814-AD814-VLOOKUP(C814, Вчера_ЭпиВак!C:BN, 22, FALSE)</f>
        <v>#N/A</v>
      </c>
      <c r="AW814" s="53" t="e">
        <f>VLOOKUP(C814, Вчера_ЭпиВак!C:BN, 25, FALSE)+F814*2-Z814-AB814-AD814-AG814</f>
        <v>#N/A</v>
      </c>
      <c r="AX814" s="53" t="e">
        <f>AE814-VLOOKUP(C814,Вчера_ЭпиВак!C:BN, 24, FALSE)</f>
        <v>#N/A</v>
      </c>
    </row>
    <row r="815" spans="1:50" ht="50.1" customHeight="1" x14ac:dyDescent="0.25">
      <c r="A815" s="42"/>
      <c r="B815" s="42"/>
      <c r="C815" s="42"/>
      <c r="D815" s="43"/>
      <c r="E815" s="44"/>
      <c r="F815" s="39"/>
      <c r="G815" s="44"/>
      <c r="H815" s="39"/>
      <c r="I815" s="44"/>
      <c r="J815" s="39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7">
        <f t="shared" si="13"/>
        <v>0</v>
      </c>
      <c r="AJ815" s="53" t="str">
        <f>IF(ISNA(VLOOKUP(C815,Вчера_ЭпиВак!C:C, 1, FALSE)),"ошибка",0)</f>
        <v>ошибка</v>
      </c>
      <c r="AK815" s="55"/>
      <c r="AL815" s="53" t="e">
        <f>E815-F815-VLOOKUP(C815, Вчера_ЭпиВак!C:BN, 2, FALSE)</f>
        <v>#N/A</v>
      </c>
      <c r="AM815" s="53" t="e">
        <f>K815-L815-VLOOKUP(C815, Вчера_ЭпиВак!C:BN, 4, FALSE)</f>
        <v>#N/A</v>
      </c>
      <c r="AN815" s="53" t="e">
        <f>M815-N815-VLOOKUP(C815, Вчера_ЭпиВак!C:BN, 6, FALSE)</f>
        <v>#N/A</v>
      </c>
      <c r="AO815" s="53" t="e">
        <f>O815-P815-VLOOKUP(C815, Вчера_ЭпиВак!C:BN, 8, FALSE)</f>
        <v>#N/A</v>
      </c>
      <c r="AP815" s="53" t="e">
        <f>Q815-R815-VLOOKUP(C815, Вчера_ЭпиВак!C:BN, 10, FALSE)</f>
        <v>#N/A</v>
      </c>
      <c r="AQ815" s="53" t="e">
        <f>S815-T815-VLOOKUP(C815, Вчера_ЭпиВак!C:BN, 12, FALSE)</f>
        <v>#N/A</v>
      </c>
      <c r="AR815" s="53" t="e">
        <f>U815-V815-VLOOKUP(C815, Вчера_ЭпиВак!C:BN, 14, FALSE)</f>
        <v>#N/A</v>
      </c>
      <c r="AS815" s="53" t="e">
        <f>W815-X815-VLOOKUP(C815, Вчера_ЭпиВак!C:BN, 16, FALSE)</f>
        <v>#N/A</v>
      </c>
      <c r="AT815" s="53" t="e">
        <f>Y815-Z815-VLOOKUP(C815, Вчера_ЭпиВак!C:BN, 18, FALSE)</f>
        <v>#N/A</v>
      </c>
      <c r="AU815" s="53" t="e">
        <f>AA815-AB815-VLOOKUP(C815, Вчера_ЭпиВак!C:BN, 20, FALSE)</f>
        <v>#N/A</v>
      </c>
      <c r="AV815" s="53" t="e">
        <f>AC815-AD815-VLOOKUP(C815, Вчера_ЭпиВак!C:BN, 22, FALSE)</f>
        <v>#N/A</v>
      </c>
      <c r="AW815" s="53" t="e">
        <f>VLOOKUP(C815, Вчера_ЭпиВак!C:BN, 25, FALSE)+F815*2-Z815-AB815-AD815-AG815</f>
        <v>#N/A</v>
      </c>
      <c r="AX815" s="53" t="e">
        <f>AE815-VLOOKUP(C815,Вчера_ЭпиВак!C:BN, 24, FALSE)</f>
        <v>#N/A</v>
      </c>
    </row>
    <row r="816" spans="1:50" ht="50.1" customHeight="1" x14ac:dyDescent="0.25">
      <c r="A816" s="42"/>
      <c r="B816" s="42"/>
      <c r="C816" s="42"/>
      <c r="D816" s="43"/>
      <c r="E816" s="44"/>
      <c r="F816" s="39"/>
      <c r="G816" s="44"/>
      <c r="H816" s="39"/>
      <c r="I816" s="44"/>
      <c r="J816" s="39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7">
        <f t="shared" si="13"/>
        <v>0</v>
      </c>
      <c r="AJ816" s="53" t="str">
        <f>IF(ISNA(VLOOKUP(C816,Вчера_ЭпиВак!C:C, 1, FALSE)),"ошибка",0)</f>
        <v>ошибка</v>
      </c>
      <c r="AK816" s="55"/>
      <c r="AL816" s="53" t="e">
        <f>E816-F816-VLOOKUP(C816, Вчера_ЭпиВак!C:BN, 2, FALSE)</f>
        <v>#N/A</v>
      </c>
      <c r="AM816" s="53" t="e">
        <f>K816-L816-VLOOKUP(C816, Вчера_ЭпиВак!C:BN, 4, FALSE)</f>
        <v>#N/A</v>
      </c>
      <c r="AN816" s="53" t="e">
        <f>M816-N816-VLOOKUP(C816, Вчера_ЭпиВак!C:BN, 6, FALSE)</f>
        <v>#N/A</v>
      </c>
      <c r="AO816" s="53" t="e">
        <f>O816-P816-VLOOKUP(C816, Вчера_ЭпиВак!C:BN, 8, FALSE)</f>
        <v>#N/A</v>
      </c>
      <c r="AP816" s="53" t="e">
        <f>Q816-R816-VLOOKUP(C816, Вчера_ЭпиВак!C:BN, 10, FALSE)</f>
        <v>#N/A</v>
      </c>
      <c r="AQ816" s="53" t="e">
        <f>S816-T816-VLOOKUP(C816, Вчера_ЭпиВак!C:BN, 12, FALSE)</f>
        <v>#N/A</v>
      </c>
      <c r="AR816" s="53" t="e">
        <f>U816-V816-VLOOKUP(C816, Вчера_ЭпиВак!C:BN, 14, FALSE)</f>
        <v>#N/A</v>
      </c>
      <c r="AS816" s="53" t="e">
        <f>W816-X816-VLOOKUP(C816, Вчера_ЭпиВак!C:BN, 16, FALSE)</f>
        <v>#N/A</v>
      </c>
      <c r="AT816" s="53" t="e">
        <f>Y816-Z816-VLOOKUP(C816, Вчера_ЭпиВак!C:BN, 18, FALSE)</f>
        <v>#N/A</v>
      </c>
      <c r="AU816" s="53" t="e">
        <f>AA816-AB816-VLOOKUP(C816, Вчера_ЭпиВак!C:BN, 20, FALSE)</f>
        <v>#N/A</v>
      </c>
      <c r="AV816" s="53" t="e">
        <f>AC816-AD816-VLOOKUP(C816, Вчера_ЭпиВак!C:BN, 22, FALSE)</f>
        <v>#N/A</v>
      </c>
      <c r="AW816" s="53" t="e">
        <f>VLOOKUP(C816, Вчера_ЭпиВак!C:BN, 25, FALSE)+F816*2-Z816-AB816-AD816-AG816</f>
        <v>#N/A</v>
      </c>
      <c r="AX816" s="53" t="e">
        <f>AE816-VLOOKUP(C816,Вчера_ЭпиВак!C:BN, 24, FALSE)</f>
        <v>#N/A</v>
      </c>
    </row>
    <row r="817" spans="1:50" ht="50.1" customHeight="1" x14ac:dyDescent="0.25">
      <c r="A817" s="42"/>
      <c r="B817" s="42"/>
      <c r="C817" s="42"/>
      <c r="D817" s="43"/>
      <c r="E817" s="44"/>
      <c r="F817" s="39"/>
      <c r="G817" s="44"/>
      <c r="H817" s="39"/>
      <c r="I817" s="44"/>
      <c r="J817" s="39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7">
        <f t="shared" si="13"/>
        <v>0</v>
      </c>
      <c r="AJ817" s="53" t="str">
        <f>IF(ISNA(VLOOKUP(C817,Вчера_ЭпиВак!C:C, 1, FALSE)),"ошибка",0)</f>
        <v>ошибка</v>
      </c>
      <c r="AK817" s="55"/>
      <c r="AL817" s="53" t="e">
        <f>E817-F817-VLOOKUP(C817, Вчера_ЭпиВак!C:BN, 2, FALSE)</f>
        <v>#N/A</v>
      </c>
      <c r="AM817" s="53" t="e">
        <f>K817-L817-VLOOKUP(C817, Вчера_ЭпиВак!C:BN, 4, FALSE)</f>
        <v>#N/A</v>
      </c>
      <c r="AN817" s="53" t="e">
        <f>M817-N817-VLOOKUP(C817, Вчера_ЭпиВак!C:BN, 6, FALSE)</f>
        <v>#N/A</v>
      </c>
      <c r="AO817" s="53" t="e">
        <f>O817-P817-VLOOKUP(C817, Вчера_ЭпиВак!C:BN, 8, FALSE)</f>
        <v>#N/A</v>
      </c>
      <c r="AP817" s="53" t="e">
        <f>Q817-R817-VLOOKUP(C817, Вчера_ЭпиВак!C:BN, 10, FALSE)</f>
        <v>#N/A</v>
      </c>
      <c r="AQ817" s="53" t="e">
        <f>S817-T817-VLOOKUP(C817, Вчера_ЭпиВак!C:BN, 12, FALSE)</f>
        <v>#N/A</v>
      </c>
      <c r="AR817" s="53" t="e">
        <f>U817-V817-VLOOKUP(C817, Вчера_ЭпиВак!C:BN, 14, FALSE)</f>
        <v>#N/A</v>
      </c>
      <c r="AS817" s="53" t="e">
        <f>W817-X817-VLOOKUP(C817, Вчера_ЭпиВак!C:BN, 16, FALSE)</f>
        <v>#N/A</v>
      </c>
      <c r="AT817" s="53" t="e">
        <f>Y817-Z817-VLOOKUP(C817, Вчера_ЭпиВак!C:BN, 18, FALSE)</f>
        <v>#N/A</v>
      </c>
      <c r="AU817" s="53" t="e">
        <f>AA817-AB817-VLOOKUP(C817, Вчера_ЭпиВак!C:BN, 20, FALSE)</f>
        <v>#N/A</v>
      </c>
      <c r="AV817" s="53" t="e">
        <f>AC817-AD817-VLOOKUP(C817, Вчера_ЭпиВак!C:BN, 22, FALSE)</f>
        <v>#N/A</v>
      </c>
      <c r="AW817" s="53" t="e">
        <f>VLOOKUP(C817, Вчера_ЭпиВак!C:BN, 25, FALSE)+F817*2-Z817-AB817-AD817-AG817</f>
        <v>#N/A</v>
      </c>
      <c r="AX817" s="53" t="e">
        <f>AE817-VLOOKUP(C817,Вчера_ЭпиВак!C:BN, 24, FALSE)</f>
        <v>#N/A</v>
      </c>
    </row>
    <row r="818" spans="1:50" ht="50.1" customHeight="1" x14ac:dyDescent="0.25">
      <c r="A818" s="42"/>
      <c r="B818" s="42"/>
      <c r="C818" s="42"/>
      <c r="D818" s="43"/>
      <c r="E818" s="44"/>
      <c r="F818" s="39"/>
      <c r="G818" s="44"/>
      <c r="H818" s="39"/>
      <c r="I818" s="44"/>
      <c r="J818" s="39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7">
        <f t="shared" si="13"/>
        <v>0</v>
      </c>
      <c r="AJ818" s="53" t="str">
        <f>IF(ISNA(VLOOKUP(C818,Вчера_ЭпиВак!C:C, 1, FALSE)),"ошибка",0)</f>
        <v>ошибка</v>
      </c>
      <c r="AK818" s="55"/>
      <c r="AL818" s="53" t="e">
        <f>E818-F818-VLOOKUP(C818, Вчера_ЭпиВак!C:BN, 2, FALSE)</f>
        <v>#N/A</v>
      </c>
      <c r="AM818" s="53" t="e">
        <f>K818-L818-VLOOKUP(C818, Вчера_ЭпиВак!C:BN, 4, FALSE)</f>
        <v>#N/A</v>
      </c>
      <c r="AN818" s="53" t="e">
        <f>M818-N818-VLOOKUP(C818, Вчера_ЭпиВак!C:BN, 6, FALSE)</f>
        <v>#N/A</v>
      </c>
      <c r="AO818" s="53" t="e">
        <f>O818-P818-VLOOKUP(C818, Вчера_ЭпиВак!C:BN, 8, FALSE)</f>
        <v>#N/A</v>
      </c>
      <c r="AP818" s="53" t="e">
        <f>Q818-R818-VLOOKUP(C818, Вчера_ЭпиВак!C:BN, 10, FALSE)</f>
        <v>#N/A</v>
      </c>
      <c r="AQ818" s="53" t="e">
        <f>S818-T818-VLOOKUP(C818, Вчера_ЭпиВак!C:BN, 12, FALSE)</f>
        <v>#N/A</v>
      </c>
      <c r="AR818" s="53" t="e">
        <f>U818-V818-VLOOKUP(C818, Вчера_ЭпиВак!C:BN, 14, FALSE)</f>
        <v>#N/A</v>
      </c>
      <c r="AS818" s="53" t="e">
        <f>W818-X818-VLOOKUP(C818, Вчера_ЭпиВак!C:BN, 16, FALSE)</f>
        <v>#N/A</v>
      </c>
      <c r="AT818" s="53" t="e">
        <f>Y818-Z818-VLOOKUP(C818, Вчера_ЭпиВак!C:BN, 18, FALSE)</f>
        <v>#N/A</v>
      </c>
      <c r="AU818" s="53" t="e">
        <f>AA818-AB818-VLOOKUP(C818, Вчера_ЭпиВак!C:BN, 20, FALSE)</f>
        <v>#N/A</v>
      </c>
      <c r="AV818" s="53" t="e">
        <f>AC818-AD818-VLOOKUP(C818, Вчера_ЭпиВак!C:BN, 22, FALSE)</f>
        <v>#N/A</v>
      </c>
      <c r="AW818" s="53" t="e">
        <f>VLOOKUP(C818, Вчера_ЭпиВак!C:BN, 25, FALSE)+F818*2-Z818-AB818-AD818-AG818</f>
        <v>#N/A</v>
      </c>
      <c r="AX818" s="53" t="e">
        <f>AE818-VLOOKUP(C818,Вчера_ЭпиВак!C:BN, 24, FALSE)</f>
        <v>#N/A</v>
      </c>
    </row>
    <row r="819" spans="1:50" ht="50.1" customHeight="1" x14ac:dyDescent="0.25">
      <c r="A819" s="42"/>
      <c r="B819" s="42"/>
      <c r="C819" s="42"/>
      <c r="D819" s="43"/>
      <c r="E819" s="44"/>
      <c r="F819" s="39"/>
      <c r="G819" s="44"/>
      <c r="H819" s="39"/>
      <c r="I819" s="44"/>
      <c r="J819" s="39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7">
        <f t="shared" si="13"/>
        <v>0</v>
      </c>
      <c r="AJ819" s="53" t="str">
        <f>IF(ISNA(VLOOKUP(C819,Вчера_ЭпиВак!C:C, 1, FALSE)),"ошибка",0)</f>
        <v>ошибка</v>
      </c>
      <c r="AK819" s="55"/>
      <c r="AL819" s="53" t="e">
        <f>E819-F819-VLOOKUP(C819, Вчера_ЭпиВак!C:BN, 2, FALSE)</f>
        <v>#N/A</v>
      </c>
      <c r="AM819" s="53" t="e">
        <f>K819-L819-VLOOKUP(C819, Вчера_ЭпиВак!C:BN, 4, FALSE)</f>
        <v>#N/A</v>
      </c>
      <c r="AN819" s="53" t="e">
        <f>M819-N819-VLOOKUP(C819, Вчера_ЭпиВак!C:BN, 6, FALSE)</f>
        <v>#N/A</v>
      </c>
      <c r="AO819" s="53" t="e">
        <f>O819-P819-VLOOKUP(C819, Вчера_ЭпиВак!C:BN, 8, FALSE)</f>
        <v>#N/A</v>
      </c>
      <c r="AP819" s="53" t="e">
        <f>Q819-R819-VLOOKUP(C819, Вчера_ЭпиВак!C:BN, 10, FALSE)</f>
        <v>#N/A</v>
      </c>
      <c r="AQ819" s="53" t="e">
        <f>S819-T819-VLOOKUP(C819, Вчера_ЭпиВак!C:BN, 12, FALSE)</f>
        <v>#N/A</v>
      </c>
      <c r="AR819" s="53" t="e">
        <f>U819-V819-VLOOKUP(C819, Вчера_ЭпиВак!C:BN, 14, FALSE)</f>
        <v>#N/A</v>
      </c>
      <c r="AS819" s="53" t="e">
        <f>W819-X819-VLOOKUP(C819, Вчера_ЭпиВак!C:BN, 16, FALSE)</f>
        <v>#N/A</v>
      </c>
      <c r="AT819" s="53" t="e">
        <f>Y819-Z819-VLOOKUP(C819, Вчера_ЭпиВак!C:BN, 18, FALSE)</f>
        <v>#N/A</v>
      </c>
      <c r="AU819" s="53" t="e">
        <f>AA819-AB819-VLOOKUP(C819, Вчера_ЭпиВак!C:BN, 20, FALSE)</f>
        <v>#N/A</v>
      </c>
      <c r="AV819" s="53" t="e">
        <f>AC819-AD819-VLOOKUP(C819, Вчера_ЭпиВак!C:BN, 22, FALSE)</f>
        <v>#N/A</v>
      </c>
      <c r="AW819" s="53" t="e">
        <f>VLOOKUP(C819, Вчера_ЭпиВак!C:BN, 25, FALSE)+F819*2-Z819-AB819-AD819-AG819</f>
        <v>#N/A</v>
      </c>
      <c r="AX819" s="53" t="e">
        <f>AE819-VLOOKUP(C819,Вчера_ЭпиВак!C:BN, 24, FALSE)</f>
        <v>#N/A</v>
      </c>
    </row>
    <row r="820" spans="1:50" ht="50.1" customHeight="1" x14ac:dyDescent="0.25">
      <c r="A820" s="42"/>
      <c r="B820" s="42"/>
      <c r="C820" s="42"/>
      <c r="D820" s="43"/>
      <c r="E820" s="44"/>
      <c r="F820" s="39"/>
      <c r="G820" s="44"/>
      <c r="H820" s="39"/>
      <c r="I820" s="44"/>
      <c r="J820" s="39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7">
        <f t="shared" si="13"/>
        <v>0</v>
      </c>
      <c r="AJ820" s="53" t="str">
        <f>IF(ISNA(VLOOKUP(C820,Вчера_ЭпиВак!C:C, 1, FALSE)),"ошибка",0)</f>
        <v>ошибка</v>
      </c>
      <c r="AK820" s="55"/>
      <c r="AL820" s="53" t="e">
        <f>E820-F820-VLOOKUP(C820, Вчера_ЭпиВак!C:BN, 2, FALSE)</f>
        <v>#N/A</v>
      </c>
      <c r="AM820" s="53" t="e">
        <f>K820-L820-VLOOKUP(C820, Вчера_ЭпиВак!C:BN, 4, FALSE)</f>
        <v>#N/A</v>
      </c>
      <c r="AN820" s="53" t="e">
        <f>M820-N820-VLOOKUP(C820, Вчера_ЭпиВак!C:BN, 6, FALSE)</f>
        <v>#N/A</v>
      </c>
      <c r="AO820" s="53" t="e">
        <f>O820-P820-VLOOKUP(C820, Вчера_ЭпиВак!C:BN, 8, FALSE)</f>
        <v>#N/A</v>
      </c>
      <c r="AP820" s="53" t="e">
        <f>Q820-R820-VLOOKUP(C820, Вчера_ЭпиВак!C:BN, 10, FALSE)</f>
        <v>#N/A</v>
      </c>
      <c r="AQ820" s="53" t="e">
        <f>S820-T820-VLOOKUP(C820, Вчера_ЭпиВак!C:BN, 12, FALSE)</f>
        <v>#N/A</v>
      </c>
      <c r="AR820" s="53" t="e">
        <f>U820-V820-VLOOKUP(C820, Вчера_ЭпиВак!C:BN, 14, FALSE)</f>
        <v>#N/A</v>
      </c>
      <c r="AS820" s="53" t="e">
        <f>W820-X820-VLOOKUP(C820, Вчера_ЭпиВак!C:BN, 16, FALSE)</f>
        <v>#N/A</v>
      </c>
      <c r="AT820" s="53" t="e">
        <f>Y820-Z820-VLOOKUP(C820, Вчера_ЭпиВак!C:BN, 18, FALSE)</f>
        <v>#N/A</v>
      </c>
      <c r="AU820" s="53" t="e">
        <f>AA820-AB820-VLOOKUP(C820, Вчера_ЭпиВак!C:BN, 20, FALSE)</f>
        <v>#N/A</v>
      </c>
      <c r="AV820" s="53" t="e">
        <f>AC820-AD820-VLOOKUP(C820, Вчера_ЭпиВак!C:BN, 22, FALSE)</f>
        <v>#N/A</v>
      </c>
      <c r="AW820" s="53" t="e">
        <f>VLOOKUP(C820, Вчера_ЭпиВак!C:BN, 25, FALSE)+F820*2-Z820-AB820-AD820-AG820</f>
        <v>#N/A</v>
      </c>
      <c r="AX820" s="53" t="e">
        <f>AE820-VLOOKUP(C820,Вчера_ЭпиВак!C:BN, 24, FALSE)</f>
        <v>#N/A</v>
      </c>
    </row>
    <row r="821" spans="1:50" ht="50.1" customHeight="1" x14ac:dyDescent="0.25">
      <c r="A821" s="42"/>
      <c r="B821" s="42"/>
      <c r="C821" s="42"/>
      <c r="D821" s="43"/>
      <c r="E821" s="44"/>
      <c r="F821" s="39"/>
      <c r="G821" s="44"/>
      <c r="H821" s="39"/>
      <c r="I821" s="44"/>
      <c r="J821" s="39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7">
        <f t="shared" si="13"/>
        <v>0</v>
      </c>
      <c r="AJ821" s="53" t="str">
        <f>IF(ISNA(VLOOKUP(C821,Вчера_ЭпиВак!C:C, 1, FALSE)),"ошибка",0)</f>
        <v>ошибка</v>
      </c>
      <c r="AK821" s="55"/>
      <c r="AL821" s="53" t="e">
        <f>E821-F821-VLOOKUP(C821, Вчера_ЭпиВак!C:BN, 2, FALSE)</f>
        <v>#N/A</v>
      </c>
      <c r="AM821" s="53" t="e">
        <f>K821-L821-VLOOKUP(C821, Вчера_ЭпиВак!C:BN, 4, FALSE)</f>
        <v>#N/A</v>
      </c>
      <c r="AN821" s="53" t="e">
        <f>M821-N821-VLOOKUP(C821, Вчера_ЭпиВак!C:BN, 6, FALSE)</f>
        <v>#N/A</v>
      </c>
      <c r="AO821" s="53" t="e">
        <f>O821-P821-VLOOKUP(C821, Вчера_ЭпиВак!C:BN, 8, FALSE)</f>
        <v>#N/A</v>
      </c>
      <c r="AP821" s="53" t="e">
        <f>Q821-R821-VLOOKUP(C821, Вчера_ЭпиВак!C:BN, 10, FALSE)</f>
        <v>#N/A</v>
      </c>
      <c r="AQ821" s="53" t="e">
        <f>S821-T821-VLOOKUP(C821, Вчера_ЭпиВак!C:BN, 12, FALSE)</f>
        <v>#N/A</v>
      </c>
      <c r="AR821" s="53" t="e">
        <f>U821-V821-VLOOKUP(C821, Вчера_ЭпиВак!C:BN, 14, FALSE)</f>
        <v>#N/A</v>
      </c>
      <c r="AS821" s="53" t="e">
        <f>W821-X821-VLOOKUP(C821, Вчера_ЭпиВак!C:BN, 16, FALSE)</f>
        <v>#N/A</v>
      </c>
      <c r="AT821" s="53" t="e">
        <f>Y821-Z821-VLOOKUP(C821, Вчера_ЭпиВак!C:BN, 18, FALSE)</f>
        <v>#N/A</v>
      </c>
      <c r="AU821" s="53" t="e">
        <f>AA821-AB821-VLOOKUP(C821, Вчера_ЭпиВак!C:BN, 20, FALSE)</f>
        <v>#N/A</v>
      </c>
      <c r="AV821" s="53" t="e">
        <f>AC821-AD821-VLOOKUP(C821, Вчера_ЭпиВак!C:BN, 22, FALSE)</f>
        <v>#N/A</v>
      </c>
      <c r="AW821" s="53" t="e">
        <f>VLOOKUP(C821, Вчера_ЭпиВак!C:BN, 25, FALSE)+F821*2-Z821-AB821-AD821-AG821</f>
        <v>#N/A</v>
      </c>
      <c r="AX821" s="53" t="e">
        <f>AE821-VLOOKUP(C821,Вчера_ЭпиВак!C:BN, 24, FALSE)</f>
        <v>#N/A</v>
      </c>
    </row>
    <row r="822" spans="1:50" ht="50.1" customHeight="1" x14ac:dyDescent="0.25">
      <c r="A822" s="42"/>
      <c r="B822" s="42"/>
      <c r="C822" s="42"/>
      <c r="D822" s="43"/>
      <c r="E822" s="44"/>
      <c r="F822" s="39"/>
      <c r="G822" s="44"/>
      <c r="H822" s="39"/>
      <c r="I822" s="44"/>
      <c r="J822" s="39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7">
        <f t="shared" si="13"/>
        <v>0</v>
      </c>
      <c r="AJ822" s="53" t="str">
        <f>IF(ISNA(VLOOKUP(C822,Вчера_ЭпиВак!C:C, 1, FALSE)),"ошибка",0)</f>
        <v>ошибка</v>
      </c>
      <c r="AK822" s="55"/>
      <c r="AL822" s="53" t="e">
        <f>E822-F822-VLOOKUP(C822, Вчера_ЭпиВак!C:BN, 2, FALSE)</f>
        <v>#N/A</v>
      </c>
      <c r="AM822" s="53" t="e">
        <f>K822-L822-VLOOKUP(C822, Вчера_ЭпиВак!C:BN, 4, FALSE)</f>
        <v>#N/A</v>
      </c>
      <c r="AN822" s="53" t="e">
        <f>M822-N822-VLOOKUP(C822, Вчера_ЭпиВак!C:BN, 6, FALSE)</f>
        <v>#N/A</v>
      </c>
      <c r="AO822" s="53" t="e">
        <f>O822-P822-VLOOKUP(C822, Вчера_ЭпиВак!C:BN, 8, FALSE)</f>
        <v>#N/A</v>
      </c>
      <c r="AP822" s="53" t="e">
        <f>Q822-R822-VLOOKUP(C822, Вчера_ЭпиВак!C:BN, 10, FALSE)</f>
        <v>#N/A</v>
      </c>
      <c r="AQ822" s="53" t="e">
        <f>S822-T822-VLOOKUP(C822, Вчера_ЭпиВак!C:BN, 12, FALSE)</f>
        <v>#N/A</v>
      </c>
      <c r="AR822" s="53" t="e">
        <f>U822-V822-VLOOKUP(C822, Вчера_ЭпиВак!C:BN, 14, FALSE)</f>
        <v>#N/A</v>
      </c>
      <c r="AS822" s="53" t="e">
        <f>W822-X822-VLOOKUP(C822, Вчера_ЭпиВак!C:BN, 16, FALSE)</f>
        <v>#N/A</v>
      </c>
      <c r="AT822" s="53" t="e">
        <f>Y822-Z822-VLOOKUP(C822, Вчера_ЭпиВак!C:BN, 18, FALSE)</f>
        <v>#N/A</v>
      </c>
      <c r="AU822" s="53" t="e">
        <f>AA822-AB822-VLOOKUP(C822, Вчера_ЭпиВак!C:BN, 20, FALSE)</f>
        <v>#N/A</v>
      </c>
      <c r="AV822" s="53" t="e">
        <f>AC822-AD822-VLOOKUP(C822, Вчера_ЭпиВак!C:BN, 22, FALSE)</f>
        <v>#N/A</v>
      </c>
      <c r="AW822" s="53" t="e">
        <f>VLOOKUP(C822, Вчера_ЭпиВак!C:BN, 25, FALSE)+F822*2-Z822-AB822-AD822-AG822</f>
        <v>#N/A</v>
      </c>
      <c r="AX822" s="53" t="e">
        <f>AE822-VLOOKUP(C822,Вчера_ЭпиВак!C:BN, 24, FALSE)</f>
        <v>#N/A</v>
      </c>
    </row>
    <row r="823" spans="1:50" ht="50.1" customHeight="1" x14ac:dyDescent="0.25">
      <c r="A823" s="42"/>
      <c r="B823" s="42"/>
      <c r="C823" s="42"/>
      <c r="D823" s="43"/>
      <c r="E823" s="44"/>
      <c r="F823" s="39"/>
      <c r="G823" s="44"/>
      <c r="H823" s="39"/>
      <c r="I823" s="44"/>
      <c r="J823" s="39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7">
        <f t="shared" si="13"/>
        <v>0</v>
      </c>
      <c r="AJ823" s="53" t="str">
        <f>IF(ISNA(VLOOKUP(C823,Вчера_ЭпиВак!C:C, 1, FALSE)),"ошибка",0)</f>
        <v>ошибка</v>
      </c>
      <c r="AK823" s="55"/>
      <c r="AL823" s="53" t="e">
        <f>E823-F823-VLOOKUP(C823, Вчера_ЭпиВак!C:BN, 2, FALSE)</f>
        <v>#N/A</v>
      </c>
      <c r="AM823" s="53" t="e">
        <f>K823-L823-VLOOKUP(C823, Вчера_ЭпиВак!C:BN, 4, FALSE)</f>
        <v>#N/A</v>
      </c>
      <c r="AN823" s="53" t="e">
        <f>M823-N823-VLOOKUP(C823, Вчера_ЭпиВак!C:BN, 6, FALSE)</f>
        <v>#N/A</v>
      </c>
      <c r="AO823" s="53" t="e">
        <f>O823-P823-VLOOKUP(C823, Вчера_ЭпиВак!C:BN, 8, FALSE)</f>
        <v>#N/A</v>
      </c>
      <c r="AP823" s="53" t="e">
        <f>Q823-R823-VLOOKUP(C823, Вчера_ЭпиВак!C:BN, 10, FALSE)</f>
        <v>#N/A</v>
      </c>
      <c r="AQ823" s="53" t="e">
        <f>S823-T823-VLOOKUP(C823, Вчера_ЭпиВак!C:BN, 12, FALSE)</f>
        <v>#N/A</v>
      </c>
      <c r="AR823" s="53" t="e">
        <f>U823-V823-VLOOKUP(C823, Вчера_ЭпиВак!C:BN, 14, FALSE)</f>
        <v>#N/A</v>
      </c>
      <c r="AS823" s="53" t="e">
        <f>W823-X823-VLOOKUP(C823, Вчера_ЭпиВак!C:BN, 16, FALSE)</f>
        <v>#N/A</v>
      </c>
      <c r="AT823" s="53" t="e">
        <f>Y823-Z823-VLOOKUP(C823, Вчера_ЭпиВак!C:BN, 18, FALSE)</f>
        <v>#N/A</v>
      </c>
      <c r="AU823" s="53" t="e">
        <f>AA823-AB823-VLOOKUP(C823, Вчера_ЭпиВак!C:BN, 20, FALSE)</f>
        <v>#N/A</v>
      </c>
      <c r="AV823" s="53" t="e">
        <f>AC823-AD823-VLOOKUP(C823, Вчера_ЭпиВак!C:BN, 22, FALSE)</f>
        <v>#N/A</v>
      </c>
      <c r="AW823" s="53" t="e">
        <f>VLOOKUP(C823, Вчера_ЭпиВак!C:BN, 25, FALSE)+F823*2-Z823-AB823-AD823-AG823</f>
        <v>#N/A</v>
      </c>
      <c r="AX823" s="53" t="e">
        <f>AE823-VLOOKUP(C823,Вчера_ЭпиВак!C:BN, 24, FALSE)</f>
        <v>#N/A</v>
      </c>
    </row>
    <row r="824" spans="1:50" ht="50.1" customHeight="1" x14ac:dyDescent="0.25">
      <c r="A824" s="42"/>
      <c r="B824" s="42"/>
      <c r="C824" s="42"/>
      <c r="D824" s="43"/>
      <c r="E824" s="44"/>
      <c r="F824" s="39"/>
      <c r="G824" s="44"/>
      <c r="H824" s="39"/>
      <c r="I824" s="44"/>
      <c r="J824" s="39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7">
        <f t="shared" si="13"/>
        <v>0</v>
      </c>
      <c r="AJ824" s="53" t="str">
        <f>IF(ISNA(VLOOKUP(C824,Вчера_ЭпиВак!C:C, 1, FALSE)),"ошибка",0)</f>
        <v>ошибка</v>
      </c>
      <c r="AK824" s="55"/>
      <c r="AL824" s="53" t="e">
        <f>E824-F824-VLOOKUP(C824, Вчера_ЭпиВак!C:BN, 2, FALSE)</f>
        <v>#N/A</v>
      </c>
      <c r="AM824" s="53" t="e">
        <f>K824-L824-VLOOKUP(C824, Вчера_ЭпиВак!C:BN, 4, FALSE)</f>
        <v>#N/A</v>
      </c>
      <c r="AN824" s="53" t="e">
        <f>M824-N824-VLOOKUP(C824, Вчера_ЭпиВак!C:BN, 6, FALSE)</f>
        <v>#N/A</v>
      </c>
      <c r="AO824" s="53" t="e">
        <f>O824-P824-VLOOKUP(C824, Вчера_ЭпиВак!C:BN, 8, FALSE)</f>
        <v>#N/A</v>
      </c>
      <c r="AP824" s="53" t="e">
        <f>Q824-R824-VLOOKUP(C824, Вчера_ЭпиВак!C:BN, 10, FALSE)</f>
        <v>#N/A</v>
      </c>
      <c r="AQ824" s="53" t="e">
        <f>S824-T824-VLOOKUP(C824, Вчера_ЭпиВак!C:BN, 12, FALSE)</f>
        <v>#N/A</v>
      </c>
      <c r="AR824" s="53" t="e">
        <f>U824-V824-VLOOKUP(C824, Вчера_ЭпиВак!C:BN, 14, FALSE)</f>
        <v>#N/A</v>
      </c>
      <c r="AS824" s="53" t="e">
        <f>W824-X824-VLOOKUP(C824, Вчера_ЭпиВак!C:BN, 16, FALSE)</f>
        <v>#N/A</v>
      </c>
      <c r="AT824" s="53" t="e">
        <f>Y824-Z824-VLOOKUP(C824, Вчера_ЭпиВак!C:BN, 18, FALSE)</f>
        <v>#N/A</v>
      </c>
      <c r="AU824" s="53" t="e">
        <f>AA824-AB824-VLOOKUP(C824, Вчера_ЭпиВак!C:BN, 20, FALSE)</f>
        <v>#N/A</v>
      </c>
      <c r="AV824" s="53" t="e">
        <f>AC824-AD824-VLOOKUP(C824, Вчера_ЭпиВак!C:BN, 22, FALSE)</f>
        <v>#N/A</v>
      </c>
      <c r="AW824" s="53" t="e">
        <f>VLOOKUP(C824, Вчера_ЭпиВак!C:BN, 25, FALSE)+F824*2-Z824-AB824-AD824-AG824</f>
        <v>#N/A</v>
      </c>
      <c r="AX824" s="53" t="e">
        <f>AE824-VLOOKUP(C824,Вчера_ЭпиВак!C:BN, 24, FALSE)</f>
        <v>#N/A</v>
      </c>
    </row>
    <row r="825" spans="1:50" ht="50.1" customHeight="1" x14ac:dyDescent="0.25">
      <c r="A825" s="42"/>
      <c r="B825" s="42"/>
      <c r="C825" s="42"/>
      <c r="D825" s="43"/>
      <c r="E825" s="44"/>
      <c r="F825" s="39"/>
      <c r="G825" s="44"/>
      <c r="H825" s="39"/>
      <c r="I825" s="44"/>
      <c r="J825" s="39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7">
        <f t="shared" si="13"/>
        <v>0</v>
      </c>
      <c r="AJ825" s="53" t="str">
        <f>IF(ISNA(VLOOKUP(C825,Вчера_ЭпиВак!C:C, 1, FALSE)),"ошибка",0)</f>
        <v>ошибка</v>
      </c>
      <c r="AK825" s="55"/>
      <c r="AL825" s="53" t="e">
        <f>E825-F825-VLOOKUP(C825, Вчера_ЭпиВак!C:BN, 2, FALSE)</f>
        <v>#N/A</v>
      </c>
      <c r="AM825" s="53" t="e">
        <f>K825-L825-VLOOKUP(C825, Вчера_ЭпиВак!C:BN, 4, FALSE)</f>
        <v>#N/A</v>
      </c>
      <c r="AN825" s="53" t="e">
        <f>M825-N825-VLOOKUP(C825, Вчера_ЭпиВак!C:BN, 6, FALSE)</f>
        <v>#N/A</v>
      </c>
      <c r="AO825" s="53" t="e">
        <f>O825-P825-VLOOKUP(C825, Вчера_ЭпиВак!C:BN, 8, FALSE)</f>
        <v>#N/A</v>
      </c>
      <c r="AP825" s="53" t="e">
        <f>Q825-R825-VLOOKUP(C825, Вчера_ЭпиВак!C:BN, 10, FALSE)</f>
        <v>#N/A</v>
      </c>
      <c r="AQ825" s="53" t="e">
        <f>S825-T825-VLOOKUP(C825, Вчера_ЭпиВак!C:BN, 12, FALSE)</f>
        <v>#N/A</v>
      </c>
      <c r="AR825" s="53" t="e">
        <f>U825-V825-VLOOKUP(C825, Вчера_ЭпиВак!C:BN, 14, FALSE)</f>
        <v>#N/A</v>
      </c>
      <c r="AS825" s="53" t="e">
        <f>W825-X825-VLOOKUP(C825, Вчера_ЭпиВак!C:BN, 16, FALSE)</f>
        <v>#N/A</v>
      </c>
      <c r="AT825" s="53" t="e">
        <f>Y825-Z825-VLOOKUP(C825, Вчера_ЭпиВак!C:BN, 18, FALSE)</f>
        <v>#N/A</v>
      </c>
      <c r="AU825" s="53" t="e">
        <f>AA825-AB825-VLOOKUP(C825, Вчера_ЭпиВак!C:BN, 20, FALSE)</f>
        <v>#N/A</v>
      </c>
      <c r="AV825" s="53" t="e">
        <f>AC825-AD825-VLOOKUP(C825, Вчера_ЭпиВак!C:BN, 22, FALSE)</f>
        <v>#N/A</v>
      </c>
      <c r="AW825" s="53" t="e">
        <f>VLOOKUP(C825, Вчера_ЭпиВак!C:BN, 25, FALSE)+F825*2-Z825-AB825-AD825-AG825</f>
        <v>#N/A</v>
      </c>
      <c r="AX825" s="53" t="e">
        <f>AE825-VLOOKUP(C825,Вчера_ЭпиВак!C:BN, 24, FALSE)</f>
        <v>#N/A</v>
      </c>
    </row>
    <row r="826" spans="1:50" ht="50.1" customHeight="1" x14ac:dyDescent="0.25">
      <c r="A826" s="42"/>
      <c r="B826" s="42"/>
      <c r="C826" s="42"/>
      <c r="D826" s="43"/>
      <c r="E826" s="44"/>
      <c r="F826" s="39"/>
      <c r="G826" s="44"/>
      <c r="H826" s="39"/>
      <c r="I826" s="44"/>
      <c r="J826" s="39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7">
        <f t="shared" si="13"/>
        <v>0</v>
      </c>
      <c r="AJ826" s="53" t="str">
        <f>IF(ISNA(VLOOKUP(C826,Вчера_ЭпиВак!C:C, 1, FALSE)),"ошибка",0)</f>
        <v>ошибка</v>
      </c>
      <c r="AK826" s="55"/>
      <c r="AL826" s="53" t="e">
        <f>E826-F826-VLOOKUP(C826, Вчера_ЭпиВак!C:BN, 2, FALSE)</f>
        <v>#N/A</v>
      </c>
      <c r="AM826" s="53" t="e">
        <f>K826-L826-VLOOKUP(C826, Вчера_ЭпиВак!C:BN, 4, FALSE)</f>
        <v>#N/A</v>
      </c>
      <c r="AN826" s="53" t="e">
        <f>M826-N826-VLOOKUP(C826, Вчера_ЭпиВак!C:BN, 6, FALSE)</f>
        <v>#N/A</v>
      </c>
      <c r="AO826" s="53" t="e">
        <f>O826-P826-VLOOKUP(C826, Вчера_ЭпиВак!C:BN, 8, FALSE)</f>
        <v>#N/A</v>
      </c>
      <c r="AP826" s="53" t="e">
        <f>Q826-R826-VLOOKUP(C826, Вчера_ЭпиВак!C:BN, 10, FALSE)</f>
        <v>#N/A</v>
      </c>
      <c r="AQ826" s="53" t="e">
        <f>S826-T826-VLOOKUP(C826, Вчера_ЭпиВак!C:BN, 12, FALSE)</f>
        <v>#N/A</v>
      </c>
      <c r="AR826" s="53" t="e">
        <f>U826-V826-VLOOKUP(C826, Вчера_ЭпиВак!C:BN, 14, FALSE)</f>
        <v>#N/A</v>
      </c>
      <c r="AS826" s="53" t="e">
        <f>W826-X826-VLOOKUP(C826, Вчера_ЭпиВак!C:BN, 16, FALSE)</f>
        <v>#N/A</v>
      </c>
      <c r="AT826" s="53" t="e">
        <f>Y826-Z826-VLOOKUP(C826, Вчера_ЭпиВак!C:BN, 18, FALSE)</f>
        <v>#N/A</v>
      </c>
      <c r="AU826" s="53" t="e">
        <f>AA826-AB826-VLOOKUP(C826, Вчера_ЭпиВак!C:BN, 20, FALSE)</f>
        <v>#N/A</v>
      </c>
      <c r="AV826" s="53" t="e">
        <f>AC826-AD826-VLOOKUP(C826, Вчера_ЭпиВак!C:BN, 22, FALSE)</f>
        <v>#N/A</v>
      </c>
      <c r="AW826" s="53" t="e">
        <f>VLOOKUP(C826, Вчера_ЭпиВак!C:BN, 25, FALSE)+F826*2-Z826-AB826-AD826-AG826</f>
        <v>#N/A</v>
      </c>
      <c r="AX826" s="53" t="e">
        <f>AE826-VLOOKUP(C826,Вчера_ЭпиВак!C:BN, 24, FALSE)</f>
        <v>#N/A</v>
      </c>
    </row>
    <row r="827" spans="1:50" ht="50.1" customHeight="1" x14ac:dyDescent="0.25">
      <c r="A827" s="42"/>
      <c r="B827" s="42"/>
      <c r="C827" s="42"/>
      <c r="D827" s="43"/>
      <c r="E827" s="44"/>
      <c r="F827" s="39"/>
      <c r="G827" s="44"/>
      <c r="H827" s="39"/>
      <c r="I827" s="44"/>
      <c r="J827" s="39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7">
        <f t="shared" si="13"/>
        <v>0</v>
      </c>
      <c r="AJ827" s="53" t="str">
        <f>IF(ISNA(VLOOKUP(C827,Вчера_ЭпиВак!C:C, 1, FALSE)),"ошибка",0)</f>
        <v>ошибка</v>
      </c>
      <c r="AK827" s="55"/>
      <c r="AL827" s="53" t="e">
        <f>E827-F827-VLOOKUP(C827, Вчера_ЭпиВак!C:BN, 2, FALSE)</f>
        <v>#N/A</v>
      </c>
      <c r="AM827" s="53" t="e">
        <f>K827-L827-VLOOKUP(C827, Вчера_ЭпиВак!C:BN, 4, FALSE)</f>
        <v>#N/A</v>
      </c>
      <c r="AN827" s="53" t="e">
        <f>M827-N827-VLOOKUP(C827, Вчера_ЭпиВак!C:BN, 6, FALSE)</f>
        <v>#N/A</v>
      </c>
      <c r="AO827" s="53" t="e">
        <f>O827-P827-VLOOKUP(C827, Вчера_ЭпиВак!C:BN, 8, FALSE)</f>
        <v>#N/A</v>
      </c>
      <c r="AP827" s="53" t="e">
        <f>Q827-R827-VLOOKUP(C827, Вчера_ЭпиВак!C:BN, 10, FALSE)</f>
        <v>#N/A</v>
      </c>
      <c r="AQ827" s="53" t="e">
        <f>S827-T827-VLOOKUP(C827, Вчера_ЭпиВак!C:BN, 12, FALSE)</f>
        <v>#N/A</v>
      </c>
      <c r="AR827" s="53" t="e">
        <f>U827-V827-VLOOKUP(C827, Вчера_ЭпиВак!C:BN, 14, FALSE)</f>
        <v>#N/A</v>
      </c>
      <c r="AS827" s="53" t="e">
        <f>W827-X827-VLOOKUP(C827, Вчера_ЭпиВак!C:BN, 16, FALSE)</f>
        <v>#N/A</v>
      </c>
      <c r="AT827" s="53" t="e">
        <f>Y827-Z827-VLOOKUP(C827, Вчера_ЭпиВак!C:BN, 18, FALSE)</f>
        <v>#N/A</v>
      </c>
      <c r="AU827" s="53" t="e">
        <f>AA827-AB827-VLOOKUP(C827, Вчера_ЭпиВак!C:BN, 20, FALSE)</f>
        <v>#N/A</v>
      </c>
      <c r="AV827" s="53" t="e">
        <f>AC827-AD827-VLOOKUP(C827, Вчера_ЭпиВак!C:BN, 22, FALSE)</f>
        <v>#N/A</v>
      </c>
      <c r="AW827" s="53" t="e">
        <f>VLOOKUP(C827, Вчера_ЭпиВак!C:BN, 25, FALSE)+F827*2-Z827-AB827-AD827-AG827</f>
        <v>#N/A</v>
      </c>
      <c r="AX827" s="53" t="e">
        <f>AE827-VLOOKUP(C827,Вчера_ЭпиВак!C:BN, 24, FALSE)</f>
        <v>#N/A</v>
      </c>
    </row>
    <row r="828" spans="1:50" ht="50.1" customHeight="1" x14ac:dyDescent="0.25">
      <c r="A828" s="42"/>
      <c r="B828" s="42"/>
      <c r="C828" s="42"/>
      <c r="D828" s="43"/>
      <c r="E828" s="44"/>
      <c r="F828" s="39"/>
      <c r="G828" s="44"/>
      <c r="H828" s="39"/>
      <c r="I828" s="44"/>
      <c r="J828" s="39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7">
        <f t="shared" si="13"/>
        <v>0</v>
      </c>
      <c r="AJ828" s="53" t="str">
        <f>IF(ISNA(VLOOKUP(C828,Вчера_ЭпиВак!C:C, 1, FALSE)),"ошибка",0)</f>
        <v>ошибка</v>
      </c>
      <c r="AK828" s="55"/>
      <c r="AL828" s="53" t="e">
        <f>E828-F828-VLOOKUP(C828, Вчера_ЭпиВак!C:BN, 2, FALSE)</f>
        <v>#N/A</v>
      </c>
      <c r="AM828" s="53" t="e">
        <f>K828-L828-VLOOKUP(C828, Вчера_ЭпиВак!C:BN, 4, FALSE)</f>
        <v>#N/A</v>
      </c>
      <c r="AN828" s="53" t="e">
        <f>M828-N828-VLOOKUP(C828, Вчера_ЭпиВак!C:BN, 6, FALSE)</f>
        <v>#N/A</v>
      </c>
      <c r="AO828" s="53" t="e">
        <f>O828-P828-VLOOKUP(C828, Вчера_ЭпиВак!C:BN, 8, FALSE)</f>
        <v>#N/A</v>
      </c>
      <c r="AP828" s="53" t="e">
        <f>Q828-R828-VLOOKUP(C828, Вчера_ЭпиВак!C:BN, 10, FALSE)</f>
        <v>#N/A</v>
      </c>
      <c r="AQ828" s="53" t="e">
        <f>S828-T828-VLOOKUP(C828, Вчера_ЭпиВак!C:BN, 12, FALSE)</f>
        <v>#N/A</v>
      </c>
      <c r="AR828" s="53" t="e">
        <f>U828-V828-VLOOKUP(C828, Вчера_ЭпиВак!C:BN, 14, FALSE)</f>
        <v>#N/A</v>
      </c>
      <c r="AS828" s="53" t="e">
        <f>W828-X828-VLOOKUP(C828, Вчера_ЭпиВак!C:BN, 16, FALSE)</f>
        <v>#N/A</v>
      </c>
      <c r="AT828" s="53" t="e">
        <f>Y828-Z828-VLOOKUP(C828, Вчера_ЭпиВак!C:BN, 18, FALSE)</f>
        <v>#N/A</v>
      </c>
      <c r="AU828" s="53" t="e">
        <f>AA828-AB828-VLOOKUP(C828, Вчера_ЭпиВак!C:BN, 20, FALSE)</f>
        <v>#N/A</v>
      </c>
      <c r="AV828" s="53" t="e">
        <f>AC828-AD828-VLOOKUP(C828, Вчера_ЭпиВак!C:BN, 22, FALSE)</f>
        <v>#N/A</v>
      </c>
      <c r="AW828" s="53" t="e">
        <f>VLOOKUP(C828, Вчера_ЭпиВак!C:BN, 25, FALSE)+F828*2-Z828-AB828-AD828-AG828</f>
        <v>#N/A</v>
      </c>
      <c r="AX828" s="53" t="e">
        <f>AE828-VLOOKUP(C828,Вчера_ЭпиВак!C:BN, 24, FALSE)</f>
        <v>#N/A</v>
      </c>
    </row>
    <row r="829" spans="1:50" ht="50.1" customHeight="1" x14ac:dyDescent="0.25">
      <c r="A829" s="42"/>
      <c r="B829" s="42"/>
      <c r="C829" s="42"/>
      <c r="D829" s="43"/>
      <c r="E829" s="44"/>
      <c r="F829" s="39"/>
      <c r="G829" s="44"/>
      <c r="H829" s="39"/>
      <c r="I829" s="44"/>
      <c r="J829" s="39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7">
        <f t="shared" si="13"/>
        <v>0</v>
      </c>
      <c r="AJ829" s="53" t="str">
        <f>IF(ISNA(VLOOKUP(C829,Вчера_ЭпиВак!C:C, 1, FALSE)),"ошибка",0)</f>
        <v>ошибка</v>
      </c>
      <c r="AK829" s="55"/>
      <c r="AL829" s="53" t="e">
        <f>E829-F829-VLOOKUP(C829, Вчера_ЭпиВак!C:BN, 2, FALSE)</f>
        <v>#N/A</v>
      </c>
      <c r="AM829" s="53" t="e">
        <f>K829-L829-VLOOKUP(C829, Вчера_ЭпиВак!C:BN, 4, FALSE)</f>
        <v>#N/A</v>
      </c>
      <c r="AN829" s="53" t="e">
        <f>M829-N829-VLOOKUP(C829, Вчера_ЭпиВак!C:BN, 6, FALSE)</f>
        <v>#N/A</v>
      </c>
      <c r="AO829" s="53" t="e">
        <f>O829-P829-VLOOKUP(C829, Вчера_ЭпиВак!C:BN, 8, FALSE)</f>
        <v>#N/A</v>
      </c>
      <c r="AP829" s="53" t="e">
        <f>Q829-R829-VLOOKUP(C829, Вчера_ЭпиВак!C:BN, 10, FALSE)</f>
        <v>#N/A</v>
      </c>
      <c r="AQ829" s="53" t="e">
        <f>S829-T829-VLOOKUP(C829, Вчера_ЭпиВак!C:BN, 12, FALSE)</f>
        <v>#N/A</v>
      </c>
      <c r="AR829" s="53" t="e">
        <f>U829-V829-VLOOKUP(C829, Вчера_ЭпиВак!C:BN, 14, FALSE)</f>
        <v>#N/A</v>
      </c>
      <c r="AS829" s="53" t="e">
        <f>W829-X829-VLOOKUP(C829, Вчера_ЭпиВак!C:BN, 16, FALSE)</f>
        <v>#N/A</v>
      </c>
      <c r="AT829" s="53" t="e">
        <f>Y829-Z829-VLOOKUP(C829, Вчера_ЭпиВак!C:BN, 18, FALSE)</f>
        <v>#N/A</v>
      </c>
      <c r="AU829" s="53" t="e">
        <f>AA829-AB829-VLOOKUP(C829, Вчера_ЭпиВак!C:BN, 20, FALSE)</f>
        <v>#N/A</v>
      </c>
      <c r="AV829" s="53" t="e">
        <f>AC829-AD829-VLOOKUP(C829, Вчера_ЭпиВак!C:BN, 22, FALSE)</f>
        <v>#N/A</v>
      </c>
      <c r="AW829" s="53" t="e">
        <f>VLOOKUP(C829, Вчера_ЭпиВак!C:BN, 25, FALSE)+F829*2-Z829-AB829-AD829-AG829</f>
        <v>#N/A</v>
      </c>
      <c r="AX829" s="53" t="e">
        <f>AE829-VLOOKUP(C829,Вчера_ЭпиВак!C:BN, 24, FALSE)</f>
        <v>#N/A</v>
      </c>
    </row>
    <row r="830" spans="1:50" ht="50.1" customHeight="1" x14ac:dyDescent="0.25">
      <c r="A830" s="42"/>
      <c r="B830" s="42"/>
      <c r="C830" s="42"/>
      <c r="D830" s="43"/>
      <c r="E830" s="44"/>
      <c r="F830" s="39"/>
      <c r="G830" s="44"/>
      <c r="H830" s="39"/>
      <c r="I830" s="44"/>
      <c r="J830" s="39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7">
        <f t="shared" si="13"/>
        <v>0</v>
      </c>
      <c r="AJ830" s="53" t="str">
        <f>IF(ISNA(VLOOKUP(C830,Вчера_ЭпиВак!C:C, 1, FALSE)),"ошибка",0)</f>
        <v>ошибка</v>
      </c>
      <c r="AK830" s="55"/>
      <c r="AL830" s="53" t="e">
        <f>E830-F830-VLOOKUP(C830, Вчера_ЭпиВак!C:BN, 2, FALSE)</f>
        <v>#N/A</v>
      </c>
      <c r="AM830" s="53" t="e">
        <f>K830-L830-VLOOKUP(C830, Вчера_ЭпиВак!C:BN, 4, FALSE)</f>
        <v>#N/A</v>
      </c>
      <c r="AN830" s="53" t="e">
        <f>M830-N830-VLOOKUP(C830, Вчера_ЭпиВак!C:BN, 6, FALSE)</f>
        <v>#N/A</v>
      </c>
      <c r="AO830" s="53" t="e">
        <f>O830-P830-VLOOKUP(C830, Вчера_ЭпиВак!C:BN, 8, FALSE)</f>
        <v>#N/A</v>
      </c>
      <c r="AP830" s="53" t="e">
        <f>Q830-R830-VLOOKUP(C830, Вчера_ЭпиВак!C:BN, 10, FALSE)</f>
        <v>#N/A</v>
      </c>
      <c r="AQ830" s="53" t="e">
        <f>S830-T830-VLOOKUP(C830, Вчера_ЭпиВак!C:BN, 12, FALSE)</f>
        <v>#N/A</v>
      </c>
      <c r="AR830" s="53" t="e">
        <f>U830-V830-VLOOKUP(C830, Вчера_ЭпиВак!C:BN, 14, FALSE)</f>
        <v>#N/A</v>
      </c>
      <c r="AS830" s="53" t="e">
        <f>W830-X830-VLOOKUP(C830, Вчера_ЭпиВак!C:BN, 16, FALSE)</f>
        <v>#N/A</v>
      </c>
      <c r="AT830" s="53" t="e">
        <f>Y830-Z830-VLOOKUP(C830, Вчера_ЭпиВак!C:BN, 18, FALSE)</f>
        <v>#N/A</v>
      </c>
      <c r="AU830" s="53" t="e">
        <f>AA830-AB830-VLOOKUP(C830, Вчера_ЭпиВак!C:BN, 20, FALSE)</f>
        <v>#N/A</v>
      </c>
      <c r="AV830" s="53" t="e">
        <f>AC830-AD830-VLOOKUP(C830, Вчера_ЭпиВак!C:BN, 22, FALSE)</f>
        <v>#N/A</v>
      </c>
      <c r="AW830" s="53" t="e">
        <f>VLOOKUP(C830, Вчера_ЭпиВак!C:BN, 25, FALSE)+F830*2-Z830-AB830-AD830-AG830</f>
        <v>#N/A</v>
      </c>
      <c r="AX830" s="53" t="e">
        <f>AE830-VLOOKUP(C830,Вчера_ЭпиВак!C:BN, 24, FALSE)</f>
        <v>#N/A</v>
      </c>
    </row>
    <row r="831" spans="1:50" ht="50.1" customHeight="1" x14ac:dyDescent="0.25">
      <c r="A831" s="42"/>
      <c r="B831" s="42"/>
      <c r="C831" s="42"/>
      <c r="D831" s="43"/>
      <c r="E831" s="44"/>
      <c r="F831" s="39"/>
      <c r="G831" s="44"/>
      <c r="H831" s="39"/>
      <c r="I831" s="44"/>
      <c r="J831" s="39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7">
        <f t="shared" si="13"/>
        <v>0</v>
      </c>
      <c r="AJ831" s="53" t="str">
        <f>IF(ISNA(VLOOKUP(C831,Вчера_ЭпиВак!C:C, 1, FALSE)),"ошибка",0)</f>
        <v>ошибка</v>
      </c>
      <c r="AK831" s="55"/>
      <c r="AL831" s="53" t="e">
        <f>E831-F831-VLOOKUP(C831, Вчера_ЭпиВак!C:BN, 2, FALSE)</f>
        <v>#N/A</v>
      </c>
      <c r="AM831" s="53" t="e">
        <f>K831-L831-VLOOKUP(C831, Вчера_ЭпиВак!C:BN, 4, FALSE)</f>
        <v>#N/A</v>
      </c>
      <c r="AN831" s="53" t="e">
        <f>M831-N831-VLOOKUP(C831, Вчера_ЭпиВак!C:BN, 6, FALSE)</f>
        <v>#N/A</v>
      </c>
      <c r="AO831" s="53" t="e">
        <f>O831-P831-VLOOKUP(C831, Вчера_ЭпиВак!C:BN, 8, FALSE)</f>
        <v>#N/A</v>
      </c>
      <c r="AP831" s="53" t="e">
        <f>Q831-R831-VLOOKUP(C831, Вчера_ЭпиВак!C:BN, 10, FALSE)</f>
        <v>#N/A</v>
      </c>
      <c r="AQ831" s="53" t="e">
        <f>S831-T831-VLOOKUP(C831, Вчера_ЭпиВак!C:BN, 12, FALSE)</f>
        <v>#N/A</v>
      </c>
      <c r="AR831" s="53" t="e">
        <f>U831-V831-VLOOKUP(C831, Вчера_ЭпиВак!C:BN, 14, FALSE)</f>
        <v>#N/A</v>
      </c>
      <c r="AS831" s="53" t="e">
        <f>W831-X831-VLOOKUP(C831, Вчера_ЭпиВак!C:BN, 16, FALSE)</f>
        <v>#N/A</v>
      </c>
      <c r="AT831" s="53" t="e">
        <f>Y831-Z831-VLOOKUP(C831, Вчера_ЭпиВак!C:BN, 18, FALSE)</f>
        <v>#N/A</v>
      </c>
      <c r="AU831" s="53" t="e">
        <f>AA831-AB831-VLOOKUP(C831, Вчера_ЭпиВак!C:BN, 20, FALSE)</f>
        <v>#N/A</v>
      </c>
      <c r="AV831" s="53" t="e">
        <f>AC831-AD831-VLOOKUP(C831, Вчера_ЭпиВак!C:BN, 22, FALSE)</f>
        <v>#N/A</v>
      </c>
      <c r="AW831" s="53" t="e">
        <f>VLOOKUP(C831, Вчера_ЭпиВак!C:BN, 25, FALSE)+F831*2-Z831-AB831-AD831-AG831</f>
        <v>#N/A</v>
      </c>
      <c r="AX831" s="53" t="e">
        <f>AE831-VLOOKUP(C831,Вчера_ЭпиВак!C:BN, 24, FALSE)</f>
        <v>#N/A</v>
      </c>
    </row>
    <row r="832" spans="1:50" ht="50.1" customHeight="1" x14ac:dyDescent="0.25">
      <c r="A832" s="42"/>
      <c r="B832" s="42"/>
      <c r="C832" s="42"/>
      <c r="D832" s="43"/>
      <c r="E832" s="44"/>
      <c r="F832" s="39"/>
      <c r="G832" s="44"/>
      <c r="H832" s="39"/>
      <c r="I832" s="44"/>
      <c r="J832" s="39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7">
        <f t="shared" si="13"/>
        <v>0</v>
      </c>
      <c r="AJ832" s="53" t="str">
        <f>IF(ISNA(VLOOKUP(C832,Вчера_ЭпиВак!C:C, 1, FALSE)),"ошибка",0)</f>
        <v>ошибка</v>
      </c>
      <c r="AK832" s="55"/>
      <c r="AL832" s="53" t="e">
        <f>E832-F832-VLOOKUP(C832, Вчера_ЭпиВак!C:BN, 2, FALSE)</f>
        <v>#N/A</v>
      </c>
      <c r="AM832" s="53" t="e">
        <f>K832-L832-VLOOKUP(C832, Вчера_ЭпиВак!C:BN, 4, FALSE)</f>
        <v>#N/A</v>
      </c>
      <c r="AN832" s="53" t="e">
        <f>M832-N832-VLOOKUP(C832, Вчера_ЭпиВак!C:BN, 6, FALSE)</f>
        <v>#N/A</v>
      </c>
      <c r="AO832" s="53" t="e">
        <f>O832-P832-VLOOKUP(C832, Вчера_ЭпиВак!C:BN, 8, FALSE)</f>
        <v>#N/A</v>
      </c>
      <c r="AP832" s="53" t="e">
        <f>Q832-R832-VLOOKUP(C832, Вчера_ЭпиВак!C:BN, 10, FALSE)</f>
        <v>#N/A</v>
      </c>
      <c r="AQ832" s="53" t="e">
        <f>S832-T832-VLOOKUP(C832, Вчера_ЭпиВак!C:BN, 12, FALSE)</f>
        <v>#N/A</v>
      </c>
      <c r="AR832" s="53" t="e">
        <f>U832-V832-VLOOKUP(C832, Вчера_ЭпиВак!C:BN, 14, FALSE)</f>
        <v>#N/A</v>
      </c>
      <c r="AS832" s="53" t="e">
        <f>W832-X832-VLOOKUP(C832, Вчера_ЭпиВак!C:BN, 16, FALSE)</f>
        <v>#N/A</v>
      </c>
      <c r="AT832" s="53" t="e">
        <f>Y832-Z832-VLOOKUP(C832, Вчера_ЭпиВак!C:BN, 18, FALSE)</f>
        <v>#N/A</v>
      </c>
      <c r="AU832" s="53" t="e">
        <f>AA832-AB832-VLOOKUP(C832, Вчера_ЭпиВак!C:BN, 20, FALSE)</f>
        <v>#N/A</v>
      </c>
      <c r="AV832" s="53" t="e">
        <f>AC832-AD832-VLOOKUP(C832, Вчера_ЭпиВак!C:BN, 22, FALSE)</f>
        <v>#N/A</v>
      </c>
      <c r="AW832" s="53" t="e">
        <f>VLOOKUP(C832, Вчера_ЭпиВак!C:BN, 25, FALSE)+F832*2-Z832-AB832-AD832-AG832</f>
        <v>#N/A</v>
      </c>
      <c r="AX832" s="53" t="e">
        <f>AE832-VLOOKUP(C832,Вчера_ЭпиВак!C:BN, 24, FALSE)</f>
        <v>#N/A</v>
      </c>
    </row>
    <row r="833" spans="1:50" ht="50.1" customHeight="1" x14ac:dyDescent="0.25">
      <c r="A833" s="42"/>
      <c r="B833" s="42"/>
      <c r="C833" s="42"/>
      <c r="D833" s="43"/>
      <c r="E833" s="44"/>
      <c r="F833" s="39"/>
      <c r="G833" s="44"/>
      <c r="H833" s="39"/>
      <c r="I833" s="44"/>
      <c r="J833" s="39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7">
        <f t="shared" si="13"/>
        <v>0</v>
      </c>
      <c r="AJ833" s="53" t="str">
        <f>IF(ISNA(VLOOKUP(C833,Вчера_ЭпиВак!C:C, 1, FALSE)),"ошибка",0)</f>
        <v>ошибка</v>
      </c>
      <c r="AK833" s="55"/>
      <c r="AL833" s="53" t="e">
        <f>E833-F833-VLOOKUP(C833, Вчера_ЭпиВак!C:BN, 2, FALSE)</f>
        <v>#N/A</v>
      </c>
      <c r="AM833" s="53" t="e">
        <f>K833-L833-VLOOKUP(C833, Вчера_ЭпиВак!C:BN, 4, FALSE)</f>
        <v>#N/A</v>
      </c>
      <c r="AN833" s="53" t="e">
        <f>M833-N833-VLOOKUP(C833, Вчера_ЭпиВак!C:BN, 6, FALSE)</f>
        <v>#N/A</v>
      </c>
      <c r="AO833" s="53" t="e">
        <f>O833-P833-VLOOKUP(C833, Вчера_ЭпиВак!C:BN, 8, FALSE)</f>
        <v>#N/A</v>
      </c>
      <c r="AP833" s="53" t="e">
        <f>Q833-R833-VLOOKUP(C833, Вчера_ЭпиВак!C:BN, 10, FALSE)</f>
        <v>#N/A</v>
      </c>
      <c r="AQ833" s="53" t="e">
        <f>S833-T833-VLOOKUP(C833, Вчера_ЭпиВак!C:BN, 12, FALSE)</f>
        <v>#N/A</v>
      </c>
      <c r="AR833" s="53" t="e">
        <f>U833-V833-VLOOKUP(C833, Вчера_ЭпиВак!C:BN, 14, FALSE)</f>
        <v>#N/A</v>
      </c>
      <c r="AS833" s="53" t="e">
        <f>W833-X833-VLOOKUP(C833, Вчера_ЭпиВак!C:BN, 16, FALSE)</f>
        <v>#N/A</v>
      </c>
      <c r="AT833" s="53" t="e">
        <f>Y833-Z833-VLOOKUP(C833, Вчера_ЭпиВак!C:BN, 18, FALSE)</f>
        <v>#N/A</v>
      </c>
      <c r="AU833" s="53" t="e">
        <f>AA833-AB833-VLOOKUP(C833, Вчера_ЭпиВак!C:BN, 20, FALSE)</f>
        <v>#N/A</v>
      </c>
      <c r="AV833" s="53" t="e">
        <f>AC833-AD833-VLOOKUP(C833, Вчера_ЭпиВак!C:BN, 22, FALSE)</f>
        <v>#N/A</v>
      </c>
      <c r="AW833" s="53" t="e">
        <f>VLOOKUP(C833, Вчера_ЭпиВак!C:BN, 25, FALSE)+F833*2-Z833-AB833-AD833-AG833</f>
        <v>#N/A</v>
      </c>
      <c r="AX833" s="53" t="e">
        <f>AE833-VLOOKUP(C833,Вчера_ЭпиВак!C:BN, 24, FALSE)</f>
        <v>#N/A</v>
      </c>
    </row>
    <row r="834" spans="1:50" ht="50.1" customHeight="1" x14ac:dyDescent="0.25">
      <c r="A834" s="42"/>
      <c r="B834" s="42"/>
      <c r="C834" s="42"/>
      <c r="D834" s="43"/>
      <c r="E834" s="44"/>
      <c r="F834" s="39"/>
      <c r="G834" s="44"/>
      <c r="H834" s="39"/>
      <c r="I834" s="44"/>
      <c r="J834" s="39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7">
        <f t="shared" si="13"/>
        <v>0</v>
      </c>
      <c r="AJ834" s="53" t="str">
        <f>IF(ISNA(VLOOKUP(C834,Вчера_ЭпиВак!C:C, 1, FALSE)),"ошибка",0)</f>
        <v>ошибка</v>
      </c>
      <c r="AK834" s="55"/>
      <c r="AL834" s="53" t="e">
        <f>E834-F834-VLOOKUP(C834, Вчера_ЭпиВак!C:BN, 2, FALSE)</f>
        <v>#N/A</v>
      </c>
      <c r="AM834" s="53" t="e">
        <f>K834-L834-VLOOKUP(C834, Вчера_ЭпиВак!C:BN, 4, FALSE)</f>
        <v>#N/A</v>
      </c>
      <c r="AN834" s="53" t="e">
        <f>M834-N834-VLOOKUP(C834, Вчера_ЭпиВак!C:BN, 6, FALSE)</f>
        <v>#N/A</v>
      </c>
      <c r="AO834" s="53" t="e">
        <f>O834-P834-VLOOKUP(C834, Вчера_ЭпиВак!C:BN, 8, FALSE)</f>
        <v>#N/A</v>
      </c>
      <c r="AP834" s="53" t="e">
        <f>Q834-R834-VLOOKUP(C834, Вчера_ЭпиВак!C:BN, 10, FALSE)</f>
        <v>#N/A</v>
      </c>
      <c r="AQ834" s="53" t="e">
        <f>S834-T834-VLOOKUP(C834, Вчера_ЭпиВак!C:BN, 12, FALSE)</f>
        <v>#N/A</v>
      </c>
      <c r="AR834" s="53" t="e">
        <f>U834-V834-VLOOKUP(C834, Вчера_ЭпиВак!C:BN, 14, FALSE)</f>
        <v>#N/A</v>
      </c>
      <c r="AS834" s="53" t="e">
        <f>W834-X834-VLOOKUP(C834, Вчера_ЭпиВак!C:BN, 16, FALSE)</f>
        <v>#N/A</v>
      </c>
      <c r="AT834" s="53" t="e">
        <f>Y834-Z834-VLOOKUP(C834, Вчера_ЭпиВак!C:BN, 18, FALSE)</f>
        <v>#N/A</v>
      </c>
      <c r="AU834" s="53" t="e">
        <f>AA834-AB834-VLOOKUP(C834, Вчера_ЭпиВак!C:BN, 20, FALSE)</f>
        <v>#N/A</v>
      </c>
      <c r="AV834" s="53" t="e">
        <f>AC834-AD834-VLOOKUP(C834, Вчера_ЭпиВак!C:BN, 22, FALSE)</f>
        <v>#N/A</v>
      </c>
      <c r="AW834" s="53" t="e">
        <f>VLOOKUP(C834, Вчера_ЭпиВак!C:BN, 25, FALSE)+F834*2-Z834-AB834-AD834-AG834</f>
        <v>#N/A</v>
      </c>
      <c r="AX834" s="53" t="e">
        <f>AE834-VLOOKUP(C834,Вчера_ЭпиВак!C:BN, 24, FALSE)</f>
        <v>#N/A</v>
      </c>
    </row>
    <row r="835" spans="1:50" ht="50.1" customHeight="1" x14ac:dyDescent="0.25">
      <c r="A835" s="42"/>
      <c r="B835" s="42"/>
      <c r="C835" s="42"/>
      <c r="D835" s="43"/>
      <c r="E835" s="44"/>
      <c r="F835" s="39"/>
      <c r="G835" s="44"/>
      <c r="H835" s="39"/>
      <c r="I835" s="44"/>
      <c r="J835" s="39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7">
        <f t="shared" si="13"/>
        <v>0</v>
      </c>
      <c r="AJ835" s="53" t="str">
        <f>IF(ISNA(VLOOKUP(C835,Вчера_ЭпиВак!C:C, 1, FALSE)),"ошибка",0)</f>
        <v>ошибка</v>
      </c>
      <c r="AK835" s="55"/>
      <c r="AL835" s="53" t="e">
        <f>E835-F835-VLOOKUP(C835, Вчера_ЭпиВак!C:BN, 2, FALSE)</f>
        <v>#N/A</v>
      </c>
      <c r="AM835" s="53" t="e">
        <f>K835-L835-VLOOKUP(C835, Вчера_ЭпиВак!C:BN, 4, FALSE)</f>
        <v>#N/A</v>
      </c>
      <c r="AN835" s="53" t="e">
        <f>M835-N835-VLOOKUP(C835, Вчера_ЭпиВак!C:BN, 6, FALSE)</f>
        <v>#N/A</v>
      </c>
      <c r="AO835" s="53" t="e">
        <f>O835-P835-VLOOKUP(C835, Вчера_ЭпиВак!C:BN, 8, FALSE)</f>
        <v>#N/A</v>
      </c>
      <c r="AP835" s="53" t="e">
        <f>Q835-R835-VLOOKUP(C835, Вчера_ЭпиВак!C:BN, 10, FALSE)</f>
        <v>#N/A</v>
      </c>
      <c r="AQ835" s="53" t="e">
        <f>S835-T835-VLOOKUP(C835, Вчера_ЭпиВак!C:BN, 12, FALSE)</f>
        <v>#N/A</v>
      </c>
      <c r="AR835" s="53" t="e">
        <f>U835-V835-VLOOKUP(C835, Вчера_ЭпиВак!C:BN, 14, FALSE)</f>
        <v>#N/A</v>
      </c>
      <c r="AS835" s="53" t="e">
        <f>W835-X835-VLOOKUP(C835, Вчера_ЭпиВак!C:BN, 16, FALSE)</f>
        <v>#N/A</v>
      </c>
      <c r="AT835" s="53" t="e">
        <f>Y835-Z835-VLOOKUP(C835, Вчера_ЭпиВак!C:BN, 18, FALSE)</f>
        <v>#N/A</v>
      </c>
      <c r="AU835" s="53" t="e">
        <f>AA835-AB835-VLOOKUP(C835, Вчера_ЭпиВак!C:BN, 20, FALSE)</f>
        <v>#N/A</v>
      </c>
      <c r="AV835" s="53" t="e">
        <f>AC835-AD835-VLOOKUP(C835, Вчера_ЭпиВак!C:BN, 22, FALSE)</f>
        <v>#N/A</v>
      </c>
      <c r="AW835" s="53" t="e">
        <f>VLOOKUP(C835, Вчера_ЭпиВак!C:BN, 25, FALSE)+F835*2-Z835-AB835-AD835-AG835</f>
        <v>#N/A</v>
      </c>
      <c r="AX835" s="53" t="e">
        <f>AE835-VLOOKUP(C835,Вчера_ЭпиВак!C:BN, 24, FALSE)</f>
        <v>#N/A</v>
      </c>
    </row>
    <row r="836" spans="1:50" ht="50.1" customHeight="1" x14ac:dyDescent="0.25">
      <c r="A836" s="42"/>
      <c r="B836" s="42"/>
      <c r="C836" s="42"/>
      <c r="D836" s="43"/>
      <c r="E836" s="44"/>
      <c r="F836" s="39"/>
      <c r="G836" s="44"/>
      <c r="H836" s="39"/>
      <c r="I836" s="44"/>
      <c r="J836" s="39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7">
        <f t="shared" ref="AI836:AI899" si="14">E836*2-Y836-AA836-AC836</f>
        <v>0</v>
      </c>
      <c r="AJ836" s="53" t="str">
        <f>IF(ISNA(VLOOKUP(C836,Вчера_ЭпиВак!C:C, 1, FALSE)),"ошибка",0)</f>
        <v>ошибка</v>
      </c>
      <c r="AK836" s="55"/>
      <c r="AL836" s="53" t="e">
        <f>E836-F836-VLOOKUP(C836, Вчера_ЭпиВак!C:BN, 2, FALSE)</f>
        <v>#N/A</v>
      </c>
      <c r="AM836" s="53" t="e">
        <f>K836-L836-VLOOKUP(C836, Вчера_ЭпиВак!C:BN, 4, FALSE)</f>
        <v>#N/A</v>
      </c>
      <c r="AN836" s="53" t="e">
        <f>M836-N836-VLOOKUP(C836, Вчера_ЭпиВак!C:BN, 6, FALSE)</f>
        <v>#N/A</v>
      </c>
      <c r="AO836" s="53" t="e">
        <f>O836-P836-VLOOKUP(C836, Вчера_ЭпиВак!C:BN, 8, FALSE)</f>
        <v>#N/A</v>
      </c>
      <c r="AP836" s="53" t="e">
        <f>Q836-R836-VLOOKUP(C836, Вчера_ЭпиВак!C:BN, 10, FALSE)</f>
        <v>#N/A</v>
      </c>
      <c r="AQ836" s="53" t="e">
        <f>S836-T836-VLOOKUP(C836, Вчера_ЭпиВак!C:BN, 12, FALSE)</f>
        <v>#N/A</v>
      </c>
      <c r="AR836" s="53" t="e">
        <f>U836-V836-VLOOKUP(C836, Вчера_ЭпиВак!C:BN, 14, FALSE)</f>
        <v>#N/A</v>
      </c>
      <c r="AS836" s="53" t="e">
        <f>W836-X836-VLOOKUP(C836, Вчера_ЭпиВак!C:BN, 16, FALSE)</f>
        <v>#N/A</v>
      </c>
      <c r="AT836" s="53" t="e">
        <f>Y836-Z836-VLOOKUP(C836, Вчера_ЭпиВак!C:BN, 18, FALSE)</f>
        <v>#N/A</v>
      </c>
      <c r="AU836" s="53" t="e">
        <f>AA836-AB836-VLOOKUP(C836, Вчера_ЭпиВак!C:BN, 20, FALSE)</f>
        <v>#N/A</v>
      </c>
      <c r="AV836" s="53" t="e">
        <f>AC836-AD836-VLOOKUP(C836, Вчера_ЭпиВак!C:BN, 22, FALSE)</f>
        <v>#N/A</v>
      </c>
      <c r="AW836" s="53" t="e">
        <f>VLOOKUP(C836, Вчера_ЭпиВак!C:BN, 25, FALSE)+F836*2-Z836-AB836-AD836-AG836</f>
        <v>#N/A</v>
      </c>
      <c r="AX836" s="53" t="e">
        <f>AE836-VLOOKUP(C836,Вчера_ЭпиВак!C:BN, 24, FALSE)</f>
        <v>#N/A</v>
      </c>
    </row>
    <row r="837" spans="1:50" ht="50.1" customHeight="1" x14ac:dyDescent="0.25">
      <c r="A837" s="42"/>
      <c r="B837" s="42"/>
      <c r="C837" s="42"/>
      <c r="D837" s="43"/>
      <c r="E837" s="44"/>
      <c r="F837" s="39"/>
      <c r="G837" s="44"/>
      <c r="H837" s="39"/>
      <c r="I837" s="44"/>
      <c r="J837" s="39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7">
        <f t="shared" si="14"/>
        <v>0</v>
      </c>
      <c r="AJ837" s="53" t="str">
        <f>IF(ISNA(VLOOKUP(C837,Вчера_ЭпиВак!C:C, 1, FALSE)),"ошибка",0)</f>
        <v>ошибка</v>
      </c>
      <c r="AK837" s="55"/>
      <c r="AL837" s="53" t="e">
        <f>E837-F837-VLOOKUP(C837, Вчера_ЭпиВак!C:BN, 2, FALSE)</f>
        <v>#N/A</v>
      </c>
      <c r="AM837" s="53" t="e">
        <f>K837-L837-VLOOKUP(C837, Вчера_ЭпиВак!C:BN, 4, FALSE)</f>
        <v>#N/A</v>
      </c>
      <c r="AN837" s="53" t="e">
        <f>M837-N837-VLOOKUP(C837, Вчера_ЭпиВак!C:BN, 6, FALSE)</f>
        <v>#N/A</v>
      </c>
      <c r="AO837" s="53" t="e">
        <f>O837-P837-VLOOKUP(C837, Вчера_ЭпиВак!C:BN, 8, FALSE)</f>
        <v>#N/A</v>
      </c>
      <c r="AP837" s="53" t="e">
        <f>Q837-R837-VLOOKUP(C837, Вчера_ЭпиВак!C:BN, 10, FALSE)</f>
        <v>#N/A</v>
      </c>
      <c r="AQ837" s="53" t="e">
        <f>S837-T837-VLOOKUP(C837, Вчера_ЭпиВак!C:BN, 12, FALSE)</f>
        <v>#N/A</v>
      </c>
      <c r="AR837" s="53" t="e">
        <f>U837-V837-VLOOKUP(C837, Вчера_ЭпиВак!C:BN, 14, FALSE)</f>
        <v>#N/A</v>
      </c>
      <c r="AS837" s="53" t="e">
        <f>W837-X837-VLOOKUP(C837, Вчера_ЭпиВак!C:BN, 16, FALSE)</f>
        <v>#N/A</v>
      </c>
      <c r="AT837" s="53" t="e">
        <f>Y837-Z837-VLOOKUP(C837, Вчера_ЭпиВак!C:BN, 18, FALSE)</f>
        <v>#N/A</v>
      </c>
      <c r="AU837" s="53" t="e">
        <f>AA837-AB837-VLOOKUP(C837, Вчера_ЭпиВак!C:BN, 20, FALSE)</f>
        <v>#N/A</v>
      </c>
      <c r="AV837" s="53" t="e">
        <f>AC837-AD837-VLOOKUP(C837, Вчера_ЭпиВак!C:BN, 22, FALSE)</f>
        <v>#N/A</v>
      </c>
      <c r="AW837" s="53" t="e">
        <f>VLOOKUP(C837, Вчера_ЭпиВак!C:BN, 25, FALSE)+F837*2-Z837-AB837-AD837-AG837</f>
        <v>#N/A</v>
      </c>
      <c r="AX837" s="53" t="e">
        <f>AE837-VLOOKUP(C837,Вчера_ЭпиВак!C:BN, 24, FALSE)</f>
        <v>#N/A</v>
      </c>
    </row>
    <row r="838" spans="1:50" ht="50.1" customHeight="1" x14ac:dyDescent="0.25">
      <c r="A838" s="42"/>
      <c r="B838" s="42"/>
      <c r="C838" s="42"/>
      <c r="D838" s="43"/>
      <c r="E838" s="44"/>
      <c r="F838" s="39"/>
      <c r="G838" s="44"/>
      <c r="H838" s="39"/>
      <c r="I838" s="44"/>
      <c r="J838" s="39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7">
        <f t="shared" si="14"/>
        <v>0</v>
      </c>
      <c r="AJ838" s="53" t="str">
        <f>IF(ISNA(VLOOKUP(C838,Вчера_ЭпиВак!C:C, 1, FALSE)),"ошибка",0)</f>
        <v>ошибка</v>
      </c>
      <c r="AK838" s="55"/>
      <c r="AL838" s="53" t="e">
        <f>E838-F838-VLOOKUP(C838, Вчера_ЭпиВак!C:BN, 2, FALSE)</f>
        <v>#N/A</v>
      </c>
      <c r="AM838" s="53" t="e">
        <f>K838-L838-VLOOKUP(C838, Вчера_ЭпиВак!C:BN, 4, FALSE)</f>
        <v>#N/A</v>
      </c>
      <c r="AN838" s="53" t="e">
        <f>M838-N838-VLOOKUP(C838, Вчера_ЭпиВак!C:BN, 6, FALSE)</f>
        <v>#N/A</v>
      </c>
      <c r="AO838" s="53" t="e">
        <f>O838-P838-VLOOKUP(C838, Вчера_ЭпиВак!C:BN, 8, FALSE)</f>
        <v>#N/A</v>
      </c>
      <c r="AP838" s="53" t="e">
        <f>Q838-R838-VLOOKUP(C838, Вчера_ЭпиВак!C:BN, 10, FALSE)</f>
        <v>#N/A</v>
      </c>
      <c r="AQ838" s="53" t="e">
        <f>S838-T838-VLOOKUP(C838, Вчера_ЭпиВак!C:BN, 12, FALSE)</f>
        <v>#N/A</v>
      </c>
      <c r="AR838" s="53" t="e">
        <f>U838-V838-VLOOKUP(C838, Вчера_ЭпиВак!C:BN, 14, FALSE)</f>
        <v>#N/A</v>
      </c>
      <c r="AS838" s="53" t="e">
        <f>W838-X838-VLOOKUP(C838, Вчера_ЭпиВак!C:BN, 16, FALSE)</f>
        <v>#N/A</v>
      </c>
      <c r="AT838" s="53" t="e">
        <f>Y838-Z838-VLOOKUP(C838, Вчера_ЭпиВак!C:BN, 18, FALSE)</f>
        <v>#N/A</v>
      </c>
      <c r="AU838" s="53" t="e">
        <f>AA838-AB838-VLOOKUP(C838, Вчера_ЭпиВак!C:BN, 20, FALSE)</f>
        <v>#N/A</v>
      </c>
      <c r="AV838" s="53" t="e">
        <f>AC838-AD838-VLOOKUP(C838, Вчера_ЭпиВак!C:BN, 22, FALSE)</f>
        <v>#N/A</v>
      </c>
      <c r="AW838" s="53" t="e">
        <f>VLOOKUP(C838, Вчера_ЭпиВак!C:BN, 25, FALSE)+F838*2-Z838-AB838-AD838-AG838</f>
        <v>#N/A</v>
      </c>
      <c r="AX838" s="53" t="e">
        <f>AE838-VLOOKUP(C838,Вчера_ЭпиВак!C:BN, 24, FALSE)</f>
        <v>#N/A</v>
      </c>
    </row>
    <row r="839" spans="1:50" ht="50.1" customHeight="1" x14ac:dyDescent="0.25">
      <c r="A839" s="42"/>
      <c r="B839" s="42"/>
      <c r="C839" s="42"/>
      <c r="D839" s="43"/>
      <c r="E839" s="44"/>
      <c r="F839" s="39"/>
      <c r="G839" s="44"/>
      <c r="H839" s="39"/>
      <c r="I839" s="44"/>
      <c r="J839" s="39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7">
        <f t="shared" si="14"/>
        <v>0</v>
      </c>
      <c r="AJ839" s="53" t="str">
        <f>IF(ISNA(VLOOKUP(C839,Вчера_ЭпиВак!C:C, 1, FALSE)),"ошибка",0)</f>
        <v>ошибка</v>
      </c>
      <c r="AK839" s="55"/>
      <c r="AL839" s="53" t="e">
        <f>E839-F839-VLOOKUP(C839, Вчера_ЭпиВак!C:BN, 2, FALSE)</f>
        <v>#N/A</v>
      </c>
      <c r="AM839" s="53" t="e">
        <f>K839-L839-VLOOKUP(C839, Вчера_ЭпиВак!C:BN, 4, FALSE)</f>
        <v>#N/A</v>
      </c>
      <c r="AN839" s="53" t="e">
        <f>M839-N839-VLOOKUP(C839, Вчера_ЭпиВак!C:BN, 6, FALSE)</f>
        <v>#N/A</v>
      </c>
      <c r="AO839" s="53" t="e">
        <f>O839-P839-VLOOKUP(C839, Вчера_ЭпиВак!C:BN, 8, FALSE)</f>
        <v>#N/A</v>
      </c>
      <c r="AP839" s="53" t="e">
        <f>Q839-R839-VLOOKUP(C839, Вчера_ЭпиВак!C:BN, 10, FALSE)</f>
        <v>#N/A</v>
      </c>
      <c r="AQ839" s="53" t="e">
        <f>S839-T839-VLOOKUP(C839, Вчера_ЭпиВак!C:BN, 12, FALSE)</f>
        <v>#N/A</v>
      </c>
      <c r="AR839" s="53" t="e">
        <f>U839-V839-VLOOKUP(C839, Вчера_ЭпиВак!C:BN, 14, FALSE)</f>
        <v>#N/A</v>
      </c>
      <c r="AS839" s="53" t="e">
        <f>W839-X839-VLOOKUP(C839, Вчера_ЭпиВак!C:BN, 16, FALSE)</f>
        <v>#N/A</v>
      </c>
      <c r="AT839" s="53" t="e">
        <f>Y839-Z839-VLOOKUP(C839, Вчера_ЭпиВак!C:BN, 18, FALSE)</f>
        <v>#N/A</v>
      </c>
      <c r="AU839" s="53" t="e">
        <f>AA839-AB839-VLOOKUP(C839, Вчера_ЭпиВак!C:BN, 20, FALSE)</f>
        <v>#N/A</v>
      </c>
      <c r="AV839" s="53" t="e">
        <f>AC839-AD839-VLOOKUP(C839, Вчера_ЭпиВак!C:BN, 22, FALSE)</f>
        <v>#N/A</v>
      </c>
      <c r="AW839" s="53" t="e">
        <f>VLOOKUP(C839, Вчера_ЭпиВак!C:BN, 25, FALSE)+F839*2-Z839-AB839-AD839-AG839</f>
        <v>#N/A</v>
      </c>
      <c r="AX839" s="53" t="e">
        <f>AE839-VLOOKUP(C839,Вчера_ЭпиВак!C:BN, 24, FALSE)</f>
        <v>#N/A</v>
      </c>
    </row>
    <row r="840" spans="1:50" ht="50.1" customHeight="1" x14ac:dyDescent="0.25">
      <c r="A840" s="42"/>
      <c r="B840" s="42"/>
      <c r="C840" s="42"/>
      <c r="D840" s="43"/>
      <c r="E840" s="44"/>
      <c r="F840" s="39"/>
      <c r="G840" s="44"/>
      <c r="H840" s="39"/>
      <c r="I840" s="44"/>
      <c r="J840" s="39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7">
        <f t="shared" si="14"/>
        <v>0</v>
      </c>
      <c r="AJ840" s="53" t="str">
        <f>IF(ISNA(VLOOKUP(C840,Вчера_ЭпиВак!C:C, 1, FALSE)),"ошибка",0)</f>
        <v>ошибка</v>
      </c>
      <c r="AK840" s="55"/>
      <c r="AL840" s="53" t="e">
        <f>E840-F840-VLOOKUP(C840, Вчера_ЭпиВак!C:BN, 2, FALSE)</f>
        <v>#N/A</v>
      </c>
      <c r="AM840" s="53" t="e">
        <f>K840-L840-VLOOKUP(C840, Вчера_ЭпиВак!C:BN, 4, FALSE)</f>
        <v>#N/A</v>
      </c>
      <c r="AN840" s="53" t="e">
        <f>M840-N840-VLOOKUP(C840, Вчера_ЭпиВак!C:BN, 6, FALSE)</f>
        <v>#N/A</v>
      </c>
      <c r="AO840" s="53" t="e">
        <f>O840-P840-VLOOKUP(C840, Вчера_ЭпиВак!C:BN, 8, FALSE)</f>
        <v>#N/A</v>
      </c>
      <c r="AP840" s="53" t="e">
        <f>Q840-R840-VLOOKUP(C840, Вчера_ЭпиВак!C:BN, 10, FALSE)</f>
        <v>#N/A</v>
      </c>
      <c r="AQ840" s="53" t="e">
        <f>S840-T840-VLOOKUP(C840, Вчера_ЭпиВак!C:BN, 12, FALSE)</f>
        <v>#N/A</v>
      </c>
      <c r="AR840" s="53" t="e">
        <f>U840-V840-VLOOKUP(C840, Вчера_ЭпиВак!C:BN, 14, FALSE)</f>
        <v>#N/A</v>
      </c>
      <c r="AS840" s="53" t="e">
        <f>W840-X840-VLOOKUP(C840, Вчера_ЭпиВак!C:BN, 16, FALSE)</f>
        <v>#N/A</v>
      </c>
      <c r="AT840" s="53" t="e">
        <f>Y840-Z840-VLOOKUP(C840, Вчера_ЭпиВак!C:BN, 18, FALSE)</f>
        <v>#N/A</v>
      </c>
      <c r="AU840" s="53" t="e">
        <f>AA840-AB840-VLOOKUP(C840, Вчера_ЭпиВак!C:BN, 20, FALSE)</f>
        <v>#N/A</v>
      </c>
      <c r="AV840" s="53" t="e">
        <f>AC840-AD840-VLOOKUP(C840, Вчера_ЭпиВак!C:BN, 22, FALSE)</f>
        <v>#N/A</v>
      </c>
      <c r="AW840" s="53" t="e">
        <f>VLOOKUP(C840, Вчера_ЭпиВак!C:BN, 25, FALSE)+F840*2-Z840-AB840-AD840-AG840</f>
        <v>#N/A</v>
      </c>
      <c r="AX840" s="53" t="e">
        <f>AE840-VLOOKUP(C840,Вчера_ЭпиВак!C:BN, 24, FALSE)</f>
        <v>#N/A</v>
      </c>
    </row>
    <row r="841" spans="1:50" ht="50.1" customHeight="1" x14ac:dyDescent="0.25">
      <c r="A841" s="42"/>
      <c r="B841" s="42"/>
      <c r="C841" s="42"/>
      <c r="D841" s="43"/>
      <c r="E841" s="44"/>
      <c r="F841" s="39"/>
      <c r="G841" s="44"/>
      <c r="H841" s="39"/>
      <c r="I841" s="44"/>
      <c r="J841" s="39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7">
        <f t="shared" si="14"/>
        <v>0</v>
      </c>
      <c r="AJ841" s="53" t="str">
        <f>IF(ISNA(VLOOKUP(C841,Вчера_ЭпиВак!C:C, 1, FALSE)),"ошибка",0)</f>
        <v>ошибка</v>
      </c>
      <c r="AK841" s="55"/>
      <c r="AL841" s="53" t="e">
        <f>E841-F841-VLOOKUP(C841, Вчера_ЭпиВак!C:BN, 2, FALSE)</f>
        <v>#N/A</v>
      </c>
      <c r="AM841" s="53" t="e">
        <f>K841-L841-VLOOKUP(C841, Вчера_ЭпиВак!C:BN, 4, FALSE)</f>
        <v>#N/A</v>
      </c>
      <c r="AN841" s="53" t="e">
        <f>M841-N841-VLOOKUP(C841, Вчера_ЭпиВак!C:BN, 6, FALSE)</f>
        <v>#N/A</v>
      </c>
      <c r="AO841" s="53" t="e">
        <f>O841-P841-VLOOKUP(C841, Вчера_ЭпиВак!C:BN, 8, FALSE)</f>
        <v>#N/A</v>
      </c>
      <c r="AP841" s="53" t="e">
        <f>Q841-R841-VLOOKUP(C841, Вчера_ЭпиВак!C:BN, 10, FALSE)</f>
        <v>#N/A</v>
      </c>
      <c r="AQ841" s="53" t="e">
        <f>S841-T841-VLOOKUP(C841, Вчера_ЭпиВак!C:BN, 12, FALSE)</f>
        <v>#N/A</v>
      </c>
      <c r="AR841" s="53" t="e">
        <f>U841-V841-VLOOKUP(C841, Вчера_ЭпиВак!C:BN, 14, FALSE)</f>
        <v>#N/A</v>
      </c>
      <c r="AS841" s="53" t="e">
        <f>W841-X841-VLOOKUP(C841, Вчера_ЭпиВак!C:BN, 16, FALSE)</f>
        <v>#N/A</v>
      </c>
      <c r="AT841" s="53" t="e">
        <f>Y841-Z841-VLOOKUP(C841, Вчера_ЭпиВак!C:BN, 18, FALSE)</f>
        <v>#N/A</v>
      </c>
      <c r="AU841" s="53" t="e">
        <f>AA841-AB841-VLOOKUP(C841, Вчера_ЭпиВак!C:BN, 20, FALSE)</f>
        <v>#N/A</v>
      </c>
      <c r="AV841" s="53" t="e">
        <f>AC841-AD841-VLOOKUP(C841, Вчера_ЭпиВак!C:BN, 22, FALSE)</f>
        <v>#N/A</v>
      </c>
      <c r="AW841" s="53" t="e">
        <f>VLOOKUP(C841, Вчера_ЭпиВак!C:BN, 25, FALSE)+F841*2-Z841-AB841-AD841-AG841</f>
        <v>#N/A</v>
      </c>
      <c r="AX841" s="53" t="e">
        <f>AE841-VLOOKUP(C841,Вчера_ЭпиВак!C:BN, 24, FALSE)</f>
        <v>#N/A</v>
      </c>
    </row>
    <row r="842" spans="1:50" ht="50.1" customHeight="1" x14ac:dyDescent="0.25">
      <c r="A842" s="42"/>
      <c r="B842" s="42"/>
      <c r="C842" s="42"/>
      <c r="D842" s="43"/>
      <c r="E842" s="44"/>
      <c r="F842" s="39"/>
      <c r="G842" s="44"/>
      <c r="H842" s="39"/>
      <c r="I842" s="44"/>
      <c r="J842" s="39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7">
        <f t="shared" si="14"/>
        <v>0</v>
      </c>
      <c r="AJ842" s="53" t="str">
        <f>IF(ISNA(VLOOKUP(C842,Вчера_ЭпиВак!C:C, 1, FALSE)),"ошибка",0)</f>
        <v>ошибка</v>
      </c>
      <c r="AK842" s="55"/>
      <c r="AL842" s="53" t="e">
        <f>E842-F842-VLOOKUP(C842, Вчера_ЭпиВак!C:BN, 2, FALSE)</f>
        <v>#N/A</v>
      </c>
      <c r="AM842" s="53" t="e">
        <f>K842-L842-VLOOKUP(C842, Вчера_ЭпиВак!C:BN, 4, FALSE)</f>
        <v>#N/A</v>
      </c>
      <c r="AN842" s="53" t="e">
        <f>M842-N842-VLOOKUP(C842, Вчера_ЭпиВак!C:BN, 6, FALSE)</f>
        <v>#N/A</v>
      </c>
      <c r="AO842" s="53" t="e">
        <f>O842-P842-VLOOKUP(C842, Вчера_ЭпиВак!C:BN, 8, FALSE)</f>
        <v>#N/A</v>
      </c>
      <c r="AP842" s="53" t="e">
        <f>Q842-R842-VLOOKUP(C842, Вчера_ЭпиВак!C:BN, 10, FALSE)</f>
        <v>#N/A</v>
      </c>
      <c r="AQ842" s="53" t="e">
        <f>S842-T842-VLOOKUP(C842, Вчера_ЭпиВак!C:BN, 12, FALSE)</f>
        <v>#N/A</v>
      </c>
      <c r="AR842" s="53" t="e">
        <f>U842-V842-VLOOKUP(C842, Вчера_ЭпиВак!C:BN, 14, FALSE)</f>
        <v>#N/A</v>
      </c>
      <c r="AS842" s="53" t="e">
        <f>W842-X842-VLOOKUP(C842, Вчера_ЭпиВак!C:BN, 16, FALSE)</f>
        <v>#N/A</v>
      </c>
      <c r="AT842" s="53" t="e">
        <f>Y842-Z842-VLOOKUP(C842, Вчера_ЭпиВак!C:BN, 18, FALSE)</f>
        <v>#N/A</v>
      </c>
      <c r="AU842" s="53" t="e">
        <f>AA842-AB842-VLOOKUP(C842, Вчера_ЭпиВак!C:BN, 20, FALSE)</f>
        <v>#N/A</v>
      </c>
      <c r="AV842" s="53" t="e">
        <f>AC842-AD842-VLOOKUP(C842, Вчера_ЭпиВак!C:BN, 22, FALSE)</f>
        <v>#N/A</v>
      </c>
      <c r="AW842" s="53" t="e">
        <f>VLOOKUP(C842, Вчера_ЭпиВак!C:BN, 25, FALSE)+F842*2-Z842-AB842-AD842-AG842</f>
        <v>#N/A</v>
      </c>
      <c r="AX842" s="53" t="e">
        <f>AE842-VLOOKUP(C842,Вчера_ЭпиВак!C:BN, 24, FALSE)</f>
        <v>#N/A</v>
      </c>
    </row>
    <row r="843" spans="1:50" ht="50.1" customHeight="1" x14ac:dyDescent="0.25">
      <c r="A843" s="42"/>
      <c r="B843" s="42"/>
      <c r="C843" s="42"/>
      <c r="D843" s="43"/>
      <c r="E843" s="44"/>
      <c r="F843" s="39"/>
      <c r="G843" s="44"/>
      <c r="H843" s="39"/>
      <c r="I843" s="44"/>
      <c r="J843" s="39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7">
        <f t="shared" si="14"/>
        <v>0</v>
      </c>
      <c r="AJ843" s="53" t="str">
        <f>IF(ISNA(VLOOKUP(C843,Вчера_ЭпиВак!C:C, 1, FALSE)),"ошибка",0)</f>
        <v>ошибка</v>
      </c>
      <c r="AK843" s="55"/>
      <c r="AL843" s="53" t="e">
        <f>E843-F843-VLOOKUP(C843, Вчера_ЭпиВак!C:BN, 2, FALSE)</f>
        <v>#N/A</v>
      </c>
      <c r="AM843" s="53" t="e">
        <f>K843-L843-VLOOKUP(C843, Вчера_ЭпиВак!C:BN, 4, FALSE)</f>
        <v>#N/A</v>
      </c>
      <c r="AN843" s="53" t="e">
        <f>M843-N843-VLOOKUP(C843, Вчера_ЭпиВак!C:BN, 6, FALSE)</f>
        <v>#N/A</v>
      </c>
      <c r="AO843" s="53" t="e">
        <f>O843-P843-VLOOKUP(C843, Вчера_ЭпиВак!C:BN, 8, FALSE)</f>
        <v>#N/A</v>
      </c>
      <c r="AP843" s="53" t="e">
        <f>Q843-R843-VLOOKUP(C843, Вчера_ЭпиВак!C:BN, 10, FALSE)</f>
        <v>#N/A</v>
      </c>
      <c r="AQ843" s="53" t="e">
        <f>S843-T843-VLOOKUP(C843, Вчера_ЭпиВак!C:BN, 12, FALSE)</f>
        <v>#N/A</v>
      </c>
      <c r="AR843" s="53" t="e">
        <f>U843-V843-VLOOKUP(C843, Вчера_ЭпиВак!C:BN, 14, FALSE)</f>
        <v>#N/A</v>
      </c>
      <c r="AS843" s="53" t="e">
        <f>W843-X843-VLOOKUP(C843, Вчера_ЭпиВак!C:BN, 16, FALSE)</f>
        <v>#N/A</v>
      </c>
      <c r="AT843" s="53" t="e">
        <f>Y843-Z843-VLOOKUP(C843, Вчера_ЭпиВак!C:BN, 18, FALSE)</f>
        <v>#N/A</v>
      </c>
      <c r="AU843" s="53" t="e">
        <f>AA843-AB843-VLOOKUP(C843, Вчера_ЭпиВак!C:BN, 20, FALSE)</f>
        <v>#N/A</v>
      </c>
      <c r="AV843" s="53" t="e">
        <f>AC843-AD843-VLOOKUP(C843, Вчера_ЭпиВак!C:BN, 22, FALSE)</f>
        <v>#N/A</v>
      </c>
      <c r="AW843" s="53" t="e">
        <f>VLOOKUP(C843, Вчера_ЭпиВак!C:BN, 25, FALSE)+F843*2-Z843-AB843-AD843-AG843</f>
        <v>#N/A</v>
      </c>
      <c r="AX843" s="53" t="e">
        <f>AE843-VLOOKUP(C843,Вчера_ЭпиВак!C:BN, 24, FALSE)</f>
        <v>#N/A</v>
      </c>
    </row>
    <row r="844" spans="1:50" ht="50.1" customHeight="1" x14ac:dyDescent="0.25">
      <c r="A844" s="42"/>
      <c r="B844" s="42"/>
      <c r="C844" s="42"/>
      <c r="D844" s="43"/>
      <c r="E844" s="44"/>
      <c r="F844" s="39"/>
      <c r="G844" s="44"/>
      <c r="H844" s="39"/>
      <c r="I844" s="44"/>
      <c r="J844" s="39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7">
        <f t="shared" si="14"/>
        <v>0</v>
      </c>
      <c r="AJ844" s="53" t="str">
        <f>IF(ISNA(VLOOKUP(C844,Вчера_ЭпиВак!C:C, 1, FALSE)),"ошибка",0)</f>
        <v>ошибка</v>
      </c>
      <c r="AK844" s="55"/>
      <c r="AL844" s="53" t="e">
        <f>E844-F844-VLOOKUP(C844, Вчера_ЭпиВак!C:BN, 2, FALSE)</f>
        <v>#N/A</v>
      </c>
      <c r="AM844" s="53" t="e">
        <f>K844-L844-VLOOKUP(C844, Вчера_ЭпиВак!C:BN, 4, FALSE)</f>
        <v>#N/A</v>
      </c>
      <c r="AN844" s="53" t="e">
        <f>M844-N844-VLOOKUP(C844, Вчера_ЭпиВак!C:BN, 6, FALSE)</f>
        <v>#N/A</v>
      </c>
      <c r="AO844" s="53" t="e">
        <f>O844-P844-VLOOKUP(C844, Вчера_ЭпиВак!C:BN, 8, FALSE)</f>
        <v>#N/A</v>
      </c>
      <c r="AP844" s="53" t="e">
        <f>Q844-R844-VLOOKUP(C844, Вчера_ЭпиВак!C:BN, 10, FALSE)</f>
        <v>#N/A</v>
      </c>
      <c r="AQ844" s="53" t="e">
        <f>S844-T844-VLOOKUP(C844, Вчера_ЭпиВак!C:BN, 12, FALSE)</f>
        <v>#N/A</v>
      </c>
      <c r="AR844" s="53" t="e">
        <f>U844-V844-VLOOKUP(C844, Вчера_ЭпиВак!C:BN, 14, FALSE)</f>
        <v>#N/A</v>
      </c>
      <c r="AS844" s="53" t="e">
        <f>W844-X844-VLOOKUP(C844, Вчера_ЭпиВак!C:BN, 16, FALSE)</f>
        <v>#N/A</v>
      </c>
      <c r="AT844" s="53" t="e">
        <f>Y844-Z844-VLOOKUP(C844, Вчера_ЭпиВак!C:BN, 18, FALSE)</f>
        <v>#N/A</v>
      </c>
      <c r="AU844" s="53" t="e">
        <f>AA844-AB844-VLOOKUP(C844, Вчера_ЭпиВак!C:BN, 20, FALSE)</f>
        <v>#N/A</v>
      </c>
      <c r="AV844" s="53" t="e">
        <f>AC844-AD844-VLOOKUP(C844, Вчера_ЭпиВак!C:BN, 22, FALSE)</f>
        <v>#N/A</v>
      </c>
      <c r="AW844" s="53" t="e">
        <f>VLOOKUP(C844, Вчера_ЭпиВак!C:BN, 25, FALSE)+F844*2-Z844-AB844-AD844-AG844</f>
        <v>#N/A</v>
      </c>
      <c r="AX844" s="53" t="e">
        <f>AE844-VLOOKUP(C844,Вчера_ЭпиВак!C:BN, 24, FALSE)</f>
        <v>#N/A</v>
      </c>
    </row>
    <row r="845" spans="1:50" ht="50.1" customHeight="1" x14ac:dyDescent="0.25">
      <c r="A845" s="42"/>
      <c r="B845" s="42"/>
      <c r="C845" s="42"/>
      <c r="D845" s="43"/>
      <c r="E845" s="44"/>
      <c r="F845" s="39"/>
      <c r="G845" s="44"/>
      <c r="H845" s="39"/>
      <c r="I845" s="44"/>
      <c r="J845" s="39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7">
        <f t="shared" si="14"/>
        <v>0</v>
      </c>
      <c r="AJ845" s="53" t="str">
        <f>IF(ISNA(VLOOKUP(C845,Вчера_ЭпиВак!C:C, 1, FALSE)),"ошибка",0)</f>
        <v>ошибка</v>
      </c>
      <c r="AK845" s="55"/>
      <c r="AL845" s="53" t="e">
        <f>E845-F845-VLOOKUP(C845, Вчера_ЭпиВак!C:BN, 2, FALSE)</f>
        <v>#N/A</v>
      </c>
      <c r="AM845" s="53" t="e">
        <f>K845-L845-VLOOKUP(C845, Вчера_ЭпиВак!C:BN, 4, FALSE)</f>
        <v>#N/A</v>
      </c>
      <c r="AN845" s="53" t="e">
        <f>M845-N845-VLOOKUP(C845, Вчера_ЭпиВак!C:BN, 6, FALSE)</f>
        <v>#N/A</v>
      </c>
      <c r="AO845" s="53" t="e">
        <f>O845-P845-VLOOKUP(C845, Вчера_ЭпиВак!C:BN, 8, FALSE)</f>
        <v>#N/A</v>
      </c>
      <c r="AP845" s="53" t="e">
        <f>Q845-R845-VLOOKUP(C845, Вчера_ЭпиВак!C:BN, 10, FALSE)</f>
        <v>#N/A</v>
      </c>
      <c r="AQ845" s="53" t="e">
        <f>S845-T845-VLOOKUP(C845, Вчера_ЭпиВак!C:BN, 12, FALSE)</f>
        <v>#N/A</v>
      </c>
      <c r="AR845" s="53" t="e">
        <f>U845-V845-VLOOKUP(C845, Вчера_ЭпиВак!C:BN, 14, FALSE)</f>
        <v>#N/A</v>
      </c>
      <c r="AS845" s="53" t="e">
        <f>W845-X845-VLOOKUP(C845, Вчера_ЭпиВак!C:BN, 16, FALSE)</f>
        <v>#N/A</v>
      </c>
      <c r="AT845" s="53" t="e">
        <f>Y845-Z845-VLOOKUP(C845, Вчера_ЭпиВак!C:BN, 18, FALSE)</f>
        <v>#N/A</v>
      </c>
      <c r="AU845" s="53" t="e">
        <f>AA845-AB845-VLOOKUP(C845, Вчера_ЭпиВак!C:BN, 20, FALSE)</f>
        <v>#N/A</v>
      </c>
      <c r="AV845" s="53" t="e">
        <f>AC845-AD845-VLOOKUP(C845, Вчера_ЭпиВак!C:BN, 22, FALSE)</f>
        <v>#N/A</v>
      </c>
      <c r="AW845" s="53" t="e">
        <f>VLOOKUP(C845, Вчера_ЭпиВак!C:BN, 25, FALSE)+F845*2-Z845-AB845-AD845-AG845</f>
        <v>#N/A</v>
      </c>
      <c r="AX845" s="53" t="e">
        <f>AE845-VLOOKUP(C845,Вчера_ЭпиВак!C:BN, 24, FALSE)</f>
        <v>#N/A</v>
      </c>
    </row>
    <row r="846" spans="1:50" ht="50.1" customHeight="1" x14ac:dyDescent="0.25">
      <c r="A846" s="42"/>
      <c r="B846" s="42"/>
      <c r="C846" s="42"/>
      <c r="D846" s="43"/>
      <c r="E846" s="44"/>
      <c r="F846" s="39"/>
      <c r="G846" s="44"/>
      <c r="H846" s="39"/>
      <c r="I846" s="44"/>
      <c r="J846" s="39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7">
        <f t="shared" si="14"/>
        <v>0</v>
      </c>
      <c r="AJ846" s="53" t="str">
        <f>IF(ISNA(VLOOKUP(C846,Вчера_ЭпиВак!C:C, 1, FALSE)),"ошибка",0)</f>
        <v>ошибка</v>
      </c>
      <c r="AK846" s="55"/>
      <c r="AL846" s="53" t="e">
        <f>E846-F846-VLOOKUP(C846, Вчера_ЭпиВак!C:BN, 2, FALSE)</f>
        <v>#N/A</v>
      </c>
      <c r="AM846" s="53" t="e">
        <f>K846-L846-VLOOKUP(C846, Вчера_ЭпиВак!C:BN, 4, FALSE)</f>
        <v>#N/A</v>
      </c>
      <c r="AN846" s="53" t="e">
        <f>M846-N846-VLOOKUP(C846, Вчера_ЭпиВак!C:BN, 6, FALSE)</f>
        <v>#N/A</v>
      </c>
      <c r="AO846" s="53" t="e">
        <f>O846-P846-VLOOKUP(C846, Вчера_ЭпиВак!C:BN, 8, FALSE)</f>
        <v>#N/A</v>
      </c>
      <c r="AP846" s="53" t="e">
        <f>Q846-R846-VLOOKUP(C846, Вчера_ЭпиВак!C:BN, 10, FALSE)</f>
        <v>#N/A</v>
      </c>
      <c r="AQ846" s="53" t="e">
        <f>S846-T846-VLOOKUP(C846, Вчера_ЭпиВак!C:BN, 12, FALSE)</f>
        <v>#N/A</v>
      </c>
      <c r="AR846" s="53" t="e">
        <f>U846-V846-VLOOKUP(C846, Вчера_ЭпиВак!C:BN, 14, FALSE)</f>
        <v>#N/A</v>
      </c>
      <c r="AS846" s="53" t="e">
        <f>W846-X846-VLOOKUP(C846, Вчера_ЭпиВак!C:BN, 16, FALSE)</f>
        <v>#N/A</v>
      </c>
      <c r="AT846" s="53" t="e">
        <f>Y846-Z846-VLOOKUP(C846, Вчера_ЭпиВак!C:BN, 18, FALSE)</f>
        <v>#N/A</v>
      </c>
      <c r="AU846" s="53" t="e">
        <f>AA846-AB846-VLOOKUP(C846, Вчера_ЭпиВак!C:BN, 20, FALSE)</f>
        <v>#N/A</v>
      </c>
      <c r="AV846" s="53" t="e">
        <f>AC846-AD846-VLOOKUP(C846, Вчера_ЭпиВак!C:BN, 22, FALSE)</f>
        <v>#N/A</v>
      </c>
      <c r="AW846" s="53" t="e">
        <f>VLOOKUP(C846, Вчера_ЭпиВак!C:BN, 25, FALSE)+F846*2-Z846-AB846-AD846-AG846</f>
        <v>#N/A</v>
      </c>
      <c r="AX846" s="53" t="e">
        <f>AE846-VLOOKUP(C846,Вчера_ЭпиВак!C:BN, 24, FALSE)</f>
        <v>#N/A</v>
      </c>
    </row>
    <row r="847" spans="1:50" ht="50.1" customHeight="1" x14ac:dyDescent="0.25">
      <c r="A847" s="42"/>
      <c r="B847" s="42"/>
      <c r="C847" s="42"/>
      <c r="D847" s="43"/>
      <c r="E847" s="44"/>
      <c r="F847" s="39"/>
      <c r="G847" s="44"/>
      <c r="H847" s="39"/>
      <c r="I847" s="44"/>
      <c r="J847" s="39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7">
        <f t="shared" si="14"/>
        <v>0</v>
      </c>
      <c r="AJ847" s="53" t="str">
        <f>IF(ISNA(VLOOKUP(C847,Вчера_ЭпиВак!C:C, 1, FALSE)),"ошибка",0)</f>
        <v>ошибка</v>
      </c>
      <c r="AK847" s="55"/>
      <c r="AL847" s="53" t="e">
        <f>E847-F847-VLOOKUP(C847, Вчера_ЭпиВак!C:BN, 2, FALSE)</f>
        <v>#N/A</v>
      </c>
      <c r="AM847" s="53" t="e">
        <f>K847-L847-VLOOKUP(C847, Вчера_ЭпиВак!C:BN, 4, FALSE)</f>
        <v>#N/A</v>
      </c>
      <c r="AN847" s="53" t="e">
        <f>M847-N847-VLOOKUP(C847, Вчера_ЭпиВак!C:BN, 6, FALSE)</f>
        <v>#N/A</v>
      </c>
      <c r="AO847" s="53" t="e">
        <f>O847-P847-VLOOKUP(C847, Вчера_ЭпиВак!C:BN, 8, FALSE)</f>
        <v>#N/A</v>
      </c>
      <c r="AP847" s="53" t="e">
        <f>Q847-R847-VLOOKUP(C847, Вчера_ЭпиВак!C:BN, 10, FALSE)</f>
        <v>#N/A</v>
      </c>
      <c r="AQ847" s="53" t="e">
        <f>S847-T847-VLOOKUP(C847, Вчера_ЭпиВак!C:BN, 12, FALSE)</f>
        <v>#N/A</v>
      </c>
      <c r="AR847" s="53" t="e">
        <f>U847-V847-VLOOKUP(C847, Вчера_ЭпиВак!C:BN, 14, FALSE)</f>
        <v>#N/A</v>
      </c>
      <c r="AS847" s="53" t="e">
        <f>W847-X847-VLOOKUP(C847, Вчера_ЭпиВак!C:BN, 16, FALSE)</f>
        <v>#N/A</v>
      </c>
      <c r="AT847" s="53" t="e">
        <f>Y847-Z847-VLOOKUP(C847, Вчера_ЭпиВак!C:BN, 18, FALSE)</f>
        <v>#N/A</v>
      </c>
      <c r="AU847" s="53" t="e">
        <f>AA847-AB847-VLOOKUP(C847, Вчера_ЭпиВак!C:BN, 20, FALSE)</f>
        <v>#N/A</v>
      </c>
      <c r="AV847" s="53" t="e">
        <f>AC847-AD847-VLOOKUP(C847, Вчера_ЭпиВак!C:BN, 22, FALSE)</f>
        <v>#N/A</v>
      </c>
      <c r="AW847" s="53" t="e">
        <f>VLOOKUP(C847, Вчера_ЭпиВак!C:BN, 25, FALSE)+F847*2-Z847-AB847-AD847-AG847</f>
        <v>#N/A</v>
      </c>
      <c r="AX847" s="53" t="e">
        <f>AE847-VLOOKUP(C847,Вчера_ЭпиВак!C:BN, 24, FALSE)</f>
        <v>#N/A</v>
      </c>
    </row>
    <row r="848" spans="1:50" ht="50.1" customHeight="1" x14ac:dyDescent="0.25">
      <c r="A848" s="42"/>
      <c r="B848" s="42"/>
      <c r="C848" s="42"/>
      <c r="D848" s="43"/>
      <c r="E848" s="44"/>
      <c r="F848" s="39"/>
      <c r="G848" s="44"/>
      <c r="H848" s="39"/>
      <c r="I848" s="44"/>
      <c r="J848" s="39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7">
        <f t="shared" si="14"/>
        <v>0</v>
      </c>
      <c r="AJ848" s="53" t="str">
        <f>IF(ISNA(VLOOKUP(C848,Вчера_ЭпиВак!C:C, 1, FALSE)),"ошибка",0)</f>
        <v>ошибка</v>
      </c>
      <c r="AK848" s="55"/>
      <c r="AL848" s="53" t="e">
        <f>E848-F848-VLOOKUP(C848, Вчера_ЭпиВак!C:BN, 2, FALSE)</f>
        <v>#N/A</v>
      </c>
      <c r="AM848" s="53" t="e">
        <f>K848-L848-VLOOKUP(C848, Вчера_ЭпиВак!C:BN, 4, FALSE)</f>
        <v>#N/A</v>
      </c>
      <c r="AN848" s="53" t="e">
        <f>M848-N848-VLOOKUP(C848, Вчера_ЭпиВак!C:BN, 6, FALSE)</f>
        <v>#N/A</v>
      </c>
      <c r="AO848" s="53" t="e">
        <f>O848-P848-VLOOKUP(C848, Вчера_ЭпиВак!C:BN, 8, FALSE)</f>
        <v>#N/A</v>
      </c>
      <c r="AP848" s="53" t="e">
        <f>Q848-R848-VLOOKUP(C848, Вчера_ЭпиВак!C:BN, 10, FALSE)</f>
        <v>#N/A</v>
      </c>
      <c r="AQ848" s="53" t="e">
        <f>S848-T848-VLOOKUP(C848, Вчера_ЭпиВак!C:BN, 12, FALSE)</f>
        <v>#N/A</v>
      </c>
      <c r="AR848" s="53" t="e">
        <f>U848-V848-VLOOKUP(C848, Вчера_ЭпиВак!C:BN, 14, FALSE)</f>
        <v>#N/A</v>
      </c>
      <c r="AS848" s="53" t="e">
        <f>W848-X848-VLOOKUP(C848, Вчера_ЭпиВак!C:BN, 16, FALSE)</f>
        <v>#N/A</v>
      </c>
      <c r="AT848" s="53" t="e">
        <f>Y848-Z848-VLOOKUP(C848, Вчера_ЭпиВак!C:BN, 18, FALSE)</f>
        <v>#N/A</v>
      </c>
      <c r="AU848" s="53" t="e">
        <f>AA848-AB848-VLOOKUP(C848, Вчера_ЭпиВак!C:BN, 20, FALSE)</f>
        <v>#N/A</v>
      </c>
      <c r="AV848" s="53" t="e">
        <f>AC848-AD848-VLOOKUP(C848, Вчера_ЭпиВак!C:BN, 22, FALSE)</f>
        <v>#N/A</v>
      </c>
      <c r="AW848" s="53" t="e">
        <f>VLOOKUP(C848, Вчера_ЭпиВак!C:BN, 25, FALSE)+F848*2-Z848-AB848-AD848-AG848</f>
        <v>#N/A</v>
      </c>
      <c r="AX848" s="53" t="e">
        <f>AE848-VLOOKUP(C848,Вчера_ЭпиВак!C:BN, 24, FALSE)</f>
        <v>#N/A</v>
      </c>
    </row>
    <row r="849" spans="1:50" ht="50.1" customHeight="1" x14ac:dyDescent="0.25">
      <c r="A849" s="42"/>
      <c r="B849" s="42"/>
      <c r="C849" s="42"/>
      <c r="D849" s="43"/>
      <c r="E849" s="44"/>
      <c r="F849" s="39"/>
      <c r="G849" s="44"/>
      <c r="H849" s="39"/>
      <c r="I849" s="44"/>
      <c r="J849" s="39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7">
        <f t="shared" si="14"/>
        <v>0</v>
      </c>
      <c r="AJ849" s="53" t="str">
        <f>IF(ISNA(VLOOKUP(C849,Вчера_ЭпиВак!C:C, 1, FALSE)),"ошибка",0)</f>
        <v>ошибка</v>
      </c>
      <c r="AK849" s="55"/>
      <c r="AL849" s="53" t="e">
        <f>E849-F849-VLOOKUP(C849, Вчера_ЭпиВак!C:BN, 2, FALSE)</f>
        <v>#N/A</v>
      </c>
      <c r="AM849" s="53" t="e">
        <f>K849-L849-VLOOKUP(C849, Вчера_ЭпиВак!C:BN, 4, FALSE)</f>
        <v>#N/A</v>
      </c>
      <c r="AN849" s="53" t="e">
        <f>M849-N849-VLOOKUP(C849, Вчера_ЭпиВак!C:BN, 6, FALSE)</f>
        <v>#N/A</v>
      </c>
      <c r="AO849" s="53" t="e">
        <f>O849-P849-VLOOKUP(C849, Вчера_ЭпиВак!C:BN, 8, FALSE)</f>
        <v>#N/A</v>
      </c>
      <c r="AP849" s="53" t="e">
        <f>Q849-R849-VLOOKUP(C849, Вчера_ЭпиВак!C:BN, 10, FALSE)</f>
        <v>#N/A</v>
      </c>
      <c r="AQ849" s="53" t="e">
        <f>S849-T849-VLOOKUP(C849, Вчера_ЭпиВак!C:BN, 12, FALSE)</f>
        <v>#N/A</v>
      </c>
      <c r="AR849" s="53" t="e">
        <f>U849-V849-VLOOKUP(C849, Вчера_ЭпиВак!C:BN, 14, FALSE)</f>
        <v>#N/A</v>
      </c>
      <c r="AS849" s="53" t="e">
        <f>W849-X849-VLOOKUP(C849, Вчера_ЭпиВак!C:BN, 16, FALSE)</f>
        <v>#N/A</v>
      </c>
      <c r="AT849" s="53" t="e">
        <f>Y849-Z849-VLOOKUP(C849, Вчера_ЭпиВак!C:BN, 18, FALSE)</f>
        <v>#N/A</v>
      </c>
      <c r="AU849" s="53" t="e">
        <f>AA849-AB849-VLOOKUP(C849, Вчера_ЭпиВак!C:BN, 20, FALSE)</f>
        <v>#N/A</v>
      </c>
      <c r="AV849" s="53" t="e">
        <f>AC849-AD849-VLOOKUP(C849, Вчера_ЭпиВак!C:BN, 22, FALSE)</f>
        <v>#N/A</v>
      </c>
      <c r="AW849" s="53" t="e">
        <f>VLOOKUP(C849, Вчера_ЭпиВак!C:BN, 25, FALSE)+F849*2-Z849-AB849-AD849-AG849</f>
        <v>#N/A</v>
      </c>
      <c r="AX849" s="53" t="e">
        <f>AE849-VLOOKUP(C849,Вчера_ЭпиВак!C:BN, 24, FALSE)</f>
        <v>#N/A</v>
      </c>
    </row>
    <row r="850" spans="1:50" ht="50.1" customHeight="1" x14ac:dyDescent="0.25">
      <c r="A850" s="42"/>
      <c r="B850" s="42"/>
      <c r="C850" s="42"/>
      <c r="D850" s="43"/>
      <c r="E850" s="44"/>
      <c r="F850" s="39"/>
      <c r="G850" s="44"/>
      <c r="H850" s="39"/>
      <c r="I850" s="44"/>
      <c r="J850" s="39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7">
        <f t="shared" si="14"/>
        <v>0</v>
      </c>
      <c r="AJ850" s="53" t="str">
        <f>IF(ISNA(VLOOKUP(C850,Вчера_ЭпиВак!C:C, 1, FALSE)),"ошибка",0)</f>
        <v>ошибка</v>
      </c>
      <c r="AK850" s="55"/>
      <c r="AL850" s="53" t="e">
        <f>E850-F850-VLOOKUP(C850, Вчера_ЭпиВак!C:BN, 2, FALSE)</f>
        <v>#N/A</v>
      </c>
      <c r="AM850" s="53" t="e">
        <f>K850-L850-VLOOKUP(C850, Вчера_ЭпиВак!C:BN, 4, FALSE)</f>
        <v>#N/A</v>
      </c>
      <c r="AN850" s="53" t="e">
        <f>M850-N850-VLOOKUP(C850, Вчера_ЭпиВак!C:BN, 6, FALSE)</f>
        <v>#N/A</v>
      </c>
      <c r="AO850" s="53" t="e">
        <f>O850-P850-VLOOKUP(C850, Вчера_ЭпиВак!C:BN, 8, FALSE)</f>
        <v>#N/A</v>
      </c>
      <c r="AP850" s="53" t="e">
        <f>Q850-R850-VLOOKUP(C850, Вчера_ЭпиВак!C:BN, 10, FALSE)</f>
        <v>#N/A</v>
      </c>
      <c r="AQ850" s="53" t="e">
        <f>S850-T850-VLOOKUP(C850, Вчера_ЭпиВак!C:BN, 12, FALSE)</f>
        <v>#N/A</v>
      </c>
      <c r="AR850" s="53" t="e">
        <f>U850-V850-VLOOKUP(C850, Вчера_ЭпиВак!C:BN, 14, FALSE)</f>
        <v>#N/A</v>
      </c>
      <c r="AS850" s="53" t="e">
        <f>W850-X850-VLOOKUP(C850, Вчера_ЭпиВак!C:BN, 16, FALSE)</f>
        <v>#N/A</v>
      </c>
      <c r="AT850" s="53" t="e">
        <f>Y850-Z850-VLOOKUP(C850, Вчера_ЭпиВак!C:BN, 18, FALSE)</f>
        <v>#N/A</v>
      </c>
      <c r="AU850" s="53" t="e">
        <f>AA850-AB850-VLOOKUP(C850, Вчера_ЭпиВак!C:BN, 20, FALSE)</f>
        <v>#N/A</v>
      </c>
      <c r="AV850" s="53" t="e">
        <f>AC850-AD850-VLOOKUP(C850, Вчера_ЭпиВак!C:BN, 22, FALSE)</f>
        <v>#N/A</v>
      </c>
      <c r="AW850" s="53" t="e">
        <f>VLOOKUP(C850, Вчера_ЭпиВак!C:BN, 25, FALSE)+F850*2-Z850-AB850-AD850-AG850</f>
        <v>#N/A</v>
      </c>
      <c r="AX850" s="53" t="e">
        <f>AE850-VLOOKUP(C850,Вчера_ЭпиВак!C:BN, 24, FALSE)</f>
        <v>#N/A</v>
      </c>
    </row>
    <row r="851" spans="1:50" ht="50.1" customHeight="1" x14ac:dyDescent="0.25">
      <c r="A851" s="42"/>
      <c r="B851" s="42"/>
      <c r="C851" s="42"/>
      <c r="D851" s="43"/>
      <c r="E851" s="44"/>
      <c r="F851" s="39"/>
      <c r="G851" s="44"/>
      <c r="H851" s="39"/>
      <c r="I851" s="44"/>
      <c r="J851" s="39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7">
        <f t="shared" si="14"/>
        <v>0</v>
      </c>
      <c r="AJ851" s="53" t="str">
        <f>IF(ISNA(VLOOKUP(C851,Вчера_ЭпиВак!C:C, 1, FALSE)),"ошибка",0)</f>
        <v>ошибка</v>
      </c>
      <c r="AK851" s="55"/>
      <c r="AL851" s="53" t="e">
        <f>E851-F851-VLOOKUP(C851, Вчера_ЭпиВак!C:BN, 2, FALSE)</f>
        <v>#N/A</v>
      </c>
      <c r="AM851" s="53" t="e">
        <f>K851-L851-VLOOKUP(C851, Вчера_ЭпиВак!C:BN, 4, FALSE)</f>
        <v>#N/A</v>
      </c>
      <c r="AN851" s="53" t="e">
        <f>M851-N851-VLOOKUP(C851, Вчера_ЭпиВак!C:BN, 6, FALSE)</f>
        <v>#N/A</v>
      </c>
      <c r="AO851" s="53" t="e">
        <f>O851-P851-VLOOKUP(C851, Вчера_ЭпиВак!C:BN, 8, FALSE)</f>
        <v>#N/A</v>
      </c>
      <c r="AP851" s="53" t="e">
        <f>Q851-R851-VLOOKUP(C851, Вчера_ЭпиВак!C:BN, 10, FALSE)</f>
        <v>#N/A</v>
      </c>
      <c r="AQ851" s="53" t="e">
        <f>S851-T851-VLOOKUP(C851, Вчера_ЭпиВак!C:BN, 12, FALSE)</f>
        <v>#N/A</v>
      </c>
      <c r="AR851" s="53" t="e">
        <f>U851-V851-VLOOKUP(C851, Вчера_ЭпиВак!C:BN, 14, FALSE)</f>
        <v>#N/A</v>
      </c>
      <c r="AS851" s="53" t="e">
        <f>W851-X851-VLOOKUP(C851, Вчера_ЭпиВак!C:BN, 16, FALSE)</f>
        <v>#N/A</v>
      </c>
      <c r="AT851" s="53" t="e">
        <f>Y851-Z851-VLOOKUP(C851, Вчера_ЭпиВак!C:BN, 18, FALSE)</f>
        <v>#N/A</v>
      </c>
      <c r="AU851" s="53" t="e">
        <f>AA851-AB851-VLOOKUP(C851, Вчера_ЭпиВак!C:BN, 20, FALSE)</f>
        <v>#N/A</v>
      </c>
      <c r="AV851" s="53" t="e">
        <f>AC851-AD851-VLOOKUP(C851, Вчера_ЭпиВак!C:BN, 22, FALSE)</f>
        <v>#N/A</v>
      </c>
      <c r="AW851" s="53" t="e">
        <f>VLOOKUP(C851, Вчера_ЭпиВак!C:BN, 25, FALSE)+F851*2-Z851-AB851-AD851-AG851</f>
        <v>#N/A</v>
      </c>
      <c r="AX851" s="53" t="e">
        <f>AE851-VLOOKUP(C851,Вчера_ЭпиВак!C:BN, 24, FALSE)</f>
        <v>#N/A</v>
      </c>
    </row>
    <row r="852" spans="1:50" ht="50.1" customHeight="1" x14ac:dyDescent="0.25">
      <c r="A852" s="42"/>
      <c r="B852" s="42"/>
      <c r="C852" s="42"/>
      <c r="D852" s="43"/>
      <c r="E852" s="44"/>
      <c r="F852" s="39"/>
      <c r="G852" s="44"/>
      <c r="H852" s="39"/>
      <c r="I852" s="44"/>
      <c r="J852" s="39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7">
        <f t="shared" si="14"/>
        <v>0</v>
      </c>
      <c r="AJ852" s="53" t="str">
        <f>IF(ISNA(VLOOKUP(C852,Вчера_ЭпиВак!C:C, 1, FALSE)),"ошибка",0)</f>
        <v>ошибка</v>
      </c>
      <c r="AK852" s="55"/>
      <c r="AL852" s="53" t="e">
        <f>E852-F852-VLOOKUP(C852, Вчера_ЭпиВак!C:BN, 2, FALSE)</f>
        <v>#N/A</v>
      </c>
      <c r="AM852" s="53" t="e">
        <f>K852-L852-VLOOKUP(C852, Вчера_ЭпиВак!C:BN, 4, FALSE)</f>
        <v>#N/A</v>
      </c>
      <c r="AN852" s="53" t="e">
        <f>M852-N852-VLOOKUP(C852, Вчера_ЭпиВак!C:BN, 6, FALSE)</f>
        <v>#N/A</v>
      </c>
      <c r="AO852" s="53" t="e">
        <f>O852-P852-VLOOKUP(C852, Вчера_ЭпиВак!C:BN, 8, FALSE)</f>
        <v>#N/A</v>
      </c>
      <c r="AP852" s="53" t="e">
        <f>Q852-R852-VLOOKUP(C852, Вчера_ЭпиВак!C:BN, 10, FALSE)</f>
        <v>#N/A</v>
      </c>
      <c r="AQ852" s="53" t="e">
        <f>S852-T852-VLOOKUP(C852, Вчера_ЭпиВак!C:BN, 12, FALSE)</f>
        <v>#N/A</v>
      </c>
      <c r="AR852" s="53" t="e">
        <f>U852-V852-VLOOKUP(C852, Вчера_ЭпиВак!C:BN, 14, FALSE)</f>
        <v>#N/A</v>
      </c>
      <c r="AS852" s="53" t="e">
        <f>W852-X852-VLOOKUP(C852, Вчера_ЭпиВак!C:BN, 16, FALSE)</f>
        <v>#N/A</v>
      </c>
      <c r="AT852" s="53" t="e">
        <f>Y852-Z852-VLOOKUP(C852, Вчера_ЭпиВак!C:BN, 18, FALSE)</f>
        <v>#N/A</v>
      </c>
      <c r="AU852" s="53" t="e">
        <f>AA852-AB852-VLOOKUP(C852, Вчера_ЭпиВак!C:BN, 20, FALSE)</f>
        <v>#N/A</v>
      </c>
      <c r="AV852" s="53" t="e">
        <f>AC852-AD852-VLOOKUP(C852, Вчера_ЭпиВак!C:BN, 22, FALSE)</f>
        <v>#N/A</v>
      </c>
      <c r="AW852" s="53" t="e">
        <f>VLOOKUP(C852, Вчера_ЭпиВак!C:BN, 25, FALSE)+F852*2-Z852-AB852-AD852-AG852</f>
        <v>#N/A</v>
      </c>
      <c r="AX852" s="53" t="e">
        <f>AE852-VLOOKUP(C852,Вчера_ЭпиВак!C:BN, 24, FALSE)</f>
        <v>#N/A</v>
      </c>
    </row>
    <row r="853" spans="1:50" ht="50.1" customHeight="1" x14ac:dyDescent="0.25">
      <c r="A853" s="42"/>
      <c r="B853" s="42"/>
      <c r="C853" s="42"/>
      <c r="D853" s="43"/>
      <c r="E853" s="44"/>
      <c r="F853" s="39"/>
      <c r="G853" s="44"/>
      <c r="H853" s="39"/>
      <c r="I853" s="44"/>
      <c r="J853" s="39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7">
        <f t="shared" si="14"/>
        <v>0</v>
      </c>
      <c r="AJ853" s="53" t="str">
        <f>IF(ISNA(VLOOKUP(C853,Вчера_ЭпиВак!C:C, 1, FALSE)),"ошибка",0)</f>
        <v>ошибка</v>
      </c>
      <c r="AK853" s="55"/>
      <c r="AL853" s="53" t="e">
        <f>E853-F853-VLOOKUP(C853, Вчера_ЭпиВак!C:BN, 2, FALSE)</f>
        <v>#N/A</v>
      </c>
      <c r="AM853" s="53" t="e">
        <f>K853-L853-VLOOKUP(C853, Вчера_ЭпиВак!C:BN, 4, FALSE)</f>
        <v>#N/A</v>
      </c>
      <c r="AN853" s="53" t="e">
        <f>M853-N853-VLOOKUP(C853, Вчера_ЭпиВак!C:BN, 6, FALSE)</f>
        <v>#N/A</v>
      </c>
      <c r="AO853" s="53" t="e">
        <f>O853-P853-VLOOKUP(C853, Вчера_ЭпиВак!C:BN, 8, FALSE)</f>
        <v>#N/A</v>
      </c>
      <c r="AP853" s="53" t="e">
        <f>Q853-R853-VLOOKUP(C853, Вчера_ЭпиВак!C:BN, 10, FALSE)</f>
        <v>#N/A</v>
      </c>
      <c r="AQ853" s="53" t="e">
        <f>S853-T853-VLOOKUP(C853, Вчера_ЭпиВак!C:BN, 12, FALSE)</f>
        <v>#N/A</v>
      </c>
      <c r="AR853" s="53" t="e">
        <f>U853-V853-VLOOKUP(C853, Вчера_ЭпиВак!C:BN, 14, FALSE)</f>
        <v>#N/A</v>
      </c>
      <c r="AS853" s="53" t="e">
        <f>W853-X853-VLOOKUP(C853, Вчера_ЭпиВак!C:BN, 16, FALSE)</f>
        <v>#N/A</v>
      </c>
      <c r="AT853" s="53" t="e">
        <f>Y853-Z853-VLOOKUP(C853, Вчера_ЭпиВак!C:BN, 18, FALSE)</f>
        <v>#N/A</v>
      </c>
      <c r="AU853" s="53" t="e">
        <f>AA853-AB853-VLOOKUP(C853, Вчера_ЭпиВак!C:BN, 20, FALSE)</f>
        <v>#N/A</v>
      </c>
      <c r="AV853" s="53" t="e">
        <f>AC853-AD853-VLOOKUP(C853, Вчера_ЭпиВак!C:BN, 22, FALSE)</f>
        <v>#N/A</v>
      </c>
      <c r="AW853" s="53" t="e">
        <f>VLOOKUP(C853, Вчера_ЭпиВак!C:BN, 25, FALSE)+F853*2-Z853-AB853-AD853-AG853</f>
        <v>#N/A</v>
      </c>
      <c r="AX853" s="53" t="e">
        <f>AE853-VLOOKUP(C853,Вчера_ЭпиВак!C:BN, 24, FALSE)</f>
        <v>#N/A</v>
      </c>
    </row>
    <row r="854" spans="1:50" ht="50.1" customHeight="1" x14ac:dyDescent="0.25">
      <c r="A854" s="42"/>
      <c r="B854" s="42"/>
      <c r="C854" s="42"/>
      <c r="D854" s="43"/>
      <c r="E854" s="44"/>
      <c r="F854" s="39"/>
      <c r="G854" s="44"/>
      <c r="H854" s="39"/>
      <c r="I854" s="44"/>
      <c r="J854" s="39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7">
        <f t="shared" si="14"/>
        <v>0</v>
      </c>
      <c r="AJ854" s="53" t="str">
        <f>IF(ISNA(VLOOKUP(C854,Вчера_ЭпиВак!C:C, 1, FALSE)),"ошибка",0)</f>
        <v>ошибка</v>
      </c>
      <c r="AK854" s="55"/>
      <c r="AL854" s="53" t="e">
        <f>E854-F854-VLOOKUP(C854, Вчера_ЭпиВак!C:BN, 2, FALSE)</f>
        <v>#N/A</v>
      </c>
      <c r="AM854" s="53" t="e">
        <f>K854-L854-VLOOKUP(C854, Вчера_ЭпиВак!C:BN, 4, FALSE)</f>
        <v>#N/A</v>
      </c>
      <c r="AN854" s="53" t="e">
        <f>M854-N854-VLOOKUP(C854, Вчера_ЭпиВак!C:BN, 6, FALSE)</f>
        <v>#N/A</v>
      </c>
      <c r="AO854" s="53" t="e">
        <f>O854-P854-VLOOKUP(C854, Вчера_ЭпиВак!C:BN, 8, FALSE)</f>
        <v>#N/A</v>
      </c>
      <c r="AP854" s="53" t="e">
        <f>Q854-R854-VLOOKUP(C854, Вчера_ЭпиВак!C:BN, 10, FALSE)</f>
        <v>#N/A</v>
      </c>
      <c r="AQ854" s="53" t="e">
        <f>S854-T854-VLOOKUP(C854, Вчера_ЭпиВак!C:BN, 12, FALSE)</f>
        <v>#N/A</v>
      </c>
      <c r="AR854" s="53" t="e">
        <f>U854-V854-VLOOKUP(C854, Вчера_ЭпиВак!C:BN, 14, FALSE)</f>
        <v>#N/A</v>
      </c>
      <c r="AS854" s="53" t="e">
        <f>W854-X854-VLOOKUP(C854, Вчера_ЭпиВак!C:BN, 16, FALSE)</f>
        <v>#N/A</v>
      </c>
      <c r="AT854" s="53" t="e">
        <f>Y854-Z854-VLOOKUP(C854, Вчера_ЭпиВак!C:BN, 18, FALSE)</f>
        <v>#N/A</v>
      </c>
      <c r="AU854" s="53" t="e">
        <f>AA854-AB854-VLOOKUP(C854, Вчера_ЭпиВак!C:BN, 20, FALSE)</f>
        <v>#N/A</v>
      </c>
      <c r="AV854" s="53" t="e">
        <f>AC854-AD854-VLOOKUP(C854, Вчера_ЭпиВак!C:BN, 22, FALSE)</f>
        <v>#N/A</v>
      </c>
      <c r="AW854" s="53" t="e">
        <f>VLOOKUP(C854, Вчера_ЭпиВак!C:BN, 25, FALSE)+F854*2-Z854-AB854-AD854-AG854</f>
        <v>#N/A</v>
      </c>
      <c r="AX854" s="53" t="e">
        <f>AE854-VLOOKUP(C854,Вчера_ЭпиВак!C:BN, 24, FALSE)</f>
        <v>#N/A</v>
      </c>
    </row>
    <row r="855" spans="1:50" ht="50.1" customHeight="1" x14ac:dyDescent="0.25">
      <c r="A855" s="42"/>
      <c r="B855" s="42"/>
      <c r="C855" s="42"/>
      <c r="D855" s="43"/>
      <c r="E855" s="44"/>
      <c r="F855" s="39"/>
      <c r="G855" s="44"/>
      <c r="H855" s="39"/>
      <c r="I855" s="44"/>
      <c r="J855" s="39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7">
        <f t="shared" si="14"/>
        <v>0</v>
      </c>
      <c r="AJ855" s="53" t="str">
        <f>IF(ISNA(VLOOKUP(C855,Вчера_ЭпиВак!C:C, 1, FALSE)),"ошибка",0)</f>
        <v>ошибка</v>
      </c>
      <c r="AK855" s="55"/>
      <c r="AL855" s="53" t="e">
        <f>E855-F855-VLOOKUP(C855, Вчера_ЭпиВак!C:BN, 2, FALSE)</f>
        <v>#N/A</v>
      </c>
      <c r="AM855" s="53" t="e">
        <f>K855-L855-VLOOKUP(C855, Вчера_ЭпиВак!C:BN, 4, FALSE)</f>
        <v>#N/A</v>
      </c>
      <c r="AN855" s="53" t="e">
        <f>M855-N855-VLOOKUP(C855, Вчера_ЭпиВак!C:BN, 6, FALSE)</f>
        <v>#N/A</v>
      </c>
      <c r="AO855" s="53" t="e">
        <f>O855-P855-VLOOKUP(C855, Вчера_ЭпиВак!C:BN, 8, FALSE)</f>
        <v>#N/A</v>
      </c>
      <c r="AP855" s="53" t="e">
        <f>Q855-R855-VLOOKUP(C855, Вчера_ЭпиВак!C:BN, 10, FALSE)</f>
        <v>#N/A</v>
      </c>
      <c r="AQ855" s="53" t="e">
        <f>S855-T855-VLOOKUP(C855, Вчера_ЭпиВак!C:BN, 12, FALSE)</f>
        <v>#N/A</v>
      </c>
      <c r="AR855" s="53" t="e">
        <f>U855-V855-VLOOKUP(C855, Вчера_ЭпиВак!C:BN, 14, FALSE)</f>
        <v>#N/A</v>
      </c>
      <c r="AS855" s="53" t="e">
        <f>W855-X855-VLOOKUP(C855, Вчера_ЭпиВак!C:BN, 16, FALSE)</f>
        <v>#N/A</v>
      </c>
      <c r="AT855" s="53" t="e">
        <f>Y855-Z855-VLOOKUP(C855, Вчера_ЭпиВак!C:BN, 18, FALSE)</f>
        <v>#N/A</v>
      </c>
      <c r="AU855" s="53" t="e">
        <f>AA855-AB855-VLOOKUP(C855, Вчера_ЭпиВак!C:BN, 20, FALSE)</f>
        <v>#N/A</v>
      </c>
      <c r="AV855" s="53" t="e">
        <f>AC855-AD855-VLOOKUP(C855, Вчера_ЭпиВак!C:BN, 22, FALSE)</f>
        <v>#N/A</v>
      </c>
      <c r="AW855" s="53" t="e">
        <f>VLOOKUP(C855, Вчера_ЭпиВак!C:BN, 25, FALSE)+F855*2-Z855-AB855-AD855-AG855</f>
        <v>#N/A</v>
      </c>
      <c r="AX855" s="53" t="e">
        <f>AE855-VLOOKUP(C855,Вчера_ЭпиВак!C:BN, 24, FALSE)</f>
        <v>#N/A</v>
      </c>
    </row>
    <row r="856" spans="1:50" ht="50.1" customHeight="1" x14ac:dyDescent="0.25">
      <c r="A856" s="42"/>
      <c r="B856" s="42"/>
      <c r="C856" s="42"/>
      <c r="D856" s="43"/>
      <c r="E856" s="44"/>
      <c r="F856" s="39"/>
      <c r="G856" s="44"/>
      <c r="H856" s="39"/>
      <c r="I856" s="44"/>
      <c r="J856" s="39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7">
        <f t="shared" si="14"/>
        <v>0</v>
      </c>
      <c r="AJ856" s="53" t="str">
        <f>IF(ISNA(VLOOKUP(C856,Вчера_ЭпиВак!C:C, 1, FALSE)),"ошибка",0)</f>
        <v>ошибка</v>
      </c>
      <c r="AK856" s="55"/>
      <c r="AL856" s="53" t="e">
        <f>E856-F856-VLOOKUP(C856, Вчера_ЭпиВак!C:BN, 2, FALSE)</f>
        <v>#N/A</v>
      </c>
      <c r="AM856" s="53" t="e">
        <f>K856-L856-VLOOKUP(C856, Вчера_ЭпиВак!C:BN, 4, FALSE)</f>
        <v>#N/A</v>
      </c>
      <c r="AN856" s="53" t="e">
        <f>M856-N856-VLOOKUP(C856, Вчера_ЭпиВак!C:BN, 6, FALSE)</f>
        <v>#N/A</v>
      </c>
      <c r="AO856" s="53" t="e">
        <f>O856-P856-VLOOKUP(C856, Вчера_ЭпиВак!C:BN, 8, FALSE)</f>
        <v>#N/A</v>
      </c>
      <c r="AP856" s="53" t="e">
        <f>Q856-R856-VLOOKUP(C856, Вчера_ЭпиВак!C:BN, 10, FALSE)</f>
        <v>#N/A</v>
      </c>
      <c r="AQ856" s="53" t="e">
        <f>S856-T856-VLOOKUP(C856, Вчера_ЭпиВак!C:BN, 12, FALSE)</f>
        <v>#N/A</v>
      </c>
      <c r="AR856" s="53" t="e">
        <f>U856-V856-VLOOKUP(C856, Вчера_ЭпиВак!C:BN, 14, FALSE)</f>
        <v>#N/A</v>
      </c>
      <c r="AS856" s="53" t="e">
        <f>W856-X856-VLOOKUP(C856, Вчера_ЭпиВак!C:BN, 16, FALSE)</f>
        <v>#N/A</v>
      </c>
      <c r="AT856" s="53" t="e">
        <f>Y856-Z856-VLOOKUP(C856, Вчера_ЭпиВак!C:BN, 18, FALSE)</f>
        <v>#N/A</v>
      </c>
      <c r="AU856" s="53" t="e">
        <f>AA856-AB856-VLOOKUP(C856, Вчера_ЭпиВак!C:BN, 20, FALSE)</f>
        <v>#N/A</v>
      </c>
      <c r="AV856" s="53" t="e">
        <f>AC856-AD856-VLOOKUP(C856, Вчера_ЭпиВак!C:BN, 22, FALSE)</f>
        <v>#N/A</v>
      </c>
      <c r="AW856" s="53" t="e">
        <f>VLOOKUP(C856, Вчера_ЭпиВак!C:BN, 25, FALSE)+F856*2-Z856-AB856-AD856-AG856</f>
        <v>#N/A</v>
      </c>
      <c r="AX856" s="53" t="e">
        <f>AE856-VLOOKUP(C856,Вчера_ЭпиВак!C:BN, 24, FALSE)</f>
        <v>#N/A</v>
      </c>
    </row>
    <row r="857" spans="1:50" ht="50.1" customHeight="1" x14ac:dyDescent="0.25">
      <c r="A857" s="42"/>
      <c r="B857" s="42"/>
      <c r="C857" s="42"/>
      <c r="D857" s="43"/>
      <c r="E857" s="44"/>
      <c r="F857" s="39"/>
      <c r="G857" s="44"/>
      <c r="H857" s="39"/>
      <c r="I857" s="44"/>
      <c r="J857" s="39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7">
        <f t="shared" si="14"/>
        <v>0</v>
      </c>
      <c r="AJ857" s="53" t="str">
        <f>IF(ISNA(VLOOKUP(C857,Вчера_ЭпиВак!C:C, 1, FALSE)),"ошибка",0)</f>
        <v>ошибка</v>
      </c>
      <c r="AK857" s="55"/>
      <c r="AL857" s="53" t="e">
        <f>E857-F857-VLOOKUP(C857, Вчера_ЭпиВак!C:BN, 2, FALSE)</f>
        <v>#N/A</v>
      </c>
      <c r="AM857" s="53" t="e">
        <f>K857-L857-VLOOKUP(C857, Вчера_ЭпиВак!C:BN, 4, FALSE)</f>
        <v>#N/A</v>
      </c>
      <c r="AN857" s="53" t="e">
        <f>M857-N857-VLOOKUP(C857, Вчера_ЭпиВак!C:BN, 6, FALSE)</f>
        <v>#N/A</v>
      </c>
      <c r="AO857" s="53" t="e">
        <f>O857-P857-VLOOKUP(C857, Вчера_ЭпиВак!C:BN, 8, FALSE)</f>
        <v>#N/A</v>
      </c>
      <c r="AP857" s="53" t="e">
        <f>Q857-R857-VLOOKUP(C857, Вчера_ЭпиВак!C:BN, 10, FALSE)</f>
        <v>#N/A</v>
      </c>
      <c r="AQ857" s="53" t="e">
        <f>S857-T857-VLOOKUP(C857, Вчера_ЭпиВак!C:BN, 12, FALSE)</f>
        <v>#N/A</v>
      </c>
      <c r="AR857" s="53" t="e">
        <f>U857-V857-VLOOKUP(C857, Вчера_ЭпиВак!C:BN, 14, FALSE)</f>
        <v>#N/A</v>
      </c>
      <c r="AS857" s="53" t="e">
        <f>W857-X857-VLOOKUP(C857, Вчера_ЭпиВак!C:BN, 16, FALSE)</f>
        <v>#N/A</v>
      </c>
      <c r="AT857" s="53" t="e">
        <f>Y857-Z857-VLOOKUP(C857, Вчера_ЭпиВак!C:BN, 18, FALSE)</f>
        <v>#N/A</v>
      </c>
      <c r="AU857" s="53" t="e">
        <f>AA857-AB857-VLOOKUP(C857, Вчера_ЭпиВак!C:BN, 20, FALSE)</f>
        <v>#N/A</v>
      </c>
      <c r="AV857" s="53" t="e">
        <f>AC857-AD857-VLOOKUP(C857, Вчера_ЭпиВак!C:BN, 22, FALSE)</f>
        <v>#N/A</v>
      </c>
      <c r="AW857" s="53" t="e">
        <f>VLOOKUP(C857, Вчера_ЭпиВак!C:BN, 25, FALSE)+F857*2-Z857-AB857-AD857-AG857</f>
        <v>#N/A</v>
      </c>
      <c r="AX857" s="53" t="e">
        <f>AE857-VLOOKUP(C857,Вчера_ЭпиВак!C:BN, 24, FALSE)</f>
        <v>#N/A</v>
      </c>
    </row>
    <row r="858" spans="1:50" ht="50.1" customHeight="1" x14ac:dyDescent="0.25">
      <c r="A858" s="42"/>
      <c r="B858" s="42"/>
      <c r="C858" s="42"/>
      <c r="D858" s="43"/>
      <c r="E858" s="44"/>
      <c r="F858" s="39"/>
      <c r="G858" s="44"/>
      <c r="H858" s="39"/>
      <c r="I858" s="44"/>
      <c r="J858" s="39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7">
        <f t="shared" si="14"/>
        <v>0</v>
      </c>
      <c r="AJ858" s="53" t="str">
        <f>IF(ISNA(VLOOKUP(C858,Вчера_ЭпиВак!C:C, 1, FALSE)),"ошибка",0)</f>
        <v>ошибка</v>
      </c>
      <c r="AK858" s="55"/>
      <c r="AL858" s="53" t="e">
        <f>E858-F858-VLOOKUP(C858, Вчера_ЭпиВак!C:BN, 2, FALSE)</f>
        <v>#N/A</v>
      </c>
      <c r="AM858" s="53" t="e">
        <f>K858-L858-VLOOKUP(C858, Вчера_ЭпиВак!C:BN, 4, FALSE)</f>
        <v>#N/A</v>
      </c>
      <c r="AN858" s="53" t="e">
        <f>M858-N858-VLOOKUP(C858, Вчера_ЭпиВак!C:BN, 6, FALSE)</f>
        <v>#N/A</v>
      </c>
      <c r="AO858" s="53" t="e">
        <f>O858-P858-VLOOKUP(C858, Вчера_ЭпиВак!C:BN, 8, FALSE)</f>
        <v>#N/A</v>
      </c>
      <c r="AP858" s="53" t="e">
        <f>Q858-R858-VLOOKUP(C858, Вчера_ЭпиВак!C:BN, 10, FALSE)</f>
        <v>#N/A</v>
      </c>
      <c r="AQ858" s="53" t="e">
        <f>S858-T858-VLOOKUP(C858, Вчера_ЭпиВак!C:BN, 12, FALSE)</f>
        <v>#N/A</v>
      </c>
      <c r="AR858" s="53" t="e">
        <f>U858-V858-VLOOKUP(C858, Вчера_ЭпиВак!C:BN, 14, FALSE)</f>
        <v>#N/A</v>
      </c>
      <c r="AS858" s="53" t="e">
        <f>W858-X858-VLOOKUP(C858, Вчера_ЭпиВак!C:BN, 16, FALSE)</f>
        <v>#N/A</v>
      </c>
      <c r="AT858" s="53" t="e">
        <f>Y858-Z858-VLOOKUP(C858, Вчера_ЭпиВак!C:BN, 18, FALSE)</f>
        <v>#N/A</v>
      </c>
      <c r="AU858" s="53" t="e">
        <f>AA858-AB858-VLOOKUP(C858, Вчера_ЭпиВак!C:BN, 20, FALSE)</f>
        <v>#N/A</v>
      </c>
      <c r="AV858" s="53" t="e">
        <f>AC858-AD858-VLOOKUP(C858, Вчера_ЭпиВак!C:BN, 22, FALSE)</f>
        <v>#N/A</v>
      </c>
      <c r="AW858" s="53" t="e">
        <f>VLOOKUP(C858, Вчера_ЭпиВак!C:BN, 25, FALSE)+F858*2-Z858-AB858-AD858-AG858</f>
        <v>#N/A</v>
      </c>
      <c r="AX858" s="53" t="e">
        <f>AE858-VLOOKUP(C858,Вчера_ЭпиВак!C:BN, 24, FALSE)</f>
        <v>#N/A</v>
      </c>
    </row>
    <row r="859" spans="1:50" ht="50.1" customHeight="1" x14ac:dyDescent="0.25">
      <c r="A859" s="42"/>
      <c r="B859" s="42"/>
      <c r="C859" s="42"/>
      <c r="D859" s="43"/>
      <c r="E859" s="44"/>
      <c r="F859" s="39"/>
      <c r="G859" s="44"/>
      <c r="H859" s="39"/>
      <c r="I859" s="44"/>
      <c r="J859" s="39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7">
        <f t="shared" si="14"/>
        <v>0</v>
      </c>
      <c r="AJ859" s="53" t="str">
        <f>IF(ISNA(VLOOKUP(C859,Вчера_ЭпиВак!C:C, 1, FALSE)),"ошибка",0)</f>
        <v>ошибка</v>
      </c>
      <c r="AK859" s="55"/>
      <c r="AL859" s="53" t="e">
        <f>E859-F859-VLOOKUP(C859, Вчера_ЭпиВак!C:BN, 2, FALSE)</f>
        <v>#N/A</v>
      </c>
      <c r="AM859" s="53" t="e">
        <f>K859-L859-VLOOKUP(C859, Вчера_ЭпиВак!C:BN, 4, FALSE)</f>
        <v>#N/A</v>
      </c>
      <c r="AN859" s="53" t="e">
        <f>M859-N859-VLOOKUP(C859, Вчера_ЭпиВак!C:BN, 6, FALSE)</f>
        <v>#N/A</v>
      </c>
      <c r="AO859" s="53" t="e">
        <f>O859-P859-VLOOKUP(C859, Вчера_ЭпиВак!C:BN, 8, FALSE)</f>
        <v>#N/A</v>
      </c>
      <c r="AP859" s="53" t="e">
        <f>Q859-R859-VLOOKUP(C859, Вчера_ЭпиВак!C:BN, 10, FALSE)</f>
        <v>#N/A</v>
      </c>
      <c r="AQ859" s="53" t="e">
        <f>S859-T859-VLOOKUP(C859, Вчера_ЭпиВак!C:BN, 12, FALSE)</f>
        <v>#N/A</v>
      </c>
      <c r="AR859" s="53" t="e">
        <f>U859-V859-VLOOKUP(C859, Вчера_ЭпиВак!C:BN, 14, FALSE)</f>
        <v>#N/A</v>
      </c>
      <c r="AS859" s="53" t="e">
        <f>W859-X859-VLOOKUP(C859, Вчера_ЭпиВак!C:BN, 16, FALSE)</f>
        <v>#N/A</v>
      </c>
      <c r="AT859" s="53" t="e">
        <f>Y859-Z859-VLOOKUP(C859, Вчера_ЭпиВак!C:BN, 18, FALSE)</f>
        <v>#N/A</v>
      </c>
      <c r="AU859" s="53" t="e">
        <f>AA859-AB859-VLOOKUP(C859, Вчера_ЭпиВак!C:BN, 20, FALSE)</f>
        <v>#N/A</v>
      </c>
      <c r="AV859" s="53" t="e">
        <f>AC859-AD859-VLOOKUP(C859, Вчера_ЭпиВак!C:BN, 22, FALSE)</f>
        <v>#N/A</v>
      </c>
      <c r="AW859" s="53" t="e">
        <f>VLOOKUP(C859, Вчера_ЭпиВак!C:BN, 25, FALSE)+F859*2-Z859-AB859-AD859-AG859</f>
        <v>#N/A</v>
      </c>
      <c r="AX859" s="53" t="e">
        <f>AE859-VLOOKUP(C859,Вчера_ЭпиВак!C:BN, 24, FALSE)</f>
        <v>#N/A</v>
      </c>
    </row>
    <row r="860" spans="1:50" ht="50.1" customHeight="1" x14ac:dyDescent="0.25">
      <c r="A860" s="42"/>
      <c r="B860" s="42"/>
      <c r="C860" s="42"/>
      <c r="D860" s="43"/>
      <c r="E860" s="44"/>
      <c r="F860" s="39"/>
      <c r="G860" s="44"/>
      <c r="H860" s="39"/>
      <c r="I860" s="44"/>
      <c r="J860" s="39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7">
        <f t="shared" si="14"/>
        <v>0</v>
      </c>
      <c r="AJ860" s="53" t="str">
        <f>IF(ISNA(VLOOKUP(C860,Вчера_ЭпиВак!C:C, 1, FALSE)),"ошибка",0)</f>
        <v>ошибка</v>
      </c>
      <c r="AK860" s="55"/>
      <c r="AL860" s="53" t="e">
        <f>E860-F860-VLOOKUP(C860, Вчера_ЭпиВак!C:BN, 2, FALSE)</f>
        <v>#N/A</v>
      </c>
      <c r="AM860" s="53" t="e">
        <f>K860-L860-VLOOKUP(C860, Вчера_ЭпиВак!C:BN, 4, FALSE)</f>
        <v>#N/A</v>
      </c>
      <c r="AN860" s="53" t="e">
        <f>M860-N860-VLOOKUP(C860, Вчера_ЭпиВак!C:BN, 6, FALSE)</f>
        <v>#N/A</v>
      </c>
      <c r="AO860" s="53" t="e">
        <f>O860-P860-VLOOKUP(C860, Вчера_ЭпиВак!C:BN, 8, FALSE)</f>
        <v>#N/A</v>
      </c>
      <c r="AP860" s="53" t="e">
        <f>Q860-R860-VLOOKUP(C860, Вчера_ЭпиВак!C:BN, 10, FALSE)</f>
        <v>#N/A</v>
      </c>
      <c r="AQ860" s="53" t="e">
        <f>S860-T860-VLOOKUP(C860, Вчера_ЭпиВак!C:BN, 12, FALSE)</f>
        <v>#N/A</v>
      </c>
      <c r="AR860" s="53" t="e">
        <f>U860-V860-VLOOKUP(C860, Вчера_ЭпиВак!C:BN, 14, FALSE)</f>
        <v>#N/A</v>
      </c>
      <c r="AS860" s="53" t="e">
        <f>W860-X860-VLOOKUP(C860, Вчера_ЭпиВак!C:BN, 16, FALSE)</f>
        <v>#N/A</v>
      </c>
      <c r="AT860" s="53" t="e">
        <f>Y860-Z860-VLOOKUP(C860, Вчера_ЭпиВак!C:BN, 18, FALSE)</f>
        <v>#N/A</v>
      </c>
      <c r="AU860" s="53" t="e">
        <f>AA860-AB860-VLOOKUP(C860, Вчера_ЭпиВак!C:BN, 20, FALSE)</f>
        <v>#N/A</v>
      </c>
      <c r="AV860" s="53" t="e">
        <f>AC860-AD860-VLOOKUP(C860, Вчера_ЭпиВак!C:BN, 22, FALSE)</f>
        <v>#N/A</v>
      </c>
      <c r="AW860" s="53" t="e">
        <f>VLOOKUP(C860, Вчера_ЭпиВак!C:BN, 25, FALSE)+F860*2-Z860-AB860-AD860-AG860</f>
        <v>#N/A</v>
      </c>
      <c r="AX860" s="53" t="e">
        <f>AE860-VLOOKUP(C860,Вчера_ЭпиВак!C:BN, 24, FALSE)</f>
        <v>#N/A</v>
      </c>
    </row>
    <row r="861" spans="1:50" ht="50.1" customHeight="1" x14ac:dyDescent="0.25">
      <c r="A861" s="42"/>
      <c r="B861" s="42"/>
      <c r="C861" s="42"/>
      <c r="D861" s="43"/>
      <c r="E861" s="44"/>
      <c r="F861" s="39"/>
      <c r="G861" s="44"/>
      <c r="H861" s="39"/>
      <c r="I861" s="44"/>
      <c r="J861" s="39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7">
        <f t="shared" si="14"/>
        <v>0</v>
      </c>
      <c r="AJ861" s="53" t="str">
        <f>IF(ISNA(VLOOKUP(C861,Вчера_ЭпиВак!C:C, 1, FALSE)),"ошибка",0)</f>
        <v>ошибка</v>
      </c>
      <c r="AK861" s="55"/>
      <c r="AL861" s="53" t="e">
        <f>E861-F861-VLOOKUP(C861, Вчера_ЭпиВак!C:BN, 2, FALSE)</f>
        <v>#N/A</v>
      </c>
      <c r="AM861" s="53" t="e">
        <f>K861-L861-VLOOKUP(C861, Вчера_ЭпиВак!C:BN, 4, FALSE)</f>
        <v>#N/A</v>
      </c>
      <c r="AN861" s="53" t="e">
        <f>M861-N861-VLOOKUP(C861, Вчера_ЭпиВак!C:BN, 6, FALSE)</f>
        <v>#N/A</v>
      </c>
      <c r="AO861" s="53" t="e">
        <f>O861-P861-VLOOKUP(C861, Вчера_ЭпиВак!C:BN, 8, FALSE)</f>
        <v>#N/A</v>
      </c>
      <c r="AP861" s="53" t="e">
        <f>Q861-R861-VLOOKUP(C861, Вчера_ЭпиВак!C:BN, 10, FALSE)</f>
        <v>#N/A</v>
      </c>
      <c r="AQ861" s="53" t="e">
        <f>S861-T861-VLOOKUP(C861, Вчера_ЭпиВак!C:BN, 12, FALSE)</f>
        <v>#N/A</v>
      </c>
      <c r="AR861" s="53" t="e">
        <f>U861-V861-VLOOKUP(C861, Вчера_ЭпиВак!C:BN, 14, FALSE)</f>
        <v>#N/A</v>
      </c>
      <c r="AS861" s="53" t="e">
        <f>W861-X861-VLOOKUP(C861, Вчера_ЭпиВак!C:BN, 16, FALSE)</f>
        <v>#N/A</v>
      </c>
      <c r="AT861" s="53" t="e">
        <f>Y861-Z861-VLOOKUP(C861, Вчера_ЭпиВак!C:BN, 18, FALSE)</f>
        <v>#N/A</v>
      </c>
      <c r="AU861" s="53" t="e">
        <f>AA861-AB861-VLOOKUP(C861, Вчера_ЭпиВак!C:BN, 20, FALSE)</f>
        <v>#N/A</v>
      </c>
      <c r="AV861" s="53" t="e">
        <f>AC861-AD861-VLOOKUP(C861, Вчера_ЭпиВак!C:BN, 22, FALSE)</f>
        <v>#N/A</v>
      </c>
      <c r="AW861" s="53" t="e">
        <f>VLOOKUP(C861, Вчера_ЭпиВак!C:BN, 25, FALSE)+F861*2-Z861-AB861-AD861-AG861</f>
        <v>#N/A</v>
      </c>
      <c r="AX861" s="53" t="e">
        <f>AE861-VLOOKUP(C861,Вчера_ЭпиВак!C:BN, 24, FALSE)</f>
        <v>#N/A</v>
      </c>
    </row>
    <row r="862" spans="1:50" ht="50.1" customHeight="1" x14ac:dyDescent="0.25">
      <c r="A862" s="42"/>
      <c r="B862" s="42"/>
      <c r="C862" s="42"/>
      <c r="D862" s="43"/>
      <c r="E862" s="44"/>
      <c r="F862" s="39"/>
      <c r="G862" s="44"/>
      <c r="H862" s="39"/>
      <c r="I862" s="44"/>
      <c r="J862" s="39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7">
        <f t="shared" si="14"/>
        <v>0</v>
      </c>
      <c r="AJ862" s="53" t="str">
        <f>IF(ISNA(VLOOKUP(C862,Вчера_ЭпиВак!C:C, 1, FALSE)),"ошибка",0)</f>
        <v>ошибка</v>
      </c>
      <c r="AK862" s="55"/>
      <c r="AL862" s="53" t="e">
        <f>E862-F862-VLOOKUP(C862, Вчера_ЭпиВак!C:BN, 2, FALSE)</f>
        <v>#N/A</v>
      </c>
      <c r="AM862" s="53" t="e">
        <f>K862-L862-VLOOKUP(C862, Вчера_ЭпиВак!C:BN, 4, FALSE)</f>
        <v>#N/A</v>
      </c>
      <c r="AN862" s="53" t="e">
        <f>M862-N862-VLOOKUP(C862, Вчера_ЭпиВак!C:BN, 6, FALSE)</f>
        <v>#N/A</v>
      </c>
      <c r="AO862" s="53" t="e">
        <f>O862-P862-VLOOKUP(C862, Вчера_ЭпиВак!C:BN, 8, FALSE)</f>
        <v>#N/A</v>
      </c>
      <c r="AP862" s="53" t="e">
        <f>Q862-R862-VLOOKUP(C862, Вчера_ЭпиВак!C:BN, 10, FALSE)</f>
        <v>#N/A</v>
      </c>
      <c r="AQ862" s="53" t="e">
        <f>S862-T862-VLOOKUP(C862, Вчера_ЭпиВак!C:BN, 12, FALSE)</f>
        <v>#N/A</v>
      </c>
      <c r="AR862" s="53" t="e">
        <f>U862-V862-VLOOKUP(C862, Вчера_ЭпиВак!C:BN, 14, FALSE)</f>
        <v>#N/A</v>
      </c>
      <c r="AS862" s="53" t="e">
        <f>W862-X862-VLOOKUP(C862, Вчера_ЭпиВак!C:BN, 16, FALSE)</f>
        <v>#N/A</v>
      </c>
      <c r="AT862" s="53" t="e">
        <f>Y862-Z862-VLOOKUP(C862, Вчера_ЭпиВак!C:BN, 18, FALSE)</f>
        <v>#N/A</v>
      </c>
      <c r="AU862" s="53" t="e">
        <f>AA862-AB862-VLOOKUP(C862, Вчера_ЭпиВак!C:BN, 20, FALSE)</f>
        <v>#N/A</v>
      </c>
      <c r="AV862" s="53" t="e">
        <f>AC862-AD862-VLOOKUP(C862, Вчера_ЭпиВак!C:BN, 22, FALSE)</f>
        <v>#N/A</v>
      </c>
      <c r="AW862" s="53" t="e">
        <f>VLOOKUP(C862, Вчера_ЭпиВак!C:BN, 25, FALSE)+F862*2-Z862-AB862-AD862-AG862</f>
        <v>#N/A</v>
      </c>
      <c r="AX862" s="53" t="e">
        <f>AE862-VLOOKUP(C862,Вчера_ЭпиВак!C:BN, 24, FALSE)</f>
        <v>#N/A</v>
      </c>
    </row>
    <row r="863" spans="1:50" ht="50.1" customHeight="1" x14ac:dyDescent="0.25">
      <c r="A863" s="42"/>
      <c r="B863" s="42"/>
      <c r="C863" s="42"/>
      <c r="D863" s="43"/>
      <c r="E863" s="44"/>
      <c r="F863" s="39"/>
      <c r="G863" s="44"/>
      <c r="H863" s="39"/>
      <c r="I863" s="44"/>
      <c r="J863" s="39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7">
        <f t="shared" si="14"/>
        <v>0</v>
      </c>
      <c r="AJ863" s="53" t="str">
        <f>IF(ISNA(VLOOKUP(C863,Вчера_ЭпиВак!C:C, 1, FALSE)),"ошибка",0)</f>
        <v>ошибка</v>
      </c>
      <c r="AK863" s="55"/>
      <c r="AL863" s="53" t="e">
        <f>E863-F863-VLOOKUP(C863, Вчера_ЭпиВак!C:BN, 2, FALSE)</f>
        <v>#N/A</v>
      </c>
      <c r="AM863" s="53" t="e">
        <f>K863-L863-VLOOKUP(C863, Вчера_ЭпиВак!C:BN, 4, FALSE)</f>
        <v>#N/A</v>
      </c>
      <c r="AN863" s="53" t="e">
        <f>M863-N863-VLOOKUP(C863, Вчера_ЭпиВак!C:BN, 6, FALSE)</f>
        <v>#N/A</v>
      </c>
      <c r="AO863" s="53" t="e">
        <f>O863-P863-VLOOKUP(C863, Вчера_ЭпиВак!C:BN, 8, FALSE)</f>
        <v>#N/A</v>
      </c>
      <c r="AP863" s="53" t="e">
        <f>Q863-R863-VLOOKUP(C863, Вчера_ЭпиВак!C:BN, 10, FALSE)</f>
        <v>#N/A</v>
      </c>
      <c r="AQ863" s="53" t="e">
        <f>S863-T863-VLOOKUP(C863, Вчера_ЭпиВак!C:BN, 12, FALSE)</f>
        <v>#N/A</v>
      </c>
      <c r="AR863" s="53" t="e">
        <f>U863-V863-VLOOKUP(C863, Вчера_ЭпиВак!C:BN, 14, FALSE)</f>
        <v>#N/A</v>
      </c>
      <c r="AS863" s="53" t="e">
        <f>W863-X863-VLOOKUP(C863, Вчера_ЭпиВак!C:BN, 16, FALSE)</f>
        <v>#N/A</v>
      </c>
      <c r="AT863" s="53" t="e">
        <f>Y863-Z863-VLOOKUP(C863, Вчера_ЭпиВак!C:BN, 18, FALSE)</f>
        <v>#N/A</v>
      </c>
      <c r="AU863" s="53" t="e">
        <f>AA863-AB863-VLOOKUP(C863, Вчера_ЭпиВак!C:BN, 20, FALSE)</f>
        <v>#N/A</v>
      </c>
      <c r="AV863" s="53" t="e">
        <f>AC863-AD863-VLOOKUP(C863, Вчера_ЭпиВак!C:BN, 22, FALSE)</f>
        <v>#N/A</v>
      </c>
      <c r="AW863" s="53" t="e">
        <f>VLOOKUP(C863, Вчера_ЭпиВак!C:BN, 25, FALSE)+F863*2-Z863-AB863-AD863-AG863</f>
        <v>#N/A</v>
      </c>
      <c r="AX863" s="53" t="e">
        <f>AE863-VLOOKUP(C863,Вчера_ЭпиВак!C:BN, 24, FALSE)</f>
        <v>#N/A</v>
      </c>
    </row>
    <row r="864" spans="1:50" ht="50.1" customHeight="1" x14ac:dyDescent="0.25">
      <c r="A864" s="42"/>
      <c r="B864" s="42"/>
      <c r="C864" s="42"/>
      <c r="D864" s="43"/>
      <c r="E864" s="44"/>
      <c r="F864" s="39"/>
      <c r="G864" s="44"/>
      <c r="H864" s="39"/>
      <c r="I864" s="44"/>
      <c r="J864" s="39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7">
        <f t="shared" si="14"/>
        <v>0</v>
      </c>
      <c r="AJ864" s="53" t="str">
        <f>IF(ISNA(VLOOKUP(C864,Вчера_ЭпиВак!C:C, 1, FALSE)),"ошибка",0)</f>
        <v>ошибка</v>
      </c>
      <c r="AK864" s="55"/>
      <c r="AL864" s="53" t="e">
        <f>E864-F864-VLOOKUP(C864, Вчера_ЭпиВак!C:BN, 2, FALSE)</f>
        <v>#N/A</v>
      </c>
      <c r="AM864" s="53" t="e">
        <f>K864-L864-VLOOKUP(C864, Вчера_ЭпиВак!C:BN, 4, FALSE)</f>
        <v>#N/A</v>
      </c>
      <c r="AN864" s="53" t="e">
        <f>M864-N864-VLOOKUP(C864, Вчера_ЭпиВак!C:BN, 6, FALSE)</f>
        <v>#N/A</v>
      </c>
      <c r="AO864" s="53" t="e">
        <f>O864-P864-VLOOKUP(C864, Вчера_ЭпиВак!C:BN, 8, FALSE)</f>
        <v>#N/A</v>
      </c>
      <c r="AP864" s="53" t="e">
        <f>Q864-R864-VLOOKUP(C864, Вчера_ЭпиВак!C:BN, 10, FALSE)</f>
        <v>#N/A</v>
      </c>
      <c r="AQ864" s="53" t="e">
        <f>S864-T864-VLOOKUP(C864, Вчера_ЭпиВак!C:BN, 12, FALSE)</f>
        <v>#N/A</v>
      </c>
      <c r="AR864" s="53" t="e">
        <f>U864-V864-VLOOKUP(C864, Вчера_ЭпиВак!C:BN, 14, FALSE)</f>
        <v>#N/A</v>
      </c>
      <c r="AS864" s="53" t="e">
        <f>W864-X864-VLOOKUP(C864, Вчера_ЭпиВак!C:BN, 16, FALSE)</f>
        <v>#N/A</v>
      </c>
      <c r="AT864" s="53" t="e">
        <f>Y864-Z864-VLOOKUP(C864, Вчера_ЭпиВак!C:BN, 18, FALSE)</f>
        <v>#N/A</v>
      </c>
      <c r="AU864" s="53" t="e">
        <f>AA864-AB864-VLOOKUP(C864, Вчера_ЭпиВак!C:BN, 20, FALSE)</f>
        <v>#N/A</v>
      </c>
      <c r="AV864" s="53" t="e">
        <f>AC864-AD864-VLOOKUP(C864, Вчера_ЭпиВак!C:BN, 22, FALSE)</f>
        <v>#N/A</v>
      </c>
      <c r="AW864" s="53" t="e">
        <f>VLOOKUP(C864, Вчера_ЭпиВак!C:BN, 25, FALSE)+F864*2-Z864-AB864-AD864-AG864</f>
        <v>#N/A</v>
      </c>
      <c r="AX864" s="53" t="e">
        <f>AE864-VLOOKUP(C864,Вчера_ЭпиВак!C:BN, 24, FALSE)</f>
        <v>#N/A</v>
      </c>
    </row>
    <row r="865" spans="1:50" ht="50.1" customHeight="1" x14ac:dyDescent="0.25">
      <c r="A865" s="42"/>
      <c r="B865" s="42"/>
      <c r="C865" s="42"/>
      <c r="D865" s="43"/>
      <c r="E865" s="44"/>
      <c r="F865" s="39"/>
      <c r="G865" s="44"/>
      <c r="H865" s="39"/>
      <c r="I865" s="44"/>
      <c r="J865" s="39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7">
        <f t="shared" si="14"/>
        <v>0</v>
      </c>
      <c r="AJ865" s="53" t="str">
        <f>IF(ISNA(VLOOKUP(C865,Вчера_ЭпиВак!C:C, 1, FALSE)),"ошибка",0)</f>
        <v>ошибка</v>
      </c>
      <c r="AK865" s="55"/>
      <c r="AL865" s="53" t="e">
        <f>E865-F865-VLOOKUP(C865, Вчера_ЭпиВак!C:BN, 2, FALSE)</f>
        <v>#N/A</v>
      </c>
      <c r="AM865" s="53" t="e">
        <f>K865-L865-VLOOKUP(C865, Вчера_ЭпиВак!C:BN, 4, FALSE)</f>
        <v>#N/A</v>
      </c>
      <c r="AN865" s="53" t="e">
        <f>M865-N865-VLOOKUP(C865, Вчера_ЭпиВак!C:BN, 6, FALSE)</f>
        <v>#N/A</v>
      </c>
      <c r="AO865" s="53" t="e">
        <f>O865-P865-VLOOKUP(C865, Вчера_ЭпиВак!C:BN, 8, FALSE)</f>
        <v>#N/A</v>
      </c>
      <c r="AP865" s="53" t="e">
        <f>Q865-R865-VLOOKUP(C865, Вчера_ЭпиВак!C:BN, 10, FALSE)</f>
        <v>#N/A</v>
      </c>
      <c r="AQ865" s="53" t="e">
        <f>S865-T865-VLOOKUP(C865, Вчера_ЭпиВак!C:BN, 12, FALSE)</f>
        <v>#N/A</v>
      </c>
      <c r="AR865" s="53" t="e">
        <f>U865-V865-VLOOKUP(C865, Вчера_ЭпиВак!C:BN, 14, FALSE)</f>
        <v>#N/A</v>
      </c>
      <c r="AS865" s="53" t="e">
        <f>W865-X865-VLOOKUP(C865, Вчера_ЭпиВак!C:BN, 16, FALSE)</f>
        <v>#N/A</v>
      </c>
      <c r="AT865" s="53" t="e">
        <f>Y865-Z865-VLOOKUP(C865, Вчера_ЭпиВак!C:BN, 18, FALSE)</f>
        <v>#N/A</v>
      </c>
      <c r="AU865" s="53" t="e">
        <f>AA865-AB865-VLOOKUP(C865, Вчера_ЭпиВак!C:BN, 20, FALSE)</f>
        <v>#N/A</v>
      </c>
      <c r="AV865" s="53" t="e">
        <f>AC865-AD865-VLOOKUP(C865, Вчера_ЭпиВак!C:BN, 22, FALSE)</f>
        <v>#N/A</v>
      </c>
      <c r="AW865" s="53" t="e">
        <f>VLOOKUP(C865, Вчера_ЭпиВак!C:BN, 25, FALSE)+F865*2-Z865-AB865-AD865-AG865</f>
        <v>#N/A</v>
      </c>
      <c r="AX865" s="53" t="e">
        <f>AE865-VLOOKUP(C865,Вчера_ЭпиВак!C:BN, 24, FALSE)</f>
        <v>#N/A</v>
      </c>
    </row>
    <row r="866" spans="1:50" ht="50.1" customHeight="1" x14ac:dyDescent="0.25">
      <c r="A866" s="42"/>
      <c r="B866" s="42"/>
      <c r="C866" s="42"/>
      <c r="D866" s="43"/>
      <c r="E866" s="44"/>
      <c r="F866" s="39"/>
      <c r="G866" s="44"/>
      <c r="H866" s="39"/>
      <c r="I866" s="44"/>
      <c r="J866" s="39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7">
        <f t="shared" si="14"/>
        <v>0</v>
      </c>
      <c r="AJ866" s="53" t="str">
        <f>IF(ISNA(VLOOKUP(C866,Вчера_ЭпиВак!C:C, 1, FALSE)),"ошибка",0)</f>
        <v>ошибка</v>
      </c>
      <c r="AK866" s="55"/>
      <c r="AL866" s="53" t="e">
        <f>E866-F866-VLOOKUP(C866, Вчера_ЭпиВак!C:BN, 2, FALSE)</f>
        <v>#N/A</v>
      </c>
      <c r="AM866" s="53" t="e">
        <f>K866-L866-VLOOKUP(C866, Вчера_ЭпиВак!C:BN, 4, FALSE)</f>
        <v>#N/A</v>
      </c>
      <c r="AN866" s="53" t="e">
        <f>M866-N866-VLOOKUP(C866, Вчера_ЭпиВак!C:BN, 6, FALSE)</f>
        <v>#N/A</v>
      </c>
      <c r="AO866" s="53" t="e">
        <f>O866-P866-VLOOKUP(C866, Вчера_ЭпиВак!C:BN, 8, FALSE)</f>
        <v>#N/A</v>
      </c>
      <c r="AP866" s="53" t="e">
        <f>Q866-R866-VLOOKUP(C866, Вчера_ЭпиВак!C:BN, 10, FALSE)</f>
        <v>#N/A</v>
      </c>
      <c r="AQ866" s="53" t="e">
        <f>S866-T866-VLOOKUP(C866, Вчера_ЭпиВак!C:BN, 12, FALSE)</f>
        <v>#N/A</v>
      </c>
      <c r="AR866" s="53" t="e">
        <f>U866-V866-VLOOKUP(C866, Вчера_ЭпиВак!C:BN, 14, FALSE)</f>
        <v>#N/A</v>
      </c>
      <c r="AS866" s="53" t="e">
        <f>W866-X866-VLOOKUP(C866, Вчера_ЭпиВак!C:BN, 16, FALSE)</f>
        <v>#N/A</v>
      </c>
      <c r="AT866" s="53" t="e">
        <f>Y866-Z866-VLOOKUP(C866, Вчера_ЭпиВак!C:BN, 18, FALSE)</f>
        <v>#N/A</v>
      </c>
      <c r="AU866" s="53" t="e">
        <f>AA866-AB866-VLOOKUP(C866, Вчера_ЭпиВак!C:BN, 20, FALSE)</f>
        <v>#N/A</v>
      </c>
      <c r="AV866" s="53" t="e">
        <f>AC866-AD866-VLOOKUP(C866, Вчера_ЭпиВак!C:BN, 22, FALSE)</f>
        <v>#N/A</v>
      </c>
      <c r="AW866" s="53" t="e">
        <f>VLOOKUP(C866, Вчера_ЭпиВак!C:BN, 25, FALSE)+F866*2-Z866-AB866-AD866-AG866</f>
        <v>#N/A</v>
      </c>
      <c r="AX866" s="53" t="e">
        <f>AE866-VLOOKUP(C866,Вчера_ЭпиВак!C:BN, 24, FALSE)</f>
        <v>#N/A</v>
      </c>
    </row>
    <row r="867" spans="1:50" ht="50.1" customHeight="1" x14ac:dyDescent="0.25">
      <c r="A867" s="42"/>
      <c r="B867" s="42"/>
      <c r="C867" s="42"/>
      <c r="D867" s="43"/>
      <c r="E867" s="44"/>
      <c r="F867" s="39"/>
      <c r="G867" s="44"/>
      <c r="H867" s="39"/>
      <c r="I867" s="44"/>
      <c r="J867" s="39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7">
        <f t="shared" si="14"/>
        <v>0</v>
      </c>
      <c r="AJ867" s="53" t="str">
        <f>IF(ISNA(VLOOKUP(C867,Вчера_ЭпиВак!C:C, 1, FALSE)),"ошибка",0)</f>
        <v>ошибка</v>
      </c>
      <c r="AK867" s="55"/>
      <c r="AL867" s="53" t="e">
        <f>E867-F867-VLOOKUP(C867, Вчера_ЭпиВак!C:BN, 2, FALSE)</f>
        <v>#N/A</v>
      </c>
      <c r="AM867" s="53" t="e">
        <f>K867-L867-VLOOKUP(C867, Вчера_ЭпиВак!C:BN, 4, FALSE)</f>
        <v>#N/A</v>
      </c>
      <c r="AN867" s="53" t="e">
        <f>M867-N867-VLOOKUP(C867, Вчера_ЭпиВак!C:BN, 6, FALSE)</f>
        <v>#N/A</v>
      </c>
      <c r="AO867" s="53" t="e">
        <f>O867-P867-VLOOKUP(C867, Вчера_ЭпиВак!C:BN, 8, FALSE)</f>
        <v>#N/A</v>
      </c>
      <c r="AP867" s="53" t="e">
        <f>Q867-R867-VLOOKUP(C867, Вчера_ЭпиВак!C:BN, 10, FALSE)</f>
        <v>#N/A</v>
      </c>
      <c r="AQ867" s="53" t="e">
        <f>S867-T867-VLOOKUP(C867, Вчера_ЭпиВак!C:BN, 12, FALSE)</f>
        <v>#N/A</v>
      </c>
      <c r="AR867" s="53" t="e">
        <f>U867-V867-VLOOKUP(C867, Вчера_ЭпиВак!C:BN, 14, FALSE)</f>
        <v>#N/A</v>
      </c>
      <c r="AS867" s="53" t="e">
        <f>W867-X867-VLOOKUP(C867, Вчера_ЭпиВак!C:BN, 16, FALSE)</f>
        <v>#N/A</v>
      </c>
      <c r="AT867" s="53" t="e">
        <f>Y867-Z867-VLOOKUP(C867, Вчера_ЭпиВак!C:BN, 18, FALSE)</f>
        <v>#N/A</v>
      </c>
      <c r="AU867" s="53" t="e">
        <f>AA867-AB867-VLOOKUP(C867, Вчера_ЭпиВак!C:BN, 20, FALSE)</f>
        <v>#N/A</v>
      </c>
      <c r="AV867" s="53" t="e">
        <f>AC867-AD867-VLOOKUP(C867, Вчера_ЭпиВак!C:BN, 22, FALSE)</f>
        <v>#N/A</v>
      </c>
      <c r="AW867" s="53" t="e">
        <f>VLOOKUP(C867, Вчера_ЭпиВак!C:BN, 25, FALSE)+F867*2-Z867-AB867-AD867-AG867</f>
        <v>#N/A</v>
      </c>
      <c r="AX867" s="53" t="e">
        <f>AE867-VLOOKUP(C867,Вчера_ЭпиВак!C:BN, 24, FALSE)</f>
        <v>#N/A</v>
      </c>
    </row>
    <row r="868" spans="1:50" ht="50.1" customHeight="1" x14ac:dyDescent="0.25">
      <c r="A868" s="42"/>
      <c r="B868" s="42"/>
      <c r="C868" s="42"/>
      <c r="D868" s="43"/>
      <c r="E868" s="44"/>
      <c r="F868" s="39"/>
      <c r="G868" s="44"/>
      <c r="H868" s="39"/>
      <c r="I868" s="44"/>
      <c r="J868" s="39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7">
        <f t="shared" si="14"/>
        <v>0</v>
      </c>
      <c r="AJ868" s="53" t="str">
        <f>IF(ISNA(VLOOKUP(C868,Вчера_ЭпиВак!C:C, 1, FALSE)),"ошибка",0)</f>
        <v>ошибка</v>
      </c>
      <c r="AK868" s="55"/>
      <c r="AL868" s="53" t="e">
        <f>E868-F868-VLOOKUP(C868, Вчера_ЭпиВак!C:BN, 2, FALSE)</f>
        <v>#N/A</v>
      </c>
      <c r="AM868" s="53" t="e">
        <f>K868-L868-VLOOKUP(C868, Вчера_ЭпиВак!C:BN, 4, FALSE)</f>
        <v>#N/A</v>
      </c>
      <c r="AN868" s="53" t="e">
        <f>M868-N868-VLOOKUP(C868, Вчера_ЭпиВак!C:BN, 6, FALSE)</f>
        <v>#N/A</v>
      </c>
      <c r="AO868" s="53" t="e">
        <f>O868-P868-VLOOKUP(C868, Вчера_ЭпиВак!C:BN, 8, FALSE)</f>
        <v>#N/A</v>
      </c>
      <c r="AP868" s="53" t="e">
        <f>Q868-R868-VLOOKUP(C868, Вчера_ЭпиВак!C:BN, 10, FALSE)</f>
        <v>#N/A</v>
      </c>
      <c r="AQ868" s="53" t="e">
        <f>S868-T868-VLOOKUP(C868, Вчера_ЭпиВак!C:BN, 12, FALSE)</f>
        <v>#N/A</v>
      </c>
      <c r="AR868" s="53" t="e">
        <f>U868-V868-VLOOKUP(C868, Вчера_ЭпиВак!C:BN, 14, FALSE)</f>
        <v>#N/A</v>
      </c>
      <c r="AS868" s="53" t="e">
        <f>W868-X868-VLOOKUP(C868, Вчера_ЭпиВак!C:BN, 16, FALSE)</f>
        <v>#N/A</v>
      </c>
      <c r="AT868" s="53" t="e">
        <f>Y868-Z868-VLOOKUP(C868, Вчера_ЭпиВак!C:BN, 18, FALSE)</f>
        <v>#N/A</v>
      </c>
      <c r="AU868" s="53" t="e">
        <f>AA868-AB868-VLOOKUP(C868, Вчера_ЭпиВак!C:BN, 20, FALSE)</f>
        <v>#N/A</v>
      </c>
      <c r="AV868" s="53" t="e">
        <f>AC868-AD868-VLOOKUP(C868, Вчера_ЭпиВак!C:BN, 22, FALSE)</f>
        <v>#N/A</v>
      </c>
      <c r="AW868" s="53" t="e">
        <f>VLOOKUP(C868, Вчера_ЭпиВак!C:BN, 25, FALSE)+F868*2-Z868-AB868-AD868-AG868</f>
        <v>#N/A</v>
      </c>
      <c r="AX868" s="53" t="e">
        <f>AE868-VLOOKUP(C868,Вчера_ЭпиВак!C:BN, 24, FALSE)</f>
        <v>#N/A</v>
      </c>
    </row>
    <row r="869" spans="1:50" ht="50.1" customHeight="1" x14ac:dyDescent="0.25">
      <c r="A869" s="42"/>
      <c r="B869" s="42"/>
      <c r="C869" s="42"/>
      <c r="D869" s="43"/>
      <c r="E869" s="44"/>
      <c r="F869" s="39"/>
      <c r="G869" s="44"/>
      <c r="H869" s="39"/>
      <c r="I869" s="44"/>
      <c r="J869" s="39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7">
        <f t="shared" si="14"/>
        <v>0</v>
      </c>
      <c r="AJ869" s="53" t="str">
        <f>IF(ISNA(VLOOKUP(C869,Вчера_ЭпиВак!C:C, 1, FALSE)),"ошибка",0)</f>
        <v>ошибка</v>
      </c>
      <c r="AK869" s="55"/>
      <c r="AL869" s="53" t="e">
        <f>E869-F869-VLOOKUP(C869, Вчера_ЭпиВак!C:BN, 2, FALSE)</f>
        <v>#N/A</v>
      </c>
      <c r="AM869" s="53" t="e">
        <f>K869-L869-VLOOKUP(C869, Вчера_ЭпиВак!C:BN, 4, FALSE)</f>
        <v>#N/A</v>
      </c>
      <c r="AN869" s="53" t="e">
        <f>M869-N869-VLOOKUP(C869, Вчера_ЭпиВак!C:BN, 6, FALSE)</f>
        <v>#N/A</v>
      </c>
      <c r="AO869" s="53" t="e">
        <f>O869-P869-VLOOKUP(C869, Вчера_ЭпиВак!C:BN, 8, FALSE)</f>
        <v>#N/A</v>
      </c>
      <c r="AP869" s="53" t="e">
        <f>Q869-R869-VLOOKUP(C869, Вчера_ЭпиВак!C:BN, 10, FALSE)</f>
        <v>#N/A</v>
      </c>
      <c r="AQ869" s="53" t="e">
        <f>S869-T869-VLOOKUP(C869, Вчера_ЭпиВак!C:BN, 12, FALSE)</f>
        <v>#N/A</v>
      </c>
      <c r="AR869" s="53" t="e">
        <f>U869-V869-VLOOKUP(C869, Вчера_ЭпиВак!C:BN, 14, FALSE)</f>
        <v>#N/A</v>
      </c>
      <c r="AS869" s="53" t="e">
        <f>W869-X869-VLOOKUP(C869, Вчера_ЭпиВак!C:BN, 16, FALSE)</f>
        <v>#N/A</v>
      </c>
      <c r="AT869" s="53" t="e">
        <f>Y869-Z869-VLOOKUP(C869, Вчера_ЭпиВак!C:BN, 18, FALSE)</f>
        <v>#N/A</v>
      </c>
      <c r="AU869" s="53" t="e">
        <f>AA869-AB869-VLOOKUP(C869, Вчера_ЭпиВак!C:BN, 20, FALSE)</f>
        <v>#N/A</v>
      </c>
      <c r="AV869" s="53" t="e">
        <f>AC869-AD869-VLOOKUP(C869, Вчера_ЭпиВак!C:BN, 22, FALSE)</f>
        <v>#N/A</v>
      </c>
      <c r="AW869" s="53" t="e">
        <f>VLOOKUP(C869, Вчера_ЭпиВак!C:BN, 25, FALSE)+F869*2-Z869-AB869-AD869-AG869</f>
        <v>#N/A</v>
      </c>
      <c r="AX869" s="53" t="e">
        <f>AE869-VLOOKUP(C869,Вчера_ЭпиВак!C:BN, 24, FALSE)</f>
        <v>#N/A</v>
      </c>
    </row>
    <row r="870" spans="1:50" ht="50.1" customHeight="1" x14ac:dyDescent="0.25">
      <c r="A870" s="42"/>
      <c r="B870" s="42"/>
      <c r="C870" s="42"/>
      <c r="D870" s="43"/>
      <c r="E870" s="44"/>
      <c r="F870" s="39"/>
      <c r="G870" s="44"/>
      <c r="H870" s="39"/>
      <c r="I870" s="44"/>
      <c r="J870" s="39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7">
        <f t="shared" si="14"/>
        <v>0</v>
      </c>
      <c r="AJ870" s="53" t="str">
        <f>IF(ISNA(VLOOKUP(C870,Вчера_ЭпиВак!C:C, 1, FALSE)),"ошибка",0)</f>
        <v>ошибка</v>
      </c>
      <c r="AK870" s="55"/>
      <c r="AL870" s="53" t="e">
        <f>E870-F870-VLOOKUP(C870, Вчера_ЭпиВак!C:BN, 2, FALSE)</f>
        <v>#N/A</v>
      </c>
      <c r="AM870" s="53" t="e">
        <f>K870-L870-VLOOKUP(C870, Вчера_ЭпиВак!C:BN, 4, FALSE)</f>
        <v>#N/A</v>
      </c>
      <c r="AN870" s="53" t="e">
        <f>M870-N870-VLOOKUP(C870, Вчера_ЭпиВак!C:BN, 6, FALSE)</f>
        <v>#N/A</v>
      </c>
      <c r="AO870" s="53" t="e">
        <f>O870-P870-VLOOKUP(C870, Вчера_ЭпиВак!C:BN, 8, FALSE)</f>
        <v>#N/A</v>
      </c>
      <c r="AP870" s="53" t="e">
        <f>Q870-R870-VLOOKUP(C870, Вчера_ЭпиВак!C:BN, 10, FALSE)</f>
        <v>#N/A</v>
      </c>
      <c r="AQ870" s="53" t="e">
        <f>S870-T870-VLOOKUP(C870, Вчера_ЭпиВак!C:BN, 12, FALSE)</f>
        <v>#N/A</v>
      </c>
      <c r="AR870" s="53" t="e">
        <f>U870-V870-VLOOKUP(C870, Вчера_ЭпиВак!C:BN, 14, FALSE)</f>
        <v>#N/A</v>
      </c>
      <c r="AS870" s="53" t="e">
        <f>W870-X870-VLOOKUP(C870, Вчера_ЭпиВак!C:BN, 16, FALSE)</f>
        <v>#N/A</v>
      </c>
      <c r="AT870" s="53" t="e">
        <f>Y870-Z870-VLOOKUP(C870, Вчера_ЭпиВак!C:BN, 18, FALSE)</f>
        <v>#N/A</v>
      </c>
      <c r="AU870" s="53" t="e">
        <f>AA870-AB870-VLOOKUP(C870, Вчера_ЭпиВак!C:BN, 20, FALSE)</f>
        <v>#N/A</v>
      </c>
      <c r="AV870" s="53" t="e">
        <f>AC870-AD870-VLOOKUP(C870, Вчера_ЭпиВак!C:BN, 22, FALSE)</f>
        <v>#N/A</v>
      </c>
      <c r="AW870" s="53" t="e">
        <f>VLOOKUP(C870, Вчера_ЭпиВак!C:BN, 25, FALSE)+F870*2-Z870-AB870-AD870-AG870</f>
        <v>#N/A</v>
      </c>
      <c r="AX870" s="53" t="e">
        <f>AE870-VLOOKUP(C870,Вчера_ЭпиВак!C:BN, 24, FALSE)</f>
        <v>#N/A</v>
      </c>
    </row>
    <row r="871" spans="1:50" ht="50.1" customHeight="1" x14ac:dyDescent="0.25">
      <c r="A871" s="42"/>
      <c r="B871" s="42"/>
      <c r="C871" s="42"/>
      <c r="D871" s="43"/>
      <c r="E871" s="44"/>
      <c r="F871" s="39"/>
      <c r="G871" s="44"/>
      <c r="H871" s="39"/>
      <c r="I871" s="44"/>
      <c r="J871" s="39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7">
        <f t="shared" si="14"/>
        <v>0</v>
      </c>
      <c r="AJ871" s="53" t="str">
        <f>IF(ISNA(VLOOKUP(C871,Вчера_ЭпиВак!C:C, 1, FALSE)),"ошибка",0)</f>
        <v>ошибка</v>
      </c>
      <c r="AK871" s="55"/>
      <c r="AL871" s="53" t="e">
        <f>E871-F871-VLOOKUP(C871, Вчера_ЭпиВак!C:BN, 2, FALSE)</f>
        <v>#N/A</v>
      </c>
      <c r="AM871" s="53" t="e">
        <f>K871-L871-VLOOKUP(C871, Вчера_ЭпиВак!C:BN, 4, FALSE)</f>
        <v>#N/A</v>
      </c>
      <c r="AN871" s="53" t="e">
        <f>M871-N871-VLOOKUP(C871, Вчера_ЭпиВак!C:BN, 6, FALSE)</f>
        <v>#N/A</v>
      </c>
      <c r="AO871" s="53" t="e">
        <f>O871-P871-VLOOKUP(C871, Вчера_ЭпиВак!C:BN, 8, FALSE)</f>
        <v>#N/A</v>
      </c>
      <c r="AP871" s="53" t="e">
        <f>Q871-R871-VLOOKUP(C871, Вчера_ЭпиВак!C:BN, 10, FALSE)</f>
        <v>#N/A</v>
      </c>
      <c r="AQ871" s="53" t="e">
        <f>S871-T871-VLOOKUP(C871, Вчера_ЭпиВак!C:BN, 12, FALSE)</f>
        <v>#N/A</v>
      </c>
      <c r="AR871" s="53" t="e">
        <f>U871-V871-VLOOKUP(C871, Вчера_ЭпиВак!C:BN, 14, FALSE)</f>
        <v>#N/A</v>
      </c>
      <c r="AS871" s="53" t="e">
        <f>W871-X871-VLOOKUP(C871, Вчера_ЭпиВак!C:BN, 16, FALSE)</f>
        <v>#N/A</v>
      </c>
      <c r="AT871" s="53" t="e">
        <f>Y871-Z871-VLOOKUP(C871, Вчера_ЭпиВак!C:BN, 18, FALSE)</f>
        <v>#N/A</v>
      </c>
      <c r="AU871" s="53" t="e">
        <f>AA871-AB871-VLOOKUP(C871, Вчера_ЭпиВак!C:BN, 20, FALSE)</f>
        <v>#N/A</v>
      </c>
      <c r="AV871" s="53" t="e">
        <f>AC871-AD871-VLOOKUP(C871, Вчера_ЭпиВак!C:BN, 22, FALSE)</f>
        <v>#N/A</v>
      </c>
      <c r="AW871" s="53" t="e">
        <f>VLOOKUP(C871, Вчера_ЭпиВак!C:BN, 25, FALSE)+F871*2-Z871-AB871-AD871-AG871</f>
        <v>#N/A</v>
      </c>
      <c r="AX871" s="53" t="e">
        <f>AE871-VLOOKUP(C871,Вчера_ЭпиВак!C:BN, 24, FALSE)</f>
        <v>#N/A</v>
      </c>
    </row>
    <row r="872" spans="1:50" ht="50.1" customHeight="1" x14ac:dyDescent="0.25">
      <c r="A872" s="42"/>
      <c r="B872" s="42"/>
      <c r="C872" s="42"/>
      <c r="D872" s="43"/>
      <c r="E872" s="44"/>
      <c r="F872" s="39"/>
      <c r="G872" s="44"/>
      <c r="H872" s="39"/>
      <c r="I872" s="44"/>
      <c r="J872" s="39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7">
        <f t="shared" si="14"/>
        <v>0</v>
      </c>
      <c r="AJ872" s="53" t="str">
        <f>IF(ISNA(VLOOKUP(C872,Вчера_ЭпиВак!C:C, 1, FALSE)),"ошибка",0)</f>
        <v>ошибка</v>
      </c>
      <c r="AK872" s="55"/>
      <c r="AL872" s="53" t="e">
        <f>E872-F872-VLOOKUP(C872, Вчера_ЭпиВак!C:BN, 2, FALSE)</f>
        <v>#N/A</v>
      </c>
      <c r="AM872" s="53" t="e">
        <f>K872-L872-VLOOKUP(C872, Вчера_ЭпиВак!C:BN, 4, FALSE)</f>
        <v>#N/A</v>
      </c>
      <c r="AN872" s="53" t="e">
        <f>M872-N872-VLOOKUP(C872, Вчера_ЭпиВак!C:BN, 6, FALSE)</f>
        <v>#N/A</v>
      </c>
      <c r="AO872" s="53" t="e">
        <f>O872-P872-VLOOKUP(C872, Вчера_ЭпиВак!C:BN, 8, FALSE)</f>
        <v>#N/A</v>
      </c>
      <c r="AP872" s="53" t="e">
        <f>Q872-R872-VLOOKUP(C872, Вчера_ЭпиВак!C:BN, 10, FALSE)</f>
        <v>#N/A</v>
      </c>
      <c r="AQ872" s="53" t="e">
        <f>S872-T872-VLOOKUP(C872, Вчера_ЭпиВак!C:BN, 12, FALSE)</f>
        <v>#N/A</v>
      </c>
      <c r="AR872" s="53" t="e">
        <f>U872-V872-VLOOKUP(C872, Вчера_ЭпиВак!C:BN, 14, FALSE)</f>
        <v>#N/A</v>
      </c>
      <c r="AS872" s="53" t="e">
        <f>W872-X872-VLOOKUP(C872, Вчера_ЭпиВак!C:BN, 16, FALSE)</f>
        <v>#N/A</v>
      </c>
      <c r="AT872" s="53" t="e">
        <f>Y872-Z872-VLOOKUP(C872, Вчера_ЭпиВак!C:BN, 18, FALSE)</f>
        <v>#N/A</v>
      </c>
      <c r="AU872" s="53" t="e">
        <f>AA872-AB872-VLOOKUP(C872, Вчера_ЭпиВак!C:BN, 20, FALSE)</f>
        <v>#N/A</v>
      </c>
      <c r="AV872" s="53" t="e">
        <f>AC872-AD872-VLOOKUP(C872, Вчера_ЭпиВак!C:BN, 22, FALSE)</f>
        <v>#N/A</v>
      </c>
      <c r="AW872" s="53" t="e">
        <f>VLOOKUP(C872, Вчера_ЭпиВак!C:BN, 25, FALSE)+F872*2-Z872-AB872-AD872-AG872</f>
        <v>#N/A</v>
      </c>
      <c r="AX872" s="53" t="e">
        <f>AE872-VLOOKUP(C872,Вчера_ЭпиВак!C:BN, 24, FALSE)</f>
        <v>#N/A</v>
      </c>
    </row>
    <row r="873" spans="1:50" ht="50.1" customHeight="1" x14ac:dyDescent="0.25">
      <c r="A873" s="42"/>
      <c r="B873" s="42"/>
      <c r="C873" s="42"/>
      <c r="D873" s="43"/>
      <c r="E873" s="44"/>
      <c r="F873" s="39"/>
      <c r="G873" s="44"/>
      <c r="H873" s="39"/>
      <c r="I873" s="44"/>
      <c r="J873" s="39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7">
        <f t="shared" si="14"/>
        <v>0</v>
      </c>
      <c r="AJ873" s="53" t="str">
        <f>IF(ISNA(VLOOKUP(C873,Вчера_ЭпиВак!C:C, 1, FALSE)),"ошибка",0)</f>
        <v>ошибка</v>
      </c>
      <c r="AK873" s="55"/>
      <c r="AL873" s="53" t="e">
        <f>E873-F873-VLOOKUP(C873, Вчера_ЭпиВак!C:BN, 2, FALSE)</f>
        <v>#N/A</v>
      </c>
      <c r="AM873" s="53" t="e">
        <f>K873-L873-VLOOKUP(C873, Вчера_ЭпиВак!C:BN, 4, FALSE)</f>
        <v>#N/A</v>
      </c>
      <c r="AN873" s="53" t="e">
        <f>M873-N873-VLOOKUP(C873, Вчера_ЭпиВак!C:BN, 6, FALSE)</f>
        <v>#N/A</v>
      </c>
      <c r="AO873" s="53" t="e">
        <f>O873-P873-VLOOKUP(C873, Вчера_ЭпиВак!C:BN, 8, FALSE)</f>
        <v>#N/A</v>
      </c>
      <c r="AP873" s="53" t="e">
        <f>Q873-R873-VLOOKUP(C873, Вчера_ЭпиВак!C:BN, 10, FALSE)</f>
        <v>#N/A</v>
      </c>
      <c r="AQ873" s="53" t="e">
        <f>S873-T873-VLOOKUP(C873, Вчера_ЭпиВак!C:BN, 12, FALSE)</f>
        <v>#N/A</v>
      </c>
      <c r="AR873" s="53" t="e">
        <f>U873-V873-VLOOKUP(C873, Вчера_ЭпиВак!C:BN, 14, FALSE)</f>
        <v>#N/A</v>
      </c>
      <c r="AS873" s="53" t="e">
        <f>W873-X873-VLOOKUP(C873, Вчера_ЭпиВак!C:BN, 16, FALSE)</f>
        <v>#N/A</v>
      </c>
      <c r="AT873" s="53" t="e">
        <f>Y873-Z873-VLOOKUP(C873, Вчера_ЭпиВак!C:BN, 18, FALSE)</f>
        <v>#N/A</v>
      </c>
      <c r="AU873" s="53" t="e">
        <f>AA873-AB873-VLOOKUP(C873, Вчера_ЭпиВак!C:BN, 20, FALSE)</f>
        <v>#N/A</v>
      </c>
      <c r="AV873" s="53" t="e">
        <f>AC873-AD873-VLOOKUP(C873, Вчера_ЭпиВак!C:BN, 22, FALSE)</f>
        <v>#N/A</v>
      </c>
      <c r="AW873" s="53" t="e">
        <f>VLOOKUP(C873, Вчера_ЭпиВак!C:BN, 25, FALSE)+F873*2-Z873-AB873-AD873-AG873</f>
        <v>#N/A</v>
      </c>
      <c r="AX873" s="53" t="e">
        <f>AE873-VLOOKUP(C873,Вчера_ЭпиВак!C:BN, 24, FALSE)</f>
        <v>#N/A</v>
      </c>
    </row>
    <row r="874" spans="1:50" ht="50.1" customHeight="1" x14ac:dyDescent="0.25">
      <c r="A874" s="42"/>
      <c r="B874" s="42"/>
      <c r="C874" s="42"/>
      <c r="D874" s="43"/>
      <c r="E874" s="44"/>
      <c r="F874" s="39"/>
      <c r="G874" s="44"/>
      <c r="H874" s="39"/>
      <c r="I874" s="44"/>
      <c r="J874" s="39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7">
        <f t="shared" si="14"/>
        <v>0</v>
      </c>
      <c r="AJ874" s="53" t="str">
        <f>IF(ISNA(VLOOKUP(C874,Вчера_ЭпиВак!C:C, 1, FALSE)),"ошибка",0)</f>
        <v>ошибка</v>
      </c>
      <c r="AK874" s="55"/>
      <c r="AL874" s="53" t="e">
        <f>E874-F874-VLOOKUP(C874, Вчера_ЭпиВак!C:BN, 2, FALSE)</f>
        <v>#N/A</v>
      </c>
      <c r="AM874" s="53" t="e">
        <f>K874-L874-VLOOKUP(C874, Вчера_ЭпиВак!C:BN, 4, FALSE)</f>
        <v>#N/A</v>
      </c>
      <c r="AN874" s="53" t="e">
        <f>M874-N874-VLOOKUP(C874, Вчера_ЭпиВак!C:BN, 6, FALSE)</f>
        <v>#N/A</v>
      </c>
      <c r="AO874" s="53" t="e">
        <f>O874-P874-VLOOKUP(C874, Вчера_ЭпиВак!C:BN, 8, FALSE)</f>
        <v>#N/A</v>
      </c>
      <c r="AP874" s="53" t="e">
        <f>Q874-R874-VLOOKUP(C874, Вчера_ЭпиВак!C:BN, 10, FALSE)</f>
        <v>#N/A</v>
      </c>
      <c r="AQ874" s="53" t="e">
        <f>S874-T874-VLOOKUP(C874, Вчера_ЭпиВак!C:BN, 12, FALSE)</f>
        <v>#N/A</v>
      </c>
      <c r="AR874" s="53" t="e">
        <f>U874-V874-VLOOKUP(C874, Вчера_ЭпиВак!C:BN, 14, FALSE)</f>
        <v>#N/A</v>
      </c>
      <c r="AS874" s="53" t="e">
        <f>W874-X874-VLOOKUP(C874, Вчера_ЭпиВак!C:BN, 16, FALSE)</f>
        <v>#N/A</v>
      </c>
      <c r="AT874" s="53" t="e">
        <f>Y874-Z874-VLOOKUP(C874, Вчера_ЭпиВак!C:BN, 18, FALSE)</f>
        <v>#N/A</v>
      </c>
      <c r="AU874" s="53" t="e">
        <f>AA874-AB874-VLOOKUP(C874, Вчера_ЭпиВак!C:BN, 20, FALSE)</f>
        <v>#N/A</v>
      </c>
      <c r="AV874" s="53" t="e">
        <f>AC874-AD874-VLOOKUP(C874, Вчера_ЭпиВак!C:BN, 22, FALSE)</f>
        <v>#N/A</v>
      </c>
      <c r="AW874" s="53" t="e">
        <f>VLOOKUP(C874, Вчера_ЭпиВак!C:BN, 25, FALSE)+F874*2-Z874-AB874-AD874-AG874</f>
        <v>#N/A</v>
      </c>
      <c r="AX874" s="53" t="e">
        <f>AE874-VLOOKUP(C874,Вчера_ЭпиВак!C:BN, 24, FALSE)</f>
        <v>#N/A</v>
      </c>
    </row>
    <row r="875" spans="1:50" ht="50.1" customHeight="1" x14ac:dyDescent="0.25">
      <c r="A875" s="42"/>
      <c r="B875" s="42"/>
      <c r="C875" s="42"/>
      <c r="D875" s="43"/>
      <c r="E875" s="44"/>
      <c r="F875" s="39"/>
      <c r="G875" s="44"/>
      <c r="H875" s="39"/>
      <c r="I875" s="44"/>
      <c r="J875" s="39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7">
        <f t="shared" si="14"/>
        <v>0</v>
      </c>
      <c r="AJ875" s="53" t="str">
        <f>IF(ISNA(VLOOKUP(C875,Вчера_ЭпиВак!C:C, 1, FALSE)),"ошибка",0)</f>
        <v>ошибка</v>
      </c>
      <c r="AK875" s="55"/>
      <c r="AL875" s="53" t="e">
        <f>E875-F875-VLOOKUP(C875, Вчера_ЭпиВак!C:BN, 2, FALSE)</f>
        <v>#N/A</v>
      </c>
      <c r="AM875" s="53" t="e">
        <f>K875-L875-VLOOKUP(C875, Вчера_ЭпиВак!C:BN, 4, FALSE)</f>
        <v>#N/A</v>
      </c>
      <c r="AN875" s="53" t="e">
        <f>M875-N875-VLOOKUP(C875, Вчера_ЭпиВак!C:BN, 6, FALSE)</f>
        <v>#N/A</v>
      </c>
      <c r="AO875" s="53" t="e">
        <f>O875-P875-VLOOKUP(C875, Вчера_ЭпиВак!C:BN, 8, FALSE)</f>
        <v>#N/A</v>
      </c>
      <c r="AP875" s="53" t="e">
        <f>Q875-R875-VLOOKUP(C875, Вчера_ЭпиВак!C:BN, 10, FALSE)</f>
        <v>#N/A</v>
      </c>
      <c r="AQ875" s="53" t="e">
        <f>S875-T875-VLOOKUP(C875, Вчера_ЭпиВак!C:BN, 12, FALSE)</f>
        <v>#N/A</v>
      </c>
      <c r="AR875" s="53" t="e">
        <f>U875-V875-VLOOKUP(C875, Вчера_ЭпиВак!C:BN, 14, FALSE)</f>
        <v>#N/A</v>
      </c>
      <c r="AS875" s="53" t="e">
        <f>W875-X875-VLOOKUP(C875, Вчера_ЭпиВак!C:BN, 16, FALSE)</f>
        <v>#N/A</v>
      </c>
      <c r="AT875" s="53" t="e">
        <f>Y875-Z875-VLOOKUP(C875, Вчера_ЭпиВак!C:BN, 18, FALSE)</f>
        <v>#N/A</v>
      </c>
      <c r="AU875" s="53" t="e">
        <f>AA875-AB875-VLOOKUP(C875, Вчера_ЭпиВак!C:BN, 20, FALSE)</f>
        <v>#N/A</v>
      </c>
      <c r="AV875" s="53" t="e">
        <f>AC875-AD875-VLOOKUP(C875, Вчера_ЭпиВак!C:BN, 22, FALSE)</f>
        <v>#N/A</v>
      </c>
      <c r="AW875" s="53" t="e">
        <f>VLOOKUP(C875, Вчера_ЭпиВак!C:BN, 25, FALSE)+F875*2-Z875-AB875-AD875-AG875</f>
        <v>#N/A</v>
      </c>
      <c r="AX875" s="53" t="e">
        <f>AE875-VLOOKUP(C875,Вчера_ЭпиВак!C:BN, 24, FALSE)</f>
        <v>#N/A</v>
      </c>
    </row>
    <row r="876" spans="1:50" ht="50.1" customHeight="1" x14ac:dyDescent="0.25">
      <c r="A876" s="42"/>
      <c r="B876" s="42"/>
      <c r="C876" s="42"/>
      <c r="D876" s="43"/>
      <c r="E876" s="44"/>
      <c r="F876" s="39"/>
      <c r="G876" s="44"/>
      <c r="H876" s="39"/>
      <c r="I876" s="44"/>
      <c r="J876" s="39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7">
        <f t="shared" si="14"/>
        <v>0</v>
      </c>
      <c r="AJ876" s="53" t="str">
        <f>IF(ISNA(VLOOKUP(C876,Вчера_ЭпиВак!C:C, 1, FALSE)),"ошибка",0)</f>
        <v>ошибка</v>
      </c>
      <c r="AK876" s="55"/>
      <c r="AL876" s="53" t="e">
        <f>E876-F876-VLOOKUP(C876, Вчера_ЭпиВак!C:BN, 2, FALSE)</f>
        <v>#N/A</v>
      </c>
      <c r="AM876" s="53" t="e">
        <f>K876-L876-VLOOKUP(C876, Вчера_ЭпиВак!C:BN, 4, FALSE)</f>
        <v>#N/A</v>
      </c>
      <c r="AN876" s="53" t="e">
        <f>M876-N876-VLOOKUP(C876, Вчера_ЭпиВак!C:BN, 6, FALSE)</f>
        <v>#N/A</v>
      </c>
      <c r="AO876" s="53" t="e">
        <f>O876-P876-VLOOKUP(C876, Вчера_ЭпиВак!C:BN, 8, FALSE)</f>
        <v>#N/A</v>
      </c>
      <c r="AP876" s="53" t="e">
        <f>Q876-R876-VLOOKUP(C876, Вчера_ЭпиВак!C:BN, 10, FALSE)</f>
        <v>#N/A</v>
      </c>
      <c r="AQ876" s="53" t="e">
        <f>S876-T876-VLOOKUP(C876, Вчера_ЭпиВак!C:BN, 12, FALSE)</f>
        <v>#N/A</v>
      </c>
      <c r="AR876" s="53" t="e">
        <f>U876-V876-VLOOKUP(C876, Вчера_ЭпиВак!C:BN, 14, FALSE)</f>
        <v>#N/A</v>
      </c>
      <c r="AS876" s="53" t="e">
        <f>W876-X876-VLOOKUP(C876, Вчера_ЭпиВак!C:BN, 16, FALSE)</f>
        <v>#N/A</v>
      </c>
      <c r="AT876" s="53" t="e">
        <f>Y876-Z876-VLOOKUP(C876, Вчера_ЭпиВак!C:BN, 18, FALSE)</f>
        <v>#N/A</v>
      </c>
      <c r="AU876" s="53" t="e">
        <f>AA876-AB876-VLOOKUP(C876, Вчера_ЭпиВак!C:BN, 20, FALSE)</f>
        <v>#N/A</v>
      </c>
      <c r="AV876" s="53" t="e">
        <f>AC876-AD876-VLOOKUP(C876, Вчера_ЭпиВак!C:BN, 22, FALSE)</f>
        <v>#N/A</v>
      </c>
      <c r="AW876" s="53" t="e">
        <f>VLOOKUP(C876, Вчера_ЭпиВак!C:BN, 25, FALSE)+F876*2-Z876-AB876-AD876-AG876</f>
        <v>#N/A</v>
      </c>
      <c r="AX876" s="53" t="e">
        <f>AE876-VLOOKUP(C876,Вчера_ЭпиВак!C:BN, 24, FALSE)</f>
        <v>#N/A</v>
      </c>
    </row>
    <row r="877" spans="1:50" ht="50.1" customHeight="1" x14ac:dyDescent="0.25">
      <c r="A877" s="42"/>
      <c r="B877" s="42"/>
      <c r="C877" s="42"/>
      <c r="D877" s="43"/>
      <c r="E877" s="44"/>
      <c r="F877" s="39"/>
      <c r="G877" s="44"/>
      <c r="H877" s="39"/>
      <c r="I877" s="44"/>
      <c r="J877" s="39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7">
        <f t="shared" si="14"/>
        <v>0</v>
      </c>
      <c r="AJ877" s="53" t="str">
        <f>IF(ISNA(VLOOKUP(C877,Вчера_ЭпиВак!C:C, 1, FALSE)),"ошибка",0)</f>
        <v>ошибка</v>
      </c>
      <c r="AK877" s="55"/>
      <c r="AL877" s="53" t="e">
        <f>E877-F877-VLOOKUP(C877, Вчера_ЭпиВак!C:BN, 2, FALSE)</f>
        <v>#N/A</v>
      </c>
      <c r="AM877" s="53" t="e">
        <f>K877-L877-VLOOKUP(C877, Вчера_ЭпиВак!C:BN, 4, FALSE)</f>
        <v>#N/A</v>
      </c>
      <c r="AN877" s="53" t="e">
        <f>M877-N877-VLOOKUP(C877, Вчера_ЭпиВак!C:BN, 6, FALSE)</f>
        <v>#N/A</v>
      </c>
      <c r="AO877" s="53" t="e">
        <f>O877-P877-VLOOKUP(C877, Вчера_ЭпиВак!C:BN, 8, FALSE)</f>
        <v>#N/A</v>
      </c>
      <c r="AP877" s="53" t="e">
        <f>Q877-R877-VLOOKUP(C877, Вчера_ЭпиВак!C:BN, 10, FALSE)</f>
        <v>#N/A</v>
      </c>
      <c r="AQ877" s="53" t="e">
        <f>S877-T877-VLOOKUP(C877, Вчера_ЭпиВак!C:BN, 12, FALSE)</f>
        <v>#N/A</v>
      </c>
      <c r="AR877" s="53" t="e">
        <f>U877-V877-VLOOKUP(C877, Вчера_ЭпиВак!C:BN, 14, FALSE)</f>
        <v>#N/A</v>
      </c>
      <c r="AS877" s="53" t="e">
        <f>W877-X877-VLOOKUP(C877, Вчера_ЭпиВак!C:BN, 16, FALSE)</f>
        <v>#N/A</v>
      </c>
      <c r="AT877" s="53" t="e">
        <f>Y877-Z877-VLOOKUP(C877, Вчера_ЭпиВак!C:BN, 18, FALSE)</f>
        <v>#N/A</v>
      </c>
      <c r="AU877" s="53" t="e">
        <f>AA877-AB877-VLOOKUP(C877, Вчера_ЭпиВак!C:BN, 20, FALSE)</f>
        <v>#N/A</v>
      </c>
      <c r="AV877" s="53" t="e">
        <f>AC877-AD877-VLOOKUP(C877, Вчера_ЭпиВак!C:BN, 22, FALSE)</f>
        <v>#N/A</v>
      </c>
      <c r="AW877" s="53" t="e">
        <f>VLOOKUP(C877, Вчера_ЭпиВак!C:BN, 25, FALSE)+F877*2-Z877-AB877-AD877-AG877</f>
        <v>#N/A</v>
      </c>
      <c r="AX877" s="53" t="e">
        <f>AE877-VLOOKUP(C877,Вчера_ЭпиВак!C:BN, 24, FALSE)</f>
        <v>#N/A</v>
      </c>
    </row>
    <row r="878" spans="1:50" ht="50.1" customHeight="1" x14ac:dyDescent="0.25">
      <c r="A878" s="42"/>
      <c r="B878" s="42"/>
      <c r="C878" s="42"/>
      <c r="D878" s="43"/>
      <c r="E878" s="44"/>
      <c r="F878" s="39"/>
      <c r="G878" s="44"/>
      <c r="H878" s="39"/>
      <c r="I878" s="44"/>
      <c r="J878" s="39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7">
        <f t="shared" si="14"/>
        <v>0</v>
      </c>
      <c r="AJ878" s="53" t="str">
        <f>IF(ISNA(VLOOKUP(C878,Вчера_ЭпиВак!C:C, 1, FALSE)),"ошибка",0)</f>
        <v>ошибка</v>
      </c>
      <c r="AK878" s="55"/>
      <c r="AL878" s="53" t="e">
        <f>E878-F878-VLOOKUP(C878, Вчера_ЭпиВак!C:BN, 2, FALSE)</f>
        <v>#N/A</v>
      </c>
      <c r="AM878" s="53" t="e">
        <f>K878-L878-VLOOKUP(C878, Вчера_ЭпиВак!C:BN, 4, FALSE)</f>
        <v>#N/A</v>
      </c>
      <c r="AN878" s="53" t="e">
        <f>M878-N878-VLOOKUP(C878, Вчера_ЭпиВак!C:BN, 6, FALSE)</f>
        <v>#N/A</v>
      </c>
      <c r="AO878" s="53" t="e">
        <f>O878-P878-VLOOKUP(C878, Вчера_ЭпиВак!C:BN, 8, FALSE)</f>
        <v>#N/A</v>
      </c>
      <c r="AP878" s="53" t="e">
        <f>Q878-R878-VLOOKUP(C878, Вчера_ЭпиВак!C:BN, 10, FALSE)</f>
        <v>#N/A</v>
      </c>
      <c r="AQ878" s="53" t="e">
        <f>S878-T878-VLOOKUP(C878, Вчера_ЭпиВак!C:BN, 12, FALSE)</f>
        <v>#N/A</v>
      </c>
      <c r="AR878" s="53" t="e">
        <f>U878-V878-VLOOKUP(C878, Вчера_ЭпиВак!C:BN, 14, FALSE)</f>
        <v>#N/A</v>
      </c>
      <c r="AS878" s="53" t="e">
        <f>W878-X878-VLOOKUP(C878, Вчера_ЭпиВак!C:BN, 16, FALSE)</f>
        <v>#N/A</v>
      </c>
      <c r="AT878" s="53" t="e">
        <f>Y878-Z878-VLOOKUP(C878, Вчера_ЭпиВак!C:BN, 18, FALSE)</f>
        <v>#N/A</v>
      </c>
      <c r="AU878" s="53" t="e">
        <f>AA878-AB878-VLOOKUP(C878, Вчера_ЭпиВак!C:BN, 20, FALSE)</f>
        <v>#N/A</v>
      </c>
      <c r="AV878" s="53" t="e">
        <f>AC878-AD878-VLOOKUP(C878, Вчера_ЭпиВак!C:BN, 22, FALSE)</f>
        <v>#N/A</v>
      </c>
      <c r="AW878" s="53" t="e">
        <f>VLOOKUP(C878, Вчера_ЭпиВак!C:BN, 25, FALSE)+F878*2-Z878-AB878-AD878-AG878</f>
        <v>#N/A</v>
      </c>
      <c r="AX878" s="53" t="e">
        <f>AE878-VLOOKUP(C878,Вчера_ЭпиВак!C:BN, 24, FALSE)</f>
        <v>#N/A</v>
      </c>
    </row>
    <row r="879" spans="1:50" ht="50.1" customHeight="1" x14ac:dyDescent="0.25">
      <c r="A879" s="42"/>
      <c r="B879" s="42"/>
      <c r="C879" s="42"/>
      <c r="D879" s="43"/>
      <c r="E879" s="44"/>
      <c r="F879" s="39"/>
      <c r="G879" s="44"/>
      <c r="H879" s="39"/>
      <c r="I879" s="44"/>
      <c r="J879" s="39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7">
        <f t="shared" si="14"/>
        <v>0</v>
      </c>
      <c r="AJ879" s="53" t="str">
        <f>IF(ISNA(VLOOKUP(C879,Вчера_ЭпиВак!C:C, 1, FALSE)),"ошибка",0)</f>
        <v>ошибка</v>
      </c>
      <c r="AK879" s="55"/>
      <c r="AL879" s="53" t="e">
        <f>E879-F879-VLOOKUP(C879, Вчера_ЭпиВак!C:BN, 2, FALSE)</f>
        <v>#N/A</v>
      </c>
      <c r="AM879" s="53" t="e">
        <f>K879-L879-VLOOKUP(C879, Вчера_ЭпиВак!C:BN, 4, FALSE)</f>
        <v>#N/A</v>
      </c>
      <c r="AN879" s="53" t="e">
        <f>M879-N879-VLOOKUP(C879, Вчера_ЭпиВак!C:BN, 6, FALSE)</f>
        <v>#N/A</v>
      </c>
      <c r="AO879" s="53" t="e">
        <f>O879-P879-VLOOKUP(C879, Вчера_ЭпиВак!C:BN, 8, FALSE)</f>
        <v>#N/A</v>
      </c>
      <c r="AP879" s="53" t="e">
        <f>Q879-R879-VLOOKUP(C879, Вчера_ЭпиВак!C:BN, 10, FALSE)</f>
        <v>#N/A</v>
      </c>
      <c r="AQ879" s="53" t="e">
        <f>S879-T879-VLOOKUP(C879, Вчера_ЭпиВак!C:BN, 12, FALSE)</f>
        <v>#N/A</v>
      </c>
      <c r="AR879" s="53" t="e">
        <f>U879-V879-VLOOKUP(C879, Вчера_ЭпиВак!C:BN, 14, FALSE)</f>
        <v>#N/A</v>
      </c>
      <c r="AS879" s="53" t="e">
        <f>W879-X879-VLOOKUP(C879, Вчера_ЭпиВак!C:BN, 16, FALSE)</f>
        <v>#N/A</v>
      </c>
      <c r="AT879" s="53" t="e">
        <f>Y879-Z879-VLOOKUP(C879, Вчера_ЭпиВак!C:BN, 18, FALSE)</f>
        <v>#N/A</v>
      </c>
      <c r="AU879" s="53" t="e">
        <f>AA879-AB879-VLOOKUP(C879, Вчера_ЭпиВак!C:BN, 20, FALSE)</f>
        <v>#N/A</v>
      </c>
      <c r="AV879" s="53" t="e">
        <f>AC879-AD879-VLOOKUP(C879, Вчера_ЭпиВак!C:BN, 22, FALSE)</f>
        <v>#N/A</v>
      </c>
      <c r="AW879" s="53" t="e">
        <f>VLOOKUP(C879, Вчера_ЭпиВак!C:BN, 25, FALSE)+F879*2-Z879-AB879-AD879-AG879</f>
        <v>#N/A</v>
      </c>
      <c r="AX879" s="53" t="e">
        <f>AE879-VLOOKUP(C879,Вчера_ЭпиВак!C:BN, 24, FALSE)</f>
        <v>#N/A</v>
      </c>
    </row>
    <row r="880" spans="1:50" ht="50.1" customHeight="1" x14ac:dyDescent="0.25">
      <c r="A880" s="42"/>
      <c r="B880" s="42"/>
      <c r="C880" s="42"/>
      <c r="D880" s="43"/>
      <c r="E880" s="44"/>
      <c r="F880" s="39"/>
      <c r="G880" s="44"/>
      <c r="H880" s="39"/>
      <c r="I880" s="44"/>
      <c r="J880" s="39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7">
        <f t="shared" si="14"/>
        <v>0</v>
      </c>
      <c r="AJ880" s="53" t="str">
        <f>IF(ISNA(VLOOKUP(C880,Вчера_ЭпиВак!C:C, 1, FALSE)),"ошибка",0)</f>
        <v>ошибка</v>
      </c>
      <c r="AK880" s="55"/>
      <c r="AL880" s="53" t="e">
        <f>E880-F880-VLOOKUP(C880, Вчера_ЭпиВак!C:BN, 2, FALSE)</f>
        <v>#N/A</v>
      </c>
      <c r="AM880" s="53" t="e">
        <f>K880-L880-VLOOKUP(C880, Вчера_ЭпиВак!C:BN, 4, FALSE)</f>
        <v>#N/A</v>
      </c>
      <c r="AN880" s="53" t="e">
        <f>M880-N880-VLOOKUP(C880, Вчера_ЭпиВак!C:BN, 6, FALSE)</f>
        <v>#N/A</v>
      </c>
      <c r="AO880" s="53" t="e">
        <f>O880-P880-VLOOKUP(C880, Вчера_ЭпиВак!C:BN, 8, FALSE)</f>
        <v>#N/A</v>
      </c>
      <c r="AP880" s="53" t="e">
        <f>Q880-R880-VLOOKUP(C880, Вчера_ЭпиВак!C:BN, 10, FALSE)</f>
        <v>#N/A</v>
      </c>
      <c r="AQ880" s="53" t="e">
        <f>S880-T880-VLOOKUP(C880, Вчера_ЭпиВак!C:BN, 12, FALSE)</f>
        <v>#N/A</v>
      </c>
      <c r="AR880" s="53" t="e">
        <f>U880-V880-VLOOKUP(C880, Вчера_ЭпиВак!C:BN, 14, FALSE)</f>
        <v>#N/A</v>
      </c>
      <c r="AS880" s="53" t="e">
        <f>W880-X880-VLOOKUP(C880, Вчера_ЭпиВак!C:BN, 16, FALSE)</f>
        <v>#N/A</v>
      </c>
      <c r="AT880" s="53" t="e">
        <f>Y880-Z880-VLOOKUP(C880, Вчера_ЭпиВак!C:BN, 18, FALSE)</f>
        <v>#N/A</v>
      </c>
      <c r="AU880" s="53" t="e">
        <f>AA880-AB880-VLOOKUP(C880, Вчера_ЭпиВак!C:BN, 20, FALSE)</f>
        <v>#N/A</v>
      </c>
      <c r="AV880" s="53" t="e">
        <f>AC880-AD880-VLOOKUP(C880, Вчера_ЭпиВак!C:BN, 22, FALSE)</f>
        <v>#N/A</v>
      </c>
      <c r="AW880" s="53" t="e">
        <f>VLOOKUP(C880, Вчера_ЭпиВак!C:BN, 25, FALSE)+F880*2-Z880-AB880-AD880-AG880</f>
        <v>#N/A</v>
      </c>
      <c r="AX880" s="53" t="e">
        <f>AE880-VLOOKUP(C880,Вчера_ЭпиВак!C:BN, 24, FALSE)</f>
        <v>#N/A</v>
      </c>
    </row>
    <row r="881" spans="1:50" ht="50.1" customHeight="1" x14ac:dyDescent="0.25">
      <c r="A881" s="42"/>
      <c r="B881" s="42"/>
      <c r="C881" s="42"/>
      <c r="D881" s="43"/>
      <c r="E881" s="44"/>
      <c r="F881" s="39"/>
      <c r="G881" s="44"/>
      <c r="H881" s="39"/>
      <c r="I881" s="44"/>
      <c r="J881" s="39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7">
        <f t="shared" si="14"/>
        <v>0</v>
      </c>
      <c r="AJ881" s="53" t="str">
        <f>IF(ISNA(VLOOKUP(C881,Вчера_ЭпиВак!C:C, 1, FALSE)),"ошибка",0)</f>
        <v>ошибка</v>
      </c>
      <c r="AK881" s="55"/>
      <c r="AL881" s="53" t="e">
        <f>E881-F881-VLOOKUP(C881, Вчера_ЭпиВак!C:BN, 2, FALSE)</f>
        <v>#N/A</v>
      </c>
      <c r="AM881" s="53" t="e">
        <f>K881-L881-VLOOKUP(C881, Вчера_ЭпиВак!C:BN, 4, FALSE)</f>
        <v>#N/A</v>
      </c>
      <c r="AN881" s="53" t="e">
        <f>M881-N881-VLOOKUP(C881, Вчера_ЭпиВак!C:BN, 6, FALSE)</f>
        <v>#N/A</v>
      </c>
      <c r="AO881" s="53" t="e">
        <f>O881-P881-VLOOKUP(C881, Вчера_ЭпиВак!C:BN, 8, FALSE)</f>
        <v>#N/A</v>
      </c>
      <c r="AP881" s="53" t="e">
        <f>Q881-R881-VLOOKUP(C881, Вчера_ЭпиВак!C:BN, 10, FALSE)</f>
        <v>#N/A</v>
      </c>
      <c r="AQ881" s="53" t="e">
        <f>S881-T881-VLOOKUP(C881, Вчера_ЭпиВак!C:BN, 12, FALSE)</f>
        <v>#N/A</v>
      </c>
      <c r="AR881" s="53" t="e">
        <f>U881-V881-VLOOKUP(C881, Вчера_ЭпиВак!C:BN, 14, FALSE)</f>
        <v>#N/A</v>
      </c>
      <c r="AS881" s="53" t="e">
        <f>W881-X881-VLOOKUP(C881, Вчера_ЭпиВак!C:BN, 16, FALSE)</f>
        <v>#N/A</v>
      </c>
      <c r="AT881" s="53" t="e">
        <f>Y881-Z881-VLOOKUP(C881, Вчера_ЭпиВак!C:BN, 18, FALSE)</f>
        <v>#N/A</v>
      </c>
      <c r="AU881" s="53" t="e">
        <f>AA881-AB881-VLOOKUP(C881, Вчера_ЭпиВак!C:BN, 20, FALSE)</f>
        <v>#N/A</v>
      </c>
      <c r="AV881" s="53" t="e">
        <f>AC881-AD881-VLOOKUP(C881, Вчера_ЭпиВак!C:BN, 22, FALSE)</f>
        <v>#N/A</v>
      </c>
      <c r="AW881" s="53" t="e">
        <f>VLOOKUP(C881, Вчера_ЭпиВак!C:BN, 25, FALSE)+F881*2-Z881-AB881-AD881-AG881</f>
        <v>#N/A</v>
      </c>
      <c r="AX881" s="53" t="e">
        <f>AE881-VLOOKUP(C881,Вчера_ЭпиВак!C:BN, 24, FALSE)</f>
        <v>#N/A</v>
      </c>
    </row>
    <row r="882" spans="1:50" ht="50.1" customHeight="1" x14ac:dyDescent="0.25">
      <c r="A882" s="42"/>
      <c r="B882" s="42"/>
      <c r="C882" s="42"/>
      <c r="D882" s="43"/>
      <c r="E882" s="44"/>
      <c r="F882" s="39"/>
      <c r="G882" s="44"/>
      <c r="H882" s="39"/>
      <c r="I882" s="44"/>
      <c r="J882" s="39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7">
        <f t="shared" si="14"/>
        <v>0</v>
      </c>
      <c r="AJ882" s="53" t="str">
        <f>IF(ISNA(VLOOKUP(C882,Вчера_ЭпиВак!C:C, 1, FALSE)),"ошибка",0)</f>
        <v>ошибка</v>
      </c>
      <c r="AK882" s="55"/>
      <c r="AL882" s="53" t="e">
        <f>E882-F882-VLOOKUP(C882, Вчера_ЭпиВак!C:BN, 2, FALSE)</f>
        <v>#N/A</v>
      </c>
      <c r="AM882" s="53" t="e">
        <f>K882-L882-VLOOKUP(C882, Вчера_ЭпиВак!C:BN, 4, FALSE)</f>
        <v>#N/A</v>
      </c>
      <c r="AN882" s="53" t="e">
        <f>M882-N882-VLOOKUP(C882, Вчера_ЭпиВак!C:BN, 6, FALSE)</f>
        <v>#N/A</v>
      </c>
      <c r="AO882" s="53" t="e">
        <f>O882-P882-VLOOKUP(C882, Вчера_ЭпиВак!C:BN, 8, FALSE)</f>
        <v>#N/A</v>
      </c>
      <c r="AP882" s="53" t="e">
        <f>Q882-R882-VLOOKUP(C882, Вчера_ЭпиВак!C:BN, 10, FALSE)</f>
        <v>#N/A</v>
      </c>
      <c r="AQ882" s="53" t="e">
        <f>S882-T882-VLOOKUP(C882, Вчера_ЭпиВак!C:BN, 12, FALSE)</f>
        <v>#N/A</v>
      </c>
      <c r="AR882" s="53" t="e">
        <f>U882-V882-VLOOKUP(C882, Вчера_ЭпиВак!C:BN, 14, FALSE)</f>
        <v>#N/A</v>
      </c>
      <c r="AS882" s="53" t="e">
        <f>W882-X882-VLOOKUP(C882, Вчера_ЭпиВак!C:BN, 16, FALSE)</f>
        <v>#N/A</v>
      </c>
      <c r="AT882" s="53" t="e">
        <f>Y882-Z882-VLOOKUP(C882, Вчера_ЭпиВак!C:BN, 18, FALSE)</f>
        <v>#N/A</v>
      </c>
      <c r="AU882" s="53" t="e">
        <f>AA882-AB882-VLOOKUP(C882, Вчера_ЭпиВак!C:BN, 20, FALSE)</f>
        <v>#N/A</v>
      </c>
      <c r="AV882" s="53" t="e">
        <f>AC882-AD882-VLOOKUP(C882, Вчера_ЭпиВак!C:BN, 22, FALSE)</f>
        <v>#N/A</v>
      </c>
      <c r="AW882" s="53" t="e">
        <f>VLOOKUP(C882, Вчера_ЭпиВак!C:BN, 25, FALSE)+F882*2-Z882-AB882-AD882-AG882</f>
        <v>#N/A</v>
      </c>
      <c r="AX882" s="53" t="e">
        <f>AE882-VLOOKUP(C882,Вчера_ЭпиВак!C:BN, 24, FALSE)</f>
        <v>#N/A</v>
      </c>
    </row>
    <row r="883" spans="1:50" ht="50.1" customHeight="1" x14ac:dyDescent="0.25">
      <c r="A883" s="42"/>
      <c r="B883" s="42"/>
      <c r="C883" s="42"/>
      <c r="D883" s="43"/>
      <c r="E883" s="44"/>
      <c r="F883" s="39"/>
      <c r="G883" s="44"/>
      <c r="H883" s="39"/>
      <c r="I883" s="44"/>
      <c r="J883" s="39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7">
        <f t="shared" si="14"/>
        <v>0</v>
      </c>
      <c r="AJ883" s="53" t="str">
        <f>IF(ISNA(VLOOKUP(C883,Вчера_ЭпиВак!C:C, 1, FALSE)),"ошибка",0)</f>
        <v>ошибка</v>
      </c>
      <c r="AK883" s="55"/>
      <c r="AL883" s="53" t="e">
        <f>E883-F883-VLOOKUP(C883, Вчера_ЭпиВак!C:BN, 2, FALSE)</f>
        <v>#N/A</v>
      </c>
      <c r="AM883" s="53" t="e">
        <f>K883-L883-VLOOKUP(C883, Вчера_ЭпиВак!C:BN, 4, FALSE)</f>
        <v>#N/A</v>
      </c>
      <c r="AN883" s="53" t="e">
        <f>M883-N883-VLOOKUP(C883, Вчера_ЭпиВак!C:BN, 6, FALSE)</f>
        <v>#N/A</v>
      </c>
      <c r="AO883" s="53" t="e">
        <f>O883-P883-VLOOKUP(C883, Вчера_ЭпиВак!C:BN, 8, FALSE)</f>
        <v>#N/A</v>
      </c>
      <c r="AP883" s="53" t="e">
        <f>Q883-R883-VLOOKUP(C883, Вчера_ЭпиВак!C:BN, 10, FALSE)</f>
        <v>#N/A</v>
      </c>
      <c r="AQ883" s="53" t="e">
        <f>S883-T883-VLOOKUP(C883, Вчера_ЭпиВак!C:BN, 12, FALSE)</f>
        <v>#N/A</v>
      </c>
      <c r="AR883" s="53" t="e">
        <f>U883-V883-VLOOKUP(C883, Вчера_ЭпиВак!C:BN, 14, FALSE)</f>
        <v>#N/A</v>
      </c>
      <c r="AS883" s="53" t="e">
        <f>W883-X883-VLOOKUP(C883, Вчера_ЭпиВак!C:BN, 16, FALSE)</f>
        <v>#N/A</v>
      </c>
      <c r="AT883" s="53" t="e">
        <f>Y883-Z883-VLOOKUP(C883, Вчера_ЭпиВак!C:BN, 18, FALSE)</f>
        <v>#N/A</v>
      </c>
      <c r="AU883" s="53" t="e">
        <f>AA883-AB883-VLOOKUP(C883, Вчера_ЭпиВак!C:BN, 20, FALSE)</f>
        <v>#N/A</v>
      </c>
      <c r="AV883" s="53" t="e">
        <f>AC883-AD883-VLOOKUP(C883, Вчера_ЭпиВак!C:BN, 22, FALSE)</f>
        <v>#N/A</v>
      </c>
      <c r="AW883" s="53" t="e">
        <f>VLOOKUP(C883, Вчера_ЭпиВак!C:BN, 25, FALSE)+F883*2-Z883-AB883-AD883-AG883</f>
        <v>#N/A</v>
      </c>
      <c r="AX883" s="53" t="e">
        <f>AE883-VLOOKUP(C883,Вчера_ЭпиВак!C:BN, 24, FALSE)</f>
        <v>#N/A</v>
      </c>
    </row>
    <row r="884" spans="1:50" ht="50.1" customHeight="1" x14ac:dyDescent="0.25">
      <c r="A884" s="42"/>
      <c r="B884" s="42"/>
      <c r="C884" s="42"/>
      <c r="D884" s="43"/>
      <c r="E884" s="44"/>
      <c r="F884" s="39"/>
      <c r="G884" s="44"/>
      <c r="H884" s="39"/>
      <c r="I884" s="44"/>
      <c r="J884" s="39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7">
        <f t="shared" si="14"/>
        <v>0</v>
      </c>
      <c r="AJ884" s="53" t="str">
        <f>IF(ISNA(VLOOKUP(C884,Вчера_ЭпиВак!C:C, 1, FALSE)),"ошибка",0)</f>
        <v>ошибка</v>
      </c>
      <c r="AK884" s="55"/>
      <c r="AL884" s="53" t="e">
        <f>E884-F884-VLOOKUP(C884, Вчера_ЭпиВак!C:BN, 2, FALSE)</f>
        <v>#N/A</v>
      </c>
      <c r="AM884" s="53" t="e">
        <f>K884-L884-VLOOKUP(C884, Вчера_ЭпиВак!C:BN, 4, FALSE)</f>
        <v>#N/A</v>
      </c>
      <c r="AN884" s="53" t="e">
        <f>M884-N884-VLOOKUP(C884, Вчера_ЭпиВак!C:BN, 6, FALSE)</f>
        <v>#N/A</v>
      </c>
      <c r="AO884" s="53" t="e">
        <f>O884-P884-VLOOKUP(C884, Вчера_ЭпиВак!C:BN, 8, FALSE)</f>
        <v>#N/A</v>
      </c>
      <c r="AP884" s="53" t="e">
        <f>Q884-R884-VLOOKUP(C884, Вчера_ЭпиВак!C:BN, 10, FALSE)</f>
        <v>#N/A</v>
      </c>
      <c r="AQ884" s="53" t="e">
        <f>S884-T884-VLOOKUP(C884, Вчера_ЭпиВак!C:BN, 12, FALSE)</f>
        <v>#N/A</v>
      </c>
      <c r="AR884" s="53" t="e">
        <f>U884-V884-VLOOKUP(C884, Вчера_ЭпиВак!C:BN, 14, FALSE)</f>
        <v>#N/A</v>
      </c>
      <c r="AS884" s="53" t="e">
        <f>W884-X884-VLOOKUP(C884, Вчера_ЭпиВак!C:BN, 16, FALSE)</f>
        <v>#N/A</v>
      </c>
      <c r="AT884" s="53" t="e">
        <f>Y884-Z884-VLOOKUP(C884, Вчера_ЭпиВак!C:BN, 18, FALSE)</f>
        <v>#N/A</v>
      </c>
      <c r="AU884" s="53" t="e">
        <f>AA884-AB884-VLOOKUP(C884, Вчера_ЭпиВак!C:BN, 20, FALSE)</f>
        <v>#N/A</v>
      </c>
      <c r="AV884" s="53" t="e">
        <f>AC884-AD884-VLOOKUP(C884, Вчера_ЭпиВак!C:BN, 22, FALSE)</f>
        <v>#N/A</v>
      </c>
      <c r="AW884" s="53" t="e">
        <f>VLOOKUP(C884, Вчера_ЭпиВак!C:BN, 25, FALSE)+F884*2-Z884-AB884-AD884-AG884</f>
        <v>#N/A</v>
      </c>
      <c r="AX884" s="53" t="e">
        <f>AE884-VLOOKUP(C884,Вчера_ЭпиВак!C:BN, 24, FALSE)</f>
        <v>#N/A</v>
      </c>
    </row>
    <row r="885" spans="1:50" ht="50.1" customHeight="1" x14ac:dyDescent="0.25">
      <c r="A885" s="42"/>
      <c r="B885" s="42"/>
      <c r="C885" s="42"/>
      <c r="D885" s="43"/>
      <c r="E885" s="44"/>
      <c r="F885" s="39"/>
      <c r="G885" s="44"/>
      <c r="H885" s="39"/>
      <c r="I885" s="44"/>
      <c r="J885" s="39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7">
        <f t="shared" si="14"/>
        <v>0</v>
      </c>
      <c r="AJ885" s="53" t="str">
        <f>IF(ISNA(VLOOKUP(C885,Вчера_ЭпиВак!C:C, 1, FALSE)),"ошибка",0)</f>
        <v>ошибка</v>
      </c>
      <c r="AK885" s="55"/>
      <c r="AL885" s="53" t="e">
        <f>E885-F885-VLOOKUP(C885, Вчера_ЭпиВак!C:BN, 2, FALSE)</f>
        <v>#N/A</v>
      </c>
      <c r="AM885" s="53" t="e">
        <f>K885-L885-VLOOKUP(C885, Вчера_ЭпиВак!C:BN, 4, FALSE)</f>
        <v>#N/A</v>
      </c>
      <c r="AN885" s="53" t="e">
        <f>M885-N885-VLOOKUP(C885, Вчера_ЭпиВак!C:BN, 6, FALSE)</f>
        <v>#N/A</v>
      </c>
      <c r="AO885" s="53" t="e">
        <f>O885-P885-VLOOKUP(C885, Вчера_ЭпиВак!C:BN, 8, FALSE)</f>
        <v>#N/A</v>
      </c>
      <c r="AP885" s="53" t="e">
        <f>Q885-R885-VLOOKUP(C885, Вчера_ЭпиВак!C:BN, 10, FALSE)</f>
        <v>#N/A</v>
      </c>
      <c r="AQ885" s="53" t="e">
        <f>S885-T885-VLOOKUP(C885, Вчера_ЭпиВак!C:BN, 12, FALSE)</f>
        <v>#N/A</v>
      </c>
      <c r="AR885" s="53" t="e">
        <f>U885-V885-VLOOKUP(C885, Вчера_ЭпиВак!C:BN, 14, FALSE)</f>
        <v>#N/A</v>
      </c>
      <c r="AS885" s="53" t="e">
        <f>W885-X885-VLOOKUP(C885, Вчера_ЭпиВак!C:BN, 16, FALSE)</f>
        <v>#N/A</v>
      </c>
      <c r="AT885" s="53" t="e">
        <f>Y885-Z885-VLOOKUP(C885, Вчера_ЭпиВак!C:BN, 18, FALSE)</f>
        <v>#N/A</v>
      </c>
      <c r="AU885" s="53" t="e">
        <f>AA885-AB885-VLOOKUP(C885, Вчера_ЭпиВак!C:BN, 20, FALSE)</f>
        <v>#N/A</v>
      </c>
      <c r="AV885" s="53" t="e">
        <f>AC885-AD885-VLOOKUP(C885, Вчера_ЭпиВак!C:BN, 22, FALSE)</f>
        <v>#N/A</v>
      </c>
      <c r="AW885" s="53" t="e">
        <f>VLOOKUP(C885, Вчера_ЭпиВак!C:BN, 25, FALSE)+F885*2-Z885-AB885-AD885-AG885</f>
        <v>#N/A</v>
      </c>
      <c r="AX885" s="53" t="e">
        <f>AE885-VLOOKUP(C885,Вчера_ЭпиВак!C:BN, 24, FALSE)</f>
        <v>#N/A</v>
      </c>
    </row>
    <row r="886" spans="1:50" ht="50.1" customHeight="1" x14ac:dyDescent="0.25">
      <c r="A886" s="42"/>
      <c r="B886" s="42"/>
      <c r="C886" s="42"/>
      <c r="D886" s="43"/>
      <c r="E886" s="44"/>
      <c r="F886" s="39"/>
      <c r="G886" s="44"/>
      <c r="H886" s="39"/>
      <c r="I886" s="44"/>
      <c r="J886" s="39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7">
        <f t="shared" si="14"/>
        <v>0</v>
      </c>
      <c r="AJ886" s="53" t="str">
        <f>IF(ISNA(VLOOKUP(C886,Вчера_ЭпиВак!C:C, 1, FALSE)),"ошибка",0)</f>
        <v>ошибка</v>
      </c>
      <c r="AK886" s="55"/>
      <c r="AL886" s="53" t="e">
        <f>E886-F886-VLOOKUP(C886, Вчера_ЭпиВак!C:BN, 2, FALSE)</f>
        <v>#N/A</v>
      </c>
      <c r="AM886" s="53" t="e">
        <f>K886-L886-VLOOKUP(C886, Вчера_ЭпиВак!C:BN, 4, FALSE)</f>
        <v>#N/A</v>
      </c>
      <c r="AN886" s="53" t="e">
        <f>M886-N886-VLOOKUP(C886, Вчера_ЭпиВак!C:BN, 6, FALSE)</f>
        <v>#N/A</v>
      </c>
      <c r="AO886" s="53" t="e">
        <f>O886-P886-VLOOKUP(C886, Вчера_ЭпиВак!C:BN, 8, FALSE)</f>
        <v>#N/A</v>
      </c>
      <c r="AP886" s="53" t="e">
        <f>Q886-R886-VLOOKUP(C886, Вчера_ЭпиВак!C:BN, 10, FALSE)</f>
        <v>#N/A</v>
      </c>
      <c r="AQ886" s="53" t="e">
        <f>S886-T886-VLOOKUP(C886, Вчера_ЭпиВак!C:BN, 12, FALSE)</f>
        <v>#N/A</v>
      </c>
      <c r="AR886" s="53" t="e">
        <f>U886-V886-VLOOKUP(C886, Вчера_ЭпиВак!C:BN, 14, FALSE)</f>
        <v>#N/A</v>
      </c>
      <c r="AS886" s="53" t="e">
        <f>W886-X886-VLOOKUP(C886, Вчера_ЭпиВак!C:BN, 16, FALSE)</f>
        <v>#N/A</v>
      </c>
      <c r="AT886" s="53" t="e">
        <f>Y886-Z886-VLOOKUP(C886, Вчера_ЭпиВак!C:BN, 18, FALSE)</f>
        <v>#N/A</v>
      </c>
      <c r="AU886" s="53" t="e">
        <f>AA886-AB886-VLOOKUP(C886, Вчера_ЭпиВак!C:BN, 20, FALSE)</f>
        <v>#N/A</v>
      </c>
      <c r="AV886" s="53" t="e">
        <f>AC886-AD886-VLOOKUP(C886, Вчера_ЭпиВак!C:BN, 22, FALSE)</f>
        <v>#N/A</v>
      </c>
      <c r="AW886" s="53" t="e">
        <f>VLOOKUP(C886, Вчера_ЭпиВак!C:BN, 25, FALSE)+F886*2-Z886-AB886-AD886-AG886</f>
        <v>#N/A</v>
      </c>
      <c r="AX886" s="53" t="e">
        <f>AE886-VLOOKUP(C886,Вчера_ЭпиВак!C:BN, 24, FALSE)</f>
        <v>#N/A</v>
      </c>
    </row>
    <row r="887" spans="1:50" ht="50.1" customHeight="1" x14ac:dyDescent="0.25">
      <c r="A887" s="42"/>
      <c r="B887" s="42"/>
      <c r="C887" s="42"/>
      <c r="D887" s="43"/>
      <c r="E887" s="44"/>
      <c r="F887" s="39"/>
      <c r="G887" s="44"/>
      <c r="H887" s="39"/>
      <c r="I887" s="44"/>
      <c r="J887" s="39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7">
        <f t="shared" si="14"/>
        <v>0</v>
      </c>
      <c r="AJ887" s="53" t="str">
        <f>IF(ISNA(VLOOKUP(C887,Вчера_ЭпиВак!C:C, 1, FALSE)),"ошибка",0)</f>
        <v>ошибка</v>
      </c>
      <c r="AK887" s="55"/>
      <c r="AL887" s="53" t="e">
        <f>E887-F887-VLOOKUP(C887, Вчера_ЭпиВак!C:BN, 2, FALSE)</f>
        <v>#N/A</v>
      </c>
      <c r="AM887" s="53" t="e">
        <f>K887-L887-VLOOKUP(C887, Вчера_ЭпиВак!C:BN, 4, FALSE)</f>
        <v>#N/A</v>
      </c>
      <c r="AN887" s="53" t="e">
        <f>M887-N887-VLOOKUP(C887, Вчера_ЭпиВак!C:BN, 6, FALSE)</f>
        <v>#N/A</v>
      </c>
      <c r="AO887" s="53" t="e">
        <f>O887-P887-VLOOKUP(C887, Вчера_ЭпиВак!C:BN, 8, FALSE)</f>
        <v>#N/A</v>
      </c>
      <c r="AP887" s="53" t="e">
        <f>Q887-R887-VLOOKUP(C887, Вчера_ЭпиВак!C:BN, 10, FALSE)</f>
        <v>#N/A</v>
      </c>
      <c r="AQ887" s="53" t="e">
        <f>S887-T887-VLOOKUP(C887, Вчера_ЭпиВак!C:BN, 12, FALSE)</f>
        <v>#N/A</v>
      </c>
      <c r="AR887" s="53" t="e">
        <f>U887-V887-VLOOKUP(C887, Вчера_ЭпиВак!C:BN, 14, FALSE)</f>
        <v>#N/A</v>
      </c>
      <c r="AS887" s="53" t="e">
        <f>W887-X887-VLOOKUP(C887, Вчера_ЭпиВак!C:BN, 16, FALSE)</f>
        <v>#N/A</v>
      </c>
      <c r="AT887" s="53" t="e">
        <f>Y887-Z887-VLOOKUP(C887, Вчера_ЭпиВак!C:BN, 18, FALSE)</f>
        <v>#N/A</v>
      </c>
      <c r="AU887" s="53" t="e">
        <f>AA887-AB887-VLOOKUP(C887, Вчера_ЭпиВак!C:BN, 20, FALSE)</f>
        <v>#N/A</v>
      </c>
      <c r="AV887" s="53" t="e">
        <f>AC887-AD887-VLOOKUP(C887, Вчера_ЭпиВак!C:BN, 22, FALSE)</f>
        <v>#N/A</v>
      </c>
      <c r="AW887" s="53" t="e">
        <f>VLOOKUP(C887, Вчера_ЭпиВак!C:BN, 25, FALSE)+F887*2-Z887-AB887-AD887-AG887</f>
        <v>#N/A</v>
      </c>
      <c r="AX887" s="53" t="e">
        <f>AE887-VLOOKUP(C887,Вчера_ЭпиВак!C:BN, 24, FALSE)</f>
        <v>#N/A</v>
      </c>
    </row>
    <row r="888" spans="1:50" ht="50.1" customHeight="1" x14ac:dyDescent="0.25">
      <c r="A888" s="42"/>
      <c r="B888" s="42"/>
      <c r="C888" s="42"/>
      <c r="D888" s="43"/>
      <c r="E888" s="44"/>
      <c r="F888" s="39"/>
      <c r="G888" s="44"/>
      <c r="H888" s="39"/>
      <c r="I888" s="44"/>
      <c r="J888" s="39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7">
        <f t="shared" si="14"/>
        <v>0</v>
      </c>
      <c r="AJ888" s="53" t="str">
        <f>IF(ISNA(VLOOKUP(C888,Вчера_ЭпиВак!C:C, 1, FALSE)),"ошибка",0)</f>
        <v>ошибка</v>
      </c>
      <c r="AK888" s="55"/>
      <c r="AL888" s="53" t="e">
        <f>E888-F888-VLOOKUP(C888, Вчера_ЭпиВак!C:BN, 2, FALSE)</f>
        <v>#N/A</v>
      </c>
      <c r="AM888" s="53" t="e">
        <f>K888-L888-VLOOKUP(C888, Вчера_ЭпиВак!C:BN, 4, FALSE)</f>
        <v>#N/A</v>
      </c>
      <c r="AN888" s="53" t="e">
        <f>M888-N888-VLOOKUP(C888, Вчера_ЭпиВак!C:BN, 6, FALSE)</f>
        <v>#N/A</v>
      </c>
      <c r="AO888" s="53" t="e">
        <f>O888-P888-VLOOKUP(C888, Вчера_ЭпиВак!C:BN, 8, FALSE)</f>
        <v>#N/A</v>
      </c>
      <c r="AP888" s="53" t="e">
        <f>Q888-R888-VLOOKUP(C888, Вчера_ЭпиВак!C:BN, 10, FALSE)</f>
        <v>#N/A</v>
      </c>
      <c r="AQ888" s="53" t="e">
        <f>S888-T888-VLOOKUP(C888, Вчера_ЭпиВак!C:BN, 12, FALSE)</f>
        <v>#N/A</v>
      </c>
      <c r="AR888" s="53" t="e">
        <f>U888-V888-VLOOKUP(C888, Вчера_ЭпиВак!C:BN, 14, FALSE)</f>
        <v>#N/A</v>
      </c>
      <c r="AS888" s="53" t="e">
        <f>W888-X888-VLOOKUP(C888, Вчера_ЭпиВак!C:BN, 16, FALSE)</f>
        <v>#N/A</v>
      </c>
      <c r="AT888" s="53" t="e">
        <f>Y888-Z888-VLOOKUP(C888, Вчера_ЭпиВак!C:BN, 18, FALSE)</f>
        <v>#N/A</v>
      </c>
      <c r="AU888" s="53" t="e">
        <f>AA888-AB888-VLOOKUP(C888, Вчера_ЭпиВак!C:BN, 20, FALSE)</f>
        <v>#N/A</v>
      </c>
      <c r="AV888" s="53" t="e">
        <f>AC888-AD888-VLOOKUP(C888, Вчера_ЭпиВак!C:BN, 22, FALSE)</f>
        <v>#N/A</v>
      </c>
      <c r="AW888" s="53" t="e">
        <f>VLOOKUP(C888, Вчера_ЭпиВак!C:BN, 25, FALSE)+F888*2-Z888-AB888-AD888-AG888</f>
        <v>#N/A</v>
      </c>
      <c r="AX888" s="53" t="e">
        <f>AE888-VLOOKUP(C888,Вчера_ЭпиВак!C:BN, 24, FALSE)</f>
        <v>#N/A</v>
      </c>
    </row>
    <row r="889" spans="1:50" ht="50.1" customHeight="1" x14ac:dyDescent="0.25">
      <c r="A889" s="42"/>
      <c r="B889" s="42"/>
      <c r="C889" s="42"/>
      <c r="D889" s="43"/>
      <c r="E889" s="44"/>
      <c r="F889" s="39"/>
      <c r="G889" s="44"/>
      <c r="H889" s="39"/>
      <c r="I889" s="44"/>
      <c r="J889" s="39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7">
        <f t="shared" si="14"/>
        <v>0</v>
      </c>
      <c r="AJ889" s="53" t="str">
        <f>IF(ISNA(VLOOKUP(C889,Вчера_ЭпиВак!C:C, 1, FALSE)),"ошибка",0)</f>
        <v>ошибка</v>
      </c>
      <c r="AK889" s="55"/>
      <c r="AL889" s="53" t="e">
        <f>E889-F889-VLOOKUP(C889, Вчера_ЭпиВак!C:BN, 2, FALSE)</f>
        <v>#N/A</v>
      </c>
      <c r="AM889" s="53" t="e">
        <f>K889-L889-VLOOKUP(C889, Вчера_ЭпиВак!C:BN, 4, FALSE)</f>
        <v>#N/A</v>
      </c>
      <c r="AN889" s="53" t="e">
        <f>M889-N889-VLOOKUP(C889, Вчера_ЭпиВак!C:BN, 6, FALSE)</f>
        <v>#N/A</v>
      </c>
      <c r="AO889" s="53" t="e">
        <f>O889-P889-VLOOKUP(C889, Вчера_ЭпиВак!C:BN, 8, FALSE)</f>
        <v>#N/A</v>
      </c>
      <c r="AP889" s="53" t="e">
        <f>Q889-R889-VLOOKUP(C889, Вчера_ЭпиВак!C:BN, 10, FALSE)</f>
        <v>#N/A</v>
      </c>
      <c r="AQ889" s="53" t="e">
        <f>S889-T889-VLOOKUP(C889, Вчера_ЭпиВак!C:BN, 12, FALSE)</f>
        <v>#N/A</v>
      </c>
      <c r="AR889" s="53" t="e">
        <f>U889-V889-VLOOKUP(C889, Вчера_ЭпиВак!C:BN, 14, FALSE)</f>
        <v>#N/A</v>
      </c>
      <c r="AS889" s="53" t="e">
        <f>W889-X889-VLOOKUP(C889, Вчера_ЭпиВак!C:BN, 16, FALSE)</f>
        <v>#N/A</v>
      </c>
      <c r="AT889" s="53" t="e">
        <f>Y889-Z889-VLOOKUP(C889, Вчера_ЭпиВак!C:BN, 18, FALSE)</f>
        <v>#N/A</v>
      </c>
      <c r="AU889" s="53" t="e">
        <f>AA889-AB889-VLOOKUP(C889, Вчера_ЭпиВак!C:BN, 20, FALSE)</f>
        <v>#N/A</v>
      </c>
      <c r="AV889" s="53" t="e">
        <f>AC889-AD889-VLOOKUP(C889, Вчера_ЭпиВак!C:BN, 22, FALSE)</f>
        <v>#N/A</v>
      </c>
      <c r="AW889" s="53" t="e">
        <f>VLOOKUP(C889, Вчера_ЭпиВак!C:BN, 25, FALSE)+F889*2-Z889-AB889-AD889-AG889</f>
        <v>#N/A</v>
      </c>
      <c r="AX889" s="53" t="e">
        <f>AE889-VLOOKUP(C889,Вчера_ЭпиВак!C:BN, 24, FALSE)</f>
        <v>#N/A</v>
      </c>
    </row>
    <row r="890" spans="1:50" ht="50.1" customHeight="1" x14ac:dyDescent="0.25">
      <c r="A890" s="42"/>
      <c r="B890" s="42"/>
      <c r="C890" s="42"/>
      <c r="D890" s="43"/>
      <c r="E890" s="44"/>
      <c r="F890" s="39"/>
      <c r="G890" s="44"/>
      <c r="H890" s="39"/>
      <c r="I890" s="44"/>
      <c r="J890" s="39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7">
        <f t="shared" si="14"/>
        <v>0</v>
      </c>
      <c r="AJ890" s="53" t="str">
        <f>IF(ISNA(VLOOKUP(C890,Вчера_ЭпиВак!C:C, 1, FALSE)),"ошибка",0)</f>
        <v>ошибка</v>
      </c>
      <c r="AK890" s="55"/>
      <c r="AL890" s="53" t="e">
        <f>E890-F890-VLOOKUP(C890, Вчера_ЭпиВак!C:BN, 2, FALSE)</f>
        <v>#N/A</v>
      </c>
      <c r="AM890" s="53" t="e">
        <f>K890-L890-VLOOKUP(C890, Вчера_ЭпиВак!C:BN, 4, FALSE)</f>
        <v>#N/A</v>
      </c>
      <c r="AN890" s="53" t="e">
        <f>M890-N890-VLOOKUP(C890, Вчера_ЭпиВак!C:BN, 6, FALSE)</f>
        <v>#N/A</v>
      </c>
      <c r="AO890" s="53" t="e">
        <f>O890-P890-VLOOKUP(C890, Вчера_ЭпиВак!C:BN, 8, FALSE)</f>
        <v>#N/A</v>
      </c>
      <c r="AP890" s="53" t="e">
        <f>Q890-R890-VLOOKUP(C890, Вчера_ЭпиВак!C:BN, 10, FALSE)</f>
        <v>#N/A</v>
      </c>
      <c r="AQ890" s="53" t="e">
        <f>S890-T890-VLOOKUP(C890, Вчера_ЭпиВак!C:BN, 12, FALSE)</f>
        <v>#N/A</v>
      </c>
      <c r="AR890" s="53" t="e">
        <f>U890-V890-VLOOKUP(C890, Вчера_ЭпиВак!C:BN, 14, FALSE)</f>
        <v>#N/A</v>
      </c>
      <c r="AS890" s="53" t="e">
        <f>W890-X890-VLOOKUP(C890, Вчера_ЭпиВак!C:BN, 16, FALSE)</f>
        <v>#N/A</v>
      </c>
      <c r="AT890" s="53" t="e">
        <f>Y890-Z890-VLOOKUP(C890, Вчера_ЭпиВак!C:BN, 18, FALSE)</f>
        <v>#N/A</v>
      </c>
      <c r="AU890" s="53" t="e">
        <f>AA890-AB890-VLOOKUP(C890, Вчера_ЭпиВак!C:BN, 20, FALSE)</f>
        <v>#N/A</v>
      </c>
      <c r="AV890" s="53" t="e">
        <f>AC890-AD890-VLOOKUP(C890, Вчера_ЭпиВак!C:BN, 22, FALSE)</f>
        <v>#N/A</v>
      </c>
      <c r="AW890" s="53" t="e">
        <f>VLOOKUP(C890, Вчера_ЭпиВак!C:BN, 25, FALSE)+F890*2-Z890-AB890-AD890-AG890</f>
        <v>#N/A</v>
      </c>
      <c r="AX890" s="53" t="e">
        <f>AE890-VLOOKUP(C890,Вчера_ЭпиВак!C:BN, 24, FALSE)</f>
        <v>#N/A</v>
      </c>
    </row>
    <row r="891" spans="1:50" ht="50.1" customHeight="1" x14ac:dyDescent="0.25">
      <c r="A891" s="42"/>
      <c r="B891" s="42"/>
      <c r="C891" s="42"/>
      <c r="D891" s="43"/>
      <c r="E891" s="44"/>
      <c r="F891" s="39"/>
      <c r="G891" s="44"/>
      <c r="H891" s="39"/>
      <c r="I891" s="44"/>
      <c r="J891" s="39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7">
        <f t="shared" si="14"/>
        <v>0</v>
      </c>
      <c r="AJ891" s="53" t="str">
        <f>IF(ISNA(VLOOKUP(C891,Вчера_ЭпиВак!C:C, 1, FALSE)),"ошибка",0)</f>
        <v>ошибка</v>
      </c>
      <c r="AK891" s="55"/>
      <c r="AL891" s="53" t="e">
        <f>E891-F891-VLOOKUP(C891, Вчера_ЭпиВак!C:BN, 2, FALSE)</f>
        <v>#N/A</v>
      </c>
      <c r="AM891" s="53" t="e">
        <f>K891-L891-VLOOKUP(C891, Вчера_ЭпиВак!C:BN, 4, FALSE)</f>
        <v>#N/A</v>
      </c>
      <c r="AN891" s="53" t="e">
        <f>M891-N891-VLOOKUP(C891, Вчера_ЭпиВак!C:BN, 6, FALSE)</f>
        <v>#N/A</v>
      </c>
      <c r="AO891" s="53" t="e">
        <f>O891-P891-VLOOKUP(C891, Вчера_ЭпиВак!C:BN, 8, FALSE)</f>
        <v>#N/A</v>
      </c>
      <c r="AP891" s="53" t="e">
        <f>Q891-R891-VLOOKUP(C891, Вчера_ЭпиВак!C:BN, 10, FALSE)</f>
        <v>#N/A</v>
      </c>
      <c r="AQ891" s="53" t="e">
        <f>S891-T891-VLOOKUP(C891, Вчера_ЭпиВак!C:BN, 12, FALSE)</f>
        <v>#N/A</v>
      </c>
      <c r="AR891" s="53" t="e">
        <f>U891-V891-VLOOKUP(C891, Вчера_ЭпиВак!C:BN, 14, FALSE)</f>
        <v>#N/A</v>
      </c>
      <c r="AS891" s="53" t="e">
        <f>W891-X891-VLOOKUP(C891, Вчера_ЭпиВак!C:BN, 16, FALSE)</f>
        <v>#N/A</v>
      </c>
      <c r="AT891" s="53" t="e">
        <f>Y891-Z891-VLOOKUP(C891, Вчера_ЭпиВак!C:BN, 18, FALSE)</f>
        <v>#N/A</v>
      </c>
      <c r="AU891" s="53" t="e">
        <f>AA891-AB891-VLOOKUP(C891, Вчера_ЭпиВак!C:BN, 20, FALSE)</f>
        <v>#N/A</v>
      </c>
      <c r="AV891" s="53" t="e">
        <f>AC891-AD891-VLOOKUP(C891, Вчера_ЭпиВак!C:BN, 22, FALSE)</f>
        <v>#N/A</v>
      </c>
      <c r="AW891" s="53" t="e">
        <f>VLOOKUP(C891, Вчера_ЭпиВак!C:BN, 25, FALSE)+F891*2-Z891-AB891-AD891-AG891</f>
        <v>#N/A</v>
      </c>
      <c r="AX891" s="53" t="e">
        <f>AE891-VLOOKUP(C891,Вчера_ЭпиВак!C:BN, 24, FALSE)</f>
        <v>#N/A</v>
      </c>
    </row>
    <row r="892" spans="1:50" ht="50.1" customHeight="1" x14ac:dyDescent="0.25">
      <c r="A892" s="42"/>
      <c r="B892" s="42"/>
      <c r="C892" s="42"/>
      <c r="D892" s="43"/>
      <c r="E892" s="44"/>
      <c r="F892" s="39"/>
      <c r="G892" s="44"/>
      <c r="H892" s="39"/>
      <c r="I892" s="44"/>
      <c r="J892" s="39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7">
        <f t="shared" si="14"/>
        <v>0</v>
      </c>
      <c r="AJ892" s="53" t="str">
        <f>IF(ISNA(VLOOKUP(C892,Вчера_ЭпиВак!C:C, 1, FALSE)),"ошибка",0)</f>
        <v>ошибка</v>
      </c>
      <c r="AK892" s="55"/>
      <c r="AL892" s="53" t="e">
        <f>E892-F892-VLOOKUP(C892, Вчера_ЭпиВак!C:BN, 2, FALSE)</f>
        <v>#N/A</v>
      </c>
      <c r="AM892" s="53" t="e">
        <f>K892-L892-VLOOKUP(C892, Вчера_ЭпиВак!C:BN, 4, FALSE)</f>
        <v>#N/A</v>
      </c>
      <c r="AN892" s="53" t="e">
        <f>M892-N892-VLOOKUP(C892, Вчера_ЭпиВак!C:BN, 6, FALSE)</f>
        <v>#N/A</v>
      </c>
      <c r="AO892" s="53" t="e">
        <f>O892-P892-VLOOKUP(C892, Вчера_ЭпиВак!C:BN, 8, FALSE)</f>
        <v>#N/A</v>
      </c>
      <c r="AP892" s="53" t="e">
        <f>Q892-R892-VLOOKUP(C892, Вчера_ЭпиВак!C:BN, 10, FALSE)</f>
        <v>#N/A</v>
      </c>
      <c r="AQ892" s="53" t="e">
        <f>S892-T892-VLOOKUP(C892, Вчера_ЭпиВак!C:BN, 12, FALSE)</f>
        <v>#N/A</v>
      </c>
      <c r="AR892" s="53" t="e">
        <f>U892-V892-VLOOKUP(C892, Вчера_ЭпиВак!C:BN, 14, FALSE)</f>
        <v>#N/A</v>
      </c>
      <c r="AS892" s="53" t="e">
        <f>W892-X892-VLOOKUP(C892, Вчера_ЭпиВак!C:BN, 16, FALSE)</f>
        <v>#N/A</v>
      </c>
      <c r="AT892" s="53" t="e">
        <f>Y892-Z892-VLOOKUP(C892, Вчера_ЭпиВак!C:BN, 18, FALSE)</f>
        <v>#N/A</v>
      </c>
      <c r="AU892" s="53" t="e">
        <f>AA892-AB892-VLOOKUP(C892, Вчера_ЭпиВак!C:BN, 20, FALSE)</f>
        <v>#N/A</v>
      </c>
      <c r="AV892" s="53" t="e">
        <f>AC892-AD892-VLOOKUP(C892, Вчера_ЭпиВак!C:BN, 22, FALSE)</f>
        <v>#N/A</v>
      </c>
      <c r="AW892" s="53" t="e">
        <f>VLOOKUP(C892, Вчера_ЭпиВак!C:BN, 25, FALSE)+F892*2-Z892-AB892-AD892-AG892</f>
        <v>#N/A</v>
      </c>
      <c r="AX892" s="53" t="e">
        <f>AE892-VLOOKUP(C892,Вчера_ЭпиВак!C:BN, 24, FALSE)</f>
        <v>#N/A</v>
      </c>
    </row>
    <row r="893" spans="1:50" ht="50.1" customHeight="1" x14ac:dyDescent="0.25">
      <c r="A893" s="42"/>
      <c r="B893" s="42"/>
      <c r="C893" s="42"/>
      <c r="D893" s="43"/>
      <c r="E893" s="44"/>
      <c r="F893" s="39"/>
      <c r="G893" s="44"/>
      <c r="H893" s="39"/>
      <c r="I893" s="44"/>
      <c r="J893" s="39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7">
        <f t="shared" si="14"/>
        <v>0</v>
      </c>
      <c r="AJ893" s="53" t="str">
        <f>IF(ISNA(VLOOKUP(C893,Вчера_ЭпиВак!C:C, 1, FALSE)),"ошибка",0)</f>
        <v>ошибка</v>
      </c>
      <c r="AK893" s="55"/>
      <c r="AL893" s="53" t="e">
        <f>E893-F893-VLOOKUP(C893, Вчера_ЭпиВак!C:BN, 2, FALSE)</f>
        <v>#N/A</v>
      </c>
      <c r="AM893" s="53" t="e">
        <f>K893-L893-VLOOKUP(C893, Вчера_ЭпиВак!C:BN, 4, FALSE)</f>
        <v>#N/A</v>
      </c>
      <c r="AN893" s="53" t="e">
        <f>M893-N893-VLOOKUP(C893, Вчера_ЭпиВак!C:BN, 6, FALSE)</f>
        <v>#N/A</v>
      </c>
      <c r="AO893" s="53" t="e">
        <f>O893-P893-VLOOKUP(C893, Вчера_ЭпиВак!C:BN, 8, FALSE)</f>
        <v>#N/A</v>
      </c>
      <c r="AP893" s="53" t="e">
        <f>Q893-R893-VLOOKUP(C893, Вчера_ЭпиВак!C:BN, 10, FALSE)</f>
        <v>#N/A</v>
      </c>
      <c r="AQ893" s="53" t="e">
        <f>S893-T893-VLOOKUP(C893, Вчера_ЭпиВак!C:BN, 12, FALSE)</f>
        <v>#N/A</v>
      </c>
      <c r="AR893" s="53" t="e">
        <f>U893-V893-VLOOKUP(C893, Вчера_ЭпиВак!C:BN, 14, FALSE)</f>
        <v>#N/A</v>
      </c>
      <c r="AS893" s="53" t="e">
        <f>W893-X893-VLOOKUP(C893, Вчера_ЭпиВак!C:BN, 16, FALSE)</f>
        <v>#N/A</v>
      </c>
      <c r="AT893" s="53" t="e">
        <f>Y893-Z893-VLOOKUP(C893, Вчера_ЭпиВак!C:BN, 18, FALSE)</f>
        <v>#N/A</v>
      </c>
      <c r="AU893" s="53" t="e">
        <f>AA893-AB893-VLOOKUP(C893, Вчера_ЭпиВак!C:BN, 20, FALSE)</f>
        <v>#N/A</v>
      </c>
      <c r="AV893" s="53" t="e">
        <f>AC893-AD893-VLOOKUP(C893, Вчера_ЭпиВак!C:BN, 22, FALSE)</f>
        <v>#N/A</v>
      </c>
      <c r="AW893" s="53" t="e">
        <f>VLOOKUP(C893, Вчера_ЭпиВак!C:BN, 25, FALSE)+F893*2-Z893-AB893-AD893-AG893</f>
        <v>#N/A</v>
      </c>
      <c r="AX893" s="53" t="e">
        <f>AE893-VLOOKUP(C893,Вчера_ЭпиВак!C:BN, 24, FALSE)</f>
        <v>#N/A</v>
      </c>
    </row>
    <row r="894" spans="1:50" ht="50.1" customHeight="1" x14ac:dyDescent="0.25">
      <c r="A894" s="42"/>
      <c r="B894" s="42"/>
      <c r="C894" s="42"/>
      <c r="D894" s="43"/>
      <c r="E894" s="44"/>
      <c r="F894" s="39"/>
      <c r="G894" s="44"/>
      <c r="H894" s="39"/>
      <c r="I894" s="44"/>
      <c r="J894" s="39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7">
        <f t="shared" si="14"/>
        <v>0</v>
      </c>
      <c r="AJ894" s="53" t="str">
        <f>IF(ISNA(VLOOKUP(C894,Вчера_ЭпиВак!C:C, 1, FALSE)),"ошибка",0)</f>
        <v>ошибка</v>
      </c>
      <c r="AK894" s="55"/>
      <c r="AL894" s="53" t="e">
        <f>E894-F894-VLOOKUP(C894, Вчера_ЭпиВак!C:BN, 2, FALSE)</f>
        <v>#N/A</v>
      </c>
      <c r="AM894" s="53" t="e">
        <f>K894-L894-VLOOKUP(C894, Вчера_ЭпиВак!C:BN, 4, FALSE)</f>
        <v>#N/A</v>
      </c>
      <c r="AN894" s="53" t="e">
        <f>M894-N894-VLOOKUP(C894, Вчера_ЭпиВак!C:BN, 6, FALSE)</f>
        <v>#N/A</v>
      </c>
      <c r="AO894" s="53" t="e">
        <f>O894-P894-VLOOKUP(C894, Вчера_ЭпиВак!C:BN, 8, FALSE)</f>
        <v>#N/A</v>
      </c>
      <c r="AP894" s="53" t="e">
        <f>Q894-R894-VLOOKUP(C894, Вчера_ЭпиВак!C:BN, 10, FALSE)</f>
        <v>#N/A</v>
      </c>
      <c r="AQ894" s="53" t="e">
        <f>S894-T894-VLOOKUP(C894, Вчера_ЭпиВак!C:BN, 12, FALSE)</f>
        <v>#N/A</v>
      </c>
      <c r="AR894" s="53" t="e">
        <f>U894-V894-VLOOKUP(C894, Вчера_ЭпиВак!C:BN, 14, FALSE)</f>
        <v>#N/A</v>
      </c>
      <c r="AS894" s="53" t="e">
        <f>W894-X894-VLOOKUP(C894, Вчера_ЭпиВак!C:BN, 16, FALSE)</f>
        <v>#N/A</v>
      </c>
      <c r="AT894" s="53" t="e">
        <f>Y894-Z894-VLOOKUP(C894, Вчера_ЭпиВак!C:BN, 18, FALSE)</f>
        <v>#N/A</v>
      </c>
      <c r="AU894" s="53" t="e">
        <f>AA894-AB894-VLOOKUP(C894, Вчера_ЭпиВак!C:BN, 20, FALSE)</f>
        <v>#N/A</v>
      </c>
      <c r="AV894" s="53" t="e">
        <f>AC894-AD894-VLOOKUP(C894, Вчера_ЭпиВак!C:BN, 22, FALSE)</f>
        <v>#N/A</v>
      </c>
      <c r="AW894" s="53" t="e">
        <f>VLOOKUP(C894, Вчера_ЭпиВак!C:BN, 25, FALSE)+F894*2-Z894-AB894-AD894-AG894</f>
        <v>#N/A</v>
      </c>
      <c r="AX894" s="53" t="e">
        <f>AE894-VLOOKUP(C894,Вчера_ЭпиВак!C:BN, 24, FALSE)</f>
        <v>#N/A</v>
      </c>
    </row>
    <row r="895" spans="1:50" ht="50.1" customHeight="1" x14ac:dyDescent="0.25">
      <c r="A895" s="42"/>
      <c r="B895" s="42"/>
      <c r="C895" s="42"/>
      <c r="D895" s="43"/>
      <c r="E895" s="44"/>
      <c r="F895" s="39"/>
      <c r="G895" s="44"/>
      <c r="H895" s="39"/>
      <c r="I895" s="44"/>
      <c r="J895" s="39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7">
        <f t="shared" si="14"/>
        <v>0</v>
      </c>
      <c r="AJ895" s="53" t="str">
        <f>IF(ISNA(VLOOKUP(C895,Вчера_ЭпиВак!C:C, 1, FALSE)),"ошибка",0)</f>
        <v>ошибка</v>
      </c>
      <c r="AK895" s="55"/>
      <c r="AL895" s="53" t="e">
        <f>E895-F895-VLOOKUP(C895, Вчера_ЭпиВак!C:BN, 2, FALSE)</f>
        <v>#N/A</v>
      </c>
      <c r="AM895" s="53" t="e">
        <f>K895-L895-VLOOKUP(C895, Вчера_ЭпиВак!C:BN, 4, FALSE)</f>
        <v>#N/A</v>
      </c>
      <c r="AN895" s="53" t="e">
        <f>M895-N895-VLOOKUP(C895, Вчера_ЭпиВак!C:BN, 6, FALSE)</f>
        <v>#N/A</v>
      </c>
      <c r="AO895" s="53" t="e">
        <f>O895-P895-VLOOKUP(C895, Вчера_ЭпиВак!C:BN, 8, FALSE)</f>
        <v>#N/A</v>
      </c>
      <c r="AP895" s="53" t="e">
        <f>Q895-R895-VLOOKUP(C895, Вчера_ЭпиВак!C:BN, 10, FALSE)</f>
        <v>#N/A</v>
      </c>
      <c r="AQ895" s="53" t="e">
        <f>S895-T895-VLOOKUP(C895, Вчера_ЭпиВак!C:BN, 12, FALSE)</f>
        <v>#N/A</v>
      </c>
      <c r="AR895" s="53" t="e">
        <f>U895-V895-VLOOKUP(C895, Вчера_ЭпиВак!C:BN, 14, FALSE)</f>
        <v>#N/A</v>
      </c>
      <c r="AS895" s="53" t="e">
        <f>W895-X895-VLOOKUP(C895, Вчера_ЭпиВак!C:BN, 16, FALSE)</f>
        <v>#N/A</v>
      </c>
      <c r="AT895" s="53" t="e">
        <f>Y895-Z895-VLOOKUP(C895, Вчера_ЭпиВак!C:BN, 18, FALSE)</f>
        <v>#N/A</v>
      </c>
      <c r="AU895" s="53" t="e">
        <f>AA895-AB895-VLOOKUP(C895, Вчера_ЭпиВак!C:BN, 20, FALSE)</f>
        <v>#N/A</v>
      </c>
      <c r="AV895" s="53" t="e">
        <f>AC895-AD895-VLOOKUP(C895, Вчера_ЭпиВак!C:BN, 22, FALSE)</f>
        <v>#N/A</v>
      </c>
      <c r="AW895" s="53" t="e">
        <f>VLOOKUP(C895, Вчера_ЭпиВак!C:BN, 25, FALSE)+F895*2-Z895-AB895-AD895-AG895</f>
        <v>#N/A</v>
      </c>
      <c r="AX895" s="53" t="e">
        <f>AE895-VLOOKUP(C895,Вчера_ЭпиВак!C:BN, 24, FALSE)</f>
        <v>#N/A</v>
      </c>
    </row>
    <row r="896" spans="1:50" ht="50.1" customHeight="1" x14ac:dyDescent="0.25">
      <c r="A896" s="42"/>
      <c r="B896" s="42"/>
      <c r="C896" s="42"/>
      <c r="D896" s="43"/>
      <c r="E896" s="44"/>
      <c r="F896" s="39"/>
      <c r="G896" s="44"/>
      <c r="H896" s="39"/>
      <c r="I896" s="44"/>
      <c r="J896" s="39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7">
        <f t="shared" si="14"/>
        <v>0</v>
      </c>
      <c r="AJ896" s="53" t="str">
        <f>IF(ISNA(VLOOKUP(C896,Вчера_ЭпиВак!C:C, 1, FALSE)),"ошибка",0)</f>
        <v>ошибка</v>
      </c>
      <c r="AK896" s="55"/>
      <c r="AL896" s="53" t="e">
        <f>E896-F896-VLOOKUP(C896, Вчера_ЭпиВак!C:BN, 2, FALSE)</f>
        <v>#N/A</v>
      </c>
      <c r="AM896" s="53" t="e">
        <f>K896-L896-VLOOKUP(C896, Вчера_ЭпиВак!C:BN, 4, FALSE)</f>
        <v>#N/A</v>
      </c>
      <c r="AN896" s="53" t="e">
        <f>M896-N896-VLOOKUP(C896, Вчера_ЭпиВак!C:BN, 6, FALSE)</f>
        <v>#N/A</v>
      </c>
      <c r="AO896" s="53" t="e">
        <f>O896-P896-VLOOKUP(C896, Вчера_ЭпиВак!C:BN, 8, FALSE)</f>
        <v>#N/A</v>
      </c>
      <c r="AP896" s="53" t="e">
        <f>Q896-R896-VLOOKUP(C896, Вчера_ЭпиВак!C:BN, 10, FALSE)</f>
        <v>#N/A</v>
      </c>
      <c r="AQ896" s="53" t="e">
        <f>S896-T896-VLOOKUP(C896, Вчера_ЭпиВак!C:BN, 12, FALSE)</f>
        <v>#N/A</v>
      </c>
      <c r="AR896" s="53" t="e">
        <f>U896-V896-VLOOKUP(C896, Вчера_ЭпиВак!C:BN, 14, FALSE)</f>
        <v>#N/A</v>
      </c>
      <c r="AS896" s="53" t="e">
        <f>W896-X896-VLOOKUP(C896, Вчера_ЭпиВак!C:BN, 16, FALSE)</f>
        <v>#N/A</v>
      </c>
      <c r="AT896" s="53" t="e">
        <f>Y896-Z896-VLOOKUP(C896, Вчера_ЭпиВак!C:BN, 18, FALSE)</f>
        <v>#N/A</v>
      </c>
      <c r="AU896" s="53" t="e">
        <f>AA896-AB896-VLOOKUP(C896, Вчера_ЭпиВак!C:BN, 20, FALSE)</f>
        <v>#N/A</v>
      </c>
      <c r="AV896" s="53" t="e">
        <f>AC896-AD896-VLOOKUP(C896, Вчера_ЭпиВак!C:BN, 22, FALSE)</f>
        <v>#N/A</v>
      </c>
      <c r="AW896" s="53" t="e">
        <f>VLOOKUP(C896, Вчера_ЭпиВак!C:BN, 25, FALSE)+F896*2-Z896-AB896-AD896-AG896</f>
        <v>#N/A</v>
      </c>
      <c r="AX896" s="53" t="e">
        <f>AE896-VLOOKUP(C896,Вчера_ЭпиВак!C:BN, 24, FALSE)</f>
        <v>#N/A</v>
      </c>
    </row>
    <row r="897" spans="1:50" ht="50.1" customHeight="1" x14ac:dyDescent="0.25">
      <c r="A897" s="42"/>
      <c r="B897" s="42"/>
      <c r="C897" s="42"/>
      <c r="D897" s="43"/>
      <c r="E897" s="44"/>
      <c r="F897" s="39"/>
      <c r="G897" s="44"/>
      <c r="H897" s="39"/>
      <c r="I897" s="44"/>
      <c r="J897" s="39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7">
        <f t="shared" si="14"/>
        <v>0</v>
      </c>
      <c r="AJ897" s="53" t="str">
        <f>IF(ISNA(VLOOKUP(C897,Вчера_ЭпиВак!C:C, 1, FALSE)),"ошибка",0)</f>
        <v>ошибка</v>
      </c>
      <c r="AK897" s="55"/>
      <c r="AL897" s="53" t="e">
        <f>E897-F897-VLOOKUP(C897, Вчера_ЭпиВак!C:BN, 2, FALSE)</f>
        <v>#N/A</v>
      </c>
      <c r="AM897" s="53" t="e">
        <f>K897-L897-VLOOKUP(C897, Вчера_ЭпиВак!C:BN, 4, FALSE)</f>
        <v>#N/A</v>
      </c>
      <c r="AN897" s="53" t="e">
        <f>M897-N897-VLOOKUP(C897, Вчера_ЭпиВак!C:BN, 6, FALSE)</f>
        <v>#N/A</v>
      </c>
      <c r="AO897" s="53" t="e">
        <f>O897-P897-VLOOKUP(C897, Вчера_ЭпиВак!C:BN, 8, FALSE)</f>
        <v>#N/A</v>
      </c>
      <c r="AP897" s="53" t="e">
        <f>Q897-R897-VLOOKUP(C897, Вчера_ЭпиВак!C:BN, 10, FALSE)</f>
        <v>#N/A</v>
      </c>
      <c r="AQ897" s="53" t="e">
        <f>S897-T897-VLOOKUP(C897, Вчера_ЭпиВак!C:BN, 12, FALSE)</f>
        <v>#N/A</v>
      </c>
      <c r="AR897" s="53" t="e">
        <f>U897-V897-VLOOKUP(C897, Вчера_ЭпиВак!C:BN, 14, FALSE)</f>
        <v>#N/A</v>
      </c>
      <c r="AS897" s="53" t="e">
        <f>W897-X897-VLOOKUP(C897, Вчера_ЭпиВак!C:BN, 16, FALSE)</f>
        <v>#N/A</v>
      </c>
      <c r="AT897" s="53" t="e">
        <f>Y897-Z897-VLOOKUP(C897, Вчера_ЭпиВак!C:BN, 18, FALSE)</f>
        <v>#N/A</v>
      </c>
      <c r="AU897" s="53" t="e">
        <f>AA897-AB897-VLOOKUP(C897, Вчера_ЭпиВак!C:BN, 20, FALSE)</f>
        <v>#N/A</v>
      </c>
      <c r="AV897" s="53" t="e">
        <f>AC897-AD897-VLOOKUP(C897, Вчера_ЭпиВак!C:BN, 22, FALSE)</f>
        <v>#N/A</v>
      </c>
      <c r="AW897" s="53" t="e">
        <f>VLOOKUP(C897, Вчера_ЭпиВак!C:BN, 25, FALSE)+F897*2-Z897-AB897-AD897-AG897</f>
        <v>#N/A</v>
      </c>
      <c r="AX897" s="53" t="e">
        <f>AE897-VLOOKUP(C897,Вчера_ЭпиВак!C:BN, 24, FALSE)</f>
        <v>#N/A</v>
      </c>
    </row>
    <row r="898" spans="1:50" ht="50.1" customHeight="1" x14ac:dyDescent="0.25">
      <c r="A898" s="42"/>
      <c r="B898" s="42"/>
      <c r="C898" s="42"/>
      <c r="D898" s="43"/>
      <c r="E898" s="44"/>
      <c r="F898" s="39"/>
      <c r="G898" s="44"/>
      <c r="H898" s="39"/>
      <c r="I898" s="44"/>
      <c r="J898" s="39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7">
        <f t="shared" si="14"/>
        <v>0</v>
      </c>
      <c r="AJ898" s="53" t="str">
        <f>IF(ISNA(VLOOKUP(C898,Вчера_ЭпиВак!C:C, 1, FALSE)),"ошибка",0)</f>
        <v>ошибка</v>
      </c>
      <c r="AK898" s="55"/>
      <c r="AL898" s="53" t="e">
        <f>E898-F898-VLOOKUP(C898, Вчера_ЭпиВак!C:BN, 2, FALSE)</f>
        <v>#N/A</v>
      </c>
      <c r="AM898" s="53" t="e">
        <f>K898-L898-VLOOKUP(C898, Вчера_ЭпиВак!C:BN, 4, FALSE)</f>
        <v>#N/A</v>
      </c>
      <c r="AN898" s="53" t="e">
        <f>M898-N898-VLOOKUP(C898, Вчера_ЭпиВак!C:BN, 6, FALSE)</f>
        <v>#N/A</v>
      </c>
      <c r="AO898" s="53" t="e">
        <f>O898-P898-VLOOKUP(C898, Вчера_ЭпиВак!C:BN, 8, FALSE)</f>
        <v>#N/A</v>
      </c>
      <c r="AP898" s="53" t="e">
        <f>Q898-R898-VLOOKUP(C898, Вчера_ЭпиВак!C:BN, 10, FALSE)</f>
        <v>#N/A</v>
      </c>
      <c r="AQ898" s="53" t="e">
        <f>S898-T898-VLOOKUP(C898, Вчера_ЭпиВак!C:BN, 12, FALSE)</f>
        <v>#N/A</v>
      </c>
      <c r="AR898" s="53" t="e">
        <f>U898-V898-VLOOKUP(C898, Вчера_ЭпиВак!C:BN, 14, FALSE)</f>
        <v>#N/A</v>
      </c>
      <c r="AS898" s="53" t="e">
        <f>W898-X898-VLOOKUP(C898, Вчера_ЭпиВак!C:BN, 16, FALSE)</f>
        <v>#N/A</v>
      </c>
      <c r="AT898" s="53" t="e">
        <f>Y898-Z898-VLOOKUP(C898, Вчера_ЭпиВак!C:BN, 18, FALSE)</f>
        <v>#N/A</v>
      </c>
      <c r="AU898" s="53" t="e">
        <f>AA898-AB898-VLOOKUP(C898, Вчера_ЭпиВак!C:BN, 20, FALSE)</f>
        <v>#N/A</v>
      </c>
      <c r="AV898" s="53" t="e">
        <f>AC898-AD898-VLOOKUP(C898, Вчера_ЭпиВак!C:BN, 22, FALSE)</f>
        <v>#N/A</v>
      </c>
      <c r="AW898" s="53" t="e">
        <f>VLOOKUP(C898, Вчера_ЭпиВак!C:BN, 25, FALSE)+F898*2-Z898-AB898-AD898-AG898</f>
        <v>#N/A</v>
      </c>
      <c r="AX898" s="53" t="e">
        <f>AE898-VLOOKUP(C898,Вчера_ЭпиВак!C:BN, 24, FALSE)</f>
        <v>#N/A</v>
      </c>
    </row>
    <row r="899" spans="1:50" ht="50.1" customHeight="1" x14ac:dyDescent="0.25">
      <c r="A899" s="42"/>
      <c r="B899" s="42"/>
      <c r="C899" s="42"/>
      <c r="D899" s="43"/>
      <c r="E899" s="44"/>
      <c r="F899" s="39"/>
      <c r="G899" s="44"/>
      <c r="H899" s="39"/>
      <c r="I899" s="44"/>
      <c r="J899" s="39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7">
        <f t="shared" si="14"/>
        <v>0</v>
      </c>
      <c r="AJ899" s="53" t="str">
        <f>IF(ISNA(VLOOKUP(C899,Вчера_ЭпиВак!C:C, 1, FALSE)),"ошибка",0)</f>
        <v>ошибка</v>
      </c>
      <c r="AK899" s="55"/>
      <c r="AL899" s="53" t="e">
        <f>E899-F899-VLOOKUP(C899, Вчера_ЭпиВак!C:BN, 2, FALSE)</f>
        <v>#N/A</v>
      </c>
      <c r="AM899" s="53" t="e">
        <f>K899-L899-VLOOKUP(C899, Вчера_ЭпиВак!C:BN, 4, FALSE)</f>
        <v>#N/A</v>
      </c>
      <c r="AN899" s="53" t="e">
        <f>M899-N899-VLOOKUP(C899, Вчера_ЭпиВак!C:BN, 6, FALSE)</f>
        <v>#N/A</v>
      </c>
      <c r="AO899" s="53" t="e">
        <f>O899-P899-VLOOKUP(C899, Вчера_ЭпиВак!C:BN, 8, FALSE)</f>
        <v>#N/A</v>
      </c>
      <c r="AP899" s="53" t="e">
        <f>Q899-R899-VLOOKUP(C899, Вчера_ЭпиВак!C:BN, 10, FALSE)</f>
        <v>#N/A</v>
      </c>
      <c r="AQ899" s="53" t="e">
        <f>S899-T899-VLOOKUP(C899, Вчера_ЭпиВак!C:BN, 12, FALSE)</f>
        <v>#N/A</v>
      </c>
      <c r="AR899" s="53" t="e">
        <f>U899-V899-VLOOKUP(C899, Вчера_ЭпиВак!C:BN, 14, FALSE)</f>
        <v>#N/A</v>
      </c>
      <c r="AS899" s="53" t="e">
        <f>W899-X899-VLOOKUP(C899, Вчера_ЭпиВак!C:BN, 16, FALSE)</f>
        <v>#N/A</v>
      </c>
      <c r="AT899" s="53" t="e">
        <f>Y899-Z899-VLOOKUP(C899, Вчера_ЭпиВак!C:BN, 18, FALSE)</f>
        <v>#N/A</v>
      </c>
      <c r="AU899" s="53" t="e">
        <f>AA899-AB899-VLOOKUP(C899, Вчера_ЭпиВак!C:BN, 20, FALSE)</f>
        <v>#N/A</v>
      </c>
      <c r="AV899" s="53" t="e">
        <f>AC899-AD899-VLOOKUP(C899, Вчера_ЭпиВак!C:BN, 22, FALSE)</f>
        <v>#N/A</v>
      </c>
      <c r="AW899" s="53" t="e">
        <f>VLOOKUP(C899, Вчера_ЭпиВак!C:BN, 25, FALSE)+F899*2-Z899-AB899-AD899-AG899</f>
        <v>#N/A</v>
      </c>
      <c r="AX899" s="53" t="e">
        <f>AE899-VLOOKUP(C899,Вчера_ЭпиВак!C:BN, 24, FALSE)</f>
        <v>#N/A</v>
      </c>
    </row>
    <row r="900" spans="1:50" ht="50.1" customHeight="1" x14ac:dyDescent="0.25">
      <c r="A900" s="42"/>
      <c r="B900" s="42"/>
      <c r="C900" s="42"/>
      <c r="D900" s="43"/>
      <c r="E900" s="44"/>
      <c r="F900" s="39"/>
      <c r="G900" s="44"/>
      <c r="H900" s="39"/>
      <c r="I900" s="44"/>
      <c r="J900" s="39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7">
        <f t="shared" ref="AI900:AI963" si="15">E900*2-Y900-AA900-AC900</f>
        <v>0</v>
      </c>
      <c r="AJ900" s="53" t="str">
        <f>IF(ISNA(VLOOKUP(C900,Вчера_ЭпиВак!C:C, 1, FALSE)),"ошибка",0)</f>
        <v>ошибка</v>
      </c>
      <c r="AK900" s="55"/>
      <c r="AL900" s="53" t="e">
        <f>E900-F900-VLOOKUP(C900, Вчера_ЭпиВак!C:BN, 2, FALSE)</f>
        <v>#N/A</v>
      </c>
      <c r="AM900" s="53" t="e">
        <f>K900-L900-VLOOKUP(C900, Вчера_ЭпиВак!C:BN, 4, FALSE)</f>
        <v>#N/A</v>
      </c>
      <c r="AN900" s="53" t="e">
        <f>M900-N900-VLOOKUP(C900, Вчера_ЭпиВак!C:BN, 6, FALSE)</f>
        <v>#N/A</v>
      </c>
      <c r="AO900" s="53" t="e">
        <f>O900-P900-VLOOKUP(C900, Вчера_ЭпиВак!C:BN, 8, FALSE)</f>
        <v>#N/A</v>
      </c>
      <c r="AP900" s="53" t="e">
        <f>Q900-R900-VLOOKUP(C900, Вчера_ЭпиВак!C:BN, 10, FALSE)</f>
        <v>#N/A</v>
      </c>
      <c r="AQ900" s="53" t="e">
        <f>S900-T900-VLOOKUP(C900, Вчера_ЭпиВак!C:BN, 12, FALSE)</f>
        <v>#N/A</v>
      </c>
      <c r="AR900" s="53" t="e">
        <f>U900-V900-VLOOKUP(C900, Вчера_ЭпиВак!C:BN, 14, FALSE)</f>
        <v>#N/A</v>
      </c>
      <c r="AS900" s="53" t="e">
        <f>W900-X900-VLOOKUP(C900, Вчера_ЭпиВак!C:BN, 16, FALSE)</f>
        <v>#N/A</v>
      </c>
      <c r="AT900" s="53" t="e">
        <f>Y900-Z900-VLOOKUP(C900, Вчера_ЭпиВак!C:BN, 18, FALSE)</f>
        <v>#N/A</v>
      </c>
      <c r="AU900" s="53" t="e">
        <f>AA900-AB900-VLOOKUP(C900, Вчера_ЭпиВак!C:BN, 20, FALSE)</f>
        <v>#N/A</v>
      </c>
      <c r="AV900" s="53" t="e">
        <f>AC900-AD900-VLOOKUP(C900, Вчера_ЭпиВак!C:BN, 22, FALSE)</f>
        <v>#N/A</v>
      </c>
      <c r="AW900" s="53" t="e">
        <f>VLOOKUP(C900, Вчера_ЭпиВак!C:BN, 25, FALSE)+F900*2-Z900-AB900-AD900-AG900</f>
        <v>#N/A</v>
      </c>
      <c r="AX900" s="53" t="e">
        <f>AE900-VLOOKUP(C900,Вчера_ЭпиВак!C:BN, 24, FALSE)</f>
        <v>#N/A</v>
      </c>
    </row>
    <row r="901" spans="1:50" ht="50.1" customHeight="1" x14ac:dyDescent="0.25">
      <c r="A901" s="42"/>
      <c r="B901" s="42"/>
      <c r="C901" s="42"/>
      <c r="D901" s="43"/>
      <c r="E901" s="44"/>
      <c r="F901" s="39"/>
      <c r="G901" s="44"/>
      <c r="H901" s="39"/>
      <c r="I901" s="44"/>
      <c r="J901" s="39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7">
        <f t="shared" si="15"/>
        <v>0</v>
      </c>
      <c r="AJ901" s="53" t="str">
        <f>IF(ISNA(VLOOKUP(C901,Вчера_ЭпиВак!C:C, 1, FALSE)),"ошибка",0)</f>
        <v>ошибка</v>
      </c>
      <c r="AK901" s="55"/>
      <c r="AL901" s="53" t="e">
        <f>E901-F901-VLOOKUP(C901, Вчера_ЭпиВак!C:BN, 2, FALSE)</f>
        <v>#N/A</v>
      </c>
      <c r="AM901" s="53" t="e">
        <f>K901-L901-VLOOKUP(C901, Вчера_ЭпиВак!C:BN, 4, FALSE)</f>
        <v>#N/A</v>
      </c>
      <c r="AN901" s="53" t="e">
        <f>M901-N901-VLOOKUP(C901, Вчера_ЭпиВак!C:BN, 6, FALSE)</f>
        <v>#N/A</v>
      </c>
      <c r="AO901" s="53" t="e">
        <f>O901-P901-VLOOKUP(C901, Вчера_ЭпиВак!C:BN, 8, FALSE)</f>
        <v>#N/A</v>
      </c>
      <c r="AP901" s="53" t="e">
        <f>Q901-R901-VLOOKUP(C901, Вчера_ЭпиВак!C:BN, 10, FALSE)</f>
        <v>#N/A</v>
      </c>
      <c r="AQ901" s="53" t="e">
        <f>S901-T901-VLOOKUP(C901, Вчера_ЭпиВак!C:BN, 12, FALSE)</f>
        <v>#N/A</v>
      </c>
      <c r="AR901" s="53" t="e">
        <f>U901-V901-VLOOKUP(C901, Вчера_ЭпиВак!C:BN, 14, FALSE)</f>
        <v>#N/A</v>
      </c>
      <c r="AS901" s="53" t="e">
        <f>W901-X901-VLOOKUP(C901, Вчера_ЭпиВак!C:BN, 16, FALSE)</f>
        <v>#N/A</v>
      </c>
      <c r="AT901" s="53" t="e">
        <f>Y901-Z901-VLOOKUP(C901, Вчера_ЭпиВак!C:BN, 18, FALSE)</f>
        <v>#N/A</v>
      </c>
      <c r="AU901" s="53" t="e">
        <f>AA901-AB901-VLOOKUP(C901, Вчера_ЭпиВак!C:BN, 20, FALSE)</f>
        <v>#N/A</v>
      </c>
      <c r="AV901" s="53" t="e">
        <f>AC901-AD901-VLOOKUP(C901, Вчера_ЭпиВак!C:BN, 22, FALSE)</f>
        <v>#N/A</v>
      </c>
      <c r="AW901" s="53" t="e">
        <f>VLOOKUP(C901, Вчера_ЭпиВак!C:BN, 25, FALSE)+F901*2-Z901-AB901-AD901-AG901</f>
        <v>#N/A</v>
      </c>
      <c r="AX901" s="53" t="e">
        <f>AE901-VLOOKUP(C901,Вчера_ЭпиВак!C:BN, 24, FALSE)</f>
        <v>#N/A</v>
      </c>
    </row>
    <row r="902" spans="1:50" ht="50.1" customHeight="1" x14ac:dyDescent="0.25">
      <c r="A902" s="42"/>
      <c r="B902" s="42"/>
      <c r="C902" s="42"/>
      <c r="D902" s="43"/>
      <c r="E902" s="44"/>
      <c r="F902" s="39"/>
      <c r="G902" s="44"/>
      <c r="H902" s="39"/>
      <c r="I902" s="44"/>
      <c r="J902" s="39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7">
        <f t="shared" si="15"/>
        <v>0</v>
      </c>
      <c r="AJ902" s="53" t="str">
        <f>IF(ISNA(VLOOKUP(C902,Вчера_ЭпиВак!C:C, 1, FALSE)),"ошибка",0)</f>
        <v>ошибка</v>
      </c>
      <c r="AK902" s="55"/>
      <c r="AL902" s="53" t="e">
        <f>E902-F902-VLOOKUP(C902, Вчера_ЭпиВак!C:BN, 2, FALSE)</f>
        <v>#N/A</v>
      </c>
      <c r="AM902" s="53" t="e">
        <f>K902-L902-VLOOKUP(C902, Вчера_ЭпиВак!C:BN, 4, FALSE)</f>
        <v>#N/A</v>
      </c>
      <c r="AN902" s="53" t="e">
        <f>M902-N902-VLOOKUP(C902, Вчера_ЭпиВак!C:BN, 6, FALSE)</f>
        <v>#N/A</v>
      </c>
      <c r="AO902" s="53" t="e">
        <f>O902-P902-VLOOKUP(C902, Вчера_ЭпиВак!C:BN, 8, FALSE)</f>
        <v>#N/A</v>
      </c>
      <c r="AP902" s="53" t="e">
        <f>Q902-R902-VLOOKUP(C902, Вчера_ЭпиВак!C:BN, 10, FALSE)</f>
        <v>#N/A</v>
      </c>
      <c r="AQ902" s="53" t="e">
        <f>S902-T902-VLOOKUP(C902, Вчера_ЭпиВак!C:BN, 12, FALSE)</f>
        <v>#N/A</v>
      </c>
      <c r="AR902" s="53" t="e">
        <f>U902-V902-VLOOKUP(C902, Вчера_ЭпиВак!C:BN, 14, FALSE)</f>
        <v>#N/A</v>
      </c>
      <c r="AS902" s="53" t="e">
        <f>W902-X902-VLOOKUP(C902, Вчера_ЭпиВак!C:BN, 16, FALSE)</f>
        <v>#N/A</v>
      </c>
      <c r="AT902" s="53" t="e">
        <f>Y902-Z902-VLOOKUP(C902, Вчера_ЭпиВак!C:BN, 18, FALSE)</f>
        <v>#N/A</v>
      </c>
      <c r="AU902" s="53" t="e">
        <f>AA902-AB902-VLOOKUP(C902, Вчера_ЭпиВак!C:BN, 20, FALSE)</f>
        <v>#N/A</v>
      </c>
      <c r="AV902" s="53" t="e">
        <f>AC902-AD902-VLOOKUP(C902, Вчера_ЭпиВак!C:BN, 22, FALSE)</f>
        <v>#N/A</v>
      </c>
      <c r="AW902" s="53" t="e">
        <f>VLOOKUP(C902, Вчера_ЭпиВак!C:BN, 25, FALSE)+F902*2-Z902-AB902-AD902-AG902</f>
        <v>#N/A</v>
      </c>
      <c r="AX902" s="53" t="e">
        <f>AE902-VLOOKUP(C902,Вчера_ЭпиВак!C:BN, 24, FALSE)</f>
        <v>#N/A</v>
      </c>
    </row>
    <row r="903" spans="1:50" ht="50.1" customHeight="1" x14ac:dyDescent="0.25">
      <c r="A903" s="42"/>
      <c r="B903" s="42"/>
      <c r="C903" s="42"/>
      <c r="D903" s="43"/>
      <c r="E903" s="44"/>
      <c r="F903" s="39"/>
      <c r="G903" s="44"/>
      <c r="H903" s="39"/>
      <c r="I903" s="44"/>
      <c r="J903" s="39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7">
        <f t="shared" si="15"/>
        <v>0</v>
      </c>
      <c r="AJ903" s="53" t="str">
        <f>IF(ISNA(VLOOKUP(C903,Вчера_ЭпиВак!C:C, 1, FALSE)),"ошибка",0)</f>
        <v>ошибка</v>
      </c>
      <c r="AK903" s="55"/>
      <c r="AL903" s="53" t="e">
        <f>E903-F903-VLOOKUP(C903, Вчера_ЭпиВак!C:BN, 2, FALSE)</f>
        <v>#N/A</v>
      </c>
      <c r="AM903" s="53" t="e">
        <f>K903-L903-VLOOKUP(C903, Вчера_ЭпиВак!C:BN, 4, FALSE)</f>
        <v>#N/A</v>
      </c>
      <c r="AN903" s="53" t="e">
        <f>M903-N903-VLOOKUP(C903, Вчера_ЭпиВак!C:BN, 6, FALSE)</f>
        <v>#N/A</v>
      </c>
      <c r="AO903" s="53" t="e">
        <f>O903-P903-VLOOKUP(C903, Вчера_ЭпиВак!C:BN, 8, FALSE)</f>
        <v>#N/A</v>
      </c>
      <c r="AP903" s="53" t="e">
        <f>Q903-R903-VLOOKUP(C903, Вчера_ЭпиВак!C:BN, 10, FALSE)</f>
        <v>#N/A</v>
      </c>
      <c r="AQ903" s="53" t="e">
        <f>S903-T903-VLOOKUP(C903, Вчера_ЭпиВак!C:BN, 12, FALSE)</f>
        <v>#N/A</v>
      </c>
      <c r="AR903" s="53" t="e">
        <f>U903-V903-VLOOKUP(C903, Вчера_ЭпиВак!C:BN, 14, FALSE)</f>
        <v>#N/A</v>
      </c>
      <c r="AS903" s="53" t="e">
        <f>W903-X903-VLOOKUP(C903, Вчера_ЭпиВак!C:BN, 16, FALSE)</f>
        <v>#N/A</v>
      </c>
      <c r="AT903" s="53" t="e">
        <f>Y903-Z903-VLOOKUP(C903, Вчера_ЭпиВак!C:BN, 18, FALSE)</f>
        <v>#N/A</v>
      </c>
      <c r="AU903" s="53" t="e">
        <f>AA903-AB903-VLOOKUP(C903, Вчера_ЭпиВак!C:BN, 20, FALSE)</f>
        <v>#N/A</v>
      </c>
      <c r="AV903" s="53" t="e">
        <f>AC903-AD903-VLOOKUP(C903, Вчера_ЭпиВак!C:BN, 22, FALSE)</f>
        <v>#N/A</v>
      </c>
      <c r="AW903" s="53" t="e">
        <f>VLOOKUP(C903, Вчера_ЭпиВак!C:BN, 25, FALSE)+F903*2-Z903-AB903-AD903-AG903</f>
        <v>#N/A</v>
      </c>
      <c r="AX903" s="53" t="e">
        <f>AE903-VLOOKUP(C903,Вчера_ЭпиВак!C:BN, 24, FALSE)</f>
        <v>#N/A</v>
      </c>
    </row>
    <row r="904" spans="1:50" ht="50.1" customHeight="1" x14ac:dyDescent="0.25">
      <c r="A904" s="42"/>
      <c r="B904" s="42"/>
      <c r="C904" s="42"/>
      <c r="D904" s="43"/>
      <c r="E904" s="44"/>
      <c r="F904" s="39"/>
      <c r="G904" s="44"/>
      <c r="H904" s="39"/>
      <c r="I904" s="44"/>
      <c r="J904" s="39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7">
        <f t="shared" si="15"/>
        <v>0</v>
      </c>
      <c r="AJ904" s="53" t="str">
        <f>IF(ISNA(VLOOKUP(C904,Вчера_ЭпиВак!C:C, 1, FALSE)),"ошибка",0)</f>
        <v>ошибка</v>
      </c>
      <c r="AK904" s="55"/>
      <c r="AL904" s="53" t="e">
        <f>E904-F904-VLOOKUP(C904, Вчера_ЭпиВак!C:BN, 2, FALSE)</f>
        <v>#N/A</v>
      </c>
      <c r="AM904" s="53" t="e">
        <f>K904-L904-VLOOKUP(C904, Вчера_ЭпиВак!C:BN, 4, FALSE)</f>
        <v>#N/A</v>
      </c>
      <c r="AN904" s="53" t="e">
        <f>M904-N904-VLOOKUP(C904, Вчера_ЭпиВак!C:BN, 6, FALSE)</f>
        <v>#N/A</v>
      </c>
      <c r="AO904" s="53" t="e">
        <f>O904-P904-VLOOKUP(C904, Вчера_ЭпиВак!C:BN, 8, FALSE)</f>
        <v>#N/A</v>
      </c>
      <c r="AP904" s="53" t="e">
        <f>Q904-R904-VLOOKUP(C904, Вчера_ЭпиВак!C:BN, 10, FALSE)</f>
        <v>#N/A</v>
      </c>
      <c r="AQ904" s="53" t="e">
        <f>S904-T904-VLOOKUP(C904, Вчера_ЭпиВак!C:BN, 12, FALSE)</f>
        <v>#N/A</v>
      </c>
      <c r="AR904" s="53" t="e">
        <f>U904-V904-VLOOKUP(C904, Вчера_ЭпиВак!C:BN, 14, FALSE)</f>
        <v>#N/A</v>
      </c>
      <c r="AS904" s="53" t="e">
        <f>W904-X904-VLOOKUP(C904, Вчера_ЭпиВак!C:BN, 16, FALSE)</f>
        <v>#N/A</v>
      </c>
      <c r="AT904" s="53" t="e">
        <f>Y904-Z904-VLOOKUP(C904, Вчера_ЭпиВак!C:BN, 18, FALSE)</f>
        <v>#N/A</v>
      </c>
      <c r="AU904" s="53" t="e">
        <f>AA904-AB904-VLOOKUP(C904, Вчера_ЭпиВак!C:BN, 20, FALSE)</f>
        <v>#N/A</v>
      </c>
      <c r="AV904" s="53" t="e">
        <f>AC904-AD904-VLOOKUP(C904, Вчера_ЭпиВак!C:BN, 22, FALSE)</f>
        <v>#N/A</v>
      </c>
      <c r="AW904" s="53" t="e">
        <f>VLOOKUP(C904, Вчера_ЭпиВак!C:BN, 25, FALSE)+F904*2-Z904-AB904-AD904-AG904</f>
        <v>#N/A</v>
      </c>
      <c r="AX904" s="53" t="e">
        <f>AE904-VLOOKUP(C904,Вчера_ЭпиВак!C:BN, 24, FALSE)</f>
        <v>#N/A</v>
      </c>
    </row>
    <row r="905" spans="1:50" ht="50.1" customHeight="1" x14ac:dyDescent="0.25">
      <c r="A905" s="42"/>
      <c r="B905" s="42"/>
      <c r="C905" s="42"/>
      <c r="D905" s="43"/>
      <c r="E905" s="44"/>
      <c r="F905" s="39"/>
      <c r="G905" s="44"/>
      <c r="H905" s="39"/>
      <c r="I905" s="44"/>
      <c r="J905" s="39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7">
        <f t="shared" si="15"/>
        <v>0</v>
      </c>
      <c r="AJ905" s="53" t="str">
        <f>IF(ISNA(VLOOKUP(C905,Вчера_ЭпиВак!C:C, 1, FALSE)),"ошибка",0)</f>
        <v>ошибка</v>
      </c>
      <c r="AK905" s="55"/>
      <c r="AL905" s="53" t="e">
        <f>E905-F905-VLOOKUP(C905, Вчера_ЭпиВак!C:BN, 2, FALSE)</f>
        <v>#N/A</v>
      </c>
      <c r="AM905" s="53" t="e">
        <f>K905-L905-VLOOKUP(C905, Вчера_ЭпиВак!C:BN, 4, FALSE)</f>
        <v>#N/A</v>
      </c>
      <c r="AN905" s="53" t="e">
        <f>M905-N905-VLOOKUP(C905, Вчера_ЭпиВак!C:BN, 6, FALSE)</f>
        <v>#N/A</v>
      </c>
      <c r="AO905" s="53" t="e">
        <f>O905-P905-VLOOKUP(C905, Вчера_ЭпиВак!C:BN, 8, FALSE)</f>
        <v>#N/A</v>
      </c>
      <c r="AP905" s="53" t="e">
        <f>Q905-R905-VLOOKUP(C905, Вчера_ЭпиВак!C:BN, 10, FALSE)</f>
        <v>#N/A</v>
      </c>
      <c r="AQ905" s="53" t="e">
        <f>S905-T905-VLOOKUP(C905, Вчера_ЭпиВак!C:BN, 12, FALSE)</f>
        <v>#N/A</v>
      </c>
      <c r="AR905" s="53" t="e">
        <f>U905-V905-VLOOKUP(C905, Вчера_ЭпиВак!C:BN, 14, FALSE)</f>
        <v>#N/A</v>
      </c>
      <c r="AS905" s="53" t="e">
        <f>W905-X905-VLOOKUP(C905, Вчера_ЭпиВак!C:BN, 16, FALSE)</f>
        <v>#N/A</v>
      </c>
      <c r="AT905" s="53" t="e">
        <f>Y905-Z905-VLOOKUP(C905, Вчера_ЭпиВак!C:BN, 18, FALSE)</f>
        <v>#N/A</v>
      </c>
      <c r="AU905" s="53" t="e">
        <f>AA905-AB905-VLOOKUP(C905, Вчера_ЭпиВак!C:BN, 20, FALSE)</f>
        <v>#N/A</v>
      </c>
      <c r="AV905" s="53" t="e">
        <f>AC905-AD905-VLOOKUP(C905, Вчера_ЭпиВак!C:BN, 22, FALSE)</f>
        <v>#N/A</v>
      </c>
      <c r="AW905" s="53" t="e">
        <f>VLOOKUP(C905, Вчера_ЭпиВак!C:BN, 25, FALSE)+F905*2-Z905-AB905-AD905-AG905</f>
        <v>#N/A</v>
      </c>
      <c r="AX905" s="53" t="e">
        <f>AE905-VLOOKUP(C905,Вчера_ЭпиВак!C:BN, 24, FALSE)</f>
        <v>#N/A</v>
      </c>
    </row>
    <row r="906" spans="1:50" ht="50.1" customHeight="1" x14ac:dyDescent="0.25">
      <c r="A906" s="42"/>
      <c r="B906" s="42"/>
      <c r="C906" s="42"/>
      <c r="D906" s="43"/>
      <c r="E906" s="44"/>
      <c r="F906" s="39"/>
      <c r="G906" s="44"/>
      <c r="H906" s="39"/>
      <c r="I906" s="44"/>
      <c r="J906" s="39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7">
        <f t="shared" si="15"/>
        <v>0</v>
      </c>
      <c r="AJ906" s="53" t="str">
        <f>IF(ISNA(VLOOKUP(C906,Вчера_ЭпиВак!C:C, 1, FALSE)),"ошибка",0)</f>
        <v>ошибка</v>
      </c>
      <c r="AK906" s="55"/>
      <c r="AL906" s="53" t="e">
        <f>E906-F906-VLOOKUP(C906, Вчера_ЭпиВак!C:BN, 2, FALSE)</f>
        <v>#N/A</v>
      </c>
      <c r="AM906" s="53" t="e">
        <f>K906-L906-VLOOKUP(C906, Вчера_ЭпиВак!C:BN, 4, FALSE)</f>
        <v>#N/A</v>
      </c>
      <c r="AN906" s="53" t="e">
        <f>M906-N906-VLOOKUP(C906, Вчера_ЭпиВак!C:BN, 6, FALSE)</f>
        <v>#N/A</v>
      </c>
      <c r="AO906" s="53" t="e">
        <f>O906-P906-VLOOKUP(C906, Вчера_ЭпиВак!C:BN, 8, FALSE)</f>
        <v>#N/A</v>
      </c>
      <c r="AP906" s="53" t="e">
        <f>Q906-R906-VLOOKUP(C906, Вчера_ЭпиВак!C:BN, 10, FALSE)</f>
        <v>#N/A</v>
      </c>
      <c r="AQ906" s="53" t="e">
        <f>S906-T906-VLOOKUP(C906, Вчера_ЭпиВак!C:BN, 12, FALSE)</f>
        <v>#N/A</v>
      </c>
      <c r="AR906" s="53" t="e">
        <f>U906-V906-VLOOKUP(C906, Вчера_ЭпиВак!C:BN, 14, FALSE)</f>
        <v>#N/A</v>
      </c>
      <c r="AS906" s="53" t="e">
        <f>W906-X906-VLOOKUP(C906, Вчера_ЭпиВак!C:BN, 16, FALSE)</f>
        <v>#N/A</v>
      </c>
      <c r="AT906" s="53" t="e">
        <f>Y906-Z906-VLOOKUP(C906, Вчера_ЭпиВак!C:BN, 18, FALSE)</f>
        <v>#N/A</v>
      </c>
      <c r="AU906" s="53" t="e">
        <f>AA906-AB906-VLOOKUP(C906, Вчера_ЭпиВак!C:BN, 20, FALSE)</f>
        <v>#N/A</v>
      </c>
      <c r="AV906" s="53" t="e">
        <f>AC906-AD906-VLOOKUP(C906, Вчера_ЭпиВак!C:BN, 22, FALSE)</f>
        <v>#N/A</v>
      </c>
      <c r="AW906" s="53" t="e">
        <f>VLOOKUP(C906, Вчера_ЭпиВак!C:BN, 25, FALSE)+F906*2-Z906-AB906-AD906-AG906</f>
        <v>#N/A</v>
      </c>
      <c r="AX906" s="53" t="e">
        <f>AE906-VLOOKUP(C906,Вчера_ЭпиВак!C:BN, 24, FALSE)</f>
        <v>#N/A</v>
      </c>
    </row>
    <row r="907" spans="1:50" ht="50.1" customHeight="1" x14ac:dyDescent="0.25">
      <c r="A907" s="42"/>
      <c r="B907" s="42"/>
      <c r="C907" s="42"/>
      <c r="D907" s="43"/>
      <c r="E907" s="44"/>
      <c r="F907" s="39"/>
      <c r="G907" s="44"/>
      <c r="H907" s="39"/>
      <c r="I907" s="44"/>
      <c r="J907" s="39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7">
        <f t="shared" si="15"/>
        <v>0</v>
      </c>
      <c r="AJ907" s="53" t="str">
        <f>IF(ISNA(VLOOKUP(C907,Вчера_ЭпиВак!C:C, 1, FALSE)),"ошибка",0)</f>
        <v>ошибка</v>
      </c>
      <c r="AK907" s="55"/>
      <c r="AL907" s="53" t="e">
        <f>E907-F907-VLOOKUP(C907, Вчера_ЭпиВак!C:BN, 2, FALSE)</f>
        <v>#N/A</v>
      </c>
      <c r="AM907" s="53" t="e">
        <f>K907-L907-VLOOKUP(C907, Вчера_ЭпиВак!C:BN, 4, FALSE)</f>
        <v>#N/A</v>
      </c>
      <c r="AN907" s="53" t="e">
        <f>M907-N907-VLOOKUP(C907, Вчера_ЭпиВак!C:BN, 6, FALSE)</f>
        <v>#N/A</v>
      </c>
      <c r="AO907" s="53" t="e">
        <f>O907-P907-VLOOKUP(C907, Вчера_ЭпиВак!C:BN, 8, FALSE)</f>
        <v>#N/A</v>
      </c>
      <c r="AP907" s="53" t="e">
        <f>Q907-R907-VLOOKUP(C907, Вчера_ЭпиВак!C:BN, 10, FALSE)</f>
        <v>#N/A</v>
      </c>
      <c r="AQ907" s="53" t="e">
        <f>S907-T907-VLOOKUP(C907, Вчера_ЭпиВак!C:BN, 12, FALSE)</f>
        <v>#N/A</v>
      </c>
      <c r="AR907" s="53" t="e">
        <f>U907-V907-VLOOKUP(C907, Вчера_ЭпиВак!C:BN, 14, FALSE)</f>
        <v>#N/A</v>
      </c>
      <c r="AS907" s="53" t="e">
        <f>W907-X907-VLOOKUP(C907, Вчера_ЭпиВак!C:BN, 16, FALSE)</f>
        <v>#N/A</v>
      </c>
      <c r="AT907" s="53" t="e">
        <f>Y907-Z907-VLOOKUP(C907, Вчера_ЭпиВак!C:BN, 18, FALSE)</f>
        <v>#N/A</v>
      </c>
      <c r="AU907" s="53" t="e">
        <f>AA907-AB907-VLOOKUP(C907, Вчера_ЭпиВак!C:BN, 20, FALSE)</f>
        <v>#N/A</v>
      </c>
      <c r="AV907" s="53" t="e">
        <f>AC907-AD907-VLOOKUP(C907, Вчера_ЭпиВак!C:BN, 22, FALSE)</f>
        <v>#N/A</v>
      </c>
      <c r="AW907" s="53" t="e">
        <f>VLOOKUP(C907, Вчера_ЭпиВак!C:BN, 25, FALSE)+F907*2-Z907-AB907-AD907-AG907</f>
        <v>#N/A</v>
      </c>
      <c r="AX907" s="53" t="e">
        <f>AE907-VLOOKUP(C907,Вчера_ЭпиВак!C:BN, 24, FALSE)</f>
        <v>#N/A</v>
      </c>
    </row>
    <row r="908" spans="1:50" ht="50.1" customHeight="1" x14ac:dyDescent="0.25">
      <c r="A908" s="42"/>
      <c r="B908" s="42"/>
      <c r="C908" s="42"/>
      <c r="D908" s="43"/>
      <c r="E908" s="44"/>
      <c r="F908" s="39"/>
      <c r="G908" s="44"/>
      <c r="H908" s="39"/>
      <c r="I908" s="44"/>
      <c r="J908" s="39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7">
        <f t="shared" si="15"/>
        <v>0</v>
      </c>
      <c r="AJ908" s="53" t="str">
        <f>IF(ISNA(VLOOKUP(C908,Вчера_ЭпиВак!C:C, 1, FALSE)),"ошибка",0)</f>
        <v>ошибка</v>
      </c>
      <c r="AK908" s="55"/>
      <c r="AL908" s="53" t="e">
        <f>E908-F908-VLOOKUP(C908, Вчера_ЭпиВак!C:BN, 2, FALSE)</f>
        <v>#N/A</v>
      </c>
      <c r="AM908" s="53" t="e">
        <f>K908-L908-VLOOKUP(C908, Вчера_ЭпиВак!C:BN, 4, FALSE)</f>
        <v>#N/A</v>
      </c>
      <c r="AN908" s="53" t="e">
        <f>M908-N908-VLOOKUP(C908, Вчера_ЭпиВак!C:BN, 6, FALSE)</f>
        <v>#N/A</v>
      </c>
      <c r="AO908" s="53" t="e">
        <f>O908-P908-VLOOKUP(C908, Вчера_ЭпиВак!C:BN, 8, FALSE)</f>
        <v>#N/A</v>
      </c>
      <c r="AP908" s="53" t="e">
        <f>Q908-R908-VLOOKUP(C908, Вчера_ЭпиВак!C:BN, 10, FALSE)</f>
        <v>#N/A</v>
      </c>
      <c r="AQ908" s="53" t="e">
        <f>S908-T908-VLOOKUP(C908, Вчера_ЭпиВак!C:BN, 12, FALSE)</f>
        <v>#N/A</v>
      </c>
      <c r="AR908" s="53" t="e">
        <f>U908-V908-VLOOKUP(C908, Вчера_ЭпиВак!C:BN, 14, FALSE)</f>
        <v>#N/A</v>
      </c>
      <c r="AS908" s="53" t="e">
        <f>W908-X908-VLOOKUP(C908, Вчера_ЭпиВак!C:BN, 16, FALSE)</f>
        <v>#N/A</v>
      </c>
      <c r="AT908" s="53" t="e">
        <f>Y908-Z908-VLOOKUP(C908, Вчера_ЭпиВак!C:BN, 18, FALSE)</f>
        <v>#N/A</v>
      </c>
      <c r="AU908" s="53" t="e">
        <f>AA908-AB908-VLOOKUP(C908, Вчера_ЭпиВак!C:BN, 20, FALSE)</f>
        <v>#N/A</v>
      </c>
      <c r="AV908" s="53" t="e">
        <f>AC908-AD908-VLOOKUP(C908, Вчера_ЭпиВак!C:BN, 22, FALSE)</f>
        <v>#N/A</v>
      </c>
      <c r="AW908" s="53" t="e">
        <f>VLOOKUP(C908, Вчера_ЭпиВак!C:BN, 25, FALSE)+F908*2-Z908-AB908-AD908-AG908</f>
        <v>#N/A</v>
      </c>
      <c r="AX908" s="53" t="e">
        <f>AE908-VLOOKUP(C908,Вчера_ЭпиВак!C:BN, 24, FALSE)</f>
        <v>#N/A</v>
      </c>
    </row>
    <row r="909" spans="1:50" ht="50.1" customHeight="1" x14ac:dyDescent="0.25">
      <c r="A909" s="42"/>
      <c r="B909" s="42"/>
      <c r="C909" s="42"/>
      <c r="D909" s="43"/>
      <c r="E909" s="44"/>
      <c r="F909" s="39"/>
      <c r="G909" s="44"/>
      <c r="H909" s="39"/>
      <c r="I909" s="44"/>
      <c r="J909" s="39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7">
        <f t="shared" si="15"/>
        <v>0</v>
      </c>
      <c r="AJ909" s="53" t="str">
        <f>IF(ISNA(VLOOKUP(C909,Вчера_ЭпиВак!C:C, 1, FALSE)),"ошибка",0)</f>
        <v>ошибка</v>
      </c>
      <c r="AK909" s="55"/>
      <c r="AL909" s="53" t="e">
        <f>E909-F909-VLOOKUP(C909, Вчера_ЭпиВак!C:BN, 2, FALSE)</f>
        <v>#N/A</v>
      </c>
      <c r="AM909" s="53" t="e">
        <f>K909-L909-VLOOKUP(C909, Вчера_ЭпиВак!C:BN, 4, FALSE)</f>
        <v>#N/A</v>
      </c>
      <c r="AN909" s="53" t="e">
        <f>M909-N909-VLOOKUP(C909, Вчера_ЭпиВак!C:BN, 6, FALSE)</f>
        <v>#N/A</v>
      </c>
      <c r="AO909" s="53" t="e">
        <f>O909-P909-VLOOKUP(C909, Вчера_ЭпиВак!C:BN, 8, FALSE)</f>
        <v>#N/A</v>
      </c>
      <c r="AP909" s="53" t="e">
        <f>Q909-R909-VLOOKUP(C909, Вчера_ЭпиВак!C:BN, 10, FALSE)</f>
        <v>#N/A</v>
      </c>
      <c r="AQ909" s="53" t="e">
        <f>S909-T909-VLOOKUP(C909, Вчера_ЭпиВак!C:BN, 12, FALSE)</f>
        <v>#N/A</v>
      </c>
      <c r="AR909" s="53" t="e">
        <f>U909-V909-VLOOKUP(C909, Вчера_ЭпиВак!C:BN, 14, FALSE)</f>
        <v>#N/A</v>
      </c>
      <c r="AS909" s="53" t="e">
        <f>W909-X909-VLOOKUP(C909, Вчера_ЭпиВак!C:BN, 16, FALSE)</f>
        <v>#N/A</v>
      </c>
      <c r="AT909" s="53" t="e">
        <f>Y909-Z909-VLOOKUP(C909, Вчера_ЭпиВак!C:BN, 18, FALSE)</f>
        <v>#N/A</v>
      </c>
      <c r="AU909" s="53" t="e">
        <f>AA909-AB909-VLOOKUP(C909, Вчера_ЭпиВак!C:BN, 20, FALSE)</f>
        <v>#N/A</v>
      </c>
      <c r="AV909" s="53" t="e">
        <f>AC909-AD909-VLOOKUP(C909, Вчера_ЭпиВак!C:BN, 22, FALSE)</f>
        <v>#N/A</v>
      </c>
      <c r="AW909" s="53" t="e">
        <f>VLOOKUP(C909, Вчера_ЭпиВак!C:BN, 25, FALSE)+F909*2-Z909-AB909-AD909-AG909</f>
        <v>#N/A</v>
      </c>
      <c r="AX909" s="53" t="e">
        <f>AE909-VLOOKUP(C909,Вчера_ЭпиВак!C:BN, 24, FALSE)</f>
        <v>#N/A</v>
      </c>
    </row>
    <row r="910" spans="1:50" ht="50.1" customHeight="1" x14ac:dyDescent="0.25">
      <c r="A910" s="42"/>
      <c r="B910" s="42"/>
      <c r="C910" s="42"/>
      <c r="D910" s="43"/>
      <c r="E910" s="44"/>
      <c r="F910" s="39"/>
      <c r="G910" s="44"/>
      <c r="H910" s="39"/>
      <c r="I910" s="44"/>
      <c r="J910" s="39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7">
        <f t="shared" si="15"/>
        <v>0</v>
      </c>
      <c r="AJ910" s="53" t="str">
        <f>IF(ISNA(VLOOKUP(C910,Вчера_ЭпиВак!C:C, 1, FALSE)),"ошибка",0)</f>
        <v>ошибка</v>
      </c>
      <c r="AK910" s="55"/>
      <c r="AL910" s="53" t="e">
        <f>E910-F910-VLOOKUP(C910, Вчера_ЭпиВак!C:BN, 2, FALSE)</f>
        <v>#N/A</v>
      </c>
      <c r="AM910" s="53" t="e">
        <f>K910-L910-VLOOKUP(C910, Вчера_ЭпиВак!C:BN, 4, FALSE)</f>
        <v>#N/A</v>
      </c>
      <c r="AN910" s="53" t="e">
        <f>M910-N910-VLOOKUP(C910, Вчера_ЭпиВак!C:BN, 6, FALSE)</f>
        <v>#N/A</v>
      </c>
      <c r="AO910" s="53" t="e">
        <f>O910-P910-VLOOKUP(C910, Вчера_ЭпиВак!C:BN, 8, FALSE)</f>
        <v>#N/A</v>
      </c>
      <c r="AP910" s="53" t="e">
        <f>Q910-R910-VLOOKUP(C910, Вчера_ЭпиВак!C:BN, 10, FALSE)</f>
        <v>#N/A</v>
      </c>
      <c r="AQ910" s="53" t="e">
        <f>S910-T910-VLOOKUP(C910, Вчера_ЭпиВак!C:BN, 12, FALSE)</f>
        <v>#N/A</v>
      </c>
      <c r="AR910" s="53" t="e">
        <f>U910-V910-VLOOKUP(C910, Вчера_ЭпиВак!C:BN, 14, FALSE)</f>
        <v>#N/A</v>
      </c>
      <c r="AS910" s="53" t="e">
        <f>W910-X910-VLOOKUP(C910, Вчера_ЭпиВак!C:BN, 16, FALSE)</f>
        <v>#N/A</v>
      </c>
      <c r="AT910" s="53" t="e">
        <f>Y910-Z910-VLOOKUP(C910, Вчера_ЭпиВак!C:BN, 18, FALSE)</f>
        <v>#N/A</v>
      </c>
      <c r="AU910" s="53" t="e">
        <f>AA910-AB910-VLOOKUP(C910, Вчера_ЭпиВак!C:BN, 20, FALSE)</f>
        <v>#N/A</v>
      </c>
      <c r="AV910" s="53" t="e">
        <f>AC910-AD910-VLOOKUP(C910, Вчера_ЭпиВак!C:BN, 22, FALSE)</f>
        <v>#N/A</v>
      </c>
      <c r="AW910" s="53" t="e">
        <f>VLOOKUP(C910, Вчера_ЭпиВак!C:BN, 25, FALSE)+F910*2-Z910-AB910-AD910-AG910</f>
        <v>#N/A</v>
      </c>
      <c r="AX910" s="53" t="e">
        <f>AE910-VLOOKUP(C910,Вчера_ЭпиВак!C:BN, 24, FALSE)</f>
        <v>#N/A</v>
      </c>
    </row>
    <row r="911" spans="1:50" ht="50.1" customHeight="1" x14ac:dyDescent="0.25">
      <c r="A911" s="42"/>
      <c r="B911" s="42"/>
      <c r="C911" s="42"/>
      <c r="D911" s="43"/>
      <c r="E911" s="44"/>
      <c r="F911" s="39"/>
      <c r="G911" s="44"/>
      <c r="H911" s="39"/>
      <c r="I911" s="44"/>
      <c r="J911" s="39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7">
        <f t="shared" si="15"/>
        <v>0</v>
      </c>
      <c r="AJ911" s="53" t="str">
        <f>IF(ISNA(VLOOKUP(C911,Вчера_ЭпиВак!C:C, 1, FALSE)),"ошибка",0)</f>
        <v>ошибка</v>
      </c>
      <c r="AK911" s="55"/>
      <c r="AL911" s="53" t="e">
        <f>E911-F911-VLOOKUP(C911, Вчера_ЭпиВак!C:BN, 2, FALSE)</f>
        <v>#N/A</v>
      </c>
      <c r="AM911" s="53" t="e">
        <f>K911-L911-VLOOKUP(C911, Вчера_ЭпиВак!C:BN, 4, FALSE)</f>
        <v>#N/A</v>
      </c>
      <c r="AN911" s="53" t="e">
        <f>M911-N911-VLOOKUP(C911, Вчера_ЭпиВак!C:BN, 6, FALSE)</f>
        <v>#N/A</v>
      </c>
      <c r="AO911" s="53" t="e">
        <f>O911-P911-VLOOKUP(C911, Вчера_ЭпиВак!C:BN, 8, FALSE)</f>
        <v>#N/A</v>
      </c>
      <c r="AP911" s="53" t="e">
        <f>Q911-R911-VLOOKUP(C911, Вчера_ЭпиВак!C:BN, 10, FALSE)</f>
        <v>#N/A</v>
      </c>
      <c r="AQ911" s="53" t="e">
        <f>S911-T911-VLOOKUP(C911, Вчера_ЭпиВак!C:BN, 12, FALSE)</f>
        <v>#N/A</v>
      </c>
      <c r="AR911" s="53" t="e">
        <f>U911-V911-VLOOKUP(C911, Вчера_ЭпиВак!C:BN, 14, FALSE)</f>
        <v>#N/A</v>
      </c>
      <c r="AS911" s="53" t="e">
        <f>W911-X911-VLOOKUP(C911, Вчера_ЭпиВак!C:BN, 16, FALSE)</f>
        <v>#N/A</v>
      </c>
      <c r="AT911" s="53" t="e">
        <f>Y911-Z911-VLOOKUP(C911, Вчера_ЭпиВак!C:BN, 18, FALSE)</f>
        <v>#N/A</v>
      </c>
      <c r="AU911" s="53" t="e">
        <f>AA911-AB911-VLOOKUP(C911, Вчера_ЭпиВак!C:BN, 20, FALSE)</f>
        <v>#N/A</v>
      </c>
      <c r="AV911" s="53" t="e">
        <f>AC911-AD911-VLOOKUP(C911, Вчера_ЭпиВак!C:BN, 22, FALSE)</f>
        <v>#N/A</v>
      </c>
      <c r="AW911" s="53" t="e">
        <f>VLOOKUP(C911, Вчера_ЭпиВак!C:BN, 25, FALSE)+F911*2-Z911-AB911-AD911-AG911</f>
        <v>#N/A</v>
      </c>
      <c r="AX911" s="53" t="e">
        <f>AE911-VLOOKUP(C911,Вчера_ЭпиВак!C:BN, 24, FALSE)</f>
        <v>#N/A</v>
      </c>
    </row>
    <row r="912" spans="1:50" ht="50.1" customHeight="1" x14ac:dyDescent="0.25">
      <c r="A912" s="42"/>
      <c r="B912" s="42"/>
      <c r="C912" s="42"/>
      <c r="D912" s="43"/>
      <c r="E912" s="44"/>
      <c r="F912" s="39"/>
      <c r="G912" s="44"/>
      <c r="H912" s="39"/>
      <c r="I912" s="44"/>
      <c r="J912" s="39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7">
        <f t="shared" si="15"/>
        <v>0</v>
      </c>
      <c r="AJ912" s="53" t="str">
        <f>IF(ISNA(VLOOKUP(C912,Вчера_ЭпиВак!C:C, 1, FALSE)),"ошибка",0)</f>
        <v>ошибка</v>
      </c>
      <c r="AK912" s="55"/>
      <c r="AL912" s="53" t="e">
        <f>E912-F912-VLOOKUP(C912, Вчера_ЭпиВак!C:BN, 2, FALSE)</f>
        <v>#N/A</v>
      </c>
      <c r="AM912" s="53" t="e">
        <f>K912-L912-VLOOKUP(C912, Вчера_ЭпиВак!C:BN, 4, FALSE)</f>
        <v>#N/A</v>
      </c>
      <c r="AN912" s="53" t="e">
        <f>M912-N912-VLOOKUP(C912, Вчера_ЭпиВак!C:BN, 6, FALSE)</f>
        <v>#N/A</v>
      </c>
      <c r="AO912" s="53" t="e">
        <f>O912-P912-VLOOKUP(C912, Вчера_ЭпиВак!C:BN, 8, FALSE)</f>
        <v>#N/A</v>
      </c>
      <c r="AP912" s="53" t="e">
        <f>Q912-R912-VLOOKUP(C912, Вчера_ЭпиВак!C:BN, 10, FALSE)</f>
        <v>#N/A</v>
      </c>
      <c r="AQ912" s="53" t="e">
        <f>S912-T912-VLOOKUP(C912, Вчера_ЭпиВак!C:BN, 12, FALSE)</f>
        <v>#N/A</v>
      </c>
      <c r="AR912" s="53" t="e">
        <f>U912-V912-VLOOKUP(C912, Вчера_ЭпиВак!C:BN, 14, FALSE)</f>
        <v>#N/A</v>
      </c>
      <c r="AS912" s="53" t="e">
        <f>W912-X912-VLOOKUP(C912, Вчера_ЭпиВак!C:BN, 16, FALSE)</f>
        <v>#N/A</v>
      </c>
      <c r="AT912" s="53" t="e">
        <f>Y912-Z912-VLOOKUP(C912, Вчера_ЭпиВак!C:BN, 18, FALSE)</f>
        <v>#N/A</v>
      </c>
      <c r="AU912" s="53" t="e">
        <f>AA912-AB912-VLOOKUP(C912, Вчера_ЭпиВак!C:BN, 20, FALSE)</f>
        <v>#N/A</v>
      </c>
      <c r="AV912" s="53" t="e">
        <f>AC912-AD912-VLOOKUP(C912, Вчера_ЭпиВак!C:BN, 22, FALSE)</f>
        <v>#N/A</v>
      </c>
      <c r="AW912" s="53" t="e">
        <f>VLOOKUP(C912, Вчера_ЭпиВак!C:BN, 25, FALSE)+F912*2-Z912-AB912-AD912-AG912</f>
        <v>#N/A</v>
      </c>
      <c r="AX912" s="53" t="e">
        <f>AE912-VLOOKUP(C912,Вчера_ЭпиВак!C:BN, 24, FALSE)</f>
        <v>#N/A</v>
      </c>
    </row>
    <row r="913" spans="1:50" ht="50.1" customHeight="1" x14ac:dyDescent="0.25">
      <c r="A913" s="42"/>
      <c r="B913" s="42"/>
      <c r="C913" s="42"/>
      <c r="D913" s="43"/>
      <c r="E913" s="44"/>
      <c r="F913" s="39"/>
      <c r="G913" s="44"/>
      <c r="H913" s="39"/>
      <c r="I913" s="44"/>
      <c r="J913" s="39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7">
        <f t="shared" si="15"/>
        <v>0</v>
      </c>
      <c r="AJ913" s="53" t="str">
        <f>IF(ISNA(VLOOKUP(C913,Вчера_ЭпиВак!C:C, 1, FALSE)),"ошибка",0)</f>
        <v>ошибка</v>
      </c>
      <c r="AK913" s="55"/>
      <c r="AL913" s="53" t="e">
        <f>E913-F913-VLOOKUP(C913, Вчера_ЭпиВак!C:BN, 2, FALSE)</f>
        <v>#N/A</v>
      </c>
      <c r="AM913" s="53" t="e">
        <f>K913-L913-VLOOKUP(C913, Вчера_ЭпиВак!C:BN, 4, FALSE)</f>
        <v>#N/A</v>
      </c>
      <c r="AN913" s="53" t="e">
        <f>M913-N913-VLOOKUP(C913, Вчера_ЭпиВак!C:BN, 6, FALSE)</f>
        <v>#N/A</v>
      </c>
      <c r="AO913" s="53" t="e">
        <f>O913-P913-VLOOKUP(C913, Вчера_ЭпиВак!C:BN, 8, FALSE)</f>
        <v>#N/A</v>
      </c>
      <c r="AP913" s="53" t="e">
        <f>Q913-R913-VLOOKUP(C913, Вчера_ЭпиВак!C:BN, 10, FALSE)</f>
        <v>#N/A</v>
      </c>
      <c r="AQ913" s="53" t="e">
        <f>S913-T913-VLOOKUP(C913, Вчера_ЭпиВак!C:BN, 12, FALSE)</f>
        <v>#N/A</v>
      </c>
      <c r="AR913" s="53" t="e">
        <f>U913-V913-VLOOKUP(C913, Вчера_ЭпиВак!C:BN, 14, FALSE)</f>
        <v>#N/A</v>
      </c>
      <c r="AS913" s="53" t="e">
        <f>W913-X913-VLOOKUP(C913, Вчера_ЭпиВак!C:BN, 16, FALSE)</f>
        <v>#N/A</v>
      </c>
      <c r="AT913" s="53" t="e">
        <f>Y913-Z913-VLOOKUP(C913, Вчера_ЭпиВак!C:BN, 18, FALSE)</f>
        <v>#N/A</v>
      </c>
      <c r="AU913" s="53" t="e">
        <f>AA913-AB913-VLOOKUP(C913, Вчера_ЭпиВак!C:BN, 20, FALSE)</f>
        <v>#N/A</v>
      </c>
      <c r="AV913" s="53" t="e">
        <f>AC913-AD913-VLOOKUP(C913, Вчера_ЭпиВак!C:BN, 22, FALSE)</f>
        <v>#N/A</v>
      </c>
      <c r="AW913" s="53" t="e">
        <f>VLOOKUP(C913, Вчера_ЭпиВак!C:BN, 25, FALSE)+F913*2-Z913-AB913-AD913-AG913</f>
        <v>#N/A</v>
      </c>
      <c r="AX913" s="53" t="e">
        <f>AE913-VLOOKUP(C913,Вчера_ЭпиВак!C:BN, 24, FALSE)</f>
        <v>#N/A</v>
      </c>
    </row>
    <row r="914" spans="1:50" ht="50.1" customHeight="1" x14ac:dyDescent="0.25">
      <c r="A914" s="42"/>
      <c r="B914" s="42"/>
      <c r="C914" s="42"/>
      <c r="D914" s="43"/>
      <c r="E914" s="44"/>
      <c r="F914" s="39"/>
      <c r="G914" s="44"/>
      <c r="H914" s="39"/>
      <c r="I914" s="44"/>
      <c r="J914" s="39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7">
        <f t="shared" si="15"/>
        <v>0</v>
      </c>
      <c r="AJ914" s="53" t="str">
        <f>IF(ISNA(VLOOKUP(C914,Вчера_ЭпиВак!C:C, 1, FALSE)),"ошибка",0)</f>
        <v>ошибка</v>
      </c>
      <c r="AK914" s="55"/>
      <c r="AL914" s="53" t="e">
        <f>E914-F914-VLOOKUP(C914, Вчера_ЭпиВак!C:BN, 2, FALSE)</f>
        <v>#N/A</v>
      </c>
      <c r="AM914" s="53" t="e">
        <f>K914-L914-VLOOKUP(C914, Вчера_ЭпиВак!C:BN, 4, FALSE)</f>
        <v>#N/A</v>
      </c>
      <c r="AN914" s="53" t="e">
        <f>M914-N914-VLOOKUP(C914, Вчера_ЭпиВак!C:BN, 6, FALSE)</f>
        <v>#N/A</v>
      </c>
      <c r="AO914" s="53" t="e">
        <f>O914-P914-VLOOKUP(C914, Вчера_ЭпиВак!C:BN, 8, FALSE)</f>
        <v>#N/A</v>
      </c>
      <c r="AP914" s="53" t="e">
        <f>Q914-R914-VLOOKUP(C914, Вчера_ЭпиВак!C:BN, 10, FALSE)</f>
        <v>#N/A</v>
      </c>
      <c r="AQ914" s="53" t="e">
        <f>S914-T914-VLOOKUP(C914, Вчера_ЭпиВак!C:BN, 12, FALSE)</f>
        <v>#N/A</v>
      </c>
      <c r="AR914" s="53" t="e">
        <f>U914-V914-VLOOKUP(C914, Вчера_ЭпиВак!C:BN, 14, FALSE)</f>
        <v>#N/A</v>
      </c>
      <c r="AS914" s="53" t="e">
        <f>W914-X914-VLOOKUP(C914, Вчера_ЭпиВак!C:BN, 16, FALSE)</f>
        <v>#N/A</v>
      </c>
      <c r="AT914" s="53" t="e">
        <f>Y914-Z914-VLOOKUP(C914, Вчера_ЭпиВак!C:BN, 18, FALSE)</f>
        <v>#N/A</v>
      </c>
      <c r="AU914" s="53" t="e">
        <f>AA914-AB914-VLOOKUP(C914, Вчера_ЭпиВак!C:BN, 20, FALSE)</f>
        <v>#N/A</v>
      </c>
      <c r="AV914" s="53" t="e">
        <f>AC914-AD914-VLOOKUP(C914, Вчера_ЭпиВак!C:BN, 22, FALSE)</f>
        <v>#N/A</v>
      </c>
      <c r="AW914" s="53" t="e">
        <f>VLOOKUP(C914, Вчера_ЭпиВак!C:BN, 25, FALSE)+F914*2-Z914-AB914-AD914-AG914</f>
        <v>#N/A</v>
      </c>
      <c r="AX914" s="53" t="e">
        <f>AE914-VLOOKUP(C914,Вчера_ЭпиВак!C:BN, 24, FALSE)</f>
        <v>#N/A</v>
      </c>
    </row>
    <row r="915" spans="1:50" ht="50.1" customHeight="1" x14ac:dyDescent="0.25">
      <c r="A915" s="42"/>
      <c r="B915" s="42"/>
      <c r="C915" s="42"/>
      <c r="D915" s="43"/>
      <c r="E915" s="44"/>
      <c r="F915" s="39"/>
      <c r="G915" s="44"/>
      <c r="H915" s="39"/>
      <c r="I915" s="44"/>
      <c r="J915" s="39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7">
        <f t="shared" si="15"/>
        <v>0</v>
      </c>
      <c r="AJ915" s="53" t="str">
        <f>IF(ISNA(VLOOKUP(C915,Вчера_ЭпиВак!C:C, 1, FALSE)),"ошибка",0)</f>
        <v>ошибка</v>
      </c>
      <c r="AK915" s="55"/>
      <c r="AL915" s="53" t="e">
        <f>E915-F915-VLOOKUP(C915, Вчера_ЭпиВак!C:BN, 2, FALSE)</f>
        <v>#N/A</v>
      </c>
      <c r="AM915" s="53" t="e">
        <f>K915-L915-VLOOKUP(C915, Вчера_ЭпиВак!C:BN, 4, FALSE)</f>
        <v>#N/A</v>
      </c>
      <c r="AN915" s="53" t="e">
        <f>M915-N915-VLOOKUP(C915, Вчера_ЭпиВак!C:BN, 6, FALSE)</f>
        <v>#N/A</v>
      </c>
      <c r="AO915" s="53" t="e">
        <f>O915-P915-VLOOKUP(C915, Вчера_ЭпиВак!C:BN, 8, FALSE)</f>
        <v>#N/A</v>
      </c>
      <c r="AP915" s="53" t="e">
        <f>Q915-R915-VLOOKUP(C915, Вчера_ЭпиВак!C:BN, 10, FALSE)</f>
        <v>#N/A</v>
      </c>
      <c r="AQ915" s="53" t="e">
        <f>S915-T915-VLOOKUP(C915, Вчера_ЭпиВак!C:BN, 12, FALSE)</f>
        <v>#N/A</v>
      </c>
      <c r="AR915" s="53" t="e">
        <f>U915-V915-VLOOKUP(C915, Вчера_ЭпиВак!C:BN, 14, FALSE)</f>
        <v>#N/A</v>
      </c>
      <c r="AS915" s="53" t="e">
        <f>W915-X915-VLOOKUP(C915, Вчера_ЭпиВак!C:BN, 16, FALSE)</f>
        <v>#N/A</v>
      </c>
      <c r="AT915" s="53" t="e">
        <f>Y915-Z915-VLOOKUP(C915, Вчера_ЭпиВак!C:BN, 18, FALSE)</f>
        <v>#N/A</v>
      </c>
      <c r="AU915" s="53" t="e">
        <f>AA915-AB915-VLOOKUP(C915, Вчера_ЭпиВак!C:BN, 20, FALSE)</f>
        <v>#N/A</v>
      </c>
      <c r="AV915" s="53" t="e">
        <f>AC915-AD915-VLOOKUP(C915, Вчера_ЭпиВак!C:BN, 22, FALSE)</f>
        <v>#N/A</v>
      </c>
      <c r="AW915" s="53" t="e">
        <f>VLOOKUP(C915, Вчера_ЭпиВак!C:BN, 25, FALSE)+F915*2-Z915-AB915-AD915-AG915</f>
        <v>#N/A</v>
      </c>
      <c r="AX915" s="53" t="e">
        <f>AE915-VLOOKUP(C915,Вчера_ЭпиВак!C:BN, 24, FALSE)</f>
        <v>#N/A</v>
      </c>
    </row>
    <row r="916" spans="1:50" ht="50.1" customHeight="1" x14ac:dyDescent="0.25">
      <c r="A916" s="42"/>
      <c r="B916" s="42"/>
      <c r="C916" s="42"/>
      <c r="D916" s="43"/>
      <c r="E916" s="44"/>
      <c r="F916" s="39"/>
      <c r="G916" s="44"/>
      <c r="H916" s="39"/>
      <c r="I916" s="44"/>
      <c r="J916" s="39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7">
        <f t="shared" si="15"/>
        <v>0</v>
      </c>
      <c r="AJ916" s="53" t="str">
        <f>IF(ISNA(VLOOKUP(C916,Вчера_ЭпиВак!C:C, 1, FALSE)),"ошибка",0)</f>
        <v>ошибка</v>
      </c>
      <c r="AK916" s="55"/>
      <c r="AL916" s="53" t="e">
        <f>E916-F916-VLOOKUP(C916, Вчера_ЭпиВак!C:BN, 2, FALSE)</f>
        <v>#N/A</v>
      </c>
      <c r="AM916" s="53" t="e">
        <f>K916-L916-VLOOKUP(C916, Вчера_ЭпиВак!C:BN, 4, FALSE)</f>
        <v>#N/A</v>
      </c>
      <c r="AN916" s="53" t="e">
        <f>M916-N916-VLOOKUP(C916, Вчера_ЭпиВак!C:BN, 6, FALSE)</f>
        <v>#N/A</v>
      </c>
      <c r="AO916" s="53" t="e">
        <f>O916-P916-VLOOKUP(C916, Вчера_ЭпиВак!C:BN, 8, FALSE)</f>
        <v>#N/A</v>
      </c>
      <c r="AP916" s="53" t="e">
        <f>Q916-R916-VLOOKUP(C916, Вчера_ЭпиВак!C:BN, 10, FALSE)</f>
        <v>#N/A</v>
      </c>
      <c r="AQ916" s="53" t="e">
        <f>S916-T916-VLOOKUP(C916, Вчера_ЭпиВак!C:BN, 12, FALSE)</f>
        <v>#N/A</v>
      </c>
      <c r="AR916" s="53" t="e">
        <f>U916-V916-VLOOKUP(C916, Вчера_ЭпиВак!C:BN, 14, FALSE)</f>
        <v>#N/A</v>
      </c>
      <c r="AS916" s="53" t="e">
        <f>W916-X916-VLOOKUP(C916, Вчера_ЭпиВак!C:BN, 16, FALSE)</f>
        <v>#N/A</v>
      </c>
      <c r="AT916" s="53" t="e">
        <f>Y916-Z916-VLOOKUP(C916, Вчера_ЭпиВак!C:BN, 18, FALSE)</f>
        <v>#N/A</v>
      </c>
      <c r="AU916" s="53" t="e">
        <f>AA916-AB916-VLOOKUP(C916, Вчера_ЭпиВак!C:BN, 20, FALSE)</f>
        <v>#N/A</v>
      </c>
      <c r="AV916" s="53" t="e">
        <f>AC916-AD916-VLOOKUP(C916, Вчера_ЭпиВак!C:BN, 22, FALSE)</f>
        <v>#N/A</v>
      </c>
      <c r="AW916" s="53" t="e">
        <f>VLOOKUP(C916, Вчера_ЭпиВак!C:BN, 25, FALSE)+F916*2-Z916-AB916-AD916-AG916</f>
        <v>#N/A</v>
      </c>
      <c r="AX916" s="53" t="e">
        <f>AE916-VLOOKUP(C916,Вчера_ЭпиВак!C:BN, 24, FALSE)</f>
        <v>#N/A</v>
      </c>
    </row>
    <row r="917" spans="1:50" ht="50.1" customHeight="1" x14ac:dyDescent="0.25">
      <c r="A917" s="42"/>
      <c r="B917" s="42"/>
      <c r="C917" s="42"/>
      <c r="D917" s="43"/>
      <c r="E917" s="44"/>
      <c r="F917" s="39"/>
      <c r="G917" s="44"/>
      <c r="H917" s="39"/>
      <c r="I917" s="44"/>
      <c r="J917" s="39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7">
        <f t="shared" si="15"/>
        <v>0</v>
      </c>
      <c r="AJ917" s="53" t="str">
        <f>IF(ISNA(VLOOKUP(C917,Вчера_ЭпиВак!C:C, 1, FALSE)),"ошибка",0)</f>
        <v>ошибка</v>
      </c>
      <c r="AK917" s="55"/>
      <c r="AL917" s="53" t="e">
        <f>E917-F917-VLOOKUP(C917, Вчера_ЭпиВак!C:BN, 2, FALSE)</f>
        <v>#N/A</v>
      </c>
      <c r="AM917" s="53" t="e">
        <f>K917-L917-VLOOKUP(C917, Вчера_ЭпиВак!C:BN, 4, FALSE)</f>
        <v>#N/A</v>
      </c>
      <c r="AN917" s="53" t="e">
        <f>M917-N917-VLOOKUP(C917, Вчера_ЭпиВак!C:BN, 6, FALSE)</f>
        <v>#N/A</v>
      </c>
      <c r="AO917" s="53" t="e">
        <f>O917-P917-VLOOKUP(C917, Вчера_ЭпиВак!C:BN, 8, FALSE)</f>
        <v>#N/A</v>
      </c>
      <c r="AP917" s="53" t="e">
        <f>Q917-R917-VLOOKUP(C917, Вчера_ЭпиВак!C:BN, 10, FALSE)</f>
        <v>#N/A</v>
      </c>
      <c r="AQ917" s="53" t="e">
        <f>S917-T917-VLOOKUP(C917, Вчера_ЭпиВак!C:BN, 12, FALSE)</f>
        <v>#N/A</v>
      </c>
      <c r="AR917" s="53" t="e">
        <f>U917-V917-VLOOKUP(C917, Вчера_ЭпиВак!C:BN, 14, FALSE)</f>
        <v>#N/A</v>
      </c>
      <c r="AS917" s="53" t="e">
        <f>W917-X917-VLOOKUP(C917, Вчера_ЭпиВак!C:BN, 16, FALSE)</f>
        <v>#N/A</v>
      </c>
      <c r="AT917" s="53" t="e">
        <f>Y917-Z917-VLOOKUP(C917, Вчера_ЭпиВак!C:BN, 18, FALSE)</f>
        <v>#N/A</v>
      </c>
      <c r="AU917" s="53" t="e">
        <f>AA917-AB917-VLOOKUP(C917, Вчера_ЭпиВак!C:BN, 20, FALSE)</f>
        <v>#N/A</v>
      </c>
      <c r="AV917" s="53" t="e">
        <f>AC917-AD917-VLOOKUP(C917, Вчера_ЭпиВак!C:BN, 22, FALSE)</f>
        <v>#N/A</v>
      </c>
      <c r="AW917" s="53" t="e">
        <f>VLOOKUP(C917, Вчера_ЭпиВак!C:BN, 25, FALSE)+F917*2-Z917-AB917-AD917-AG917</f>
        <v>#N/A</v>
      </c>
      <c r="AX917" s="53" t="e">
        <f>AE917-VLOOKUP(C917,Вчера_ЭпиВак!C:BN, 24, FALSE)</f>
        <v>#N/A</v>
      </c>
    </row>
    <row r="918" spans="1:50" ht="50.1" customHeight="1" x14ac:dyDescent="0.25">
      <c r="A918" s="42"/>
      <c r="B918" s="42"/>
      <c r="C918" s="42"/>
      <c r="D918" s="43"/>
      <c r="E918" s="44"/>
      <c r="F918" s="39"/>
      <c r="G918" s="44"/>
      <c r="H918" s="39"/>
      <c r="I918" s="44"/>
      <c r="J918" s="39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7">
        <f t="shared" si="15"/>
        <v>0</v>
      </c>
      <c r="AJ918" s="53" t="str">
        <f>IF(ISNA(VLOOKUP(C918,Вчера_ЭпиВак!C:C, 1, FALSE)),"ошибка",0)</f>
        <v>ошибка</v>
      </c>
      <c r="AK918" s="55"/>
      <c r="AL918" s="53" t="e">
        <f>E918-F918-VLOOKUP(C918, Вчера_ЭпиВак!C:BN, 2, FALSE)</f>
        <v>#N/A</v>
      </c>
      <c r="AM918" s="53" t="e">
        <f>K918-L918-VLOOKUP(C918, Вчера_ЭпиВак!C:BN, 4, FALSE)</f>
        <v>#N/A</v>
      </c>
      <c r="AN918" s="53" t="e">
        <f>M918-N918-VLOOKUP(C918, Вчера_ЭпиВак!C:BN, 6, FALSE)</f>
        <v>#N/A</v>
      </c>
      <c r="AO918" s="53" t="e">
        <f>O918-P918-VLOOKUP(C918, Вчера_ЭпиВак!C:BN, 8, FALSE)</f>
        <v>#N/A</v>
      </c>
      <c r="AP918" s="53" t="e">
        <f>Q918-R918-VLOOKUP(C918, Вчера_ЭпиВак!C:BN, 10, FALSE)</f>
        <v>#N/A</v>
      </c>
      <c r="AQ918" s="53" t="e">
        <f>S918-T918-VLOOKUP(C918, Вчера_ЭпиВак!C:BN, 12, FALSE)</f>
        <v>#N/A</v>
      </c>
      <c r="AR918" s="53" t="e">
        <f>U918-V918-VLOOKUP(C918, Вчера_ЭпиВак!C:BN, 14, FALSE)</f>
        <v>#N/A</v>
      </c>
      <c r="AS918" s="53" t="e">
        <f>W918-X918-VLOOKUP(C918, Вчера_ЭпиВак!C:BN, 16, FALSE)</f>
        <v>#N/A</v>
      </c>
      <c r="AT918" s="53" t="e">
        <f>Y918-Z918-VLOOKUP(C918, Вчера_ЭпиВак!C:BN, 18, FALSE)</f>
        <v>#N/A</v>
      </c>
      <c r="AU918" s="53" t="e">
        <f>AA918-AB918-VLOOKUP(C918, Вчера_ЭпиВак!C:BN, 20, FALSE)</f>
        <v>#N/A</v>
      </c>
      <c r="AV918" s="53" t="e">
        <f>AC918-AD918-VLOOKUP(C918, Вчера_ЭпиВак!C:BN, 22, FALSE)</f>
        <v>#N/A</v>
      </c>
      <c r="AW918" s="53" t="e">
        <f>VLOOKUP(C918, Вчера_ЭпиВак!C:BN, 25, FALSE)+F918*2-Z918-AB918-AD918-AG918</f>
        <v>#N/A</v>
      </c>
      <c r="AX918" s="53" t="e">
        <f>AE918-VLOOKUP(C918,Вчера_ЭпиВак!C:BN, 24, FALSE)</f>
        <v>#N/A</v>
      </c>
    </row>
    <row r="919" spans="1:50" ht="50.1" customHeight="1" x14ac:dyDescent="0.25">
      <c r="A919" s="42"/>
      <c r="B919" s="42"/>
      <c r="C919" s="42"/>
      <c r="D919" s="43"/>
      <c r="E919" s="44"/>
      <c r="F919" s="39"/>
      <c r="G919" s="44"/>
      <c r="H919" s="39"/>
      <c r="I919" s="44"/>
      <c r="J919" s="39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7">
        <f t="shared" si="15"/>
        <v>0</v>
      </c>
      <c r="AJ919" s="53" t="str">
        <f>IF(ISNA(VLOOKUP(C919,Вчера_ЭпиВак!C:C, 1, FALSE)),"ошибка",0)</f>
        <v>ошибка</v>
      </c>
      <c r="AK919" s="55"/>
      <c r="AL919" s="53" t="e">
        <f>E919-F919-VLOOKUP(C919, Вчера_ЭпиВак!C:BN, 2, FALSE)</f>
        <v>#N/A</v>
      </c>
      <c r="AM919" s="53" t="e">
        <f>K919-L919-VLOOKUP(C919, Вчера_ЭпиВак!C:BN, 4, FALSE)</f>
        <v>#N/A</v>
      </c>
      <c r="AN919" s="53" t="e">
        <f>M919-N919-VLOOKUP(C919, Вчера_ЭпиВак!C:BN, 6, FALSE)</f>
        <v>#N/A</v>
      </c>
      <c r="AO919" s="53" t="e">
        <f>O919-P919-VLOOKUP(C919, Вчера_ЭпиВак!C:BN, 8, FALSE)</f>
        <v>#N/A</v>
      </c>
      <c r="AP919" s="53" t="e">
        <f>Q919-R919-VLOOKUP(C919, Вчера_ЭпиВак!C:BN, 10, FALSE)</f>
        <v>#N/A</v>
      </c>
      <c r="AQ919" s="53" t="e">
        <f>S919-T919-VLOOKUP(C919, Вчера_ЭпиВак!C:BN, 12, FALSE)</f>
        <v>#N/A</v>
      </c>
      <c r="AR919" s="53" t="e">
        <f>U919-V919-VLOOKUP(C919, Вчера_ЭпиВак!C:BN, 14, FALSE)</f>
        <v>#N/A</v>
      </c>
      <c r="AS919" s="53" t="e">
        <f>W919-X919-VLOOKUP(C919, Вчера_ЭпиВак!C:BN, 16, FALSE)</f>
        <v>#N/A</v>
      </c>
      <c r="AT919" s="53" t="e">
        <f>Y919-Z919-VLOOKUP(C919, Вчера_ЭпиВак!C:BN, 18, FALSE)</f>
        <v>#N/A</v>
      </c>
      <c r="AU919" s="53" t="e">
        <f>AA919-AB919-VLOOKUP(C919, Вчера_ЭпиВак!C:BN, 20, FALSE)</f>
        <v>#N/A</v>
      </c>
      <c r="AV919" s="53" t="e">
        <f>AC919-AD919-VLOOKUP(C919, Вчера_ЭпиВак!C:BN, 22, FALSE)</f>
        <v>#N/A</v>
      </c>
      <c r="AW919" s="53" t="e">
        <f>VLOOKUP(C919, Вчера_ЭпиВак!C:BN, 25, FALSE)+F919*2-Z919-AB919-AD919-AG919</f>
        <v>#N/A</v>
      </c>
      <c r="AX919" s="53" t="e">
        <f>AE919-VLOOKUP(C919,Вчера_ЭпиВак!C:BN, 24, FALSE)</f>
        <v>#N/A</v>
      </c>
    </row>
    <row r="920" spans="1:50" ht="50.1" customHeight="1" x14ac:dyDescent="0.25">
      <c r="A920" s="42"/>
      <c r="B920" s="42"/>
      <c r="C920" s="42"/>
      <c r="D920" s="43"/>
      <c r="E920" s="44"/>
      <c r="F920" s="39"/>
      <c r="G920" s="44"/>
      <c r="H920" s="39"/>
      <c r="I920" s="44"/>
      <c r="J920" s="39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7">
        <f t="shared" si="15"/>
        <v>0</v>
      </c>
      <c r="AJ920" s="53" t="str">
        <f>IF(ISNA(VLOOKUP(C920,Вчера_ЭпиВак!C:C, 1, FALSE)),"ошибка",0)</f>
        <v>ошибка</v>
      </c>
      <c r="AK920" s="55"/>
      <c r="AL920" s="53" t="e">
        <f>E920-F920-VLOOKUP(C920, Вчера_ЭпиВак!C:BN, 2, FALSE)</f>
        <v>#N/A</v>
      </c>
      <c r="AM920" s="53" t="e">
        <f>K920-L920-VLOOKUP(C920, Вчера_ЭпиВак!C:BN, 4, FALSE)</f>
        <v>#N/A</v>
      </c>
      <c r="AN920" s="53" t="e">
        <f>M920-N920-VLOOKUP(C920, Вчера_ЭпиВак!C:BN, 6, FALSE)</f>
        <v>#N/A</v>
      </c>
      <c r="AO920" s="53" t="e">
        <f>O920-P920-VLOOKUP(C920, Вчера_ЭпиВак!C:BN, 8, FALSE)</f>
        <v>#N/A</v>
      </c>
      <c r="AP920" s="53" t="e">
        <f>Q920-R920-VLOOKUP(C920, Вчера_ЭпиВак!C:BN, 10, FALSE)</f>
        <v>#N/A</v>
      </c>
      <c r="AQ920" s="53" t="e">
        <f>S920-T920-VLOOKUP(C920, Вчера_ЭпиВак!C:BN, 12, FALSE)</f>
        <v>#N/A</v>
      </c>
      <c r="AR920" s="53" t="e">
        <f>U920-V920-VLOOKUP(C920, Вчера_ЭпиВак!C:BN, 14, FALSE)</f>
        <v>#N/A</v>
      </c>
      <c r="AS920" s="53" t="e">
        <f>W920-X920-VLOOKUP(C920, Вчера_ЭпиВак!C:BN, 16, FALSE)</f>
        <v>#N/A</v>
      </c>
      <c r="AT920" s="53" t="e">
        <f>Y920-Z920-VLOOKUP(C920, Вчера_ЭпиВак!C:BN, 18, FALSE)</f>
        <v>#N/A</v>
      </c>
      <c r="AU920" s="53" t="e">
        <f>AA920-AB920-VLOOKUP(C920, Вчера_ЭпиВак!C:BN, 20, FALSE)</f>
        <v>#N/A</v>
      </c>
      <c r="AV920" s="53" t="e">
        <f>AC920-AD920-VLOOKUP(C920, Вчера_ЭпиВак!C:BN, 22, FALSE)</f>
        <v>#N/A</v>
      </c>
      <c r="AW920" s="53" t="e">
        <f>VLOOKUP(C920, Вчера_ЭпиВак!C:BN, 25, FALSE)+F920*2-Z920-AB920-AD920-AG920</f>
        <v>#N/A</v>
      </c>
      <c r="AX920" s="53" t="e">
        <f>AE920-VLOOKUP(C920,Вчера_ЭпиВак!C:BN, 24, FALSE)</f>
        <v>#N/A</v>
      </c>
    </row>
    <row r="921" spans="1:50" ht="50.1" customHeight="1" x14ac:dyDescent="0.25">
      <c r="A921" s="42"/>
      <c r="B921" s="42"/>
      <c r="C921" s="42"/>
      <c r="D921" s="43"/>
      <c r="E921" s="44"/>
      <c r="F921" s="39"/>
      <c r="G921" s="44"/>
      <c r="H921" s="39"/>
      <c r="I921" s="44"/>
      <c r="J921" s="39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7">
        <f t="shared" si="15"/>
        <v>0</v>
      </c>
      <c r="AJ921" s="53" t="str">
        <f>IF(ISNA(VLOOKUP(C921,Вчера_ЭпиВак!C:C, 1, FALSE)),"ошибка",0)</f>
        <v>ошибка</v>
      </c>
      <c r="AK921" s="55"/>
      <c r="AL921" s="53" t="e">
        <f>E921-F921-VLOOKUP(C921, Вчера_ЭпиВак!C:BN, 2, FALSE)</f>
        <v>#N/A</v>
      </c>
      <c r="AM921" s="53" t="e">
        <f>K921-L921-VLOOKUP(C921, Вчера_ЭпиВак!C:BN, 4, FALSE)</f>
        <v>#N/A</v>
      </c>
      <c r="AN921" s="53" t="e">
        <f>M921-N921-VLOOKUP(C921, Вчера_ЭпиВак!C:BN, 6, FALSE)</f>
        <v>#N/A</v>
      </c>
      <c r="AO921" s="53" t="e">
        <f>O921-P921-VLOOKUP(C921, Вчера_ЭпиВак!C:BN, 8, FALSE)</f>
        <v>#N/A</v>
      </c>
      <c r="AP921" s="53" t="e">
        <f>Q921-R921-VLOOKUP(C921, Вчера_ЭпиВак!C:BN, 10, FALSE)</f>
        <v>#N/A</v>
      </c>
      <c r="AQ921" s="53" t="e">
        <f>S921-T921-VLOOKUP(C921, Вчера_ЭпиВак!C:BN, 12, FALSE)</f>
        <v>#N/A</v>
      </c>
      <c r="AR921" s="53" t="e">
        <f>U921-V921-VLOOKUP(C921, Вчера_ЭпиВак!C:BN, 14, FALSE)</f>
        <v>#N/A</v>
      </c>
      <c r="AS921" s="53" t="e">
        <f>W921-X921-VLOOKUP(C921, Вчера_ЭпиВак!C:BN, 16, FALSE)</f>
        <v>#N/A</v>
      </c>
      <c r="AT921" s="53" t="e">
        <f>Y921-Z921-VLOOKUP(C921, Вчера_ЭпиВак!C:BN, 18, FALSE)</f>
        <v>#N/A</v>
      </c>
      <c r="AU921" s="53" t="e">
        <f>AA921-AB921-VLOOKUP(C921, Вчера_ЭпиВак!C:BN, 20, FALSE)</f>
        <v>#N/A</v>
      </c>
      <c r="AV921" s="53" t="e">
        <f>AC921-AD921-VLOOKUP(C921, Вчера_ЭпиВак!C:BN, 22, FALSE)</f>
        <v>#N/A</v>
      </c>
      <c r="AW921" s="53" t="e">
        <f>VLOOKUP(C921, Вчера_ЭпиВак!C:BN, 25, FALSE)+F921*2-Z921-AB921-AD921-AG921</f>
        <v>#N/A</v>
      </c>
      <c r="AX921" s="53" t="e">
        <f>AE921-VLOOKUP(C921,Вчера_ЭпиВак!C:BN, 24, FALSE)</f>
        <v>#N/A</v>
      </c>
    </row>
    <row r="922" spans="1:50" ht="50.1" customHeight="1" x14ac:dyDescent="0.25">
      <c r="A922" s="42"/>
      <c r="B922" s="42"/>
      <c r="C922" s="42"/>
      <c r="D922" s="43"/>
      <c r="E922" s="44"/>
      <c r="F922" s="39"/>
      <c r="G922" s="44"/>
      <c r="H922" s="39"/>
      <c r="I922" s="44"/>
      <c r="J922" s="39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7">
        <f t="shared" si="15"/>
        <v>0</v>
      </c>
      <c r="AJ922" s="53" t="str">
        <f>IF(ISNA(VLOOKUP(C922,Вчера_ЭпиВак!C:C, 1, FALSE)),"ошибка",0)</f>
        <v>ошибка</v>
      </c>
      <c r="AK922" s="55"/>
      <c r="AL922" s="53" t="e">
        <f>E922-F922-VLOOKUP(C922, Вчера_ЭпиВак!C:BN, 2, FALSE)</f>
        <v>#N/A</v>
      </c>
      <c r="AM922" s="53" t="e">
        <f>K922-L922-VLOOKUP(C922, Вчера_ЭпиВак!C:BN, 4, FALSE)</f>
        <v>#N/A</v>
      </c>
      <c r="AN922" s="53" t="e">
        <f>M922-N922-VLOOKUP(C922, Вчера_ЭпиВак!C:BN, 6, FALSE)</f>
        <v>#N/A</v>
      </c>
      <c r="AO922" s="53" t="e">
        <f>O922-P922-VLOOKUP(C922, Вчера_ЭпиВак!C:BN, 8, FALSE)</f>
        <v>#N/A</v>
      </c>
      <c r="AP922" s="53" t="e">
        <f>Q922-R922-VLOOKUP(C922, Вчера_ЭпиВак!C:BN, 10, FALSE)</f>
        <v>#N/A</v>
      </c>
      <c r="AQ922" s="53" t="e">
        <f>S922-T922-VLOOKUP(C922, Вчера_ЭпиВак!C:BN, 12, FALSE)</f>
        <v>#N/A</v>
      </c>
      <c r="AR922" s="53" t="e">
        <f>U922-V922-VLOOKUP(C922, Вчера_ЭпиВак!C:BN, 14, FALSE)</f>
        <v>#N/A</v>
      </c>
      <c r="AS922" s="53" t="e">
        <f>W922-X922-VLOOKUP(C922, Вчера_ЭпиВак!C:BN, 16, FALSE)</f>
        <v>#N/A</v>
      </c>
      <c r="AT922" s="53" t="e">
        <f>Y922-Z922-VLOOKUP(C922, Вчера_ЭпиВак!C:BN, 18, FALSE)</f>
        <v>#N/A</v>
      </c>
      <c r="AU922" s="53" t="e">
        <f>AA922-AB922-VLOOKUP(C922, Вчера_ЭпиВак!C:BN, 20, FALSE)</f>
        <v>#N/A</v>
      </c>
      <c r="AV922" s="53" t="e">
        <f>AC922-AD922-VLOOKUP(C922, Вчера_ЭпиВак!C:BN, 22, FALSE)</f>
        <v>#N/A</v>
      </c>
      <c r="AW922" s="53" t="e">
        <f>VLOOKUP(C922, Вчера_ЭпиВак!C:BN, 25, FALSE)+F922*2-Z922-AB922-AD922-AG922</f>
        <v>#N/A</v>
      </c>
      <c r="AX922" s="53" t="e">
        <f>AE922-VLOOKUP(C922,Вчера_ЭпиВак!C:BN, 24, FALSE)</f>
        <v>#N/A</v>
      </c>
    </row>
    <row r="923" spans="1:50" ht="50.1" customHeight="1" x14ac:dyDescent="0.25">
      <c r="A923" s="42"/>
      <c r="B923" s="42"/>
      <c r="C923" s="42"/>
      <c r="D923" s="43"/>
      <c r="E923" s="44"/>
      <c r="F923" s="39"/>
      <c r="G923" s="44"/>
      <c r="H923" s="39"/>
      <c r="I923" s="44"/>
      <c r="J923" s="39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7">
        <f t="shared" si="15"/>
        <v>0</v>
      </c>
      <c r="AJ923" s="53" t="str">
        <f>IF(ISNA(VLOOKUP(C923,Вчера_ЭпиВак!C:C, 1, FALSE)),"ошибка",0)</f>
        <v>ошибка</v>
      </c>
      <c r="AK923" s="55"/>
      <c r="AL923" s="53" t="e">
        <f>E923-F923-VLOOKUP(C923, Вчера_ЭпиВак!C:BN, 2, FALSE)</f>
        <v>#N/A</v>
      </c>
      <c r="AM923" s="53" t="e">
        <f>K923-L923-VLOOKUP(C923, Вчера_ЭпиВак!C:BN, 4, FALSE)</f>
        <v>#N/A</v>
      </c>
      <c r="AN923" s="53" t="e">
        <f>M923-N923-VLOOKUP(C923, Вчера_ЭпиВак!C:BN, 6, FALSE)</f>
        <v>#N/A</v>
      </c>
      <c r="AO923" s="53" t="e">
        <f>O923-P923-VLOOKUP(C923, Вчера_ЭпиВак!C:BN, 8, FALSE)</f>
        <v>#N/A</v>
      </c>
      <c r="AP923" s="53" t="e">
        <f>Q923-R923-VLOOKUP(C923, Вчера_ЭпиВак!C:BN, 10, FALSE)</f>
        <v>#N/A</v>
      </c>
      <c r="AQ923" s="53" t="e">
        <f>S923-T923-VLOOKUP(C923, Вчера_ЭпиВак!C:BN, 12, FALSE)</f>
        <v>#N/A</v>
      </c>
      <c r="AR923" s="53" t="e">
        <f>U923-V923-VLOOKUP(C923, Вчера_ЭпиВак!C:BN, 14, FALSE)</f>
        <v>#N/A</v>
      </c>
      <c r="AS923" s="53" t="e">
        <f>W923-X923-VLOOKUP(C923, Вчера_ЭпиВак!C:BN, 16, FALSE)</f>
        <v>#N/A</v>
      </c>
      <c r="AT923" s="53" t="e">
        <f>Y923-Z923-VLOOKUP(C923, Вчера_ЭпиВак!C:BN, 18, FALSE)</f>
        <v>#N/A</v>
      </c>
      <c r="AU923" s="53" t="e">
        <f>AA923-AB923-VLOOKUP(C923, Вчера_ЭпиВак!C:BN, 20, FALSE)</f>
        <v>#N/A</v>
      </c>
      <c r="AV923" s="53" t="e">
        <f>AC923-AD923-VLOOKUP(C923, Вчера_ЭпиВак!C:BN, 22, FALSE)</f>
        <v>#N/A</v>
      </c>
      <c r="AW923" s="53" t="e">
        <f>VLOOKUP(C923, Вчера_ЭпиВак!C:BN, 25, FALSE)+F923*2-Z923-AB923-AD923-AG923</f>
        <v>#N/A</v>
      </c>
      <c r="AX923" s="53" t="e">
        <f>AE923-VLOOKUP(C923,Вчера_ЭпиВак!C:BN, 24, FALSE)</f>
        <v>#N/A</v>
      </c>
    </row>
    <row r="924" spans="1:50" ht="50.1" customHeight="1" x14ac:dyDescent="0.25">
      <c r="A924" s="42"/>
      <c r="B924" s="42"/>
      <c r="C924" s="42"/>
      <c r="D924" s="43"/>
      <c r="E924" s="44"/>
      <c r="F924" s="39"/>
      <c r="G924" s="44"/>
      <c r="H924" s="39"/>
      <c r="I924" s="44"/>
      <c r="J924" s="39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7">
        <f t="shared" si="15"/>
        <v>0</v>
      </c>
      <c r="AJ924" s="53" t="str">
        <f>IF(ISNA(VLOOKUP(C924,Вчера_ЭпиВак!C:C, 1, FALSE)),"ошибка",0)</f>
        <v>ошибка</v>
      </c>
      <c r="AK924" s="55"/>
      <c r="AL924" s="53" t="e">
        <f>E924-F924-VLOOKUP(C924, Вчера_ЭпиВак!C:BN, 2, FALSE)</f>
        <v>#N/A</v>
      </c>
      <c r="AM924" s="53" t="e">
        <f>K924-L924-VLOOKUP(C924, Вчера_ЭпиВак!C:BN, 4, FALSE)</f>
        <v>#N/A</v>
      </c>
      <c r="AN924" s="53" t="e">
        <f>M924-N924-VLOOKUP(C924, Вчера_ЭпиВак!C:BN, 6, FALSE)</f>
        <v>#N/A</v>
      </c>
      <c r="AO924" s="53" t="e">
        <f>O924-P924-VLOOKUP(C924, Вчера_ЭпиВак!C:BN, 8, FALSE)</f>
        <v>#N/A</v>
      </c>
      <c r="AP924" s="53" t="e">
        <f>Q924-R924-VLOOKUP(C924, Вчера_ЭпиВак!C:BN, 10, FALSE)</f>
        <v>#N/A</v>
      </c>
      <c r="AQ924" s="53" t="e">
        <f>S924-T924-VLOOKUP(C924, Вчера_ЭпиВак!C:BN, 12, FALSE)</f>
        <v>#N/A</v>
      </c>
      <c r="AR924" s="53" t="e">
        <f>U924-V924-VLOOKUP(C924, Вчера_ЭпиВак!C:BN, 14, FALSE)</f>
        <v>#N/A</v>
      </c>
      <c r="AS924" s="53" t="e">
        <f>W924-X924-VLOOKUP(C924, Вчера_ЭпиВак!C:BN, 16, FALSE)</f>
        <v>#N/A</v>
      </c>
      <c r="AT924" s="53" t="e">
        <f>Y924-Z924-VLOOKUP(C924, Вчера_ЭпиВак!C:BN, 18, FALSE)</f>
        <v>#N/A</v>
      </c>
      <c r="AU924" s="53" t="e">
        <f>AA924-AB924-VLOOKUP(C924, Вчера_ЭпиВак!C:BN, 20, FALSE)</f>
        <v>#N/A</v>
      </c>
      <c r="AV924" s="53" t="e">
        <f>AC924-AD924-VLOOKUP(C924, Вчера_ЭпиВак!C:BN, 22, FALSE)</f>
        <v>#N/A</v>
      </c>
      <c r="AW924" s="53" t="e">
        <f>VLOOKUP(C924, Вчера_ЭпиВак!C:BN, 25, FALSE)+F924*2-Z924-AB924-AD924-AG924</f>
        <v>#N/A</v>
      </c>
      <c r="AX924" s="53" t="e">
        <f>AE924-VLOOKUP(C924,Вчера_ЭпиВак!C:BN, 24, FALSE)</f>
        <v>#N/A</v>
      </c>
    </row>
    <row r="925" spans="1:50" ht="50.1" customHeight="1" x14ac:dyDescent="0.25">
      <c r="A925" s="42"/>
      <c r="B925" s="42"/>
      <c r="C925" s="42"/>
      <c r="D925" s="43"/>
      <c r="E925" s="44"/>
      <c r="F925" s="39"/>
      <c r="G925" s="44"/>
      <c r="H925" s="39"/>
      <c r="I925" s="44"/>
      <c r="J925" s="39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7">
        <f t="shared" si="15"/>
        <v>0</v>
      </c>
      <c r="AJ925" s="53" t="str">
        <f>IF(ISNA(VLOOKUP(C925,Вчера_ЭпиВак!C:C, 1, FALSE)),"ошибка",0)</f>
        <v>ошибка</v>
      </c>
      <c r="AK925" s="55"/>
      <c r="AL925" s="53" t="e">
        <f>E925-F925-VLOOKUP(C925, Вчера_ЭпиВак!C:BN, 2, FALSE)</f>
        <v>#N/A</v>
      </c>
      <c r="AM925" s="53" t="e">
        <f>K925-L925-VLOOKUP(C925, Вчера_ЭпиВак!C:BN, 4, FALSE)</f>
        <v>#N/A</v>
      </c>
      <c r="AN925" s="53" t="e">
        <f>M925-N925-VLOOKUP(C925, Вчера_ЭпиВак!C:BN, 6, FALSE)</f>
        <v>#N/A</v>
      </c>
      <c r="AO925" s="53" t="e">
        <f>O925-P925-VLOOKUP(C925, Вчера_ЭпиВак!C:BN, 8, FALSE)</f>
        <v>#N/A</v>
      </c>
      <c r="AP925" s="53" t="e">
        <f>Q925-R925-VLOOKUP(C925, Вчера_ЭпиВак!C:BN, 10, FALSE)</f>
        <v>#N/A</v>
      </c>
      <c r="AQ925" s="53" t="e">
        <f>S925-T925-VLOOKUP(C925, Вчера_ЭпиВак!C:BN, 12, FALSE)</f>
        <v>#N/A</v>
      </c>
      <c r="AR925" s="53" t="e">
        <f>U925-V925-VLOOKUP(C925, Вчера_ЭпиВак!C:BN, 14, FALSE)</f>
        <v>#N/A</v>
      </c>
      <c r="AS925" s="53" t="e">
        <f>W925-X925-VLOOKUP(C925, Вчера_ЭпиВак!C:BN, 16, FALSE)</f>
        <v>#N/A</v>
      </c>
      <c r="AT925" s="53" t="e">
        <f>Y925-Z925-VLOOKUP(C925, Вчера_ЭпиВак!C:BN, 18, FALSE)</f>
        <v>#N/A</v>
      </c>
      <c r="AU925" s="53" t="e">
        <f>AA925-AB925-VLOOKUP(C925, Вчера_ЭпиВак!C:BN, 20, FALSE)</f>
        <v>#N/A</v>
      </c>
      <c r="AV925" s="53" t="e">
        <f>AC925-AD925-VLOOKUP(C925, Вчера_ЭпиВак!C:BN, 22, FALSE)</f>
        <v>#N/A</v>
      </c>
      <c r="AW925" s="53" t="e">
        <f>VLOOKUP(C925, Вчера_ЭпиВак!C:BN, 25, FALSE)+F925*2-Z925-AB925-AD925-AG925</f>
        <v>#N/A</v>
      </c>
      <c r="AX925" s="53" t="e">
        <f>AE925-VLOOKUP(C925,Вчера_ЭпиВак!C:BN, 24, FALSE)</f>
        <v>#N/A</v>
      </c>
    </row>
    <row r="926" spans="1:50" ht="50.1" customHeight="1" x14ac:dyDescent="0.25">
      <c r="A926" s="42"/>
      <c r="B926" s="42"/>
      <c r="C926" s="42"/>
      <c r="D926" s="43"/>
      <c r="E926" s="44"/>
      <c r="F926" s="39"/>
      <c r="G926" s="44"/>
      <c r="H926" s="39"/>
      <c r="I926" s="44"/>
      <c r="J926" s="39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7">
        <f t="shared" si="15"/>
        <v>0</v>
      </c>
      <c r="AJ926" s="53" t="str">
        <f>IF(ISNA(VLOOKUP(C926,Вчера_ЭпиВак!C:C, 1, FALSE)),"ошибка",0)</f>
        <v>ошибка</v>
      </c>
      <c r="AK926" s="55"/>
      <c r="AL926" s="53" t="e">
        <f>E926-F926-VLOOKUP(C926, Вчера_ЭпиВак!C:BN, 2, FALSE)</f>
        <v>#N/A</v>
      </c>
      <c r="AM926" s="53" t="e">
        <f>K926-L926-VLOOKUP(C926, Вчера_ЭпиВак!C:BN, 4, FALSE)</f>
        <v>#N/A</v>
      </c>
      <c r="AN926" s="53" t="e">
        <f>M926-N926-VLOOKUP(C926, Вчера_ЭпиВак!C:BN, 6, FALSE)</f>
        <v>#N/A</v>
      </c>
      <c r="AO926" s="53" t="e">
        <f>O926-P926-VLOOKUP(C926, Вчера_ЭпиВак!C:BN, 8, FALSE)</f>
        <v>#N/A</v>
      </c>
      <c r="AP926" s="53" t="e">
        <f>Q926-R926-VLOOKUP(C926, Вчера_ЭпиВак!C:BN, 10, FALSE)</f>
        <v>#N/A</v>
      </c>
      <c r="AQ926" s="53" t="e">
        <f>S926-T926-VLOOKUP(C926, Вчера_ЭпиВак!C:BN, 12, FALSE)</f>
        <v>#N/A</v>
      </c>
      <c r="AR926" s="53" t="e">
        <f>U926-V926-VLOOKUP(C926, Вчера_ЭпиВак!C:BN, 14, FALSE)</f>
        <v>#N/A</v>
      </c>
      <c r="AS926" s="53" t="e">
        <f>W926-X926-VLOOKUP(C926, Вчера_ЭпиВак!C:BN, 16, FALSE)</f>
        <v>#N/A</v>
      </c>
      <c r="AT926" s="53" t="e">
        <f>Y926-Z926-VLOOKUP(C926, Вчера_ЭпиВак!C:BN, 18, FALSE)</f>
        <v>#N/A</v>
      </c>
      <c r="AU926" s="53" t="e">
        <f>AA926-AB926-VLOOKUP(C926, Вчера_ЭпиВак!C:BN, 20, FALSE)</f>
        <v>#N/A</v>
      </c>
      <c r="AV926" s="53" t="e">
        <f>AC926-AD926-VLOOKUP(C926, Вчера_ЭпиВак!C:BN, 22, FALSE)</f>
        <v>#N/A</v>
      </c>
      <c r="AW926" s="53" t="e">
        <f>VLOOKUP(C926, Вчера_ЭпиВак!C:BN, 25, FALSE)+F926*2-Z926-AB926-AD926-AG926</f>
        <v>#N/A</v>
      </c>
      <c r="AX926" s="53" t="e">
        <f>AE926-VLOOKUP(C926,Вчера_ЭпиВак!C:BN, 24, FALSE)</f>
        <v>#N/A</v>
      </c>
    </row>
    <row r="927" spans="1:50" ht="50.1" customHeight="1" x14ac:dyDescent="0.25">
      <c r="A927" s="42"/>
      <c r="B927" s="42"/>
      <c r="C927" s="42"/>
      <c r="D927" s="43"/>
      <c r="E927" s="44"/>
      <c r="F927" s="39"/>
      <c r="G927" s="44"/>
      <c r="H927" s="39"/>
      <c r="I927" s="44"/>
      <c r="J927" s="39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7">
        <f t="shared" si="15"/>
        <v>0</v>
      </c>
      <c r="AJ927" s="53" t="str">
        <f>IF(ISNA(VLOOKUP(C927,Вчера_ЭпиВак!C:C, 1, FALSE)),"ошибка",0)</f>
        <v>ошибка</v>
      </c>
      <c r="AK927" s="55"/>
      <c r="AL927" s="53" t="e">
        <f>E927-F927-VLOOKUP(C927, Вчера_ЭпиВак!C:BN, 2, FALSE)</f>
        <v>#N/A</v>
      </c>
      <c r="AM927" s="53" t="e">
        <f>K927-L927-VLOOKUP(C927, Вчера_ЭпиВак!C:BN, 4, FALSE)</f>
        <v>#N/A</v>
      </c>
      <c r="AN927" s="53" t="e">
        <f>M927-N927-VLOOKUP(C927, Вчера_ЭпиВак!C:BN, 6, FALSE)</f>
        <v>#N/A</v>
      </c>
      <c r="AO927" s="53" t="e">
        <f>O927-P927-VLOOKUP(C927, Вчера_ЭпиВак!C:BN, 8, FALSE)</f>
        <v>#N/A</v>
      </c>
      <c r="AP927" s="53" t="e">
        <f>Q927-R927-VLOOKUP(C927, Вчера_ЭпиВак!C:BN, 10, FALSE)</f>
        <v>#N/A</v>
      </c>
      <c r="AQ927" s="53" t="e">
        <f>S927-T927-VLOOKUP(C927, Вчера_ЭпиВак!C:BN, 12, FALSE)</f>
        <v>#N/A</v>
      </c>
      <c r="AR927" s="53" t="e">
        <f>U927-V927-VLOOKUP(C927, Вчера_ЭпиВак!C:BN, 14, FALSE)</f>
        <v>#N/A</v>
      </c>
      <c r="AS927" s="53" t="e">
        <f>W927-X927-VLOOKUP(C927, Вчера_ЭпиВак!C:BN, 16, FALSE)</f>
        <v>#N/A</v>
      </c>
      <c r="AT927" s="53" t="e">
        <f>Y927-Z927-VLOOKUP(C927, Вчера_ЭпиВак!C:BN, 18, FALSE)</f>
        <v>#N/A</v>
      </c>
      <c r="AU927" s="53" t="e">
        <f>AA927-AB927-VLOOKUP(C927, Вчера_ЭпиВак!C:BN, 20, FALSE)</f>
        <v>#N/A</v>
      </c>
      <c r="AV927" s="53" t="e">
        <f>AC927-AD927-VLOOKUP(C927, Вчера_ЭпиВак!C:BN, 22, FALSE)</f>
        <v>#N/A</v>
      </c>
      <c r="AW927" s="53" t="e">
        <f>VLOOKUP(C927, Вчера_ЭпиВак!C:BN, 25, FALSE)+F927*2-Z927-AB927-AD927-AG927</f>
        <v>#N/A</v>
      </c>
      <c r="AX927" s="53" t="e">
        <f>AE927-VLOOKUP(C927,Вчера_ЭпиВак!C:BN, 24, FALSE)</f>
        <v>#N/A</v>
      </c>
    </row>
    <row r="928" spans="1:50" ht="50.1" customHeight="1" x14ac:dyDescent="0.25">
      <c r="A928" s="42"/>
      <c r="B928" s="42"/>
      <c r="C928" s="42"/>
      <c r="D928" s="43"/>
      <c r="E928" s="44"/>
      <c r="F928" s="39"/>
      <c r="G928" s="44"/>
      <c r="H928" s="39"/>
      <c r="I928" s="44"/>
      <c r="J928" s="39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7">
        <f t="shared" si="15"/>
        <v>0</v>
      </c>
      <c r="AJ928" s="53" t="str">
        <f>IF(ISNA(VLOOKUP(C928,Вчера_ЭпиВак!C:C, 1, FALSE)),"ошибка",0)</f>
        <v>ошибка</v>
      </c>
      <c r="AK928" s="55"/>
      <c r="AL928" s="53" t="e">
        <f>E928-F928-VLOOKUP(C928, Вчера_ЭпиВак!C:BN, 2, FALSE)</f>
        <v>#N/A</v>
      </c>
      <c r="AM928" s="53" t="e">
        <f>K928-L928-VLOOKUP(C928, Вчера_ЭпиВак!C:BN, 4, FALSE)</f>
        <v>#N/A</v>
      </c>
      <c r="AN928" s="53" t="e">
        <f>M928-N928-VLOOKUP(C928, Вчера_ЭпиВак!C:BN, 6, FALSE)</f>
        <v>#N/A</v>
      </c>
      <c r="AO928" s="53" t="e">
        <f>O928-P928-VLOOKUP(C928, Вчера_ЭпиВак!C:BN, 8, FALSE)</f>
        <v>#N/A</v>
      </c>
      <c r="AP928" s="53" t="e">
        <f>Q928-R928-VLOOKUP(C928, Вчера_ЭпиВак!C:BN, 10, FALSE)</f>
        <v>#N/A</v>
      </c>
      <c r="AQ928" s="53" t="e">
        <f>S928-T928-VLOOKUP(C928, Вчера_ЭпиВак!C:BN, 12, FALSE)</f>
        <v>#N/A</v>
      </c>
      <c r="AR928" s="53" t="e">
        <f>U928-V928-VLOOKUP(C928, Вчера_ЭпиВак!C:BN, 14, FALSE)</f>
        <v>#N/A</v>
      </c>
      <c r="AS928" s="53" t="e">
        <f>W928-X928-VLOOKUP(C928, Вчера_ЭпиВак!C:BN, 16, FALSE)</f>
        <v>#N/A</v>
      </c>
      <c r="AT928" s="53" t="e">
        <f>Y928-Z928-VLOOKUP(C928, Вчера_ЭпиВак!C:BN, 18, FALSE)</f>
        <v>#N/A</v>
      </c>
      <c r="AU928" s="53" t="e">
        <f>AA928-AB928-VLOOKUP(C928, Вчера_ЭпиВак!C:BN, 20, FALSE)</f>
        <v>#N/A</v>
      </c>
      <c r="AV928" s="53" t="e">
        <f>AC928-AD928-VLOOKUP(C928, Вчера_ЭпиВак!C:BN, 22, FALSE)</f>
        <v>#N/A</v>
      </c>
      <c r="AW928" s="53" t="e">
        <f>VLOOKUP(C928, Вчера_ЭпиВак!C:BN, 25, FALSE)+F928*2-Z928-AB928-AD928-AG928</f>
        <v>#N/A</v>
      </c>
      <c r="AX928" s="53" t="e">
        <f>AE928-VLOOKUP(C928,Вчера_ЭпиВак!C:BN, 24, FALSE)</f>
        <v>#N/A</v>
      </c>
    </row>
    <row r="929" spans="1:50" ht="50.1" customHeight="1" x14ac:dyDescent="0.25">
      <c r="A929" s="42"/>
      <c r="B929" s="42"/>
      <c r="C929" s="42"/>
      <c r="D929" s="43"/>
      <c r="E929" s="44"/>
      <c r="F929" s="39"/>
      <c r="G929" s="44"/>
      <c r="H929" s="39"/>
      <c r="I929" s="44"/>
      <c r="J929" s="39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7">
        <f t="shared" si="15"/>
        <v>0</v>
      </c>
      <c r="AJ929" s="53" t="str">
        <f>IF(ISNA(VLOOKUP(C929,Вчера_ЭпиВак!C:C, 1, FALSE)),"ошибка",0)</f>
        <v>ошибка</v>
      </c>
      <c r="AK929" s="55"/>
      <c r="AL929" s="53" t="e">
        <f>E929-F929-VLOOKUP(C929, Вчера_ЭпиВак!C:BN, 2, FALSE)</f>
        <v>#N/A</v>
      </c>
      <c r="AM929" s="53" t="e">
        <f>K929-L929-VLOOKUP(C929, Вчера_ЭпиВак!C:BN, 4, FALSE)</f>
        <v>#N/A</v>
      </c>
      <c r="AN929" s="53" t="e">
        <f>M929-N929-VLOOKUP(C929, Вчера_ЭпиВак!C:BN, 6, FALSE)</f>
        <v>#N/A</v>
      </c>
      <c r="AO929" s="53" t="e">
        <f>O929-P929-VLOOKUP(C929, Вчера_ЭпиВак!C:BN, 8, FALSE)</f>
        <v>#N/A</v>
      </c>
      <c r="AP929" s="53" t="e">
        <f>Q929-R929-VLOOKUP(C929, Вчера_ЭпиВак!C:BN, 10, FALSE)</f>
        <v>#N/A</v>
      </c>
      <c r="AQ929" s="53" t="e">
        <f>S929-T929-VLOOKUP(C929, Вчера_ЭпиВак!C:BN, 12, FALSE)</f>
        <v>#N/A</v>
      </c>
      <c r="AR929" s="53" t="e">
        <f>U929-V929-VLOOKUP(C929, Вчера_ЭпиВак!C:BN, 14, FALSE)</f>
        <v>#N/A</v>
      </c>
      <c r="AS929" s="53" t="e">
        <f>W929-X929-VLOOKUP(C929, Вчера_ЭпиВак!C:BN, 16, FALSE)</f>
        <v>#N/A</v>
      </c>
      <c r="AT929" s="53" t="e">
        <f>Y929-Z929-VLOOKUP(C929, Вчера_ЭпиВак!C:BN, 18, FALSE)</f>
        <v>#N/A</v>
      </c>
      <c r="AU929" s="53" t="e">
        <f>AA929-AB929-VLOOKUP(C929, Вчера_ЭпиВак!C:BN, 20, FALSE)</f>
        <v>#N/A</v>
      </c>
      <c r="AV929" s="53" t="e">
        <f>AC929-AD929-VLOOKUP(C929, Вчера_ЭпиВак!C:BN, 22, FALSE)</f>
        <v>#N/A</v>
      </c>
      <c r="AW929" s="53" t="e">
        <f>VLOOKUP(C929, Вчера_ЭпиВак!C:BN, 25, FALSE)+F929*2-Z929-AB929-AD929-AG929</f>
        <v>#N/A</v>
      </c>
      <c r="AX929" s="53" t="e">
        <f>AE929-VLOOKUP(C929,Вчера_ЭпиВак!C:BN, 24, FALSE)</f>
        <v>#N/A</v>
      </c>
    </row>
    <row r="930" spans="1:50" ht="50.1" customHeight="1" x14ac:dyDescent="0.25">
      <c r="A930" s="42"/>
      <c r="B930" s="42"/>
      <c r="C930" s="42"/>
      <c r="D930" s="43"/>
      <c r="E930" s="44"/>
      <c r="F930" s="39"/>
      <c r="G930" s="44"/>
      <c r="H930" s="39"/>
      <c r="I930" s="44"/>
      <c r="J930" s="39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7">
        <f t="shared" si="15"/>
        <v>0</v>
      </c>
      <c r="AJ930" s="53" t="str">
        <f>IF(ISNA(VLOOKUP(C930,Вчера_ЭпиВак!C:C, 1, FALSE)),"ошибка",0)</f>
        <v>ошибка</v>
      </c>
      <c r="AK930" s="55"/>
      <c r="AL930" s="53" t="e">
        <f>E930-F930-VLOOKUP(C930, Вчера_ЭпиВак!C:BN, 2, FALSE)</f>
        <v>#N/A</v>
      </c>
      <c r="AM930" s="53" t="e">
        <f>K930-L930-VLOOKUP(C930, Вчера_ЭпиВак!C:BN, 4, FALSE)</f>
        <v>#N/A</v>
      </c>
      <c r="AN930" s="53" t="e">
        <f>M930-N930-VLOOKUP(C930, Вчера_ЭпиВак!C:BN, 6, FALSE)</f>
        <v>#N/A</v>
      </c>
      <c r="AO930" s="53" t="e">
        <f>O930-P930-VLOOKUP(C930, Вчера_ЭпиВак!C:BN, 8, FALSE)</f>
        <v>#N/A</v>
      </c>
      <c r="AP930" s="53" t="e">
        <f>Q930-R930-VLOOKUP(C930, Вчера_ЭпиВак!C:BN, 10, FALSE)</f>
        <v>#N/A</v>
      </c>
      <c r="AQ930" s="53" t="e">
        <f>S930-T930-VLOOKUP(C930, Вчера_ЭпиВак!C:BN, 12, FALSE)</f>
        <v>#N/A</v>
      </c>
      <c r="AR930" s="53" t="e">
        <f>U930-V930-VLOOKUP(C930, Вчера_ЭпиВак!C:BN, 14, FALSE)</f>
        <v>#N/A</v>
      </c>
      <c r="AS930" s="53" t="e">
        <f>W930-X930-VLOOKUP(C930, Вчера_ЭпиВак!C:BN, 16, FALSE)</f>
        <v>#N/A</v>
      </c>
      <c r="AT930" s="53" t="e">
        <f>Y930-Z930-VLOOKUP(C930, Вчера_ЭпиВак!C:BN, 18, FALSE)</f>
        <v>#N/A</v>
      </c>
      <c r="AU930" s="53" t="e">
        <f>AA930-AB930-VLOOKUP(C930, Вчера_ЭпиВак!C:BN, 20, FALSE)</f>
        <v>#N/A</v>
      </c>
      <c r="AV930" s="53" t="e">
        <f>AC930-AD930-VLOOKUP(C930, Вчера_ЭпиВак!C:BN, 22, FALSE)</f>
        <v>#N/A</v>
      </c>
      <c r="AW930" s="53" t="e">
        <f>VLOOKUP(C930, Вчера_ЭпиВак!C:BN, 25, FALSE)+F930*2-Z930-AB930-AD930-AG930</f>
        <v>#N/A</v>
      </c>
      <c r="AX930" s="53" t="e">
        <f>AE930-VLOOKUP(C930,Вчера_ЭпиВак!C:BN, 24, FALSE)</f>
        <v>#N/A</v>
      </c>
    </row>
    <row r="931" spans="1:50" ht="50.1" customHeight="1" x14ac:dyDescent="0.25">
      <c r="A931" s="42"/>
      <c r="B931" s="42"/>
      <c r="C931" s="42"/>
      <c r="D931" s="43"/>
      <c r="E931" s="44"/>
      <c r="F931" s="39"/>
      <c r="G931" s="44"/>
      <c r="H931" s="39"/>
      <c r="I931" s="44"/>
      <c r="J931" s="39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7">
        <f t="shared" si="15"/>
        <v>0</v>
      </c>
      <c r="AJ931" s="53" t="str">
        <f>IF(ISNA(VLOOKUP(C931,Вчера_ЭпиВак!C:C, 1, FALSE)),"ошибка",0)</f>
        <v>ошибка</v>
      </c>
      <c r="AK931" s="55"/>
      <c r="AL931" s="53" t="e">
        <f>E931-F931-VLOOKUP(C931, Вчера_ЭпиВак!C:BN, 2, FALSE)</f>
        <v>#N/A</v>
      </c>
      <c r="AM931" s="53" t="e">
        <f>K931-L931-VLOOKUP(C931, Вчера_ЭпиВак!C:BN, 4, FALSE)</f>
        <v>#N/A</v>
      </c>
      <c r="AN931" s="53" t="e">
        <f>M931-N931-VLOOKUP(C931, Вчера_ЭпиВак!C:BN, 6, FALSE)</f>
        <v>#N/A</v>
      </c>
      <c r="AO931" s="53" t="e">
        <f>O931-P931-VLOOKUP(C931, Вчера_ЭпиВак!C:BN, 8, FALSE)</f>
        <v>#N/A</v>
      </c>
      <c r="AP931" s="53" t="e">
        <f>Q931-R931-VLOOKUP(C931, Вчера_ЭпиВак!C:BN, 10, FALSE)</f>
        <v>#N/A</v>
      </c>
      <c r="AQ931" s="53" t="e">
        <f>S931-T931-VLOOKUP(C931, Вчера_ЭпиВак!C:BN, 12, FALSE)</f>
        <v>#N/A</v>
      </c>
      <c r="AR931" s="53" t="e">
        <f>U931-V931-VLOOKUP(C931, Вчера_ЭпиВак!C:BN, 14, FALSE)</f>
        <v>#N/A</v>
      </c>
      <c r="AS931" s="53" t="e">
        <f>W931-X931-VLOOKUP(C931, Вчера_ЭпиВак!C:BN, 16, FALSE)</f>
        <v>#N/A</v>
      </c>
      <c r="AT931" s="53" t="e">
        <f>Y931-Z931-VLOOKUP(C931, Вчера_ЭпиВак!C:BN, 18, FALSE)</f>
        <v>#N/A</v>
      </c>
      <c r="AU931" s="53" t="e">
        <f>AA931-AB931-VLOOKUP(C931, Вчера_ЭпиВак!C:BN, 20, FALSE)</f>
        <v>#N/A</v>
      </c>
      <c r="AV931" s="53" t="e">
        <f>AC931-AD931-VLOOKUP(C931, Вчера_ЭпиВак!C:BN, 22, FALSE)</f>
        <v>#N/A</v>
      </c>
      <c r="AW931" s="53" t="e">
        <f>VLOOKUP(C931, Вчера_ЭпиВак!C:BN, 25, FALSE)+F931*2-Z931-AB931-AD931-AG931</f>
        <v>#N/A</v>
      </c>
      <c r="AX931" s="53" t="e">
        <f>AE931-VLOOKUP(C931,Вчера_ЭпиВак!C:BN, 24, FALSE)</f>
        <v>#N/A</v>
      </c>
    </row>
    <row r="932" spans="1:50" ht="50.1" customHeight="1" x14ac:dyDescent="0.25">
      <c r="A932" s="42"/>
      <c r="B932" s="42"/>
      <c r="C932" s="42"/>
      <c r="D932" s="43"/>
      <c r="E932" s="44"/>
      <c r="F932" s="39"/>
      <c r="G932" s="44"/>
      <c r="H932" s="39"/>
      <c r="I932" s="44"/>
      <c r="J932" s="39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7">
        <f t="shared" si="15"/>
        <v>0</v>
      </c>
      <c r="AJ932" s="53" t="str">
        <f>IF(ISNA(VLOOKUP(C932,Вчера_ЭпиВак!C:C, 1, FALSE)),"ошибка",0)</f>
        <v>ошибка</v>
      </c>
      <c r="AK932" s="55"/>
      <c r="AL932" s="53" t="e">
        <f>E932-F932-VLOOKUP(C932, Вчера_ЭпиВак!C:BN, 2, FALSE)</f>
        <v>#N/A</v>
      </c>
      <c r="AM932" s="53" t="e">
        <f>K932-L932-VLOOKUP(C932, Вчера_ЭпиВак!C:BN, 4, FALSE)</f>
        <v>#N/A</v>
      </c>
      <c r="AN932" s="53" t="e">
        <f>M932-N932-VLOOKUP(C932, Вчера_ЭпиВак!C:BN, 6, FALSE)</f>
        <v>#N/A</v>
      </c>
      <c r="AO932" s="53" t="e">
        <f>O932-P932-VLOOKUP(C932, Вчера_ЭпиВак!C:BN, 8, FALSE)</f>
        <v>#N/A</v>
      </c>
      <c r="AP932" s="53" t="e">
        <f>Q932-R932-VLOOKUP(C932, Вчера_ЭпиВак!C:BN, 10, FALSE)</f>
        <v>#N/A</v>
      </c>
      <c r="AQ932" s="53" t="e">
        <f>S932-T932-VLOOKUP(C932, Вчера_ЭпиВак!C:BN, 12, FALSE)</f>
        <v>#N/A</v>
      </c>
      <c r="AR932" s="53" t="e">
        <f>U932-V932-VLOOKUP(C932, Вчера_ЭпиВак!C:BN, 14, FALSE)</f>
        <v>#N/A</v>
      </c>
      <c r="AS932" s="53" t="e">
        <f>W932-X932-VLOOKUP(C932, Вчера_ЭпиВак!C:BN, 16, FALSE)</f>
        <v>#N/A</v>
      </c>
      <c r="AT932" s="53" t="e">
        <f>Y932-Z932-VLOOKUP(C932, Вчера_ЭпиВак!C:BN, 18, FALSE)</f>
        <v>#N/A</v>
      </c>
      <c r="AU932" s="53" t="e">
        <f>AA932-AB932-VLOOKUP(C932, Вчера_ЭпиВак!C:BN, 20, FALSE)</f>
        <v>#N/A</v>
      </c>
      <c r="AV932" s="53" t="e">
        <f>AC932-AD932-VLOOKUP(C932, Вчера_ЭпиВак!C:BN, 22, FALSE)</f>
        <v>#N/A</v>
      </c>
      <c r="AW932" s="53" t="e">
        <f>VLOOKUP(C932, Вчера_ЭпиВак!C:BN, 25, FALSE)+F932*2-Z932-AB932-AD932-AG932</f>
        <v>#N/A</v>
      </c>
      <c r="AX932" s="53" t="e">
        <f>AE932-VLOOKUP(C932,Вчера_ЭпиВак!C:BN, 24, FALSE)</f>
        <v>#N/A</v>
      </c>
    </row>
    <row r="933" spans="1:50" ht="50.1" customHeight="1" x14ac:dyDescent="0.25">
      <c r="A933" s="42"/>
      <c r="B933" s="42"/>
      <c r="C933" s="42"/>
      <c r="D933" s="43"/>
      <c r="E933" s="44"/>
      <c r="F933" s="39"/>
      <c r="G933" s="44"/>
      <c r="H933" s="39"/>
      <c r="I933" s="44"/>
      <c r="J933" s="39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7">
        <f t="shared" si="15"/>
        <v>0</v>
      </c>
      <c r="AJ933" s="53" t="str">
        <f>IF(ISNA(VLOOKUP(C933,Вчера_ЭпиВак!C:C, 1, FALSE)),"ошибка",0)</f>
        <v>ошибка</v>
      </c>
      <c r="AK933" s="55"/>
      <c r="AL933" s="53" t="e">
        <f>E933-F933-VLOOKUP(C933, Вчера_ЭпиВак!C:BN, 2, FALSE)</f>
        <v>#N/A</v>
      </c>
      <c r="AM933" s="53" t="e">
        <f>K933-L933-VLOOKUP(C933, Вчера_ЭпиВак!C:BN, 4, FALSE)</f>
        <v>#N/A</v>
      </c>
      <c r="AN933" s="53" t="e">
        <f>M933-N933-VLOOKUP(C933, Вчера_ЭпиВак!C:BN, 6, FALSE)</f>
        <v>#N/A</v>
      </c>
      <c r="AO933" s="53" t="e">
        <f>O933-P933-VLOOKUP(C933, Вчера_ЭпиВак!C:BN, 8, FALSE)</f>
        <v>#N/A</v>
      </c>
      <c r="AP933" s="53" t="e">
        <f>Q933-R933-VLOOKUP(C933, Вчера_ЭпиВак!C:BN, 10, FALSE)</f>
        <v>#N/A</v>
      </c>
      <c r="AQ933" s="53" t="e">
        <f>S933-T933-VLOOKUP(C933, Вчера_ЭпиВак!C:BN, 12, FALSE)</f>
        <v>#N/A</v>
      </c>
      <c r="AR933" s="53" t="e">
        <f>U933-V933-VLOOKUP(C933, Вчера_ЭпиВак!C:BN, 14, FALSE)</f>
        <v>#N/A</v>
      </c>
      <c r="AS933" s="53" t="e">
        <f>W933-X933-VLOOKUP(C933, Вчера_ЭпиВак!C:BN, 16, FALSE)</f>
        <v>#N/A</v>
      </c>
      <c r="AT933" s="53" t="e">
        <f>Y933-Z933-VLOOKUP(C933, Вчера_ЭпиВак!C:BN, 18, FALSE)</f>
        <v>#N/A</v>
      </c>
      <c r="AU933" s="53" t="e">
        <f>AA933-AB933-VLOOKUP(C933, Вчера_ЭпиВак!C:BN, 20, FALSE)</f>
        <v>#N/A</v>
      </c>
      <c r="AV933" s="53" t="e">
        <f>AC933-AD933-VLOOKUP(C933, Вчера_ЭпиВак!C:BN, 22, FALSE)</f>
        <v>#N/A</v>
      </c>
      <c r="AW933" s="53" t="e">
        <f>VLOOKUP(C933, Вчера_ЭпиВак!C:BN, 25, FALSE)+F933*2-Z933-AB933-AD933-AG933</f>
        <v>#N/A</v>
      </c>
      <c r="AX933" s="53" t="e">
        <f>AE933-VLOOKUP(C933,Вчера_ЭпиВак!C:BN, 24, FALSE)</f>
        <v>#N/A</v>
      </c>
    </row>
    <row r="934" spans="1:50" ht="50.1" customHeight="1" x14ac:dyDescent="0.25">
      <c r="A934" s="42"/>
      <c r="B934" s="42"/>
      <c r="C934" s="42"/>
      <c r="D934" s="43"/>
      <c r="E934" s="44"/>
      <c r="F934" s="39"/>
      <c r="G934" s="44"/>
      <c r="H934" s="39"/>
      <c r="I934" s="44"/>
      <c r="J934" s="39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7">
        <f t="shared" si="15"/>
        <v>0</v>
      </c>
      <c r="AJ934" s="53" t="str">
        <f>IF(ISNA(VLOOKUP(C934,Вчера_ЭпиВак!C:C, 1, FALSE)),"ошибка",0)</f>
        <v>ошибка</v>
      </c>
      <c r="AK934" s="55"/>
      <c r="AL934" s="53" t="e">
        <f>E934-F934-VLOOKUP(C934, Вчера_ЭпиВак!C:BN, 2, FALSE)</f>
        <v>#N/A</v>
      </c>
      <c r="AM934" s="53" t="e">
        <f>K934-L934-VLOOKUP(C934, Вчера_ЭпиВак!C:BN, 4, FALSE)</f>
        <v>#N/A</v>
      </c>
      <c r="AN934" s="53" t="e">
        <f>M934-N934-VLOOKUP(C934, Вчера_ЭпиВак!C:BN, 6, FALSE)</f>
        <v>#N/A</v>
      </c>
      <c r="AO934" s="53" t="e">
        <f>O934-P934-VLOOKUP(C934, Вчера_ЭпиВак!C:BN, 8, FALSE)</f>
        <v>#N/A</v>
      </c>
      <c r="AP934" s="53" t="e">
        <f>Q934-R934-VLOOKUP(C934, Вчера_ЭпиВак!C:BN, 10, FALSE)</f>
        <v>#N/A</v>
      </c>
      <c r="AQ934" s="53" t="e">
        <f>S934-T934-VLOOKUP(C934, Вчера_ЭпиВак!C:BN, 12, FALSE)</f>
        <v>#N/A</v>
      </c>
      <c r="AR934" s="53" t="e">
        <f>U934-V934-VLOOKUP(C934, Вчера_ЭпиВак!C:BN, 14, FALSE)</f>
        <v>#N/A</v>
      </c>
      <c r="AS934" s="53" t="e">
        <f>W934-X934-VLOOKUP(C934, Вчера_ЭпиВак!C:BN, 16, FALSE)</f>
        <v>#N/A</v>
      </c>
      <c r="AT934" s="53" t="e">
        <f>Y934-Z934-VLOOKUP(C934, Вчера_ЭпиВак!C:BN, 18, FALSE)</f>
        <v>#N/A</v>
      </c>
      <c r="AU934" s="53" t="e">
        <f>AA934-AB934-VLOOKUP(C934, Вчера_ЭпиВак!C:BN, 20, FALSE)</f>
        <v>#N/A</v>
      </c>
      <c r="AV934" s="53" t="e">
        <f>AC934-AD934-VLOOKUP(C934, Вчера_ЭпиВак!C:BN, 22, FALSE)</f>
        <v>#N/A</v>
      </c>
      <c r="AW934" s="53" t="e">
        <f>VLOOKUP(C934, Вчера_ЭпиВак!C:BN, 25, FALSE)+F934*2-Z934-AB934-AD934-AG934</f>
        <v>#N/A</v>
      </c>
      <c r="AX934" s="53" t="e">
        <f>AE934-VLOOKUP(C934,Вчера_ЭпиВак!C:BN, 24, FALSE)</f>
        <v>#N/A</v>
      </c>
    </row>
    <row r="935" spans="1:50" ht="50.1" customHeight="1" x14ac:dyDescent="0.25">
      <c r="A935" s="42"/>
      <c r="B935" s="42"/>
      <c r="C935" s="42"/>
      <c r="D935" s="43"/>
      <c r="E935" s="44"/>
      <c r="F935" s="39"/>
      <c r="G935" s="44"/>
      <c r="H935" s="39"/>
      <c r="I935" s="44"/>
      <c r="J935" s="39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7">
        <f t="shared" si="15"/>
        <v>0</v>
      </c>
      <c r="AJ935" s="53" t="str">
        <f>IF(ISNA(VLOOKUP(C935,Вчера_ЭпиВак!C:C, 1, FALSE)),"ошибка",0)</f>
        <v>ошибка</v>
      </c>
      <c r="AK935" s="55"/>
      <c r="AL935" s="53" t="e">
        <f>E935-F935-VLOOKUP(C935, Вчера_ЭпиВак!C:BN, 2, FALSE)</f>
        <v>#N/A</v>
      </c>
      <c r="AM935" s="53" t="e">
        <f>K935-L935-VLOOKUP(C935, Вчера_ЭпиВак!C:BN, 4, FALSE)</f>
        <v>#N/A</v>
      </c>
      <c r="AN935" s="53" t="e">
        <f>M935-N935-VLOOKUP(C935, Вчера_ЭпиВак!C:BN, 6, FALSE)</f>
        <v>#N/A</v>
      </c>
      <c r="AO935" s="53" t="e">
        <f>O935-P935-VLOOKUP(C935, Вчера_ЭпиВак!C:BN, 8, FALSE)</f>
        <v>#N/A</v>
      </c>
      <c r="AP935" s="53" t="e">
        <f>Q935-R935-VLOOKUP(C935, Вчера_ЭпиВак!C:BN, 10, FALSE)</f>
        <v>#N/A</v>
      </c>
      <c r="AQ935" s="53" t="e">
        <f>S935-T935-VLOOKUP(C935, Вчера_ЭпиВак!C:BN, 12, FALSE)</f>
        <v>#N/A</v>
      </c>
      <c r="AR935" s="53" t="e">
        <f>U935-V935-VLOOKUP(C935, Вчера_ЭпиВак!C:BN, 14, FALSE)</f>
        <v>#N/A</v>
      </c>
      <c r="AS935" s="53" t="e">
        <f>W935-X935-VLOOKUP(C935, Вчера_ЭпиВак!C:BN, 16, FALSE)</f>
        <v>#N/A</v>
      </c>
      <c r="AT935" s="53" t="e">
        <f>Y935-Z935-VLOOKUP(C935, Вчера_ЭпиВак!C:BN, 18, FALSE)</f>
        <v>#N/A</v>
      </c>
      <c r="AU935" s="53" t="e">
        <f>AA935-AB935-VLOOKUP(C935, Вчера_ЭпиВак!C:BN, 20, FALSE)</f>
        <v>#N/A</v>
      </c>
      <c r="AV935" s="53" t="e">
        <f>AC935-AD935-VLOOKUP(C935, Вчера_ЭпиВак!C:BN, 22, FALSE)</f>
        <v>#N/A</v>
      </c>
      <c r="AW935" s="53" t="e">
        <f>VLOOKUP(C935, Вчера_ЭпиВак!C:BN, 25, FALSE)+F935*2-Z935-AB935-AD935-AG935</f>
        <v>#N/A</v>
      </c>
      <c r="AX935" s="53" t="e">
        <f>AE935-VLOOKUP(C935,Вчера_ЭпиВак!C:BN, 24, FALSE)</f>
        <v>#N/A</v>
      </c>
    </row>
    <row r="936" spans="1:50" ht="50.1" customHeight="1" x14ac:dyDescent="0.25">
      <c r="A936" s="42"/>
      <c r="B936" s="42"/>
      <c r="C936" s="42"/>
      <c r="D936" s="43"/>
      <c r="E936" s="44"/>
      <c r="F936" s="39"/>
      <c r="G936" s="44"/>
      <c r="H936" s="39"/>
      <c r="I936" s="44"/>
      <c r="J936" s="39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7">
        <f t="shared" si="15"/>
        <v>0</v>
      </c>
      <c r="AJ936" s="53" t="str">
        <f>IF(ISNA(VLOOKUP(C936,Вчера_ЭпиВак!C:C, 1, FALSE)),"ошибка",0)</f>
        <v>ошибка</v>
      </c>
      <c r="AK936" s="55"/>
      <c r="AL936" s="53" t="e">
        <f>E936-F936-VLOOKUP(C936, Вчера_ЭпиВак!C:BN, 2, FALSE)</f>
        <v>#N/A</v>
      </c>
      <c r="AM936" s="53" t="e">
        <f>K936-L936-VLOOKUP(C936, Вчера_ЭпиВак!C:BN, 4, FALSE)</f>
        <v>#N/A</v>
      </c>
      <c r="AN936" s="53" t="e">
        <f>M936-N936-VLOOKUP(C936, Вчера_ЭпиВак!C:BN, 6, FALSE)</f>
        <v>#N/A</v>
      </c>
      <c r="AO936" s="53" t="e">
        <f>O936-P936-VLOOKUP(C936, Вчера_ЭпиВак!C:BN, 8, FALSE)</f>
        <v>#N/A</v>
      </c>
      <c r="AP936" s="53" t="e">
        <f>Q936-R936-VLOOKUP(C936, Вчера_ЭпиВак!C:BN, 10, FALSE)</f>
        <v>#N/A</v>
      </c>
      <c r="AQ936" s="53" t="e">
        <f>S936-T936-VLOOKUP(C936, Вчера_ЭпиВак!C:BN, 12, FALSE)</f>
        <v>#N/A</v>
      </c>
      <c r="AR936" s="53" t="e">
        <f>U936-V936-VLOOKUP(C936, Вчера_ЭпиВак!C:BN, 14, FALSE)</f>
        <v>#N/A</v>
      </c>
      <c r="AS936" s="53" t="e">
        <f>W936-X936-VLOOKUP(C936, Вчера_ЭпиВак!C:BN, 16, FALSE)</f>
        <v>#N/A</v>
      </c>
      <c r="AT936" s="53" t="e">
        <f>Y936-Z936-VLOOKUP(C936, Вчера_ЭпиВак!C:BN, 18, FALSE)</f>
        <v>#N/A</v>
      </c>
      <c r="AU936" s="53" t="e">
        <f>AA936-AB936-VLOOKUP(C936, Вчера_ЭпиВак!C:BN, 20, FALSE)</f>
        <v>#N/A</v>
      </c>
      <c r="AV936" s="53" t="e">
        <f>AC936-AD936-VLOOKUP(C936, Вчера_ЭпиВак!C:BN, 22, FALSE)</f>
        <v>#N/A</v>
      </c>
      <c r="AW936" s="53" t="e">
        <f>VLOOKUP(C936, Вчера_ЭпиВак!C:BN, 25, FALSE)+F936*2-Z936-AB936-AD936-AG936</f>
        <v>#N/A</v>
      </c>
      <c r="AX936" s="53" t="e">
        <f>AE936-VLOOKUP(C936,Вчера_ЭпиВак!C:BN, 24, FALSE)</f>
        <v>#N/A</v>
      </c>
    </row>
    <row r="937" spans="1:50" ht="50.1" customHeight="1" x14ac:dyDescent="0.25">
      <c r="A937" s="42"/>
      <c r="B937" s="42"/>
      <c r="C937" s="42"/>
      <c r="D937" s="43"/>
      <c r="E937" s="44"/>
      <c r="F937" s="39"/>
      <c r="G937" s="44"/>
      <c r="H937" s="39"/>
      <c r="I937" s="44"/>
      <c r="J937" s="39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7">
        <f t="shared" si="15"/>
        <v>0</v>
      </c>
      <c r="AJ937" s="53" t="str">
        <f>IF(ISNA(VLOOKUP(C937,Вчера_ЭпиВак!C:C, 1, FALSE)),"ошибка",0)</f>
        <v>ошибка</v>
      </c>
      <c r="AK937" s="55"/>
      <c r="AL937" s="53" t="e">
        <f>E937-F937-VLOOKUP(C937, Вчера_ЭпиВак!C:BN, 2, FALSE)</f>
        <v>#N/A</v>
      </c>
      <c r="AM937" s="53" t="e">
        <f>K937-L937-VLOOKUP(C937, Вчера_ЭпиВак!C:BN, 4, FALSE)</f>
        <v>#N/A</v>
      </c>
      <c r="AN937" s="53" t="e">
        <f>M937-N937-VLOOKUP(C937, Вчера_ЭпиВак!C:BN, 6, FALSE)</f>
        <v>#N/A</v>
      </c>
      <c r="AO937" s="53" t="e">
        <f>O937-P937-VLOOKUP(C937, Вчера_ЭпиВак!C:BN, 8, FALSE)</f>
        <v>#N/A</v>
      </c>
      <c r="AP937" s="53" t="e">
        <f>Q937-R937-VLOOKUP(C937, Вчера_ЭпиВак!C:BN, 10, FALSE)</f>
        <v>#N/A</v>
      </c>
      <c r="AQ937" s="53" t="e">
        <f>S937-T937-VLOOKUP(C937, Вчера_ЭпиВак!C:BN, 12, FALSE)</f>
        <v>#N/A</v>
      </c>
      <c r="AR937" s="53" t="e">
        <f>U937-V937-VLOOKUP(C937, Вчера_ЭпиВак!C:BN, 14, FALSE)</f>
        <v>#N/A</v>
      </c>
      <c r="AS937" s="53" t="e">
        <f>W937-X937-VLOOKUP(C937, Вчера_ЭпиВак!C:BN, 16, FALSE)</f>
        <v>#N/A</v>
      </c>
      <c r="AT937" s="53" t="e">
        <f>Y937-Z937-VLOOKUP(C937, Вчера_ЭпиВак!C:BN, 18, FALSE)</f>
        <v>#N/A</v>
      </c>
      <c r="AU937" s="53" t="e">
        <f>AA937-AB937-VLOOKUP(C937, Вчера_ЭпиВак!C:BN, 20, FALSE)</f>
        <v>#N/A</v>
      </c>
      <c r="AV937" s="53" t="e">
        <f>AC937-AD937-VLOOKUP(C937, Вчера_ЭпиВак!C:BN, 22, FALSE)</f>
        <v>#N/A</v>
      </c>
      <c r="AW937" s="53" t="e">
        <f>VLOOKUP(C937, Вчера_ЭпиВак!C:BN, 25, FALSE)+F937*2-Z937-AB937-AD937-AG937</f>
        <v>#N/A</v>
      </c>
      <c r="AX937" s="53" t="e">
        <f>AE937-VLOOKUP(C937,Вчера_ЭпиВак!C:BN, 24, FALSE)</f>
        <v>#N/A</v>
      </c>
    </row>
    <row r="938" spans="1:50" ht="50.1" customHeight="1" x14ac:dyDescent="0.25">
      <c r="A938" s="42"/>
      <c r="B938" s="42"/>
      <c r="C938" s="42"/>
      <c r="D938" s="43"/>
      <c r="E938" s="44"/>
      <c r="F938" s="39"/>
      <c r="G938" s="44"/>
      <c r="H938" s="39"/>
      <c r="I938" s="44"/>
      <c r="J938" s="39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7">
        <f t="shared" si="15"/>
        <v>0</v>
      </c>
      <c r="AJ938" s="53" t="str">
        <f>IF(ISNA(VLOOKUP(C938,Вчера_ЭпиВак!C:C, 1, FALSE)),"ошибка",0)</f>
        <v>ошибка</v>
      </c>
      <c r="AK938" s="55"/>
      <c r="AL938" s="53" t="e">
        <f>E938-F938-VLOOKUP(C938, Вчера_ЭпиВак!C:BN, 2, FALSE)</f>
        <v>#N/A</v>
      </c>
      <c r="AM938" s="53" t="e">
        <f>K938-L938-VLOOKUP(C938, Вчера_ЭпиВак!C:BN, 4, FALSE)</f>
        <v>#N/A</v>
      </c>
      <c r="AN938" s="53" t="e">
        <f>M938-N938-VLOOKUP(C938, Вчера_ЭпиВак!C:BN, 6, FALSE)</f>
        <v>#N/A</v>
      </c>
      <c r="AO938" s="53" t="e">
        <f>O938-P938-VLOOKUP(C938, Вчера_ЭпиВак!C:BN, 8, FALSE)</f>
        <v>#N/A</v>
      </c>
      <c r="AP938" s="53" t="e">
        <f>Q938-R938-VLOOKUP(C938, Вчера_ЭпиВак!C:BN, 10, FALSE)</f>
        <v>#N/A</v>
      </c>
      <c r="AQ938" s="53" t="e">
        <f>S938-T938-VLOOKUP(C938, Вчера_ЭпиВак!C:BN, 12, FALSE)</f>
        <v>#N/A</v>
      </c>
      <c r="AR938" s="53" t="e">
        <f>U938-V938-VLOOKUP(C938, Вчера_ЭпиВак!C:BN, 14, FALSE)</f>
        <v>#N/A</v>
      </c>
      <c r="AS938" s="53" t="e">
        <f>W938-X938-VLOOKUP(C938, Вчера_ЭпиВак!C:BN, 16, FALSE)</f>
        <v>#N/A</v>
      </c>
      <c r="AT938" s="53" t="e">
        <f>Y938-Z938-VLOOKUP(C938, Вчера_ЭпиВак!C:BN, 18, FALSE)</f>
        <v>#N/A</v>
      </c>
      <c r="AU938" s="53" t="e">
        <f>AA938-AB938-VLOOKUP(C938, Вчера_ЭпиВак!C:BN, 20, FALSE)</f>
        <v>#N/A</v>
      </c>
      <c r="AV938" s="53" t="e">
        <f>AC938-AD938-VLOOKUP(C938, Вчера_ЭпиВак!C:BN, 22, FALSE)</f>
        <v>#N/A</v>
      </c>
      <c r="AW938" s="53" t="e">
        <f>VLOOKUP(C938, Вчера_ЭпиВак!C:BN, 25, FALSE)+F938*2-Z938-AB938-AD938-AG938</f>
        <v>#N/A</v>
      </c>
      <c r="AX938" s="53" t="e">
        <f>AE938-VLOOKUP(C938,Вчера_ЭпиВак!C:BN, 24, FALSE)</f>
        <v>#N/A</v>
      </c>
    </row>
    <row r="939" spans="1:50" ht="50.1" customHeight="1" x14ac:dyDescent="0.25">
      <c r="A939" s="42"/>
      <c r="B939" s="42"/>
      <c r="C939" s="42"/>
      <c r="D939" s="43"/>
      <c r="E939" s="44"/>
      <c r="F939" s="39"/>
      <c r="G939" s="44"/>
      <c r="H939" s="39"/>
      <c r="I939" s="44"/>
      <c r="J939" s="39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7">
        <f t="shared" si="15"/>
        <v>0</v>
      </c>
      <c r="AJ939" s="53" t="str">
        <f>IF(ISNA(VLOOKUP(C939,Вчера_ЭпиВак!C:C, 1, FALSE)),"ошибка",0)</f>
        <v>ошибка</v>
      </c>
      <c r="AK939" s="55"/>
      <c r="AL939" s="53" t="e">
        <f>E939-F939-VLOOKUP(C939, Вчера_ЭпиВак!C:BN, 2, FALSE)</f>
        <v>#N/A</v>
      </c>
      <c r="AM939" s="53" t="e">
        <f>K939-L939-VLOOKUP(C939, Вчера_ЭпиВак!C:BN, 4, FALSE)</f>
        <v>#N/A</v>
      </c>
      <c r="AN939" s="53" t="e">
        <f>M939-N939-VLOOKUP(C939, Вчера_ЭпиВак!C:BN, 6, FALSE)</f>
        <v>#N/A</v>
      </c>
      <c r="AO939" s="53" t="e">
        <f>O939-P939-VLOOKUP(C939, Вчера_ЭпиВак!C:BN, 8, FALSE)</f>
        <v>#N/A</v>
      </c>
      <c r="AP939" s="53" t="e">
        <f>Q939-R939-VLOOKUP(C939, Вчера_ЭпиВак!C:BN, 10, FALSE)</f>
        <v>#N/A</v>
      </c>
      <c r="AQ939" s="53" t="e">
        <f>S939-T939-VLOOKUP(C939, Вчера_ЭпиВак!C:BN, 12, FALSE)</f>
        <v>#N/A</v>
      </c>
      <c r="AR939" s="53" t="e">
        <f>U939-V939-VLOOKUP(C939, Вчера_ЭпиВак!C:BN, 14, FALSE)</f>
        <v>#N/A</v>
      </c>
      <c r="AS939" s="53" t="e">
        <f>W939-X939-VLOOKUP(C939, Вчера_ЭпиВак!C:BN, 16, FALSE)</f>
        <v>#N/A</v>
      </c>
      <c r="AT939" s="53" t="e">
        <f>Y939-Z939-VLOOKUP(C939, Вчера_ЭпиВак!C:BN, 18, FALSE)</f>
        <v>#N/A</v>
      </c>
      <c r="AU939" s="53" t="e">
        <f>AA939-AB939-VLOOKUP(C939, Вчера_ЭпиВак!C:BN, 20, FALSE)</f>
        <v>#N/A</v>
      </c>
      <c r="AV939" s="53" t="e">
        <f>AC939-AD939-VLOOKUP(C939, Вчера_ЭпиВак!C:BN, 22, FALSE)</f>
        <v>#N/A</v>
      </c>
      <c r="AW939" s="53" t="e">
        <f>VLOOKUP(C939, Вчера_ЭпиВак!C:BN, 25, FALSE)+F939*2-Z939-AB939-AD939-AG939</f>
        <v>#N/A</v>
      </c>
      <c r="AX939" s="53" t="e">
        <f>AE939-VLOOKUP(C939,Вчера_ЭпиВак!C:BN, 24, FALSE)</f>
        <v>#N/A</v>
      </c>
    </row>
    <row r="940" spans="1:50" ht="50.1" customHeight="1" x14ac:dyDescent="0.25">
      <c r="A940" s="42"/>
      <c r="B940" s="42"/>
      <c r="C940" s="42"/>
      <c r="D940" s="43"/>
      <c r="E940" s="44"/>
      <c r="F940" s="39"/>
      <c r="G940" s="44"/>
      <c r="H940" s="39"/>
      <c r="I940" s="44"/>
      <c r="J940" s="39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7">
        <f t="shared" si="15"/>
        <v>0</v>
      </c>
      <c r="AJ940" s="53" t="str">
        <f>IF(ISNA(VLOOKUP(C940,Вчера_ЭпиВак!C:C, 1, FALSE)),"ошибка",0)</f>
        <v>ошибка</v>
      </c>
      <c r="AK940" s="55"/>
      <c r="AL940" s="53" t="e">
        <f>E940-F940-VLOOKUP(C940, Вчера_ЭпиВак!C:BN, 2, FALSE)</f>
        <v>#N/A</v>
      </c>
      <c r="AM940" s="53" t="e">
        <f>K940-L940-VLOOKUP(C940, Вчера_ЭпиВак!C:BN, 4, FALSE)</f>
        <v>#N/A</v>
      </c>
      <c r="AN940" s="53" t="e">
        <f>M940-N940-VLOOKUP(C940, Вчера_ЭпиВак!C:BN, 6, FALSE)</f>
        <v>#N/A</v>
      </c>
      <c r="AO940" s="53" t="e">
        <f>O940-P940-VLOOKUP(C940, Вчера_ЭпиВак!C:BN, 8, FALSE)</f>
        <v>#N/A</v>
      </c>
      <c r="AP940" s="53" t="e">
        <f>Q940-R940-VLOOKUP(C940, Вчера_ЭпиВак!C:BN, 10, FALSE)</f>
        <v>#N/A</v>
      </c>
      <c r="AQ940" s="53" t="e">
        <f>S940-T940-VLOOKUP(C940, Вчера_ЭпиВак!C:BN, 12, FALSE)</f>
        <v>#N/A</v>
      </c>
      <c r="AR940" s="53" t="e">
        <f>U940-V940-VLOOKUP(C940, Вчера_ЭпиВак!C:BN, 14, FALSE)</f>
        <v>#N/A</v>
      </c>
      <c r="AS940" s="53" t="e">
        <f>W940-X940-VLOOKUP(C940, Вчера_ЭпиВак!C:BN, 16, FALSE)</f>
        <v>#N/A</v>
      </c>
      <c r="AT940" s="53" t="e">
        <f>Y940-Z940-VLOOKUP(C940, Вчера_ЭпиВак!C:BN, 18, FALSE)</f>
        <v>#N/A</v>
      </c>
      <c r="AU940" s="53" t="e">
        <f>AA940-AB940-VLOOKUP(C940, Вчера_ЭпиВак!C:BN, 20, FALSE)</f>
        <v>#N/A</v>
      </c>
      <c r="AV940" s="53" t="e">
        <f>AC940-AD940-VLOOKUP(C940, Вчера_ЭпиВак!C:BN, 22, FALSE)</f>
        <v>#N/A</v>
      </c>
      <c r="AW940" s="53" t="e">
        <f>VLOOKUP(C940, Вчера_ЭпиВак!C:BN, 25, FALSE)+F940*2-Z940-AB940-AD940-AG940</f>
        <v>#N/A</v>
      </c>
      <c r="AX940" s="53" t="e">
        <f>AE940-VLOOKUP(C940,Вчера_ЭпиВак!C:BN, 24, FALSE)</f>
        <v>#N/A</v>
      </c>
    </row>
    <row r="941" spans="1:50" ht="50.1" customHeight="1" x14ac:dyDescent="0.25">
      <c r="A941" s="42"/>
      <c r="B941" s="42"/>
      <c r="C941" s="42"/>
      <c r="D941" s="43"/>
      <c r="E941" s="44"/>
      <c r="F941" s="39"/>
      <c r="G941" s="44"/>
      <c r="H941" s="39"/>
      <c r="I941" s="44"/>
      <c r="J941" s="39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7">
        <f t="shared" si="15"/>
        <v>0</v>
      </c>
      <c r="AJ941" s="53" t="str">
        <f>IF(ISNA(VLOOKUP(C941,Вчера_ЭпиВак!C:C, 1, FALSE)),"ошибка",0)</f>
        <v>ошибка</v>
      </c>
      <c r="AK941" s="55"/>
      <c r="AL941" s="53" t="e">
        <f>E941-F941-VLOOKUP(C941, Вчера_ЭпиВак!C:BN, 2, FALSE)</f>
        <v>#N/A</v>
      </c>
      <c r="AM941" s="53" t="e">
        <f>K941-L941-VLOOKUP(C941, Вчера_ЭпиВак!C:BN, 4, FALSE)</f>
        <v>#N/A</v>
      </c>
      <c r="AN941" s="53" t="e">
        <f>M941-N941-VLOOKUP(C941, Вчера_ЭпиВак!C:BN, 6, FALSE)</f>
        <v>#N/A</v>
      </c>
      <c r="AO941" s="53" t="e">
        <f>O941-P941-VLOOKUP(C941, Вчера_ЭпиВак!C:BN, 8, FALSE)</f>
        <v>#N/A</v>
      </c>
      <c r="AP941" s="53" t="e">
        <f>Q941-R941-VLOOKUP(C941, Вчера_ЭпиВак!C:BN, 10, FALSE)</f>
        <v>#N/A</v>
      </c>
      <c r="AQ941" s="53" t="e">
        <f>S941-T941-VLOOKUP(C941, Вчера_ЭпиВак!C:BN, 12, FALSE)</f>
        <v>#N/A</v>
      </c>
      <c r="AR941" s="53" t="e">
        <f>U941-V941-VLOOKUP(C941, Вчера_ЭпиВак!C:BN, 14, FALSE)</f>
        <v>#N/A</v>
      </c>
      <c r="AS941" s="53" t="e">
        <f>W941-X941-VLOOKUP(C941, Вчера_ЭпиВак!C:BN, 16, FALSE)</f>
        <v>#N/A</v>
      </c>
      <c r="AT941" s="53" t="e">
        <f>Y941-Z941-VLOOKUP(C941, Вчера_ЭпиВак!C:BN, 18, FALSE)</f>
        <v>#N/A</v>
      </c>
      <c r="AU941" s="53" t="e">
        <f>AA941-AB941-VLOOKUP(C941, Вчера_ЭпиВак!C:BN, 20, FALSE)</f>
        <v>#N/A</v>
      </c>
      <c r="AV941" s="53" t="e">
        <f>AC941-AD941-VLOOKUP(C941, Вчера_ЭпиВак!C:BN, 22, FALSE)</f>
        <v>#N/A</v>
      </c>
      <c r="AW941" s="53" t="e">
        <f>VLOOKUP(C941, Вчера_ЭпиВак!C:BN, 25, FALSE)+F941*2-Z941-AB941-AD941-AG941</f>
        <v>#N/A</v>
      </c>
      <c r="AX941" s="53" t="e">
        <f>AE941-VLOOKUP(C941,Вчера_ЭпиВак!C:BN, 24, FALSE)</f>
        <v>#N/A</v>
      </c>
    </row>
    <row r="942" spans="1:50" ht="50.1" customHeight="1" x14ac:dyDescent="0.25">
      <c r="A942" s="42"/>
      <c r="B942" s="42"/>
      <c r="C942" s="42"/>
      <c r="D942" s="43"/>
      <c r="E942" s="44"/>
      <c r="F942" s="39"/>
      <c r="G942" s="44"/>
      <c r="H942" s="39"/>
      <c r="I942" s="44"/>
      <c r="J942" s="39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7">
        <f t="shared" si="15"/>
        <v>0</v>
      </c>
      <c r="AJ942" s="53" t="str">
        <f>IF(ISNA(VLOOKUP(C942,Вчера_ЭпиВак!C:C, 1, FALSE)),"ошибка",0)</f>
        <v>ошибка</v>
      </c>
      <c r="AK942" s="55"/>
      <c r="AL942" s="53" t="e">
        <f>E942-F942-VLOOKUP(C942, Вчера_ЭпиВак!C:BN, 2, FALSE)</f>
        <v>#N/A</v>
      </c>
      <c r="AM942" s="53" t="e">
        <f>K942-L942-VLOOKUP(C942, Вчера_ЭпиВак!C:BN, 4, FALSE)</f>
        <v>#N/A</v>
      </c>
      <c r="AN942" s="53" t="e">
        <f>M942-N942-VLOOKUP(C942, Вчера_ЭпиВак!C:BN, 6, FALSE)</f>
        <v>#N/A</v>
      </c>
      <c r="AO942" s="53" t="e">
        <f>O942-P942-VLOOKUP(C942, Вчера_ЭпиВак!C:BN, 8, FALSE)</f>
        <v>#N/A</v>
      </c>
      <c r="AP942" s="53" t="e">
        <f>Q942-R942-VLOOKUP(C942, Вчера_ЭпиВак!C:BN, 10, FALSE)</f>
        <v>#N/A</v>
      </c>
      <c r="AQ942" s="53" t="e">
        <f>S942-T942-VLOOKUP(C942, Вчера_ЭпиВак!C:BN, 12, FALSE)</f>
        <v>#N/A</v>
      </c>
      <c r="AR942" s="53" t="e">
        <f>U942-V942-VLOOKUP(C942, Вчера_ЭпиВак!C:BN, 14, FALSE)</f>
        <v>#N/A</v>
      </c>
      <c r="AS942" s="53" t="e">
        <f>W942-X942-VLOOKUP(C942, Вчера_ЭпиВак!C:BN, 16, FALSE)</f>
        <v>#N/A</v>
      </c>
      <c r="AT942" s="53" t="e">
        <f>Y942-Z942-VLOOKUP(C942, Вчера_ЭпиВак!C:BN, 18, FALSE)</f>
        <v>#N/A</v>
      </c>
      <c r="AU942" s="53" t="e">
        <f>AA942-AB942-VLOOKUP(C942, Вчера_ЭпиВак!C:BN, 20, FALSE)</f>
        <v>#N/A</v>
      </c>
      <c r="AV942" s="53" t="e">
        <f>AC942-AD942-VLOOKUP(C942, Вчера_ЭпиВак!C:BN, 22, FALSE)</f>
        <v>#N/A</v>
      </c>
      <c r="AW942" s="53" t="e">
        <f>VLOOKUP(C942, Вчера_ЭпиВак!C:BN, 25, FALSE)+F942*2-Z942-AB942-AD942-AG942</f>
        <v>#N/A</v>
      </c>
      <c r="AX942" s="53" t="e">
        <f>AE942-VLOOKUP(C942,Вчера_ЭпиВак!C:BN, 24, FALSE)</f>
        <v>#N/A</v>
      </c>
    </row>
    <row r="943" spans="1:50" ht="50.1" customHeight="1" x14ac:dyDescent="0.25">
      <c r="A943" s="42"/>
      <c r="B943" s="42"/>
      <c r="C943" s="42"/>
      <c r="D943" s="43"/>
      <c r="E943" s="44"/>
      <c r="F943" s="39"/>
      <c r="G943" s="44"/>
      <c r="H943" s="39"/>
      <c r="I943" s="44"/>
      <c r="J943" s="39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7">
        <f t="shared" si="15"/>
        <v>0</v>
      </c>
      <c r="AJ943" s="53" t="str">
        <f>IF(ISNA(VLOOKUP(C943,Вчера_ЭпиВак!C:C, 1, FALSE)),"ошибка",0)</f>
        <v>ошибка</v>
      </c>
      <c r="AK943" s="55"/>
      <c r="AL943" s="53" t="e">
        <f>E943-F943-VLOOKUP(C943, Вчера_ЭпиВак!C:BN, 2, FALSE)</f>
        <v>#N/A</v>
      </c>
      <c r="AM943" s="53" t="e">
        <f>K943-L943-VLOOKUP(C943, Вчера_ЭпиВак!C:BN, 4, FALSE)</f>
        <v>#N/A</v>
      </c>
      <c r="AN943" s="53" t="e">
        <f>M943-N943-VLOOKUP(C943, Вчера_ЭпиВак!C:BN, 6, FALSE)</f>
        <v>#N/A</v>
      </c>
      <c r="AO943" s="53" t="e">
        <f>O943-P943-VLOOKUP(C943, Вчера_ЭпиВак!C:BN, 8, FALSE)</f>
        <v>#N/A</v>
      </c>
      <c r="AP943" s="53" t="e">
        <f>Q943-R943-VLOOKUP(C943, Вчера_ЭпиВак!C:BN, 10, FALSE)</f>
        <v>#N/A</v>
      </c>
      <c r="AQ943" s="53" t="e">
        <f>S943-T943-VLOOKUP(C943, Вчера_ЭпиВак!C:BN, 12, FALSE)</f>
        <v>#N/A</v>
      </c>
      <c r="AR943" s="53" t="e">
        <f>U943-V943-VLOOKUP(C943, Вчера_ЭпиВак!C:BN, 14, FALSE)</f>
        <v>#N/A</v>
      </c>
      <c r="AS943" s="53" t="e">
        <f>W943-X943-VLOOKUP(C943, Вчера_ЭпиВак!C:BN, 16, FALSE)</f>
        <v>#N/A</v>
      </c>
      <c r="AT943" s="53" t="e">
        <f>Y943-Z943-VLOOKUP(C943, Вчера_ЭпиВак!C:BN, 18, FALSE)</f>
        <v>#N/A</v>
      </c>
      <c r="AU943" s="53" t="e">
        <f>AA943-AB943-VLOOKUP(C943, Вчера_ЭпиВак!C:BN, 20, FALSE)</f>
        <v>#N/A</v>
      </c>
      <c r="AV943" s="53" t="e">
        <f>AC943-AD943-VLOOKUP(C943, Вчера_ЭпиВак!C:BN, 22, FALSE)</f>
        <v>#N/A</v>
      </c>
      <c r="AW943" s="53" t="e">
        <f>VLOOKUP(C943, Вчера_ЭпиВак!C:BN, 25, FALSE)+F943*2-Z943-AB943-AD943-AG943</f>
        <v>#N/A</v>
      </c>
      <c r="AX943" s="53" t="e">
        <f>AE943-VLOOKUP(C943,Вчера_ЭпиВак!C:BN, 24, FALSE)</f>
        <v>#N/A</v>
      </c>
    </row>
    <row r="944" spans="1:50" ht="50.1" customHeight="1" x14ac:dyDescent="0.25">
      <c r="A944" s="42"/>
      <c r="B944" s="42"/>
      <c r="C944" s="42"/>
      <c r="D944" s="43"/>
      <c r="E944" s="44"/>
      <c r="F944" s="39"/>
      <c r="G944" s="44"/>
      <c r="H944" s="39"/>
      <c r="I944" s="44"/>
      <c r="J944" s="39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7">
        <f t="shared" si="15"/>
        <v>0</v>
      </c>
      <c r="AJ944" s="53" t="str">
        <f>IF(ISNA(VLOOKUP(C944,Вчера_ЭпиВак!C:C, 1, FALSE)),"ошибка",0)</f>
        <v>ошибка</v>
      </c>
      <c r="AK944" s="55"/>
      <c r="AL944" s="53" t="e">
        <f>E944-F944-VLOOKUP(C944, Вчера_ЭпиВак!C:BN, 2, FALSE)</f>
        <v>#N/A</v>
      </c>
      <c r="AM944" s="53" t="e">
        <f>K944-L944-VLOOKUP(C944, Вчера_ЭпиВак!C:BN, 4, FALSE)</f>
        <v>#N/A</v>
      </c>
      <c r="AN944" s="53" t="e">
        <f>M944-N944-VLOOKUP(C944, Вчера_ЭпиВак!C:BN, 6, FALSE)</f>
        <v>#N/A</v>
      </c>
      <c r="AO944" s="53" t="e">
        <f>O944-P944-VLOOKUP(C944, Вчера_ЭпиВак!C:BN, 8, FALSE)</f>
        <v>#N/A</v>
      </c>
      <c r="AP944" s="53" t="e">
        <f>Q944-R944-VLOOKUP(C944, Вчера_ЭпиВак!C:BN, 10, FALSE)</f>
        <v>#N/A</v>
      </c>
      <c r="AQ944" s="53" t="e">
        <f>S944-T944-VLOOKUP(C944, Вчера_ЭпиВак!C:BN, 12, FALSE)</f>
        <v>#N/A</v>
      </c>
      <c r="AR944" s="53" t="e">
        <f>U944-V944-VLOOKUP(C944, Вчера_ЭпиВак!C:BN, 14, FALSE)</f>
        <v>#N/A</v>
      </c>
      <c r="AS944" s="53" t="e">
        <f>W944-X944-VLOOKUP(C944, Вчера_ЭпиВак!C:BN, 16, FALSE)</f>
        <v>#N/A</v>
      </c>
      <c r="AT944" s="53" t="e">
        <f>Y944-Z944-VLOOKUP(C944, Вчера_ЭпиВак!C:BN, 18, FALSE)</f>
        <v>#N/A</v>
      </c>
      <c r="AU944" s="53" t="e">
        <f>AA944-AB944-VLOOKUP(C944, Вчера_ЭпиВак!C:BN, 20, FALSE)</f>
        <v>#N/A</v>
      </c>
      <c r="AV944" s="53" t="e">
        <f>AC944-AD944-VLOOKUP(C944, Вчера_ЭпиВак!C:BN, 22, FALSE)</f>
        <v>#N/A</v>
      </c>
      <c r="AW944" s="53" t="e">
        <f>VLOOKUP(C944, Вчера_ЭпиВак!C:BN, 25, FALSE)+F944*2-Z944-AB944-AD944-AG944</f>
        <v>#N/A</v>
      </c>
      <c r="AX944" s="53" t="e">
        <f>AE944-VLOOKUP(C944,Вчера_ЭпиВак!C:BN, 24, FALSE)</f>
        <v>#N/A</v>
      </c>
    </row>
    <row r="945" spans="1:50" ht="50.1" customHeight="1" x14ac:dyDescent="0.25">
      <c r="A945" s="42"/>
      <c r="B945" s="42"/>
      <c r="C945" s="42"/>
      <c r="D945" s="43"/>
      <c r="E945" s="44"/>
      <c r="F945" s="39"/>
      <c r="G945" s="44"/>
      <c r="H945" s="39"/>
      <c r="I945" s="44"/>
      <c r="J945" s="39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7">
        <f t="shared" si="15"/>
        <v>0</v>
      </c>
      <c r="AJ945" s="53" t="str">
        <f>IF(ISNA(VLOOKUP(C945,Вчера_ЭпиВак!C:C, 1, FALSE)),"ошибка",0)</f>
        <v>ошибка</v>
      </c>
      <c r="AK945" s="55"/>
      <c r="AL945" s="53" t="e">
        <f>E945-F945-VLOOKUP(C945, Вчера_ЭпиВак!C:BN, 2, FALSE)</f>
        <v>#N/A</v>
      </c>
      <c r="AM945" s="53" t="e">
        <f>K945-L945-VLOOKUP(C945, Вчера_ЭпиВак!C:BN, 4, FALSE)</f>
        <v>#N/A</v>
      </c>
      <c r="AN945" s="53" t="e">
        <f>M945-N945-VLOOKUP(C945, Вчера_ЭпиВак!C:BN, 6, FALSE)</f>
        <v>#N/A</v>
      </c>
      <c r="AO945" s="53" t="e">
        <f>O945-P945-VLOOKUP(C945, Вчера_ЭпиВак!C:BN, 8, FALSE)</f>
        <v>#N/A</v>
      </c>
      <c r="AP945" s="53" t="e">
        <f>Q945-R945-VLOOKUP(C945, Вчера_ЭпиВак!C:BN, 10, FALSE)</f>
        <v>#N/A</v>
      </c>
      <c r="AQ945" s="53" t="e">
        <f>S945-T945-VLOOKUP(C945, Вчера_ЭпиВак!C:BN, 12, FALSE)</f>
        <v>#N/A</v>
      </c>
      <c r="AR945" s="53" t="e">
        <f>U945-V945-VLOOKUP(C945, Вчера_ЭпиВак!C:BN, 14, FALSE)</f>
        <v>#N/A</v>
      </c>
      <c r="AS945" s="53" t="e">
        <f>W945-X945-VLOOKUP(C945, Вчера_ЭпиВак!C:BN, 16, FALSE)</f>
        <v>#N/A</v>
      </c>
      <c r="AT945" s="53" t="e">
        <f>Y945-Z945-VLOOKUP(C945, Вчера_ЭпиВак!C:BN, 18, FALSE)</f>
        <v>#N/A</v>
      </c>
      <c r="AU945" s="53" t="e">
        <f>AA945-AB945-VLOOKUP(C945, Вчера_ЭпиВак!C:BN, 20, FALSE)</f>
        <v>#N/A</v>
      </c>
      <c r="AV945" s="53" t="e">
        <f>AC945-AD945-VLOOKUP(C945, Вчера_ЭпиВак!C:BN, 22, FALSE)</f>
        <v>#N/A</v>
      </c>
      <c r="AW945" s="53" t="e">
        <f>VLOOKUP(C945, Вчера_ЭпиВак!C:BN, 25, FALSE)+F945*2-Z945-AB945-AD945-AG945</f>
        <v>#N/A</v>
      </c>
      <c r="AX945" s="53" t="e">
        <f>AE945-VLOOKUP(C945,Вчера_ЭпиВак!C:BN, 24, FALSE)</f>
        <v>#N/A</v>
      </c>
    </row>
    <row r="946" spans="1:50" ht="50.1" customHeight="1" x14ac:dyDescent="0.25">
      <c r="A946" s="42"/>
      <c r="B946" s="42"/>
      <c r="C946" s="42"/>
      <c r="D946" s="43"/>
      <c r="E946" s="44"/>
      <c r="F946" s="39"/>
      <c r="G946" s="44"/>
      <c r="H946" s="39"/>
      <c r="I946" s="44"/>
      <c r="J946" s="39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7">
        <f t="shared" si="15"/>
        <v>0</v>
      </c>
      <c r="AJ946" s="53" t="str">
        <f>IF(ISNA(VLOOKUP(C946,Вчера_ЭпиВак!C:C, 1, FALSE)),"ошибка",0)</f>
        <v>ошибка</v>
      </c>
      <c r="AK946" s="55"/>
      <c r="AL946" s="53" t="e">
        <f>E946-F946-VLOOKUP(C946, Вчера_ЭпиВак!C:BN, 2, FALSE)</f>
        <v>#N/A</v>
      </c>
      <c r="AM946" s="53" t="e">
        <f>K946-L946-VLOOKUP(C946, Вчера_ЭпиВак!C:BN, 4, FALSE)</f>
        <v>#N/A</v>
      </c>
      <c r="AN946" s="53" t="e">
        <f>M946-N946-VLOOKUP(C946, Вчера_ЭпиВак!C:BN, 6, FALSE)</f>
        <v>#N/A</v>
      </c>
      <c r="AO946" s="53" t="e">
        <f>O946-P946-VLOOKUP(C946, Вчера_ЭпиВак!C:BN, 8, FALSE)</f>
        <v>#N/A</v>
      </c>
      <c r="AP946" s="53" t="e">
        <f>Q946-R946-VLOOKUP(C946, Вчера_ЭпиВак!C:BN, 10, FALSE)</f>
        <v>#N/A</v>
      </c>
      <c r="AQ946" s="53" t="e">
        <f>S946-T946-VLOOKUP(C946, Вчера_ЭпиВак!C:BN, 12, FALSE)</f>
        <v>#N/A</v>
      </c>
      <c r="AR946" s="53" t="e">
        <f>U946-V946-VLOOKUP(C946, Вчера_ЭпиВак!C:BN, 14, FALSE)</f>
        <v>#N/A</v>
      </c>
      <c r="AS946" s="53" t="e">
        <f>W946-X946-VLOOKUP(C946, Вчера_ЭпиВак!C:BN, 16, FALSE)</f>
        <v>#N/A</v>
      </c>
      <c r="AT946" s="53" t="e">
        <f>Y946-Z946-VLOOKUP(C946, Вчера_ЭпиВак!C:BN, 18, FALSE)</f>
        <v>#N/A</v>
      </c>
      <c r="AU946" s="53" t="e">
        <f>AA946-AB946-VLOOKUP(C946, Вчера_ЭпиВак!C:BN, 20, FALSE)</f>
        <v>#N/A</v>
      </c>
      <c r="AV946" s="53" t="e">
        <f>AC946-AD946-VLOOKUP(C946, Вчера_ЭпиВак!C:BN, 22, FALSE)</f>
        <v>#N/A</v>
      </c>
      <c r="AW946" s="53" t="e">
        <f>VLOOKUP(C946, Вчера_ЭпиВак!C:BN, 25, FALSE)+F946*2-Z946-AB946-AD946-AG946</f>
        <v>#N/A</v>
      </c>
      <c r="AX946" s="53" t="e">
        <f>AE946-VLOOKUP(C946,Вчера_ЭпиВак!C:BN, 24, FALSE)</f>
        <v>#N/A</v>
      </c>
    </row>
    <row r="947" spans="1:50" ht="50.1" customHeight="1" x14ac:dyDescent="0.25">
      <c r="A947" s="42"/>
      <c r="B947" s="42"/>
      <c r="C947" s="42"/>
      <c r="D947" s="43"/>
      <c r="E947" s="44"/>
      <c r="F947" s="39"/>
      <c r="G947" s="44"/>
      <c r="H947" s="39"/>
      <c r="I947" s="44"/>
      <c r="J947" s="39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7">
        <f t="shared" si="15"/>
        <v>0</v>
      </c>
      <c r="AJ947" s="53" t="str">
        <f>IF(ISNA(VLOOKUP(C947,Вчера_ЭпиВак!C:C, 1, FALSE)),"ошибка",0)</f>
        <v>ошибка</v>
      </c>
      <c r="AK947" s="55"/>
      <c r="AL947" s="53" t="e">
        <f>E947-F947-VLOOKUP(C947, Вчера_ЭпиВак!C:BN, 2, FALSE)</f>
        <v>#N/A</v>
      </c>
      <c r="AM947" s="53" t="e">
        <f>K947-L947-VLOOKUP(C947, Вчера_ЭпиВак!C:BN, 4, FALSE)</f>
        <v>#N/A</v>
      </c>
      <c r="AN947" s="53" t="e">
        <f>M947-N947-VLOOKUP(C947, Вчера_ЭпиВак!C:BN, 6, FALSE)</f>
        <v>#N/A</v>
      </c>
      <c r="AO947" s="53" t="e">
        <f>O947-P947-VLOOKUP(C947, Вчера_ЭпиВак!C:BN, 8, FALSE)</f>
        <v>#N/A</v>
      </c>
      <c r="AP947" s="53" t="e">
        <f>Q947-R947-VLOOKUP(C947, Вчера_ЭпиВак!C:BN, 10, FALSE)</f>
        <v>#N/A</v>
      </c>
      <c r="AQ947" s="53" t="e">
        <f>S947-T947-VLOOKUP(C947, Вчера_ЭпиВак!C:BN, 12, FALSE)</f>
        <v>#N/A</v>
      </c>
      <c r="AR947" s="53" t="e">
        <f>U947-V947-VLOOKUP(C947, Вчера_ЭпиВак!C:BN, 14, FALSE)</f>
        <v>#N/A</v>
      </c>
      <c r="AS947" s="53" t="e">
        <f>W947-X947-VLOOKUP(C947, Вчера_ЭпиВак!C:BN, 16, FALSE)</f>
        <v>#N/A</v>
      </c>
      <c r="AT947" s="53" t="e">
        <f>Y947-Z947-VLOOKUP(C947, Вчера_ЭпиВак!C:BN, 18, FALSE)</f>
        <v>#N/A</v>
      </c>
      <c r="AU947" s="53" t="e">
        <f>AA947-AB947-VLOOKUP(C947, Вчера_ЭпиВак!C:BN, 20, FALSE)</f>
        <v>#N/A</v>
      </c>
      <c r="AV947" s="53" t="e">
        <f>AC947-AD947-VLOOKUP(C947, Вчера_ЭпиВак!C:BN, 22, FALSE)</f>
        <v>#N/A</v>
      </c>
      <c r="AW947" s="53" t="e">
        <f>VLOOKUP(C947, Вчера_ЭпиВак!C:BN, 25, FALSE)+F947*2-Z947-AB947-AD947-AG947</f>
        <v>#N/A</v>
      </c>
      <c r="AX947" s="53" t="e">
        <f>AE947-VLOOKUP(C947,Вчера_ЭпиВак!C:BN, 24, FALSE)</f>
        <v>#N/A</v>
      </c>
    </row>
    <row r="948" spans="1:50" ht="50.1" customHeight="1" x14ac:dyDescent="0.25">
      <c r="A948" s="42"/>
      <c r="B948" s="42"/>
      <c r="C948" s="42"/>
      <c r="D948" s="43"/>
      <c r="E948" s="44"/>
      <c r="F948" s="39"/>
      <c r="G948" s="44"/>
      <c r="H948" s="39"/>
      <c r="I948" s="44"/>
      <c r="J948" s="39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7">
        <f t="shared" si="15"/>
        <v>0</v>
      </c>
      <c r="AJ948" s="53" t="str">
        <f>IF(ISNA(VLOOKUP(C948,Вчера_ЭпиВак!C:C, 1, FALSE)),"ошибка",0)</f>
        <v>ошибка</v>
      </c>
      <c r="AK948" s="55"/>
      <c r="AL948" s="53" t="e">
        <f>E948-F948-VLOOKUP(C948, Вчера_ЭпиВак!C:BN, 2, FALSE)</f>
        <v>#N/A</v>
      </c>
      <c r="AM948" s="53" t="e">
        <f>K948-L948-VLOOKUP(C948, Вчера_ЭпиВак!C:BN, 4, FALSE)</f>
        <v>#N/A</v>
      </c>
      <c r="AN948" s="53" t="e">
        <f>M948-N948-VLOOKUP(C948, Вчера_ЭпиВак!C:BN, 6, FALSE)</f>
        <v>#N/A</v>
      </c>
      <c r="AO948" s="53" t="e">
        <f>O948-P948-VLOOKUP(C948, Вчера_ЭпиВак!C:BN, 8, FALSE)</f>
        <v>#N/A</v>
      </c>
      <c r="AP948" s="53" t="e">
        <f>Q948-R948-VLOOKUP(C948, Вчера_ЭпиВак!C:BN, 10, FALSE)</f>
        <v>#N/A</v>
      </c>
      <c r="AQ948" s="53" t="e">
        <f>S948-T948-VLOOKUP(C948, Вчера_ЭпиВак!C:BN, 12, FALSE)</f>
        <v>#N/A</v>
      </c>
      <c r="AR948" s="53" t="e">
        <f>U948-V948-VLOOKUP(C948, Вчера_ЭпиВак!C:BN, 14, FALSE)</f>
        <v>#N/A</v>
      </c>
      <c r="AS948" s="53" t="e">
        <f>W948-X948-VLOOKUP(C948, Вчера_ЭпиВак!C:BN, 16, FALSE)</f>
        <v>#N/A</v>
      </c>
      <c r="AT948" s="53" t="e">
        <f>Y948-Z948-VLOOKUP(C948, Вчера_ЭпиВак!C:BN, 18, FALSE)</f>
        <v>#N/A</v>
      </c>
      <c r="AU948" s="53" t="e">
        <f>AA948-AB948-VLOOKUP(C948, Вчера_ЭпиВак!C:BN, 20, FALSE)</f>
        <v>#N/A</v>
      </c>
      <c r="AV948" s="53" t="e">
        <f>AC948-AD948-VLOOKUP(C948, Вчера_ЭпиВак!C:BN, 22, FALSE)</f>
        <v>#N/A</v>
      </c>
      <c r="AW948" s="53" t="e">
        <f>VLOOKUP(C948, Вчера_ЭпиВак!C:BN, 25, FALSE)+F948*2-Z948-AB948-AD948-AG948</f>
        <v>#N/A</v>
      </c>
      <c r="AX948" s="53" t="e">
        <f>AE948-VLOOKUP(C948,Вчера_ЭпиВак!C:BN, 24, FALSE)</f>
        <v>#N/A</v>
      </c>
    </row>
    <row r="949" spans="1:50" ht="50.1" customHeight="1" x14ac:dyDescent="0.25">
      <c r="A949" s="42"/>
      <c r="B949" s="42"/>
      <c r="C949" s="42"/>
      <c r="D949" s="43"/>
      <c r="E949" s="44"/>
      <c r="F949" s="39"/>
      <c r="G949" s="44"/>
      <c r="H949" s="39"/>
      <c r="I949" s="44"/>
      <c r="J949" s="39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7">
        <f t="shared" si="15"/>
        <v>0</v>
      </c>
      <c r="AJ949" s="53" t="str">
        <f>IF(ISNA(VLOOKUP(C949,Вчера_ЭпиВак!C:C, 1, FALSE)),"ошибка",0)</f>
        <v>ошибка</v>
      </c>
      <c r="AK949" s="55"/>
      <c r="AL949" s="53" t="e">
        <f>E949-F949-VLOOKUP(C949, Вчера_ЭпиВак!C:BN, 2, FALSE)</f>
        <v>#N/A</v>
      </c>
      <c r="AM949" s="53" t="e">
        <f>K949-L949-VLOOKUP(C949, Вчера_ЭпиВак!C:BN, 4, FALSE)</f>
        <v>#N/A</v>
      </c>
      <c r="AN949" s="53" t="e">
        <f>M949-N949-VLOOKUP(C949, Вчера_ЭпиВак!C:BN, 6, FALSE)</f>
        <v>#N/A</v>
      </c>
      <c r="AO949" s="53" t="e">
        <f>O949-P949-VLOOKUP(C949, Вчера_ЭпиВак!C:BN, 8, FALSE)</f>
        <v>#N/A</v>
      </c>
      <c r="AP949" s="53" t="e">
        <f>Q949-R949-VLOOKUP(C949, Вчера_ЭпиВак!C:BN, 10, FALSE)</f>
        <v>#N/A</v>
      </c>
      <c r="AQ949" s="53" t="e">
        <f>S949-T949-VLOOKUP(C949, Вчера_ЭпиВак!C:BN, 12, FALSE)</f>
        <v>#N/A</v>
      </c>
      <c r="AR949" s="53" t="e">
        <f>U949-V949-VLOOKUP(C949, Вчера_ЭпиВак!C:BN, 14, FALSE)</f>
        <v>#N/A</v>
      </c>
      <c r="AS949" s="53" t="e">
        <f>W949-X949-VLOOKUP(C949, Вчера_ЭпиВак!C:BN, 16, FALSE)</f>
        <v>#N/A</v>
      </c>
      <c r="AT949" s="53" t="e">
        <f>Y949-Z949-VLOOKUP(C949, Вчера_ЭпиВак!C:BN, 18, FALSE)</f>
        <v>#N/A</v>
      </c>
      <c r="AU949" s="53" t="e">
        <f>AA949-AB949-VLOOKUP(C949, Вчера_ЭпиВак!C:BN, 20, FALSE)</f>
        <v>#N/A</v>
      </c>
      <c r="AV949" s="53" t="e">
        <f>AC949-AD949-VLOOKUP(C949, Вчера_ЭпиВак!C:BN, 22, FALSE)</f>
        <v>#N/A</v>
      </c>
      <c r="AW949" s="53" t="e">
        <f>VLOOKUP(C949, Вчера_ЭпиВак!C:BN, 25, FALSE)+F949*2-Z949-AB949-AD949-AG949</f>
        <v>#N/A</v>
      </c>
      <c r="AX949" s="53" t="e">
        <f>AE949-VLOOKUP(C949,Вчера_ЭпиВак!C:BN, 24, FALSE)</f>
        <v>#N/A</v>
      </c>
    </row>
    <row r="950" spans="1:50" ht="50.1" customHeight="1" x14ac:dyDescent="0.25">
      <c r="A950" s="42"/>
      <c r="B950" s="42"/>
      <c r="C950" s="42"/>
      <c r="D950" s="43"/>
      <c r="E950" s="44"/>
      <c r="F950" s="39"/>
      <c r="G950" s="44"/>
      <c r="H950" s="39"/>
      <c r="I950" s="44"/>
      <c r="J950" s="39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7">
        <f t="shared" si="15"/>
        <v>0</v>
      </c>
      <c r="AJ950" s="53" t="str">
        <f>IF(ISNA(VLOOKUP(C950,Вчера_ЭпиВак!C:C, 1, FALSE)),"ошибка",0)</f>
        <v>ошибка</v>
      </c>
      <c r="AK950" s="55"/>
      <c r="AL950" s="53" t="e">
        <f>E950-F950-VLOOKUP(C950, Вчера_ЭпиВак!C:BN, 2, FALSE)</f>
        <v>#N/A</v>
      </c>
      <c r="AM950" s="53" t="e">
        <f>K950-L950-VLOOKUP(C950, Вчера_ЭпиВак!C:BN, 4, FALSE)</f>
        <v>#N/A</v>
      </c>
      <c r="AN950" s="53" t="e">
        <f>M950-N950-VLOOKUP(C950, Вчера_ЭпиВак!C:BN, 6, FALSE)</f>
        <v>#N/A</v>
      </c>
      <c r="AO950" s="53" t="e">
        <f>O950-P950-VLOOKUP(C950, Вчера_ЭпиВак!C:BN, 8, FALSE)</f>
        <v>#N/A</v>
      </c>
      <c r="AP950" s="53" t="e">
        <f>Q950-R950-VLOOKUP(C950, Вчера_ЭпиВак!C:BN, 10, FALSE)</f>
        <v>#N/A</v>
      </c>
      <c r="AQ950" s="53" t="e">
        <f>S950-T950-VLOOKUP(C950, Вчера_ЭпиВак!C:BN, 12, FALSE)</f>
        <v>#N/A</v>
      </c>
      <c r="AR950" s="53" t="e">
        <f>U950-V950-VLOOKUP(C950, Вчера_ЭпиВак!C:BN, 14, FALSE)</f>
        <v>#N/A</v>
      </c>
      <c r="AS950" s="53" t="e">
        <f>W950-X950-VLOOKUP(C950, Вчера_ЭпиВак!C:BN, 16, FALSE)</f>
        <v>#N/A</v>
      </c>
      <c r="AT950" s="53" t="e">
        <f>Y950-Z950-VLOOKUP(C950, Вчера_ЭпиВак!C:BN, 18, FALSE)</f>
        <v>#N/A</v>
      </c>
      <c r="AU950" s="53" t="e">
        <f>AA950-AB950-VLOOKUP(C950, Вчера_ЭпиВак!C:BN, 20, FALSE)</f>
        <v>#N/A</v>
      </c>
      <c r="AV950" s="53" t="e">
        <f>AC950-AD950-VLOOKUP(C950, Вчера_ЭпиВак!C:BN, 22, FALSE)</f>
        <v>#N/A</v>
      </c>
      <c r="AW950" s="53" t="e">
        <f>VLOOKUP(C950, Вчера_ЭпиВак!C:BN, 25, FALSE)+F950*2-Z950-AB950-AD950-AG950</f>
        <v>#N/A</v>
      </c>
      <c r="AX950" s="53" t="e">
        <f>AE950-VLOOKUP(C950,Вчера_ЭпиВак!C:BN, 24, FALSE)</f>
        <v>#N/A</v>
      </c>
    </row>
    <row r="951" spans="1:50" ht="50.1" customHeight="1" x14ac:dyDescent="0.25">
      <c r="A951" s="42"/>
      <c r="B951" s="42"/>
      <c r="C951" s="42"/>
      <c r="D951" s="43"/>
      <c r="E951" s="44"/>
      <c r="F951" s="39"/>
      <c r="G951" s="44"/>
      <c r="H951" s="39"/>
      <c r="I951" s="44"/>
      <c r="J951" s="39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7">
        <f t="shared" si="15"/>
        <v>0</v>
      </c>
      <c r="AJ951" s="53" t="str">
        <f>IF(ISNA(VLOOKUP(C951,Вчера_ЭпиВак!C:C, 1, FALSE)),"ошибка",0)</f>
        <v>ошибка</v>
      </c>
      <c r="AK951" s="55"/>
      <c r="AL951" s="53" t="e">
        <f>E951-F951-VLOOKUP(C951, Вчера_ЭпиВак!C:BN, 2, FALSE)</f>
        <v>#N/A</v>
      </c>
      <c r="AM951" s="53" t="e">
        <f>K951-L951-VLOOKUP(C951, Вчера_ЭпиВак!C:BN, 4, FALSE)</f>
        <v>#N/A</v>
      </c>
      <c r="AN951" s="53" t="e">
        <f>M951-N951-VLOOKUP(C951, Вчера_ЭпиВак!C:BN, 6, FALSE)</f>
        <v>#N/A</v>
      </c>
      <c r="AO951" s="53" t="e">
        <f>O951-P951-VLOOKUP(C951, Вчера_ЭпиВак!C:BN, 8, FALSE)</f>
        <v>#N/A</v>
      </c>
      <c r="AP951" s="53" t="e">
        <f>Q951-R951-VLOOKUP(C951, Вчера_ЭпиВак!C:BN, 10, FALSE)</f>
        <v>#N/A</v>
      </c>
      <c r="AQ951" s="53" t="e">
        <f>S951-T951-VLOOKUP(C951, Вчера_ЭпиВак!C:BN, 12, FALSE)</f>
        <v>#N/A</v>
      </c>
      <c r="AR951" s="53" t="e">
        <f>U951-V951-VLOOKUP(C951, Вчера_ЭпиВак!C:BN, 14, FALSE)</f>
        <v>#N/A</v>
      </c>
      <c r="AS951" s="53" t="e">
        <f>W951-X951-VLOOKUP(C951, Вчера_ЭпиВак!C:BN, 16, FALSE)</f>
        <v>#N/A</v>
      </c>
      <c r="AT951" s="53" t="e">
        <f>Y951-Z951-VLOOKUP(C951, Вчера_ЭпиВак!C:BN, 18, FALSE)</f>
        <v>#N/A</v>
      </c>
      <c r="AU951" s="53" t="e">
        <f>AA951-AB951-VLOOKUP(C951, Вчера_ЭпиВак!C:BN, 20, FALSE)</f>
        <v>#N/A</v>
      </c>
      <c r="AV951" s="53" t="e">
        <f>AC951-AD951-VLOOKUP(C951, Вчера_ЭпиВак!C:BN, 22, FALSE)</f>
        <v>#N/A</v>
      </c>
      <c r="AW951" s="53" t="e">
        <f>VLOOKUP(C951, Вчера_ЭпиВак!C:BN, 25, FALSE)+F951*2-Z951-AB951-AD951-AG951</f>
        <v>#N/A</v>
      </c>
      <c r="AX951" s="53" t="e">
        <f>AE951-VLOOKUP(C951,Вчера_ЭпиВак!C:BN, 24, FALSE)</f>
        <v>#N/A</v>
      </c>
    </row>
    <row r="952" spans="1:50" ht="50.1" customHeight="1" x14ac:dyDescent="0.25">
      <c r="A952" s="42"/>
      <c r="B952" s="42"/>
      <c r="C952" s="42"/>
      <c r="D952" s="43"/>
      <c r="E952" s="44"/>
      <c r="F952" s="39"/>
      <c r="G952" s="44"/>
      <c r="H952" s="39"/>
      <c r="I952" s="44"/>
      <c r="J952" s="39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7">
        <f t="shared" si="15"/>
        <v>0</v>
      </c>
      <c r="AJ952" s="53" t="str">
        <f>IF(ISNA(VLOOKUP(C952,Вчера_ЭпиВак!C:C, 1, FALSE)),"ошибка",0)</f>
        <v>ошибка</v>
      </c>
      <c r="AK952" s="55"/>
      <c r="AL952" s="53" t="e">
        <f>E952-F952-VLOOKUP(C952, Вчера_ЭпиВак!C:BN, 2, FALSE)</f>
        <v>#N/A</v>
      </c>
      <c r="AM952" s="53" t="e">
        <f>K952-L952-VLOOKUP(C952, Вчера_ЭпиВак!C:BN, 4, FALSE)</f>
        <v>#N/A</v>
      </c>
      <c r="AN952" s="53" t="e">
        <f>M952-N952-VLOOKUP(C952, Вчера_ЭпиВак!C:BN, 6, FALSE)</f>
        <v>#N/A</v>
      </c>
      <c r="AO952" s="53" t="e">
        <f>O952-P952-VLOOKUP(C952, Вчера_ЭпиВак!C:BN, 8, FALSE)</f>
        <v>#N/A</v>
      </c>
      <c r="AP952" s="53" t="e">
        <f>Q952-R952-VLOOKUP(C952, Вчера_ЭпиВак!C:BN, 10, FALSE)</f>
        <v>#N/A</v>
      </c>
      <c r="AQ952" s="53" t="e">
        <f>S952-T952-VLOOKUP(C952, Вчера_ЭпиВак!C:BN, 12, FALSE)</f>
        <v>#N/A</v>
      </c>
      <c r="AR952" s="53" t="e">
        <f>U952-V952-VLOOKUP(C952, Вчера_ЭпиВак!C:BN, 14, FALSE)</f>
        <v>#N/A</v>
      </c>
      <c r="AS952" s="53" t="e">
        <f>W952-X952-VLOOKUP(C952, Вчера_ЭпиВак!C:BN, 16, FALSE)</f>
        <v>#N/A</v>
      </c>
      <c r="AT952" s="53" t="e">
        <f>Y952-Z952-VLOOKUP(C952, Вчера_ЭпиВак!C:BN, 18, FALSE)</f>
        <v>#N/A</v>
      </c>
      <c r="AU952" s="53" t="e">
        <f>AA952-AB952-VLOOKUP(C952, Вчера_ЭпиВак!C:BN, 20, FALSE)</f>
        <v>#N/A</v>
      </c>
      <c r="AV952" s="53" t="e">
        <f>AC952-AD952-VLOOKUP(C952, Вчера_ЭпиВак!C:BN, 22, FALSE)</f>
        <v>#N/A</v>
      </c>
      <c r="AW952" s="53" t="e">
        <f>VLOOKUP(C952, Вчера_ЭпиВак!C:BN, 25, FALSE)+F952*2-Z952-AB952-AD952-AG952</f>
        <v>#N/A</v>
      </c>
      <c r="AX952" s="53" t="e">
        <f>AE952-VLOOKUP(C952,Вчера_ЭпиВак!C:BN, 24, FALSE)</f>
        <v>#N/A</v>
      </c>
    </row>
    <row r="953" spans="1:50" ht="50.1" customHeight="1" x14ac:dyDescent="0.25">
      <c r="A953" s="42"/>
      <c r="B953" s="42"/>
      <c r="C953" s="42"/>
      <c r="D953" s="43"/>
      <c r="E953" s="44"/>
      <c r="F953" s="39"/>
      <c r="G953" s="44"/>
      <c r="H953" s="39"/>
      <c r="I953" s="44"/>
      <c r="J953" s="39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7">
        <f t="shared" si="15"/>
        <v>0</v>
      </c>
      <c r="AJ953" s="53" t="str">
        <f>IF(ISNA(VLOOKUP(C953,Вчера_ЭпиВак!C:C, 1, FALSE)),"ошибка",0)</f>
        <v>ошибка</v>
      </c>
      <c r="AK953" s="55"/>
      <c r="AL953" s="53" t="e">
        <f>E953-F953-VLOOKUP(C953, Вчера_ЭпиВак!C:BN, 2, FALSE)</f>
        <v>#N/A</v>
      </c>
      <c r="AM953" s="53" t="e">
        <f>K953-L953-VLOOKUP(C953, Вчера_ЭпиВак!C:BN, 4, FALSE)</f>
        <v>#N/A</v>
      </c>
      <c r="AN953" s="53" t="e">
        <f>M953-N953-VLOOKUP(C953, Вчера_ЭпиВак!C:BN, 6, FALSE)</f>
        <v>#N/A</v>
      </c>
      <c r="AO953" s="53" t="e">
        <f>O953-P953-VLOOKUP(C953, Вчера_ЭпиВак!C:BN, 8, FALSE)</f>
        <v>#N/A</v>
      </c>
      <c r="AP953" s="53" t="e">
        <f>Q953-R953-VLOOKUP(C953, Вчера_ЭпиВак!C:BN, 10, FALSE)</f>
        <v>#N/A</v>
      </c>
      <c r="AQ953" s="53" t="e">
        <f>S953-T953-VLOOKUP(C953, Вчера_ЭпиВак!C:BN, 12, FALSE)</f>
        <v>#N/A</v>
      </c>
      <c r="AR953" s="53" t="e">
        <f>U953-V953-VLOOKUP(C953, Вчера_ЭпиВак!C:BN, 14, FALSE)</f>
        <v>#N/A</v>
      </c>
      <c r="AS953" s="53" t="e">
        <f>W953-X953-VLOOKUP(C953, Вчера_ЭпиВак!C:BN, 16, FALSE)</f>
        <v>#N/A</v>
      </c>
      <c r="AT953" s="53" t="e">
        <f>Y953-Z953-VLOOKUP(C953, Вчера_ЭпиВак!C:BN, 18, FALSE)</f>
        <v>#N/A</v>
      </c>
      <c r="AU953" s="53" t="e">
        <f>AA953-AB953-VLOOKUP(C953, Вчера_ЭпиВак!C:BN, 20, FALSE)</f>
        <v>#N/A</v>
      </c>
      <c r="AV953" s="53" t="e">
        <f>AC953-AD953-VLOOKUP(C953, Вчера_ЭпиВак!C:BN, 22, FALSE)</f>
        <v>#N/A</v>
      </c>
      <c r="AW953" s="53" t="e">
        <f>VLOOKUP(C953, Вчера_ЭпиВак!C:BN, 25, FALSE)+F953*2-Z953-AB953-AD953-AG953</f>
        <v>#N/A</v>
      </c>
      <c r="AX953" s="53" t="e">
        <f>AE953-VLOOKUP(C953,Вчера_ЭпиВак!C:BN, 24, FALSE)</f>
        <v>#N/A</v>
      </c>
    </row>
    <row r="954" spans="1:50" ht="50.1" customHeight="1" x14ac:dyDescent="0.25">
      <c r="A954" s="42"/>
      <c r="B954" s="42"/>
      <c r="C954" s="42"/>
      <c r="D954" s="43"/>
      <c r="E954" s="44"/>
      <c r="F954" s="39"/>
      <c r="G954" s="44"/>
      <c r="H954" s="39"/>
      <c r="I954" s="44"/>
      <c r="J954" s="39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7">
        <f t="shared" si="15"/>
        <v>0</v>
      </c>
      <c r="AJ954" s="53" t="str">
        <f>IF(ISNA(VLOOKUP(C954,Вчера_ЭпиВак!C:C, 1, FALSE)),"ошибка",0)</f>
        <v>ошибка</v>
      </c>
      <c r="AK954" s="55"/>
      <c r="AL954" s="53" t="e">
        <f>E954-F954-VLOOKUP(C954, Вчера_ЭпиВак!C:BN, 2, FALSE)</f>
        <v>#N/A</v>
      </c>
      <c r="AM954" s="53" t="e">
        <f>K954-L954-VLOOKUP(C954, Вчера_ЭпиВак!C:BN, 4, FALSE)</f>
        <v>#N/A</v>
      </c>
      <c r="AN954" s="53" t="e">
        <f>M954-N954-VLOOKUP(C954, Вчера_ЭпиВак!C:BN, 6, FALSE)</f>
        <v>#N/A</v>
      </c>
      <c r="AO954" s="53" t="e">
        <f>O954-P954-VLOOKUP(C954, Вчера_ЭпиВак!C:BN, 8, FALSE)</f>
        <v>#N/A</v>
      </c>
      <c r="AP954" s="53" t="e">
        <f>Q954-R954-VLOOKUP(C954, Вчера_ЭпиВак!C:BN, 10, FALSE)</f>
        <v>#N/A</v>
      </c>
      <c r="AQ954" s="53" t="e">
        <f>S954-T954-VLOOKUP(C954, Вчера_ЭпиВак!C:BN, 12, FALSE)</f>
        <v>#N/A</v>
      </c>
      <c r="AR954" s="53" t="e">
        <f>U954-V954-VLOOKUP(C954, Вчера_ЭпиВак!C:BN, 14, FALSE)</f>
        <v>#N/A</v>
      </c>
      <c r="AS954" s="53" t="e">
        <f>W954-X954-VLOOKUP(C954, Вчера_ЭпиВак!C:BN, 16, FALSE)</f>
        <v>#N/A</v>
      </c>
      <c r="AT954" s="53" t="e">
        <f>Y954-Z954-VLOOKUP(C954, Вчера_ЭпиВак!C:BN, 18, FALSE)</f>
        <v>#N/A</v>
      </c>
      <c r="AU954" s="53" t="e">
        <f>AA954-AB954-VLOOKUP(C954, Вчера_ЭпиВак!C:BN, 20, FALSE)</f>
        <v>#N/A</v>
      </c>
      <c r="AV954" s="53" t="e">
        <f>AC954-AD954-VLOOKUP(C954, Вчера_ЭпиВак!C:BN, 22, FALSE)</f>
        <v>#N/A</v>
      </c>
      <c r="AW954" s="53" t="e">
        <f>VLOOKUP(C954, Вчера_ЭпиВак!C:BN, 25, FALSE)+F954*2-Z954-AB954-AD954-AG954</f>
        <v>#N/A</v>
      </c>
      <c r="AX954" s="53" t="e">
        <f>AE954-VLOOKUP(C954,Вчера_ЭпиВак!C:BN, 24, FALSE)</f>
        <v>#N/A</v>
      </c>
    </row>
    <row r="955" spans="1:50" ht="50.1" customHeight="1" x14ac:dyDescent="0.25">
      <c r="A955" s="42"/>
      <c r="B955" s="42"/>
      <c r="C955" s="42"/>
      <c r="D955" s="43"/>
      <c r="E955" s="44"/>
      <c r="F955" s="39"/>
      <c r="G955" s="44"/>
      <c r="H955" s="39"/>
      <c r="I955" s="44"/>
      <c r="J955" s="39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7">
        <f t="shared" si="15"/>
        <v>0</v>
      </c>
      <c r="AJ955" s="53" t="str">
        <f>IF(ISNA(VLOOKUP(C955,Вчера_ЭпиВак!C:C, 1, FALSE)),"ошибка",0)</f>
        <v>ошибка</v>
      </c>
      <c r="AK955" s="55"/>
      <c r="AL955" s="53" t="e">
        <f>E955-F955-VLOOKUP(C955, Вчера_ЭпиВак!C:BN, 2, FALSE)</f>
        <v>#N/A</v>
      </c>
      <c r="AM955" s="53" t="e">
        <f>K955-L955-VLOOKUP(C955, Вчера_ЭпиВак!C:BN, 4, FALSE)</f>
        <v>#N/A</v>
      </c>
      <c r="AN955" s="53" t="e">
        <f>M955-N955-VLOOKUP(C955, Вчера_ЭпиВак!C:BN, 6, FALSE)</f>
        <v>#N/A</v>
      </c>
      <c r="AO955" s="53" t="e">
        <f>O955-P955-VLOOKUP(C955, Вчера_ЭпиВак!C:BN, 8, FALSE)</f>
        <v>#N/A</v>
      </c>
      <c r="AP955" s="53" t="e">
        <f>Q955-R955-VLOOKUP(C955, Вчера_ЭпиВак!C:BN, 10, FALSE)</f>
        <v>#N/A</v>
      </c>
      <c r="AQ955" s="53" t="e">
        <f>S955-T955-VLOOKUP(C955, Вчера_ЭпиВак!C:BN, 12, FALSE)</f>
        <v>#N/A</v>
      </c>
      <c r="AR955" s="53" t="e">
        <f>U955-V955-VLOOKUP(C955, Вчера_ЭпиВак!C:BN, 14, FALSE)</f>
        <v>#N/A</v>
      </c>
      <c r="AS955" s="53" t="e">
        <f>W955-X955-VLOOKUP(C955, Вчера_ЭпиВак!C:BN, 16, FALSE)</f>
        <v>#N/A</v>
      </c>
      <c r="AT955" s="53" t="e">
        <f>Y955-Z955-VLOOKUP(C955, Вчера_ЭпиВак!C:BN, 18, FALSE)</f>
        <v>#N/A</v>
      </c>
      <c r="AU955" s="53" t="e">
        <f>AA955-AB955-VLOOKUP(C955, Вчера_ЭпиВак!C:BN, 20, FALSE)</f>
        <v>#N/A</v>
      </c>
      <c r="AV955" s="53" t="e">
        <f>AC955-AD955-VLOOKUP(C955, Вчера_ЭпиВак!C:BN, 22, FALSE)</f>
        <v>#N/A</v>
      </c>
      <c r="AW955" s="53" t="e">
        <f>VLOOKUP(C955, Вчера_ЭпиВак!C:BN, 25, FALSE)+F955*2-Z955-AB955-AD955-AG955</f>
        <v>#N/A</v>
      </c>
      <c r="AX955" s="53" t="e">
        <f>AE955-VLOOKUP(C955,Вчера_ЭпиВак!C:BN, 24, FALSE)</f>
        <v>#N/A</v>
      </c>
    </row>
    <row r="956" spans="1:50" ht="50.1" customHeight="1" x14ac:dyDescent="0.25">
      <c r="A956" s="42"/>
      <c r="B956" s="42"/>
      <c r="C956" s="42"/>
      <c r="D956" s="43"/>
      <c r="E956" s="44"/>
      <c r="F956" s="39"/>
      <c r="G956" s="44"/>
      <c r="H956" s="39"/>
      <c r="I956" s="44"/>
      <c r="J956" s="39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7">
        <f t="shared" si="15"/>
        <v>0</v>
      </c>
      <c r="AJ956" s="53" t="str">
        <f>IF(ISNA(VLOOKUP(C956,Вчера_ЭпиВак!C:C, 1, FALSE)),"ошибка",0)</f>
        <v>ошибка</v>
      </c>
      <c r="AK956" s="55"/>
      <c r="AL956" s="53" t="e">
        <f>E956-F956-VLOOKUP(C956, Вчера_ЭпиВак!C:BN, 2, FALSE)</f>
        <v>#N/A</v>
      </c>
      <c r="AM956" s="53" t="e">
        <f>K956-L956-VLOOKUP(C956, Вчера_ЭпиВак!C:BN, 4, FALSE)</f>
        <v>#N/A</v>
      </c>
      <c r="AN956" s="53" t="e">
        <f>M956-N956-VLOOKUP(C956, Вчера_ЭпиВак!C:BN, 6, FALSE)</f>
        <v>#N/A</v>
      </c>
      <c r="AO956" s="53" t="e">
        <f>O956-P956-VLOOKUP(C956, Вчера_ЭпиВак!C:BN, 8, FALSE)</f>
        <v>#N/A</v>
      </c>
      <c r="AP956" s="53" t="e">
        <f>Q956-R956-VLOOKUP(C956, Вчера_ЭпиВак!C:BN, 10, FALSE)</f>
        <v>#N/A</v>
      </c>
      <c r="AQ956" s="53" t="e">
        <f>S956-T956-VLOOKUP(C956, Вчера_ЭпиВак!C:BN, 12, FALSE)</f>
        <v>#N/A</v>
      </c>
      <c r="AR956" s="53" t="e">
        <f>U956-V956-VLOOKUP(C956, Вчера_ЭпиВак!C:BN, 14, FALSE)</f>
        <v>#N/A</v>
      </c>
      <c r="AS956" s="53" t="e">
        <f>W956-X956-VLOOKUP(C956, Вчера_ЭпиВак!C:BN, 16, FALSE)</f>
        <v>#N/A</v>
      </c>
      <c r="AT956" s="53" t="e">
        <f>Y956-Z956-VLOOKUP(C956, Вчера_ЭпиВак!C:BN, 18, FALSE)</f>
        <v>#N/A</v>
      </c>
      <c r="AU956" s="53" t="e">
        <f>AA956-AB956-VLOOKUP(C956, Вчера_ЭпиВак!C:BN, 20, FALSE)</f>
        <v>#N/A</v>
      </c>
      <c r="AV956" s="53" t="e">
        <f>AC956-AD956-VLOOKUP(C956, Вчера_ЭпиВак!C:BN, 22, FALSE)</f>
        <v>#N/A</v>
      </c>
      <c r="AW956" s="53" t="e">
        <f>VLOOKUP(C956, Вчера_ЭпиВак!C:BN, 25, FALSE)+F956*2-Z956-AB956-AD956-AG956</f>
        <v>#N/A</v>
      </c>
      <c r="AX956" s="53" t="e">
        <f>AE956-VLOOKUP(C956,Вчера_ЭпиВак!C:BN, 24, FALSE)</f>
        <v>#N/A</v>
      </c>
    </row>
    <row r="957" spans="1:50" ht="50.1" customHeight="1" x14ac:dyDescent="0.25">
      <c r="A957" s="42"/>
      <c r="B957" s="42"/>
      <c r="C957" s="42"/>
      <c r="D957" s="43"/>
      <c r="E957" s="44"/>
      <c r="F957" s="39"/>
      <c r="G957" s="44"/>
      <c r="H957" s="39"/>
      <c r="I957" s="44"/>
      <c r="J957" s="39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7">
        <f t="shared" si="15"/>
        <v>0</v>
      </c>
      <c r="AJ957" s="53" t="str">
        <f>IF(ISNA(VLOOKUP(C957,Вчера_ЭпиВак!C:C, 1, FALSE)),"ошибка",0)</f>
        <v>ошибка</v>
      </c>
      <c r="AK957" s="55"/>
      <c r="AL957" s="53" t="e">
        <f>E957-F957-VLOOKUP(C957, Вчера_ЭпиВак!C:BN, 2, FALSE)</f>
        <v>#N/A</v>
      </c>
      <c r="AM957" s="53" t="e">
        <f>K957-L957-VLOOKUP(C957, Вчера_ЭпиВак!C:BN, 4, FALSE)</f>
        <v>#N/A</v>
      </c>
      <c r="AN957" s="53" t="e">
        <f>M957-N957-VLOOKUP(C957, Вчера_ЭпиВак!C:BN, 6, FALSE)</f>
        <v>#N/A</v>
      </c>
      <c r="AO957" s="53" t="e">
        <f>O957-P957-VLOOKUP(C957, Вчера_ЭпиВак!C:BN, 8, FALSE)</f>
        <v>#N/A</v>
      </c>
      <c r="AP957" s="53" t="e">
        <f>Q957-R957-VLOOKUP(C957, Вчера_ЭпиВак!C:BN, 10, FALSE)</f>
        <v>#N/A</v>
      </c>
      <c r="AQ957" s="53" t="e">
        <f>S957-T957-VLOOKUP(C957, Вчера_ЭпиВак!C:BN, 12, FALSE)</f>
        <v>#N/A</v>
      </c>
      <c r="AR957" s="53" t="e">
        <f>U957-V957-VLOOKUP(C957, Вчера_ЭпиВак!C:BN, 14, FALSE)</f>
        <v>#N/A</v>
      </c>
      <c r="AS957" s="53" t="e">
        <f>W957-X957-VLOOKUP(C957, Вчера_ЭпиВак!C:BN, 16, FALSE)</f>
        <v>#N/A</v>
      </c>
      <c r="AT957" s="53" t="e">
        <f>Y957-Z957-VLOOKUP(C957, Вчера_ЭпиВак!C:BN, 18, FALSE)</f>
        <v>#N/A</v>
      </c>
      <c r="AU957" s="53" t="e">
        <f>AA957-AB957-VLOOKUP(C957, Вчера_ЭпиВак!C:BN, 20, FALSE)</f>
        <v>#N/A</v>
      </c>
      <c r="AV957" s="53" t="e">
        <f>AC957-AD957-VLOOKUP(C957, Вчера_ЭпиВак!C:BN, 22, FALSE)</f>
        <v>#N/A</v>
      </c>
      <c r="AW957" s="53" t="e">
        <f>VLOOKUP(C957, Вчера_ЭпиВак!C:BN, 25, FALSE)+F957*2-Z957-AB957-AD957-AG957</f>
        <v>#N/A</v>
      </c>
      <c r="AX957" s="53" t="e">
        <f>AE957-VLOOKUP(C957,Вчера_ЭпиВак!C:BN, 24, FALSE)</f>
        <v>#N/A</v>
      </c>
    </row>
    <row r="958" spans="1:50" ht="50.1" customHeight="1" x14ac:dyDescent="0.25">
      <c r="A958" s="42"/>
      <c r="B958" s="42"/>
      <c r="C958" s="42"/>
      <c r="D958" s="43"/>
      <c r="E958" s="44"/>
      <c r="F958" s="39"/>
      <c r="G958" s="44"/>
      <c r="H958" s="39"/>
      <c r="I958" s="44"/>
      <c r="J958" s="39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7">
        <f t="shared" si="15"/>
        <v>0</v>
      </c>
      <c r="AJ958" s="53" t="str">
        <f>IF(ISNA(VLOOKUP(C958,Вчера_ЭпиВак!C:C, 1, FALSE)),"ошибка",0)</f>
        <v>ошибка</v>
      </c>
      <c r="AK958" s="55"/>
      <c r="AL958" s="53" t="e">
        <f>E958-F958-VLOOKUP(C958, Вчера_ЭпиВак!C:BN, 2, FALSE)</f>
        <v>#N/A</v>
      </c>
      <c r="AM958" s="53" t="e">
        <f>K958-L958-VLOOKUP(C958, Вчера_ЭпиВак!C:BN, 4, FALSE)</f>
        <v>#N/A</v>
      </c>
      <c r="AN958" s="53" t="e">
        <f>M958-N958-VLOOKUP(C958, Вчера_ЭпиВак!C:BN, 6, FALSE)</f>
        <v>#N/A</v>
      </c>
      <c r="AO958" s="53" t="e">
        <f>O958-P958-VLOOKUP(C958, Вчера_ЭпиВак!C:BN, 8, FALSE)</f>
        <v>#N/A</v>
      </c>
      <c r="AP958" s="53" t="e">
        <f>Q958-R958-VLOOKUP(C958, Вчера_ЭпиВак!C:BN, 10, FALSE)</f>
        <v>#N/A</v>
      </c>
      <c r="AQ958" s="53" t="e">
        <f>S958-T958-VLOOKUP(C958, Вчера_ЭпиВак!C:BN, 12, FALSE)</f>
        <v>#N/A</v>
      </c>
      <c r="AR958" s="53" t="e">
        <f>U958-V958-VLOOKUP(C958, Вчера_ЭпиВак!C:BN, 14, FALSE)</f>
        <v>#N/A</v>
      </c>
      <c r="AS958" s="53" t="e">
        <f>W958-X958-VLOOKUP(C958, Вчера_ЭпиВак!C:BN, 16, FALSE)</f>
        <v>#N/A</v>
      </c>
      <c r="AT958" s="53" t="e">
        <f>Y958-Z958-VLOOKUP(C958, Вчера_ЭпиВак!C:BN, 18, FALSE)</f>
        <v>#N/A</v>
      </c>
      <c r="AU958" s="53" t="e">
        <f>AA958-AB958-VLOOKUP(C958, Вчера_ЭпиВак!C:BN, 20, FALSE)</f>
        <v>#N/A</v>
      </c>
      <c r="AV958" s="53" t="e">
        <f>AC958-AD958-VLOOKUP(C958, Вчера_ЭпиВак!C:BN, 22, FALSE)</f>
        <v>#N/A</v>
      </c>
      <c r="AW958" s="53" t="e">
        <f>VLOOKUP(C958, Вчера_ЭпиВак!C:BN, 25, FALSE)+F958*2-Z958-AB958-AD958-AG958</f>
        <v>#N/A</v>
      </c>
      <c r="AX958" s="53" t="e">
        <f>AE958-VLOOKUP(C958,Вчера_ЭпиВак!C:BN, 24, FALSE)</f>
        <v>#N/A</v>
      </c>
    </row>
    <row r="959" spans="1:50" ht="50.1" customHeight="1" x14ac:dyDescent="0.25">
      <c r="A959" s="42"/>
      <c r="B959" s="42"/>
      <c r="C959" s="42"/>
      <c r="D959" s="43"/>
      <c r="E959" s="44"/>
      <c r="F959" s="39"/>
      <c r="G959" s="44"/>
      <c r="H959" s="39"/>
      <c r="I959" s="44"/>
      <c r="J959" s="39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7">
        <f t="shared" si="15"/>
        <v>0</v>
      </c>
      <c r="AJ959" s="53" t="str">
        <f>IF(ISNA(VLOOKUP(C959,Вчера_ЭпиВак!C:C, 1, FALSE)),"ошибка",0)</f>
        <v>ошибка</v>
      </c>
      <c r="AK959" s="55"/>
      <c r="AL959" s="53" t="e">
        <f>E959-F959-VLOOKUP(C959, Вчера_ЭпиВак!C:BN, 2, FALSE)</f>
        <v>#N/A</v>
      </c>
      <c r="AM959" s="53" t="e">
        <f>K959-L959-VLOOKUP(C959, Вчера_ЭпиВак!C:BN, 4, FALSE)</f>
        <v>#N/A</v>
      </c>
      <c r="AN959" s="53" t="e">
        <f>M959-N959-VLOOKUP(C959, Вчера_ЭпиВак!C:BN, 6, FALSE)</f>
        <v>#N/A</v>
      </c>
      <c r="AO959" s="53" t="e">
        <f>O959-P959-VLOOKUP(C959, Вчера_ЭпиВак!C:BN, 8, FALSE)</f>
        <v>#N/A</v>
      </c>
      <c r="AP959" s="53" t="e">
        <f>Q959-R959-VLOOKUP(C959, Вчера_ЭпиВак!C:BN, 10, FALSE)</f>
        <v>#N/A</v>
      </c>
      <c r="AQ959" s="53" t="e">
        <f>S959-T959-VLOOKUP(C959, Вчера_ЭпиВак!C:BN, 12, FALSE)</f>
        <v>#N/A</v>
      </c>
      <c r="AR959" s="53" t="e">
        <f>U959-V959-VLOOKUP(C959, Вчера_ЭпиВак!C:BN, 14, FALSE)</f>
        <v>#N/A</v>
      </c>
      <c r="AS959" s="53" t="e">
        <f>W959-X959-VLOOKUP(C959, Вчера_ЭпиВак!C:BN, 16, FALSE)</f>
        <v>#N/A</v>
      </c>
      <c r="AT959" s="53" t="e">
        <f>Y959-Z959-VLOOKUP(C959, Вчера_ЭпиВак!C:BN, 18, FALSE)</f>
        <v>#N/A</v>
      </c>
      <c r="AU959" s="53" t="e">
        <f>AA959-AB959-VLOOKUP(C959, Вчера_ЭпиВак!C:BN, 20, FALSE)</f>
        <v>#N/A</v>
      </c>
      <c r="AV959" s="53" t="e">
        <f>AC959-AD959-VLOOKUP(C959, Вчера_ЭпиВак!C:BN, 22, FALSE)</f>
        <v>#N/A</v>
      </c>
      <c r="AW959" s="53" t="e">
        <f>VLOOKUP(C959, Вчера_ЭпиВак!C:BN, 25, FALSE)+F959*2-Z959-AB959-AD959-AG959</f>
        <v>#N/A</v>
      </c>
      <c r="AX959" s="53" t="e">
        <f>AE959-VLOOKUP(C959,Вчера_ЭпиВак!C:BN, 24, FALSE)</f>
        <v>#N/A</v>
      </c>
    </row>
    <row r="960" spans="1:50" ht="50.1" customHeight="1" x14ac:dyDescent="0.25">
      <c r="A960" s="42"/>
      <c r="B960" s="42"/>
      <c r="C960" s="42"/>
      <c r="D960" s="43"/>
      <c r="E960" s="44"/>
      <c r="F960" s="39"/>
      <c r="G960" s="44"/>
      <c r="H960" s="39"/>
      <c r="I960" s="44"/>
      <c r="J960" s="39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7">
        <f t="shared" si="15"/>
        <v>0</v>
      </c>
      <c r="AJ960" s="53" t="str">
        <f>IF(ISNA(VLOOKUP(C960,Вчера_ЭпиВак!C:C, 1, FALSE)),"ошибка",0)</f>
        <v>ошибка</v>
      </c>
      <c r="AK960" s="55"/>
      <c r="AL960" s="53" t="e">
        <f>E960-F960-VLOOKUP(C960, Вчера_ЭпиВак!C:BN, 2, FALSE)</f>
        <v>#N/A</v>
      </c>
      <c r="AM960" s="53" t="e">
        <f>K960-L960-VLOOKUP(C960, Вчера_ЭпиВак!C:BN, 4, FALSE)</f>
        <v>#N/A</v>
      </c>
      <c r="AN960" s="53" t="e">
        <f>M960-N960-VLOOKUP(C960, Вчера_ЭпиВак!C:BN, 6, FALSE)</f>
        <v>#N/A</v>
      </c>
      <c r="AO960" s="53" t="e">
        <f>O960-P960-VLOOKUP(C960, Вчера_ЭпиВак!C:BN, 8, FALSE)</f>
        <v>#N/A</v>
      </c>
      <c r="AP960" s="53" t="e">
        <f>Q960-R960-VLOOKUP(C960, Вчера_ЭпиВак!C:BN, 10, FALSE)</f>
        <v>#N/A</v>
      </c>
      <c r="AQ960" s="53" t="e">
        <f>S960-T960-VLOOKUP(C960, Вчера_ЭпиВак!C:BN, 12, FALSE)</f>
        <v>#N/A</v>
      </c>
      <c r="AR960" s="53" t="e">
        <f>U960-V960-VLOOKUP(C960, Вчера_ЭпиВак!C:BN, 14, FALSE)</f>
        <v>#N/A</v>
      </c>
      <c r="AS960" s="53" t="e">
        <f>W960-X960-VLOOKUP(C960, Вчера_ЭпиВак!C:BN, 16, FALSE)</f>
        <v>#N/A</v>
      </c>
      <c r="AT960" s="53" t="e">
        <f>Y960-Z960-VLOOKUP(C960, Вчера_ЭпиВак!C:BN, 18, FALSE)</f>
        <v>#N/A</v>
      </c>
      <c r="AU960" s="53" t="e">
        <f>AA960-AB960-VLOOKUP(C960, Вчера_ЭпиВак!C:BN, 20, FALSE)</f>
        <v>#N/A</v>
      </c>
      <c r="AV960" s="53" t="e">
        <f>AC960-AD960-VLOOKUP(C960, Вчера_ЭпиВак!C:BN, 22, FALSE)</f>
        <v>#N/A</v>
      </c>
      <c r="AW960" s="53" t="e">
        <f>VLOOKUP(C960, Вчера_ЭпиВак!C:BN, 25, FALSE)+F960*2-Z960-AB960-AD960-AG960</f>
        <v>#N/A</v>
      </c>
      <c r="AX960" s="53" t="e">
        <f>AE960-VLOOKUP(C960,Вчера_ЭпиВак!C:BN, 24, FALSE)</f>
        <v>#N/A</v>
      </c>
    </row>
    <row r="961" spans="1:50" ht="50.1" customHeight="1" x14ac:dyDescent="0.25">
      <c r="A961" s="42"/>
      <c r="B961" s="42"/>
      <c r="C961" s="42"/>
      <c r="D961" s="43"/>
      <c r="E961" s="44"/>
      <c r="F961" s="39"/>
      <c r="G961" s="44"/>
      <c r="H961" s="39"/>
      <c r="I961" s="44"/>
      <c r="J961" s="39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7">
        <f t="shared" si="15"/>
        <v>0</v>
      </c>
      <c r="AJ961" s="53" t="str">
        <f>IF(ISNA(VLOOKUP(C961,Вчера_ЭпиВак!C:C, 1, FALSE)),"ошибка",0)</f>
        <v>ошибка</v>
      </c>
      <c r="AK961" s="55"/>
      <c r="AL961" s="53" t="e">
        <f>E961-F961-VLOOKUP(C961, Вчера_ЭпиВак!C:BN, 2, FALSE)</f>
        <v>#N/A</v>
      </c>
      <c r="AM961" s="53" t="e">
        <f>K961-L961-VLOOKUP(C961, Вчера_ЭпиВак!C:BN, 4, FALSE)</f>
        <v>#N/A</v>
      </c>
      <c r="AN961" s="53" t="e">
        <f>M961-N961-VLOOKUP(C961, Вчера_ЭпиВак!C:BN, 6, FALSE)</f>
        <v>#N/A</v>
      </c>
      <c r="AO961" s="53" t="e">
        <f>O961-P961-VLOOKUP(C961, Вчера_ЭпиВак!C:BN, 8, FALSE)</f>
        <v>#N/A</v>
      </c>
      <c r="AP961" s="53" t="e">
        <f>Q961-R961-VLOOKUP(C961, Вчера_ЭпиВак!C:BN, 10, FALSE)</f>
        <v>#N/A</v>
      </c>
      <c r="AQ961" s="53" t="e">
        <f>S961-T961-VLOOKUP(C961, Вчера_ЭпиВак!C:BN, 12, FALSE)</f>
        <v>#N/A</v>
      </c>
      <c r="AR961" s="53" t="e">
        <f>U961-V961-VLOOKUP(C961, Вчера_ЭпиВак!C:BN, 14, FALSE)</f>
        <v>#N/A</v>
      </c>
      <c r="AS961" s="53" t="e">
        <f>W961-X961-VLOOKUP(C961, Вчера_ЭпиВак!C:BN, 16, FALSE)</f>
        <v>#N/A</v>
      </c>
      <c r="AT961" s="53" t="e">
        <f>Y961-Z961-VLOOKUP(C961, Вчера_ЭпиВак!C:BN, 18, FALSE)</f>
        <v>#N/A</v>
      </c>
      <c r="AU961" s="53" t="e">
        <f>AA961-AB961-VLOOKUP(C961, Вчера_ЭпиВак!C:BN, 20, FALSE)</f>
        <v>#N/A</v>
      </c>
      <c r="AV961" s="53" t="e">
        <f>AC961-AD961-VLOOKUP(C961, Вчера_ЭпиВак!C:BN, 22, FALSE)</f>
        <v>#N/A</v>
      </c>
      <c r="AW961" s="53" t="e">
        <f>VLOOKUP(C961, Вчера_ЭпиВак!C:BN, 25, FALSE)+F961*2-Z961-AB961-AD961-AG961</f>
        <v>#N/A</v>
      </c>
      <c r="AX961" s="53" t="e">
        <f>AE961-VLOOKUP(C961,Вчера_ЭпиВак!C:BN, 24, FALSE)</f>
        <v>#N/A</v>
      </c>
    </row>
    <row r="962" spans="1:50" ht="50.1" customHeight="1" x14ac:dyDescent="0.25">
      <c r="A962" s="42"/>
      <c r="B962" s="42"/>
      <c r="C962" s="42"/>
      <c r="D962" s="43"/>
      <c r="E962" s="44"/>
      <c r="F962" s="39"/>
      <c r="G962" s="44"/>
      <c r="H962" s="39"/>
      <c r="I962" s="44"/>
      <c r="J962" s="39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7">
        <f t="shared" si="15"/>
        <v>0</v>
      </c>
      <c r="AJ962" s="53" t="str">
        <f>IF(ISNA(VLOOKUP(C962,Вчера_ЭпиВак!C:C, 1, FALSE)),"ошибка",0)</f>
        <v>ошибка</v>
      </c>
      <c r="AK962" s="55"/>
      <c r="AL962" s="53" t="e">
        <f>E962-F962-VLOOKUP(C962, Вчера_ЭпиВак!C:BN, 2, FALSE)</f>
        <v>#N/A</v>
      </c>
      <c r="AM962" s="53" t="e">
        <f>K962-L962-VLOOKUP(C962, Вчера_ЭпиВак!C:BN, 4, FALSE)</f>
        <v>#N/A</v>
      </c>
      <c r="AN962" s="53" t="e">
        <f>M962-N962-VLOOKUP(C962, Вчера_ЭпиВак!C:BN, 6, FALSE)</f>
        <v>#N/A</v>
      </c>
      <c r="AO962" s="53" t="e">
        <f>O962-P962-VLOOKUP(C962, Вчера_ЭпиВак!C:BN, 8, FALSE)</f>
        <v>#N/A</v>
      </c>
      <c r="AP962" s="53" t="e">
        <f>Q962-R962-VLOOKUP(C962, Вчера_ЭпиВак!C:BN, 10, FALSE)</f>
        <v>#N/A</v>
      </c>
      <c r="AQ962" s="53" t="e">
        <f>S962-T962-VLOOKUP(C962, Вчера_ЭпиВак!C:BN, 12, FALSE)</f>
        <v>#N/A</v>
      </c>
      <c r="AR962" s="53" t="e">
        <f>U962-V962-VLOOKUP(C962, Вчера_ЭпиВак!C:BN, 14, FALSE)</f>
        <v>#N/A</v>
      </c>
      <c r="AS962" s="53" t="e">
        <f>W962-X962-VLOOKUP(C962, Вчера_ЭпиВак!C:BN, 16, FALSE)</f>
        <v>#N/A</v>
      </c>
      <c r="AT962" s="53" t="e">
        <f>Y962-Z962-VLOOKUP(C962, Вчера_ЭпиВак!C:BN, 18, FALSE)</f>
        <v>#N/A</v>
      </c>
      <c r="AU962" s="53" t="e">
        <f>AA962-AB962-VLOOKUP(C962, Вчера_ЭпиВак!C:BN, 20, FALSE)</f>
        <v>#N/A</v>
      </c>
      <c r="AV962" s="53" t="e">
        <f>AC962-AD962-VLOOKUP(C962, Вчера_ЭпиВак!C:BN, 22, FALSE)</f>
        <v>#N/A</v>
      </c>
      <c r="AW962" s="53" t="e">
        <f>VLOOKUP(C962, Вчера_ЭпиВак!C:BN, 25, FALSE)+F962*2-Z962-AB962-AD962-AG962</f>
        <v>#N/A</v>
      </c>
      <c r="AX962" s="53" t="e">
        <f>AE962-VLOOKUP(C962,Вчера_ЭпиВак!C:BN, 24, FALSE)</f>
        <v>#N/A</v>
      </c>
    </row>
    <row r="963" spans="1:50" ht="50.1" customHeight="1" x14ac:dyDescent="0.25">
      <c r="A963" s="42"/>
      <c r="B963" s="42"/>
      <c r="C963" s="42"/>
      <c r="D963" s="43"/>
      <c r="E963" s="44"/>
      <c r="F963" s="39"/>
      <c r="G963" s="44"/>
      <c r="H963" s="39"/>
      <c r="I963" s="44"/>
      <c r="J963" s="39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7">
        <f t="shared" si="15"/>
        <v>0</v>
      </c>
      <c r="AJ963" s="53" t="str">
        <f>IF(ISNA(VLOOKUP(C963,Вчера_ЭпиВак!C:C, 1, FALSE)),"ошибка",0)</f>
        <v>ошибка</v>
      </c>
      <c r="AK963" s="55"/>
      <c r="AL963" s="53" t="e">
        <f>E963-F963-VLOOKUP(C963, Вчера_ЭпиВак!C:BN, 2, FALSE)</f>
        <v>#N/A</v>
      </c>
      <c r="AM963" s="53" t="e">
        <f>K963-L963-VLOOKUP(C963, Вчера_ЭпиВак!C:BN, 4, FALSE)</f>
        <v>#N/A</v>
      </c>
      <c r="AN963" s="53" t="e">
        <f>M963-N963-VLOOKUP(C963, Вчера_ЭпиВак!C:BN, 6, FALSE)</f>
        <v>#N/A</v>
      </c>
      <c r="AO963" s="53" t="e">
        <f>O963-P963-VLOOKUP(C963, Вчера_ЭпиВак!C:BN, 8, FALSE)</f>
        <v>#N/A</v>
      </c>
      <c r="AP963" s="53" t="e">
        <f>Q963-R963-VLOOKUP(C963, Вчера_ЭпиВак!C:BN, 10, FALSE)</f>
        <v>#N/A</v>
      </c>
      <c r="AQ963" s="53" t="e">
        <f>S963-T963-VLOOKUP(C963, Вчера_ЭпиВак!C:BN, 12, FALSE)</f>
        <v>#N/A</v>
      </c>
      <c r="AR963" s="53" t="e">
        <f>U963-V963-VLOOKUP(C963, Вчера_ЭпиВак!C:BN, 14, FALSE)</f>
        <v>#N/A</v>
      </c>
      <c r="AS963" s="53" t="e">
        <f>W963-X963-VLOOKUP(C963, Вчера_ЭпиВак!C:BN, 16, FALSE)</f>
        <v>#N/A</v>
      </c>
      <c r="AT963" s="53" t="e">
        <f>Y963-Z963-VLOOKUP(C963, Вчера_ЭпиВак!C:BN, 18, FALSE)</f>
        <v>#N/A</v>
      </c>
      <c r="AU963" s="53" t="e">
        <f>AA963-AB963-VLOOKUP(C963, Вчера_ЭпиВак!C:BN, 20, FALSE)</f>
        <v>#N/A</v>
      </c>
      <c r="AV963" s="53" t="e">
        <f>AC963-AD963-VLOOKUP(C963, Вчера_ЭпиВак!C:BN, 22, FALSE)</f>
        <v>#N/A</v>
      </c>
      <c r="AW963" s="53" t="e">
        <f>VLOOKUP(C963, Вчера_ЭпиВак!C:BN, 25, FALSE)+F963*2-Z963-AB963-AD963-AG963</f>
        <v>#N/A</v>
      </c>
      <c r="AX963" s="53" t="e">
        <f>AE963-VLOOKUP(C963,Вчера_ЭпиВак!C:BN, 24, FALSE)</f>
        <v>#N/A</v>
      </c>
    </row>
    <row r="964" spans="1:50" ht="50.1" customHeight="1" x14ac:dyDescent="0.25">
      <c r="A964" s="42"/>
      <c r="B964" s="42"/>
      <c r="C964" s="42"/>
      <c r="D964" s="43"/>
      <c r="E964" s="44"/>
      <c r="F964" s="39"/>
      <c r="G964" s="44"/>
      <c r="H964" s="39"/>
      <c r="I964" s="44"/>
      <c r="J964" s="39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7">
        <f t="shared" ref="AI964:AI1000" si="16">E964*2-Y964-AA964-AC964</f>
        <v>0</v>
      </c>
      <c r="AJ964" s="53" t="str">
        <f>IF(ISNA(VLOOKUP(C964,Вчера_ЭпиВак!C:C, 1, FALSE)),"ошибка",0)</f>
        <v>ошибка</v>
      </c>
      <c r="AK964" s="55"/>
      <c r="AL964" s="53" t="e">
        <f>E964-F964-VLOOKUP(C964, Вчера_ЭпиВак!C:BN, 2, FALSE)</f>
        <v>#N/A</v>
      </c>
      <c r="AM964" s="53" t="e">
        <f>K964-L964-VLOOKUP(C964, Вчера_ЭпиВак!C:BN, 4, FALSE)</f>
        <v>#N/A</v>
      </c>
      <c r="AN964" s="53" t="e">
        <f>M964-N964-VLOOKUP(C964, Вчера_ЭпиВак!C:BN, 6, FALSE)</f>
        <v>#N/A</v>
      </c>
      <c r="AO964" s="53" t="e">
        <f>O964-P964-VLOOKUP(C964, Вчера_ЭпиВак!C:BN, 8, FALSE)</f>
        <v>#N/A</v>
      </c>
      <c r="AP964" s="53" t="e">
        <f>Q964-R964-VLOOKUP(C964, Вчера_ЭпиВак!C:BN, 10, FALSE)</f>
        <v>#N/A</v>
      </c>
      <c r="AQ964" s="53" t="e">
        <f>S964-T964-VLOOKUP(C964, Вчера_ЭпиВак!C:BN, 12, FALSE)</f>
        <v>#N/A</v>
      </c>
      <c r="AR964" s="53" t="e">
        <f>U964-V964-VLOOKUP(C964, Вчера_ЭпиВак!C:BN, 14, FALSE)</f>
        <v>#N/A</v>
      </c>
      <c r="AS964" s="53" t="e">
        <f>W964-X964-VLOOKUP(C964, Вчера_ЭпиВак!C:BN, 16, FALSE)</f>
        <v>#N/A</v>
      </c>
      <c r="AT964" s="53" t="e">
        <f>Y964-Z964-VLOOKUP(C964, Вчера_ЭпиВак!C:BN, 18, FALSE)</f>
        <v>#N/A</v>
      </c>
      <c r="AU964" s="53" t="e">
        <f>AA964-AB964-VLOOKUP(C964, Вчера_ЭпиВак!C:BN, 20, FALSE)</f>
        <v>#N/A</v>
      </c>
      <c r="AV964" s="53" t="e">
        <f>AC964-AD964-VLOOKUP(C964, Вчера_ЭпиВак!C:BN, 22, FALSE)</f>
        <v>#N/A</v>
      </c>
      <c r="AW964" s="53" t="e">
        <f>VLOOKUP(C964, Вчера_ЭпиВак!C:BN, 25, FALSE)+F964*2-Z964-AB964-AD964-AG964</f>
        <v>#N/A</v>
      </c>
      <c r="AX964" s="53" t="e">
        <f>AE964-VLOOKUP(C964,Вчера_ЭпиВак!C:BN, 24, FALSE)</f>
        <v>#N/A</v>
      </c>
    </row>
    <row r="965" spans="1:50" ht="50.1" customHeight="1" x14ac:dyDescent="0.25">
      <c r="A965" s="42"/>
      <c r="B965" s="42"/>
      <c r="C965" s="42"/>
      <c r="D965" s="43"/>
      <c r="E965" s="44"/>
      <c r="F965" s="39"/>
      <c r="G965" s="44"/>
      <c r="H965" s="39"/>
      <c r="I965" s="44"/>
      <c r="J965" s="39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7">
        <f t="shared" si="16"/>
        <v>0</v>
      </c>
      <c r="AJ965" s="53" t="str">
        <f>IF(ISNA(VLOOKUP(C965,Вчера_ЭпиВак!C:C, 1, FALSE)),"ошибка",0)</f>
        <v>ошибка</v>
      </c>
      <c r="AK965" s="55"/>
      <c r="AL965" s="53" t="e">
        <f>E965-F965-VLOOKUP(C965, Вчера_ЭпиВак!C:BN, 2, FALSE)</f>
        <v>#N/A</v>
      </c>
      <c r="AM965" s="53" t="e">
        <f>K965-L965-VLOOKUP(C965, Вчера_ЭпиВак!C:BN, 4, FALSE)</f>
        <v>#N/A</v>
      </c>
      <c r="AN965" s="53" t="e">
        <f>M965-N965-VLOOKUP(C965, Вчера_ЭпиВак!C:BN, 6, FALSE)</f>
        <v>#N/A</v>
      </c>
      <c r="AO965" s="53" t="e">
        <f>O965-P965-VLOOKUP(C965, Вчера_ЭпиВак!C:BN, 8, FALSE)</f>
        <v>#N/A</v>
      </c>
      <c r="AP965" s="53" t="e">
        <f>Q965-R965-VLOOKUP(C965, Вчера_ЭпиВак!C:BN, 10, FALSE)</f>
        <v>#N/A</v>
      </c>
      <c r="AQ965" s="53" t="e">
        <f>S965-T965-VLOOKUP(C965, Вчера_ЭпиВак!C:BN, 12, FALSE)</f>
        <v>#N/A</v>
      </c>
      <c r="AR965" s="53" t="e">
        <f>U965-V965-VLOOKUP(C965, Вчера_ЭпиВак!C:BN, 14, FALSE)</f>
        <v>#N/A</v>
      </c>
      <c r="AS965" s="53" t="e">
        <f>W965-X965-VLOOKUP(C965, Вчера_ЭпиВак!C:BN, 16, FALSE)</f>
        <v>#N/A</v>
      </c>
      <c r="AT965" s="53" t="e">
        <f>Y965-Z965-VLOOKUP(C965, Вчера_ЭпиВак!C:BN, 18, FALSE)</f>
        <v>#N/A</v>
      </c>
      <c r="AU965" s="53" t="e">
        <f>AA965-AB965-VLOOKUP(C965, Вчера_ЭпиВак!C:BN, 20, FALSE)</f>
        <v>#N/A</v>
      </c>
      <c r="AV965" s="53" t="e">
        <f>AC965-AD965-VLOOKUP(C965, Вчера_ЭпиВак!C:BN, 22, FALSE)</f>
        <v>#N/A</v>
      </c>
      <c r="AW965" s="53" t="e">
        <f>VLOOKUP(C965, Вчера_ЭпиВак!C:BN, 25, FALSE)+F965*2-Z965-AB965-AD965-AG965</f>
        <v>#N/A</v>
      </c>
      <c r="AX965" s="53" t="e">
        <f>AE965-VLOOKUP(C965,Вчера_ЭпиВак!C:BN, 24, FALSE)</f>
        <v>#N/A</v>
      </c>
    </row>
    <row r="966" spans="1:50" ht="50.1" customHeight="1" x14ac:dyDescent="0.25">
      <c r="A966" s="42"/>
      <c r="B966" s="42"/>
      <c r="C966" s="42"/>
      <c r="D966" s="43"/>
      <c r="E966" s="44"/>
      <c r="F966" s="39"/>
      <c r="G966" s="44"/>
      <c r="H966" s="39"/>
      <c r="I966" s="44"/>
      <c r="J966" s="39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7">
        <f t="shared" si="16"/>
        <v>0</v>
      </c>
      <c r="AJ966" s="53" t="str">
        <f>IF(ISNA(VLOOKUP(C966,Вчера_ЭпиВак!C:C, 1, FALSE)),"ошибка",0)</f>
        <v>ошибка</v>
      </c>
      <c r="AK966" s="55"/>
      <c r="AL966" s="53" t="e">
        <f>E966-F966-VLOOKUP(C966, Вчера_ЭпиВак!C:BN, 2, FALSE)</f>
        <v>#N/A</v>
      </c>
      <c r="AM966" s="53" t="e">
        <f>K966-L966-VLOOKUP(C966, Вчера_ЭпиВак!C:BN, 4, FALSE)</f>
        <v>#N/A</v>
      </c>
      <c r="AN966" s="53" t="e">
        <f>M966-N966-VLOOKUP(C966, Вчера_ЭпиВак!C:BN, 6, FALSE)</f>
        <v>#N/A</v>
      </c>
      <c r="AO966" s="53" t="e">
        <f>O966-P966-VLOOKUP(C966, Вчера_ЭпиВак!C:BN, 8, FALSE)</f>
        <v>#N/A</v>
      </c>
      <c r="AP966" s="53" t="e">
        <f>Q966-R966-VLOOKUP(C966, Вчера_ЭпиВак!C:BN, 10, FALSE)</f>
        <v>#N/A</v>
      </c>
      <c r="AQ966" s="53" t="e">
        <f>S966-T966-VLOOKUP(C966, Вчера_ЭпиВак!C:BN, 12, FALSE)</f>
        <v>#N/A</v>
      </c>
      <c r="AR966" s="53" t="e">
        <f>U966-V966-VLOOKUP(C966, Вчера_ЭпиВак!C:BN, 14, FALSE)</f>
        <v>#N/A</v>
      </c>
      <c r="AS966" s="53" t="e">
        <f>W966-X966-VLOOKUP(C966, Вчера_ЭпиВак!C:BN, 16, FALSE)</f>
        <v>#N/A</v>
      </c>
      <c r="AT966" s="53" t="e">
        <f>Y966-Z966-VLOOKUP(C966, Вчера_ЭпиВак!C:BN, 18, FALSE)</f>
        <v>#N/A</v>
      </c>
      <c r="AU966" s="53" t="e">
        <f>AA966-AB966-VLOOKUP(C966, Вчера_ЭпиВак!C:BN, 20, FALSE)</f>
        <v>#N/A</v>
      </c>
      <c r="AV966" s="53" t="e">
        <f>AC966-AD966-VLOOKUP(C966, Вчера_ЭпиВак!C:BN, 22, FALSE)</f>
        <v>#N/A</v>
      </c>
      <c r="AW966" s="53" t="e">
        <f>VLOOKUP(C966, Вчера_ЭпиВак!C:BN, 25, FALSE)+F966*2-Z966-AB966-AD966-AG966</f>
        <v>#N/A</v>
      </c>
      <c r="AX966" s="53" t="e">
        <f>AE966-VLOOKUP(C966,Вчера_ЭпиВак!C:BN, 24, FALSE)</f>
        <v>#N/A</v>
      </c>
    </row>
    <row r="967" spans="1:50" ht="50.1" customHeight="1" x14ac:dyDescent="0.25">
      <c r="A967" s="42"/>
      <c r="B967" s="42"/>
      <c r="C967" s="42"/>
      <c r="D967" s="43"/>
      <c r="E967" s="44"/>
      <c r="F967" s="39"/>
      <c r="G967" s="44"/>
      <c r="H967" s="39"/>
      <c r="I967" s="44"/>
      <c r="J967" s="39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7">
        <f t="shared" si="16"/>
        <v>0</v>
      </c>
      <c r="AJ967" s="53" t="str">
        <f>IF(ISNA(VLOOKUP(C967,Вчера_ЭпиВак!C:C, 1, FALSE)),"ошибка",0)</f>
        <v>ошибка</v>
      </c>
      <c r="AK967" s="55"/>
      <c r="AL967" s="53" t="e">
        <f>E967-F967-VLOOKUP(C967, Вчера_ЭпиВак!C:BN, 2, FALSE)</f>
        <v>#N/A</v>
      </c>
      <c r="AM967" s="53" t="e">
        <f>K967-L967-VLOOKUP(C967, Вчера_ЭпиВак!C:BN, 4, FALSE)</f>
        <v>#N/A</v>
      </c>
      <c r="AN967" s="53" t="e">
        <f>M967-N967-VLOOKUP(C967, Вчера_ЭпиВак!C:BN, 6, FALSE)</f>
        <v>#N/A</v>
      </c>
      <c r="AO967" s="53" t="e">
        <f>O967-P967-VLOOKUP(C967, Вчера_ЭпиВак!C:BN, 8, FALSE)</f>
        <v>#N/A</v>
      </c>
      <c r="AP967" s="53" t="e">
        <f>Q967-R967-VLOOKUP(C967, Вчера_ЭпиВак!C:BN, 10, FALSE)</f>
        <v>#N/A</v>
      </c>
      <c r="AQ967" s="53" t="e">
        <f>S967-T967-VLOOKUP(C967, Вчера_ЭпиВак!C:BN, 12, FALSE)</f>
        <v>#N/A</v>
      </c>
      <c r="AR967" s="53" t="e">
        <f>U967-V967-VLOOKUP(C967, Вчера_ЭпиВак!C:BN, 14, FALSE)</f>
        <v>#N/A</v>
      </c>
      <c r="AS967" s="53" t="e">
        <f>W967-X967-VLOOKUP(C967, Вчера_ЭпиВак!C:BN, 16, FALSE)</f>
        <v>#N/A</v>
      </c>
      <c r="AT967" s="53" t="e">
        <f>Y967-Z967-VLOOKUP(C967, Вчера_ЭпиВак!C:BN, 18, FALSE)</f>
        <v>#N/A</v>
      </c>
      <c r="AU967" s="53" t="e">
        <f>AA967-AB967-VLOOKUP(C967, Вчера_ЭпиВак!C:BN, 20, FALSE)</f>
        <v>#N/A</v>
      </c>
      <c r="AV967" s="53" t="e">
        <f>AC967-AD967-VLOOKUP(C967, Вчера_ЭпиВак!C:BN, 22, FALSE)</f>
        <v>#N/A</v>
      </c>
      <c r="AW967" s="53" t="e">
        <f>VLOOKUP(C967, Вчера_ЭпиВак!C:BN, 25, FALSE)+F967*2-Z967-AB967-AD967-AG967</f>
        <v>#N/A</v>
      </c>
      <c r="AX967" s="53" t="e">
        <f>AE967-VLOOKUP(C967,Вчера_ЭпиВак!C:BN, 24, FALSE)</f>
        <v>#N/A</v>
      </c>
    </row>
    <row r="968" spans="1:50" ht="50.1" customHeight="1" x14ac:dyDescent="0.25">
      <c r="A968" s="42"/>
      <c r="B968" s="42"/>
      <c r="C968" s="42"/>
      <c r="D968" s="43"/>
      <c r="E968" s="44"/>
      <c r="F968" s="39"/>
      <c r="G968" s="44"/>
      <c r="H968" s="39"/>
      <c r="I968" s="44"/>
      <c r="J968" s="39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7">
        <f t="shared" si="16"/>
        <v>0</v>
      </c>
      <c r="AJ968" s="53" t="str">
        <f>IF(ISNA(VLOOKUP(C968,Вчера_ЭпиВак!C:C, 1, FALSE)),"ошибка",0)</f>
        <v>ошибка</v>
      </c>
      <c r="AK968" s="55"/>
      <c r="AL968" s="53" t="e">
        <f>E968-F968-VLOOKUP(C968, Вчера_ЭпиВак!C:BN, 2, FALSE)</f>
        <v>#N/A</v>
      </c>
      <c r="AM968" s="53" t="e">
        <f>K968-L968-VLOOKUP(C968, Вчера_ЭпиВак!C:BN, 4, FALSE)</f>
        <v>#N/A</v>
      </c>
      <c r="AN968" s="53" t="e">
        <f>M968-N968-VLOOKUP(C968, Вчера_ЭпиВак!C:BN, 6, FALSE)</f>
        <v>#N/A</v>
      </c>
      <c r="AO968" s="53" t="e">
        <f>O968-P968-VLOOKUP(C968, Вчера_ЭпиВак!C:BN, 8, FALSE)</f>
        <v>#N/A</v>
      </c>
      <c r="AP968" s="53" t="e">
        <f>Q968-R968-VLOOKUP(C968, Вчера_ЭпиВак!C:BN, 10, FALSE)</f>
        <v>#N/A</v>
      </c>
      <c r="AQ968" s="53" t="e">
        <f>S968-T968-VLOOKUP(C968, Вчера_ЭпиВак!C:BN, 12, FALSE)</f>
        <v>#N/A</v>
      </c>
      <c r="AR968" s="53" t="e">
        <f>U968-V968-VLOOKUP(C968, Вчера_ЭпиВак!C:BN, 14, FALSE)</f>
        <v>#N/A</v>
      </c>
      <c r="AS968" s="53" t="e">
        <f>W968-X968-VLOOKUP(C968, Вчера_ЭпиВак!C:BN, 16, FALSE)</f>
        <v>#N/A</v>
      </c>
      <c r="AT968" s="53" t="e">
        <f>Y968-Z968-VLOOKUP(C968, Вчера_ЭпиВак!C:BN, 18, FALSE)</f>
        <v>#N/A</v>
      </c>
      <c r="AU968" s="53" t="e">
        <f>AA968-AB968-VLOOKUP(C968, Вчера_ЭпиВак!C:BN, 20, FALSE)</f>
        <v>#N/A</v>
      </c>
      <c r="AV968" s="53" t="e">
        <f>AC968-AD968-VLOOKUP(C968, Вчера_ЭпиВак!C:BN, 22, FALSE)</f>
        <v>#N/A</v>
      </c>
      <c r="AW968" s="53" t="e">
        <f>VLOOKUP(C968, Вчера_ЭпиВак!C:BN, 25, FALSE)+F968*2-Z968-AB968-AD968-AG968</f>
        <v>#N/A</v>
      </c>
      <c r="AX968" s="53" t="e">
        <f>AE968-VLOOKUP(C968,Вчера_ЭпиВак!C:BN, 24, FALSE)</f>
        <v>#N/A</v>
      </c>
    </row>
    <row r="969" spans="1:50" ht="50.1" customHeight="1" x14ac:dyDescent="0.25">
      <c r="A969" s="42"/>
      <c r="B969" s="42"/>
      <c r="C969" s="42"/>
      <c r="D969" s="43"/>
      <c r="E969" s="44"/>
      <c r="F969" s="39"/>
      <c r="G969" s="44"/>
      <c r="H969" s="39"/>
      <c r="I969" s="44"/>
      <c r="J969" s="39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7">
        <f t="shared" si="16"/>
        <v>0</v>
      </c>
      <c r="AJ969" s="53" t="str">
        <f>IF(ISNA(VLOOKUP(C969,Вчера_ЭпиВак!C:C, 1, FALSE)),"ошибка",0)</f>
        <v>ошибка</v>
      </c>
      <c r="AK969" s="55"/>
      <c r="AL969" s="53" t="e">
        <f>E969-F969-VLOOKUP(C969, Вчера_ЭпиВак!C:BN, 2, FALSE)</f>
        <v>#N/A</v>
      </c>
      <c r="AM969" s="53" t="e">
        <f>K969-L969-VLOOKUP(C969, Вчера_ЭпиВак!C:BN, 4, FALSE)</f>
        <v>#N/A</v>
      </c>
      <c r="AN969" s="53" t="e">
        <f>M969-N969-VLOOKUP(C969, Вчера_ЭпиВак!C:BN, 6, FALSE)</f>
        <v>#N/A</v>
      </c>
      <c r="AO969" s="53" t="e">
        <f>O969-P969-VLOOKUP(C969, Вчера_ЭпиВак!C:BN, 8, FALSE)</f>
        <v>#N/A</v>
      </c>
      <c r="AP969" s="53" t="e">
        <f>Q969-R969-VLOOKUP(C969, Вчера_ЭпиВак!C:BN, 10, FALSE)</f>
        <v>#N/A</v>
      </c>
      <c r="AQ969" s="53" t="e">
        <f>S969-T969-VLOOKUP(C969, Вчера_ЭпиВак!C:BN, 12, FALSE)</f>
        <v>#N/A</v>
      </c>
      <c r="AR969" s="53" t="e">
        <f>U969-V969-VLOOKUP(C969, Вчера_ЭпиВак!C:BN, 14, FALSE)</f>
        <v>#N/A</v>
      </c>
      <c r="AS969" s="53" t="e">
        <f>W969-X969-VLOOKUP(C969, Вчера_ЭпиВак!C:BN, 16, FALSE)</f>
        <v>#N/A</v>
      </c>
      <c r="AT969" s="53" t="e">
        <f>Y969-Z969-VLOOKUP(C969, Вчера_ЭпиВак!C:BN, 18, FALSE)</f>
        <v>#N/A</v>
      </c>
      <c r="AU969" s="53" t="e">
        <f>AA969-AB969-VLOOKUP(C969, Вчера_ЭпиВак!C:BN, 20, FALSE)</f>
        <v>#N/A</v>
      </c>
      <c r="AV969" s="53" t="e">
        <f>AC969-AD969-VLOOKUP(C969, Вчера_ЭпиВак!C:BN, 22, FALSE)</f>
        <v>#N/A</v>
      </c>
      <c r="AW969" s="53" t="e">
        <f>VLOOKUP(C969, Вчера_ЭпиВак!C:BN, 25, FALSE)+F969*2-Z969-AB969-AD969-AG969</f>
        <v>#N/A</v>
      </c>
      <c r="AX969" s="53" t="e">
        <f>AE969-VLOOKUP(C969,Вчера_ЭпиВак!C:BN, 24, FALSE)</f>
        <v>#N/A</v>
      </c>
    </row>
    <row r="970" spans="1:50" ht="50.1" customHeight="1" x14ac:dyDescent="0.25">
      <c r="A970" s="42"/>
      <c r="B970" s="42"/>
      <c r="C970" s="42"/>
      <c r="D970" s="43"/>
      <c r="E970" s="44"/>
      <c r="F970" s="39"/>
      <c r="G970" s="44"/>
      <c r="H970" s="39"/>
      <c r="I970" s="44"/>
      <c r="J970" s="39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7">
        <f t="shared" si="16"/>
        <v>0</v>
      </c>
      <c r="AJ970" s="53" t="str">
        <f>IF(ISNA(VLOOKUP(C970,Вчера_ЭпиВак!C:C, 1, FALSE)),"ошибка",0)</f>
        <v>ошибка</v>
      </c>
      <c r="AK970" s="55"/>
      <c r="AL970" s="53" t="e">
        <f>E970-F970-VLOOKUP(C970, Вчера_ЭпиВак!C:BN, 2, FALSE)</f>
        <v>#N/A</v>
      </c>
      <c r="AM970" s="53" t="e">
        <f>K970-L970-VLOOKUP(C970, Вчера_ЭпиВак!C:BN, 4, FALSE)</f>
        <v>#N/A</v>
      </c>
      <c r="AN970" s="53" t="e">
        <f>M970-N970-VLOOKUP(C970, Вчера_ЭпиВак!C:BN, 6, FALSE)</f>
        <v>#N/A</v>
      </c>
      <c r="AO970" s="53" t="e">
        <f>O970-P970-VLOOKUP(C970, Вчера_ЭпиВак!C:BN, 8, FALSE)</f>
        <v>#N/A</v>
      </c>
      <c r="AP970" s="53" t="e">
        <f>Q970-R970-VLOOKUP(C970, Вчера_ЭпиВак!C:BN, 10, FALSE)</f>
        <v>#N/A</v>
      </c>
      <c r="AQ970" s="53" t="e">
        <f>S970-T970-VLOOKUP(C970, Вчера_ЭпиВак!C:BN, 12, FALSE)</f>
        <v>#N/A</v>
      </c>
      <c r="AR970" s="53" t="e">
        <f>U970-V970-VLOOKUP(C970, Вчера_ЭпиВак!C:BN, 14, FALSE)</f>
        <v>#N/A</v>
      </c>
      <c r="AS970" s="53" t="e">
        <f>W970-X970-VLOOKUP(C970, Вчера_ЭпиВак!C:BN, 16, FALSE)</f>
        <v>#N/A</v>
      </c>
      <c r="AT970" s="53" t="e">
        <f>Y970-Z970-VLOOKUP(C970, Вчера_ЭпиВак!C:BN, 18, FALSE)</f>
        <v>#N/A</v>
      </c>
      <c r="AU970" s="53" t="e">
        <f>AA970-AB970-VLOOKUP(C970, Вчера_ЭпиВак!C:BN, 20, FALSE)</f>
        <v>#N/A</v>
      </c>
      <c r="AV970" s="53" t="e">
        <f>AC970-AD970-VLOOKUP(C970, Вчера_ЭпиВак!C:BN, 22, FALSE)</f>
        <v>#N/A</v>
      </c>
      <c r="AW970" s="53" t="e">
        <f>VLOOKUP(C970, Вчера_ЭпиВак!C:BN, 25, FALSE)+F970*2-Z970-AB970-AD970-AG970</f>
        <v>#N/A</v>
      </c>
      <c r="AX970" s="53" t="e">
        <f>AE970-VLOOKUP(C970,Вчера_ЭпиВак!C:BN, 24, FALSE)</f>
        <v>#N/A</v>
      </c>
    </row>
    <row r="971" spans="1:50" ht="50.1" customHeight="1" x14ac:dyDescent="0.25">
      <c r="A971" s="42"/>
      <c r="B971" s="42"/>
      <c r="C971" s="42"/>
      <c r="D971" s="43"/>
      <c r="E971" s="44"/>
      <c r="F971" s="39"/>
      <c r="G971" s="44"/>
      <c r="H971" s="39"/>
      <c r="I971" s="44"/>
      <c r="J971" s="39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7">
        <f t="shared" si="16"/>
        <v>0</v>
      </c>
      <c r="AJ971" s="53" t="str">
        <f>IF(ISNA(VLOOKUP(C971,Вчера_ЭпиВак!C:C, 1, FALSE)),"ошибка",0)</f>
        <v>ошибка</v>
      </c>
      <c r="AK971" s="55"/>
      <c r="AL971" s="53" t="e">
        <f>E971-F971-VLOOKUP(C971, Вчера_ЭпиВак!C:BN, 2, FALSE)</f>
        <v>#N/A</v>
      </c>
      <c r="AM971" s="53" t="e">
        <f>K971-L971-VLOOKUP(C971, Вчера_ЭпиВак!C:BN, 4, FALSE)</f>
        <v>#N/A</v>
      </c>
      <c r="AN971" s="53" t="e">
        <f>M971-N971-VLOOKUP(C971, Вчера_ЭпиВак!C:BN, 6, FALSE)</f>
        <v>#N/A</v>
      </c>
      <c r="AO971" s="53" t="e">
        <f>O971-P971-VLOOKUP(C971, Вчера_ЭпиВак!C:BN, 8, FALSE)</f>
        <v>#N/A</v>
      </c>
      <c r="AP971" s="53" t="e">
        <f>Q971-R971-VLOOKUP(C971, Вчера_ЭпиВак!C:BN, 10, FALSE)</f>
        <v>#N/A</v>
      </c>
      <c r="AQ971" s="53" t="e">
        <f>S971-T971-VLOOKUP(C971, Вчера_ЭпиВак!C:BN, 12, FALSE)</f>
        <v>#N/A</v>
      </c>
      <c r="AR971" s="53" t="e">
        <f>U971-V971-VLOOKUP(C971, Вчера_ЭпиВак!C:BN, 14, FALSE)</f>
        <v>#N/A</v>
      </c>
      <c r="AS971" s="53" t="e">
        <f>W971-X971-VLOOKUP(C971, Вчера_ЭпиВак!C:BN, 16, FALSE)</f>
        <v>#N/A</v>
      </c>
      <c r="AT971" s="53" t="e">
        <f>Y971-Z971-VLOOKUP(C971, Вчера_ЭпиВак!C:BN, 18, FALSE)</f>
        <v>#N/A</v>
      </c>
      <c r="AU971" s="53" t="e">
        <f>AA971-AB971-VLOOKUP(C971, Вчера_ЭпиВак!C:BN, 20, FALSE)</f>
        <v>#N/A</v>
      </c>
      <c r="AV971" s="53" t="e">
        <f>AC971-AD971-VLOOKUP(C971, Вчера_ЭпиВак!C:BN, 22, FALSE)</f>
        <v>#N/A</v>
      </c>
      <c r="AW971" s="53" t="e">
        <f>VLOOKUP(C971, Вчера_ЭпиВак!C:BN, 25, FALSE)+F971*2-Z971-AB971-AD971-AG971</f>
        <v>#N/A</v>
      </c>
      <c r="AX971" s="53" t="e">
        <f>AE971-VLOOKUP(C971,Вчера_ЭпиВак!C:BN, 24, FALSE)</f>
        <v>#N/A</v>
      </c>
    </row>
    <row r="972" spans="1:50" ht="50.1" customHeight="1" x14ac:dyDescent="0.25">
      <c r="A972" s="42"/>
      <c r="B972" s="42"/>
      <c r="C972" s="42"/>
      <c r="D972" s="43"/>
      <c r="E972" s="44"/>
      <c r="F972" s="39"/>
      <c r="G972" s="44"/>
      <c r="H972" s="39"/>
      <c r="I972" s="44"/>
      <c r="J972" s="39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7">
        <f t="shared" si="16"/>
        <v>0</v>
      </c>
      <c r="AJ972" s="53" t="str">
        <f>IF(ISNA(VLOOKUP(C972,Вчера_ЭпиВак!C:C, 1, FALSE)),"ошибка",0)</f>
        <v>ошибка</v>
      </c>
      <c r="AK972" s="55"/>
      <c r="AL972" s="53" t="e">
        <f>E972-F972-VLOOKUP(C972, Вчера_ЭпиВак!C:BN, 2, FALSE)</f>
        <v>#N/A</v>
      </c>
      <c r="AM972" s="53" t="e">
        <f>K972-L972-VLOOKUP(C972, Вчера_ЭпиВак!C:BN, 4, FALSE)</f>
        <v>#N/A</v>
      </c>
      <c r="AN972" s="53" t="e">
        <f>M972-N972-VLOOKUP(C972, Вчера_ЭпиВак!C:BN, 6, FALSE)</f>
        <v>#N/A</v>
      </c>
      <c r="AO972" s="53" t="e">
        <f>O972-P972-VLOOKUP(C972, Вчера_ЭпиВак!C:BN, 8, FALSE)</f>
        <v>#N/A</v>
      </c>
      <c r="AP972" s="53" t="e">
        <f>Q972-R972-VLOOKUP(C972, Вчера_ЭпиВак!C:BN, 10, FALSE)</f>
        <v>#N/A</v>
      </c>
      <c r="AQ972" s="53" t="e">
        <f>S972-T972-VLOOKUP(C972, Вчера_ЭпиВак!C:BN, 12, FALSE)</f>
        <v>#N/A</v>
      </c>
      <c r="AR972" s="53" t="e">
        <f>U972-V972-VLOOKUP(C972, Вчера_ЭпиВак!C:BN, 14, FALSE)</f>
        <v>#N/A</v>
      </c>
      <c r="AS972" s="53" t="e">
        <f>W972-X972-VLOOKUP(C972, Вчера_ЭпиВак!C:BN, 16, FALSE)</f>
        <v>#N/A</v>
      </c>
      <c r="AT972" s="53" t="e">
        <f>Y972-Z972-VLOOKUP(C972, Вчера_ЭпиВак!C:BN, 18, FALSE)</f>
        <v>#N/A</v>
      </c>
      <c r="AU972" s="53" t="e">
        <f>AA972-AB972-VLOOKUP(C972, Вчера_ЭпиВак!C:BN, 20, FALSE)</f>
        <v>#N/A</v>
      </c>
      <c r="AV972" s="53" t="e">
        <f>AC972-AD972-VLOOKUP(C972, Вчера_ЭпиВак!C:BN, 22, FALSE)</f>
        <v>#N/A</v>
      </c>
      <c r="AW972" s="53" t="e">
        <f>VLOOKUP(C972, Вчера_ЭпиВак!C:BN, 25, FALSE)+F972*2-Z972-AB972-AD972-AG972</f>
        <v>#N/A</v>
      </c>
      <c r="AX972" s="53" t="e">
        <f>AE972-VLOOKUP(C972,Вчера_ЭпиВак!C:BN, 24, FALSE)</f>
        <v>#N/A</v>
      </c>
    </row>
    <row r="973" spans="1:50" ht="50.1" customHeight="1" x14ac:dyDescent="0.25">
      <c r="A973" s="42"/>
      <c r="B973" s="42"/>
      <c r="C973" s="42"/>
      <c r="D973" s="43"/>
      <c r="E973" s="44"/>
      <c r="F973" s="39"/>
      <c r="G973" s="44"/>
      <c r="H973" s="39"/>
      <c r="I973" s="44"/>
      <c r="J973" s="39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7">
        <f t="shared" si="16"/>
        <v>0</v>
      </c>
      <c r="AJ973" s="53" t="str">
        <f>IF(ISNA(VLOOKUP(C973,Вчера_ЭпиВак!C:C, 1, FALSE)),"ошибка",0)</f>
        <v>ошибка</v>
      </c>
      <c r="AK973" s="55"/>
      <c r="AL973" s="53" t="e">
        <f>E973-F973-VLOOKUP(C973, Вчера_ЭпиВак!C:BN, 2, FALSE)</f>
        <v>#N/A</v>
      </c>
      <c r="AM973" s="53" t="e">
        <f>K973-L973-VLOOKUP(C973, Вчера_ЭпиВак!C:BN, 4, FALSE)</f>
        <v>#N/A</v>
      </c>
      <c r="AN973" s="53" t="e">
        <f>M973-N973-VLOOKUP(C973, Вчера_ЭпиВак!C:BN, 6, FALSE)</f>
        <v>#N/A</v>
      </c>
      <c r="AO973" s="53" t="e">
        <f>O973-P973-VLOOKUP(C973, Вчера_ЭпиВак!C:BN, 8, FALSE)</f>
        <v>#N/A</v>
      </c>
      <c r="AP973" s="53" t="e">
        <f>Q973-R973-VLOOKUP(C973, Вчера_ЭпиВак!C:BN, 10, FALSE)</f>
        <v>#N/A</v>
      </c>
      <c r="AQ973" s="53" t="e">
        <f>S973-T973-VLOOKUP(C973, Вчера_ЭпиВак!C:BN, 12, FALSE)</f>
        <v>#N/A</v>
      </c>
      <c r="AR973" s="53" t="e">
        <f>U973-V973-VLOOKUP(C973, Вчера_ЭпиВак!C:BN, 14, FALSE)</f>
        <v>#N/A</v>
      </c>
      <c r="AS973" s="53" t="e">
        <f>W973-X973-VLOOKUP(C973, Вчера_ЭпиВак!C:BN, 16, FALSE)</f>
        <v>#N/A</v>
      </c>
      <c r="AT973" s="53" t="e">
        <f>Y973-Z973-VLOOKUP(C973, Вчера_ЭпиВак!C:BN, 18, FALSE)</f>
        <v>#N/A</v>
      </c>
      <c r="AU973" s="53" t="e">
        <f>AA973-AB973-VLOOKUP(C973, Вчера_ЭпиВак!C:BN, 20, FALSE)</f>
        <v>#N/A</v>
      </c>
      <c r="AV973" s="53" t="e">
        <f>AC973-AD973-VLOOKUP(C973, Вчера_ЭпиВак!C:BN, 22, FALSE)</f>
        <v>#N/A</v>
      </c>
      <c r="AW973" s="53" t="e">
        <f>VLOOKUP(C973, Вчера_ЭпиВак!C:BN, 25, FALSE)+F973*2-Z973-AB973-AD973-AG973</f>
        <v>#N/A</v>
      </c>
      <c r="AX973" s="53" t="e">
        <f>AE973-VLOOKUP(C973,Вчера_ЭпиВак!C:BN, 24, FALSE)</f>
        <v>#N/A</v>
      </c>
    </row>
    <row r="974" spans="1:50" ht="50.1" customHeight="1" x14ac:dyDescent="0.25">
      <c r="A974" s="42"/>
      <c r="B974" s="42"/>
      <c r="C974" s="42"/>
      <c r="D974" s="43"/>
      <c r="E974" s="44"/>
      <c r="F974" s="39"/>
      <c r="G974" s="44"/>
      <c r="H974" s="39"/>
      <c r="I974" s="44"/>
      <c r="J974" s="39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7">
        <f t="shared" si="16"/>
        <v>0</v>
      </c>
      <c r="AJ974" s="53" t="str">
        <f>IF(ISNA(VLOOKUP(C974,Вчера_ЭпиВак!C:C, 1, FALSE)),"ошибка",0)</f>
        <v>ошибка</v>
      </c>
      <c r="AK974" s="55"/>
      <c r="AL974" s="53" t="e">
        <f>E974-F974-VLOOKUP(C974, Вчера_ЭпиВак!C:BN, 2, FALSE)</f>
        <v>#N/A</v>
      </c>
      <c r="AM974" s="53" t="e">
        <f>K974-L974-VLOOKUP(C974, Вчера_ЭпиВак!C:BN, 4, FALSE)</f>
        <v>#N/A</v>
      </c>
      <c r="AN974" s="53" t="e">
        <f>M974-N974-VLOOKUP(C974, Вчера_ЭпиВак!C:BN, 6, FALSE)</f>
        <v>#N/A</v>
      </c>
      <c r="AO974" s="53" t="e">
        <f>O974-P974-VLOOKUP(C974, Вчера_ЭпиВак!C:BN, 8, FALSE)</f>
        <v>#N/A</v>
      </c>
      <c r="AP974" s="53" t="e">
        <f>Q974-R974-VLOOKUP(C974, Вчера_ЭпиВак!C:BN, 10, FALSE)</f>
        <v>#N/A</v>
      </c>
      <c r="AQ974" s="53" t="e">
        <f>S974-T974-VLOOKUP(C974, Вчера_ЭпиВак!C:BN, 12, FALSE)</f>
        <v>#N/A</v>
      </c>
      <c r="AR974" s="53" t="e">
        <f>U974-V974-VLOOKUP(C974, Вчера_ЭпиВак!C:BN, 14, FALSE)</f>
        <v>#N/A</v>
      </c>
      <c r="AS974" s="53" t="e">
        <f>W974-X974-VLOOKUP(C974, Вчера_ЭпиВак!C:BN, 16, FALSE)</f>
        <v>#N/A</v>
      </c>
      <c r="AT974" s="53" t="e">
        <f>Y974-Z974-VLOOKUP(C974, Вчера_ЭпиВак!C:BN, 18, FALSE)</f>
        <v>#N/A</v>
      </c>
      <c r="AU974" s="53" t="e">
        <f>AA974-AB974-VLOOKUP(C974, Вчера_ЭпиВак!C:BN, 20, FALSE)</f>
        <v>#N/A</v>
      </c>
      <c r="AV974" s="53" t="e">
        <f>AC974-AD974-VLOOKUP(C974, Вчера_ЭпиВак!C:BN, 22, FALSE)</f>
        <v>#N/A</v>
      </c>
      <c r="AW974" s="53" t="e">
        <f>VLOOKUP(C974, Вчера_ЭпиВак!C:BN, 25, FALSE)+F974*2-Z974-AB974-AD974-AG974</f>
        <v>#N/A</v>
      </c>
      <c r="AX974" s="53" t="e">
        <f>AE974-VLOOKUP(C974,Вчера_ЭпиВак!C:BN, 24, FALSE)</f>
        <v>#N/A</v>
      </c>
    </row>
    <row r="975" spans="1:50" ht="50.1" customHeight="1" x14ac:dyDescent="0.25">
      <c r="A975" s="42"/>
      <c r="B975" s="42"/>
      <c r="C975" s="42"/>
      <c r="D975" s="43"/>
      <c r="E975" s="44"/>
      <c r="F975" s="39"/>
      <c r="G975" s="44"/>
      <c r="H975" s="39"/>
      <c r="I975" s="44"/>
      <c r="J975" s="39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7">
        <f t="shared" si="16"/>
        <v>0</v>
      </c>
      <c r="AJ975" s="53" t="str">
        <f>IF(ISNA(VLOOKUP(C975,Вчера_ЭпиВак!C:C, 1, FALSE)),"ошибка",0)</f>
        <v>ошибка</v>
      </c>
      <c r="AK975" s="55"/>
      <c r="AL975" s="53" t="e">
        <f>E975-F975-VLOOKUP(C975, Вчера_ЭпиВак!C:BN, 2, FALSE)</f>
        <v>#N/A</v>
      </c>
      <c r="AM975" s="53" t="e">
        <f>K975-L975-VLOOKUP(C975, Вчера_ЭпиВак!C:BN, 4, FALSE)</f>
        <v>#N/A</v>
      </c>
      <c r="AN975" s="53" t="e">
        <f>M975-N975-VLOOKUP(C975, Вчера_ЭпиВак!C:BN, 6, FALSE)</f>
        <v>#N/A</v>
      </c>
      <c r="AO975" s="53" t="e">
        <f>O975-P975-VLOOKUP(C975, Вчера_ЭпиВак!C:BN, 8, FALSE)</f>
        <v>#N/A</v>
      </c>
      <c r="AP975" s="53" t="e">
        <f>Q975-R975-VLOOKUP(C975, Вчера_ЭпиВак!C:BN, 10, FALSE)</f>
        <v>#N/A</v>
      </c>
      <c r="AQ975" s="53" t="e">
        <f>S975-T975-VLOOKUP(C975, Вчера_ЭпиВак!C:BN, 12, FALSE)</f>
        <v>#N/A</v>
      </c>
      <c r="AR975" s="53" t="e">
        <f>U975-V975-VLOOKUP(C975, Вчера_ЭпиВак!C:BN, 14, FALSE)</f>
        <v>#N/A</v>
      </c>
      <c r="AS975" s="53" t="e">
        <f>W975-X975-VLOOKUP(C975, Вчера_ЭпиВак!C:BN, 16, FALSE)</f>
        <v>#N/A</v>
      </c>
      <c r="AT975" s="53" t="e">
        <f>Y975-Z975-VLOOKUP(C975, Вчера_ЭпиВак!C:BN, 18, FALSE)</f>
        <v>#N/A</v>
      </c>
      <c r="AU975" s="53" t="e">
        <f>AA975-AB975-VLOOKUP(C975, Вчера_ЭпиВак!C:BN, 20, FALSE)</f>
        <v>#N/A</v>
      </c>
      <c r="AV975" s="53" t="e">
        <f>AC975-AD975-VLOOKUP(C975, Вчера_ЭпиВак!C:BN, 22, FALSE)</f>
        <v>#N/A</v>
      </c>
      <c r="AW975" s="53" t="e">
        <f>VLOOKUP(C975, Вчера_ЭпиВак!C:BN, 25, FALSE)+F975*2-Z975-AB975-AD975-AG975</f>
        <v>#N/A</v>
      </c>
      <c r="AX975" s="53" t="e">
        <f>AE975-VLOOKUP(C975,Вчера_ЭпиВак!C:BN, 24, FALSE)</f>
        <v>#N/A</v>
      </c>
    </row>
    <row r="976" spans="1:50" ht="50.1" customHeight="1" x14ac:dyDescent="0.25">
      <c r="A976" s="42"/>
      <c r="B976" s="42"/>
      <c r="C976" s="42"/>
      <c r="D976" s="43"/>
      <c r="E976" s="44"/>
      <c r="F976" s="39"/>
      <c r="G976" s="44"/>
      <c r="H976" s="39"/>
      <c r="I976" s="44"/>
      <c r="J976" s="39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7">
        <f t="shared" si="16"/>
        <v>0</v>
      </c>
      <c r="AJ976" s="53" t="str">
        <f>IF(ISNA(VLOOKUP(C976,Вчера_ЭпиВак!C:C, 1, FALSE)),"ошибка",0)</f>
        <v>ошибка</v>
      </c>
      <c r="AK976" s="55"/>
      <c r="AL976" s="53" t="e">
        <f>E976-F976-VLOOKUP(C976, Вчера_ЭпиВак!C:BN, 2, FALSE)</f>
        <v>#N/A</v>
      </c>
      <c r="AM976" s="53" t="e">
        <f>K976-L976-VLOOKUP(C976, Вчера_ЭпиВак!C:BN, 4, FALSE)</f>
        <v>#N/A</v>
      </c>
      <c r="AN976" s="53" t="e">
        <f>M976-N976-VLOOKUP(C976, Вчера_ЭпиВак!C:BN, 6, FALSE)</f>
        <v>#N/A</v>
      </c>
      <c r="AO976" s="53" t="e">
        <f>O976-P976-VLOOKUP(C976, Вчера_ЭпиВак!C:BN, 8, FALSE)</f>
        <v>#N/A</v>
      </c>
      <c r="AP976" s="53" t="e">
        <f>Q976-R976-VLOOKUP(C976, Вчера_ЭпиВак!C:BN, 10, FALSE)</f>
        <v>#N/A</v>
      </c>
      <c r="AQ976" s="53" t="e">
        <f>S976-T976-VLOOKUP(C976, Вчера_ЭпиВак!C:BN, 12, FALSE)</f>
        <v>#N/A</v>
      </c>
      <c r="AR976" s="53" t="e">
        <f>U976-V976-VLOOKUP(C976, Вчера_ЭпиВак!C:BN, 14, FALSE)</f>
        <v>#N/A</v>
      </c>
      <c r="AS976" s="53" t="e">
        <f>W976-X976-VLOOKUP(C976, Вчера_ЭпиВак!C:BN, 16, FALSE)</f>
        <v>#N/A</v>
      </c>
      <c r="AT976" s="53" t="e">
        <f>Y976-Z976-VLOOKUP(C976, Вчера_ЭпиВак!C:BN, 18, FALSE)</f>
        <v>#N/A</v>
      </c>
      <c r="AU976" s="53" t="e">
        <f>AA976-AB976-VLOOKUP(C976, Вчера_ЭпиВак!C:BN, 20, FALSE)</f>
        <v>#N/A</v>
      </c>
      <c r="AV976" s="53" t="e">
        <f>AC976-AD976-VLOOKUP(C976, Вчера_ЭпиВак!C:BN, 22, FALSE)</f>
        <v>#N/A</v>
      </c>
      <c r="AW976" s="53" t="e">
        <f>VLOOKUP(C976, Вчера_ЭпиВак!C:BN, 25, FALSE)+F976*2-Z976-AB976-AD976-AG976</f>
        <v>#N/A</v>
      </c>
      <c r="AX976" s="53" t="e">
        <f>AE976-VLOOKUP(C976,Вчера_ЭпиВак!C:BN, 24, FALSE)</f>
        <v>#N/A</v>
      </c>
    </row>
    <row r="977" spans="1:50" ht="50.1" customHeight="1" x14ac:dyDescent="0.25">
      <c r="A977" s="42"/>
      <c r="B977" s="42"/>
      <c r="C977" s="42"/>
      <c r="D977" s="43"/>
      <c r="E977" s="44"/>
      <c r="F977" s="39"/>
      <c r="G977" s="44"/>
      <c r="H977" s="39"/>
      <c r="I977" s="44"/>
      <c r="J977" s="39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7">
        <f t="shared" si="16"/>
        <v>0</v>
      </c>
      <c r="AJ977" s="53" t="str">
        <f>IF(ISNA(VLOOKUP(C977,Вчера_ЭпиВак!C:C, 1, FALSE)),"ошибка",0)</f>
        <v>ошибка</v>
      </c>
      <c r="AK977" s="55"/>
      <c r="AL977" s="53" t="e">
        <f>E977-F977-VLOOKUP(C977, Вчера_ЭпиВак!C:BN, 2, FALSE)</f>
        <v>#N/A</v>
      </c>
      <c r="AM977" s="53" t="e">
        <f>K977-L977-VLOOKUP(C977, Вчера_ЭпиВак!C:BN, 4, FALSE)</f>
        <v>#N/A</v>
      </c>
      <c r="AN977" s="53" t="e">
        <f>M977-N977-VLOOKUP(C977, Вчера_ЭпиВак!C:BN, 6, FALSE)</f>
        <v>#N/A</v>
      </c>
      <c r="AO977" s="53" t="e">
        <f>O977-P977-VLOOKUP(C977, Вчера_ЭпиВак!C:BN, 8, FALSE)</f>
        <v>#N/A</v>
      </c>
      <c r="AP977" s="53" t="e">
        <f>Q977-R977-VLOOKUP(C977, Вчера_ЭпиВак!C:BN, 10, FALSE)</f>
        <v>#N/A</v>
      </c>
      <c r="AQ977" s="53" t="e">
        <f>S977-T977-VLOOKUP(C977, Вчера_ЭпиВак!C:BN, 12, FALSE)</f>
        <v>#N/A</v>
      </c>
      <c r="AR977" s="53" t="e">
        <f>U977-V977-VLOOKUP(C977, Вчера_ЭпиВак!C:BN, 14, FALSE)</f>
        <v>#N/A</v>
      </c>
      <c r="AS977" s="53" t="e">
        <f>W977-X977-VLOOKUP(C977, Вчера_ЭпиВак!C:BN, 16, FALSE)</f>
        <v>#N/A</v>
      </c>
      <c r="AT977" s="53" t="e">
        <f>Y977-Z977-VLOOKUP(C977, Вчера_ЭпиВак!C:BN, 18, FALSE)</f>
        <v>#N/A</v>
      </c>
      <c r="AU977" s="53" t="e">
        <f>AA977-AB977-VLOOKUP(C977, Вчера_ЭпиВак!C:BN, 20, FALSE)</f>
        <v>#N/A</v>
      </c>
      <c r="AV977" s="53" t="e">
        <f>AC977-AD977-VLOOKUP(C977, Вчера_ЭпиВак!C:BN, 22, FALSE)</f>
        <v>#N/A</v>
      </c>
      <c r="AW977" s="53" t="e">
        <f>VLOOKUP(C977, Вчера_ЭпиВак!C:BN, 25, FALSE)+F977*2-Z977-AB977-AD977-AG977</f>
        <v>#N/A</v>
      </c>
      <c r="AX977" s="53" t="e">
        <f>AE977-VLOOKUP(C977,Вчера_ЭпиВак!C:BN, 24, FALSE)</f>
        <v>#N/A</v>
      </c>
    </row>
    <row r="978" spans="1:50" ht="50.1" customHeight="1" x14ac:dyDescent="0.25">
      <c r="A978" s="42"/>
      <c r="B978" s="42"/>
      <c r="C978" s="42"/>
      <c r="D978" s="43"/>
      <c r="E978" s="44"/>
      <c r="F978" s="39"/>
      <c r="G978" s="44"/>
      <c r="H978" s="39"/>
      <c r="I978" s="44"/>
      <c r="J978" s="39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7">
        <f t="shared" si="16"/>
        <v>0</v>
      </c>
      <c r="AJ978" s="53" t="str">
        <f>IF(ISNA(VLOOKUP(C978,Вчера_ЭпиВак!C:C, 1, FALSE)),"ошибка",0)</f>
        <v>ошибка</v>
      </c>
      <c r="AK978" s="55"/>
      <c r="AL978" s="53" t="e">
        <f>E978-F978-VLOOKUP(C978, Вчера_ЭпиВак!C:BN, 2, FALSE)</f>
        <v>#N/A</v>
      </c>
      <c r="AM978" s="53" t="e">
        <f>K978-L978-VLOOKUP(C978, Вчера_ЭпиВак!C:BN, 4, FALSE)</f>
        <v>#N/A</v>
      </c>
      <c r="AN978" s="53" t="e">
        <f>M978-N978-VLOOKUP(C978, Вчера_ЭпиВак!C:BN, 6, FALSE)</f>
        <v>#N/A</v>
      </c>
      <c r="AO978" s="53" t="e">
        <f>O978-P978-VLOOKUP(C978, Вчера_ЭпиВак!C:BN, 8, FALSE)</f>
        <v>#N/A</v>
      </c>
      <c r="AP978" s="53" t="e">
        <f>Q978-R978-VLOOKUP(C978, Вчера_ЭпиВак!C:BN, 10, FALSE)</f>
        <v>#N/A</v>
      </c>
      <c r="AQ978" s="53" t="e">
        <f>S978-T978-VLOOKUP(C978, Вчера_ЭпиВак!C:BN, 12, FALSE)</f>
        <v>#N/A</v>
      </c>
      <c r="AR978" s="53" t="e">
        <f>U978-V978-VLOOKUP(C978, Вчера_ЭпиВак!C:BN, 14, FALSE)</f>
        <v>#N/A</v>
      </c>
      <c r="AS978" s="53" t="e">
        <f>W978-X978-VLOOKUP(C978, Вчера_ЭпиВак!C:BN, 16, FALSE)</f>
        <v>#N/A</v>
      </c>
      <c r="AT978" s="53" t="e">
        <f>Y978-Z978-VLOOKUP(C978, Вчера_ЭпиВак!C:BN, 18, FALSE)</f>
        <v>#N/A</v>
      </c>
      <c r="AU978" s="53" t="e">
        <f>AA978-AB978-VLOOKUP(C978, Вчера_ЭпиВак!C:BN, 20, FALSE)</f>
        <v>#N/A</v>
      </c>
      <c r="AV978" s="53" t="e">
        <f>AC978-AD978-VLOOKUP(C978, Вчера_ЭпиВак!C:BN, 22, FALSE)</f>
        <v>#N/A</v>
      </c>
      <c r="AW978" s="53" t="e">
        <f>VLOOKUP(C978, Вчера_ЭпиВак!C:BN, 25, FALSE)+F978*2-Z978-AB978-AD978-AG978</f>
        <v>#N/A</v>
      </c>
      <c r="AX978" s="53" t="e">
        <f>AE978-VLOOKUP(C978,Вчера_ЭпиВак!C:BN, 24, FALSE)</f>
        <v>#N/A</v>
      </c>
    </row>
    <row r="979" spans="1:50" ht="50.1" customHeight="1" x14ac:dyDescent="0.25">
      <c r="A979" s="42"/>
      <c r="B979" s="42"/>
      <c r="C979" s="42"/>
      <c r="D979" s="43"/>
      <c r="E979" s="44"/>
      <c r="F979" s="39"/>
      <c r="G979" s="44"/>
      <c r="H979" s="39"/>
      <c r="I979" s="44"/>
      <c r="J979" s="39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7">
        <f t="shared" si="16"/>
        <v>0</v>
      </c>
      <c r="AJ979" s="53" t="str">
        <f>IF(ISNA(VLOOKUP(C979,Вчера_ЭпиВак!C:C, 1, FALSE)),"ошибка",0)</f>
        <v>ошибка</v>
      </c>
      <c r="AK979" s="55"/>
      <c r="AL979" s="53" t="e">
        <f>E979-F979-VLOOKUP(C979, Вчера_ЭпиВак!C:BN, 2, FALSE)</f>
        <v>#N/A</v>
      </c>
      <c r="AM979" s="53" t="e">
        <f>K979-L979-VLOOKUP(C979, Вчера_ЭпиВак!C:BN, 4, FALSE)</f>
        <v>#N/A</v>
      </c>
      <c r="AN979" s="53" t="e">
        <f>M979-N979-VLOOKUP(C979, Вчера_ЭпиВак!C:BN, 6, FALSE)</f>
        <v>#N/A</v>
      </c>
      <c r="AO979" s="53" t="e">
        <f>O979-P979-VLOOKUP(C979, Вчера_ЭпиВак!C:BN, 8, FALSE)</f>
        <v>#N/A</v>
      </c>
      <c r="AP979" s="53" t="e">
        <f>Q979-R979-VLOOKUP(C979, Вчера_ЭпиВак!C:BN, 10, FALSE)</f>
        <v>#N/A</v>
      </c>
      <c r="AQ979" s="53" t="e">
        <f>S979-T979-VLOOKUP(C979, Вчера_ЭпиВак!C:BN, 12, FALSE)</f>
        <v>#N/A</v>
      </c>
      <c r="AR979" s="53" t="e">
        <f>U979-V979-VLOOKUP(C979, Вчера_ЭпиВак!C:BN, 14, FALSE)</f>
        <v>#N/A</v>
      </c>
      <c r="AS979" s="53" t="e">
        <f>W979-X979-VLOOKUP(C979, Вчера_ЭпиВак!C:BN, 16, FALSE)</f>
        <v>#N/A</v>
      </c>
      <c r="AT979" s="53" t="e">
        <f>Y979-Z979-VLOOKUP(C979, Вчера_ЭпиВак!C:BN, 18, FALSE)</f>
        <v>#N/A</v>
      </c>
      <c r="AU979" s="53" t="e">
        <f>AA979-AB979-VLOOKUP(C979, Вчера_ЭпиВак!C:BN, 20, FALSE)</f>
        <v>#N/A</v>
      </c>
      <c r="AV979" s="53" t="e">
        <f>AC979-AD979-VLOOKUP(C979, Вчера_ЭпиВак!C:BN, 22, FALSE)</f>
        <v>#N/A</v>
      </c>
      <c r="AW979" s="53" t="e">
        <f>VLOOKUP(C979, Вчера_ЭпиВак!C:BN, 25, FALSE)+F979*2-Z979-AB979-AD979-AG979</f>
        <v>#N/A</v>
      </c>
      <c r="AX979" s="53" t="e">
        <f>AE979-VLOOKUP(C979,Вчера_ЭпиВак!C:BN, 24, FALSE)</f>
        <v>#N/A</v>
      </c>
    </row>
    <row r="980" spans="1:50" ht="50.1" customHeight="1" x14ac:dyDescent="0.25">
      <c r="A980" s="42"/>
      <c r="B980" s="42"/>
      <c r="C980" s="42"/>
      <c r="D980" s="43"/>
      <c r="E980" s="44"/>
      <c r="F980" s="39"/>
      <c r="G980" s="44"/>
      <c r="H980" s="39"/>
      <c r="I980" s="44"/>
      <c r="J980" s="39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7">
        <f t="shared" si="16"/>
        <v>0</v>
      </c>
      <c r="AJ980" s="53" t="str">
        <f>IF(ISNA(VLOOKUP(C980,Вчера_ЭпиВак!C:C, 1, FALSE)),"ошибка",0)</f>
        <v>ошибка</v>
      </c>
      <c r="AK980" s="55"/>
      <c r="AL980" s="53" t="e">
        <f>E980-F980-VLOOKUP(C980, Вчера_ЭпиВак!C:BN, 2, FALSE)</f>
        <v>#N/A</v>
      </c>
      <c r="AM980" s="53" t="e">
        <f>K980-L980-VLOOKUP(C980, Вчера_ЭпиВак!C:BN, 4, FALSE)</f>
        <v>#N/A</v>
      </c>
      <c r="AN980" s="53" t="e">
        <f>M980-N980-VLOOKUP(C980, Вчера_ЭпиВак!C:BN, 6, FALSE)</f>
        <v>#N/A</v>
      </c>
      <c r="AO980" s="53" t="e">
        <f>O980-P980-VLOOKUP(C980, Вчера_ЭпиВак!C:BN, 8, FALSE)</f>
        <v>#N/A</v>
      </c>
      <c r="AP980" s="53" t="e">
        <f>Q980-R980-VLOOKUP(C980, Вчера_ЭпиВак!C:BN, 10, FALSE)</f>
        <v>#N/A</v>
      </c>
      <c r="AQ980" s="53" t="e">
        <f>S980-T980-VLOOKUP(C980, Вчера_ЭпиВак!C:BN, 12, FALSE)</f>
        <v>#N/A</v>
      </c>
      <c r="AR980" s="53" t="e">
        <f>U980-V980-VLOOKUP(C980, Вчера_ЭпиВак!C:BN, 14, FALSE)</f>
        <v>#N/A</v>
      </c>
      <c r="AS980" s="53" t="e">
        <f>W980-X980-VLOOKUP(C980, Вчера_ЭпиВак!C:BN, 16, FALSE)</f>
        <v>#N/A</v>
      </c>
      <c r="AT980" s="53" t="e">
        <f>Y980-Z980-VLOOKUP(C980, Вчера_ЭпиВак!C:BN, 18, FALSE)</f>
        <v>#N/A</v>
      </c>
      <c r="AU980" s="53" t="e">
        <f>AA980-AB980-VLOOKUP(C980, Вчера_ЭпиВак!C:BN, 20, FALSE)</f>
        <v>#N/A</v>
      </c>
      <c r="AV980" s="53" t="e">
        <f>AC980-AD980-VLOOKUP(C980, Вчера_ЭпиВак!C:BN, 22, FALSE)</f>
        <v>#N/A</v>
      </c>
      <c r="AW980" s="53" t="e">
        <f>VLOOKUP(C980, Вчера_ЭпиВак!C:BN, 25, FALSE)+F980*2-Z980-AB980-AD980-AG980</f>
        <v>#N/A</v>
      </c>
      <c r="AX980" s="53" t="e">
        <f>AE980-VLOOKUP(C980,Вчера_ЭпиВак!C:BN, 24, FALSE)</f>
        <v>#N/A</v>
      </c>
    </row>
    <row r="981" spans="1:50" ht="50.1" customHeight="1" x14ac:dyDescent="0.25">
      <c r="A981" s="42"/>
      <c r="B981" s="42"/>
      <c r="C981" s="42"/>
      <c r="D981" s="43"/>
      <c r="E981" s="44"/>
      <c r="F981" s="39"/>
      <c r="G981" s="44"/>
      <c r="H981" s="39"/>
      <c r="I981" s="44"/>
      <c r="J981" s="39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7">
        <f t="shared" si="16"/>
        <v>0</v>
      </c>
      <c r="AJ981" s="53" t="str">
        <f>IF(ISNA(VLOOKUP(C981,Вчера_ЭпиВак!C:C, 1, FALSE)),"ошибка",0)</f>
        <v>ошибка</v>
      </c>
      <c r="AK981" s="55"/>
      <c r="AL981" s="53" t="e">
        <f>E981-F981-VLOOKUP(C981, Вчера_ЭпиВак!C:BN, 2, FALSE)</f>
        <v>#N/A</v>
      </c>
      <c r="AM981" s="53" t="e">
        <f>K981-L981-VLOOKUP(C981, Вчера_ЭпиВак!C:BN, 4, FALSE)</f>
        <v>#N/A</v>
      </c>
      <c r="AN981" s="53" t="e">
        <f>M981-N981-VLOOKUP(C981, Вчера_ЭпиВак!C:BN, 6, FALSE)</f>
        <v>#N/A</v>
      </c>
      <c r="AO981" s="53" t="e">
        <f>O981-P981-VLOOKUP(C981, Вчера_ЭпиВак!C:BN, 8, FALSE)</f>
        <v>#N/A</v>
      </c>
      <c r="AP981" s="53" t="e">
        <f>Q981-R981-VLOOKUP(C981, Вчера_ЭпиВак!C:BN, 10, FALSE)</f>
        <v>#N/A</v>
      </c>
      <c r="AQ981" s="53" t="e">
        <f>S981-T981-VLOOKUP(C981, Вчера_ЭпиВак!C:BN, 12, FALSE)</f>
        <v>#N/A</v>
      </c>
      <c r="AR981" s="53" t="e">
        <f>U981-V981-VLOOKUP(C981, Вчера_ЭпиВак!C:BN, 14, FALSE)</f>
        <v>#N/A</v>
      </c>
      <c r="AS981" s="53" t="e">
        <f>W981-X981-VLOOKUP(C981, Вчера_ЭпиВак!C:BN, 16, FALSE)</f>
        <v>#N/A</v>
      </c>
      <c r="AT981" s="53" t="e">
        <f>Y981-Z981-VLOOKUP(C981, Вчера_ЭпиВак!C:BN, 18, FALSE)</f>
        <v>#N/A</v>
      </c>
      <c r="AU981" s="53" t="e">
        <f>AA981-AB981-VLOOKUP(C981, Вчера_ЭпиВак!C:BN, 20, FALSE)</f>
        <v>#N/A</v>
      </c>
      <c r="AV981" s="53" t="e">
        <f>AC981-AD981-VLOOKUP(C981, Вчера_ЭпиВак!C:BN, 22, FALSE)</f>
        <v>#N/A</v>
      </c>
      <c r="AW981" s="53" t="e">
        <f>VLOOKUP(C981, Вчера_ЭпиВак!C:BN, 25, FALSE)+F981*2-Z981-AB981-AD981-AG981</f>
        <v>#N/A</v>
      </c>
      <c r="AX981" s="53" t="e">
        <f>AE981-VLOOKUP(C981,Вчера_ЭпиВак!C:BN, 24, FALSE)</f>
        <v>#N/A</v>
      </c>
    </row>
    <row r="982" spans="1:50" ht="50.1" customHeight="1" x14ac:dyDescent="0.25">
      <c r="A982" s="42"/>
      <c r="B982" s="42"/>
      <c r="C982" s="42"/>
      <c r="D982" s="43"/>
      <c r="E982" s="44"/>
      <c r="F982" s="39"/>
      <c r="G982" s="44"/>
      <c r="H982" s="39"/>
      <c r="I982" s="44"/>
      <c r="J982" s="39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7">
        <f t="shared" si="16"/>
        <v>0</v>
      </c>
      <c r="AJ982" s="53" t="str">
        <f>IF(ISNA(VLOOKUP(C982,Вчера_ЭпиВак!C:C, 1, FALSE)),"ошибка",0)</f>
        <v>ошибка</v>
      </c>
      <c r="AK982" s="55"/>
      <c r="AL982" s="53" t="e">
        <f>E982-F982-VLOOKUP(C982, Вчера_ЭпиВак!C:BN, 2, FALSE)</f>
        <v>#N/A</v>
      </c>
      <c r="AM982" s="53" t="e">
        <f>K982-L982-VLOOKUP(C982, Вчера_ЭпиВак!C:BN, 4, FALSE)</f>
        <v>#N/A</v>
      </c>
      <c r="AN982" s="53" t="e">
        <f>M982-N982-VLOOKUP(C982, Вчера_ЭпиВак!C:BN, 6, FALSE)</f>
        <v>#N/A</v>
      </c>
      <c r="AO982" s="53" t="e">
        <f>O982-P982-VLOOKUP(C982, Вчера_ЭпиВак!C:BN, 8, FALSE)</f>
        <v>#N/A</v>
      </c>
      <c r="AP982" s="53" t="e">
        <f>Q982-R982-VLOOKUP(C982, Вчера_ЭпиВак!C:BN, 10, FALSE)</f>
        <v>#N/A</v>
      </c>
      <c r="AQ982" s="53" t="e">
        <f>S982-T982-VLOOKUP(C982, Вчера_ЭпиВак!C:BN, 12, FALSE)</f>
        <v>#N/A</v>
      </c>
      <c r="AR982" s="53" t="e">
        <f>U982-V982-VLOOKUP(C982, Вчера_ЭпиВак!C:BN, 14, FALSE)</f>
        <v>#N/A</v>
      </c>
      <c r="AS982" s="53" t="e">
        <f>W982-X982-VLOOKUP(C982, Вчера_ЭпиВак!C:BN, 16, FALSE)</f>
        <v>#N/A</v>
      </c>
      <c r="AT982" s="53" t="e">
        <f>Y982-Z982-VLOOKUP(C982, Вчера_ЭпиВак!C:BN, 18, FALSE)</f>
        <v>#N/A</v>
      </c>
      <c r="AU982" s="53" t="e">
        <f>AA982-AB982-VLOOKUP(C982, Вчера_ЭпиВак!C:BN, 20, FALSE)</f>
        <v>#N/A</v>
      </c>
      <c r="AV982" s="53" t="e">
        <f>AC982-AD982-VLOOKUP(C982, Вчера_ЭпиВак!C:BN, 22, FALSE)</f>
        <v>#N/A</v>
      </c>
      <c r="AW982" s="53" t="e">
        <f>VLOOKUP(C982, Вчера_ЭпиВак!C:BN, 25, FALSE)+F982*2-Z982-AB982-AD982-AG982</f>
        <v>#N/A</v>
      </c>
      <c r="AX982" s="53" t="e">
        <f>AE982-VLOOKUP(C982,Вчера_ЭпиВак!C:BN, 24, FALSE)</f>
        <v>#N/A</v>
      </c>
    </row>
    <row r="983" spans="1:50" ht="50.1" customHeight="1" x14ac:dyDescent="0.25">
      <c r="A983" s="42"/>
      <c r="B983" s="42"/>
      <c r="C983" s="42"/>
      <c r="D983" s="43"/>
      <c r="E983" s="44"/>
      <c r="F983" s="39"/>
      <c r="G983" s="44"/>
      <c r="H983" s="39"/>
      <c r="I983" s="44"/>
      <c r="J983" s="39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7">
        <f t="shared" si="16"/>
        <v>0</v>
      </c>
      <c r="AJ983" s="53" t="str">
        <f>IF(ISNA(VLOOKUP(C983,Вчера_ЭпиВак!C:C, 1, FALSE)),"ошибка",0)</f>
        <v>ошибка</v>
      </c>
      <c r="AK983" s="55"/>
      <c r="AL983" s="53" t="e">
        <f>E983-F983-VLOOKUP(C983, Вчера_ЭпиВак!C:BN, 2, FALSE)</f>
        <v>#N/A</v>
      </c>
      <c r="AM983" s="53" t="e">
        <f>K983-L983-VLOOKUP(C983, Вчера_ЭпиВак!C:BN, 4, FALSE)</f>
        <v>#N/A</v>
      </c>
      <c r="AN983" s="53" t="e">
        <f>M983-N983-VLOOKUP(C983, Вчера_ЭпиВак!C:BN, 6, FALSE)</f>
        <v>#N/A</v>
      </c>
      <c r="AO983" s="53" t="e">
        <f>O983-P983-VLOOKUP(C983, Вчера_ЭпиВак!C:BN, 8, FALSE)</f>
        <v>#N/A</v>
      </c>
      <c r="AP983" s="53" t="e">
        <f>Q983-R983-VLOOKUP(C983, Вчера_ЭпиВак!C:BN, 10, FALSE)</f>
        <v>#N/A</v>
      </c>
      <c r="AQ983" s="53" t="e">
        <f>S983-T983-VLOOKUP(C983, Вчера_ЭпиВак!C:BN, 12, FALSE)</f>
        <v>#N/A</v>
      </c>
      <c r="AR983" s="53" t="e">
        <f>U983-V983-VLOOKUP(C983, Вчера_ЭпиВак!C:BN, 14, FALSE)</f>
        <v>#N/A</v>
      </c>
      <c r="AS983" s="53" t="e">
        <f>W983-X983-VLOOKUP(C983, Вчера_ЭпиВак!C:BN, 16, FALSE)</f>
        <v>#N/A</v>
      </c>
      <c r="AT983" s="53" t="e">
        <f>Y983-Z983-VLOOKUP(C983, Вчера_ЭпиВак!C:BN, 18, FALSE)</f>
        <v>#N/A</v>
      </c>
      <c r="AU983" s="53" t="e">
        <f>AA983-AB983-VLOOKUP(C983, Вчера_ЭпиВак!C:BN, 20, FALSE)</f>
        <v>#N/A</v>
      </c>
      <c r="AV983" s="53" t="e">
        <f>AC983-AD983-VLOOKUP(C983, Вчера_ЭпиВак!C:BN, 22, FALSE)</f>
        <v>#N/A</v>
      </c>
      <c r="AW983" s="53" t="e">
        <f>VLOOKUP(C983, Вчера_ЭпиВак!C:BN, 25, FALSE)+F983*2-Z983-AB983-AD983-AG983</f>
        <v>#N/A</v>
      </c>
      <c r="AX983" s="53" t="e">
        <f>AE983-VLOOKUP(C983,Вчера_ЭпиВак!C:BN, 24, FALSE)</f>
        <v>#N/A</v>
      </c>
    </row>
    <row r="984" spans="1:50" ht="50.1" customHeight="1" x14ac:dyDescent="0.25">
      <c r="A984" s="42"/>
      <c r="B984" s="42"/>
      <c r="C984" s="42"/>
      <c r="D984" s="43"/>
      <c r="E984" s="44"/>
      <c r="F984" s="39"/>
      <c r="G984" s="44"/>
      <c r="H984" s="39"/>
      <c r="I984" s="44"/>
      <c r="J984" s="39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7">
        <f t="shared" si="16"/>
        <v>0</v>
      </c>
      <c r="AJ984" s="53" t="str">
        <f>IF(ISNA(VLOOKUP(C984,Вчера_ЭпиВак!C:C, 1, FALSE)),"ошибка",0)</f>
        <v>ошибка</v>
      </c>
      <c r="AK984" s="55"/>
      <c r="AL984" s="53" t="e">
        <f>E984-F984-VLOOKUP(C984, Вчера_ЭпиВак!C:BN, 2, FALSE)</f>
        <v>#N/A</v>
      </c>
      <c r="AM984" s="53" t="e">
        <f>K984-L984-VLOOKUP(C984, Вчера_ЭпиВак!C:BN, 4, FALSE)</f>
        <v>#N/A</v>
      </c>
      <c r="AN984" s="53" t="e">
        <f>M984-N984-VLOOKUP(C984, Вчера_ЭпиВак!C:BN, 6, FALSE)</f>
        <v>#N/A</v>
      </c>
      <c r="AO984" s="53" t="e">
        <f>O984-P984-VLOOKUP(C984, Вчера_ЭпиВак!C:BN, 8, FALSE)</f>
        <v>#N/A</v>
      </c>
      <c r="AP984" s="53" t="e">
        <f>Q984-R984-VLOOKUP(C984, Вчера_ЭпиВак!C:BN, 10, FALSE)</f>
        <v>#N/A</v>
      </c>
      <c r="AQ984" s="53" t="e">
        <f>S984-T984-VLOOKUP(C984, Вчера_ЭпиВак!C:BN, 12, FALSE)</f>
        <v>#N/A</v>
      </c>
      <c r="AR984" s="53" t="e">
        <f>U984-V984-VLOOKUP(C984, Вчера_ЭпиВак!C:BN, 14, FALSE)</f>
        <v>#N/A</v>
      </c>
      <c r="AS984" s="53" t="e">
        <f>W984-X984-VLOOKUP(C984, Вчера_ЭпиВак!C:BN, 16, FALSE)</f>
        <v>#N/A</v>
      </c>
      <c r="AT984" s="53" t="e">
        <f>Y984-Z984-VLOOKUP(C984, Вчера_ЭпиВак!C:BN, 18, FALSE)</f>
        <v>#N/A</v>
      </c>
      <c r="AU984" s="53" t="e">
        <f>AA984-AB984-VLOOKUP(C984, Вчера_ЭпиВак!C:BN, 20, FALSE)</f>
        <v>#N/A</v>
      </c>
      <c r="AV984" s="53" t="e">
        <f>AC984-AD984-VLOOKUP(C984, Вчера_ЭпиВак!C:BN, 22, FALSE)</f>
        <v>#N/A</v>
      </c>
      <c r="AW984" s="53" t="e">
        <f>VLOOKUP(C984, Вчера_ЭпиВак!C:BN, 25, FALSE)+F984*2-Z984-AB984-AD984-AG984</f>
        <v>#N/A</v>
      </c>
      <c r="AX984" s="53" t="e">
        <f>AE984-VLOOKUP(C984,Вчера_ЭпиВак!C:BN, 24, FALSE)</f>
        <v>#N/A</v>
      </c>
    </row>
    <row r="985" spans="1:50" ht="50.1" customHeight="1" x14ac:dyDescent="0.25">
      <c r="A985" s="42"/>
      <c r="B985" s="42"/>
      <c r="C985" s="42"/>
      <c r="D985" s="43"/>
      <c r="E985" s="44"/>
      <c r="F985" s="39"/>
      <c r="G985" s="44"/>
      <c r="H985" s="39"/>
      <c r="I985" s="44"/>
      <c r="J985" s="39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7">
        <f t="shared" si="16"/>
        <v>0</v>
      </c>
      <c r="AJ985" s="53" t="str">
        <f>IF(ISNA(VLOOKUP(C985,Вчера_ЭпиВак!C:C, 1, FALSE)),"ошибка",0)</f>
        <v>ошибка</v>
      </c>
      <c r="AK985" s="55"/>
      <c r="AL985" s="53" t="e">
        <f>E985-F985-VLOOKUP(C985, Вчера_ЭпиВак!C:BN, 2, FALSE)</f>
        <v>#N/A</v>
      </c>
      <c r="AM985" s="53" t="e">
        <f>K985-L985-VLOOKUP(C985, Вчера_ЭпиВак!C:BN, 4, FALSE)</f>
        <v>#N/A</v>
      </c>
      <c r="AN985" s="53" t="e">
        <f>M985-N985-VLOOKUP(C985, Вчера_ЭпиВак!C:BN, 6, FALSE)</f>
        <v>#N/A</v>
      </c>
      <c r="AO985" s="53" t="e">
        <f>O985-P985-VLOOKUP(C985, Вчера_ЭпиВак!C:BN, 8, FALSE)</f>
        <v>#N/A</v>
      </c>
      <c r="AP985" s="53" t="e">
        <f>Q985-R985-VLOOKUP(C985, Вчера_ЭпиВак!C:BN, 10, FALSE)</f>
        <v>#N/A</v>
      </c>
      <c r="AQ985" s="53" t="e">
        <f>S985-T985-VLOOKUP(C985, Вчера_ЭпиВак!C:BN, 12, FALSE)</f>
        <v>#N/A</v>
      </c>
      <c r="AR985" s="53" t="e">
        <f>U985-V985-VLOOKUP(C985, Вчера_ЭпиВак!C:BN, 14, FALSE)</f>
        <v>#N/A</v>
      </c>
      <c r="AS985" s="53" t="e">
        <f>W985-X985-VLOOKUP(C985, Вчера_ЭпиВак!C:BN, 16, FALSE)</f>
        <v>#N/A</v>
      </c>
      <c r="AT985" s="53" t="e">
        <f>Y985-Z985-VLOOKUP(C985, Вчера_ЭпиВак!C:BN, 18, FALSE)</f>
        <v>#N/A</v>
      </c>
      <c r="AU985" s="53" t="e">
        <f>AA985-AB985-VLOOKUP(C985, Вчера_ЭпиВак!C:BN, 20, FALSE)</f>
        <v>#N/A</v>
      </c>
      <c r="AV985" s="53" t="e">
        <f>AC985-AD985-VLOOKUP(C985, Вчера_ЭпиВак!C:BN, 22, FALSE)</f>
        <v>#N/A</v>
      </c>
      <c r="AW985" s="53" t="e">
        <f>VLOOKUP(C985, Вчера_ЭпиВак!C:BN, 25, FALSE)+F985*2-Z985-AB985-AD985-AG985</f>
        <v>#N/A</v>
      </c>
      <c r="AX985" s="53" t="e">
        <f>AE985-VLOOKUP(C985,Вчера_ЭпиВак!C:BN, 24, FALSE)</f>
        <v>#N/A</v>
      </c>
    </row>
    <row r="986" spans="1:50" ht="50.1" customHeight="1" x14ac:dyDescent="0.25">
      <c r="A986" s="42"/>
      <c r="B986" s="42"/>
      <c r="C986" s="42"/>
      <c r="D986" s="43"/>
      <c r="E986" s="44"/>
      <c r="F986" s="39"/>
      <c r="G986" s="44"/>
      <c r="H986" s="39"/>
      <c r="I986" s="44"/>
      <c r="J986" s="39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7">
        <f t="shared" si="16"/>
        <v>0</v>
      </c>
      <c r="AJ986" s="53" t="str">
        <f>IF(ISNA(VLOOKUP(C986,Вчера_ЭпиВак!C:C, 1, FALSE)),"ошибка",0)</f>
        <v>ошибка</v>
      </c>
      <c r="AK986" s="55"/>
      <c r="AL986" s="53" t="e">
        <f>E986-F986-VLOOKUP(C986, Вчера_ЭпиВак!C:BN, 2, FALSE)</f>
        <v>#N/A</v>
      </c>
      <c r="AM986" s="53" t="e">
        <f>K986-L986-VLOOKUP(C986, Вчера_ЭпиВак!C:BN, 4, FALSE)</f>
        <v>#N/A</v>
      </c>
      <c r="AN986" s="53" t="e">
        <f>M986-N986-VLOOKUP(C986, Вчера_ЭпиВак!C:BN, 6, FALSE)</f>
        <v>#N/A</v>
      </c>
      <c r="AO986" s="53" t="e">
        <f>O986-P986-VLOOKUP(C986, Вчера_ЭпиВак!C:BN, 8, FALSE)</f>
        <v>#N/A</v>
      </c>
      <c r="AP986" s="53" t="e">
        <f>Q986-R986-VLOOKUP(C986, Вчера_ЭпиВак!C:BN, 10, FALSE)</f>
        <v>#N/A</v>
      </c>
      <c r="AQ986" s="53" t="e">
        <f>S986-T986-VLOOKUP(C986, Вчера_ЭпиВак!C:BN, 12, FALSE)</f>
        <v>#N/A</v>
      </c>
      <c r="AR986" s="53" t="e">
        <f>U986-V986-VLOOKUP(C986, Вчера_ЭпиВак!C:BN, 14, FALSE)</f>
        <v>#N/A</v>
      </c>
      <c r="AS986" s="53" t="e">
        <f>W986-X986-VLOOKUP(C986, Вчера_ЭпиВак!C:BN, 16, FALSE)</f>
        <v>#N/A</v>
      </c>
      <c r="AT986" s="53" t="e">
        <f>Y986-Z986-VLOOKUP(C986, Вчера_ЭпиВак!C:BN, 18, FALSE)</f>
        <v>#N/A</v>
      </c>
      <c r="AU986" s="53" t="e">
        <f>AA986-AB986-VLOOKUP(C986, Вчера_ЭпиВак!C:BN, 20, FALSE)</f>
        <v>#N/A</v>
      </c>
      <c r="AV986" s="53" t="e">
        <f>AC986-AD986-VLOOKUP(C986, Вчера_ЭпиВак!C:BN, 22, FALSE)</f>
        <v>#N/A</v>
      </c>
      <c r="AW986" s="53" t="e">
        <f>VLOOKUP(C986, Вчера_ЭпиВак!C:BN, 25, FALSE)+F986*2-Z986-AB986-AD986-AG986</f>
        <v>#N/A</v>
      </c>
      <c r="AX986" s="53" t="e">
        <f>AE986-VLOOKUP(C986,Вчера_ЭпиВак!C:BN, 24, FALSE)</f>
        <v>#N/A</v>
      </c>
    </row>
    <row r="987" spans="1:50" ht="50.1" customHeight="1" x14ac:dyDescent="0.25">
      <c r="A987" s="42"/>
      <c r="B987" s="42"/>
      <c r="C987" s="42"/>
      <c r="D987" s="43"/>
      <c r="E987" s="44"/>
      <c r="F987" s="39"/>
      <c r="G987" s="44"/>
      <c r="H987" s="39"/>
      <c r="I987" s="44"/>
      <c r="J987" s="39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7">
        <f t="shared" si="16"/>
        <v>0</v>
      </c>
      <c r="AJ987" s="53" t="str">
        <f>IF(ISNA(VLOOKUP(C987,Вчера_ЭпиВак!C:C, 1, FALSE)),"ошибка",0)</f>
        <v>ошибка</v>
      </c>
      <c r="AK987" s="55"/>
      <c r="AL987" s="53" t="e">
        <f>E987-F987-VLOOKUP(C987, Вчера_ЭпиВак!C:BN, 2, FALSE)</f>
        <v>#N/A</v>
      </c>
      <c r="AM987" s="53" t="e">
        <f>K987-L987-VLOOKUP(C987, Вчера_ЭпиВак!C:BN, 4, FALSE)</f>
        <v>#N/A</v>
      </c>
      <c r="AN987" s="53" t="e">
        <f>M987-N987-VLOOKUP(C987, Вчера_ЭпиВак!C:BN, 6, FALSE)</f>
        <v>#N/A</v>
      </c>
      <c r="AO987" s="53" t="e">
        <f>O987-P987-VLOOKUP(C987, Вчера_ЭпиВак!C:BN, 8, FALSE)</f>
        <v>#N/A</v>
      </c>
      <c r="AP987" s="53" t="e">
        <f>Q987-R987-VLOOKUP(C987, Вчера_ЭпиВак!C:BN, 10, FALSE)</f>
        <v>#N/A</v>
      </c>
      <c r="AQ987" s="53" t="e">
        <f>S987-T987-VLOOKUP(C987, Вчера_ЭпиВак!C:BN, 12, FALSE)</f>
        <v>#N/A</v>
      </c>
      <c r="AR987" s="53" t="e">
        <f>U987-V987-VLOOKUP(C987, Вчера_ЭпиВак!C:BN, 14, FALSE)</f>
        <v>#N/A</v>
      </c>
      <c r="AS987" s="53" t="e">
        <f>W987-X987-VLOOKUP(C987, Вчера_ЭпиВак!C:BN, 16, FALSE)</f>
        <v>#N/A</v>
      </c>
      <c r="AT987" s="53" t="e">
        <f>Y987-Z987-VLOOKUP(C987, Вчера_ЭпиВак!C:BN, 18, FALSE)</f>
        <v>#N/A</v>
      </c>
      <c r="AU987" s="53" t="e">
        <f>AA987-AB987-VLOOKUP(C987, Вчера_ЭпиВак!C:BN, 20, FALSE)</f>
        <v>#N/A</v>
      </c>
      <c r="AV987" s="53" t="e">
        <f>AC987-AD987-VLOOKUP(C987, Вчера_ЭпиВак!C:BN, 22, FALSE)</f>
        <v>#N/A</v>
      </c>
      <c r="AW987" s="53" t="e">
        <f>VLOOKUP(C987, Вчера_ЭпиВак!C:BN, 25, FALSE)+F987*2-Z987-AB987-AD987-AG987</f>
        <v>#N/A</v>
      </c>
      <c r="AX987" s="53" t="e">
        <f>AE987-VLOOKUP(C987,Вчера_ЭпиВак!C:BN, 24, FALSE)</f>
        <v>#N/A</v>
      </c>
    </row>
    <row r="988" spans="1:50" ht="50.1" customHeight="1" x14ac:dyDescent="0.25">
      <c r="A988" s="42"/>
      <c r="B988" s="42"/>
      <c r="C988" s="42"/>
      <c r="D988" s="43"/>
      <c r="E988" s="44"/>
      <c r="F988" s="39"/>
      <c r="G988" s="44"/>
      <c r="H988" s="39"/>
      <c r="I988" s="44"/>
      <c r="J988" s="39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7">
        <f t="shared" si="16"/>
        <v>0</v>
      </c>
      <c r="AJ988" s="53" t="str">
        <f>IF(ISNA(VLOOKUP(C988,Вчера_ЭпиВак!C:C, 1, FALSE)),"ошибка",0)</f>
        <v>ошибка</v>
      </c>
      <c r="AK988" s="55"/>
      <c r="AL988" s="53" t="e">
        <f>E988-F988-VLOOKUP(C988, Вчера_ЭпиВак!C:BN, 2, FALSE)</f>
        <v>#N/A</v>
      </c>
      <c r="AM988" s="53" t="e">
        <f>K988-L988-VLOOKUP(C988, Вчера_ЭпиВак!C:BN, 4, FALSE)</f>
        <v>#N/A</v>
      </c>
      <c r="AN988" s="53" t="e">
        <f>M988-N988-VLOOKUP(C988, Вчера_ЭпиВак!C:BN, 6, FALSE)</f>
        <v>#N/A</v>
      </c>
      <c r="AO988" s="53" t="e">
        <f>O988-P988-VLOOKUP(C988, Вчера_ЭпиВак!C:BN, 8, FALSE)</f>
        <v>#N/A</v>
      </c>
      <c r="AP988" s="53" t="e">
        <f>Q988-R988-VLOOKUP(C988, Вчера_ЭпиВак!C:BN, 10, FALSE)</f>
        <v>#N/A</v>
      </c>
      <c r="AQ988" s="53" t="e">
        <f>S988-T988-VLOOKUP(C988, Вчера_ЭпиВак!C:BN, 12, FALSE)</f>
        <v>#N/A</v>
      </c>
      <c r="AR988" s="53" t="e">
        <f>U988-V988-VLOOKUP(C988, Вчера_ЭпиВак!C:BN, 14, FALSE)</f>
        <v>#N/A</v>
      </c>
      <c r="AS988" s="53" t="e">
        <f>W988-X988-VLOOKUP(C988, Вчера_ЭпиВак!C:BN, 16, FALSE)</f>
        <v>#N/A</v>
      </c>
      <c r="AT988" s="53" t="e">
        <f>Y988-Z988-VLOOKUP(C988, Вчера_ЭпиВак!C:BN, 18, FALSE)</f>
        <v>#N/A</v>
      </c>
      <c r="AU988" s="53" t="e">
        <f>AA988-AB988-VLOOKUP(C988, Вчера_ЭпиВак!C:BN, 20, FALSE)</f>
        <v>#N/A</v>
      </c>
      <c r="AV988" s="53" t="e">
        <f>AC988-AD988-VLOOKUP(C988, Вчера_ЭпиВак!C:BN, 22, FALSE)</f>
        <v>#N/A</v>
      </c>
      <c r="AW988" s="53" t="e">
        <f>VLOOKUP(C988, Вчера_ЭпиВак!C:BN, 25, FALSE)+F988*2-Z988-AB988-AD988-AG988</f>
        <v>#N/A</v>
      </c>
      <c r="AX988" s="53" t="e">
        <f>AE988-VLOOKUP(C988,Вчера_ЭпиВак!C:BN, 24, FALSE)</f>
        <v>#N/A</v>
      </c>
    </row>
    <row r="989" spans="1:50" ht="50.1" customHeight="1" x14ac:dyDescent="0.25">
      <c r="A989" s="42"/>
      <c r="B989" s="42"/>
      <c r="C989" s="42"/>
      <c r="D989" s="43"/>
      <c r="E989" s="44"/>
      <c r="F989" s="39"/>
      <c r="G989" s="44"/>
      <c r="H989" s="39"/>
      <c r="I989" s="44"/>
      <c r="J989" s="39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7">
        <f t="shared" si="16"/>
        <v>0</v>
      </c>
      <c r="AJ989" s="53" t="str">
        <f>IF(ISNA(VLOOKUP(C989,Вчера_ЭпиВак!C:C, 1, FALSE)),"ошибка",0)</f>
        <v>ошибка</v>
      </c>
      <c r="AK989" s="55"/>
      <c r="AL989" s="53" t="e">
        <f>E989-F989-VLOOKUP(C989, Вчера_ЭпиВак!C:BN, 2, FALSE)</f>
        <v>#N/A</v>
      </c>
      <c r="AM989" s="53" t="e">
        <f>K989-L989-VLOOKUP(C989, Вчера_ЭпиВак!C:BN, 4, FALSE)</f>
        <v>#N/A</v>
      </c>
      <c r="AN989" s="53" t="e">
        <f>M989-N989-VLOOKUP(C989, Вчера_ЭпиВак!C:BN, 6, FALSE)</f>
        <v>#N/A</v>
      </c>
      <c r="AO989" s="53" t="e">
        <f>O989-P989-VLOOKUP(C989, Вчера_ЭпиВак!C:BN, 8, FALSE)</f>
        <v>#N/A</v>
      </c>
      <c r="AP989" s="53" t="e">
        <f>Q989-R989-VLOOKUP(C989, Вчера_ЭпиВак!C:BN, 10, FALSE)</f>
        <v>#N/A</v>
      </c>
      <c r="AQ989" s="53" t="e">
        <f>S989-T989-VLOOKUP(C989, Вчера_ЭпиВак!C:BN, 12, FALSE)</f>
        <v>#N/A</v>
      </c>
      <c r="AR989" s="53" t="e">
        <f>U989-V989-VLOOKUP(C989, Вчера_ЭпиВак!C:BN, 14, FALSE)</f>
        <v>#N/A</v>
      </c>
      <c r="AS989" s="53" t="e">
        <f>W989-X989-VLOOKUP(C989, Вчера_ЭпиВак!C:BN, 16, FALSE)</f>
        <v>#N/A</v>
      </c>
      <c r="AT989" s="53" t="e">
        <f>Y989-Z989-VLOOKUP(C989, Вчера_ЭпиВак!C:BN, 18, FALSE)</f>
        <v>#N/A</v>
      </c>
      <c r="AU989" s="53" t="e">
        <f>AA989-AB989-VLOOKUP(C989, Вчера_ЭпиВак!C:BN, 20, FALSE)</f>
        <v>#N/A</v>
      </c>
      <c r="AV989" s="53" t="e">
        <f>AC989-AD989-VLOOKUP(C989, Вчера_ЭпиВак!C:BN, 22, FALSE)</f>
        <v>#N/A</v>
      </c>
      <c r="AW989" s="53" t="e">
        <f>VLOOKUP(C989, Вчера_ЭпиВак!C:BN, 25, FALSE)+F989*2-Z989-AB989-AD989-AG989</f>
        <v>#N/A</v>
      </c>
      <c r="AX989" s="53" t="e">
        <f>AE989-VLOOKUP(C989,Вчера_ЭпиВак!C:BN, 24, FALSE)</f>
        <v>#N/A</v>
      </c>
    </row>
    <row r="990" spans="1:50" ht="50.1" customHeight="1" x14ac:dyDescent="0.25">
      <c r="A990" s="42"/>
      <c r="B990" s="42"/>
      <c r="C990" s="42"/>
      <c r="D990" s="43"/>
      <c r="E990" s="44"/>
      <c r="F990" s="39"/>
      <c r="G990" s="44"/>
      <c r="H990" s="39"/>
      <c r="I990" s="44"/>
      <c r="J990" s="39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7">
        <f t="shared" si="16"/>
        <v>0</v>
      </c>
      <c r="AJ990" s="53" t="str">
        <f>IF(ISNA(VLOOKUP(C990,Вчера_ЭпиВак!C:C, 1, FALSE)),"ошибка",0)</f>
        <v>ошибка</v>
      </c>
      <c r="AK990" s="55"/>
      <c r="AL990" s="53" t="e">
        <f>E990-F990-VLOOKUP(C990, Вчера_ЭпиВак!C:BN, 2, FALSE)</f>
        <v>#N/A</v>
      </c>
      <c r="AM990" s="53" t="e">
        <f>K990-L990-VLOOKUP(C990, Вчера_ЭпиВак!C:BN, 4, FALSE)</f>
        <v>#N/A</v>
      </c>
      <c r="AN990" s="53" t="e">
        <f>M990-N990-VLOOKUP(C990, Вчера_ЭпиВак!C:BN, 6, FALSE)</f>
        <v>#N/A</v>
      </c>
      <c r="AO990" s="53" t="e">
        <f>O990-P990-VLOOKUP(C990, Вчера_ЭпиВак!C:BN, 8, FALSE)</f>
        <v>#N/A</v>
      </c>
      <c r="AP990" s="53" t="e">
        <f>Q990-R990-VLOOKUP(C990, Вчера_ЭпиВак!C:BN, 10, FALSE)</f>
        <v>#N/A</v>
      </c>
      <c r="AQ990" s="53" t="e">
        <f>S990-T990-VLOOKUP(C990, Вчера_ЭпиВак!C:BN, 12, FALSE)</f>
        <v>#N/A</v>
      </c>
      <c r="AR990" s="53" t="e">
        <f>U990-V990-VLOOKUP(C990, Вчера_ЭпиВак!C:BN, 14, FALSE)</f>
        <v>#N/A</v>
      </c>
      <c r="AS990" s="53" t="e">
        <f>W990-X990-VLOOKUP(C990, Вчера_ЭпиВак!C:BN, 16, FALSE)</f>
        <v>#N/A</v>
      </c>
      <c r="AT990" s="53" t="e">
        <f>Y990-Z990-VLOOKUP(C990, Вчера_ЭпиВак!C:BN, 18, FALSE)</f>
        <v>#N/A</v>
      </c>
      <c r="AU990" s="53" t="e">
        <f>AA990-AB990-VLOOKUP(C990, Вчера_ЭпиВак!C:BN, 20, FALSE)</f>
        <v>#N/A</v>
      </c>
      <c r="AV990" s="53" t="e">
        <f>AC990-AD990-VLOOKUP(C990, Вчера_ЭпиВак!C:BN, 22, FALSE)</f>
        <v>#N/A</v>
      </c>
      <c r="AW990" s="53" t="e">
        <f>VLOOKUP(C990, Вчера_ЭпиВак!C:BN, 25, FALSE)+F990*2-Z990-AB990-AD990-AG990</f>
        <v>#N/A</v>
      </c>
      <c r="AX990" s="53" t="e">
        <f>AE990-VLOOKUP(C990,Вчера_ЭпиВак!C:BN, 24, FALSE)</f>
        <v>#N/A</v>
      </c>
    </row>
    <row r="991" spans="1:50" ht="50.1" customHeight="1" x14ac:dyDescent="0.25">
      <c r="A991" s="42"/>
      <c r="B991" s="42"/>
      <c r="C991" s="42"/>
      <c r="D991" s="43"/>
      <c r="E991" s="44"/>
      <c r="F991" s="39"/>
      <c r="G991" s="44"/>
      <c r="H991" s="39"/>
      <c r="I991" s="44"/>
      <c r="J991" s="39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7">
        <f t="shared" si="16"/>
        <v>0</v>
      </c>
      <c r="AJ991" s="53" t="str">
        <f>IF(ISNA(VLOOKUP(C991,Вчера_ЭпиВак!C:C, 1, FALSE)),"ошибка",0)</f>
        <v>ошибка</v>
      </c>
      <c r="AK991" s="55"/>
      <c r="AL991" s="53" t="e">
        <f>E991-F991-VLOOKUP(C991, Вчера_ЭпиВак!C:BN, 2, FALSE)</f>
        <v>#N/A</v>
      </c>
      <c r="AM991" s="53" t="e">
        <f>K991-L991-VLOOKUP(C991, Вчера_ЭпиВак!C:BN, 4, FALSE)</f>
        <v>#N/A</v>
      </c>
      <c r="AN991" s="53" t="e">
        <f>M991-N991-VLOOKUP(C991, Вчера_ЭпиВак!C:BN, 6, FALSE)</f>
        <v>#N/A</v>
      </c>
      <c r="AO991" s="53" t="e">
        <f>O991-P991-VLOOKUP(C991, Вчера_ЭпиВак!C:BN, 8, FALSE)</f>
        <v>#N/A</v>
      </c>
      <c r="AP991" s="53" t="e">
        <f>Q991-R991-VLOOKUP(C991, Вчера_ЭпиВак!C:BN, 10, FALSE)</f>
        <v>#N/A</v>
      </c>
      <c r="AQ991" s="53" t="e">
        <f>S991-T991-VLOOKUP(C991, Вчера_ЭпиВак!C:BN, 12, FALSE)</f>
        <v>#N/A</v>
      </c>
      <c r="AR991" s="53" t="e">
        <f>U991-V991-VLOOKUP(C991, Вчера_ЭпиВак!C:BN, 14, FALSE)</f>
        <v>#N/A</v>
      </c>
      <c r="AS991" s="53" t="e">
        <f>W991-X991-VLOOKUP(C991, Вчера_ЭпиВак!C:BN, 16, FALSE)</f>
        <v>#N/A</v>
      </c>
      <c r="AT991" s="53" t="e">
        <f>Y991-Z991-VLOOKUP(C991, Вчера_ЭпиВак!C:BN, 18, FALSE)</f>
        <v>#N/A</v>
      </c>
      <c r="AU991" s="53" t="e">
        <f>AA991-AB991-VLOOKUP(C991, Вчера_ЭпиВак!C:BN, 20, FALSE)</f>
        <v>#N/A</v>
      </c>
      <c r="AV991" s="53" t="e">
        <f>AC991-AD991-VLOOKUP(C991, Вчера_ЭпиВак!C:BN, 22, FALSE)</f>
        <v>#N/A</v>
      </c>
      <c r="AW991" s="53" t="e">
        <f>VLOOKUP(C991, Вчера_ЭпиВак!C:BN, 25, FALSE)+F991*2-Z991-AB991-AD991-AG991</f>
        <v>#N/A</v>
      </c>
      <c r="AX991" s="53" t="e">
        <f>AE991-VLOOKUP(C991,Вчера_ЭпиВак!C:BN, 24, FALSE)</f>
        <v>#N/A</v>
      </c>
    </row>
    <row r="992" spans="1:50" ht="50.1" customHeight="1" x14ac:dyDescent="0.25">
      <c r="A992" s="42"/>
      <c r="B992" s="42"/>
      <c r="C992" s="42"/>
      <c r="D992" s="43"/>
      <c r="E992" s="44"/>
      <c r="F992" s="39"/>
      <c r="G992" s="44"/>
      <c r="H992" s="39"/>
      <c r="I992" s="44"/>
      <c r="J992" s="39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7">
        <f t="shared" si="16"/>
        <v>0</v>
      </c>
      <c r="AJ992" s="53" t="str">
        <f>IF(ISNA(VLOOKUP(C992,Вчера_ЭпиВак!C:C, 1, FALSE)),"ошибка",0)</f>
        <v>ошибка</v>
      </c>
      <c r="AK992" s="55"/>
      <c r="AL992" s="53" t="e">
        <f>E992-F992-VLOOKUP(C992, Вчера_ЭпиВак!C:BN, 2, FALSE)</f>
        <v>#N/A</v>
      </c>
      <c r="AM992" s="53" t="e">
        <f>K992-L992-VLOOKUP(C992, Вчера_ЭпиВак!C:BN, 4, FALSE)</f>
        <v>#N/A</v>
      </c>
      <c r="AN992" s="53" t="e">
        <f>M992-N992-VLOOKUP(C992, Вчера_ЭпиВак!C:BN, 6, FALSE)</f>
        <v>#N/A</v>
      </c>
      <c r="AO992" s="53" t="e">
        <f>O992-P992-VLOOKUP(C992, Вчера_ЭпиВак!C:BN, 8, FALSE)</f>
        <v>#N/A</v>
      </c>
      <c r="AP992" s="53" t="e">
        <f>Q992-R992-VLOOKUP(C992, Вчера_ЭпиВак!C:BN, 10, FALSE)</f>
        <v>#N/A</v>
      </c>
      <c r="AQ992" s="53" t="e">
        <f>S992-T992-VLOOKUP(C992, Вчера_ЭпиВак!C:BN, 12, FALSE)</f>
        <v>#N/A</v>
      </c>
      <c r="AR992" s="53" t="e">
        <f>U992-V992-VLOOKUP(C992, Вчера_ЭпиВак!C:BN, 14, FALSE)</f>
        <v>#N/A</v>
      </c>
      <c r="AS992" s="53" t="e">
        <f>W992-X992-VLOOKUP(C992, Вчера_ЭпиВак!C:BN, 16, FALSE)</f>
        <v>#N/A</v>
      </c>
      <c r="AT992" s="53" t="e">
        <f>Y992-Z992-VLOOKUP(C992, Вчера_ЭпиВак!C:BN, 18, FALSE)</f>
        <v>#N/A</v>
      </c>
      <c r="AU992" s="53" t="e">
        <f>AA992-AB992-VLOOKUP(C992, Вчера_ЭпиВак!C:BN, 20, FALSE)</f>
        <v>#N/A</v>
      </c>
      <c r="AV992" s="53" t="e">
        <f>AC992-AD992-VLOOKUP(C992, Вчера_ЭпиВак!C:BN, 22, FALSE)</f>
        <v>#N/A</v>
      </c>
      <c r="AW992" s="53" t="e">
        <f>VLOOKUP(C992, Вчера_ЭпиВак!C:BN, 25, FALSE)+F992*2-Z992-AB992-AD992-AG992</f>
        <v>#N/A</v>
      </c>
      <c r="AX992" s="53" t="e">
        <f>AE992-VLOOKUP(C992,Вчера_ЭпиВак!C:BN, 24, FALSE)</f>
        <v>#N/A</v>
      </c>
    </row>
    <row r="993" spans="1:50" ht="50.1" customHeight="1" x14ac:dyDescent="0.25">
      <c r="A993" s="42"/>
      <c r="B993" s="42"/>
      <c r="C993" s="42"/>
      <c r="D993" s="43"/>
      <c r="E993" s="44"/>
      <c r="F993" s="39"/>
      <c r="G993" s="44"/>
      <c r="H993" s="39"/>
      <c r="I993" s="44"/>
      <c r="J993" s="39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7">
        <f t="shared" si="16"/>
        <v>0</v>
      </c>
      <c r="AJ993" s="53" t="str">
        <f>IF(ISNA(VLOOKUP(C993,Вчера_ЭпиВак!C:C, 1, FALSE)),"ошибка",0)</f>
        <v>ошибка</v>
      </c>
      <c r="AK993" s="55"/>
      <c r="AL993" s="53" t="e">
        <f>E993-F993-VLOOKUP(C993, Вчера_ЭпиВак!C:BN, 2, FALSE)</f>
        <v>#N/A</v>
      </c>
      <c r="AM993" s="53" t="e">
        <f>K993-L993-VLOOKUP(C993, Вчера_ЭпиВак!C:BN, 4, FALSE)</f>
        <v>#N/A</v>
      </c>
      <c r="AN993" s="53" t="e">
        <f>M993-N993-VLOOKUP(C993, Вчера_ЭпиВак!C:BN, 6, FALSE)</f>
        <v>#N/A</v>
      </c>
      <c r="AO993" s="53" t="e">
        <f>O993-P993-VLOOKUP(C993, Вчера_ЭпиВак!C:BN, 8, FALSE)</f>
        <v>#N/A</v>
      </c>
      <c r="AP993" s="53" t="e">
        <f>Q993-R993-VLOOKUP(C993, Вчера_ЭпиВак!C:BN, 10, FALSE)</f>
        <v>#N/A</v>
      </c>
      <c r="AQ993" s="53" t="e">
        <f>S993-T993-VLOOKUP(C993, Вчера_ЭпиВак!C:BN, 12, FALSE)</f>
        <v>#N/A</v>
      </c>
      <c r="AR993" s="53" t="e">
        <f>U993-V993-VLOOKUP(C993, Вчера_ЭпиВак!C:BN, 14, FALSE)</f>
        <v>#N/A</v>
      </c>
      <c r="AS993" s="53" t="e">
        <f>W993-X993-VLOOKUP(C993, Вчера_ЭпиВак!C:BN, 16, FALSE)</f>
        <v>#N/A</v>
      </c>
      <c r="AT993" s="53" t="e">
        <f>Y993-Z993-VLOOKUP(C993, Вчера_ЭпиВак!C:BN, 18, FALSE)</f>
        <v>#N/A</v>
      </c>
      <c r="AU993" s="53" t="e">
        <f>AA993-AB993-VLOOKUP(C993, Вчера_ЭпиВак!C:BN, 20, FALSE)</f>
        <v>#N/A</v>
      </c>
      <c r="AV993" s="53" t="e">
        <f>AC993-AD993-VLOOKUP(C993, Вчера_ЭпиВак!C:BN, 22, FALSE)</f>
        <v>#N/A</v>
      </c>
      <c r="AW993" s="53" t="e">
        <f>VLOOKUP(C993, Вчера_ЭпиВак!C:BN, 25, FALSE)+F993*2-Z993-AB993-AD993-AG993</f>
        <v>#N/A</v>
      </c>
      <c r="AX993" s="53" t="e">
        <f>AE993-VLOOKUP(C993,Вчера_ЭпиВак!C:BN, 24, FALSE)</f>
        <v>#N/A</v>
      </c>
    </row>
    <row r="994" spans="1:50" ht="50.1" customHeight="1" x14ac:dyDescent="0.25">
      <c r="A994" s="42"/>
      <c r="B994" s="42"/>
      <c r="C994" s="42"/>
      <c r="D994" s="43"/>
      <c r="E994" s="44"/>
      <c r="F994" s="39"/>
      <c r="G994" s="44"/>
      <c r="H994" s="39"/>
      <c r="I994" s="44"/>
      <c r="J994" s="39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7">
        <f t="shared" si="16"/>
        <v>0</v>
      </c>
      <c r="AJ994" s="53" t="str">
        <f>IF(ISNA(VLOOKUP(C994,Вчера_ЭпиВак!C:C, 1, FALSE)),"ошибка",0)</f>
        <v>ошибка</v>
      </c>
      <c r="AK994" s="55"/>
      <c r="AL994" s="53" t="e">
        <f>E994-F994-VLOOKUP(C994, Вчера_ЭпиВак!C:BN, 2, FALSE)</f>
        <v>#N/A</v>
      </c>
      <c r="AM994" s="53" t="e">
        <f>K994-L994-VLOOKUP(C994, Вчера_ЭпиВак!C:BN, 4, FALSE)</f>
        <v>#N/A</v>
      </c>
      <c r="AN994" s="53" t="e">
        <f>M994-N994-VLOOKUP(C994, Вчера_ЭпиВак!C:BN, 6, FALSE)</f>
        <v>#N/A</v>
      </c>
      <c r="AO994" s="53" t="e">
        <f>O994-P994-VLOOKUP(C994, Вчера_ЭпиВак!C:BN, 8, FALSE)</f>
        <v>#N/A</v>
      </c>
      <c r="AP994" s="53" t="e">
        <f>Q994-R994-VLOOKUP(C994, Вчера_ЭпиВак!C:BN, 10, FALSE)</f>
        <v>#N/A</v>
      </c>
      <c r="AQ994" s="53" t="e">
        <f>S994-T994-VLOOKUP(C994, Вчера_ЭпиВак!C:BN, 12, FALSE)</f>
        <v>#N/A</v>
      </c>
      <c r="AR994" s="53" t="e">
        <f>U994-V994-VLOOKUP(C994, Вчера_ЭпиВак!C:BN, 14, FALSE)</f>
        <v>#N/A</v>
      </c>
      <c r="AS994" s="53" t="e">
        <f>W994-X994-VLOOKUP(C994, Вчера_ЭпиВак!C:BN, 16, FALSE)</f>
        <v>#N/A</v>
      </c>
      <c r="AT994" s="53" t="e">
        <f>Y994-Z994-VLOOKUP(C994, Вчера_ЭпиВак!C:BN, 18, FALSE)</f>
        <v>#N/A</v>
      </c>
      <c r="AU994" s="53" t="e">
        <f>AA994-AB994-VLOOKUP(C994, Вчера_ЭпиВак!C:BN, 20, FALSE)</f>
        <v>#N/A</v>
      </c>
      <c r="AV994" s="53" t="e">
        <f>AC994-AD994-VLOOKUP(C994, Вчера_ЭпиВак!C:BN, 22, FALSE)</f>
        <v>#N/A</v>
      </c>
      <c r="AW994" s="53" t="e">
        <f>VLOOKUP(C994, Вчера_ЭпиВак!C:BN, 25, FALSE)+F994*2-Z994-AB994-AD994-AG994</f>
        <v>#N/A</v>
      </c>
      <c r="AX994" s="53" t="e">
        <f>AE994-VLOOKUP(C994,Вчера_ЭпиВак!C:BN, 24, FALSE)</f>
        <v>#N/A</v>
      </c>
    </row>
    <row r="995" spans="1:50" ht="50.1" customHeight="1" x14ac:dyDescent="0.25">
      <c r="A995" s="42"/>
      <c r="B995" s="42"/>
      <c r="C995" s="42"/>
      <c r="D995" s="43"/>
      <c r="E995" s="44"/>
      <c r="F995" s="39"/>
      <c r="G995" s="44"/>
      <c r="H995" s="39"/>
      <c r="I995" s="44"/>
      <c r="J995" s="39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7">
        <f t="shared" si="16"/>
        <v>0</v>
      </c>
      <c r="AJ995" s="53" t="str">
        <f>IF(ISNA(VLOOKUP(C995,Вчера_ЭпиВак!C:C, 1, FALSE)),"ошибка",0)</f>
        <v>ошибка</v>
      </c>
      <c r="AK995" s="55"/>
      <c r="AL995" s="53" t="e">
        <f>E995-F995-VLOOKUP(C995, Вчера_ЭпиВак!C:BN, 2, FALSE)</f>
        <v>#N/A</v>
      </c>
      <c r="AM995" s="53" t="e">
        <f>K995-L995-VLOOKUP(C995, Вчера_ЭпиВак!C:BN, 4, FALSE)</f>
        <v>#N/A</v>
      </c>
      <c r="AN995" s="53" t="e">
        <f>M995-N995-VLOOKUP(C995, Вчера_ЭпиВак!C:BN, 6, FALSE)</f>
        <v>#N/A</v>
      </c>
      <c r="AO995" s="53" t="e">
        <f>O995-P995-VLOOKUP(C995, Вчера_ЭпиВак!C:BN, 8, FALSE)</f>
        <v>#N/A</v>
      </c>
      <c r="AP995" s="53" t="e">
        <f>Q995-R995-VLOOKUP(C995, Вчера_ЭпиВак!C:BN, 10, FALSE)</f>
        <v>#N/A</v>
      </c>
      <c r="AQ995" s="53" t="e">
        <f>S995-T995-VLOOKUP(C995, Вчера_ЭпиВак!C:BN, 12, FALSE)</f>
        <v>#N/A</v>
      </c>
      <c r="AR995" s="53" t="e">
        <f>U995-V995-VLOOKUP(C995, Вчера_ЭпиВак!C:BN, 14, FALSE)</f>
        <v>#N/A</v>
      </c>
      <c r="AS995" s="53" t="e">
        <f>W995-X995-VLOOKUP(C995, Вчера_ЭпиВак!C:BN, 16, FALSE)</f>
        <v>#N/A</v>
      </c>
      <c r="AT995" s="53" t="e">
        <f>Y995-Z995-VLOOKUP(C995, Вчера_ЭпиВак!C:BN, 18, FALSE)</f>
        <v>#N/A</v>
      </c>
      <c r="AU995" s="53" t="e">
        <f>AA995-AB995-VLOOKUP(C995, Вчера_ЭпиВак!C:BN, 20, FALSE)</f>
        <v>#N/A</v>
      </c>
      <c r="AV995" s="53" t="e">
        <f>AC995-AD995-VLOOKUP(C995, Вчера_ЭпиВак!C:BN, 22, FALSE)</f>
        <v>#N/A</v>
      </c>
      <c r="AW995" s="53" t="e">
        <f>VLOOKUP(C995, Вчера_ЭпиВак!C:BN, 25, FALSE)+F995*2-Z995-AB995-AD995-AG995</f>
        <v>#N/A</v>
      </c>
      <c r="AX995" s="53" t="e">
        <f>AE995-VLOOKUP(C995,Вчера_ЭпиВак!C:BN, 24, FALSE)</f>
        <v>#N/A</v>
      </c>
    </row>
    <row r="996" spans="1:50" ht="50.1" customHeight="1" x14ac:dyDescent="0.25">
      <c r="A996" s="42"/>
      <c r="B996" s="42"/>
      <c r="C996" s="42"/>
      <c r="D996" s="43"/>
      <c r="E996" s="44"/>
      <c r="F996" s="39"/>
      <c r="G996" s="44"/>
      <c r="H996" s="39"/>
      <c r="I996" s="44"/>
      <c r="J996" s="39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7">
        <f t="shared" si="16"/>
        <v>0</v>
      </c>
      <c r="AJ996" s="53" t="str">
        <f>IF(ISNA(VLOOKUP(C996,Вчера_ЭпиВак!C:C, 1, FALSE)),"ошибка",0)</f>
        <v>ошибка</v>
      </c>
      <c r="AK996" s="55"/>
      <c r="AL996" s="53" t="e">
        <f>E996-F996-VLOOKUP(C996, Вчера_ЭпиВак!C:BN, 2, FALSE)</f>
        <v>#N/A</v>
      </c>
      <c r="AM996" s="53" t="e">
        <f>K996-L996-VLOOKUP(C996, Вчера_ЭпиВак!C:BN, 4, FALSE)</f>
        <v>#N/A</v>
      </c>
      <c r="AN996" s="53" t="e">
        <f>M996-N996-VLOOKUP(C996, Вчера_ЭпиВак!C:BN, 6, FALSE)</f>
        <v>#N/A</v>
      </c>
      <c r="AO996" s="53" t="e">
        <f>O996-P996-VLOOKUP(C996, Вчера_ЭпиВак!C:BN, 8, FALSE)</f>
        <v>#N/A</v>
      </c>
      <c r="AP996" s="53" t="e">
        <f>Q996-R996-VLOOKUP(C996, Вчера_ЭпиВак!C:BN, 10, FALSE)</f>
        <v>#N/A</v>
      </c>
      <c r="AQ996" s="53" t="e">
        <f>S996-T996-VLOOKUP(C996, Вчера_ЭпиВак!C:BN, 12, FALSE)</f>
        <v>#N/A</v>
      </c>
      <c r="AR996" s="53" t="e">
        <f>U996-V996-VLOOKUP(C996, Вчера_ЭпиВак!C:BN, 14, FALSE)</f>
        <v>#N/A</v>
      </c>
      <c r="AS996" s="53" t="e">
        <f>W996-X996-VLOOKUP(C996, Вчера_ЭпиВак!C:BN, 16, FALSE)</f>
        <v>#N/A</v>
      </c>
      <c r="AT996" s="53" t="e">
        <f>Y996-Z996-VLOOKUP(C996, Вчера_ЭпиВак!C:BN, 18, FALSE)</f>
        <v>#N/A</v>
      </c>
      <c r="AU996" s="53" t="e">
        <f>AA996-AB996-VLOOKUP(C996, Вчера_ЭпиВак!C:BN, 20, FALSE)</f>
        <v>#N/A</v>
      </c>
      <c r="AV996" s="53" t="e">
        <f>AC996-AD996-VLOOKUP(C996, Вчера_ЭпиВак!C:BN, 22, FALSE)</f>
        <v>#N/A</v>
      </c>
      <c r="AW996" s="53" t="e">
        <f>VLOOKUP(C996, Вчера_ЭпиВак!C:BN, 25, FALSE)+F996*2-Z996-AB996-AD996-AG996</f>
        <v>#N/A</v>
      </c>
      <c r="AX996" s="53" t="e">
        <f>AE996-VLOOKUP(C996,Вчера_ЭпиВак!C:BN, 24, FALSE)</f>
        <v>#N/A</v>
      </c>
    </row>
    <row r="997" spans="1:50" ht="50.1" customHeight="1" x14ac:dyDescent="0.25">
      <c r="A997" s="42"/>
      <c r="B997" s="42"/>
      <c r="C997" s="42"/>
      <c r="D997" s="43"/>
      <c r="E997" s="44"/>
      <c r="F997" s="39"/>
      <c r="G997" s="44"/>
      <c r="H997" s="39"/>
      <c r="I997" s="44"/>
      <c r="J997" s="39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7">
        <f t="shared" si="16"/>
        <v>0</v>
      </c>
      <c r="AJ997" s="53" t="str">
        <f>IF(ISNA(VLOOKUP(C997,Вчера_ЭпиВак!C:C, 1, FALSE)),"ошибка",0)</f>
        <v>ошибка</v>
      </c>
      <c r="AK997" s="55"/>
      <c r="AL997" s="53" t="e">
        <f>E997-F997-VLOOKUP(C997, Вчера_ЭпиВак!C:BN, 2, FALSE)</f>
        <v>#N/A</v>
      </c>
      <c r="AM997" s="53" t="e">
        <f>K997-L997-VLOOKUP(C997, Вчера_ЭпиВак!C:BN, 4, FALSE)</f>
        <v>#N/A</v>
      </c>
      <c r="AN997" s="53" t="e">
        <f>M997-N997-VLOOKUP(C997, Вчера_ЭпиВак!C:BN, 6, FALSE)</f>
        <v>#N/A</v>
      </c>
      <c r="AO997" s="53" t="e">
        <f>O997-P997-VLOOKUP(C997, Вчера_ЭпиВак!C:BN, 8, FALSE)</f>
        <v>#N/A</v>
      </c>
      <c r="AP997" s="53" t="e">
        <f>Q997-R997-VLOOKUP(C997, Вчера_ЭпиВак!C:BN, 10, FALSE)</f>
        <v>#N/A</v>
      </c>
      <c r="AQ997" s="53" t="e">
        <f>S997-T997-VLOOKUP(C997, Вчера_ЭпиВак!C:BN, 12, FALSE)</f>
        <v>#N/A</v>
      </c>
      <c r="AR997" s="53" t="e">
        <f>U997-V997-VLOOKUP(C997, Вчера_ЭпиВак!C:BN, 14, FALSE)</f>
        <v>#N/A</v>
      </c>
      <c r="AS997" s="53" t="e">
        <f>W997-X997-VLOOKUP(C997, Вчера_ЭпиВак!C:BN, 16, FALSE)</f>
        <v>#N/A</v>
      </c>
      <c r="AT997" s="53" t="e">
        <f>Y997-Z997-VLOOKUP(C997, Вчера_ЭпиВак!C:BN, 18, FALSE)</f>
        <v>#N/A</v>
      </c>
      <c r="AU997" s="53" t="e">
        <f>AA997-AB997-VLOOKUP(C997, Вчера_ЭпиВак!C:BN, 20, FALSE)</f>
        <v>#N/A</v>
      </c>
      <c r="AV997" s="53" t="e">
        <f>AC997-AD997-VLOOKUP(C997, Вчера_ЭпиВак!C:BN, 22, FALSE)</f>
        <v>#N/A</v>
      </c>
      <c r="AW997" s="53" t="e">
        <f>VLOOKUP(C997, Вчера_ЭпиВак!C:BN, 25, FALSE)+F997*2-Z997-AB997-AD997-AG997</f>
        <v>#N/A</v>
      </c>
      <c r="AX997" s="53" t="e">
        <f>AE997-VLOOKUP(C997,Вчера_ЭпиВак!C:BN, 24, FALSE)</f>
        <v>#N/A</v>
      </c>
    </row>
    <row r="998" spans="1:50" ht="50.1" customHeight="1" x14ac:dyDescent="0.25">
      <c r="A998" s="42"/>
      <c r="B998" s="42"/>
      <c r="C998" s="42"/>
      <c r="D998" s="43"/>
      <c r="E998" s="44"/>
      <c r="F998" s="39"/>
      <c r="G998" s="44"/>
      <c r="H998" s="39"/>
      <c r="I998" s="44"/>
      <c r="J998" s="39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7">
        <f t="shared" si="16"/>
        <v>0</v>
      </c>
      <c r="AJ998" s="53" t="str">
        <f>IF(ISNA(VLOOKUP(C998,Вчера_ЭпиВак!C:C, 1, FALSE)),"ошибка",0)</f>
        <v>ошибка</v>
      </c>
      <c r="AK998" s="55"/>
      <c r="AL998" s="53" t="e">
        <f>E998-F998-VLOOKUP(C998, Вчера_ЭпиВак!C:BN, 2, FALSE)</f>
        <v>#N/A</v>
      </c>
      <c r="AM998" s="53" t="e">
        <f>K998-L998-VLOOKUP(C998, Вчера_ЭпиВак!C:BN, 4, FALSE)</f>
        <v>#N/A</v>
      </c>
      <c r="AN998" s="53" t="e">
        <f>M998-N998-VLOOKUP(C998, Вчера_ЭпиВак!C:BN, 6, FALSE)</f>
        <v>#N/A</v>
      </c>
      <c r="AO998" s="53" t="e">
        <f>O998-P998-VLOOKUP(C998, Вчера_ЭпиВак!C:BN, 8, FALSE)</f>
        <v>#N/A</v>
      </c>
      <c r="AP998" s="53" t="e">
        <f>Q998-R998-VLOOKUP(C998, Вчера_ЭпиВак!C:BN, 10, FALSE)</f>
        <v>#N/A</v>
      </c>
      <c r="AQ998" s="53" t="e">
        <f>S998-T998-VLOOKUP(C998, Вчера_ЭпиВак!C:BN, 12, FALSE)</f>
        <v>#N/A</v>
      </c>
      <c r="AR998" s="53" t="e">
        <f>U998-V998-VLOOKUP(C998, Вчера_ЭпиВак!C:BN, 14, FALSE)</f>
        <v>#N/A</v>
      </c>
      <c r="AS998" s="53" t="e">
        <f>W998-X998-VLOOKUP(C998, Вчера_ЭпиВак!C:BN, 16, FALSE)</f>
        <v>#N/A</v>
      </c>
      <c r="AT998" s="53" t="e">
        <f>Y998-Z998-VLOOKUP(C998, Вчера_ЭпиВак!C:BN, 18, FALSE)</f>
        <v>#N/A</v>
      </c>
      <c r="AU998" s="53" t="e">
        <f>AA998-AB998-VLOOKUP(C998, Вчера_ЭпиВак!C:BN, 20, FALSE)</f>
        <v>#N/A</v>
      </c>
      <c r="AV998" s="53" t="e">
        <f>AC998-AD998-VLOOKUP(C998, Вчера_ЭпиВак!C:BN, 22, FALSE)</f>
        <v>#N/A</v>
      </c>
      <c r="AW998" s="53" t="e">
        <f>VLOOKUP(C998, Вчера_ЭпиВак!C:BN, 25, FALSE)+F998*2-Z998-AB998-AD998-AG998</f>
        <v>#N/A</v>
      </c>
      <c r="AX998" s="53" t="e">
        <f>AE998-VLOOKUP(C998,Вчера_ЭпиВак!C:BN, 24, FALSE)</f>
        <v>#N/A</v>
      </c>
    </row>
    <row r="999" spans="1:50" ht="50.1" customHeight="1" x14ac:dyDescent="0.25">
      <c r="A999" s="42"/>
      <c r="B999" s="42"/>
      <c r="C999" s="42"/>
      <c r="D999" s="43"/>
      <c r="E999" s="44"/>
      <c r="F999" s="39"/>
      <c r="G999" s="44"/>
      <c r="H999" s="39"/>
      <c r="I999" s="44"/>
      <c r="J999" s="39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7">
        <f t="shared" si="16"/>
        <v>0</v>
      </c>
      <c r="AJ999" s="53" t="str">
        <f>IF(ISNA(VLOOKUP(C999,Вчера_ЭпиВак!C:C, 1, FALSE)),"ошибка",0)</f>
        <v>ошибка</v>
      </c>
      <c r="AK999" s="55"/>
      <c r="AL999" s="53" t="e">
        <f>E999-F999-VLOOKUP(C999, Вчера_ЭпиВак!C:BN, 2, FALSE)</f>
        <v>#N/A</v>
      </c>
      <c r="AM999" s="53" t="e">
        <f>K999-L999-VLOOKUP(C999, Вчера_ЭпиВак!C:BN, 4, FALSE)</f>
        <v>#N/A</v>
      </c>
      <c r="AN999" s="53" t="e">
        <f>M999-N999-VLOOKUP(C999, Вчера_ЭпиВак!C:BN, 6, FALSE)</f>
        <v>#N/A</v>
      </c>
      <c r="AO999" s="53" t="e">
        <f>O999-P999-VLOOKUP(C999, Вчера_ЭпиВак!C:BN, 8, FALSE)</f>
        <v>#N/A</v>
      </c>
      <c r="AP999" s="53" t="e">
        <f>Q999-R999-VLOOKUP(C999, Вчера_ЭпиВак!C:BN, 10, FALSE)</f>
        <v>#N/A</v>
      </c>
      <c r="AQ999" s="53" t="e">
        <f>S999-T999-VLOOKUP(C999, Вчера_ЭпиВак!C:BN, 12, FALSE)</f>
        <v>#N/A</v>
      </c>
      <c r="AR999" s="53" t="e">
        <f>U999-V999-VLOOKUP(C999, Вчера_ЭпиВак!C:BN, 14, FALSE)</f>
        <v>#N/A</v>
      </c>
      <c r="AS999" s="53" t="e">
        <f>W999-X999-VLOOKUP(C999, Вчера_ЭпиВак!C:BN, 16, FALSE)</f>
        <v>#N/A</v>
      </c>
      <c r="AT999" s="53" t="e">
        <f>Y999-Z999-VLOOKUP(C999, Вчера_ЭпиВак!C:BN, 18, FALSE)</f>
        <v>#N/A</v>
      </c>
      <c r="AU999" s="53" t="e">
        <f>AA999-AB999-VLOOKUP(C999, Вчера_ЭпиВак!C:BN, 20, FALSE)</f>
        <v>#N/A</v>
      </c>
      <c r="AV999" s="53" t="e">
        <f>AC999-AD999-VLOOKUP(C999, Вчера_ЭпиВак!C:BN, 22, FALSE)</f>
        <v>#N/A</v>
      </c>
      <c r="AW999" s="53" t="e">
        <f>VLOOKUP(C999, Вчера_ЭпиВак!C:BN, 25, FALSE)+F999*2-Z999-AB999-AD999-AG999</f>
        <v>#N/A</v>
      </c>
      <c r="AX999" s="53" t="e">
        <f>AE999-VLOOKUP(C999,Вчера_ЭпиВак!C:BN, 24, FALSE)</f>
        <v>#N/A</v>
      </c>
    </row>
    <row r="1000" spans="1:50" ht="50.1" customHeight="1" x14ac:dyDescent="0.25">
      <c r="A1000" s="42"/>
      <c r="B1000" s="42"/>
      <c r="C1000" s="42"/>
      <c r="D1000" s="43"/>
      <c r="E1000" s="44"/>
      <c r="F1000" s="39"/>
      <c r="G1000" s="44"/>
      <c r="H1000" s="39"/>
      <c r="I1000" s="44"/>
      <c r="J1000" s="39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7">
        <f t="shared" si="16"/>
        <v>0</v>
      </c>
      <c r="AJ1000" s="53" t="str">
        <f>IF(ISNA(VLOOKUP(C1000,Вчера_ЭпиВак!C:C, 1, FALSE)),"ошибка",0)</f>
        <v>ошибка</v>
      </c>
      <c r="AK1000" s="55"/>
      <c r="AL1000" s="53" t="e">
        <f>E1000-F1000-VLOOKUP(C1000, Вчера_ЭпиВак!C:BN, 2, FALSE)</f>
        <v>#N/A</v>
      </c>
      <c r="AM1000" s="53" t="e">
        <f>K1000-L1000-VLOOKUP(C1000, Вчера_ЭпиВак!C:BN, 4, FALSE)</f>
        <v>#N/A</v>
      </c>
      <c r="AN1000" s="53" t="e">
        <f>M1000-N1000-VLOOKUP(C1000, Вчера_ЭпиВак!C:BN, 6, FALSE)</f>
        <v>#N/A</v>
      </c>
      <c r="AO1000" s="53" t="e">
        <f>O1000-P1000-VLOOKUP(C1000, Вчера_ЭпиВак!C:BN, 8, FALSE)</f>
        <v>#N/A</v>
      </c>
      <c r="AP1000" s="53" t="e">
        <f>Q1000-R1000-VLOOKUP(C1000, Вчера_ЭпиВак!C:BN, 10, FALSE)</f>
        <v>#N/A</v>
      </c>
      <c r="AQ1000" s="53" t="e">
        <f>S1000-T1000-VLOOKUP(C1000, Вчера_ЭпиВак!C:BN, 12, FALSE)</f>
        <v>#N/A</v>
      </c>
      <c r="AR1000" s="53" t="e">
        <f>U1000-V1000-VLOOKUP(C1000, Вчера_ЭпиВак!C:BN, 14, FALSE)</f>
        <v>#N/A</v>
      </c>
      <c r="AS1000" s="53" t="e">
        <f>W1000-X1000-VLOOKUP(C1000, Вчера_ЭпиВак!C:BN, 16, FALSE)</f>
        <v>#N/A</v>
      </c>
      <c r="AT1000" s="53" t="e">
        <f>Y1000-Z1000-VLOOKUP(C1000, Вчера_ЭпиВак!C:BN, 18, FALSE)</f>
        <v>#N/A</v>
      </c>
      <c r="AU1000" s="53" t="e">
        <f>AA1000-AB1000-VLOOKUP(C1000, Вчера_ЭпиВак!C:BN, 20, FALSE)</f>
        <v>#N/A</v>
      </c>
      <c r="AV1000" s="53" t="e">
        <f>AC1000-AD1000-VLOOKUP(C1000, Вчера_ЭпиВак!C:BN, 22, FALSE)</f>
        <v>#N/A</v>
      </c>
      <c r="AW1000" s="53" t="e">
        <f>VLOOKUP(C1000, Вчера_ЭпиВак!C:BN, 25, FALSE)+F1000*2-Z1000-AB1000-AD1000-AG1000</f>
        <v>#N/A</v>
      </c>
      <c r="AX1000" s="53" t="e">
        <f>AE1000-VLOOKUP(C1000,Вчера_ЭпиВак!C:BN, 24, FALSE)</f>
        <v>#N/A</v>
      </c>
    </row>
    <row r="1001" spans="1:50" ht="50.1" customHeight="1" x14ac:dyDescent="0.25"/>
    <row r="1002" spans="1:50" ht="50.1" customHeight="1" x14ac:dyDescent="0.25"/>
    <row r="1003" spans="1:50" ht="50.1" customHeight="1" x14ac:dyDescent="0.25"/>
    <row r="1004" spans="1:50" ht="50.1" customHeight="1" x14ac:dyDescent="0.25"/>
    <row r="1005" spans="1:50" ht="50.1" customHeight="1" x14ac:dyDescent="0.25"/>
    <row r="1006" spans="1:50" ht="50.1" customHeight="1" x14ac:dyDescent="0.25"/>
    <row r="1007" spans="1:50" ht="50.1" customHeight="1" x14ac:dyDescent="0.25"/>
    <row r="1008" spans="1:5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Y227"/>
  <mergeCells count="26">
    <mergeCell ref="AW1:AW2"/>
    <mergeCell ref="AI1:AI2"/>
    <mergeCell ref="AJ1:AJ2"/>
    <mergeCell ref="AK1:AK2"/>
    <mergeCell ref="AH1:AH2"/>
    <mergeCell ref="A1:A2"/>
    <mergeCell ref="B1:B2"/>
    <mergeCell ref="C1:C2"/>
    <mergeCell ref="E1:F1"/>
    <mergeCell ref="K1:L1"/>
    <mergeCell ref="D1:D2"/>
    <mergeCell ref="G1:H1"/>
    <mergeCell ref="I1:J1"/>
    <mergeCell ref="AF1:AF2"/>
    <mergeCell ref="AX1:AX2"/>
    <mergeCell ref="W1:X1"/>
    <mergeCell ref="Y1:Z1"/>
    <mergeCell ref="AA1:AB1"/>
    <mergeCell ref="AC1:AD1"/>
    <mergeCell ref="AG1:AG2"/>
    <mergeCell ref="AE1:AE2"/>
    <mergeCell ref="M1:N1"/>
    <mergeCell ref="O1:P1"/>
    <mergeCell ref="Q1:R1"/>
    <mergeCell ref="S1:T1"/>
    <mergeCell ref="U1:V1"/>
  </mergeCells>
  <conditionalFormatting sqref="C81:C1048576 C1:C4 E3 G3 I3 K3 M3 O3 Q3 S3 U3 W3 Y3 AA3 AC3 AE3 AG3">
    <cfRule type="duplicateValues" dxfId="171" priority="35"/>
  </conditionalFormatting>
  <conditionalFormatting sqref="A1:A4 A81:A1048576">
    <cfRule type="containsText" dxfId="170" priority="34" operator="containsText" text="Медицинская организация">
      <formula>NOT(ISERROR(SEARCH("Медицинская организация",A1)))</formula>
    </cfRule>
  </conditionalFormatting>
  <conditionalFormatting sqref="D4:AG4">
    <cfRule type="containsBlanks" dxfId="169" priority="33">
      <formula>LEN(TRIM(D4))=0</formula>
    </cfRule>
  </conditionalFormatting>
  <conditionalFormatting sqref="C5:C80">
    <cfRule type="duplicateValues" dxfId="168" priority="31"/>
  </conditionalFormatting>
  <conditionalFormatting sqref="A5:A80">
    <cfRule type="containsText" dxfId="167" priority="30" operator="containsText" text="Медицинская организация">
      <formula>NOT(ISERROR(SEARCH("Медицинская организация",A5)))</formula>
    </cfRule>
  </conditionalFormatting>
  <conditionalFormatting sqref="AI4:AJ1000 AL4:AW1000">
    <cfRule type="cellIs" dxfId="166" priority="36" operator="equal">
      <formula>0</formula>
    </cfRule>
    <cfRule type="cellIs" dxfId="165" priority="37" operator="lessThan">
      <formula>0</formula>
    </cfRule>
    <cfRule type="cellIs" dxfId="164" priority="38" operator="greaterThan">
      <formula>0</formula>
    </cfRule>
  </conditionalFormatting>
  <conditionalFormatting sqref="E1:E2 K1:K2 M1:M2 O1:O2 Q1:Q2 S1:S2 U1:U2 W1:W2 Y1:Y2 AA1:AA2 AC1:AC2 AE1:AE2 D4 AG4:AG1048576 AC4:AC1048576 AA4:AA1048576 Y4:Y1048576 W4:W1048576 U4:U1048576 S4:S1048576 Q4:Q1048576 O4:O1048576 M4:M1048576 K4:K1048576 E4:E1048576 F4:AG4">
    <cfRule type="containsBlanks" dxfId="163" priority="28">
      <formula>LEN(TRIM(D1))=0</formula>
    </cfRule>
  </conditionalFormatting>
  <conditionalFormatting sqref="C1:C1048576 E3 G3 I3 K3 M3 O3 Q3 S3 U3 W3 Y3 AA3 AC3 AE3 AG3">
    <cfRule type="duplicateValues" dxfId="162" priority="27"/>
  </conditionalFormatting>
  <conditionalFormatting sqref="AI4">
    <cfRule type="expression" dxfId="161" priority="25">
      <formula>$AG$4&lt;$AI$4</formula>
    </cfRule>
    <cfRule type="expression" dxfId="160" priority="26">
      <formula>$AG$4&gt;$AI$4</formula>
    </cfRule>
  </conditionalFormatting>
  <conditionalFormatting sqref="E1:F2 K1:AE2 D4 E4:AG1048576">
    <cfRule type="cellIs" dxfId="159" priority="24" operator="lessThan">
      <formula>0</formula>
    </cfRule>
  </conditionalFormatting>
  <conditionalFormatting sqref="F4:J1000">
    <cfRule type="cellIs" dxfId="158" priority="23" operator="greaterThan">
      <formula>0</formula>
    </cfRule>
  </conditionalFormatting>
  <conditionalFormatting sqref="AD4:AF1000 AE4:AG4">
    <cfRule type="cellIs" dxfId="157" priority="21" operator="greaterThan">
      <formula>5</formula>
    </cfRule>
  </conditionalFormatting>
  <conditionalFormatting sqref="AX1:AX2">
    <cfRule type="containsBlanks" dxfId="156" priority="16">
      <formula>LEN(TRIM(AX1))=0</formula>
    </cfRule>
  </conditionalFormatting>
  <conditionalFormatting sqref="AX4:AX1000">
    <cfRule type="cellIs" dxfId="155" priority="17" operator="equal">
      <formula>0</formula>
    </cfRule>
    <cfRule type="cellIs" dxfId="154" priority="18" operator="lessThan">
      <formula>0</formula>
    </cfRule>
    <cfRule type="cellIs" dxfId="153" priority="19" operator="greaterThan">
      <formula>0</formula>
    </cfRule>
  </conditionalFormatting>
  <conditionalFormatting sqref="I4:I1048576">
    <cfRule type="containsBlanks" dxfId="152" priority="15">
      <formula>LEN(TRIM(I4))=0</formula>
    </cfRule>
  </conditionalFormatting>
  <conditionalFormatting sqref="G4:G1048576">
    <cfRule type="containsBlanks" dxfId="151" priority="14">
      <formula>LEN(TRIM(G4))=0</formula>
    </cfRule>
  </conditionalFormatting>
  <conditionalFormatting sqref="AF1:AG2">
    <cfRule type="cellIs" dxfId="150" priority="1" operator="lessThan">
      <formula>0</formula>
    </cfRule>
  </conditionalFormatting>
  <conditionalFormatting sqref="AF1:AG2">
    <cfRule type="containsBlanks" dxfId="149" priority="2">
      <formula>LEN(TRIM(AF1))=0</formula>
    </cfRule>
  </conditionalFormatting>
  <conditionalFormatting sqref="D5:D80">
    <cfRule type="containsBlanks" dxfId="148" priority="10">
      <formula>LEN(TRIM(D5))=0</formula>
    </cfRule>
  </conditionalFormatting>
  <conditionalFormatting sqref="D1:D3 D5:D1048576 F3 H3 J3 L3 N3 P3 R3 T3 V3 X3 Z3 AB3 AD3 AF3">
    <cfRule type="cellIs" dxfId="147" priority="9" operator="lessThan">
      <formula>0</formula>
    </cfRule>
  </conditionalFormatting>
  <conditionalFormatting sqref="D1:D3 D81:D1048576 F3 H3 J3 L3 N3 P3 R3 T3 V3 X3 Z3 AB3 AD3 AF3">
    <cfRule type="containsBlanks" dxfId="146" priority="11">
      <formula>LEN(TRIM(D1))=0</formula>
    </cfRule>
  </conditionalFormatting>
  <conditionalFormatting sqref="H2 J2">
    <cfRule type="containsBlanks" dxfId="145" priority="8">
      <formula>LEN(TRIM(H2))=0</formula>
    </cfRule>
  </conditionalFormatting>
  <conditionalFormatting sqref="H2 J2">
    <cfRule type="cellIs" dxfId="144" priority="7" operator="lessThan">
      <formula>0</formula>
    </cfRule>
  </conditionalFormatting>
  <conditionalFormatting sqref="G1:G2">
    <cfRule type="containsBlanks" dxfId="143" priority="4">
      <formula>LEN(TRIM(G1))=0</formula>
    </cfRule>
  </conditionalFormatting>
  <conditionalFormatting sqref="G1:G2">
    <cfRule type="cellIs" dxfId="142" priority="3" operator="lessThan">
      <formula>0</formula>
    </cfRule>
  </conditionalFormatting>
  <conditionalFormatting sqref="I1:I2">
    <cfRule type="containsBlanks" dxfId="141" priority="6">
      <formula>LEN(TRIM(I1))=0</formula>
    </cfRule>
  </conditionalFormatting>
  <conditionalFormatting sqref="I1:I2">
    <cfRule type="cellIs" dxfId="140" priority="5" operator="less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Y1101"/>
  <sheetViews>
    <sheetView topLeftCell="C1" zoomScale="70" zoomScaleNormal="70" workbookViewId="0">
      <pane ySplit="4" topLeftCell="A5" activePane="bottomLeft" state="frozen"/>
      <selection activeCell="D1" sqref="D1"/>
      <selection pane="bottomLeft" activeCell="AG1" sqref="AG1:AG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32" width="12.28515625" style="37" customWidth="1"/>
    <col min="33" max="33" width="21.85546875" style="37" customWidth="1"/>
    <col min="34" max="34" width="1.7109375" style="50" customWidth="1"/>
    <col min="35" max="36" width="12.7109375" style="54" customWidth="1"/>
    <col min="37" max="37" width="1.7109375" style="56" customWidth="1"/>
    <col min="38" max="50" width="8.7109375" style="54" customWidth="1"/>
    <col min="51" max="51" width="1.7109375" style="50" customWidth="1"/>
    <col min="52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4" width="9.140625" style="37" customWidth="1"/>
  </cols>
  <sheetData>
    <row r="1" spans="1:50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377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31" t="s">
        <v>397</v>
      </c>
      <c r="Z1" s="130"/>
      <c r="AA1" s="126" t="s">
        <v>380</v>
      </c>
      <c r="AB1" s="130"/>
      <c r="AC1" s="126" t="s">
        <v>295</v>
      </c>
      <c r="AD1" s="130"/>
      <c r="AE1" s="126" t="s">
        <v>384</v>
      </c>
      <c r="AF1" s="126" t="s">
        <v>15</v>
      </c>
      <c r="AG1" s="126" t="s">
        <v>396</v>
      </c>
      <c r="AH1" s="133"/>
      <c r="AI1" s="134" t="s">
        <v>24</v>
      </c>
      <c r="AJ1" s="134" t="s">
        <v>26</v>
      </c>
      <c r="AK1" s="132"/>
      <c r="AL1" s="128" t="s">
        <v>3</v>
      </c>
      <c r="AM1" s="104" t="s">
        <v>4</v>
      </c>
      <c r="AN1" s="104" t="s">
        <v>5</v>
      </c>
      <c r="AO1" s="104" t="s">
        <v>6</v>
      </c>
      <c r="AP1" s="104" t="s">
        <v>7</v>
      </c>
      <c r="AQ1" s="104" t="s">
        <v>8</v>
      </c>
      <c r="AR1" s="104" t="s">
        <v>9</v>
      </c>
      <c r="AS1" s="104" t="s">
        <v>10</v>
      </c>
      <c r="AT1" s="104" t="s">
        <v>11</v>
      </c>
      <c r="AU1" s="105" t="s">
        <v>28</v>
      </c>
      <c r="AV1" s="105" t="s">
        <v>29</v>
      </c>
      <c r="AW1" s="105" t="s">
        <v>30</v>
      </c>
      <c r="AX1" s="128" t="s">
        <v>386</v>
      </c>
    </row>
    <row r="2" spans="1:50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  <c r="AH2" s="127"/>
      <c r="AI2" s="127"/>
      <c r="AJ2" s="127"/>
      <c r="AK2" s="127"/>
      <c r="AL2" s="127"/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127"/>
    </row>
    <row r="3" spans="1:50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1"/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/>
    </row>
    <row r="4" spans="1:50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2">
        <f t="shared" ref="AI4:AI67" si="1">E4-AA4-AC4</f>
        <v>0</v>
      </c>
      <c r="AJ4" s="104">
        <f>B4-'Вчера_Спутник Лайт'!B4</f>
        <v>0</v>
      </c>
      <c r="AK4" s="48"/>
      <c r="AL4" s="57">
        <f>D4-'Вчера_Спутник Лайт'!D4</f>
        <v>0</v>
      </c>
      <c r="AM4" s="57">
        <f>E4-F4-'Вчера_Спутник Лайт'!E4</f>
        <v>0</v>
      </c>
      <c r="AN4" s="57">
        <f>K4-L4-'Вчера_Спутник Лайт'!K4</f>
        <v>0</v>
      </c>
      <c r="AO4" s="57">
        <f>M4-N4-'Вчера_Спутник Лайт'!M4</f>
        <v>0</v>
      </c>
      <c r="AP4" s="57">
        <f>O4-P4-'Вчера_Спутник Лайт'!O4</f>
        <v>0</v>
      </c>
      <c r="AQ4" s="57">
        <f>Q4-R4-'Вчера_Спутник Лайт'!Q4</f>
        <v>0</v>
      </c>
      <c r="AR4" s="57">
        <f>S4-T4-'Вчера_Спутник Лайт'!S4</f>
        <v>0</v>
      </c>
      <c r="AS4" s="57">
        <f>U4-V4-'Вчера_Спутник Лайт'!U4</f>
        <v>0</v>
      </c>
      <c r="AT4" s="57">
        <f>W4-X4-'Вчера_Спутник Лайт'!W4</f>
        <v>0</v>
      </c>
      <c r="AU4" s="57">
        <f>AA4-AB4-'Вчера_Спутник Лайт'!AA4</f>
        <v>0</v>
      </c>
      <c r="AV4" s="57">
        <f>AC4-AD4-'Вчера_Спутник Лайт'!AC4</f>
        <v>0</v>
      </c>
      <c r="AW4" s="57">
        <f>'Вчера_Спутник Лайт'!AG4+F4-AB4-AD4-AG4</f>
        <v>0</v>
      </c>
      <c r="AX4" s="57">
        <f>AE4-'Вчера_Спутник Лайт'!AE4</f>
        <v>0</v>
      </c>
    </row>
    <row r="5" spans="1:50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39"/>
      <c r="AA5" s="40"/>
      <c r="AB5" s="39"/>
      <c r="AC5" s="40"/>
      <c r="AD5" s="39"/>
      <c r="AE5" s="39"/>
      <c r="AF5" s="39"/>
      <c r="AG5" s="40"/>
      <c r="AH5" s="48"/>
      <c r="AI5" s="52">
        <f t="shared" si="1"/>
        <v>0</v>
      </c>
      <c r="AJ5" s="53" t="str">
        <f>IF(ISNA(VLOOKUP(C5,'Вчера_Спутник Лайт'!C:C, 1, FALSE)),"ошибка",0)</f>
        <v>ошибка</v>
      </c>
      <c r="AK5" s="55"/>
      <c r="AL5" s="53" t="e">
        <f>D5-VLOOKUP(C5, 'Вчера_Спутник Лайт'!C:BO, 2, FALSE)</f>
        <v>#N/A</v>
      </c>
      <c r="AM5" s="53" t="e">
        <f>E5-F5-VLOOKUP(C5, 'Вчера_Спутник Лайт'!C:BO, 3, FALSE)</f>
        <v>#N/A</v>
      </c>
      <c r="AN5" s="53" t="e">
        <f>K5-L5-VLOOKUP(C5, 'Вчера_Спутник Лайт'!C:BO, 5, FALSE)</f>
        <v>#N/A</v>
      </c>
      <c r="AO5" s="53" t="e">
        <f>M5-N5-VLOOKUP(C5, 'Вчера_Спутник Лайт'!C:BO, 7, FALSE)</f>
        <v>#N/A</v>
      </c>
      <c r="AP5" s="53" t="e">
        <f>O5-P5-VLOOKUP(C5, 'Вчера_Спутник Лайт'!C:BO, 9, FALSE)</f>
        <v>#N/A</v>
      </c>
      <c r="AQ5" s="53" t="e">
        <f>Q5-R5-VLOOKUP(C5, 'Вчера_Спутник Лайт'!C:BO, 11, FALSE)</f>
        <v>#N/A</v>
      </c>
      <c r="AR5" s="53" t="e">
        <f>S5-T5-VLOOKUP(C5, 'Вчера_Спутник Лайт'!C:BO, 13, FALSE)</f>
        <v>#N/A</v>
      </c>
      <c r="AS5" s="53" t="e">
        <f>U5-V5-VLOOKUP(C5, 'Вчера_Спутник Лайт'!C:BO, 15, FALSE)</f>
        <v>#N/A</v>
      </c>
      <c r="AT5" s="53" t="e">
        <f>W5-X5-VLOOKUP(C5, 'Вчера_Спутник Лайт'!C:BO, 17, FALSE)</f>
        <v>#N/A</v>
      </c>
      <c r="AU5" s="53" t="e">
        <f>AA5-AB5-VLOOKUP(C5, 'Вчера_Спутник Лайт'!C:BO, 19, FALSE)</f>
        <v>#N/A</v>
      </c>
      <c r="AV5" s="53" t="e">
        <f>AC5-AD5-VLOOKUP(C5, 'Вчера_Спутник Лайт'!C:BO, 21, FALSE)</f>
        <v>#N/A</v>
      </c>
      <c r="AW5" s="53" t="e">
        <f>VLOOKUP(C5, 'Вчера_Спутник Лайт'!C:BO, 26, FALSE)+F5-#REF!-AD5-AG5</f>
        <v>#N/A</v>
      </c>
      <c r="AX5" s="53" t="e">
        <f>AE5-VLOOKUP(C5,'Вчера_Спутник Лайт'!C:BO, 23, FALSE)</f>
        <v>#N/A</v>
      </c>
    </row>
    <row r="6" spans="1:50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39"/>
      <c r="AA6" s="40"/>
      <c r="AB6" s="39"/>
      <c r="AC6" s="40"/>
      <c r="AD6" s="39"/>
      <c r="AE6" s="39"/>
      <c r="AF6" s="39"/>
      <c r="AG6" s="40"/>
      <c r="AH6" s="48"/>
      <c r="AI6" s="52">
        <f t="shared" si="1"/>
        <v>0</v>
      </c>
      <c r="AJ6" s="53" t="str">
        <f>IF(ISNA(VLOOKUP(C6,'Вчера_Спутник Лайт'!C:C, 1, FALSE)),"ошибка",0)</f>
        <v>ошибка</v>
      </c>
      <c r="AK6" s="55"/>
      <c r="AL6" s="53" t="e">
        <f>D6-VLOOKUP(C6, 'Вчера_Спутник Лайт'!C:BO, 2, FALSE)</f>
        <v>#N/A</v>
      </c>
      <c r="AM6" s="53" t="e">
        <f>E6-F6-VLOOKUP(C6, 'Вчера_Спутник Лайт'!C:BO, 3, FALSE)</f>
        <v>#N/A</v>
      </c>
      <c r="AN6" s="53" t="e">
        <f>K6-L6-VLOOKUP(C6, 'Вчера_Спутник Лайт'!C:BO, 5, FALSE)</f>
        <v>#N/A</v>
      </c>
      <c r="AO6" s="53" t="e">
        <f>M6-N6-VLOOKUP(C6, 'Вчера_Спутник Лайт'!C:BO, 7, FALSE)</f>
        <v>#N/A</v>
      </c>
      <c r="AP6" s="53" t="e">
        <f>O6-P6-VLOOKUP(C6, 'Вчера_Спутник Лайт'!C:BO, 9, FALSE)</f>
        <v>#N/A</v>
      </c>
      <c r="AQ6" s="53" t="e">
        <f>Q6-R6-VLOOKUP(C6, 'Вчера_Спутник Лайт'!C:BO, 11, FALSE)</f>
        <v>#N/A</v>
      </c>
      <c r="AR6" s="53" t="e">
        <f>S6-T6-VLOOKUP(C6, 'Вчера_Спутник Лайт'!C:BO, 13, FALSE)</f>
        <v>#N/A</v>
      </c>
      <c r="AS6" s="53" t="e">
        <f>U6-V6-VLOOKUP(C6, 'Вчера_Спутник Лайт'!C:BO, 15, FALSE)</f>
        <v>#N/A</v>
      </c>
      <c r="AT6" s="53" t="e">
        <f>W6-X6-VLOOKUP(C6, 'Вчера_Спутник Лайт'!C:BO, 17, FALSE)</f>
        <v>#N/A</v>
      </c>
      <c r="AU6" s="53" t="e">
        <f>AA6-AB6-VLOOKUP(C6, 'Вчера_Спутник Лайт'!C:BO, 19, FALSE)</f>
        <v>#N/A</v>
      </c>
      <c r="AV6" s="53" t="e">
        <f>AC6-AD6-VLOOKUP(C6, 'Вчера_Спутник Лайт'!C:BO, 21, FALSE)</f>
        <v>#N/A</v>
      </c>
      <c r="AW6" s="53" t="e">
        <f>VLOOKUP(C6, 'Вчера_Спутник Лайт'!C:BO, 26, FALSE)+F6-#REF!-AD6-AG6</f>
        <v>#N/A</v>
      </c>
      <c r="AX6" s="53" t="e">
        <f>AE6-VLOOKUP(C6,'Вчера_Спутник Лайт'!C:BO, 23, FALSE)</f>
        <v>#N/A</v>
      </c>
    </row>
    <row r="7" spans="1:50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39"/>
      <c r="AA7" s="40"/>
      <c r="AB7" s="39"/>
      <c r="AC7" s="40"/>
      <c r="AD7" s="39"/>
      <c r="AE7" s="39"/>
      <c r="AF7" s="39"/>
      <c r="AG7" s="40"/>
      <c r="AH7" s="48"/>
      <c r="AI7" s="52">
        <f t="shared" si="1"/>
        <v>0</v>
      </c>
      <c r="AJ7" s="53" t="str">
        <f>IF(ISNA(VLOOKUP(C7,'Вчера_Спутник Лайт'!C:C, 1, FALSE)),"ошибка",0)</f>
        <v>ошибка</v>
      </c>
      <c r="AK7" s="55"/>
      <c r="AL7" s="53" t="e">
        <f>D7-VLOOKUP(C7, 'Вчера_Спутник Лайт'!C:BO, 2, FALSE)</f>
        <v>#N/A</v>
      </c>
      <c r="AM7" s="53" t="e">
        <f>E7-F7-VLOOKUP(C7, 'Вчера_Спутник Лайт'!C:BO, 3, FALSE)</f>
        <v>#N/A</v>
      </c>
      <c r="AN7" s="53" t="e">
        <f>K7-L7-VLOOKUP(C7, 'Вчера_Спутник Лайт'!C:BO, 5, FALSE)</f>
        <v>#N/A</v>
      </c>
      <c r="AO7" s="53" t="e">
        <f>M7-N7-VLOOKUP(C7, 'Вчера_Спутник Лайт'!C:BO, 7, FALSE)</f>
        <v>#N/A</v>
      </c>
      <c r="AP7" s="53" t="e">
        <f>O7-P7-VLOOKUP(C7, 'Вчера_Спутник Лайт'!C:BO, 9, FALSE)</f>
        <v>#N/A</v>
      </c>
      <c r="AQ7" s="53" t="e">
        <f>Q7-R7-VLOOKUP(C7, 'Вчера_Спутник Лайт'!C:BO, 11, FALSE)</f>
        <v>#N/A</v>
      </c>
      <c r="AR7" s="53" t="e">
        <f>S7-T7-VLOOKUP(C7, 'Вчера_Спутник Лайт'!C:BO, 13, FALSE)</f>
        <v>#N/A</v>
      </c>
      <c r="AS7" s="53" t="e">
        <f>U7-V7-VLOOKUP(C7, 'Вчера_Спутник Лайт'!C:BO, 15, FALSE)</f>
        <v>#N/A</v>
      </c>
      <c r="AT7" s="53" t="e">
        <f>W7-X7-VLOOKUP(C7, 'Вчера_Спутник Лайт'!C:BO, 17, FALSE)</f>
        <v>#N/A</v>
      </c>
      <c r="AU7" s="53" t="e">
        <f>AA7-AB7-VLOOKUP(C7, 'Вчера_Спутник Лайт'!C:BO, 19, FALSE)</f>
        <v>#N/A</v>
      </c>
      <c r="AV7" s="53" t="e">
        <f>AC7-AD7-VLOOKUP(C7, 'Вчера_Спутник Лайт'!C:BO, 21, FALSE)</f>
        <v>#N/A</v>
      </c>
      <c r="AW7" s="53" t="e">
        <f>VLOOKUP(C7, 'Вчера_Спутник Лайт'!C:BO, 26, FALSE)+F7-#REF!-AD7-AG7</f>
        <v>#N/A</v>
      </c>
      <c r="AX7" s="53" t="e">
        <f>AE7-VLOOKUP(C7,'Вчера_Спутник Лайт'!C:BO, 23, FALSE)</f>
        <v>#N/A</v>
      </c>
    </row>
    <row r="8" spans="1:50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39"/>
      <c r="AA8" s="40"/>
      <c r="AB8" s="39"/>
      <c r="AC8" s="40"/>
      <c r="AD8" s="39"/>
      <c r="AE8" s="39"/>
      <c r="AF8" s="39"/>
      <c r="AG8" s="40"/>
      <c r="AH8" s="48"/>
      <c r="AI8" s="52">
        <f t="shared" si="1"/>
        <v>0</v>
      </c>
      <c r="AJ8" s="53" t="str">
        <f>IF(ISNA(VLOOKUP(C8,'Вчера_Спутник Лайт'!C:C, 1, FALSE)),"ошибка",0)</f>
        <v>ошибка</v>
      </c>
      <c r="AK8" s="55"/>
      <c r="AL8" s="53" t="e">
        <f>D8-VLOOKUP(C8, 'Вчера_Спутник Лайт'!C:BO, 2, FALSE)</f>
        <v>#N/A</v>
      </c>
      <c r="AM8" s="53" t="e">
        <f>E8-F8-VLOOKUP(C8, 'Вчера_Спутник Лайт'!C:BO, 3, FALSE)</f>
        <v>#N/A</v>
      </c>
      <c r="AN8" s="53" t="e">
        <f>K8-L8-VLOOKUP(C8, 'Вчера_Спутник Лайт'!C:BO, 5, FALSE)</f>
        <v>#N/A</v>
      </c>
      <c r="AO8" s="53" t="e">
        <f>M8-N8-VLOOKUP(C8, 'Вчера_Спутник Лайт'!C:BO, 7, FALSE)</f>
        <v>#N/A</v>
      </c>
      <c r="AP8" s="53" t="e">
        <f>O8-P8-VLOOKUP(C8, 'Вчера_Спутник Лайт'!C:BO, 9, FALSE)</f>
        <v>#N/A</v>
      </c>
      <c r="AQ8" s="53" t="e">
        <f>Q8-R8-VLOOKUP(C8, 'Вчера_Спутник Лайт'!C:BO, 11, FALSE)</f>
        <v>#N/A</v>
      </c>
      <c r="AR8" s="53" t="e">
        <f>S8-T8-VLOOKUP(C8, 'Вчера_Спутник Лайт'!C:BO, 13, FALSE)</f>
        <v>#N/A</v>
      </c>
      <c r="AS8" s="53" t="e">
        <f>U8-V8-VLOOKUP(C8, 'Вчера_Спутник Лайт'!C:BO, 15, FALSE)</f>
        <v>#N/A</v>
      </c>
      <c r="AT8" s="53" t="e">
        <f>W8-X8-VLOOKUP(C8, 'Вчера_Спутник Лайт'!C:BO, 17, FALSE)</f>
        <v>#N/A</v>
      </c>
      <c r="AU8" s="53" t="e">
        <f>AA8-AB8-VLOOKUP(C8, 'Вчера_Спутник Лайт'!C:BO, 19, FALSE)</f>
        <v>#N/A</v>
      </c>
      <c r="AV8" s="53" t="e">
        <f>AC8-AD8-VLOOKUP(C8, 'Вчера_Спутник Лайт'!C:BO, 21, FALSE)</f>
        <v>#N/A</v>
      </c>
      <c r="AW8" s="53" t="e">
        <f>VLOOKUP(C8, 'Вчера_Спутник Лайт'!C:BO, 26, FALSE)+F8-#REF!-AD8-AG8</f>
        <v>#N/A</v>
      </c>
      <c r="AX8" s="53" t="e">
        <f>AE8-VLOOKUP(C8,'Вчера_Спутник Лайт'!C:BO, 23, FALSE)</f>
        <v>#N/A</v>
      </c>
    </row>
    <row r="9" spans="1:50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39"/>
      <c r="AA9" s="40"/>
      <c r="AB9" s="39"/>
      <c r="AC9" s="40"/>
      <c r="AD9" s="39"/>
      <c r="AE9" s="39"/>
      <c r="AF9" s="39"/>
      <c r="AG9" s="40"/>
      <c r="AH9" s="48"/>
      <c r="AI9" s="52">
        <f t="shared" si="1"/>
        <v>0</v>
      </c>
      <c r="AJ9" s="53" t="str">
        <f>IF(ISNA(VLOOKUP(C9,'Вчера_Спутник Лайт'!C:C, 1, FALSE)),"ошибка",0)</f>
        <v>ошибка</v>
      </c>
      <c r="AK9" s="55"/>
      <c r="AL9" s="53" t="e">
        <f>D9-VLOOKUP(C9, 'Вчера_Спутник Лайт'!C:BO, 2, FALSE)</f>
        <v>#N/A</v>
      </c>
      <c r="AM9" s="53" t="e">
        <f>E9-F9-VLOOKUP(C9, 'Вчера_Спутник Лайт'!C:BO, 3, FALSE)</f>
        <v>#N/A</v>
      </c>
      <c r="AN9" s="53" t="e">
        <f>K9-L9-VLOOKUP(C9, 'Вчера_Спутник Лайт'!C:BO, 5, FALSE)</f>
        <v>#N/A</v>
      </c>
      <c r="AO9" s="53" t="e">
        <f>M9-N9-VLOOKUP(C9, 'Вчера_Спутник Лайт'!C:BO, 7, FALSE)</f>
        <v>#N/A</v>
      </c>
      <c r="AP9" s="53" t="e">
        <f>O9-P9-VLOOKUP(C9, 'Вчера_Спутник Лайт'!C:BO, 9, FALSE)</f>
        <v>#N/A</v>
      </c>
      <c r="AQ9" s="53" t="e">
        <f>Q9-R9-VLOOKUP(C9, 'Вчера_Спутник Лайт'!C:BO, 11, FALSE)</f>
        <v>#N/A</v>
      </c>
      <c r="AR9" s="53" t="e">
        <f>S9-T9-VLOOKUP(C9, 'Вчера_Спутник Лайт'!C:BO, 13, FALSE)</f>
        <v>#N/A</v>
      </c>
      <c r="AS9" s="53" t="e">
        <f>U9-V9-VLOOKUP(C9, 'Вчера_Спутник Лайт'!C:BO, 15, FALSE)</f>
        <v>#N/A</v>
      </c>
      <c r="AT9" s="53" t="e">
        <f>W9-X9-VLOOKUP(C9, 'Вчера_Спутник Лайт'!C:BO, 17, FALSE)</f>
        <v>#N/A</v>
      </c>
      <c r="AU9" s="53" t="e">
        <f>AA9-AB9-VLOOKUP(C9, 'Вчера_Спутник Лайт'!C:BO, 19, FALSE)</f>
        <v>#N/A</v>
      </c>
      <c r="AV9" s="53" t="e">
        <f>AC9-AD9-VLOOKUP(C9, 'Вчера_Спутник Лайт'!C:BO, 21, FALSE)</f>
        <v>#N/A</v>
      </c>
      <c r="AW9" s="53" t="e">
        <f>VLOOKUP(C9, 'Вчера_Спутник Лайт'!C:BO, 26, FALSE)+F9-#REF!-AD9-AG9</f>
        <v>#N/A</v>
      </c>
      <c r="AX9" s="53" t="e">
        <f>AE9-VLOOKUP(C9,'Вчера_Спутник Лайт'!C:BO, 23, FALSE)</f>
        <v>#N/A</v>
      </c>
    </row>
    <row r="10" spans="1:50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39"/>
      <c r="AA10" s="40"/>
      <c r="AB10" s="39"/>
      <c r="AC10" s="40"/>
      <c r="AD10" s="39"/>
      <c r="AE10" s="39"/>
      <c r="AF10" s="39"/>
      <c r="AG10" s="40"/>
      <c r="AH10" s="48"/>
      <c r="AI10" s="52">
        <f t="shared" si="1"/>
        <v>0</v>
      </c>
      <c r="AJ10" s="53" t="str">
        <f>IF(ISNA(VLOOKUP(C10,'Вчера_Спутник Лайт'!C:C, 1, FALSE)),"ошибка",0)</f>
        <v>ошибка</v>
      </c>
      <c r="AK10" s="55"/>
      <c r="AL10" s="53" t="e">
        <f>D10-VLOOKUP(C10, 'Вчера_Спутник Лайт'!C:BO, 2, FALSE)</f>
        <v>#N/A</v>
      </c>
      <c r="AM10" s="53" t="e">
        <f>E10-F10-VLOOKUP(C10, 'Вчера_Спутник Лайт'!C:BO, 3, FALSE)</f>
        <v>#N/A</v>
      </c>
      <c r="AN10" s="53" t="e">
        <f>K10-L10-VLOOKUP(C10, 'Вчера_Спутник Лайт'!C:BO, 5, FALSE)</f>
        <v>#N/A</v>
      </c>
      <c r="AO10" s="53" t="e">
        <f>M10-N10-VLOOKUP(C10, 'Вчера_Спутник Лайт'!C:BO, 7, FALSE)</f>
        <v>#N/A</v>
      </c>
      <c r="AP10" s="53" t="e">
        <f>O10-P10-VLOOKUP(C10, 'Вчера_Спутник Лайт'!C:BO, 9, FALSE)</f>
        <v>#N/A</v>
      </c>
      <c r="AQ10" s="53" t="e">
        <f>Q10-R10-VLOOKUP(C10, 'Вчера_Спутник Лайт'!C:BO, 11, FALSE)</f>
        <v>#N/A</v>
      </c>
      <c r="AR10" s="53" t="e">
        <f>S10-T10-VLOOKUP(C10, 'Вчера_Спутник Лайт'!C:BO, 13, FALSE)</f>
        <v>#N/A</v>
      </c>
      <c r="AS10" s="53" t="e">
        <f>U10-V10-VLOOKUP(C10, 'Вчера_Спутник Лайт'!C:BO, 15, FALSE)</f>
        <v>#N/A</v>
      </c>
      <c r="AT10" s="53" t="e">
        <f>W10-X10-VLOOKUP(C10, 'Вчера_Спутник Лайт'!C:BO, 17, FALSE)</f>
        <v>#N/A</v>
      </c>
      <c r="AU10" s="53" t="e">
        <f>AA10-AB10-VLOOKUP(C10, 'Вчера_Спутник Лайт'!C:BO, 19, FALSE)</f>
        <v>#N/A</v>
      </c>
      <c r="AV10" s="53" t="e">
        <f>AC10-AD10-VLOOKUP(C10, 'Вчера_Спутник Лайт'!C:BO, 21, FALSE)</f>
        <v>#N/A</v>
      </c>
      <c r="AW10" s="53" t="e">
        <f>VLOOKUP(C10, 'Вчера_Спутник Лайт'!C:BO, 26, FALSE)+F10-#REF!-AD10-AG10</f>
        <v>#N/A</v>
      </c>
      <c r="AX10" s="53" t="e">
        <f>AE10-VLOOKUP(C10,'Вчера_Спутник Лайт'!C:BO, 23, FALSE)</f>
        <v>#N/A</v>
      </c>
    </row>
    <row r="11" spans="1:50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39"/>
      <c r="AA11" s="40"/>
      <c r="AB11" s="39"/>
      <c r="AC11" s="40"/>
      <c r="AD11" s="39"/>
      <c r="AE11" s="39"/>
      <c r="AF11" s="39"/>
      <c r="AG11" s="40"/>
      <c r="AH11" s="48"/>
      <c r="AI11" s="52">
        <f t="shared" si="1"/>
        <v>0</v>
      </c>
      <c r="AJ11" s="53" t="str">
        <f>IF(ISNA(VLOOKUP(C11,'Вчера_Спутник Лайт'!C:C, 1, FALSE)),"ошибка",0)</f>
        <v>ошибка</v>
      </c>
      <c r="AK11" s="55"/>
      <c r="AL11" s="53" t="e">
        <f>D11-VLOOKUP(C11, 'Вчера_Спутник Лайт'!C:BO, 2, FALSE)</f>
        <v>#N/A</v>
      </c>
      <c r="AM11" s="53" t="e">
        <f>E11-F11-VLOOKUP(C11, 'Вчера_Спутник Лайт'!C:BO, 3, FALSE)</f>
        <v>#N/A</v>
      </c>
      <c r="AN11" s="53" t="e">
        <f>K11-L11-VLOOKUP(C11, 'Вчера_Спутник Лайт'!C:BO, 5, FALSE)</f>
        <v>#N/A</v>
      </c>
      <c r="AO11" s="53" t="e">
        <f>M11-N11-VLOOKUP(C11, 'Вчера_Спутник Лайт'!C:BO, 7, FALSE)</f>
        <v>#N/A</v>
      </c>
      <c r="AP11" s="53" t="e">
        <f>O11-P11-VLOOKUP(C11, 'Вчера_Спутник Лайт'!C:BO, 9, FALSE)</f>
        <v>#N/A</v>
      </c>
      <c r="AQ11" s="53" t="e">
        <f>Q11-R11-VLOOKUP(C11, 'Вчера_Спутник Лайт'!C:BO, 11, FALSE)</f>
        <v>#N/A</v>
      </c>
      <c r="AR11" s="53" t="e">
        <f>S11-T11-VLOOKUP(C11, 'Вчера_Спутник Лайт'!C:BO, 13, FALSE)</f>
        <v>#N/A</v>
      </c>
      <c r="AS11" s="53" t="e">
        <f>U11-V11-VLOOKUP(C11, 'Вчера_Спутник Лайт'!C:BO, 15, FALSE)</f>
        <v>#N/A</v>
      </c>
      <c r="AT11" s="53" t="e">
        <f>W11-X11-VLOOKUP(C11, 'Вчера_Спутник Лайт'!C:BO, 17, FALSE)</f>
        <v>#N/A</v>
      </c>
      <c r="AU11" s="53" t="e">
        <f>AA11-AB11-VLOOKUP(C11, 'Вчера_Спутник Лайт'!C:BO, 19, FALSE)</f>
        <v>#N/A</v>
      </c>
      <c r="AV11" s="53" t="e">
        <f>AC11-AD11-VLOOKUP(C11, 'Вчера_Спутник Лайт'!C:BO, 21, FALSE)</f>
        <v>#N/A</v>
      </c>
      <c r="AW11" s="53" t="e">
        <f>VLOOKUP(C11, 'Вчера_Спутник Лайт'!C:BO, 26, FALSE)+F11-#REF!-AD11-AG11</f>
        <v>#N/A</v>
      </c>
      <c r="AX11" s="53" t="e">
        <f>AE11-VLOOKUP(C11,'Вчера_Спутник Лайт'!C:BO, 23, FALSE)</f>
        <v>#N/A</v>
      </c>
    </row>
    <row r="12" spans="1:50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39"/>
      <c r="AA12" s="40"/>
      <c r="AB12" s="39"/>
      <c r="AC12" s="40"/>
      <c r="AD12" s="39"/>
      <c r="AE12" s="39"/>
      <c r="AF12" s="39"/>
      <c r="AG12" s="40"/>
      <c r="AH12" s="48"/>
      <c r="AI12" s="52">
        <f t="shared" si="1"/>
        <v>0</v>
      </c>
      <c r="AJ12" s="53" t="str">
        <f>IF(ISNA(VLOOKUP(C12,'Вчера_Спутник Лайт'!C:C, 1, FALSE)),"ошибка",0)</f>
        <v>ошибка</v>
      </c>
      <c r="AK12" s="55"/>
      <c r="AL12" s="53" t="e">
        <f>D12-VLOOKUP(C12, 'Вчера_Спутник Лайт'!C:BO, 2, FALSE)</f>
        <v>#N/A</v>
      </c>
      <c r="AM12" s="53" t="e">
        <f>E12-F12-VLOOKUP(C12, 'Вчера_Спутник Лайт'!C:BO, 3, FALSE)</f>
        <v>#N/A</v>
      </c>
      <c r="AN12" s="53" t="e">
        <f>K12-L12-VLOOKUP(C12, 'Вчера_Спутник Лайт'!C:BO, 5, FALSE)</f>
        <v>#N/A</v>
      </c>
      <c r="AO12" s="53" t="e">
        <f>M12-N12-VLOOKUP(C12, 'Вчера_Спутник Лайт'!C:BO, 7, FALSE)</f>
        <v>#N/A</v>
      </c>
      <c r="AP12" s="53" t="e">
        <f>O12-P12-VLOOKUP(C12, 'Вчера_Спутник Лайт'!C:BO, 9, FALSE)</f>
        <v>#N/A</v>
      </c>
      <c r="AQ12" s="53" t="e">
        <f>Q12-R12-VLOOKUP(C12, 'Вчера_Спутник Лайт'!C:BO, 11, FALSE)</f>
        <v>#N/A</v>
      </c>
      <c r="AR12" s="53" t="e">
        <f>S12-T12-VLOOKUP(C12, 'Вчера_Спутник Лайт'!C:BO, 13, FALSE)</f>
        <v>#N/A</v>
      </c>
      <c r="AS12" s="53" t="e">
        <f>U12-V12-VLOOKUP(C12, 'Вчера_Спутник Лайт'!C:BO, 15, FALSE)</f>
        <v>#N/A</v>
      </c>
      <c r="AT12" s="53" t="e">
        <f>W12-X12-VLOOKUP(C12, 'Вчера_Спутник Лайт'!C:BO, 17, FALSE)</f>
        <v>#N/A</v>
      </c>
      <c r="AU12" s="53" t="e">
        <f>AA12-AB12-VLOOKUP(C12, 'Вчера_Спутник Лайт'!C:BO, 19, FALSE)</f>
        <v>#N/A</v>
      </c>
      <c r="AV12" s="53" t="e">
        <f>AC12-AD12-VLOOKUP(C12, 'Вчера_Спутник Лайт'!C:BO, 21, FALSE)</f>
        <v>#N/A</v>
      </c>
      <c r="AW12" s="53" t="e">
        <f>VLOOKUP(C12, 'Вчера_Спутник Лайт'!C:BO, 26, FALSE)+F12-#REF!-AD12-AG12</f>
        <v>#N/A</v>
      </c>
      <c r="AX12" s="53" t="e">
        <f>AE12-VLOOKUP(C12,'Вчера_Спутник Лайт'!C:BO, 23, FALSE)</f>
        <v>#N/A</v>
      </c>
    </row>
    <row r="13" spans="1:50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39"/>
      <c r="AA13" s="40"/>
      <c r="AB13" s="39"/>
      <c r="AC13" s="40"/>
      <c r="AD13" s="39"/>
      <c r="AE13" s="39"/>
      <c r="AF13" s="39"/>
      <c r="AG13" s="40"/>
      <c r="AH13" s="48"/>
      <c r="AI13" s="52">
        <f t="shared" si="1"/>
        <v>0</v>
      </c>
      <c r="AJ13" s="53" t="str">
        <f>IF(ISNA(VLOOKUP(C13,'Вчера_Спутник Лайт'!C:C, 1, FALSE)),"ошибка",0)</f>
        <v>ошибка</v>
      </c>
      <c r="AK13" s="55"/>
      <c r="AL13" s="53" t="e">
        <f>D13-VLOOKUP(C13, 'Вчера_Спутник Лайт'!C:BO, 2, FALSE)</f>
        <v>#N/A</v>
      </c>
      <c r="AM13" s="53" t="e">
        <f>E13-F13-VLOOKUP(C13, 'Вчера_Спутник Лайт'!C:BO, 3, FALSE)</f>
        <v>#N/A</v>
      </c>
      <c r="AN13" s="53" t="e">
        <f>K13-L13-VLOOKUP(C13, 'Вчера_Спутник Лайт'!C:BO, 5, FALSE)</f>
        <v>#N/A</v>
      </c>
      <c r="AO13" s="53" t="e">
        <f>M13-N13-VLOOKUP(C13, 'Вчера_Спутник Лайт'!C:BO, 7, FALSE)</f>
        <v>#N/A</v>
      </c>
      <c r="AP13" s="53" t="e">
        <f>O13-P13-VLOOKUP(C13, 'Вчера_Спутник Лайт'!C:BO, 9, FALSE)</f>
        <v>#N/A</v>
      </c>
      <c r="AQ13" s="53" t="e">
        <f>Q13-R13-VLOOKUP(C13, 'Вчера_Спутник Лайт'!C:BO, 11, FALSE)</f>
        <v>#N/A</v>
      </c>
      <c r="AR13" s="53" t="e">
        <f>S13-T13-VLOOKUP(C13, 'Вчера_Спутник Лайт'!C:BO, 13, FALSE)</f>
        <v>#N/A</v>
      </c>
      <c r="AS13" s="53" t="e">
        <f>U13-V13-VLOOKUP(C13, 'Вчера_Спутник Лайт'!C:BO, 15, FALSE)</f>
        <v>#N/A</v>
      </c>
      <c r="AT13" s="53" t="e">
        <f>W13-X13-VLOOKUP(C13, 'Вчера_Спутник Лайт'!C:BO, 17, FALSE)</f>
        <v>#N/A</v>
      </c>
      <c r="AU13" s="53" t="e">
        <f>AA13-AB13-VLOOKUP(C13, 'Вчера_Спутник Лайт'!C:BO, 19, FALSE)</f>
        <v>#N/A</v>
      </c>
      <c r="AV13" s="53" t="e">
        <f>AC13-AD13-VLOOKUP(C13, 'Вчера_Спутник Лайт'!C:BO, 21, FALSE)</f>
        <v>#N/A</v>
      </c>
      <c r="AW13" s="53" t="e">
        <f>VLOOKUP(C13, 'Вчера_Спутник Лайт'!C:BO, 26, FALSE)+F13-#REF!-AD13-AG13</f>
        <v>#N/A</v>
      </c>
      <c r="AX13" s="53" t="e">
        <f>AE13-VLOOKUP(C13,'Вчера_Спутник Лайт'!C:BO, 23, FALSE)</f>
        <v>#N/A</v>
      </c>
    </row>
    <row r="14" spans="1:50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39"/>
      <c r="AA14" s="40"/>
      <c r="AB14" s="39"/>
      <c r="AC14" s="40"/>
      <c r="AD14" s="39"/>
      <c r="AE14" s="39"/>
      <c r="AF14" s="39"/>
      <c r="AG14" s="40"/>
      <c r="AH14" s="48"/>
      <c r="AI14" s="52">
        <f t="shared" si="1"/>
        <v>0</v>
      </c>
      <c r="AJ14" s="53" t="str">
        <f>IF(ISNA(VLOOKUP(C14,'Вчера_Спутник Лайт'!C:C, 1, FALSE)),"ошибка",0)</f>
        <v>ошибка</v>
      </c>
      <c r="AK14" s="55"/>
      <c r="AL14" s="53" t="e">
        <f>D14-VLOOKUP(C14, 'Вчера_Спутник Лайт'!C:BO, 2, FALSE)</f>
        <v>#N/A</v>
      </c>
      <c r="AM14" s="53" t="e">
        <f>E14-F14-VLOOKUP(C14, 'Вчера_Спутник Лайт'!C:BO, 3, FALSE)</f>
        <v>#N/A</v>
      </c>
      <c r="AN14" s="53" t="e">
        <f>K14-L14-VLOOKUP(C14, 'Вчера_Спутник Лайт'!C:BO, 5, FALSE)</f>
        <v>#N/A</v>
      </c>
      <c r="AO14" s="53" t="e">
        <f>M14-N14-VLOOKUP(C14, 'Вчера_Спутник Лайт'!C:BO, 7, FALSE)</f>
        <v>#N/A</v>
      </c>
      <c r="AP14" s="53" t="e">
        <f>O14-P14-VLOOKUP(C14, 'Вчера_Спутник Лайт'!C:BO, 9, FALSE)</f>
        <v>#N/A</v>
      </c>
      <c r="AQ14" s="53" t="e">
        <f>Q14-R14-VLOOKUP(C14, 'Вчера_Спутник Лайт'!C:BO, 11, FALSE)</f>
        <v>#N/A</v>
      </c>
      <c r="AR14" s="53" t="e">
        <f>S14-T14-VLOOKUP(C14, 'Вчера_Спутник Лайт'!C:BO, 13, FALSE)</f>
        <v>#N/A</v>
      </c>
      <c r="AS14" s="53" t="e">
        <f>U14-V14-VLOOKUP(C14, 'Вчера_Спутник Лайт'!C:BO, 15, FALSE)</f>
        <v>#N/A</v>
      </c>
      <c r="AT14" s="53" t="e">
        <f>W14-X14-VLOOKUP(C14, 'Вчера_Спутник Лайт'!C:BO, 17, FALSE)</f>
        <v>#N/A</v>
      </c>
      <c r="AU14" s="53" t="e">
        <f>AA14-AB14-VLOOKUP(C14, 'Вчера_Спутник Лайт'!C:BO, 19, FALSE)</f>
        <v>#N/A</v>
      </c>
      <c r="AV14" s="53" t="e">
        <f>AC14-AD14-VLOOKUP(C14, 'Вчера_Спутник Лайт'!C:BO, 21, FALSE)</f>
        <v>#N/A</v>
      </c>
      <c r="AW14" s="53" t="e">
        <f>VLOOKUP(C14, 'Вчера_Спутник Лайт'!C:BO, 26, FALSE)+F14-#REF!-AD14-AG14</f>
        <v>#N/A</v>
      </c>
      <c r="AX14" s="53" t="e">
        <f>AE14-VLOOKUP(C14,'Вчера_Спутник Лайт'!C:BO, 23, FALSE)</f>
        <v>#N/A</v>
      </c>
    </row>
    <row r="15" spans="1:50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39"/>
      <c r="AA15" s="40"/>
      <c r="AB15" s="39"/>
      <c r="AC15" s="40"/>
      <c r="AD15" s="39"/>
      <c r="AE15" s="39"/>
      <c r="AF15" s="39"/>
      <c r="AG15" s="40"/>
      <c r="AH15" s="48"/>
      <c r="AI15" s="52">
        <f t="shared" si="1"/>
        <v>0</v>
      </c>
      <c r="AJ15" s="53" t="str">
        <f>IF(ISNA(VLOOKUP(C15,'Вчера_Спутник Лайт'!C:C, 1, FALSE)),"ошибка",0)</f>
        <v>ошибка</v>
      </c>
      <c r="AK15" s="55"/>
      <c r="AL15" s="53" t="e">
        <f>D15-VLOOKUP(C15, 'Вчера_Спутник Лайт'!C:BO, 2, FALSE)</f>
        <v>#N/A</v>
      </c>
      <c r="AM15" s="53" t="e">
        <f>E15-F15-VLOOKUP(C15, 'Вчера_Спутник Лайт'!C:BO, 3, FALSE)</f>
        <v>#N/A</v>
      </c>
      <c r="AN15" s="53" t="e">
        <f>K15-L15-VLOOKUP(C15, 'Вчера_Спутник Лайт'!C:BO, 5, FALSE)</f>
        <v>#N/A</v>
      </c>
      <c r="AO15" s="53" t="e">
        <f>M15-N15-VLOOKUP(C15, 'Вчера_Спутник Лайт'!C:BO, 7, FALSE)</f>
        <v>#N/A</v>
      </c>
      <c r="AP15" s="53" t="e">
        <f>O15-P15-VLOOKUP(C15, 'Вчера_Спутник Лайт'!C:BO, 9, FALSE)</f>
        <v>#N/A</v>
      </c>
      <c r="AQ15" s="53" t="e">
        <f>Q15-R15-VLOOKUP(C15, 'Вчера_Спутник Лайт'!C:BO, 11, FALSE)</f>
        <v>#N/A</v>
      </c>
      <c r="AR15" s="53" t="e">
        <f>S15-T15-VLOOKUP(C15, 'Вчера_Спутник Лайт'!C:BO, 13, FALSE)</f>
        <v>#N/A</v>
      </c>
      <c r="AS15" s="53" t="e">
        <f>U15-V15-VLOOKUP(C15, 'Вчера_Спутник Лайт'!C:BO, 15, FALSE)</f>
        <v>#N/A</v>
      </c>
      <c r="AT15" s="53" t="e">
        <f>W15-X15-VLOOKUP(C15, 'Вчера_Спутник Лайт'!C:BO, 17, FALSE)</f>
        <v>#N/A</v>
      </c>
      <c r="AU15" s="53" t="e">
        <f>AA15-AB15-VLOOKUP(C15, 'Вчера_Спутник Лайт'!C:BO, 19, FALSE)</f>
        <v>#N/A</v>
      </c>
      <c r="AV15" s="53" t="e">
        <f>AC15-AD15-VLOOKUP(C15, 'Вчера_Спутник Лайт'!C:BO, 21, FALSE)</f>
        <v>#N/A</v>
      </c>
      <c r="AW15" s="53" t="e">
        <f>VLOOKUP(C15, 'Вчера_Спутник Лайт'!C:BO, 26, FALSE)+F15-#REF!-AD15-AG15</f>
        <v>#N/A</v>
      </c>
      <c r="AX15" s="53" t="e">
        <f>AE15-VLOOKUP(C15,'Вчера_Спутник Лайт'!C:BO, 23, FALSE)</f>
        <v>#N/A</v>
      </c>
    </row>
    <row r="16" spans="1:50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39"/>
      <c r="AA16" s="40"/>
      <c r="AB16" s="39"/>
      <c r="AC16" s="40"/>
      <c r="AD16" s="39"/>
      <c r="AE16" s="39"/>
      <c r="AF16" s="39"/>
      <c r="AG16" s="40"/>
      <c r="AH16" s="48"/>
      <c r="AI16" s="52">
        <f t="shared" si="1"/>
        <v>0</v>
      </c>
      <c r="AJ16" s="53" t="str">
        <f>IF(ISNA(VLOOKUP(C16,'Вчера_Спутник Лайт'!C:C, 1, FALSE)),"ошибка",0)</f>
        <v>ошибка</v>
      </c>
      <c r="AK16" s="55"/>
      <c r="AL16" s="53" t="e">
        <f>D16-VLOOKUP(C16, 'Вчера_Спутник Лайт'!C:BO, 2, FALSE)</f>
        <v>#N/A</v>
      </c>
      <c r="AM16" s="53" t="e">
        <f>E16-F16-VLOOKUP(C16, 'Вчера_Спутник Лайт'!C:BO, 3, FALSE)</f>
        <v>#N/A</v>
      </c>
      <c r="AN16" s="53" t="e">
        <f>K16-L16-VLOOKUP(C16, 'Вчера_Спутник Лайт'!C:BO, 5, FALSE)</f>
        <v>#N/A</v>
      </c>
      <c r="AO16" s="53" t="e">
        <f>M16-N16-VLOOKUP(C16, 'Вчера_Спутник Лайт'!C:BO, 7, FALSE)</f>
        <v>#N/A</v>
      </c>
      <c r="AP16" s="53" t="e">
        <f>O16-P16-VLOOKUP(C16, 'Вчера_Спутник Лайт'!C:BO, 9, FALSE)</f>
        <v>#N/A</v>
      </c>
      <c r="AQ16" s="53" t="e">
        <f>Q16-R16-VLOOKUP(C16, 'Вчера_Спутник Лайт'!C:BO, 11, FALSE)</f>
        <v>#N/A</v>
      </c>
      <c r="AR16" s="53" t="e">
        <f>S16-T16-VLOOKUP(C16, 'Вчера_Спутник Лайт'!C:BO, 13, FALSE)</f>
        <v>#N/A</v>
      </c>
      <c r="AS16" s="53" t="e">
        <f>U16-V16-VLOOKUP(C16, 'Вчера_Спутник Лайт'!C:BO, 15, FALSE)</f>
        <v>#N/A</v>
      </c>
      <c r="AT16" s="53" t="e">
        <f>W16-X16-VLOOKUP(C16, 'Вчера_Спутник Лайт'!C:BO, 17, FALSE)</f>
        <v>#N/A</v>
      </c>
      <c r="AU16" s="53" t="e">
        <f>AA16-AB16-VLOOKUP(C16, 'Вчера_Спутник Лайт'!C:BO, 19, FALSE)</f>
        <v>#N/A</v>
      </c>
      <c r="AV16" s="53" t="e">
        <f>AC16-AD16-VLOOKUP(C16, 'Вчера_Спутник Лайт'!C:BO, 21, FALSE)</f>
        <v>#N/A</v>
      </c>
      <c r="AW16" s="53" t="e">
        <f>VLOOKUP(C16, 'Вчера_Спутник Лайт'!C:BO, 26, FALSE)+F16-#REF!-AD16-AG16</f>
        <v>#N/A</v>
      </c>
      <c r="AX16" s="53" t="e">
        <f>AE16-VLOOKUP(C16,'Вчера_Спутник Лайт'!C:BO, 23, FALSE)</f>
        <v>#N/A</v>
      </c>
    </row>
    <row r="17" spans="1:50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39"/>
      <c r="AA17" s="40"/>
      <c r="AB17" s="39"/>
      <c r="AC17" s="40"/>
      <c r="AD17" s="39"/>
      <c r="AE17" s="39"/>
      <c r="AF17" s="39"/>
      <c r="AG17" s="40"/>
      <c r="AH17" s="48"/>
      <c r="AI17" s="52">
        <f t="shared" si="1"/>
        <v>0</v>
      </c>
      <c r="AJ17" s="53" t="str">
        <f>IF(ISNA(VLOOKUP(C17,'Вчера_Спутник Лайт'!C:C, 1, FALSE)),"ошибка",0)</f>
        <v>ошибка</v>
      </c>
      <c r="AK17" s="55"/>
      <c r="AL17" s="53" t="e">
        <f>D17-VLOOKUP(C17, 'Вчера_Спутник Лайт'!C:BO, 2, FALSE)</f>
        <v>#N/A</v>
      </c>
      <c r="AM17" s="53" t="e">
        <f>E17-F17-VLOOKUP(C17, 'Вчера_Спутник Лайт'!C:BO, 3, FALSE)</f>
        <v>#N/A</v>
      </c>
      <c r="AN17" s="53" t="e">
        <f>K17-L17-VLOOKUP(C17, 'Вчера_Спутник Лайт'!C:BO, 5, FALSE)</f>
        <v>#N/A</v>
      </c>
      <c r="AO17" s="53" t="e">
        <f>M17-N17-VLOOKUP(C17, 'Вчера_Спутник Лайт'!C:BO, 7, FALSE)</f>
        <v>#N/A</v>
      </c>
      <c r="AP17" s="53" t="e">
        <f>O17-P17-VLOOKUP(C17, 'Вчера_Спутник Лайт'!C:BO, 9, FALSE)</f>
        <v>#N/A</v>
      </c>
      <c r="AQ17" s="53" t="e">
        <f>Q17-R17-VLOOKUP(C17, 'Вчера_Спутник Лайт'!C:BO, 11, FALSE)</f>
        <v>#N/A</v>
      </c>
      <c r="AR17" s="53" t="e">
        <f>S17-T17-VLOOKUP(C17, 'Вчера_Спутник Лайт'!C:BO, 13, FALSE)</f>
        <v>#N/A</v>
      </c>
      <c r="AS17" s="53" t="e">
        <f>U17-V17-VLOOKUP(C17, 'Вчера_Спутник Лайт'!C:BO, 15, FALSE)</f>
        <v>#N/A</v>
      </c>
      <c r="AT17" s="53" t="e">
        <f>W17-X17-VLOOKUP(C17, 'Вчера_Спутник Лайт'!C:BO, 17, FALSE)</f>
        <v>#N/A</v>
      </c>
      <c r="AU17" s="53" t="e">
        <f>AA17-AB17-VLOOKUP(C17, 'Вчера_Спутник Лайт'!C:BO, 19, FALSE)</f>
        <v>#N/A</v>
      </c>
      <c r="AV17" s="53" t="e">
        <f>AC17-AD17-VLOOKUP(C17, 'Вчера_Спутник Лайт'!C:BO, 21, FALSE)</f>
        <v>#N/A</v>
      </c>
      <c r="AW17" s="53" t="e">
        <f>VLOOKUP(C17, 'Вчера_Спутник Лайт'!C:BO, 26, FALSE)+F17-#REF!-AD17-AG17</f>
        <v>#N/A</v>
      </c>
      <c r="AX17" s="53" t="e">
        <f>AE17-VLOOKUP(C17,'Вчера_Спутник Лайт'!C:BO, 23, FALSE)</f>
        <v>#N/A</v>
      </c>
    </row>
    <row r="18" spans="1:50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39"/>
      <c r="AA18" s="40"/>
      <c r="AB18" s="39"/>
      <c r="AC18" s="40"/>
      <c r="AD18" s="39"/>
      <c r="AE18" s="39"/>
      <c r="AF18" s="39"/>
      <c r="AG18" s="40"/>
      <c r="AH18" s="48"/>
      <c r="AI18" s="52">
        <f t="shared" si="1"/>
        <v>0</v>
      </c>
      <c r="AJ18" s="53" t="str">
        <f>IF(ISNA(VLOOKUP(C18,'Вчера_Спутник Лайт'!C:C, 1, FALSE)),"ошибка",0)</f>
        <v>ошибка</v>
      </c>
      <c r="AK18" s="55"/>
      <c r="AL18" s="53" t="e">
        <f>D18-VLOOKUP(C18, 'Вчера_Спутник Лайт'!C:BO, 2, FALSE)</f>
        <v>#N/A</v>
      </c>
      <c r="AM18" s="53" t="e">
        <f>E18-F18-VLOOKUP(C18, 'Вчера_Спутник Лайт'!C:BO, 3, FALSE)</f>
        <v>#N/A</v>
      </c>
      <c r="AN18" s="53" t="e">
        <f>K18-L18-VLOOKUP(C18, 'Вчера_Спутник Лайт'!C:BO, 5, FALSE)</f>
        <v>#N/A</v>
      </c>
      <c r="AO18" s="53" t="e">
        <f>M18-N18-VLOOKUP(C18, 'Вчера_Спутник Лайт'!C:BO, 7, FALSE)</f>
        <v>#N/A</v>
      </c>
      <c r="AP18" s="53" t="e">
        <f>O18-P18-VLOOKUP(C18, 'Вчера_Спутник Лайт'!C:BO, 9, FALSE)</f>
        <v>#N/A</v>
      </c>
      <c r="AQ18" s="53" t="e">
        <f>Q18-R18-VLOOKUP(C18, 'Вчера_Спутник Лайт'!C:BO, 11, FALSE)</f>
        <v>#N/A</v>
      </c>
      <c r="AR18" s="53" t="e">
        <f>S18-T18-VLOOKUP(C18, 'Вчера_Спутник Лайт'!C:BO, 13, FALSE)</f>
        <v>#N/A</v>
      </c>
      <c r="AS18" s="53" t="e">
        <f>U18-V18-VLOOKUP(C18, 'Вчера_Спутник Лайт'!C:BO, 15, FALSE)</f>
        <v>#N/A</v>
      </c>
      <c r="AT18" s="53" t="e">
        <f>W18-X18-VLOOKUP(C18, 'Вчера_Спутник Лайт'!C:BO, 17, FALSE)</f>
        <v>#N/A</v>
      </c>
      <c r="AU18" s="53" t="e">
        <f>AA18-AB18-VLOOKUP(C18, 'Вчера_Спутник Лайт'!C:BO, 19, FALSE)</f>
        <v>#N/A</v>
      </c>
      <c r="AV18" s="53" t="e">
        <f>AC18-AD18-VLOOKUP(C18, 'Вчера_Спутник Лайт'!C:BO, 21, FALSE)</f>
        <v>#N/A</v>
      </c>
      <c r="AW18" s="53" t="e">
        <f>VLOOKUP(C18, 'Вчера_Спутник Лайт'!C:BO, 26, FALSE)+F18-#REF!-AD18-AG18</f>
        <v>#N/A</v>
      </c>
      <c r="AX18" s="53" t="e">
        <f>AE18-VLOOKUP(C18,'Вчера_Спутник Лайт'!C:BO, 23, FALSE)</f>
        <v>#N/A</v>
      </c>
    </row>
    <row r="19" spans="1:50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39"/>
      <c r="AA19" s="40"/>
      <c r="AB19" s="39"/>
      <c r="AC19" s="40"/>
      <c r="AD19" s="39"/>
      <c r="AE19" s="39"/>
      <c r="AF19" s="39"/>
      <c r="AG19" s="40"/>
      <c r="AH19" s="48"/>
      <c r="AI19" s="52">
        <f t="shared" si="1"/>
        <v>0</v>
      </c>
      <c r="AJ19" s="53" t="str">
        <f>IF(ISNA(VLOOKUP(C19,'Вчера_Спутник Лайт'!C:C, 1, FALSE)),"ошибка",0)</f>
        <v>ошибка</v>
      </c>
      <c r="AK19" s="55"/>
      <c r="AL19" s="53" t="e">
        <f>D19-VLOOKUP(C19, 'Вчера_Спутник Лайт'!C:BO, 2, FALSE)</f>
        <v>#N/A</v>
      </c>
      <c r="AM19" s="53" t="e">
        <f>E19-F19-VLOOKUP(C19, 'Вчера_Спутник Лайт'!C:BO, 3, FALSE)</f>
        <v>#N/A</v>
      </c>
      <c r="AN19" s="53" t="e">
        <f>K19-L19-VLOOKUP(C19, 'Вчера_Спутник Лайт'!C:BO, 5, FALSE)</f>
        <v>#N/A</v>
      </c>
      <c r="AO19" s="53" t="e">
        <f>M19-N19-VLOOKUP(C19, 'Вчера_Спутник Лайт'!C:BO, 7, FALSE)</f>
        <v>#N/A</v>
      </c>
      <c r="AP19" s="53" t="e">
        <f>O19-P19-VLOOKUP(C19, 'Вчера_Спутник Лайт'!C:BO, 9, FALSE)</f>
        <v>#N/A</v>
      </c>
      <c r="AQ19" s="53" t="e">
        <f>Q19-R19-VLOOKUP(C19, 'Вчера_Спутник Лайт'!C:BO, 11, FALSE)</f>
        <v>#N/A</v>
      </c>
      <c r="AR19" s="53" t="e">
        <f>S19-T19-VLOOKUP(C19, 'Вчера_Спутник Лайт'!C:BO, 13, FALSE)</f>
        <v>#N/A</v>
      </c>
      <c r="AS19" s="53" t="e">
        <f>U19-V19-VLOOKUP(C19, 'Вчера_Спутник Лайт'!C:BO, 15, FALSE)</f>
        <v>#N/A</v>
      </c>
      <c r="AT19" s="53" t="e">
        <f>W19-X19-VLOOKUP(C19, 'Вчера_Спутник Лайт'!C:BO, 17, FALSE)</f>
        <v>#N/A</v>
      </c>
      <c r="AU19" s="53" t="e">
        <f>AA19-AB19-VLOOKUP(C19, 'Вчера_Спутник Лайт'!C:BO, 19, FALSE)</f>
        <v>#N/A</v>
      </c>
      <c r="AV19" s="53" t="e">
        <f>AC19-AD19-VLOOKUP(C19, 'Вчера_Спутник Лайт'!C:BO, 21, FALSE)</f>
        <v>#N/A</v>
      </c>
      <c r="AW19" s="53" t="e">
        <f>VLOOKUP(C19, 'Вчера_Спутник Лайт'!C:BO, 26, FALSE)+F19-#REF!-AD19-AG19</f>
        <v>#N/A</v>
      </c>
      <c r="AX19" s="53" t="e">
        <f>AE19-VLOOKUP(C19,'Вчера_Спутник Лайт'!C:BO, 23, FALSE)</f>
        <v>#N/A</v>
      </c>
    </row>
    <row r="20" spans="1:50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39"/>
      <c r="AA20" s="40"/>
      <c r="AB20" s="39"/>
      <c r="AC20" s="40"/>
      <c r="AD20" s="39"/>
      <c r="AE20" s="39"/>
      <c r="AF20" s="39"/>
      <c r="AG20" s="40"/>
      <c r="AH20" s="48"/>
      <c r="AI20" s="52">
        <f t="shared" si="1"/>
        <v>0</v>
      </c>
      <c r="AJ20" s="53" t="str">
        <f>IF(ISNA(VLOOKUP(C20,'Вчера_Спутник Лайт'!C:C, 1, FALSE)),"ошибка",0)</f>
        <v>ошибка</v>
      </c>
      <c r="AK20" s="55"/>
      <c r="AL20" s="53" t="e">
        <f>D20-VLOOKUP(C20, 'Вчера_Спутник Лайт'!C:BO, 2, FALSE)</f>
        <v>#N/A</v>
      </c>
      <c r="AM20" s="53" t="e">
        <f>E20-F20-VLOOKUP(C20, 'Вчера_Спутник Лайт'!C:BO, 3, FALSE)</f>
        <v>#N/A</v>
      </c>
      <c r="AN20" s="53" t="e">
        <f>K20-L20-VLOOKUP(C20, 'Вчера_Спутник Лайт'!C:BO, 5, FALSE)</f>
        <v>#N/A</v>
      </c>
      <c r="AO20" s="53" t="e">
        <f>M20-N20-VLOOKUP(C20, 'Вчера_Спутник Лайт'!C:BO, 7, FALSE)</f>
        <v>#N/A</v>
      </c>
      <c r="AP20" s="53" t="e">
        <f>O20-P20-VLOOKUP(C20, 'Вчера_Спутник Лайт'!C:BO, 9, FALSE)</f>
        <v>#N/A</v>
      </c>
      <c r="AQ20" s="53" t="e">
        <f>Q20-R20-VLOOKUP(C20, 'Вчера_Спутник Лайт'!C:BO, 11, FALSE)</f>
        <v>#N/A</v>
      </c>
      <c r="AR20" s="53" t="e">
        <f>S20-T20-VLOOKUP(C20, 'Вчера_Спутник Лайт'!C:BO, 13, FALSE)</f>
        <v>#N/A</v>
      </c>
      <c r="AS20" s="53" t="e">
        <f>U20-V20-VLOOKUP(C20, 'Вчера_Спутник Лайт'!C:BO, 15, FALSE)</f>
        <v>#N/A</v>
      </c>
      <c r="AT20" s="53" t="e">
        <f>W20-X20-VLOOKUP(C20, 'Вчера_Спутник Лайт'!C:BO, 17, FALSE)</f>
        <v>#N/A</v>
      </c>
      <c r="AU20" s="53" t="e">
        <f>AA20-AB20-VLOOKUP(C20, 'Вчера_Спутник Лайт'!C:BO, 19, FALSE)</f>
        <v>#N/A</v>
      </c>
      <c r="AV20" s="53" t="e">
        <f>AC20-AD20-VLOOKUP(C20, 'Вчера_Спутник Лайт'!C:BO, 21, FALSE)</f>
        <v>#N/A</v>
      </c>
      <c r="AW20" s="53" t="e">
        <f>VLOOKUP(C20, 'Вчера_Спутник Лайт'!C:BO, 26, FALSE)+F20-#REF!-AD20-AG20</f>
        <v>#N/A</v>
      </c>
      <c r="AX20" s="53" t="e">
        <f>AE20-VLOOKUP(C20,'Вчера_Спутник Лайт'!C:BO, 23, FALSE)</f>
        <v>#N/A</v>
      </c>
    </row>
    <row r="21" spans="1:50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39"/>
      <c r="AA21" s="40"/>
      <c r="AB21" s="39"/>
      <c r="AC21" s="40"/>
      <c r="AD21" s="39"/>
      <c r="AE21" s="39"/>
      <c r="AF21" s="39"/>
      <c r="AG21" s="40"/>
      <c r="AH21" s="48"/>
      <c r="AI21" s="52">
        <f t="shared" si="1"/>
        <v>0</v>
      </c>
      <c r="AJ21" s="53" t="str">
        <f>IF(ISNA(VLOOKUP(C21,'Вчера_Спутник Лайт'!C:C, 1, FALSE)),"ошибка",0)</f>
        <v>ошибка</v>
      </c>
      <c r="AK21" s="55"/>
      <c r="AL21" s="53" t="e">
        <f>D21-VLOOKUP(C21, 'Вчера_Спутник Лайт'!C:BO, 2, FALSE)</f>
        <v>#N/A</v>
      </c>
      <c r="AM21" s="53" t="e">
        <f>E21-F21-VLOOKUP(C21, 'Вчера_Спутник Лайт'!C:BO, 3, FALSE)</f>
        <v>#N/A</v>
      </c>
      <c r="AN21" s="53" t="e">
        <f>K21-L21-VLOOKUP(C21, 'Вчера_Спутник Лайт'!C:BO, 5, FALSE)</f>
        <v>#N/A</v>
      </c>
      <c r="AO21" s="53" t="e">
        <f>M21-N21-VLOOKUP(C21, 'Вчера_Спутник Лайт'!C:BO, 7, FALSE)</f>
        <v>#N/A</v>
      </c>
      <c r="AP21" s="53" t="e">
        <f>O21-P21-VLOOKUP(C21, 'Вчера_Спутник Лайт'!C:BO, 9, FALSE)</f>
        <v>#N/A</v>
      </c>
      <c r="AQ21" s="53" t="e">
        <f>Q21-R21-VLOOKUP(C21, 'Вчера_Спутник Лайт'!C:BO, 11, FALSE)</f>
        <v>#N/A</v>
      </c>
      <c r="AR21" s="53" t="e">
        <f>S21-T21-VLOOKUP(C21, 'Вчера_Спутник Лайт'!C:BO, 13, FALSE)</f>
        <v>#N/A</v>
      </c>
      <c r="AS21" s="53" t="e">
        <f>U21-V21-VLOOKUP(C21, 'Вчера_Спутник Лайт'!C:BO, 15, FALSE)</f>
        <v>#N/A</v>
      </c>
      <c r="AT21" s="53" t="e">
        <f>W21-X21-VLOOKUP(C21, 'Вчера_Спутник Лайт'!C:BO, 17, FALSE)</f>
        <v>#N/A</v>
      </c>
      <c r="AU21" s="53" t="e">
        <f>AA21-AB21-VLOOKUP(C21, 'Вчера_Спутник Лайт'!C:BO, 19, FALSE)</f>
        <v>#N/A</v>
      </c>
      <c r="AV21" s="53" t="e">
        <f>AC21-AD21-VLOOKUP(C21, 'Вчера_Спутник Лайт'!C:BO, 21, FALSE)</f>
        <v>#N/A</v>
      </c>
      <c r="AW21" s="53" t="e">
        <f>VLOOKUP(C21, 'Вчера_Спутник Лайт'!C:BO, 26, FALSE)+F21-#REF!-AD21-AG21</f>
        <v>#N/A</v>
      </c>
      <c r="AX21" s="53" t="e">
        <f>AE21-VLOOKUP(C21,'Вчера_Спутник Лайт'!C:BO, 23, FALSE)</f>
        <v>#N/A</v>
      </c>
    </row>
    <row r="22" spans="1:50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39"/>
      <c r="AA22" s="40"/>
      <c r="AB22" s="39"/>
      <c r="AC22" s="40"/>
      <c r="AD22" s="39"/>
      <c r="AE22" s="39"/>
      <c r="AF22" s="39"/>
      <c r="AG22" s="40"/>
      <c r="AH22" s="48"/>
      <c r="AI22" s="52">
        <f t="shared" si="1"/>
        <v>0</v>
      </c>
      <c r="AJ22" s="53" t="str">
        <f>IF(ISNA(VLOOKUP(C22,'Вчера_Спутник Лайт'!C:C, 1, FALSE)),"ошибка",0)</f>
        <v>ошибка</v>
      </c>
      <c r="AK22" s="55"/>
      <c r="AL22" s="53" t="e">
        <f>D22-VLOOKUP(C22, 'Вчера_Спутник Лайт'!C:BO, 2, FALSE)</f>
        <v>#N/A</v>
      </c>
      <c r="AM22" s="53" t="e">
        <f>E22-F22-VLOOKUP(C22, 'Вчера_Спутник Лайт'!C:BO, 3, FALSE)</f>
        <v>#N/A</v>
      </c>
      <c r="AN22" s="53" t="e">
        <f>K22-L22-VLOOKUP(C22, 'Вчера_Спутник Лайт'!C:BO, 5, FALSE)</f>
        <v>#N/A</v>
      </c>
      <c r="AO22" s="53" t="e">
        <f>M22-N22-VLOOKUP(C22, 'Вчера_Спутник Лайт'!C:BO, 7, FALSE)</f>
        <v>#N/A</v>
      </c>
      <c r="AP22" s="53" t="e">
        <f>O22-P22-VLOOKUP(C22, 'Вчера_Спутник Лайт'!C:BO, 9, FALSE)</f>
        <v>#N/A</v>
      </c>
      <c r="AQ22" s="53" t="e">
        <f>Q22-R22-VLOOKUP(C22, 'Вчера_Спутник Лайт'!C:BO, 11, FALSE)</f>
        <v>#N/A</v>
      </c>
      <c r="AR22" s="53" t="e">
        <f>S22-T22-VLOOKUP(C22, 'Вчера_Спутник Лайт'!C:BO, 13, FALSE)</f>
        <v>#N/A</v>
      </c>
      <c r="AS22" s="53" t="e">
        <f>U22-V22-VLOOKUP(C22, 'Вчера_Спутник Лайт'!C:BO, 15, FALSE)</f>
        <v>#N/A</v>
      </c>
      <c r="AT22" s="53" t="e">
        <f>W22-X22-VLOOKUP(C22, 'Вчера_Спутник Лайт'!C:BO, 17, FALSE)</f>
        <v>#N/A</v>
      </c>
      <c r="AU22" s="53" t="e">
        <f>AA22-AB22-VLOOKUP(C22, 'Вчера_Спутник Лайт'!C:BO, 19, FALSE)</f>
        <v>#N/A</v>
      </c>
      <c r="AV22" s="53" t="e">
        <f>AC22-AD22-VLOOKUP(C22, 'Вчера_Спутник Лайт'!C:BO, 21, FALSE)</f>
        <v>#N/A</v>
      </c>
      <c r="AW22" s="53" t="e">
        <f>VLOOKUP(C22, 'Вчера_Спутник Лайт'!C:BO, 26, FALSE)+F22-#REF!-AD22-AG22</f>
        <v>#N/A</v>
      </c>
      <c r="AX22" s="53" t="e">
        <f>AE22-VLOOKUP(C22,'Вчера_Спутник Лайт'!C:BO, 23, FALSE)</f>
        <v>#N/A</v>
      </c>
    </row>
    <row r="23" spans="1:50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39"/>
      <c r="AA23" s="40"/>
      <c r="AB23" s="39"/>
      <c r="AC23" s="40"/>
      <c r="AD23" s="39"/>
      <c r="AE23" s="39"/>
      <c r="AF23" s="39"/>
      <c r="AG23" s="40"/>
      <c r="AH23" s="48"/>
      <c r="AI23" s="52">
        <f t="shared" si="1"/>
        <v>0</v>
      </c>
      <c r="AJ23" s="53" t="str">
        <f>IF(ISNA(VLOOKUP(C23,'Вчера_Спутник Лайт'!C:C, 1, FALSE)),"ошибка",0)</f>
        <v>ошибка</v>
      </c>
      <c r="AK23" s="55"/>
      <c r="AL23" s="53" t="e">
        <f>D23-VLOOKUP(C23, 'Вчера_Спутник Лайт'!C:BO, 2, FALSE)</f>
        <v>#N/A</v>
      </c>
      <c r="AM23" s="53" t="e">
        <f>E23-F23-VLOOKUP(C23, 'Вчера_Спутник Лайт'!C:BO, 3, FALSE)</f>
        <v>#N/A</v>
      </c>
      <c r="AN23" s="53" t="e">
        <f>K23-L23-VLOOKUP(C23, 'Вчера_Спутник Лайт'!C:BO, 5, FALSE)</f>
        <v>#N/A</v>
      </c>
      <c r="AO23" s="53" t="e">
        <f>M23-N23-VLOOKUP(C23, 'Вчера_Спутник Лайт'!C:BO, 7, FALSE)</f>
        <v>#N/A</v>
      </c>
      <c r="AP23" s="53" t="e">
        <f>O23-P23-VLOOKUP(C23, 'Вчера_Спутник Лайт'!C:BO, 9, FALSE)</f>
        <v>#N/A</v>
      </c>
      <c r="AQ23" s="53" t="e">
        <f>Q23-R23-VLOOKUP(C23, 'Вчера_Спутник Лайт'!C:BO, 11, FALSE)</f>
        <v>#N/A</v>
      </c>
      <c r="AR23" s="53" t="e">
        <f>S23-T23-VLOOKUP(C23, 'Вчера_Спутник Лайт'!C:BO, 13, FALSE)</f>
        <v>#N/A</v>
      </c>
      <c r="AS23" s="53" t="e">
        <f>U23-V23-VLOOKUP(C23, 'Вчера_Спутник Лайт'!C:BO, 15, FALSE)</f>
        <v>#N/A</v>
      </c>
      <c r="AT23" s="53" t="e">
        <f>W23-X23-VLOOKUP(C23, 'Вчера_Спутник Лайт'!C:BO, 17, FALSE)</f>
        <v>#N/A</v>
      </c>
      <c r="AU23" s="53" t="e">
        <f>AA23-AB23-VLOOKUP(C23, 'Вчера_Спутник Лайт'!C:BO, 19, FALSE)</f>
        <v>#N/A</v>
      </c>
      <c r="AV23" s="53" t="e">
        <f>AC23-AD23-VLOOKUP(C23, 'Вчера_Спутник Лайт'!C:BO, 21, FALSE)</f>
        <v>#N/A</v>
      </c>
      <c r="AW23" s="53" t="e">
        <f>VLOOKUP(C23, 'Вчера_Спутник Лайт'!C:BO, 26, FALSE)+F23-#REF!-AD23-AG23</f>
        <v>#N/A</v>
      </c>
      <c r="AX23" s="53" t="e">
        <f>AE23-VLOOKUP(C23,'Вчера_Спутник Лайт'!C:BO, 23, FALSE)</f>
        <v>#N/A</v>
      </c>
    </row>
    <row r="24" spans="1:50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39"/>
      <c r="AA24" s="40"/>
      <c r="AB24" s="39"/>
      <c r="AC24" s="40"/>
      <c r="AD24" s="39"/>
      <c r="AE24" s="39"/>
      <c r="AF24" s="39"/>
      <c r="AG24" s="40"/>
      <c r="AH24" s="48"/>
      <c r="AI24" s="52">
        <f t="shared" si="1"/>
        <v>0</v>
      </c>
      <c r="AJ24" s="53" t="str">
        <f>IF(ISNA(VLOOKUP(C24,'Вчера_Спутник Лайт'!C:C, 1, FALSE)),"ошибка",0)</f>
        <v>ошибка</v>
      </c>
      <c r="AK24" s="55"/>
      <c r="AL24" s="53" t="e">
        <f>D24-VLOOKUP(C24, 'Вчера_Спутник Лайт'!C:BO, 2, FALSE)</f>
        <v>#N/A</v>
      </c>
      <c r="AM24" s="53" t="e">
        <f>E24-F24-VLOOKUP(C24, 'Вчера_Спутник Лайт'!C:BO, 3, FALSE)</f>
        <v>#N/A</v>
      </c>
      <c r="AN24" s="53" t="e">
        <f>K24-L24-VLOOKUP(C24, 'Вчера_Спутник Лайт'!C:BO, 5, FALSE)</f>
        <v>#N/A</v>
      </c>
      <c r="AO24" s="53" t="e">
        <f>M24-N24-VLOOKUP(C24, 'Вчера_Спутник Лайт'!C:BO, 7, FALSE)</f>
        <v>#N/A</v>
      </c>
      <c r="AP24" s="53" t="e">
        <f>O24-P24-VLOOKUP(C24, 'Вчера_Спутник Лайт'!C:BO, 9, FALSE)</f>
        <v>#N/A</v>
      </c>
      <c r="AQ24" s="53" t="e">
        <f>Q24-R24-VLOOKUP(C24, 'Вчера_Спутник Лайт'!C:BO, 11, FALSE)</f>
        <v>#N/A</v>
      </c>
      <c r="AR24" s="53" t="e">
        <f>S24-T24-VLOOKUP(C24, 'Вчера_Спутник Лайт'!C:BO, 13, FALSE)</f>
        <v>#N/A</v>
      </c>
      <c r="AS24" s="53" t="e">
        <f>U24-V24-VLOOKUP(C24, 'Вчера_Спутник Лайт'!C:BO, 15, FALSE)</f>
        <v>#N/A</v>
      </c>
      <c r="AT24" s="53" t="e">
        <f>W24-X24-VLOOKUP(C24, 'Вчера_Спутник Лайт'!C:BO, 17, FALSE)</f>
        <v>#N/A</v>
      </c>
      <c r="AU24" s="53" t="e">
        <f>AA24-AB24-VLOOKUP(C24, 'Вчера_Спутник Лайт'!C:BO, 19, FALSE)</f>
        <v>#N/A</v>
      </c>
      <c r="AV24" s="53" t="e">
        <f>AC24-AD24-VLOOKUP(C24, 'Вчера_Спутник Лайт'!C:BO, 21, FALSE)</f>
        <v>#N/A</v>
      </c>
      <c r="AW24" s="53" t="e">
        <f>VLOOKUP(C24, 'Вчера_Спутник Лайт'!C:BO, 26, FALSE)+F24-#REF!-AD24-AG24</f>
        <v>#N/A</v>
      </c>
      <c r="AX24" s="53" t="e">
        <f>AE24-VLOOKUP(C24,'Вчера_Спутник Лайт'!C:BO, 23, FALSE)</f>
        <v>#N/A</v>
      </c>
    </row>
    <row r="25" spans="1:50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39"/>
      <c r="AA25" s="40"/>
      <c r="AB25" s="39"/>
      <c r="AC25" s="40"/>
      <c r="AD25" s="39"/>
      <c r="AE25" s="39"/>
      <c r="AF25" s="39"/>
      <c r="AG25" s="40"/>
      <c r="AH25" s="48"/>
      <c r="AI25" s="52">
        <f t="shared" si="1"/>
        <v>0</v>
      </c>
      <c r="AJ25" s="53" t="str">
        <f>IF(ISNA(VLOOKUP(C25,'Вчера_Спутник Лайт'!C:C, 1, FALSE)),"ошибка",0)</f>
        <v>ошибка</v>
      </c>
      <c r="AK25" s="55"/>
      <c r="AL25" s="53" t="e">
        <f>D25-VLOOKUP(C25, 'Вчера_Спутник Лайт'!C:BO, 2, FALSE)</f>
        <v>#N/A</v>
      </c>
      <c r="AM25" s="53" t="e">
        <f>E25-F25-VLOOKUP(C25, 'Вчера_Спутник Лайт'!C:BO, 3, FALSE)</f>
        <v>#N/A</v>
      </c>
      <c r="AN25" s="53" t="e">
        <f>K25-L25-VLOOKUP(C25, 'Вчера_Спутник Лайт'!C:BO, 5, FALSE)</f>
        <v>#N/A</v>
      </c>
      <c r="AO25" s="53" t="e">
        <f>M25-N25-VLOOKUP(C25, 'Вчера_Спутник Лайт'!C:BO, 7, FALSE)</f>
        <v>#N/A</v>
      </c>
      <c r="AP25" s="53" t="e">
        <f>O25-P25-VLOOKUP(C25, 'Вчера_Спутник Лайт'!C:BO, 9, FALSE)</f>
        <v>#N/A</v>
      </c>
      <c r="AQ25" s="53" t="e">
        <f>Q25-R25-VLOOKUP(C25, 'Вчера_Спутник Лайт'!C:BO, 11, FALSE)</f>
        <v>#N/A</v>
      </c>
      <c r="AR25" s="53" t="e">
        <f>S25-T25-VLOOKUP(C25, 'Вчера_Спутник Лайт'!C:BO, 13, FALSE)</f>
        <v>#N/A</v>
      </c>
      <c r="AS25" s="53" t="e">
        <f>U25-V25-VLOOKUP(C25, 'Вчера_Спутник Лайт'!C:BO, 15, FALSE)</f>
        <v>#N/A</v>
      </c>
      <c r="AT25" s="53" t="e">
        <f>W25-X25-VLOOKUP(C25, 'Вчера_Спутник Лайт'!C:BO, 17, FALSE)</f>
        <v>#N/A</v>
      </c>
      <c r="AU25" s="53" t="e">
        <f>AA25-AB25-VLOOKUP(C25, 'Вчера_Спутник Лайт'!C:BO, 19, FALSE)</f>
        <v>#N/A</v>
      </c>
      <c r="AV25" s="53" t="e">
        <f>AC25-AD25-VLOOKUP(C25, 'Вчера_Спутник Лайт'!C:BO, 21, FALSE)</f>
        <v>#N/A</v>
      </c>
      <c r="AW25" s="53" t="e">
        <f>VLOOKUP(C25, 'Вчера_Спутник Лайт'!C:BO, 26, FALSE)+F25-#REF!-AD25-AG25</f>
        <v>#N/A</v>
      </c>
      <c r="AX25" s="53" t="e">
        <f>AE25-VLOOKUP(C25,'Вчера_Спутник Лайт'!C:BO, 23, FALSE)</f>
        <v>#N/A</v>
      </c>
    </row>
    <row r="26" spans="1:50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39"/>
      <c r="AA26" s="40"/>
      <c r="AB26" s="39"/>
      <c r="AC26" s="40"/>
      <c r="AD26" s="39"/>
      <c r="AE26" s="39"/>
      <c r="AF26" s="39"/>
      <c r="AG26" s="40"/>
      <c r="AH26" s="48"/>
      <c r="AI26" s="52">
        <f t="shared" si="1"/>
        <v>0</v>
      </c>
      <c r="AJ26" s="53" t="str">
        <f>IF(ISNA(VLOOKUP(C26,'Вчера_Спутник Лайт'!C:C, 1, FALSE)),"ошибка",0)</f>
        <v>ошибка</v>
      </c>
      <c r="AK26" s="55"/>
      <c r="AL26" s="53" t="e">
        <f>D26-VLOOKUP(C26, 'Вчера_Спутник Лайт'!C:BO, 2, FALSE)</f>
        <v>#N/A</v>
      </c>
      <c r="AM26" s="53" t="e">
        <f>E26-F26-VLOOKUP(C26, 'Вчера_Спутник Лайт'!C:BO, 3, FALSE)</f>
        <v>#N/A</v>
      </c>
      <c r="AN26" s="53" t="e">
        <f>K26-L26-VLOOKUP(C26, 'Вчера_Спутник Лайт'!C:BO, 5, FALSE)</f>
        <v>#N/A</v>
      </c>
      <c r="AO26" s="53" t="e">
        <f>M26-N26-VLOOKUP(C26, 'Вчера_Спутник Лайт'!C:BO, 7, FALSE)</f>
        <v>#N/A</v>
      </c>
      <c r="AP26" s="53" t="e">
        <f>O26-P26-VLOOKUP(C26, 'Вчера_Спутник Лайт'!C:BO, 9, FALSE)</f>
        <v>#N/A</v>
      </c>
      <c r="AQ26" s="53" t="e">
        <f>Q26-R26-VLOOKUP(C26, 'Вчера_Спутник Лайт'!C:BO, 11, FALSE)</f>
        <v>#N/A</v>
      </c>
      <c r="AR26" s="53" t="e">
        <f>S26-T26-VLOOKUP(C26, 'Вчера_Спутник Лайт'!C:BO, 13, FALSE)</f>
        <v>#N/A</v>
      </c>
      <c r="AS26" s="53" t="e">
        <f>U26-V26-VLOOKUP(C26, 'Вчера_Спутник Лайт'!C:BO, 15, FALSE)</f>
        <v>#N/A</v>
      </c>
      <c r="AT26" s="53" t="e">
        <f>W26-X26-VLOOKUP(C26, 'Вчера_Спутник Лайт'!C:BO, 17, FALSE)</f>
        <v>#N/A</v>
      </c>
      <c r="AU26" s="53" t="e">
        <f>AA26-AB26-VLOOKUP(C26, 'Вчера_Спутник Лайт'!C:BO, 19, FALSE)</f>
        <v>#N/A</v>
      </c>
      <c r="AV26" s="53" t="e">
        <f>AC26-AD26-VLOOKUP(C26, 'Вчера_Спутник Лайт'!C:BO, 21, FALSE)</f>
        <v>#N/A</v>
      </c>
      <c r="AW26" s="53" t="e">
        <f>VLOOKUP(C26, 'Вчера_Спутник Лайт'!C:BO, 26, FALSE)+F26-#REF!-AD26-AG26</f>
        <v>#N/A</v>
      </c>
      <c r="AX26" s="53" t="e">
        <f>AE26-VLOOKUP(C26,'Вчера_Спутник Лайт'!C:BO, 23, FALSE)</f>
        <v>#N/A</v>
      </c>
    </row>
    <row r="27" spans="1:50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39"/>
      <c r="AA27" s="40"/>
      <c r="AB27" s="39"/>
      <c r="AC27" s="40"/>
      <c r="AD27" s="39"/>
      <c r="AE27" s="39"/>
      <c r="AF27" s="39"/>
      <c r="AG27" s="40"/>
      <c r="AH27" s="48"/>
      <c r="AI27" s="52">
        <f t="shared" si="1"/>
        <v>0</v>
      </c>
      <c r="AJ27" s="53" t="str">
        <f>IF(ISNA(VLOOKUP(C27,'Вчера_Спутник Лайт'!C:C, 1, FALSE)),"ошибка",0)</f>
        <v>ошибка</v>
      </c>
      <c r="AK27" s="55"/>
      <c r="AL27" s="53" t="e">
        <f>D27-VLOOKUP(C27, 'Вчера_Спутник Лайт'!C:BO, 2, FALSE)</f>
        <v>#N/A</v>
      </c>
      <c r="AM27" s="53" t="e">
        <f>E27-F27-VLOOKUP(C27, 'Вчера_Спутник Лайт'!C:BO, 3, FALSE)</f>
        <v>#N/A</v>
      </c>
      <c r="AN27" s="53" t="e">
        <f>K27-L27-VLOOKUP(C27, 'Вчера_Спутник Лайт'!C:BO, 5, FALSE)</f>
        <v>#N/A</v>
      </c>
      <c r="AO27" s="53" t="e">
        <f>M27-N27-VLOOKUP(C27, 'Вчера_Спутник Лайт'!C:BO, 7, FALSE)</f>
        <v>#N/A</v>
      </c>
      <c r="AP27" s="53" t="e">
        <f>O27-P27-VLOOKUP(C27, 'Вчера_Спутник Лайт'!C:BO, 9, FALSE)</f>
        <v>#N/A</v>
      </c>
      <c r="AQ27" s="53" t="e">
        <f>Q27-R27-VLOOKUP(C27, 'Вчера_Спутник Лайт'!C:BO, 11, FALSE)</f>
        <v>#N/A</v>
      </c>
      <c r="AR27" s="53" t="e">
        <f>S27-T27-VLOOKUP(C27, 'Вчера_Спутник Лайт'!C:BO, 13, FALSE)</f>
        <v>#N/A</v>
      </c>
      <c r="AS27" s="53" t="e">
        <f>U27-V27-VLOOKUP(C27, 'Вчера_Спутник Лайт'!C:BO, 15, FALSE)</f>
        <v>#N/A</v>
      </c>
      <c r="AT27" s="53" t="e">
        <f>W27-X27-VLOOKUP(C27, 'Вчера_Спутник Лайт'!C:BO, 17, FALSE)</f>
        <v>#N/A</v>
      </c>
      <c r="AU27" s="53" t="e">
        <f>AA27-AB27-VLOOKUP(C27, 'Вчера_Спутник Лайт'!C:BO, 19, FALSE)</f>
        <v>#N/A</v>
      </c>
      <c r="AV27" s="53" t="e">
        <f>AC27-AD27-VLOOKUP(C27, 'Вчера_Спутник Лайт'!C:BO, 21, FALSE)</f>
        <v>#N/A</v>
      </c>
      <c r="AW27" s="53" t="e">
        <f>VLOOKUP(C27, 'Вчера_Спутник Лайт'!C:BO, 26, FALSE)+F27-#REF!-AD27-AG27</f>
        <v>#N/A</v>
      </c>
      <c r="AX27" s="53" t="e">
        <f>AE27-VLOOKUP(C27,'Вчера_Спутник Лайт'!C:BO, 23, FALSE)</f>
        <v>#N/A</v>
      </c>
    </row>
    <row r="28" spans="1:50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39"/>
      <c r="AA28" s="40"/>
      <c r="AB28" s="39"/>
      <c r="AC28" s="40"/>
      <c r="AD28" s="39"/>
      <c r="AE28" s="39"/>
      <c r="AF28" s="39"/>
      <c r="AG28" s="40"/>
      <c r="AH28" s="48"/>
      <c r="AI28" s="52">
        <f t="shared" si="1"/>
        <v>0</v>
      </c>
      <c r="AJ28" s="53" t="str">
        <f>IF(ISNA(VLOOKUP(C28,'Вчера_Спутник Лайт'!C:C, 1, FALSE)),"ошибка",0)</f>
        <v>ошибка</v>
      </c>
      <c r="AK28" s="55"/>
      <c r="AL28" s="53" t="e">
        <f>D28-VLOOKUP(C28, 'Вчера_Спутник Лайт'!C:BO, 2, FALSE)</f>
        <v>#N/A</v>
      </c>
      <c r="AM28" s="53" t="e">
        <f>E28-F28-VLOOKUP(C28, 'Вчера_Спутник Лайт'!C:BO, 3, FALSE)</f>
        <v>#N/A</v>
      </c>
      <c r="AN28" s="53" t="e">
        <f>K28-L28-VLOOKUP(C28, 'Вчера_Спутник Лайт'!C:BO, 5, FALSE)</f>
        <v>#N/A</v>
      </c>
      <c r="AO28" s="53" t="e">
        <f>M28-N28-VLOOKUP(C28, 'Вчера_Спутник Лайт'!C:BO, 7, FALSE)</f>
        <v>#N/A</v>
      </c>
      <c r="AP28" s="53" t="e">
        <f>O28-P28-VLOOKUP(C28, 'Вчера_Спутник Лайт'!C:BO, 9, FALSE)</f>
        <v>#N/A</v>
      </c>
      <c r="AQ28" s="53" t="e">
        <f>Q28-R28-VLOOKUP(C28, 'Вчера_Спутник Лайт'!C:BO, 11, FALSE)</f>
        <v>#N/A</v>
      </c>
      <c r="AR28" s="53" t="e">
        <f>S28-T28-VLOOKUP(C28, 'Вчера_Спутник Лайт'!C:BO, 13, FALSE)</f>
        <v>#N/A</v>
      </c>
      <c r="AS28" s="53" t="e">
        <f>U28-V28-VLOOKUP(C28, 'Вчера_Спутник Лайт'!C:BO, 15, FALSE)</f>
        <v>#N/A</v>
      </c>
      <c r="AT28" s="53" t="e">
        <f>W28-X28-VLOOKUP(C28, 'Вчера_Спутник Лайт'!C:BO, 17, FALSE)</f>
        <v>#N/A</v>
      </c>
      <c r="AU28" s="53" t="e">
        <f>AA28-AB28-VLOOKUP(C28, 'Вчера_Спутник Лайт'!C:BO, 19, FALSE)</f>
        <v>#N/A</v>
      </c>
      <c r="AV28" s="53" t="e">
        <f>AC28-AD28-VLOOKUP(C28, 'Вчера_Спутник Лайт'!C:BO, 21, FALSE)</f>
        <v>#N/A</v>
      </c>
      <c r="AW28" s="53" t="e">
        <f>VLOOKUP(C28, 'Вчера_Спутник Лайт'!C:BO, 26, FALSE)+F28-#REF!-AD28-AG28</f>
        <v>#N/A</v>
      </c>
      <c r="AX28" s="53" t="e">
        <f>AE28-VLOOKUP(C28,'Вчера_Спутник Лайт'!C:BO, 23, FALSE)</f>
        <v>#N/A</v>
      </c>
    </row>
    <row r="29" spans="1:50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39"/>
      <c r="AA29" s="40"/>
      <c r="AB29" s="39"/>
      <c r="AC29" s="40"/>
      <c r="AD29" s="39"/>
      <c r="AE29" s="39"/>
      <c r="AF29" s="39"/>
      <c r="AG29" s="40"/>
      <c r="AH29" s="48"/>
      <c r="AI29" s="52">
        <f t="shared" si="1"/>
        <v>0</v>
      </c>
      <c r="AJ29" s="53" t="str">
        <f>IF(ISNA(VLOOKUP(C29,'Вчера_Спутник Лайт'!C:C, 1, FALSE)),"ошибка",0)</f>
        <v>ошибка</v>
      </c>
      <c r="AK29" s="55"/>
      <c r="AL29" s="53" t="e">
        <f>D29-VLOOKUP(C29, 'Вчера_Спутник Лайт'!C:BO, 2, FALSE)</f>
        <v>#N/A</v>
      </c>
      <c r="AM29" s="53" t="e">
        <f>E29-F29-VLOOKUP(C29, 'Вчера_Спутник Лайт'!C:BO, 3, FALSE)</f>
        <v>#N/A</v>
      </c>
      <c r="AN29" s="53" t="e">
        <f>K29-L29-VLOOKUP(C29, 'Вчера_Спутник Лайт'!C:BO, 5, FALSE)</f>
        <v>#N/A</v>
      </c>
      <c r="AO29" s="53" t="e">
        <f>M29-N29-VLOOKUP(C29, 'Вчера_Спутник Лайт'!C:BO, 7, FALSE)</f>
        <v>#N/A</v>
      </c>
      <c r="AP29" s="53" t="e">
        <f>O29-P29-VLOOKUP(C29, 'Вчера_Спутник Лайт'!C:BO, 9, FALSE)</f>
        <v>#N/A</v>
      </c>
      <c r="AQ29" s="53" t="e">
        <f>Q29-R29-VLOOKUP(C29, 'Вчера_Спутник Лайт'!C:BO, 11, FALSE)</f>
        <v>#N/A</v>
      </c>
      <c r="AR29" s="53" t="e">
        <f>S29-T29-VLOOKUP(C29, 'Вчера_Спутник Лайт'!C:BO, 13, FALSE)</f>
        <v>#N/A</v>
      </c>
      <c r="AS29" s="53" t="e">
        <f>U29-V29-VLOOKUP(C29, 'Вчера_Спутник Лайт'!C:BO, 15, FALSE)</f>
        <v>#N/A</v>
      </c>
      <c r="AT29" s="53" t="e">
        <f>W29-X29-VLOOKUP(C29, 'Вчера_Спутник Лайт'!C:BO, 17, FALSE)</f>
        <v>#N/A</v>
      </c>
      <c r="AU29" s="53" t="e">
        <f>AA29-AB29-VLOOKUP(C29, 'Вчера_Спутник Лайт'!C:BO, 19, FALSE)</f>
        <v>#N/A</v>
      </c>
      <c r="AV29" s="53" t="e">
        <f>AC29-AD29-VLOOKUP(C29, 'Вчера_Спутник Лайт'!C:BO, 21, FALSE)</f>
        <v>#N/A</v>
      </c>
      <c r="AW29" s="53" t="e">
        <f>VLOOKUP(C29, 'Вчера_Спутник Лайт'!C:BO, 26, FALSE)+F29-#REF!-AD29-AG29</f>
        <v>#N/A</v>
      </c>
      <c r="AX29" s="53" t="e">
        <f>AE29-VLOOKUP(C29,'Вчера_Спутник Лайт'!C:BO, 23, FALSE)</f>
        <v>#N/A</v>
      </c>
    </row>
    <row r="30" spans="1:50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39"/>
      <c r="AA30" s="40"/>
      <c r="AB30" s="39"/>
      <c r="AC30" s="40"/>
      <c r="AD30" s="39"/>
      <c r="AE30" s="39"/>
      <c r="AF30" s="39"/>
      <c r="AG30" s="40"/>
      <c r="AH30" s="48"/>
      <c r="AI30" s="52">
        <f t="shared" si="1"/>
        <v>0</v>
      </c>
      <c r="AJ30" s="53" t="str">
        <f>IF(ISNA(VLOOKUP(C30,'Вчера_Спутник Лайт'!C:C, 1, FALSE)),"ошибка",0)</f>
        <v>ошибка</v>
      </c>
      <c r="AK30" s="55"/>
      <c r="AL30" s="53" t="e">
        <f>D30-VLOOKUP(C30, 'Вчера_Спутник Лайт'!C:BO, 2, FALSE)</f>
        <v>#N/A</v>
      </c>
      <c r="AM30" s="53" t="e">
        <f>E30-F30-VLOOKUP(C30, 'Вчера_Спутник Лайт'!C:BO, 3, FALSE)</f>
        <v>#N/A</v>
      </c>
      <c r="AN30" s="53" t="e">
        <f>K30-L30-VLOOKUP(C30, 'Вчера_Спутник Лайт'!C:BO, 5, FALSE)</f>
        <v>#N/A</v>
      </c>
      <c r="AO30" s="53" t="e">
        <f>M30-N30-VLOOKUP(C30, 'Вчера_Спутник Лайт'!C:BO, 7, FALSE)</f>
        <v>#N/A</v>
      </c>
      <c r="AP30" s="53" t="e">
        <f>O30-P30-VLOOKUP(C30, 'Вчера_Спутник Лайт'!C:BO, 9, FALSE)</f>
        <v>#N/A</v>
      </c>
      <c r="AQ30" s="53" t="e">
        <f>Q30-R30-VLOOKUP(C30, 'Вчера_Спутник Лайт'!C:BO, 11, FALSE)</f>
        <v>#N/A</v>
      </c>
      <c r="AR30" s="53" t="e">
        <f>S30-T30-VLOOKUP(C30, 'Вчера_Спутник Лайт'!C:BO, 13, FALSE)</f>
        <v>#N/A</v>
      </c>
      <c r="AS30" s="53" t="e">
        <f>U30-V30-VLOOKUP(C30, 'Вчера_Спутник Лайт'!C:BO, 15, FALSE)</f>
        <v>#N/A</v>
      </c>
      <c r="AT30" s="53" t="e">
        <f>W30-X30-VLOOKUP(C30, 'Вчера_Спутник Лайт'!C:BO, 17, FALSE)</f>
        <v>#N/A</v>
      </c>
      <c r="AU30" s="53" t="e">
        <f>AA30-AB30-VLOOKUP(C30, 'Вчера_Спутник Лайт'!C:BO, 19, FALSE)</f>
        <v>#N/A</v>
      </c>
      <c r="AV30" s="53" t="e">
        <f>AC30-AD30-VLOOKUP(C30, 'Вчера_Спутник Лайт'!C:BO, 21, FALSE)</f>
        <v>#N/A</v>
      </c>
      <c r="AW30" s="53" t="e">
        <f>VLOOKUP(C30, 'Вчера_Спутник Лайт'!C:BO, 26, FALSE)+F30-#REF!-AD30-AG30</f>
        <v>#N/A</v>
      </c>
      <c r="AX30" s="53" t="e">
        <f>AE30-VLOOKUP(C30,'Вчера_Спутник Лайт'!C:BO, 23, FALSE)</f>
        <v>#N/A</v>
      </c>
    </row>
    <row r="31" spans="1:50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39"/>
      <c r="AA31" s="40"/>
      <c r="AB31" s="39"/>
      <c r="AC31" s="40"/>
      <c r="AD31" s="39"/>
      <c r="AE31" s="39"/>
      <c r="AF31" s="39"/>
      <c r="AG31" s="40"/>
      <c r="AH31" s="48"/>
      <c r="AI31" s="52">
        <f t="shared" si="1"/>
        <v>0</v>
      </c>
      <c r="AJ31" s="53" t="str">
        <f>IF(ISNA(VLOOKUP(C31,'Вчера_Спутник Лайт'!C:C, 1, FALSE)),"ошибка",0)</f>
        <v>ошибка</v>
      </c>
      <c r="AK31" s="55"/>
      <c r="AL31" s="53" t="e">
        <f>D31-VLOOKUP(C31, 'Вчера_Спутник Лайт'!C:BO, 2, FALSE)</f>
        <v>#N/A</v>
      </c>
      <c r="AM31" s="53" t="e">
        <f>E31-F31-VLOOKUP(C31, 'Вчера_Спутник Лайт'!C:BO, 3, FALSE)</f>
        <v>#N/A</v>
      </c>
      <c r="AN31" s="53" t="e">
        <f>K31-L31-VLOOKUP(C31, 'Вчера_Спутник Лайт'!C:BO, 5, FALSE)</f>
        <v>#N/A</v>
      </c>
      <c r="AO31" s="53" t="e">
        <f>M31-N31-VLOOKUP(C31, 'Вчера_Спутник Лайт'!C:BO, 7, FALSE)</f>
        <v>#N/A</v>
      </c>
      <c r="AP31" s="53" t="e">
        <f>O31-P31-VLOOKUP(C31, 'Вчера_Спутник Лайт'!C:BO, 9, FALSE)</f>
        <v>#N/A</v>
      </c>
      <c r="AQ31" s="53" t="e">
        <f>Q31-R31-VLOOKUP(C31, 'Вчера_Спутник Лайт'!C:BO, 11, FALSE)</f>
        <v>#N/A</v>
      </c>
      <c r="AR31" s="53" t="e">
        <f>S31-T31-VLOOKUP(C31, 'Вчера_Спутник Лайт'!C:BO, 13, FALSE)</f>
        <v>#N/A</v>
      </c>
      <c r="AS31" s="53" t="e">
        <f>U31-V31-VLOOKUP(C31, 'Вчера_Спутник Лайт'!C:BO, 15, FALSE)</f>
        <v>#N/A</v>
      </c>
      <c r="AT31" s="53" t="e">
        <f>W31-X31-VLOOKUP(C31, 'Вчера_Спутник Лайт'!C:BO, 17, FALSE)</f>
        <v>#N/A</v>
      </c>
      <c r="AU31" s="53" t="e">
        <f>AA31-AB31-VLOOKUP(C31, 'Вчера_Спутник Лайт'!C:BO, 19, FALSE)</f>
        <v>#N/A</v>
      </c>
      <c r="AV31" s="53" t="e">
        <f>AC31-AD31-VLOOKUP(C31, 'Вчера_Спутник Лайт'!C:BO, 21, FALSE)</f>
        <v>#N/A</v>
      </c>
      <c r="AW31" s="53" t="e">
        <f>VLOOKUP(C31, 'Вчера_Спутник Лайт'!C:BO, 26, FALSE)+F31-#REF!-AD31-AG31</f>
        <v>#N/A</v>
      </c>
      <c r="AX31" s="53" t="e">
        <f>AE31-VLOOKUP(C31,'Вчера_Спутник Лайт'!C:BO, 23, FALSE)</f>
        <v>#N/A</v>
      </c>
    </row>
    <row r="32" spans="1:50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39"/>
      <c r="AA32" s="40"/>
      <c r="AB32" s="39"/>
      <c r="AC32" s="40"/>
      <c r="AD32" s="39"/>
      <c r="AE32" s="39"/>
      <c r="AF32" s="39"/>
      <c r="AG32" s="40"/>
      <c r="AH32" s="48"/>
      <c r="AI32" s="52">
        <f t="shared" si="1"/>
        <v>0</v>
      </c>
      <c r="AJ32" s="53" t="str">
        <f>IF(ISNA(VLOOKUP(C32,'Вчера_Спутник Лайт'!C:C, 1, FALSE)),"ошибка",0)</f>
        <v>ошибка</v>
      </c>
      <c r="AK32" s="55"/>
      <c r="AL32" s="53" t="e">
        <f>D32-VLOOKUP(C32, 'Вчера_Спутник Лайт'!C:BO, 2, FALSE)</f>
        <v>#N/A</v>
      </c>
      <c r="AM32" s="53" t="e">
        <f>E32-F32-VLOOKUP(C32, 'Вчера_Спутник Лайт'!C:BO, 3, FALSE)</f>
        <v>#N/A</v>
      </c>
      <c r="AN32" s="53" t="e">
        <f>K32-L32-VLOOKUP(C32, 'Вчера_Спутник Лайт'!C:BO, 5, FALSE)</f>
        <v>#N/A</v>
      </c>
      <c r="AO32" s="53" t="e">
        <f>M32-N32-VLOOKUP(C32, 'Вчера_Спутник Лайт'!C:BO, 7, FALSE)</f>
        <v>#N/A</v>
      </c>
      <c r="AP32" s="53" t="e">
        <f>O32-P32-VLOOKUP(C32, 'Вчера_Спутник Лайт'!C:BO, 9, FALSE)</f>
        <v>#N/A</v>
      </c>
      <c r="AQ32" s="53" t="e">
        <f>Q32-R32-VLOOKUP(C32, 'Вчера_Спутник Лайт'!C:BO, 11, FALSE)</f>
        <v>#N/A</v>
      </c>
      <c r="AR32" s="53" t="e">
        <f>S32-T32-VLOOKUP(C32, 'Вчера_Спутник Лайт'!C:BO, 13, FALSE)</f>
        <v>#N/A</v>
      </c>
      <c r="AS32" s="53" t="e">
        <f>U32-V32-VLOOKUP(C32, 'Вчера_Спутник Лайт'!C:BO, 15, FALSE)</f>
        <v>#N/A</v>
      </c>
      <c r="AT32" s="53" t="e">
        <f>W32-X32-VLOOKUP(C32, 'Вчера_Спутник Лайт'!C:BO, 17, FALSE)</f>
        <v>#N/A</v>
      </c>
      <c r="AU32" s="53" t="e">
        <f>AA32-AB32-VLOOKUP(C32, 'Вчера_Спутник Лайт'!C:BO, 19, FALSE)</f>
        <v>#N/A</v>
      </c>
      <c r="AV32" s="53" t="e">
        <f>AC32-AD32-VLOOKUP(C32, 'Вчера_Спутник Лайт'!C:BO, 21, FALSE)</f>
        <v>#N/A</v>
      </c>
      <c r="AW32" s="53" t="e">
        <f>VLOOKUP(C32, 'Вчера_Спутник Лайт'!C:BO, 26, FALSE)+F32-#REF!-AD32-AG32</f>
        <v>#N/A</v>
      </c>
      <c r="AX32" s="53" t="e">
        <f>AE32-VLOOKUP(C32,'Вчера_Спутник Лайт'!C:BO, 23, FALSE)</f>
        <v>#N/A</v>
      </c>
    </row>
    <row r="33" spans="1:50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39"/>
      <c r="AA33" s="40"/>
      <c r="AB33" s="39"/>
      <c r="AC33" s="40"/>
      <c r="AD33" s="39"/>
      <c r="AE33" s="39"/>
      <c r="AF33" s="39"/>
      <c r="AG33" s="40"/>
      <c r="AH33" s="48"/>
      <c r="AI33" s="52">
        <f t="shared" si="1"/>
        <v>0</v>
      </c>
      <c r="AJ33" s="53" t="str">
        <f>IF(ISNA(VLOOKUP(C33,'Вчера_Спутник Лайт'!C:C, 1, FALSE)),"ошибка",0)</f>
        <v>ошибка</v>
      </c>
      <c r="AK33" s="55"/>
      <c r="AL33" s="53" t="e">
        <f>D33-VLOOKUP(C33, 'Вчера_Спутник Лайт'!C:BO, 2, FALSE)</f>
        <v>#N/A</v>
      </c>
      <c r="AM33" s="53" t="e">
        <f>E33-F33-VLOOKUP(C33, 'Вчера_Спутник Лайт'!C:BO, 3, FALSE)</f>
        <v>#N/A</v>
      </c>
      <c r="AN33" s="53" t="e">
        <f>K33-L33-VLOOKUP(C33, 'Вчера_Спутник Лайт'!C:BO, 5, FALSE)</f>
        <v>#N/A</v>
      </c>
      <c r="AO33" s="53" t="e">
        <f>M33-N33-VLOOKUP(C33, 'Вчера_Спутник Лайт'!C:BO, 7, FALSE)</f>
        <v>#N/A</v>
      </c>
      <c r="AP33" s="53" t="e">
        <f>O33-P33-VLOOKUP(C33, 'Вчера_Спутник Лайт'!C:BO, 9, FALSE)</f>
        <v>#N/A</v>
      </c>
      <c r="AQ33" s="53" t="e">
        <f>Q33-R33-VLOOKUP(C33, 'Вчера_Спутник Лайт'!C:BO, 11, FALSE)</f>
        <v>#N/A</v>
      </c>
      <c r="AR33" s="53" t="e">
        <f>S33-T33-VLOOKUP(C33, 'Вчера_Спутник Лайт'!C:BO, 13, FALSE)</f>
        <v>#N/A</v>
      </c>
      <c r="AS33" s="53" t="e">
        <f>U33-V33-VLOOKUP(C33, 'Вчера_Спутник Лайт'!C:BO, 15, FALSE)</f>
        <v>#N/A</v>
      </c>
      <c r="AT33" s="53" t="e">
        <f>W33-X33-VLOOKUP(C33, 'Вчера_Спутник Лайт'!C:BO, 17, FALSE)</f>
        <v>#N/A</v>
      </c>
      <c r="AU33" s="53" t="e">
        <f>AA33-AB33-VLOOKUP(C33, 'Вчера_Спутник Лайт'!C:BO, 19, FALSE)</f>
        <v>#N/A</v>
      </c>
      <c r="AV33" s="53" t="e">
        <f>AC33-AD33-VLOOKUP(C33, 'Вчера_Спутник Лайт'!C:BO, 21, FALSE)</f>
        <v>#N/A</v>
      </c>
      <c r="AW33" s="53" t="e">
        <f>VLOOKUP(C33, 'Вчера_Спутник Лайт'!C:BO, 26, FALSE)+F33-#REF!-AD33-AG33</f>
        <v>#N/A</v>
      </c>
      <c r="AX33" s="53" t="e">
        <f>AE33-VLOOKUP(C33,'Вчера_Спутник Лайт'!C:BO, 23, FALSE)</f>
        <v>#N/A</v>
      </c>
    </row>
    <row r="34" spans="1:50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39"/>
      <c r="AA34" s="40"/>
      <c r="AB34" s="39"/>
      <c r="AC34" s="40"/>
      <c r="AD34" s="39"/>
      <c r="AE34" s="39"/>
      <c r="AF34" s="39"/>
      <c r="AG34" s="40"/>
      <c r="AH34" s="48"/>
      <c r="AI34" s="52">
        <f t="shared" si="1"/>
        <v>0</v>
      </c>
      <c r="AJ34" s="53" t="str">
        <f>IF(ISNA(VLOOKUP(C34,'Вчера_Спутник Лайт'!C:C, 1, FALSE)),"ошибка",0)</f>
        <v>ошибка</v>
      </c>
      <c r="AK34" s="55"/>
      <c r="AL34" s="53" t="e">
        <f>D34-VLOOKUP(C34, 'Вчера_Спутник Лайт'!C:BO, 2, FALSE)</f>
        <v>#N/A</v>
      </c>
      <c r="AM34" s="53" t="e">
        <f>E34-F34-VLOOKUP(C34, 'Вчера_Спутник Лайт'!C:BO, 3, FALSE)</f>
        <v>#N/A</v>
      </c>
      <c r="AN34" s="53" t="e">
        <f>K34-L34-VLOOKUP(C34, 'Вчера_Спутник Лайт'!C:BO, 5, FALSE)</f>
        <v>#N/A</v>
      </c>
      <c r="AO34" s="53" t="e">
        <f>M34-N34-VLOOKUP(C34, 'Вчера_Спутник Лайт'!C:BO, 7, FALSE)</f>
        <v>#N/A</v>
      </c>
      <c r="AP34" s="53" t="e">
        <f>O34-P34-VLOOKUP(C34, 'Вчера_Спутник Лайт'!C:BO, 9, FALSE)</f>
        <v>#N/A</v>
      </c>
      <c r="AQ34" s="53" t="e">
        <f>Q34-R34-VLOOKUP(C34, 'Вчера_Спутник Лайт'!C:BO, 11, FALSE)</f>
        <v>#N/A</v>
      </c>
      <c r="AR34" s="53" t="e">
        <f>S34-T34-VLOOKUP(C34, 'Вчера_Спутник Лайт'!C:BO, 13, FALSE)</f>
        <v>#N/A</v>
      </c>
      <c r="AS34" s="53" t="e">
        <f>U34-V34-VLOOKUP(C34, 'Вчера_Спутник Лайт'!C:BO, 15, FALSE)</f>
        <v>#N/A</v>
      </c>
      <c r="AT34" s="53" t="e">
        <f>W34-X34-VLOOKUP(C34, 'Вчера_Спутник Лайт'!C:BO, 17, FALSE)</f>
        <v>#N/A</v>
      </c>
      <c r="AU34" s="53" t="e">
        <f>AA34-AB34-VLOOKUP(C34, 'Вчера_Спутник Лайт'!C:BO, 19, FALSE)</f>
        <v>#N/A</v>
      </c>
      <c r="AV34" s="53" t="e">
        <f>AC34-AD34-VLOOKUP(C34, 'Вчера_Спутник Лайт'!C:BO, 21, FALSE)</f>
        <v>#N/A</v>
      </c>
      <c r="AW34" s="53" t="e">
        <f>VLOOKUP(C34, 'Вчера_Спутник Лайт'!C:BO, 26, FALSE)+F34-#REF!-AD34-AG34</f>
        <v>#N/A</v>
      </c>
      <c r="AX34" s="53" t="e">
        <f>AE34-VLOOKUP(C34,'Вчера_Спутник Лайт'!C:BO, 23, FALSE)</f>
        <v>#N/A</v>
      </c>
    </row>
    <row r="35" spans="1:50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39"/>
      <c r="AA35" s="40"/>
      <c r="AB35" s="39"/>
      <c r="AC35" s="40"/>
      <c r="AD35" s="39"/>
      <c r="AE35" s="39"/>
      <c r="AF35" s="39"/>
      <c r="AG35" s="40"/>
      <c r="AH35" s="48"/>
      <c r="AI35" s="52">
        <f t="shared" si="1"/>
        <v>0</v>
      </c>
      <c r="AJ35" s="53" t="str">
        <f>IF(ISNA(VLOOKUP(C35,'Вчера_Спутник Лайт'!C:C, 1, FALSE)),"ошибка",0)</f>
        <v>ошибка</v>
      </c>
      <c r="AK35" s="55"/>
      <c r="AL35" s="53" t="e">
        <f>D35-VLOOKUP(C35, 'Вчера_Спутник Лайт'!C:BO, 2, FALSE)</f>
        <v>#N/A</v>
      </c>
      <c r="AM35" s="53" t="e">
        <f>E35-F35-VLOOKUP(C35, 'Вчера_Спутник Лайт'!C:BO, 3, FALSE)</f>
        <v>#N/A</v>
      </c>
      <c r="AN35" s="53" t="e">
        <f>K35-L35-VLOOKUP(C35, 'Вчера_Спутник Лайт'!C:BO, 5, FALSE)</f>
        <v>#N/A</v>
      </c>
      <c r="AO35" s="53" t="e">
        <f>M35-N35-VLOOKUP(C35, 'Вчера_Спутник Лайт'!C:BO, 7, FALSE)</f>
        <v>#N/A</v>
      </c>
      <c r="AP35" s="53" t="e">
        <f>O35-P35-VLOOKUP(C35, 'Вчера_Спутник Лайт'!C:BO, 9, FALSE)</f>
        <v>#N/A</v>
      </c>
      <c r="AQ35" s="53" t="e">
        <f>Q35-R35-VLOOKUP(C35, 'Вчера_Спутник Лайт'!C:BO, 11, FALSE)</f>
        <v>#N/A</v>
      </c>
      <c r="AR35" s="53" t="e">
        <f>S35-T35-VLOOKUP(C35, 'Вчера_Спутник Лайт'!C:BO, 13, FALSE)</f>
        <v>#N/A</v>
      </c>
      <c r="AS35" s="53" t="e">
        <f>U35-V35-VLOOKUP(C35, 'Вчера_Спутник Лайт'!C:BO, 15, FALSE)</f>
        <v>#N/A</v>
      </c>
      <c r="AT35" s="53" t="e">
        <f>W35-X35-VLOOKUP(C35, 'Вчера_Спутник Лайт'!C:BO, 17, FALSE)</f>
        <v>#N/A</v>
      </c>
      <c r="AU35" s="53" t="e">
        <f>AA35-AB35-VLOOKUP(C35, 'Вчера_Спутник Лайт'!C:BO, 19, FALSE)</f>
        <v>#N/A</v>
      </c>
      <c r="AV35" s="53" t="e">
        <f>AC35-AD35-VLOOKUP(C35, 'Вчера_Спутник Лайт'!C:BO, 21, FALSE)</f>
        <v>#N/A</v>
      </c>
      <c r="AW35" s="53" t="e">
        <f>VLOOKUP(C35, 'Вчера_Спутник Лайт'!C:BO, 26, FALSE)+F35-#REF!-AD35-AG35</f>
        <v>#N/A</v>
      </c>
      <c r="AX35" s="53" t="e">
        <f>AE35-VLOOKUP(C35,'Вчера_Спутник Лайт'!C:BO, 23, FALSE)</f>
        <v>#N/A</v>
      </c>
    </row>
    <row r="36" spans="1:50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39"/>
      <c r="AA36" s="40"/>
      <c r="AB36" s="39"/>
      <c r="AC36" s="40"/>
      <c r="AD36" s="39"/>
      <c r="AE36" s="39"/>
      <c r="AF36" s="39"/>
      <c r="AG36" s="40"/>
      <c r="AH36" s="48"/>
      <c r="AI36" s="52">
        <f t="shared" si="1"/>
        <v>0</v>
      </c>
      <c r="AJ36" s="53" t="str">
        <f>IF(ISNA(VLOOKUP(C36,'Вчера_Спутник Лайт'!C:C, 1, FALSE)),"ошибка",0)</f>
        <v>ошибка</v>
      </c>
      <c r="AK36" s="55"/>
      <c r="AL36" s="53" t="e">
        <f>D36-VLOOKUP(C36, 'Вчера_Спутник Лайт'!C:BO, 2, FALSE)</f>
        <v>#N/A</v>
      </c>
      <c r="AM36" s="53" t="e">
        <f>E36-F36-VLOOKUP(C36, 'Вчера_Спутник Лайт'!C:BO, 3, FALSE)</f>
        <v>#N/A</v>
      </c>
      <c r="AN36" s="53" t="e">
        <f>K36-L36-VLOOKUP(C36, 'Вчера_Спутник Лайт'!C:BO, 5, FALSE)</f>
        <v>#N/A</v>
      </c>
      <c r="AO36" s="53" t="e">
        <f>M36-N36-VLOOKUP(C36, 'Вчера_Спутник Лайт'!C:BO, 7, FALSE)</f>
        <v>#N/A</v>
      </c>
      <c r="AP36" s="53" t="e">
        <f>O36-P36-VLOOKUP(C36, 'Вчера_Спутник Лайт'!C:BO, 9, FALSE)</f>
        <v>#N/A</v>
      </c>
      <c r="AQ36" s="53" t="e">
        <f>Q36-R36-VLOOKUP(C36, 'Вчера_Спутник Лайт'!C:BO, 11, FALSE)</f>
        <v>#N/A</v>
      </c>
      <c r="AR36" s="53" t="e">
        <f>S36-T36-VLOOKUP(C36, 'Вчера_Спутник Лайт'!C:BO, 13, FALSE)</f>
        <v>#N/A</v>
      </c>
      <c r="AS36" s="53" t="e">
        <f>U36-V36-VLOOKUP(C36, 'Вчера_Спутник Лайт'!C:BO, 15, FALSE)</f>
        <v>#N/A</v>
      </c>
      <c r="AT36" s="53" t="e">
        <f>W36-X36-VLOOKUP(C36, 'Вчера_Спутник Лайт'!C:BO, 17, FALSE)</f>
        <v>#N/A</v>
      </c>
      <c r="AU36" s="53" t="e">
        <f>AA36-AB36-VLOOKUP(C36, 'Вчера_Спутник Лайт'!C:BO, 19, FALSE)</f>
        <v>#N/A</v>
      </c>
      <c r="AV36" s="53" t="e">
        <f>AC36-AD36-VLOOKUP(C36, 'Вчера_Спутник Лайт'!C:BO, 21, FALSE)</f>
        <v>#N/A</v>
      </c>
      <c r="AW36" s="53" t="e">
        <f>VLOOKUP(C36, 'Вчера_Спутник Лайт'!C:BO, 26, FALSE)+F36-#REF!-AD36-AG36</f>
        <v>#N/A</v>
      </c>
      <c r="AX36" s="53" t="e">
        <f>AE36-VLOOKUP(C36,'Вчера_Спутник Лайт'!C:BO, 23, FALSE)</f>
        <v>#N/A</v>
      </c>
    </row>
    <row r="37" spans="1:50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39"/>
      <c r="AA37" s="40"/>
      <c r="AB37" s="39"/>
      <c r="AC37" s="40"/>
      <c r="AD37" s="39"/>
      <c r="AE37" s="39"/>
      <c r="AF37" s="39"/>
      <c r="AG37" s="40"/>
      <c r="AH37" s="48"/>
      <c r="AI37" s="52">
        <f t="shared" si="1"/>
        <v>0</v>
      </c>
      <c r="AJ37" s="53" t="str">
        <f>IF(ISNA(VLOOKUP(C37,'Вчера_Спутник Лайт'!C:C, 1, FALSE)),"ошибка",0)</f>
        <v>ошибка</v>
      </c>
      <c r="AK37" s="55"/>
      <c r="AL37" s="53" t="e">
        <f>D37-VLOOKUP(C37, 'Вчера_Спутник Лайт'!C:BO, 2, FALSE)</f>
        <v>#N/A</v>
      </c>
      <c r="AM37" s="53" t="e">
        <f>E37-F37-VLOOKUP(C37, 'Вчера_Спутник Лайт'!C:BO, 3, FALSE)</f>
        <v>#N/A</v>
      </c>
      <c r="AN37" s="53" t="e">
        <f>K37-L37-VLOOKUP(C37, 'Вчера_Спутник Лайт'!C:BO, 5, FALSE)</f>
        <v>#N/A</v>
      </c>
      <c r="AO37" s="53" t="e">
        <f>M37-N37-VLOOKUP(C37, 'Вчера_Спутник Лайт'!C:BO, 7, FALSE)</f>
        <v>#N/A</v>
      </c>
      <c r="AP37" s="53" t="e">
        <f>O37-P37-VLOOKUP(C37, 'Вчера_Спутник Лайт'!C:BO, 9, FALSE)</f>
        <v>#N/A</v>
      </c>
      <c r="AQ37" s="53" t="e">
        <f>Q37-R37-VLOOKUP(C37, 'Вчера_Спутник Лайт'!C:BO, 11, FALSE)</f>
        <v>#N/A</v>
      </c>
      <c r="AR37" s="53" t="e">
        <f>S37-T37-VLOOKUP(C37, 'Вчера_Спутник Лайт'!C:BO, 13, FALSE)</f>
        <v>#N/A</v>
      </c>
      <c r="AS37" s="53" t="e">
        <f>U37-V37-VLOOKUP(C37, 'Вчера_Спутник Лайт'!C:BO, 15, FALSE)</f>
        <v>#N/A</v>
      </c>
      <c r="AT37" s="53" t="e">
        <f>W37-X37-VLOOKUP(C37, 'Вчера_Спутник Лайт'!C:BO, 17, FALSE)</f>
        <v>#N/A</v>
      </c>
      <c r="AU37" s="53" t="e">
        <f>AA37-AB37-VLOOKUP(C37, 'Вчера_Спутник Лайт'!C:BO, 19, FALSE)</f>
        <v>#N/A</v>
      </c>
      <c r="AV37" s="53" t="e">
        <f>AC37-AD37-VLOOKUP(C37, 'Вчера_Спутник Лайт'!C:BO, 21, FALSE)</f>
        <v>#N/A</v>
      </c>
      <c r="AW37" s="53" t="e">
        <f>VLOOKUP(C37, 'Вчера_Спутник Лайт'!C:BO, 26, FALSE)+F37-#REF!-AD37-AG37</f>
        <v>#N/A</v>
      </c>
      <c r="AX37" s="53" t="e">
        <f>AE37-VLOOKUP(C37,'Вчера_Спутник Лайт'!C:BO, 23, FALSE)</f>
        <v>#N/A</v>
      </c>
    </row>
    <row r="38" spans="1:50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39"/>
      <c r="AA38" s="40"/>
      <c r="AB38" s="39"/>
      <c r="AC38" s="40"/>
      <c r="AD38" s="39"/>
      <c r="AE38" s="39"/>
      <c r="AF38" s="39"/>
      <c r="AG38" s="40"/>
      <c r="AH38" s="48"/>
      <c r="AI38" s="52">
        <f t="shared" si="1"/>
        <v>0</v>
      </c>
      <c r="AJ38" s="53" t="str">
        <f>IF(ISNA(VLOOKUP(C38,'Вчера_Спутник Лайт'!C:C, 1, FALSE)),"ошибка",0)</f>
        <v>ошибка</v>
      </c>
      <c r="AK38" s="55"/>
      <c r="AL38" s="53" t="e">
        <f>D38-VLOOKUP(C38, 'Вчера_Спутник Лайт'!C:BO, 2, FALSE)</f>
        <v>#N/A</v>
      </c>
      <c r="AM38" s="53" t="e">
        <f>E38-F38-VLOOKUP(C38, 'Вчера_Спутник Лайт'!C:BO, 3, FALSE)</f>
        <v>#N/A</v>
      </c>
      <c r="AN38" s="53" t="e">
        <f>K38-L38-VLOOKUP(C38, 'Вчера_Спутник Лайт'!C:BO, 5, FALSE)</f>
        <v>#N/A</v>
      </c>
      <c r="AO38" s="53" t="e">
        <f>M38-N38-VLOOKUP(C38, 'Вчера_Спутник Лайт'!C:BO, 7, FALSE)</f>
        <v>#N/A</v>
      </c>
      <c r="AP38" s="53" t="e">
        <f>O38-P38-VLOOKUP(C38, 'Вчера_Спутник Лайт'!C:BO, 9, FALSE)</f>
        <v>#N/A</v>
      </c>
      <c r="AQ38" s="53" t="e">
        <f>Q38-R38-VLOOKUP(C38, 'Вчера_Спутник Лайт'!C:BO, 11, FALSE)</f>
        <v>#N/A</v>
      </c>
      <c r="AR38" s="53" t="e">
        <f>S38-T38-VLOOKUP(C38, 'Вчера_Спутник Лайт'!C:BO, 13, FALSE)</f>
        <v>#N/A</v>
      </c>
      <c r="AS38" s="53" t="e">
        <f>U38-V38-VLOOKUP(C38, 'Вчера_Спутник Лайт'!C:BO, 15, FALSE)</f>
        <v>#N/A</v>
      </c>
      <c r="AT38" s="53" t="e">
        <f>W38-X38-VLOOKUP(C38, 'Вчера_Спутник Лайт'!C:BO, 17, FALSE)</f>
        <v>#N/A</v>
      </c>
      <c r="AU38" s="53" t="e">
        <f>AA38-AB38-VLOOKUP(C38, 'Вчера_Спутник Лайт'!C:BO, 19, FALSE)</f>
        <v>#N/A</v>
      </c>
      <c r="AV38" s="53" t="e">
        <f>AC38-AD38-VLOOKUP(C38, 'Вчера_Спутник Лайт'!C:BO, 21, FALSE)</f>
        <v>#N/A</v>
      </c>
      <c r="AW38" s="53" t="e">
        <f>VLOOKUP(C38, 'Вчера_Спутник Лайт'!C:BO, 26, FALSE)+F38-#REF!-AD38-AG38</f>
        <v>#N/A</v>
      </c>
      <c r="AX38" s="53" t="e">
        <f>AE38-VLOOKUP(C38,'Вчера_Спутник Лайт'!C:BO, 23, FALSE)</f>
        <v>#N/A</v>
      </c>
    </row>
    <row r="39" spans="1:50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39"/>
      <c r="AA39" s="40"/>
      <c r="AB39" s="39"/>
      <c r="AC39" s="40"/>
      <c r="AD39" s="39"/>
      <c r="AE39" s="39"/>
      <c r="AF39" s="39"/>
      <c r="AG39" s="40"/>
      <c r="AH39" s="48"/>
      <c r="AI39" s="52">
        <f t="shared" si="1"/>
        <v>0</v>
      </c>
      <c r="AJ39" s="53" t="str">
        <f>IF(ISNA(VLOOKUP(C39,'Вчера_Спутник Лайт'!C:C, 1, FALSE)),"ошибка",0)</f>
        <v>ошибка</v>
      </c>
      <c r="AK39" s="55"/>
      <c r="AL39" s="53" t="e">
        <f>D39-VLOOKUP(C39, 'Вчера_Спутник Лайт'!C:BO, 2, FALSE)</f>
        <v>#N/A</v>
      </c>
      <c r="AM39" s="53" t="e">
        <f>E39-F39-VLOOKUP(C39, 'Вчера_Спутник Лайт'!C:BO, 3, FALSE)</f>
        <v>#N/A</v>
      </c>
      <c r="AN39" s="53" t="e">
        <f>K39-L39-VLOOKUP(C39, 'Вчера_Спутник Лайт'!C:BO, 5, FALSE)</f>
        <v>#N/A</v>
      </c>
      <c r="AO39" s="53" t="e">
        <f>M39-N39-VLOOKUP(C39, 'Вчера_Спутник Лайт'!C:BO, 7, FALSE)</f>
        <v>#N/A</v>
      </c>
      <c r="AP39" s="53" t="e">
        <f>O39-P39-VLOOKUP(C39, 'Вчера_Спутник Лайт'!C:BO, 9, FALSE)</f>
        <v>#N/A</v>
      </c>
      <c r="AQ39" s="53" t="e">
        <f>Q39-R39-VLOOKUP(C39, 'Вчера_Спутник Лайт'!C:BO, 11, FALSE)</f>
        <v>#N/A</v>
      </c>
      <c r="AR39" s="53" t="e">
        <f>S39-T39-VLOOKUP(C39, 'Вчера_Спутник Лайт'!C:BO, 13, FALSE)</f>
        <v>#N/A</v>
      </c>
      <c r="AS39" s="53" t="e">
        <f>U39-V39-VLOOKUP(C39, 'Вчера_Спутник Лайт'!C:BO, 15, FALSE)</f>
        <v>#N/A</v>
      </c>
      <c r="AT39" s="53" t="e">
        <f>W39-X39-VLOOKUP(C39, 'Вчера_Спутник Лайт'!C:BO, 17, FALSE)</f>
        <v>#N/A</v>
      </c>
      <c r="AU39" s="53" t="e">
        <f>AA39-AB39-VLOOKUP(C39, 'Вчера_Спутник Лайт'!C:BO, 19, FALSE)</f>
        <v>#N/A</v>
      </c>
      <c r="AV39" s="53" t="e">
        <f>AC39-AD39-VLOOKUP(C39, 'Вчера_Спутник Лайт'!C:BO, 21, FALSE)</f>
        <v>#N/A</v>
      </c>
      <c r="AW39" s="53" t="e">
        <f>VLOOKUP(C39, 'Вчера_Спутник Лайт'!C:BO, 26, FALSE)+F39-#REF!-AD39-AG39</f>
        <v>#N/A</v>
      </c>
      <c r="AX39" s="53" t="e">
        <f>AE39-VLOOKUP(C39,'Вчера_Спутник Лайт'!C:BO, 23, FALSE)</f>
        <v>#N/A</v>
      </c>
    </row>
    <row r="40" spans="1:50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39"/>
      <c r="AA40" s="40"/>
      <c r="AB40" s="39"/>
      <c r="AC40" s="40"/>
      <c r="AD40" s="39"/>
      <c r="AE40" s="39"/>
      <c r="AF40" s="39"/>
      <c r="AG40" s="40"/>
      <c r="AH40" s="48"/>
      <c r="AI40" s="52">
        <f t="shared" si="1"/>
        <v>0</v>
      </c>
      <c r="AJ40" s="53" t="str">
        <f>IF(ISNA(VLOOKUP(C40,'Вчера_Спутник Лайт'!C:C, 1, FALSE)),"ошибка",0)</f>
        <v>ошибка</v>
      </c>
      <c r="AK40" s="55"/>
      <c r="AL40" s="53" t="e">
        <f>D40-VLOOKUP(C40, 'Вчера_Спутник Лайт'!C:BO, 2, FALSE)</f>
        <v>#N/A</v>
      </c>
      <c r="AM40" s="53" t="e">
        <f>E40-F40-VLOOKUP(C40, 'Вчера_Спутник Лайт'!C:BO, 3, FALSE)</f>
        <v>#N/A</v>
      </c>
      <c r="AN40" s="53" t="e">
        <f>K40-L40-VLOOKUP(C40, 'Вчера_Спутник Лайт'!C:BO, 5, FALSE)</f>
        <v>#N/A</v>
      </c>
      <c r="AO40" s="53" t="e">
        <f>M40-N40-VLOOKUP(C40, 'Вчера_Спутник Лайт'!C:BO, 7, FALSE)</f>
        <v>#N/A</v>
      </c>
      <c r="AP40" s="53" t="e">
        <f>O40-P40-VLOOKUP(C40, 'Вчера_Спутник Лайт'!C:BO, 9, FALSE)</f>
        <v>#N/A</v>
      </c>
      <c r="AQ40" s="53" t="e">
        <f>Q40-R40-VLOOKUP(C40, 'Вчера_Спутник Лайт'!C:BO, 11, FALSE)</f>
        <v>#N/A</v>
      </c>
      <c r="AR40" s="53" t="e">
        <f>S40-T40-VLOOKUP(C40, 'Вчера_Спутник Лайт'!C:BO, 13, FALSE)</f>
        <v>#N/A</v>
      </c>
      <c r="AS40" s="53" t="e">
        <f>U40-V40-VLOOKUP(C40, 'Вчера_Спутник Лайт'!C:BO, 15, FALSE)</f>
        <v>#N/A</v>
      </c>
      <c r="AT40" s="53" t="e">
        <f>W40-X40-VLOOKUP(C40, 'Вчера_Спутник Лайт'!C:BO, 17, FALSE)</f>
        <v>#N/A</v>
      </c>
      <c r="AU40" s="53" t="e">
        <f>AA40-AB40-VLOOKUP(C40, 'Вчера_Спутник Лайт'!C:BO, 19, FALSE)</f>
        <v>#N/A</v>
      </c>
      <c r="AV40" s="53" t="e">
        <f>AC40-AD40-VLOOKUP(C40, 'Вчера_Спутник Лайт'!C:BO, 21, FALSE)</f>
        <v>#N/A</v>
      </c>
      <c r="AW40" s="53" t="e">
        <f>VLOOKUP(C40, 'Вчера_Спутник Лайт'!C:BO, 26, FALSE)+F40-#REF!-AD40-AG40</f>
        <v>#N/A</v>
      </c>
      <c r="AX40" s="53" t="e">
        <f>AE40-VLOOKUP(C40,'Вчера_Спутник Лайт'!C:BO, 23, FALSE)</f>
        <v>#N/A</v>
      </c>
    </row>
    <row r="41" spans="1:50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39"/>
      <c r="AA41" s="40"/>
      <c r="AB41" s="39"/>
      <c r="AC41" s="40"/>
      <c r="AD41" s="39"/>
      <c r="AE41" s="39"/>
      <c r="AF41" s="39"/>
      <c r="AG41" s="40"/>
      <c r="AH41" s="48"/>
      <c r="AI41" s="52">
        <f t="shared" si="1"/>
        <v>0</v>
      </c>
      <c r="AJ41" s="53" t="str">
        <f>IF(ISNA(VLOOKUP(C41,'Вчера_Спутник Лайт'!C:C, 1, FALSE)),"ошибка",0)</f>
        <v>ошибка</v>
      </c>
      <c r="AK41" s="55"/>
      <c r="AL41" s="53" t="e">
        <f>D41-VLOOKUP(C41, 'Вчера_Спутник Лайт'!C:BO, 2, FALSE)</f>
        <v>#N/A</v>
      </c>
      <c r="AM41" s="53" t="e">
        <f>E41-F41-VLOOKUP(C41, 'Вчера_Спутник Лайт'!C:BO, 3, FALSE)</f>
        <v>#N/A</v>
      </c>
      <c r="AN41" s="53" t="e">
        <f>K41-L41-VLOOKUP(C41, 'Вчера_Спутник Лайт'!C:BO, 5, FALSE)</f>
        <v>#N/A</v>
      </c>
      <c r="AO41" s="53" t="e">
        <f>M41-N41-VLOOKUP(C41, 'Вчера_Спутник Лайт'!C:BO, 7, FALSE)</f>
        <v>#N/A</v>
      </c>
      <c r="AP41" s="53" t="e">
        <f>O41-P41-VLOOKUP(C41, 'Вчера_Спутник Лайт'!C:BO, 9, FALSE)</f>
        <v>#N/A</v>
      </c>
      <c r="AQ41" s="53" t="e">
        <f>Q41-R41-VLOOKUP(C41, 'Вчера_Спутник Лайт'!C:BO, 11, FALSE)</f>
        <v>#N/A</v>
      </c>
      <c r="AR41" s="53" t="e">
        <f>S41-T41-VLOOKUP(C41, 'Вчера_Спутник Лайт'!C:BO, 13, FALSE)</f>
        <v>#N/A</v>
      </c>
      <c r="AS41" s="53" t="e">
        <f>U41-V41-VLOOKUP(C41, 'Вчера_Спутник Лайт'!C:BO, 15, FALSE)</f>
        <v>#N/A</v>
      </c>
      <c r="AT41" s="53" t="e">
        <f>W41-X41-VLOOKUP(C41, 'Вчера_Спутник Лайт'!C:BO, 17, FALSE)</f>
        <v>#N/A</v>
      </c>
      <c r="AU41" s="53" t="e">
        <f>AA41-AB41-VLOOKUP(C41, 'Вчера_Спутник Лайт'!C:BO, 19, FALSE)</f>
        <v>#N/A</v>
      </c>
      <c r="AV41" s="53" t="e">
        <f>AC41-AD41-VLOOKUP(C41, 'Вчера_Спутник Лайт'!C:BO, 21, FALSE)</f>
        <v>#N/A</v>
      </c>
      <c r="AW41" s="53" t="e">
        <f>VLOOKUP(C41, 'Вчера_Спутник Лайт'!C:BO, 26, FALSE)+F41-#REF!-AD41-AG41</f>
        <v>#N/A</v>
      </c>
      <c r="AX41" s="53" t="e">
        <f>AE41-VLOOKUP(C41,'Вчера_Спутник Лайт'!C:BO, 23, FALSE)</f>
        <v>#N/A</v>
      </c>
    </row>
    <row r="42" spans="1:50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39"/>
      <c r="AA42" s="40"/>
      <c r="AB42" s="39"/>
      <c r="AC42" s="40"/>
      <c r="AD42" s="39"/>
      <c r="AE42" s="39"/>
      <c r="AF42" s="39"/>
      <c r="AG42" s="40"/>
      <c r="AH42" s="48"/>
      <c r="AI42" s="52">
        <f t="shared" si="1"/>
        <v>0</v>
      </c>
      <c r="AJ42" s="53" t="str">
        <f>IF(ISNA(VLOOKUP(C42,'Вчера_Спутник Лайт'!C:C, 1, FALSE)),"ошибка",0)</f>
        <v>ошибка</v>
      </c>
      <c r="AK42" s="55"/>
      <c r="AL42" s="53" t="e">
        <f>D42-VLOOKUP(C42, 'Вчера_Спутник Лайт'!C:BO, 2, FALSE)</f>
        <v>#N/A</v>
      </c>
      <c r="AM42" s="53" t="e">
        <f>E42-F42-VLOOKUP(C42, 'Вчера_Спутник Лайт'!C:BO, 3, FALSE)</f>
        <v>#N/A</v>
      </c>
      <c r="AN42" s="53" t="e">
        <f>K42-L42-VLOOKUP(C42, 'Вчера_Спутник Лайт'!C:BO, 5, FALSE)</f>
        <v>#N/A</v>
      </c>
      <c r="AO42" s="53" t="e">
        <f>M42-N42-VLOOKUP(C42, 'Вчера_Спутник Лайт'!C:BO, 7, FALSE)</f>
        <v>#N/A</v>
      </c>
      <c r="AP42" s="53" t="e">
        <f>O42-P42-VLOOKUP(C42, 'Вчера_Спутник Лайт'!C:BO, 9, FALSE)</f>
        <v>#N/A</v>
      </c>
      <c r="AQ42" s="53" t="e">
        <f>Q42-R42-VLOOKUP(C42, 'Вчера_Спутник Лайт'!C:BO, 11, FALSE)</f>
        <v>#N/A</v>
      </c>
      <c r="AR42" s="53" t="e">
        <f>S42-T42-VLOOKUP(C42, 'Вчера_Спутник Лайт'!C:BO, 13, FALSE)</f>
        <v>#N/A</v>
      </c>
      <c r="AS42" s="53" t="e">
        <f>U42-V42-VLOOKUP(C42, 'Вчера_Спутник Лайт'!C:BO, 15, FALSE)</f>
        <v>#N/A</v>
      </c>
      <c r="AT42" s="53" t="e">
        <f>W42-X42-VLOOKUP(C42, 'Вчера_Спутник Лайт'!C:BO, 17, FALSE)</f>
        <v>#N/A</v>
      </c>
      <c r="AU42" s="53" t="e">
        <f>AA42-AB42-VLOOKUP(C42, 'Вчера_Спутник Лайт'!C:BO, 19, FALSE)</f>
        <v>#N/A</v>
      </c>
      <c r="AV42" s="53" t="e">
        <f>AC42-AD42-VLOOKUP(C42, 'Вчера_Спутник Лайт'!C:BO, 21, FALSE)</f>
        <v>#N/A</v>
      </c>
      <c r="AW42" s="53" t="e">
        <f>VLOOKUP(C42, 'Вчера_Спутник Лайт'!C:BO, 26, FALSE)+F42-#REF!-AD42-AG42</f>
        <v>#N/A</v>
      </c>
      <c r="AX42" s="53" t="e">
        <f>AE42-VLOOKUP(C42,'Вчера_Спутник Лайт'!C:BO, 23, FALSE)</f>
        <v>#N/A</v>
      </c>
    </row>
    <row r="43" spans="1:50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39"/>
      <c r="AA43" s="40"/>
      <c r="AB43" s="39"/>
      <c r="AC43" s="40"/>
      <c r="AD43" s="39"/>
      <c r="AE43" s="39"/>
      <c r="AF43" s="39"/>
      <c r="AG43" s="40"/>
      <c r="AH43" s="48"/>
      <c r="AI43" s="52">
        <f t="shared" si="1"/>
        <v>0</v>
      </c>
      <c r="AJ43" s="53" t="str">
        <f>IF(ISNA(VLOOKUP(C43,'Вчера_Спутник Лайт'!C:C, 1, FALSE)),"ошибка",0)</f>
        <v>ошибка</v>
      </c>
      <c r="AK43" s="55"/>
      <c r="AL43" s="53" t="e">
        <f>D43-VLOOKUP(C43, 'Вчера_Спутник Лайт'!C:BO, 2, FALSE)</f>
        <v>#N/A</v>
      </c>
      <c r="AM43" s="53" t="e">
        <f>E43-F43-VLOOKUP(C43, 'Вчера_Спутник Лайт'!C:BO, 3, FALSE)</f>
        <v>#N/A</v>
      </c>
      <c r="AN43" s="53" t="e">
        <f>K43-L43-VLOOKUP(C43, 'Вчера_Спутник Лайт'!C:BO, 5, FALSE)</f>
        <v>#N/A</v>
      </c>
      <c r="AO43" s="53" t="e">
        <f>M43-N43-VLOOKUP(C43, 'Вчера_Спутник Лайт'!C:BO, 7, FALSE)</f>
        <v>#N/A</v>
      </c>
      <c r="AP43" s="53" t="e">
        <f>O43-P43-VLOOKUP(C43, 'Вчера_Спутник Лайт'!C:BO, 9, FALSE)</f>
        <v>#N/A</v>
      </c>
      <c r="AQ43" s="53" t="e">
        <f>Q43-R43-VLOOKUP(C43, 'Вчера_Спутник Лайт'!C:BO, 11, FALSE)</f>
        <v>#N/A</v>
      </c>
      <c r="AR43" s="53" t="e">
        <f>S43-T43-VLOOKUP(C43, 'Вчера_Спутник Лайт'!C:BO, 13, FALSE)</f>
        <v>#N/A</v>
      </c>
      <c r="AS43" s="53" t="e">
        <f>U43-V43-VLOOKUP(C43, 'Вчера_Спутник Лайт'!C:BO, 15, FALSE)</f>
        <v>#N/A</v>
      </c>
      <c r="AT43" s="53" t="e">
        <f>W43-X43-VLOOKUP(C43, 'Вчера_Спутник Лайт'!C:BO, 17, FALSE)</f>
        <v>#N/A</v>
      </c>
      <c r="AU43" s="53" t="e">
        <f>AA43-AB43-VLOOKUP(C43, 'Вчера_Спутник Лайт'!C:BO, 19, FALSE)</f>
        <v>#N/A</v>
      </c>
      <c r="AV43" s="53" t="e">
        <f>AC43-AD43-VLOOKUP(C43, 'Вчера_Спутник Лайт'!C:BO, 21, FALSE)</f>
        <v>#N/A</v>
      </c>
      <c r="AW43" s="53" t="e">
        <f>VLOOKUP(C43, 'Вчера_Спутник Лайт'!C:BO, 26, FALSE)+F43-#REF!-AD43-AG43</f>
        <v>#N/A</v>
      </c>
      <c r="AX43" s="53" t="e">
        <f>AE43-VLOOKUP(C43,'Вчера_Спутник Лайт'!C:BO, 23, FALSE)</f>
        <v>#N/A</v>
      </c>
    </row>
    <row r="44" spans="1:50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39"/>
      <c r="AA44" s="40"/>
      <c r="AB44" s="39"/>
      <c r="AC44" s="40"/>
      <c r="AD44" s="39"/>
      <c r="AE44" s="39"/>
      <c r="AF44" s="39"/>
      <c r="AG44" s="40"/>
      <c r="AH44" s="48"/>
      <c r="AI44" s="52">
        <f t="shared" si="1"/>
        <v>0</v>
      </c>
      <c r="AJ44" s="53" t="str">
        <f>IF(ISNA(VLOOKUP(C44,'Вчера_Спутник Лайт'!C:C, 1, FALSE)),"ошибка",0)</f>
        <v>ошибка</v>
      </c>
      <c r="AK44" s="55"/>
      <c r="AL44" s="53" t="e">
        <f>D44-VLOOKUP(C44, 'Вчера_Спутник Лайт'!C:BO, 2, FALSE)</f>
        <v>#N/A</v>
      </c>
      <c r="AM44" s="53" t="e">
        <f>E44-F44-VLOOKUP(C44, 'Вчера_Спутник Лайт'!C:BO, 3, FALSE)</f>
        <v>#N/A</v>
      </c>
      <c r="AN44" s="53" t="e">
        <f>K44-L44-VLOOKUP(C44, 'Вчера_Спутник Лайт'!C:BO, 5, FALSE)</f>
        <v>#N/A</v>
      </c>
      <c r="AO44" s="53" t="e">
        <f>M44-N44-VLOOKUP(C44, 'Вчера_Спутник Лайт'!C:BO, 7, FALSE)</f>
        <v>#N/A</v>
      </c>
      <c r="AP44" s="53" t="e">
        <f>O44-P44-VLOOKUP(C44, 'Вчера_Спутник Лайт'!C:BO, 9, FALSE)</f>
        <v>#N/A</v>
      </c>
      <c r="AQ44" s="53" t="e">
        <f>Q44-R44-VLOOKUP(C44, 'Вчера_Спутник Лайт'!C:BO, 11, FALSE)</f>
        <v>#N/A</v>
      </c>
      <c r="AR44" s="53" t="e">
        <f>S44-T44-VLOOKUP(C44, 'Вчера_Спутник Лайт'!C:BO, 13, FALSE)</f>
        <v>#N/A</v>
      </c>
      <c r="AS44" s="53" t="e">
        <f>U44-V44-VLOOKUP(C44, 'Вчера_Спутник Лайт'!C:BO, 15, FALSE)</f>
        <v>#N/A</v>
      </c>
      <c r="AT44" s="53" t="e">
        <f>W44-X44-VLOOKUP(C44, 'Вчера_Спутник Лайт'!C:BO, 17, FALSE)</f>
        <v>#N/A</v>
      </c>
      <c r="AU44" s="53" t="e">
        <f>AA44-AB44-VLOOKUP(C44, 'Вчера_Спутник Лайт'!C:BO, 19, FALSE)</f>
        <v>#N/A</v>
      </c>
      <c r="AV44" s="53" t="e">
        <f>AC44-AD44-VLOOKUP(C44, 'Вчера_Спутник Лайт'!C:BO, 21, FALSE)</f>
        <v>#N/A</v>
      </c>
      <c r="AW44" s="53" t="e">
        <f>VLOOKUP(C44, 'Вчера_Спутник Лайт'!C:BO, 26, FALSE)+F44-#REF!-AD44-AG44</f>
        <v>#N/A</v>
      </c>
      <c r="AX44" s="53" t="e">
        <f>AE44-VLOOKUP(C44,'Вчера_Спутник Лайт'!C:BO, 23, FALSE)</f>
        <v>#N/A</v>
      </c>
    </row>
    <row r="45" spans="1:50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39"/>
      <c r="AA45" s="40"/>
      <c r="AB45" s="39"/>
      <c r="AC45" s="40"/>
      <c r="AD45" s="39"/>
      <c r="AE45" s="39"/>
      <c r="AF45" s="39"/>
      <c r="AG45" s="40"/>
      <c r="AH45" s="48"/>
      <c r="AI45" s="52">
        <f t="shared" si="1"/>
        <v>0</v>
      </c>
      <c r="AJ45" s="53" t="str">
        <f>IF(ISNA(VLOOKUP(C45,'Вчера_Спутник Лайт'!C:C, 1, FALSE)),"ошибка",0)</f>
        <v>ошибка</v>
      </c>
      <c r="AK45" s="55"/>
      <c r="AL45" s="53" t="e">
        <f>D45-VLOOKUP(C45, 'Вчера_Спутник Лайт'!C:BO, 2, FALSE)</f>
        <v>#N/A</v>
      </c>
      <c r="AM45" s="53" t="e">
        <f>E45-F45-VLOOKUP(C45, 'Вчера_Спутник Лайт'!C:BO, 3, FALSE)</f>
        <v>#N/A</v>
      </c>
      <c r="AN45" s="53" t="e">
        <f>K45-L45-VLOOKUP(C45, 'Вчера_Спутник Лайт'!C:BO, 5, FALSE)</f>
        <v>#N/A</v>
      </c>
      <c r="AO45" s="53" t="e">
        <f>M45-N45-VLOOKUP(C45, 'Вчера_Спутник Лайт'!C:BO, 7, FALSE)</f>
        <v>#N/A</v>
      </c>
      <c r="AP45" s="53" t="e">
        <f>O45-P45-VLOOKUP(C45, 'Вчера_Спутник Лайт'!C:BO, 9, FALSE)</f>
        <v>#N/A</v>
      </c>
      <c r="AQ45" s="53" t="e">
        <f>Q45-R45-VLOOKUP(C45, 'Вчера_Спутник Лайт'!C:BO, 11, FALSE)</f>
        <v>#N/A</v>
      </c>
      <c r="AR45" s="53" t="e">
        <f>S45-T45-VLOOKUP(C45, 'Вчера_Спутник Лайт'!C:BO, 13, FALSE)</f>
        <v>#N/A</v>
      </c>
      <c r="AS45" s="53" t="e">
        <f>U45-V45-VLOOKUP(C45, 'Вчера_Спутник Лайт'!C:BO, 15, FALSE)</f>
        <v>#N/A</v>
      </c>
      <c r="AT45" s="53" t="e">
        <f>W45-X45-VLOOKUP(C45, 'Вчера_Спутник Лайт'!C:BO, 17, FALSE)</f>
        <v>#N/A</v>
      </c>
      <c r="AU45" s="53" t="e">
        <f>AA45-AB45-VLOOKUP(C45, 'Вчера_Спутник Лайт'!C:BO, 19, FALSE)</f>
        <v>#N/A</v>
      </c>
      <c r="AV45" s="53" t="e">
        <f>AC45-AD45-VLOOKUP(C45, 'Вчера_Спутник Лайт'!C:BO, 21, FALSE)</f>
        <v>#N/A</v>
      </c>
      <c r="AW45" s="53" t="e">
        <f>VLOOKUP(C45, 'Вчера_Спутник Лайт'!C:BO, 26, FALSE)+F45-#REF!-AD45-AG45</f>
        <v>#N/A</v>
      </c>
      <c r="AX45" s="53" t="e">
        <f>AE45-VLOOKUP(C45,'Вчера_Спутник Лайт'!C:BO, 23, FALSE)</f>
        <v>#N/A</v>
      </c>
    </row>
    <row r="46" spans="1:50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39"/>
      <c r="AA46" s="40"/>
      <c r="AB46" s="39"/>
      <c r="AC46" s="40"/>
      <c r="AD46" s="39"/>
      <c r="AE46" s="39"/>
      <c r="AF46" s="39"/>
      <c r="AG46" s="40"/>
      <c r="AH46" s="48"/>
      <c r="AI46" s="52">
        <f t="shared" si="1"/>
        <v>0</v>
      </c>
      <c r="AJ46" s="53" t="str">
        <f>IF(ISNA(VLOOKUP(C46,'Вчера_Спутник Лайт'!C:C, 1, FALSE)),"ошибка",0)</f>
        <v>ошибка</v>
      </c>
      <c r="AK46" s="55"/>
      <c r="AL46" s="53" t="e">
        <f>D46-VLOOKUP(C46, 'Вчера_Спутник Лайт'!C:BO, 2, FALSE)</f>
        <v>#N/A</v>
      </c>
      <c r="AM46" s="53" t="e">
        <f>E46-F46-VLOOKUP(C46, 'Вчера_Спутник Лайт'!C:BO, 3, FALSE)</f>
        <v>#N/A</v>
      </c>
      <c r="AN46" s="53" t="e">
        <f>K46-L46-VLOOKUP(C46, 'Вчера_Спутник Лайт'!C:BO, 5, FALSE)</f>
        <v>#N/A</v>
      </c>
      <c r="AO46" s="53" t="e">
        <f>M46-N46-VLOOKUP(C46, 'Вчера_Спутник Лайт'!C:BO, 7, FALSE)</f>
        <v>#N/A</v>
      </c>
      <c r="AP46" s="53" t="e">
        <f>O46-P46-VLOOKUP(C46, 'Вчера_Спутник Лайт'!C:BO, 9, FALSE)</f>
        <v>#N/A</v>
      </c>
      <c r="AQ46" s="53" t="e">
        <f>Q46-R46-VLOOKUP(C46, 'Вчера_Спутник Лайт'!C:BO, 11, FALSE)</f>
        <v>#N/A</v>
      </c>
      <c r="AR46" s="53" t="e">
        <f>S46-T46-VLOOKUP(C46, 'Вчера_Спутник Лайт'!C:BO, 13, FALSE)</f>
        <v>#N/A</v>
      </c>
      <c r="AS46" s="53" t="e">
        <f>U46-V46-VLOOKUP(C46, 'Вчера_Спутник Лайт'!C:BO, 15, FALSE)</f>
        <v>#N/A</v>
      </c>
      <c r="AT46" s="53" t="e">
        <f>W46-X46-VLOOKUP(C46, 'Вчера_Спутник Лайт'!C:BO, 17, FALSE)</f>
        <v>#N/A</v>
      </c>
      <c r="AU46" s="53" t="e">
        <f>AA46-AB46-VLOOKUP(C46, 'Вчера_Спутник Лайт'!C:BO, 19, FALSE)</f>
        <v>#N/A</v>
      </c>
      <c r="AV46" s="53" t="e">
        <f>AC46-AD46-VLOOKUP(C46, 'Вчера_Спутник Лайт'!C:BO, 21, FALSE)</f>
        <v>#N/A</v>
      </c>
      <c r="AW46" s="53" t="e">
        <f>VLOOKUP(C46, 'Вчера_Спутник Лайт'!C:BO, 26, FALSE)+F46-#REF!-AD46-AG46</f>
        <v>#N/A</v>
      </c>
      <c r="AX46" s="53" t="e">
        <f>AE46-VLOOKUP(C46,'Вчера_Спутник Лайт'!C:BO, 23, FALSE)</f>
        <v>#N/A</v>
      </c>
    </row>
    <row r="47" spans="1:50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39"/>
      <c r="AA47" s="40"/>
      <c r="AB47" s="39"/>
      <c r="AC47" s="40"/>
      <c r="AD47" s="39"/>
      <c r="AE47" s="39"/>
      <c r="AF47" s="39"/>
      <c r="AG47" s="40"/>
      <c r="AH47" s="48"/>
      <c r="AI47" s="52">
        <f t="shared" si="1"/>
        <v>0</v>
      </c>
      <c r="AJ47" s="53" t="str">
        <f>IF(ISNA(VLOOKUP(C47,'Вчера_Спутник Лайт'!C:C, 1, FALSE)),"ошибка",0)</f>
        <v>ошибка</v>
      </c>
      <c r="AK47" s="55"/>
      <c r="AL47" s="53" t="e">
        <f>D47-VLOOKUP(C47, 'Вчера_Спутник Лайт'!C:BO, 2, FALSE)</f>
        <v>#N/A</v>
      </c>
      <c r="AM47" s="53" t="e">
        <f>E47-F47-VLOOKUP(C47, 'Вчера_Спутник Лайт'!C:BO, 3, FALSE)</f>
        <v>#N/A</v>
      </c>
      <c r="AN47" s="53" t="e">
        <f>K47-L47-VLOOKUP(C47, 'Вчера_Спутник Лайт'!C:BO, 5, FALSE)</f>
        <v>#N/A</v>
      </c>
      <c r="AO47" s="53" t="e">
        <f>M47-N47-VLOOKUP(C47, 'Вчера_Спутник Лайт'!C:BO, 7, FALSE)</f>
        <v>#N/A</v>
      </c>
      <c r="AP47" s="53" t="e">
        <f>O47-P47-VLOOKUP(C47, 'Вчера_Спутник Лайт'!C:BO, 9, FALSE)</f>
        <v>#N/A</v>
      </c>
      <c r="AQ47" s="53" t="e">
        <f>Q47-R47-VLOOKUP(C47, 'Вчера_Спутник Лайт'!C:BO, 11, FALSE)</f>
        <v>#N/A</v>
      </c>
      <c r="AR47" s="53" t="e">
        <f>S47-T47-VLOOKUP(C47, 'Вчера_Спутник Лайт'!C:BO, 13, FALSE)</f>
        <v>#N/A</v>
      </c>
      <c r="AS47" s="53" t="e">
        <f>U47-V47-VLOOKUP(C47, 'Вчера_Спутник Лайт'!C:BO, 15, FALSE)</f>
        <v>#N/A</v>
      </c>
      <c r="AT47" s="53" t="e">
        <f>W47-X47-VLOOKUP(C47, 'Вчера_Спутник Лайт'!C:BO, 17, FALSE)</f>
        <v>#N/A</v>
      </c>
      <c r="AU47" s="53" t="e">
        <f>AA47-AB47-VLOOKUP(C47, 'Вчера_Спутник Лайт'!C:BO, 19, FALSE)</f>
        <v>#N/A</v>
      </c>
      <c r="AV47" s="53" t="e">
        <f>AC47-AD47-VLOOKUP(C47, 'Вчера_Спутник Лайт'!C:BO, 21, FALSE)</f>
        <v>#N/A</v>
      </c>
      <c r="AW47" s="53" t="e">
        <f>VLOOKUP(C47, 'Вчера_Спутник Лайт'!C:BO, 26, FALSE)+F47-#REF!-AD47-AG47</f>
        <v>#N/A</v>
      </c>
      <c r="AX47" s="53" t="e">
        <f>AE47-VLOOKUP(C47,'Вчера_Спутник Лайт'!C:BO, 23, FALSE)</f>
        <v>#N/A</v>
      </c>
    </row>
    <row r="48" spans="1:50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39"/>
      <c r="AA48" s="40"/>
      <c r="AB48" s="39"/>
      <c r="AC48" s="40"/>
      <c r="AD48" s="39"/>
      <c r="AE48" s="39"/>
      <c r="AF48" s="39"/>
      <c r="AG48" s="40"/>
      <c r="AH48" s="48"/>
      <c r="AI48" s="52">
        <f t="shared" si="1"/>
        <v>0</v>
      </c>
      <c r="AJ48" s="53" t="str">
        <f>IF(ISNA(VLOOKUP(C48,'Вчера_Спутник Лайт'!C:C, 1, FALSE)),"ошибка",0)</f>
        <v>ошибка</v>
      </c>
      <c r="AK48" s="55"/>
      <c r="AL48" s="53" t="e">
        <f>D48-VLOOKUP(C48, 'Вчера_Спутник Лайт'!C:BO, 2, FALSE)</f>
        <v>#N/A</v>
      </c>
      <c r="AM48" s="53" t="e">
        <f>E48-F48-VLOOKUP(C48, 'Вчера_Спутник Лайт'!C:BO, 3, FALSE)</f>
        <v>#N/A</v>
      </c>
      <c r="AN48" s="53" t="e">
        <f>K48-L48-VLOOKUP(C48, 'Вчера_Спутник Лайт'!C:BO, 5, FALSE)</f>
        <v>#N/A</v>
      </c>
      <c r="AO48" s="53" t="e">
        <f>M48-N48-VLOOKUP(C48, 'Вчера_Спутник Лайт'!C:BO, 7, FALSE)</f>
        <v>#N/A</v>
      </c>
      <c r="AP48" s="53" t="e">
        <f>O48-P48-VLOOKUP(C48, 'Вчера_Спутник Лайт'!C:BO, 9, FALSE)</f>
        <v>#N/A</v>
      </c>
      <c r="AQ48" s="53" t="e">
        <f>Q48-R48-VLOOKUP(C48, 'Вчера_Спутник Лайт'!C:BO, 11, FALSE)</f>
        <v>#N/A</v>
      </c>
      <c r="AR48" s="53" t="e">
        <f>S48-T48-VLOOKUP(C48, 'Вчера_Спутник Лайт'!C:BO, 13, FALSE)</f>
        <v>#N/A</v>
      </c>
      <c r="AS48" s="53" t="e">
        <f>U48-V48-VLOOKUP(C48, 'Вчера_Спутник Лайт'!C:BO, 15, FALSE)</f>
        <v>#N/A</v>
      </c>
      <c r="AT48" s="53" t="e">
        <f>W48-X48-VLOOKUP(C48, 'Вчера_Спутник Лайт'!C:BO, 17, FALSE)</f>
        <v>#N/A</v>
      </c>
      <c r="AU48" s="53" t="e">
        <f>AA48-AB48-VLOOKUP(C48, 'Вчера_Спутник Лайт'!C:BO, 19, FALSE)</f>
        <v>#N/A</v>
      </c>
      <c r="AV48" s="53" t="e">
        <f>AC48-AD48-VLOOKUP(C48, 'Вчера_Спутник Лайт'!C:BO, 21, FALSE)</f>
        <v>#N/A</v>
      </c>
      <c r="AW48" s="53" t="e">
        <f>VLOOKUP(C48, 'Вчера_Спутник Лайт'!C:BO, 26, FALSE)+F48-#REF!-AD48-AG48</f>
        <v>#N/A</v>
      </c>
      <c r="AX48" s="53" t="e">
        <f>AE48-VLOOKUP(C48,'Вчера_Спутник Лайт'!C:BO, 23, FALSE)</f>
        <v>#N/A</v>
      </c>
    </row>
    <row r="49" spans="1:50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39"/>
      <c r="AA49" s="40"/>
      <c r="AB49" s="39"/>
      <c r="AC49" s="40"/>
      <c r="AD49" s="39"/>
      <c r="AE49" s="39"/>
      <c r="AF49" s="39"/>
      <c r="AG49" s="40"/>
      <c r="AH49" s="48"/>
      <c r="AI49" s="52">
        <f t="shared" si="1"/>
        <v>0</v>
      </c>
      <c r="AJ49" s="53" t="str">
        <f>IF(ISNA(VLOOKUP(C49,'Вчера_Спутник Лайт'!C:C, 1, FALSE)),"ошибка",0)</f>
        <v>ошибка</v>
      </c>
      <c r="AK49" s="55"/>
      <c r="AL49" s="53" t="e">
        <f>D49-VLOOKUP(C49, 'Вчера_Спутник Лайт'!C:BO, 2, FALSE)</f>
        <v>#N/A</v>
      </c>
      <c r="AM49" s="53" t="e">
        <f>E49-F49-VLOOKUP(C49, 'Вчера_Спутник Лайт'!C:BO, 3, FALSE)</f>
        <v>#N/A</v>
      </c>
      <c r="AN49" s="53" t="e">
        <f>K49-L49-VLOOKUP(C49, 'Вчера_Спутник Лайт'!C:BO, 5, FALSE)</f>
        <v>#N/A</v>
      </c>
      <c r="AO49" s="53" t="e">
        <f>M49-N49-VLOOKUP(C49, 'Вчера_Спутник Лайт'!C:BO, 7, FALSE)</f>
        <v>#N/A</v>
      </c>
      <c r="AP49" s="53" t="e">
        <f>O49-P49-VLOOKUP(C49, 'Вчера_Спутник Лайт'!C:BO, 9, FALSE)</f>
        <v>#N/A</v>
      </c>
      <c r="AQ49" s="53" t="e">
        <f>Q49-R49-VLOOKUP(C49, 'Вчера_Спутник Лайт'!C:BO, 11, FALSE)</f>
        <v>#N/A</v>
      </c>
      <c r="AR49" s="53" t="e">
        <f>S49-T49-VLOOKUP(C49, 'Вчера_Спутник Лайт'!C:BO, 13, FALSE)</f>
        <v>#N/A</v>
      </c>
      <c r="AS49" s="53" t="e">
        <f>U49-V49-VLOOKUP(C49, 'Вчера_Спутник Лайт'!C:BO, 15, FALSE)</f>
        <v>#N/A</v>
      </c>
      <c r="AT49" s="53" t="e">
        <f>W49-X49-VLOOKUP(C49, 'Вчера_Спутник Лайт'!C:BO, 17, FALSE)</f>
        <v>#N/A</v>
      </c>
      <c r="AU49" s="53" t="e">
        <f>AA49-AB49-VLOOKUP(C49, 'Вчера_Спутник Лайт'!C:BO, 19, FALSE)</f>
        <v>#N/A</v>
      </c>
      <c r="AV49" s="53" t="e">
        <f>AC49-AD49-VLOOKUP(C49, 'Вчера_Спутник Лайт'!C:BO, 21, FALSE)</f>
        <v>#N/A</v>
      </c>
      <c r="AW49" s="53" t="e">
        <f>VLOOKUP(C49, 'Вчера_Спутник Лайт'!C:BO, 26, FALSE)+F49-#REF!-AD49-AG49</f>
        <v>#N/A</v>
      </c>
      <c r="AX49" s="53" t="e">
        <f>AE49-VLOOKUP(C49,'Вчера_Спутник Лайт'!C:BO, 23, FALSE)</f>
        <v>#N/A</v>
      </c>
    </row>
    <row r="50" spans="1:50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39"/>
      <c r="AA50" s="40"/>
      <c r="AB50" s="39"/>
      <c r="AC50" s="40"/>
      <c r="AD50" s="39"/>
      <c r="AE50" s="39"/>
      <c r="AF50" s="39"/>
      <c r="AG50" s="40"/>
      <c r="AH50" s="48"/>
      <c r="AI50" s="52">
        <f t="shared" si="1"/>
        <v>0</v>
      </c>
      <c r="AJ50" s="53" t="str">
        <f>IF(ISNA(VLOOKUP(C50,'Вчера_Спутник Лайт'!C:C, 1, FALSE)),"ошибка",0)</f>
        <v>ошибка</v>
      </c>
      <c r="AK50" s="55"/>
      <c r="AL50" s="53" t="e">
        <f>D50-VLOOKUP(C50, 'Вчера_Спутник Лайт'!C:BO, 2, FALSE)</f>
        <v>#N/A</v>
      </c>
      <c r="AM50" s="53" t="e">
        <f>E50-F50-VLOOKUP(C50, 'Вчера_Спутник Лайт'!C:BO, 3, FALSE)</f>
        <v>#N/A</v>
      </c>
      <c r="AN50" s="53" t="e">
        <f>K50-L50-VLOOKUP(C50, 'Вчера_Спутник Лайт'!C:BO, 5, FALSE)</f>
        <v>#N/A</v>
      </c>
      <c r="AO50" s="53" t="e">
        <f>M50-N50-VLOOKUP(C50, 'Вчера_Спутник Лайт'!C:BO, 7, FALSE)</f>
        <v>#N/A</v>
      </c>
      <c r="AP50" s="53" t="e">
        <f>O50-P50-VLOOKUP(C50, 'Вчера_Спутник Лайт'!C:BO, 9, FALSE)</f>
        <v>#N/A</v>
      </c>
      <c r="AQ50" s="53" t="e">
        <f>Q50-R50-VLOOKUP(C50, 'Вчера_Спутник Лайт'!C:BO, 11, FALSE)</f>
        <v>#N/A</v>
      </c>
      <c r="AR50" s="53" t="e">
        <f>S50-T50-VLOOKUP(C50, 'Вчера_Спутник Лайт'!C:BO, 13, FALSE)</f>
        <v>#N/A</v>
      </c>
      <c r="AS50" s="53" t="e">
        <f>U50-V50-VLOOKUP(C50, 'Вчера_Спутник Лайт'!C:BO, 15, FALSE)</f>
        <v>#N/A</v>
      </c>
      <c r="AT50" s="53" t="e">
        <f>W50-X50-VLOOKUP(C50, 'Вчера_Спутник Лайт'!C:BO, 17, FALSE)</f>
        <v>#N/A</v>
      </c>
      <c r="AU50" s="53" t="e">
        <f>AA50-AB50-VLOOKUP(C50, 'Вчера_Спутник Лайт'!C:BO, 19, FALSE)</f>
        <v>#N/A</v>
      </c>
      <c r="AV50" s="53" t="e">
        <f>AC50-AD50-VLOOKUP(C50, 'Вчера_Спутник Лайт'!C:BO, 21, FALSE)</f>
        <v>#N/A</v>
      </c>
      <c r="AW50" s="53" t="e">
        <f>VLOOKUP(C50, 'Вчера_Спутник Лайт'!C:BO, 26, FALSE)+F50-#REF!-AD50-AG50</f>
        <v>#N/A</v>
      </c>
      <c r="AX50" s="53" t="e">
        <f>AE50-VLOOKUP(C50,'Вчера_Спутник Лайт'!C:BO, 23, FALSE)</f>
        <v>#N/A</v>
      </c>
    </row>
    <row r="51" spans="1:50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39"/>
      <c r="AA51" s="40"/>
      <c r="AB51" s="39"/>
      <c r="AC51" s="40"/>
      <c r="AD51" s="39"/>
      <c r="AE51" s="39"/>
      <c r="AF51" s="39"/>
      <c r="AG51" s="40"/>
      <c r="AH51" s="48"/>
      <c r="AI51" s="52">
        <f t="shared" si="1"/>
        <v>0</v>
      </c>
      <c r="AJ51" s="53" t="str">
        <f>IF(ISNA(VLOOKUP(C51,'Вчера_Спутник Лайт'!C:C, 1, FALSE)),"ошибка",0)</f>
        <v>ошибка</v>
      </c>
      <c r="AK51" s="55"/>
      <c r="AL51" s="53" t="e">
        <f>D51-VLOOKUP(C51, 'Вчера_Спутник Лайт'!C:BO, 2, FALSE)</f>
        <v>#N/A</v>
      </c>
      <c r="AM51" s="53" t="e">
        <f>E51-F51-VLOOKUP(C51, 'Вчера_Спутник Лайт'!C:BO, 3, FALSE)</f>
        <v>#N/A</v>
      </c>
      <c r="AN51" s="53" t="e">
        <f>K51-L51-VLOOKUP(C51, 'Вчера_Спутник Лайт'!C:BO, 5, FALSE)</f>
        <v>#N/A</v>
      </c>
      <c r="AO51" s="53" t="e">
        <f>M51-N51-VLOOKUP(C51, 'Вчера_Спутник Лайт'!C:BO, 7, FALSE)</f>
        <v>#N/A</v>
      </c>
      <c r="AP51" s="53" t="e">
        <f>O51-P51-VLOOKUP(C51, 'Вчера_Спутник Лайт'!C:BO, 9, FALSE)</f>
        <v>#N/A</v>
      </c>
      <c r="AQ51" s="53" t="e">
        <f>Q51-R51-VLOOKUP(C51, 'Вчера_Спутник Лайт'!C:BO, 11, FALSE)</f>
        <v>#N/A</v>
      </c>
      <c r="AR51" s="53" t="e">
        <f>S51-T51-VLOOKUP(C51, 'Вчера_Спутник Лайт'!C:BO, 13, FALSE)</f>
        <v>#N/A</v>
      </c>
      <c r="AS51" s="53" t="e">
        <f>U51-V51-VLOOKUP(C51, 'Вчера_Спутник Лайт'!C:BO, 15, FALSE)</f>
        <v>#N/A</v>
      </c>
      <c r="AT51" s="53" t="e">
        <f>W51-X51-VLOOKUP(C51, 'Вчера_Спутник Лайт'!C:BO, 17, FALSE)</f>
        <v>#N/A</v>
      </c>
      <c r="AU51" s="53" t="e">
        <f>AA51-AB51-VLOOKUP(C51, 'Вчера_Спутник Лайт'!C:BO, 19, FALSE)</f>
        <v>#N/A</v>
      </c>
      <c r="AV51" s="53" t="e">
        <f>AC51-AD51-VLOOKUP(C51, 'Вчера_Спутник Лайт'!C:BO, 21, FALSE)</f>
        <v>#N/A</v>
      </c>
      <c r="AW51" s="53" t="e">
        <f>VLOOKUP(C51, 'Вчера_Спутник Лайт'!C:BO, 26, FALSE)+F51-#REF!-AD51-AG51</f>
        <v>#N/A</v>
      </c>
      <c r="AX51" s="53" t="e">
        <f>AE51-VLOOKUP(C51,'Вчера_Спутник Лайт'!C:BO, 23, FALSE)</f>
        <v>#N/A</v>
      </c>
    </row>
    <row r="52" spans="1:50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39"/>
      <c r="AA52" s="40"/>
      <c r="AB52" s="39"/>
      <c r="AC52" s="40"/>
      <c r="AD52" s="39"/>
      <c r="AE52" s="39"/>
      <c r="AF52" s="39"/>
      <c r="AG52" s="40"/>
      <c r="AH52" s="48"/>
      <c r="AI52" s="52">
        <f t="shared" si="1"/>
        <v>0</v>
      </c>
      <c r="AJ52" s="53" t="str">
        <f>IF(ISNA(VLOOKUP(C52,'Вчера_Спутник Лайт'!C:C, 1, FALSE)),"ошибка",0)</f>
        <v>ошибка</v>
      </c>
      <c r="AK52" s="55"/>
      <c r="AL52" s="53" t="e">
        <f>D52-VLOOKUP(C52, 'Вчера_Спутник Лайт'!C:BO, 2, FALSE)</f>
        <v>#N/A</v>
      </c>
      <c r="AM52" s="53" t="e">
        <f>E52-F52-VLOOKUP(C52, 'Вчера_Спутник Лайт'!C:BO, 3, FALSE)</f>
        <v>#N/A</v>
      </c>
      <c r="AN52" s="53" t="e">
        <f>K52-L52-VLOOKUP(C52, 'Вчера_Спутник Лайт'!C:BO, 5, FALSE)</f>
        <v>#N/A</v>
      </c>
      <c r="AO52" s="53" t="e">
        <f>M52-N52-VLOOKUP(C52, 'Вчера_Спутник Лайт'!C:BO, 7, FALSE)</f>
        <v>#N/A</v>
      </c>
      <c r="AP52" s="53" t="e">
        <f>O52-P52-VLOOKUP(C52, 'Вчера_Спутник Лайт'!C:BO, 9, FALSE)</f>
        <v>#N/A</v>
      </c>
      <c r="AQ52" s="53" t="e">
        <f>Q52-R52-VLOOKUP(C52, 'Вчера_Спутник Лайт'!C:BO, 11, FALSE)</f>
        <v>#N/A</v>
      </c>
      <c r="AR52" s="53" t="e">
        <f>S52-T52-VLOOKUP(C52, 'Вчера_Спутник Лайт'!C:BO, 13, FALSE)</f>
        <v>#N/A</v>
      </c>
      <c r="AS52" s="53" t="e">
        <f>U52-V52-VLOOKUP(C52, 'Вчера_Спутник Лайт'!C:BO, 15, FALSE)</f>
        <v>#N/A</v>
      </c>
      <c r="AT52" s="53" t="e">
        <f>W52-X52-VLOOKUP(C52, 'Вчера_Спутник Лайт'!C:BO, 17, FALSE)</f>
        <v>#N/A</v>
      </c>
      <c r="AU52" s="53" t="e">
        <f>AA52-AB52-VLOOKUP(C52, 'Вчера_Спутник Лайт'!C:BO, 19, FALSE)</f>
        <v>#N/A</v>
      </c>
      <c r="AV52" s="53" t="e">
        <f>AC52-AD52-VLOOKUP(C52, 'Вчера_Спутник Лайт'!C:BO, 21, FALSE)</f>
        <v>#N/A</v>
      </c>
      <c r="AW52" s="53" t="e">
        <f>VLOOKUP(C52, 'Вчера_Спутник Лайт'!C:BO, 26, FALSE)+F52-#REF!-AD52-AG52</f>
        <v>#N/A</v>
      </c>
      <c r="AX52" s="53" t="e">
        <f>AE52-VLOOKUP(C52,'Вчера_Спутник Лайт'!C:BO, 23, FALSE)</f>
        <v>#N/A</v>
      </c>
    </row>
    <row r="53" spans="1:50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39"/>
      <c r="AA53" s="40"/>
      <c r="AB53" s="39"/>
      <c r="AC53" s="40"/>
      <c r="AD53" s="39"/>
      <c r="AE53" s="39"/>
      <c r="AF53" s="39"/>
      <c r="AG53" s="40"/>
      <c r="AH53" s="48"/>
      <c r="AI53" s="52">
        <f t="shared" si="1"/>
        <v>0</v>
      </c>
      <c r="AJ53" s="53" t="str">
        <f>IF(ISNA(VLOOKUP(C53,'Вчера_Спутник Лайт'!C:C, 1, FALSE)),"ошибка",0)</f>
        <v>ошибка</v>
      </c>
      <c r="AK53" s="55"/>
      <c r="AL53" s="53" t="e">
        <f>D53-VLOOKUP(C53, 'Вчера_Спутник Лайт'!C:BO, 2, FALSE)</f>
        <v>#N/A</v>
      </c>
      <c r="AM53" s="53" t="e">
        <f>E53-F53-VLOOKUP(C53, 'Вчера_Спутник Лайт'!C:BO, 3, FALSE)</f>
        <v>#N/A</v>
      </c>
      <c r="AN53" s="53" t="e">
        <f>K53-L53-VLOOKUP(C53, 'Вчера_Спутник Лайт'!C:BO, 5, FALSE)</f>
        <v>#N/A</v>
      </c>
      <c r="AO53" s="53" t="e">
        <f>M53-N53-VLOOKUP(C53, 'Вчера_Спутник Лайт'!C:BO, 7, FALSE)</f>
        <v>#N/A</v>
      </c>
      <c r="AP53" s="53" t="e">
        <f>O53-P53-VLOOKUP(C53, 'Вчера_Спутник Лайт'!C:BO, 9, FALSE)</f>
        <v>#N/A</v>
      </c>
      <c r="AQ53" s="53" t="e">
        <f>Q53-R53-VLOOKUP(C53, 'Вчера_Спутник Лайт'!C:BO, 11, FALSE)</f>
        <v>#N/A</v>
      </c>
      <c r="AR53" s="53" t="e">
        <f>S53-T53-VLOOKUP(C53, 'Вчера_Спутник Лайт'!C:BO, 13, FALSE)</f>
        <v>#N/A</v>
      </c>
      <c r="AS53" s="53" t="e">
        <f>U53-V53-VLOOKUP(C53, 'Вчера_Спутник Лайт'!C:BO, 15, FALSE)</f>
        <v>#N/A</v>
      </c>
      <c r="AT53" s="53" t="e">
        <f>W53-X53-VLOOKUP(C53, 'Вчера_Спутник Лайт'!C:BO, 17, FALSE)</f>
        <v>#N/A</v>
      </c>
      <c r="AU53" s="53" t="e">
        <f>AA53-AB53-VLOOKUP(C53, 'Вчера_Спутник Лайт'!C:BO, 19, FALSE)</f>
        <v>#N/A</v>
      </c>
      <c r="AV53" s="53" t="e">
        <f>AC53-AD53-VLOOKUP(C53, 'Вчера_Спутник Лайт'!C:BO, 21, FALSE)</f>
        <v>#N/A</v>
      </c>
      <c r="AW53" s="53" t="e">
        <f>VLOOKUP(C53, 'Вчера_Спутник Лайт'!C:BO, 26, FALSE)+F53-#REF!-AD53-AG53</f>
        <v>#N/A</v>
      </c>
      <c r="AX53" s="53" t="e">
        <f>AE53-VLOOKUP(C53,'Вчера_Спутник Лайт'!C:BO, 23, FALSE)</f>
        <v>#N/A</v>
      </c>
    </row>
    <row r="54" spans="1:50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39"/>
      <c r="AA54" s="40"/>
      <c r="AB54" s="39"/>
      <c r="AC54" s="40"/>
      <c r="AD54" s="39"/>
      <c r="AE54" s="39"/>
      <c r="AF54" s="39"/>
      <c r="AG54" s="40"/>
      <c r="AH54" s="48"/>
      <c r="AI54" s="52">
        <f t="shared" si="1"/>
        <v>0</v>
      </c>
      <c r="AJ54" s="53" t="str">
        <f>IF(ISNA(VLOOKUP(C54,'Вчера_Спутник Лайт'!C:C, 1, FALSE)),"ошибка",0)</f>
        <v>ошибка</v>
      </c>
      <c r="AK54" s="55"/>
      <c r="AL54" s="53" t="e">
        <f>D54-VLOOKUP(C54, 'Вчера_Спутник Лайт'!C:BO, 2, FALSE)</f>
        <v>#N/A</v>
      </c>
      <c r="AM54" s="53" t="e">
        <f>E54-F54-VLOOKUP(C54, 'Вчера_Спутник Лайт'!C:BO, 3, FALSE)</f>
        <v>#N/A</v>
      </c>
      <c r="AN54" s="53" t="e">
        <f>K54-L54-VLOOKUP(C54, 'Вчера_Спутник Лайт'!C:BO, 5, FALSE)</f>
        <v>#N/A</v>
      </c>
      <c r="AO54" s="53" t="e">
        <f>M54-N54-VLOOKUP(C54, 'Вчера_Спутник Лайт'!C:BO, 7, FALSE)</f>
        <v>#N/A</v>
      </c>
      <c r="AP54" s="53" t="e">
        <f>O54-P54-VLOOKUP(C54, 'Вчера_Спутник Лайт'!C:BO, 9, FALSE)</f>
        <v>#N/A</v>
      </c>
      <c r="AQ54" s="53" t="e">
        <f>Q54-R54-VLOOKUP(C54, 'Вчера_Спутник Лайт'!C:BO, 11, FALSE)</f>
        <v>#N/A</v>
      </c>
      <c r="AR54" s="53" t="e">
        <f>S54-T54-VLOOKUP(C54, 'Вчера_Спутник Лайт'!C:BO, 13, FALSE)</f>
        <v>#N/A</v>
      </c>
      <c r="AS54" s="53" t="e">
        <f>U54-V54-VLOOKUP(C54, 'Вчера_Спутник Лайт'!C:BO, 15, FALSE)</f>
        <v>#N/A</v>
      </c>
      <c r="AT54" s="53" t="e">
        <f>W54-X54-VLOOKUP(C54, 'Вчера_Спутник Лайт'!C:BO, 17, FALSE)</f>
        <v>#N/A</v>
      </c>
      <c r="AU54" s="53" t="e">
        <f>AA54-AB54-VLOOKUP(C54, 'Вчера_Спутник Лайт'!C:BO, 19, FALSE)</f>
        <v>#N/A</v>
      </c>
      <c r="AV54" s="53" t="e">
        <f>AC54-AD54-VLOOKUP(C54, 'Вчера_Спутник Лайт'!C:BO, 21, FALSE)</f>
        <v>#N/A</v>
      </c>
      <c r="AW54" s="53" t="e">
        <f>VLOOKUP(C54, 'Вчера_Спутник Лайт'!C:BO, 26, FALSE)+F54-#REF!-AD54-AG54</f>
        <v>#N/A</v>
      </c>
      <c r="AX54" s="53" t="e">
        <f>AE54-VLOOKUP(C54,'Вчера_Спутник Лайт'!C:BO, 23, FALSE)</f>
        <v>#N/A</v>
      </c>
    </row>
    <row r="55" spans="1:50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39"/>
      <c r="AA55" s="40"/>
      <c r="AB55" s="39"/>
      <c r="AC55" s="40"/>
      <c r="AD55" s="39"/>
      <c r="AE55" s="39"/>
      <c r="AF55" s="39"/>
      <c r="AG55" s="40"/>
      <c r="AH55" s="48"/>
      <c r="AI55" s="52">
        <f t="shared" si="1"/>
        <v>0</v>
      </c>
      <c r="AJ55" s="53" t="str">
        <f>IF(ISNA(VLOOKUP(C55,'Вчера_Спутник Лайт'!C:C, 1, FALSE)),"ошибка",0)</f>
        <v>ошибка</v>
      </c>
      <c r="AK55" s="55"/>
      <c r="AL55" s="53" t="e">
        <f>D55-VLOOKUP(C55, 'Вчера_Спутник Лайт'!C:BO, 2, FALSE)</f>
        <v>#N/A</v>
      </c>
      <c r="AM55" s="53" t="e">
        <f>E55-F55-VLOOKUP(C55, 'Вчера_Спутник Лайт'!C:BO, 3, FALSE)</f>
        <v>#N/A</v>
      </c>
      <c r="AN55" s="53" t="e">
        <f>K55-L55-VLOOKUP(C55, 'Вчера_Спутник Лайт'!C:BO, 5, FALSE)</f>
        <v>#N/A</v>
      </c>
      <c r="AO55" s="53" t="e">
        <f>M55-N55-VLOOKUP(C55, 'Вчера_Спутник Лайт'!C:BO, 7, FALSE)</f>
        <v>#N/A</v>
      </c>
      <c r="AP55" s="53" t="e">
        <f>O55-P55-VLOOKUP(C55, 'Вчера_Спутник Лайт'!C:BO, 9, FALSE)</f>
        <v>#N/A</v>
      </c>
      <c r="AQ55" s="53" t="e">
        <f>Q55-R55-VLOOKUP(C55, 'Вчера_Спутник Лайт'!C:BO, 11, FALSE)</f>
        <v>#N/A</v>
      </c>
      <c r="AR55" s="53" t="e">
        <f>S55-T55-VLOOKUP(C55, 'Вчера_Спутник Лайт'!C:BO, 13, FALSE)</f>
        <v>#N/A</v>
      </c>
      <c r="AS55" s="53" t="e">
        <f>U55-V55-VLOOKUP(C55, 'Вчера_Спутник Лайт'!C:BO, 15, FALSE)</f>
        <v>#N/A</v>
      </c>
      <c r="AT55" s="53" t="e">
        <f>W55-X55-VLOOKUP(C55, 'Вчера_Спутник Лайт'!C:BO, 17, FALSE)</f>
        <v>#N/A</v>
      </c>
      <c r="AU55" s="53" t="e">
        <f>AA55-AB55-VLOOKUP(C55, 'Вчера_Спутник Лайт'!C:BO, 19, FALSE)</f>
        <v>#N/A</v>
      </c>
      <c r="AV55" s="53" t="e">
        <f>AC55-AD55-VLOOKUP(C55, 'Вчера_Спутник Лайт'!C:BO, 21, FALSE)</f>
        <v>#N/A</v>
      </c>
      <c r="AW55" s="53" t="e">
        <f>VLOOKUP(C55, 'Вчера_Спутник Лайт'!C:BO, 26, FALSE)+F55-#REF!-AD55-AG55</f>
        <v>#N/A</v>
      </c>
      <c r="AX55" s="53" t="e">
        <f>AE55-VLOOKUP(C55,'Вчера_Спутник Лайт'!C:BO, 23, FALSE)</f>
        <v>#N/A</v>
      </c>
    </row>
    <row r="56" spans="1:50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39"/>
      <c r="AA56" s="40"/>
      <c r="AB56" s="39"/>
      <c r="AC56" s="40"/>
      <c r="AD56" s="39"/>
      <c r="AE56" s="39"/>
      <c r="AF56" s="39"/>
      <c r="AG56" s="40"/>
      <c r="AH56" s="48"/>
      <c r="AI56" s="52">
        <f t="shared" si="1"/>
        <v>0</v>
      </c>
      <c r="AJ56" s="53" t="str">
        <f>IF(ISNA(VLOOKUP(C56,'Вчера_Спутник Лайт'!C:C, 1, FALSE)),"ошибка",0)</f>
        <v>ошибка</v>
      </c>
      <c r="AK56" s="55"/>
      <c r="AL56" s="53" t="e">
        <f>D56-VLOOKUP(C56, 'Вчера_Спутник Лайт'!C:BO, 2, FALSE)</f>
        <v>#N/A</v>
      </c>
      <c r="AM56" s="53" t="e">
        <f>E56-F56-VLOOKUP(C56, 'Вчера_Спутник Лайт'!C:BO, 3, FALSE)</f>
        <v>#N/A</v>
      </c>
      <c r="AN56" s="53" t="e">
        <f>K56-L56-VLOOKUP(C56, 'Вчера_Спутник Лайт'!C:BO, 5, FALSE)</f>
        <v>#N/A</v>
      </c>
      <c r="AO56" s="53" t="e">
        <f>M56-N56-VLOOKUP(C56, 'Вчера_Спутник Лайт'!C:BO, 7, FALSE)</f>
        <v>#N/A</v>
      </c>
      <c r="AP56" s="53" t="e">
        <f>O56-P56-VLOOKUP(C56, 'Вчера_Спутник Лайт'!C:BO, 9, FALSE)</f>
        <v>#N/A</v>
      </c>
      <c r="AQ56" s="53" t="e">
        <f>Q56-R56-VLOOKUP(C56, 'Вчера_Спутник Лайт'!C:BO, 11, FALSE)</f>
        <v>#N/A</v>
      </c>
      <c r="AR56" s="53" t="e">
        <f>S56-T56-VLOOKUP(C56, 'Вчера_Спутник Лайт'!C:BO, 13, FALSE)</f>
        <v>#N/A</v>
      </c>
      <c r="AS56" s="53" t="e">
        <f>U56-V56-VLOOKUP(C56, 'Вчера_Спутник Лайт'!C:BO, 15, FALSE)</f>
        <v>#N/A</v>
      </c>
      <c r="AT56" s="53" t="e">
        <f>W56-X56-VLOOKUP(C56, 'Вчера_Спутник Лайт'!C:BO, 17, FALSE)</f>
        <v>#N/A</v>
      </c>
      <c r="AU56" s="53" t="e">
        <f>AA56-AB56-VLOOKUP(C56, 'Вчера_Спутник Лайт'!C:BO, 19, FALSE)</f>
        <v>#N/A</v>
      </c>
      <c r="AV56" s="53" t="e">
        <f>AC56-AD56-VLOOKUP(C56, 'Вчера_Спутник Лайт'!C:BO, 21, FALSE)</f>
        <v>#N/A</v>
      </c>
      <c r="AW56" s="53" t="e">
        <f>VLOOKUP(C56, 'Вчера_Спутник Лайт'!C:BO, 26, FALSE)+F56-#REF!-AD56-AG56</f>
        <v>#N/A</v>
      </c>
      <c r="AX56" s="53" t="e">
        <f>AE56-VLOOKUP(C56,'Вчера_Спутник Лайт'!C:BO, 23, FALSE)</f>
        <v>#N/A</v>
      </c>
    </row>
    <row r="57" spans="1:50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39"/>
      <c r="AA57" s="40"/>
      <c r="AB57" s="39"/>
      <c r="AC57" s="40"/>
      <c r="AD57" s="39"/>
      <c r="AE57" s="39"/>
      <c r="AF57" s="39"/>
      <c r="AG57" s="40"/>
      <c r="AH57" s="48"/>
      <c r="AI57" s="52">
        <f t="shared" si="1"/>
        <v>0</v>
      </c>
      <c r="AJ57" s="53" t="str">
        <f>IF(ISNA(VLOOKUP(C57,'Вчера_Спутник Лайт'!C:C, 1, FALSE)),"ошибка",0)</f>
        <v>ошибка</v>
      </c>
      <c r="AK57" s="55"/>
      <c r="AL57" s="53" t="e">
        <f>D57-VLOOKUP(C57, 'Вчера_Спутник Лайт'!C:BO, 2, FALSE)</f>
        <v>#N/A</v>
      </c>
      <c r="AM57" s="53" t="e">
        <f>E57-F57-VLOOKUP(C57, 'Вчера_Спутник Лайт'!C:BO, 3, FALSE)</f>
        <v>#N/A</v>
      </c>
      <c r="AN57" s="53" t="e">
        <f>K57-L57-VLOOKUP(C57, 'Вчера_Спутник Лайт'!C:BO, 5, FALSE)</f>
        <v>#N/A</v>
      </c>
      <c r="AO57" s="53" t="e">
        <f>M57-N57-VLOOKUP(C57, 'Вчера_Спутник Лайт'!C:BO, 7, FALSE)</f>
        <v>#N/A</v>
      </c>
      <c r="AP57" s="53" t="e">
        <f>O57-P57-VLOOKUP(C57, 'Вчера_Спутник Лайт'!C:BO, 9, FALSE)</f>
        <v>#N/A</v>
      </c>
      <c r="AQ57" s="53" t="e">
        <f>Q57-R57-VLOOKUP(C57, 'Вчера_Спутник Лайт'!C:BO, 11, FALSE)</f>
        <v>#N/A</v>
      </c>
      <c r="AR57" s="53" t="e">
        <f>S57-T57-VLOOKUP(C57, 'Вчера_Спутник Лайт'!C:BO, 13, FALSE)</f>
        <v>#N/A</v>
      </c>
      <c r="AS57" s="53" t="e">
        <f>U57-V57-VLOOKUP(C57, 'Вчера_Спутник Лайт'!C:BO, 15, FALSE)</f>
        <v>#N/A</v>
      </c>
      <c r="AT57" s="53" t="e">
        <f>W57-X57-VLOOKUP(C57, 'Вчера_Спутник Лайт'!C:BO, 17, FALSE)</f>
        <v>#N/A</v>
      </c>
      <c r="AU57" s="53" t="e">
        <f>AA57-AB57-VLOOKUP(C57, 'Вчера_Спутник Лайт'!C:BO, 19, FALSE)</f>
        <v>#N/A</v>
      </c>
      <c r="AV57" s="53" t="e">
        <f>AC57-AD57-VLOOKUP(C57, 'Вчера_Спутник Лайт'!C:BO, 21, FALSE)</f>
        <v>#N/A</v>
      </c>
      <c r="AW57" s="53" t="e">
        <f>VLOOKUP(C57, 'Вчера_Спутник Лайт'!C:BO, 26, FALSE)+F57-#REF!-AD57-AG57</f>
        <v>#N/A</v>
      </c>
      <c r="AX57" s="53" t="e">
        <f>AE57-VLOOKUP(C57,'Вчера_Спутник Лайт'!C:BO, 23, FALSE)</f>
        <v>#N/A</v>
      </c>
    </row>
    <row r="58" spans="1:50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39"/>
      <c r="AA58" s="40"/>
      <c r="AB58" s="39"/>
      <c r="AC58" s="40"/>
      <c r="AD58" s="39"/>
      <c r="AE58" s="39"/>
      <c r="AF58" s="39"/>
      <c r="AG58" s="40"/>
      <c r="AH58" s="48"/>
      <c r="AI58" s="52">
        <f t="shared" si="1"/>
        <v>0</v>
      </c>
      <c r="AJ58" s="53" t="str">
        <f>IF(ISNA(VLOOKUP(C58,'Вчера_Спутник Лайт'!C:C, 1, FALSE)),"ошибка",0)</f>
        <v>ошибка</v>
      </c>
      <c r="AK58" s="55"/>
      <c r="AL58" s="53" t="e">
        <f>D58-VLOOKUP(C58, 'Вчера_Спутник Лайт'!C:BO, 2, FALSE)</f>
        <v>#N/A</v>
      </c>
      <c r="AM58" s="53" t="e">
        <f>E58-F58-VLOOKUP(C58, 'Вчера_Спутник Лайт'!C:BO, 3, FALSE)</f>
        <v>#N/A</v>
      </c>
      <c r="AN58" s="53" t="e">
        <f>K58-L58-VLOOKUP(C58, 'Вчера_Спутник Лайт'!C:BO, 5, FALSE)</f>
        <v>#N/A</v>
      </c>
      <c r="AO58" s="53" t="e">
        <f>M58-N58-VLOOKUP(C58, 'Вчера_Спутник Лайт'!C:BO, 7, FALSE)</f>
        <v>#N/A</v>
      </c>
      <c r="AP58" s="53" t="e">
        <f>O58-P58-VLOOKUP(C58, 'Вчера_Спутник Лайт'!C:BO, 9, FALSE)</f>
        <v>#N/A</v>
      </c>
      <c r="AQ58" s="53" t="e">
        <f>Q58-R58-VLOOKUP(C58, 'Вчера_Спутник Лайт'!C:BO, 11, FALSE)</f>
        <v>#N/A</v>
      </c>
      <c r="AR58" s="53" t="e">
        <f>S58-T58-VLOOKUP(C58, 'Вчера_Спутник Лайт'!C:BO, 13, FALSE)</f>
        <v>#N/A</v>
      </c>
      <c r="AS58" s="53" t="e">
        <f>U58-V58-VLOOKUP(C58, 'Вчера_Спутник Лайт'!C:BO, 15, FALSE)</f>
        <v>#N/A</v>
      </c>
      <c r="AT58" s="53" t="e">
        <f>W58-X58-VLOOKUP(C58, 'Вчера_Спутник Лайт'!C:BO, 17, FALSE)</f>
        <v>#N/A</v>
      </c>
      <c r="AU58" s="53" t="e">
        <f>AA58-AB58-VLOOKUP(C58, 'Вчера_Спутник Лайт'!C:BO, 19, FALSE)</f>
        <v>#N/A</v>
      </c>
      <c r="AV58" s="53" t="e">
        <f>AC58-AD58-VLOOKUP(C58, 'Вчера_Спутник Лайт'!C:BO, 21, FALSE)</f>
        <v>#N/A</v>
      </c>
      <c r="AW58" s="53" t="e">
        <f>VLOOKUP(C58, 'Вчера_Спутник Лайт'!C:BO, 26, FALSE)+F58-#REF!-AD58-AG58</f>
        <v>#N/A</v>
      </c>
      <c r="AX58" s="53" t="e">
        <f>AE58-VLOOKUP(C58,'Вчера_Спутник Лайт'!C:BO, 23, FALSE)</f>
        <v>#N/A</v>
      </c>
    </row>
    <row r="59" spans="1:50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39"/>
      <c r="AA59" s="40"/>
      <c r="AB59" s="39"/>
      <c r="AC59" s="40"/>
      <c r="AD59" s="39"/>
      <c r="AE59" s="39"/>
      <c r="AF59" s="39"/>
      <c r="AG59" s="40"/>
      <c r="AH59" s="48"/>
      <c r="AI59" s="52">
        <f t="shared" si="1"/>
        <v>0</v>
      </c>
      <c r="AJ59" s="53" t="str">
        <f>IF(ISNA(VLOOKUP(C59,'Вчера_Спутник Лайт'!C:C, 1, FALSE)),"ошибка",0)</f>
        <v>ошибка</v>
      </c>
      <c r="AK59" s="55"/>
      <c r="AL59" s="53" t="e">
        <f>D59-VLOOKUP(C59, 'Вчера_Спутник Лайт'!C:BO, 2, FALSE)</f>
        <v>#N/A</v>
      </c>
      <c r="AM59" s="53" t="e">
        <f>E59-F59-VLOOKUP(C59, 'Вчера_Спутник Лайт'!C:BO, 3, FALSE)</f>
        <v>#N/A</v>
      </c>
      <c r="AN59" s="53" t="e">
        <f>K59-L59-VLOOKUP(C59, 'Вчера_Спутник Лайт'!C:BO, 5, FALSE)</f>
        <v>#N/A</v>
      </c>
      <c r="AO59" s="53" t="e">
        <f>M59-N59-VLOOKUP(C59, 'Вчера_Спутник Лайт'!C:BO, 7, FALSE)</f>
        <v>#N/A</v>
      </c>
      <c r="AP59" s="53" t="e">
        <f>O59-P59-VLOOKUP(C59, 'Вчера_Спутник Лайт'!C:BO, 9, FALSE)</f>
        <v>#N/A</v>
      </c>
      <c r="AQ59" s="53" t="e">
        <f>Q59-R59-VLOOKUP(C59, 'Вчера_Спутник Лайт'!C:BO, 11, FALSE)</f>
        <v>#N/A</v>
      </c>
      <c r="AR59" s="53" t="e">
        <f>S59-T59-VLOOKUP(C59, 'Вчера_Спутник Лайт'!C:BO, 13, FALSE)</f>
        <v>#N/A</v>
      </c>
      <c r="AS59" s="53" t="e">
        <f>U59-V59-VLOOKUP(C59, 'Вчера_Спутник Лайт'!C:BO, 15, FALSE)</f>
        <v>#N/A</v>
      </c>
      <c r="AT59" s="53" t="e">
        <f>W59-X59-VLOOKUP(C59, 'Вчера_Спутник Лайт'!C:BO, 17, FALSE)</f>
        <v>#N/A</v>
      </c>
      <c r="AU59" s="53" t="e">
        <f>AA59-AB59-VLOOKUP(C59, 'Вчера_Спутник Лайт'!C:BO, 19, FALSE)</f>
        <v>#N/A</v>
      </c>
      <c r="AV59" s="53" t="e">
        <f>AC59-AD59-VLOOKUP(C59, 'Вчера_Спутник Лайт'!C:BO, 21, FALSE)</f>
        <v>#N/A</v>
      </c>
      <c r="AW59" s="53" t="e">
        <f>VLOOKUP(C59, 'Вчера_Спутник Лайт'!C:BO, 26, FALSE)+F59-#REF!-AD59-AG59</f>
        <v>#N/A</v>
      </c>
      <c r="AX59" s="53" t="e">
        <f>AE59-VLOOKUP(C59,'Вчера_Спутник Лайт'!C:BO, 23, FALSE)</f>
        <v>#N/A</v>
      </c>
    </row>
    <row r="60" spans="1:50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39"/>
      <c r="AA60" s="40"/>
      <c r="AB60" s="39"/>
      <c r="AC60" s="40"/>
      <c r="AD60" s="39"/>
      <c r="AE60" s="39"/>
      <c r="AF60" s="39"/>
      <c r="AG60" s="40"/>
      <c r="AH60" s="48"/>
      <c r="AI60" s="52">
        <f t="shared" si="1"/>
        <v>0</v>
      </c>
      <c r="AJ60" s="53" t="str">
        <f>IF(ISNA(VLOOKUP(C60,'Вчера_Спутник Лайт'!C:C, 1, FALSE)),"ошибка",0)</f>
        <v>ошибка</v>
      </c>
      <c r="AK60" s="55"/>
      <c r="AL60" s="53" t="e">
        <f>D60-VLOOKUP(C60, 'Вчера_Спутник Лайт'!C:BO, 2, FALSE)</f>
        <v>#N/A</v>
      </c>
      <c r="AM60" s="53" t="e">
        <f>E60-F60-VLOOKUP(C60, 'Вчера_Спутник Лайт'!C:BO, 3, FALSE)</f>
        <v>#N/A</v>
      </c>
      <c r="AN60" s="53" t="e">
        <f>K60-L60-VLOOKUP(C60, 'Вчера_Спутник Лайт'!C:BO, 5, FALSE)</f>
        <v>#N/A</v>
      </c>
      <c r="AO60" s="53" t="e">
        <f>M60-N60-VLOOKUP(C60, 'Вчера_Спутник Лайт'!C:BO, 7, FALSE)</f>
        <v>#N/A</v>
      </c>
      <c r="AP60" s="53" t="e">
        <f>O60-P60-VLOOKUP(C60, 'Вчера_Спутник Лайт'!C:BO, 9, FALSE)</f>
        <v>#N/A</v>
      </c>
      <c r="AQ60" s="53" t="e">
        <f>Q60-R60-VLOOKUP(C60, 'Вчера_Спутник Лайт'!C:BO, 11, FALSE)</f>
        <v>#N/A</v>
      </c>
      <c r="AR60" s="53" t="e">
        <f>S60-T60-VLOOKUP(C60, 'Вчера_Спутник Лайт'!C:BO, 13, FALSE)</f>
        <v>#N/A</v>
      </c>
      <c r="AS60" s="53" t="e">
        <f>U60-V60-VLOOKUP(C60, 'Вчера_Спутник Лайт'!C:BO, 15, FALSE)</f>
        <v>#N/A</v>
      </c>
      <c r="AT60" s="53" t="e">
        <f>W60-X60-VLOOKUP(C60, 'Вчера_Спутник Лайт'!C:BO, 17, FALSE)</f>
        <v>#N/A</v>
      </c>
      <c r="AU60" s="53" t="e">
        <f>AA60-AB60-VLOOKUP(C60, 'Вчера_Спутник Лайт'!C:BO, 19, FALSE)</f>
        <v>#N/A</v>
      </c>
      <c r="AV60" s="53" t="e">
        <f>AC60-AD60-VLOOKUP(C60, 'Вчера_Спутник Лайт'!C:BO, 21, FALSE)</f>
        <v>#N/A</v>
      </c>
      <c r="AW60" s="53" t="e">
        <f>VLOOKUP(C60, 'Вчера_Спутник Лайт'!C:BO, 26, FALSE)+F60-#REF!-AD60-AG60</f>
        <v>#N/A</v>
      </c>
      <c r="AX60" s="53" t="e">
        <f>AE60-VLOOKUP(C60,'Вчера_Спутник Лайт'!C:BO, 23, FALSE)</f>
        <v>#N/A</v>
      </c>
    </row>
    <row r="61" spans="1:50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39"/>
      <c r="AA61" s="40"/>
      <c r="AB61" s="39"/>
      <c r="AC61" s="40"/>
      <c r="AD61" s="39"/>
      <c r="AE61" s="39"/>
      <c r="AF61" s="39"/>
      <c r="AG61" s="40"/>
      <c r="AH61" s="48"/>
      <c r="AI61" s="52">
        <f t="shared" si="1"/>
        <v>0</v>
      </c>
      <c r="AJ61" s="53" t="str">
        <f>IF(ISNA(VLOOKUP(C61,'Вчера_Спутник Лайт'!C:C, 1, FALSE)),"ошибка",0)</f>
        <v>ошибка</v>
      </c>
      <c r="AK61" s="55"/>
      <c r="AL61" s="53" t="e">
        <f>D61-VLOOKUP(C61, 'Вчера_Спутник Лайт'!C:BO, 2, FALSE)</f>
        <v>#N/A</v>
      </c>
      <c r="AM61" s="53" t="e">
        <f>E61-F61-VLOOKUP(C61, 'Вчера_Спутник Лайт'!C:BO, 3, FALSE)</f>
        <v>#N/A</v>
      </c>
      <c r="AN61" s="53" t="e">
        <f>K61-L61-VLOOKUP(C61, 'Вчера_Спутник Лайт'!C:BO, 5, FALSE)</f>
        <v>#N/A</v>
      </c>
      <c r="AO61" s="53" t="e">
        <f>M61-N61-VLOOKUP(C61, 'Вчера_Спутник Лайт'!C:BO, 7, FALSE)</f>
        <v>#N/A</v>
      </c>
      <c r="AP61" s="53" t="e">
        <f>O61-P61-VLOOKUP(C61, 'Вчера_Спутник Лайт'!C:BO, 9, FALSE)</f>
        <v>#N/A</v>
      </c>
      <c r="AQ61" s="53" t="e">
        <f>Q61-R61-VLOOKUP(C61, 'Вчера_Спутник Лайт'!C:BO, 11, FALSE)</f>
        <v>#N/A</v>
      </c>
      <c r="AR61" s="53" t="e">
        <f>S61-T61-VLOOKUP(C61, 'Вчера_Спутник Лайт'!C:BO, 13, FALSE)</f>
        <v>#N/A</v>
      </c>
      <c r="AS61" s="53" t="e">
        <f>U61-V61-VLOOKUP(C61, 'Вчера_Спутник Лайт'!C:BO, 15, FALSE)</f>
        <v>#N/A</v>
      </c>
      <c r="AT61" s="53" t="e">
        <f>W61-X61-VLOOKUP(C61, 'Вчера_Спутник Лайт'!C:BO, 17, FALSE)</f>
        <v>#N/A</v>
      </c>
      <c r="AU61" s="53" t="e">
        <f>AA61-AB61-VLOOKUP(C61, 'Вчера_Спутник Лайт'!C:BO, 19, FALSE)</f>
        <v>#N/A</v>
      </c>
      <c r="AV61" s="53" t="e">
        <f>AC61-AD61-VLOOKUP(C61, 'Вчера_Спутник Лайт'!C:BO, 21, FALSE)</f>
        <v>#N/A</v>
      </c>
      <c r="AW61" s="53" t="e">
        <f>VLOOKUP(C61, 'Вчера_Спутник Лайт'!C:BO, 26, FALSE)+F61-#REF!-AD61-AG61</f>
        <v>#N/A</v>
      </c>
      <c r="AX61" s="53" t="e">
        <f>AE61-VLOOKUP(C61,'Вчера_Спутник Лайт'!C:BO, 23, FALSE)</f>
        <v>#N/A</v>
      </c>
    </row>
    <row r="62" spans="1:50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39"/>
      <c r="AA62" s="40"/>
      <c r="AB62" s="39"/>
      <c r="AC62" s="40"/>
      <c r="AD62" s="39"/>
      <c r="AE62" s="39"/>
      <c r="AF62" s="39"/>
      <c r="AG62" s="40"/>
      <c r="AH62" s="48"/>
      <c r="AI62" s="52">
        <f t="shared" si="1"/>
        <v>0</v>
      </c>
      <c r="AJ62" s="53" t="str">
        <f>IF(ISNA(VLOOKUP(C62,'Вчера_Спутник Лайт'!C:C, 1, FALSE)),"ошибка",0)</f>
        <v>ошибка</v>
      </c>
      <c r="AK62" s="55"/>
      <c r="AL62" s="53" t="e">
        <f>D62-VLOOKUP(C62, 'Вчера_Спутник Лайт'!C:BO, 2, FALSE)</f>
        <v>#N/A</v>
      </c>
      <c r="AM62" s="53" t="e">
        <f>E62-F62-VLOOKUP(C62, 'Вчера_Спутник Лайт'!C:BO, 3, FALSE)</f>
        <v>#N/A</v>
      </c>
      <c r="AN62" s="53" t="e">
        <f>K62-L62-VLOOKUP(C62, 'Вчера_Спутник Лайт'!C:BO, 5, FALSE)</f>
        <v>#N/A</v>
      </c>
      <c r="AO62" s="53" t="e">
        <f>M62-N62-VLOOKUP(C62, 'Вчера_Спутник Лайт'!C:BO, 7, FALSE)</f>
        <v>#N/A</v>
      </c>
      <c r="AP62" s="53" t="e">
        <f>O62-P62-VLOOKUP(C62, 'Вчера_Спутник Лайт'!C:BO, 9, FALSE)</f>
        <v>#N/A</v>
      </c>
      <c r="AQ62" s="53" t="e">
        <f>Q62-R62-VLOOKUP(C62, 'Вчера_Спутник Лайт'!C:BO, 11, FALSE)</f>
        <v>#N/A</v>
      </c>
      <c r="AR62" s="53" t="e">
        <f>S62-T62-VLOOKUP(C62, 'Вчера_Спутник Лайт'!C:BO, 13, FALSE)</f>
        <v>#N/A</v>
      </c>
      <c r="AS62" s="53" t="e">
        <f>U62-V62-VLOOKUP(C62, 'Вчера_Спутник Лайт'!C:BO, 15, FALSE)</f>
        <v>#N/A</v>
      </c>
      <c r="AT62" s="53" t="e">
        <f>W62-X62-VLOOKUP(C62, 'Вчера_Спутник Лайт'!C:BO, 17, FALSE)</f>
        <v>#N/A</v>
      </c>
      <c r="AU62" s="53" t="e">
        <f>AA62-AB62-VLOOKUP(C62, 'Вчера_Спутник Лайт'!C:BO, 19, FALSE)</f>
        <v>#N/A</v>
      </c>
      <c r="AV62" s="53" t="e">
        <f>AC62-AD62-VLOOKUP(C62, 'Вчера_Спутник Лайт'!C:BO, 21, FALSE)</f>
        <v>#N/A</v>
      </c>
      <c r="AW62" s="53" t="e">
        <f>VLOOKUP(C62, 'Вчера_Спутник Лайт'!C:BO, 26, FALSE)+F62-#REF!-AD62-AG62</f>
        <v>#N/A</v>
      </c>
      <c r="AX62" s="53" t="e">
        <f>AE62-VLOOKUP(C62,'Вчера_Спутник Лайт'!C:BO, 23, FALSE)</f>
        <v>#N/A</v>
      </c>
    </row>
    <row r="63" spans="1:50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39"/>
      <c r="AA63" s="40"/>
      <c r="AB63" s="39"/>
      <c r="AC63" s="40"/>
      <c r="AD63" s="39"/>
      <c r="AE63" s="39"/>
      <c r="AF63" s="39"/>
      <c r="AG63" s="40"/>
      <c r="AH63" s="48"/>
      <c r="AI63" s="52">
        <f t="shared" si="1"/>
        <v>0</v>
      </c>
      <c r="AJ63" s="53" t="str">
        <f>IF(ISNA(VLOOKUP(C63,'Вчера_Спутник Лайт'!C:C, 1, FALSE)),"ошибка",0)</f>
        <v>ошибка</v>
      </c>
      <c r="AK63" s="55"/>
      <c r="AL63" s="53" t="e">
        <f>D63-VLOOKUP(C63, 'Вчера_Спутник Лайт'!C:BO, 2, FALSE)</f>
        <v>#N/A</v>
      </c>
      <c r="AM63" s="53" t="e">
        <f>E63-F63-VLOOKUP(C63, 'Вчера_Спутник Лайт'!C:BO, 3, FALSE)</f>
        <v>#N/A</v>
      </c>
      <c r="AN63" s="53" t="e">
        <f>K63-L63-VLOOKUP(C63, 'Вчера_Спутник Лайт'!C:BO, 5, FALSE)</f>
        <v>#N/A</v>
      </c>
      <c r="AO63" s="53" t="e">
        <f>M63-N63-VLOOKUP(C63, 'Вчера_Спутник Лайт'!C:BO, 7, FALSE)</f>
        <v>#N/A</v>
      </c>
      <c r="AP63" s="53" t="e">
        <f>O63-P63-VLOOKUP(C63, 'Вчера_Спутник Лайт'!C:BO, 9, FALSE)</f>
        <v>#N/A</v>
      </c>
      <c r="AQ63" s="53" t="e">
        <f>Q63-R63-VLOOKUP(C63, 'Вчера_Спутник Лайт'!C:BO, 11, FALSE)</f>
        <v>#N/A</v>
      </c>
      <c r="AR63" s="53" t="e">
        <f>S63-T63-VLOOKUP(C63, 'Вчера_Спутник Лайт'!C:BO, 13, FALSE)</f>
        <v>#N/A</v>
      </c>
      <c r="AS63" s="53" t="e">
        <f>U63-V63-VLOOKUP(C63, 'Вчера_Спутник Лайт'!C:BO, 15, FALSE)</f>
        <v>#N/A</v>
      </c>
      <c r="AT63" s="53" t="e">
        <f>W63-X63-VLOOKUP(C63, 'Вчера_Спутник Лайт'!C:BO, 17, FALSE)</f>
        <v>#N/A</v>
      </c>
      <c r="AU63" s="53" t="e">
        <f>AA63-AB63-VLOOKUP(C63, 'Вчера_Спутник Лайт'!C:BO, 19, FALSE)</f>
        <v>#N/A</v>
      </c>
      <c r="AV63" s="53" t="e">
        <f>AC63-AD63-VLOOKUP(C63, 'Вчера_Спутник Лайт'!C:BO, 21, FALSE)</f>
        <v>#N/A</v>
      </c>
      <c r="AW63" s="53" t="e">
        <f>VLOOKUP(C63, 'Вчера_Спутник Лайт'!C:BO, 26, FALSE)+F63-#REF!-AD63-AG63</f>
        <v>#N/A</v>
      </c>
      <c r="AX63" s="53" t="e">
        <f>AE63-VLOOKUP(C63,'Вчера_Спутник Лайт'!C:BO, 23, FALSE)</f>
        <v>#N/A</v>
      </c>
    </row>
    <row r="64" spans="1:50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39"/>
      <c r="AA64" s="40"/>
      <c r="AB64" s="39"/>
      <c r="AC64" s="40"/>
      <c r="AD64" s="39"/>
      <c r="AE64" s="39"/>
      <c r="AF64" s="39"/>
      <c r="AG64" s="40"/>
      <c r="AH64" s="48"/>
      <c r="AI64" s="52">
        <f t="shared" si="1"/>
        <v>0</v>
      </c>
      <c r="AJ64" s="53" t="str">
        <f>IF(ISNA(VLOOKUP(C64,'Вчера_Спутник Лайт'!C:C, 1, FALSE)),"ошибка",0)</f>
        <v>ошибка</v>
      </c>
      <c r="AK64" s="55"/>
      <c r="AL64" s="53" t="e">
        <f>D64-VLOOKUP(C64, 'Вчера_Спутник Лайт'!C:BO, 2, FALSE)</f>
        <v>#N/A</v>
      </c>
      <c r="AM64" s="53" t="e">
        <f>E64-F64-VLOOKUP(C64, 'Вчера_Спутник Лайт'!C:BO, 3, FALSE)</f>
        <v>#N/A</v>
      </c>
      <c r="AN64" s="53" t="e">
        <f>K64-L64-VLOOKUP(C64, 'Вчера_Спутник Лайт'!C:BO, 5, FALSE)</f>
        <v>#N/A</v>
      </c>
      <c r="AO64" s="53" t="e">
        <f>M64-N64-VLOOKUP(C64, 'Вчера_Спутник Лайт'!C:BO, 7, FALSE)</f>
        <v>#N/A</v>
      </c>
      <c r="AP64" s="53" t="e">
        <f>O64-P64-VLOOKUP(C64, 'Вчера_Спутник Лайт'!C:BO, 9, FALSE)</f>
        <v>#N/A</v>
      </c>
      <c r="AQ64" s="53" t="e">
        <f>Q64-R64-VLOOKUP(C64, 'Вчера_Спутник Лайт'!C:BO, 11, FALSE)</f>
        <v>#N/A</v>
      </c>
      <c r="AR64" s="53" t="e">
        <f>S64-T64-VLOOKUP(C64, 'Вчера_Спутник Лайт'!C:BO, 13, FALSE)</f>
        <v>#N/A</v>
      </c>
      <c r="AS64" s="53" t="e">
        <f>U64-V64-VLOOKUP(C64, 'Вчера_Спутник Лайт'!C:BO, 15, FALSE)</f>
        <v>#N/A</v>
      </c>
      <c r="AT64" s="53" t="e">
        <f>W64-X64-VLOOKUP(C64, 'Вчера_Спутник Лайт'!C:BO, 17, FALSE)</f>
        <v>#N/A</v>
      </c>
      <c r="AU64" s="53" t="e">
        <f>AA64-AB64-VLOOKUP(C64, 'Вчера_Спутник Лайт'!C:BO, 19, FALSE)</f>
        <v>#N/A</v>
      </c>
      <c r="AV64" s="53" t="e">
        <f>AC64-AD64-VLOOKUP(C64, 'Вчера_Спутник Лайт'!C:BO, 21, FALSE)</f>
        <v>#N/A</v>
      </c>
      <c r="AW64" s="53" t="e">
        <f>VLOOKUP(C64, 'Вчера_Спутник Лайт'!C:BO, 26, FALSE)+F64-#REF!-AD64-AG64</f>
        <v>#N/A</v>
      </c>
      <c r="AX64" s="53" t="e">
        <f>AE64-VLOOKUP(C64,'Вчера_Спутник Лайт'!C:BO, 23, FALSE)</f>
        <v>#N/A</v>
      </c>
    </row>
    <row r="65" spans="1:50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39"/>
      <c r="AA65" s="40"/>
      <c r="AB65" s="39"/>
      <c r="AC65" s="40"/>
      <c r="AD65" s="39"/>
      <c r="AE65" s="39"/>
      <c r="AF65" s="39"/>
      <c r="AG65" s="40"/>
      <c r="AH65" s="48"/>
      <c r="AI65" s="52">
        <f t="shared" si="1"/>
        <v>0</v>
      </c>
      <c r="AJ65" s="53" t="str">
        <f>IF(ISNA(VLOOKUP(C65,'Вчера_Спутник Лайт'!C:C, 1, FALSE)),"ошибка",0)</f>
        <v>ошибка</v>
      </c>
      <c r="AK65" s="55"/>
      <c r="AL65" s="53" t="e">
        <f>D65-VLOOKUP(C65, 'Вчера_Спутник Лайт'!C:BO, 2, FALSE)</f>
        <v>#N/A</v>
      </c>
      <c r="AM65" s="53" t="e">
        <f>E65-F65-VLOOKUP(C65, 'Вчера_Спутник Лайт'!C:BO, 3, FALSE)</f>
        <v>#N/A</v>
      </c>
      <c r="AN65" s="53" t="e">
        <f>K65-L65-VLOOKUP(C65, 'Вчера_Спутник Лайт'!C:BO, 5, FALSE)</f>
        <v>#N/A</v>
      </c>
      <c r="AO65" s="53" t="e">
        <f>M65-N65-VLOOKUP(C65, 'Вчера_Спутник Лайт'!C:BO, 7, FALSE)</f>
        <v>#N/A</v>
      </c>
      <c r="AP65" s="53" t="e">
        <f>O65-P65-VLOOKUP(C65, 'Вчера_Спутник Лайт'!C:BO, 9, FALSE)</f>
        <v>#N/A</v>
      </c>
      <c r="AQ65" s="53" t="e">
        <f>Q65-R65-VLOOKUP(C65, 'Вчера_Спутник Лайт'!C:BO, 11, FALSE)</f>
        <v>#N/A</v>
      </c>
      <c r="AR65" s="53" t="e">
        <f>S65-T65-VLOOKUP(C65, 'Вчера_Спутник Лайт'!C:BO, 13, FALSE)</f>
        <v>#N/A</v>
      </c>
      <c r="AS65" s="53" t="e">
        <f>U65-V65-VLOOKUP(C65, 'Вчера_Спутник Лайт'!C:BO, 15, FALSE)</f>
        <v>#N/A</v>
      </c>
      <c r="AT65" s="53" t="e">
        <f>W65-X65-VLOOKUP(C65, 'Вчера_Спутник Лайт'!C:BO, 17, FALSE)</f>
        <v>#N/A</v>
      </c>
      <c r="AU65" s="53" t="e">
        <f>AA65-AB65-VLOOKUP(C65, 'Вчера_Спутник Лайт'!C:BO, 19, FALSE)</f>
        <v>#N/A</v>
      </c>
      <c r="AV65" s="53" t="e">
        <f>AC65-AD65-VLOOKUP(C65, 'Вчера_Спутник Лайт'!C:BO, 21, FALSE)</f>
        <v>#N/A</v>
      </c>
      <c r="AW65" s="53" t="e">
        <f>VLOOKUP(C65, 'Вчера_Спутник Лайт'!C:BO, 26, FALSE)+F65-#REF!-AD65-AG65</f>
        <v>#N/A</v>
      </c>
      <c r="AX65" s="53" t="e">
        <f>AE65-VLOOKUP(C65,'Вчера_Спутник Лайт'!C:BO, 23, FALSE)</f>
        <v>#N/A</v>
      </c>
    </row>
    <row r="66" spans="1:50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39"/>
      <c r="AA66" s="40"/>
      <c r="AB66" s="39"/>
      <c r="AC66" s="40"/>
      <c r="AD66" s="39"/>
      <c r="AE66" s="39"/>
      <c r="AF66" s="39"/>
      <c r="AG66" s="40"/>
      <c r="AH66" s="48"/>
      <c r="AI66" s="52">
        <f t="shared" si="1"/>
        <v>0</v>
      </c>
      <c r="AJ66" s="53" t="str">
        <f>IF(ISNA(VLOOKUP(C66,'Вчера_Спутник Лайт'!C:C, 1, FALSE)),"ошибка",0)</f>
        <v>ошибка</v>
      </c>
      <c r="AK66" s="55"/>
      <c r="AL66" s="53" t="e">
        <f>D66-VLOOKUP(C66, 'Вчера_Спутник Лайт'!C:BO, 2, FALSE)</f>
        <v>#N/A</v>
      </c>
      <c r="AM66" s="53" t="e">
        <f>E66-F66-VLOOKUP(C66, 'Вчера_Спутник Лайт'!C:BO, 3, FALSE)</f>
        <v>#N/A</v>
      </c>
      <c r="AN66" s="53" t="e">
        <f>K66-L66-VLOOKUP(C66, 'Вчера_Спутник Лайт'!C:BO, 5, FALSE)</f>
        <v>#N/A</v>
      </c>
      <c r="AO66" s="53" t="e">
        <f>M66-N66-VLOOKUP(C66, 'Вчера_Спутник Лайт'!C:BO, 7, FALSE)</f>
        <v>#N/A</v>
      </c>
      <c r="AP66" s="53" t="e">
        <f>O66-P66-VLOOKUP(C66, 'Вчера_Спутник Лайт'!C:BO, 9, FALSE)</f>
        <v>#N/A</v>
      </c>
      <c r="AQ66" s="53" t="e">
        <f>Q66-R66-VLOOKUP(C66, 'Вчера_Спутник Лайт'!C:BO, 11, FALSE)</f>
        <v>#N/A</v>
      </c>
      <c r="AR66" s="53" t="e">
        <f>S66-T66-VLOOKUP(C66, 'Вчера_Спутник Лайт'!C:BO, 13, FALSE)</f>
        <v>#N/A</v>
      </c>
      <c r="AS66" s="53" t="e">
        <f>U66-V66-VLOOKUP(C66, 'Вчера_Спутник Лайт'!C:BO, 15, FALSE)</f>
        <v>#N/A</v>
      </c>
      <c r="AT66" s="53" t="e">
        <f>W66-X66-VLOOKUP(C66, 'Вчера_Спутник Лайт'!C:BO, 17, FALSE)</f>
        <v>#N/A</v>
      </c>
      <c r="AU66" s="53" t="e">
        <f>AA66-AB66-VLOOKUP(C66, 'Вчера_Спутник Лайт'!C:BO, 19, FALSE)</f>
        <v>#N/A</v>
      </c>
      <c r="AV66" s="53" t="e">
        <f>AC66-AD66-VLOOKUP(C66, 'Вчера_Спутник Лайт'!C:BO, 21, FALSE)</f>
        <v>#N/A</v>
      </c>
      <c r="AW66" s="53" t="e">
        <f>VLOOKUP(C66, 'Вчера_Спутник Лайт'!C:BO, 26, FALSE)+F66-#REF!-AD66-AG66</f>
        <v>#N/A</v>
      </c>
      <c r="AX66" s="53" t="e">
        <f>AE66-VLOOKUP(C66,'Вчера_Спутник Лайт'!C:BO, 23, FALSE)</f>
        <v>#N/A</v>
      </c>
    </row>
    <row r="67" spans="1:50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39"/>
      <c r="AA67" s="40"/>
      <c r="AB67" s="39"/>
      <c r="AC67" s="40"/>
      <c r="AD67" s="39"/>
      <c r="AE67" s="39"/>
      <c r="AF67" s="39"/>
      <c r="AG67" s="40"/>
      <c r="AH67" s="48"/>
      <c r="AI67" s="52">
        <f t="shared" si="1"/>
        <v>0</v>
      </c>
      <c r="AJ67" s="53" t="str">
        <f>IF(ISNA(VLOOKUP(C67,'Вчера_Спутник Лайт'!C:C, 1, FALSE)),"ошибка",0)</f>
        <v>ошибка</v>
      </c>
      <c r="AK67" s="55"/>
      <c r="AL67" s="53" t="e">
        <f>D67-VLOOKUP(C67, 'Вчера_Спутник Лайт'!C:BO, 2, FALSE)</f>
        <v>#N/A</v>
      </c>
      <c r="AM67" s="53" t="e">
        <f>E67-F67-VLOOKUP(C67, 'Вчера_Спутник Лайт'!C:BO, 3, FALSE)</f>
        <v>#N/A</v>
      </c>
      <c r="AN67" s="53" t="e">
        <f>K67-L67-VLOOKUP(C67, 'Вчера_Спутник Лайт'!C:BO, 5, FALSE)</f>
        <v>#N/A</v>
      </c>
      <c r="AO67" s="53" t="e">
        <f>M67-N67-VLOOKUP(C67, 'Вчера_Спутник Лайт'!C:BO, 7, FALSE)</f>
        <v>#N/A</v>
      </c>
      <c r="AP67" s="53" t="e">
        <f>O67-P67-VLOOKUP(C67, 'Вчера_Спутник Лайт'!C:BO, 9, FALSE)</f>
        <v>#N/A</v>
      </c>
      <c r="AQ67" s="53" t="e">
        <f>Q67-R67-VLOOKUP(C67, 'Вчера_Спутник Лайт'!C:BO, 11, FALSE)</f>
        <v>#N/A</v>
      </c>
      <c r="AR67" s="53" t="e">
        <f>S67-T67-VLOOKUP(C67, 'Вчера_Спутник Лайт'!C:BO, 13, FALSE)</f>
        <v>#N/A</v>
      </c>
      <c r="AS67" s="53" t="e">
        <f>U67-V67-VLOOKUP(C67, 'Вчера_Спутник Лайт'!C:BO, 15, FALSE)</f>
        <v>#N/A</v>
      </c>
      <c r="AT67" s="53" t="e">
        <f>W67-X67-VLOOKUP(C67, 'Вчера_Спутник Лайт'!C:BO, 17, FALSE)</f>
        <v>#N/A</v>
      </c>
      <c r="AU67" s="53" t="e">
        <f>AA67-AB67-VLOOKUP(C67, 'Вчера_Спутник Лайт'!C:BO, 19, FALSE)</f>
        <v>#N/A</v>
      </c>
      <c r="AV67" s="53" t="e">
        <f>AC67-AD67-VLOOKUP(C67, 'Вчера_Спутник Лайт'!C:BO, 21, FALSE)</f>
        <v>#N/A</v>
      </c>
      <c r="AW67" s="53" t="e">
        <f>VLOOKUP(C67, 'Вчера_Спутник Лайт'!C:BO, 26, FALSE)+F67-#REF!-AD67-AG67</f>
        <v>#N/A</v>
      </c>
      <c r="AX67" s="53" t="e">
        <f>AE67-VLOOKUP(C67,'Вчера_Спутник Лайт'!C:BO, 23, FALSE)</f>
        <v>#N/A</v>
      </c>
    </row>
    <row r="68" spans="1:50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39"/>
      <c r="AA68" s="40"/>
      <c r="AB68" s="39"/>
      <c r="AC68" s="40"/>
      <c r="AD68" s="39"/>
      <c r="AE68" s="39"/>
      <c r="AF68" s="39"/>
      <c r="AG68" s="40"/>
      <c r="AH68" s="48"/>
      <c r="AI68" s="52">
        <f t="shared" ref="AI68:AI131" si="2">E68-AA68-AC68</f>
        <v>0</v>
      </c>
      <c r="AJ68" s="53" t="str">
        <f>IF(ISNA(VLOOKUP(C68,'Вчера_Спутник Лайт'!C:C, 1, FALSE)),"ошибка",0)</f>
        <v>ошибка</v>
      </c>
      <c r="AK68" s="55"/>
      <c r="AL68" s="53" t="e">
        <f>D68-VLOOKUP(C68, 'Вчера_Спутник Лайт'!C:BO, 2, FALSE)</f>
        <v>#N/A</v>
      </c>
      <c r="AM68" s="53" t="e">
        <f>E68-F68-VLOOKUP(C68, 'Вчера_Спутник Лайт'!C:BO, 3, FALSE)</f>
        <v>#N/A</v>
      </c>
      <c r="AN68" s="53" t="e">
        <f>K68-L68-VLOOKUP(C68, 'Вчера_Спутник Лайт'!C:BO, 5, FALSE)</f>
        <v>#N/A</v>
      </c>
      <c r="AO68" s="53" t="e">
        <f>M68-N68-VLOOKUP(C68, 'Вчера_Спутник Лайт'!C:BO, 7, FALSE)</f>
        <v>#N/A</v>
      </c>
      <c r="AP68" s="53" t="e">
        <f>O68-P68-VLOOKUP(C68, 'Вчера_Спутник Лайт'!C:BO, 9, FALSE)</f>
        <v>#N/A</v>
      </c>
      <c r="AQ68" s="53" t="e">
        <f>Q68-R68-VLOOKUP(C68, 'Вчера_Спутник Лайт'!C:BO, 11, FALSE)</f>
        <v>#N/A</v>
      </c>
      <c r="AR68" s="53" t="e">
        <f>S68-T68-VLOOKUP(C68, 'Вчера_Спутник Лайт'!C:BO, 13, FALSE)</f>
        <v>#N/A</v>
      </c>
      <c r="AS68" s="53" t="e">
        <f>U68-V68-VLOOKUP(C68, 'Вчера_Спутник Лайт'!C:BO, 15, FALSE)</f>
        <v>#N/A</v>
      </c>
      <c r="AT68" s="53" t="e">
        <f>W68-X68-VLOOKUP(C68, 'Вчера_Спутник Лайт'!C:BO, 17, FALSE)</f>
        <v>#N/A</v>
      </c>
      <c r="AU68" s="53" t="e">
        <f>AA68-AB68-VLOOKUP(C68, 'Вчера_Спутник Лайт'!C:BO, 19, FALSE)</f>
        <v>#N/A</v>
      </c>
      <c r="AV68" s="53" t="e">
        <f>AC68-AD68-VLOOKUP(C68, 'Вчера_Спутник Лайт'!C:BO, 21, FALSE)</f>
        <v>#N/A</v>
      </c>
      <c r="AW68" s="53" t="e">
        <f>VLOOKUP(C68, 'Вчера_Спутник Лайт'!C:BO, 26, FALSE)+F68-#REF!-AD68-AG68</f>
        <v>#N/A</v>
      </c>
      <c r="AX68" s="53" t="e">
        <f>AE68-VLOOKUP(C68,'Вчера_Спутник Лайт'!C:BO, 23, FALSE)</f>
        <v>#N/A</v>
      </c>
    </row>
    <row r="69" spans="1:50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39"/>
      <c r="AA69" s="40"/>
      <c r="AB69" s="39"/>
      <c r="AC69" s="40"/>
      <c r="AD69" s="39"/>
      <c r="AE69" s="39"/>
      <c r="AF69" s="39"/>
      <c r="AG69" s="40"/>
      <c r="AH69" s="48"/>
      <c r="AI69" s="52">
        <f t="shared" si="2"/>
        <v>0</v>
      </c>
      <c r="AJ69" s="53" t="str">
        <f>IF(ISNA(VLOOKUP(C69,'Вчера_Спутник Лайт'!C:C, 1, FALSE)),"ошибка",0)</f>
        <v>ошибка</v>
      </c>
      <c r="AK69" s="55"/>
      <c r="AL69" s="53" t="e">
        <f>D69-VLOOKUP(C69, 'Вчера_Спутник Лайт'!C:BO, 2, FALSE)</f>
        <v>#N/A</v>
      </c>
      <c r="AM69" s="53" t="e">
        <f>E69-F69-VLOOKUP(C69, 'Вчера_Спутник Лайт'!C:BO, 3, FALSE)</f>
        <v>#N/A</v>
      </c>
      <c r="AN69" s="53" t="e">
        <f>K69-L69-VLOOKUP(C69, 'Вчера_Спутник Лайт'!C:BO, 5, FALSE)</f>
        <v>#N/A</v>
      </c>
      <c r="AO69" s="53" t="e">
        <f>M69-N69-VLOOKUP(C69, 'Вчера_Спутник Лайт'!C:BO, 7, FALSE)</f>
        <v>#N/A</v>
      </c>
      <c r="AP69" s="53" t="e">
        <f>O69-P69-VLOOKUP(C69, 'Вчера_Спутник Лайт'!C:BO, 9, FALSE)</f>
        <v>#N/A</v>
      </c>
      <c r="AQ69" s="53" t="e">
        <f>Q69-R69-VLOOKUP(C69, 'Вчера_Спутник Лайт'!C:BO, 11, FALSE)</f>
        <v>#N/A</v>
      </c>
      <c r="AR69" s="53" t="e">
        <f>S69-T69-VLOOKUP(C69, 'Вчера_Спутник Лайт'!C:BO, 13, FALSE)</f>
        <v>#N/A</v>
      </c>
      <c r="AS69" s="53" t="e">
        <f>U69-V69-VLOOKUP(C69, 'Вчера_Спутник Лайт'!C:BO, 15, FALSE)</f>
        <v>#N/A</v>
      </c>
      <c r="AT69" s="53" t="e">
        <f>W69-X69-VLOOKUP(C69, 'Вчера_Спутник Лайт'!C:BO, 17, FALSE)</f>
        <v>#N/A</v>
      </c>
      <c r="AU69" s="53" t="e">
        <f>AA69-AB69-VLOOKUP(C69, 'Вчера_Спутник Лайт'!C:BO, 19, FALSE)</f>
        <v>#N/A</v>
      </c>
      <c r="AV69" s="53" t="e">
        <f>AC69-AD69-VLOOKUP(C69, 'Вчера_Спутник Лайт'!C:BO, 21, FALSE)</f>
        <v>#N/A</v>
      </c>
      <c r="AW69" s="53" t="e">
        <f>VLOOKUP(C69, 'Вчера_Спутник Лайт'!C:BO, 26, FALSE)+F69-#REF!-AD69-AG69</f>
        <v>#N/A</v>
      </c>
      <c r="AX69" s="53" t="e">
        <f>AE69-VLOOKUP(C69,'Вчера_Спутник Лайт'!C:BO, 23, FALSE)</f>
        <v>#N/A</v>
      </c>
    </row>
    <row r="70" spans="1:50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39"/>
      <c r="AA70" s="40"/>
      <c r="AB70" s="39"/>
      <c r="AC70" s="40"/>
      <c r="AD70" s="39"/>
      <c r="AE70" s="39"/>
      <c r="AF70" s="39"/>
      <c r="AG70" s="40"/>
      <c r="AH70" s="48"/>
      <c r="AI70" s="52">
        <f t="shared" si="2"/>
        <v>0</v>
      </c>
      <c r="AJ70" s="53" t="str">
        <f>IF(ISNA(VLOOKUP(C70,'Вчера_Спутник Лайт'!C:C, 1, FALSE)),"ошибка",0)</f>
        <v>ошибка</v>
      </c>
      <c r="AK70" s="55"/>
      <c r="AL70" s="53" t="e">
        <f>D70-VLOOKUP(C70, 'Вчера_Спутник Лайт'!C:BO, 2, FALSE)</f>
        <v>#N/A</v>
      </c>
      <c r="AM70" s="53" t="e">
        <f>E70-F70-VLOOKUP(C70, 'Вчера_Спутник Лайт'!C:BO, 3, FALSE)</f>
        <v>#N/A</v>
      </c>
      <c r="AN70" s="53" t="e">
        <f>K70-L70-VLOOKUP(C70, 'Вчера_Спутник Лайт'!C:BO, 5, FALSE)</f>
        <v>#N/A</v>
      </c>
      <c r="AO70" s="53" t="e">
        <f>M70-N70-VLOOKUP(C70, 'Вчера_Спутник Лайт'!C:BO, 7, FALSE)</f>
        <v>#N/A</v>
      </c>
      <c r="AP70" s="53" t="e">
        <f>O70-P70-VLOOKUP(C70, 'Вчера_Спутник Лайт'!C:BO, 9, FALSE)</f>
        <v>#N/A</v>
      </c>
      <c r="AQ70" s="53" t="e">
        <f>Q70-R70-VLOOKUP(C70, 'Вчера_Спутник Лайт'!C:BO, 11, FALSE)</f>
        <v>#N/A</v>
      </c>
      <c r="AR70" s="53" t="e">
        <f>S70-T70-VLOOKUP(C70, 'Вчера_Спутник Лайт'!C:BO, 13, FALSE)</f>
        <v>#N/A</v>
      </c>
      <c r="AS70" s="53" t="e">
        <f>U70-V70-VLOOKUP(C70, 'Вчера_Спутник Лайт'!C:BO, 15, FALSE)</f>
        <v>#N/A</v>
      </c>
      <c r="AT70" s="53" t="e">
        <f>W70-X70-VLOOKUP(C70, 'Вчера_Спутник Лайт'!C:BO, 17, FALSE)</f>
        <v>#N/A</v>
      </c>
      <c r="AU70" s="53" t="e">
        <f>AA70-AB70-VLOOKUP(C70, 'Вчера_Спутник Лайт'!C:BO, 19, FALSE)</f>
        <v>#N/A</v>
      </c>
      <c r="AV70" s="53" t="e">
        <f>AC70-AD70-VLOOKUP(C70, 'Вчера_Спутник Лайт'!C:BO, 21, FALSE)</f>
        <v>#N/A</v>
      </c>
      <c r="AW70" s="53" t="e">
        <f>VLOOKUP(C70, 'Вчера_Спутник Лайт'!C:BO, 26, FALSE)+F70-#REF!-AD70-AG70</f>
        <v>#N/A</v>
      </c>
      <c r="AX70" s="53" t="e">
        <f>AE70-VLOOKUP(C70,'Вчера_Спутник Лайт'!C:BO, 23, FALSE)</f>
        <v>#N/A</v>
      </c>
    </row>
    <row r="71" spans="1:50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39"/>
      <c r="AA71" s="40"/>
      <c r="AB71" s="39"/>
      <c r="AC71" s="40"/>
      <c r="AD71" s="39"/>
      <c r="AE71" s="39"/>
      <c r="AF71" s="39"/>
      <c r="AG71" s="40"/>
      <c r="AH71" s="48"/>
      <c r="AI71" s="52">
        <f t="shared" si="2"/>
        <v>0</v>
      </c>
      <c r="AJ71" s="53" t="str">
        <f>IF(ISNA(VLOOKUP(C71,'Вчера_Спутник Лайт'!C:C, 1, FALSE)),"ошибка",0)</f>
        <v>ошибка</v>
      </c>
      <c r="AK71" s="55"/>
      <c r="AL71" s="53" t="e">
        <f>D71-VLOOKUP(C71, 'Вчера_Спутник Лайт'!C:BO, 2, FALSE)</f>
        <v>#N/A</v>
      </c>
      <c r="AM71" s="53" t="e">
        <f>E71-F71-VLOOKUP(C71, 'Вчера_Спутник Лайт'!C:BO, 3, FALSE)</f>
        <v>#N/A</v>
      </c>
      <c r="AN71" s="53" t="e">
        <f>K71-L71-VLOOKUP(C71, 'Вчера_Спутник Лайт'!C:BO, 5, FALSE)</f>
        <v>#N/A</v>
      </c>
      <c r="AO71" s="53" t="e">
        <f>M71-N71-VLOOKUP(C71, 'Вчера_Спутник Лайт'!C:BO, 7, FALSE)</f>
        <v>#N/A</v>
      </c>
      <c r="AP71" s="53" t="e">
        <f>O71-P71-VLOOKUP(C71, 'Вчера_Спутник Лайт'!C:BO, 9, FALSE)</f>
        <v>#N/A</v>
      </c>
      <c r="AQ71" s="53" t="e">
        <f>Q71-R71-VLOOKUP(C71, 'Вчера_Спутник Лайт'!C:BO, 11, FALSE)</f>
        <v>#N/A</v>
      </c>
      <c r="AR71" s="53" t="e">
        <f>S71-T71-VLOOKUP(C71, 'Вчера_Спутник Лайт'!C:BO, 13, FALSE)</f>
        <v>#N/A</v>
      </c>
      <c r="AS71" s="53" t="e">
        <f>U71-V71-VLOOKUP(C71, 'Вчера_Спутник Лайт'!C:BO, 15, FALSE)</f>
        <v>#N/A</v>
      </c>
      <c r="AT71" s="53" t="e">
        <f>W71-X71-VLOOKUP(C71, 'Вчера_Спутник Лайт'!C:BO, 17, FALSE)</f>
        <v>#N/A</v>
      </c>
      <c r="AU71" s="53" t="e">
        <f>AA71-AB71-VLOOKUP(C71, 'Вчера_Спутник Лайт'!C:BO, 19, FALSE)</f>
        <v>#N/A</v>
      </c>
      <c r="AV71" s="53" t="e">
        <f>AC71-AD71-VLOOKUP(C71, 'Вчера_Спутник Лайт'!C:BO, 21, FALSE)</f>
        <v>#N/A</v>
      </c>
      <c r="AW71" s="53" t="e">
        <f>VLOOKUP(C71, 'Вчера_Спутник Лайт'!C:BO, 26, FALSE)+F71-#REF!-AD71-AG71</f>
        <v>#N/A</v>
      </c>
      <c r="AX71" s="53" t="e">
        <f>AE71-VLOOKUP(C71,'Вчера_Спутник Лайт'!C:BO, 23, FALSE)</f>
        <v>#N/A</v>
      </c>
    </row>
    <row r="72" spans="1:50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39"/>
      <c r="AA72" s="40"/>
      <c r="AB72" s="39"/>
      <c r="AC72" s="40"/>
      <c r="AD72" s="39"/>
      <c r="AE72" s="39"/>
      <c r="AF72" s="39"/>
      <c r="AG72" s="40"/>
      <c r="AH72" s="48"/>
      <c r="AI72" s="52">
        <f t="shared" si="2"/>
        <v>0</v>
      </c>
      <c r="AJ72" s="53" t="str">
        <f>IF(ISNA(VLOOKUP(C72,'Вчера_Спутник Лайт'!C:C, 1, FALSE)),"ошибка",0)</f>
        <v>ошибка</v>
      </c>
      <c r="AK72" s="55"/>
      <c r="AL72" s="53" t="e">
        <f>D72-VLOOKUP(C72, 'Вчера_Спутник Лайт'!C:BO, 2, FALSE)</f>
        <v>#N/A</v>
      </c>
      <c r="AM72" s="53" t="e">
        <f>E72-F72-VLOOKUP(C72, 'Вчера_Спутник Лайт'!C:BO, 3, FALSE)</f>
        <v>#N/A</v>
      </c>
      <c r="AN72" s="53" t="e">
        <f>K72-L72-VLOOKUP(C72, 'Вчера_Спутник Лайт'!C:BO, 5, FALSE)</f>
        <v>#N/A</v>
      </c>
      <c r="AO72" s="53" t="e">
        <f>M72-N72-VLOOKUP(C72, 'Вчера_Спутник Лайт'!C:BO, 7, FALSE)</f>
        <v>#N/A</v>
      </c>
      <c r="AP72" s="53" t="e">
        <f>O72-P72-VLOOKUP(C72, 'Вчера_Спутник Лайт'!C:BO, 9, FALSE)</f>
        <v>#N/A</v>
      </c>
      <c r="AQ72" s="53" t="e">
        <f>Q72-R72-VLOOKUP(C72, 'Вчера_Спутник Лайт'!C:BO, 11, FALSE)</f>
        <v>#N/A</v>
      </c>
      <c r="AR72" s="53" t="e">
        <f>S72-T72-VLOOKUP(C72, 'Вчера_Спутник Лайт'!C:BO, 13, FALSE)</f>
        <v>#N/A</v>
      </c>
      <c r="AS72" s="53" t="e">
        <f>U72-V72-VLOOKUP(C72, 'Вчера_Спутник Лайт'!C:BO, 15, FALSE)</f>
        <v>#N/A</v>
      </c>
      <c r="AT72" s="53" t="e">
        <f>W72-X72-VLOOKUP(C72, 'Вчера_Спутник Лайт'!C:BO, 17, FALSE)</f>
        <v>#N/A</v>
      </c>
      <c r="AU72" s="53" t="e">
        <f>AA72-AB72-VLOOKUP(C72, 'Вчера_Спутник Лайт'!C:BO, 19, FALSE)</f>
        <v>#N/A</v>
      </c>
      <c r="AV72" s="53" t="e">
        <f>AC72-AD72-VLOOKUP(C72, 'Вчера_Спутник Лайт'!C:BO, 21, FALSE)</f>
        <v>#N/A</v>
      </c>
      <c r="AW72" s="53" t="e">
        <f>VLOOKUP(C72, 'Вчера_Спутник Лайт'!C:BO, 26, FALSE)+F72-#REF!-AD72-AG72</f>
        <v>#N/A</v>
      </c>
      <c r="AX72" s="53" t="e">
        <f>AE72-VLOOKUP(C72,'Вчера_Спутник Лайт'!C:BO, 23, FALSE)</f>
        <v>#N/A</v>
      </c>
    </row>
    <row r="73" spans="1:50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39"/>
      <c r="AA73" s="40"/>
      <c r="AB73" s="39"/>
      <c r="AC73" s="40"/>
      <c r="AD73" s="39"/>
      <c r="AE73" s="39"/>
      <c r="AF73" s="39"/>
      <c r="AG73" s="40"/>
      <c r="AH73" s="48"/>
      <c r="AI73" s="52">
        <f t="shared" si="2"/>
        <v>0</v>
      </c>
      <c r="AJ73" s="53" t="str">
        <f>IF(ISNA(VLOOKUP(C73,'Вчера_Спутник Лайт'!C:C, 1, FALSE)),"ошибка",0)</f>
        <v>ошибка</v>
      </c>
      <c r="AK73" s="55"/>
      <c r="AL73" s="53" t="e">
        <f>D73-VLOOKUP(C73, 'Вчера_Спутник Лайт'!C:BO, 2, FALSE)</f>
        <v>#N/A</v>
      </c>
      <c r="AM73" s="53" t="e">
        <f>E73-F73-VLOOKUP(C73, 'Вчера_Спутник Лайт'!C:BO, 3, FALSE)</f>
        <v>#N/A</v>
      </c>
      <c r="AN73" s="53" t="e">
        <f>K73-L73-VLOOKUP(C73, 'Вчера_Спутник Лайт'!C:BO, 5, FALSE)</f>
        <v>#N/A</v>
      </c>
      <c r="AO73" s="53" t="e">
        <f>M73-N73-VLOOKUP(C73, 'Вчера_Спутник Лайт'!C:BO, 7, FALSE)</f>
        <v>#N/A</v>
      </c>
      <c r="AP73" s="53" t="e">
        <f>O73-P73-VLOOKUP(C73, 'Вчера_Спутник Лайт'!C:BO, 9, FALSE)</f>
        <v>#N/A</v>
      </c>
      <c r="AQ73" s="53" t="e">
        <f>Q73-R73-VLOOKUP(C73, 'Вчера_Спутник Лайт'!C:BO, 11, FALSE)</f>
        <v>#N/A</v>
      </c>
      <c r="AR73" s="53" t="e">
        <f>S73-T73-VLOOKUP(C73, 'Вчера_Спутник Лайт'!C:BO, 13, FALSE)</f>
        <v>#N/A</v>
      </c>
      <c r="AS73" s="53" t="e">
        <f>U73-V73-VLOOKUP(C73, 'Вчера_Спутник Лайт'!C:BO, 15, FALSE)</f>
        <v>#N/A</v>
      </c>
      <c r="AT73" s="53" t="e">
        <f>W73-X73-VLOOKUP(C73, 'Вчера_Спутник Лайт'!C:BO, 17, FALSE)</f>
        <v>#N/A</v>
      </c>
      <c r="AU73" s="53" t="e">
        <f>AA73-AB73-VLOOKUP(C73, 'Вчера_Спутник Лайт'!C:BO, 19, FALSE)</f>
        <v>#N/A</v>
      </c>
      <c r="AV73" s="53" t="e">
        <f>AC73-AD73-VLOOKUP(C73, 'Вчера_Спутник Лайт'!C:BO, 21, FALSE)</f>
        <v>#N/A</v>
      </c>
      <c r="AW73" s="53" t="e">
        <f>VLOOKUP(C73, 'Вчера_Спутник Лайт'!C:BO, 26, FALSE)+F73-#REF!-AD73-AG73</f>
        <v>#N/A</v>
      </c>
      <c r="AX73" s="53" t="e">
        <f>AE73-VLOOKUP(C73,'Вчера_Спутник Лайт'!C:BO, 23, FALSE)</f>
        <v>#N/A</v>
      </c>
    </row>
    <row r="74" spans="1:50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39"/>
      <c r="AA74" s="40"/>
      <c r="AB74" s="39"/>
      <c r="AC74" s="40"/>
      <c r="AD74" s="39"/>
      <c r="AE74" s="39"/>
      <c r="AF74" s="39"/>
      <c r="AG74" s="40"/>
      <c r="AH74" s="48"/>
      <c r="AI74" s="52">
        <f t="shared" si="2"/>
        <v>0</v>
      </c>
      <c r="AJ74" s="53" t="str">
        <f>IF(ISNA(VLOOKUP(C74,'Вчера_Спутник Лайт'!C:C, 1, FALSE)),"ошибка",0)</f>
        <v>ошибка</v>
      </c>
      <c r="AK74" s="55"/>
      <c r="AL74" s="53" t="e">
        <f>D74-VLOOKUP(C74, 'Вчера_Спутник Лайт'!C:BO, 2, FALSE)</f>
        <v>#N/A</v>
      </c>
      <c r="AM74" s="53" t="e">
        <f>E74-F74-VLOOKUP(C74, 'Вчера_Спутник Лайт'!C:BO, 3, FALSE)</f>
        <v>#N/A</v>
      </c>
      <c r="AN74" s="53" t="e">
        <f>K74-L74-VLOOKUP(C74, 'Вчера_Спутник Лайт'!C:BO, 5, FALSE)</f>
        <v>#N/A</v>
      </c>
      <c r="AO74" s="53" t="e">
        <f>M74-N74-VLOOKUP(C74, 'Вчера_Спутник Лайт'!C:BO, 7, FALSE)</f>
        <v>#N/A</v>
      </c>
      <c r="AP74" s="53" t="e">
        <f>O74-P74-VLOOKUP(C74, 'Вчера_Спутник Лайт'!C:BO, 9, FALSE)</f>
        <v>#N/A</v>
      </c>
      <c r="AQ74" s="53" t="e">
        <f>Q74-R74-VLOOKUP(C74, 'Вчера_Спутник Лайт'!C:BO, 11, FALSE)</f>
        <v>#N/A</v>
      </c>
      <c r="AR74" s="53" t="e">
        <f>S74-T74-VLOOKUP(C74, 'Вчера_Спутник Лайт'!C:BO, 13, FALSE)</f>
        <v>#N/A</v>
      </c>
      <c r="AS74" s="53" t="e">
        <f>U74-V74-VLOOKUP(C74, 'Вчера_Спутник Лайт'!C:BO, 15, FALSE)</f>
        <v>#N/A</v>
      </c>
      <c r="AT74" s="53" t="e">
        <f>W74-X74-VLOOKUP(C74, 'Вчера_Спутник Лайт'!C:BO, 17, FALSE)</f>
        <v>#N/A</v>
      </c>
      <c r="AU74" s="53" t="e">
        <f>AA74-AB74-VLOOKUP(C74, 'Вчера_Спутник Лайт'!C:BO, 19, FALSE)</f>
        <v>#N/A</v>
      </c>
      <c r="AV74" s="53" t="e">
        <f>AC74-AD74-VLOOKUP(C74, 'Вчера_Спутник Лайт'!C:BO, 21, FALSE)</f>
        <v>#N/A</v>
      </c>
      <c r="AW74" s="53" t="e">
        <f>VLOOKUP(C74, 'Вчера_Спутник Лайт'!C:BO, 26, FALSE)+F74-#REF!-AD74-AG74</f>
        <v>#N/A</v>
      </c>
      <c r="AX74" s="53" t="e">
        <f>AE74-VLOOKUP(C74,'Вчера_Спутник Лайт'!C:BO, 23, FALSE)</f>
        <v>#N/A</v>
      </c>
    </row>
    <row r="75" spans="1:50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39"/>
      <c r="AA75" s="40"/>
      <c r="AB75" s="39"/>
      <c r="AC75" s="40"/>
      <c r="AD75" s="39"/>
      <c r="AE75" s="39"/>
      <c r="AF75" s="39"/>
      <c r="AG75" s="40"/>
      <c r="AH75" s="48"/>
      <c r="AI75" s="52">
        <f t="shared" si="2"/>
        <v>0</v>
      </c>
      <c r="AJ75" s="53" t="str">
        <f>IF(ISNA(VLOOKUP(C75,'Вчера_Спутник Лайт'!C:C, 1, FALSE)),"ошибка",0)</f>
        <v>ошибка</v>
      </c>
      <c r="AK75" s="55"/>
      <c r="AL75" s="53" t="e">
        <f>D75-VLOOKUP(C75, 'Вчера_Спутник Лайт'!C:BO, 2, FALSE)</f>
        <v>#N/A</v>
      </c>
      <c r="AM75" s="53" t="e">
        <f>E75-F75-VLOOKUP(C75, 'Вчера_Спутник Лайт'!C:BO, 3, FALSE)</f>
        <v>#N/A</v>
      </c>
      <c r="AN75" s="53" t="e">
        <f>K75-L75-VLOOKUP(C75, 'Вчера_Спутник Лайт'!C:BO, 5, FALSE)</f>
        <v>#N/A</v>
      </c>
      <c r="AO75" s="53" t="e">
        <f>M75-N75-VLOOKUP(C75, 'Вчера_Спутник Лайт'!C:BO, 7, FALSE)</f>
        <v>#N/A</v>
      </c>
      <c r="AP75" s="53" t="e">
        <f>O75-P75-VLOOKUP(C75, 'Вчера_Спутник Лайт'!C:BO, 9, FALSE)</f>
        <v>#N/A</v>
      </c>
      <c r="AQ75" s="53" t="e">
        <f>Q75-R75-VLOOKUP(C75, 'Вчера_Спутник Лайт'!C:BO, 11, FALSE)</f>
        <v>#N/A</v>
      </c>
      <c r="AR75" s="53" t="e">
        <f>S75-T75-VLOOKUP(C75, 'Вчера_Спутник Лайт'!C:BO, 13, FALSE)</f>
        <v>#N/A</v>
      </c>
      <c r="AS75" s="53" t="e">
        <f>U75-V75-VLOOKUP(C75, 'Вчера_Спутник Лайт'!C:BO, 15, FALSE)</f>
        <v>#N/A</v>
      </c>
      <c r="AT75" s="53" t="e">
        <f>W75-X75-VLOOKUP(C75, 'Вчера_Спутник Лайт'!C:BO, 17, FALSE)</f>
        <v>#N/A</v>
      </c>
      <c r="AU75" s="53" t="e">
        <f>AA75-AB75-VLOOKUP(C75, 'Вчера_Спутник Лайт'!C:BO, 19, FALSE)</f>
        <v>#N/A</v>
      </c>
      <c r="AV75" s="53" t="e">
        <f>AC75-AD75-VLOOKUP(C75, 'Вчера_Спутник Лайт'!C:BO, 21, FALSE)</f>
        <v>#N/A</v>
      </c>
      <c r="AW75" s="53" t="e">
        <f>VLOOKUP(C75, 'Вчера_Спутник Лайт'!C:BO, 26, FALSE)+F75-#REF!-AD75-AG75</f>
        <v>#N/A</v>
      </c>
      <c r="AX75" s="53" t="e">
        <f>AE75-VLOOKUP(C75,'Вчера_Спутник Лайт'!C:BO, 23, FALSE)</f>
        <v>#N/A</v>
      </c>
    </row>
    <row r="76" spans="1:50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39"/>
      <c r="AA76" s="40"/>
      <c r="AB76" s="39"/>
      <c r="AC76" s="40"/>
      <c r="AD76" s="39"/>
      <c r="AE76" s="39"/>
      <c r="AF76" s="39"/>
      <c r="AG76" s="40"/>
      <c r="AH76" s="48"/>
      <c r="AI76" s="52">
        <f t="shared" si="2"/>
        <v>0</v>
      </c>
      <c r="AJ76" s="53" t="str">
        <f>IF(ISNA(VLOOKUP(C76,'Вчера_Спутник Лайт'!C:C, 1, FALSE)),"ошибка",0)</f>
        <v>ошибка</v>
      </c>
      <c r="AK76" s="55"/>
      <c r="AL76" s="53" t="e">
        <f>D76-VLOOKUP(C76, 'Вчера_Спутник Лайт'!C:BO, 2, FALSE)</f>
        <v>#N/A</v>
      </c>
      <c r="AM76" s="53" t="e">
        <f>E76-F76-VLOOKUP(C76, 'Вчера_Спутник Лайт'!C:BO, 3, FALSE)</f>
        <v>#N/A</v>
      </c>
      <c r="AN76" s="53" t="e">
        <f>K76-L76-VLOOKUP(C76, 'Вчера_Спутник Лайт'!C:BO, 5, FALSE)</f>
        <v>#N/A</v>
      </c>
      <c r="AO76" s="53" t="e">
        <f>M76-N76-VLOOKUP(C76, 'Вчера_Спутник Лайт'!C:BO, 7, FALSE)</f>
        <v>#N/A</v>
      </c>
      <c r="AP76" s="53" t="e">
        <f>O76-P76-VLOOKUP(C76, 'Вчера_Спутник Лайт'!C:BO, 9, FALSE)</f>
        <v>#N/A</v>
      </c>
      <c r="AQ76" s="53" t="e">
        <f>Q76-R76-VLOOKUP(C76, 'Вчера_Спутник Лайт'!C:BO, 11, FALSE)</f>
        <v>#N/A</v>
      </c>
      <c r="AR76" s="53" t="e">
        <f>S76-T76-VLOOKUP(C76, 'Вчера_Спутник Лайт'!C:BO, 13, FALSE)</f>
        <v>#N/A</v>
      </c>
      <c r="AS76" s="53" t="e">
        <f>U76-V76-VLOOKUP(C76, 'Вчера_Спутник Лайт'!C:BO, 15, FALSE)</f>
        <v>#N/A</v>
      </c>
      <c r="AT76" s="53" t="e">
        <f>W76-X76-VLOOKUP(C76, 'Вчера_Спутник Лайт'!C:BO, 17, FALSE)</f>
        <v>#N/A</v>
      </c>
      <c r="AU76" s="53" t="e">
        <f>AA76-AB76-VLOOKUP(C76, 'Вчера_Спутник Лайт'!C:BO, 19, FALSE)</f>
        <v>#N/A</v>
      </c>
      <c r="AV76" s="53" t="e">
        <f>AC76-AD76-VLOOKUP(C76, 'Вчера_Спутник Лайт'!C:BO, 21, FALSE)</f>
        <v>#N/A</v>
      </c>
      <c r="AW76" s="53" t="e">
        <f>VLOOKUP(C76, 'Вчера_Спутник Лайт'!C:BO, 26, FALSE)+F76-#REF!-AD76-AG76</f>
        <v>#N/A</v>
      </c>
      <c r="AX76" s="53" t="e">
        <f>AE76-VLOOKUP(C76,'Вчера_Спутник Лайт'!C:BO, 23, FALSE)</f>
        <v>#N/A</v>
      </c>
    </row>
    <row r="77" spans="1:50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39"/>
      <c r="AA77" s="40"/>
      <c r="AB77" s="39"/>
      <c r="AC77" s="40"/>
      <c r="AD77" s="39"/>
      <c r="AE77" s="39"/>
      <c r="AF77" s="39"/>
      <c r="AG77" s="40"/>
      <c r="AH77" s="48"/>
      <c r="AI77" s="52">
        <f t="shared" si="2"/>
        <v>0</v>
      </c>
      <c r="AJ77" s="53" t="str">
        <f>IF(ISNA(VLOOKUP(C77,'Вчера_Спутник Лайт'!C:C, 1, FALSE)),"ошибка",0)</f>
        <v>ошибка</v>
      </c>
      <c r="AK77" s="55"/>
      <c r="AL77" s="53" t="e">
        <f>D77-VLOOKUP(C77, 'Вчера_Спутник Лайт'!C:BO, 2, FALSE)</f>
        <v>#N/A</v>
      </c>
      <c r="AM77" s="53" t="e">
        <f>E77-F77-VLOOKUP(C77, 'Вчера_Спутник Лайт'!C:BO, 3, FALSE)</f>
        <v>#N/A</v>
      </c>
      <c r="AN77" s="53" t="e">
        <f>K77-L77-VLOOKUP(C77, 'Вчера_Спутник Лайт'!C:BO, 5, FALSE)</f>
        <v>#N/A</v>
      </c>
      <c r="AO77" s="53" t="e">
        <f>M77-N77-VLOOKUP(C77, 'Вчера_Спутник Лайт'!C:BO, 7, FALSE)</f>
        <v>#N/A</v>
      </c>
      <c r="AP77" s="53" t="e">
        <f>O77-P77-VLOOKUP(C77, 'Вчера_Спутник Лайт'!C:BO, 9, FALSE)</f>
        <v>#N/A</v>
      </c>
      <c r="AQ77" s="53" t="e">
        <f>Q77-R77-VLOOKUP(C77, 'Вчера_Спутник Лайт'!C:BO, 11, FALSE)</f>
        <v>#N/A</v>
      </c>
      <c r="AR77" s="53" t="e">
        <f>S77-T77-VLOOKUP(C77, 'Вчера_Спутник Лайт'!C:BO, 13, FALSE)</f>
        <v>#N/A</v>
      </c>
      <c r="AS77" s="53" t="e">
        <f>U77-V77-VLOOKUP(C77, 'Вчера_Спутник Лайт'!C:BO, 15, FALSE)</f>
        <v>#N/A</v>
      </c>
      <c r="AT77" s="53" t="e">
        <f>W77-X77-VLOOKUP(C77, 'Вчера_Спутник Лайт'!C:BO, 17, FALSE)</f>
        <v>#N/A</v>
      </c>
      <c r="AU77" s="53" t="e">
        <f>AA77-AB77-VLOOKUP(C77, 'Вчера_Спутник Лайт'!C:BO, 19, FALSE)</f>
        <v>#N/A</v>
      </c>
      <c r="AV77" s="53" t="e">
        <f>AC77-AD77-VLOOKUP(C77, 'Вчера_Спутник Лайт'!C:BO, 21, FALSE)</f>
        <v>#N/A</v>
      </c>
      <c r="AW77" s="53" t="e">
        <f>VLOOKUP(C77, 'Вчера_Спутник Лайт'!C:BO, 26, FALSE)+F77-#REF!-AD77-AG77</f>
        <v>#N/A</v>
      </c>
      <c r="AX77" s="53" t="e">
        <f>AE77-VLOOKUP(C77,'Вчера_Спутник Лайт'!C:BO, 23, FALSE)</f>
        <v>#N/A</v>
      </c>
    </row>
    <row r="78" spans="1:50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39"/>
      <c r="AA78" s="40"/>
      <c r="AB78" s="39"/>
      <c r="AC78" s="40"/>
      <c r="AD78" s="39"/>
      <c r="AE78" s="39"/>
      <c r="AF78" s="39"/>
      <c r="AG78" s="40"/>
      <c r="AH78" s="48"/>
      <c r="AI78" s="52">
        <f t="shared" si="2"/>
        <v>0</v>
      </c>
      <c r="AJ78" s="53" t="str">
        <f>IF(ISNA(VLOOKUP(C78,'Вчера_Спутник Лайт'!C:C, 1, FALSE)),"ошибка",0)</f>
        <v>ошибка</v>
      </c>
      <c r="AK78" s="55"/>
      <c r="AL78" s="53" t="e">
        <f>D78-VLOOKUP(C78, 'Вчера_Спутник Лайт'!C:BO, 2, FALSE)</f>
        <v>#N/A</v>
      </c>
      <c r="AM78" s="53" t="e">
        <f>E78-F78-VLOOKUP(C78, 'Вчера_Спутник Лайт'!C:BO, 3, FALSE)</f>
        <v>#N/A</v>
      </c>
      <c r="AN78" s="53" t="e">
        <f>K78-L78-VLOOKUP(C78, 'Вчера_Спутник Лайт'!C:BO, 5, FALSE)</f>
        <v>#N/A</v>
      </c>
      <c r="AO78" s="53" t="e">
        <f>M78-N78-VLOOKUP(C78, 'Вчера_Спутник Лайт'!C:BO, 7, FALSE)</f>
        <v>#N/A</v>
      </c>
      <c r="AP78" s="53" t="e">
        <f>O78-P78-VLOOKUP(C78, 'Вчера_Спутник Лайт'!C:BO, 9, FALSE)</f>
        <v>#N/A</v>
      </c>
      <c r="AQ78" s="53" t="e">
        <f>Q78-R78-VLOOKUP(C78, 'Вчера_Спутник Лайт'!C:BO, 11, FALSE)</f>
        <v>#N/A</v>
      </c>
      <c r="AR78" s="53" t="e">
        <f>S78-T78-VLOOKUP(C78, 'Вчера_Спутник Лайт'!C:BO, 13, FALSE)</f>
        <v>#N/A</v>
      </c>
      <c r="AS78" s="53" t="e">
        <f>U78-V78-VLOOKUP(C78, 'Вчера_Спутник Лайт'!C:BO, 15, FALSE)</f>
        <v>#N/A</v>
      </c>
      <c r="AT78" s="53" t="e">
        <f>W78-X78-VLOOKUP(C78, 'Вчера_Спутник Лайт'!C:BO, 17, FALSE)</f>
        <v>#N/A</v>
      </c>
      <c r="AU78" s="53" t="e">
        <f>AA78-AB78-VLOOKUP(C78, 'Вчера_Спутник Лайт'!C:BO, 19, FALSE)</f>
        <v>#N/A</v>
      </c>
      <c r="AV78" s="53" t="e">
        <f>AC78-AD78-VLOOKUP(C78, 'Вчера_Спутник Лайт'!C:BO, 21, FALSE)</f>
        <v>#N/A</v>
      </c>
      <c r="AW78" s="53" t="e">
        <f>VLOOKUP(C78, 'Вчера_Спутник Лайт'!C:BO, 26, FALSE)+F78-#REF!-AD78-AG78</f>
        <v>#N/A</v>
      </c>
      <c r="AX78" s="53" t="e">
        <f>AE78-VLOOKUP(C78,'Вчера_Спутник Лайт'!C:BO, 23, FALSE)</f>
        <v>#N/A</v>
      </c>
    </row>
    <row r="79" spans="1:50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39"/>
      <c r="AA79" s="40"/>
      <c r="AB79" s="39"/>
      <c r="AC79" s="40"/>
      <c r="AD79" s="39"/>
      <c r="AE79" s="39"/>
      <c r="AF79" s="39"/>
      <c r="AG79" s="40"/>
      <c r="AH79" s="48"/>
      <c r="AI79" s="52">
        <f t="shared" si="2"/>
        <v>0</v>
      </c>
      <c r="AJ79" s="53" t="str">
        <f>IF(ISNA(VLOOKUP(C79,'Вчера_Спутник Лайт'!C:C, 1, FALSE)),"ошибка",0)</f>
        <v>ошибка</v>
      </c>
      <c r="AK79" s="55"/>
      <c r="AL79" s="53" t="e">
        <f>D79-VLOOKUP(C79, 'Вчера_Спутник Лайт'!C:BO, 2, FALSE)</f>
        <v>#N/A</v>
      </c>
      <c r="AM79" s="53" t="e">
        <f>E79-F79-VLOOKUP(C79, 'Вчера_Спутник Лайт'!C:BO, 3, FALSE)</f>
        <v>#N/A</v>
      </c>
      <c r="AN79" s="53" t="e">
        <f>K79-L79-VLOOKUP(C79, 'Вчера_Спутник Лайт'!C:BO, 5, FALSE)</f>
        <v>#N/A</v>
      </c>
      <c r="AO79" s="53" t="e">
        <f>M79-N79-VLOOKUP(C79, 'Вчера_Спутник Лайт'!C:BO, 7, FALSE)</f>
        <v>#N/A</v>
      </c>
      <c r="AP79" s="53" t="e">
        <f>O79-P79-VLOOKUP(C79, 'Вчера_Спутник Лайт'!C:BO, 9, FALSE)</f>
        <v>#N/A</v>
      </c>
      <c r="AQ79" s="53" t="e">
        <f>Q79-R79-VLOOKUP(C79, 'Вчера_Спутник Лайт'!C:BO, 11, FALSE)</f>
        <v>#N/A</v>
      </c>
      <c r="AR79" s="53" t="e">
        <f>S79-T79-VLOOKUP(C79, 'Вчера_Спутник Лайт'!C:BO, 13, FALSE)</f>
        <v>#N/A</v>
      </c>
      <c r="AS79" s="53" t="e">
        <f>U79-V79-VLOOKUP(C79, 'Вчера_Спутник Лайт'!C:BO, 15, FALSE)</f>
        <v>#N/A</v>
      </c>
      <c r="AT79" s="53" t="e">
        <f>W79-X79-VLOOKUP(C79, 'Вчера_Спутник Лайт'!C:BO, 17, FALSE)</f>
        <v>#N/A</v>
      </c>
      <c r="AU79" s="53" t="e">
        <f>AA79-AB79-VLOOKUP(C79, 'Вчера_Спутник Лайт'!C:BO, 19, FALSE)</f>
        <v>#N/A</v>
      </c>
      <c r="AV79" s="53" t="e">
        <f>AC79-AD79-VLOOKUP(C79, 'Вчера_Спутник Лайт'!C:BO, 21, FALSE)</f>
        <v>#N/A</v>
      </c>
      <c r="AW79" s="53" t="e">
        <f>VLOOKUP(C79, 'Вчера_Спутник Лайт'!C:BO, 26, FALSE)+F79-#REF!-AD79-AG79</f>
        <v>#N/A</v>
      </c>
      <c r="AX79" s="53" t="e">
        <f>AE79-VLOOKUP(C79,'Вчера_Спутник Лайт'!C:BO, 23, FALSE)</f>
        <v>#N/A</v>
      </c>
    </row>
    <row r="80" spans="1:50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39"/>
      <c r="AA80" s="40"/>
      <c r="AB80" s="39"/>
      <c r="AC80" s="40"/>
      <c r="AD80" s="39"/>
      <c r="AE80" s="39"/>
      <c r="AF80" s="39"/>
      <c r="AG80" s="40"/>
      <c r="AH80" s="48"/>
      <c r="AI80" s="52">
        <f t="shared" si="2"/>
        <v>0</v>
      </c>
      <c r="AJ80" s="53" t="str">
        <f>IF(ISNA(VLOOKUP(C80,'Вчера_Спутник Лайт'!C:C, 1, FALSE)),"ошибка",0)</f>
        <v>ошибка</v>
      </c>
      <c r="AK80" s="55"/>
      <c r="AL80" s="53" t="e">
        <f>D80-VLOOKUP(C80, 'Вчера_Спутник Лайт'!C:BO, 2, FALSE)</f>
        <v>#N/A</v>
      </c>
      <c r="AM80" s="53" t="e">
        <f>E80-F80-VLOOKUP(C80, 'Вчера_Спутник Лайт'!C:BO, 3, FALSE)</f>
        <v>#N/A</v>
      </c>
      <c r="AN80" s="53" t="e">
        <f>K80-L80-VLOOKUP(C80, 'Вчера_Спутник Лайт'!C:BO, 5, FALSE)</f>
        <v>#N/A</v>
      </c>
      <c r="AO80" s="53" t="e">
        <f>M80-N80-VLOOKUP(C80, 'Вчера_Спутник Лайт'!C:BO, 7, FALSE)</f>
        <v>#N/A</v>
      </c>
      <c r="AP80" s="53" t="e">
        <f>O80-P80-VLOOKUP(C80, 'Вчера_Спутник Лайт'!C:BO, 9, FALSE)</f>
        <v>#N/A</v>
      </c>
      <c r="AQ80" s="53" t="e">
        <f>Q80-R80-VLOOKUP(C80, 'Вчера_Спутник Лайт'!C:BO, 11, FALSE)</f>
        <v>#N/A</v>
      </c>
      <c r="AR80" s="53" t="e">
        <f>S80-T80-VLOOKUP(C80, 'Вчера_Спутник Лайт'!C:BO, 13, FALSE)</f>
        <v>#N/A</v>
      </c>
      <c r="AS80" s="53" t="e">
        <f>U80-V80-VLOOKUP(C80, 'Вчера_Спутник Лайт'!C:BO, 15, FALSE)</f>
        <v>#N/A</v>
      </c>
      <c r="AT80" s="53" t="e">
        <f>W80-X80-VLOOKUP(C80, 'Вчера_Спутник Лайт'!C:BO, 17, FALSE)</f>
        <v>#N/A</v>
      </c>
      <c r="AU80" s="53" t="e">
        <f>AA80-AB80-VLOOKUP(C80, 'Вчера_Спутник Лайт'!C:BO, 19, FALSE)</f>
        <v>#N/A</v>
      </c>
      <c r="AV80" s="53" t="e">
        <f>AC80-AD80-VLOOKUP(C80, 'Вчера_Спутник Лайт'!C:BO, 21, FALSE)</f>
        <v>#N/A</v>
      </c>
      <c r="AW80" s="53" t="e">
        <f>VLOOKUP(C80, 'Вчера_Спутник Лайт'!C:BO, 26, FALSE)+F80-#REF!-AD80-AG80</f>
        <v>#N/A</v>
      </c>
      <c r="AX80" s="53" t="e">
        <f>AE80-VLOOKUP(C80,'Вчера_Спутник Лайт'!C:BO, 23, FALSE)</f>
        <v>#N/A</v>
      </c>
    </row>
    <row r="81" spans="1:50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39"/>
      <c r="AA81" s="40"/>
      <c r="AB81" s="39"/>
      <c r="AC81" s="40"/>
      <c r="AD81" s="39"/>
      <c r="AE81" s="39"/>
      <c r="AF81" s="39"/>
      <c r="AG81" s="40"/>
      <c r="AH81" s="48"/>
      <c r="AI81" s="52">
        <f t="shared" si="2"/>
        <v>0</v>
      </c>
      <c r="AJ81" s="53" t="str">
        <f>IF(ISNA(VLOOKUP(C81,'Вчера_Спутник Лайт'!C:C, 1, FALSE)),"ошибка",0)</f>
        <v>ошибка</v>
      </c>
      <c r="AK81" s="55"/>
      <c r="AL81" s="53" t="e">
        <f>D81-VLOOKUP(C81, 'Вчера_Спутник Лайт'!C:BO, 2, FALSE)</f>
        <v>#N/A</v>
      </c>
      <c r="AM81" s="53" t="e">
        <f>E81-F81-VLOOKUP(C81, 'Вчера_Спутник Лайт'!C:BO, 3, FALSE)</f>
        <v>#N/A</v>
      </c>
      <c r="AN81" s="53" t="e">
        <f>K81-L81-VLOOKUP(C81, 'Вчера_Спутник Лайт'!C:BO, 5, FALSE)</f>
        <v>#N/A</v>
      </c>
      <c r="AO81" s="53" t="e">
        <f>M81-N81-VLOOKUP(C81, 'Вчера_Спутник Лайт'!C:BO, 7, FALSE)</f>
        <v>#N/A</v>
      </c>
      <c r="AP81" s="53" t="e">
        <f>O81-P81-VLOOKUP(C81, 'Вчера_Спутник Лайт'!C:BO, 9, FALSE)</f>
        <v>#N/A</v>
      </c>
      <c r="AQ81" s="53" t="e">
        <f>Q81-R81-VLOOKUP(C81, 'Вчера_Спутник Лайт'!C:BO, 11, FALSE)</f>
        <v>#N/A</v>
      </c>
      <c r="AR81" s="53" t="e">
        <f>S81-T81-VLOOKUP(C81, 'Вчера_Спутник Лайт'!C:BO, 13, FALSE)</f>
        <v>#N/A</v>
      </c>
      <c r="AS81" s="53" t="e">
        <f>U81-V81-VLOOKUP(C81, 'Вчера_Спутник Лайт'!C:BO, 15, FALSE)</f>
        <v>#N/A</v>
      </c>
      <c r="AT81" s="53" t="e">
        <f>W81-X81-VLOOKUP(C81, 'Вчера_Спутник Лайт'!C:BO, 17, FALSE)</f>
        <v>#N/A</v>
      </c>
      <c r="AU81" s="53" t="e">
        <f>AA81-AB81-VLOOKUP(C81, 'Вчера_Спутник Лайт'!C:BO, 19, FALSE)</f>
        <v>#N/A</v>
      </c>
      <c r="AV81" s="53" t="e">
        <f>AC81-AD81-VLOOKUP(C81, 'Вчера_Спутник Лайт'!C:BO, 21, FALSE)</f>
        <v>#N/A</v>
      </c>
      <c r="AW81" s="53" t="e">
        <f>VLOOKUP(C81, 'Вчера_Спутник Лайт'!C:BO, 26, FALSE)+F81-#REF!-AD81-AG81</f>
        <v>#N/A</v>
      </c>
      <c r="AX81" s="53" t="e">
        <f>AE81-VLOOKUP(C81,'Вчера_Спутник Лайт'!C:BO, 23, FALSE)</f>
        <v>#N/A</v>
      </c>
    </row>
    <row r="82" spans="1:50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39"/>
      <c r="AA82" s="40"/>
      <c r="AB82" s="39"/>
      <c r="AC82" s="40"/>
      <c r="AD82" s="39"/>
      <c r="AE82" s="39"/>
      <c r="AF82" s="39"/>
      <c r="AG82" s="40"/>
      <c r="AH82" s="48"/>
      <c r="AI82" s="52">
        <f t="shared" si="2"/>
        <v>0</v>
      </c>
      <c r="AJ82" s="53" t="str">
        <f>IF(ISNA(VLOOKUP(C82,'Вчера_Спутник Лайт'!C:C, 1, FALSE)),"ошибка",0)</f>
        <v>ошибка</v>
      </c>
      <c r="AK82" s="55"/>
      <c r="AL82" s="53" t="e">
        <f>D82-VLOOKUP(C82, 'Вчера_Спутник Лайт'!C:BO, 2, FALSE)</f>
        <v>#N/A</v>
      </c>
      <c r="AM82" s="53" t="e">
        <f>E82-F82-VLOOKUP(C82, 'Вчера_Спутник Лайт'!C:BO, 3, FALSE)</f>
        <v>#N/A</v>
      </c>
      <c r="AN82" s="53" t="e">
        <f>K82-L82-VLOOKUP(C82, 'Вчера_Спутник Лайт'!C:BO, 5, FALSE)</f>
        <v>#N/A</v>
      </c>
      <c r="AO82" s="53" t="e">
        <f>M82-N82-VLOOKUP(C82, 'Вчера_Спутник Лайт'!C:BO, 7, FALSE)</f>
        <v>#N/A</v>
      </c>
      <c r="AP82" s="53" t="e">
        <f>O82-P82-VLOOKUP(C82, 'Вчера_Спутник Лайт'!C:BO, 9, FALSE)</f>
        <v>#N/A</v>
      </c>
      <c r="AQ82" s="53" t="e">
        <f>Q82-R82-VLOOKUP(C82, 'Вчера_Спутник Лайт'!C:BO, 11, FALSE)</f>
        <v>#N/A</v>
      </c>
      <c r="AR82" s="53" t="e">
        <f>S82-T82-VLOOKUP(C82, 'Вчера_Спутник Лайт'!C:BO, 13, FALSE)</f>
        <v>#N/A</v>
      </c>
      <c r="AS82" s="53" t="e">
        <f>U82-V82-VLOOKUP(C82, 'Вчера_Спутник Лайт'!C:BO, 15, FALSE)</f>
        <v>#N/A</v>
      </c>
      <c r="AT82" s="53" t="e">
        <f>W82-X82-VLOOKUP(C82, 'Вчера_Спутник Лайт'!C:BO, 17, FALSE)</f>
        <v>#N/A</v>
      </c>
      <c r="AU82" s="53" t="e">
        <f>AA82-AB82-VLOOKUP(C82, 'Вчера_Спутник Лайт'!C:BO, 19, FALSE)</f>
        <v>#N/A</v>
      </c>
      <c r="AV82" s="53" t="e">
        <f>AC82-AD82-VLOOKUP(C82, 'Вчера_Спутник Лайт'!C:BO, 21, FALSE)</f>
        <v>#N/A</v>
      </c>
      <c r="AW82" s="53" t="e">
        <f>VLOOKUP(C82, 'Вчера_Спутник Лайт'!C:BO, 26, FALSE)+F82-#REF!-AD82-AG82</f>
        <v>#N/A</v>
      </c>
      <c r="AX82" s="53" t="e">
        <f>AE82-VLOOKUP(C82,'Вчера_Спутник Лайт'!C:BO, 23, FALSE)</f>
        <v>#N/A</v>
      </c>
    </row>
    <row r="83" spans="1:50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39"/>
      <c r="AA83" s="40"/>
      <c r="AB83" s="39"/>
      <c r="AC83" s="40"/>
      <c r="AD83" s="39"/>
      <c r="AE83" s="39"/>
      <c r="AF83" s="39"/>
      <c r="AG83" s="40"/>
      <c r="AH83" s="48"/>
      <c r="AI83" s="52">
        <f t="shared" si="2"/>
        <v>0</v>
      </c>
      <c r="AJ83" s="53" t="str">
        <f>IF(ISNA(VLOOKUP(C83,'Вчера_Спутник Лайт'!C:C, 1, FALSE)),"ошибка",0)</f>
        <v>ошибка</v>
      </c>
      <c r="AK83" s="55"/>
      <c r="AL83" s="53" t="e">
        <f>D83-VLOOKUP(C83, 'Вчера_Спутник Лайт'!C:BO, 2, FALSE)</f>
        <v>#N/A</v>
      </c>
      <c r="AM83" s="53" t="e">
        <f>E83-F83-VLOOKUP(C83, 'Вчера_Спутник Лайт'!C:BO, 3, FALSE)</f>
        <v>#N/A</v>
      </c>
      <c r="AN83" s="53" t="e">
        <f>K83-L83-VLOOKUP(C83, 'Вчера_Спутник Лайт'!C:BO, 5, FALSE)</f>
        <v>#N/A</v>
      </c>
      <c r="AO83" s="53" t="e">
        <f>M83-N83-VLOOKUP(C83, 'Вчера_Спутник Лайт'!C:BO, 7, FALSE)</f>
        <v>#N/A</v>
      </c>
      <c r="AP83" s="53" t="e">
        <f>O83-P83-VLOOKUP(C83, 'Вчера_Спутник Лайт'!C:BO, 9, FALSE)</f>
        <v>#N/A</v>
      </c>
      <c r="AQ83" s="53" t="e">
        <f>Q83-R83-VLOOKUP(C83, 'Вчера_Спутник Лайт'!C:BO, 11, FALSE)</f>
        <v>#N/A</v>
      </c>
      <c r="AR83" s="53" t="e">
        <f>S83-T83-VLOOKUP(C83, 'Вчера_Спутник Лайт'!C:BO, 13, FALSE)</f>
        <v>#N/A</v>
      </c>
      <c r="AS83" s="53" t="e">
        <f>U83-V83-VLOOKUP(C83, 'Вчера_Спутник Лайт'!C:BO, 15, FALSE)</f>
        <v>#N/A</v>
      </c>
      <c r="AT83" s="53" t="e">
        <f>W83-X83-VLOOKUP(C83, 'Вчера_Спутник Лайт'!C:BO, 17, FALSE)</f>
        <v>#N/A</v>
      </c>
      <c r="AU83" s="53" t="e">
        <f>AA83-AB83-VLOOKUP(C83, 'Вчера_Спутник Лайт'!C:BO, 19, FALSE)</f>
        <v>#N/A</v>
      </c>
      <c r="AV83" s="53" t="e">
        <f>AC83-AD83-VLOOKUP(C83, 'Вчера_Спутник Лайт'!C:BO, 21, FALSE)</f>
        <v>#N/A</v>
      </c>
      <c r="AW83" s="53" t="e">
        <f>VLOOKUP(C83, 'Вчера_Спутник Лайт'!C:BO, 26, FALSE)+F83-#REF!-AD83-AG83</f>
        <v>#N/A</v>
      </c>
      <c r="AX83" s="53" t="e">
        <f>AE83-VLOOKUP(C83,'Вчера_Спутник Лайт'!C:BO, 23, FALSE)</f>
        <v>#N/A</v>
      </c>
    </row>
    <row r="84" spans="1:50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39"/>
      <c r="AA84" s="40"/>
      <c r="AB84" s="39"/>
      <c r="AC84" s="40"/>
      <c r="AD84" s="39"/>
      <c r="AE84" s="39"/>
      <c r="AF84" s="39"/>
      <c r="AG84" s="40"/>
      <c r="AH84" s="48"/>
      <c r="AI84" s="52">
        <f t="shared" si="2"/>
        <v>0</v>
      </c>
      <c r="AJ84" s="53" t="str">
        <f>IF(ISNA(VLOOKUP(C84,'Вчера_Спутник Лайт'!C:C, 1, FALSE)),"ошибка",0)</f>
        <v>ошибка</v>
      </c>
      <c r="AK84" s="55"/>
      <c r="AL84" s="53" t="e">
        <f>D84-VLOOKUP(C84, 'Вчера_Спутник Лайт'!C:BO, 2, FALSE)</f>
        <v>#N/A</v>
      </c>
      <c r="AM84" s="53" t="e">
        <f>E84-F84-VLOOKUP(C84, 'Вчера_Спутник Лайт'!C:BO, 3, FALSE)</f>
        <v>#N/A</v>
      </c>
      <c r="AN84" s="53" t="e">
        <f>K84-L84-VLOOKUP(C84, 'Вчера_Спутник Лайт'!C:BO, 5, FALSE)</f>
        <v>#N/A</v>
      </c>
      <c r="AO84" s="53" t="e">
        <f>M84-N84-VLOOKUP(C84, 'Вчера_Спутник Лайт'!C:BO, 7, FALSE)</f>
        <v>#N/A</v>
      </c>
      <c r="AP84" s="53" t="e">
        <f>O84-P84-VLOOKUP(C84, 'Вчера_Спутник Лайт'!C:BO, 9, FALSE)</f>
        <v>#N/A</v>
      </c>
      <c r="AQ84" s="53" t="e">
        <f>Q84-R84-VLOOKUP(C84, 'Вчера_Спутник Лайт'!C:BO, 11, FALSE)</f>
        <v>#N/A</v>
      </c>
      <c r="AR84" s="53" t="e">
        <f>S84-T84-VLOOKUP(C84, 'Вчера_Спутник Лайт'!C:BO, 13, FALSE)</f>
        <v>#N/A</v>
      </c>
      <c r="AS84" s="53" t="e">
        <f>U84-V84-VLOOKUP(C84, 'Вчера_Спутник Лайт'!C:BO, 15, FALSE)</f>
        <v>#N/A</v>
      </c>
      <c r="AT84" s="53" t="e">
        <f>W84-X84-VLOOKUP(C84, 'Вчера_Спутник Лайт'!C:BO, 17, FALSE)</f>
        <v>#N/A</v>
      </c>
      <c r="AU84" s="53" t="e">
        <f>AA84-AB84-VLOOKUP(C84, 'Вчера_Спутник Лайт'!C:BO, 19, FALSE)</f>
        <v>#N/A</v>
      </c>
      <c r="AV84" s="53" t="e">
        <f>AC84-AD84-VLOOKUP(C84, 'Вчера_Спутник Лайт'!C:BO, 21, FALSE)</f>
        <v>#N/A</v>
      </c>
      <c r="AW84" s="53" t="e">
        <f>VLOOKUP(C84, 'Вчера_Спутник Лайт'!C:BO, 26, FALSE)+F84-#REF!-AD84-AG84</f>
        <v>#N/A</v>
      </c>
      <c r="AX84" s="53" t="e">
        <f>AE84-VLOOKUP(C84,'Вчера_Спутник Лайт'!C:BO, 23, FALSE)</f>
        <v>#N/A</v>
      </c>
    </row>
    <row r="85" spans="1:50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39"/>
      <c r="AA85" s="40"/>
      <c r="AB85" s="39"/>
      <c r="AC85" s="40"/>
      <c r="AD85" s="39"/>
      <c r="AE85" s="39"/>
      <c r="AF85" s="39"/>
      <c r="AG85" s="40"/>
      <c r="AH85" s="48"/>
      <c r="AI85" s="52">
        <f t="shared" si="2"/>
        <v>0</v>
      </c>
      <c r="AJ85" s="53" t="str">
        <f>IF(ISNA(VLOOKUP(C85,'Вчера_Спутник Лайт'!C:C, 1, FALSE)),"ошибка",0)</f>
        <v>ошибка</v>
      </c>
      <c r="AK85" s="55"/>
      <c r="AL85" s="53" t="e">
        <f>D85-VLOOKUP(C85, 'Вчера_Спутник Лайт'!C:BO, 2, FALSE)</f>
        <v>#N/A</v>
      </c>
      <c r="AM85" s="53" t="e">
        <f>E85-F85-VLOOKUP(C85, 'Вчера_Спутник Лайт'!C:BO, 3, FALSE)</f>
        <v>#N/A</v>
      </c>
      <c r="AN85" s="53" t="e">
        <f>K85-L85-VLOOKUP(C85, 'Вчера_Спутник Лайт'!C:BO, 5, FALSE)</f>
        <v>#N/A</v>
      </c>
      <c r="AO85" s="53" t="e">
        <f>M85-N85-VLOOKUP(C85, 'Вчера_Спутник Лайт'!C:BO, 7, FALSE)</f>
        <v>#N/A</v>
      </c>
      <c r="AP85" s="53" t="e">
        <f>O85-P85-VLOOKUP(C85, 'Вчера_Спутник Лайт'!C:BO, 9, FALSE)</f>
        <v>#N/A</v>
      </c>
      <c r="AQ85" s="53" t="e">
        <f>Q85-R85-VLOOKUP(C85, 'Вчера_Спутник Лайт'!C:BO, 11, FALSE)</f>
        <v>#N/A</v>
      </c>
      <c r="AR85" s="53" t="e">
        <f>S85-T85-VLOOKUP(C85, 'Вчера_Спутник Лайт'!C:BO, 13, FALSE)</f>
        <v>#N/A</v>
      </c>
      <c r="AS85" s="53" t="e">
        <f>U85-V85-VLOOKUP(C85, 'Вчера_Спутник Лайт'!C:BO, 15, FALSE)</f>
        <v>#N/A</v>
      </c>
      <c r="AT85" s="53" t="e">
        <f>W85-X85-VLOOKUP(C85, 'Вчера_Спутник Лайт'!C:BO, 17, FALSE)</f>
        <v>#N/A</v>
      </c>
      <c r="AU85" s="53" t="e">
        <f>AA85-AB85-VLOOKUP(C85, 'Вчера_Спутник Лайт'!C:BO, 19, FALSE)</f>
        <v>#N/A</v>
      </c>
      <c r="AV85" s="53" t="e">
        <f>AC85-AD85-VLOOKUP(C85, 'Вчера_Спутник Лайт'!C:BO, 21, FALSE)</f>
        <v>#N/A</v>
      </c>
      <c r="AW85" s="53" t="e">
        <f>VLOOKUP(C85, 'Вчера_Спутник Лайт'!C:BO, 26, FALSE)+F85-#REF!-AD85-AG85</f>
        <v>#N/A</v>
      </c>
      <c r="AX85" s="53" t="e">
        <f>AE85-VLOOKUP(C85,'Вчера_Спутник Лайт'!C:BO, 23, FALSE)</f>
        <v>#N/A</v>
      </c>
    </row>
    <row r="86" spans="1:50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39"/>
      <c r="AA86" s="40"/>
      <c r="AB86" s="39"/>
      <c r="AC86" s="40"/>
      <c r="AD86" s="39"/>
      <c r="AE86" s="39"/>
      <c r="AF86" s="39"/>
      <c r="AG86" s="40"/>
      <c r="AH86" s="48"/>
      <c r="AI86" s="52">
        <f t="shared" si="2"/>
        <v>0</v>
      </c>
      <c r="AJ86" s="53" t="str">
        <f>IF(ISNA(VLOOKUP(C86,'Вчера_Спутник Лайт'!C:C, 1, FALSE)),"ошибка",0)</f>
        <v>ошибка</v>
      </c>
      <c r="AK86" s="55"/>
      <c r="AL86" s="53" t="e">
        <f>D86-VLOOKUP(C86, 'Вчера_Спутник Лайт'!C:BO, 2, FALSE)</f>
        <v>#N/A</v>
      </c>
      <c r="AM86" s="53" t="e">
        <f>E86-F86-VLOOKUP(C86, 'Вчера_Спутник Лайт'!C:BO, 3, FALSE)</f>
        <v>#N/A</v>
      </c>
      <c r="AN86" s="53" t="e">
        <f>K86-L86-VLOOKUP(C86, 'Вчера_Спутник Лайт'!C:BO, 5, FALSE)</f>
        <v>#N/A</v>
      </c>
      <c r="AO86" s="53" t="e">
        <f>M86-N86-VLOOKUP(C86, 'Вчера_Спутник Лайт'!C:BO, 7, FALSE)</f>
        <v>#N/A</v>
      </c>
      <c r="AP86" s="53" t="e">
        <f>O86-P86-VLOOKUP(C86, 'Вчера_Спутник Лайт'!C:BO, 9, FALSE)</f>
        <v>#N/A</v>
      </c>
      <c r="AQ86" s="53" t="e">
        <f>Q86-R86-VLOOKUP(C86, 'Вчера_Спутник Лайт'!C:BO, 11, FALSE)</f>
        <v>#N/A</v>
      </c>
      <c r="AR86" s="53" t="e">
        <f>S86-T86-VLOOKUP(C86, 'Вчера_Спутник Лайт'!C:BO, 13, FALSE)</f>
        <v>#N/A</v>
      </c>
      <c r="AS86" s="53" t="e">
        <f>U86-V86-VLOOKUP(C86, 'Вчера_Спутник Лайт'!C:BO, 15, FALSE)</f>
        <v>#N/A</v>
      </c>
      <c r="AT86" s="53" t="e">
        <f>W86-X86-VLOOKUP(C86, 'Вчера_Спутник Лайт'!C:BO, 17, FALSE)</f>
        <v>#N/A</v>
      </c>
      <c r="AU86" s="53" t="e">
        <f>AA86-AB86-VLOOKUP(C86, 'Вчера_Спутник Лайт'!C:BO, 19, FALSE)</f>
        <v>#N/A</v>
      </c>
      <c r="AV86" s="53" t="e">
        <f>AC86-AD86-VLOOKUP(C86, 'Вчера_Спутник Лайт'!C:BO, 21, FALSE)</f>
        <v>#N/A</v>
      </c>
      <c r="AW86" s="53" t="e">
        <f>VLOOKUP(C86, 'Вчера_Спутник Лайт'!C:BO, 26, FALSE)+F86-#REF!-AD86-AG86</f>
        <v>#N/A</v>
      </c>
      <c r="AX86" s="53" t="e">
        <f>AE86-VLOOKUP(C86,'Вчера_Спутник Лайт'!C:BO, 23, FALSE)</f>
        <v>#N/A</v>
      </c>
    </row>
    <row r="87" spans="1:50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39"/>
      <c r="AA87" s="40"/>
      <c r="AB87" s="39"/>
      <c r="AC87" s="40"/>
      <c r="AD87" s="39"/>
      <c r="AE87" s="39"/>
      <c r="AF87" s="39"/>
      <c r="AG87" s="40"/>
      <c r="AH87" s="48"/>
      <c r="AI87" s="52">
        <f t="shared" si="2"/>
        <v>0</v>
      </c>
      <c r="AJ87" s="53" t="str">
        <f>IF(ISNA(VLOOKUP(C87,'Вчера_Спутник Лайт'!C:C, 1, FALSE)),"ошибка",0)</f>
        <v>ошибка</v>
      </c>
      <c r="AK87" s="55"/>
      <c r="AL87" s="53" t="e">
        <f>D87-VLOOKUP(C87, 'Вчера_Спутник Лайт'!C:BO, 2, FALSE)</f>
        <v>#N/A</v>
      </c>
      <c r="AM87" s="53" t="e">
        <f>E87-F87-VLOOKUP(C87, 'Вчера_Спутник Лайт'!C:BO, 3, FALSE)</f>
        <v>#N/A</v>
      </c>
      <c r="AN87" s="53" t="e">
        <f>K87-L87-VLOOKUP(C87, 'Вчера_Спутник Лайт'!C:BO, 5, FALSE)</f>
        <v>#N/A</v>
      </c>
      <c r="AO87" s="53" t="e">
        <f>M87-N87-VLOOKUP(C87, 'Вчера_Спутник Лайт'!C:BO, 7, FALSE)</f>
        <v>#N/A</v>
      </c>
      <c r="AP87" s="53" t="e">
        <f>O87-P87-VLOOKUP(C87, 'Вчера_Спутник Лайт'!C:BO, 9, FALSE)</f>
        <v>#N/A</v>
      </c>
      <c r="AQ87" s="53" t="e">
        <f>Q87-R87-VLOOKUP(C87, 'Вчера_Спутник Лайт'!C:BO, 11, FALSE)</f>
        <v>#N/A</v>
      </c>
      <c r="AR87" s="53" t="e">
        <f>S87-T87-VLOOKUP(C87, 'Вчера_Спутник Лайт'!C:BO, 13, FALSE)</f>
        <v>#N/A</v>
      </c>
      <c r="AS87" s="53" t="e">
        <f>U87-V87-VLOOKUP(C87, 'Вчера_Спутник Лайт'!C:BO, 15, FALSE)</f>
        <v>#N/A</v>
      </c>
      <c r="AT87" s="53" t="e">
        <f>W87-X87-VLOOKUP(C87, 'Вчера_Спутник Лайт'!C:BO, 17, FALSE)</f>
        <v>#N/A</v>
      </c>
      <c r="AU87" s="53" t="e">
        <f>AA87-AB87-VLOOKUP(C87, 'Вчера_Спутник Лайт'!C:BO, 19, FALSE)</f>
        <v>#N/A</v>
      </c>
      <c r="AV87" s="53" t="e">
        <f>AC87-AD87-VLOOKUP(C87, 'Вчера_Спутник Лайт'!C:BO, 21, FALSE)</f>
        <v>#N/A</v>
      </c>
      <c r="AW87" s="53" t="e">
        <f>VLOOKUP(C87, 'Вчера_Спутник Лайт'!C:BO, 26, FALSE)+F87-#REF!-AD87-AG87</f>
        <v>#N/A</v>
      </c>
      <c r="AX87" s="53" t="e">
        <f>AE87-VLOOKUP(C87,'Вчера_Спутник Лайт'!C:BO, 23, FALSE)</f>
        <v>#N/A</v>
      </c>
    </row>
    <row r="88" spans="1:50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39"/>
      <c r="AA88" s="40"/>
      <c r="AB88" s="39"/>
      <c r="AC88" s="40"/>
      <c r="AD88" s="39"/>
      <c r="AE88" s="39"/>
      <c r="AF88" s="39"/>
      <c r="AG88" s="40"/>
      <c r="AH88" s="48"/>
      <c r="AI88" s="52">
        <f t="shared" si="2"/>
        <v>0</v>
      </c>
      <c r="AJ88" s="53" t="str">
        <f>IF(ISNA(VLOOKUP(C88,'Вчера_Спутник Лайт'!C:C, 1, FALSE)),"ошибка",0)</f>
        <v>ошибка</v>
      </c>
      <c r="AK88" s="55"/>
      <c r="AL88" s="53" t="e">
        <f>D88-VLOOKUP(C88, 'Вчера_Спутник Лайт'!C:BO, 2, FALSE)</f>
        <v>#N/A</v>
      </c>
      <c r="AM88" s="53" t="e">
        <f>E88-F88-VLOOKUP(C88, 'Вчера_Спутник Лайт'!C:BO, 3, FALSE)</f>
        <v>#N/A</v>
      </c>
      <c r="AN88" s="53" t="e">
        <f>K88-L88-VLOOKUP(C88, 'Вчера_Спутник Лайт'!C:BO, 5, FALSE)</f>
        <v>#N/A</v>
      </c>
      <c r="AO88" s="53" t="e">
        <f>M88-N88-VLOOKUP(C88, 'Вчера_Спутник Лайт'!C:BO, 7, FALSE)</f>
        <v>#N/A</v>
      </c>
      <c r="AP88" s="53" t="e">
        <f>O88-P88-VLOOKUP(C88, 'Вчера_Спутник Лайт'!C:BO, 9, FALSE)</f>
        <v>#N/A</v>
      </c>
      <c r="AQ88" s="53" t="e">
        <f>Q88-R88-VLOOKUP(C88, 'Вчера_Спутник Лайт'!C:BO, 11, FALSE)</f>
        <v>#N/A</v>
      </c>
      <c r="AR88" s="53" t="e">
        <f>S88-T88-VLOOKUP(C88, 'Вчера_Спутник Лайт'!C:BO, 13, FALSE)</f>
        <v>#N/A</v>
      </c>
      <c r="AS88" s="53" t="e">
        <f>U88-V88-VLOOKUP(C88, 'Вчера_Спутник Лайт'!C:BO, 15, FALSE)</f>
        <v>#N/A</v>
      </c>
      <c r="AT88" s="53" t="e">
        <f>W88-X88-VLOOKUP(C88, 'Вчера_Спутник Лайт'!C:BO, 17, FALSE)</f>
        <v>#N/A</v>
      </c>
      <c r="AU88" s="53" t="e">
        <f>AA88-AB88-VLOOKUP(C88, 'Вчера_Спутник Лайт'!C:BO, 19, FALSE)</f>
        <v>#N/A</v>
      </c>
      <c r="AV88" s="53" t="e">
        <f>AC88-AD88-VLOOKUP(C88, 'Вчера_Спутник Лайт'!C:BO, 21, FALSE)</f>
        <v>#N/A</v>
      </c>
      <c r="AW88" s="53" t="e">
        <f>VLOOKUP(C88, 'Вчера_Спутник Лайт'!C:BO, 26, FALSE)+F88-#REF!-AD88-AG88</f>
        <v>#N/A</v>
      </c>
      <c r="AX88" s="53" t="e">
        <f>AE88-VLOOKUP(C88,'Вчера_Спутник Лайт'!C:BO, 23, FALSE)</f>
        <v>#N/A</v>
      </c>
    </row>
    <row r="89" spans="1:50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39"/>
      <c r="AA89" s="40"/>
      <c r="AB89" s="39"/>
      <c r="AC89" s="40"/>
      <c r="AD89" s="39"/>
      <c r="AE89" s="39"/>
      <c r="AF89" s="39"/>
      <c r="AG89" s="40"/>
      <c r="AH89" s="48"/>
      <c r="AI89" s="52">
        <f t="shared" si="2"/>
        <v>0</v>
      </c>
      <c r="AJ89" s="53" t="str">
        <f>IF(ISNA(VLOOKUP(C89,'Вчера_Спутник Лайт'!C:C, 1, FALSE)),"ошибка",0)</f>
        <v>ошибка</v>
      </c>
      <c r="AK89" s="55"/>
      <c r="AL89" s="53" t="e">
        <f>D89-VLOOKUP(C89, 'Вчера_Спутник Лайт'!C:BO, 2, FALSE)</f>
        <v>#N/A</v>
      </c>
      <c r="AM89" s="53" t="e">
        <f>E89-F89-VLOOKUP(C89, 'Вчера_Спутник Лайт'!C:BO, 3, FALSE)</f>
        <v>#N/A</v>
      </c>
      <c r="AN89" s="53" t="e">
        <f>K89-L89-VLOOKUP(C89, 'Вчера_Спутник Лайт'!C:BO, 5, FALSE)</f>
        <v>#N/A</v>
      </c>
      <c r="AO89" s="53" t="e">
        <f>M89-N89-VLOOKUP(C89, 'Вчера_Спутник Лайт'!C:BO, 7, FALSE)</f>
        <v>#N/A</v>
      </c>
      <c r="AP89" s="53" t="e">
        <f>O89-P89-VLOOKUP(C89, 'Вчера_Спутник Лайт'!C:BO, 9, FALSE)</f>
        <v>#N/A</v>
      </c>
      <c r="AQ89" s="53" t="e">
        <f>Q89-R89-VLOOKUP(C89, 'Вчера_Спутник Лайт'!C:BO, 11, FALSE)</f>
        <v>#N/A</v>
      </c>
      <c r="AR89" s="53" t="e">
        <f>S89-T89-VLOOKUP(C89, 'Вчера_Спутник Лайт'!C:BO, 13, FALSE)</f>
        <v>#N/A</v>
      </c>
      <c r="AS89" s="53" t="e">
        <f>U89-V89-VLOOKUP(C89, 'Вчера_Спутник Лайт'!C:BO, 15, FALSE)</f>
        <v>#N/A</v>
      </c>
      <c r="AT89" s="53" t="e">
        <f>W89-X89-VLOOKUP(C89, 'Вчера_Спутник Лайт'!C:BO, 17, FALSE)</f>
        <v>#N/A</v>
      </c>
      <c r="AU89" s="53" t="e">
        <f>AA89-AB89-VLOOKUP(C89, 'Вчера_Спутник Лайт'!C:BO, 19, FALSE)</f>
        <v>#N/A</v>
      </c>
      <c r="AV89" s="53" t="e">
        <f>AC89-AD89-VLOOKUP(C89, 'Вчера_Спутник Лайт'!C:BO, 21, FALSE)</f>
        <v>#N/A</v>
      </c>
      <c r="AW89" s="53" t="e">
        <f>VLOOKUP(C89, 'Вчера_Спутник Лайт'!C:BO, 26, FALSE)+F89-#REF!-AD89-AG89</f>
        <v>#N/A</v>
      </c>
      <c r="AX89" s="53" t="e">
        <f>AE89-VLOOKUP(C89,'Вчера_Спутник Лайт'!C:BO, 23, FALSE)</f>
        <v>#N/A</v>
      </c>
    </row>
    <row r="90" spans="1:50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39"/>
      <c r="AA90" s="40"/>
      <c r="AB90" s="39"/>
      <c r="AC90" s="40"/>
      <c r="AD90" s="39"/>
      <c r="AE90" s="39"/>
      <c r="AF90" s="39"/>
      <c r="AG90" s="40"/>
      <c r="AH90" s="48"/>
      <c r="AI90" s="52">
        <f t="shared" si="2"/>
        <v>0</v>
      </c>
      <c r="AJ90" s="53" t="str">
        <f>IF(ISNA(VLOOKUP(C90,'Вчера_Спутник Лайт'!C:C, 1, FALSE)),"ошибка",0)</f>
        <v>ошибка</v>
      </c>
      <c r="AK90" s="55"/>
      <c r="AL90" s="53" t="e">
        <f>D90-VLOOKUP(C90, 'Вчера_Спутник Лайт'!C:BO, 2, FALSE)</f>
        <v>#N/A</v>
      </c>
      <c r="AM90" s="53" t="e">
        <f>E90-F90-VLOOKUP(C90, 'Вчера_Спутник Лайт'!C:BO, 3, FALSE)</f>
        <v>#N/A</v>
      </c>
      <c r="AN90" s="53" t="e">
        <f>K90-L90-VLOOKUP(C90, 'Вчера_Спутник Лайт'!C:BO, 5, FALSE)</f>
        <v>#N/A</v>
      </c>
      <c r="AO90" s="53" t="e">
        <f>M90-N90-VLOOKUP(C90, 'Вчера_Спутник Лайт'!C:BO, 7, FALSE)</f>
        <v>#N/A</v>
      </c>
      <c r="AP90" s="53" t="e">
        <f>O90-P90-VLOOKUP(C90, 'Вчера_Спутник Лайт'!C:BO, 9, FALSE)</f>
        <v>#N/A</v>
      </c>
      <c r="AQ90" s="53" t="e">
        <f>Q90-R90-VLOOKUP(C90, 'Вчера_Спутник Лайт'!C:BO, 11, FALSE)</f>
        <v>#N/A</v>
      </c>
      <c r="AR90" s="53" t="e">
        <f>S90-T90-VLOOKUP(C90, 'Вчера_Спутник Лайт'!C:BO, 13, FALSE)</f>
        <v>#N/A</v>
      </c>
      <c r="AS90" s="53" t="e">
        <f>U90-V90-VLOOKUP(C90, 'Вчера_Спутник Лайт'!C:BO, 15, FALSE)</f>
        <v>#N/A</v>
      </c>
      <c r="AT90" s="53" t="e">
        <f>W90-X90-VLOOKUP(C90, 'Вчера_Спутник Лайт'!C:BO, 17, FALSE)</f>
        <v>#N/A</v>
      </c>
      <c r="AU90" s="53" t="e">
        <f>AA90-AB90-VLOOKUP(C90, 'Вчера_Спутник Лайт'!C:BO, 19, FALSE)</f>
        <v>#N/A</v>
      </c>
      <c r="AV90" s="53" t="e">
        <f>AC90-AD90-VLOOKUP(C90, 'Вчера_Спутник Лайт'!C:BO, 21, FALSE)</f>
        <v>#N/A</v>
      </c>
      <c r="AW90" s="53" t="e">
        <f>VLOOKUP(C90, 'Вчера_Спутник Лайт'!C:BO, 26, FALSE)+F90-#REF!-AD90-AG90</f>
        <v>#N/A</v>
      </c>
      <c r="AX90" s="53" t="e">
        <f>AE90-VLOOKUP(C90,'Вчера_Спутник Лайт'!C:BO, 23, FALSE)</f>
        <v>#N/A</v>
      </c>
    </row>
    <row r="91" spans="1:50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39"/>
      <c r="AA91" s="40"/>
      <c r="AB91" s="39"/>
      <c r="AC91" s="40"/>
      <c r="AD91" s="39"/>
      <c r="AE91" s="39"/>
      <c r="AF91" s="39"/>
      <c r="AG91" s="40"/>
      <c r="AH91" s="48"/>
      <c r="AI91" s="52">
        <f t="shared" si="2"/>
        <v>0</v>
      </c>
      <c r="AJ91" s="53" t="str">
        <f>IF(ISNA(VLOOKUP(C91,'Вчера_Спутник Лайт'!C:C, 1, FALSE)),"ошибка",0)</f>
        <v>ошибка</v>
      </c>
      <c r="AK91" s="55"/>
      <c r="AL91" s="53" t="e">
        <f>D91-VLOOKUP(C91, 'Вчера_Спутник Лайт'!C:BO, 2, FALSE)</f>
        <v>#N/A</v>
      </c>
      <c r="AM91" s="53" t="e">
        <f>E91-F91-VLOOKUP(C91, 'Вчера_Спутник Лайт'!C:BO, 3, FALSE)</f>
        <v>#N/A</v>
      </c>
      <c r="AN91" s="53" t="e">
        <f>K91-L91-VLOOKUP(C91, 'Вчера_Спутник Лайт'!C:BO, 5, FALSE)</f>
        <v>#N/A</v>
      </c>
      <c r="AO91" s="53" t="e">
        <f>M91-N91-VLOOKUP(C91, 'Вчера_Спутник Лайт'!C:BO, 7, FALSE)</f>
        <v>#N/A</v>
      </c>
      <c r="AP91" s="53" t="e">
        <f>O91-P91-VLOOKUP(C91, 'Вчера_Спутник Лайт'!C:BO, 9, FALSE)</f>
        <v>#N/A</v>
      </c>
      <c r="AQ91" s="53" t="e">
        <f>Q91-R91-VLOOKUP(C91, 'Вчера_Спутник Лайт'!C:BO, 11, FALSE)</f>
        <v>#N/A</v>
      </c>
      <c r="AR91" s="53" t="e">
        <f>S91-T91-VLOOKUP(C91, 'Вчера_Спутник Лайт'!C:BO, 13, FALSE)</f>
        <v>#N/A</v>
      </c>
      <c r="AS91" s="53" t="e">
        <f>U91-V91-VLOOKUP(C91, 'Вчера_Спутник Лайт'!C:BO, 15, FALSE)</f>
        <v>#N/A</v>
      </c>
      <c r="AT91" s="53" t="e">
        <f>W91-X91-VLOOKUP(C91, 'Вчера_Спутник Лайт'!C:BO, 17, FALSE)</f>
        <v>#N/A</v>
      </c>
      <c r="AU91" s="53" t="e">
        <f>AA91-AB91-VLOOKUP(C91, 'Вчера_Спутник Лайт'!C:BO, 19, FALSE)</f>
        <v>#N/A</v>
      </c>
      <c r="AV91" s="53" t="e">
        <f>AC91-AD91-VLOOKUP(C91, 'Вчера_Спутник Лайт'!C:BO, 21, FALSE)</f>
        <v>#N/A</v>
      </c>
      <c r="AW91" s="53" t="e">
        <f>VLOOKUP(C91, 'Вчера_Спутник Лайт'!C:BO, 26, FALSE)+F91-#REF!-AD91-AG91</f>
        <v>#N/A</v>
      </c>
      <c r="AX91" s="53" t="e">
        <f>AE91-VLOOKUP(C91,'Вчера_Спутник Лайт'!C:BO, 23, FALSE)</f>
        <v>#N/A</v>
      </c>
    </row>
    <row r="92" spans="1:50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39"/>
      <c r="AA92" s="40"/>
      <c r="AB92" s="39"/>
      <c r="AC92" s="40"/>
      <c r="AD92" s="39"/>
      <c r="AE92" s="39"/>
      <c r="AF92" s="39"/>
      <c r="AG92" s="40"/>
      <c r="AH92" s="48"/>
      <c r="AI92" s="52">
        <f t="shared" si="2"/>
        <v>0</v>
      </c>
      <c r="AJ92" s="53" t="str">
        <f>IF(ISNA(VLOOKUP(C92,'Вчера_Спутник Лайт'!C:C, 1, FALSE)),"ошибка",0)</f>
        <v>ошибка</v>
      </c>
      <c r="AK92" s="55"/>
      <c r="AL92" s="53" t="e">
        <f>D92-VLOOKUP(C92, 'Вчера_Спутник Лайт'!C:BO, 2, FALSE)</f>
        <v>#N/A</v>
      </c>
      <c r="AM92" s="53" t="e">
        <f>E92-F92-VLOOKUP(C92, 'Вчера_Спутник Лайт'!C:BO, 3, FALSE)</f>
        <v>#N/A</v>
      </c>
      <c r="AN92" s="53" t="e">
        <f>K92-L92-VLOOKUP(C92, 'Вчера_Спутник Лайт'!C:BO, 5, FALSE)</f>
        <v>#N/A</v>
      </c>
      <c r="AO92" s="53" t="e">
        <f>M92-N92-VLOOKUP(C92, 'Вчера_Спутник Лайт'!C:BO, 7, FALSE)</f>
        <v>#N/A</v>
      </c>
      <c r="AP92" s="53" t="e">
        <f>O92-P92-VLOOKUP(C92, 'Вчера_Спутник Лайт'!C:BO, 9, FALSE)</f>
        <v>#N/A</v>
      </c>
      <c r="AQ92" s="53" t="e">
        <f>Q92-R92-VLOOKUP(C92, 'Вчера_Спутник Лайт'!C:BO, 11, FALSE)</f>
        <v>#N/A</v>
      </c>
      <c r="AR92" s="53" t="e">
        <f>S92-T92-VLOOKUP(C92, 'Вчера_Спутник Лайт'!C:BO, 13, FALSE)</f>
        <v>#N/A</v>
      </c>
      <c r="AS92" s="53" t="e">
        <f>U92-V92-VLOOKUP(C92, 'Вчера_Спутник Лайт'!C:BO, 15, FALSE)</f>
        <v>#N/A</v>
      </c>
      <c r="AT92" s="53" t="e">
        <f>W92-X92-VLOOKUP(C92, 'Вчера_Спутник Лайт'!C:BO, 17, FALSE)</f>
        <v>#N/A</v>
      </c>
      <c r="AU92" s="53" t="e">
        <f>AA92-AB92-VLOOKUP(C92, 'Вчера_Спутник Лайт'!C:BO, 19, FALSE)</f>
        <v>#N/A</v>
      </c>
      <c r="AV92" s="53" t="e">
        <f>AC92-AD92-VLOOKUP(C92, 'Вчера_Спутник Лайт'!C:BO, 21, FALSE)</f>
        <v>#N/A</v>
      </c>
      <c r="AW92" s="53" t="e">
        <f>VLOOKUP(C92, 'Вчера_Спутник Лайт'!C:BO, 26, FALSE)+F92-#REF!-AD92-AG92</f>
        <v>#N/A</v>
      </c>
      <c r="AX92" s="53" t="e">
        <f>AE92-VLOOKUP(C92,'Вчера_Спутник Лайт'!C:BO, 23, FALSE)</f>
        <v>#N/A</v>
      </c>
    </row>
    <row r="93" spans="1:50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39"/>
      <c r="AA93" s="40"/>
      <c r="AB93" s="39"/>
      <c r="AC93" s="40"/>
      <c r="AD93" s="39"/>
      <c r="AE93" s="39"/>
      <c r="AF93" s="39"/>
      <c r="AG93" s="40"/>
      <c r="AH93" s="48"/>
      <c r="AI93" s="52">
        <f t="shared" si="2"/>
        <v>0</v>
      </c>
      <c r="AJ93" s="53" t="str">
        <f>IF(ISNA(VLOOKUP(C93,'Вчера_Спутник Лайт'!C:C, 1, FALSE)),"ошибка",0)</f>
        <v>ошибка</v>
      </c>
      <c r="AK93" s="55"/>
      <c r="AL93" s="53" t="e">
        <f>D93-VLOOKUP(C93, 'Вчера_Спутник Лайт'!C:BO, 2, FALSE)</f>
        <v>#N/A</v>
      </c>
      <c r="AM93" s="53" t="e">
        <f>E93-F93-VLOOKUP(C93, 'Вчера_Спутник Лайт'!C:BO, 3, FALSE)</f>
        <v>#N/A</v>
      </c>
      <c r="AN93" s="53" t="e">
        <f>K93-L93-VLOOKUP(C93, 'Вчера_Спутник Лайт'!C:BO, 5, FALSE)</f>
        <v>#N/A</v>
      </c>
      <c r="AO93" s="53" t="e">
        <f>M93-N93-VLOOKUP(C93, 'Вчера_Спутник Лайт'!C:BO, 7, FALSE)</f>
        <v>#N/A</v>
      </c>
      <c r="AP93" s="53" t="e">
        <f>O93-P93-VLOOKUP(C93, 'Вчера_Спутник Лайт'!C:BO, 9, FALSE)</f>
        <v>#N/A</v>
      </c>
      <c r="AQ93" s="53" t="e">
        <f>Q93-R93-VLOOKUP(C93, 'Вчера_Спутник Лайт'!C:BO, 11, FALSE)</f>
        <v>#N/A</v>
      </c>
      <c r="AR93" s="53" t="e">
        <f>S93-T93-VLOOKUP(C93, 'Вчера_Спутник Лайт'!C:BO, 13, FALSE)</f>
        <v>#N/A</v>
      </c>
      <c r="AS93" s="53" t="e">
        <f>U93-V93-VLOOKUP(C93, 'Вчера_Спутник Лайт'!C:BO, 15, FALSE)</f>
        <v>#N/A</v>
      </c>
      <c r="AT93" s="53" t="e">
        <f>W93-X93-VLOOKUP(C93, 'Вчера_Спутник Лайт'!C:BO, 17, FALSE)</f>
        <v>#N/A</v>
      </c>
      <c r="AU93" s="53" t="e">
        <f>AA93-AB93-VLOOKUP(C93, 'Вчера_Спутник Лайт'!C:BO, 19, FALSE)</f>
        <v>#N/A</v>
      </c>
      <c r="AV93" s="53" t="e">
        <f>AC93-AD93-VLOOKUP(C93, 'Вчера_Спутник Лайт'!C:BO, 21, FALSE)</f>
        <v>#N/A</v>
      </c>
      <c r="AW93" s="53" t="e">
        <f>VLOOKUP(C93, 'Вчера_Спутник Лайт'!C:BO, 26, FALSE)+F93-#REF!-AD93-AG93</f>
        <v>#N/A</v>
      </c>
      <c r="AX93" s="53" t="e">
        <f>AE93-VLOOKUP(C93,'Вчера_Спутник Лайт'!C:BO, 23, FALSE)</f>
        <v>#N/A</v>
      </c>
    </row>
    <row r="94" spans="1:50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39"/>
      <c r="AA94" s="40"/>
      <c r="AB94" s="39"/>
      <c r="AC94" s="40"/>
      <c r="AD94" s="39"/>
      <c r="AE94" s="39"/>
      <c r="AF94" s="39"/>
      <c r="AG94" s="40"/>
      <c r="AH94" s="48"/>
      <c r="AI94" s="52">
        <f t="shared" si="2"/>
        <v>0</v>
      </c>
      <c r="AJ94" s="53" t="str">
        <f>IF(ISNA(VLOOKUP(C94,'Вчера_Спутник Лайт'!C:C, 1, FALSE)),"ошибка",0)</f>
        <v>ошибка</v>
      </c>
      <c r="AK94" s="55"/>
      <c r="AL94" s="53" t="e">
        <f>D94-VLOOKUP(C94, 'Вчера_Спутник Лайт'!C:BO, 2, FALSE)</f>
        <v>#N/A</v>
      </c>
      <c r="AM94" s="53" t="e">
        <f>E94-F94-VLOOKUP(C94, 'Вчера_Спутник Лайт'!C:BO, 3, FALSE)</f>
        <v>#N/A</v>
      </c>
      <c r="AN94" s="53" t="e">
        <f>K94-L94-VLOOKUP(C94, 'Вчера_Спутник Лайт'!C:BO, 5, FALSE)</f>
        <v>#N/A</v>
      </c>
      <c r="AO94" s="53" t="e">
        <f>M94-N94-VLOOKUP(C94, 'Вчера_Спутник Лайт'!C:BO, 7, FALSE)</f>
        <v>#N/A</v>
      </c>
      <c r="AP94" s="53" t="e">
        <f>O94-P94-VLOOKUP(C94, 'Вчера_Спутник Лайт'!C:BO, 9, FALSE)</f>
        <v>#N/A</v>
      </c>
      <c r="AQ94" s="53" t="e">
        <f>Q94-R94-VLOOKUP(C94, 'Вчера_Спутник Лайт'!C:BO, 11, FALSE)</f>
        <v>#N/A</v>
      </c>
      <c r="AR94" s="53" t="e">
        <f>S94-T94-VLOOKUP(C94, 'Вчера_Спутник Лайт'!C:BO, 13, FALSE)</f>
        <v>#N/A</v>
      </c>
      <c r="AS94" s="53" t="e">
        <f>U94-V94-VLOOKUP(C94, 'Вчера_Спутник Лайт'!C:BO, 15, FALSE)</f>
        <v>#N/A</v>
      </c>
      <c r="AT94" s="53" t="e">
        <f>W94-X94-VLOOKUP(C94, 'Вчера_Спутник Лайт'!C:BO, 17, FALSE)</f>
        <v>#N/A</v>
      </c>
      <c r="AU94" s="53" t="e">
        <f>AA94-AB94-VLOOKUP(C94, 'Вчера_Спутник Лайт'!C:BO, 19, FALSE)</f>
        <v>#N/A</v>
      </c>
      <c r="AV94" s="53" t="e">
        <f>AC94-AD94-VLOOKUP(C94, 'Вчера_Спутник Лайт'!C:BO, 21, FALSE)</f>
        <v>#N/A</v>
      </c>
      <c r="AW94" s="53" t="e">
        <f>VLOOKUP(C94, 'Вчера_Спутник Лайт'!C:BO, 26, FALSE)+F94-#REF!-AD94-AG94</f>
        <v>#N/A</v>
      </c>
      <c r="AX94" s="53" t="e">
        <f>AE94-VLOOKUP(C94,'Вчера_Спутник Лайт'!C:BO, 23, FALSE)</f>
        <v>#N/A</v>
      </c>
    </row>
    <row r="95" spans="1:50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39"/>
      <c r="AA95" s="40"/>
      <c r="AB95" s="39"/>
      <c r="AC95" s="40"/>
      <c r="AD95" s="39"/>
      <c r="AE95" s="39"/>
      <c r="AF95" s="39"/>
      <c r="AG95" s="40"/>
      <c r="AH95" s="48"/>
      <c r="AI95" s="52">
        <f t="shared" si="2"/>
        <v>0</v>
      </c>
      <c r="AJ95" s="53" t="str">
        <f>IF(ISNA(VLOOKUP(C95,'Вчера_Спутник Лайт'!C:C, 1, FALSE)),"ошибка",0)</f>
        <v>ошибка</v>
      </c>
      <c r="AK95" s="55"/>
      <c r="AL95" s="53" t="e">
        <f>D95-VLOOKUP(C95, 'Вчера_Спутник Лайт'!C:BO, 2, FALSE)</f>
        <v>#N/A</v>
      </c>
      <c r="AM95" s="53" t="e">
        <f>E95-F95-VLOOKUP(C95, 'Вчера_Спутник Лайт'!C:BO, 3, FALSE)</f>
        <v>#N/A</v>
      </c>
      <c r="AN95" s="53" t="e">
        <f>K95-L95-VLOOKUP(C95, 'Вчера_Спутник Лайт'!C:BO, 5, FALSE)</f>
        <v>#N/A</v>
      </c>
      <c r="AO95" s="53" t="e">
        <f>M95-N95-VLOOKUP(C95, 'Вчера_Спутник Лайт'!C:BO, 7, FALSE)</f>
        <v>#N/A</v>
      </c>
      <c r="AP95" s="53" t="e">
        <f>O95-P95-VLOOKUP(C95, 'Вчера_Спутник Лайт'!C:BO, 9, FALSE)</f>
        <v>#N/A</v>
      </c>
      <c r="AQ95" s="53" t="e">
        <f>Q95-R95-VLOOKUP(C95, 'Вчера_Спутник Лайт'!C:BO, 11, FALSE)</f>
        <v>#N/A</v>
      </c>
      <c r="AR95" s="53" t="e">
        <f>S95-T95-VLOOKUP(C95, 'Вчера_Спутник Лайт'!C:BO, 13, FALSE)</f>
        <v>#N/A</v>
      </c>
      <c r="AS95" s="53" t="e">
        <f>U95-V95-VLOOKUP(C95, 'Вчера_Спутник Лайт'!C:BO, 15, FALSE)</f>
        <v>#N/A</v>
      </c>
      <c r="AT95" s="53" t="e">
        <f>W95-X95-VLOOKUP(C95, 'Вчера_Спутник Лайт'!C:BO, 17, FALSE)</f>
        <v>#N/A</v>
      </c>
      <c r="AU95" s="53" t="e">
        <f>AA95-AB95-VLOOKUP(C95, 'Вчера_Спутник Лайт'!C:BO, 19, FALSE)</f>
        <v>#N/A</v>
      </c>
      <c r="AV95" s="53" t="e">
        <f>AC95-AD95-VLOOKUP(C95, 'Вчера_Спутник Лайт'!C:BO, 21, FALSE)</f>
        <v>#N/A</v>
      </c>
      <c r="AW95" s="53" t="e">
        <f>VLOOKUP(C95, 'Вчера_Спутник Лайт'!C:BO, 26, FALSE)+F95-#REF!-AD95-AG95</f>
        <v>#N/A</v>
      </c>
      <c r="AX95" s="53" t="e">
        <f>AE95-VLOOKUP(C95,'Вчера_Спутник Лайт'!C:BO, 23, FALSE)</f>
        <v>#N/A</v>
      </c>
    </row>
    <row r="96" spans="1:50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39"/>
      <c r="AA96" s="40"/>
      <c r="AB96" s="39"/>
      <c r="AC96" s="40"/>
      <c r="AD96" s="39"/>
      <c r="AE96" s="39"/>
      <c r="AF96" s="39"/>
      <c r="AG96" s="40"/>
      <c r="AH96" s="48"/>
      <c r="AI96" s="52">
        <f t="shared" si="2"/>
        <v>0</v>
      </c>
      <c r="AJ96" s="53" t="str">
        <f>IF(ISNA(VLOOKUP(C96,'Вчера_Спутник Лайт'!C:C, 1, FALSE)),"ошибка",0)</f>
        <v>ошибка</v>
      </c>
      <c r="AK96" s="55"/>
      <c r="AL96" s="53" t="e">
        <f>D96-VLOOKUP(C96, 'Вчера_Спутник Лайт'!C:BO, 2, FALSE)</f>
        <v>#N/A</v>
      </c>
      <c r="AM96" s="53" t="e">
        <f>E96-F96-VLOOKUP(C96, 'Вчера_Спутник Лайт'!C:BO, 3, FALSE)</f>
        <v>#N/A</v>
      </c>
      <c r="AN96" s="53" t="e">
        <f>K96-L96-VLOOKUP(C96, 'Вчера_Спутник Лайт'!C:BO, 5, FALSE)</f>
        <v>#N/A</v>
      </c>
      <c r="AO96" s="53" t="e">
        <f>M96-N96-VLOOKUP(C96, 'Вчера_Спутник Лайт'!C:BO, 7, FALSE)</f>
        <v>#N/A</v>
      </c>
      <c r="AP96" s="53" t="e">
        <f>O96-P96-VLOOKUP(C96, 'Вчера_Спутник Лайт'!C:BO, 9, FALSE)</f>
        <v>#N/A</v>
      </c>
      <c r="AQ96" s="53" t="e">
        <f>Q96-R96-VLOOKUP(C96, 'Вчера_Спутник Лайт'!C:BO, 11, FALSE)</f>
        <v>#N/A</v>
      </c>
      <c r="AR96" s="53" t="e">
        <f>S96-T96-VLOOKUP(C96, 'Вчера_Спутник Лайт'!C:BO, 13, FALSE)</f>
        <v>#N/A</v>
      </c>
      <c r="AS96" s="53" t="e">
        <f>U96-V96-VLOOKUP(C96, 'Вчера_Спутник Лайт'!C:BO, 15, FALSE)</f>
        <v>#N/A</v>
      </c>
      <c r="AT96" s="53" t="e">
        <f>W96-X96-VLOOKUP(C96, 'Вчера_Спутник Лайт'!C:BO, 17, FALSE)</f>
        <v>#N/A</v>
      </c>
      <c r="AU96" s="53" t="e">
        <f>AA96-AB96-VLOOKUP(C96, 'Вчера_Спутник Лайт'!C:BO, 19, FALSE)</f>
        <v>#N/A</v>
      </c>
      <c r="AV96" s="53" t="e">
        <f>AC96-AD96-VLOOKUP(C96, 'Вчера_Спутник Лайт'!C:BO, 21, FALSE)</f>
        <v>#N/A</v>
      </c>
      <c r="AW96" s="53" t="e">
        <f>VLOOKUP(C96, 'Вчера_Спутник Лайт'!C:BO, 26, FALSE)+F96-#REF!-AD96-AG96</f>
        <v>#N/A</v>
      </c>
      <c r="AX96" s="53" t="e">
        <f>AE96-VLOOKUP(C96,'Вчера_Спутник Лайт'!C:BO, 23, FALSE)</f>
        <v>#N/A</v>
      </c>
    </row>
    <row r="97" spans="1:50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39"/>
      <c r="AA97" s="40"/>
      <c r="AB97" s="39"/>
      <c r="AC97" s="40"/>
      <c r="AD97" s="39"/>
      <c r="AE97" s="39"/>
      <c r="AF97" s="39"/>
      <c r="AG97" s="40"/>
      <c r="AH97" s="48"/>
      <c r="AI97" s="52">
        <f t="shared" si="2"/>
        <v>0</v>
      </c>
      <c r="AJ97" s="53" t="str">
        <f>IF(ISNA(VLOOKUP(C97,'Вчера_Спутник Лайт'!C:C, 1, FALSE)),"ошибка",0)</f>
        <v>ошибка</v>
      </c>
      <c r="AK97" s="55"/>
      <c r="AL97" s="53" t="e">
        <f>D97-VLOOKUP(C97, 'Вчера_Спутник Лайт'!C:BO, 2, FALSE)</f>
        <v>#N/A</v>
      </c>
      <c r="AM97" s="53" t="e">
        <f>E97-F97-VLOOKUP(C97, 'Вчера_Спутник Лайт'!C:BO, 3, FALSE)</f>
        <v>#N/A</v>
      </c>
      <c r="AN97" s="53" t="e">
        <f>K97-L97-VLOOKUP(C97, 'Вчера_Спутник Лайт'!C:BO, 5, FALSE)</f>
        <v>#N/A</v>
      </c>
      <c r="AO97" s="53" t="e">
        <f>M97-N97-VLOOKUP(C97, 'Вчера_Спутник Лайт'!C:BO, 7, FALSE)</f>
        <v>#N/A</v>
      </c>
      <c r="AP97" s="53" t="e">
        <f>O97-P97-VLOOKUP(C97, 'Вчера_Спутник Лайт'!C:BO, 9, FALSE)</f>
        <v>#N/A</v>
      </c>
      <c r="AQ97" s="53" t="e">
        <f>Q97-R97-VLOOKUP(C97, 'Вчера_Спутник Лайт'!C:BO, 11, FALSE)</f>
        <v>#N/A</v>
      </c>
      <c r="AR97" s="53" t="e">
        <f>S97-T97-VLOOKUP(C97, 'Вчера_Спутник Лайт'!C:BO, 13, FALSE)</f>
        <v>#N/A</v>
      </c>
      <c r="AS97" s="53" t="e">
        <f>U97-V97-VLOOKUP(C97, 'Вчера_Спутник Лайт'!C:BO, 15, FALSE)</f>
        <v>#N/A</v>
      </c>
      <c r="AT97" s="53" t="e">
        <f>W97-X97-VLOOKUP(C97, 'Вчера_Спутник Лайт'!C:BO, 17, FALSE)</f>
        <v>#N/A</v>
      </c>
      <c r="AU97" s="53" t="e">
        <f>AA97-AB97-VLOOKUP(C97, 'Вчера_Спутник Лайт'!C:BO, 19, FALSE)</f>
        <v>#N/A</v>
      </c>
      <c r="AV97" s="53" t="e">
        <f>AC97-AD97-VLOOKUP(C97, 'Вчера_Спутник Лайт'!C:BO, 21, FALSE)</f>
        <v>#N/A</v>
      </c>
      <c r="AW97" s="53" t="e">
        <f>VLOOKUP(C97, 'Вчера_Спутник Лайт'!C:BO, 26, FALSE)+F97-#REF!-AD97-AG97</f>
        <v>#N/A</v>
      </c>
      <c r="AX97" s="53" t="e">
        <f>AE97-VLOOKUP(C97,'Вчера_Спутник Лайт'!C:BO, 23, FALSE)</f>
        <v>#N/A</v>
      </c>
    </row>
    <row r="98" spans="1:50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39"/>
      <c r="AA98" s="40"/>
      <c r="AB98" s="39"/>
      <c r="AC98" s="40"/>
      <c r="AD98" s="39"/>
      <c r="AE98" s="39"/>
      <c r="AF98" s="39"/>
      <c r="AG98" s="40"/>
      <c r="AH98" s="48"/>
      <c r="AI98" s="52">
        <f t="shared" si="2"/>
        <v>0</v>
      </c>
      <c r="AJ98" s="53" t="str">
        <f>IF(ISNA(VLOOKUP(C98,'Вчера_Спутник Лайт'!C:C, 1, FALSE)),"ошибка",0)</f>
        <v>ошибка</v>
      </c>
      <c r="AK98" s="55"/>
      <c r="AL98" s="53" t="e">
        <f>D98-VLOOKUP(C98, 'Вчера_Спутник Лайт'!C:BO, 2, FALSE)</f>
        <v>#N/A</v>
      </c>
      <c r="AM98" s="53" t="e">
        <f>E98-F98-VLOOKUP(C98, 'Вчера_Спутник Лайт'!C:BO, 3, FALSE)</f>
        <v>#N/A</v>
      </c>
      <c r="AN98" s="53" t="e">
        <f>K98-L98-VLOOKUP(C98, 'Вчера_Спутник Лайт'!C:BO, 5, FALSE)</f>
        <v>#N/A</v>
      </c>
      <c r="AO98" s="53" t="e">
        <f>M98-N98-VLOOKUP(C98, 'Вчера_Спутник Лайт'!C:BO, 7, FALSE)</f>
        <v>#N/A</v>
      </c>
      <c r="AP98" s="53" t="e">
        <f>O98-P98-VLOOKUP(C98, 'Вчера_Спутник Лайт'!C:BO, 9, FALSE)</f>
        <v>#N/A</v>
      </c>
      <c r="AQ98" s="53" t="e">
        <f>Q98-R98-VLOOKUP(C98, 'Вчера_Спутник Лайт'!C:BO, 11, FALSE)</f>
        <v>#N/A</v>
      </c>
      <c r="AR98" s="53" t="e">
        <f>S98-T98-VLOOKUP(C98, 'Вчера_Спутник Лайт'!C:BO, 13, FALSE)</f>
        <v>#N/A</v>
      </c>
      <c r="AS98" s="53" t="e">
        <f>U98-V98-VLOOKUP(C98, 'Вчера_Спутник Лайт'!C:BO, 15, FALSE)</f>
        <v>#N/A</v>
      </c>
      <c r="AT98" s="53" t="e">
        <f>W98-X98-VLOOKUP(C98, 'Вчера_Спутник Лайт'!C:BO, 17, FALSE)</f>
        <v>#N/A</v>
      </c>
      <c r="AU98" s="53" t="e">
        <f>AA98-AB98-VLOOKUP(C98, 'Вчера_Спутник Лайт'!C:BO, 19, FALSE)</f>
        <v>#N/A</v>
      </c>
      <c r="AV98" s="53" t="e">
        <f>AC98-AD98-VLOOKUP(C98, 'Вчера_Спутник Лайт'!C:BO, 21, FALSE)</f>
        <v>#N/A</v>
      </c>
      <c r="AW98" s="53" t="e">
        <f>VLOOKUP(C98, 'Вчера_Спутник Лайт'!C:BO, 26, FALSE)+F98-#REF!-AD98-AG98</f>
        <v>#N/A</v>
      </c>
      <c r="AX98" s="53" t="e">
        <f>AE98-VLOOKUP(C98,'Вчера_Спутник Лайт'!C:BO, 23, FALSE)</f>
        <v>#N/A</v>
      </c>
    </row>
    <row r="99" spans="1:50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39"/>
      <c r="AA99" s="40"/>
      <c r="AB99" s="39"/>
      <c r="AC99" s="40"/>
      <c r="AD99" s="39"/>
      <c r="AE99" s="39"/>
      <c r="AF99" s="39"/>
      <c r="AG99" s="40"/>
      <c r="AH99" s="48"/>
      <c r="AI99" s="52">
        <f t="shared" si="2"/>
        <v>0</v>
      </c>
      <c r="AJ99" s="53" t="str">
        <f>IF(ISNA(VLOOKUP(C99,'Вчера_Спутник Лайт'!C:C, 1, FALSE)),"ошибка",0)</f>
        <v>ошибка</v>
      </c>
      <c r="AK99" s="55"/>
      <c r="AL99" s="53" t="e">
        <f>D99-VLOOKUP(C99, 'Вчера_Спутник Лайт'!C:BO, 2, FALSE)</f>
        <v>#N/A</v>
      </c>
      <c r="AM99" s="53" t="e">
        <f>E99-F99-VLOOKUP(C99, 'Вчера_Спутник Лайт'!C:BO, 3, FALSE)</f>
        <v>#N/A</v>
      </c>
      <c r="AN99" s="53" t="e">
        <f>K99-L99-VLOOKUP(C99, 'Вчера_Спутник Лайт'!C:BO, 5, FALSE)</f>
        <v>#N/A</v>
      </c>
      <c r="AO99" s="53" t="e">
        <f>M99-N99-VLOOKUP(C99, 'Вчера_Спутник Лайт'!C:BO, 7, FALSE)</f>
        <v>#N/A</v>
      </c>
      <c r="AP99" s="53" t="e">
        <f>O99-P99-VLOOKUP(C99, 'Вчера_Спутник Лайт'!C:BO, 9, FALSE)</f>
        <v>#N/A</v>
      </c>
      <c r="AQ99" s="53" t="e">
        <f>Q99-R99-VLOOKUP(C99, 'Вчера_Спутник Лайт'!C:BO, 11, FALSE)</f>
        <v>#N/A</v>
      </c>
      <c r="AR99" s="53" t="e">
        <f>S99-T99-VLOOKUP(C99, 'Вчера_Спутник Лайт'!C:BO, 13, FALSE)</f>
        <v>#N/A</v>
      </c>
      <c r="AS99" s="53" t="e">
        <f>U99-V99-VLOOKUP(C99, 'Вчера_Спутник Лайт'!C:BO, 15, FALSE)</f>
        <v>#N/A</v>
      </c>
      <c r="AT99" s="53" t="e">
        <f>W99-X99-VLOOKUP(C99, 'Вчера_Спутник Лайт'!C:BO, 17, FALSE)</f>
        <v>#N/A</v>
      </c>
      <c r="AU99" s="53" t="e">
        <f>AA99-AB99-VLOOKUP(C99, 'Вчера_Спутник Лайт'!C:BO, 19, FALSE)</f>
        <v>#N/A</v>
      </c>
      <c r="AV99" s="53" t="e">
        <f>AC99-AD99-VLOOKUP(C99, 'Вчера_Спутник Лайт'!C:BO, 21, FALSE)</f>
        <v>#N/A</v>
      </c>
      <c r="AW99" s="53" t="e">
        <f>VLOOKUP(C99, 'Вчера_Спутник Лайт'!C:BO, 26, FALSE)+F99-#REF!-AD99-AG99</f>
        <v>#N/A</v>
      </c>
      <c r="AX99" s="53" t="e">
        <f>AE99-VLOOKUP(C99,'Вчера_Спутник Лайт'!C:BO, 23, FALSE)</f>
        <v>#N/A</v>
      </c>
    </row>
    <row r="100" spans="1:50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39"/>
      <c r="AA100" s="40"/>
      <c r="AB100" s="39"/>
      <c r="AC100" s="40"/>
      <c r="AD100" s="39"/>
      <c r="AE100" s="39"/>
      <c r="AF100" s="39"/>
      <c r="AG100" s="40"/>
      <c r="AH100" s="48"/>
      <c r="AI100" s="52">
        <f t="shared" si="2"/>
        <v>0</v>
      </c>
      <c r="AJ100" s="53" t="str">
        <f>IF(ISNA(VLOOKUP(C100,'Вчера_Спутник Лайт'!C:C, 1, FALSE)),"ошибка",0)</f>
        <v>ошибка</v>
      </c>
      <c r="AK100" s="55"/>
      <c r="AL100" s="53" t="e">
        <f>D100-VLOOKUP(C100, 'Вчера_Спутник Лайт'!C:BO, 2, FALSE)</f>
        <v>#N/A</v>
      </c>
      <c r="AM100" s="53" t="e">
        <f>E100-F100-VLOOKUP(C100, 'Вчера_Спутник Лайт'!C:BO, 3, FALSE)</f>
        <v>#N/A</v>
      </c>
      <c r="AN100" s="53" t="e">
        <f>K100-L100-VLOOKUP(C100, 'Вчера_Спутник Лайт'!C:BO, 5, FALSE)</f>
        <v>#N/A</v>
      </c>
      <c r="AO100" s="53" t="e">
        <f>M100-N100-VLOOKUP(C100, 'Вчера_Спутник Лайт'!C:BO, 7, FALSE)</f>
        <v>#N/A</v>
      </c>
      <c r="AP100" s="53" t="e">
        <f>O100-P100-VLOOKUP(C100, 'Вчера_Спутник Лайт'!C:BO, 9, FALSE)</f>
        <v>#N/A</v>
      </c>
      <c r="AQ100" s="53" t="e">
        <f>Q100-R100-VLOOKUP(C100, 'Вчера_Спутник Лайт'!C:BO, 11, FALSE)</f>
        <v>#N/A</v>
      </c>
      <c r="AR100" s="53" t="e">
        <f>S100-T100-VLOOKUP(C100, 'Вчера_Спутник Лайт'!C:BO, 13, FALSE)</f>
        <v>#N/A</v>
      </c>
      <c r="AS100" s="53" t="e">
        <f>U100-V100-VLOOKUP(C100, 'Вчера_Спутник Лайт'!C:BO, 15, FALSE)</f>
        <v>#N/A</v>
      </c>
      <c r="AT100" s="53" t="e">
        <f>W100-X100-VLOOKUP(C100, 'Вчера_Спутник Лайт'!C:BO, 17, FALSE)</f>
        <v>#N/A</v>
      </c>
      <c r="AU100" s="53" t="e">
        <f>AA100-AB100-VLOOKUP(C100, 'Вчера_Спутник Лайт'!C:BO, 19, FALSE)</f>
        <v>#N/A</v>
      </c>
      <c r="AV100" s="53" t="e">
        <f>AC100-AD100-VLOOKUP(C100, 'Вчера_Спутник Лайт'!C:BO, 21, FALSE)</f>
        <v>#N/A</v>
      </c>
      <c r="AW100" s="53" t="e">
        <f>VLOOKUP(C100, 'Вчера_Спутник Лайт'!C:BO, 26, FALSE)+F100-#REF!-AD100-AG100</f>
        <v>#N/A</v>
      </c>
      <c r="AX100" s="53" t="e">
        <f>AE100-VLOOKUP(C100,'Вчера_Спутник Лайт'!C:BO, 23, FALSE)</f>
        <v>#N/A</v>
      </c>
    </row>
    <row r="101" spans="1:50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39"/>
      <c r="AA101" s="40"/>
      <c r="AB101" s="39"/>
      <c r="AC101" s="40"/>
      <c r="AD101" s="39"/>
      <c r="AE101" s="39"/>
      <c r="AF101" s="39"/>
      <c r="AG101" s="40"/>
      <c r="AH101" s="48"/>
      <c r="AI101" s="52">
        <f t="shared" si="2"/>
        <v>0</v>
      </c>
      <c r="AJ101" s="53" t="str">
        <f>IF(ISNA(VLOOKUP(C101,'Вчера_Спутник Лайт'!C:C, 1, FALSE)),"ошибка",0)</f>
        <v>ошибка</v>
      </c>
      <c r="AK101" s="55"/>
      <c r="AL101" s="53" t="e">
        <f>D101-VLOOKUP(C101, 'Вчера_Спутник Лайт'!C:BO, 2, FALSE)</f>
        <v>#N/A</v>
      </c>
      <c r="AM101" s="53" t="e">
        <f>E101-F101-VLOOKUP(C101, 'Вчера_Спутник Лайт'!C:BO, 3, FALSE)</f>
        <v>#N/A</v>
      </c>
      <c r="AN101" s="53" t="e">
        <f>K101-L101-VLOOKUP(C101, 'Вчера_Спутник Лайт'!C:BO, 5, FALSE)</f>
        <v>#N/A</v>
      </c>
      <c r="AO101" s="53" t="e">
        <f>M101-N101-VLOOKUP(C101, 'Вчера_Спутник Лайт'!C:BO, 7, FALSE)</f>
        <v>#N/A</v>
      </c>
      <c r="AP101" s="53" t="e">
        <f>O101-P101-VLOOKUP(C101, 'Вчера_Спутник Лайт'!C:BO, 9, FALSE)</f>
        <v>#N/A</v>
      </c>
      <c r="AQ101" s="53" t="e">
        <f>Q101-R101-VLOOKUP(C101, 'Вчера_Спутник Лайт'!C:BO, 11, FALSE)</f>
        <v>#N/A</v>
      </c>
      <c r="AR101" s="53" t="e">
        <f>S101-T101-VLOOKUP(C101, 'Вчера_Спутник Лайт'!C:BO, 13, FALSE)</f>
        <v>#N/A</v>
      </c>
      <c r="AS101" s="53" t="e">
        <f>U101-V101-VLOOKUP(C101, 'Вчера_Спутник Лайт'!C:BO, 15, FALSE)</f>
        <v>#N/A</v>
      </c>
      <c r="AT101" s="53" t="e">
        <f>W101-X101-VLOOKUP(C101, 'Вчера_Спутник Лайт'!C:BO, 17, FALSE)</f>
        <v>#N/A</v>
      </c>
      <c r="AU101" s="53" t="e">
        <f>AA101-AB101-VLOOKUP(C101, 'Вчера_Спутник Лайт'!C:BO, 19, FALSE)</f>
        <v>#N/A</v>
      </c>
      <c r="AV101" s="53" t="e">
        <f>AC101-AD101-VLOOKUP(C101, 'Вчера_Спутник Лайт'!C:BO, 21, FALSE)</f>
        <v>#N/A</v>
      </c>
      <c r="AW101" s="53" t="e">
        <f>VLOOKUP(C101, 'Вчера_Спутник Лайт'!C:BO, 26, FALSE)+F101-#REF!-AD101-AG101</f>
        <v>#N/A</v>
      </c>
      <c r="AX101" s="53" t="e">
        <f>AE101-VLOOKUP(C101,'Вчера_Спутник Лайт'!C:BO, 23, FALSE)</f>
        <v>#N/A</v>
      </c>
    </row>
    <row r="102" spans="1:50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39"/>
      <c r="AA102" s="40"/>
      <c r="AB102" s="39"/>
      <c r="AC102" s="40"/>
      <c r="AD102" s="39"/>
      <c r="AE102" s="39"/>
      <c r="AF102" s="39"/>
      <c r="AG102" s="40"/>
      <c r="AH102" s="48"/>
      <c r="AI102" s="52">
        <f t="shared" si="2"/>
        <v>0</v>
      </c>
      <c r="AJ102" s="53" t="str">
        <f>IF(ISNA(VLOOKUP(C102,'Вчера_Спутник Лайт'!C:C, 1, FALSE)),"ошибка",0)</f>
        <v>ошибка</v>
      </c>
      <c r="AK102" s="55"/>
      <c r="AL102" s="53" t="e">
        <f>D102-VLOOKUP(C102, 'Вчера_Спутник Лайт'!C:BO, 2, FALSE)</f>
        <v>#N/A</v>
      </c>
      <c r="AM102" s="53" t="e">
        <f>E102-F102-VLOOKUP(C102, 'Вчера_Спутник Лайт'!C:BO, 3, FALSE)</f>
        <v>#N/A</v>
      </c>
      <c r="AN102" s="53" t="e">
        <f>K102-L102-VLOOKUP(C102, 'Вчера_Спутник Лайт'!C:BO, 5, FALSE)</f>
        <v>#N/A</v>
      </c>
      <c r="AO102" s="53" t="e">
        <f>M102-N102-VLOOKUP(C102, 'Вчера_Спутник Лайт'!C:BO, 7, FALSE)</f>
        <v>#N/A</v>
      </c>
      <c r="AP102" s="53" t="e">
        <f>O102-P102-VLOOKUP(C102, 'Вчера_Спутник Лайт'!C:BO, 9, FALSE)</f>
        <v>#N/A</v>
      </c>
      <c r="AQ102" s="53" t="e">
        <f>Q102-R102-VLOOKUP(C102, 'Вчера_Спутник Лайт'!C:BO, 11, FALSE)</f>
        <v>#N/A</v>
      </c>
      <c r="AR102" s="53" t="e">
        <f>S102-T102-VLOOKUP(C102, 'Вчера_Спутник Лайт'!C:BO, 13, FALSE)</f>
        <v>#N/A</v>
      </c>
      <c r="AS102" s="53" t="e">
        <f>U102-V102-VLOOKUP(C102, 'Вчера_Спутник Лайт'!C:BO, 15, FALSE)</f>
        <v>#N/A</v>
      </c>
      <c r="AT102" s="53" t="e">
        <f>W102-X102-VLOOKUP(C102, 'Вчера_Спутник Лайт'!C:BO, 17, FALSE)</f>
        <v>#N/A</v>
      </c>
      <c r="AU102" s="53" t="e">
        <f>AA102-AB102-VLOOKUP(C102, 'Вчера_Спутник Лайт'!C:BO, 19, FALSE)</f>
        <v>#N/A</v>
      </c>
      <c r="AV102" s="53" t="e">
        <f>AC102-AD102-VLOOKUP(C102, 'Вчера_Спутник Лайт'!C:BO, 21, FALSE)</f>
        <v>#N/A</v>
      </c>
      <c r="AW102" s="53" t="e">
        <f>VLOOKUP(C102, 'Вчера_Спутник Лайт'!C:BO, 26, FALSE)+F102-#REF!-AD102-AG102</f>
        <v>#N/A</v>
      </c>
      <c r="AX102" s="53" t="e">
        <f>AE102-VLOOKUP(C102,'Вчера_Спутник Лайт'!C:BO, 23, FALSE)</f>
        <v>#N/A</v>
      </c>
    </row>
    <row r="103" spans="1:50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39"/>
      <c r="AA103" s="40"/>
      <c r="AB103" s="39"/>
      <c r="AC103" s="40"/>
      <c r="AD103" s="39"/>
      <c r="AE103" s="39"/>
      <c r="AF103" s="39"/>
      <c r="AG103" s="40"/>
      <c r="AH103" s="48"/>
      <c r="AI103" s="52">
        <f t="shared" si="2"/>
        <v>0</v>
      </c>
      <c r="AJ103" s="53" t="str">
        <f>IF(ISNA(VLOOKUP(C103,'Вчера_Спутник Лайт'!C:C, 1, FALSE)),"ошибка",0)</f>
        <v>ошибка</v>
      </c>
      <c r="AK103" s="55"/>
      <c r="AL103" s="53" t="e">
        <f>D103-VLOOKUP(C103, 'Вчера_Спутник Лайт'!C:BO, 2, FALSE)</f>
        <v>#N/A</v>
      </c>
      <c r="AM103" s="53" t="e">
        <f>E103-F103-VLOOKUP(C103, 'Вчера_Спутник Лайт'!C:BO, 3, FALSE)</f>
        <v>#N/A</v>
      </c>
      <c r="AN103" s="53" t="e">
        <f>K103-L103-VLOOKUP(C103, 'Вчера_Спутник Лайт'!C:BO, 5, FALSE)</f>
        <v>#N/A</v>
      </c>
      <c r="AO103" s="53" t="e">
        <f>M103-N103-VLOOKUP(C103, 'Вчера_Спутник Лайт'!C:BO, 7, FALSE)</f>
        <v>#N/A</v>
      </c>
      <c r="AP103" s="53" t="e">
        <f>O103-P103-VLOOKUP(C103, 'Вчера_Спутник Лайт'!C:BO, 9, FALSE)</f>
        <v>#N/A</v>
      </c>
      <c r="AQ103" s="53" t="e">
        <f>Q103-R103-VLOOKUP(C103, 'Вчера_Спутник Лайт'!C:BO, 11, FALSE)</f>
        <v>#N/A</v>
      </c>
      <c r="AR103" s="53" t="e">
        <f>S103-T103-VLOOKUP(C103, 'Вчера_Спутник Лайт'!C:BO, 13, FALSE)</f>
        <v>#N/A</v>
      </c>
      <c r="AS103" s="53" t="e">
        <f>U103-V103-VLOOKUP(C103, 'Вчера_Спутник Лайт'!C:BO, 15, FALSE)</f>
        <v>#N/A</v>
      </c>
      <c r="AT103" s="53" t="e">
        <f>W103-X103-VLOOKUP(C103, 'Вчера_Спутник Лайт'!C:BO, 17, FALSE)</f>
        <v>#N/A</v>
      </c>
      <c r="AU103" s="53" t="e">
        <f>AA103-AB103-VLOOKUP(C103, 'Вчера_Спутник Лайт'!C:BO, 19, FALSE)</f>
        <v>#N/A</v>
      </c>
      <c r="AV103" s="53" t="e">
        <f>AC103-AD103-VLOOKUP(C103, 'Вчера_Спутник Лайт'!C:BO, 21, FALSE)</f>
        <v>#N/A</v>
      </c>
      <c r="AW103" s="53" t="e">
        <f>VLOOKUP(C103, 'Вчера_Спутник Лайт'!C:BO, 26, FALSE)+F103-#REF!-AD103-AG103</f>
        <v>#N/A</v>
      </c>
      <c r="AX103" s="53" t="e">
        <f>AE103-VLOOKUP(C103,'Вчера_Спутник Лайт'!C:BO, 23, FALSE)</f>
        <v>#N/A</v>
      </c>
    </row>
    <row r="104" spans="1:50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39"/>
      <c r="AA104" s="40"/>
      <c r="AB104" s="39"/>
      <c r="AC104" s="40"/>
      <c r="AD104" s="39"/>
      <c r="AE104" s="39"/>
      <c r="AF104" s="39"/>
      <c r="AG104" s="40"/>
      <c r="AH104" s="48"/>
      <c r="AI104" s="52">
        <f t="shared" si="2"/>
        <v>0</v>
      </c>
      <c r="AJ104" s="53" t="str">
        <f>IF(ISNA(VLOOKUP(C104,'Вчера_Спутник Лайт'!C:C, 1, FALSE)),"ошибка",0)</f>
        <v>ошибка</v>
      </c>
      <c r="AK104" s="55"/>
      <c r="AL104" s="53" t="e">
        <f>D104-VLOOKUP(C104, 'Вчера_Спутник Лайт'!C:BO, 2, FALSE)</f>
        <v>#N/A</v>
      </c>
      <c r="AM104" s="53" t="e">
        <f>E104-F104-VLOOKUP(C104, 'Вчера_Спутник Лайт'!C:BO, 3, FALSE)</f>
        <v>#N/A</v>
      </c>
      <c r="AN104" s="53" t="e">
        <f>K104-L104-VLOOKUP(C104, 'Вчера_Спутник Лайт'!C:BO, 5, FALSE)</f>
        <v>#N/A</v>
      </c>
      <c r="AO104" s="53" t="e">
        <f>M104-N104-VLOOKUP(C104, 'Вчера_Спутник Лайт'!C:BO, 7, FALSE)</f>
        <v>#N/A</v>
      </c>
      <c r="AP104" s="53" t="e">
        <f>O104-P104-VLOOKUP(C104, 'Вчера_Спутник Лайт'!C:BO, 9, FALSE)</f>
        <v>#N/A</v>
      </c>
      <c r="AQ104" s="53" t="e">
        <f>Q104-R104-VLOOKUP(C104, 'Вчера_Спутник Лайт'!C:BO, 11, FALSE)</f>
        <v>#N/A</v>
      </c>
      <c r="AR104" s="53" t="e">
        <f>S104-T104-VLOOKUP(C104, 'Вчера_Спутник Лайт'!C:BO, 13, FALSE)</f>
        <v>#N/A</v>
      </c>
      <c r="AS104" s="53" t="e">
        <f>U104-V104-VLOOKUP(C104, 'Вчера_Спутник Лайт'!C:BO, 15, FALSE)</f>
        <v>#N/A</v>
      </c>
      <c r="AT104" s="53" t="e">
        <f>W104-X104-VLOOKUP(C104, 'Вчера_Спутник Лайт'!C:BO, 17, FALSE)</f>
        <v>#N/A</v>
      </c>
      <c r="AU104" s="53" t="e">
        <f>AA104-AB104-VLOOKUP(C104, 'Вчера_Спутник Лайт'!C:BO, 19, FALSE)</f>
        <v>#N/A</v>
      </c>
      <c r="AV104" s="53" t="e">
        <f>AC104-AD104-VLOOKUP(C104, 'Вчера_Спутник Лайт'!C:BO, 21, FALSE)</f>
        <v>#N/A</v>
      </c>
      <c r="AW104" s="53" t="e">
        <f>VLOOKUP(C104, 'Вчера_Спутник Лайт'!C:BO, 26, FALSE)+F104-#REF!-AD104-AG104</f>
        <v>#N/A</v>
      </c>
      <c r="AX104" s="53" t="e">
        <f>AE104-VLOOKUP(C104,'Вчера_Спутник Лайт'!C:BO, 23, FALSE)</f>
        <v>#N/A</v>
      </c>
    </row>
    <row r="105" spans="1:50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39"/>
      <c r="AA105" s="40"/>
      <c r="AB105" s="39"/>
      <c r="AC105" s="40"/>
      <c r="AD105" s="39"/>
      <c r="AE105" s="39"/>
      <c r="AF105" s="39"/>
      <c r="AG105" s="40"/>
      <c r="AH105" s="48"/>
      <c r="AI105" s="52">
        <f t="shared" si="2"/>
        <v>0</v>
      </c>
      <c r="AJ105" s="53" t="str">
        <f>IF(ISNA(VLOOKUP(C105,'Вчера_Спутник Лайт'!C:C, 1, FALSE)),"ошибка",0)</f>
        <v>ошибка</v>
      </c>
      <c r="AK105" s="55"/>
      <c r="AL105" s="53" t="e">
        <f>D105-VLOOKUP(C105, 'Вчера_Спутник Лайт'!C:BO, 2, FALSE)</f>
        <v>#N/A</v>
      </c>
      <c r="AM105" s="53" t="e">
        <f>E105-F105-VLOOKUP(C105, 'Вчера_Спутник Лайт'!C:BO, 3, FALSE)</f>
        <v>#N/A</v>
      </c>
      <c r="AN105" s="53" t="e">
        <f>K105-L105-VLOOKUP(C105, 'Вчера_Спутник Лайт'!C:BO, 5, FALSE)</f>
        <v>#N/A</v>
      </c>
      <c r="AO105" s="53" t="e">
        <f>M105-N105-VLOOKUP(C105, 'Вчера_Спутник Лайт'!C:BO, 7, FALSE)</f>
        <v>#N/A</v>
      </c>
      <c r="AP105" s="53" t="e">
        <f>O105-P105-VLOOKUP(C105, 'Вчера_Спутник Лайт'!C:BO, 9, FALSE)</f>
        <v>#N/A</v>
      </c>
      <c r="AQ105" s="53" t="e">
        <f>Q105-R105-VLOOKUP(C105, 'Вчера_Спутник Лайт'!C:BO, 11, FALSE)</f>
        <v>#N/A</v>
      </c>
      <c r="AR105" s="53" t="e">
        <f>S105-T105-VLOOKUP(C105, 'Вчера_Спутник Лайт'!C:BO, 13, FALSE)</f>
        <v>#N/A</v>
      </c>
      <c r="AS105" s="53" t="e">
        <f>U105-V105-VLOOKUP(C105, 'Вчера_Спутник Лайт'!C:BO, 15, FALSE)</f>
        <v>#N/A</v>
      </c>
      <c r="AT105" s="53" t="e">
        <f>W105-X105-VLOOKUP(C105, 'Вчера_Спутник Лайт'!C:BO, 17, FALSE)</f>
        <v>#N/A</v>
      </c>
      <c r="AU105" s="53" t="e">
        <f>AA105-AB105-VLOOKUP(C105, 'Вчера_Спутник Лайт'!C:BO, 19, FALSE)</f>
        <v>#N/A</v>
      </c>
      <c r="AV105" s="53" t="e">
        <f>AC105-AD105-VLOOKUP(C105, 'Вчера_Спутник Лайт'!C:BO, 21, FALSE)</f>
        <v>#N/A</v>
      </c>
      <c r="AW105" s="53" t="e">
        <f>VLOOKUP(C105, 'Вчера_Спутник Лайт'!C:BO, 26, FALSE)+F105-#REF!-AD105-AG105</f>
        <v>#N/A</v>
      </c>
      <c r="AX105" s="53" t="e">
        <f>AE105-VLOOKUP(C105,'Вчера_Спутник Лайт'!C:BO, 23, FALSE)</f>
        <v>#N/A</v>
      </c>
    </row>
    <row r="106" spans="1:50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39"/>
      <c r="AA106" s="40"/>
      <c r="AB106" s="39"/>
      <c r="AC106" s="40"/>
      <c r="AD106" s="39"/>
      <c r="AE106" s="39"/>
      <c r="AF106" s="39"/>
      <c r="AG106" s="40"/>
      <c r="AH106" s="48"/>
      <c r="AI106" s="52">
        <f t="shared" si="2"/>
        <v>0</v>
      </c>
      <c r="AJ106" s="53" t="str">
        <f>IF(ISNA(VLOOKUP(C106,'Вчера_Спутник Лайт'!C:C, 1, FALSE)),"ошибка",0)</f>
        <v>ошибка</v>
      </c>
      <c r="AK106" s="55"/>
      <c r="AL106" s="53" t="e">
        <f>D106-VLOOKUP(C106, 'Вчера_Спутник Лайт'!C:BO, 2, FALSE)</f>
        <v>#N/A</v>
      </c>
      <c r="AM106" s="53" t="e">
        <f>E106-F106-VLOOKUP(C106, 'Вчера_Спутник Лайт'!C:BO, 3, FALSE)</f>
        <v>#N/A</v>
      </c>
      <c r="AN106" s="53" t="e">
        <f>K106-L106-VLOOKUP(C106, 'Вчера_Спутник Лайт'!C:BO, 5, FALSE)</f>
        <v>#N/A</v>
      </c>
      <c r="AO106" s="53" t="e">
        <f>M106-N106-VLOOKUP(C106, 'Вчера_Спутник Лайт'!C:BO, 7, FALSE)</f>
        <v>#N/A</v>
      </c>
      <c r="AP106" s="53" t="e">
        <f>O106-P106-VLOOKUP(C106, 'Вчера_Спутник Лайт'!C:BO, 9, FALSE)</f>
        <v>#N/A</v>
      </c>
      <c r="AQ106" s="53" t="e">
        <f>Q106-R106-VLOOKUP(C106, 'Вчера_Спутник Лайт'!C:BO, 11, FALSE)</f>
        <v>#N/A</v>
      </c>
      <c r="AR106" s="53" t="e">
        <f>S106-T106-VLOOKUP(C106, 'Вчера_Спутник Лайт'!C:BO, 13, FALSE)</f>
        <v>#N/A</v>
      </c>
      <c r="AS106" s="53" t="e">
        <f>U106-V106-VLOOKUP(C106, 'Вчера_Спутник Лайт'!C:BO, 15, FALSE)</f>
        <v>#N/A</v>
      </c>
      <c r="AT106" s="53" t="e">
        <f>W106-X106-VLOOKUP(C106, 'Вчера_Спутник Лайт'!C:BO, 17, FALSE)</f>
        <v>#N/A</v>
      </c>
      <c r="AU106" s="53" t="e">
        <f>AA106-AB106-VLOOKUP(C106, 'Вчера_Спутник Лайт'!C:BO, 19, FALSE)</f>
        <v>#N/A</v>
      </c>
      <c r="AV106" s="53" t="e">
        <f>AC106-AD106-VLOOKUP(C106, 'Вчера_Спутник Лайт'!C:BO, 21, FALSE)</f>
        <v>#N/A</v>
      </c>
      <c r="AW106" s="53" t="e">
        <f>VLOOKUP(C106, 'Вчера_Спутник Лайт'!C:BO, 26, FALSE)+F106-#REF!-AD106-AG106</f>
        <v>#N/A</v>
      </c>
      <c r="AX106" s="53" t="e">
        <f>AE106-VLOOKUP(C106,'Вчера_Спутник Лайт'!C:BO, 23, FALSE)</f>
        <v>#N/A</v>
      </c>
    </row>
    <row r="107" spans="1:50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39"/>
      <c r="AA107" s="40"/>
      <c r="AB107" s="39"/>
      <c r="AC107" s="40"/>
      <c r="AD107" s="39"/>
      <c r="AE107" s="39"/>
      <c r="AF107" s="39"/>
      <c r="AG107" s="40"/>
      <c r="AH107" s="48"/>
      <c r="AI107" s="52">
        <f t="shared" si="2"/>
        <v>0</v>
      </c>
      <c r="AJ107" s="53" t="str">
        <f>IF(ISNA(VLOOKUP(C107,'Вчера_Спутник Лайт'!C:C, 1, FALSE)),"ошибка",0)</f>
        <v>ошибка</v>
      </c>
      <c r="AK107" s="55"/>
      <c r="AL107" s="53" t="e">
        <f>D107-VLOOKUP(C107, 'Вчера_Спутник Лайт'!C:BO, 2, FALSE)</f>
        <v>#N/A</v>
      </c>
      <c r="AM107" s="53" t="e">
        <f>E107-F107-VLOOKUP(C107, 'Вчера_Спутник Лайт'!C:BO, 3, FALSE)</f>
        <v>#N/A</v>
      </c>
      <c r="AN107" s="53" t="e">
        <f>K107-L107-VLOOKUP(C107, 'Вчера_Спутник Лайт'!C:BO, 5, FALSE)</f>
        <v>#N/A</v>
      </c>
      <c r="AO107" s="53" t="e">
        <f>M107-N107-VLOOKUP(C107, 'Вчера_Спутник Лайт'!C:BO, 7, FALSE)</f>
        <v>#N/A</v>
      </c>
      <c r="AP107" s="53" t="e">
        <f>O107-P107-VLOOKUP(C107, 'Вчера_Спутник Лайт'!C:BO, 9, FALSE)</f>
        <v>#N/A</v>
      </c>
      <c r="AQ107" s="53" t="e">
        <f>Q107-R107-VLOOKUP(C107, 'Вчера_Спутник Лайт'!C:BO, 11, FALSE)</f>
        <v>#N/A</v>
      </c>
      <c r="AR107" s="53" t="e">
        <f>S107-T107-VLOOKUP(C107, 'Вчера_Спутник Лайт'!C:BO, 13, FALSE)</f>
        <v>#N/A</v>
      </c>
      <c r="AS107" s="53" t="e">
        <f>U107-V107-VLOOKUP(C107, 'Вчера_Спутник Лайт'!C:BO, 15, FALSE)</f>
        <v>#N/A</v>
      </c>
      <c r="AT107" s="53" t="e">
        <f>W107-X107-VLOOKUP(C107, 'Вчера_Спутник Лайт'!C:BO, 17, FALSE)</f>
        <v>#N/A</v>
      </c>
      <c r="AU107" s="53" t="e">
        <f>AA107-AB107-VLOOKUP(C107, 'Вчера_Спутник Лайт'!C:BO, 19, FALSE)</f>
        <v>#N/A</v>
      </c>
      <c r="AV107" s="53" t="e">
        <f>AC107-AD107-VLOOKUP(C107, 'Вчера_Спутник Лайт'!C:BO, 21, FALSE)</f>
        <v>#N/A</v>
      </c>
      <c r="AW107" s="53" t="e">
        <f>VLOOKUP(C107, 'Вчера_Спутник Лайт'!C:BO, 26, FALSE)+F107-#REF!-AD107-AG107</f>
        <v>#N/A</v>
      </c>
      <c r="AX107" s="53" t="e">
        <f>AE107-VLOOKUP(C107,'Вчера_Спутник Лайт'!C:BO, 23, FALSE)</f>
        <v>#N/A</v>
      </c>
    </row>
    <row r="108" spans="1:50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39"/>
      <c r="AA108" s="40"/>
      <c r="AB108" s="39"/>
      <c r="AC108" s="40"/>
      <c r="AD108" s="39"/>
      <c r="AE108" s="39"/>
      <c r="AF108" s="39"/>
      <c r="AG108" s="40"/>
      <c r="AH108" s="48"/>
      <c r="AI108" s="52">
        <f t="shared" si="2"/>
        <v>0</v>
      </c>
      <c r="AJ108" s="53" t="str">
        <f>IF(ISNA(VLOOKUP(C108,'Вчера_Спутник Лайт'!C:C, 1, FALSE)),"ошибка",0)</f>
        <v>ошибка</v>
      </c>
      <c r="AK108" s="55"/>
      <c r="AL108" s="53" t="e">
        <f>D108-VLOOKUP(C108, 'Вчера_Спутник Лайт'!C:BO, 2, FALSE)</f>
        <v>#N/A</v>
      </c>
      <c r="AM108" s="53" t="e">
        <f>E108-F108-VLOOKUP(C108, 'Вчера_Спутник Лайт'!C:BO, 3, FALSE)</f>
        <v>#N/A</v>
      </c>
      <c r="AN108" s="53" t="e">
        <f>K108-L108-VLOOKUP(C108, 'Вчера_Спутник Лайт'!C:BO, 5, FALSE)</f>
        <v>#N/A</v>
      </c>
      <c r="AO108" s="53" t="e">
        <f>M108-N108-VLOOKUP(C108, 'Вчера_Спутник Лайт'!C:BO, 7, FALSE)</f>
        <v>#N/A</v>
      </c>
      <c r="AP108" s="53" t="e">
        <f>O108-P108-VLOOKUP(C108, 'Вчера_Спутник Лайт'!C:BO, 9, FALSE)</f>
        <v>#N/A</v>
      </c>
      <c r="AQ108" s="53" t="e">
        <f>Q108-R108-VLOOKUP(C108, 'Вчера_Спутник Лайт'!C:BO, 11, FALSE)</f>
        <v>#N/A</v>
      </c>
      <c r="AR108" s="53" t="e">
        <f>S108-T108-VLOOKUP(C108, 'Вчера_Спутник Лайт'!C:BO, 13, FALSE)</f>
        <v>#N/A</v>
      </c>
      <c r="AS108" s="53" t="e">
        <f>U108-V108-VLOOKUP(C108, 'Вчера_Спутник Лайт'!C:BO, 15, FALSE)</f>
        <v>#N/A</v>
      </c>
      <c r="AT108" s="53" t="e">
        <f>W108-X108-VLOOKUP(C108, 'Вчера_Спутник Лайт'!C:BO, 17, FALSE)</f>
        <v>#N/A</v>
      </c>
      <c r="AU108" s="53" t="e">
        <f>AA108-AB108-VLOOKUP(C108, 'Вчера_Спутник Лайт'!C:BO, 19, FALSE)</f>
        <v>#N/A</v>
      </c>
      <c r="AV108" s="53" t="e">
        <f>AC108-AD108-VLOOKUP(C108, 'Вчера_Спутник Лайт'!C:BO, 21, FALSE)</f>
        <v>#N/A</v>
      </c>
      <c r="AW108" s="53" t="e">
        <f>VLOOKUP(C108, 'Вчера_Спутник Лайт'!C:BO, 26, FALSE)+F108-#REF!-AD108-AG108</f>
        <v>#N/A</v>
      </c>
      <c r="AX108" s="53" t="e">
        <f>AE108-VLOOKUP(C108,'Вчера_Спутник Лайт'!C:BO, 23, FALSE)</f>
        <v>#N/A</v>
      </c>
    </row>
    <row r="109" spans="1:50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39"/>
      <c r="AA109" s="40"/>
      <c r="AB109" s="39"/>
      <c r="AC109" s="40"/>
      <c r="AD109" s="39"/>
      <c r="AE109" s="39"/>
      <c r="AF109" s="39"/>
      <c r="AG109" s="40"/>
      <c r="AH109" s="48"/>
      <c r="AI109" s="52">
        <f t="shared" si="2"/>
        <v>0</v>
      </c>
      <c r="AJ109" s="53" t="str">
        <f>IF(ISNA(VLOOKUP(C109,'Вчера_Спутник Лайт'!C:C, 1, FALSE)),"ошибка",0)</f>
        <v>ошибка</v>
      </c>
      <c r="AK109" s="55"/>
      <c r="AL109" s="53" t="e">
        <f>D109-VLOOKUP(C109, 'Вчера_Спутник Лайт'!C:BO, 2, FALSE)</f>
        <v>#N/A</v>
      </c>
      <c r="AM109" s="53" t="e">
        <f>E109-F109-VLOOKUP(C109, 'Вчера_Спутник Лайт'!C:BO, 3, FALSE)</f>
        <v>#N/A</v>
      </c>
      <c r="AN109" s="53" t="e">
        <f>K109-L109-VLOOKUP(C109, 'Вчера_Спутник Лайт'!C:BO, 5, FALSE)</f>
        <v>#N/A</v>
      </c>
      <c r="AO109" s="53" t="e">
        <f>M109-N109-VLOOKUP(C109, 'Вчера_Спутник Лайт'!C:BO, 7, FALSE)</f>
        <v>#N/A</v>
      </c>
      <c r="AP109" s="53" t="e">
        <f>O109-P109-VLOOKUP(C109, 'Вчера_Спутник Лайт'!C:BO, 9, FALSE)</f>
        <v>#N/A</v>
      </c>
      <c r="AQ109" s="53" t="e">
        <f>Q109-R109-VLOOKUP(C109, 'Вчера_Спутник Лайт'!C:BO, 11, FALSE)</f>
        <v>#N/A</v>
      </c>
      <c r="AR109" s="53" t="e">
        <f>S109-T109-VLOOKUP(C109, 'Вчера_Спутник Лайт'!C:BO, 13, FALSE)</f>
        <v>#N/A</v>
      </c>
      <c r="AS109" s="53" t="e">
        <f>U109-V109-VLOOKUP(C109, 'Вчера_Спутник Лайт'!C:BO, 15, FALSE)</f>
        <v>#N/A</v>
      </c>
      <c r="AT109" s="53" t="e">
        <f>W109-X109-VLOOKUP(C109, 'Вчера_Спутник Лайт'!C:BO, 17, FALSE)</f>
        <v>#N/A</v>
      </c>
      <c r="AU109" s="53" t="e">
        <f>AA109-AB109-VLOOKUP(C109, 'Вчера_Спутник Лайт'!C:BO, 19, FALSE)</f>
        <v>#N/A</v>
      </c>
      <c r="AV109" s="53" t="e">
        <f>AC109-AD109-VLOOKUP(C109, 'Вчера_Спутник Лайт'!C:BO, 21, FALSE)</f>
        <v>#N/A</v>
      </c>
      <c r="AW109" s="53" t="e">
        <f>VLOOKUP(C109, 'Вчера_Спутник Лайт'!C:BO, 26, FALSE)+F109-#REF!-AD109-AG109</f>
        <v>#N/A</v>
      </c>
      <c r="AX109" s="53" t="e">
        <f>AE109-VLOOKUP(C109,'Вчера_Спутник Лайт'!C:BO, 23, FALSE)</f>
        <v>#N/A</v>
      </c>
    </row>
    <row r="110" spans="1:50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39"/>
      <c r="AA110" s="40"/>
      <c r="AB110" s="39"/>
      <c r="AC110" s="40"/>
      <c r="AD110" s="39"/>
      <c r="AE110" s="39"/>
      <c r="AF110" s="39"/>
      <c r="AG110" s="40"/>
      <c r="AH110" s="48"/>
      <c r="AI110" s="52">
        <f t="shared" si="2"/>
        <v>0</v>
      </c>
      <c r="AJ110" s="53" t="str">
        <f>IF(ISNA(VLOOKUP(C110,'Вчера_Спутник Лайт'!C:C, 1, FALSE)),"ошибка",0)</f>
        <v>ошибка</v>
      </c>
      <c r="AK110" s="55"/>
      <c r="AL110" s="53" t="e">
        <f>D110-VLOOKUP(C110, 'Вчера_Спутник Лайт'!C:BO, 2, FALSE)</f>
        <v>#N/A</v>
      </c>
      <c r="AM110" s="53" t="e">
        <f>E110-F110-VLOOKUP(C110, 'Вчера_Спутник Лайт'!C:BO, 3, FALSE)</f>
        <v>#N/A</v>
      </c>
      <c r="AN110" s="53" t="e">
        <f>K110-L110-VLOOKUP(C110, 'Вчера_Спутник Лайт'!C:BO, 5, FALSE)</f>
        <v>#N/A</v>
      </c>
      <c r="AO110" s="53" t="e">
        <f>M110-N110-VLOOKUP(C110, 'Вчера_Спутник Лайт'!C:BO, 7, FALSE)</f>
        <v>#N/A</v>
      </c>
      <c r="AP110" s="53" t="e">
        <f>O110-P110-VLOOKUP(C110, 'Вчера_Спутник Лайт'!C:BO, 9, FALSE)</f>
        <v>#N/A</v>
      </c>
      <c r="AQ110" s="53" t="e">
        <f>Q110-R110-VLOOKUP(C110, 'Вчера_Спутник Лайт'!C:BO, 11, FALSE)</f>
        <v>#N/A</v>
      </c>
      <c r="AR110" s="53" t="e">
        <f>S110-T110-VLOOKUP(C110, 'Вчера_Спутник Лайт'!C:BO, 13, FALSE)</f>
        <v>#N/A</v>
      </c>
      <c r="AS110" s="53" t="e">
        <f>U110-V110-VLOOKUP(C110, 'Вчера_Спутник Лайт'!C:BO, 15, FALSE)</f>
        <v>#N/A</v>
      </c>
      <c r="AT110" s="53" t="e">
        <f>W110-X110-VLOOKUP(C110, 'Вчера_Спутник Лайт'!C:BO, 17, FALSE)</f>
        <v>#N/A</v>
      </c>
      <c r="AU110" s="53" t="e">
        <f>AA110-AB110-VLOOKUP(C110, 'Вчера_Спутник Лайт'!C:BO, 19, FALSE)</f>
        <v>#N/A</v>
      </c>
      <c r="AV110" s="53" t="e">
        <f>AC110-AD110-VLOOKUP(C110, 'Вчера_Спутник Лайт'!C:BO, 21, FALSE)</f>
        <v>#N/A</v>
      </c>
      <c r="AW110" s="53" t="e">
        <f>VLOOKUP(C110, 'Вчера_Спутник Лайт'!C:BO, 26, FALSE)+F110-#REF!-AD110-AG110</f>
        <v>#N/A</v>
      </c>
      <c r="AX110" s="53" t="e">
        <f>AE110-VLOOKUP(C110,'Вчера_Спутник Лайт'!C:BO, 23, FALSE)</f>
        <v>#N/A</v>
      </c>
    </row>
    <row r="111" spans="1:50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39"/>
      <c r="AA111" s="40"/>
      <c r="AB111" s="39"/>
      <c r="AC111" s="40"/>
      <c r="AD111" s="39"/>
      <c r="AE111" s="39"/>
      <c r="AF111" s="39"/>
      <c r="AG111" s="40"/>
      <c r="AH111" s="48"/>
      <c r="AI111" s="52">
        <f t="shared" si="2"/>
        <v>0</v>
      </c>
      <c r="AJ111" s="53" t="str">
        <f>IF(ISNA(VLOOKUP(C111,'Вчера_Спутник Лайт'!C:C, 1, FALSE)),"ошибка",0)</f>
        <v>ошибка</v>
      </c>
      <c r="AK111" s="55"/>
      <c r="AL111" s="53" t="e">
        <f>D111-VLOOKUP(C111, 'Вчера_Спутник Лайт'!C:BO, 2, FALSE)</f>
        <v>#N/A</v>
      </c>
      <c r="AM111" s="53" t="e">
        <f>E111-F111-VLOOKUP(C111, 'Вчера_Спутник Лайт'!C:BO, 3, FALSE)</f>
        <v>#N/A</v>
      </c>
      <c r="AN111" s="53" t="e">
        <f>K111-L111-VLOOKUP(C111, 'Вчера_Спутник Лайт'!C:BO, 5, FALSE)</f>
        <v>#N/A</v>
      </c>
      <c r="AO111" s="53" t="e">
        <f>M111-N111-VLOOKUP(C111, 'Вчера_Спутник Лайт'!C:BO, 7, FALSE)</f>
        <v>#N/A</v>
      </c>
      <c r="AP111" s="53" t="e">
        <f>O111-P111-VLOOKUP(C111, 'Вчера_Спутник Лайт'!C:BO, 9, FALSE)</f>
        <v>#N/A</v>
      </c>
      <c r="AQ111" s="53" t="e">
        <f>Q111-R111-VLOOKUP(C111, 'Вчера_Спутник Лайт'!C:BO, 11, FALSE)</f>
        <v>#N/A</v>
      </c>
      <c r="AR111" s="53" t="e">
        <f>S111-T111-VLOOKUP(C111, 'Вчера_Спутник Лайт'!C:BO, 13, FALSE)</f>
        <v>#N/A</v>
      </c>
      <c r="AS111" s="53" t="e">
        <f>U111-V111-VLOOKUP(C111, 'Вчера_Спутник Лайт'!C:BO, 15, FALSE)</f>
        <v>#N/A</v>
      </c>
      <c r="AT111" s="53" t="e">
        <f>W111-X111-VLOOKUP(C111, 'Вчера_Спутник Лайт'!C:BO, 17, FALSE)</f>
        <v>#N/A</v>
      </c>
      <c r="AU111" s="53" t="e">
        <f>AA111-AB111-VLOOKUP(C111, 'Вчера_Спутник Лайт'!C:BO, 19, FALSE)</f>
        <v>#N/A</v>
      </c>
      <c r="AV111" s="53" t="e">
        <f>AC111-AD111-VLOOKUP(C111, 'Вчера_Спутник Лайт'!C:BO, 21, FALSE)</f>
        <v>#N/A</v>
      </c>
      <c r="AW111" s="53" t="e">
        <f>VLOOKUP(C111, 'Вчера_Спутник Лайт'!C:BO, 26, FALSE)+F111-#REF!-AD111-AG111</f>
        <v>#N/A</v>
      </c>
      <c r="AX111" s="53" t="e">
        <f>AE111-VLOOKUP(C111,'Вчера_Спутник Лайт'!C:BO, 23, FALSE)</f>
        <v>#N/A</v>
      </c>
    </row>
    <row r="112" spans="1:50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39"/>
      <c r="AA112" s="40"/>
      <c r="AB112" s="39"/>
      <c r="AC112" s="40"/>
      <c r="AD112" s="39"/>
      <c r="AE112" s="39"/>
      <c r="AF112" s="39"/>
      <c r="AG112" s="40"/>
      <c r="AH112" s="48"/>
      <c r="AI112" s="52">
        <f t="shared" si="2"/>
        <v>0</v>
      </c>
      <c r="AJ112" s="53" t="str">
        <f>IF(ISNA(VLOOKUP(C112,'Вчера_Спутник Лайт'!C:C, 1, FALSE)),"ошибка",0)</f>
        <v>ошибка</v>
      </c>
      <c r="AK112" s="55"/>
      <c r="AL112" s="53" t="e">
        <f>D112-VLOOKUP(C112, 'Вчера_Спутник Лайт'!C:BO, 2, FALSE)</f>
        <v>#N/A</v>
      </c>
      <c r="AM112" s="53" t="e">
        <f>E112-F112-VLOOKUP(C112, 'Вчера_Спутник Лайт'!C:BO, 3, FALSE)</f>
        <v>#N/A</v>
      </c>
      <c r="AN112" s="53" t="e">
        <f>K112-L112-VLOOKUP(C112, 'Вчера_Спутник Лайт'!C:BO, 5, FALSE)</f>
        <v>#N/A</v>
      </c>
      <c r="AO112" s="53" t="e">
        <f>M112-N112-VLOOKUP(C112, 'Вчера_Спутник Лайт'!C:BO, 7, FALSE)</f>
        <v>#N/A</v>
      </c>
      <c r="AP112" s="53" t="e">
        <f>O112-P112-VLOOKUP(C112, 'Вчера_Спутник Лайт'!C:BO, 9, FALSE)</f>
        <v>#N/A</v>
      </c>
      <c r="AQ112" s="53" t="e">
        <f>Q112-R112-VLOOKUP(C112, 'Вчера_Спутник Лайт'!C:BO, 11, FALSE)</f>
        <v>#N/A</v>
      </c>
      <c r="AR112" s="53" t="e">
        <f>S112-T112-VLOOKUP(C112, 'Вчера_Спутник Лайт'!C:BO, 13, FALSE)</f>
        <v>#N/A</v>
      </c>
      <c r="AS112" s="53" t="e">
        <f>U112-V112-VLOOKUP(C112, 'Вчера_Спутник Лайт'!C:BO, 15, FALSE)</f>
        <v>#N/A</v>
      </c>
      <c r="AT112" s="53" t="e">
        <f>W112-X112-VLOOKUP(C112, 'Вчера_Спутник Лайт'!C:BO, 17, FALSE)</f>
        <v>#N/A</v>
      </c>
      <c r="AU112" s="53" t="e">
        <f>AA112-AB112-VLOOKUP(C112, 'Вчера_Спутник Лайт'!C:BO, 19, FALSE)</f>
        <v>#N/A</v>
      </c>
      <c r="AV112" s="53" t="e">
        <f>AC112-AD112-VLOOKUP(C112, 'Вчера_Спутник Лайт'!C:BO, 21, FALSE)</f>
        <v>#N/A</v>
      </c>
      <c r="AW112" s="53" t="e">
        <f>VLOOKUP(C112, 'Вчера_Спутник Лайт'!C:BO, 26, FALSE)+F112-#REF!-AD112-AG112</f>
        <v>#N/A</v>
      </c>
      <c r="AX112" s="53" t="e">
        <f>AE112-VLOOKUP(C112,'Вчера_Спутник Лайт'!C:BO, 23, FALSE)</f>
        <v>#N/A</v>
      </c>
    </row>
    <row r="113" spans="1:50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39"/>
      <c r="AA113" s="40"/>
      <c r="AB113" s="39"/>
      <c r="AC113" s="40"/>
      <c r="AD113" s="39"/>
      <c r="AE113" s="39"/>
      <c r="AF113" s="39"/>
      <c r="AG113" s="40"/>
      <c r="AH113" s="48"/>
      <c r="AI113" s="52">
        <f t="shared" si="2"/>
        <v>0</v>
      </c>
      <c r="AJ113" s="53" t="str">
        <f>IF(ISNA(VLOOKUP(C113,'Вчера_Спутник Лайт'!C:C, 1, FALSE)),"ошибка",0)</f>
        <v>ошибка</v>
      </c>
      <c r="AK113" s="55"/>
      <c r="AL113" s="53" t="e">
        <f>D113-VLOOKUP(C113, 'Вчера_Спутник Лайт'!C:BO, 2, FALSE)</f>
        <v>#N/A</v>
      </c>
      <c r="AM113" s="53" t="e">
        <f>E113-F113-VLOOKUP(C113, 'Вчера_Спутник Лайт'!C:BO, 3, FALSE)</f>
        <v>#N/A</v>
      </c>
      <c r="AN113" s="53" t="e">
        <f>K113-L113-VLOOKUP(C113, 'Вчера_Спутник Лайт'!C:BO, 5, FALSE)</f>
        <v>#N/A</v>
      </c>
      <c r="AO113" s="53" t="e">
        <f>M113-N113-VLOOKUP(C113, 'Вчера_Спутник Лайт'!C:BO, 7, FALSE)</f>
        <v>#N/A</v>
      </c>
      <c r="AP113" s="53" t="e">
        <f>O113-P113-VLOOKUP(C113, 'Вчера_Спутник Лайт'!C:BO, 9, FALSE)</f>
        <v>#N/A</v>
      </c>
      <c r="AQ113" s="53" t="e">
        <f>Q113-R113-VLOOKUP(C113, 'Вчера_Спутник Лайт'!C:BO, 11, FALSE)</f>
        <v>#N/A</v>
      </c>
      <c r="AR113" s="53" t="e">
        <f>S113-T113-VLOOKUP(C113, 'Вчера_Спутник Лайт'!C:BO, 13, FALSE)</f>
        <v>#N/A</v>
      </c>
      <c r="AS113" s="53" t="e">
        <f>U113-V113-VLOOKUP(C113, 'Вчера_Спутник Лайт'!C:BO, 15, FALSE)</f>
        <v>#N/A</v>
      </c>
      <c r="AT113" s="53" t="e">
        <f>W113-X113-VLOOKUP(C113, 'Вчера_Спутник Лайт'!C:BO, 17, FALSE)</f>
        <v>#N/A</v>
      </c>
      <c r="AU113" s="53" t="e">
        <f>AA113-AB113-VLOOKUP(C113, 'Вчера_Спутник Лайт'!C:BO, 19, FALSE)</f>
        <v>#N/A</v>
      </c>
      <c r="AV113" s="53" t="e">
        <f>AC113-AD113-VLOOKUP(C113, 'Вчера_Спутник Лайт'!C:BO, 21, FALSE)</f>
        <v>#N/A</v>
      </c>
      <c r="AW113" s="53" t="e">
        <f>VLOOKUP(C113, 'Вчера_Спутник Лайт'!C:BO, 26, FALSE)+F113-#REF!-AD113-AG113</f>
        <v>#N/A</v>
      </c>
      <c r="AX113" s="53" t="e">
        <f>AE113-VLOOKUP(C113,'Вчера_Спутник Лайт'!C:BO, 23, FALSE)</f>
        <v>#N/A</v>
      </c>
    </row>
    <row r="114" spans="1:50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39"/>
      <c r="AA114" s="40"/>
      <c r="AB114" s="39"/>
      <c r="AC114" s="40"/>
      <c r="AD114" s="39"/>
      <c r="AE114" s="39"/>
      <c r="AF114" s="39"/>
      <c r="AG114" s="40"/>
      <c r="AH114" s="48"/>
      <c r="AI114" s="52">
        <f t="shared" si="2"/>
        <v>0</v>
      </c>
      <c r="AJ114" s="53" t="str">
        <f>IF(ISNA(VLOOKUP(C114,'Вчера_Спутник Лайт'!C:C, 1, FALSE)),"ошибка",0)</f>
        <v>ошибка</v>
      </c>
      <c r="AK114" s="55"/>
      <c r="AL114" s="53" t="e">
        <f>D114-VLOOKUP(C114, 'Вчера_Спутник Лайт'!C:BO, 2, FALSE)</f>
        <v>#N/A</v>
      </c>
      <c r="AM114" s="53" t="e">
        <f>E114-F114-VLOOKUP(C114, 'Вчера_Спутник Лайт'!C:BO, 3, FALSE)</f>
        <v>#N/A</v>
      </c>
      <c r="AN114" s="53" t="e">
        <f>K114-L114-VLOOKUP(C114, 'Вчера_Спутник Лайт'!C:BO, 5, FALSE)</f>
        <v>#N/A</v>
      </c>
      <c r="AO114" s="53" t="e">
        <f>M114-N114-VLOOKUP(C114, 'Вчера_Спутник Лайт'!C:BO, 7, FALSE)</f>
        <v>#N/A</v>
      </c>
      <c r="AP114" s="53" t="e">
        <f>O114-P114-VLOOKUP(C114, 'Вчера_Спутник Лайт'!C:BO, 9, FALSE)</f>
        <v>#N/A</v>
      </c>
      <c r="AQ114" s="53" t="e">
        <f>Q114-R114-VLOOKUP(C114, 'Вчера_Спутник Лайт'!C:BO, 11, FALSE)</f>
        <v>#N/A</v>
      </c>
      <c r="AR114" s="53" t="e">
        <f>S114-T114-VLOOKUP(C114, 'Вчера_Спутник Лайт'!C:BO, 13, FALSE)</f>
        <v>#N/A</v>
      </c>
      <c r="AS114" s="53" t="e">
        <f>U114-V114-VLOOKUP(C114, 'Вчера_Спутник Лайт'!C:BO, 15, FALSE)</f>
        <v>#N/A</v>
      </c>
      <c r="AT114" s="53" t="e">
        <f>W114-X114-VLOOKUP(C114, 'Вчера_Спутник Лайт'!C:BO, 17, FALSE)</f>
        <v>#N/A</v>
      </c>
      <c r="AU114" s="53" t="e">
        <f>AA114-AB114-VLOOKUP(C114, 'Вчера_Спутник Лайт'!C:BO, 19, FALSE)</f>
        <v>#N/A</v>
      </c>
      <c r="AV114" s="53" t="e">
        <f>AC114-AD114-VLOOKUP(C114, 'Вчера_Спутник Лайт'!C:BO, 21, FALSE)</f>
        <v>#N/A</v>
      </c>
      <c r="AW114" s="53" t="e">
        <f>VLOOKUP(C114, 'Вчера_Спутник Лайт'!C:BO, 26, FALSE)+F114-#REF!-AD114-AG114</f>
        <v>#N/A</v>
      </c>
      <c r="AX114" s="53" t="e">
        <f>AE114-VLOOKUP(C114,'Вчера_Спутник Лайт'!C:BO, 23, FALSE)</f>
        <v>#N/A</v>
      </c>
    </row>
    <row r="115" spans="1:50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39"/>
      <c r="AA115" s="40"/>
      <c r="AB115" s="39"/>
      <c r="AC115" s="40"/>
      <c r="AD115" s="39"/>
      <c r="AE115" s="39"/>
      <c r="AF115" s="39"/>
      <c r="AG115" s="40"/>
      <c r="AH115" s="48"/>
      <c r="AI115" s="52">
        <f t="shared" si="2"/>
        <v>0</v>
      </c>
      <c r="AJ115" s="53" t="str">
        <f>IF(ISNA(VLOOKUP(C115,'Вчера_Спутник Лайт'!C:C, 1, FALSE)),"ошибка",0)</f>
        <v>ошибка</v>
      </c>
      <c r="AK115" s="55"/>
      <c r="AL115" s="53" t="e">
        <f>D115-VLOOKUP(C115, 'Вчера_Спутник Лайт'!C:BO, 2, FALSE)</f>
        <v>#N/A</v>
      </c>
      <c r="AM115" s="53" t="e">
        <f>E115-F115-VLOOKUP(C115, 'Вчера_Спутник Лайт'!C:BO, 3, FALSE)</f>
        <v>#N/A</v>
      </c>
      <c r="AN115" s="53" t="e">
        <f>K115-L115-VLOOKUP(C115, 'Вчера_Спутник Лайт'!C:BO, 5, FALSE)</f>
        <v>#N/A</v>
      </c>
      <c r="AO115" s="53" t="e">
        <f>M115-N115-VLOOKUP(C115, 'Вчера_Спутник Лайт'!C:BO, 7, FALSE)</f>
        <v>#N/A</v>
      </c>
      <c r="AP115" s="53" t="e">
        <f>O115-P115-VLOOKUP(C115, 'Вчера_Спутник Лайт'!C:BO, 9, FALSE)</f>
        <v>#N/A</v>
      </c>
      <c r="AQ115" s="53" t="e">
        <f>Q115-R115-VLOOKUP(C115, 'Вчера_Спутник Лайт'!C:BO, 11, FALSE)</f>
        <v>#N/A</v>
      </c>
      <c r="AR115" s="53" t="e">
        <f>S115-T115-VLOOKUP(C115, 'Вчера_Спутник Лайт'!C:BO, 13, FALSE)</f>
        <v>#N/A</v>
      </c>
      <c r="AS115" s="53" t="e">
        <f>U115-V115-VLOOKUP(C115, 'Вчера_Спутник Лайт'!C:BO, 15, FALSE)</f>
        <v>#N/A</v>
      </c>
      <c r="AT115" s="53" t="e">
        <f>W115-X115-VLOOKUP(C115, 'Вчера_Спутник Лайт'!C:BO, 17, FALSE)</f>
        <v>#N/A</v>
      </c>
      <c r="AU115" s="53" t="e">
        <f>AA115-AB115-VLOOKUP(C115, 'Вчера_Спутник Лайт'!C:BO, 19, FALSE)</f>
        <v>#N/A</v>
      </c>
      <c r="AV115" s="53" t="e">
        <f>AC115-AD115-VLOOKUP(C115, 'Вчера_Спутник Лайт'!C:BO, 21, FALSE)</f>
        <v>#N/A</v>
      </c>
      <c r="AW115" s="53" t="e">
        <f>VLOOKUP(C115, 'Вчера_Спутник Лайт'!C:BO, 26, FALSE)+F115-#REF!-AD115-AG115</f>
        <v>#N/A</v>
      </c>
      <c r="AX115" s="53" t="e">
        <f>AE115-VLOOKUP(C115,'Вчера_Спутник Лайт'!C:BO, 23, FALSE)</f>
        <v>#N/A</v>
      </c>
    </row>
    <row r="116" spans="1:50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39"/>
      <c r="AA116" s="40"/>
      <c r="AB116" s="39"/>
      <c r="AC116" s="40"/>
      <c r="AD116" s="39"/>
      <c r="AE116" s="39"/>
      <c r="AF116" s="39"/>
      <c r="AG116" s="40"/>
      <c r="AH116" s="48"/>
      <c r="AI116" s="52">
        <f t="shared" si="2"/>
        <v>0</v>
      </c>
      <c r="AJ116" s="53" t="str">
        <f>IF(ISNA(VLOOKUP(C116,'Вчера_Спутник Лайт'!C:C, 1, FALSE)),"ошибка",0)</f>
        <v>ошибка</v>
      </c>
      <c r="AK116" s="55"/>
      <c r="AL116" s="53" t="e">
        <f>D116-VLOOKUP(C116, 'Вчера_Спутник Лайт'!C:BO, 2, FALSE)</f>
        <v>#N/A</v>
      </c>
      <c r="AM116" s="53" t="e">
        <f>E116-F116-VLOOKUP(C116, 'Вчера_Спутник Лайт'!C:BO, 3, FALSE)</f>
        <v>#N/A</v>
      </c>
      <c r="AN116" s="53" t="e">
        <f>K116-L116-VLOOKUP(C116, 'Вчера_Спутник Лайт'!C:BO, 5, FALSE)</f>
        <v>#N/A</v>
      </c>
      <c r="AO116" s="53" t="e">
        <f>M116-N116-VLOOKUP(C116, 'Вчера_Спутник Лайт'!C:BO, 7, FALSE)</f>
        <v>#N/A</v>
      </c>
      <c r="AP116" s="53" t="e">
        <f>O116-P116-VLOOKUP(C116, 'Вчера_Спутник Лайт'!C:BO, 9, FALSE)</f>
        <v>#N/A</v>
      </c>
      <c r="AQ116" s="53" t="e">
        <f>Q116-R116-VLOOKUP(C116, 'Вчера_Спутник Лайт'!C:BO, 11, FALSE)</f>
        <v>#N/A</v>
      </c>
      <c r="AR116" s="53" t="e">
        <f>S116-T116-VLOOKUP(C116, 'Вчера_Спутник Лайт'!C:BO, 13, FALSE)</f>
        <v>#N/A</v>
      </c>
      <c r="AS116" s="53" t="e">
        <f>U116-V116-VLOOKUP(C116, 'Вчера_Спутник Лайт'!C:BO, 15, FALSE)</f>
        <v>#N/A</v>
      </c>
      <c r="AT116" s="53" t="e">
        <f>W116-X116-VLOOKUP(C116, 'Вчера_Спутник Лайт'!C:BO, 17, FALSE)</f>
        <v>#N/A</v>
      </c>
      <c r="AU116" s="53" t="e">
        <f>AA116-AB116-VLOOKUP(C116, 'Вчера_Спутник Лайт'!C:BO, 19, FALSE)</f>
        <v>#N/A</v>
      </c>
      <c r="AV116" s="53" t="e">
        <f>AC116-AD116-VLOOKUP(C116, 'Вчера_Спутник Лайт'!C:BO, 21, FALSE)</f>
        <v>#N/A</v>
      </c>
      <c r="AW116" s="53" t="e">
        <f>VLOOKUP(C116, 'Вчера_Спутник Лайт'!C:BO, 26, FALSE)+F116-#REF!-AD116-AG116</f>
        <v>#N/A</v>
      </c>
      <c r="AX116" s="53" t="e">
        <f>AE116-VLOOKUP(C116,'Вчера_Спутник Лайт'!C:BO, 23, FALSE)</f>
        <v>#N/A</v>
      </c>
    </row>
    <row r="117" spans="1:50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39"/>
      <c r="AA117" s="40"/>
      <c r="AB117" s="39"/>
      <c r="AC117" s="40"/>
      <c r="AD117" s="39"/>
      <c r="AE117" s="39"/>
      <c r="AF117" s="39"/>
      <c r="AG117" s="40"/>
      <c r="AH117" s="48"/>
      <c r="AI117" s="52">
        <f t="shared" si="2"/>
        <v>0</v>
      </c>
      <c r="AJ117" s="53" t="str">
        <f>IF(ISNA(VLOOKUP(C117,'Вчера_Спутник Лайт'!C:C, 1, FALSE)),"ошибка",0)</f>
        <v>ошибка</v>
      </c>
      <c r="AK117" s="55"/>
      <c r="AL117" s="53" t="e">
        <f>D117-VLOOKUP(C117, 'Вчера_Спутник Лайт'!C:BO, 2, FALSE)</f>
        <v>#N/A</v>
      </c>
      <c r="AM117" s="53" t="e">
        <f>E117-F117-VLOOKUP(C117, 'Вчера_Спутник Лайт'!C:BO, 3, FALSE)</f>
        <v>#N/A</v>
      </c>
      <c r="AN117" s="53" t="e">
        <f>K117-L117-VLOOKUP(C117, 'Вчера_Спутник Лайт'!C:BO, 5, FALSE)</f>
        <v>#N/A</v>
      </c>
      <c r="AO117" s="53" t="e">
        <f>M117-N117-VLOOKUP(C117, 'Вчера_Спутник Лайт'!C:BO, 7, FALSE)</f>
        <v>#N/A</v>
      </c>
      <c r="AP117" s="53" t="e">
        <f>O117-P117-VLOOKUP(C117, 'Вчера_Спутник Лайт'!C:BO, 9, FALSE)</f>
        <v>#N/A</v>
      </c>
      <c r="AQ117" s="53" t="e">
        <f>Q117-R117-VLOOKUP(C117, 'Вчера_Спутник Лайт'!C:BO, 11, FALSE)</f>
        <v>#N/A</v>
      </c>
      <c r="AR117" s="53" t="e">
        <f>S117-T117-VLOOKUP(C117, 'Вчера_Спутник Лайт'!C:BO, 13, FALSE)</f>
        <v>#N/A</v>
      </c>
      <c r="AS117" s="53" t="e">
        <f>U117-V117-VLOOKUP(C117, 'Вчера_Спутник Лайт'!C:BO, 15, FALSE)</f>
        <v>#N/A</v>
      </c>
      <c r="AT117" s="53" t="e">
        <f>W117-X117-VLOOKUP(C117, 'Вчера_Спутник Лайт'!C:BO, 17, FALSE)</f>
        <v>#N/A</v>
      </c>
      <c r="AU117" s="53" t="e">
        <f>AA117-AB117-VLOOKUP(C117, 'Вчера_Спутник Лайт'!C:BO, 19, FALSE)</f>
        <v>#N/A</v>
      </c>
      <c r="AV117" s="53" t="e">
        <f>AC117-AD117-VLOOKUP(C117, 'Вчера_Спутник Лайт'!C:BO, 21, FALSE)</f>
        <v>#N/A</v>
      </c>
      <c r="AW117" s="53" t="e">
        <f>VLOOKUP(C117, 'Вчера_Спутник Лайт'!C:BO, 26, FALSE)+F117-#REF!-AD117-AG117</f>
        <v>#N/A</v>
      </c>
      <c r="AX117" s="53" t="e">
        <f>AE117-VLOOKUP(C117,'Вчера_Спутник Лайт'!C:BO, 23, FALSE)</f>
        <v>#N/A</v>
      </c>
    </row>
    <row r="118" spans="1:50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39"/>
      <c r="AA118" s="40"/>
      <c r="AB118" s="39"/>
      <c r="AC118" s="40"/>
      <c r="AD118" s="39"/>
      <c r="AE118" s="39"/>
      <c r="AF118" s="39"/>
      <c r="AG118" s="40"/>
      <c r="AH118" s="48"/>
      <c r="AI118" s="52">
        <f t="shared" si="2"/>
        <v>0</v>
      </c>
      <c r="AJ118" s="53" t="str">
        <f>IF(ISNA(VLOOKUP(C118,'Вчера_Спутник Лайт'!C:C, 1, FALSE)),"ошибка",0)</f>
        <v>ошибка</v>
      </c>
      <c r="AK118" s="55"/>
      <c r="AL118" s="53" t="e">
        <f>D118-VLOOKUP(C118, 'Вчера_Спутник Лайт'!C:BO, 2, FALSE)</f>
        <v>#N/A</v>
      </c>
      <c r="AM118" s="53" t="e">
        <f>E118-F118-VLOOKUP(C118, 'Вчера_Спутник Лайт'!C:BO, 3, FALSE)</f>
        <v>#N/A</v>
      </c>
      <c r="AN118" s="53" t="e">
        <f>K118-L118-VLOOKUP(C118, 'Вчера_Спутник Лайт'!C:BO, 5, FALSE)</f>
        <v>#N/A</v>
      </c>
      <c r="AO118" s="53" t="e">
        <f>M118-N118-VLOOKUP(C118, 'Вчера_Спутник Лайт'!C:BO, 7, FALSE)</f>
        <v>#N/A</v>
      </c>
      <c r="AP118" s="53" t="e">
        <f>O118-P118-VLOOKUP(C118, 'Вчера_Спутник Лайт'!C:BO, 9, FALSE)</f>
        <v>#N/A</v>
      </c>
      <c r="AQ118" s="53" t="e">
        <f>Q118-R118-VLOOKUP(C118, 'Вчера_Спутник Лайт'!C:BO, 11, FALSE)</f>
        <v>#N/A</v>
      </c>
      <c r="AR118" s="53" t="e">
        <f>S118-T118-VLOOKUP(C118, 'Вчера_Спутник Лайт'!C:BO, 13, FALSE)</f>
        <v>#N/A</v>
      </c>
      <c r="AS118" s="53" t="e">
        <f>U118-V118-VLOOKUP(C118, 'Вчера_Спутник Лайт'!C:BO, 15, FALSE)</f>
        <v>#N/A</v>
      </c>
      <c r="AT118" s="53" t="e">
        <f>W118-X118-VLOOKUP(C118, 'Вчера_Спутник Лайт'!C:BO, 17, FALSE)</f>
        <v>#N/A</v>
      </c>
      <c r="AU118" s="53" t="e">
        <f>AA118-AB118-VLOOKUP(C118, 'Вчера_Спутник Лайт'!C:BO, 19, FALSE)</f>
        <v>#N/A</v>
      </c>
      <c r="AV118" s="53" t="e">
        <f>AC118-AD118-VLOOKUP(C118, 'Вчера_Спутник Лайт'!C:BO, 21, FALSE)</f>
        <v>#N/A</v>
      </c>
      <c r="AW118" s="53" t="e">
        <f>VLOOKUP(C118, 'Вчера_Спутник Лайт'!C:BO, 26, FALSE)+F118-#REF!-AD118-AG118</f>
        <v>#N/A</v>
      </c>
      <c r="AX118" s="53" t="e">
        <f>AE118-VLOOKUP(C118,'Вчера_Спутник Лайт'!C:BO, 23, FALSE)</f>
        <v>#N/A</v>
      </c>
    </row>
    <row r="119" spans="1:50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39"/>
      <c r="AA119" s="40"/>
      <c r="AB119" s="39"/>
      <c r="AC119" s="40"/>
      <c r="AD119" s="39"/>
      <c r="AE119" s="39"/>
      <c r="AF119" s="39"/>
      <c r="AG119" s="40"/>
      <c r="AH119" s="48"/>
      <c r="AI119" s="52">
        <f t="shared" si="2"/>
        <v>0</v>
      </c>
      <c r="AJ119" s="53" t="str">
        <f>IF(ISNA(VLOOKUP(C119,'Вчера_Спутник Лайт'!C:C, 1, FALSE)),"ошибка",0)</f>
        <v>ошибка</v>
      </c>
      <c r="AK119" s="55"/>
      <c r="AL119" s="53" t="e">
        <f>D119-VLOOKUP(C119, 'Вчера_Спутник Лайт'!C:BO, 2, FALSE)</f>
        <v>#N/A</v>
      </c>
      <c r="AM119" s="53" t="e">
        <f>E119-F119-VLOOKUP(C119, 'Вчера_Спутник Лайт'!C:BO, 3, FALSE)</f>
        <v>#N/A</v>
      </c>
      <c r="AN119" s="53" t="e">
        <f>K119-L119-VLOOKUP(C119, 'Вчера_Спутник Лайт'!C:BO, 5, FALSE)</f>
        <v>#N/A</v>
      </c>
      <c r="AO119" s="53" t="e">
        <f>M119-N119-VLOOKUP(C119, 'Вчера_Спутник Лайт'!C:BO, 7, FALSE)</f>
        <v>#N/A</v>
      </c>
      <c r="AP119" s="53" t="e">
        <f>O119-P119-VLOOKUP(C119, 'Вчера_Спутник Лайт'!C:BO, 9, FALSE)</f>
        <v>#N/A</v>
      </c>
      <c r="AQ119" s="53" t="e">
        <f>Q119-R119-VLOOKUP(C119, 'Вчера_Спутник Лайт'!C:BO, 11, FALSE)</f>
        <v>#N/A</v>
      </c>
      <c r="AR119" s="53" t="e">
        <f>S119-T119-VLOOKUP(C119, 'Вчера_Спутник Лайт'!C:BO, 13, FALSE)</f>
        <v>#N/A</v>
      </c>
      <c r="AS119" s="53" t="e">
        <f>U119-V119-VLOOKUP(C119, 'Вчера_Спутник Лайт'!C:BO, 15, FALSE)</f>
        <v>#N/A</v>
      </c>
      <c r="AT119" s="53" t="e">
        <f>W119-X119-VLOOKUP(C119, 'Вчера_Спутник Лайт'!C:BO, 17, FALSE)</f>
        <v>#N/A</v>
      </c>
      <c r="AU119" s="53" t="e">
        <f>AA119-AB119-VLOOKUP(C119, 'Вчера_Спутник Лайт'!C:BO, 19, FALSE)</f>
        <v>#N/A</v>
      </c>
      <c r="AV119" s="53" t="e">
        <f>AC119-AD119-VLOOKUP(C119, 'Вчера_Спутник Лайт'!C:BO, 21, FALSE)</f>
        <v>#N/A</v>
      </c>
      <c r="AW119" s="53" t="e">
        <f>VLOOKUP(C119, 'Вчера_Спутник Лайт'!C:BO, 26, FALSE)+F119-#REF!-AD119-AG119</f>
        <v>#N/A</v>
      </c>
      <c r="AX119" s="53" t="e">
        <f>AE119-VLOOKUP(C119,'Вчера_Спутник Лайт'!C:BO, 23, FALSE)</f>
        <v>#N/A</v>
      </c>
    </row>
    <row r="120" spans="1:50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39"/>
      <c r="AA120" s="40"/>
      <c r="AB120" s="39"/>
      <c r="AC120" s="40"/>
      <c r="AD120" s="39"/>
      <c r="AE120" s="39"/>
      <c r="AF120" s="39"/>
      <c r="AG120" s="40"/>
      <c r="AH120" s="48"/>
      <c r="AI120" s="52">
        <f t="shared" si="2"/>
        <v>0</v>
      </c>
      <c r="AJ120" s="53" t="str">
        <f>IF(ISNA(VLOOKUP(C120,'Вчера_Спутник Лайт'!C:C, 1, FALSE)),"ошибка",0)</f>
        <v>ошибка</v>
      </c>
      <c r="AK120" s="55"/>
      <c r="AL120" s="53" t="e">
        <f>D120-VLOOKUP(C120, 'Вчера_Спутник Лайт'!C:BO, 2, FALSE)</f>
        <v>#N/A</v>
      </c>
      <c r="AM120" s="53" t="e">
        <f>E120-F120-VLOOKUP(C120, 'Вчера_Спутник Лайт'!C:BO, 3, FALSE)</f>
        <v>#N/A</v>
      </c>
      <c r="AN120" s="53" t="e">
        <f>K120-L120-VLOOKUP(C120, 'Вчера_Спутник Лайт'!C:BO, 5, FALSE)</f>
        <v>#N/A</v>
      </c>
      <c r="AO120" s="53" t="e">
        <f>M120-N120-VLOOKUP(C120, 'Вчера_Спутник Лайт'!C:BO, 7, FALSE)</f>
        <v>#N/A</v>
      </c>
      <c r="AP120" s="53" t="e">
        <f>O120-P120-VLOOKUP(C120, 'Вчера_Спутник Лайт'!C:BO, 9, FALSE)</f>
        <v>#N/A</v>
      </c>
      <c r="AQ120" s="53" t="e">
        <f>Q120-R120-VLOOKUP(C120, 'Вчера_Спутник Лайт'!C:BO, 11, FALSE)</f>
        <v>#N/A</v>
      </c>
      <c r="AR120" s="53" t="e">
        <f>S120-T120-VLOOKUP(C120, 'Вчера_Спутник Лайт'!C:BO, 13, FALSE)</f>
        <v>#N/A</v>
      </c>
      <c r="AS120" s="53" t="e">
        <f>U120-V120-VLOOKUP(C120, 'Вчера_Спутник Лайт'!C:BO, 15, FALSE)</f>
        <v>#N/A</v>
      </c>
      <c r="AT120" s="53" t="e">
        <f>W120-X120-VLOOKUP(C120, 'Вчера_Спутник Лайт'!C:BO, 17, FALSE)</f>
        <v>#N/A</v>
      </c>
      <c r="AU120" s="53" t="e">
        <f>AA120-AB120-VLOOKUP(C120, 'Вчера_Спутник Лайт'!C:BO, 19, FALSE)</f>
        <v>#N/A</v>
      </c>
      <c r="AV120" s="53" t="e">
        <f>AC120-AD120-VLOOKUP(C120, 'Вчера_Спутник Лайт'!C:BO, 21, FALSE)</f>
        <v>#N/A</v>
      </c>
      <c r="AW120" s="53" t="e">
        <f>VLOOKUP(C120, 'Вчера_Спутник Лайт'!C:BO, 26, FALSE)+F120-#REF!-AD120-AG120</f>
        <v>#N/A</v>
      </c>
      <c r="AX120" s="53" t="e">
        <f>AE120-VLOOKUP(C120,'Вчера_Спутник Лайт'!C:BO, 23, FALSE)</f>
        <v>#N/A</v>
      </c>
    </row>
    <row r="121" spans="1:50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39"/>
      <c r="AA121" s="40"/>
      <c r="AB121" s="39"/>
      <c r="AC121" s="40"/>
      <c r="AD121" s="39"/>
      <c r="AE121" s="39"/>
      <c r="AF121" s="39"/>
      <c r="AG121" s="40"/>
      <c r="AH121" s="48"/>
      <c r="AI121" s="52">
        <f t="shared" si="2"/>
        <v>0</v>
      </c>
      <c r="AJ121" s="53" t="str">
        <f>IF(ISNA(VLOOKUP(C121,'Вчера_Спутник Лайт'!C:C, 1, FALSE)),"ошибка",0)</f>
        <v>ошибка</v>
      </c>
      <c r="AK121" s="55"/>
      <c r="AL121" s="53" t="e">
        <f>D121-VLOOKUP(C121, 'Вчера_Спутник Лайт'!C:BO, 2, FALSE)</f>
        <v>#N/A</v>
      </c>
      <c r="AM121" s="53" t="e">
        <f>E121-F121-VLOOKUP(C121, 'Вчера_Спутник Лайт'!C:BO, 3, FALSE)</f>
        <v>#N/A</v>
      </c>
      <c r="AN121" s="53" t="e">
        <f>K121-L121-VLOOKUP(C121, 'Вчера_Спутник Лайт'!C:BO, 5, FALSE)</f>
        <v>#N/A</v>
      </c>
      <c r="AO121" s="53" t="e">
        <f>M121-N121-VLOOKUP(C121, 'Вчера_Спутник Лайт'!C:BO, 7, FALSE)</f>
        <v>#N/A</v>
      </c>
      <c r="AP121" s="53" t="e">
        <f>O121-P121-VLOOKUP(C121, 'Вчера_Спутник Лайт'!C:BO, 9, FALSE)</f>
        <v>#N/A</v>
      </c>
      <c r="AQ121" s="53" t="e">
        <f>Q121-R121-VLOOKUP(C121, 'Вчера_Спутник Лайт'!C:BO, 11, FALSE)</f>
        <v>#N/A</v>
      </c>
      <c r="AR121" s="53" t="e">
        <f>S121-T121-VLOOKUP(C121, 'Вчера_Спутник Лайт'!C:BO, 13, FALSE)</f>
        <v>#N/A</v>
      </c>
      <c r="AS121" s="53" t="e">
        <f>U121-V121-VLOOKUP(C121, 'Вчера_Спутник Лайт'!C:BO, 15, FALSE)</f>
        <v>#N/A</v>
      </c>
      <c r="AT121" s="53" t="e">
        <f>W121-X121-VLOOKUP(C121, 'Вчера_Спутник Лайт'!C:BO, 17, FALSE)</f>
        <v>#N/A</v>
      </c>
      <c r="AU121" s="53" t="e">
        <f>AA121-AB121-VLOOKUP(C121, 'Вчера_Спутник Лайт'!C:BO, 19, FALSE)</f>
        <v>#N/A</v>
      </c>
      <c r="AV121" s="53" t="e">
        <f>AC121-AD121-VLOOKUP(C121, 'Вчера_Спутник Лайт'!C:BO, 21, FALSE)</f>
        <v>#N/A</v>
      </c>
      <c r="AW121" s="53" t="e">
        <f>VLOOKUP(C121, 'Вчера_Спутник Лайт'!C:BO, 26, FALSE)+F121-#REF!-AD121-AG121</f>
        <v>#N/A</v>
      </c>
      <c r="AX121" s="53" t="e">
        <f>AE121-VLOOKUP(C121,'Вчера_Спутник Лайт'!C:BO, 23, FALSE)</f>
        <v>#N/A</v>
      </c>
    </row>
    <row r="122" spans="1:50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39"/>
      <c r="AA122" s="40"/>
      <c r="AB122" s="39"/>
      <c r="AC122" s="40"/>
      <c r="AD122" s="39"/>
      <c r="AE122" s="39"/>
      <c r="AF122" s="39"/>
      <c r="AG122" s="40"/>
      <c r="AH122" s="48"/>
      <c r="AI122" s="52">
        <f t="shared" si="2"/>
        <v>0</v>
      </c>
      <c r="AJ122" s="53" t="str">
        <f>IF(ISNA(VLOOKUP(C122,'Вчера_Спутник Лайт'!C:C, 1, FALSE)),"ошибка",0)</f>
        <v>ошибка</v>
      </c>
      <c r="AK122" s="55"/>
      <c r="AL122" s="53" t="e">
        <f>D122-VLOOKUP(C122, 'Вчера_Спутник Лайт'!C:BO, 2, FALSE)</f>
        <v>#N/A</v>
      </c>
      <c r="AM122" s="53" t="e">
        <f>E122-F122-VLOOKUP(C122, 'Вчера_Спутник Лайт'!C:BO, 3, FALSE)</f>
        <v>#N/A</v>
      </c>
      <c r="AN122" s="53" t="e">
        <f>K122-L122-VLOOKUP(C122, 'Вчера_Спутник Лайт'!C:BO, 5, FALSE)</f>
        <v>#N/A</v>
      </c>
      <c r="AO122" s="53" t="e">
        <f>M122-N122-VLOOKUP(C122, 'Вчера_Спутник Лайт'!C:BO, 7, FALSE)</f>
        <v>#N/A</v>
      </c>
      <c r="AP122" s="53" t="e">
        <f>O122-P122-VLOOKUP(C122, 'Вчера_Спутник Лайт'!C:BO, 9, FALSE)</f>
        <v>#N/A</v>
      </c>
      <c r="AQ122" s="53" t="e">
        <f>Q122-R122-VLOOKUP(C122, 'Вчера_Спутник Лайт'!C:BO, 11, FALSE)</f>
        <v>#N/A</v>
      </c>
      <c r="AR122" s="53" t="e">
        <f>S122-T122-VLOOKUP(C122, 'Вчера_Спутник Лайт'!C:BO, 13, FALSE)</f>
        <v>#N/A</v>
      </c>
      <c r="AS122" s="53" t="e">
        <f>U122-V122-VLOOKUP(C122, 'Вчера_Спутник Лайт'!C:BO, 15, FALSE)</f>
        <v>#N/A</v>
      </c>
      <c r="AT122" s="53" t="e">
        <f>W122-X122-VLOOKUP(C122, 'Вчера_Спутник Лайт'!C:BO, 17, FALSE)</f>
        <v>#N/A</v>
      </c>
      <c r="AU122" s="53" t="e">
        <f>AA122-AB122-VLOOKUP(C122, 'Вчера_Спутник Лайт'!C:BO, 19, FALSE)</f>
        <v>#N/A</v>
      </c>
      <c r="AV122" s="53" t="e">
        <f>AC122-AD122-VLOOKUP(C122, 'Вчера_Спутник Лайт'!C:BO, 21, FALSE)</f>
        <v>#N/A</v>
      </c>
      <c r="AW122" s="53" t="e">
        <f>VLOOKUP(C122, 'Вчера_Спутник Лайт'!C:BO, 26, FALSE)+F122-#REF!-AD122-AG122</f>
        <v>#N/A</v>
      </c>
      <c r="AX122" s="53" t="e">
        <f>AE122-VLOOKUP(C122,'Вчера_Спутник Лайт'!C:BO, 23, FALSE)</f>
        <v>#N/A</v>
      </c>
    </row>
    <row r="123" spans="1:50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39"/>
      <c r="AA123" s="40"/>
      <c r="AB123" s="39"/>
      <c r="AC123" s="40"/>
      <c r="AD123" s="39"/>
      <c r="AE123" s="39"/>
      <c r="AF123" s="39"/>
      <c r="AG123" s="40"/>
      <c r="AH123" s="48"/>
      <c r="AI123" s="52">
        <f t="shared" si="2"/>
        <v>0</v>
      </c>
      <c r="AJ123" s="53" t="str">
        <f>IF(ISNA(VLOOKUP(C123,'Вчера_Спутник Лайт'!C:C, 1, FALSE)),"ошибка",0)</f>
        <v>ошибка</v>
      </c>
      <c r="AK123" s="55"/>
      <c r="AL123" s="53" t="e">
        <f>D123-VLOOKUP(C123, 'Вчера_Спутник Лайт'!C:BO, 2, FALSE)</f>
        <v>#N/A</v>
      </c>
      <c r="AM123" s="53" t="e">
        <f>E123-F123-VLOOKUP(C123, 'Вчера_Спутник Лайт'!C:BO, 3, FALSE)</f>
        <v>#N/A</v>
      </c>
      <c r="AN123" s="53" t="e">
        <f>K123-L123-VLOOKUP(C123, 'Вчера_Спутник Лайт'!C:BO, 5, FALSE)</f>
        <v>#N/A</v>
      </c>
      <c r="AO123" s="53" t="e">
        <f>M123-N123-VLOOKUP(C123, 'Вчера_Спутник Лайт'!C:BO, 7, FALSE)</f>
        <v>#N/A</v>
      </c>
      <c r="AP123" s="53" t="e">
        <f>O123-P123-VLOOKUP(C123, 'Вчера_Спутник Лайт'!C:BO, 9, FALSE)</f>
        <v>#N/A</v>
      </c>
      <c r="AQ123" s="53" t="e">
        <f>Q123-R123-VLOOKUP(C123, 'Вчера_Спутник Лайт'!C:BO, 11, FALSE)</f>
        <v>#N/A</v>
      </c>
      <c r="AR123" s="53" t="e">
        <f>S123-T123-VLOOKUP(C123, 'Вчера_Спутник Лайт'!C:BO, 13, FALSE)</f>
        <v>#N/A</v>
      </c>
      <c r="AS123" s="53" t="e">
        <f>U123-V123-VLOOKUP(C123, 'Вчера_Спутник Лайт'!C:BO, 15, FALSE)</f>
        <v>#N/A</v>
      </c>
      <c r="AT123" s="53" t="e">
        <f>W123-X123-VLOOKUP(C123, 'Вчера_Спутник Лайт'!C:BO, 17, FALSE)</f>
        <v>#N/A</v>
      </c>
      <c r="AU123" s="53" t="e">
        <f>AA123-AB123-VLOOKUP(C123, 'Вчера_Спутник Лайт'!C:BO, 19, FALSE)</f>
        <v>#N/A</v>
      </c>
      <c r="AV123" s="53" t="e">
        <f>AC123-AD123-VLOOKUP(C123, 'Вчера_Спутник Лайт'!C:BO, 21, FALSE)</f>
        <v>#N/A</v>
      </c>
      <c r="AW123" s="53" t="e">
        <f>VLOOKUP(C123, 'Вчера_Спутник Лайт'!C:BO, 26, FALSE)+F123-#REF!-AD123-AG123</f>
        <v>#N/A</v>
      </c>
      <c r="AX123" s="53" t="e">
        <f>AE123-VLOOKUP(C123,'Вчера_Спутник Лайт'!C:BO, 23, FALSE)</f>
        <v>#N/A</v>
      </c>
    </row>
    <row r="124" spans="1:50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39"/>
      <c r="AA124" s="40"/>
      <c r="AB124" s="39"/>
      <c r="AC124" s="40"/>
      <c r="AD124" s="39"/>
      <c r="AE124" s="39"/>
      <c r="AF124" s="39"/>
      <c r="AG124" s="40"/>
      <c r="AH124" s="48"/>
      <c r="AI124" s="52">
        <f t="shared" si="2"/>
        <v>0</v>
      </c>
      <c r="AJ124" s="53" t="str">
        <f>IF(ISNA(VLOOKUP(C124,'Вчера_Спутник Лайт'!C:C, 1, FALSE)),"ошибка",0)</f>
        <v>ошибка</v>
      </c>
      <c r="AK124" s="55"/>
      <c r="AL124" s="53" t="e">
        <f>D124-VLOOKUP(C124, 'Вчера_Спутник Лайт'!C:BO, 2, FALSE)</f>
        <v>#N/A</v>
      </c>
      <c r="AM124" s="53" t="e">
        <f>E124-F124-VLOOKUP(C124, 'Вчера_Спутник Лайт'!C:BO, 3, FALSE)</f>
        <v>#N/A</v>
      </c>
      <c r="AN124" s="53" t="e">
        <f>K124-L124-VLOOKUP(C124, 'Вчера_Спутник Лайт'!C:BO, 5, FALSE)</f>
        <v>#N/A</v>
      </c>
      <c r="AO124" s="53" t="e">
        <f>M124-N124-VLOOKUP(C124, 'Вчера_Спутник Лайт'!C:BO, 7, FALSE)</f>
        <v>#N/A</v>
      </c>
      <c r="AP124" s="53" t="e">
        <f>O124-P124-VLOOKUP(C124, 'Вчера_Спутник Лайт'!C:BO, 9, FALSE)</f>
        <v>#N/A</v>
      </c>
      <c r="AQ124" s="53" t="e">
        <f>Q124-R124-VLOOKUP(C124, 'Вчера_Спутник Лайт'!C:BO, 11, FALSE)</f>
        <v>#N/A</v>
      </c>
      <c r="AR124" s="53" t="e">
        <f>S124-T124-VLOOKUP(C124, 'Вчера_Спутник Лайт'!C:BO, 13, FALSE)</f>
        <v>#N/A</v>
      </c>
      <c r="AS124" s="53" t="e">
        <f>U124-V124-VLOOKUP(C124, 'Вчера_Спутник Лайт'!C:BO, 15, FALSE)</f>
        <v>#N/A</v>
      </c>
      <c r="AT124" s="53" t="e">
        <f>W124-X124-VLOOKUP(C124, 'Вчера_Спутник Лайт'!C:BO, 17, FALSE)</f>
        <v>#N/A</v>
      </c>
      <c r="AU124" s="53" t="e">
        <f>AA124-AB124-VLOOKUP(C124, 'Вчера_Спутник Лайт'!C:BO, 19, FALSE)</f>
        <v>#N/A</v>
      </c>
      <c r="AV124" s="53" t="e">
        <f>AC124-AD124-VLOOKUP(C124, 'Вчера_Спутник Лайт'!C:BO, 21, FALSE)</f>
        <v>#N/A</v>
      </c>
      <c r="AW124" s="53" t="e">
        <f>VLOOKUP(C124, 'Вчера_Спутник Лайт'!C:BO, 26, FALSE)+F124-#REF!-AD124-AG124</f>
        <v>#N/A</v>
      </c>
      <c r="AX124" s="53" t="e">
        <f>AE124-VLOOKUP(C124,'Вчера_Спутник Лайт'!C:BO, 23, FALSE)</f>
        <v>#N/A</v>
      </c>
    </row>
    <row r="125" spans="1:50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39"/>
      <c r="AA125" s="40"/>
      <c r="AB125" s="39"/>
      <c r="AC125" s="40"/>
      <c r="AD125" s="39"/>
      <c r="AE125" s="39"/>
      <c r="AF125" s="39"/>
      <c r="AG125" s="40"/>
      <c r="AH125" s="48"/>
      <c r="AI125" s="52">
        <f t="shared" si="2"/>
        <v>0</v>
      </c>
      <c r="AJ125" s="53" t="str">
        <f>IF(ISNA(VLOOKUP(C125,'Вчера_Спутник Лайт'!C:C, 1, FALSE)),"ошибка",0)</f>
        <v>ошибка</v>
      </c>
      <c r="AK125" s="55"/>
      <c r="AL125" s="53" t="e">
        <f>D125-VLOOKUP(C125, 'Вчера_Спутник Лайт'!C:BO, 2, FALSE)</f>
        <v>#N/A</v>
      </c>
      <c r="AM125" s="53" t="e">
        <f>E125-F125-VLOOKUP(C125, 'Вчера_Спутник Лайт'!C:BO, 3, FALSE)</f>
        <v>#N/A</v>
      </c>
      <c r="AN125" s="53" t="e">
        <f>K125-L125-VLOOKUP(C125, 'Вчера_Спутник Лайт'!C:BO, 5, FALSE)</f>
        <v>#N/A</v>
      </c>
      <c r="AO125" s="53" t="e">
        <f>M125-N125-VLOOKUP(C125, 'Вчера_Спутник Лайт'!C:BO, 7, FALSE)</f>
        <v>#N/A</v>
      </c>
      <c r="AP125" s="53" t="e">
        <f>O125-P125-VLOOKUP(C125, 'Вчера_Спутник Лайт'!C:BO, 9, FALSE)</f>
        <v>#N/A</v>
      </c>
      <c r="AQ125" s="53" t="e">
        <f>Q125-R125-VLOOKUP(C125, 'Вчера_Спутник Лайт'!C:BO, 11, FALSE)</f>
        <v>#N/A</v>
      </c>
      <c r="AR125" s="53" t="e">
        <f>S125-T125-VLOOKUP(C125, 'Вчера_Спутник Лайт'!C:BO, 13, FALSE)</f>
        <v>#N/A</v>
      </c>
      <c r="AS125" s="53" t="e">
        <f>U125-V125-VLOOKUP(C125, 'Вчера_Спутник Лайт'!C:BO, 15, FALSE)</f>
        <v>#N/A</v>
      </c>
      <c r="AT125" s="53" t="e">
        <f>W125-X125-VLOOKUP(C125, 'Вчера_Спутник Лайт'!C:BO, 17, FALSE)</f>
        <v>#N/A</v>
      </c>
      <c r="AU125" s="53" t="e">
        <f>AA125-AB125-VLOOKUP(C125, 'Вчера_Спутник Лайт'!C:BO, 19, FALSE)</f>
        <v>#N/A</v>
      </c>
      <c r="AV125" s="53" t="e">
        <f>AC125-AD125-VLOOKUP(C125, 'Вчера_Спутник Лайт'!C:BO, 21, FALSE)</f>
        <v>#N/A</v>
      </c>
      <c r="AW125" s="53" t="e">
        <f>VLOOKUP(C125, 'Вчера_Спутник Лайт'!C:BO, 26, FALSE)+F125-#REF!-AD125-AG125</f>
        <v>#N/A</v>
      </c>
      <c r="AX125" s="53" t="e">
        <f>AE125-VLOOKUP(C125,'Вчера_Спутник Лайт'!C:BO, 23, FALSE)</f>
        <v>#N/A</v>
      </c>
    </row>
    <row r="126" spans="1:50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39"/>
      <c r="AA126" s="40"/>
      <c r="AB126" s="39"/>
      <c r="AC126" s="40"/>
      <c r="AD126" s="39"/>
      <c r="AE126" s="39"/>
      <c r="AF126" s="39"/>
      <c r="AG126" s="40"/>
      <c r="AH126" s="48"/>
      <c r="AI126" s="52">
        <f t="shared" si="2"/>
        <v>0</v>
      </c>
      <c r="AJ126" s="53" t="str">
        <f>IF(ISNA(VLOOKUP(C126,'Вчера_Спутник Лайт'!C:C, 1, FALSE)),"ошибка",0)</f>
        <v>ошибка</v>
      </c>
      <c r="AK126" s="55"/>
      <c r="AL126" s="53" t="e">
        <f>D126-VLOOKUP(C126, 'Вчера_Спутник Лайт'!C:BO, 2, FALSE)</f>
        <v>#N/A</v>
      </c>
      <c r="AM126" s="53" t="e">
        <f>E126-F126-VLOOKUP(C126, 'Вчера_Спутник Лайт'!C:BO, 3, FALSE)</f>
        <v>#N/A</v>
      </c>
      <c r="AN126" s="53" t="e">
        <f>K126-L126-VLOOKUP(C126, 'Вчера_Спутник Лайт'!C:BO, 5, FALSE)</f>
        <v>#N/A</v>
      </c>
      <c r="AO126" s="53" t="e">
        <f>M126-N126-VLOOKUP(C126, 'Вчера_Спутник Лайт'!C:BO, 7, FALSE)</f>
        <v>#N/A</v>
      </c>
      <c r="AP126" s="53" t="e">
        <f>O126-P126-VLOOKUP(C126, 'Вчера_Спутник Лайт'!C:BO, 9, FALSE)</f>
        <v>#N/A</v>
      </c>
      <c r="AQ126" s="53" t="e">
        <f>Q126-R126-VLOOKUP(C126, 'Вчера_Спутник Лайт'!C:BO, 11, FALSE)</f>
        <v>#N/A</v>
      </c>
      <c r="AR126" s="53" t="e">
        <f>S126-T126-VLOOKUP(C126, 'Вчера_Спутник Лайт'!C:BO, 13, FALSE)</f>
        <v>#N/A</v>
      </c>
      <c r="AS126" s="53" t="e">
        <f>U126-V126-VLOOKUP(C126, 'Вчера_Спутник Лайт'!C:BO, 15, FALSE)</f>
        <v>#N/A</v>
      </c>
      <c r="AT126" s="53" t="e">
        <f>W126-X126-VLOOKUP(C126, 'Вчера_Спутник Лайт'!C:BO, 17, FALSE)</f>
        <v>#N/A</v>
      </c>
      <c r="AU126" s="53" t="e">
        <f>AA126-AB126-VLOOKUP(C126, 'Вчера_Спутник Лайт'!C:BO, 19, FALSE)</f>
        <v>#N/A</v>
      </c>
      <c r="AV126" s="53" t="e">
        <f>AC126-AD126-VLOOKUP(C126, 'Вчера_Спутник Лайт'!C:BO, 21, FALSE)</f>
        <v>#N/A</v>
      </c>
      <c r="AW126" s="53" t="e">
        <f>VLOOKUP(C126, 'Вчера_Спутник Лайт'!C:BO, 26, FALSE)+F126-#REF!-AD126-AG126</f>
        <v>#N/A</v>
      </c>
      <c r="AX126" s="53" t="e">
        <f>AE126-VLOOKUP(C126,'Вчера_Спутник Лайт'!C:BO, 23, FALSE)</f>
        <v>#N/A</v>
      </c>
    </row>
    <row r="127" spans="1:50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39"/>
      <c r="AA127" s="40"/>
      <c r="AB127" s="39"/>
      <c r="AC127" s="40"/>
      <c r="AD127" s="39"/>
      <c r="AE127" s="39"/>
      <c r="AF127" s="39"/>
      <c r="AG127" s="40"/>
      <c r="AH127" s="48"/>
      <c r="AI127" s="52">
        <f t="shared" si="2"/>
        <v>0</v>
      </c>
      <c r="AJ127" s="53" t="str">
        <f>IF(ISNA(VLOOKUP(C127,'Вчера_Спутник Лайт'!C:C, 1, FALSE)),"ошибка",0)</f>
        <v>ошибка</v>
      </c>
      <c r="AK127" s="55"/>
      <c r="AL127" s="53" t="e">
        <f>D127-VLOOKUP(C127, 'Вчера_Спутник Лайт'!C:BO, 2, FALSE)</f>
        <v>#N/A</v>
      </c>
      <c r="AM127" s="53" t="e">
        <f>E127-F127-VLOOKUP(C127, 'Вчера_Спутник Лайт'!C:BO, 3, FALSE)</f>
        <v>#N/A</v>
      </c>
      <c r="AN127" s="53" t="e">
        <f>K127-L127-VLOOKUP(C127, 'Вчера_Спутник Лайт'!C:BO, 5, FALSE)</f>
        <v>#N/A</v>
      </c>
      <c r="AO127" s="53" t="e">
        <f>M127-N127-VLOOKUP(C127, 'Вчера_Спутник Лайт'!C:BO, 7, FALSE)</f>
        <v>#N/A</v>
      </c>
      <c r="AP127" s="53" t="e">
        <f>O127-P127-VLOOKUP(C127, 'Вчера_Спутник Лайт'!C:BO, 9, FALSE)</f>
        <v>#N/A</v>
      </c>
      <c r="AQ127" s="53" t="e">
        <f>Q127-R127-VLOOKUP(C127, 'Вчера_Спутник Лайт'!C:BO, 11, FALSE)</f>
        <v>#N/A</v>
      </c>
      <c r="AR127" s="53" t="e">
        <f>S127-T127-VLOOKUP(C127, 'Вчера_Спутник Лайт'!C:BO, 13, FALSE)</f>
        <v>#N/A</v>
      </c>
      <c r="AS127" s="53" t="e">
        <f>U127-V127-VLOOKUP(C127, 'Вчера_Спутник Лайт'!C:BO, 15, FALSE)</f>
        <v>#N/A</v>
      </c>
      <c r="AT127" s="53" t="e">
        <f>W127-X127-VLOOKUP(C127, 'Вчера_Спутник Лайт'!C:BO, 17, FALSE)</f>
        <v>#N/A</v>
      </c>
      <c r="AU127" s="53" t="e">
        <f>AA127-AB127-VLOOKUP(C127, 'Вчера_Спутник Лайт'!C:BO, 19, FALSE)</f>
        <v>#N/A</v>
      </c>
      <c r="AV127" s="53" t="e">
        <f>AC127-AD127-VLOOKUP(C127, 'Вчера_Спутник Лайт'!C:BO, 21, FALSE)</f>
        <v>#N/A</v>
      </c>
      <c r="AW127" s="53" t="e">
        <f>VLOOKUP(C127, 'Вчера_Спутник Лайт'!C:BO, 26, FALSE)+F127-#REF!-AD127-AG127</f>
        <v>#N/A</v>
      </c>
      <c r="AX127" s="53" t="e">
        <f>AE127-VLOOKUP(C127,'Вчера_Спутник Лайт'!C:BO, 23, FALSE)</f>
        <v>#N/A</v>
      </c>
    </row>
    <row r="128" spans="1:50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39"/>
      <c r="AA128" s="40"/>
      <c r="AB128" s="39"/>
      <c r="AC128" s="40"/>
      <c r="AD128" s="39"/>
      <c r="AE128" s="39"/>
      <c r="AF128" s="39"/>
      <c r="AG128" s="40"/>
      <c r="AH128" s="48"/>
      <c r="AI128" s="52">
        <f t="shared" si="2"/>
        <v>0</v>
      </c>
      <c r="AJ128" s="53" t="str">
        <f>IF(ISNA(VLOOKUP(C128,'Вчера_Спутник Лайт'!C:C, 1, FALSE)),"ошибка",0)</f>
        <v>ошибка</v>
      </c>
      <c r="AK128" s="55"/>
      <c r="AL128" s="53" t="e">
        <f>D128-VLOOKUP(C128, 'Вчера_Спутник Лайт'!C:BO, 2, FALSE)</f>
        <v>#N/A</v>
      </c>
      <c r="AM128" s="53" t="e">
        <f>E128-F128-VLOOKUP(C128, 'Вчера_Спутник Лайт'!C:BO, 3, FALSE)</f>
        <v>#N/A</v>
      </c>
      <c r="AN128" s="53" t="e">
        <f>K128-L128-VLOOKUP(C128, 'Вчера_Спутник Лайт'!C:BO, 5, FALSE)</f>
        <v>#N/A</v>
      </c>
      <c r="AO128" s="53" t="e">
        <f>M128-N128-VLOOKUP(C128, 'Вчера_Спутник Лайт'!C:BO, 7, FALSE)</f>
        <v>#N/A</v>
      </c>
      <c r="AP128" s="53" t="e">
        <f>O128-P128-VLOOKUP(C128, 'Вчера_Спутник Лайт'!C:BO, 9, FALSE)</f>
        <v>#N/A</v>
      </c>
      <c r="AQ128" s="53" t="e">
        <f>Q128-R128-VLOOKUP(C128, 'Вчера_Спутник Лайт'!C:BO, 11, FALSE)</f>
        <v>#N/A</v>
      </c>
      <c r="AR128" s="53" t="e">
        <f>S128-T128-VLOOKUP(C128, 'Вчера_Спутник Лайт'!C:BO, 13, FALSE)</f>
        <v>#N/A</v>
      </c>
      <c r="AS128" s="53" t="e">
        <f>U128-V128-VLOOKUP(C128, 'Вчера_Спутник Лайт'!C:BO, 15, FALSE)</f>
        <v>#N/A</v>
      </c>
      <c r="AT128" s="53" t="e">
        <f>W128-X128-VLOOKUP(C128, 'Вчера_Спутник Лайт'!C:BO, 17, FALSE)</f>
        <v>#N/A</v>
      </c>
      <c r="AU128" s="53" t="e">
        <f>AA128-AB128-VLOOKUP(C128, 'Вчера_Спутник Лайт'!C:BO, 19, FALSE)</f>
        <v>#N/A</v>
      </c>
      <c r="AV128" s="53" t="e">
        <f>AC128-AD128-VLOOKUP(C128, 'Вчера_Спутник Лайт'!C:BO, 21, FALSE)</f>
        <v>#N/A</v>
      </c>
      <c r="AW128" s="53" t="e">
        <f>VLOOKUP(C128, 'Вчера_Спутник Лайт'!C:BO, 26, FALSE)+F128-#REF!-AD128-AG128</f>
        <v>#N/A</v>
      </c>
      <c r="AX128" s="53" t="e">
        <f>AE128-VLOOKUP(C128,'Вчера_Спутник Лайт'!C:BO, 23, FALSE)</f>
        <v>#N/A</v>
      </c>
    </row>
    <row r="129" spans="1:50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39"/>
      <c r="AA129" s="40"/>
      <c r="AB129" s="39"/>
      <c r="AC129" s="40"/>
      <c r="AD129" s="39"/>
      <c r="AE129" s="39"/>
      <c r="AF129" s="39"/>
      <c r="AG129" s="40"/>
      <c r="AH129" s="48"/>
      <c r="AI129" s="52">
        <f t="shared" si="2"/>
        <v>0</v>
      </c>
      <c r="AJ129" s="53" t="str">
        <f>IF(ISNA(VLOOKUP(C129,'Вчера_Спутник Лайт'!C:C, 1, FALSE)),"ошибка",0)</f>
        <v>ошибка</v>
      </c>
      <c r="AK129" s="55"/>
      <c r="AL129" s="53" t="e">
        <f>D129-VLOOKUP(C129, 'Вчера_Спутник Лайт'!C:BO, 2, FALSE)</f>
        <v>#N/A</v>
      </c>
      <c r="AM129" s="53" t="e">
        <f>E129-F129-VLOOKUP(C129, 'Вчера_Спутник Лайт'!C:BO, 3, FALSE)</f>
        <v>#N/A</v>
      </c>
      <c r="AN129" s="53" t="e">
        <f>K129-L129-VLOOKUP(C129, 'Вчера_Спутник Лайт'!C:BO, 5, FALSE)</f>
        <v>#N/A</v>
      </c>
      <c r="AO129" s="53" t="e">
        <f>M129-N129-VLOOKUP(C129, 'Вчера_Спутник Лайт'!C:BO, 7, FALSE)</f>
        <v>#N/A</v>
      </c>
      <c r="AP129" s="53" t="e">
        <f>O129-P129-VLOOKUP(C129, 'Вчера_Спутник Лайт'!C:BO, 9, FALSE)</f>
        <v>#N/A</v>
      </c>
      <c r="AQ129" s="53" t="e">
        <f>Q129-R129-VLOOKUP(C129, 'Вчера_Спутник Лайт'!C:BO, 11, FALSE)</f>
        <v>#N/A</v>
      </c>
      <c r="AR129" s="53" t="e">
        <f>S129-T129-VLOOKUP(C129, 'Вчера_Спутник Лайт'!C:BO, 13, FALSE)</f>
        <v>#N/A</v>
      </c>
      <c r="AS129" s="53" t="e">
        <f>U129-V129-VLOOKUP(C129, 'Вчера_Спутник Лайт'!C:BO, 15, FALSE)</f>
        <v>#N/A</v>
      </c>
      <c r="AT129" s="53" t="e">
        <f>W129-X129-VLOOKUP(C129, 'Вчера_Спутник Лайт'!C:BO, 17, FALSE)</f>
        <v>#N/A</v>
      </c>
      <c r="AU129" s="53" t="e">
        <f>AA129-AB129-VLOOKUP(C129, 'Вчера_Спутник Лайт'!C:BO, 19, FALSE)</f>
        <v>#N/A</v>
      </c>
      <c r="AV129" s="53" t="e">
        <f>AC129-AD129-VLOOKUP(C129, 'Вчера_Спутник Лайт'!C:BO, 21, FALSE)</f>
        <v>#N/A</v>
      </c>
      <c r="AW129" s="53" t="e">
        <f>VLOOKUP(C129, 'Вчера_Спутник Лайт'!C:BO, 26, FALSE)+F129-#REF!-AD129-AG129</f>
        <v>#N/A</v>
      </c>
      <c r="AX129" s="53" t="e">
        <f>AE129-VLOOKUP(C129,'Вчера_Спутник Лайт'!C:BO, 23, FALSE)</f>
        <v>#N/A</v>
      </c>
    </row>
    <row r="130" spans="1:50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39"/>
      <c r="AA130" s="40"/>
      <c r="AB130" s="39"/>
      <c r="AC130" s="40"/>
      <c r="AD130" s="39"/>
      <c r="AE130" s="39"/>
      <c r="AF130" s="39"/>
      <c r="AG130" s="40"/>
      <c r="AH130" s="48"/>
      <c r="AI130" s="52">
        <f t="shared" si="2"/>
        <v>0</v>
      </c>
      <c r="AJ130" s="53" t="str">
        <f>IF(ISNA(VLOOKUP(C130,'Вчера_Спутник Лайт'!C:C, 1, FALSE)),"ошибка",0)</f>
        <v>ошибка</v>
      </c>
      <c r="AK130" s="55"/>
      <c r="AL130" s="53" t="e">
        <f>D130-VLOOKUP(C130, 'Вчера_Спутник Лайт'!C:BO, 2, FALSE)</f>
        <v>#N/A</v>
      </c>
      <c r="AM130" s="53" t="e">
        <f>E130-F130-VLOOKUP(C130, 'Вчера_Спутник Лайт'!C:BO, 3, FALSE)</f>
        <v>#N/A</v>
      </c>
      <c r="AN130" s="53" t="e">
        <f>K130-L130-VLOOKUP(C130, 'Вчера_Спутник Лайт'!C:BO, 5, FALSE)</f>
        <v>#N/A</v>
      </c>
      <c r="AO130" s="53" t="e">
        <f>M130-N130-VLOOKUP(C130, 'Вчера_Спутник Лайт'!C:BO, 7, FALSE)</f>
        <v>#N/A</v>
      </c>
      <c r="AP130" s="53" t="e">
        <f>O130-P130-VLOOKUP(C130, 'Вчера_Спутник Лайт'!C:BO, 9, FALSE)</f>
        <v>#N/A</v>
      </c>
      <c r="AQ130" s="53" t="e">
        <f>Q130-R130-VLOOKUP(C130, 'Вчера_Спутник Лайт'!C:BO, 11, FALSE)</f>
        <v>#N/A</v>
      </c>
      <c r="AR130" s="53" t="e">
        <f>S130-T130-VLOOKUP(C130, 'Вчера_Спутник Лайт'!C:BO, 13, FALSE)</f>
        <v>#N/A</v>
      </c>
      <c r="AS130" s="53" t="e">
        <f>U130-V130-VLOOKUP(C130, 'Вчера_Спутник Лайт'!C:BO, 15, FALSE)</f>
        <v>#N/A</v>
      </c>
      <c r="AT130" s="53" t="e">
        <f>W130-X130-VLOOKUP(C130, 'Вчера_Спутник Лайт'!C:BO, 17, FALSE)</f>
        <v>#N/A</v>
      </c>
      <c r="AU130" s="53" t="e">
        <f>AA130-AB130-VLOOKUP(C130, 'Вчера_Спутник Лайт'!C:BO, 19, FALSE)</f>
        <v>#N/A</v>
      </c>
      <c r="AV130" s="53" t="e">
        <f>AC130-AD130-VLOOKUP(C130, 'Вчера_Спутник Лайт'!C:BO, 21, FALSE)</f>
        <v>#N/A</v>
      </c>
      <c r="AW130" s="53" t="e">
        <f>VLOOKUP(C130, 'Вчера_Спутник Лайт'!C:BO, 26, FALSE)+F130-#REF!-AD130-AG130</f>
        <v>#N/A</v>
      </c>
      <c r="AX130" s="53" t="e">
        <f>AE130-VLOOKUP(C130,'Вчера_Спутник Лайт'!C:BO, 23, FALSE)</f>
        <v>#N/A</v>
      </c>
    </row>
    <row r="131" spans="1:50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39"/>
      <c r="AA131" s="40"/>
      <c r="AB131" s="39"/>
      <c r="AC131" s="40"/>
      <c r="AD131" s="39"/>
      <c r="AE131" s="39"/>
      <c r="AF131" s="39"/>
      <c r="AG131" s="40"/>
      <c r="AH131" s="48"/>
      <c r="AI131" s="52">
        <f t="shared" si="2"/>
        <v>0</v>
      </c>
      <c r="AJ131" s="53" t="str">
        <f>IF(ISNA(VLOOKUP(C131,'Вчера_Спутник Лайт'!C:C, 1, FALSE)),"ошибка",0)</f>
        <v>ошибка</v>
      </c>
      <c r="AK131" s="55"/>
      <c r="AL131" s="53" t="e">
        <f>D131-VLOOKUP(C131, 'Вчера_Спутник Лайт'!C:BO, 2, FALSE)</f>
        <v>#N/A</v>
      </c>
      <c r="AM131" s="53" t="e">
        <f>E131-F131-VLOOKUP(C131, 'Вчера_Спутник Лайт'!C:BO, 3, FALSE)</f>
        <v>#N/A</v>
      </c>
      <c r="AN131" s="53" t="e">
        <f>K131-L131-VLOOKUP(C131, 'Вчера_Спутник Лайт'!C:BO, 5, FALSE)</f>
        <v>#N/A</v>
      </c>
      <c r="AO131" s="53" t="e">
        <f>M131-N131-VLOOKUP(C131, 'Вчера_Спутник Лайт'!C:BO, 7, FALSE)</f>
        <v>#N/A</v>
      </c>
      <c r="AP131" s="53" t="e">
        <f>O131-P131-VLOOKUP(C131, 'Вчера_Спутник Лайт'!C:BO, 9, FALSE)</f>
        <v>#N/A</v>
      </c>
      <c r="AQ131" s="53" t="e">
        <f>Q131-R131-VLOOKUP(C131, 'Вчера_Спутник Лайт'!C:BO, 11, FALSE)</f>
        <v>#N/A</v>
      </c>
      <c r="AR131" s="53" t="e">
        <f>S131-T131-VLOOKUP(C131, 'Вчера_Спутник Лайт'!C:BO, 13, FALSE)</f>
        <v>#N/A</v>
      </c>
      <c r="AS131" s="53" t="e">
        <f>U131-V131-VLOOKUP(C131, 'Вчера_Спутник Лайт'!C:BO, 15, FALSE)</f>
        <v>#N/A</v>
      </c>
      <c r="AT131" s="53" t="e">
        <f>W131-X131-VLOOKUP(C131, 'Вчера_Спутник Лайт'!C:BO, 17, FALSE)</f>
        <v>#N/A</v>
      </c>
      <c r="AU131" s="53" t="e">
        <f>AA131-AB131-VLOOKUP(C131, 'Вчера_Спутник Лайт'!C:BO, 19, FALSE)</f>
        <v>#N/A</v>
      </c>
      <c r="AV131" s="53" t="e">
        <f>AC131-AD131-VLOOKUP(C131, 'Вчера_Спутник Лайт'!C:BO, 21, FALSE)</f>
        <v>#N/A</v>
      </c>
      <c r="AW131" s="53" t="e">
        <f>VLOOKUP(C131, 'Вчера_Спутник Лайт'!C:BO, 26, FALSE)+F131-#REF!-AD131-AG131</f>
        <v>#N/A</v>
      </c>
      <c r="AX131" s="53" t="e">
        <f>AE131-VLOOKUP(C131,'Вчера_Спутник Лайт'!C:BO, 23, FALSE)</f>
        <v>#N/A</v>
      </c>
    </row>
    <row r="132" spans="1:50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39"/>
      <c r="AA132" s="40"/>
      <c r="AB132" s="39"/>
      <c r="AC132" s="40"/>
      <c r="AD132" s="39"/>
      <c r="AE132" s="39"/>
      <c r="AF132" s="39"/>
      <c r="AG132" s="40"/>
      <c r="AH132" s="48"/>
      <c r="AI132" s="52">
        <f t="shared" ref="AI132:AI195" si="3">E132-AA132-AC132</f>
        <v>0</v>
      </c>
      <c r="AJ132" s="53" t="str">
        <f>IF(ISNA(VLOOKUP(C132,'Вчера_Спутник Лайт'!C:C, 1, FALSE)),"ошибка",0)</f>
        <v>ошибка</v>
      </c>
      <c r="AK132" s="55"/>
      <c r="AL132" s="53" t="e">
        <f>D132-VLOOKUP(C132, 'Вчера_Спутник Лайт'!C:BO, 2, FALSE)</f>
        <v>#N/A</v>
      </c>
      <c r="AM132" s="53" t="e">
        <f>E132-F132-VLOOKUP(C132, 'Вчера_Спутник Лайт'!C:BO, 3, FALSE)</f>
        <v>#N/A</v>
      </c>
      <c r="AN132" s="53" t="e">
        <f>K132-L132-VLOOKUP(C132, 'Вчера_Спутник Лайт'!C:BO, 5, FALSE)</f>
        <v>#N/A</v>
      </c>
      <c r="AO132" s="53" t="e">
        <f>M132-N132-VLOOKUP(C132, 'Вчера_Спутник Лайт'!C:BO, 7, FALSE)</f>
        <v>#N/A</v>
      </c>
      <c r="AP132" s="53" t="e">
        <f>O132-P132-VLOOKUP(C132, 'Вчера_Спутник Лайт'!C:BO, 9, FALSE)</f>
        <v>#N/A</v>
      </c>
      <c r="AQ132" s="53" t="e">
        <f>Q132-R132-VLOOKUP(C132, 'Вчера_Спутник Лайт'!C:BO, 11, FALSE)</f>
        <v>#N/A</v>
      </c>
      <c r="AR132" s="53" t="e">
        <f>S132-T132-VLOOKUP(C132, 'Вчера_Спутник Лайт'!C:BO, 13, FALSE)</f>
        <v>#N/A</v>
      </c>
      <c r="AS132" s="53" t="e">
        <f>U132-V132-VLOOKUP(C132, 'Вчера_Спутник Лайт'!C:BO, 15, FALSE)</f>
        <v>#N/A</v>
      </c>
      <c r="AT132" s="53" t="e">
        <f>W132-X132-VLOOKUP(C132, 'Вчера_Спутник Лайт'!C:BO, 17, FALSE)</f>
        <v>#N/A</v>
      </c>
      <c r="AU132" s="53" t="e">
        <f>AA132-AB132-VLOOKUP(C132, 'Вчера_Спутник Лайт'!C:BO, 19, FALSE)</f>
        <v>#N/A</v>
      </c>
      <c r="AV132" s="53" t="e">
        <f>AC132-AD132-VLOOKUP(C132, 'Вчера_Спутник Лайт'!C:BO, 21, FALSE)</f>
        <v>#N/A</v>
      </c>
      <c r="AW132" s="53" t="e">
        <f>VLOOKUP(C132, 'Вчера_Спутник Лайт'!C:BO, 26, FALSE)+F132-#REF!-AD132-AG132</f>
        <v>#N/A</v>
      </c>
      <c r="AX132" s="53" t="e">
        <f>AE132-VLOOKUP(C132,'Вчера_Спутник Лайт'!C:BO, 23, FALSE)</f>
        <v>#N/A</v>
      </c>
    </row>
    <row r="133" spans="1:50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39"/>
      <c r="AA133" s="40"/>
      <c r="AB133" s="39"/>
      <c r="AC133" s="40"/>
      <c r="AD133" s="39"/>
      <c r="AE133" s="39"/>
      <c r="AF133" s="39"/>
      <c r="AG133" s="40"/>
      <c r="AH133" s="48"/>
      <c r="AI133" s="52">
        <f t="shared" si="3"/>
        <v>0</v>
      </c>
      <c r="AJ133" s="53" t="str">
        <f>IF(ISNA(VLOOKUP(C133,'Вчера_Спутник Лайт'!C:C, 1, FALSE)),"ошибка",0)</f>
        <v>ошибка</v>
      </c>
      <c r="AK133" s="55"/>
      <c r="AL133" s="53" t="e">
        <f>D133-VLOOKUP(C133, 'Вчера_Спутник Лайт'!C:BO, 2, FALSE)</f>
        <v>#N/A</v>
      </c>
      <c r="AM133" s="53" t="e">
        <f>E133-F133-VLOOKUP(C133, 'Вчера_Спутник Лайт'!C:BO, 3, FALSE)</f>
        <v>#N/A</v>
      </c>
      <c r="AN133" s="53" t="e">
        <f>K133-L133-VLOOKUP(C133, 'Вчера_Спутник Лайт'!C:BO, 5, FALSE)</f>
        <v>#N/A</v>
      </c>
      <c r="AO133" s="53" t="e">
        <f>M133-N133-VLOOKUP(C133, 'Вчера_Спутник Лайт'!C:BO, 7, FALSE)</f>
        <v>#N/A</v>
      </c>
      <c r="AP133" s="53" t="e">
        <f>O133-P133-VLOOKUP(C133, 'Вчера_Спутник Лайт'!C:BO, 9, FALSE)</f>
        <v>#N/A</v>
      </c>
      <c r="AQ133" s="53" t="e">
        <f>Q133-R133-VLOOKUP(C133, 'Вчера_Спутник Лайт'!C:BO, 11, FALSE)</f>
        <v>#N/A</v>
      </c>
      <c r="AR133" s="53" t="e">
        <f>S133-T133-VLOOKUP(C133, 'Вчера_Спутник Лайт'!C:BO, 13, FALSE)</f>
        <v>#N/A</v>
      </c>
      <c r="AS133" s="53" t="e">
        <f>U133-V133-VLOOKUP(C133, 'Вчера_Спутник Лайт'!C:BO, 15, FALSE)</f>
        <v>#N/A</v>
      </c>
      <c r="AT133" s="53" t="e">
        <f>W133-X133-VLOOKUP(C133, 'Вчера_Спутник Лайт'!C:BO, 17, FALSE)</f>
        <v>#N/A</v>
      </c>
      <c r="AU133" s="53" t="e">
        <f>AA133-AB133-VLOOKUP(C133, 'Вчера_Спутник Лайт'!C:BO, 19, FALSE)</f>
        <v>#N/A</v>
      </c>
      <c r="AV133" s="53" t="e">
        <f>AC133-AD133-VLOOKUP(C133, 'Вчера_Спутник Лайт'!C:BO, 21, FALSE)</f>
        <v>#N/A</v>
      </c>
      <c r="AW133" s="53" t="e">
        <f>VLOOKUP(C133, 'Вчера_Спутник Лайт'!C:BO, 26, FALSE)+F133-#REF!-AD133-AG133</f>
        <v>#N/A</v>
      </c>
      <c r="AX133" s="53" t="e">
        <f>AE133-VLOOKUP(C133,'Вчера_Спутник Лайт'!C:BO, 23, FALSE)</f>
        <v>#N/A</v>
      </c>
    </row>
    <row r="134" spans="1:50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39"/>
      <c r="AA134" s="40"/>
      <c r="AB134" s="39"/>
      <c r="AC134" s="40"/>
      <c r="AD134" s="39"/>
      <c r="AE134" s="39"/>
      <c r="AF134" s="39"/>
      <c r="AG134" s="40"/>
      <c r="AH134" s="48"/>
      <c r="AI134" s="52">
        <f t="shared" si="3"/>
        <v>0</v>
      </c>
      <c r="AJ134" s="53" t="str">
        <f>IF(ISNA(VLOOKUP(C134,'Вчера_Спутник Лайт'!C:C, 1, FALSE)),"ошибка",0)</f>
        <v>ошибка</v>
      </c>
      <c r="AK134" s="55"/>
      <c r="AL134" s="53" t="e">
        <f>D134-VLOOKUP(C134, 'Вчера_Спутник Лайт'!C:BO, 2, FALSE)</f>
        <v>#N/A</v>
      </c>
      <c r="AM134" s="53" t="e">
        <f>E134-F134-VLOOKUP(C134, 'Вчера_Спутник Лайт'!C:BO, 3, FALSE)</f>
        <v>#N/A</v>
      </c>
      <c r="AN134" s="53" t="e">
        <f>K134-L134-VLOOKUP(C134, 'Вчера_Спутник Лайт'!C:BO, 5, FALSE)</f>
        <v>#N/A</v>
      </c>
      <c r="AO134" s="53" t="e">
        <f>M134-N134-VLOOKUP(C134, 'Вчера_Спутник Лайт'!C:BO, 7, FALSE)</f>
        <v>#N/A</v>
      </c>
      <c r="AP134" s="53" t="e">
        <f>O134-P134-VLOOKUP(C134, 'Вчера_Спутник Лайт'!C:BO, 9, FALSE)</f>
        <v>#N/A</v>
      </c>
      <c r="AQ134" s="53" t="e">
        <f>Q134-R134-VLOOKUP(C134, 'Вчера_Спутник Лайт'!C:BO, 11, FALSE)</f>
        <v>#N/A</v>
      </c>
      <c r="AR134" s="53" t="e">
        <f>S134-T134-VLOOKUP(C134, 'Вчера_Спутник Лайт'!C:BO, 13, FALSE)</f>
        <v>#N/A</v>
      </c>
      <c r="AS134" s="53" t="e">
        <f>U134-V134-VLOOKUP(C134, 'Вчера_Спутник Лайт'!C:BO, 15, FALSE)</f>
        <v>#N/A</v>
      </c>
      <c r="AT134" s="53" t="e">
        <f>W134-X134-VLOOKUP(C134, 'Вчера_Спутник Лайт'!C:BO, 17, FALSE)</f>
        <v>#N/A</v>
      </c>
      <c r="AU134" s="53" t="e">
        <f>AA134-AB134-VLOOKUP(C134, 'Вчера_Спутник Лайт'!C:BO, 19, FALSE)</f>
        <v>#N/A</v>
      </c>
      <c r="AV134" s="53" t="e">
        <f>AC134-AD134-VLOOKUP(C134, 'Вчера_Спутник Лайт'!C:BO, 21, FALSE)</f>
        <v>#N/A</v>
      </c>
      <c r="AW134" s="53" t="e">
        <f>VLOOKUP(C134, 'Вчера_Спутник Лайт'!C:BO, 26, FALSE)+F134-#REF!-AD134-AG134</f>
        <v>#N/A</v>
      </c>
      <c r="AX134" s="53" t="e">
        <f>AE134-VLOOKUP(C134,'Вчера_Спутник Лайт'!C:BO, 23, FALSE)</f>
        <v>#N/A</v>
      </c>
    </row>
    <row r="135" spans="1:50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39"/>
      <c r="AA135" s="40"/>
      <c r="AB135" s="39"/>
      <c r="AC135" s="40"/>
      <c r="AD135" s="39"/>
      <c r="AE135" s="39"/>
      <c r="AF135" s="39"/>
      <c r="AG135" s="40"/>
      <c r="AH135" s="48"/>
      <c r="AI135" s="52">
        <f t="shared" si="3"/>
        <v>0</v>
      </c>
      <c r="AJ135" s="53" t="str">
        <f>IF(ISNA(VLOOKUP(C135,'Вчера_Спутник Лайт'!C:C, 1, FALSE)),"ошибка",0)</f>
        <v>ошибка</v>
      </c>
      <c r="AK135" s="55"/>
      <c r="AL135" s="53" t="e">
        <f>D135-VLOOKUP(C135, 'Вчера_Спутник Лайт'!C:BO, 2, FALSE)</f>
        <v>#N/A</v>
      </c>
      <c r="AM135" s="53" t="e">
        <f>E135-F135-VLOOKUP(C135, 'Вчера_Спутник Лайт'!C:BO, 3, FALSE)</f>
        <v>#N/A</v>
      </c>
      <c r="AN135" s="53" t="e">
        <f>K135-L135-VLOOKUP(C135, 'Вчера_Спутник Лайт'!C:BO, 5, FALSE)</f>
        <v>#N/A</v>
      </c>
      <c r="AO135" s="53" t="e">
        <f>M135-N135-VLOOKUP(C135, 'Вчера_Спутник Лайт'!C:BO, 7, FALSE)</f>
        <v>#N/A</v>
      </c>
      <c r="AP135" s="53" t="e">
        <f>O135-P135-VLOOKUP(C135, 'Вчера_Спутник Лайт'!C:BO, 9, FALSE)</f>
        <v>#N/A</v>
      </c>
      <c r="AQ135" s="53" t="e">
        <f>Q135-R135-VLOOKUP(C135, 'Вчера_Спутник Лайт'!C:BO, 11, FALSE)</f>
        <v>#N/A</v>
      </c>
      <c r="AR135" s="53" t="e">
        <f>S135-T135-VLOOKUP(C135, 'Вчера_Спутник Лайт'!C:BO, 13, FALSE)</f>
        <v>#N/A</v>
      </c>
      <c r="AS135" s="53" t="e">
        <f>U135-V135-VLOOKUP(C135, 'Вчера_Спутник Лайт'!C:BO, 15, FALSE)</f>
        <v>#N/A</v>
      </c>
      <c r="AT135" s="53" t="e">
        <f>W135-X135-VLOOKUP(C135, 'Вчера_Спутник Лайт'!C:BO, 17, FALSE)</f>
        <v>#N/A</v>
      </c>
      <c r="AU135" s="53" t="e">
        <f>AA135-AB135-VLOOKUP(C135, 'Вчера_Спутник Лайт'!C:BO, 19, FALSE)</f>
        <v>#N/A</v>
      </c>
      <c r="AV135" s="53" t="e">
        <f>AC135-AD135-VLOOKUP(C135, 'Вчера_Спутник Лайт'!C:BO, 21, FALSE)</f>
        <v>#N/A</v>
      </c>
      <c r="AW135" s="53" t="e">
        <f>VLOOKUP(C135, 'Вчера_Спутник Лайт'!C:BO, 26, FALSE)+F135-#REF!-AD135-AG135</f>
        <v>#N/A</v>
      </c>
      <c r="AX135" s="53" t="e">
        <f>AE135-VLOOKUP(C135,'Вчера_Спутник Лайт'!C:BO, 23, FALSE)</f>
        <v>#N/A</v>
      </c>
    </row>
    <row r="136" spans="1:50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39"/>
      <c r="AA136" s="40"/>
      <c r="AB136" s="39"/>
      <c r="AC136" s="40"/>
      <c r="AD136" s="39"/>
      <c r="AE136" s="39"/>
      <c r="AF136" s="39"/>
      <c r="AG136" s="40"/>
      <c r="AH136" s="48"/>
      <c r="AI136" s="52">
        <f t="shared" si="3"/>
        <v>0</v>
      </c>
      <c r="AJ136" s="53" t="str">
        <f>IF(ISNA(VLOOKUP(C136,'Вчера_Спутник Лайт'!C:C, 1, FALSE)),"ошибка",0)</f>
        <v>ошибка</v>
      </c>
      <c r="AK136" s="55"/>
      <c r="AL136" s="53" t="e">
        <f>D136-VLOOKUP(C136, 'Вчера_Спутник Лайт'!C:BO, 2, FALSE)</f>
        <v>#N/A</v>
      </c>
      <c r="AM136" s="53" t="e">
        <f>E136-F136-VLOOKUP(C136, 'Вчера_Спутник Лайт'!C:BO, 3, FALSE)</f>
        <v>#N/A</v>
      </c>
      <c r="AN136" s="53" t="e">
        <f>K136-L136-VLOOKUP(C136, 'Вчера_Спутник Лайт'!C:BO, 5, FALSE)</f>
        <v>#N/A</v>
      </c>
      <c r="AO136" s="53" t="e">
        <f>M136-N136-VLOOKUP(C136, 'Вчера_Спутник Лайт'!C:BO, 7, FALSE)</f>
        <v>#N/A</v>
      </c>
      <c r="AP136" s="53" t="e">
        <f>O136-P136-VLOOKUP(C136, 'Вчера_Спутник Лайт'!C:BO, 9, FALSE)</f>
        <v>#N/A</v>
      </c>
      <c r="AQ136" s="53" t="e">
        <f>Q136-R136-VLOOKUP(C136, 'Вчера_Спутник Лайт'!C:BO, 11, FALSE)</f>
        <v>#N/A</v>
      </c>
      <c r="AR136" s="53" t="e">
        <f>S136-T136-VLOOKUP(C136, 'Вчера_Спутник Лайт'!C:BO, 13, FALSE)</f>
        <v>#N/A</v>
      </c>
      <c r="AS136" s="53" t="e">
        <f>U136-V136-VLOOKUP(C136, 'Вчера_Спутник Лайт'!C:BO, 15, FALSE)</f>
        <v>#N/A</v>
      </c>
      <c r="AT136" s="53" t="e">
        <f>W136-X136-VLOOKUP(C136, 'Вчера_Спутник Лайт'!C:BO, 17, FALSE)</f>
        <v>#N/A</v>
      </c>
      <c r="AU136" s="53" t="e">
        <f>AA136-AB136-VLOOKUP(C136, 'Вчера_Спутник Лайт'!C:BO, 19, FALSE)</f>
        <v>#N/A</v>
      </c>
      <c r="AV136" s="53" t="e">
        <f>AC136-AD136-VLOOKUP(C136, 'Вчера_Спутник Лайт'!C:BO, 21, FALSE)</f>
        <v>#N/A</v>
      </c>
      <c r="AW136" s="53" t="e">
        <f>VLOOKUP(C136, 'Вчера_Спутник Лайт'!C:BO, 26, FALSE)+F136-#REF!-AD136-AG136</f>
        <v>#N/A</v>
      </c>
      <c r="AX136" s="53" t="e">
        <f>AE136-VLOOKUP(C136,'Вчера_Спутник Лайт'!C:BO, 23, FALSE)</f>
        <v>#N/A</v>
      </c>
    </row>
    <row r="137" spans="1:50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39"/>
      <c r="AA137" s="40"/>
      <c r="AB137" s="39"/>
      <c r="AC137" s="40"/>
      <c r="AD137" s="39"/>
      <c r="AE137" s="39"/>
      <c r="AF137" s="39"/>
      <c r="AG137" s="40"/>
      <c r="AH137" s="48"/>
      <c r="AI137" s="52">
        <f t="shared" si="3"/>
        <v>0</v>
      </c>
      <c r="AJ137" s="53" t="str">
        <f>IF(ISNA(VLOOKUP(C137,'Вчера_Спутник Лайт'!C:C, 1, FALSE)),"ошибка",0)</f>
        <v>ошибка</v>
      </c>
      <c r="AK137" s="55"/>
      <c r="AL137" s="53" t="e">
        <f>D137-VLOOKUP(C137, 'Вчера_Спутник Лайт'!C:BO, 2, FALSE)</f>
        <v>#N/A</v>
      </c>
      <c r="AM137" s="53" t="e">
        <f>E137-F137-VLOOKUP(C137, 'Вчера_Спутник Лайт'!C:BO, 3, FALSE)</f>
        <v>#N/A</v>
      </c>
      <c r="AN137" s="53" t="e">
        <f>K137-L137-VLOOKUP(C137, 'Вчера_Спутник Лайт'!C:BO, 5, FALSE)</f>
        <v>#N/A</v>
      </c>
      <c r="AO137" s="53" t="e">
        <f>M137-N137-VLOOKUP(C137, 'Вчера_Спутник Лайт'!C:BO, 7, FALSE)</f>
        <v>#N/A</v>
      </c>
      <c r="AP137" s="53" t="e">
        <f>O137-P137-VLOOKUP(C137, 'Вчера_Спутник Лайт'!C:BO, 9, FALSE)</f>
        <v>#N/A</v>
      </c>
      <c r="AQ137" s="53" t="e">
        <f>Q137-R137-VLOOKUP(C137, 'Вчера_Спутник Лайт'!C:BO, 11, FALSE)</f>
        <v>#N/A</v>
      </c>
      <c r="AR137" s="53" t="e">
        <f>S137-T137-VLOOKUP(C137, 'Вчера_Спутник Лайт'!C:BO, 13, FALSE)</f>
        <v>#N/A</v>
      </c>
      <c r="AS137" s="53" t="e">
        <f>U137-V137-VLOOKUP(C137, 'Вчера_Спутник Лайт'!C:BO, 15, FALSE)</f>
        <v>#N/A</v>
      </c>
      <c r="AT137" s="53" t="e">
        <f>W137-X137-VLOOKUP(C137, 'Вчера_Спутник Лайт'!C:BO, 17, FALSE)</f>
        <v>#N/A</v>
      </c>
      <c r="AU137" s="53" t="e">
        <f>AA137-AB137-VLOOKUP(C137, 'Вчера_Спутник Лайт'!C:BO, 19, FALSE)</f>
        <v>#N/A</v>
      </c>
      <c r="AV137" s="53" t="e">
        <f>AC137-AD137-VLOOKUP(C137, 'Вчера_Спутник Лайт'!C:BO, 21, FALSE)</f>
        <v>#N/A</v>
      </c>
      <c r="AW137" s="53" t="e">
        <f>VLOOKUP(C137, 'Вчера_Спутник Лайт'!C:BO, 26, FALSE)+F137-#REF!-AD137-AG137</f>
        <v>#N/A</v>
      </c>
      <c r="AX137" s="53" t="e">
        <f>AE137-VLOOKUP(C137,'Вчера_Спутник Лайт'!C:BO, 23, FALSE)</f>
        <v>#N/A</v>
      </c>
    </row>
    <row r="138" spans="1:50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39"/>
      <c r="AA138" s="40"/>
      <c r="AB138" s="39"/>
      <c r="AC138" s="40"/>
      <c r="AD138" s="39"/>
      <c r="AE138" s="39"/>
      <c r="AF138" s="39"/>
      <c r="AG138" s="40"/>
      <c r="AH138" s="48"/>
      <c r="AI138" s="52">
        <f t="shared" si="3"/>
        <v>0</v>
      </c>
      <c r="AJ138" s="53" t="str">
        <f>IF(ISNA(VLOOKUP(C138,'Вчера_Спутник Лайт'!C:C, 1, FALSE)),"ошибка",0)</f>
        <v>ошибка</v>
      </c>
      <c r="AK138" s="55"/>
      <c r="AL138" s="53" t="e">
        <f>D138-VLOOKUP(C138, 'Вчера_Спутник Лайт'!C:BO, 2, FALSE)</f>
        <v>#N/A</v>
      </c>
      <c r="AM138" s="53" t="e">
        <f>E138-F138-VLOOKUP(C138, 'Вчера_Спутник Лайт'!C:BO, 3, FALSE)</f>
        <v>#N/A</v>
      </c>
      <c r="AN138" s="53" t="e">
        <f>K138-L138-VLOOKUP(C138, 'Вчера_Спутник Лайт'!C:BO, 5, FALSE)</f>
        <v>#N/A</v>
      </c>
      <c r="AO138" s="53" t="e">
        <f>M138-N138-VLOOKUP(C138, 'Вчера_Спутник Лайт'!C:BO, 7, FALSE)</f>
        <v>#N/A</v>
      </c>
      <c r="AP138" s="53" t="e">
        <f>O138-P138-VLOOKUP(C138, 'Вчера_Спутник Лайт'!C:BO, 9, FALSE)</f>
        <v>#N/A</v>
      </c>
      <c r="AQ138" s="53" t="e">
        <f>Q138-R138-VLOOKUP(C138, 'Вчера_Спутник Лайт'!C:BO, 11, FALSE)</f>
        <v>#N/A</v>
      </c>
      <c r="AR138" s="53" t="e">
        <f>S138-T138-VLOOKUP(C138, 'Вчера_Спутник Лайт'!C:BO, 13, FALSE)</f>
        <v>#N/A</v>
      </c>
      <c r="AS138" s="53" t="e">
        <f>U138-V138-VLOOKUP(C138, 'Вчера_Спутник Лайт'!C:BO, 15, FALSE)</f>
        <v>#N/A</v>
      </c>
      <c r="AT138" s="53" t="e">
        <f>W138-X138-VLOOKUP(C138, 'Вчера_Спутник Лайт'!C:BO, 17, FALSE)</f>
        <v>#N/A</v>
      </c>
      <c r="AU138" s="53" t="e">
        <f>AA138-AB138-VLOOKUP(C138, 'Вчера_Спутник Лайт'!C:BO, 19, FALSE)</f>
        <v>#N/A</v>
      </c>
      <c r="AV138" s="53" t="e">
        <f>AC138-AD138-VLOOKUP(C138, 'Вчера_Спутник Лайт'!C:BO, 21, FALSE)</f>
        <v>#N/A</v>
      </c>
      <c r="AW138" s="53" t="e">
        <f>VLOOKUP(C138, 'Вчера_Спутник Лайт'!C:BO, 26, FALSE)+F138-#REF!-AD138-AG138</f>
        <v>#N/A</v>
      </c>
      <c r="AX138" s="53" t="e">
        <f>AE138-VLOOKUP(C138,'Вчера_Спутник Лайт'!C:BO, 23, FALSE)</f>
        <v>#N/A</v>
      </c>
    </row>
    <row r="139" spans="1:50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39"/>
      <c r="AA139" s="40"/>
      <c r="AB139" s="39"/>
      <c r="AC139" s="40"/>
      <c r="AD139" s="39"/>
      <c r="AE139" s="39"/>
      <c r="AF139" s="39"/>
      <c r="AG139" s="40"/>
      <c r="AH139" s="48"/>
      <c r="AI139" s="52">
        <f t="shared" si="3"/>
        <v>0</v>
      </c>
      <c r="AJ139" s="53" t="str">
        <f>IF(ISNA(VLOOKUP(C139,'Вчера_Спутник Лайт'!C:C, 1, FALSE)),"ошибка",0)</f>
        <v>ошибка</v>
      </c>
      <c r="AK139" s="55"/>
      <c r="AL139" s="53" t="e">
        <f>D139-VLOOKUP(C139, 'Вчера_Спутник Лайт'!C:BO, 2, FALSE)</f>
        <v>#N/A</v>
      </c>
      <c r="AM139" s="53" t="e">
        <f>E139-F139-VLOOKUP(C139, 'Вчера_Спутник Лайт'!C:BO, 3, FALSE)</f>
        <v>#N/A</v>
      </c>
      <c r="AN139" s="53" t="e">
        <f>K139-L139-VLOOKUP(C139, 'Вчера_Спутник Лайт'!C:BO, 5, FALSE)</f>
        <v>#N/A</v>
      </c>
      <c r="AO139" s="53" t="e">
        <f>M139-N139-VLOOKUP(C139, 'Вчера_Спутник Лайт'!C:BO, 7, FALSE)</f>
        <v>#N/A</v>
      </c>
      <c r="AP139" s="53" t="e">
        <f>O139-P139-VLOOKUP(C139, 'Вчера_Спутник Лайт'!C:BO, 9, FALSE)</f>
        <v>#N/A</v>
      </c>
      <c r="AQ139" s="53" t="e">
        <f>Q139-R139-VLOOKUP(C139, 'Вчера_Спутник Лайт'!C:BO, 11, FALSE)</f>
        <v>#N/A</v>
      </c>
      <c r="AR139" s="53" t="e">
        <f>S139-T139-VLOOKUP(C139, 'Вчера_Спутник Лайт'!C:BO, 13, FALSE)</f>
        <v>#N/A</v>
      </c>
      <c r="AS139" s="53" t="e">
        <f>U139-V139-VLOOKUP(C139, 'Вчера_Спутник Лайт'!C:BO, 15, FALSE)</f>
        <v>#N/A</v>
      </c>
      <c r="AT139" s="53" t="e">
        <f>W139-X139-VLOOKUP(C139, 'Вчера_Спутник Лайт'!C:BO, 17, FALSE)</f>
        <v>#N/A</v>
      </c>
      <c r="AU139" s="53" t="e">
        <f>AA139-AB139-VLOOKUP(C139, 'Вчера_Спутник Лайт'!C:BO, 19, FALSE)</f>
        <v>#N/A</v>
      </c>
      <c r="AV139" s="53" t="e">
        <f>AC139-AD139-VLOOKUP(C139, 'Вчера_Спутник Лайт'!C:BO, 21, FALSE)</f>
        <v>#N/A</v>
      </c>
      <c r="AW139" s="53" t="e">
        <f>VLOOKUP(C139, 'Вчера_Спутник Лайт'!C:BO, 26, FALSE)+F139-#REF!-AD139-AG139</f>
        <v>#N/A</v>
      </c>
      <c r="AX139" s="53" t="e">
        <f>AE139-VLOOKUP(C139,'Вчера_Спутник Лайт'!C:BO, 23, FALSE)</f>
        <v>#N/A</v>
      </c>
    </row>
    <row r="140" spans="1:50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39"/>
      <c r="AA140" s="40"/>
      <c r="AB140" s="39"/>
      <c r="AC140" s="40"/>
      <c r="AD140" s="39"/>
      <c r="AE140" s="39"/>
      <c r="AF140" s="39"/>
      <c r="AG140" s="40"/>
      <c r="AH140" s="48"/>
      <c r="AI140" s="52">
        <f t="shared" si="3"/>
        <v>0</v>
      </c>
      <c r="AJ140" s="53" t="str">
        <f>IF(ISNA(VLOOKUP(C140,'Вчера_Спутник Лайт'!C:C, 1, FALSE)),"ошибка",0)</f>
        <v>ошибка</v>
      </c>
      <c r="AK140" s="55"/>
      <c r="AL140" s="53" t="e">
        <f>D140-VLOOKUP(C140, 'Вчера_Спутник Лайт'!C:BO, 2, FALSE)</f>
        <v>#N/A</v>
      </c>
      <c r="AM140" s="53" t="e">
        <f>E140-F140-VLOOKUP(C140, 'Вчера_Спутник Лайт'!C:BO, 3, FALSE)</f>
        <v>#N/A</v>
      </c>
      <c r="AN140" s="53" t="e">
        <f>K140-L140-VLOOKUP(C140, 'Вчера_Спутник Лайт'!C:BO, 5, FALSE)</f>
        <v>#N/A</v>
      </c>
      <c r="AO140" s="53" t="e">
        <f>M140-N140-VLOOKUP(C140, 'Вчера_Спутник Лайт'!C:BO, 7, FALSE)</f>
        <v>#N/A</v>
      </c>
      <c r="AP140" s="53" t="e">
        <f>O140-P140-VLOOKUP(C140, 'Вчера_Спутник Лайт'!C:BO, 9, FALSE)</f>
        <v>#N/A</v>
      </c>
      <c r="AQ140" s="53" t="e">
        <f>Q140-R140-VLOOKUP(C140, 'Вчера_Спутник Лайт'!C:BO, 11, FALSE)</f>
        <v>#N/A</v>
      </c>
      <c r="AR140" s="53" t="e">
        <f>S140-T140-VLOOKUP(C140, 'Вчера_Спутник Лайт'!C:BO, 13, FALSE)</f>
        <v>#N/A</v>
      </c>
      <c r="AS140" s="53" t="e">
        <f>U140-V140-VLOOKUP(C140, 'Вчера_Спутник Лайт'!C:BO, 15, FALSE)</f>
        <v>#N/A</v>
      </c>
      <c r="AT140" s="53" t="e">
        <f>W140-X140-VLOOKUP(C140, 'Вчера_Спутник Лайт'!C:BO, 17, FALSE)</f>
        <v>#N/A</v>
      </c>
      <c r="AU140" s="53" t="e">
        <f>AA140-AB140-VLOOKUP(C140, 'Вчера_Спутник Лайт'!C:BO, 19, FALSE)</f>
        <v>#N/A</v>
      </c>
      <c r="AV140" s="53" t="e">
        <f>AC140-AD140-VLOOKUP(C140, 'Вчера_Спутник Лайт'!C:BO, 21, FALSE)</f>
        <v>#N/A</v>
      </c>
      <c r="AW140" s="53" t="e">
        <f>VLOOKUP(C140, 'Вчера_Спутник Лайт'!C:BO, 26, FALSE)+F140-#REF!-AD140-AG140</f>
        <v>#N/A</v>
      </c>
      <c r="AX140" s="53" t="e">
        <f>AE140-VLOOKUP(C140,'Вчера_Спутник Лайт'!C:BO, 23, FALSE)</f>
        <v>#N/A</v>
      </c>
    </row>
    <row r="141" spans="1:50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39"/>
      <c r="AA141" s="40"/>
      <c r="AB141" s="39"/>
      <c r="AC141" s="40"/>
      <c r="AD141" s="39"/>
      <c r="AE141" s="39"/>
      <c r="AF141" s="39"/>
      <c r="AG141" s="40"/>
      <c r="AH141" s="48"/>
      <c r="AI141" s="52">
        <f t="shared" si="3"/>
        <v>0</v>
      </c>
      <c r="AJ141" s="53" t="str">
        <f>IF(ISNA(VLOOKUP(C141,'Вчера_Спутник Лайт'!C:C, 1, FALSE)),"ошибка",0)</f>
        <v>ошибка</v>
      </c>
      <c r="AK141" s="55"/>
      <c r="AL141" s="53" t="e">
        <f>D141-VLOOKUP(C141, 'Вчера_Спутник Лайт'!C:BO, 2, FALSE)</f>
        <v>#N/A</v>
      </c>
      <c r="AM141" s="53" t="e">
        <f>E141-F141-VLOOKUP(C141, 'Вчера_Спутник Лайт'!C:BO, 3, FALSE)</f>
        <v>#N/A</v>
      </c>
      <c r="AN141" s="53" t="e">
        <f>K141-L141-VLOOKUP(C141, 'Вчера_Спутник Лайт'!C:BO, 5, FALSE)</f>
        <v>#N/A</v>
      </c>
      <c r="AO141" s="53" t="e">
        <f>M141-N141-VLOOKUP(C141, 'Вчера_Спутник Лайт'!C:BO, 7, FALSE)</f>
        <v>#N/A</v>
      </c>
      <c r="AP141" s="53" t="e">
        <f>O141-P141-VLOOKUP(C141, 'Вчера_Спутник Лайт'!C:BO, 9, FALSE)</f>
        <v>#N/A</v>
      </c>
      <c r="AQ141" s="53" t="e">
        <f>Q141-R141-VLOOKUP(C141, 'Вчера_Спутник Лайт'!C:BO, 11, FALSE)</f>
        <v>#N/A</v>
      </c>
      <c r="AR141" s="53" t="e">
        <f>S141-T141-VLOOKUP(C141, 'Вчера_Спутник Лайт'!C:BO, 13, FALSE)</f>
        <v>#N/A</v>
      </c>
      <c r="AS141" s="53" t="e">
        <f>U141-V141-VLOOKUP(C141, 'Вчера_Спутник Лайт'!C:BO, 15, FALSE)</f>
        <v>#N/A</v>
      </c>
      <c r="AT141" s="53" t="e">
        <f>W141-X141-VLOOKUP(C141, 'Вчера_Спутник Лайт'!C:BO, 17, FALSE)</f>
        <v>#N/A</v>
      </c>
      <c r="AU141" s="53" t="e">
        <f>AA141-AB141-VLOOKUP(C141, 'Вчера_Спутник Лайт'!C:BO, 19, FALSE)</f>
        <v>#N/A</v>
      </c>
      <c r="AV141" s="53" t="e">
        <f>AC141-AD141-VLOOKUP(C141, 'Вчера_Спутник Лайт'!C:BO, 21, FALSE)</f>
        <v>#N/A</v>
      </c>
      <c r="AW141" s="53" t="e">
        <f>VLOOKUP(C141, 'Вчера_Спутник Лайт'!C:BO, 26, FALSE)+F141-#REF!-AD141-AG141</f>
        <v>#N/A</v>
      </c>
      <c r="AX141" s="53" t="e">
        <f>AE141-VLOOKUP(C141,'Вчера_Спутник Лайт'!C:BO, 23, FALSE)</f>
        <v>#N/A</v>
      </c>
    </row>
    <row r="142" spans="1:50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39"/>
      <c r="AA142" s="40"/>
      <c r="AB142" s="39"/>
      <c r="AC142" s="40"/>
      <c r="AD142" s="39"/>
      <c r="AE142" s="39"/>
      <c r="AF142" s="39"/>
      <c r="AG142" s="40"/>
      <c r="AH142" s="48"/>
      <c r="AI142" s="52">
        <f t="shared" si="3"/>
        <v>0</v>
      </c>
      <c r="AJ142" s="53" t="str">
        <f>IF(ISNA(VLOOKUP(C142,'Вчера_Спутник Лайт'!C:C, 1, FALSE)),"ошибка",0)</f>
        <v>ошибка</v>
      </c>
      <c r="AK142" s="55"/>
      <c r="AL142" s="53" t="e">
        <f>D142-VLOOKUP(C142, 'Вчера_Спутник Лайт'!C:BO, 2, FALSE)</f>
        <v>#N/A</v>
      </c>
      <c r="AM142" s="53" t="e">
        <f>E142-F142-VLOOKUP(C142, 'Вчера_Спутник Лайт'!C:BO, 3, FALSE)</f>
        <v>#N/A</v>
      </c>
      <c r="AN142" s="53" t="e">
        <f>K142-L142-VLOOKUP(C142, 'Вчера_Спутник Лайт'!C:BO, 5, FALSE)</f>
        <v>#N/A</v>
      </c>
      <c r="AO142" s="53" t="e">
        <f>M142-N142-VLOOKUP(C142, 'Вчера_Спутник Лайт'!C:BO, 7, FALSE)</f>
        <v>#N/A</v>
      </c>
      <c r="AP142" s="53" t="e">
        <f>O142-P142-VLOOKUP(C142, 'Вчера_Спутник Лайт'!C:BO, 9, FALSE)</f>
        <v>#N/A</v>
      </c>
      <c r="AQ142" s="53" t="e">
        <f>Q142-R142-VLOOKUP(C142, 'Вчера_Спутник Лайт'!C:BO, 11, FALSE)</f>
        <v>#N/A</v>
      </c>
      <c r="AR142" s="53" t="e">
        <f>S142-T142-VLOOKUP(C142, 'Вчера_Спутник Лайт'!C:BO, 13, FALSE)</f>
        <v>#N/A</v>
      </c>
      <c r="AS142" s="53" t="e">
        <f>U142-V142-VLOOKUP(C142, 'Вчера_Спутник Лайт'!C:BO, 15, FALSE)</f>
        <v>#N/A</v>
      </c>
      <c r="AT142" s="53" t="e">
        <f>W142-X142-VLOOKUP(C142, 'Вчера_Спутник Лайт'!C:BO, 17, FALSE)</f>
        <v>#N/A</v>
      </c>
      <c r="AU142" s="53" t="e">
        <f>AA142-AB142-VLOOKUP(C142, 'Вчера_Спутник Лайт'!C:BO, 19, FALSE)</f>
        <v>#N/A</v>
      </c>
      <c r="AV142" s="53" t="e">
        <f>AC142-AD142-VLOOKUP(C142, 'Вчера_Спутник Лайт'!C:BO, 21, FALSE)</f>
        <v>#N/A</v>
      </c>
      <c r="AW142" s="53" t="e">
        <f>VLOOKUP(C142, 'Вчера_Спутник Лайт'!C:BO, 26, FALSE)+F142-#REF!-AD142-AG142</f>
        <v>#N/A</v>
      </c>
      <c r="AX142" s="53" t="e">
        <f>AE142-VLOOKUP(C142,'Вчера_Спутник Лайт'!C:BO, 23, FALSE)</f>
        <v>#N/A</v>
      </c>
    </row>
    <row r="143" spans="1:50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39"/>
      <c r="AA143" s="40"/>
      <c r="AB143" s="39"/>
      <c r="AC143" s="40"/>
      <c r="AD143" s="39"/>
      <c r="AE143" s="39"/>
      <c r="AF143" s="39"/>
      <c r="AG143" s="40"/>
      <c r="AH143" s="48"/>
      <c r="AI143" s="52">
        <f t="shared" si="3"/>
        <v>0</v>
      </c>
      <c r="AJ143" s="53" t="str">
        <f>IF(ISNA(VLOOKUP(C143,'Вчера_Спутник Лайт'!C:C, 1, FALSE)),"ошибка",0)</f>
        <v>ошибка</v>
      </c>
      <c r="AK143" s="55"/>
      <c r="AL143" s="53" t="e">
        <f>D143-VLOOKUP(C143, 'Вчера_Спутник Лайт'!C:BO, 2, FALSE)</f>
        <v>#N/A</v>
      </c>
      <c r="AM143" s="53" t="e">
        <f>E143-F143-VLOOKUP(C143, 'Вчера_Спутник Лайт'!C:BO, 3, FALSE)</f>
        <v>#N/A</v>
      </c>
      <c r="AN143" s="53" t="e">
        <f>K143-L143-VLOOKUP(C143, 'Вчера_Спутник Лайт'!C:BO, 5, FALSE)</f>
        <v>#N/A</v>
      </c>
      <c r="AO143" s="53" t="e">
        <f>M143-N143-VLOOKUP(C143, 'Вчера_Спутник Лайт'!C:BO, 7, FALSE)</f>
        <v>#N/A</v>
      </c>
      <c r="AP143" s="53" t="e">
        <f>O143-P143-VLOOKUP(C143, 'Вчера_Спутник Лайт'!C:BO, 9, FALSE)</f>
        <v>#N/A</v>
      </c>
      <c r="AQ143" s="53" t="e">
        <f>Q143-R143-VLOOKUP(C143, 'Вчера_Спутник Лайт'!C:BO, 11, FALSE)</f>
        <v>#N/A</v>
      </c>
      <c r="AR143" s="53" t="e">
        <f>S143-T143-VLOOKUP(C143, 'Вчера_Спутник Лайт'!C:BO, 13, FALSE)</f>
        <v>#N/A</v>
      </c>
      <c r="AS143" s="53" t="e">
        <f>U143-V143-VLOOKUP(C143, 'Вчера_Спутник Лайт'!C:BO, 15, FALSE)</f>
        <v>#N/A</v>
      </c>
      <c r="AT143" s="53" t="e">
        <f>W143-X143-VLOOKUP(C143, 'Вчера_Спутник Лайт'!C:BO, 17, FALSE)</f>
        <v>#N/A</v>
      </c>
      <c r="AU143" s="53" t="e">
        <f>AA143-AB143-VLOOKUP(C143, 'Вчера_Спутник Лайт'!C:BO, 19, FALSE)</f>
        <v>#N/A</v>
      </c>
      <c r="AV143" s="53" t="e">
        <f>AC143-AD143-VLOOKUP(C143, 'Вчера_Спутник Лайт'!C:BO, 21, FALSE)</f>
        <v>#N/A</v>
      </c>
      <c r="AW143" s="53" t="e">
        <f>VLOOKUP(C143, 'Вчера_Спутник Лайт'!C:BO, 26, FALSE)+F143-#REF!-AD143-AG143</f>
        <v>#N/A</v>
      </c>
      <c r="AX143" s="53" t="e">
        <f>AE143-VLOOKUP(C143,'Вчера_Спутник Лайт'!C:BO, 23, FALSE)</f>
        <v>#N/A</v>
      </c>
    </row>
    <row r="144" spans="1:50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39"/>
      <c r="AA144" s="40"/>
      <c r="AB144" s="39"/>
      <c r="AC144" s="40"/>
      <c r="AD144" s="39"/>
      <c r="AE144" s="39"/>
      <c r="AF144" s="39"/>
      <c r="AG144" s="40"/>
      <c r="AH144" s="48"/>
      <c r="AI144" s="52">
        <f t="shared" si="3"/>
        <v>0</v>
      </c>
      <c r="AJ144" s="53" t="str">
        <f>IF(ISNA(VLOOKUP(C144,'Вчера_Спутник Лайт'!C:C, 1, FALSE)),"ошибка",0)</f>
        <v>ошибка</v>
      </c>
      <c r="AK144" s="55"/>
      <c r="AL144" s="53" t="e">
        <f>D144-VLOOKUP(C144, 'Вчера_Спутник Лайт'!C:BO, 2, FALSE)</f>
        <v>#N/A</v>
      </c>
      <c r="AM144" s="53" t="e">
        <f>E144-F144-VLOOKUP(C144, 'Вчера_Спутник Лайт'!C:BO, 3, FALSE)</f>
        <v>#N/A</v>
      </c>
      <c r="AN144" s="53" t="e">
        <f>K144-L144-VLOOKUP(C144, 'Вчера_Спутник Лайт'!C:BO, 5, FALSE)</f>
        <v>#N/A</v>
      </c>
      <c r="AO144" s="53" t="e">
        <f>M144-N144-VLOOKUP(C144, 'Вчера_Спутник Лайт'!C:BO, 7, FALSE)</f>
        <v>#N/A</v>
      </c>
      <c r="AP144" s="53" t="e">
        <f>O144-P144-VLOOKUP(C144, 'Вчера_Спутник Лайт'!C:BO, 9, FALSE)</f>
        <v>#N/A</v>
      </c>
      <c r="AQ144" s="53" t="e">
        <f>Q144-R144-VLOOKUP(C144, 'Вчера_Спутник Лайт'!C:BO, 11, FALSE)</f>
        <v>#N/A</v>
      </c>
      <c r="AR144" s="53" t="e">
        <f>S144-T144-VLOOKUP(C144, 'Вчера_Спутник Лайт'!C:BO, 13, FALSE)</f>
        <v>#N/A</v>
      </c>
      <c r="AS144" s="53" t="e">
        <f>U144-V144-VLOOKUP(C144, 'Вчера_Спутник Лайт'!C:BO, 15, FALSE)</f>
        <v>#N/A</v>
      </c>
      <c r="AT144" s="53" t="e">
        <f>W144-X144-VLOOKUP(C144, 'Вчера_Спутник Лайт'!C:BO, 17, FALSE)</f>
        <v>#N/A</v>
      </c>
      <c r="AU144" s="53" t="e">
        <f>AA144-AB144-VLOOKUP(C144, 'Вчера_Спутник Лайт'!C:BO, 19, FALSE)</f>
        <v>#N/A</v>
      </c>
      <c r="AV144" s="53" t="e">
        <f>AC144-AD144-VLOOKUP(C144, 'Вчера_Спутник Лайт'!C:BO, 21, FALSE)</f>
        <v>#N/A</v>
      </c>
      <c r="AW144" s="53" t="e">
        <f>VLOOKUP(C144, 'Вчера_Спутник Лайт'!C:BO, 26, FALSE)+F144-#REF!-AD144-AG144</f>
        <v>#N/A</v>
      </c>
      <c r="AX144" s="53" t="e">
        <f>AE144-VLOOKUP(C144,'Вчера_Спутник Лайт'!C:BO, 23, FALSE)</f>
        <v>#N/A</v>
      </c>
    </row>
    <row r="145" spans="1:50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39"/>
      <c r="AA145" s="40"/>
      <c r="AB145" s="39"/>
      <c r="AC145" s="40"/>
      <c r="AD145" s="39"/>
      <c r="AE145" s="39"/>
      <c r="AF145" s="39"/>
      <c r="AG145" s="40"/>
      <c r="AH145" s="48"/>
      <c r="AI145" s="52">
        <f t="shared" si="3"/>
        <v>0</v>
      </c>
      <c r="AJ145" s="53" t="str">
        <f>IF(ISNA(VLOOKUP(C145,'Вчера_Спутник Лайт'!C:C, 1, FALSE)),"ошибка",0)</f>
        <v>ошибка</v>
      </c>
      <c r="AK145" s="55"/>
      <c r="AL145" s="53" t="e">
        <f>D145-VLOOKUP(C145, 'Вчера_Спутник Лайт'!C:BO, 2, FALSE)</f>
        <v>#N/A</v>
      </c>
      <c r="AM145" s="53" t="e">
        <f>E145-F145-VLOOKUP(C145, 'Вчера_Спутник Лайт'!C:BO, 3, FALSE)</f>
        <v>#N/A</v>
      </c>
      <c r="AN145" s="53" t="e">
        <f>K145-L145-VLOOKUP(C145, 'Вчера_Спутник Лайт'!C:BO, 5, FALSE)</f>
        <v>#N/A</v>
      </c>
      <c r="AO145" s="53" t="e">
        <f>M145-N145-VLOOKUP(C145, 'Вчера_Спутник Лайт'!C:BO, 7, FALSE)</f>
        <v>#N/A</v>
      </c>
      <c r="AP145" s="53" t="e">
        <f>O145-P145-VLOOKUP(C145, 'Вчера_Спутник Лайт'!C:BO, 9, FALSE)</f>
        <v>#N/A</v>
      </c>
      <c r="AQ145" s="53" t="e">
        <f>Q145-R145-VLOOKUP(C145, 'Вчера_Спутник Лайт'!C:BO, 11, FALSE)</f>
        <v>#N/A</v>
      </c>
      <c r="AR145" s="53" t="e">
        <f>S145-T145-VLOOKUP(C145, 'Вчера_Спутник Лайт'!C:BO, 13, FALSE)</f>
        <v>#N/A</v>
      </c>
      <c r="AS145" s="53" t="e">
        <f>U145-V145-VLOOKUP(C145, 'Вчера_Спутник Лайт'!C:BO, 15, FALSE)</f>
        <v>#N/A</v>
      </c>
      <c r="AT145" s="53" t="e">
        <f>W145-X145-VLOOKUP(C145, 'Вчера_Спутник Лайт'!C:BO, 17, FALSE)</f>
        <v>#N/A</v>
      </c>
      <c r="AU145" s="53" t="e">
        <f>AA145-AB145-VLOOKUP(C145, 'Вчера_Спутник Лайт'!C:BO, 19, FALSE)</f>
        <v>#N/A</v>
      </c>
      <c r="AV145" s="53" t="e">
        <f>AC145-AD145-VLOOKUP(C145, 'Вчера_Спутник Лайт'!C:BO, 21, FALSE)</f>
        <v>#N/A</v>
      </c>
      <c r="AW145" s="53" t="e">
        <f>VLOOKUP(C145, 'Вчера_Спутник Лайт'!C:BO, 26, FALSE)+F145-#REF!-AD145-AG145</f>
        <v>#N/A</v>
      </c>
      <c r="AX145" s="53" t="e">
        <f>AE145-VLOOKUP(C145,'Вчера_Спутник Лайт'!C:BO, 23, FALSE)</f>
        <v>#N/A</v>
      </c>
    </row>
    <row r="146" spans="1:50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39"/>
      <c r="AA146" s="40"/>
      <c r="AB146" s="39"/>
      <c r="AC146" s="40"/>
      <c r="AD146" s="39"/>
      <c r="AE146" s="39"/>
      <c r="AF146" s="39"/>
      <c r="AG146" s="40"/>
      <c r="AH146" s="48"/>
      <c r="AI146" s="52">
        <f t="shared" si="3"/>
        <v>0</v>
      </c>
      <c r="AJ146" s="53" t="str">
        <f>IF(ISNA(VLOOKUP(C146,'Вчера_Спутник Лайт'!C:C, 1, FALSE)),"ошибка",0)</f>
        <v>ошибка</v>
      </c>
      <c r="AK146" s="55"/>
      <c r="AL146" s="53" t="e">
        <f>D146-VLOOKUP(C146, 'Вчера_Спутник Лайт'!C:BO, 2, FALSE)</f>
        <v>#N/A</v>
      </c>
      <c r="AM146" s="53" t="e">
        <f>E146-F146-VLOOKUP(C146, 'Вчера_Спутник Лайт'!C:BO, 3, FALSE)</f>
        <v>#N/A</v>
      </c>
      <c r="AN146" s="53" t="e">
        <f>K146-L146-VLOOKUP(C146, 'Вчера_Спутник Лайт'!C:BO, 5, FALSE)</f>
        <v>#N/A</v>
      </c>
      <c r="AO146" s="53" t="e">
        <f>M146-N146-VLOOKUP(C146, 'Вчера_Спутник Лайт'!C:BO, 7, FALSE)</f>
        <v>#N/A</v>
      </c>
      <c r="AP146" s="53" t="e">
        <f>O146-P146-VLOOKUP(C146, 'Вчера_Спутник Лайт'!C:BO, 9, FALSE)</f>
        <v>#N/A</v>
      </c>
      <c r="AQ146" s="53" t="e">
        <f>Q146-R146-VLOOKUP(C146, 'Вчера_Спутник Лайт'!C:BO, 11, FALSE)</f>
        <v>#N/A</v>
      </c>
      <c r="AR146" s="53" t="e">
        <f>S146-T146-VLOOKUP(C146, 'Вчера_Спутник Лайт'!C:BO, 13, FALSE)</f>
        <v>#N/A</v>
      </c>
      <c r="AS146" s="53" t="e">
        <f>U146-V146-VLOOKUP(C146, 'Вчера_Спутник Лайт'!C:BO, 15, FALSE)</f>
        <v>#N/A</v>
      </c>
      <c r="AT146" s="53" t="e">
        <f>W146-X146-VLOOKUP(C146, 'Вчера_Спутник Лайт'!C:BO, 17, FALSE)</f>
        <v>#N/A</v>
      </c>
      <c r="AU146" s="53" t="e">
        <f>AA146-AB146-VLOOKUP(C146, 'Вчера_Спутник Лайт'!C:BO, 19, FALSE)</f>
        <v>#N/A</v>
      </c>
      <c r="AV146" s="53" t="e">
        <f>AC146-AD146-VLOOKUP(C146, 'Вчера_Спутник Лайт'!C:BO, 21, FALSE)</f>
        <v>#N/A</v>
      </c>
      <c r="AW146" s="53" t="e">
        <f>VLOOKUP(C146, 'Вчера_Спутник Лайт'!C:BO, 26, FALSE)+F146-#REF!-AD146-AG146</f>
        <v>#N/A</v>
      </c>
      <c r="AX146" s="53" t="e">
        <f>AE146-VLOOKUP(C146,'Вчера_Спутник Лайт'!C:BO, 23, FALSE)</f>
        <v>#N/A</v>
      </c>
    </row>
    <row r="147" spans="1:50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39"/>
      <c r="AA147" s="40"/>
      <c r="AB147" s="39"/>
      <c r="AC147" s="40"/>
      <c r="AD147" s="39"/>
      <c r="AE147" s="39"/>
      <c r="AF147" s="39"/>
      <c r="AG147" s="40"/>
      <c r="AH147" s="48"/>
      <c r="AI147" s="52">
        <f t="shared" si="3"/>
        <v>0</v>
      </c>
      <c r="AJ147" s="53" t="str">
        <f>IF(ISNA(VLOOKUP(C147,'Вчера_Спутник Лайт'!C:C, 1, FALSE)),"ошибка",0)</f>
        <v>ошибка</v>
      </c>
      <c r="AK147" s="55"/>
      <c r="AL147" s="53" t="e">
        <f>D147-VLOOKUP(C147, 'Вчера_Спутник Лайт'!C:BO, 2, FALSE)</f>
        <v>#N/A</v>
      </c>
      <c r="AM147" s="53" t="e">
        <f>E147-F147-VLOOKUP(C147, 'Вчера_Спутник Лайт'!C:BO, 3, FALSE)</f>
        <v>#N/A</v>
      </c>
      <c r="AN147" s="53" t="e">
        <f>K147-L147-VLOOKUP(C147, 'Вчера_Спутник Лайт'!C:BO, 5, FALSE)</f>
        <v>#N/A</v>
      </c>
      <c r="AO147" s="53" t="e">
        <f>M147-N147-VLOOKUP(C147, 'Вчера_Спутник Лайт'!C:BO, 7, FALSE)</f>
        <v>#N/A</v>
      </c>
      <c r="AP147" s="53" t="e">
        <f>O147-P147-VLOOKUP(C147, 'Вчера_Спутник Лайт'!C:BO, 9, FALSE)</f>
        <v>#N/A</v>
      </c>
      <c r="AQ147" s="53" t="e">
        <f>Q147-R147-VLOOKUP(C147, 'Вчера_Спутник Лайт'!C:BO, 11, FALSE)</f>
        <v>#N/A</v>
      </c>
      <c r="AR147" s="53" t="e">
        <f>S147-T147-VLOOKUP(C147, 'Вчера_Спутник Лайт'!C:BO, 13, FALSE)</f>
        <v>#N/A</v>
      </c>
      <c r="AS147" s="53" t="e">
        <f>U147-V147-VLOOKUP(C147, 'Вчера_Спутник Лайт'!C:BO, 15, FALSE)</f>
        <v>#N/A</v>
      </c>
      <c r="AT147" s="53" t="e">
        <f>W147-X147-VLOOKUP(C147, 'Вчера_Спутник Лайт'!C:BO, 17, FALSE)</f>
        <v>#N/A</v>
      </c>
      <c r="AU147" s="53" t="e">
        <f>AA147-AB147-VLOOKUP(C147, 'Вчера_Спутник Лайт'!C:BO, 19, FALSE)</f>
        <v>#N/A</v>
      </c>
      <c r="AV147" s="53" t="e">
        <f>AC147-AD147-VLOOKUP(C147, 'Вчера_Спутник Лайт'!C:BO, 21, FALSE)</f>
        <v>#N/A</v>
      </c>
      <c r="AW147" s="53" t="e">
        <f>VLOOKUP(C147, 'Вчера_Спутник Лайт'!C:BO, 26, FALSE)+F147-#REF!-AD147-AG147</f>
        <v>#N/A</v>
      </c>
      <c r="AX147" s="53" t="e">
        <f>AE147-VLOOKUP(C147,'Вчера_Спутник Лайт'!C:BO, 23, FALSE)</f>
        <v>#N/A</v>
      </c>
    </row>
    <row r="148" spans="1:50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39"/>
      <c r="AA148" s="40"/>
      <c r="AB148" s="39"/>
      <c r="AC148" s="40"/>
      <c r="AD148" s="39"/>
      <c r="AE148" s="39"/>
      <c r="AF148" s="39"/>
      <c r="AG148" s="40"/>
      <c r="AH148" s="48"/>
      <c r="AI148" s="52">
        <f t="shared" si="3"/>
        <v>0</v>
      </c>
      <c r="AJ148" s="53" t="str">
        <f>IF(ISNA(VLOOKUP(C148,'Вчера_Спутник Лайт'!C:C, 1, FALSE)),"ошибка",0)</f>
        <v>ошибка</v>
      </c>
      <c r="AK148" s="55"/>
      <c r="AL148" s="53" t="e">
        <f>D148-VLOOKUP(C148, 'Вчера_Спутник Лайт'!C:BO, 2, FALSE)</f>
        <v>#N/A</v>
      </c>
      <c r="AM148" s="53" t="e">
        <f>E148-F148-VLOOKUP(C148, 'Вчера_Спутник Лайт'!C:BO, 3, FALSE)</f>
        <v>#N/A</v>
      </c>
      <c r="AN148" s="53" t="e">
        <f>K148-L148-VLOOKUP(C148, 'Вчера_Спутник Лайт'!C:BO, 5, FALSE)</f>
        <v>#N/A</v>
      </c>
      <c r="AO148" s="53" t="e">
        <f>M148-N148-VLOOKUP(C148, 'Вчера_Спутник Лайт'!C:BO, 7, FALSE)</f>
        <v>#N/A</v>
      </c>
      <c r="AP148" s="53" t="e">
        <f>O148-P148-VLOOKUP(C148, 'Вчера_Спутник Лайт'!C:BO, 9, FALSE)</f>
        <v>#N/A</v>
      </c>
      <c r="AQ148" s="53" t="e">
        <f>Q148-R148-VLOOKUP(C148, 'Вчера_Спутник Лайт'!C:BO, 11, FALSE)</f>
        <v>#N/A</v>
      </c>
      <c r="AR148" s="53" t="e">
        <f>S148-T148-VLOOKUP(C148, 'Вчера_Спутник Лайт'!C:BO, 13, FALSE)</f>
        <v>#N/A</v>
      </c>
      <c r="AS148" s="53" t="e">
        <f>U148-V148-VLOOKUP(C148, 'Вчера_Спутник Лайт'!C:BO, 15, FALSE)</f>
        <v>#N/A</v>
      </c>
      <c r="AT148" s="53" t="e">
        <f>W148-X148-VLOOKUP(C148, 'Вчера_Спутник Лайт'!C:BO, 17, FALSE)</f>
        <v>#N/A</v>
      </c>
      <c r="AU148" s="53" t="e">
        <f>AA148-AB148-VLOOKUP(C148, 'Вчера_Спутник Лайт'!C:BO, 19, FALSE)</f>
        <v>#N/A</v>
      </c>
      <c r="AV148" s="53" t="e">
        <f>AC148-AD148-VLOOKUP(C148, 'Вчера_Спутник Лайт'!C:BO, 21, FALSE)</f>
        <v>#N/A</v>
      </c>
      <c r="AW148" s="53" t="e">
        <f>VLOOKUP(C148, 'Вчера_Спутник Лайт'!C:BO, 26, FALSE)+F148-#REF!-AD148-AG148</f>
        <v>#N/A</v>
      </c>
      <c r="AX148" s="53" t="e">
        <f>AE148-VLOOKUP(C148,'Вчера_Спутник Лайт'!C:BO, 23, FALSE)</f>
        <v>#N/A</v>
      </c>
    </row>
    <row r="149" spans="1:50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39"/>
      <c r="AA149" s="40"/>
      <c r="AB149" s="39"/>
      <c r="AC149" s="40"/>
      <c r="AD149" s="39"/>
      <c r="AE149" s="39"/>
      <c r="AF149" s="39"/>
      <c r="AG149" s="40"/>
      <c r="AH149" s="48"/>
      <c r="AI149" s="52">
        <f t="shared" si="3"/>
        <v>0</v>
      </c>
      <c r="AJ149" s="53" t="str">
        <f>IF(ISNA(VLOOKUP(C149,'Вчера_Спутник Лайт'!C:C, 1, FALSE)),"ошибка",0)</f>
        <v>ошибка</v>
      </c>
      <c r="AK149" s="55"/>
      <c r="AL149" s="53" t="e">
        <f>D149-VLOOKUP(C149, 'Вчера_Спутник Лайт'!C:BO, 2, FALSE)</f>
        <v>#N/A</v>
      </c>
      <c r="AM149" s="53" t="e">
        <f>E149-F149-VLOOKUP(C149, 'Вчера_Спутник Лайт'!C:BO, 3, FALSE)</f>
        <v>#N/A</v>
      </c>
      <c r="AN149" s="53" t="e">
        <f>K149-L149-VLOOKUP(C149, 'Вчера_Спутник Лайт'!C:BO, 5, FALSE)</f>
        <v>#N/A</v>
      </c>
      <c r="AO149" s="53" t="e">
        <f>M149-N149-VLOOKUP(C149, 'Вчера_Спутник Лайт'!C:BO, 7, FALSE)</f>
        <v>#N/A</v>
      </c>
      <c r="AP149" s="53" t="e">
        <f>O149-P149-VLOOKUP(C149, 'Вчера_Спутник Лайт'!C:BO, 9, FALSE)</f>
        <v>#N/A</v>
      </c>
      <c r="AQ149" s="53" t="e">
        <f>Q149-R149-VLOOKUP(C149, 'Вчера_Спутник Лайт'!C:BO, 11, FALSE)</f>
        <v>#N/A</v>
      </c>
      <c r="AR149" s="53" t="e">
        <f>S149-T149-VLOOKUP(C149, 'Вчера_Спутник Лайт'!C:BO, 13, FALSE)</f>
        <v>#N/A</v>
      </c>
      <c r="AS149" s="53" t="e">
        <f>U149-V149-VLOOKUP(C149, 'Вчера_Спутник Лайт'!C:BO, 15, FALSE)</f>
        <v>#N/A</v>
      </c>
      <c r="AT149" s="53" t="e">
        <f>W149-X149-VLOOKUP(C149, 'Вчера_Спутник Лайт'!C:BO, 17, FALSE)</f>
        <v>#N/A</v>
      </c>
      <c r="AU149" s="53" t="e">
        <f>AA149-AB149-VLOOKUP(C149, 'Вчера_Спутник Лайт'!C:BO, 19, FALSE)</f>
        <v>#N/A</v>
      </c>
      <c r="AV149" s="53" t="e">
        <f>AC149-AD149-VLOOKUP(C149, 'Вчера_Спутник Лайт'!C:BO, 21, FALSE)</f>
        <v>#N/A</v>
      </c>
      <c r="AW149" s="53" t="e">
        <f>VLOOKUP(C149, 'Вчера_Спутник Лайт'!C:BO, 26, FALSE)+F149-#REF!-AD149-AG149</f>
        <v>#N/A</v>
      </c>
      <c r="AX149" s="53" t="e">
        <f>AE149-VLOOKUP(C149,'Вчера_Спутник Лайт'!C:BO, 23, FALSE)</f>
        <v>#N/A</v>
      </c>
    </row>
    <row r="150" spans="1:50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39"/>
      <c r="AA150" s="40"/>
      <c r="AB150" s="39"/>
      <c r="AC150" s="40"/>
      <c r="AD150" s="39"/>
      <c r="AE150" s="39"/>
      <c r="AF150" s="39"/>
      <c r="AG150" s="40"/>
      <c r="AH150" s="48"/>
      <c r="AI150" s="52">
        <f t="shared" si="3"/>
        <v>0</v>
      </c>
      <c r="AJ150" s="53" t="str">
        <f>IF(ISNA(VLOOKUP(C150,'Вчера_Спутник Лайт'!C:C, 1, FALSE)),"ошибка",0)</f>
        <v>ошибка</v>
      </c>
      <c r="AK150" s="55"/>
      <c r="AL150" s="53" t="e">
        <f>D150-VLOOKUP(C150, 'Вчера_Спутник Лайт'!C:BO, 2, FALSE)</f>
        <v>#N/A</v>
      </c>
      <c r="AM150" s="53" t="e">
        <f>E150-F150-VLOOKUP(C150, 'Вчера_Спутник Лайт'!C:BO, 3, FALSE)</f>
        <v>#N/A</v>
      </c>
      <c r="AN150" s="53" t="e">
        <f>K150-L150-VLOOKUP(C150, 'Вчера_Спутник Лайт'!C:BO, 5, FALSE)</f>
        <v>#N/A</v>
      </c>
      <c r="AO150" s="53" t="e">
        <f>M150-N150-VLOOKUP(C150, 'Вчера_Спутник Лайт'!C:BO, 7, FALSE)</f>
        <v>#N/A</v>
      </c>
      <c r="AP150" s="53" t="e">
        <f>O150-P150-VLOOKUP(C150, 'Вчера_Спутник Лайт'!C:BO, 9, FALSE)</f>
        <v>#N/A</v>
      </c>
      <c r="AQ150" s="53" t="e">
        <f>Q150-R150-VLOOKUP(C150, 'Вчера_Спутник Лайт'!C:BO, 11, FALSE)</f>
        <v>#N/A</v>
      </c>
      <c r="AR150" s="53" t="e">
        <f>S150-T150-VLOOKUP(C150, 'Вчера_Спутник Лайт'!C:BO, 13, FALSE)</f>
        <v>#N/A</v>
      </c>
      <c r="AS150" s="53" t="e">
        <f>U150-V150-VLOOKUP(C150, 'Вчера_Спутник Лайт'!C:BO, 15, FALSE)</f>
        <v>#N/A</v>
      </c>
      <c r="AT150" s="53" t="e">
        <f>W150-X150-VLOOKUP(C150, 'Вчера_Спутник Лайт'!C:BO, 17, FALSE)</f>
        <v>#N/A</v>
      </c>
      <c r="AU150" s="53" t="e">
        <f>AA150-AB150-VLOOKUP(C150, 'Вчера_Спутник Лайт'!C:BO, 19, FALSE)</f>
        <v>#N/A</v>
      </c>
      <c r="AV150" s="53" t="e">
        <f>AC150-AD150-VLOOKUP(C150, 'Вчера_Спутник Лайт'!C:BO, 21, FALSE)</f>
        <v>#N/A</v>
      </c>
      <c r="AW150" s="53" t="e">
        <f>VLOOKUP(C150, 'Вчера_Спутник Лайт'!C:BO, 26, FALSE)+F150-#REF!-AD150-AG150</f>
        <v>#N/A</v>
      </c>
      <c r="AX150" s="53" t="e">
        <f>AE150-VLOOKUP(C150,'Вчера_Спутник Лайт'!C:BO, 23, FALSE)</f>
        <v>#N/A</v>
      </c>
    </row>
    <row r="151" spans="1:50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39"/>
      <c r="AA151" s="40"/>
      <c r="AB151" s="39"/>
      <c r="AC151" s="40"/>
      <c r="AD151" s="39"/>
      <c r="AE151" s="39"/>
      <c r="AF151" s="39"/>
      <c r="AG151" s="40"/>
      <c r="AH151" s="48"/>
      <c r="AI151" s="52">
        <f t="shared" si="3"/>
        <v>0</v>
      </c>
      <c r="AJ151" s="53" t="str">
        <f>IF(ISNA(VLOOKUP(C151,'Вчера_Спутник Лайт'!C:C, 1, FALSE)),"ошибка",0)</f>
        <v>ошибка</v>
      </c>
      <c r="AK151" s="55"/>
      <c r="AL151" s="53" t="e">
        <f>D151-VLOOKUP(C151, 'Вчера_Спутник Лайт'!C:BO, 2, FALSE)</f>
        <v>#N/A</v>
      </c>
      <c r="AM151" s="53" t="e">
        <f>E151-F151-VLOOKUP(C151, 'Вчера_Спутник Лайт'!C:BO, 3, FALSE)</f>
        <v>#N/A</v>
      </c>
      <c r="AN151" s="53" t="e">
        <f>K151-L151-VLOOKUP(C151, 'Вчера_Спутник Лайт'!C:BO, 5, FALSE)</f>
        <v>#N/A</v>
      </c>
      <c r="AO151" s="53" t="e">
        <f>M151-N151-VLOOKUP(C151, 'Вчера_Спутник Лайт'!C:BO, 7, FALSE)</f>
        <v>#N/A</v>
      </c>
      <c r="AP151" s="53" t="e">
        <f>O151-P151-VLOOKUP(C151, 'Вчера_Спутник Лайт'!C:BO, 9, FALSE)</f>
        <v>#N/A</v>
      </c>
      <c r="AQ151" s="53" t="e">
        <f>Q151-R151-VLOOKUP(C151, 'Вчера_Спутник Лайт'!C:BO, 11, FALSE)</f>
        <v>#N/A</v>
      </c>
      <c r="AR151" s="53" t="e">
        <f>S151-T151-VLOOKUP(C151, 'Вчера_Спутник Лайт'!C:BO, 13, FALSE)</f>
        <v>#N/A</v>
      </c>
      <c r="AS151" s="53" t="e">
        <f>U151-V151-VLOOKUP(C151, 'Вчера_Спутник Лайт'!C:BO, 15, FALSE)</f>
        <v>#N/A</v>
      </c>
      <c r="AT151" s="53" t="e">
        <f>W151-X151-VLOOKUP(C151, 'Вчера_Спутник Лайт'!C:BO, 17, FALSE)</f>
        <v>#N/A</v>
      </c>
      <c r="AU151" s="53" t="e">
        <f>AA151-AB151-VLOOKUP(C151, 'Вчера_Спутник Лайт'!C:BO, 19, FALSE)</f>
        <v>#N/A</v>
      </c>
      <c r="AV151" s="53" t="e">
        <f>AC151-AD151-VLOOKUP(C151, 'Вчера_Спутник Лайт'!C:BO, 21, FALSE)</f>
        <v>#N/A</v>
      </c>
      <c r="AW151" s="53" t="e">
        <f>VLOOKUP(C151, 'Вчера_Спутник Лайт'!C:BO, 26, FALSE)+F151-#REF!-AD151-AG151</f>
        <v>#N/A</v>
      </c>
      <c r="AX151" s="53" t="e">
        <f>AE151-VLOOKUP(C151,'Вчера_Спутник Лайт'!C:BO, 23, FALSE)</f>
        <v>#N/A</v>
      </c>
    </row>
    <row r="152" spans="1:50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39"/>
      <c r="AA152" s="40"/>
      <c r="AB152" s="39"/>
      <c r="AC152" s="40"/>
      <c r="AD152" s="39"/>
      <c r="AE152" s="39"/>
      <c r="AF152" s="39"/>
      <c r="AG152" s="40"/>
      <c r="AH152" s="48"/>
      <c r="AI152" s="52">
        <f t="shared" si="3"/>
        <v>0</v>
      </c>
      <c r="AJ152" s="53" t="str">
        <f>IF(ISNA(VLOOKUP(C152,'Вчера_Спутник Лайт'!C:C, 1, FALSE)),"ошибка",0)</f>
        <v>ошибка</v>
      </c>
      <c r="AK152" s="55"/>
      <c r="AL152" s="53" t="e">
        <f>D152-VLOOKUP(C152, 'Вчера_Спутник Лайт'!C:BO, 2, FALSE)</f>
        <v>#N/A</v>
      </c>
      <c r="AM152" s="53" t="e">
        <f>E152-F152-VLOOKUP(C152, 'Вчера_Спутник Лайт'!C:BO, 3, FALSE)</f>
        <v>#N/A</v>
      </c>
      <c r="AN152" s="53" t="e">
        <f>K152-L152-VLOOKUP(C152, 'Вчера_Спутник Лайт'!C:BO, 5, FALSE)</f>
        <v>#N/A</v>
      </c>
      <c r="AO152" s="53" t="e">
        <f>M152-N152-VLOOKUP(C152, 'Вчера_Спутник Лайт'!C:BO, 7, FALSE)</f>
        <v>#N/A</v>
      </c>
      <c r="AP152" s="53" t="e">
        <f>O152-P152-VLOOKUP(C152, 'Вчера_Спутник Лайт'!C:BO, 9, FALSE)</f>
        <v>#N/A</v>
      </c>
      <c r="AQ152" s="53" t="e">
        <f>Q152-R152-VLOOKUP(C152, 'Вчера_Спутник Лайт'!C:BO, 11, FALSE)</f>
        <v>#N/A</v>
      </c>
      <c r="AR152" s="53" t="e">
        <f>S152-T152-VLOOKUP(C152, 'Вчера_Спутник Лайт'!C:BO, 13, FALSE)</f>
        <v>#N/A</v>
      </c>
      <c r="AS152" s="53" t="e">
        <f>U152-V152-VLOOKUP(C152, 'Вчера_Спутник Лайт'!C:BO, 15, FALSE)</f>
        <v>#N/A</v>
      </c>
      <c r="AT152" s="53" t="e">
        <f>W152-X152-VLOOKUP(C152, 'Вчера_Спутник Лайт'!C:BO, 17, FALSE)</f>
        <v>#N/A</v>
      </c>
      <c r="AU152" s="53" t="e">
        <f>AA152-AB152-VLOOKUP(C152, 'Вчера_Спутник Лайт'!C:BO, 19, FALSE)</f>
        <v>#N/A</v>
      </c>
      <c r="AV152" s="53" t="e">
        <f>AC152-AD152-VLOOKUP(C152, 'Вчера_Спутник Лайт'!C:BO, 21, FALSE)</f>
        <v>#N/A</v>
      </c>
      <c r="AW152" s="53" t="e">
        <f>VLOOKUP(C152, 'Вчера_Спутник Лайт'!C:BO, 26, FALSE)+F152-#REF!-AD152-AG152</f>
        <v>#N/A</v>
      </c>
      <c r="AX152" s="53" t="e">
        <f>AE152-VLOOKUP(C152,'Вчера_Спутник Лайт'!C:BO, 23, FALSE)</f>
        <v>#N/A</v>
      </c>
    </row>
    <row r="153" spans="1:50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39"/>
      <c r="AA153" s="40"/>
      <c r="AB153" s="39"/>
      <c r="AC153" s="40"/>
      <c r="AD153" s="39"/>
      <c r="AE153" s="39"/>
      <c r="AF153" s="39"/>
      <c r="AG153" s="40"/>
      <c r="AH153" s="48"/>
      <c r="AI153" s="52">
        <f t="shared" si="3"/>
        <v>0</v>
      </c>
      <c r="AJ153" s="53" t="str">
        <f>IF(ISNA(VLOOKUP(C153,'Вчера_Спутник Лайт'!C:C, 1, FALSE)),"ошибка",0)</f>
        <v>ошибка</v>
      </c>
      <c r="AK153" s="55"/>
      <c r="AL153" s="53" t="e">
        <f>D153-VLOOKUP(C153, 'Вчера_Спутник Лайт'!C:BO, 2, FALSE)</f>
        <v>#N/A</v>
      </c>
      <c r="AM153" s="53" t="e">
        <f>E153-F153-VLOOKUP(C153, 'Вчера_Спутник Лайт'!C:BO, 3, FALSE)</f>
        <v>#N/A</v>
      </c>
      <c r="AN153" s="53" t="e">
        <f>K153-L153-VLOOKUP(C153, 'Вчера_Спутник Лайт'!C:BO, 5, FALSE)</f>
        <v>#N/A</v>
      </c>
      <c r="AO153" s="53" t="e">
        <f>M153-N153-VLOOKUP(C153, 'Вчера_Спутник Лайт'!C:BO, 7, FALSE)</f>
        <v>#N/A</v>
      </c>
      <c r="AP153" s="53" t="e">
        <f>O153-P153-VLOOKUP(C153, 'Вчера_Спутник Лайт'!C:BO, 9, FALSE)</f>
        <v>#N/A</v>
      </c>
      <c r="AQ153" s="53" t="e">
        <f>Q153-R153-VLOOKUP(C153, 'Вчера_Спутник Лайт'!C:BO, 11, FALSE)</f>
        <v>#N/A</v>
      </c>
      <c r="AR153" s="53" t="e">
        <f>S153-T153-VLOOKUP(C153, 'Вчера_Спутник Лайт'!C:BO, 13, FALSE)</f>
        <v>#N/A</v>
      </c>
      <c r="AS153" s="53" t="e">
        <f>U153-V153-VLOOKUP(C153, 'Вчера_Спутник Лайт'!C:BO, 15, FALSE)</f>
        <v>#N/A</v>
      </c>
      <c r="AT153" s="53" t="e">
        <f>W153-X153-VLOOKUP(C153, 'Вчера_Спутник Лайт'!C:BO, 17, FALSE)</f>
        <v>#N/A</v>
      </c>
      <c r="AU153" s="53" t="e">
        <f>AA153-AB153-VLOOKUP(C153, 'Вчера_Спутник Лайт'!C:BO, 19, FALSE)</f>
        <v>#N/A</v>
      </c>
      <c r="AV153" s="53" t="e">
        <f>AC153-AD153-VLOOKUP(C153, 'Вчера_Спутник Лайт'!C:BO, 21, FALSE)</f>
        <v>#N/A</v>
      </c>
      <c r="AW153" s="53" t="e">
        <f>VLOOKUP(C153, 'Вчера_Спутник Лайт'!C:BO, 26, FALSE)+F153-#REF!-AD153-AG153</f>
        <v>#N/A</v>
      </c>
      <c r="AX153" s="53" t="e">
        <f>AE153-VLOOKUP(C153,'Вчера_Спутник Лайт'!C:BO, 23, FALSE)</f>
        <v>#N/A</v>
      </c>
    </row>
    <row r="154" spans="1:50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39"/>
      <c r="AA154" s="40"/>
      <c r="AB154" s="39"/>
      <c r="AC154" s="40"/>
      <c r="AD154" s="39"/>
      <c r="AE154" s="39"/>
      <c r="AF154" s="39"/>
      <c r="AG154" s="40"/>
      <c r="AH154" s="48"/>
      <c r="AI154" s="52">
        <f t="shared" si="3"/>
        <v>0</v>
      </c>
      <c r="AJ154" s="53" t="str">
        <f>IF(ISNA(VLOOKUP(C154,'Вчера_Спутник Лайт'!C:C, 1, FALSE)),"ошибка",0)</f>
        <v>ошибка</v>
      </c>
      <c r="AK154" s="55"/>
      <c r="AL154" s="53" t="e">
        <f>D154-VLOOKUP(C154, 'Вчера_Спутник Лайт'!C:BO, 2, FALSE)</f>
        <v>#N/A</v>
      </c>
      <c r="AM154" s="53" t="e">
        <f>E154-F154-VLOOKUP(C154, 'Вчера_Спутник Лайт'!C:BO, 3, FALSE)</f>
        <v>#N/A</v>
      </c>
      <c r="AN154" s="53" t="e">
        <f>K154-L154-VLOOKUP(C154, 'Вчера_Спутник Лайт'!C:BO, 5, FALSE)</f>
        <v>#N/A</v>
      </c>
      <c r="AO154" s="53" t="e">
        <f>M154-N154-VLOOKUP(C154, 'Вчера_Спутник Лайт'!C:BO, 7, FALSE)</f>
        <v>#N/A</v>
      </c>
      <c r="AP154" s="53" t="e">
        <f>O154-P154-VLOOKUP(C154, 'Вчера_Спутник Лайт'!C:BO, 9, FALSE)</f>
        <v>#N/A</v>
      </c>
      <c r="AQ154" s="53" t="e">
        <f>Q154-R154-VLOOKUP(C154, 'Вчера_Спутник Лайт'!C:BO, 11, FALSE)</f>
        <v>#N/A</v>
      </c>
      <c r="AR154" s="53" t="e">
        <f>S154-T154-VLOOKUP(C154, 'Вчера_Спутник Лайт'!C:BO, 13, FALSE)</f>
        <v>#N/A</v>
      </c>
      <c r="AS154" s="53" t="e">
        <f>U154-V154-VLOOKUP(C154, 'Вчера_Спутник Лайт'!C:BO, 15, FALSE)</f>
        <v>#N/A</v>
      </c>
      <c r="AT154" s="53" t="e">
        <f>W154-X154-VLOOKUP(C154, 'Вчера_Спутник Лайт'!C:BO, 17, FALSE)</f>
        <v>#N/A</v>
      </c>
      <c r="AU154" s="53" t="e">
        <f>AA154-AB154-VLOOKUP(C154, 'Вчера_Спутник Лайт'!C:BO, 19, FALSE)</f>
        <v>#N/A</v>
      </c>
      <c r="AV154" s="53" t="e">
        <f>AC154-AD154-VLOOKUP(C154, 'Вчера_Спутник Лайт'!C:BO, 21, FALSE)</f>
        <v>#N/A</v>
      </c>
      <c r="AW154" s="53" t="e">
        <f>VLOOKUP(C154, 'Вчера_Спутник Лайт'!C:BO, 26, FALSE)+F154-#REF!-AD154-AG154</f>
        <v>#N/A</v>
      </c>
      <c r="AX154" s="53" t="e">
        <f>AE154-VLOOKUP(C154,'Вчера_Спутник Лайт'!C:BO, 23, FALSE)</f>
        <v>#N/A</v>
      </c>
    </row>
    <row r="155" spans="1:50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39"/>
      <c r="AA155" s="40"/>
      <c r="AB155" s="39"/>
      <c r="AC155" s="40"/>
      <c r="AD155" s="39"/>
      <c r="AE155" s="39"/>
      <c r="AF155" s="39"/>
      <c r="AG155" s="40"/>
      <c r="AH155" s="48"/>
      <c r="AI155" s="52">
        <f t="shared" si="3"/>
        <v>0</v>
      </c>
      <c r="AJ155" s="53" t="str">
        <f>IF(ISNA(VLOOKUP(C155,'Вчера_Спутник Лайт'!C:C, 1, FALSE)),"ошибка",0)</f>
        <v>ошибка</v>
      </c>
      <c r="AK155" s="55"/>
      <c r="AL155" s="53" t="e">
        <f>D155-VLOOKUP(C155, 'Вчера_Спутник Лайт'!C:BO, 2, FALSE)</f>
        <v>#N/A</v>
      </c>
      <c r="AM155" s="53" t="e">
        <f>E155-F155-VLOOKUP(C155, 'Вчера_Спутник Лайт'!C:BO, 3, FALSE)</f>
        <v>#N/A</v>
      </c>
      <c r="AN155" s="53" t="e">
        <f>K155-L155-VLOOKUP(C155, 'Вчера_Спутник Лайт'!C:BO, 5, FALSE)</f>
        <v>#N/A</v>
      </c>
      <c r="AO155" s="53" t="e">
        <f>M155-N155-VLOOKUP(C155, 'Вчера_Спутник Лайт'!C:BO, 7, FALSE)</f>
        <v>#N/A</v>
      </c>
      <c r="AP155" s="53" t="e">
        <f>O155-P155-VLOOKUP(C155, 'Вчера_Спутник Лайт'!C:BO, 9, FALSE)</f>
        <v>#N/A</v>
      </c>
      <c r="AQ155" s="53" t="e">
        <f>Q155-R155-VLOOKUP(C155, 'Вчера_Спутник Лайт'!C:BO, 11, FALSE)</f>
        <v>#N/A</v>
      </c>
      <c r="AR155" s="53" t="e">
        <f>S155-T155-VLOOKUP(C155, 'Вчера_Спутник Лайт'!C:BO, 13, FALSE)</f>
        <v>#N/A</v>
      </c>
      <c r="AS155" s="53" t="e">
        <f>U155-V155-VLOOKUP(C155, 'Вчера_Спутник Лайт'!C:BO, 15, FALSE)</f>
        <v>#N/A</v>
      </c>
      <c r="AT155" s="53" t="e">
        <f>W155-X155-VLOOKUP(C155, 'Вчера_Спутник Лайт'!C:BO, 17, FALSE)</f>
        <v>#N/A</v>
      </c>
      <c r="AU155" s="53" t="e">
        <f>AA155-AB155-VLOOKUP(C155, 'Вчера_Спутник Лайт'!C:BO, 19, FALSE)</f>
        <v>#N/A</v>
      </c>
      <c r="AV155" s="53" t="e">
        <f>AC155-AD155-VLOOKUP(C155, 'Вчера_Спутник Лайт'!C:BO, 21, FALSE)</f>
        <v>#N/A</v>
      </c>
      <c r="AW155" s="53" t="e">
        <f>VLOOKUP(C155, 'Вчера_Спутник Лайт'!C:BO, 26, FALSE)+F155-#REF!-AD155-AG155</f>
        <v>#N/A</v>
      </c>
      <c r="AX155" s="53" t="e">
        <f>AE155-VLOOKUP(C155,'Вчера_Спутник Лайт'!C:BO, 23, FALSE)</f>
        <v>#N/A</v>
      </c>
    </row>
    <row r="156" spans="1:50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39"/>
      <c r="AA156" s="40"/>
      <c r="AB156" s="39"/>
      <c r="AC156" s="40"/>
      <c r="AD156" s="39"/>
      <c r="AE156" s="39"/>
      <c r="AF156" s="39"/>
      <c r="AG156" s="40"/>
      <c r="AH156" s="48"/>
      <c r="AI156" s="52">
        <f t="shared" si="3"/>
        <v>0</v>
      </c>
      <c r="AJ156" s="53" t="str">
        <f>IF(ISNA(VLOOKUP(C156,'Вчера_Спутник Лайт'!C:C, 1, FALSE)),"ошибка",0)</f>
        <v>ошибка</v>
      </c>
      <c r="AK156" s="55"/>
      <c r="AL156" s="53" t="e">
        <f>D156-VLOOKUP(C156, 'Вчера_Спутник Лайт'!C:BO, 2, FALSE)</f>
        <v>#N/A</v>
      </c>
      <c r="AM156" s="53" t="e">
        <f>E156-F156-VLOOKUP(C156, 'Вчера_Спутник Лайт'!C:BO, 3, FALSE)</f>
        <v>#N/A</v>
      </c>
      <c r="AN156" s="53" t="e">
        <f>K156-L156-VLOOKUP(C156, 'Вчера_Спутник Лайт'!C:BO, 5, FALSE)</f>
        <v>#N/A</v>
      </c>
      <c r="AO156" s="53" t="e">
        <f>M156-N156-VLOOKUP(C156, 'Вчера_Спутник Лайт'!C:BO, 7, FALSE)</f>
        <v>#N/A</v>
      </c>
      <c r="AP156" s="53" t="e">
        <f>O156-P156-VLOOKUP(C156, 'Вчера_Спутник Лайт'!C:BO, 9, FALSE)</f>
        <v>#N/A</v>
      </c>
      <c r="AQ156" s="53" t="e">
        <f>Q156-R156-VLOOKUP(C156, 'Вчера_Спутник Лайт'!C:BO, 11, FALSE)</f>
        <v>#N/A</v>
      </c>
      <c r="AR156" s="53" t="e">
        <f>S156-T156-VLOOKUP(C156, 'Вчера_Спутник Лайт'!C:BO, 13, FALSE)</f>
        <v>#N/A</v>
      </c>
      <c r="AS156" s="53" t="e">
        <f>U156-V156-VLOOKUP(C156, 'Вчера_Спутник Лайт'!C:BO, 15, FALSE)</f>
        <v>#N/A</v>
      </c>
      <c r="AT156" s="53" t="e">
        <f>W156-X156-VLOOKUP(C156, 'Вчера_Спутник Лайт'!C:BO, 17, FALSE)</f>
        <v>#N/A</v>
      </c>
      <c r="AU156" s="53" t="e">
        <f>AA156-AB156-VLOOKUP(C156, 'Вчера_Спутник Лайт'!C:BO, 19, FALSE)</f>
        <v>#N/A</v>
      </c>
      <c r="AV156" s="53" t="e">
        <f>AC156-AD156-VLOOKUP(C156, 'Вчера_Спутник Лайт'!C:BO, 21, FALSE)</f>
        <v>#N/A</v>
      </c>
      <c r="AW156" s="53" t="e">
        <f>VLOOKUP(C156, 'Вчера_Спутник Лайт'!C:BO, 26, FALSE)+F156-#REF!-AD156-AG156</f>
        <v>#N/A</v>
      </c>
      <c r="AX156" s="53" t="e">
        <f>AE156-VLOOKUP(C156,'Вчера_Спутник Лайт'!C:BO, 23, FALSE)</f>
        <v>#N/A</v>
      </c>
    </row>
    <row r="157" spans="1:50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39"/>
      <c r="AA157" s="40"/>
      <c r="AB157" s="39"/>
      <c r="AC157" s="40"/>
      <c r="AD157" s="39"/>
      <c r="AE157" s="39"/>
      <c r="AF157" s="39"/>
      <c r="AG157" s="40"/>
      <c r="AH157" s="48"/>
      <c r="AI157" s="52">
        <f t="shared" si="3"/>
        <v>0</v>
      </c>
      <c r="AJ157" s="53" t="str">
        <f>IF(ISNA(VLOOKUP(C157,'Вчера_Спутник Лайт'!C:C, 1, FALSE)),"ошибка",0)</f>
        <v>ошибка</v>
      </c>
      <c r="AK157" s="55"/>
      <c r="AL157" s="53" t="e">
        <f>D157-VLOOKUP(C157, 'Вчера_Спутник Лайт'!C:BO, 2, FALSE)</f>
        <v>#N/A</v>
      </c>
      <c r="AM157" s="53" t="e">
        <f>E157-F157-VLOOKUP(C157, 'Вчера_Спутник Лайт'!C:BO, 3, FALSE)</f>
        <v>#N/A</v>
      </c>
      <c r="AN157" s="53" t="e">
        <f>K157-L157-VLOOKUP(C157, 'Вчера_Спутник Лайт'!C:BO, 5, FALSE)</f>
        <v>#N/A</v>
      </c>
      <c r="AO157" s="53" t="e">
        <f>M157-N157-VLOOKUP(C157, 'Вчера_Спутник Лайт'!C:BO, 7, FALSE)</f>
        <v>#N/A</v>
      </c>
      <c r="AP157" s="53" t="e">
        <f>O157-P157-VLOOKUP(C157, 'Вчера_Спутник Лайт'!C:BO, 9, FALSE)</f>
        <v>#N/A</v>
      </c>
      <c r="AQ157" s="53" t="e">
        <f>Q157-R157-VLOOKUP(C157, 'Вчера_Спутник Лайт'!C:BO, 11, FALSE)</f>
        <v>#N/A</v>
      </c>
      <c r="AR157" s="53" t="e">
        <f>S157-T157-VLOOKUP(C157, 'Вчера_Спутник Лайт'!C:BO, 13, FALSE)</f>
        <v>#N/A</v>
      </c>
      <c r="AS157" s="53" t="e">
        <f>U157-V157-VLOOKUP(C157, 'Вчера_Спутник Лайт'!C:BO, 15, FALSE)</f>
        <v>#N/A</v>
      </c>
      <c r="AT157" s="53" t="e">
        <f>W157-X157-VLOOKUP(C157, 'Вчера_Спутник Лайт'!C:BO, 17, FALSE)</f>
        <v>#N/A</v>
      </c>
      <c r="AU157" s="53" t="e">
        <f>AA157-AB157-VLOOKUP(C157, 'Вчера_Спутник Лайт'!C:BO, 19, FALSE)</f>
        <v>#N/A</v>
      </c>
      <c r="AV157" s="53" t="e">
        <f>AC157-AD157-VLOOKUP(C157, 'Вчера_Спутник Лайт'!C:BO, 21, FALSE)</f>
        <v>#N/A</v>
      </c>
      <c r="AW157" s="53" t="e">
        <f>VLOOKUP(C157, 'Вчера_Спутник Лайт'!C:BO, 26, FALSE)+F157-#REF!-AD157-AG157</f>
        <v>#N/A</v>
      </c>
      <c r="AX157" s="53" t="e">
        <f>AE157-VLOOKUP(C157,'Вчера_Спутник Лайт'!C:BO, 23, FALSE)</f>
        <v>#N/A</v>
      </c>
    </row>
    <row r="158" spans="1:50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39"/>
      <c r="AA158" s="40"/>
      <c r="AB158" s="39"/>
      <c r="AC158" s="40"/>
      <c r="AD158" s="39"/>
      <c r="AE158" s="39"/>
      <c r="AF158" s="39"/>
      <c r="AG158" s="40"/>
      <c r="AH158" s="48"/>
      <c r="AI158" s="52">
        <f t="shared" si="3"/>
        <v>0</v>
      </c>
      <c r="AJ158" s="53" t="str">
        <f>IF(ISNA(VLOOKUP(C158,'Вчера_Спутник Лайт'!C:C, 1, FALSE)),"ошибка",0)</f>
        <v>ошибка</v>
      </c>
      <c r="AK158" s="55"/>
      <c r="AL158" s="53" t="e">
        <f>D158-VLOOKUP(C158, 'Вчера_Спутник Лайт'!C:BO, 2, FALSE)</f>
        <v>#N/A</v>
      </c>
      <c r="AM158" s="53" t="e">
        <f>E158-F158-VLOOKUP(C158, 'Вчера_Спутник Лайт'!C:BO, 3, FALSE)</f>
        <v>#N/A</v>
      </c>
      <c r="AN158" s="53" t="e">
        <f>K158-L158-VLOOKUP(C158, 'Вчера_Спутник Лайт'!C:BO, 5, FALSE)</f>
        <v>#N/A</v>
      </c>
      <c r="AO158" s="53" t="e">
        <f>M158-N158-VLOOKUP(C158, 'Вчера_Спутник Лайт'!C:BO, 7, FALSE)</f>
        <v>#N/A</v>
      </c>
      <c r="AP158" s="53" t="e">
        <f>O158-P158-VLOOKUP(C158, 'Вчера_Спутник Лайт'!C:BO, 9, FALSE)</f>
        <v>#N/A</v>
      </c>
      <c r="AQ158" s="53" t="e">
        <f>Q158-R158-VLOOKUP(C158, 'Вчера_Спутник Лайт'!C:BO, 11, FALSE)</f>
        <v>#N/A</v>
      </c>
      <c r="AR158" s="53" t="e">
        <f>S158-T158-VLOOKUP(C158, 'Вчера_Спутник Лайт'!C:BO, 13, FALSE)</f>
        <v>#N/A</v>
      </c>
      <c r="AS158" s="53" t="e">
        <f>U158-V158-VLOOKUP(C158, 'Вчера_Спутник Лайт'!C:BO, 15, FALSE)</f>
        <v>#N/A</v>
      </c>
      <c r="AT158" s="53" t="e">
        <f>W158-X158-VLOOKUP(C158, 'Вчера_Спутник Лайт'!C:BO, 17, FALSE)</f>
        <v>#N/A</v>
      </c>
      <c r="AU158" s="53" t="e">
        <f>AA158-AB158-VLOOKUP(C158, 'Вчера_Спутник Лайт'!C:BO, 19, FALSE)</f>
        <v>#N/A</v>
      </c>
      <c r="AV158" s="53" t="e">
        <f>AC158-AD158-VLOOKUP(C158, 'Вчера_Спутник Лайт'!C:BO, 21, FALSE)</f>
        <v>#N/A</v>
      </c>
      <c r="AW158" s="53" t="e">
        <f>VLOOKUP(C158, 'Вчера_Спутник Лайт'!C:BO, 26, FALSE)+F158-#REF!-AD158-AG158</f>
        <v>#N/A</v>
      </c>
      <c r="AX158" s="53" t="e">
        <f>AE158-VLOOKUP(C158,'Вчера_Спутник Лайт'!C:BO, 23, FALSE)</f>
        <v>#N/A</v>
      </c>
    </row>
    <row r="159" spans="1:50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39"/>
      <c r="AA159" s="40"/>
      <c r="AB159" s="39"/>
      <c r="AC159" s="40"/>
      <c r="AD159" s="39"/>
      <c r="AE159" s="39"/>
      <c r="AF159" s="39"/>
      <c r="AG159" s="40"/>
      <c r="AH159" s="48"/>
      <c r="AI159" s="52">
        <f t="shared" si="3"/>
        <v>0</v>
      </c>
      <c r="AJ159" s="53" t="str">
        <f>IF(ISNA(VLOOKUP(C159,'Вчера_Спутник Лайт'!C:C, 1, FALSE)),"ошибка",0)</f>
        <v>ошибка</v>
      </c>
      <c r="AK159" s="55"/>
      <c r="AL159" s="53" t="e">
        <f>D159-VLOOKUP(C159, 'Вчера_Спутник Лайт'!C:BO, 2, FALSE)</f>
        <v>#N/A</v>
      </c>
      <c r="AM159" s="53" t="e">
        <f>E159-F159-VLOOKUP(C159, 'Вчера_Спутник Лайт'!C:BO, 3, FALSE)</f>
        <v>#N/A</v>
      </c>
      <c r="AN159" s="53" t="e">
        <f>K159-L159-VLOOKUP(C159, 'Вчера_Спутник Лайт'!C:BO, 5, FALSE)</f>
        <v>#N/A</v>
      </c>
      <c r="AO159" s="53" t="e">
        <f>M159-N159-VLOOKUP(C159, 'Вчера_Спутник Лайт'!C:BO, 7, FALSE)</f>
        <v>#N/A</v>
      </c>
      <c r="AP159" s="53" t="e">
        <f>O159-P159-VLOOKUP(C159, 'Вчера_Спутник Лайт'!C:BO, 9, FALSE)</f>
        <v>#N/A</v>
      </c>
      <c r="AQ159" s="53" t="e">
        <f>Q159-R159-VLOOKUP(C159, 'Вчера_Спутник Лайт'!C:BO, 11, FALSE)</f>
        <v>#N/A</v>
      </c>
      <c r="AR159" s="53" t="e">
        <f>S159-T159-VLOOKUP(C159, 'Вчера_Спутник Лайт'!C:BO, 13, FALSE)</f>
        <v>#N/A</v>
      </c>
      <c r="AS159" s="53" t="e">
        <f>U159-V159-VLOOKUP(C159, 'Вчера_Спутник Лайт'!C:BO, 15, FALSE)</f>
        <v>#N/A</v>
      </c>
      <c r="AT159" s="53" t="e">
        <f>W159-X159-VLOOKUP(C159, 'Вчера_Спутник Лайт'!C:BO, 17, FALSE)</f>
        <v>#N/A</v>
      </c>
      <c r="AU159" s="53" t="e">
        <f>AA159-AB159-VLOOKUP(C159, 'Вчера_Спутник Лайт'!C:BO, 19, FALSE)</f>
        <v>#N/A</v>
      </c>
      <c r="AV159" s="53" t="e">
        <f>AC159-AD159-VLOOKUP(C159, 'Вчера_Спутник Лайт'!C:BO, 21, FALSE)</f>
        <v>#N/A</v>
      </c>
      <c r="AW159" s="53" t="e">
        <f>VLOOKUP(C159, 'Вчера_Спутник Лайт'!C:BO, 26, FALSE)+F159-#REF!-AD159-AG159</f>
        <v>#N/A</v>
      </c>
      <c r="AX159" s="53" t="e">
        <f>AE159-VLOOKUP(C159,'Вчера_Спутник Лайт'!C:BO, 23, FALSE)</f>
        <v>#N/A</v>
      </c>
    </row>
    <row r="160" spans="1:50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39"/>
      <c r="AA160" s="40"/>
      <c r="AB160" s="39"/>
      <c r="AC160" s="40"/>
      <c r="AD160" s="39"/>
      <c r="AE160" s="39"/>
      <c r="AF160" s="39"/>
      <c r="AG160" s="40"/>
      <c r="AH160" s="48"/>
      <c r="AI160" s="52">
        <f t="shared" si="3"/>
        <v>0</v>
      </c>
      <c r="AJ160" s="53" t="str">
        <f>IF(ISNA(VLOOKUP(C160,'Вчера_Спутник Лайт'!C:C, 1, FALSE)),"ошибка",0)</f>
        <v>ошибка</v>
      </c>
      <c r="AK160" s="55"/>
      <c r="AL160" s="53" t="e">
        <f>D160-VLOOKUP(C160, 'Вчера_Спутник Лайт'!C:BO, 2, FALSE)</f>
        <v>#N/A</v>
      </c>
      <c r="AM160" s="53" t="e">
        <f>E160-F160-VLOOKUP(C160, 'Вчера_Спутник Лайт'!C:BO, 3, FALSE)</f>
        <v>#N/A</v>
      </c>
      <c r="AN160" s="53" t="e">
        <f>K160-L160-VLOOKUP(C160, 'Вчера_Спутник Лайт'!C:BO, 5, FALSE)</f>
        <v>#N/A</v>
      </c>
      <c r="AO160" s="53" t="e">
        <f>M160-N160-VLOOKUP(C160, 'Вчера_Спутник Лайт'!C:BO, 7, FALSE)</f>
        <v>#N/A</v>
      </c>
      <c r="AP160" s="53" t="e">
        <f>O160-P160-VLOOKUP(C160, 'Вчера_Спутник Лайт'!C:BO, 9, FALSE)</f>
        <v>#N/A</v>
      </c>
      <c r="AQ160" s="53" t="e">
        <f>Q160-R160-VLOOKUP(C160, 'Вчера_Спутник Лайт'!C:BO, 11, FALSE)</f>
        <v>#N/A</v>
      </c>
      <c r="AR160" s="53" t="e">
        <f>S160-T160-VLOOKUP(C160, 'Вчера_Спутник Лайт'!C:BO, 13, FALSE)</f>
        <v>#N/A</v>
      </c>
      <c r="AS160" s="53" t="e">
        <f>U160-V160-VLOOKUP(C160, 'Вчера_Спутник Лайт'!C:BO, 15, FALSE)</f>
        <v>#N/A</v>
      </c>
      <c r="AT160" s="53" t="e">
        <f>W160-X160-VLOOKUP(C160, 'Вчера_Спутник Лайт'!C:BO, 17, FALSE)</f>
        <v>#N/A</v>
      </c>
      <c r="AU160" s="53" t="e">
        <f>AA160-AB160-VLOOKUP(C160, 'Вчера_Спутник Лайт'!C:BO, 19, FALSE)</f>
        <v>#N/A</v>
      </c>
      <c r="AV160" s="53" t="e">
        <f>AC160-AD160-VLOOKUP(C160, 'Вчера_Спутник Лайт'!C:BO, 21, FALSE)</f>
        <v>#N/A</v>
      </c>
      <c r="AW160" s="53" t="e">
        <f>VLOOKUP(C160, 'Вчера_Спутник Лайт'!C:BO, 26, FALSE)+F160-#REF!-AD160-AG160</f>
        <v>#N/A</v>
      </c>
      <c r="AX160" s="53" t="e">
        <f>AE160-VLOOKUP(C160,'Вчера_Спутник Лайт'!C:BO, 23, FALSE)</f>
        <v>#N/A</v>
      </c>
    </row>
    <row r="161" spans="1:50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39"/>
      <c r="AA161" s="40"/>
      <c r="AB161" s="39"/>
      <c r="AC161" s="40"/>
      <c r="AD161" s="39"/>
      <c r="AE161" s="39"/>
      <c r="AF161" s="39"/>
      <c r="AG161" s="40"/>
      <c r="AH161" s="48"/>
      <c r="AI161" s="52">
        <f t="shared" si="3"/>
        <v>0</v>
      </c>
      <c r="AJ161" s="53" t="str">
        <f>IF(ISNA(VLOOKUP(C161,'Вчера_Спутник Лайт'!C:C, 1, FALSE)),"ошибка",0)</f>
        <v>ошибка</v>
      </c>
      <c r="AK161" s="55"/>
      <c r="AL161" s="53" t="e">
        <f>D161-VLOOKUP(C161, 'Вчера_Спутник Лайт'!C:BO, 2, FALSE)</f>
        <v>#N/A</v>
      </c>
      <c r="AM161" s="53" t="e">
        <f>E161-F161-VLOOKUP(C161, 'Вчера_Спутник Лайт'!C:BO, 3, FALSE)</f>
        <v>#N/A</v>
      </c>
      <c r="AN161" s="53" t="e">
        <f>K161-L161-VLOOKUP(C161, 'Вчера_Спутник Лайт'!C:BO, 5, FALSE)</f>
        <v>#N/A</v>
      </c>
      <c r="AO161" s="53" t="e">
        <f>M161-N161-VLOOKUP(C161, 'Вчера_Спутник Лайт'!C:BO, 7, FALSE)</f>
        <v>#N/A</v>
      </c>
      <c r="AP161" s="53" t="e">
        <f>O161-P161-VLOOKUP(C161, 'Вчера_Спутник Лайт'!C:BO, 9, FALSE)</f>
        <v>#N/A</v>
      </c>
      <c r="AQ161" s="53" t="e">
        <f>Q161-R161-VLOOKUP(C161, 'Вчера_Спутник Лайт'!C:BO, 11, FALSE)</f>
        <v>#N/A</v>
      </c>
      <c r="AR161" s="53" t="e">
        <f>S161-T161-VLOOKUP(C161, 'Вчера_Спутник Лайт'!C:BO, 13, FALSE)</f>
        <v>#N/A</v>
      </c>
      <c r="AS161" s="53" t="e">
        <f>U161-V161-VLOOKUP(C161, 'Вчера_Спутник Лайт'!C:BO, 15, FALSE)</f>
        <v>#N/A</v>
      </c>
      <c r="AT161" s="53" t="e">
        <f>W161-X161-VLOOKUP(C161, 'Вчера_Спутник Лайт'!C:BO, 17, FALSE)</f>
        <v>#N/A</v>
      </c>
      <c r="AU161" s="53" t="e">
        <f>AA161-AB161-VLOOKUP(C161, 'Вчера_Спутник Лайт'!C:BO, 19, FALSE)</f>
        <v>#N/A</v>
      </c>
      <c r="AV161" s="53" t="e">
        <f>AC161-AD161-VLOOKUP(C161, 'Вчера_Спутник Лайт'!C:BO, 21, FALSE)</f>
        <v>#N/A</v>
      </c>
      <c r="AW161" s="53" t="e">
        <f>VLOOKUP(C161, 'Вчера_Спутник Лайт'!C:BO, 26, FALSE)+F161-#REF!-AD161-AG161</f>
        <v>#N/A</v>
      </c>
      <c r="AX161" s="53" t="e">
        <f>AE161-VLOOKUP(C161,'Вчера_Спутник Лайт'!C:BO, 23, FALSE)</f>
        <v>#N/A</v>
      </c>
    </row>
    <row r="162" spans="1:50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39"/>
      <c r="AA162" s="40"/>
      <c r="AB162" s="39"/>
      <c r="AC162" s="40"/>
      <c r="AD162" s="39"/>
      <c r="AE162" s="39"/>
      <c r="AF162" s="39"/>
      <c r="AG162" s="40"/>
      <c r="AH162" s="48"/>
      <c r="AI162" s="52">
        <f t="shared" si="3"/>
        <v>0</v>
      </c>
      <c r="AJ162" s="53" t="str">
        <f>IF(ISNA(VLOOKUP(C162,'Вчера_Спутник Лайт'!C:C, 1, FALSE)),"ошибка",0)</f>
        <v>ошибка</v>
      </c>
      <c r="AK162" s="55"/>
      <c r="AL162" s="53" t="e">
        <f>D162-VLOOKUP(C162, 'Вчера_Спутник Лайт'!C:BO, 2, FALSE)</f>
        <v>#N/A</v>
      </c>
      <c r="AM162" s="53" t="e">
        <f>E162-F162-VLOOKUP(C162, 'Вчера_Спутник Лайт'!C:BO, 3, FALSE)</f>
        <v>#N/A</v>
      </c>
      <c r="AN162" s="53" t="e">
        <f>K162-L162-VLOOKUP(C162, 'Вчера_Спутник Лайт'!C:BO, 5, FALSE)</f>
        <v>#N/A</v>
      </c>
      <c r="AO162" s="53" t="e">
        <f>M162-N162-VLOOKUP(C162, 'Вчера_Спутник Лайт'!C:BO, 7, FALSE)</f>
        <v>#N/A</v>
      </c>
      <c r="AP162" s="53" t="e">
        <f>O162-P162-VLOOKUP(C162, 'Вчера_Спутник Лайт'!C:BO, 9, FALSE)</f>
        <v>#N/A</v>
      </c>
      <c r="AQ162" s="53" t="e">
        <f>Q162-R162-VLOOKUP(C162, 'Вчера_Спутник Лайт'!C:BO, 11, FALSE)</f>
        <v>#N/A</v>
      </c>
      <c r="AR162" s="53" t="e">
        <f>S162-T162-VLOOKUP(C162, 'Вчера_Спутник Лайт'!C:BO, 13, FALSE)</f>
        <v>#N/A</v>
      </c>
      <c r="AS162" s="53" t="e">
        <f>U162-V162-VLOOKUP(C162, 'Вчера_Спутник Лайт'!C:BO, 15, FALSE)</f>
        <v>#N/A</v>
      </c>
      <c r="AT162" s="53" t="e">
        <f>W162-X162-VLOOKUP(C162, 'Вчера_Спутник Лайт'!C:BO, 17, FALSE)</f>
        <v>#N/A</v>
      </c>
      <c r="AU162" s="53" t="e">
        <f>AA162-AB162-VLOOKUP(C162, 'Вчера_Спутник Лайт'!C:BO, 19, FALSE)</f>
        <v>#N/A</v>
      </c>
      <c r="AV162" s="53" t="e">
        <f>AC162-AD162-VLOOKUP(C162, 'Вчера_Спутник Лайт'!C:BO, 21, FALSE)</f>
        <v>#N/A</v>
      </c>
      <c r="AW162" s="53" t="e">
        <f>VLOOKUP(C162, 'Вчера_Спутник Лайт'!C:BO, 26, FALSE)+F162-#REF!-AD162-AG162</f>
        <v>#N/A</v>
      </c>
      <c r="AX162" s="53" t="e">
        <f>AE162-VLOOKUP(C162,'Вчера_Спутник Лайт'!C:BO, 23, FALSE)</f>
        <v>#N/A</v>
      </c>
    </row>
    <row r="163" spans="1:50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39"/>
      <c r="AA163" s="40"/>
      <c r="AB163" s="39"/>
      <c r="AC163" s="40"/>
      <c r="AD163" s="39"/>
      <c r="AE163" s="39"/>
      <c r="AF163" s="39"/>
      <c r="AG163" s="40"/>
      <c r="AH163" s="48"/>
      <c r="AI163" s="52">
        <f t="shared" si="3"/>
        <v>0</v>
      </c>
      <c r="AJ163" s="53" t="str">
        <f>IF(ISNA(VLOOKUP(C163,'Вчера_Спутник Лайт'!C:C, 1, FALSE)),"ошибка",0)</f>
        <v>ошибка</v>
      </c>
      <c r="AK163" s="55"/>
      <c r="AL163" s="53" t="e">
        <f>D163-VLOOKUP(C163, 'Вчера_Спутник Лайт'!C:BO, 2, FALSE)</f>
        <v>#N/A</v>
      </c>
      <c r="AM163" s="53" t="e">
        <f>E163-F163-VLOOKUP(C163, 'Вчера_Спутник Лайт'!C:BO, 3, FALSE)</f>
        <v>#N/A</v>
      </c>
      <c r="AN163" s="53" t="e">
        <f>K163-L163-VLOOKUP(C163, 'Вчера_Спутник Лайт'!C:BO, 5, FALSE)</f>
        <v>#N/A</v>
      </c>
      <c r="AO163" s="53" t="e">
        <f>M163-N163-VLOOKUP(C163, 'Вчера_Спутник Лайт'!C:BO, 7, FALSE)</f>
        <v>#N/A</v>
      </c>
      <c r="AP163" s="53" t="e">
        <f>O163-P163-VLOOKUP(C163, 'Вчера_Спутник Лайт'!C:BO, 9, FALSE)</f>
        <v>#N/A</v>
      </c>
      <c r="AQ163" s="53" t="e">
        <f>Q163-R163-VLOOKUP(C163, 'Вчера_Спутник Лайт'!C:BO, 11, FALSE)</f>
        <v>#N/A</v>
      </c>
      <c r="AR163" s="53" t="e">
        <f>S163-T163-VLOOKUP(C163, 'Вчера_Спутник Лайт'!C:BO, 13, FALSE)</f>
        <v>#N/A</v>
      </c>
      <c r="AS163" s="53" t="e">
        <f>U163-V163-VLOOKUP(C163, 'Вчера_Спутник Лайт'!C:BO, 15, FALSE)</f>
        <v>#N/A</v>
      </c>
      <c r="AT163" s="53" t="e">
        <f>W163-X163-VLOOKUP(C163, 'Вчера_Спутник Лайт'!C:BO, 17, FALSE)</f>
        <v>#N/A</v>
      </c>
      <c r="AU163" s="53" t="e">
        <f>AA163-AB163-VLOOKUP(C163, 'Вчера_Спутник Лайт'!C:BO, 19, FALSE)</f>
        <v>#N/A</v>
      </c>
      <c r="AV163" s="53" t="e">
        <f>AC163-AD163-VLOOKUP(C163, 'Вчера_Спутник Лайт'!C:BO, 21, FALSE)</f>
        <v>#N/A</v>
      </c>
      <c r="AW163" s="53" t="e">
        <f>VLOOKUP(C163, 'Вчера_Спутник Лайт'!C:BO, 26, FALSE)+F163-#REF!-AD163-AG163</f>
        <v>#N/A</v>
      </c>
      <c r="AX163" s="53" t="e">
        <f>AE163-VLOOKUP(C163,'Вчера_Спутник Лайт'!C:BO, 23, FALSE)</f>
        <v>#N/A</v>
      </c>
    </row>
    <row r="164" spans="1:50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39"/>
      <c r="AA164" s="40"/>
      <c r="AB164" s="39"/>
      <c r="AC164" s="40"/>
      <c r="AD164" s="39"/>
      <c r="AE164" s="39"/>
      <c r="AF164" s="39"/>
      <c r="AG164" s="40"/>
      <c r="AH164" s="48"/>
      <c r="AI164" s="52">
        <f t="shared" si="3"/>
        <v>0</v>
      </c>
      <c r="AJ164" s="53" t="str">
        <f>IF(ISNA(VLOOKUP(C164,'Вчера_Спутник Лайт'!C:C, 1, FALSE)),"ошибка",0)</f>
        <v>ошибка</v>
      </c>
      <c r="AK164" s="55"/>
      <c r="AL164" s="53" t="e">
        <f>D164-VLOOKUP(C164, 'Вчера_Спутник Лайт'!C:BO, 2, FALSE)</f>
        <v>#N/A</v>
      </c>
      <c r="AM164" s="53" t="e">
        <f>E164-F164-VLOOKUP(C164, 'Вчера_Спутник Лайт'!C:BO, 3, FALSE)</f>
        <v>#N/A</v>
      </c>
      <c r="AN164" s="53" t="e">
        <f>K164-L164-VLOOKUP(C164, 'Вчера_Спутник Лайт'!C:BO, 5, FALSE)</f>
        <v>#N/A</v>
      </c>
      <c r="AO164" s="53" t="e">
        <f>M164-N164-VLOOKUP(C164, 'Вчера_Спутник Лайт'!C:BO, 7, FALSE)</f>
        <v>#N/A</v>
      </c>
      <c r="AP164" s="53" t="e">
        <f>O164-P164-VLOOKUP(C164, 'Вчера_Спутник Лайт'!C:BO, 9, FALSE)</f>
        <v>#N/A</v>
      </c>
      <c r="AQ164" s="53" t="e">
        <f>Q164-R164-VLOOKUP(C164, 'Вчера_Спутник Лайт'!C:BO, 11, FALSE)</f>
        <v>#N/A</v>
      </c>
      <c r="AR164" s="53" t="e">
        <f>S164-T164-VLOOKUP(C164, 'Вчера_Спутник Лайт'!C:BO, 13, FALSE)</f>
        <v>#N/A</v>
      </c>
      <c r="AS164" s="53" t="e">
        <f>U164-V164-VLOOKUP(C164, 'Вчера_Спутник Лайт'!C:BO, 15, FALSE)</f>
        <v>#N/A</v>
      </c>
      <c r="AT164" s="53" t="e">
        <f>W164-X164-VLOOKUP(C164, 'Вчера_Спутник Лайт'!C:BO, 17, FALSE)</f>
        <v>#N/A</v>
      </c>
      <c r="AU164" s="53" t="e">
        <f>AA164-AB164-VLOOKUP(C164, 'Вчера_Спутник Лайт'!C:BO, 19, FALSE)</f>
        <v>#N/A</v>
      </c>
      <c r="AV164" s="53" t="e">
        <f>AC164-AD164-VLOOKUP(C164, 'Вчера_Спутник Лайт'!C:BO, 21, FALSE)</f>
        <v>#N/A</v>
      </c>
      <c r="AW164" s="53" t="e">
        <f>VLOOKUP(C164, 'Вчера_Спутник Лайт'!C:BO, 26, FALSE)+F164-#REF!-AD164-AG164</f>
        <v>#N/A</v>
      </c>
      <c r="AX164" s="53" t="e">
        <f>AE164-VLOOKUP(C164,'Вчера_Спутник Лайт'!C:BO, 23, FALSE)</f>
        <v>#N/A</v>
      </c>
    </row>
    <row r="165" spans="1:50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39"/>
      <c r="AA165" s="40"/>
      <c r="AB165" s="39"/>
      <c r="AC165" s="40"/>
      <c r="AD165" s="39"/>
      <c r="AE165" s="39"/>
      <c r="AF165" s="39"/>
      <c r="AG165" s="40"/>
      <c r="AH165" s="48"/>
      <c r="AI165" s="52">
        <f t="shared" si="3"/>
        <v>0</v>
      </c>
      <c r="AJ165" s="53" t="str">
        <f>IF(ISNA(VLOOKUP(C165,'Вчера_Спутник Лайт'!C:C, 1, FALSE)),"ошибка",0)</f>
        <v>ошибка</v>
      </c>
      <c r="AK165" s="55"/>
      <c r="AL165" s="53" t="e">
        <f>D165-VLOOKUP(C165, 'Вчера_Спутник Лайт'!C:BO, 2, FALSE)</f>
        <v>#N/A</v>
      </c>
      <c r="AM165" s="53" t="e">
        <f>E165-F165-VLOOKUP(C165, 'Вчера_Спутник Лайт'!C:BO, 3, FALSE)</f>
        <v>#N/A</v>
      </c>
      <c r="AN165" s="53" t="e">
        <f>K165-L165-VLOOKUP(C165, 'Вчера_Спутник Лайт'!C:BO, 5, FALSE)</f>
        <v>#N/A</v>
      </c>
      <c r="AO165" s="53" t="e">
        <f>M165-N165-VLOOKUP(C165, 'Вчера_Спутник Лайт'!C:BO, 7, FALSE)</f>
        <v>#N/A</v>
      </c>
      <c r="AP165" s="53" t="e">
        <f>O165-P165-VLOOKUP(C165, 'Вчера_Спутник Лайт'!C:BO, 9, FALSE)</f>
        <v>#N/A</v>
      </c>
      <c r="AQ165" s="53" t="e">
        <f>Q165-R165-VLOOKUP(C165, 'Вчера_Спутник Лайт'!C:BO, 11, FALSE)</f>
        <v>#N/A</v>
      </c>
      <c r="AR165" s="53" t="e">
        <f>S165-T165-VLOOKUP(C165, 'Вчера_Спутник Лайт'!C:BO, 13, FALSE)</f>
        <v>#N/A</v>
      </c>
      <c r="AS165" s="53" t="e">
        <f>U165-V165-VLOOKUP(C165, 'Вчера_Спутник Лайт'!C:BO, 15, FALSE)</f>
        <v>#N/A</v>
      </c>
      <c r="AT165" s="53" t="e">
        <f>W165-X165-VLOOKUP(C165, 'Вчера_Спутник Лайт'!C:BO, 17, FALSE)</f>
        <v>#N/A</v>
      </c>
      <c r="AU165" s="53" t="e">
        <f>AA165-AB165-VLOOKUP(C165, 'Вчера_Спутник Лайт'!C:BO, 19, FALSE)</f>
        <v>#N/A</v>
      </c>
      <c r="AV165" s="53" t="e">
        <f>AC165-AD165-VLOOKUP(C165, 'Вчера_Спутник Лайт'!C:BO, 21, FALSE)</f>
        <v>#N/A</v>
      </c>
      <c r="AW165" s="53" t="e">
        <f>VLOOKUP(C165, 'Вчера_Спутник Лайт'!C:BO, 26, FALSE)+F165-#REF!-AD165-AG165</f>
        <v>#N/A</v>
      </c>
      <c r="AX165" s="53" t="e">
        <f>AE165-VLOOKUP(C165,'Вчера_Спутник Лайт'!C:BO, 23, FALSE)</f>
        <v>#N/A</v>
      </c>
    </row>
    <row r="166" spans="1:50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39"/>
      <c r="AA166" s="40"/>
      <c r="AB166" s="39"/>
      <c r="AC166" s="40"/>
      <c r="AD166" s="39"/>
      <c r="AE166" s="39"/>
      <c r="AF166" s="39"/>
      <c r="AG166" s="40"/>
      <c r="AH166" s="48"/>
      <c r="AI166" s="52">
        <f t="shared" si="3"/>
        <v>0</v>
      </c>
      <c r="AJ166" s="53" t="str">
        <f>IF(ISNA(VLOOKUP(C166,'Вчера_Спутник Лайт'!C:C, 1, FALSE)),"ошибка",0)</f>
        <v>ошибка</v>
      </c>
      <c r="AK166" s="55"/>
      <c r="AL166" s="53" t="e">
        <f>D166-VLOOKUP(C166, 'Вчера_Спутник Лайт'!C:BO, 2, FALSE)</f>
        <v>#N/A</v>
      </c>
      <c r="AM166" s="53" t="e">
        <f>E166-F166-VLOOKUP(C166, 'Вчера_Спутник Лайт'!C:BO, 3, FALSE)</f>
        <v>#N/A</v>
      </c>
      <c r="AN166" s="53" t="e">
        <f>K166-L166-VLOOKUP(C166, 'Вчера_Спутник Лайт'!C:BO, 5, FALSE)</f>
        <v>#N/A</v>
      </c>
      <c r="AO166" s="53" t="e">
        <f>M166-N166-VLOOKUP(C166, 'Вчера_Спутник Лайт'!C:BO, 7, FALSE)</f>
        <v>#N/A</v>
      </c>
      <c r="AP166" s="53" t="e">
        <f>O166-P166-VLOOKUP(C166, 'Вчера_Спутник Лайт'!C:BO, 9, FALSE)</f>
        <v>#N/A</v>
      </c>
      <c r="AQ166" s="53" t="e">
        <f>Q166-R166-VLOOKUP(C166, 'Вчера_Спутник Лайт'!C:BO, 11, FALSE)</f>
        <v>#N/A</v>
      </c>
      <c r="AR166" s="53" t="e">
        <f>S166-T166-VLOOKUP(C166, 'Вчера_Спутник Лайт'!C:BO, 13, FALSE)</f>
        <v>#N/A</v>
      </c>
      <c r="AS166" s="53" t="e">
        <f>U166-V166-VLOOKUP(C166, 'Вчера_Спутник Лайт'!C:BO, 15, FALSE)</f>
        <v>#N/A</v>
      </c>
      <c r="AT166" s="53" t="e">
        <f>W166-X166-VLOOKUP(C166, 'Вчера_Спутник Лайт'!C:BO, 17, FALSE)</f>
        <v>#N/A</v>
      </c>
      <c r="AU166" s="53" t="e">
        <f>AA166-AB166-VLOOKUP(C166, 'Вчера_Спутник Лайт'!C:BO, 19, FALSE)</f>
        <v>#N/A</v>
      </c>
      <c r="AV166" s="53" t="e">
        <f>AC166-AD166-VLOOKUP(C166, 'Вчера_Спутник Лайт'!C:BO, 21, FALSE)</f>
        <v>#N/A</v>
      </c>
      <c r="AW166" s="53" t="e">
        <f>VLOOKUP(C166, 'Вчера_Спутник Лайт'!C:BO, 26, FALSE)+F166-#REF!-AD166-AG166</f>
        <v>#N/A</v>
      </c>
      <c r="AX166" s="53" t="e">
        <f>AE166-VLOOKUP(C166,'Вчера_Спутник Лайт'!C:BO, 23, FALSE)</f>
        <v>#N/A</v>
      </c>
    </row>
    <row r="167" spans="1:50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39"/>
      <c r="AA167" s="40"/>
      <c r="AB167" s="39"/>
      <c r="AC167" s="40"/>
      <c r="AD167" s="39"/>
      <c r="AE167" s="39"/>
      <c r="AF167" s="39"/>
      <c r="AG167" s="40"/>
      <c r="AH167" s="48"/>
      <c r="AI167" s="52">
        <f t="shared" si="3"/>
        <v>0</v>
      </c>
      <c r="AJ167" s="53" t="str">
        <f>IF(ISNA(VLOOKUP(C167,'Вчера_Спутник Лайт'!C:C, 1, FALSE)),"ошибка",0)</f>
        <v>ошибка</v>
      </c>
      <c r="AK167" s="55"/>
      <c r="AL167" s="53" t="e">
        <f>D167-VLOOKUP(C167, 'Вчера_Спутник Лайт'!C:BO, 2, FALSE)</f>
        <v>#N/A</v>
      </c>
      <c r="AM167" s="53" t="e">
        <f>E167-F167-VLOOKUP(C167, 'Вчера_Спутник Лайт'!C:BO, 3, FALSE)</f>
        <v>#N/A</v>
      </c>
      <c r="AN167" s="53" t="e">
        <f>K167-L167-VLOOKUP(C167, 'Вчера_Спутник Лайт'!C:BO, 5, FALSE)</f>
        <v>#N/A</v>
      </c>
      <c r="AO167" s="53" t="e">
        <f>M167-N167-VLOOKUP(C167, 'Вчера_Спутник Лайт'!C:BO, 7, FALSE)</f>
        <v>#N/A</v>
      </c>
      <c r="AP167" s="53" t="e">
        <f>O167-P167-VLOOKUP(C167, 'Вчера_Спутник Лайт'!C:BO, 9, FALSE)</f>
        <v>#N/A</v>
      </c>
      <c r="AQ167" s="53" t="e">
        <f>Q167-R167-VLOOKUP(C167, 'Вчера_Спутник Лайт'!C:BO, 11, FALSE)</f>
        <v>#N/A</v>
      </c>
      <c r="AR167" s="53" t="e">
        <f>S167-T167-VLOOKUP(C167, 'Вчера_Спутник Лайт'!C:BO, 13, FALSE)</f>
        <v>#N/A</v>
      </c>
      <c r="AS167" s="53" t="e">
        <f>U167-V167-VLOOKUP(C167, 'Вчера_Спутник Лайт'!C:BO, 15, FALSE)</f>
        <v>#N/A</v>
      </c>
      <c r="AT167" s="53" t="e">
        <f>W167-X167-VLOOKUP(C167, 'Вчера_Спутник Лайт'!C:BO, 17, FALSE)</f>
        <v>#N/A</v>
      </c>
      <c r="AU167" s="53" t="e">
        <f>AA167-AB167-VLOOKUP(C167, 'Вчера_Спутник Лайт'!C:BO, 19, FALSE)</f>
        <v>#N/A</v>
      </c>
      <c r="AV167" s="53" t="e">
        <f>AC167-AD167-VLOOKUP(C167, 'Вчера_Спутник Лайт'!C:BO, 21, FALSE)</f>
        <v>#N/A</v>
      </c>
      <c r="AW167" s="53" t="e">
        <f>VLOOKUP(C167, 'Вчера_Спутник Лайт'!C:BO, 26, FALSE)+F167-#REF!-AD167-AG167</f>
        <v>#N/A</v>
      </c>
      <c r="AX167" s="53" t="e">
        <f>AE167-VLOOKUP(C167,'Вчера_Спутник Лайт'!C:BO, 23, FALSE)</f>
        <v>#N/A</v>
      </c>
    </row>
    <row r="168" spans="1:50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39"/>
      <c r="AA168" s="40"/>
      <c r="AB168" s="39"/>
      <c r="AC168" s="40"/>
      <c r="AD168" s="39"/>
      <c r="AE168" s="39"/>
      <c r="AF168" s="39"/>
      <c r="AG168" s="40"/>
      <c r="AH168" s="48"/>
      <c r="AI168" s="52">
        <f t="shared" si="3"/>
        <v>0</v>
      </c>
      <c r="AJ168" s="53" t="str">
        <f>IF(ISNA(VLOOKUP(C168,'Вчера_Спутник Лайт'!C:C, 1, FALSE)),"ошибка",0)</f>
        <v>ошибка</v>
      </c>
      <c r="AK168" s="55"/>
      <c r="AL168" s="53" t="e">
        <f>D168-VLOOKUP(C168, 'Вчера_Спутник Лайт'!C:BO, 2, FALSE)</f>
        <v>#N/A</v>
      </c>
      <c r="AM168" s="53" t="e">
        <f>E168-F168-VLOOKUP(C168, 'Вчера_Спутник Лайт'!C:BO, 3, FALSE)</f>
        <v>#N/A</v>
      </c>
      <c r="AN168" s="53" t="e">
        <f>K168-L168-VLOOKUP(C168, 'Вчера_Спутник Лайт'!C:BO, 5, FALSE)</f>
        <v>#N/A</v>
      </c>
      <c r="AO168" s="53" t="e">
        <f>M168-N168-VLOOKUP(C168, 'Вчера_Спутник Лайт'!C:BO, 7, FALSE)</f>
        <v>#N/A</v>
      </c>
      <c r="AP168" s="53" t="e">
        <f>O168-P168-VLOOKUP(C168, 'Вчера_Спутник Лайт'!C:BO, 9, FALSE)</f>
        <v>#N/A</v>
      </c>
      <c r="AQ168" s="53" t="e">
        <f>Q168-R168-VLOOKUP(C168, 'Вчера_Спутник Лайт'!C:BO, 11, FALSE)</f>
        <v>#N/A</v>
      </c>
      <c r="AR168" s="53" t="e">
        <f>S168-T168-VLOOKUP(C168, 'Вчера_Спутник Лайт'!C:BO, 13, FALSE)</f>
        <v>#N/A</v>
      </c>
      <c r="AS168" s="53" t="e">
        <f>U168-V168-VLOOKUP(C168, 'Вчера_Спутник Лайт'!C:BO, 15, FALSE)</f>
        <v>#N/A</v>
      </c>
      <c r="AT168" s="53" t="e">
        <f>W168-X168-VLOOKUP(C168, 'Вчера_Спутник Лайт'!C:BO, 17, FALSE)</f>
        <v>#N/A</v>
      </c>
      <c r="AU168" s="53" t="e">
        <f>AA168-AB168-VLOOKUP(C168, 'Вчера_Спутник Лайт'!C:BO, 19, FALSE)</f>
        <v>#N/A</v>
      </c>
      <c r="AV168" s="53" t="e">
        <f>AC168-AD168-VLOOKUP(C168, 'Вчера_Спутник Лайт'!C:BO, 21, FALSE)</f>
        <v>#N/A</v>
      </c>
      <c r="AW168" s="53" t="e">
        <f>VLOOKUP(C168, 'Вчера_Спутник Лайт'!C:BO, 26, FALSE)+F168-#REF!-AD168-AG168</f>
        <v>#N/A</v>
      </c>
      <c r="AX168" s="53" t="e">
        <f>AE168-VLOOKUP(C168,'Вчера_Спутник Лайт'!C:BO, 23, FALSE)</f>
        <v>#N/A</v>
      </c>
    </row>
    <row r="169" spans="1:50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39"/>
      <c r="AA169" s="40"/>
      <c r="AB169" s="39"/>
      <c r="AC169" s="40"/>
      <c r="AD169" s="39"/>
      <c r="AE169" s="39"/>
      <c r="AF169" s="39"/>
      <c r="AG169" s="40"/>
      <c r="AH169" s="48"/>
      <c r="AI169" s="52">
        <f t="shared" si="3"/>
        <v>0</v>
      </c>
      <c r="AJ169" s="53" t="str">
        <f>IF(ISNA(VLOOKUP(C169,'Вчера_Спутник Лайт'!C:C, 1, FALSE)),"ошибка",0)</f>
        <v>ошибка</v>
      </c>
      <c r="AK169" s="55"/>
      <c r="AL169" s="53" t="e">
        <f>D169-VLOOKUP(C169, 'Вчера_Спутник Лайт'!C:BO, 2, FALSE)</f>
        <v>#N/A</v>
      </c>
      <c r="AM169" s="53" t="e">
        <f>E169-F169-VLOOKUP(C169, 'Вчера_Спутник Лайт'!C:BO, 3, FALSE)</f>
        <v>#N/A</v>
      </c>
      <c r="AN169" s="53" t="e">
        <f>K169-L169-VLOOKUP(C169, 'Вчера_Спутник Лайт'!C:BO, 5, FALSE)</f>
        <v>#N/A</v>
      </c>
      <c r="AO169" s="53" t="e">
        <f>M169-N169-VLOOKUP(C169, 'Вчера_Спутник Лайт'!C:BO, 7, FALSE)</f>
        <v>#N/A</v>
      </c>
      <c r="AP169" s="53" t="e">
        <f>O169-P169-VLOOKUP(C169, 'Вчера_Спутник Лайт'!C:BO, 9, FALSE)</f>
        <v>#N/A</v>
      </c>
      <c r="AQ169" s="53" t="e">
        <f>Q169-R169-VLOOKUP(C169, 'Вчера_Спутник Лайт'!C:BO, 11, FALSE)</f>
        <v>#N/A</v>
      </c>
      <c r="AR169" s="53" t="e">
        <f>S169-T169-VLOOKUP(C169, 'Вчера_Спутник Лайт'!C:BO, 13, FALSE)</f>
        <v>#N/A</v>
      </c>
      <c r="AS169" s="53" t="e">
        <f>U169-V169-VLOOKUP(C169, 'Вчера_Спутник Лайт'!C:BO, 15, FALSE)</f>
        <v>#N/A</v>
      </c>
      <c r="AT169" s="53" t="e">
        <f>W169-X169-VLOOKUP(C169, 'Вчера_Спутник Лайт'!C:BO, 17, FALSE)</f>
        <v>#N/A</v>
      </c>
      <c r="AU169" s="53" t="e">
        <f>AA169-AB169-VLOOKUP(C169, 'Вчера_Спутник Лайт'!C:BO, 19, FALSE)</f>
        <v>#N/A</v>
      </c>
      <c r="AV169" s="53" t="e">
        <f>AC169-AD169-VLOOKUP(C169, 'Вчера_Спутник Лайт'!C:BO, 21, FALSE)</f>
        <v>#N/A</v>
      </c>
      <c r="AW169" s="53" t="e">
        <f>VLOOKUP(C169, 'Вчера_Спутник Лайт'!C:BO, 26, FALSE)+F169-#REF!-AD169-AG169</f>
        <v>#N/A</v>
      </c>
      <c r="AX169" s="53" t="e">
        <f>AE169-VLOOKUP(C169,'Вчера_Спутник Лайт'!C:BO, 23, FALSE)</f>
        <v>#N/A</v>
      </c>
    </row>
    <row r="170" spans="1:50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39"/>
      <c r="AA170" s="40"/>
      <c r="AB170" s="39"/>
      <c r="AC170" s="40"/>
      <c r="AD170" s="39"/>
      <c r="AE170" s="39"/>
      <c r="AF170" s="39"/>
      <c r="AG170" s="40"/>
      <c r="AH170" s="48"/>
      <c r="AI170" s="52">
        <f t="shared" si="3"/>
        <v>0</v>
      </c>
      <c r="AJ170" s="53" t="str">
        <f>IF(ISNA(VLOOKUP(C170,'Вчера_Спутник Лайт'!C:C, 1, FALSE)),"ошибка",0)</f>
        <v>ошибка</v>
      </c>
      <c r="AK170" s="55"/>
      <c r="AL170" s="53" t="e">
        <f>D170-VLOOKUP(C170, 'Вчера_Спутник Лайт'!C:BO, 2, FALSE)</f>
        <v>#N/A</v>
      </c>
      <c r="AM170" s="53" t="e">
        <f>E170-F170-VLOOKUP(C170, 'Вчера_Спутник Лайт'!C:BO, 3, FALSE)</f>
        <v>#N/A</v>
      </c>
      <c r="AN170" s="53" t="e">
        <f>K170-L170-VLOOKUP(C170, 'Вчера_Спутник Лайт'!C:BO, 5, FALSE)</f>
        <v>#N/A</v>
      </c>
      <c r="AO170" s="53" t="e">
        <f>M170-N170-VLOOKUP(C170, 'Вчера_Спутник Лайт'!C:BO, 7, FALSE)</f>
        <v>#N/A</v>
      </c>
      <c r="AP170" s="53" t="e">
        <f>O170-P170-VLOOKUP(C170, 'Вчера_Спутник Лайт'!C:BO, 9, FALSE)</f>
        <v>#N/A</v>
      </c>
      <c r="AQ170" s="53" t="e">
        <f>Q170-R170-VLOOKUP(C170, 'Вчера_Спутник Лайт'!C:BO, 11, FALSE)</f>
        <v>#N/A</v>
      </c>
      <c r="AR170" s="53" t="e">
        <f>S170-T170-VLOOKUP(C170, 'Вчера_Спутник Лайт'!C:BO, 13, FALSE)</f>
        <v>#N/A</v>
      </c>
      <c r="AS170" s="53" t="e">
        <f>U170-V170-VLOOKUP(C170, 'Вчера_Спутник Лайт'!C:BO, 15, FALSE)</f>
        <v>#N/A</v>
      </c>
      <c r="AT170" s="53" t="e">
        <f>W170-X170-VLOOKUP(C170, 'Вчера_Спутник Лайт'!C:BO, 17, FALSE)</f>
        <v>#N/A</v>
      </c>
      <c r="AU170" s="53" t="e">
        <f>AA170-AB170-VLOOKUP(C170, 'Вчера_Спутник Лайт'!C:BO, 19, FALSE)</f>
        <v>#N/A</v>
      </c>
      <c r="AV170" s="53" t="e">
        <f>AC170-AD170-VLOOKUP(C170, 'Вчера_Спутник Лайт'!C:BO, 21, FALSE)</f>
        <v>#N/A</v>
      </c>
      <c r="AW170" s="53" t="e">
        <f>VLOOKUP(C170, 'Вчера_Спутник Лайт'!C:BO, 26, FALSE)+F170-#REF!-AD170-AG170</f>
        <v>#N/A</v>
      </c>
      <c r="AX170" s="53" t="e">
        <f>AE170-VLOOKUP(C170,'Вчера_Спутник Лайт'!C:BO, 23, FALSE)</f>
        <v>#N/A</v>
      </c>
    </row>
    <row r="171" spans="1:50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39"/>
      <c r="AA171" s="40"/>
      <c r="AB171" s="39"/>
      <c r="AC171" s="40"/>
      <c r="AD171" s="39"/>
      <c r="AE171" s="39"/>
      <c r="AF171" s="39"/>
      <c r="AG171" s="40"/>
      <c r="AH171" s="48"/>
      <c r="AI171" s="52">
        <f t="shared" si="3"/>
        <v>0</v>
      </c>
      <c r="AJ171" s="53" t="str">
        <f>IF(ISNA(VLOOKUP(C171,'Вчера_Спутник Лайт'!C:C, 1, FALSE)),"ошибка",0)</f>
        <v>ошибка</v>
      </c>
      <c r="AK171" s="55"/>
      <c r="AL171" s="53" t="e">
        <f>D171-VLOOKUP(C171, 'Вчера_Спутник Лайт'!C:BO, 2, FALSE)</f>
        <v>#N/A</v>
      </c>
      <c r="AM171" s="53" t="e">
        <f>E171-F171-VLOOKUP(C171, 'Вчера_Спутник Лайт'!C:BO, 3, FALSE)</f>
        <v>#N/A</v>
      </c>
      <c r="AN171" s="53" t="e">
        <f>K171-L171-VLOOKUP(C171, 'Вчера_Спутник Лайт'!C:BO, 5, FALSE)</f>
        <v>#N/A</v>
      </c>
      <c r="AO171" s="53" t="e">
        <f>M171-N171-VLOOKUP(C171, 'Вчера_Спутник Лайт'!C:BO, 7, FALSE)</f>
        <v>#N/A</v>
      </c>
      <c r="AP171" s="53" t="e">
        <f>O171-P171-VLOOKUP(C171, 'Вчера_Спутник Лайт'!C:BO, 9, FALSE)</f>
        <v>#N/A</v>
      </c>
      <c r="AQ171" s="53" t="e">
        <f>Q171-R171-VLOOKUP(C171, 'Вчера_Спутник Лайт'!C:BO, 11, FALSE)</f>
        <v>#N/A</v>
      </c>
      <c r="AR171" s="53" t="e">
        <f>S171-T171-VLOOKUP(C171, 'Вчера_Спутник Лайт'!C:BO, 13, FALSE)</f>
        <v>#N/A</v>
      </c>
      <c r="AS171" s="53" t="e">
        <f>U171-V171-VLOOKUP(C171, 'Вчера_Спутник Лайт'!C:BO, 15, FALSE)</f>
        <v>#N/A</v>
      </c>
      <c r="AT171" s="53" t="e">
        <f>W171-X171-VLOOKUP(C171, 'Вчера_Спутник Лайт'!C:BO, 17, FALSE)</f>
        <v>#N/A</v>
      </c>
      <c r="AU171" s="53" t="e">
        <f>AA171-AB171-VLOOKUP(C171, 'Вчера_Спутник Лайт'!C:BO, 19, FALSE)</f>
        <v>#N/A</v>
      </c>
      <c r="AV171" s="53" t="e">
        <f>AC171-AD171-VLOOKUP(C171, 'Вчера_Спутник Лайт'!C:BO, 21, FALSE)</f>
        <v>#N/A</v>
      </c>
      <c r="AW171" s="53" t="e">
        <f>VLOOKUP(C171, 'Вчера_Спутник Лайт'!C:BO, 26, FALSE)+F171-#REF!-AD171-AG171</f>
        <v>#N/A</v>
      </c>
      <c r="AX171" s="53" t="e">
        <f>AE171-VLOOKUP(C171,'Вчера_Спутник Лайт'!C:BO, 23, FALSE)</f>
        <v>#N/A</v>
      </c>
    </row>
    <row r="172" spans="1:50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39"/>
      <c r="AA172" s="40"/>
      <c r="AB172" s="39"/>
      <c r="AC172" s="40"/>
      <c r="AD172" s="39"/>
      <c r="AE172" s="39"/>
      <c r="AF172" s="39"/>
      <c r="AG172" s="40"/>
      <c r="AH172" s="48"/>
      <c r="AI172" s="52">
        <f t="shared" si="3"/>
        <v>0</v>
      </c>
      <c r="AJ172" s="53" t="str">
        <f>IF(ISNA(VLOOKUP(C172,'Вчера_Спутник Лайт'!C:C, 1, FALSE)),"ошибка",0)</f>
        <v>ошибка</v>
      </c>
      <c r="AK172" s="55"/>
      <c r="AL172" s="53" t="e">
        <f>D172-VLOOKUP(C172, 'Вчера_Спутник Лайт'!C:BO, 2, FALSE)</f>
        <v>#N/A</v>
      </c>
      <c r="AM172" s="53" t="e">
        <f>E172-F172-VLOOKUP(C172, 'Вчера_Спутник Лайт'!C:BO, 3, FALSE)</f>
        <v>#N/A</v>
      </c>
      <c r="AN172" s="53" t="e">
        <f>K172-L172-VLOOKUP(C172, 'Вчера_Спутник Лайт'!C:BO, 5, FALSE)</f>
        <v>#N/A</v>
      </c>
      <c r="AO172" s="53" t="e">
        <f>M172-N172-VLOOKUP(C172, 'Вчера_Спутник Лайт'!C:BO, 7, FALSE)</f>
        <v>#N/A</v>
      </c>
      <c r="AP172" s="53" t="e">
        <f>O172-P172-VLOOKUP(C172, 'Вчера_Спутник Лайт'!C:BO, 9, FALSE)</f>
        <v>#N/A</v>
      </c>
      <c r="AQ172" s="53" t="e">
        <f>Q172-R172-VLOOKUP(C172, 'Вчера_Спутник Лайт'!C:BO, 11, FALSE)</f>
        <v>#N/A</v>
      </c>
      <c r="AR172" s="53" t="e">
        <f>S172-T172-VLOOKUP(C172, 'Вчера_Спутник Лайт'!C:BO, 13, FALSE)</f>
        <v>#N/A</v>
      </c>
      <c r="AS172" s="53" t="e">
        <f>U172-V172-VLOOKUP(C172, 'Вчера_Спутник Лайт'!C:BO, 15, FALSE)</f>
        <v>#N/A</v>
      </c>
      <c r="AT172" s="53" t="e">
        <f>W172-X172-VLOOKUP(C172, 'Вчера_Спутник Лайт'!C:BO, 17, FALSE)</f>
        <v>#N/A</v>
      </c>
      <c r="AU172" s="53" t="e">
        <f>AA172-AB172-VLOOKUP(C172, 'Вчера_Спутник Лайт'!C:BO, 19, FALSE)</f>
        <v>#N/A</v>
      </c>
      <c r="AV172" s="53" t="e">
        <f>AC172-AD172-VLOOKUP(C172, 'Вчера_Спутник Лайт'!C:BO, 21, FALSE)</f>
        <v>#N/A</v>
      </c>
      <c r="AW172" s="53" t="e">
        <f>VLOOKUP(C172, 'Вчера_Спутник Лайт'!C:BO, 26, FALSE)+F172-#REF!-AD172-AG172</f>
        <v>#N/A</v>
      </c>
      <c r="AX172" s="53" t="e">
        <f>AE172-VLOOKUP(C172,'Вчера_Спутник Лайт'!C:BO, 23, FALSE)</f>
        <v>#N/A</v>
      </c>
    </row>
    <row r="173" spans="1:50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39"/>
      <c r="AA173" s="40"/>
      <c r="AB173" s="39"/>
      <c r="AC173" s="40"/>
      <c r="AD173" s="39"/>
      <c r="AE173" s="39"/>
      <c r="AF173" s="39"/>
      <c r="AG173" s="40"/>
      <c r="AH173" s="48"/>
      <c r="AI173" s="52">
        <f t="shared" si="3"/>
        <v>0</v>
      </c>
      <c r="AJ173" s="53" t="str">
        <f>IF(ISNA(VLOOKUP(C173,'Вчера_Спутник Лайт'!C:C, 1, FALSE)),"ошибка",0)</f>
        <v>ошибка</v>
      </c>
      <c r="AK173" s="55"/>
      <c r="AL173" s="53" t="e">
        <f>D173-VLOOKUP(C173, 'Вчера_Спутник Лайт'!C:BO, 2, FALSE)</f>
        <v>#N/A</v>
      </c>
      <c r="AM173" s="53" t="e">
        <f>E173-F173-VLOOKUP(C173, 'Вчера_Спутник Лайт'!C:BO, 3, FALSE)</f>
        <v>#N/A</v>
      </c>
      <c r="AN173" s="53" t="e">
        <f>K173-L173-VLOOKUP(C173, 'Вчера_Спутник Лайт'!C:BO, 5, FALSE)</f>
        <v>#N/A</v>
      </c>
      <c r="AO173" s="53" t="e">
        <f>M173-N173-VLOOKUP(C173, 'Вчера_Спутник Лайт'!C:BO, 7, FALSE)</f>
        <v>#N/A</v>
      </c>
      <c r="AP173" s="53" t="e">
        <f>O173-P173-VLOOKUP(C173, 'Вчера_Спутник Лайт'!C:BO, 9, FALSE)</f>
        <v>#N/A</v>
      </c>
      <c r="AQ173" s="53" t="e">
        <f>Q173-R173-VLOOKUP(C173, 'Вчера_Спутник Лайт'!C:BO, 11, FALSE)</f>
        <v>#N/A</v>
      </c>
      <c r="AR173" s="53" t="e">
        <f>S173-T173-VLOOKUP(C173, 'Вчера_Спутник Лайт'!C:BO, 13, FALSE)</f>
        <v>#N/A</v>
      </c>
      <c r="AS173" s="53" t="e">
        <f>U173-V173-VLOOKUP(C173, 'Вчера_Спутник Лайт'!C:BO, 15, FALSE)</f>
        <v>#N/A</v>
      </c>
      <c r="AT173" s="53" t="e">
        <f>W173-X173-VLOOKUP(C173, 'Вчера_Спутник Лайт'!C:BO, 17, FALSE)</f>
        <v>#N/A</v>
      </c>
      <c r="AU173" s="53" t="e">
        <f>AA173-AB173-VLOOKUP(C173, 'Вчера_Спутник Лайт'!C:BO, 19, FALSE)</f>
        <v>#N/A</v>
      </c>
      <c r="AV173" s="53" t="e">
        <f>AC173-AD173-VLOOKUP(C173, 'Вчера_Спутник Лайт'!C:BO, 21, FALSE)</f>
        <v>#N/A</v>
      </c>
      <c r="AW173" s="53" t="e">
        <f>VLOOKUP(C173, 'Вчера_Спутник Лайт'!C:BO, 26, FALSE)+F173-#REF!-AD173-AG173</f>
        <v>#N/A</v>
      </c>
      <c r="AX173" s="53" t="e">
        <f>AE173-VLOOKUP(C173,'Вчера_Спутник Лайт'!C:BO, 23, FALSE)</f>
        <v>#N/A</v>
      </c>
    </row>
    <row r="174" spans="1:50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39"/>
      <c r="AA174" s="40"/>
      <c r="AB174" s="39"/>
      <c r="AC174" s="40"/>
      <c r="AD174" s="39"/>
      <c r="AE174" s="39"/>
      <c r="AF174" s="39"/>
      <c r="AG174" s="40"/>
      <c r="AH174" s="48"/>
      <c r="AI174" s="52">
        <f t="shared" si="3"/>
        <v>0</v>
      </c>
      <c r="AJ174" s="53" t="str">
        <f>IF(ISNA(VLOOKUP(C174,'Вчера_Спутник Лайт'!C:C, 1, FALSE)),"ошибка",0)</f>
        <v>ошибка</v>
      </c>
      <c r="AK174" s="55"/>
      <c r="AL174" s="53" t="e">
        <f>D174-VLOOKUP(C174, 'Вчера_Спутник Лайт'!C:BO, 2, FALSE)</f>
        <v>#N/A</v>
      </c>
      <c r="AM174" s="53" t="e">
        <f>E174-F174-VLOOKUP(C174, 'Вчера_Спутник Лайт'!C:BO, 3, FALSE)</f>
        <v>#N/A</v>
      </c>
      <c r="AN174" s="53" t="e">
        <f>K174-L174-VLOOKUP(C174, 'Вчера_Спутник Лайт'!C:BO, 5, FALSE)</f>
        <v>#N/A</v>
      </c>
      <c r="AO174" s="53" t="e">
        <f>M174-N174-VLOOKUP(C174, 'Вчера_Спутник Лайт'!C:BO, 7, FALSE)</f>
        <v>#N/A</v>
      </c>
      <c r="AP174" s="53" t="e">
        <f>O174-P174-VLOOKUP(C174, 'Вчера_Спутник Лайт'!C:BO, 9, FALSE)</f>
        <v>#N/A</v>
      </c>
      <c r="AQ174" s="53" t="e">
        <f>Q174-R174-VLOOKUP(C174, 'Вчера_Спутник Лайт'!C:BO, 11, FALSE)</f>
        <v>#N/A</v>
      </c>
      <c r="AR174" s="53" t="e">
        <f>S174-T174-VLOOKUP(C174, 'Вчера_Спутник Лайт'!C:BO, 13, FALSE)</f>
        <v>#N/A</v>
      </c>
      <c r="AS174" s="53" t="e">
        <f>U174-V174-VLOOKUP(C174, 'Вчера_Спутник Лайт'!C:BO, 15, FALSE)</f>
        <v>#N/A</v>
      </c>
      <c r="AT174" s="53" t="e">
        <f>W174-X174-VLOOKUP(C174, 'Вчера_Спутник Лайт'!C:BO, 17, FALSE)</f>
        <v>#N/A</v>
      </c>
      <c r="AU174" s="53" t="e">
        <f>AA174-AB174-VLOOKUP(C174, 'Вчера_Спутник Лайт'!C:BO, 19, FALSE)</f>
        <v>#N/A</v>
      </c>
      <c r="AV174" s="53" t="e">
        <f>AC174-AD174-VLOOKUP(C174, 'Вчера_Спутник Лайт'!C:BO, 21, FALSE)</f>
        <v>#N/A</v>
      </c>
      <c r="AW174" s="53" t="e">
        <f>VLOOKUP(C174, 'Вчера_Спутник Лайт'!C:BO, 26, FALSE)+F174-#REF!-AD174-AG174</f>
        <v>#N/A</v>
      </c>
      <c r="AX174" s="53" t="e">
        <f>AE174-VLOOKUP(C174,'Вчера_Спутник Лайт'!C:BO, 23, FALSE)</f>
        <v>#N/A</v>
      </c>
    </row>
    <row r="175" spans="1:50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39"/>
      <c r="AA175" s="40"/>
      <c r="AB175" s="39"/>
      <c r="AC175" s="40"/>
      <c r="AD175" s="39"/>
      <c r="AE175" s="39"/>
      <c r="AF175" s="39"/>
      <c r="AG175" s="40"/>
      <c r="AH175" s="48"/>
      <c r="AI175" s="52">
        <f t="shared" si="3"/>
        <v>0</v>
      </c>
      <c r="AJ175" s="53" t="str">
        <f>IF(ISNA(VLOOKUP(C175,'Вчера_Спутник Лайт'!C:C, 1, FALSE)),"ошибка",0)</f>
        <v>ошибка</v>
      </c>
      <c r="AK175" s="55"/>
      <c r="AL175" s="53" t="e">
        <f>D175-VLOOKUP(C175, 'Вчера_Спутник Лайт'!C:BO, 2, FALSE)</f>
        <v>#N/A</v>
      </c>
      <c r="AM175" s="53" t="e">
        <f>E175-F175-VLOOKUP(C175, 'Вчера_Спутник Лайт'!C:BO, 3, FALSE)</f>
        <v>#N/A</v>
      </c>
      <c r="AN175" s="53" t="e">
        <f>K175-L175-VLOOKUP(C175, 'Вчера_Спутник Лайт'!C:BO, 5, FALSE)</f>
        <v>#N/A</v>
      </c>
      <c r="AO175" s="53" t="e">
        <f>M175-N175-VLOOKUP(C175, 'Вчера_Спутник Лайт'!C:BO, 7, FALSE)</f>
        <v>#N/A</v>
      </c>
      <c r="AP175" s="53" t="e">
        <f>O175-P175-VLOOKUP(C175, 'Вчера_Спутник Лайт'!C:BO, 9, FALSE)</f>
        <v>#N/A</v>
      </c>
      <c r="AQ175" s="53" t="e">
        <f>Q175-R175-VLOOKUP(C175, 'Вчера_Спутник Лайт'!C:BO, 11, FALSE)</f>
        <v>#N/A</v>
      </c>
      <c r="AR175" s="53" t="e">
        <f>S175-T175-VLOOKUP(C175, 'Вчера_Спутник Лайт'!C:BO, 13, FALSE)</f>
        <v>#N/A</v>
      </c>
      <c r="AS175" s="53" t="e">
        <f>U175-V175-VLOOKUP(C175, 'Вчера_Спутник Лайт'!C:BO, 15, FALSE)</f>
        <v>#N/A</v>
      </c>
      <c r="AT175" s="53" t="e">
        <f>W175-X175-VLOOKUP(C175, 'Вчера_Спутник Лайт'!C:BO, 17, FALSE)</f>
        <v>#N/A</v>
      </c>
      <c r="AU175" s="53" t="e">
        <f>AA175-AB175-VLOOKUP(C175, 'Вчера_Спутник Лайт'!C:BO, 19, FALSE)</f>
        <v>#N/A</v>
      </c>
      <c r="AV175" s="53" t="e">
        <f>AC175-AD175-VLOOKUP(C175, 'Вчера_Спутник Лайт'!C:BO, 21, FALSE)</f>
        <v>#N/A</v>
      </c>
      <c r="AW175" s="53" t="e">
        <f>VLOOKUP(C175, 'Вчера_Спутник Лайт'!C:BO, 26, FALSE)+F175-#REF!-AD175-AG175</f>
        <v>#N/A</v>
      </c>
      <c r="AX175" s="53" t="e">
        <f>AE175-VLOOKUP(C175,'Вчера_Спутник Лайт'!C:BO, 23, FALSE)</f>
        <v>#N/A</v>
      </c>
    </row>
    <row r="176" spans="1:50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39"/>
      <c r="AA176" s="40"/>
      <c r="AB176" s="39"/>
      <c r="AC176" s="40"/>
      <c r="AD176" s="39"/>
      <c r="AE176" s="39"/>
      <c r="AF176" s="39"/>
      <c r="AG176" s="40"/>
      <c r="AH176" s="48"/>
      <c r="AI176" s="52">
        <f t="shared" si="3"/>
        <v>0</v>
      </c>
      <c r="AJ176" s="53" t="str">
        <f>IF(ISNA(VLOOKUP(C176,'Вчера_Спутник Лайт'!C:C, 1, FALSE)),"ошибка",0)</f>
        <v>ошибка</v>
      </c>
      <c r="AK176" s="55"/>
      <c r="AL176" s="53" t="e">
        <f>D176-VLOOKUP(C176, 'Вчера_Спутник Лайт'!C:BO, 2, FALSE)</f>
        <v>#N/A</v>
      </c>
      <c r="AM176" s="53" t="e">
        <f>E176-F176-VLOOKUP(C176, 'Вчера_Спутник Лайт'!C:BO, 3, FALSE)</f>
        <v>#N/A</v>
      </c>
      <c r="AN176" s="53" t="e">
        <f>K176-L176-VLOOKUP(C176, 'Вчера_Спутник Лайт'!C:BO, 5, FALSE)</f>
        <v>#N/A</v>
      </c>
      <c r="AO176" s="53" t="e">
        <f>M176-N176-VLOOKUP(C176, 'Вчера_Спутник Лайт'!C:BO, 7, FALSE)</f>
        <v>#N/A</v>
      </c>
      <c r="AP176" s="53" t="e">
        <f>O176-P176-VLOOKUP(C176, 'Вчера_Спутник Лайт'!C:BO, 9, FALSE)</f>
        <v>#N/A</v>
      </c>
      <c r="AQ176" s="53" t="e">
        <f>Q176-R176-VLOOKUP(C176, 'Вчера_Спутник Лайт'!C:BO, 11, FALSE)</f>
        <v>#N/A</v>
      </c>
      <c r="AR176" s="53" t="e">
        <f>S176-T176-VLOOKUP(C176, 'Вчера_Спутник Лайт'!C:BO, 13, FALSE)</f>
        <v>#N/A</v>
      </c>
      <c r="AS176" s="53" t="e">
        <f>U176-V176-VLOOKUP(C176, 'Вчера_Спутник Лайт'!C:BO, 15, FALSE)</f>
        <v>#N/A</v>
      </c>
      <c r="AT176" s="53" t="e">
        <f>W176-X176-VLOOKUP(C176, 'Вчера_Спутник Лайт'!C:BO, 17, FALSE)</f>
        <v>#N/A</v>
      </c>
      <c r="AU176" s="53" t="e">
        <f>AA176-AB176-VLOOKUP(C176, 'Вчера_Спутник Лайт'!C:BO, 19, FALSE)</f>
        <v>#N/A</v>
      </c>
      <c r="AV176" s="53" t="e">
        <f>AC176-AD176-VLOOKUP(C176, 'Вчера_Спутник Лайт'!C:BO, 21, FALSE)</f>
        <v>#N/A</v>
      </c>
      <c r="AW176" s="53" t="e">
        <f>VLOOKUP(C176, 'Вчера_Спутник Лайт'!C:BO, 26, FALSE)+F176-#REF!-AD176-AG176</f>
        <v>#N/A</v>
      </c>
      <c r="AX176" s="53" t="e">
        <f>AE176-VLOOKUP(C176,'Вчера_Спутник Лайт'!C:BO, 23, FALSE)</f>
        <v>#N/A</v>
      </c>
    </row>
    <row r="177" spans="1:50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39"/>
      <c r="AA177" s="40"/>
      <c r="AB177" s="39"/>
      <c r="AC177" s="40"/>
      <c r="AD177" s="39"/>
      <c r="AE177" s="39"/>
      <c r="AF177" s="39"/>
      <c r="AG177" s="40"/>
      <c r="AH177" s="48"/>
      <c r="AI177" s="52">
        <f t="shared" si="3"/>
        <v>0</v>
      </c>
      <c r="AJ177" s="53" t="str">
        <f>IF(ISNA(VLOOKUP(C177,'Вчера_Спутник Лайт'!C:C, 1, FALSE)),"ошибка",0)</f>
        <v>ошибка</v>
      </c>
      <c r="AK177" s="55"/>
      <c r="AL177" s="53" t="e">
        <f>D177-VLOOKUP(C177, 'Вчера_Спутник Лайт'!C:BO, 2, FALSE)</f>
        <v>#N/A</v>
      </c>
      <c r="AM177" s="53" t="e">
        <f>E177-F177-VLOOKUP(C177, 'Вчера_Спутник Лайт'!C:BO, 3, FALSE)</f>
        <v>#N/A</v>
      </c>
      <c r="AN177" s="53" t="e">
        <f>K177-L177-VLOOKUP(C177, 'Вчера_Спутник Лайт'!C:BO, 5, FALSE)</f>
        <v>#N/A</v>
      </c>
      <c r="AO177" s="53" t="e">
        <f>M177-N177-VLOOKUP(C177, 'Вчера_Спутник Лайт'!C:BO, 7, FALSE)</f>
        <v>#N/A</v>
      </c>
      <c r="AP177" s="53" t="e">
        <f>O177-P177-VLOOKUP(C177, 'Вчера_Спутник Лайт'!C:BO, 9, FALSE)</f>
        <v>#N/A</v>
      </c>
      <c r="AQ177" s="53" t="e">
        <f>Q177-R177-VLOOKUP(C177, 'Вчера_Спутник Лайт'!C:BO, 11, FALSE)</f>
        <v>#N/A</v>
      </c>
      <c r="AR177" s="53" t="e">
        <f>S177-T177-VLOOKUP(C177, 'Вчера_Спутник Лайт'!C:BO, 13, FALSE)</f>
        <v>#N/A</v>
      </c>
      <c r="AS177" s="53" t="e">
        <f>U177-V177-VLOOKUP(C177, 'Вчера_Спутник Лайт'!C:BO, 15, FALSE)</f>
        <v>#N/A</v>
      </c>
      <c r="AT177" s="53" t="e">
        <f>W177-X177-VLOOKUP(C177, 'Вчера_Спутник Лайт'!C:BO, 17, FALSE)</f>
        <v>#N/A</v>
      </c>
      <c r="AU177" s="53" t="e">
        <f>AA177-AB177-VLOOKUP(C177, 'Вчера_Спутник Лайт'!C:BO, 19, FALSE)</f>
        <v>#N/A</v>
      </c>
      <c r="AV177" s="53" t="e">
        <f>AC177-AD177-VLOOKUP(C177, 'Вчера_Спутник Лайт'!C:BO, 21, FALSE)</f>
        <v>#N/A</v>
      </c>
      <c r="AW177" s="53" t="e">
        <f>VLOOKUP(C177, 'Вчера_Спутник Лайт'!C:BO, 26, FALSE)+F177-#REF!-AD177-AG177</f>
        <v>#N/A</v>
      </c>
      <c r="AX177" s="53" t="e">
        <f>AE177-VLOOKUP(C177,'Вчера_Спутник Лайт'!C:BO, 23, FALSE)</f>
        <v>#N/A</v>
      </c>
    </row>
    <row r="178" spans="1:50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39"/>
      <c r="AA178" s="40"/>
      <c r="AB178" s="39"/>
      <c r="AC178" s="40"/>
      <c r="AD178" s="39"/>
      <c r="AE178" s="39"/>
      <c r="AF178" s="39"/>
      <c r="AG178" s="40"/>
      <c r="AH178" s="48"/>
      <c r="AI178" s="52">
        <f t="shared" si="3"/>
        <v>0</v>
      </c>
      <c r="AJ178" s="53" t="str">
        <f>IF(ISNA(VLOOKUP(C178,'Вчера_Спутник Лайт'!C:C, 1, FALSE)),"ошибка",0)</f>
        <v>ошибка</v>
      </c>
      <c r="AK178" s="55"/>
      <c r="AL178" s="53" t="e">
        <f>D178-VLOOKUP(C178, 'Вчера_Спутник Лайт'!C:BO, 2, FALSE)</f>
        <v>#N/A</v>
      </c>
      <c r="AM178" s="53" t="e">
        <f>E178-F178-VLOOKUP(C178, 'Вчера_Спутник Лайт'!C:BO, 3, FALSE)</f>
        <v>#N/A</v>
      </c>
      <c r="AN178" s="53" t="e">
        <f>K178-L178-VLOOKUP(C178, 'Вчера_Спутник Лайт'!C:BO, 5, FALSE)</f>
        <v>#N/A</v>
      </c>
      <c r="AO178" s="53" t="e">
        <f>M178-N178-VLOOKUP(C178, 'Вчера_Спутник Лайт'!C:BO, 7, FALSE)</f>
        <v>#N/A</v>
      </c>
      <c r="AP178" s="53" t="e">
        <f>O178-P178-VLOOKUP(C178, 'Вчера_Спутник Лайт'!C:BO, 9, FALSE)</f>
        <v>#N/A</v>
      </c>
      <c r="AQ178" s="53" t="e">
        <f>Q178-R178-VLOOKUP(C178, 'Вчера_Спутник Лайт'!C:BO, 11, FALSE)</f>
        <v>#N/A</v>
      </c>
      <c r="AR178" s="53" t="e">
        <f>S178-T178-VLOOKUP(C178, 'Вчера_Спутник Лайт'!C:BO, 13, FALSE)</f>
        <v>#N/A</v>
      </c>
      <c r="AS178" s="53" t="e">
        <f>U178-V178-VLOOKUP(C178, 'Вчера_Спутник Лайт'!C:BO, 15, FALSE)</f>
        <v>#N/A</v>
      </c>
      <c r="AT178" s="53" t="e">
        <f>W178-X178-VLOOKUP(C178, 'Вчера_Спутник Лайт'!C:BO, 17, FALSE)</f>
        <v>#N/A</v>
      </c>
      <c r="AU178" s="53" t="e">
        <f>AA178-AB178-VLOOKUP(C178, 'Вчера_Спутник Лайт'!C:BO, 19, FALSE)</f>
        <v>#N/A</v>
      </c>
      <c r="AV178" s="53" t="e">
        <f>AC178-AD178-VLOOKUP(C178, 'Вчера_Спутник Лайт'!C:BO, 21, FALSE)</f>
        <v>#N/A</v>
      </c>
      <c r="AW178" s="53" t="e">
        <f>VLOOKUP(C178, 'Вчера_Спутник Лайт'!C:BO, 26, FALSE)+F178-#REF!-AD178-AG178</f>
        <v>#N/A</v>
      </c>
      <c r="AX178" s="53" t="e">
        <f>AE178-VLOOKUP(C178,'Вчера_Спутник Лайт'!C:BO, 23, FALSE)</f>
        <v>#N/A</v>
      </c>
    </row>
    <row r="179" spans="1:50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39"/>
      <c r="AA179" s="40"/>
      <c r="AB179" s="39"/>
      <c r="AC179" s="40"/>
      <c r="AD179" s="39"/>
      <c r="AE179" s="39"/>
      <c r="AF179" s="39"/>
      <c r="AG179" s="40"/>
      <c r="AH179" s="48"/>
      <c r="AI179" s="52">
        <f t="shared" si="3"/>
        <v>0</v>
      </c>
      <c r="AJ179" s="53" t="str">
        <f>IF(ISNA(VLOOKUP(C179,'Вчера_Спутник Лайт'!C:C, 1, FALSE)),"ошибка",0)</f>
        <v>ошибка</v>
      </c>
      <c r="AK179" s="55"/>
      <c r="AL179" s="53" t="e">
        <f>D179-VLOOKUP(C179, 'Вчера_Спутник Лайт'!C:BO, 2, FALSE)</f>
        <v>#N/A</v>
      </c>
      <c r="AM179" s="53" t="e">
        <f>E179-F179-VLOOKUP(C179, 'Вчера_Спутник Лайт'!C:BO, 3, FALSE)</f>
        <v>#N/A</v>
      </c>
      <c r="AN179" s="53" t="e">
        <f>K179-L179-VLOOKUP(C179, 'Вчера_Спутник Лайт'!C:BO, 5, FALSE)</f>
        <v>#N/A</v>
      </c>
      <c r="AO179" s="53" t="e">
        <f>M179-N179-VLOOKUP(C179, 'Вчера_Спутник Лайт'!C:BO, 7, FALSE)</f>
        <v>#N/A</v>
      </c>
      <c r="AP179" s="53" t="e">
        <f>O179-P179-VLOOKUP(C179, 'Вчера_Спутник Лайт'!C:BO, 9, FALSE)</f>
        <v>#N/A</v>
      </c>
      <c r="AQ179" s="53" t="e">
        <f>Q179-R179-VLOOKUP(C179, 'Вчера_Спутник Лайт'!C:BO, 11, FALSE)</f>
        <v>#N/A</v>
      </c>
      <c r="AR179" s="53" t="e">
        <f>S179-T179-VLOOKUP(C179, 'Вчера_Спутник Лайт'!C:BO, 13, FALSE)</f>
        <v>#N/A</v>
      </c>
      <c r="AS179" s="53" t="e">
        <f>U179-V179-VLOOKUP(C179, 'Вчера_Спутник Лайт'!C:BO, 15, FALSE)</f>
        <v>#N/A</v>
      </c>
      <c r="AT179" s="53" t="e">
        <f>W179-X179-VLOOKUP(C179, 'Вчера_Спутник Лайт'!C:BO, 17, FALSE)</f>
        <v>#N/A</v>
      </c>
      <c r="AU179" s="53" t="e">
        <f>AA179-AB179-VLOOKUP(C179, 'Вчера_Спутник Лайт'!C:BO, 19, FALSE)</f>
        <v>#N/A</v>
      </c>
      <c r="AV179" s="53" t="e">
        <f>AC179-AD179-VLOOKUP(C179, 'Вчера_Спутник Лайт'!C:BO, 21, FALSE)</f>
        <v>#N/A</v>
      </c>
      <c r="AW179" s="53" t="e">
        <f>VLOOKUP(C179, 'Вчера_Спутник Лайт'!C:BO, 26, FALSE)+F179-#REF!-AD179-AG179</f>
        <v>#N/A</v>
      </c>
      <c r="AX179" s="53" t="e">
        <f>AE179-VLOOKUP(C179,'Вчера_Спутник Лайт'!C:BO, 23, FALSE)</f>
        <v>#N/A</v>
      </c>
    </row>
    <row r="180" spans="1:50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39"/>
      <c r="AA180" s="40"/>
      <c r="AB180" s="39"/>
      <c r="AC180" s="40"/>
      <c r="AD180" s="39"/>
      <c r="AE180" s="39"/>
      <c r="AF180" s="39"/>
      <c r="AG180" s="40"/>
      <c r="AH180" s="48"/>
      <c r="AI180" s="52">
        <f t="shared" si="3"/>
        <v>0</v>
      </c>
      <c r="AJ180" s="53" t="str">
        <f>IF(ISNA(VLOOKUP(C180,'Вчера_Спутник Лайт'!C:C, 1, FALSE)),"ошибка",0)</f>
        <v>ошибка</v>
      </c>
      <c r="AK180" s="55"/>
      <c r="AL180" s="53" t="e">
        <f>D180-VLOOKUP(C180, 'Вчера_Спутник Лайт'!C:BO, 2, FALSE)</f>
        <v>#N/A</v>
      </c>
      <c r="AM180" s="53" t="e">
        <f>E180-F180-VLOOKUP(C180, 'Вчера_Спутник Лайт'!C:BO, 3, FALSE)</f>
        <v>#N/A</v>
      </c>
      <c r="AN180" s="53" t="e">
        <f>K180-L180-VLOOKUP(C180, 'Вчера_Спутник Лайт'!C:BO, 5, FALSE)</f>
        <v>#N/A</v>
      </c>
      <c r="AO180" s="53" t="e">
        <f>M180-N180-VLOOKUP(C180, 'Вчера_Спутник Лайт'!C:BO, 7, FALSE)</f>
        <v>#N/A</v>
      </c>
      <c r="AP180" s="53" t="e">
        <f>O180-P180-VLOOKUP(C180, 'Вчера_Спутник Лайт'!C:BO, 9, FALSE)</f>
        <v>#N/A</v>
      </c>
      <c r="AQ180" s="53" t="e">
        <f>Q180-R180-VLOOKUP(C180, 'Вчера_Спутник Лайт'!C:BO, 11, FALSE)</f>
        <v>#N/A</v>
      </c>
      <c r="AR180" s="53" t="e">
        <f>S180-T180-VLOOKUP(C180, 'Вчера_Спутник Лайт'!C:BO, 13, FALSE)</f>
        <v>#N/A</v>
      </c>
      <c r="AS180" s="53" t="e">
        <f>U180-V180-VLOOKUP(C180, 'Вчера_Спутник Лайт'!C:BO, 15, FALSE)</f>
        <v>#N/A</v>
      </c>
      <c r="AT180" s="53" t="e">
        <f>W180-X180-VLOOKUP(C180, 'Вчера_Спутник Лайт'!C:BO, 17, FALSE)</f>
        <v>#N/A</v>
      </c>
      <c r="AU180" s="53" t="e">
        <f>AA180-AB180-VLOOKUP(C180, 'Вчера_Спутник Лайт'!C:BO, 19, FALSE)</f>
        <v>#N/A</v>
      </c>
      <c r="AV180" s="53" t="e">
        <f>AC180-AD180-VLOOKUP(C180, 'Вчера_Спутник Лайт'!C:BO, 21, FALSE)</f>
        <v>#N/A</v>
      </c>
      <c r="AW180" s="53" t="e">
        <f>VLOOKUP(C180, 'Вчера_Спутник Лайт'!C:BO, 26, FALSE)+F180-#REF!-AD180-AG180</f>
        <v>#N/A</v>
      </c>
      <c r="AX180" s="53" t="e">
        <f>AE180-VLOOKUP(C180,'Вчера_Спутник Лайт'!C:BO, 23, FALSE)</f>
        <v>#N/A</v>
      </c>
    </row>
    <row r="181" spans="1:50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39"/>
      <c r="AA181" s="40"/>
      <c r="AB181" s="39"/>
      <c r="AC181" s="40"/>
      <c r="AD181" s="39"/>
      <c r="AE181" s="39"/>
      <c r="AF181" s="39"/>
      <c r="AG181" s="40"/>
      <c r="AH181" s="48"/>
      <c r="AI181" s="52">
        <f t="shared" si="3"/>
        <v>0</v>
      </c>
      <c r="AJ181" s="53" t="str">
        <f>IF(ISNA(VLOOKUP(C181,'Вчера_Спутник Лайт'!C:C, 1, FALSE)),"ошибка",0)</f>
        <v>ошибка</v>
      </c>
      <c r="AK181" s="55"/>
      <c r="AL181" s="53" t="e">
        <f>D181-VLOOKUP(C181, 'Вчера_Спутник Лайт'!C:BO, 2, FALSE)</f>
        <v>#N/A</v>
      </c>
      <c r="AM181" s="53" t="e">
        <f>E181-F181-VLOOKUP(C181, 'Вчера_Спутник Лайт'!C:BO, 3, FALSE)</f>
        <v>#N/A</v>
      </c>
      <c r="AN181" s="53" t="e">
        <f>K181-L181-VLOOKUP(C181, 'Вчера_Спутник Лайт'!C:BO, 5, FALSE)</f>
        <v>#N/A</v>
      </c>
      <c r="AO181" s="53" t="e">
        <f>M181-N181-VLOOKUP(C181, 'Вчера_Спутник Лайт'!C:BO, 7, FALSE)</f>
        <v>#N/A</v>
      </c>
      <c r="AP181" s="53" t="e">
        <f>O181-P181-VLOOKUP(C181, 'Вчера_Спутник Лайт'!C:BO, 9, FALSE)</f>
        <v>#N/A</v>
      </c>
      <c r="AQ181" s="53" t="e">
        <f>Q181-R181-VLOOKUP(C181, 'Вчера_Спутник Лайт'!C:BO, 11, FALSE)</f>
        <v>#N/A</v>
      </c>
      <c r="AR181" s="53" t="e">
        <f>S181-T181-VLOOKUP(C181, 'Вчера_Спутник Лайт'!C:BO, 13, FALSE)</f>
        <v>#N/A</v>
      </c>
      <c r="AS181" s="53" t="e">
        <f>U181-V181-VLOOKUP(C181, 'Вчера_Спутник Лайт'!C:BO, 15, FALSE)</f>
        <v>#N/A</v>
      </c>
      <c r="AT181" s="53" t="e">
        <f>W181-X181-VLOOKUP(C181, 'Вчера_Спутник Лайт'!C:BO, 17, FALSE)</f>
        <v>#N/A</v>
      </c>
      <c r="AU181" s="53" t="e">
        <f>AA181-AB181-VLOOKUP(C181, 'Вчера_Спутник Лайт'!C:BO, 19, FALSE)</f>
        <v>#N/A</v>
      </c>
      <c r="AV181" s="53" t="e">
        <f>AC181-AD181-VLOOKUP(C181, 'Вчера_Спутник Лайт'!C:BO, 21, FALSE)</f>
        <v>#N/A</v>
      </c>
      <c r="AW181" s="53" t="e">
        <f>VLOOKUP(C181, 'Вчера_Спутник Лайт'!C:BO, 26, FALSE)+F181-#REF!-AD181-AG181</f>
        <v>#N/A</v>
      </c>
      <c r="AX181" s="53" t="e">
        <f>AE181-VLOOKUP(C181,'Вчера_Спутник Лайт'!C:BO, 23, FALSE)</f>
        <v>#N/A</v>
      </c>
    </row>
    <row r="182" spans="1:50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39"/>
      <c r="AA182" s="40"/>
      <c r="AB182" s="39"/>
      <c r="AC182" s="40"/>
      <c r="AD182" s="39"/>
      <c r="AE182" s="39"/>
      <c r="AF182" s="39"/>
      <c r="AG182" s="40"/>
      <c r="AH182" s="48"/>
      <c r="AI182" s="52">
        <f t="shared" si="3"/>
        <v>0</v>
      </c>
      <c r="AJ182" s="53" t="str">
        <f>IF(ISNA(VLOOKUP(C182,'Вчера_Спутник Лайт'!C:C, 1, FALSE)),"ошибка",0)</f>
        <v>ошибка</v>
      </c>
      <c r="AK182" s="55"/>
      <c r="AL182" s="53" t="e">
        <f>D182-VLOOKUP(C182, 'Вчера_Спутник Лайт'!C:BO, 2, FALSE)</f>
        <v>#N/A</v>
      </c>
      <c r="AM182" s="53" t="e">
        <f>E182-F182-VLOOKUP(C182, 'Вчера_Спутник Лайт'!C:BO, 3, FALSE)</f>
        <v>#N/A</v>
      </c>
      <c r="AN182" s="53" t="e">
        <f>K182-L182-VLOOKUP(C182, 'Вчера_Спутник Лайт'!C:BO, 5, FALSE)</f>
        <v>#N/A</v>
      </c>
      <c r="AO182" s="53" t="e">
        <f>M182-N182-VLOOKUP(C182, 'Вчера_Спутник Лайт'!C:BO, 7, FALSE)</f>
        <v>#N/A</v>
      </c>
      <c r="AP182" s="53" t="e">
        <f>O182-P182-VLOOKUP(C182, 'Вчера_Спутник Лайт'!C:BO, 9, FALSE)</f>
        <v>#N/A</v>
      </c>
      <c r="AQ182" s="53" t="e">
        <f>Q182-R182-VLOOKUP(C182, 'Вчера_Спутник Лайт'!C:BO, 11, FALSE)</f>
        <v>#N/A</v>
      </c>
      <c r="AR182" s="53" t="e">
        <f>S182-T182-VLOOKUP(C182, 'Вчера_Спутник Лайт'!C:BO, 13, FALSE)</f>
        <v>#N/A</v>
      </c>
      <c r="AS182" s="53" t="e">
        <f>U182-V182-VLOOKUP(C182, 'Вчера_Спутник Лайт'!C:BO, 15, FALSE)</f>
        <v>#N/A</v>
      </c>
      <c r="AT182" s="53" t="e">
        <f>W182-X182-VLOOKUP(C182, 'Вчера_Спутник Лайт'!C:BO, 17, FALSE)</f>
        <v>#N/A</v>
      </c>
      <c r="AU182" s="53" t="e">
        <f>AA182-AB182-VLOOKUP(C182, 'Вчера_Спутник Лайт'!C:BO, 19, FALSE)</f>
        <v>#N/A</v>
      </c>
      <c r="AV182" s="53" t="e">
        <f>AC182-AD182-VLOOKUP(C182, 'Вчера_Спутник Лайт'!C:BO, 21, FALSE)</f>
        <v>#N/A</v>
      </c>
      <c r="AW182" s="53" t="e">
        <f>VLOOKUP(C182, 'Вчера_Спутник Лайт'!C:BO, 26, FALSE)+F182-#REF!-AD182-AG182</f>
        <v>#N/A</v>
      </c>
      <c r="AX182" s="53" t="e">
        <f>AE182-VLOOKUP(C182,'Вчера_Спутник Лайт'!C:BO, 23, FALSE)</f>
        <v>#N/A</v>
      </c>
    </row>
    <row r="183" spans="1:50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39"/>
      <c r="AA183" s="40"/>
      <c r="AB183" s="39"/>
      <c r="AC183" s="40"/>
      <c r="AD183" s="39"/>
      <c r="AE183" s="39"/>
      <c r="AF183" s="39"/>
      <c r="AG183" s="40"/>
      <c r="AH183" s="48"/>
      <c r="AI183" s="52">
        <f t="shared" si="3"/>
        <v>0</v>
      </c>
      <c r="AJ183" s="53" t="str">
        <f>IF(ISNA(VLOOKUP(C183,'Вчера_Спутник Лайт'!C:C, 1, FALSE)),"ошибка",0)</f>
        <v>ошибка</v>
      </c>
      <c r="AK183" s="55"/>
      <c r="AL183" s="53" t="e">
        <f>D183-VLOOKUP(C183, 'Вчера_Спутник Лайт'!C:BO, 2, FALSE)</f>
        <v>#N/A</v>
      </c>
      <c r="AM183" s="53" t="e">
        <f>E183-F183-VLOOKUP(C183, 'Вчера_Спутник Лайт'!C:BO, 3, FALSE)</f>
        <v>#N/A</v>
      </c>
      <c r="AN183" s="53" t="e">
        <f>K183-L183-VLOOKUP(C183, 'Вчера_Спутник Лайт'!C:BO, 5, FALSE)</f>
        <v>#N/A</v>
      </c>
      <c r="AO183" s="53" t="e">
        <f>M183-N183-VLOOKUP(C183, 'Вчера_Спутник Лайт'!C:BO, 7, FALSE)</f>
        <v>#N/A</v>
      </c>
      <c r="AP183" s="53" t="e">
        <f>O183-P183-VLOOKUP(C183, 'Вчера_Спутник Лайт'!C:BO, 9, FALSE)</f>
        <v>#N/A</v>
      </c>
      <c r="AQ183" s="53" t="e">
        <f>Q183-R183-VLOOKUP(C183, 'Вчера_Спутник Лайт'!C:BO, 11, FALSE)</f>
        <v>#N/A</v>
      </c>
      <c r="AR183" s="53" t="e">
        <f>S183-T183-VLOOKUP(C183, 'Вчера_Спутник Лайт'!C:BO, 13, FALSE)</f>
        <v>#N/A</v>
      </c>
      <c r="AS183" s="53" t="e">
        <f>U183-V183-VLOOKUP(C183, 'Вчера_Спутник Лайт'!C:BO, 15, FALSE)</f>
        <v>#N/A</v>
      </c>
      <c r="AT183" s="53" t="e">
        <f>W183-X183-VLOOKUP(C183, 'Вчера_Спутник Лайт'!C:BO, 17, FALSE)</f>
        <v>#N/A</v>
      </c>
      <c r="AU183" s="53" t="e">
        <f>AA183-AB183-VLOOKUP(C183, 'Вчера_Спутник Лайт'!C:BO, 19, FALSE)</f>
        <v>#N/A</v>
      </c>
      <c r="AV183" s="53" t="e">
        <f>AC183-AD183-VLOOKUP(C183, 'Вчера_Спутник Лайт'!C:BO, 21, FALSE)</f>
        <v>#N/A</v>
      </c>
      <c r="AW183" s="53" t="e">
        <f>VLOOKUP(C183, 'Вчера_Спутник Лайт'!C:BO, 26, FALSE)+F183-#REF!-AD183-AG183</f>
        <v>#N/A</v>
      </c>
      <c r="AX183" s="53" t="e">
        <f>AE183-VLOOKUP(C183,'Вчера_Спутник Лайт'!C:BO, 23, FALSE)</f>
        <v>#N/A</v>
      </c>
    </row>
    <row r="184" spans="1:50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39"/>
      <c r="AA184" s="40"/>
      <c r="AB184" s="39"/>
      <c r="AC184" s="40"/>
      <c r="AD184" s="39"/>
      <c r="AE184" s="39"/>
      <c r="AF184" s="39"/>
      <c r="AG184" s="40"/>
      <c r="AH184" s="48"/>
      <c r="AI184" s="52">
        <f t="shared" si="3"/>
        <v>0</v>
      </c>
      <c r="AJ184" s="53" t="str">
        <f>IF(ISNA(VLOOKUP(C184,'Вчера_Спутник Лайт'!C:C, 1, FALSE)),"ошибка",0)</f>
        <v>ошибка</v>
      </c>
      <c r="AK184" s="55"/>
      <c r="AL184" s="53" t="e">
        <f>D184-VLOOKUP(C184, 'Вчера_Спутник Лайт'!C:BO, 2, FALSE)</f>
        <v>#N/A</v>
      </c>
      <c r="AM184" s="53" t="e">
        <f>E184-F184-VLOOKUP(C184, 'Вчера_Спутник Лайт'!C:BO, 3, FALSE)</f>
        <v>#N/A</v>
      </c>
      <c r="AN184" s="53" t="e">
        <f>K184-L184-VLOOKUP(C184, 'Вчера_Спутник Лайт'!C:BO, 5, FALSE)</f>
        <v>#N/A</v>
      </c>
      <c r="AO184" s="53" t="e">
        <f>M184-N184-VLOOKUP(C184, 'Вчера_Спутник Лайт'!C:BO, 7, FALSE)</f>
        <v>#N/A</v>
      </c>
      <c r="AP184" s="53" t="e">
        <f>O184-P184-VLOOKUP(C184, 'Вчера_Спутник Лайт'!C:BO, 9, FALSE)</f>
        <v>#N/A</v>
      </c>
      <c r="AQ184" s="53" t="e">
        <f>Q184-R184-VLOOKUP(C184, 'Вчера_Спутник Лайт'!C:BO, 11, FALSE)</f>
        <v>#N/A</v>
      </c>
      <c r="AR184" s="53" t="e">
        <f>S184-T184-VLOOKUP(C184, 'Вчера_Спутник Лайт'!C:BO, 13, FALSE)</f>
        <v>#N/A</v>
      </c>
      <c r="AS184" s="53" t="e">
        <f>U184-V184-VLOOKUP(C184, 'Вчера_Спутник Лайт'!C:BO, 15, FALSE)</f>
        <v>#N/A</v>
      </c>
      <c r="AT184" s="53" t="e">
        <f>W184-X184-VLOOKUP(C184, 'Вчера_Спутник Лайт'!C:BO, 17, FALSE)</f>
        <v>#N/A</v>
      </c>
      <c r="AU184" s="53" t="e">
        <f>AA184-AB184-VLOOKUP(C184, 'Вчера_Спутник Лайт'!C:BO, 19, FALSE)</f>
        <v>#N/A</v>
      </c>
      <c r="AV184" s="53" t="e">
        <f>AC184-AD184-VLOOKUP(C184, 'Вчера_Спутник Лайт'!C:BO, 21, FALSE)</f>
        <v>#N/A</v>
      </c>
      <c r="AW184" s="53" t="e">
        <f>VLOOKUP(C184, 'Вчера_Спутник Лайт'!C:BO, 26, FALSE)+F184-#REF!-AD184-AG184</f>
        <v>#N/A</v>
      </c>
      <c r="AX184" s="53" t="e">
        <f>AE184-VLOOKUP(C184,'Вчера_Спутник Лайт'!C:BO, 23, FALSE)</f>
        <v>#N/A</v>
      </c>
    </row>
    <row r="185" spans="1:50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39"/>
      <c r="AA185" s="40"/>
      <c r="AB185" s="39"/>
      <c r="AC185" s="40"/>
      <c r="AD185" s="39"/>
      <c r="AE185" s="39"/>
      <c r="AF185" s="39"/>
      <c r="AG185" s="40"/>
      <c r="AH185" s="48"/>
      <c r="AI185" s="52">
        <f t="shared" si="3"/>
        <v>0</v>
      </c>
      <c r="AJ185" s="53" t="str">
        <f>IF(ISNA(VLOOKUP(C185,'Вчера_Спутник Лайт'!C:C, 1, FALSE)),"ошибка",0)</f>
        <v>ошибка</v>
      </c>
      <c r="AK185" s="55"/>
      <c r="AL185" s="53" t="e">
        <f>D185-VLOOKUP(C185, 'Вчера_Спутник Лайт'!C:BO, 2, FALSE)</f>
        <v>#N/A</v>
      </c>
      <c r="AM185" s="53" t="e">
        <f>E185-F185-VLOOKUP(C185, 'Вчера_Спутник Лайт'!C:BO, 3, FALSE)</f>
        <v>#N/A</v>
      </c>
      <c r="AN185" s="53" t="e">
        <f>K185-L185-VLOOKUP(C185, 'Вчера_Спутник Лайт'!C:BO, 5, FALSE)</f>
        <v>#N/A</v>
      </c>
      <c r="AO185" s="53" t="e">
        <f>M185-N185-VLOOKUP(C185, 'Вчера_Спутник Лайт'!C:BO, 7, FALSE)</f>
        <v>#N/A</v>
      </c>
      <c r="AP185" s="53" t="e">
        <f>O185-P185-VLOOKUP(C185, 'Вчера_Спутник Лайт'!C:BO, 9, FALSE)</f>
        <v>#N/A</v>
      </c>
      <c r="AQ185" s="53" t="e">
        <f>Q185-R185-VLOOKUP(C185, 'Вчера_Спутник Лайт'!C:BO, 11, FALSE)</f>
        <v>#N/A</v>
      </c>
      <c r="AR185" s="53" t="e">
        <f>S185-T185-VLOOKUP(C185, 'Вчера_Спутник Лайт'!C:BO, 13, FALSE)</f>
        <v>#N/A</v>
      </c>
      <c r="AS185" s="53" t="e">
        <f>U185-V185-VLOOKUP(C185, 'Вчера_Спутник Лайт'!C:BO, 15, FALSE)</f>
        <v>#N/A</v>
      </c>
      <c r="AT185" s="53" t="e">
        <f>W185-X185-VLOOKUP(C185, 'Вчера_Спутник Лайт'!C:BO, 17, FALSE)</f>
        <v>#N/A</v>
      </c>
      <c r="AU185" s="53" t="e">
        <f>AA185-AB185-VLOOKUP(C185, 'Вчера_Спутник Лайт'!C:BO, 19, FALSE)</f>
        <v>#N/A</v>
      </c>
      <c r="AV185" s="53" t="e">
        <f>AC185-AD185-VLOOKUP(C185, 'Вчера_Спутник Лайт'!C:BO, 21, FALSE)</f>
        <v>#N/A</v>
      </c>
      <c r="AW185" s="53" t="e">
        <f>VLOOKUP(C185, 'Вчера_Спутник Лайт'!C:BO, 26, FALSE)+F185-#REF!-AD185-AG185</f>
        <v>#N/A</v>
      </c>
      <c r="AX185" s="53" t="e">
        <f>AE185-VLOOKUP(C185,'Вчера_Спутник Лайт'!C:BO, 23, FALSE)</f>
        <v>#N/A</v>
      </c>
    </row>
    <row r="186" spans="1:50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39"/>
      <c r="AA186" s="40"/>
      <c r="AB186" s="39"/>
      <c r="AC186" s="40"/>
      <c r="AD186" s="39"/>
      <c r="AE186" s="39"/>
      <c r="AF186" s="39"/>
      <c r="AG186" s="40"/>
      <c r="AH186" s="48"/>
      <c r="AI186" s="52">
        <f t="shared" si="3"/>
        <v>0</v>
      </c>
      <c r="AJ186" s="53" t="str">
        <f>IF(ISNA(VLOOKUP(C186,'Вчера_Спутник Лайт'!C:C, 1, FALSE)),"ошибка",0)</f>
        <v>ошибка</v>
      </c>
      <c r="AK186" s="55"/>
      <c r="AL186" s="53" t="e">
        <f>D186-VLOOKUP(C186, 'Вчера_Спутник Лайт'!C:BO, 2, FALSE)</f>
        <v>#N/A</v>
      </c>
      <c r="AM186" s="53" t="e">
        <f>E186-F186-VLOOKUP(C186, 'Вчера_Спутник Лайт'!C:BO, 3, FALSE)</f>
        <v>#N/A</v>
      </c>
      <c r="AN186" s="53" t="e">
        <f>K186-L186-VLOOKUP(C186, 'Вчера_Спутник Лайт'!C:BO, 5, FALSE)</f>
        <v>#N/A</v>
      </c>
      <c r="AO186" s="53" t="e">
        <f>M186-N186-VLOOKUP(C186, 'Вчера_Спутник Лайт'!C:BO, 7, FALSE)</f>
        <v>#N/A</v>
      </c>
      <c r="AP186" s="53" t="e">
        <f>O186-P186-VLOOKUP(C186, 'Вчера_Спутник Лайт'!C:BO, 9, FALSE)</f>
        <v>#N/A</v>
      </c>
      <c r="AQ186" s="53" t="e">
        <f>Q186-R186-VLOOKUP(C186, 'Вчера_Спутник Лайт'!C:BO, 11, FALSE)</f>
        <v>#N/A</v>
      </c>
      <c r="AR186" s="53" t="e">
        <f>S186-T186-VLOOKUP(C186, 'Вчера_Спутник Лайт'!C:BO, 13, FALSE)</f>
        <v>#N/A</v>
      </c>
      <c r="AS186" s="53" t="e">
        <f>U186-V186-VLOOKUP(C186, 'Вчера_Спутник Лайт'!C:BO, 15, FALSE)</f>
        <v>#N/A</v>
      </c>
      <c r="AT186" s="53" t="e">
        <f>W186-X186-VLOOKUP(C186, 'Вчера_Спутник Лайт'!C:BO, 17, FALSE)</f>
        <v>#N/A</v>
      </c>
      <c r="AU186" s="53" t="e">
        <f>AA186-AB186-VLOOKUP(C186, 'Вчера_Спутник Лайт'!C:BO, 19, FALSE)</f>
        <v>#N/A</v>
      </c>
      <c r="AV186" s="53" t="e">
        <f>AC186-AD186-VLOOKUP(C186, 'Вчера_Спутник Лайт'!C:BO, 21, FALSE)</f>
        <v>#N/A</v>
      </c>
      <c r="AW186" s="53" t="e">
        <f>VLOOKUP(C186, 'Вчера_Спутник Лайт'!C:BO, 26, FALSE)+F186-#REF!-AD186-AG186</f>
        <v>#N/A</v>
      </c>
      <c r="AX186" s="53" t="e">
        <f>AE186-VLOOKUP(C186,'Вчера_Спутник Лайт'!C:BO, 23, FALSE)</f>
        <v>#N/A</v>
      </c>
    </row>
    <row r="187" spans="1:50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39"/>
      <c r="AA187" s="40"/>
      <c r="AB187" s="39"/>
      <c r="AC187" s="40"/>
      <c r="AD187" s="39"/>
      <c r="AE187" s="39"/>
      <c r="AF187" s="39"/>
      <c r="AG187" s="40"/>
      <c r="AH187" s="48"/>
      <c r="AI187" s="52">
        <f t="shared" si="3"/>
        <v>0</v>
      </c>
      <c r="AJ187" s="53" t="str">
        <f>IF(ISNA(VLOOKUP(C187,'Вчера_Спутник Лайт'!C:C, 1, FALSE)),"ошибка",0)</f>
        <v>ошибка</v>
      </c>
      <c r="AK187" s="55"/>
      <c r="AL187" s="53" t="e">
        <f>D187-VLOOKUP(C187, 'Вчера_Спутник Лайт'!C:BO, 2, FALSE)</f>
        <v>#N/A</v>
      </c>
      <c r="AM187" s="53" t="e">
        <f>E187-F187-VLOOKUP(C187, 'Вчера_Спутник Лайт'!C:BO, 3, FALSE)</f>
        <v>#N/A</v>
      </c>
      <c r="AN187" s="53" t="e">
        <f>K187-L187-VLOOKUP(C187, 'Вчера_Спутник Лайт'!C:BO, 5, FALSE)</f>
        <v>#N/A</v>
      </c>
      <c r="AO187" s="53" t="e">
        <f>M187-N187-VLOOKUP(C187, 'Вчера_Спутник Лайт'!C:BO, 7, FALSE)</f>
        <v>#N/A</v>
      </c>
      <c r="AP187" s="53" t="e">
        <f>O187-P187-VLOOKUP(C187, 'Вчера_Спутник Лайт'!C:BO, 9, FALSE)</f>
        <v>#N/A</v>
      </c>
      <c r="AQ187" s="53" t="e">
        <f>Q187-R187-VLOOKUP(C187, 'Вчера_Спутник Лайт'!C:BO, 11, FALSE)</f>
        <v>#N/A</v>
      </c>
      <c r="AR187" s="53" t="e">
        <f>S187-T187-VLOOKUP(C187, 'Вчера_Спутник Лайт'!C:BO, 13, FALSE)</f>
        <v>#N/A</v>
      </c>
      <c r="AS187" s="53" t="e">
        <f>U187-V187-VLOOKUP(C187, 'Вчера_Спутник Лайт'!C:BO, 15, FALSE)</f>
        <v>#N/A</v>
      </c>
      <c r="AT187" s="53" t="e">
        <f>W187-X187-VLOOKUP(C187, 'Вчера_Спутник Лайт'!C:BO, 17, FALSE)</f>
        <v>#N/A</v>
      </c>
      <c r="AU187" s="53" t="e">
        <f>AA187-AB187-VLOOKUP(C187, 'Вчера_Спутник Лайт'!C:BO, 19, FALSE)</f>
        <v>#N/A</v>
      </c>
      <c r="AV187" s="53" t="e">
        <f>AC187-AD187-VLOOKUP(C187, 'Вчера_Спутник Лайт'!C:BO, 21, FALSE)</f>
        <v>#N/A</v>
      </c>
      <c r="AW187" s="53" t="e">
        <f>VLOOKUP(C187, 'Вчера_Спутник Лайт'!C:BO, 26, FALSE)+F187-#REF!-AD187-AG187</f>
        <v>#N/A</v>
      </c>
      <c r="AX187" s="53" t="e">
        <f>AE187-VLOOKUP(C187,'Вчера_Спутник Лайт'!C:BO, 23, FALSE)</f>
        <v>#N/A</v>
      </c>
    </row>
    <row r="188" spans="1:50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39"/>
      <c r="AA188" s="40"/>
      <c r="AB188" s="39"/>
      <c r="AC188" s="40"/>
      <c r="AD188" s="39"/>
      <c r="AE188" s="39"/>
      <c r="AF188" s="39"/>
      <c r="AG188" s="40"/>
      <c r="AH188" s="48"/>
      <c r="AI188" s="52">
        <f t="shared" si="3"/>
        <v>0</v>
      </c>
      <c r="AJ188" s="53" t="str">
        <f>IF(ISNA(VLOOKUP(C188,'Вчера_Спутник Лайт'!C:C, 1, FALSE)),"ошибка",0)</f>
        <v>ошибка</v>
      </c>
      <c r="AK188" s="55"/>
      <c r="AL188" s="53" t="e">
        <f>D188-VLOOKUP(C188, 'Вчера_Спутник Лайт'!C:BO, 2, FALSE)</f>
        <v>#N/A</v>
      </c>
      <c r="AM188" s="53" t="e">
        <f>E188-F188-VLOOKUP(C188, 'Вчера_Спутник Лайт'!C:BO, 3, FALSE)</f>
        <v>#N/A</v>
      </c>
      <c r="AN188" s="53" t="e">
        <f>K188-L188-VLOOKUP(C188, 'Вчера_Спутник Лайт'!C:BO, 5, FALSE)</f>
        <v>#N/A</v>
      </c>
      <c r="AO188" s="53" t="e">
        <f>M188-N188-VLOOKUP(C188, 'Вчера_Спутник Лайт'!C:BO, 7, FALSE)</f>
        <v>#N/A</v>
      </c>
      <c r="AP188" s="53" t="e">
        <f>O188-P188-VLOOKUP(C188, 'Вчера_Спутник Лайт'!C:BO, 9, FALSE)</f>
        <v>#N/A</v>
      </c>
      <c r="AQ188" s="53" t="e">
        <f>Q188-R188-VLOOKUP(C188, 'Вчера_Спутник Лайт'!C:BO, 11, FALSE)</f>
        <v>#N/A</v>
      </c>
      <c r="AR188" s="53" t="e">
        <f>S188-T188-VLOOKUP(C188, 'Вчера_Спутник Лайт'!C:BO, 13, FALSE)</f>
        <v>#N/A</v>
      </c>
      <c r="AS188" s="53" t="e">
        <f>U188-V188-VLOOKUP(C188, 'Вчера_Спутник Лайт'!C:BO, 15, FALSE)</f>
        <v>#N/A</v>
      </c>
      <c r="AT188" s="53" t="e">
        <f>W188-X188-VLOOKUP(C188, 'Вчера_Спутник Лайт'!C:BO, 17, FALSE)</f>
        <v>#N/A</v>
      </c>
      <c r="AU188" s="53" t="e">
        <f>AA188-AB188-VLOOKUP(C188, 'Вчера_Спутник Лайт'!C:BO, 19, FALSE)</f>
        <v>#N/A</v>
      </c>
      <c r="AV188" s="53" t="e">
        <f>AC188-AD188-VLOOKUP(C188, 'Вчера_Спутник Лайт'!C:BO, 21, FALSE)</f>
        <v>#N/A</v>
      </c>
      <c r="AW188" s="53" t="e">
        <f>VLOOKUP(C188, 'Вчера_Спутник Лайт'!C:BO, 26, FALSE)+F188-#REF!-AD188-AG188</f>
        <v>#N/A</v>
      </c>
      <c r="AX188" s="53" t="e">
        <f>AE188-VLOOKUP(C188,'Вчера_Спутник Лайт'!C:BO, 23, FALSE)</f>
        <v>#N/A</v>
      </c>
    </row>
    <row r="189" spans="1:50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39"/>
      <c r="AA189" s="40"/>
      <c r="AB189" s="39"/>
      <c r="AC189" s="40"/>
      <c r="AD189" s="39"/>
      <c r="AE189" s="39"/>
      <c r="AF189" s="39"/>
      <c r="AG189" s="40"/>
      <c r="AH189" s="48"/>
      <c r="AI189" s="52">
        <f t="shared" si="3"/>
        <v>0</v>
      </c>
      <c r="AJ189" s="53" t="str">
        <f>IF(ISNA(VLOOKUP(C189,'Вчера_Спутник Лайт'!C:C, 1, FALSE)),"ошибка",0)</f>
        <v>ошибка</v>
      </c>
      <c r="AK189" s="55"/>
      <c r="AL189" s="53" t="e">
        <f>D189-VLOOKUP(C189, 'Вчера_Спутник Лайт'!C:BO, 2, FALSE)</f>
        <v>#N/A</v>
      </c>
      <c r="AM189" s="53" t="e">
        <f>E189-F189-VLOOKUP(C189, 'Вчера_Спутник Лайт'!C:BO, 3, FALSE)</f>
        <v>#N/A</v>
      </c>
      <c r="AN189" s="53" t="e">
        <f>K189-L189-VLOOKUP(C189, 'Вчера_Спутник Лайт'!C:BO, 5, FALSE)</f>
        <v>#N/A</v>
      </c>
      <c r="AO189" s="53" t="e">
        <f>M189-N189-VLOOKUP(C189, 'Вчера_Спутник Лайт'!C:BO, 7, FALSE)</f>
        <v>#N/A</v>
      </c>
      <c r="AP189" s="53" t="e">
        <f>O189-P189-VLOOKUP(C189, 'Вчера_Спутник Лайт'!C:BO, 9, FALSE)</f>
        <v>#N/A</v>
      </c>
      <c r="AQ189" s="53" t="e">
        <f>Q189-R189-VLOOKUP(C189, 'Вчера_Спутник Лайт'!C:BO, 11, FALSE)</f>
        <v>#N/A</v>
      </c>
      <c r="AR189" s="53" t="e">
        <f>S189-T189-VLOOKUP(C189, 'Вчера_Спутник Лайт'!C:BO, 13, FALSE)</f>
        <v>#N/A</v>
      </c>
      <c r="AS189" s="53" t="e">
        <f>U189-V189-VLOOKUP(C189, 'Вчера_Спутник Лайт'!C:BO, 15, FALSE)</f>
        <v>#N/A</v>
      </c>
      <c r="AT189" s="53" t="e">
        <f>W189-X189-VLOOKUP(C189, 'Вчера_Спутник Лайт'!C:BO, 17, FALSE)</f>
        <v>#N/A</v>
      </c>
      <c r="AU189" s="53" t="e">
        <f>AA189-AB189-VLOOKUP(C189, 'Вчера_Спутник Лайт'!C:BO, 19, FALSE)</f>
        <v>#N/A</v>
      </c>
      <c r="AV189" s="53" t="e">
        <f>AC189-AD189-VLOOKUP(C189, 'Вчера_Спутник Лайт'!C:BO, 21, FALSE)</f>
        <v>#N/A</v>
      </c>
      <c r="AW189" s="53" t="e">
        <f>VLOOKUP(C189, 'Вчера_Спутник Лайт'!C:BO, 26, FALSE)+F189-#REF!-AD189-AG189</f>
        <v>#N/A</v>
      </c>
      <c r="AX189" s="53" t="e">
        <f>AE189-VLOOKUP(C189,'Вчера_Спутник Лайт'!C:BO, 23, FALSE)</f>
        <v>#N/A</v>
      </c>
    </row>
    <row r="190" spans="1:50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39"/>
      <c r="AA190" s="40"/>
      <c r="AB190" s="39"/>
      <c r="AC190" s="40"/>
      <c r="AD190" s="39"/>
      <c r="AE190" s="39"/>
      <c r="AF190" s="39"/>
      <c r="AG190" s="40"/>
      <c r="AH190" s="48"/>
      <c r="AI190" s="52">
        <f t="shared" si="3"/>
        <v>0</v>
      </c>
      <c r="AJ190" s="53" t="str">
        <f>IF(ISNA(VLOOKUP(C190,'Вчера_Спутник Лайт'!C:C, 1, FALSE)),"ошибка",0)</f>
        <v>ошибка</v>
      </c>
      <c r="AK190" s="55"/>
      <c r="AL190" s="53" t="e">
        <f>D190-VLOOKUP(C190, 'Вчера_Спутник Лайт'!C:BO, 2, FALSE)</f>
        <v>#N/A</v>
      </c>
      <c r="AM190" s="53" t="e">
        <f>E190-F190-VLOOKUP(C190, 'Вчера_Спутник Лайт'!C:BO, 3, FALSE)</f>
        <v>#N/A</v>
      </c>
      <c r="AN190" s="53" t="e">
        <f>K190-L190-VLOOKUP(C190, 'Вчера_Спутник Лайт'!C:BO, 5, FALSE)</f>
        <v>#N/A</v>
      </c>
      <c r="AO190" s="53" t="e">
        <f>M190-N190-VLOOKUP(C190, 'Вчера_Спутник Лайт'!C:BO, 7, FALSE)</f>
        <v>#N/A</v>
      </c>
      <c r="AP190" s="53" t="e">
        <f>O190-P190-VLOOKUP(C190, 'Вчера_Спутник Лайт'!C:BO, 9, FALSE)</f>
        <v>#N/A</v>
      </c>
      <c r="AQ190" s="53" t="e">
        <f>Q190-R190-VLOOKUP(C190, 'Вчера_Спутник Лайт'!C:BO, 11, FALSE)</f>
        <v>#N/A</v>
      </c>
      <c r="AR190" s="53" t="e">
        <f>S190-T190-VLOOKUP(C190, 'Вчера_Спутник Лайт'!C:BO, 13, FALSE)</f>
        <v>#N/A</v>
      </c>
      <c r="AS190" s="53" t="e">
        <f>U190-V190-VLOOKUP(C190, 'Вчера_Спутник Лайт'!C:BO, 15, FALSE)</f>
        <v>#N/A</v>
      </c>
      <c r="AT190" s="53" t="e">
        <f>W190-X190-VLOOKUP(C190, 'Вчера_Спутник Лайт'!C:BO, 17, FALSE)</f>
        <v>#N/A</v>
      </c>
      <c r="AU190" s="53" t="e">
        <f>AA190-AB190-VLOOKUP(C190, 'Вчера_Спутник Лайт'!C:BO, 19, FALSE)</f>
        <v>#N/A</v>
      </c>
      <c r="AV190" s="53" t="e">
        <f>AC190-AD190-VLOOKUP(C190, 'Вчера_Спутник Лайт'!C:BO, 21, FALSE)</f>
        <v>#N/A</v>
      </c>
      <c r="AW190" s="53" t="e">
        <f>VLOOKUP(C190, 'Вчера_Спутник Лайт'!C:BO, 26, FALSE)+F190-#REF!-AD190-AG190</f>
        <v>#N/A</v>
      </c>
      <c r="AX190" s="53" t="e">
        <f>AE190-VLOOKUP(C190,'Вчера_Спутник Лайт'!C:BO, 23, FALSE)</f>
        <v>#N/A</v>
      </c>
    </row>
    <row r="191" spans="1:50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39"/>
      <c r="AA191" s="40"/>
      <c r="AB191" s="39"/>
      <c r="AC191" s="40"/>
      <c r="AD191" s="39"/>
      <c r="AE191" s="39"/>
      <c r="AF191" s="39"/>
      <c r="AG191" s="40"/>
      <c r="AH191" s="48"/>
      <c r="AI191" s="52">
        <f t="shared" si="3"/>
        <v>0</v>
      </c>
      <c r="AJ191" s="53" t="str">
        <f>IF(ISNA(VLOOKUP(C191,'Вчера_Спутник Лайт'!C:C, 1, FALSE)),"ошибка",0)</f>
        <v>ошибка</v>
      </c>
      <c r="AK191" s="55"/>
      <c r="AL191" s="53" t="e">
        <f>D191-VLOOKUP(C191, 'Вчера_Спутник Лайт'!C:BO, 2, FALSE)</f>
        <v>#N/A</v>
      </c>
      <c r="AM191" s="53" t="e">
        <f>E191-F191-VLOOKUP(C191, 'Вчера_Спутник Лайт'!C:BO, 3, FALSE)</f>
        <v>#N/A</v>
      </c>
      <c r="AN191" s="53" t="e">
        <f>K191-L191-VLOOKUP(C191, 'Вчера_Спутник Лайт'!C:BO, 5, FALSE)</f>
        <v>#N/A</v>
      </c>
      <c r="AO191" s="53" t="e">
        <f>M191-N191-VLOOKUP(C191, 'Вчера_Спутник Лайт'!C:BO, 7, FALSE)</f>
        <v>#N/A</v>
      </c>
      <c r="AP191" s="53" t="e">
        <f>O191-P191-VLOOKUP(C191, 'Вчера_Спутник Лайт'!C:BO, 9, FALSE)</f>
        <v>#N/A</v>
      </c>
      <c r="AQ191" s="53" t="e">
        <f>Q191-R191-VLOOKUP(C191, 'Вчера_Спутник Лайт'!C:BO, 11, FALSE)</f>
        <v>#N/A</v>
      </c>
      <c r="AR191" s="53" t="e">
        <f>S191-T191-VLOOKUP(C191, 'Вчера_Спутник Лайт'!C:BO, 13, FALSE)</f>
        <v>#N/A</v>
      </c>
      <c r="AS191" s="53" t="e">
        <f>U191-V191-VLOOKUP(C191, 'Вчера_Спутник Лайт'!C:BO, 15, FALSE)</f>
        <v>#N/A</v>
      </c>
      <c r="AT191" s="53" t="e">
        <f>W191-X191-VLOOKUP(C191, 'Вчера_Спутник Лайт'!C:BO, 17, FALSE)</f>
        <v>#N/A</v>
      </c>
      <c r="AU191" s="53" t="e">
        <f>AA191-AB191-VLOOKUP(C191, 'Вчера_Спутник Лайт'!C:BO, 19, FALSE)</f>
        <v>#N/A</v>
      </c>
      <c r="AV191" s="53" t="e">
        <f>AC191-AD191-VLOOKUP(C191, 'Вчера_Спутник Лайт'!C:BO, 21, FALSE)</f>
        <v>#N/A</v>
      </c>
      <c r="AW191" s="53" t="e">
        <f>VLOOKUP(C191, 'Вчера_Спутник Лайт'!C:BO, 26, FALSE)+F191-#REF!-AD191-AG191</f>
        <v>#N/A</v>
      </c>
      <c r="AX191" s="53" t="e">
        <f>AE191-VLOOKUP(C191,'Вчера_Спутник Лайт'!C:BO, 23, FALSE)</f>
        <v>#N/A</v>
      </c>
    </row>
    <row r="192" spans="1:50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39"/>
      <c r="AA192" s="40"/>
      <c r="AB192" s="39"/>
      <c r="AC192" s="40"/>
      <c r="AD192" s="39"/>
      <c r="AE192" s="39"/>
      <c r="AF192" s="39"/>
      <c r="AG192" s="40"/>
      <c r="AH192" s="48"/>
      <c r="AI192" s="52">
        <f t="shared" si="3"/>
        <v>0</v>
      </c>
      <c r="AJ192" s="53" t="str">
        <f>IF(ISNA(VLOOKUP(C192,'Вчера_Спутник Лайт'!C:C, 1, FALSE)),"ошибка",0)</f>
        <v>ошибка</v>
      </c>
      <c r="AK192" s="55"/>
      <c r="AL192" s="53" t="e">
        <f>D192-VLOOKUP(C192, 'Вчера_Спутник Лайт'!C:BO, 2, FALSE)</f>
        <v>#N/A</v>
      </c>
      <c r="AM192" s="53" t="e">
        <f>E192-F192-VLOOKUP(C192, 'Вчера_Спутник Лайт'!C:BO, 3, FALSE)</f>
        <v>#N/A</v>
      </c>
      <c r="AN192" s="53" t="e">
        <f>K192-L192-VLOOKUP(C192, 'Вчера_Спутник Лайт'!C:BO, 5, FALSE)</f>
        <v>#N/A</v>
      </c>
      <c r="AO192" s="53" t="e">
        <f>M192-N192-VLOOKUP(C192, 'Вчера_Спутник Лайт'!C:BO, 7, FALSE)</f>
        <v>#N/A</v>
      </c>
      <c r="AP192" s="53" t="e">
        <f>O192-P192-VLOOKUP(C192, 'Вчера_Спутник Лайт'!C:BO, 9, FALSE)</f>
        <v>#N/A</v>
      </c>
      <c r="AQ192" s="53" t="e">
        <f>Q192-R192-VLOOKUP(C192, 'Вчера_Спутник Лайт'!C:BO, 11, FALSE)</f>
        <v>#N/A</v>
      </c>
      <c r="AR192" s="53" t="e">
        <f>S192-T192-VLOOKUP(C192, 'Вчера_Спутник Лайт'!C:BO, 13, FALSE)</f>
        <v>#N/A</v>
      </c>
      <c r="AS192" s="53" t="e">
        <f>U192-V192-VLOOKUP(C192, 'Вчера_Спутник Лайт'!C:BO, 15, FALSE)</f>
        <v>#N/A</v>
      </c>
      <c r="AT192" s="53" t="e">
        <f>W192-X192-VLOOKUP(C192, 'Вчера_Спутник Лайт'!C:BO, 17, FALSE)</f>
        <v>#N/A</v>
      </c>
      <c r="AU192" s="53" t="e">
        <f>AA192-AB192-VLOOKUP(C192, 'Вчера_Спутник Лайт'!C:BO, 19, FALSE)</f>
        <v>#N/A</v>
      </c>
      <c r="AV192" s="53" t="e">
        <f>AC192-AD192-VLOOKUP(C192, 'Вчера_Спутник Лайт'!C:BO, 21, FALSE)</f>
        <v>#N/A</v>
      </c>
      <c r="AW192" s="53" t="e">
        <f>VLOOKUP(C192, 'Вчера_Спутник Лайт'!C:BO, 26, FALSE)+F192-#REF!-AD192-AG192</f>
        <v>#N/A</v>
      </c>
      <c r="AX192" s="53" t="e">
        <f>AE192-VLOOKUP(C192,'Вчера_Спутник Лайт'!C:BO, 23, FALSE)</f>
        <v>#N/A</v>
      </c>
    </row>
    <row r="193" spans="1:50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39"/>
      <c r="AA193" s="40"/>
      <c r="AB193" s="39"/>
      <c r="AC193" s="40"/>
      <c r="AD193" s="39"/>
      <c r="AE193" s="39"/>
      <c r="AF193" s="39"/>
      <c r="AG193" s="40"/>
      <c r="AH193" s="48"/>
      <c r="AI193" s="52">
        <f t="shared" si="3"/>
        <v>0</v>
      </c>
      <c r="AJ193" s="53" t="str">
        <f>IF(ISNA(VLOOKUP(C193,'Вчера_Спутник Лайт'!C:C, 1, FALSE)),"ошибка",0)</f>
        <v>ошибка</v>
      </c>
      <c r="AK193" s="55"/>
      <c r="AL193" s="53" t="e">
        <f>D193-VLOOKUP(C193, 'Вчера_Спутник Лайт'!C:BO, 2, FALSE)</f>
        <v>#N/A</v>
      </c>
      <c r="AM193" s="53" t="e">
        <f>E193-F193-VLOOKUP(C193, 'Вчера_Спутник Лайт'!C:BO, 3, FALSE)</f>
        <v>#N/A</v>
      </c>
      <c r="AN193" s="53" t="e">
        <f>K193-L193-VLOOKUP(C193, 'Вчера_Спутник Лайт'!C:BO, 5, FALSE)</f>
        <v>#N/A</v>
      </c>
      <c r="AO193" s="53" t="e">
        <f>M193-N193-VLOOKUP(C193, 'Вчера_Спутник Лайт'!C:BO, 7, FALSE)</f>
        <v>#N/A</v>
      </c>
      <c r="AP193" s="53" t="e">
        <f>O193-P193-VLOOKUP(C193, 'Вчера_Спутник Лайт'!C:BO, 9, FALSE)</f>
        <v>#N/A</v>
      </c>
      <c r="AQ193" s="53" t="e">
        <f>Q193-R193-VLOOKUP(C193, 'Вчера_Спутник Лайт'!C:BO, 11, FALSE)</f>
        <v>#N/A</v>
      </c>
      <c r="AR193" s="53" t="e">
        <f>S193-T193-VLOOKUP(C193, 'Вчера_Спутник Лайт'!C:BO, 13, FALSE)</f>
        <v>#N/A</v>
      </c>
      <c r="AS193" s="53" t="e">
        <f>U193-V193-VLOOKUP(C193, 'Вчера_Спутник Лайт'!C:BO, 15, FALSE)</f>
        <v>#N/A</v>
      </c>
      <c r="AT193" s="53" t="e">
        <f>W193-X193-VLOOKUP(C193, 'Вчера_Спутник Лайт'!C:BO, 17, FALSE)</f>
        <v>#N/A</v>
      </c>
      <c r="AU193" s="53" t="e">
        <f>AA193-AB193-VLOOKUP(C193, 'Вчера_Спутник Лайт'!C:BO, 19, FALSE)</f>
        <v>#N/A</v>
      </c>
      <c r="AV193" s="53" t="e">
        <f>AC193-AD193-VLOOKUP(C193, 'Вчера_Спутник Лайт'!C:BO, 21, FALSE)</f>
        <v>#N/A</v>
      </c>
      <c r="AW193" s="53" t="e">
        <f>VLOOKUP(C193, 'Вчера_Спутник Лайт'!C:BO, 26, FALSE)+F193-#REF!-AD193-AG193</f>
        <v>#N/A</v>
      </c>
      <c r="AX193" s="53" t="e">
        <f>AE193-VLOOKUP(C193,'Вчера_Спутник Лайт'!C:BO, 23, FALSE)</f>
        <v>#N/A</v>
      </c>
    </row>
    <row r="194" spans="1:50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39"/>
      <c r="AA194" s="40"/>
      <c r="AB194" s="39"/>
      <c r="AC194" s="40"/>
      <c r="AD194" s="39"/>
      <c r="AE194" s="39"/>
      <c r="AF194" s="39"/>
      <c r="AG194" s="40"/>
      <c r="AH194" s="48"/>
      <c r="AI194" s="52">
        <f t="shared" si="3"/>
        <v>0</v>
      </c>
      <c r="AJ194" s="53" t="str">
        <f>IF(ISNA(VLOOKUP(C194,'Вчера_Спутник Лайт'!C:C, 1, FALSE)),"ошибка",0)</f>
        <v>ошибка</v>
      </c>
      <c r="AK194" s="55"/>
      <c r="AL194" s="53" t="e">
        <f>D194-VLOOKUP(C194, 'Вчера_Спутник Лайт'!C:BO, 2, FALSE)</f>
        <v>#N/A</v>
      </c>
      <c r="AM194" s="53" t="e">
        <f>E194-F194-VLOOKUP(C194, 'Вчера_Спутник Лайт'!C:BO, 3, FALSE)</f>
        <v>#N/A</v>
      </c>
      <c r="AN194" s="53" t="e">
        <f>K194-L194-VLOOKUP(C194, 'Вчера_Спутник Лайт'!C:BO, 5, FALSE)</f>
        <v>#N/A</v>
      </c>
      <c r="AO194" s="53" t="e">
        <f>M194-N194-VLOOKUP(C194, 'Вчера_Спутник Лайт'!C:BO, 7, FALSE)</f>
        <v>#N/A</v>
      </c>
      <c r="AP194" s="53" t="e">
        <f>O194-P194-VLOOKUP(C194, 'Вчера_Спутник Лайт'!C:BO, 9, FALSE)</f>
        <v>#N/A</v>
      </c>
      <c r="AQ194" s="53" t="e">
        <f>Q194-R194-VLOOKUP(C194, 'Вчера_Спутник Лайт'!C:BO, 11, FALSE)</f>
        <v>#N/A</v>
      </c>
      <c r="AR194" s="53" t="e">
        <f>S194-T194-VLOOKUP(C194, 'Вчера_Спутник Лайт'!C:BO, 13, FALSE)</f>
        <v>#N/A</v>
      </c>
      <c r="AS194" s="53" t="e">
        <f>U194-V194-VLOOKUP(C194, 'Вчера_Спутник Лайт'!C:BO, 15, FALSE)</f>
        <v>#N/A</v>
      </c>
      <c r="AT194" s="53" t="e">
        <f>W194-X194-VLOOKUP(C194, 'Вчера_Спутник Лайт'!C:BO, 17, FALSE)</f>
        <v>#N/A</v>
      </c>
      <c r="AU194" s="53" t="e">
        <f>AA194-AB194-VLOOKUP(C194, 'Вчера_Спутник Лайт'!C:BO, 19, FALSE)</f>
        <v>#N/A</v>
      </c>
      <c r="AV194" s="53" t="e">
        <f>AC194-AD194-VLOOKUP(C194, 'Вчера_Спутник Лайт'!C:BO, 21, FALSE)</f>
        <v>#N/A</v>
      </c>
      <c r="AW194" s="53" t="e">
        <f>VLOOKUP(C194, 'Вчера_Спутник Лайт'!C:BO, 26, FALSE)+F194-#REF!-AD194-AG194</f>
        <v>#N/A</v>
      </c>
      <c r="AX194" s="53" t="e">
        <f>AE194-VLOOKUP(C194,'Вчера_Спутник Лайт'!C:BO, 23, FALSE)</f>
        <v>#N/A</v>
      </c>
    </row>
    <row r="195" spans="1:50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39"/>
      <c r="AA195" s="40"/>
      <c r="AB195" s="39"/>
      <c r="AC195" s="40"/>
      <c r="AD195" s="39"/>
      <c r="AE195" s="39"/>
      <c r="AF195" s="39"/>
      <c r="AG195" s="40"/>
      <c r="AH195" s="48"/>
      <c r="AI195" s="52">
        <f t="shared" si="3"/>
        <v>0</v>
      </c>
      <c r="AJ195" s="53" t="str">
        <f>IF(ISNA(VLOOKUP(C195,'Вчера_Спутник Лайт'!C:C, 1, FALSE)),"ошибка",0)</f>
        <v>ошибка</v>
      </c>
      <c r="AK195" s="55"/>
      <c r="AL195" s="53" t="e">
        <f>D195-VLOOKUP(C195, 'Вчера_Спутник Лайт'!C:BO, 2, FALSE)</f>
        <v>#N/A</v>
      </c>
      <c r="AM195" s="53" t="e">
        <f>E195-F195-VLOOKUP(C195, 'Вчера_Спутник Лайт'!C:BO, 3, FALSE)</f>
        <v>#N/A</v>
      </c>
      <c r="AN195" s="53" t="e">
        <f>K195-L195-VLOOKUP(C195, 'Вчера_Спутник Лайт'!C:BO, 5, FALSE)</f>
        <v>#N/A</v>
      </c>
      <c r="AO195" s="53" t="e">
        <f>M195-N195-VLOOKUP(C195, 'Вчера_Спутник Лайт'!C:BO, 7, FALSE)</f>
        <v>#N/A</v>
      </c>
      <c r="AP195" s="53" t="e">
        <f>O195-P195-VLOOKUP(C195, 'Вчера_Спутник Лайт'!C:BO, 9, FALSE)</f>
        <v>#N/A</v>
      </c>
      <c r="AQ195" s="53" t="e">
        <f>Q195-R195-VLOOKUP(C195, 'Вчера_Спутник Лайт'!C:BO, 11, FALSE)</f>
        <v>#N/A</v>
      </c>
      <c r="AR195" s="53" t="e">
        <f>S195-T195-VLOOKUP(C195, 'Вчера_Спутник Лайт'!C:BO, 13, FALSE)</f>
        <v>#N/A</v>
      </c>
      <c r="AS195" s="53" t="e">
        <f>U195-V195-VLOOKUP(C195, 'Вчера_Спутник Лайт'!C:BO, 15, FALSE)</f>
        <v>#N/A</v>
      </c>
      <c r="AT195" s="53" t="e">
        <f>W195-X195-VLOOKUP(C195, 'Вчера_Спутник Лайт'!C:BO, 17, FALSE)</f>
        <v>#N/A</v>
      </c>
      <c r="AU195" s="53" t="e">
        <f>AA195-AB195-VLOOKUP(C195, 'Вчера_Спутник Лайт'!C:BO, 19, FALSE)</f>
        <v>#N/A</v>
      </c>
      <c r="AV195" s="53" t="e">
        <f>AC195-AD195-VLOOKUP(C195, 'Вчера_Спутник Лайт'!C:BO, 21, FALSE)</f>
        <v>#N/A</v>
      </c>
      <c r="AW195" s="53" t="e">
        <f>VLOOKUP(C195, 'Вчера_Спутник Лайт'!C:BO, 26, FALSE)+F195-#REF!-AD195-AG195</f>
        <v>#N/A</v>
      </c>
      <c r="AX195" s="53" t="e">
        <f>AE195-VLOOKUP(C195,'Вчера_Спутник Лайт'!C:BO, 23, FALSE)</f>
        <v>#N/A</v>
      </c>
    </row>
    <row r="196" spans="1:50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39"/>
      <c r="AA196" s="40"/>
      <c r="AB196" s="39"/>
      <c r="AC196" s="40"/>
      <c r="AD196" s="39"/>
      <c r="AE196" s="39"/>
      <c r="AF196" s="39"/>
      <c r="AG196" s="40"/>
      <c r="AH196" s="48"/>
      <c r="AI196" s="52">
        <f t="shared" ref="AI196:AI259" si="4">E196-AA196-AC196</f>
        <v>0</v>
      </c>
      <c r="AJ196" s="53" t="str">
        <f>IF(ISNA(VLOOKUP(C196,'Вчера_Спутник Лайт'!C:C, 1, FALSE)),"ошибка",0)</f>
        <v>ошибка</v>
      </c>
      <c r="AK196" s="55"/>
      <c r="AL196" s="53" t="e">
        <f>D196-VLOOKUP(C196, 'Вчера_Спутник Лайт'!C:BO, 2, FALSE)</f>
        <v>#N/A</v>
      </c>
      <c r="AM196" s="53" t="e">
        <f>E196-F196-VLOOKUP(C196, 'Вчера_Спутник Лайт'!C:BO, 3, FALSE)</f>
        <v>#N/A</v>
      </c>
      <c r="AN196" s="53" t="e">
        <f>K196-L196-VLOOKUP(C196, 'Вчера_Спутник Лайт'!C:BO, 5, FALSE)</f>
        <v>#N/A</v>
      </c>
      <c r="AO196" s="53" t="e">
        <f>M196-N196-VLOOKUP(C196, 'Вчера_Спутник Лайт'!C:BO, 7, FALSE)</f>
        <v>#N/A</v>
      </c>
      <c r="AP196" s="53" t="e">
        <f>O196-P196-VLOOKUP(C196, 'Вчера_Спутник Лайт'!C:BO, 9, FALSE)</f>
        <v>#N/A</v>
      </c>
      <c r="AQ196" s="53" t="e">
        <f>Q196-R196-VLOOKUP(C196, 'Вчера_Спутник Лайт'!C:BO, 11, FALSE)</f>
        <v>#N/A</v>
      </c>
      <c r="AR196" s="53" t="e">
        <f>S196-T196-VLOOKUP(C196, 'Вчера_Спутник Лайт'!C:BO, 13, FALSE)</f>
        <v>#N/A</v>
      </c>
      <c r="AS196" s="53" t="e">
        <f>U196-V196-VLOOKUP(C196, 'Вчера_Спутник Лайт'!C:BO, 15, FALSE)</f>
        <v>#N/A</v>
      </c>
      <c r="AT196" s="53" t="e">
        <f>W196-X196-VLOOKUP(C196, 'Вчера_Спутник Лайт'!C:BO, 17, FALSE)</f>
        <v>#N/A</v>
      </c>
      <c r="AU196" s="53" t="e">
        <f>AA196-AB196-VLOOKUP(C196, 'Вчера_Спутник Лайт'!C:BO, 19, FALSE)</f>
        <v>#N/A</v>
      </c>
      <c r="AV196" s="53" t="e">
        <f>AC196-AD196-VLOOKUP(C196, 'Вчера_Спутник Лайт'!C:BO, 21, FALSE)</f>
        <v>#N/A</v>
      </c>
      <c r="AW196" s="53" t="e">
        <f>VLOOKUP(C196, 'Вчера_Спутник Лайт'!C:BO, 26, FALSE)+F196-#REF!-AD196-AG196</f>
        <v>#N/A</v>
      </c>
      <c r="AX196" s="53" t="e">
        <f>AE196-VLOOKUP(C196,'Вчера_Спутник Лайт'!C:BO, 23, FALSE)</f>
        <v>#N/A</v>
      </c>
    </row>
    <row r="197" spans="1:50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39"/>
      <c r="AA197" s="40"/>
      <c r="AB197" s="39"/>
      <c r="AC197" s="40"/>
      <c r="AD197" s="39"/>
      <c r="AE197" s="39"/>
      <c r="AF197" s="39"/>
      <c r="AG197" s="40"/>
      <c r="AH197" s="48"/>
      <c r="AI197" s="52">
        <f t="shared" si="4"/>
        <v>0</v>
      </c>
      <c r="AJ197" s="53" t="str">
        <f>IF(ISNA(VLOOKUP(C197,'Вчера_Спутник Лайт'!C:C, 1, FALSE)),"ошибка",0)</f>
        <v>ошибка</v>
      </c>
      <c r="AK197" s="55"/>
      <c r="AL197" s="53" t="e">
        <f>D197-VLOOKUP(C197, 'Вчера_Спутник Лайт'!C:BO, 2, FALSE)</f>
        <v>#N/A</v>
      </c>
      <c r="AM197" s="53" t="e">
        <f>E197-F197-VLOOKUP(C197, 'Вчера_Спутник Лайт'!C:BO, 3, FALSE)</f>
        <v>#N/A</v>
      </c>
      <c r="AN197" s="53" t="e">
        <f>K197-L197-VLOOKUP(C197, 'Вчера_Спутник Лайт'!C:BO, 5, FALSE)</f>
        <v>#N/A</v>
      </c>
      <c r="AO197" s="53" t="e">
        <f>M197-N197-VLOOKUP(C197, 'Вчера_Спутник Лайт'!C:BO, 7, FALSE)</f>
        <v>#N/A</v>
      </c>
      <c r="AP197" s="53" t="e">
        <f>O197-P197-VLOOKUP(C197, 'Вчера_Спутник Лайт'!C:BO, 9, FALSE)</f>
        <v>#N/A</v>
      </c>
      <c r="AQ197" s="53" t="e">
        <f>Q197-R197-VLOOKUP(C197, 'Вчера_Спутник Лайт'!C:BO, 11, FALSE)</f>
        <v>#N/A</v>
      </c>
      <c r="AR197" s="53" t="e">
        <f>S197-T197-VLOOKUP(C197, 'Вчера_Спутник Лайт'!C:BO, 13, FALSE)</f>
        <v>#N/A</v>
      </c>
      <c r="AS197" s="53" t="e">
        <f>U197-V197-VLOOKUP(C197, 'Вчера_Спутник Лайт'!C:BO, 15, FALSE)</f>
        <v>#N/A</v>
      </c>
      <c r="AT197" s="53" t="e">
        <f>W197-X197-VLOOKUP(C197, 'Вчера_Спутник Лайт'!C:BO, 17, FALSE)</f>
        <v>#N/A</v>
      </c>
      <c r="AU197" s="53" t="e">
        <f>AA197-AB197-VLOOKUP(C197, 'Вчера_Спутник Лайт'!C:BO, 19, FALSE)</f>
        <v>#N/A</v>
      </c>
      <c r="AV197" s="53" t="e">
        <f>AC197-AD197-VLOOKUP(C197, 'Вчера_Спутник Лайт'!C:BO, 21, FALSE)</f>
        <v>#N/A</v>
      </c>
      <c r="AW197" s="53" t="e">
        <f>VLOOKUP(C197, 'Вчера_Спутник Лайт'!C:BO, 26, FALSE)+F197-#REF!-AD197-AG197</f>
        <v>#N/A</v>
      </c>
      <c r="AX197" s="53" t="e">
        <f>AE197-VLOOKUP(C197,'Вчера_Спутник Лайт'!C:BO, 23, FALSE)</f>
        <v>#N/A</v>
      </c>
    </row>
    <row r="198" spans="1:50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39"/>
      <c r="AA198" s="40"/>
      <c r="AB198" s="39"/>
      <c r="AC198" s="40"/>
      <c r="AD198" s="39"/>
      <c r="AE198" s="39"/>
      <c r="AF198" s="39"/>
      <c r="AG198" s="40"/>
      <c r="AH198" s="48"/>
      <c r="AI198" s="52">
        <f t="shared" si="4"/>
        <v>0</v>
      </c>
      <c r="AJ198" s="53" t="str">
        <f>IF(ISNA(VLOOKUP(C198,'Вчера_Спутник Лайт'!C:C, 1, FALSE)),"ошибка",0)</f>
        <v>ошибка</v>
      </c>
      <c r="AK198" s="55"/>
      <c r="AL198" s="53" t="e">
        <f>D198-VLOOKUP(C198, 'Вчера_Спутник Лайт'!C:BO, 2, FALSE)</f>
        <v>#N/A</v>
      </c>
      <c r="AM198" s="53" t="e">
        <f>E198-F198-VLOOKUP(C198, 'Вчера_Спутник Лайт'!C:BO, 3, FALSE)</f>
        <v>#N/A</v>
      </c>
      <c r="AN198" s="53" t="e">
        <f>K198-L198-VLOOKUP(C198, 'Вчера_Спутник Лайт'!C:BO, 5, FALSE)</f>
        <v>#N/A</v>
      </c>
      <c r="AO198" s="53" t="e">
        <f>M198-N198-VLOOKUP(C198, 'Вчера_Спутник Лайт'!C:BO, 7, FALSE)</f>
        <v>#N/A</v>
      </c>
      <c r="AP198" s="53" t="e">
        <f>O198-P198-VLOOKUP(C198, 'Вчера_Спутник Лайт'!C:BO, 9, FALSE)</f>
        <v>#N/A</v>
      </c>
      <c r="AQ198" s="53" t="e">
        <f>Q198-R198-VLOOKUP(C198, 'Вчера_Спутник Лайт'!C:BO, 11, FALSE)</f>
        <v>#N/A</v>
      </c>
      <c r="AR198" s="53" t="e">
        <f>S198-T198-VLOOKUP(C198, 'Вчера_Спутник Лайт'!C:BO, 13, FALSE)</f>
        <v>#N/A</v>
      </c>
      <c r="AS198" s="53" t="e">
        <f>U198-V198-VLOOKUP(C198, 'Вчера_Спутник Лайт'!C:BO, 15, FALSE)</f>
        <v>#N/A</v>
      </c>
      <c r="AT198" s="53" t="e">
        <f>W198-X198-VLOOKUP(C198, 'Вчера_Спутник Лайт'!C:BO, 17, FALSE)</f>
        <v>#N/A</v>
      </c>
      <c r="AU198" s="53" t="e">
        <f>AA198-AB198-VLOOKUP(C198, 'Вчера_Спутник Лайт'!C:BO, 19, FALSE)</f>
        <v>#N/A</v>
      </c>
      <c r="AV198" s="53" t="e">
        <f>AC198-AD198-VLOOKUP(C198, 'Вчера_Спутник Лайт'!C:BO, 21, FALSE)</f>
        <v>#N/A</v>
      </c>
      <c r="AW198" s="53" t="e">
        <f>VLOOKUP(C198, 'Вчера_Спутник Лайт'!C:BO, 26, FALSE)+F198-#REF!-AD198-AG198</f>
        <v>#N/A</v>
      </c>
      <c r="AX198" s="53" t="e">
        <f>AE198-VLOOKUP(C198,'Вчера_Спутник Лайт'!C:BO, 23, FALSE)</f>
        <v>#N/A</v>
      </c>
    </row>
    <row r="199" spans="1:50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39"/>
      <c r="AA199" s="40"/>
      <c r="AB199" s="39"/>
      <c r="AC199" s="40"/>
      <c r="AD199" s="39"/>
      <c r="AE199" s="39"/>
      <c r="AF199" s="39"/>
      <c r="AG199" s="40"/>
      <c r="AH199" s="48"/>
      <c r="AI199" s="52">
        <f t="shared" si="4"/>
        <v>0</v>
      </c>
      <c r="AJ199" s="53" t="str">
        <f>IF(ISNA(VLOOKUP(C199,'Вчера_Спутник Лайт'!C:C, 1, FALSE)),"ошибка",0)</f>
        <v>ошибка</v>
      </c>
      <c r="AK199" s="55"/>
      <c r="AL199" s="53" t="e">
        <f>D199-VLOOKUP(C199, 'Вчера_Спутник Лайт'!C:BO, 2, FALSE)</f>
        <v>#N/A</v>
      </c>
      <c r="AM199" s="53" t="e">
        <f>E199-F199-VLOOKUP(C199, 'Вчера_Спутник Лайт'!C:BO, 3, FALSE)</f>
        <v>#N/A</v>
      </c>
      <c r="AN199" s="53" t="e">
        <f>K199-L199-VLOOKUP(C199, 'Вчера_Спутник Лайт'!C:BO, 5, FALSE)</f>
        <v>#N/A</v>
      </c>
      <c r="AO199" s="53" t="e">
        <f>M199-N199-VLOOKUP(C199, 'Вчера_Спутник Лайт'!C:BO, 7, FALSE)</f>
        <v>#N/A</v>
      </c>
      <c r="AP199" s="53" t="e">
        <f>O199-P199-VLOOKUP(C199, 'Вчера_Спутник Лайт'!C:BO, 9, FALSE)</f>
        <v>#N/A</v>
      </c>
      <c r="AQ199" s="53" t="e">
        <f>Q199-R199-VLOOKUP(C199, 'Вчера_Спутник Лайт'!C:BO, 11, FALSE)</f>
        <v>#N/A</v>
      </c>
      <c r="AR199" s="53" t="e">
        <f>S199-T199-VLOOKUP(C199, 'Вчера_Спутник Лайт'!C:BO, 13, FALSE)</f>
        <v>#N/A</v>
      </c>
      <c r="AS199" s="53" t="e">
        <f>U199-V199-VLOOKUP(C199, 'Вчера_Спутник Лайт'!C:BO, 15, FALSE)</f>
        <v>#N/A</v>
      </c>
      <c r="AT199" s="53" t="e">
        <f>W199-X199-VLOOKUP(C199, 'Вчера_Спутник Лайт'!C:BO, 17, FALSE)</f>
        <v>#N/A</v>
      </c>
      <c r="AU199" s="53" t="e">
        <f>AA199-AB199-VLOOKUP(C199, 'Вчера_Спутник Лайт'!C:BO, 19, FALSE)</f>
        <v>#N/A</v>
      </c>
      <c r="AV199" s="53" t="e">
        <f>AC199-AD199-VLOOKUP(C199, 'Вчера_Спутник Лайт'!C:BO, 21, FALSE)</f>
        <v>#N/A</v>
      </c>
      <c r="AW199" s="53" t="e">
        <f>VLOOKUP(C199, 'Вчера_Спутник Лайт'!C:BO, 26, FALSE)+F199-#REF!-AD199-AG199</f>
        <v>#N/A</v>
      </c>
      <c r="AX199" s="53" t="e">
        <f>AE199-VLOOKUP(C199,'Вчера_Спутник Лайт'!C:BO, 23, FALSE)</f>
        <v>#N/A</v>
      </c>
    </row>
    <row r="200" spans="1:50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39"/>
      <c r="AA200" s="40"/>
      <c r="AB200" s="39"/>
      <c r="AC200" s="40"/>
      <c r="AD200" s="39"/>
      <c r="AE200" s="39"/>
      <c r="AF200" s="39"/>
      <c r="AG200" s="40"/>
      <c r="AH200" s="48"/>
      <c r="AI200" s="52">
        <f t="shared" si="4"/>
        <v>0</v>
      </c>
      <c r="AJ200" s="53" t="str">
        <f>IF(ISNA(VLOOKUP(C200,'Вчера_Спутник Лайт'!C:C, 1, FALSE)),"ошибка",0)</f>
        <v>ошибка</v>
      </c>
      <c r="AK200" s="55"/>
      <c r="AL200" s="53" t="e">
        <f>D200-VLOOKUP(C200, 'Вчера_Спутник Лайт'!C:BO, 2, FALSE)</f>
        <v>#N/A</v>
      </c>
      <c r="AM200" s="53" t="e">
        <f>E200-F200-VLOOKUP(C200, 'Вчера_Спутник Лайт'!C:BO, 3, FALSE)</f>
        <v>#N/A</v>
      </c>
      <c r="AN200" s="53" t="e">
        <f>K200-L200-VLOOKUP(C200, 'Вчера_Спутник Лайт'!C:BO, 5, FALSE)</f>
        <v>#N/A</v>
      </c>
      <c r="AO200" s="53" t="e">
        <f>M200-N200-VLOOKUP(C200, 'Вчера_Спутник Лайт'!C:BO, 7, FALSE)</f>
        <v>#N/A</v>
      </c>
      <c r="AP200" s="53" t="e">
        <f>O200-P200-VLOOKUP(C200, 'Вчера_Спутник Лайт'!C:BO, 9, FALSE)</f>
        <v>#N/A</v>
      </c>
      <c r="AQ200" s="53" t="e">
        <f>Q200-R200-VLOOKUP(C200, 'Вчера_Спутник Лайт'!C:BO, 11, FALSE)</f>
        <v>#N/A</v>
      </c>
      <c r="AR200" s="53" t="e">
        <f>S200-T200-VLOOKUP(C200, 'Вчера_Спутник Лайт'!C:BO, 13, FALSE)</f>
        <v>#N/A</v>
      </c>
      <c r="AS200" s="53" t="e">
        <f>U200-V200-VLOOKUP(C200, 'Вчера_Спутник Лайт'!C:BO, 15, FALSE)</f>
        <v>#N/A</v>
      </c>
      <c r="AT200" s="53" t="e">
        <f>W200-X200-VLOOKUP(C200, 'Вчера_Спутник Лайт'!C:BO, 17, FALSE)</f>
        <v>#N/A</v>
      </c>
      <c r="AU200" s="53" t="e">
        <f>AA200-AB200-VLOOKUP(C200, 'Вчера_Спутник Лайт'!C:BO, 19, FALSE)</f>
        <v>#N/A</v>
      </c>
      <c r="AV200" s="53" t="e">
        <f>AC200-AD200-VLOOKUP(C200, 'Вчера_Спутник Лайт'!C:BO, 21, FALSE)</f>
        <v>#N/A</v>
      </c>
      <c r="AW200" s="53" t="e">
        <f>VLOOKUP(C200, 'Вчера_Спутник Лайт'!C:BO, 26, FALSE)+F200-#REF!-AD200-AG200</f>
        <v>#N/A</v>
      </c>
      <c r="AX200" s="53" t="e">
        <f>AE200-VLOOKUP(C200,'Вчера_Спутник Лайт'!C:BO, 23, FALSE)</f>
        <v>#N/A</v>
      </c>
    </row>
    <row r="201" spans="1:50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39"/>
      <c r="AA201" s="40"/>
      <c r="AB201" s="39"/>
      <c r="AC201" s="40"/>
      <c r="AD201" s="39"/>
      <c r="AE201" s="39"/>
      <c r="AF201" s="39"/>
      <c r="AG201" s="40"/>
      <c r="AH201" s="48"/>
      <c r="AI201" s="52">
        <f t="shared" si="4"/>
        <v>0</v>
      </c>
      <c r="AJ201" s="53" t="str">
        <f>IF(ISNA(VLOOKUP(C201,'Вчера_Спутник Лайт'!C:C, 1, FALSE)),"ошибка",0)</f>
        <v>ошибка</v>
      </c>
      <c r="AK201" s="55"/>
      <c r="AL201" s="53" t="e">
        <f>D201-VLOOKUP(C201, 'Вчера_Спутник Лайт'!C:BO, 2, FALSE)</f>
        <v>#N/A</v>
      </c>
      <c r="AM201" s="53" t="e">
        <f>E201-F201-VLOOKUP(C201, 'Вчера_Спутник Лайт'!C:BO, 3, FALSE)</f>
        <v>#N/A</v>
      </c>
      <c r="AN201" s="53" t="e">
        <f>K201-L201-VLOOKUP(C201, 'Вчера_Спутник Лайт'!C:BO, 5, FALSE)</f>
        <v>#N/A</v>
      </c>
      <c r="AO201" s="53" t="e">
        <f>M201-N201-VLOOKUP(C201, 'Вчера_Спутник Лайт'!C:BO, 7, FALSE)</f>
        <v>#N/A</v>
      </c>
      <c r="AP201" s="53" t="e">
        <f>O201-P201-VLOOKUP(C201, 'Вчера_Спутник Лайт'!C:BO, 9, FALSE)</f>
        <v>#N/A</v>
      </c>
      <c r="AQ201" s="53" t="e">
        <f>Q201-R201-VLOOKUP(C201, 'Вчера_Спутник Лайт'!C:BO, 11, FALSE)</f>
        <v>#N/A</v>
      </c>
      <c r="AR201" s="53" t="e">
        <f>S201-T201-VLOOKUP(C201, 'Вчера_Спутник Лайт'!C:BO, 13, FALSE)</f>
        <v>#N/A</v>
      </c>
      <c r="AS201" s="53" t="e">
        <f>U201-V201-VLOOKUP(C201, 'Вчера_Спутник Лайт'!C:BO, 15, FALSE)</f>
        <v>#N/A</v>
      </c>
      <c r="AT201" s="53" t="e">
        <f>W201-X201-VLOOKUP(C201, 'Вчера_Спутник Лайт'!C:BO, 17, FALSE)</f>
        <v>#N/A</v>
      </c>
      <c r="AU201" s="53" t="e">
        <f>AA201-AB201-VLOOKUP(C201, 'Вчера_Спутник Лайт'!C:BO, 19, FALSE)</f>
        <v>#N/A</v>
      </c>
      <c r="AV201" s="53" t="e">
        <f>AC201-AD201-VLOOKUP(C201, 'Вчера_Спутник Лайт'!C:BO, 21, FALSE)</f>
        <v>#N/A</v>
      </c>
      <c r="AW201" s="53" t="e">
        <f>VLOOKUP(C201, 'Вчера_Спутник Лайт'!C:BO, 26, FALSE)+F201-#REF!-AD201-AG201</f>
        <v>#N/A</v>
      </c>
      <c r="AX201" s="53" t="e">
        <f>AE201-VLOOKUP(C201,'Вчера_Спутник Лайт'!C:BO, 23, FALSE)</f>
        <v>#N/A</v>
      </c>
    </row>
    <row r="202" spans="1:50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39"/>
      <c r="AA202" s="40"/>
      <c r="AB202" s="39"/>
      <c r="AC202" s="40"/>
      <c r="AD202" s="39"/>
      <c r="AE202" s="39"/>
      <c r="AF202" s="39"/>
      <c r="AG202" s="40"/>
      <c r="AH202" s="48"/>
      <c r="AI202" s="52">
        <f t="shared" si="4"/>
        <v>0</v>
      </c>
      <c r="AJ202" s="53" t="str">
        <f>IF(ISNA(VLOOKUP(C202,'Вчера_Спутник Лайт'!C:C, 1, FALSE)),"ошибка",0)</f>
        <v>ошибка</v>
      </c>
      <c r="AK202" s="55"/>
      <c r="AL202" s="53" t="e">
        <f>D202-VLOOKUP(C202, 'Вчера_Спутник Лайт'!C:BO, 2, FALSE)</f>
        <v>#N/A</v>
      </c>
      <c r="AM202" s="53" t="e">
        <f>E202-F202-VLOOKUP(C202, 'Вчера_Спутник Лайт'!C:BO, 3, FALSE)</f>
        <v>#N/A</v>
      </c>
      <c r="AN202" s="53" t="e">
        <f>K202-L202-VLOOKUP(C202, 'Вчера_Спутник Лайт'!C:BO, 5, FALSE)</f>
        <v>#N/A</v>
      </c>
      <c r="AO202" s="53" t="e">
        <f>M202-N202-VLOOKUP(C202, 'Вчера_Спутник Лайт'!C:BO, 7, FALSE)</f>
        <v>#N/A</v>
      </c>
      <c r="AP202" s="53" t="e">
        <f>O202-P202-VLOOKUP(C202, 'Вчера_Спутник Лайт'!C:BO, 9, FALSE)</f>
        <v>#N/A</v>
      </c>
      <c r="AQ202" s="53" t="e">
        <f>Q202-R202-VLOOKUP(C202, 'Вчера_Спутник Лайт'!C:BO, 11, FALSE)</f>
        <v>#N/A</v>
      </c>
      <c r="AR202" s="53" t="e">
        <f>S202-T202-VLOOKUP(C202, 'Вчера_Спутник Лайт'!C:BO, 13, FALSE)</f>
        <v>#N/A</v>
      </c>
      <c r="AS202" s="53" t="e">
        <f>U202-V202-VLOOKUP(C202, 'Вчера_Спутник Лайт'!C:BO, 15, FALSE)</f>
        <v>#N/A</v>
      </c>
      <c r="AT202" s="53" t="e">
        <f>W202-X202-VLOOKUP(C202, 'Вчера_Спутник Лайт'!C:BO, 17, FALSE)</f>
        <v>#N/A</v>
      </c>
      <c r="AU202" s="53" t="e">
        <f>AA202-AB202-VLOOKUP(C202, 'Вчера_Спутник Лайт'!C:BO, 19, FALSE)</f>
        <v>#N/A</v>
      </c>
      <c r="AV202" s="53" t="e">
        <f>AC202-AD202-VLOOKUP(C202, 'Вчера_Спутник Лайт'!C:BO, 21, FALSE)</f>
        <v>#N/A</v>
      </c>
      <c r="AW202" s="53" t="e">
        <f>VLOOKUP(C202, 'Вчера_Спутник Лайт'!C:BO, 26, FALSE)+F202-#REF!-AD202-AG202</f>
        <v>#N/A</v>
      </c>
      <c r="AX202" s="53" t="e">
        <f>AE202-VLOOKUP(C202,'Вчера_Спутник Лайт'!C:BO, 23, FALSE)</f>
        <v>#N/A</v>
      </c>
    </row>
    <row r="203" spans="1:50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39"/>
      <c r="AA203" s="40"/>
      <c r="AB203" s="39"/>
      <c r="AC203" s="40"/>
      <c r="AD203" s="39"/>
      <c r="AE203" s="39"/>
      <c r="AF203" s="39"/>
      <c r="AG203" s="40"/>
      <c r="AH203" s="48"/>
      <c r="AI203" s="52">
        <f t="shared" si="4"/>
        <v>0</v>
      </c>
      <c r="AJ203" s="53" t="str">
        <f>IF(ISNA(VLOOKUP(C203,'Вчера_Спутник Лайт'!C:C, 1, FALSE)),"ошибка",0)</f>
        <v>ошибка</v>
      </c>
      <c r="AK203" s="55"/>
      <c r="AL203" s="53" t="e">
        <f>D203-VLOOKUP(C203, 'Вчера_Спутник Лайт'!C:BO, 2, FALSE)</f>
        <v>#N/A</v>
      </c>
      <c r="AM203" s="53" t="e">
        <f>E203-F203-VLOOKUP(C203, 'Вчера_Спутник Лайт'!C:BO, 3, FALSE)</f>
        <v>#N/A</v>
      </c>
      <c r="AN203" s="53" t="e">
        <f>K203-L203-VLOOKUP(C203, 'Вчера_Спутник Лайт'!C:BO, 5, FALSE)</f>
        <v>#N/A</v>
      </c>
      <c r="AO203" s="53" t="e">
        <f>M203-N203-VLOOKUP(C203, 'Вчера_Спутник Лайт'!C:BO, 7, FALSE)</f>
        <v>#N/A</v>
      </c>
      <c r="AP203" s="53" t="e">
        <f>O203-P203-VLOOKUP(C203, 'Вчера_Спутник Лайт'!C:BO, 9, FALSE)</f>
        <v>#N/A</v>
      </c>
      <c r="AQ203" s="53" t="e">
        <f>Q203-R203-VLOOKUP(C203, 'Вчера_Спутник Лайт'!C:BO, 11, FALSE)</f>
        <v>#N/A</v>
      </c>
      <c r="AR203" s="53" t="e">
        <f>S203-T203-VLOOKUP(C203, 'Вчера_Спутник Лайт'!C:BO, 13, FALSE)</f>
        <v>#N/A</v>
      </c>
      <c r="AS203" s="53" t="e">
        <f>U203-V203-VLOOKUP(C203, 'Вчера_Спутник Лайт'!C:BO, 15, FALSE)</f>
        <v>#N/A</v>
      </c>
      <c r="AT203" s="53" t="e">
        <f>W203-X203-VLOOKUP(C203, 'Вчера_Спутник Лайт'!C:BO, 17, FALSE)</f>
        <v>#N/A</v>
      </c>
      <c r="AU203" s="53" t="e">
        <f>AA203-AB203-VLOOKUP(C203, 'Вчера_Спутник Лайт'!C:BO, 19, FALSE)</f>
        <v>#N/A</v>
      </c>
      <c r="AV203" s="53" t="e">
        <f>AC203-AD203-VLOOKUP(C203, 'Вчера_Спутник Лайт'!C:BO, 21, FALSE)</f>
        <v>#N/A</v>
      </c>
      <c r="AW203" s="53" t="e">
        <f>VLOOKUP(C203, 'Вчера_Спутник Лайт'!C:BO, 26, FALSE)+F203-#REF!-AD203-AG203</f>
        <v>#N/A</v>
      </c>
      <c r="AX203" s="53" t="e">
        <f>AE203-VLOOKUP(C203,'Вчера_Спутник Лайт'!C:BO, 23, FALSE)</f>
        <v>#N/A</v>
      </c>
    </row>
    <row r="204" spans="1:50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39"/>
      <c r="AA204" s="40"/>
      <c r="AB204" s="39"/>
      <c r="AC204" s="40"/>
      <c r="AD204" s="39"/>
      <c r="AE204" s="39"/>
      <c r="AF204" s="39"/>
      <c r="AG204" s="40"/>
      <c r="AH204" s="48"/>
      <c r="AI204" s="52">
        <f t="shared" si="4"/>
        <v>0</v>
      </c>
      <c r="AJ204" s="53" t="str">
        <f>IF(ISNA(VLOOKUP(C204,'Вчера_Спутник Лайт'!C:C, 1, FALSE)),"ошибка",0)</f>
        <v>ошибка</v>
      </c>
      <c r="AK204" s="55"/>
      <c r="AL204" s="53" t="e">
        <f>D204-VLOOKUP(C204, 'Вчера_Спутник Лайт'!C:BO, 2, FALSE)</f>
        <v>#N/A</v>
      </c>
      <c r="AM204" s="53" t="e">
        <f>E204-F204-VLOOKUP(C204, 'Вчера_Спутник Лайт'!C:BO, 3, FALSE)</f>
        <v>#N/A</v>
      </c>
      <c r="AN204" s="53" t="e">
        <f>K204-L204-VLOOKUP(C204, 'Вчера_Спутник Лайт'!C:BO, 5, FALSE)</f>
        <v>#N/A</v>
      </c>
      <c r="AO204" s="53" t="e">
        <f>M204-N204-VLOOKUP(C204, 'Вчера_Спутник Лайт'!C:BO, 7, FALSE)</f>
        <v>#N/A</v>
      </c>
      <c r="AP204" s="53" t="e">
        <f>O204-P204-VLOOKUP(C204, 'Вчера_Спутник Лайт'!C:BO, 9, FALSE)</f>
        <v>#N/A</v>
      </c>
      <c r="AQ204" s="53" t="e">
        <f>Q204-R204-VLOOKUP(C204, 'Вчера_Спутник Лайт'!C:BO, 11, FALSE)</f>
        <v>#N/A</v>
      </c>
      <c r="AR204" s="53" t="e">
        <f>S204-T204-VLOOKUP(C204, 'Вчера_Спутник Лайт'!C:BO, 13, FALSE)</f>
        <v>#N/A</v>
      </c>
      <c r="AS204" s="53" t="e">
        <f>U204-V204-VLOOKUP(C204, 'Вчера_Спутник Лайт'!C:BO, 15, FALSE)</f>
        <v>#N/A</v>
      </c>
      <c r="AT204" s="53" t="e">
        <f>W204-X204-VLOOKUP(C204, 'Вчера_Спутник Лайт'!C:BO, 17, FALSE)</f>
        <v>#N/A</v>
      </c>
      <c r="AU204" s="53" t="e">
        <f>AA204-AB204-VLOOKUP(C204, 'Вчера_Спутник Лайт'!C:BO, 19, FALSE)</f>
        <v>#N/A</v>
      </c>
      <c r="AV204" s="53" t="e">
        <f>AC204-AD204-VLOOKUP(C204, 'Вчера_Спутник Лайт'!C:BO, 21, FALSE)</f>
        <v>#N/A</v>
      </c>
      <c r="AW204" s="53" t="e">
        <f>VLOOKUP(C204, 'Вчера_Спутник Лайт'!C:BO, 26, FALSE)+F204-#REF!-AD204-AG204</f>
        <v>#N/A</v>
      </c>
      <c r="AX204" s="53" t="e">
        <f>AE204-VLOOKUP(C204,'Вчера_Спутник Лайт'!C:BO, 23, FALSE)</f>
        <v>#N/A</v>
      </c>
    </row>
    <row r="205" spans="1:50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39"/>
      <c r="AA205" s="40"/>
      <c r="AB205" s="39"/>
      <c r="AC205" s="40"/>
      <c r="AD205" s="39"/>
      <c r="AE205" s="39"/>
      <c r="AF205" s="39"/>
      <c r="AG205" s="40"/>
      <c r="AH205" s="48"/>
      <c r="AI205" s="52">
        <f t="shared" si="4"/>
        <v>0</v>
      </c>
      <c r="AJ205" s="53" t="str">
        <f>IF(ISNA(VLOOKUP(C205,'Вчера_Спутник Лайт'!C:C, 1, FALSE)),"ошибка",0)</f>
        <v>ошибка</v>
      </c>
      <c r="AK205" s="55"/>
      <c r="AL205" s="53" t="e">
        <f>D205-VLOOKUP(C205, 'Вчера_Спутник Лайт'!C:BO, 2, FALSE)</f>
        <v>#N/A</v>
      </c>
      <c r="AM205" s="53" t="e">
        <f>E205-F205-VLOOKUP(C205, 'Вчера_Спутник Лайт'!C:BO, 3, FALSE)</f>
        <v>#N/A</v>
      </c>
      <c r="AN205" s="53" t="e">
        <f>K205-L205-VLOOKUP(C205, 'Вчера_Спутник Лайт'!C:BO, 5, FALSE)</f>
        <v>#N/A</v>
      </c>
      <c r="AO205" s="53" t="e">
        <f>M205-N205-VLOOKUP(C205, 'Вчера_Спутник Лайт'!C:BO, 7, FALSE)</f>
        <v>#N/A</v>
      </c>
      <c r="AP205" s="53" t="e">
        <f>O205-P205-VLOOKUP(C205, 'Вчера_Спутник Лайт'!C:BO, 9, FALSE)</f>
        <v>#N/A</v>
      </c>
      <c r="AQ205" s="53" t="e">
        <f>Q205-R205-VLOOKUP(C205, 'Вчера_Спутник Лайт'!C:BO, 11, FALSE)</f>
        <v>#N/A</v>
      </c>
      <c r="AR205" s="53" t="e">
        <f>S205-T205-VLOOKUP(C205, 'Вчера_Спутник Лайт'!C:BO, 13, FALSE)</f>
        <v>#N/A</v>
      </c>
      <c r="AS205" s="53" t="e">
        <f>U205-V205-VLOOKUP(C205, 'Вчера_Спутник Лайт'!C:BO, 15, FALSE)</f>
        <v>#N/A</v>
      </c>
      <c r="AT205" s="53" t="e">
        <f>W205-X205-VLOOKUP(C205, 'Вчера_Спутник Лайт'!C:BO, 17, FALSE)</f>
        <v>#N/A</v>
      </c>
      <c r="AU205" s="53" t="e">
        <f>AA205-AB205-VLOOKUP(C205, 'Вчера_Спутник Лайт'!C:BO, 19, FALSE)</f>
        <v>#N/A</v>
      </c>
      <c r="AV205" s="53" t="e">
        <f>AC205-AD205-VLOOKUP(C205, 'Вчера_Спутник Лайт'!C:BO, 21, FALSE)</f>
        <v>#N/A</v>
      </c>
      <c r="AW205" s="53" t="e">
        <f>VLOOKUP(C205, 'Вчера_Спутник Лайт'!C:BO, 26, FALSE)+F205-#REF!-AD205-AG205</f>
        <v>#N/A</v>
      </c>
      <c r="AX205" s="53" t="e">
        <f>AE205-VLOOKUP(C205,'Вчера_Спутник Лайт'!C:BO, 23, FALSE)</f>
        <v>#N/A</v>
      </c>
    </row>
    <row r="206" spans="1:50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39"/>
      <c r="AA206" s="40"/>
      <c r="AB206" s="39"/>
      <c r="AC206" s="40"/>
      <c r="AD206" s="39"/>
      <c r="AE206" s="39"/>
      <c r="AF206" s="39"/>
      <c r="AG206" s="40"/>
      <c r="AH206" s="48"/>
      <c r="AI206" s="52">
        <f t="shared" si="4"/>
        <v>0</v>
      </c>
      <c r="AJ206" s="53" t="str">
        <f>IF(ISNA(VLOOKUP(C206,'Вчера_Спутник Лайт'!C:C, 1, FALSE)),"ошибка",0)</f>
        <v>ошибка</v>
      </c>
      <c r="AK206" s="55"/>
      <c r="AL206" s="53" t="e">
        <f>D206-VLOOKUP(C206, 'Вчера_Спутник Лайт'!C:BO, 2, FALSE)</f>
        <v>#N/A</v>
      </c>
      <c r="AM206" s="53" t="e">
        <f>E206-F206-VLOOKUP(C206, 'Вчера_Спутник Лайт'!C:BO, 3, FALSE)</f>
        <v>#N/A</v>
      </c>
      <c r="AN206" s="53" t="e">
        <f>K206-L206-VLOOKUP(C206, 'Вчера_Спутник Лайт'!C:BO, 5, FALSE)</f>
        <v>#N/A</v>
      </c>
      <c r="AO206" s="53" t="e">
        <f>M206-N206-VLOOKUP(C206, 'Вчера_Спутник Лайт'!C:BO, 7, FALSE)</f>
        <v>#N/A</v>
      </c>
      <c r="AP206" s="53" t="e">
        <f>O206-P206-VLOOKUP(C206, 'Вчера_Спутник Лайт'!C:BO, 9, FALSE)</f>
        <v>#N/A</v>
      </c>
      <c r="AQ206" s="53" t="e">
        <f>Q206-R206-VLOOKUP(C206, 'Вчера_Спутник Лайт'!C:BO, 11, FALSE)</f>
        <v>#N/A</v>
      </c>
      <c r="AR206" s="53" t="e">
        <f>S206-T206-VLOOKUP(C206, 'Вчера_Спутник Лайт'!C:BO, 13, FALSE)</f>
        <v>#N/A</v>
      </c>
      <c r="AS206" s="53" t="e">
        <f>U206-V206-VLOOKUP(C206, 'Вчера_Спутник Лайт'!C:BO, 15, FALSE)</f>
        <v>#N/A</v>
      </c>
      <c r="AT206" s="53" t="e">
        <f>W206-X206-VLOOKUP(C206, 'Вчера_Спутник Лайт'!C:BO, 17, FALSE)</f>
        <v>#N/A</v>
      </c>
      <c r="AU206" s="53" t="e">
        <f>AA206-AB206-VLOOKUP(C206, 'Вчера_Спутник Лайт'!C:BO, 19, FALSE)</f>
        <v>#N/A</v>
      </c>
      <c r="AV206" s="53" t="e">
        <f>AC206-AD206-VLOOKUP(C206, 'Вчера_Спутник Лайт'!C:BO, 21, FALSE)</f>
        <v>#N/A</v>
      </c>
      <c r="AW206" s="53" t="e">
        <f>VLOOKUP(C206, 'Вчера_Спутник Лайт'!C:BO, 26, FALSE)+F206-#REF!-AD206-AG206</f>
        <v>#N/A</v>
      </c>
      <c r="AX206" s="53" t="e">
        <f>AE206-VLOOKUP(C206,'Вчера_Спутник Лайт'!C:BO, 23, FALSE)</f>
        <v>#N/A</v>
      </c>
    </row>
    <row r="207" spans="1:50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39"/>
      <c r="AA207" s="40"/>
      <c r="AB207" s="39"/>
      <c r="AC207" s="40"/>
      <c r="AD207" s="39"/>
      <c r="AE207" s="39"/>
      <c r="AF207" s="39"/>
      <c r="AG207" s="40"/>
      <c r="AH207" s="48"/>
      <c r="AI207" s="52">
        <f t="shared" si="4"/>
        <v>0</v>
      </c>
      <c r="AJ207" s="53" t="str">
        <f>IF(ISNA(VLOOKUP(C207,'Вчера_Спутник Лайт'!C:C, 1, FALSE)),"ошибка",0)</f>
        <v>ошибка</v>
      </c>
      <c r="AK207" s="55"/>
      <c r="AL207" s="53" t="e">
        <f>D207-VLOOKUP(C207, 'Вчера_Спутник Лайт'!C:BO, 2, FALSE)</f>
        <v>#N/A</v>
      </c>
      <c r="AM207" s="53" t="e">
        <f>E207-F207-VLOOKUP(C207, 'Вчера_Спутник Лайт'!C:BO, 3, FALSE)</f>
        <v>#N/A</v>
      </c>
      <c r="AN207" s="53" t="e">
        <f>K207-L207-VLOOKUP(C207, 'Вчера_Спутник Лайт'!C:BO, 5, FALSE)</f>
        <v>#N/A</v>
      </c>
      <c r="AO207" s="53" t="e">
        <f>M207-N207-VLOOKUP(C207, 'Вчера_Спутник Лайт'!C:BO, 7, FALSE)</f>
        <v>#N/A</v>
      </c>
      <c r="AP207" s="53" t="e">
        <f>O207-P207-VLOOKUP(C207, 'Вчера_Спутник Лайт'!C:BO, 9, FALSE)</f>
        <v>#N/A</v>
      </c>
      <c r="AQ207" s="53" t="e">
        <f>Q207-R207-VLOOKUP(C207, 'Вчера_Спутник Лайт'!C:BO, 11, FALSE)</f>
        <v>#N/A</v>
      </c>
      <c r="AR207" s="53" t="e">
        <f>S207-T207-VLOOKUP(C207, 'Вчера_Спутник Лайт'!C:BO, 13, FALSE)</f>
        <v>#N/A</v>
      </c>
      <c r="AS207" s="53" t="e">
        <f>U207-V207-VLOOKUP(C207, 'Вчера_Спутник Лайт'!C:BO, 15, FALSE)</f>
        <v>#N/A</v>
      </c>
      <c r="AT207" s="53" t="e">
        <f>W207-X207-VLOOKUP(C207, 'Вчера_Спутник Лайт'!C:BO, 17, FALSE)</f>
        <v>#N/A</v>
      </c>
      <c r="AU207" s="53" t="e">
        <f>AA207-AB207-VLOOKUP(C207, 'Вчера_Спутник Лайт'!C:BO, 19, FALSE)</f>
        <v>#N/A</v>
      </c>
      <c r="AV207" s="53" t="e">
        <f>AC207-AD207-VLOOKUP(C207, 'Вчера_Спутник Лайт'!C:BO, 21, FALSE)</f>
        <v>#N/A</v>
      </c>
      <c r="AW207" s="53" t="e">
        <f>VLOOKUP(C207, 'Вчера_Спутник Лайт'!C:BO, 26, FALSE)+F207-#REF!-AD207-AG207</f>
        <v>#N/A</v>
      </c>
      <c r="AX207" s="53" t="e">
        <f>AE207-VLOOKUP(C207,'Вчера_Спутник Лайт'!C:BO, 23, FALSE)</f>
        <v>#N/A</v>
      </c>
    </row>
    <row r="208" spans="1:50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39"/>
      <c r="AA208" s="40"/>
      <c r="AB208" s="39"/>
      <c r="AC208" s="40"/>
      <c r="AD208" s="39"/>
      <c r="AE208" s="39"/>
      <c r="AF208" s="39"/>
      <c r="AG208" s="40"/>
      <c r="AH208" s="48"/>
      <c r="AI208" s="52">
        <f t="shared" si="4"/>
        <v>0</v>
      </c>
      <c r="AJ208" s="53" t="str">
        <f>IF(ISNA(VLOOKUP(C208,'Вчера_Спутник Лайт'!C:C, 1, FALSE)),"ошибка",0)</f>
        <v>ошибка</v>
      </c>
      <c r="AK208" s="55"/>
      <c r="AL208" s="53" t="e">
        <f>D208-VLOOKUP(C208, 'Вчера_Спутник Лайт'!C:BO, 2, FALSE)</f>
        <v>#N/A</v>
      </c>
      <c r="AM208" s="53" t="e">
        <f>E208-F208-VLOOKUP(C208, 'Вчера_Спутник Лайт'!C:BO, 3, FALSE)</f>
        <v>#N/A</v>
      </c>
      <c r="AN208" s="53" t="e">
        <f>K208-L208-VLOOKUP(C208, 'Вчера_Спутник Лайт'!C:BO, 5, FALSE)</f>
        <v>#N/A</v>
      </c>
      <c r="AO208" s="53" t="e">
        <f>M208-N208-VLOOKUP(C208, 'Вчера_Спутник Лайт'!C:BO, 7, FALSE)</f>
        <v>#N/A</v>
      </c>
      <c r="AP208" s="53" t="e">
        <f>O208-P208-VLOOKUP(C208, 'Вчера_Спутник Лайт'!C:BO, 9, FALSE)</f>
        <v>#N/A</v>
      </c>
      <c r="AQ208" s="53" t="e">
        <f>Q208-R208-VLOOKUP(C208, 'Вчера_Спутник Лайт'!C:BO, 11, FALSE)</f>
        <v>#N/A</v>
      </c>
      <c r="AR208" s="53" t="e">
        <f>S208-T208-VLOOKUP(C208, 'Вчера_Спутник Лайт'!C:BO, 13, FALSE)</f>
        <v>#N/A</v>
      </c>
      <c r="AS208" s="53" t="e">
        <f>U208-V208-VLOOKUP(C208, 'Вчера_Спутник Лайт'!C:BO, 15, FALSE)</f>
        <v>#N/A</v>
      </c>
      <c r="AT208" s="53" t="e">
        <f>W208-X208-VLOOKUP(C208, 'Вчера_Спутник Лайт'!C:BO, 17, FALSE)</f>
        <v>#N/A</v>
      </c>
      <c r="AU208" s="53" t="e">
        <f>AA208-AB208-VLOOKUP(C208, 'Вчера_Спутник Лайт'!C:BO, 19, FALSE)</f>
        <v>#N/A</v>
      </c>
      <c r="AV208" s="53" t="e">
        <f>AC208-AD208-VLOOKUP(C208, 'Вчера_Спутник Лайт'!C:BO, 21, FALSE)</f>
        <v>#N/A</v>
      </c>
      <c r="AW208" s="53" t="e">
        <f>VLOOKUP(C208, 'Вчера_Спутник Лайт'!C:BO, 26, FALSE)+F208-#REF!-AD208-AG208</f>
        <v>#N/A</v>
      </c>
      <c r="AX208" s="53" t="e">
        <f>AE208-VLOOKUP(C208,'Вчера_Спутник Лайт'!C:BO, 23, FALSE)</f>
        <v>#N/A</v>
      </c>
    </row>
    <row r="209" spans="1:50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39"/>
      <c r="AA209" s="40"/>
      <c r="AB209" s="39"/>
      <c r="AC209" s="40"/>
      <c r="AD209" s="39"/>
      <c r="AE209" s="39"/>
      <c r="AF209" s="39"/>
      <c r="AG209" s="40"/>
      <c r="AH209" s="48"/>
      <c r="AI209" s="52">
        <f t="shared" si="4"/>
        <v>0</v>
      </c>
      <c r="AJ209" s="53" t="str">
        <f>IF(ISNA(VLOOKUP(C209,'Вчера_Спутник Лайт'!C:C, 1, FALSE)),"ошибка",0)</f>
        <v>ошибка</v>
      </c>
      <c r="AK209" s="55"/>
      <c r="AL209" s="53" t="e">
        <f>D209-VLOOKUP(C209, 'Вчера_Спутник Лайт'!C:BO, 2, FALSE)</f>
        <v>#N/A</v>
      </c>
      <c r="AM209" s="53" t="e">
        <f>E209-F209-VLOOKUP(C209, 'Вчера_Спутник Лайт'!C:BO, 3, FALSE)</f>
        <v>#N/A</v>
      </c>
      <c r="AN209" s="53" t="e">
        <f>K209-L209-VLOOKUP(C209, 'Вчера_Спутник Лайт'!C:BO, 5, FALSE)</f>
        <v>#N/A</v>
      </c>
      <c r="AO209" s="53" t="e">
        <f>M209-N209-VLOOKUP(C209, 'Вчера_Спутник Лайт'!C:BO, 7, FALSE)</f>
        <v>#N/A</v>
      </c>
      <c r="AP209" s="53" t="e">
        <f>O209-P209-VLOOKUP(C209, 'Вчера_Спутник Лайт'!C:BO, 9, FALSE)</f>
        <v>#N/A</v>
      </c>
      <c r="AQ209" s="53" t="e">
        <f>Q209-R209-VLOOKUP(C209, 'Вчера_Спутник Лайт'!C:BO, 11, FALSE)</f>
        <v>#N/A</v>
      </c>
      <c r="AR209" s="53" t="e">
        <f>S209-T209-VLOOKUP(C209, 'Вчера_Спутник Лайт'!C:BO, 13, FALSE)</f>
        <v>#N/A</v>
      </c>
      <c r="AS209" s="53" t="e">
        <f>U209-V209-VLOOKUP(C209, 'Вчера_Спутник Лайт'!C:BO, 15, FALSE)</f>
        <v>#N/A</v>
      </c>
      <c r="AT209" s="53" t="e">
        <f>W209-X209-VLOOKUP(C209, 'Вчера_Спутник Лайт'!C:BO, 17, FALSE)</f>
        <v>#N/A</v>
      </c>
      <c r="AU209" s="53" t="e">
        <f>AA209-AB209-VLOOKUP(C209, 'Вчера_Спутник Лайт'!C:BO, 19, FALSE)</f>
        <v>#N/A</v>
      </c>
      <c r="AV209" s="53" t="e">
        <f>AC209-AD209-VLOOKUP(C209, 'Вчера_Спутник Лайт'!C:BO, 21, FALSE)</f>
        <v>#N/A</v>
      </c>
      <c r="AW209" s="53" t="e">
        <f>VLOOKUP(C209, 'Вчера_Спутник Лайт'!C:BO, 26, FALSE)+F209-#REF!-AD209-AG209</f>
        <v>#N/A</v>
      </c>
      <c r="AX209" s="53" t="e">
        <f>AE209-VLOOKUP(C209,'Вчера_Спутник Лайт'!C:BO, 23, FALSE)</f>
        <v>#N/A</v>
      </c>
    </row>
    <row r="210" spans="1:50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39"/>
      <c r="AA210" s="40"/>
      <c r="AB210" s="39"/>
      <c r="AC210" s="40"/>
      <c r="AD210" s="39"/>
      <c r="AE210" s="39"/>
      <c r="AF210" s="39"/>
      <c r="AG210" s="40"/>
      <c r="AH210" s="48"/>
      <c r="AI210" s="52">
        <f t="shared" si="4"/>
        <v>0</v>
      </c>
      <c r="AJ210" s="53" t="str">
        <f>IF(ISNA(VLOOKUP(C210,'Вчера_Спутник Лайт'!C:C, 1, FALSE)),"ошибка",0)</f>
        <v>ошибка</v>
      </c>
      <c r="AK210" s="55"/>
      <c r="AL210" s="53" t="e">
        <f>D210-VLOOKUP(C210, 'Вчера_Спутник Лайт'!C:BO, 2, FALSE)</f>
        <v>#N/A</v>
      </c>
      <c r="AM210" s="53" t="e">
        <f>E210-F210-VLOOKUP(C210, 'Вчера_Спутник Лайт'!C:BO, 3, FALSE)</f>
        <v>#N/A</v>
      </c>
      <c r="AN210" s="53" t="e">
        <f>K210-L210-VLOOKUP(C210, 'Вчера_Спутник Лайт'!C:BO, 5, FALSE)</f>
        <v>#N/A</v>
      </c>
      <c r="AO210" s="53" t="e">
        <f>M210-N210-VLOOKUP(C210, 'Вчера_Спутник Лайт'!C:BO, 7, FALSE)</f>
        <v>#N/A</v>
      </c>
      <c r="AP210" s="53" t="e">
        <f>O210-P210-VLOOKUP(C210, 'Вчера_Спутник Лайт'!C:BO, 9, FALSE)</f>
        <v>#N/A</v>
      </c>
      <c r="AQ210" s="53" t="e">
        <f>Q210-R210-VLOOKUP(C210, 'Вчера_Спутник Лайт'!C:BO, 11, FALSE)</f>
        <v>#N/A</v>
      </c>
      <c r="AR210" s="53" t="e">
        <f>S210-T210-VLOOKUP(C210, 'Вчера_Спутник Лайт'!C:BO, 13, FALSE)</f>
        <v>#N/A</v>
      </c>
      <c r="AS210" s="53" t="e">
        <f>U210-V210-VLOOKUP(C210, 'Вчера_Спутник Лайт'!C:BO, 15, FALSE)</f>
        <v>#N/A</v>
      </c>
      <c r="AT210" s="53" t="e">
        <f>W210-X210-VLOOKUP(C210, 'Вчера_Спутник Лайт'!C:BO, 17, FALSE)</f>
        <v>#N/A</v>
      </c>
      <c r="AU210" s="53" t="e">
        <f>AA210-AB210-VLOOKUP(C210, 'Вчера_Спутник Лайт'!C:BO, 19, FALSE)</f>
        <v>#N/A</v>
      </c>
      <c r="AV210" s="53" t="e">
        <f>AC210-AD210-VLOOKUP(C210, 'Вчера_Спутник Лайт'!C:BO, 21, FALSE)</f>
        <v>#N/A</v>
      </c>
      <c r="AW210" s="53" t="e">
        <f>VLOOKUP(C210, 'Вчера_Спутник Лайт'!C:BO, 26, FALSE)+F210-#REF!-AD210-AG210</f>
        <v>#N/A</v>
      </c>
      <c r="AX210" s="53" t="e">
        <f>AE210-VLOOKUP(C210,'Вчера_Спутник Лайт'!C:BO, 23, FALSE)</f>
        <v>#N/A</v>
      </c>
    </row>
    <row r="211" spans="1:50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39"/>
      <c r="AA211" s="40"/>
      <c r="AB211" s="39"/>
      <c r="AC211" s="40"/>
      <c r="AD211" s="39"/>
      <c r="AE211" s="39"/>
      <c r="AF211" s="39"/>
      <c r="AG211" s="40"/>
      <c r="AH211" s="48"/>
      <c r="AI211" s="52">
        <f t="shared" si="4"/>
        <v>0</v>
      </c>
      <c r="AJ211" s="53" t="str">
        <f>IF(ISNA(VLOOKUP(C211,'Вчера_Спутник Лайт'!C:C, 1, FALSE)),"ошибка",0)</f>
        <v>ошибка</v>
      </c>
      <c r="AK211" s="55"/>
      <c r="AL211" s="53" t="e">
        <f>D211-VLOOKUP(C211, 'Вчера_Спутник Лайт'!C:BO, 2, FALSE)</f>
        <v>#N/A</v>
      </c>
      <c r="AM211" s="53" t="e">
        <f>E211-F211-VLOOKUP(C211, 'Вчера_Спутник Лайт'!C:BO, 3, FALSE)</f>
        <v>#N/A</v>
      </c>
      <c r="AN211" s="53" t="e">
        <f>K211-L211-VLOOKUP(C211, 'Вчера_Спутник Лайт'!C:BO, 5, FALSE)</f>
        <v>#N/A</v>
      </c>
      <c r="AO211" s="53" t="e">
        <f>M211-N211-VLOOKUP(C211, 'Вчера_Спутник Лайт'!C:BO, 7, FALSE)</f>
        <v>#N/A</v>
      </c>
      <c r="AP211" s="53" t="e">
        <f>O211-P211-VLOOKUP(C211, 'Вчера_Спутник Лайт'!C:BO, 9, FALSE)</f>
        <v>#N/A</v>
      </c>
      <c r="AQ211" s="53" t="e">
        <f>Q211-R211-VLOOKUP(C211, 'Вчера_Спутник Лайт'!C:BO, 11, FALSE)</f>
        <v>#N/A</v>
      </c>
      <c r="AR211" s="53" t="e">
        <f>S211-T211-VLOOKUP(C211, 'Вчера_Спутник Лайт'!C:BO, 13, FALSE)</f>
        <v>#N/A</v>
      </c>
      <c r="AS211" s="53" t="e">
        <f>U211-V211-VLOOKUP(C211, 'Вчера_Спутник Лайт'!C:BO, 15, FALSE)</f>
        <v>#N/A</v>
      </c>
      <c r="AT211" s="53" t="e">
        <f>W211-X211-VLOOKUP(C211, 'Вчера_Спутник Лайт'!C:BO, 17, FALSE)</f>
        <v>#N/A</v>
      </c>
      <c r="AU211" s="53" t="e">
        <f>AA211-AB211-VLOOKUP(C211, 'Вчера_Спутник Лайт'!C:BO, 19, FALSE)</f>
        <v>#N/A</v>
      </c>
      <c r="AV211" s="53" t="e">
        <f>AC211-AD211-VLOOKUP(C211, 'Вчера_Спутник Лайт'!C:BO, 21, FALSE)</f>
        <v>#N/A</v>
      </c>
      <c r="AW211" s="53" t="e">
        <f>VLOOKUP(C211, 'Вчера_Спутник Лайт'!C:BO, 26, FALSE)+F211-#REF!-AD211-AG211</f>
        <v>#N/A</v>
      </c>
      <c r="AX211" s="53" t="e">
        <f>AE211-VLOOKUP(C211,'Вчера_Спутник Лайт'!C:BO, 23, FALSE)</f>
        <v>#N/A</v>
      </c>
    </row>
    <row r="212" spans="1:50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39"/>
      <c r="AA212" s="40"/>
      <c r="AB212" s="39"/>
      <c r="AC212" s="40"/>
      <c r="AD212" s="39"/>
      <c r="AE212" s="39"/>
      <c r="AF212" s="39"/>
      <c r="AG212" s="40"/>
      <c r="AH212" s="48"/>
      <c r="AI212" s="52">
        <f t="shared" si="4"/>
        <v>0</v>
      </c>
      <c r="AJ212" s="53" t="str">
        <f>IF(ISNA(VLOOKUP(C212,'Вчера_Спутник Лайт'!C:C, 1, FALSE)),"ошибка",0)</f>
        <v>ошибка</v>
      </c>
      <c r="AK212" s="55"/>
      <c r="AL212" s="53" t="e">
        <f>D212-VLOOKUP(C212, 'Вчера_Спутник Лайт'!C:BO, 2, FALSE)</f>
        <v>#N/A</v>
      </c>
      <c r="AM212" s="53" t="e">
        <f>E212-F212-VLOOKUP(C212, 'Вчера_Спутник Лайт'!C:BO, 3, FALSE)</f>
        <v>#N/A</v>
      </c>
      <c r="AN212" s="53" t="e">
        <f>K212-L212-VLOOKUP(C212, 'Вчера_Спутник Лайт'!C:BO, 5, FALSE)</f>
        <v>#N/A</v>
      </c>
      <c r="AO212" s="53" t="e">
        <f>M212-N212-VLOOKUP(C212, 'Вчера_Спутник Лайт'!C:BO, 7, FALSE)</f>
        <v>#N/A</v>
      </c>
      <c r="AP212" s="53" t="e">
        <f>O212-P212-VLOOKUP(C212, 'Вчера_Спутник Лайт'!C:BO, 9, FALSE)</f>
        <v>#N/A</v>
      </c>
      <c r="AQ212" s="53" t="e">
        <f>Q212-R212-VLOOKUP(C212, 'Вчера_Спутник Лайт'!C:BO, 11, FALSE)</f>
        <v>#N/A</v>
      </c>
      <c r="AR212" s="53" t="e">
        <f>S212-T212-VLOOKUP(C212, 'Вчера_Спутник Лайт'!C:BO, 13, FALSE)</f>
        <v>#N/A</v>
      </c>
      <c r="AS212" s="53" t="e">
        <f>U212-V212-VLOOKUP(C212, 'Вчера_Спутник Лайт'!C:BO, 15, FALSE)</f>
        <v>#N/A</v>
      </c>
      <c r="AT212" s="53" t="e">
        <f>W212-X212-VLOOKUP(C212, 'Вчера_Спутник Лайт'!C:BO, 17, FALSE)</f>
        <v>#N/A</v>
      </c>
      <c r="AU212" s="53" t="e">
        <f>AA212-AB212-VLOOKUP(C212, 'Вчера_Спутник Лайт'!C:BO, 19, FALSE)</f>
        <v>#N/A</v>
      </c>
      <c r="AV212" s="53" t="e">
        <f>AC212-AD212-VLOOKUP(C212, 'Вчера_Спутник Лайт'!C:BO, 21, FALSE)</f>
        <v>#N/A</v>
      </c>
      <c r="AW212" s="53" t="e">
        <f>VLOOKUP(C212, 'Вчера_Спутник Лайт'!C:BO, 26, FALSE)+F212-#REF!-AD212-AG212</f>
        <v>#N/A</v>
      </c>
      <c r="AX212" s="53" t="e">
        <f>AE212-VLOOKUP(C212,'Вчера_Спутник Лайт'!C:BO, 23, FALSE)</f>
        <v>#N/A</v>
      </c>
    </row>
    <row r="213" spans="1:50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39"/>
      <c r="AA213" s="40"/>
      <c r="AB213" s="39"/>
      <c r="AC213" s="40"/>
      <c r="AD213" s="39"/>
      <c r="AE213" s="39"/>
      <c r="AF213" s="39"/>
      <c r="AG213" s="40"/>
      <c r="AH213" s="48"/>
      <c r="AI213" s="52">
        <f t="shared" si="4"/>
        <v>0</v>
      </c>
      <c r="AJ213" s="53" t="str">
        <f>IF(ISNA(VLOOKUP(C213,'Вчера_Спутник Лайт'!C:C, 1, FALSE)),"ошибка",0)</f>
        <v>ошибка</v>
      </c>
      <c r="AK213" s="55"/>
      <c r="AL213" s="53" t="e">
        <f>D213-VLOOKUP(C213, 'Вчера_Спутник Лайт'!C:BO, 2, FALSE)</f>
        <v>#N/A</v>
      </c>
      <c r="AM213" s="53" t="e">
        <f>E213-F213-VLOOKUP(C213, 'Вчера_Спутник Лайт'!C:BO, 3, FALSE)</f>
        <v>#N/A</v>
      </c>
      <c r="AN213" s="53" t="e">
        <f>K213-L213-VLOOKUP(C213, 'Вчера_Спутник Лайт'!C:BO, 5, FALSE)</f>
        <v>#N/A</v>
      </c>
      <c r="AO213" s="53" t="e">
        <f>M213-N213-VLOOKUP(C213, 'Вчера_Спутник Лайт'!C:BO, 7, FALSE)</f>
        <v>#N/A</v>
      </c>
      <c r="AP213" s="53" t="e">
        <f>O213-P213-VLOOKUP(C213, 'Вчера_Спутник Лайт'!C:BO, 9, FALSE)</f>
        <v>#N/A</v>
      </c>
      <c r="AQ213" s="53" t="e">
        <f>Q213-R213-VLOOKUP(C213, 'Вчера_Спутник Лайт'!C:BO, 11, FALSE)</f>
        <v>#N/A</v>
      </c>
      <c r="AR213" s="53" t="e">
        <f>S213-T213-VLOOKUP(C213, 'Вчера_Спутник Лайт'!C:BO, 13, FALSE)</f>
        <v>#N/A</v>
      </c>
      <c r="AS213" s="53" t="e">
        <f>U213-V213-VLOOKUP(C213, 'Вчера_Спутник Лайт'!C:BO, 15, FALSE)</f>
        <v>#N/A</v>
      </c>
      <c r="AT213" s="53" t="e">
        <f>W213-X213-VLOOKUP(C213, 'Вчера_Спутник Лайт'!C:BO, 17, FALSE)</f>
        <v>#N/A</v>
      </c>
      <c r="AU213" s="53" t="e">
        <f>AA213-AB213-VLOOKUP(C213, 'Вчера_Спутник Лайт'!C:BO, 19, FALSE)</f>
        <v>#N/A</v>
      </c>
      <c r="AV213" s="53" t="e">
        <f>AC213-AD213-VLOOKUP(C213, 'Вчера_Спутник Лайт'!C:BO, 21, FALSE)</f>
        <v>#N/A</v>
      </c>
      <c r="AW213" s="53" t="e">
        <f>VLOOKUP(C213, 'Вчера_Спутник Лайт'!C:BO, 26, FALSE)+F213-#REF!-AD213-AG213</f>
        <v>#N/A</v>
      </c>
      <c r="AX213" s="53" t="e">
        <f>AE213-VLOOKUP(C213,'Вчера_Спутник Лайт'!C:BO, 23, FALSE)</f>
        <v>#N/A</v>
      </c>
    </row>
    <row r="214" spans="1:50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39"/>
      <c r="AA214" s="40"/>
      <c r="AB214" s="39"/>
      <c r="AC214" s="40"/>
      <c r="AD214" s="39"/>
      <c r="AE214" s="39"/>
      <c r="AF214" s="39"/>
      <c r="AG214" s="40"/>
      <c r="AH214" s="48"/>
      <c r="AI214" s="52">
        <f t="shared" si="4"/>
        <v>0</v>
      </c>
      <c r="AJ214" s="53" t="str">
        <f>IF(ISNA(VLOOKUP(C214,'Вчера_Спутник Лайт'!C:C, 1, FALSE)),"ошибка",0)</f>
        <v>ошибка</v>
      </c>
      <c r="AK214" s="55"/>
      <c r="AL214" s="53" t="e">
        <f>D214-VLOOKUP(C214, 'Вчера_Спутник Лайт'!C:BO, 2, FALSE)</f>
        <v>#N/A</v>
      </c>
      <c r="AM214" s="53" t="e">
        <f>E214-F214-VLOOKUP(C214, 'Вчера_Спутник Лайт'!C:BO, 3, FALSE)</f>
        <v>#N/A</v>
      </c>
      <c r="AN214" s="53" t="e">
        <f>K214-L214-VLOOKUP(C214, 'Вчера_Спутник Лайт'!C:BO, 5, FALSE)</f>
        <v>#N/A</v>
      </c>
      <c r="AO214" s="53" t="e">
        <f>M214-N214-VLOOKUP(C214, 'Вчера_Спутник Лайт'!C:BO, 7, FALSE)</f>
        <v>#N/A</v>
      </c>
      <c r="AP214" s="53" t="e">
        <f>O214-P214-VLOOKUP(C214, 'Вчера_Спутник Лайт'!C:BO, 9, FALSE)</f>
        <v>#N/A</v>
      </c>
      <c r="AQ214" s="53" t="e">
        <f>Q214-R214-VLOOKUP(C214, 'Вчера_Спутник Лайт'!C:BO, 11, FALSE)</f>
        <v>#N/A</v>
      </c>
      <c r="AR214" s="53" t="e">
        <f>S214-T214-VLOOKUP(C214, 'Вчера_Спутник Лайт'!C:BO, 13, FALSE)</f>
        <v>#N/A</v>
      </c>
      <c r="AS214" s="53" t="e">
        <f>U214-V214-VLOOKUP(C214, 'Вчера_Спутник Лайт'!C:BO, 15, FALSE)</f>
        <v>#N/A</v>
      </c>
      <c r="AT214" s="53" t="e">
        <f>W214-X214-VLOOKUP(C214, 'Вчера_Спутник Лайт'!C:BO, 17, FALSE)</f>
        <v>#N/A</v>
      </c>
      <c r="AU214" s="53" t="e">
        <f>AA214-AB214-VLOOKUP(C214, 'Вчера_Спутник Лайт'!C:BO, 19, FALSE)</f>
        <v>#N/A</v>
      </c>
      <c r="AV214" s="53" t="e">
        <f>AC214-AD214-VLOOKUP(C214, 'Вчера_Спутник Лайт'!C:BO, 21, FALSE)</f>
        <v>#N/A</v>
      </c>
      <c r="AW214" s="53" t="e">
        <f>VLOOKUP(C214, 'Вчера_Спутник Лайт'!C:BO, 26, FALSE)+F214-#REF!-AD214-AG214</f>
        <v>#N/A</v>
      </c>
      <c r="AX214" s="53" t="e">
        <f>AE214-VLOOKUP(C214,'Вчера_Спутник Лайт'!C:BO, 23, FALSE)</f>
        <v>#N/A</v>
      </c>
    </row>
    <row r="215" spans="1:50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39"/>
      <c r="AA215" s="40"/>
      <c r="AB215" s="39"/>
      <c r="AC215" s="40"/>
      <c r="AD215" s="39"/>
      <c r="AE215" s="39"/>
      <c r="AF215" s="39"/>
      <c r="AG215" s="40"/>
      <c r="AH215" s="48"/>
      <c r="AI215" s="52">
        <f t="shared" si="4"/>
        <v>0</v>
      </c>
      <c r="AJ215" s="53" t="str">
        <f>IF(ISNA(VLOOKUP(C215,'Вчера_Спутник Лайт'!C:C, 1, FALSE)),"ошибка",0)</f>
        <v>ошибка</v>
      </c>
      <c r="AK215" s="55"/>
      <c r="AL215" s="53" t="e">
        <f>D215-VLOOKUP(C215, 'Вчера_Спутник Лайт'!C:BO, 2, FALSE)</f>
        <v>#N/A</v>
      </c>
      <c r="AM215" s="53" t="e">
        <f>E215-F215-VLOOKUP(C215, 'Вчера_Спутник Лайт'!C:BO, 3, FALSE)</f>
        <v>#N/A</v>
      </c>
      <c r="AN215" s="53" t="e">
        <f>K215-L215-VLOOKUP(C215, 'Вчера_Спутник Лайт'!C:BO, 5, FALSE)</f>
        <v>#N/A</v>
      </c>
      <c r="AO215" s="53" t="e">
        <f>M215-N215-VLOOKUP(C215, 'Вчера_Спутник Лайт'!C:BO, 7, FALSE)</f>
        <v>#N/A</v>
      </c>
      <c r="AP215" s="53" t="e">
        <f>O215-P215-VLOOKUP(C215, 'Вчера_Спутник Лайт'!C:BO, 9, FALSE)</f>
        <v>#N/A</v>
      </c>
      <c r="AQ215" s="53" t="e">
        <f>Q215-R215-VLOOKUP(C215, 'Вчера_Спутник Лайт'!C:BO, 11, FALSE)</f>
        <v>#N/A</v>
      </c>
      <c r="AR215" s="53" t="e">
        <f>S215-T215-VLOOKUP(C215, 'Вчера_Спутник Лайт'!C:BO, 13, FALSE)</f>
        <v>#N/A</v>
      </c>
      <c r="AS215" s="53" t="e">
        <f>U215-V215-VLOOKUP(C215, 'Вчера_Спутник Лайт'!C:BO, 15, FALSE)</f>
        <v>#N/A</v>
      </c>
      <c r="AT215" s="53" t="e">
        <f>W215-X215-VLOOKUP(C215, 'Вчера_Спутник Лайт'!C:BO, 17, FALSE)</f>
        <v>#N/A</v>
      </c>
      <c r="AU215" s="53" t="e">
        <f>AA215-AB215-VLOOKUP(C215, 'Вчера_Спутник Лайт'!C:BO, 19, FALSE)</f>
        <v>#N/A</v>
      </c>
      <c r="AV215" s="53" t="e">
        <f>AC215-AD215-VLOOKUP(C215, 'Вчера_Спутник Лайт'!C:BO, 21, FALSE)</f>
        <v>#N/A</v>
      </c>
      <c r="AW215" s="53" t="e">
        <f>VLOOKUP(C215, 'Вчера_Спутник Лайт'!C:BO, 26, FALSE)+F215-#REF!-AD215-AG215</f>
        <v>#N/A</v>
      </c>
      <c r="AX215" s="53" t="e">
        <f>AE215-VLOOKUP(C215,'Вчера_Спутник Лайт'!C:BO, 23, FALSE)</f>
        <v>#N/A</v>
      </c>
    </row>
    <row r="216" spans="1:50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39"/>
      <c r="AA216" s="40"/>
      <c r="AB216" s="39"/>
      <c r="AC216" s="40"/>
      <c r="AD216" s="39"/>
      <c r="AE216" s="39"/>
      <c r="AF216" s="39"/>
      <c r="AG216" s="40"/>
      <c r="AH216" s="48"/>
      <c r="AI216" s="52">
        <f t="shared" si="4"/>
        <v>0</v>
      </c>
      <c r="AJ216" s="53" t="str">
        <f>IF(ISNA(VLOOKUP(C216,'Вчера_Спутник Лайт'!C:C, 1, FALSE)),"ошибка",0)</f>
        <v>ошибка</v>
      </c>
      <c r="AK216" s="55"/>
      <c r="AL216" s="53" t="e">
        <f>D216-VLOOKUP(C216, 'Вчера_Спутник Лайт'!C:BO, 2, FALSE)</f>
        <v>#N/A</v>
      </c>
      <c r="AM216" s="53" t="e">
        <f>E216-F216-VLOOKUP(C216, 'Вчера_Спутник Лайт'!C:BO, 3, FALSE)</f>
        <v>#N/A</v>
      </c>
      <c r="AN216" s="53" t="e">
        <f>K216-L216-VLOOKUP(C216, 'Вчера_Спутник Лайт'!C:BO, 5, FALSE)</f>
        <v>#N/A</v>
      </c>
      <c r="AO216" s="53" t="e">
        <f>M216-N216-VLOOKUP(C216, 'Вчера_Спутник Лайт'!C:BO, 7, FALSE)</f>
        <v>#N/A</v>
      </c>
      <c r="AP216" s="53" t="e">
        <f>O216-P216-VLOOKUP(C216, 'Вчера_Спутник Лайт'!C:BO, 9, FALSE)</f>
        <v>#N/A</v>
      </c>
      <c r="AQ216" s="53" t="e">
        <f>Q216-R216-VLOOKUP(C216, 'Вчера_Спутник Лайт'!C:BO, 11, FALSE)</f>
        <v>#N/A</v>
      </c>
      <c r="AR216" s="53" t="e">
        <f>S216-T216-VLOOKUP(C216, 'Вчера_Спутник Лайт'!C:BO, 13, FALSE)</f>
        <v>#N/A</v>
      </c>
      <c r="AS216" s="53" t="e">
        <f>U216-V216-VLOOKUP(C216, 'Вчера_Спутник Лайт'!C:BO, 15, FALSE)</f>
        <v>#N/A</v>
      </c>
      <c r="AT216" s="53" t="e">
        <f>W216-X216-VLOOKUP(C216, 'Вчера_Спутник Лайт'!C:BO, 17, FALSE)</f>
        <v>#N/A</v>
      </c>
      <c r="AU216" s="53" t="e">
        <f>AA216-AB216-VLOOKUP(C216, 'Вчера_Спутник Лайт'!C:BO, 19, FALSE)</f>
        <v>#N/A</v>
      </c>
      <c r="AV216" s="53" t="e">
        <f>AC216-AD216-VLOOKUP(C216, 'Вчера_Спутник Лайт'!C:BO, 21, FALSE)</f>
        <v>#N/A</v>
      </c>
      <c r="AW216" s="53" t="e">
        <f>VLOOKUP(C216, 'Вчера_Спутник Лайт'!C:BO, 26, FALSE)+F216-#REF!-AD216-AG216</f>
        <v>#N/A</v>
      </c>
      <c r="AX216" s="53" t="e">
        <f>AE216-VLOOKUP(C216,'Вчера_Спутник Лайт'!C:BO, 23, FALSE)</f>
        <v>#N/A</v>
      </c>
    </row>
    <row r="217" spans="1:50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39"/>
      <c r="AA217" s="40"/>
      <c r="AB217" s="39"/>
      <c r="AC217" s="40"/>
      <c r="AD217" s="39"/>
      <c r="AE217" s="39"/>
      <c r="AF217" s="39"/>
      <c r="AG217" s="40"/>
      <c r="AH217" s="48"/>
      <c r="AI217" s="52">
        <f t="shared" si="4"/>
        <v>0</v>
      </c>
      <c r="AJ217" s="53" t="str">
        <f>IF(ISNA(VLOOKUP(C217,'Вчера_Спутник Лайт'!C:C, 1, FALSE)),"ошибка",0)</f>
        <v>ошибка</v>
      </c>
      <c r="AK217" s="55"/>
      <c r="AL217" s="53" t="e">
        <f>D217-VLOOKUP(C217, 'Вчера_Спутник Лайт'!C:BO, 2, FALSE)</f>
        <v>#N/A</v>
      </c>
      <c r="AM217" s="53" t="e">
        <f>E217-F217-VLOOKUP(C217, 'Вчера_Спутник Лайт'!C:BO, 3, FALSE)</f>
        <v>#N/A</v>
      </c>
      <c r="AN217" s="53" t="e">
        <f>K217-L217-VLOOKUP(C217, 'Вчера_Спутник Лайт'!C:BO, 5, FALSE)</f>
        <v>#N/A</v>
      </c>
      <c r="AO217" s="53" t="e">
        <f>M217-N217-VLOOKUP(C217, 'Вчера_Спутник Лайт'!C:BO, 7, FALSE)</f>
        <v>#N/A</v>
      </c>
      <c r="AP217" s="53" t="e">
        <f>O217-P217-VLOOKUP(C217, 'Вчера_Спутник Лайт'!C:BO, 9, FALSE)</f>
        <v>#N/A</v>
      </c>
      <c r="AQ217" s="53" t="e">
        <f>Q217-R217-VLOOKUP(C217, 'Вчера_Спутник Лайт'!C:BO, 11, FALSE)</f>
        <v>#N/A</v>
      </c>
      <c r="AR217" s="53" t="e">
        <f>S217-T217-VLOOKUP(C217, 'Вчера_Спутник Лайт'!C:BO, 13, FALSE)</f>
        <v>#N/A</v>
      </c>
      <c r="AS217" s="53" t="e">
        <f>U217-V217-VLOOKUP(C217, 'Вчера_Спутник Лайт'!C:BO, 15, FALSE)</f>
        <v>#N/A</v>
      </c>
      <c r="AT217" s="53" t="e">
        <f>W217-X217-VLOOKUP(C217, 'Вчера_Спутник Лайт'!C:BO, 17, FALSE)</f>
        <v>#N/A</v>
      </c>
      <c r="AU217" s="53" t="e">
        <f>AA217-AB217-VLOOKUP(C217, 'Вчера_Спутник Лайт'!C:BO, 19, FALSE)</f>
        <v>#N/A</v>
      </c>
      <c r="AV217" s="53" t="e">
        <f>AC217-AD217-VLOOKUP(C217, 'Вчера_Спутник Лайт'!C:BO, 21, FALSE)</f>
        <v>#N/A</v>
      </c>
      <c r="AW217" s="53" t="e">
        <f>VLOOKUP(C217, 'Вчера_Спутник Лайт'!C:BO, 26, FALSE)+F217-#REF!-AD217-AG217</f>
        <v>#N/A</v>
      </c>
      <c r="AX217" s="53" t="e">
        <f>AE217-VLOOKUP(C217,'Вчера_Спутник Лайт'!C:BO, 23, FALSE)</f>
        <v>#N/A</v>
      </c>
    </row>
    <row r="218" spans="1:50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39"/>
      <c r="AA218" s="40"/>
      <c r="AB218" s="39"/>
      <c r="AC218" s="40"/>
      <c r="AD218" s="39"/>
      <c r="AE218" s="39"/>
      <c r="AF218" s="39"/>
      <c r="AG218" s="40"/>
      <c r="AH218" s="48"/>
      <c r="AI218" s="52">
        <f t="shared" si="4"/>
        <v>0</v>
      </c>
      <c r="AJ218" s="53" t="str">
        <f>IF(ISNA(VLOOKUP(C218,'Вчера_Спутник Лайт'!C:C, 1, FALSE)),"ошибка",0)</f>
        <v>ошибка</v>
      </c>
      <c r="AK218" s="55"/>
      <c r="AL218" s="53" t="e">
        <f>D218-VLOOKUP(C218, 'Вчера_Спутник Лайт'!C:BO, 2, FALSE)</f>
        <v>#N/A</v>
      </c>
      <c r="AM218" s="53" t="e">
        <f>E218-F218-VLOOKUP(C218, 'Вчера_Спутник Лайт'!C:BO, 3, FALSE)</f>
        <v>#N/A</v>
      </c>
      <c r="AN218" s="53" t="e">
        <f>K218-L218-VLOOKUP(C218, 'Вчера_Спутник Лайт'!C:BO, 5, FALSE)</f>
        <v>#N/A</v>
      </c>
      <c r="AO218" s="53" t="e">
        <f>M218-N218-VLOOKUP(C218, 'Вчера_Спутник Лайт'!C:BO, 7, FALSE)</f>
        <v>#N/A</v>
      </c>
      <c r="AP218" s="53" t="e">
        <f>O218-P218-VLOOKUP(C218, 'Вчера_Спутник Лайт'!C:BO, 9, FALSE)</f>
        <v>#N/A</v>
      </c>
      <c r="AQ218" s="53" t="e">
        <f>Q218-R218-VLOOKUP(C218, 'Вчера_Спутник Лайт'!C:BO, 11, FALSE)</f>
        <v>#N/A</v>
      </c>
      <c r="AR218" s="53" t="e">
        <f>S218-T218-VLOOKUP(C218, 'Вчера_Спутник Лайт'!C:BO, 13, FALSE)</f>
        <v>#N/A</v>
      </c>
      <c r="AS218" s="53" t="e">
        <f>U218-V218-VLOOKUP(C218, 'Вчера_Спутник Лайт'!C:BO, 15, FALSE)</f>
        <v>#N/A</v>
      </c>
      <c r="AT218" s="53" t="e">
        <f>W218-X218-VLOOKUP(C218, 'Вчера_Спутник Лайт'!C:BO, 17, FALSE)</f>
        <v>#N/A</v>
      </c>
      <c r="AU218" s="53" t="e">
        <f>AA218-AB218-VLOOKUP(C218, 'Вчера_Спутник Лайт'!C:BO, 19, FALSE)</f>
        <v>#N/A</v>
      </c>
      <c r="AV218" s="53" t="e">
        <f>AC218-AD218-VLOOKUP(C218, 'Вчера_Спутник Лайт'!C:BO, 21, FALSE)</f>
        <v>#N/A</v>
      </c>
      <c r="AW218" s="53" t="e">
        <f>VLOOKUP(C218, 'Вчера_Спутник Лайт'!C:BO, 26, FALSE)+F218-#REF!-AD218-AG218</f>
        <v>#N/A</v>
      </c>
      <c r="AX218" s="53" t="e">
        <f>AE218-VLOOKUP(C218,'Вчера_Спутник Лайт'!C:BO, 23, FALSE)</f>
        <v>#N/A</v>
      </c>
    </row>
    <row r="219" spans="1:50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39"/>
      <c r="AA219" s="40"/>
      <c r="AB219" s="39"/>
      <c r="AC219" s="40"/>
      <c r="AD219" s="39"/>
      <c r="AE219" s="39"/>
      <c r="AF219" s="39"/>
      <c r="AG219" s="40"/>
      <c r="AH219" s="48"/>
      <c r="AI219" s="52">
        <f t="shared" si="4"/>
        <v>0</v>
      </c>
      <c r="AJ219" s="53" t="str">
        <f>IF(ISNA(VLOOKUP(C219,'Вчера_Спутник Лайт'!C:C, 1, FALSE)),"ошибка",0)</f>
        <v>ошибка</v>
      </c>
      <c r="AK219" s="55"/>
      <c r="AL219" s="53" t="e">
        <f>D219-VLOOKUP(C219, 'Вчера_Спутник Лайт'!C:BO, 2, FALSE)</f>
        <v>#N/A</v>
      </c>
      <c r="AM219" s="53" t="e">
        <f>E219-F219-VLOOKUP(C219, 'Вчера_Спутник Лайт'!C:BO, 3, FALSE)</f>
        <v>#N/A</v>
      </c>
      <c r="AN219" s="53" t="e">
        <f>K219-L219-VLOOKUP(C219, 'Вчера_Спутник Лайт'!C:BO, 5, FALSE)</f>
        <v>#N/A</v>
      </c>
      <c r="AO219" s="53" t="e">
        <f>M219-N219-VLOOKUP(C219, 'Вчера_Спутник Лайт'!C:BO, 7, FALSE)</f>
        <v>#N/A</v>
      </c>
      <c r="AP219" s="53" t="e">
        <f>O219-P219-VLOOKUP(C219, 'Вчера_Спутник Лайт'!C:BO, 9, FALSE)</f>
        <v>#N/A</v>
      </c>
      <c r="AQ219" s="53" t="e">
        <f>Q219-R219-VLOOKUP(C219, 'Вчера_Спутник Лайт'!C:BO, 11, FALSE)</f>
        <v>#N/A</v>
      </c>
      <c r="AR219" s="53" t="e">
        <f>S219-T219-VLOOKUP(C219, 'Вчера_Спутник Лайт'!C:BO, 13, FALSE)</f>
        <v>#N/A</v>
      </c>
      <c r="AS219" s="53" t="e">
        <f>U219-V219-VLOOKUP(C219, 'Вчера_Спутник Лайт'!C:BO, 15, FALSE)</f>
        <v>#N/A</v>
      </c>
      <c r="AT219" s="53" t="e">
        <f>W219-X219-VLOOKUP(C219, 'Вчера_Спутник Лайт'!C:BO, 17, FALSE)</f>
        <v>#N/A</v>
      </c>
      <c r="AU219" s="53" t="e">
        <f>AA219-AB219-VLOOKUP(C219, 'Вчера_Спутник Лайт'!C:BO, 19, FALSE)</f>
        <v>#N/A</v>
      </c>
      <c r="AV219" s="53" t="e">
        <f>AC219-AD219-VLOOKUP(C219, 'Вчера_Спутник Лайт'!C:BO, 21, FALSE)</f>
        <v>#N/A</v>
      </c>
      <c r="AW219" s="53" t="e">
        <f>VLOOKUP(C219, 'Вчера_Спутник Лайт'!C:BO, 26, FALSE)+F219-#REF!-AD219-AG219</f>
        <v>#N/A</v>
      </c>
      <c r="AX219" s="53" t="e">
        <f>AE219-VLOOKUP(C219,'Вчера_Спутник Лайт'!C:BO, 23, FALSE)</f>
        <v>#N/A</v>
      </c>
    </row>
    <row r="220" spans="1:50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39"/>
      <c r="AA220" s="40"/>
      <c r="AB220" s="39"/>
      <c r="AC220" s="40"/>
      <c r="AD220" s="39"/>
      <c r="AE220" s="39"/>
      <c r="AF220" s="39"/>
      <c r="AG220" s="40"/>
      <c r="AH220" s="48"/>
      <c r="AI220" s="52">
        <f t="shared" si="4"/>
        <v>0</v>
      </c>
      <c r="AJ220" s="53" t="str">
        <f>IF(ISNA(VLOOKUP(C220,'Вчера_Спутник Лайт'!C:C, 1, FALSE)),"ошибка",0)</f>
        <v>ошибка</v>
      </c>
      <c r="AK220" s="55"/>
      <c r="AL220" s="53" t="e">
        <f>D220-VLOOKUP(C220, 'Вчера_Спутник Лайт'!C:BO, 2, FALSE)</f>
        <v>#N/A</v>
      </c>
      <c r="AM220" s="53" t="e">
        <f>E220-F220-VLOOKUP(C220, 'Вчера_Спутник Лайт'!C:BO, 3, FALSE)</f>
        <v>#N/A</v>
      </c>
      <c r="AN220" s="53" t="e">
        <f>K220-L220-VLOOKUP(C220, 'Вчера_Спутник Лайт'!C:BO, 5, FALSE)</f>
        <v>#N/A</v>
      </c>
      <c r="AO220" s="53" t="e">
        <f>M220-N220-VLOOKUP(C220, 'Вчера_Спутник Лайт'!C:BO, 7, FALSE)</f>
        <v>#N/A</v>
      </c>
      <c r="AP220" s="53" t="e">
        <f>O220-P220-VLOOKUP(C220, 'Вчера_Спутник Лайт'!C:BO, 9, FALSE)</f>
        <v>#N/A</v>
      </c>
      <c r="AQ220" s="53" t="e">
        <f>Q220-R220-VLOOKUP(C220, 'Вчера_Спутник Лайт'!C:BO, 11, FALSE)</f>
        <v>#N/A</v>
      </c>
      <c r="AR220" s="53" t="e">
        <f>S220-T220-VLOOKUP(C220, 'Вчера_Спутник Лайт'!C:BO, 13, FALSE)</f>
        <v>#N/A</v>
      </c>
      <c r="AS220" s="53" t="e">
        <f>U220-V220-VLOOKUP(C220, 'Вчера_Спутник Лайт'!C:BO, 15, FALSE)</f>
        <v>#N/A</v>
      </c>
      <c r="AT220" s="53" t="e">
        <f>W220-X220-VLOOKUP(C220, 'Вчера_Спутник Лайт'!C:BO, 17, FALSE)</f>
        <v>#N/A</v>
      </c>
      <c r="AU220" s="53" t="e">
        <f>AA220-AB220-VLOOKUP(C220, 'Вчера_Спутник Лайт'!C:BO, 19, FALSE)</f>
        <v>#N/A</v>
      </c>
      <c r="AV220" s="53" t="e">
        <f>AC220-AD220-VLOOKUP(C220, 'Вчера_Спутник Лайт'!C:BO, 21, FALSE)</f>
        <v>#N/A</v>
      </c>
      <c r="AW220" s="53" t="e">
        <f>VLOOKUP(C220, 'Вчера_Спутник Лайт'!C:BO, 26, FALSE)+F220-#REF!-AD220-AG220</f>
        <v>#N/A</v>
      </c>
      <c r="AX220" s="53" t="e">
        <f>AE220-VLOOKUP(C220,'Вчера_Спутник Лайт'!C:BO, 23, FALSE)</f>
        <v>#N/A</v>
      </c>
    </row>
    <row r="221" spans="1:50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39"/>
      <c r="AA221" s="40"/>
      <c r="AB221" s="39"/>
      <c r="AC221" s="40"/>
      <c r="AD221" s="39"/>
      <c r="AE221" s="39"/>
      <c r="AF221" s="39"/>
      <c r="AG221" s="40"/>
      <c r="AH221" s="48"/>
      <c r="AI221" s="52">
        <f t="shared" si="4"/>
        <v>0</v>
      </c>
      <c r="AJ221" s="53" t="str">
        <f>IF(ISNA(VLOOKUP(C221,'Вчера_Спутник Лайт'!C:C, 1, FALSE)),"ошибка",0)</f>
        <v>ошибка</v>
      </c>
      <c r="AK221" s="55"/>
      <c r="AL221" s="53" t="e">
        <f>D221-VLOOKUP(C221, 'Вчера_Спутник Лайт'!C:BO, 2, FALSE)</f>
        <v>#N/A</v>
      </c>
      <c r="AM221" s="53" t="e">
        <f>E221-F221-VLOOKUP(C221, 'Вчера_Спутник Лайт'!C:BO, 3, FALSE)</f>
        <v>#N/A</v>
      </c>
      <c r="AN221" s="53" t="e">
        <f>K221-L221-VLOOKUP(C221, 'Вчера_Спутник Лайт'!C:BO, 5, FALSE)</f>
        <v>#N/A</v>
      </c>
      <c r="AO221" s="53" t="e">
        <f>M221-N221-VLOOKUP(C221, 'Вчера_Спутник Лайт'!C:BO, 7, FALSE)</f>
        <v>#N/A</v>
      </c>
      <c r="AP221" s="53" t="e">
        <f>O221-P221-VLOOKUP(C221, 'Вчера_Спутник Лайт'!C:BO, 9, FALSE)</f>
        <v>#N/A</v>
      </c>
      <c r="AQ221" s="53" t="e">
        <f>Q221-R221-VLOOKUP(C221, 'Вчера_Спутник Лайт'!C:BO, 11, FALSE)</f>
        <v>#N/A</v>
      </c>
      <c r="AR221" s="53" t="e">
        <f>S221-T221-VLOOKUP(C221, 'Вчера_Спутник Лайт'!C:BO, 13, FALSE)</f>
        <v>#N/A</v>
      </c>
      <c r="AS221" s="53" t="e">
        <f>U221-V221-VLOOKUP(C221, 'Вчера_Спутник Лайт'!C:BO, 15, FALSE)</f>
        <v>#N/A</v>
      </c>
      <c r="AT221" s="53" t="e">
        <f>W221-X221-VLOOKUP(C221, 'Вчера_Спутник Лайт'!C:BO, 17, FALSE)</f>
        <v>#N/A</v>
      </c>
      <c r="AU221" s="53" t="e">
        <f>AA221-AB221-VLOOKUP(C221, 'Вчера_Спутник Лайт'!C:BO, 19, FALSE)</f>
        <v>#N/A</v>
      </c>
      <c r="AV221" s="53" t="e">
        <f>AC221-AD221-VLOOKUP(C221, 'Вчера_Спутник Лайт'!C:BO, 21, FALSE)</f>
        <v>#N/A</v>
      </c>
      <c r="AW221" s="53" t="e">
        <f>VLOOKUP(C221, 'Вчера_Спутник Лайт'!C:BO, 26, FALSE)+F221-#REF!-AD221-AG221</f>
        <v>#N/A</v>
      </c>
      <c r="AX221" s="53" t="e">
        <f>AE221-VLOOKUP(C221,'Вчера_Спутник Лайт'!C:BO, 23, FALSE)</f>
        <v>#N/A</v>
      </c>
    </row>
    <row r="222" spans="1:50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39"/>
      <c r="AA222" s="40"/>
      <c r="AB222" s="39"/>
      <c r="AC222" s="40"/>
      <c r="AD222" s="39"/>
      <c r="AE222" s="39"/>
      <c r="AF222" s="39"/>
      <c r="AG222" s="40"/>
      <c r="AH222" s="48"/>
      <c r="AI222" s="52">
        <f t="shared" si="4"/>
        <v>0</v>
      </c>
      <c r="AJ222" s="53" t="str">
        <f>IF(ISNA(VLOOKUP(C222,'Вчера_Спутник Лайт'!C:C, 1, FALSE)),"ошибка",0)</f>
        <v>ошибка</v>
      </c>
      <c r="AK222" s="55"/>
      <c r="AL222" s="53" t="e">
        <f>D222-VLOOKUP(C222, 'Вчера_Спутник Лайт'!C:BO, 2, FALSE)</f>
        <v>#N/A</v>
      </c>
      <c r="AM222" s="53" t="e">
        <f>E222-F222-VLOOKUP(C222, 'Вчера_Спутник Лайт'!C:BO, 3, FALSE)</f>
        <v>#N/A</v>
      </c>
      <c r="AN222" s="53" t="e">
        <f>K222-L222-VLOOKUP(C222, 'Вчера_Спутник Лайт'!C:BO, 5, FALSE)</f>
        <v>#N/A</v>
      </c>
      <c r="AO222" s="53" t="e">
        <f>M222-N222-VLOOKUP(C222, 'Вчера_Спутник Лайт'!C:BO, 7, FALSE)</f>
        <v>#N/A</v>
      </c>
      <c r="AP222" s="53" t="e">
        <f>O222-P222-VLOOKUP(C222, 'Вчера_Спутник Лайт'!C:BO, 9, FALSE)</f>
        <v>#N/A</v>
      </c>
      <c r="AQ222" s="53" t="e">
        <f>Q222-R222-VLOOKUP(C222, 'Вчера_Спутник Лайт'!C:BO, 11, FALSE)</f>
        <v>#N/A</v>
      </c>
      <c r="AR222" s="53" t="e">
        <f>S222-T222-VLOOKUP(C222, 'Вчера_Спутник Лайт'!C:BO, 13, FALSE)</f>
        <v>#N/A</v>
      </c>
      <c r="AS222" s="53" t="e">
        <f>U222-V222-VLOOKUP(C222, 'Вчера_Спутник Лайт'!C:BO, 15, FALSE)</f>
        <v>#N/A</v>
      </c>
      <c r="AT222" s="53" t="e">
        <f>W222-X222-VLOOKUP(C222, 'Вчера_Спутник Лайт'!C:BO, 17, FALSE)</f>
        <v>#N/A</v>
      </c>
      <c r="AU222" s="53" t="e">
        <f>AA222-AB222-VLOOKUP(C222, 'Вчера_Спутник Лайт'!C:BO, 19, FALSE)</f>
        <v>#N/A</v>
      </c>
      <c r="AV222" s="53" t="e">
        <f>AC222-AD222-VLOOKUP(C222, 'Вчера_Спутник Лайт'!C:BO, 21, FALSE)</f>
        <v>#N/A</v>
      </c>
      <c r="AW222" s="53" t="e">
        <f>VLOOKUP(C222, 'Вчера_Спутник Лайт'!C:BO, 26, FALSE)+F222-#REF!-AD222-AG222</f>
        <v>#N/A</v>
      </c>
      <c r="AX222" s="53" t="e">
        <f>AE222-VLOOKUP(C222,'Вчера_Спутник Лайт'!C:BO, 23, FALSE)</f>
        <v>#N/A</v>
      </c>
    </row>
    <row r="223" spans="1:50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39"/>
      <c r="AA223" s="40"/>
      <c r="AB223" s="39"/>
      <c r="AC223" s="40"/>
      <c r="AD223" s="39"/>
      <c r="AE223" s="39"/>
      <c r="AF223" s="39"/>
      <c r="AG223" s="40"/>
      <c r="AH223" s="48"/>
      <c r="AI223" s="52">
        <f t="shared" si="4"/>
        <v>0</v>
      </c>
      <c r="AJ223" s="53" t="str">
        <f>IF(ISNA(VLOOKUP(C223,'Вчера_Спутник Лайт'!C:C, 1, FALSE)),"ошибка",0)</f>
        <v>ошибка</v>
      </c>
      <c r="AK223" s="55"/>
      <c r="AL223" s="53" t="e">
        <f>D223-VLOOKUP(C223, 'Вчера_Спутник Лайт'!C:BO, 2, FALSE)</f>
        <v>#N/A</v>
      </c>
      <c r="AM223" s="53" t="e">
        <f>E223-F223-VLOOKUP(C223, 'Вчера_Спутник Лайт'!C:BO, 3, FALSE)</f>
        <v>#N/A</v>
      </c>
      <c r="AN223" s="53" t="e">
        <f>K223-L223-VLOOKUP(C223, 'Вчера_Спутник Лайт'!C:BO, 5, FALSE)</f>
        <v>#N/A</v>
      </c>
      <c r="AO223" s="53" t="e">
        <f>M223-N223-VLOOKUP(C223, 'Вчера_Спутник Лайт'!C:BO, 7, FALSE)</f>
        <v>#N/A</v>
      </c>
      <c r="AP223" s="53" t="e">
        <f>O223-P223-VLOOKUP(C223, 'Вчера_Спутник Лайт'!C:BO, 9, FALSE)</f>
        <v>#N/A</v>
      </c>
      <c r="AQ223" s="53" t="e">
        <f>Q223-R223-VLOOKUP(C223, 'Вчера_Спутник Лайт'!C:BO, 11, FALSE)</f>
        <v>#N/A</v>
      </c>
      <c r="AR223" s="53" t="e">
        <f>S223-T223-VLOOKUP(C223, 'Вчера_Спутник Лайт'!C:BO, 13, FALSE)</f>
        <v>#N/A</v>
      </c>
      <c r="AS223" s="53" t="e">
        <f>U223-V223-VLOOKUP(C223, 'Вчера_Спутник Лайт'!C:BO, 15, FALSE)</f>
        <v>#N/A</v>
      </c>
      <c r="AT223" s="53" t="e">
        <f>W223-X223-VLOOKUP(C223, 'Вчера_Спутник Лайт'!C:BO, 17, FALSE)</f>
        <v>#N/A</v>
      </c>
      <c r="AU223" s="53" t="e">
        <f>AA223-AB223-VLOOKUP(C223, 'Вчера_Спутник Лайт'!C:BO, 19, FALSE)</f>
        <v>#N/A</v>
      </c>
      <c r="AV223" s="53" t="e">
        <f>AC223-AD223-VLOOKUP(C223, 'Вчера_Спутник Лайт'!C:BO, 21, FALSE)</f>
        <v>#N/A</v>
      </c>
      <c r="AW223" s="53" t="e">
        <f>VLOOKUP(C223, 'Вчера_Спутник Лайт'!C:BO, 26, FALSE)+F223-#REF!-AD223-AG223</f>
        <v>#N/A</v>
      </c>
      <c r="AX223" s="53" t="e">
        <f>AE223-VLOOKUP(C223,'Вчера_Спутник Лайт'!C:BO, 23, FALSE)</f>
        <v>#N/A</v>
      </c>
    </row>
    <row r="224" spans="1:50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39"/>
      <c r="AA224" s="40"/>
      <c r="AB224" s="39"/>
      <c r="AC224" s="40"/>
      <c r="AD224" s="39"/>
      <c r="AE224" s="39"/>
      <c r="AF224" s="39"/>
      <c r="AG224" s="40"/>
      <c r="AH224" s="48"/>
      <c r="AI224" s="52">
        <f t="shared" si="4"/>
        <v>0</v>
      </c>
      <c r="AJ224" s="53" t="str">
        <f>IF(ISNA(VLOOKUP(C224,'Вчера_Спутник Лайт'!C:C, 1, FALSE)),"ошибка",0)</f>
        <v>ошибка</v>
      </c>
      <c r="AK224" s="55"/>
      <c r="AL224" s="53" t="e">
        <f>D224-VLOOKUP(C224, 'Вчера_Спутник Лайт'!C:BO, 2, FALSE)</f>
        <v>#N/A</v>
      </c>
      <c r="AM224" s="53" t="e">
        <f>E224-F224-VLOOKUP(C224, 'Вчера_Спутник Лайт'!C:BO, 3, FALSE)</f>
        <v>#N/A</v>
      </c>
      <c r="AN224" s="53" t="e">
        <f>K224-L224-VLOOKUP(C224, 'Вчера_Спутник Лайт'!C:BO, 5, FALSE)</f>
        <v>#N/A</v>
      </c>
      <c r="AO224" s="53" t="e">
        <f>M224-N224-VLOOKUP(C224, 'Вчера_Спутник Лайт'!C:BO, 7, FALSE)</f>
        <v>#N/A</v>
      </c>
      <c r="AP224" s="53" t="e">
        <f>O224-P224-VLOOKUP(C224, 'Вчера_Спутник Лайт'!C:BO, 9, FALSE)</f>
        <v>#N/A</v>
      </c>
      <c r="AQ224" s="53" t="e">
        <f>Q224-R224-VLOOKUP(C224, 'Вчера_Спутник Лайт'!C:BO, 11, FALSE)</f>
        <v>#N/A</v>
      </c>
      <c r="AR224" s="53" t="e">
        <f>S224-T224-VLOOKUP(C224, 'Вчера_Спутник Лайт'!C:BO, 13, FALSE)</f>
        <v>#N/A</v>
      </c>
      <c r="AS224" s="53" t="e">
        <f>U224-V224-VLOOKUP(C224, 'Вчера_Спутник Лайт'!C:BO, 15, FALSE)</f>
        <v>#N/A</v>
      </c>
      <c r="AT224" s="53" t="e">
        <f>W224-X224-VLOOKUP(C224, 'Вчера_Спутник Лайт'!C:BO, 17, FALSE)</f>
        <v>#N/A</v>
      </c>
      <c r="AU224" s="53" t="e">
        <f>AA224-AB224-VLOOKUP(C224, 'Вчера_Спутник Лайт'!C:BO, 19, FALSE)</f>
        <v>#N/A</v>
      </c>
      <c r="AV224" s="53" t="e">
        <f>AC224-AD224-VLOOKUP(C224, 'Вчера_Спутник Лайт'!C:BO, 21, FALSE)</f>
        <v>#N/A</v>
      </c>
      <c r="AW224" s="53" t="e">
        <f>VLOOKUP(C224, 'Вчера_Спутник Лайт'!C:BO, 26, FALSE)+F224-#REF!-AD224-AG224</f>
        <v>#N/A</v>
      </c>
      <c r="AX224" s="53" t="e">
        <f>AE224-VLOOKUP(C224,'Вчера_Спутник Лайт'!C:BO, 23, FALSE)</f>
        <v>#N/A</v>
      </c>
    </row>
    <row r="225" spans="1:50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39"/>
      <c r="AA225" s="40"/>
      <c r="AB225" s="39"/>
      <c r="AC225" s="40"/>
      <c r="AD225" s="39"/>
      <c r="AE225" s="39"/>
      <c r="AF225" s="39"/>
      <c r="AG225" s="40"/>
      <c r="AH225" s="48"/>
      <c r="AI225" s="52">
        <f t="shared" si="4"/>
        <v>0</v>
      </c>
      <c r="AJ225" s="53" t="str">
        <f>IF(ISNA(VLOOKUP(C225,'Вчера_Спутник Лайт'!C:C, 1, FALSE)),"ошибка",0)</f>
        <v>ошибка</v>
      </c>
      <c r="AK225" s="55"/>
      <c r="AL225" s="53" t="e">
        <f>D225-VLOOKUP(C225, 'Вчера_Спутник Лайт'!C:BO, 2, FALSE)</f>
        <v>#N/A</v>
      </c>
      <c r="AM225" s="53" t="e">
        <f>E225-F225-VLOOKUP(C225, 'Вчера_Спутник Лайт'!C:BO, 3, FALSE)</f>
        <v>#N/A</v>
      </c>
      <c r="AN225" s="53" t="e">
        <f>K225-L225-VLOOKUP(C225, 'Вчера_Спутник Лайт'!C:BO, 5, FALSE)</f>
        <v>#N/A</v>
      </c>
      <c r="AO225" s="53" t="e">
        <f>M225-N225-VLOOKUP(C225, 'Вчера_Спутник Лайт'!C:BO, 7, FALSE)</f>
        <v>#N/A</v>
      </c>
      <c r="AP225" s="53" t="e">
        <f>O225-P225-VLOOKUP(C225, 'Вчера_Спутник Лайт'!C:BO, 9, FALSE)</f>
        <v>#N/A</v>
      </c>
      <c r="AQ225" s="53" t="e">
        <f>Q225-R225-VLOOKUP(C225, 'Вчера_Спутник Лайт'!C:BO, 11, FALSE)</f>
        <v>#N/A</v>
      </c>
      <c r="AR225" s="53" t="e">
        <f>S225-T225-VLOOKUP(C225, 'Вчера_Спутник Лайт'!C:BO, 13, FALSE)</f>
        <v>#N/A</v>
      </c>
      <c r="AS225" s="53" t="e">
        <f>U225-V225-VLOOKUP(C225, 'Вчера_Спутник Лайт'!C:BO, 15, FALSE)</f>
        <v>#N/A</v>
      </c>
      <c r="AT225" s="53" t="e">
        <f>W225-X225-VLOOKUP(C225, 'Вчера_Спутник Лайт'!C:BO, 17, FALSE)</f>
        <v>#N/A</v>
      </c>
      <c r="AU225" s="53" t="e">
        <f>AA225-AB225-VLOOKUP(C225, 'Вчера_Спутник Лайт'!C:BO, 19, FALSE)</f>
        <v>#N/A</v>
      </c>
      <c r="AV225" s="53" t="e">
        <f>AC225-AD225-VLOOKUP(C225, 'Вчера_Спутник Лайт'!C:BO, 21, FALSE)</f>
        <v>#N/A</v>
      </c>
      <c r="AW225" s="53" t="e">
        <f>VLOOKUP(C225, 'Вчера_Спутник Лайт'!C:BO, 26, FALSE)+F225-#REF!-AD225-AG225</f>
        <v>#N/A</v>
      </c>
      <c r="AX225" s="53" t="e">
        <f>AE225-VLOOKUP(C225,'Вчера_Спутник Лайт'!C:BO, 23, FALSE)</f>
        <v>#N/A</v>
      </c>
    </row>
    <row r="226" spans="1:50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39"/>
      <c r="AA226" s="40"/>
      <c r="AB226" s="39"/>
      <c r="AC226" s="40"/>
      <c r="AD226" s="39"/>
      <c r="AE226" s="39"/>
      <c r="AF226" s="39"/>
      <c r="AG226" s="40"/>
      <c r="AH226" s="48"/>
      <c r="AI226" s="52">
        <f t="shared" si="4"/>
        <v>0</v>
      </c>
      <c r="AJ226" s="53" t="str">
        <f>IF(ISNA(VLOOKUP(C226,'Вчера_Спутник Лайт'!C:C, 1, FALSE)),"ошибка",0)</f>
        <v>ошибка</v>
      </c>
      <c r="AK226" s="55"/>
      <c r="AL226" s="53" t="e">
        <f>D226-VLOOKUP(C226, 'Вчера_Спутник Лайт'!C:BO, 2, FALSE)</f>
        <v>#N/A</v>
      </c>
      <c r="AM226" s="53" t="e">
        <f>E226-F226-VLOOKUP(C226, 'Вчера_Спутник Лайт'!C:BO, 3, FALSE)</f>
        <v>#N/A</v>
      </c>
      <c r="AN226" s="53" t="e">
        <f>K226-L226-VLOOKUP(C226, 'Вчера_Спутник Лайт'!C:BO, 5, FALSE)</f>
        <v>#N/A</v>
      </c>
      <c r="AO226" s="53" t="e">
        <f>M226-N226-VLOOKUP(C226, 'Вчера_Спутник Лайт'!C:BO, 7, FALSE)</f>
        <v>#N/A</v>
      </c>
      <c r="AP226" s="53" t="e">
        <f>O226-P226-VLOOKUP(C226, 'Вчера_Спутник Лайт'!C:BO, 9, FALSE)</f>
        <v>#N/A</v>
      </c>
      <c r="AQ226" s="53" t="e">
        <f>Q226-R226-VLOOKUP(C226, 'Вчера_Спутник Лайт'!C:BO, 11, FALSE)</f>
        <v>#N/A</v>
      </c>
      <c r="AR226" s="53" t="e">
        <f>S226-T226-VLOOKUP(C226, 'Вчера_Спутник Лайт'!C:BO, 13, FALSE)</f>
        <v>#N/A</v>
      </c>
      <c r="AS226" s="53" t="e">
        <f>U226-V226-VLOOKUP(C226, 'Вчера_Спутник Лайт'!C:BO, 15, FALSE)</f>
        <v>#N/A</v>
      </c>
      <c r="AT226" s="53" t="e">
        <f>W226-X226-VLOOKUP(C226, 'Вчера_Спутник Лайт'!C:BO, 17, FALSE)</f>
        <v>#N/A</v>
      </c>
      <c r="AU226" s="53" t="e">
        <f>AA226-AB226-VLOOKUP(C226, 'Вчера_Спутник Лайт'!C:BO, 19, FALSE)</f>
        <v>#N/A</v>
      </c>
      <c r="AV226" s="53" t="e">
        <f>AC226-AD226-VLOOKUP(C226, 'Вчера_Спутник Лайт'!C:BO, 21, FALSE)</f>
        <v>#N/A</v>
      </c>
      <c r="AW226" s="53" t="e">
        <f>VLOOKUP(C226, 'Вчера_Спутник Лайт'!C:BO, 26, FALSE)+F226-#REF!-AD226-AG226</f>
        <v>#N/A</v>
      </c>
      <c r="AX226" s="53" t="e">
        <f>AE226-VLOOKUP(C226,'Вчера_Спутник Лайт'!C:BO, 23, FALSE)</f>
        <v>#N/A</v>
      </c>
    </row>
    <row r="227" spans="1:50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39"/>
      <c r="AA227" s="40"/>
      <c r="AB227" s="39"/>
      <c r="AC227" s="40"/>
      <c r="AD227" s="39"/>
      <c r="AE227" s="39"/>
      <c r="AF227" s="39"/>
      <c r="AG227" s="40"/>
      <c r="AH227" s="48"/>
      <c r="AI227" s="52">
        <f t="shared" si="4"/>
        <v>0</v>
      </c>
      <c r="AJ227" s="53" t="str">
        <f>IF(ISNA(VLOOKUP(C227,'Вчера_Спутник Лайт'!C:C, 1, FALSE)),"ошибка",0)</f>
        <v>ошибка</v>
      </c>
      <c r="AK227" s="55"/>
      <c r="AL227" s="53" t="e">
        <f>D227-VLOOKUP(C227, 'Вчера_Спутник Лайт'!C:BO, 2, FALSE)</f>
        <v>#N/A</v>
      </c>
      <c r="AM227" s="53" t="e">
        <f>E227-F227-VLOOKUP(C227, 'Вчера_Спутник Лайт'!C:BO, 3, FALSE)</f>
        <v>#N/A</v>
      </c>
      <c r="AN227" s="53" t="e">
        <f>K227-L227-VLOOKUP(C227, 'Вчера_Спутник Лайт'!C:BO, 5, FALSE)</f>
        <v>#N/A</v>
      </c>
      <c r="AO227" s="53" t="e">
        <f>M227-N227-VLOOKUP(C227, 'Вчера_Спутник Лайт'!C:BO, 7, FALSE)</f>
        <v>#N/A</v>
      </c>
      <c r="AP227" s="53" t="e">
        <f>O227-P227-VLOOKUP(C227, 'Вчера_Спутник Лайт'!C:BO, 9, FALSE)</f>
        <v>#N/A</v>
      </c>
      <c r="AQ227" s="53" t="e">
        <f>Q227-R227-VLOOKUP(C227, 'Вчера_Спутник Лайт'!C:BO, 11, FALSE)</f>
        <v>#N/A</v>
      </c>
      <c r="AR227" s="53" t="e">
        <f>S227-T227-VLOOKUP(C227, 'Вчера_Спутник Лайт'!C:BO, 13, FALSE)</f>
        <v>#N/A</v>
      </c>
      <c r="AS227" s="53" t="e">
        <f>U227-V227-VLOOKUP(C227, 'Вчера_Спутник Лайт'!C:BO, 15, FALSE)</f>
        <v>#N/A</v>
      </c>
      <c r="AT227" s="53" t="e">
        <f>W227-X227-VLOOKUP(C227, 'Вчера_Спутник Лайт'!C:BO, 17, FALSE)</f>
        <v>#N/A</v>
      </c>
      <c r="AU227" s="53" t="e">
        <f>AA227-AB227-VLOOKUP(C227, 'Вчера_Спутник Лайт'!C:BO, 19, FALSE)</f>
        <v>#N/A</v>
      </c>
      <c r="AV227" s="53" t="e">
        <f>AC227-AD227-VLOOKUP(C227, 'Вчера_Спутник Лайт'!C:BO, 21, FALSE)</f>
        <v>#N/A</v>
      </c>
      <c r="AW227" s="53" t="e">
        <f>VLOOKUP(C227, 'Вчера_Спутник Лайт'!C:BO, 26, FALSE)+F227-#REF!-AD227-AG227</f>
        <v>#N/A</v>
      </c>
      <c r="AX227" s="53" t="e">
        <f>AE227-VLOOKUP(C227,'Вчера_Спутник Лайт'!C:BO, 23, FALSE)</f>
        <v>#N/A</v>
      </c>
    </row>
    <row r="228" spans="1:50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3"/>
      <c r="AA228" s="44"/>
      <c r="AB228" s="43"/>
      <c r="AC228" s="44"/>
      <c r="AD228" s="43"/>
      <c r="AE228" s="43"/>
      <c r="AF228" s="43"/>
      <c r="AG228" s="44"/>
      <c r="AH228" s="48"/>
      <c r="AI228" s="52">
        <f t="shared" si="4"/>
        <v>0</v>
      </c>
      <c r="AJ228" s="53" t="str">
        <f>IF(ISNA(VLOOKUP(C228,'Вчера_Спутник Лайт'!C:C, 1, FALSE)),"ошибка",0)</f>
        <v>ошибка</v>
      </c>
      <c r="AK228" s="55"/>
      <c r="AL228" s="53" t="e">
        <f>D228-VLOOKUP(C228, 'Вчера_Спутник Лайт'!C:BO, 2, FALSE)</f>
        <v>#N/A</v>
      </c>
      <c r="AM228" s="53" t="e">
        <f>E228-F228-VLOOKUP(C228, 'Вчера_Спутник Лайт'!C:BO, 3, FALSE)</f>
        <v>#N/A</v>
      </c>
      <c r="AN228" s="53" t="e">
        <f>K228-L228-VLOOKUP(C228, 'Вчера_Спутник Лайт'!C:BO, 5, FALSE)</f>
        <v>#N/A</v>
      </c>
      <c r="AO228" s="53" t="e">
        <f>M228-N228-VLOOKUP(C228, 'Вчера_Спутник Лайт'!C:BO, 7, FALSE)</f>
        <v>#N/A</v>
      </c>
      <c r="AP228" s="53" t="e">
        <f>O228-P228-VLOOKUP(C228, 'Вчера_Спутник Лайт'!C:BO, 9, FALSE)</f>
        <v>#N/A</v>
      </c>
      <c r="AQ228" s="53" t="e">
        <f>Q228-R228-VLOOKUP(C228, 'Вчера_Спутник Лайт'!C:BO, 11, FALSE)</f>
        <v>#N/A</v>
      </c>
      <c r="AR228" s="53" t="e">
        <f>S228-T228-VLOOKUP(C228, 'Вчера_Спутник Лайт'!C:BO, 13, FALSE)</f>
        <v>#N/A</v>
      </c>
      <c r="AS228" s="53" t="e">
        <f>U228-V228-VLOOKUP(C228, 'Вчера_Спутник Лайт'!C:BO, 15, FALSE)</f>
        <v>#N/A</v>
      </c>
      <c r="AT228" s="53" t="e">
        <f>W228-X228-VLOOKUP(C228, 'Вчера_Спутник Лайт'!C:BO, 17, FALSE)</f>
        <v>#N/A</v>
      </c>
      <c r="AU228" s="53" t="e">
        <f>AA228-AB228-VLOOKUP(C228, 'Вчера_Спутник Лайт'!C:BO, 19, FALSE)</f>
        <v>#N/A</v>
      </c>
      <c r="AV228" s="53" t="e">
        <f>AC228-AD228-VLOOKUP(C228, 'Вчера_Спутник Лайт'!C:BO, 21, FALSE)</f>
        <v>#N/A</v>
      </c>
      <c r="AW228" s="53" t="e">
        <f>VLOOKUP(C228, 'Вчера_Спутник Лайт'!C:BO, 26, FALSE)+F228-#REF!-AD228-AG228</f>
        <v>#N/A</v>
      </c>
      <c r="AX228" s="53" t="e">
        <f>AE228-VLOOKUP(C228,'Вчера_Спутник Лайт'!C:BO, 23, FALSE)</f>
        <v>#N/A</v>
      </c>
    </row>
    <row r="229" spans="1:50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3"/>
      <c r="AA229" s="44"/>
      <c r="AB229" s="43"/>
      <c r="AC229" s="44"/>
      <c r="AD229" s="43"/>
      <c r="AE229" s="43"/>
      <c r="AF229" s="43"/>
      <c r="AG229" s="44"/>
      <c r="AH229" s="48"/>
      <c r="AI229" s="52">
        <f t="shared" si="4"/>
        <v>0</v>
      </c>
      <c r="AJ229" s="53" t="str">
        <f>IF(ISNA(VLOOKUP(C229,'Вчера_Спутник Лайт'!C:C, 1, FALSE)),"ошибка",0)</f>
        <v>ошибка</v>
      </c>
      <c r="AK229" s="55"/>
      <c r="AL229" s="53" t="e">
        <f>D229-VLOOKUP(C229, 'Вчера_Спутник Лайт'!C:BO, 2, FALSE)</f>
        <v>#N/A</v>
      </c>
      <c r="AM229" s="53" t="e">
        <f>E229-F229-VLOOKUP(C229, 'Вчера_Спутник Лайт'!C:BO, 3, FALSE)</f>
        <v>#N/A</v>
      </c>
      <c r="AN229" s="53" t="e">
        <f>K229-L229-VLOOKUP(C229, 'Вчера_Спутник Лайт'!C:BO, 5, FALSE)</f>
        <v>#N/A</v>
      </c>
      <c r="AO229" s="53" t="e">
        <f>M229-N229-VLOOKUP(C229, 'Вчера_Спутник Лайт'!C:BO, 7, FALSE)</f>
        <v>#N/A</v>
      </c>
      <c r="AP229" s="53" t="e">
        <f>O229-P229-VLOOKUP(C229, 'Вчера_Спутник Лайт'!C:BO, 9, FALSE)</f>
        <v>#N/A</v>
      </c>
      <c r="AQ229" s="53" t="e">
        <f>Q229-R229-VLOOKUP(C229, 'Вчера_Спутник Лайт'!C:BO, 11, FALSE)</f>
        <v>#N/A</v>
      </c>
      <c r="AR229" s="53" t="e">
        <f>S229-T229-VLOOKUP(C229, 'Вчера_Спутник Лайт'!C:BO, 13, FALSE)</f>
        <v>#N/A</v>
      </c>
      <c r="AS229" s="53" t="e">
        <f>U229-V229-VLOOKUP(C229, 'Вчера_Спутник Лайт'!C:BO, 15, FALSE)</f>
        <v>#N/A</v>
      </c>
      <c r="AT229" s="53" t="e">
        <f>W229-X229-VLOOKUP(C229, 'Вчера_Спутник Лайт'!C:BO, 17, FALSE)</f>
        <v>#N/A</v>
      </c>
      <c r="AU229" s="53" t="e">
        <f>AA229-AB229-VLOOKUP(C229, 'Вчера_Спутник Лайт'!C:BO, 19, FALSE)</f>
        <v>#N/A</v>
      </c>
      <c r="AV229" s="53" t="e">
        <f>AC229-AD229-VLOOKUP(C229, 'Вчера_Спутник Лайт'!C:BO, 21, FALSE)</f>
        <v>#N/A</v>
      </c>
      <c r="AW229" s="53" t="e">
        <f>VLOOKUP(C229, 'Вчера_Спутник Лайт'!C:BO, 26, FALSE)+F229-#REF!-AD229-AG229</f>
        <v>#N/A</v>
      </c>
      <c r="AX229" s="53" t="e">
        <f>AE229-VLOOKUP(C229,'Вчера_Спутник Лайт'!C:BO, 23, FALSE)</f>
        <v>#N/A</v>
      </c>
    </row>
    <row r="230" spans="1:50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3"/>
      <c r="AA230" s="44"/>
      <c r="AB230" s="43"/>
      <c r="AC230" s="44"/>
      <c r="AD230" s="43"/>
      <c r="AE230" s="43"/>
      <c r="AF230" s="43"/>
      <c r="AG230" s="44"/>
      <c r="AH230" s="48"/>
      <c r="AI230" s="52">
        <f t="shared" si="4"/>
        <v>0</v>
      </c>
      <c r="AJ230" s="53" t="str">
        <f>IF(ISNA(VLOOKUP(C230,'Вчера_Спутник Лайт'!C:C, 1, FALSE)),"ошибка",0)</f>
        <v>ошибка</v>
      </c>
      <c r="AK230" s="55"/>
      <c r="AL230" s="53" t="e">
        <f>D230-VLOOKUP(C230, 'Вчера_Спутник Лайт'!C:BO, 2, FALSE)</f>
        <v>#N/A</v>
      </c>
      <c r="AM230" s="53" t="e">
        <f>E230-F230-VLOOKUP(C230, 'Вчера_Спутник Лайт'!C:BO, 3, FALSE)</f>
        <v>#N/A</v>
      </c>
      <c r="AN230" s="53" t="e">
        <f>K230-L230-VLOOKUP(C230, 'Вчера_Спутник Лайт'!C:BO, 5, FALSE)</f>
        <v>#N/A</v>
      </c>
      <c r="AO230" s="53" t="e">
        <f>M230-N230-VLOOKUP(C230, 'Вчера_Спутник Лайт'!C:BO, 7, FALSE)</f>
        <v>#N/A</v>
      </c>
      <c r="AP230" s="53" t="e">
        <f>O230-P230-VLOOKUP(C230, 'Вчера_Спутник Лайт'!C:BO, 9, FALSE)</f>
        <v>#N/A</v>
      </c>
      <c r="AQ230" s="53" t="e">
        <f>Q230-R230-VLOOKUP(C230, 'Вчера_Спутник Лайт'!C:BO, 11, FALSE)</f>
        <v>#N/A</v>
      </c>
      <c r="AR230" s="53" t="e">
        <f>S230-T230-VLOOKUP(C230, 'Вчера_Спутник Лайт'!C:BO, 13, FALSE)</f>
        <v>#N/A</v>
      </c>
      <c r="AS230" s="53" t="e">
        <f>U230-V230-VLOOKUP(C230, 'Вчера_Спутник Лайт'!C:BO, 15, FALSE)</f>
        <v>#N/A</v>
      </c>
      <c r="AT230" s="53" t="e">
        <f>W230-X230-VLOOKUP(C230, 'Вчера_Спутник Лайт'!C:BO, 17, FALSE)</f>
        <v>#N/A</v>
      </c>
      <c r="AU230" s="53" t="e">
        <f>AA230-AB230-VLOOKUP(C230, 'Вчера_Спутник Лайт'!C:BO, 19, FALSE)</f>
        <v>#N/A</v>
      </c>
      <c r="AV230" s="53" t="e">
        <f>AC230-AD230-VLOOKUP(C230, 'Вчера_Спутник Лайт'!C:BO, 21, FALSE)</f>
        <v>#N/A</v>
      </c>
      <c r="AW230" s="53" t="e">
        <f>VLOOKUP(C230, 'Вчера_Спутник Лайт'!C:BO, 26, FALSE)+F230-#REF!-AD230-AG230</f>
        <v>#N/A</v>
      </c>
      <c r="AX230" s="53" t="e">
        <f>AE230-VLOOKUP(C230,'Вчера_Спутник Лайт'!C:BO, 23, FALSE)</f>
        <v>#N/A</v>
      </c>
    </row>
    <row r="231" spans="1:50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3"/>
      <c r="AA231" s="44"/>
      <c r="AB231" s="43"/>
      <c r="AC231" s="44"/>
      <c r="AD231" s="43"/>
      <c r="AE231" s="43"/>
      <c r="AF231" s="43"/>
      <c r="AG231" s="44"/>
      <c r="AH231" s="48"/>
      <c r="AI231" s="52">
        <f t="shared" si="4"/>
        <v>0</v>
      </c>
      <c r="AJ231" s="53" t="str">
        <f>IF(ISNA(VLOOKUP(C231,'Вчера_Спутник Лайт'!C:C, 1, FALSE)),"ошибка",0)</f>
        <v>ошибка</v>
      </c>
      <c r="AK231" s="55"/>
      <c r="AL231" s="53" t="e">
        <f>D231-VLOOKUP(C231, 'Вчера_Спутник Лайт'!C:BO, 2, FALSE)</f>
        <v>#N/A</v>
      </c>
      <c r="AM231" s="53" t="e">
        <f>E231-F231-VLOOKUP(C231, 'Вчера_Спутник Лайт'!C:BO, 3, FALSE)</f>
        <v>#N/A</v>
      </c>
      <c r="AN231" s="53" t="e">
        <f>K231-L231-VLOOKUP(C231, 'Вчера_Спутник Лайт'!C:BO, 5, FALSE)</f>
        <v>#N/A</v>
      </c>
      <c r="AO231" s="53" t="e">
        <f>M231-N231-VLOOKUP(C231, 'Вчера_Спутник Лайт'!C:BO, 7, FALSE)</f>
        <v>#N/A</v>
      </c>
      <c r="AP231" s="53" t="e">
        <f>O231-P231-VLOOKUP(C231, 'Вчера_Спутник Лайт'!C:BO, 9, FALSE)</f>
        <v>#N/A</v>
      </c>
      <c r="AQ231" s="53" t="e">
        <f>Q231-R231-VLOOKUP(C231, 'Вчера_Спутник Лайт'!C:BO, 11, FALSE)</f>
        <v>#N/A</v>
      </c>
      <c r="AR231" s="53" t="e">
        <f>S231-T231-VLOOKUP(C231, 'Вчера_Спутник Лайт'!C:BO, 13, FALSE)</f>
        <v>#N/A</v>
      </c>
      <c r="AS231" s="53" t="e">
        <f>U231-V231-VLOOKUP(C231, 'Вчера_Спутник Лайт'!C:BO, 15, FALSE)</f>
        <v>#N/A</v>
      </c>
      <c r="AT231" s="53" t="e">
        <f>W231-X231-VLOOKUP(C231, 'Вчера_Спутник Лайт'!C:BO, 17, FALSE)</f>
        <v>#N/A</v>
      </c>
      <c r="AU231" s="53" t="e">
        <f>AA231-AB231-VLOOKUP(C231, 'Вчера_Спутник Лайт'!C:BO, 19, FALSE)</f>
        <v>#N/A</v>
      </c>
      <c r="AV231" s="53" t="e">
        <f>AC231-AD231-VLOOKUP(C231, 'Вчера_Спутник Лайт'!C:BO, 21, FALSE)</f>
        <v>#N/A</v>
      </c>
      <c r="AW231" s="53" t="e">
        <f>VLOOKUP(C231, 'Вчера_Спутник Лайт'!C:BO, 26, FALSE)+F231-#REF!-AD231-AG231</f>
        <v>#N/A</v>
      </c>
      <c r="AX231" s="53" t="e">
        <f>AE231-VLOOKUP(C231,'Вчера_Спутник Лайт'!C:BO, 23, FALSE)</f>
        <v>#N/A</v>
      </c>
    </row>
    <row r="232" spans="1:50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3"/>
      <c r="AA232" s="44"/>
      <c r="AB232" s="43"/>
      <c r="AC232" s="44"/>
      <c r="AD232" s="43"/>
      <c r="AE232" s="43"/>
      <c r="AF232" s="43"/>
      <c r="AG232" s="44"/>
      <c r="AH232" s="48"/>
      <c r="AI232" s="52">
        <f t="shared" si="4"/>
        <v>0</v>
      </c>
      <c r="AJ232" s="53" t="str">
        <f>IF(ISNA(VLOOKUP(C232,'Вчера_Спутник Лайт'!C:C, 1, FALSE)),"ошибка",0)</f>
        <v>ошибка</v>
      </c>
      <c r="AK232" s="55"/>
      <c r="AL232" s="53" t="e">
        <f>D232-VLOOKUP(C232, 'Вчера_Спутник Лайт'!C:BO, 2, FALSE)</f>
        <v>#N/A</v>
      </c>
      <c r="AM232" s="53" t="e">
        <f>E232-F232-VLOOKUP(C232, 'Вчера_Спутник Лайт'!C:BO, 3, FALSE)</f>
        <v>#N/A</v>
      </c>
      <c r="AN232" s="53" t="e">
        <f>K232-L232-VLOOKUP(C232, 'Вчера_Спутник Лайт'!C:BO, 5, FALSE)</f>
        <v>#N/A</v>
      </c>
      <c r="AO232" s="53" t="e">
        <f>M232-N232-VLOOKUP(C232, 'Вчера_Спутник Лайт'!C:BO, 7, FALSE)</f>
        <v>#N/A</v>
      </c>
      <c r="AP232" s="53" t="e">
        <f>O232-P232-VLOOKUP(C232, 'Вчера_Спутник Лайт'!C:BO, 9, FALSE)</f>
        <v>#N/A</v>
      </c>
      <c r="AQ232" s="53" t="e">
        <f>Q232-R232-VLOOKUP(C232, 'Вчера_Спутник Лайт'!C:BO, 11, FALSE)</f>
        <v>#N/A</v>
      </c>
      <c r="AR232" s="53" t="e">
        <f>S232-T232-VLOOKUP(C232, 'Вчера_Спутник Лайт'!C:BO, 13, FALSE)</f>
        <v>#N/A</v>
      </c>
      <c r="AS232" s="53" t="e">
        <f>U232-V232-VLOOKUP(C232, 'Вчера_Спутник Лайт'!C:BO, 15, FALSE)</f>
        <v>#N/A</v>
      </c>
      <c r="AT232" s="53" t="e">
        <f>W232-X232-VLOOKUP(C232, 'Вчера_Спутник Лайт'!C:BO, 17, FALSE)</f>
        <v>#N/A</v>
      </c>
      <c r="AU232" s="53" t="e">
        <f>AA232-AB232-VLOOKUP(C232, 'Вчера_Спутник Лайт'!C:BO, 19, FALSE)</f>
        <v>#N/A</v>
      </c>
      <c r="AV232" s="53" t="e">
        <f>AC232-AD232-VLOOKUP(C232, 'Вчера_Спутник Лайт'!C:BO, 21, FALSE)</f>
        <v>#N/A</v>
      </c>
      <c r="AW232" s="53" t="e">
        <f>VLOOKUP(C232, 'Вчера_Спутник Лайт'!C:BO, 26, FALSE)+F232-#REF!-AD232-AG232</f>
        <v>#N/A</v>
      </c>
      <c r="AX232" s="53" t="e">
        <f>AE232-VLOOKUP(C232,'Вчера_Спутник Лайт'!C:BO, 23, FALSE)</f>
        <v>#N/A</v>
      </c>
    </row>
    <row r="233" spans="1:50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3"/>
      <c r="AA233" s="44"/>
      <c r="AB233" s="43"/>
      <c r="AC233" s="44"/>
      <c r="AD233" s="43"/>
      <c r="AE233" s="43"/>
      <c r="AF233" s="43"/>
      <c r="AG233" s="44"/>
      <c r="AH233" s="48"/>
      <c r="AI233" s="52">
        <f t="shared" si="4"/>
        <v>0</v>
      </c>
      <c r="AJ233" s="53" t="str">
        <f>IF(ISNA(VLOOKUP(C233,'Вчера_Спутник Лайт'!C:C, 1, FALSE)),"ошибка",0)</f>
        <v>ошибка</v>
      </c>
      <c r="AK233" s="55"/>
      <c r="AL233" s="53" t="e">
        <f>D233-VLOOKUP(C233, 'Вчера_Спутник Лайт'!C:BO, 2, FALSE)</f>
        <v>#N/A</v>
      </c>
      <c r="AM233" s="53" t="e">
        <f>E233-F233-VLOOKUP(C233, 'Вчера_Спутник Лайт'!C:BO, 3, FALSE)</f>
        <v>#N/A</v>
      </c>
      <c r="AN233" s="53" t="e">
        <f>K233-L233-VLOOKUP(C233, 'Вчера_Спутник Лайт'!C:BO, 5, FALSE)</f>
        <v>#N/A</v>
      </c>
      <c r="AO233" s="53" t="e">
        <f>M233-N233-VLOOKUP(C233, 'Вчера_Спутник Лайт'!C:BO, 7, FALSE)</f>
        <v>#N/A</v>
      </c>
      <c r="AP233" s="53" t="e">
        <f>O233-P233-VLOOKUP(C233, 'Вчера_Спутник Лайт'!C:BO, 9, FALSE)</f>
        <v>#N/A</v>
      </c>
      <c r="AQ233" s="53" t="e">
        <f>Q233-R233-VLOOKUP(C233, 'Вчера_Спутник Лайт'!C:BO, 11, FALSE)</f>
        <v>#N/A</v>
      </c>
      <c r="AR233" s="53" t="e">
        <f>S233-T233-VLOOKUP(C233, 'Вчера_Спутник Лайт'!C:BO, 13, FALSE)</f>
        <v>#N/A</v>
      </c>
      <c r="AS233" s="53" t="e">
        <f>U233-V233-VLOOKUP(C233, 'Вчера_Спутник Лайт'!C:BO, 15, FALSE)</f>
        <v>#N/A</v>
      </c>
      <c r="AT233" s="53" t="e">
        <f>W233-X233-VLOOKUP(C233, 'Вчера_Спутник Лайт'!C:BO, 17, FALSE)</f>
        <v>#N/A</v>
      </c>
      <c r="AU233" s="53" t="e">
        <f>AA233-AB233-VLOOKUP(C233, 'Вчера_Спутник Лайт'!C:BO, 19, FALSE)</f>
        <v>#N/A</v>
      </c>
      <c r="AV233" s="53" t="e">
        <f>AC233-AD233-VLOOKUP(C233, 'Вчера_Спутник Лайт'!C:BO, 21, FALSE)</f>
        <v>#N/A</v>
      </c>
      <c r="AW233" s="53" t="e">
        <f>VLOOKUP(C233, 'Вчера_Спутник Лайт'!C:BO, 26, FALSE)+F233-#REF!-AD233-AG233</f>
        <v>#N/A</v>
      </c>
      <c r="AX233" s="53" t="e">
        <f>AE233-VLOOKUP(C233,'Вчера_Спутник Лайт'!C:BO, 23, FALSE)</f>
        <v>#N/A</v>
      </c>
    </row>
    <row r="234" spans="1:50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3"/>
      <c r="AA234" s="44"/>
      <c r="AB234" s="43"/>
      <c r="AC234" s="44"/>
      <c r="AD234" s="43"/>
      <c r="AE234" s="43"/>
      <c r="AF234" s="43"/>
      <c r="AG234" s="44"/>
      <c r="AH234" s="48"/>
      <c r="AI234" s="52">
        <f t="shared" si="4"/>
        <v>0</v>
      </c>
      <c r="AJ234" s="53" t="str">
        <f>IF(ISNA(VLOOKUP(C234,'Вчера_Спутник Лайт'!C:C, 1, FALSE)),"ошибка",0)</f>
        <v>ошибка</v>
      </c>
      <c r="AK234" s="55"/>
      <c r="AL234" s="53" t="e">
        <f>D234-VLOOKUP(C234, 'Вчера_Спутник Лайт'!C:BO, 2, FALSE)</f>
        <v>#N/A</v>
      </c>
      <c r="AM234" s="53" t="e">
        <f>E234-F234-VLOOKUP(C234, 'Вчера_Спутник Лайт'!C:BO, 3, FALSE)</f>
        <v>#N/A</v>
      </c>
      <c r="AN234" s="53" t="e">
        <f>K234-L234-VLOOKUP(C234, 'Вчера_Спутник Лайт'!C:BO, 5, FALSE)</f>
        <v>#N/A</v>
      </c>
      <c r="AO234" s="53" t="e">
        <f>M234-N234-VLOOKUP(C234, 'Вчера_Спутник Лайт'!C:BO, 7, FALSE)</f>
        <v>#N/A</v>
      </c>
      <c r="AP234" s="53" t="e">
        <f>O234-P234-VLOOKUP(C234, 'Вчера_Спутник Лайт'!C:BO, 9, FALSE)</f>
        <v>#N/A</v>
      </c>
      <c r="AQ234" s="53" t="e">
        <f>Q234-R234-VLOOKUP(C234, 'Вчера_Спутник Лайт'!C:BO, 11, FALSE)</f>
        <v>#N/A</v>
      </c>
      <c r="AR234" s="53" t="e">
        <f>S234-T234-VLOOKUP(C234, 'Вчера_Спутник Лайт'!C:BO, 13, FALSE)</f>
        <v>#N/A</v>
      </c>
      <c r="AS234" s="53" t="e">
        <f>U234-V234-VLOOKUP(C234, 'Вчера_Спутник Лайт'!C:BO, 15, FALSE)</f>
        <v>#N/A</v>
      </c>
      <c r="AT234" s="53" t="e">
        <f>W234-X234-VLOOKUP(C234, 'Вчера_Спутник Лайт'!C:BO, 17, FALSE)</f>
        <v>#N/A</v>
      </c>
      <c r="AU234" s="53" t="e">
        <f>AA234-AB234-VLOOKUP(C234, 'Вчера_Спутник Лайт'!C:BO, 19, FALSE)</f>
        <v>#N/A</v>
      </c>
      <c r="AV234" s="53" t="e">
        <f>AC234-AD234-VLOOKUP(C234, 'Вчера_Спутник Лайт'!C:BO, 21, FALSE)</f>
        <v>#N/A</v>
      </c>
      <c r="AW234" s="53" t="e">
        <f>VLOOKUP(C234, 'Вчера_Спутник Лайт'!C:BO, 26, FALSE)+F234-#REF!-AD234-AG234</f>
        <v>#N/A</v>
      </c>
      <c r="AX234" s="53" t="e">
        <f>AE234-VLOOKUP(C234,'Вчера_Спутник Лайт'!C:BO, 23, FALSE)</f>
        <v>#N/A</v>
      </c>
    </row>
    <row r="235" spans="1:50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3"/>
      <c r="AA235" s="44"/>
      <c r="AB235" s="43"/>
      <c r="AC235" s="44"/>
      <c r="AD235" s="43"/>
      <c r="AE235" s="43"/>
      <c r="AF235" s="43"/>
      <c r="AG235" s="44"/>
      <c r="AH235" s="48"/>
      <c r="AI235" s="52">
        <f t="shared" si="4"/>
        <v>0</v>
      </c>
      <c r="AJ235" s="53" t="str">
        <f>IF(ISNA(VLOOKUP(C235,'Вчера_Спутник Лайт'!C:C, 1, FALSE)),"ошибка",0)</f>
        <v>ошибка</v>
      </c>
      <c r="AK235" s="55"/>
      <c r="AL235" s="53" t="e">
        <f>D235-VLOOKUP(C235, 'Вчера_Спутник Лайт'!C:BO, 2, FALSE)</f>
        <v>#N/A</v>
      </c>
      <c r="AM235" s="53" t="e">
        <f>E235-F235-VLOOKUP(C235, 'Вчера_Спутник Лайт'!C:BO, 3, FALSE)</f>
        <v>#N/A</v>
      </c>
      <c r="AN235" s="53" t="e">
        <f>K235-L235-VLOOKUP(C235, 'Вчера_Спутник Лайт'!C:BO, 5, FALSE)</f>
        <v>#N/A</v>
      </c>
      <c r="AO235" s="53" t="e">
        <f>M235-N235-VLOOKUP(C235, 'Вчера_Спутник Лайт'!C:BO, 7, FALSE)</f>
        <v>#N/A</v>
      </c>
      <c r="AP235" s="53" t="e">
        <f>O235-P235-VLOOKUP(C235, 'Вчера_Спутник Лайт'!C:BO, 9, FALSE)</f>
        <v>#N/A</v>
      </c>
      <c r="AQ235" s="53" t="e">
        <f>Q235-R235-VLOOKUP(C235, 'Вчера_Спутник Лайт'!C:BO, 11, FALSE)</f>
        <v>#N/A</v>
      </c>
      <c r="AR235" s="53" t="e">
        <f>S235-T235-VLOOKUP(C235, 'Вчера_Спутник Лайт'!C:BO, 13, FALSE)</f>
        <v>#N/A</v>
      </c>
      <c r="AS235" s="53" t="e">
        <f>U235-V235-VLOOKUP(C235, 'Вчера_Спутник Лайт'!C:BO, 15, FALSE)</f>
        <v>#N/A</v>
      </c>
      <c r="AT235" s="53" t="e">
        <f>W235-X235-VLOOKUP(C235, 'Вчера_Спутник Лайт'!C:BO, 17, FALSE)</f>
        <v>#N/A</v>
      </c>
      <c r="AU235" s="53" t="e">
        <f>AA235-AB235-VLOOKUP(C235, 'Вчера_Спутник Лайт'!C:BO, 19, FALSE)</f>
        <v>#N/A</v>
      </c>
      <c r="AV235" s="53" t="e">
        <f>AC235-AD235-VLOOKUP(C235, 'Вчера_Спутник Лайт'!C:BO, 21, FALSE)</f>
        <v>#N/A</v>
      </c>
      <c r="AW235" s="53" t="e">
        <f>VLOOKUP(C235, 'Вчера_Спутник Лайт'!C:BO, 26, FALSE)+F235-#REF!-AD235-AG235</f>
        <v>#N/A</v>
      </c>
      <c r="AX235" s="53" t="e">
        <f>AE235-VLOOKUP(C235,'Вчера_Спутник Лайт'!C:BO, 23, FALSE)</f>
        <v>#N/A</v>
      </c>
    </row>
    <row r="236" spans="1:50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3"/>
      <c r="AA236" s="44"/>
      <c r="AB236" s="43"/>
      <c r="AC236" s="44"/>
      <c r="AD236" s="43"/>
      <c r="AE236" s="43"/>
      <c r="AF236" s="43"/>
      <c r="AG236" s="44"/>
      <c r="AH236" s="48"/>
      <c r="AI236" s="52">
        <f t="shared" si="4"/>
        <v>0</v>
      </c>
      <c r="AJ236" s="53" t="str">
        <f>IF(ISNA(VLOOKUP(C236,'Вчера_Спутник Лайт'!C:C, 1, FALSE)),"ошибка",0)</f>
        <v>ошибка</v>
      </c>
      <c r="AK236" s="55"/>
      <c r="AL236" s="53" t="e">
        <f>D236-VLOOKUP(C236, 'Вчера_Спутник Лайт'!C:BO, 2, FALSE)</f>
        <v>#N/A</v>
      </c>
      <c r="AM236" s="53" t="e">
        <f>E236-F236-VLOOKUP(C236, 'Вчера_Спутник Лайт'!C:BO, 3, FALSE)</f>
        <v>#N/A</v>
      </c>
      <c r="AN236" s="53" t="e">
        <f>K236-L236-VLOOKUP(C236, 'Вчера_Спутник Лайт'!C:BO, 5, FALSE)</f>
        <v>#N/A</v>
      </c>
      <c r="AO236" s="53" t="e">
        <f>M236-N236-VLOOKUP(C236, 'Вчера_Спутник Лайт'!C:BO, 7, FALSE)</f>
        <v>#N/A</v>
      </c>
      <c r="AP236" s="53" t="e">
        <f>O236-P236-VLOOKUP(C236, 'Вчера_Спутник Лайт'!C:BO, 9, FALSE)</f>
        <v>#N/A</v>
      </c>
      <c r="AQ236" s="53" t="e">
        <f>Q236-R236-VLOOKUP(C236, 'Вчера_Спутник Лайт'!C:BO, 11, FALSE)</f>
        <v>#N/A</v>
      </c>
      <c r="AR236" s="53" t="e">
        <f>S236-T236-VLOOKUP(C236, 'Вчера_Спутник Лайт'!C:BO, 13, FALSE)</f>
        <v>#N/A</v>
      </c>
      <c r="AS236" s="53" t="e">
        <f>U236-V236-VLOOKUP(C236, 'Вчера_Спутник Лайт'!C:BO, 15, FALSE)</f>
        <v>#N/A</v>
      </c>
      <c r="AT236" s="53" t="e">
        <f>W236-X236-VLOOKUP(C236, 'Вчера_Спутник Лайт'!C:BO, 17, FALSE)</f>
        <v>#N/A</v>
      </c>
      <c r="AU236" s="53" t="e">
        <f>AA236-AB236-VLOOKUP(C236, 'Вчера_Спутник Лайт'!C:BO, 19, FALSE)</f>
        <v>#N/A</v>
      </c>
      <c r="AV236" s="53" t="e">
        <f>AC236-AD236-VLOOKUP(C236, 'Вчера_Спутник Лайт'!C:BO, 21, FALSE)</f>
        <v>#N/A</v>
      </c>
      <c r="AW236" s="53" t="e">
        <f>VLOOKUP(C236, 'Вчера_Спутник Лайт'!C:BO, 26, FALSE)+F236-#REF!-AD236-AG236</f>
        <v>#N/A</v>
      </c>
      <c r="AX236" s="53" t="e">
        <f>AE236-VLOOKUP(C236,'Вчера_Спутник Лайт'!C:BO, 23, FALSE)</f>
        <v>#N/A</v>
      </c>
    </row>
    <row r="237" spans="1:50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3"/>
      <c r="AA237" s="44"/>
      <c r="AB237" s="43"/>
      <c r="AC237" s="44"/>
      <c r="AD237" s="43"/>
      <c r="AE237" s="43"/>
      <c r="AF237" s="43"/>
      <c r="AG237" s="44"/>
      <c r="AH237" s="48"/>
      <c r="AI237" s="52">
        <f t="shared" si="4"/>
        <v>0</v>
      </c>
      <c r="AJ237" s="53" t="str">
        <f>IF(ISNA(VLOOKUP(C237,'Вчера_Спутник Лайт'!C:C, 1, FALSE)),"ошибка",0)</f>
        <v>ошибка</v>
      </c>
      <c r="AK237" s="55"/>
      <c r="AL237" s="53" t="e">
        <f>D237-VLOOKUP(C237, 'Вчера_Спутник Лайт'!C:BO, 2, FALSE)</f>
        <v>#N/A</v>
      </c>
      <c r="AM237" s="53" t="e">
        <f>E237-F237-VLOOKUP(C237, 'Вчера_Спутник Лайт'!C:BO, 3, FALSE)</f>
        <v>#N/A</v>
      </c>
      <c r="AN237" s="53" t="e">
        <f>K237-L237-VLOOKUP(C237, 'Вчера_Спутник Лайт'!C:BO, 5, FALSE)</f>
        <v>#N/A</v>
      </c>
      <c r="AO237" s="53" t="e">
        <f>M237-N237-VLOOKUP(C237, 'Вчера_Спутник Лайт'!C:BO, 7, FALSE)</f>
        <v>#N/A</v>
      </c>
      <c r="AP237" s="53" t="e">
        <f>O237-P237-VLOOKUP(C237, 'Вчера_Спутник Лайт'!C:BO, 9, FALSE)</f>
        <v>#N/A</v>
      </c>
      <c r="AQ237" s="53" t="e">
        <f>Q237-R237-VLOOKUP(C237, 'Вчера_Спутник Лайт'!C:BO, 11, FALSE)</f>
        <v>#N/A</v>
      </c>
      <c r="AR237" s="53" t="e">
        <f>S237-T237-VLOOKUP(C237, 'Вчера_Спутник Лайт'!C:BO, 13, FALSE)</f>
        <v>#N/A</v>
      </c>
      <c r="AS237" s="53" t="e">
        <f>U237-V237-VLOOKUP(C237, 'Вчера_Спутник Лайт'!C:BO, 15, FALSE)</f>
        <v>#N/A</v>
      </c>
      <c r="AT237" s="53" t="e">
        <f>W237-X237-VLOOKUP(C237, 'Вчера_Спутник Лайт'!C:BO, 17, FALSE)</f>
        <v>#N/A</v>
      </c>
      <c r="AU237" s="53" t="e">
        <f>AA237-AB237-VLOOKUP(C237, 'Вчера_Спутник Лайт'!C:BO, 19, FALSE)</f>
        <v>#N/A</v>
      </c>
      <c r="AV237" s="53" t="e">
        <f>AC237-AD237-VLOOKUP(C237, 'Вчера_Спутник Лайт'!C:BO, 21, FALSE)</f>
        <v>#N/A</v>
      </c>
      <c r="AW237" s="53" t="e">
        <f>VLOOKUP(C237, 'Вчера_Спутник Лайт'!C:BO, 26, FALSE)+F237-#REF!-AD237-AG237</f>
        <v>#N/A</v>
      </c>
      <c r="AX237" s="53" t="e">
        <f>AE237-VLOOKUP(C237,'Вчера_Спутник Лайт'!C:BO, 23, FALSE)</f>
        <v>#N/A</v>
      </c>
    </row>
    <row r="238" spans="1:50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3"/>
      <c r="AA238" s="44"/>
      <c r="AB238" s="43"/>
      <c r="AC238" s="44"/>
      <c r="AD238" s="43"/>
      <c r="AE238" s="43"/>
      <c r="AF238" s="43"/>
      <c r="AG238" s="44"/>
      <c r="AH238" s="48"/>
      <c r="AI238" s="52">
        <f t="shared" si="4"/>
        <v>0</v>
      </c>
      <c r="AJ238" s="53" t="str">
        <f>IF(ISNA(VLOOKUP(C238,'Вчера_Спутник Лайт'!C:C, 1, FALSE)),"ошибка",0)</f>
        <v>ошибка</v>
      </c>
      <c r="AK238" s="55"/>
      <c r="AL238" s="53" t="e">
        <f>D238-VLOOKUP(C238, 'Вчера_Спутник Лайт'!C:BO, 2, FALSE)</f>
        <v>#N/A</v>
      </c>
      <c r="AM238" s="53" t="e">
        <f>E238-F238-VLOOKUP(C238, 'Вчера_Спутник Лайт'!C:BO, 3, FALSE)</f>
        <v>#N/A</v>
      </c>
      <c r="AN238" s="53" t="e">
        <f>K238-L238-VLOOKUP(C238, 'Вчера_Спутник Лайт'!C:BO, 5, FALSE)</f>
        <v>#N/A</v>
      </c>
      <c r="AO238" s="53" t="e">
        <f>M238-N238-VLOOKUP(C238, 'Вчера_Спутник Лайт'!C:BO, 7, FALSE)</f>
        <v>#N/A</v>
      </c>
      <c r="AP238" s="53" t="e">
        <f>O238-P238-VLOOKUP(C238, 'Вчера_Спутник Лайт'!C:BO, 9, FALSE)</f>
        <v>#N/A</v>
      </c>
      <c r="AQ238" s="53" t="e">
        <f>Q238-R238-VLOOKUP(C238, 'Вчера_Спутник Лайт'!C:BO, 11, FALSE)</f>
        <v>#N/A</v>
      </c>
      <c r="AR238" s="53" t="e">
        <f>S238-T238-VLOOKUP(C238, 'Вчера_Спутник Лайт'!C:BO, 13, FALSE)</f>
        <v>#N/A</v>
      </c>
      <c r="AS238" s="53" t="e">
        <f>U238-V238-VLOOKUP(C238, 'Вчера_Спутник Лайт'!C:BO, 15, FALSE)</f>
        <v>#N/A</v>
      </c>
      <c r="AT238" s="53" t="e">
        <f>W238-X238-VLOOKUP(C238, 'Вчера_Спутник Лайт'!C:BO, 17, FALSE)</f>
        <v>#N/A</v>
      </c>
      <c r="AU238" s="53" t="e">
        <f>AA238-AB238-VLOOKUP(C238, 'Вчера_Спутник Лайт'!C:BO, 19, FALSE)</f>
        <v>#N/A</v>
      </c>
      <c r="AV238" s="53" t="e">
        <f>AC238-AD238-VLOOKUP(C238, 'Вчера_Спутник Лайт'!C:BO, 21, FALSE)</f>
        <v>#N/A</v>
      </c>
      <c r="AW238" s="53" t="e">
        <f>VLOOKUP(C238, 'Вчера_Спутник Лайт'!C:BO, 26, FALSE)+F238-#REF!-AD238-AG238</f>
        <v>#N/A</v>
      </c>
      <c r="AX238" s="53" t="e">
        <f>AE238-VLOOKUP(C238,'Вчера_Спутник Лайт'!C:BO, 23, FALSE)</f>
        <v>#N/A</v>
      </c>
    </row>
    <row r="239" spans="1:50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3"/>
      <c r="AA239" s="44"/>
      <c r="AB239" s="43"/>
      <c r="AC239" s="44"/>
      <c r="AD239" s="43"/>
      <c r="AE239" s="43"/>
      <c r="AF239" s="43"/>
      <c r="AG239" s="44"/>
      <c r="AH239" s="48"/>
      <c r="AI239" s="52">
        <f t="shared" si="4"/>
        <v>0</v>
      </c>
      <c r="AJ239" s="53" t="str">
        <f>IF(ISNA(VLOOKUP(C239,'Вчера_Спутник Лайт'!C:C, 1, FALSE)),"ошибка",0)</f>
        <v>ошибка</v>
      </c>
      <c r="AK239" s="55"/>
      <c r="AL239" s="53" t="e">
        <f>D239-VLOOKUP(C239, 'Вчера_Спутник Лайт'!C:BO, 2, FALSE)</f>
        <v>#N/A</v>
      </c>
      <c r="AM239" s="53" t="e">
        <f>E239-F239-VLOOKUP(C239, 'Вчера_Спутник Лайт'!C:BO, 3, FALSE)</f>
        <v>#N/A</v>
      </c>
      <c r="AN239" s="53" t="e">
        <f>K239-L239-VLOOKUP(C239, 'Вчера_Спутник Лайт'!C:BO, 5, FALSE)</f>
        <v>#N/A</v>
      </c>
      <c r="AO239" s="53" t="e">
        <f>M239-N239-VLOOKUP(C239, 'Вчера_Спутник Лайт'!C:BO, 7, FALSE)</f>
        <v>#N/A</v>
      </c>
      <c r="AP239" s="53" t="e">
        <f>O239-P239-VLOOKUP(C239, 'Вчера_Спутник Лайт'!C:BO, 9, FALSE)</f>
        <v>#N/A</v>
      </c>
      <c r="AQ239" s="53" t="e">
        <f>Q239-R239-VLOOKUP(C239, 'Вчера_Спутник Лайт'!C:BO, 11, FALSE)</f>
        <v>#N/A</v>
      </c>
      <c r="AR239" s="53" t="e">
        <f>S239-T239-VLOOKUP(C239, 'Вчера_Спутник Лайт'!C:BO, 13, FALSE)</f>
        <v>#N/A</v>
      </c>
      <c r="AS239" s="53" t="e">
        <f>U239-V239-VLOOKUP(C239, 'Вчера_Спутник Лайт'!C:BO, 15, FALSE)</f>
        <v>#N/A</v>
      </c>
      <c r="AT239" s="53" t="e">
        <f>W239-X239-VLOOKUP(C239, 'Вчера_Спутник Лайт'!C:BO, 17, FALSE)</f>
        <v>#N/A</v>
      </c>
      <c r="AU239" s="53" t="e">
        <f>AA239-AB239-VLOOKUP(C239, 'Вчера_Спутник Лайт'!C:BO, 19, FALSE)</f>
        <v>#N/A</v>
      </c>
      <c r="AV239" s="53" t="e">
        <f>AC239-AD239-VLOOKUP(C239, 'Вчера_Спутник Лайт'!C:BO, 21, FALSE)</f>
        <v>#N/A</v>
      </c>
      <c r="AW239" s="53" t="e">
        <f>VLOOKUP(C239, 'Вчера_Спутник Лайт'!C:BO, 26, FALSE)+F239-#REF!-AD239-AG239</f>
        <v>#N/A</v>
      </c>
      <c r="AX239" s="53" t="e">
        <f>AE239-VLOOKUP(C239,'Вчера_Спутник Лайт'!C:BO, 23, FALSE)</f>
        <v>#N/A</v>
      </c>
    </row>
    <row r="240" spans="1:50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3"/>
      <c r="AA240" s="44"/>
      <c r="AB240" s="43"/>
      <c r="AC240" s="44"/>
      <c r="AD240" s="43"/>
      <c r="AE240" s="43"/>
      <c r="AF240" s="43"/>
      <c r="AG240" s="44"/>
      <c r="AH240" s="48"/>
      <c r="AI240" s="52">
        <f t="shared" si="4"/>
        <v>0</v>
      </c>
      <c r="AJ240" s="53" t="str">
        <f>IF(ISNA(VLOOKUP(C240,'Вчера_Спутник Лайт'!C:C, 1, FALSE)),"ошибка",0)</f>
        <v>ошибка</v>
      </c>
      <c r="AK240" s="55"/>
      <c r="AL240" s="53" t="e">
        <f>D240-VLOOKUP(C240, 'Вчера_Спутник Лайт'!C:BO, 2, FALSE)</f>
        <v>#N/A</v>
      </c>
      <c r="AM240" s="53" t="e">
        <f>E240-F240-VLOOKUP(C240, 'Вчера_Спутник Лайт'!C:BO, 3, FALSE)</f>
        <v>#N/A</v>
      </c>
      <c r="AN240" s="53" t="e">
        <f>K240-L240-VLOOKUP(C240, 'Вчера_Спутник Лайт'!C:BO, 5, FALSE)</f>
        <v>#N/A</v>
      </c>
      <c r="AO240" s="53" t="e">
        <f>M240-N240-VLOOKUP(C240, 'Вчера_Спутник Лайт'!C:BO, 7, FALSE)</f>
        <v>#N/A</v>
      </c>
      <c r="AP240" s="53" t="e">
        <f>O240-P240-VLOOKUP(C240, 'Вчера_Спутник Лайт'!C:BO, 9, FALSE)</f>
        <v>#N/A</v>
      </c>
      <c r="AQ240" s="53" t="e">
        <f>Q240-R240-VLOOKUP(C240, 'Вчера_Спутник Лайт'!C:BO, 11, FALSE)</f>
        <v>#N/A</v>
      </c>
      <c r="AR240" s="53" t="e">
        <f>S240-T240-VLOOKUP(C240, 'Вчера_Спутник Лайт'!C:BO, 13, FALSE)</f>
        <v>#N/A</v>
      </c>
      <c r="AS240" s="53" t="e">
        <f>U240-V240-VLOOKUP(C240, 'Вчера_Спутник Лайт'!C:BO, 15, FALSE)</f>
        <v>#N/A</v>
      </c>
      <c r="AT240" s="53" t="e">
        <f>W240-X240-VLOOKUP(C240, 'Вчера_Спутник Лайт'!C:BO, 17, FALSE)</f>
        <v>#N/A</v>
      </c>
      <c r="AU240" s="53" t="e">
        <f>AA240-AB240-VLOOKUP(C240, 'Вчера_Спутник Лайт'!C:BO, 19, FALSE)</f>
        <v>#N/A</v>
      </c>
      <c r="AV240" s="53" t="e">
        <f>AC240-AD240-VLOOKUP(C240, 'Вчера_Спутник Лайт'!C:BO, 21, FALSE)</f>
        <v>#N/A</v>
      </c>
      <c r="AW240" s="53" t="e">
        <f>VLOOKUP(C240, 'Вчера_Спутник Лайт'!C:BO, 26, FALSE)+F240-#REF!-AD240-AG240</f>
        <v>#N/A</v>
      </c>
      <c r="AX240" s="53" t="e">
        <f>AE240-VLOOKUP(C240,'Вчера_Спутник Лайт'!C:BO, 23, FALSE)</f>
        <v>#N/A</v>
      </c>
    </row>
    <row r="241" spans="1:50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3"/>
      <c r="AA241" s="44"/>
      <c r="AB241" s="43"/>
      <c r="AC241" s="44"/>
      <c r="AD241" s="43"/>
      <c r="AE241" s="43"/>
      <c r="AF241" s="43"/>
      <c r="AG241" s="44"/>
      <c r="AH241" s="48"/>
      <c r="AI241" s="52">
        <f t="shared" si="4"/>
        <v>0</v>
      </c>
      <c r="AJ241" s="53" t="str">
        <f>IF(ISNA(VLOOKUP(C241,'Вчера_Спутник Лайт'!C:C, 1, FALSE)),"ошибка",0)</f>
        <v>ошибка</v>
      </c>
      <c r="AK241" s="55"/>
      <c r="AL241" s="53" t="e">
        <f>D241-VLOOKUP(C241, 'Вчера_Спутник Лайт'!C:BO, 2, FALSE)</f>
        <v>#N/A</v>
      </c>
      <c r="AM241" s="53" t="e">
        <f>E241-F241-VLOOKUP(C241, 'Вчера_Спутник Лайт'!C:BO, 3, FALSE)</f>
        <v>#N/A</v>
      </c>
      <c r="AN241" s="53" t="e">
        <f>K241-L241-VLOOKUP(C241, 'Вчера_Спутник Лайт'!C:BO, 5, FALSE)</f>
        <v>#N/A</v>
      </c>
      <c r="AO241" s="53" t="e">
        <f>M241-N241-VLOOKUP(C241, 'Вчера_Спутник Лайт'!C:BO, 7, FALSE)</f>
        <v>#N/A</v>
      </c>
      <c r="AP241" s="53" t="e">
        <f>O241-P241-VLOOKUP(C241, 'Вчера_Спутник Лайт'!C:BO, 9, FALSE)</f>
        <v>#N/A</v>
      </c>
      <c r="AQ241" s="53" t="e">
        <f>Q241-R241-VLOOKUP(C241, 'Вчера_Спутник Лайт'!C:BO, 11, FALSE)</f>
        <v>#N/A</v>
      </c>
      <c r="AR241" s="53" t="e">
        <f>S241-T241-VLOOKUP(C241, 'Вчера_Спутник Лайт'!C:BO, 13, FALSE)</f>
        <v>#N/A</v>
      </c>
      <c r="AS241" s="53" t="e">
        <f>U241-V241-VLOOKUP(C241, 'Вчера_Спутник Лайт'!C:BO, 15, FALSE)</f>
        <v>#N/A</v>
      </c>
      <c r="AT241" s="53" t="e">
        <f>W241-X241-VLOOKUP(C241, 'Вчера_Спутник Лайт'!C:BO, 17, FALSE)</f>
        <v>#N/A</v>
      </c>
      <c r="AU241" s="53" t="e">
        <f>AA241-AB241-VLOOKUP(C241, 'Вчера_Спутник Лайт'!C:BO, 19, FALSE)</f>
        <v>#N/A</v>
      </c>
      <c r="AV241" s="53" t="e">
        <f>AC241-AD241-VLOOKUP(C241, 'Вчера_Спутник Лайт'!C:BO, 21, FALSE)</f>
        <v>#N/A</v>
      </c>
      <c r="AW241" s="53" t="e">
        <f>VLOOKUP(C241, 'Вчера_Спутник Лайт'!C:BO, 26, FALSE)+F241-#REF!-AD241-AG241</f>
        <v>#N/A</v>
      </c>
      <c r="AX241" s="53" t="e">
        <f>AE241-VLOOKUP(C241,'Вчера_Спутник Лайт'!C:BO, 23, FALSE)</f>
        <v>#N/A</v>
      </c>
    </row>
    <row r="242" spans="1:50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3"/>
      <c r="AA242" s="44"/>
      <c r="AB242" s="43"/>
      <c r="AC242" s="44"/>
      <c r="AD242" s="43"/>
      <c r="AE242" s="43"/>
      <c r="AF242" s="43"/>
      <c r="AG242" s="44"/>
      <c r="AH242" s="48"/>
      <c r="AI242" s="52">
        <f t="shared" si="4"/>
        <v>0</v>
      </c>
      <c r="AJ242" s="53" t="str">
        <f>IF(ISNA(VLOOKUP(C242,'Вчера_Спутник Лайт'!C:C, 1, FALSE)),"ошибка",0)</f>
        <v>ошибка</v>
      </c>
      <c r="AK242" s="55"/>
      <c r="AL242" s="53" t="e">
        <f>D242-VLOOKUP(C242, 'Вчера_Спутник Лайт'!C:BO, 2, FALSE)</f>
        <v>#N/A</v>
      </c>
      <c r="AM242" s="53" t="e">
        <f>E242-F242-VLOOKUP(C242, 'Вчера_Спутник Лайт'!C:BO, 3, FALSE)</f>
        <v>#N/A</v>
      </c>
      <c r="AN242" s="53" t="e">
        <f>K242-L242-VLOOKUP(C242, 'Вчера_Спутник Лайт'!C:BO, 5, FALSE)</f>
        <v>#N/A</v>
      </c>
      <c r="AO242" s="53" t="e">
        <f>M242-N242-VLOOKUP(C242, 'Вчера_Спутник Лайт'!C:BO, 7, FALSE)</f>
        <v>#N/A</v>
      </c>
      <c r="AP242" s="53" t="e">
        <f>O242-P242-VLOOKUP(C242, 'Вчера_Спутник Лайт'!C:BO, 9, FALSE)</f>
        <v>#N/A</v>
      </c>
      <c r="AQ242" s="53" t="e">
        <f>Q242-R242-VLOOKUP(C242, 'Вчера_Спутник Лайт'!C:BO, 11, FALSE)</f>
        <v>#N/A</v>
      </c>
      <c r="AR242" s="53" t="e">
        <f>S242-T242-VLOOKUP(C242, 'Вчера_Спутник Лайт'!C:BO, 13, FALSE)</f>
        <v>#N/A</v>
      </c>
      <c r="AS242" s="53" t="e">
        <f>U242-V242-VLOOKUP(C242, 'Вчера_Спутник Лайт'!C:BO, 15, FALSE)</f>
        <v>#N/A</v>
      </c>
      <c r="AT242" s="53" t="e">
        <f>W242-X242-VLOOKUP(C242, 'Вчера_Спутник Лайт'!C:BO, 17, FALSE)</f>
        <v>#N/A</v>
      </c>
      <c r="AU242" s="53" t="e">
        <f>AA242-AB242-VLOOKUP(C242, 'Вчера_Спутник Лайт'!C:BO, 19, FALSE)</f>
        <v>#N/A</v>
      </c>
      <c r="AV242" s="53" t="e">
        <f>AC242-AD242-VLOOKUP(C242, 'Вчера_Спутник Лайт'!C:BO, 21, FALSE)</f>
        <v>#N/A</v>
      </c>
      <c r="AW242" s="53" t="e">
        <f>VLOOKUP(C242, 'Вчера_Спутник Лайт'!C:BO, 26, FALSE)+F242-#REF!-AD242-AG242</f>
        <v>#N/A</v>
      </c>
      <c r="AX242" s="53" t="e">
        <f>AE242-VLOOKUP(C242,'Вчера_Спутник Лайт'!C:BO, 23, FALSE)</f>
        <v>#N/A</v>
      </c>
    </row>
    <row r="243" spans="1:50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3"/>
      <c r="AA243" s="44"/>
      <c r="AB243" s="43"/>
      <c r="AC243" s="44"/>
      <c r="AD243" s="43"/>
      <c r="AE243" s="43"/>
      <c r="AF243" s="43"/>
      <c r="AG243" s="44"/>
      <c r="AH243" s="48"/>
      <c r="AI243" s="52">
        <f t="shared" si="4"/>
        <v>0</v>
      </c>
      <c r="AJ243" s="53" t="str">
        <f>IF(ISNA(VLOOKUP(C243,'Вчера_Спутник Лайт'!C:C, 1, FALSE)),"ошибка",0)</f>
        <v>ошибка</v>
      </c>
      <c r="AK243" s="55"/>
      <c r="AL243" s="53" t="e">
        <f>D243-VLOOKUP(C243, 'Вчера_Спутник Лайт'!C:BO, 2, FALSE)</f>
        <v>#N/A</v>
      </c>
      <c r="AM243" s="53" t="e">
        <f>E243-F243-VLOOKUP(C243, 'Вчера_Спутник Лайт'!C:BO, 3, FALSE)</f>
        <v>#N/A</v>
      </c>
      <c r="AN243" s="53" t="e">
        <f>K243-L243-VLOOKUP(C243, 'Вчера_Спутник Лайт'!C:BO, 5, FALSE)</f>
        <v>#N/A</v>
      </c>
      <c r="AO243" s="53" t="e">
        <f>M243-N243-VLOOKUP(C243, 'Вчера_Спутник Лайт'!C:BO, 7, FALSE)</f>
        <v>#N/A</v>
      </c>
      <c r="AP243" s="53" t="e">
        <f>O243-P243-VLOOKUP(C243, 'Вчера_Спутник Лайт'!C:BO, 9, FALSE)</f>
        <v>#N/A</v>
      </c>
      <c r="AQ243" s="53" t="e">
        <f>Q243-R243-VLOOKUP(C243, 'Вчера_Спутник Лайт'!C:BO, 11, FALSE)</f>
        <v>#N/A</v>
      </c>
      <c r="AR243" s="53" t="e">
        <f>S243-T243-VLOOKUP(C243, 'Вчера_Спутник Лайт'!C:BO, 13, FALSE)</f>
        <v>#N/A</v>
      </c>
      <c r="AS243" s="53" t="e">
        <f>U243-V243-VLOOKUP(C243, 'Вчера_Спутник Лайт'!C:BO, 15, FALSE)</f>
        <v>#N/A</v>
      </c>
      <c r="AT243" s="53" t="e">
        <f>W243-X243-VLOOKUP(C243, 'Вчера_Спутник Лайт'!C:BO, 17, FALSE)</f>
        <v>#N/A</v>
      </c>
      <c r="AU243" s="53" t="e">
        <f>AA243-AB243-VLOOKUP(C243, 'Вчера_Спутник Лайт'!C:BO, 19, FALSE)</f>
        <v>#N/A</v>
      </c>
      <c r="AV243" s="53" t="e">
        <f>AC243-AD243-VLOOKUP(C243, 'Вчера_Спутник Лайт'!C:BO, 21, FALSE)</f>
        <v>#N/A</v>
      </c>
      <c r="AW243" s="53" t="e">
        <f>VLOOKUP(C243, 'Вчера_Спутник Лайт'!C:BO, 26, FALSE)+F243-#REF!-AD243-AG243</f>
        <v>#N/A</v>
      </c>
      <c r="AX243" s="53" t="e">
        <f>AE243-VLOOKUP(C243,'Вчера_Спутник Лайт'!C:BO, 23, FALSE)</f>
        <v>#N/A</v>
      </c>
    </row>
    <row r="244" spans="1:50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3"/>
      <c r="AA244" s="44"/>
      <c r="AB244" s="43"/>
      <c r="AC244" s="44"/>
      <c r="AD244" s="43"/>
      <c r="AE244" s="43"/>
      <c r="AF244" s="43"/>
      <c r="AG244" s="44"/>
      <c r="AH244" s="48"/>
      <c r="AI244" s="52">
        <f t="shared" si="4"/>
        <v>0</v>
      </c>
      <c r="AJ244" s="53" t="str">
        <f>IF(ISNA(VLOOKUP(C244,'Вчера_Спутник Лайт'!C:C, 1, FALSE)),"ошибка",0)</f>
        <v>ошибка</v>
      </c>
      <c r="AK244" s="55"/>
      <c r="AL244" s="53" t="e">
        <f>D244-VLOOKUP(C244, 'Вчера_Спутник Лайт'!C:BO, 2, FALSE)</f>
        <v>#N/A</v>
      </c>
      <c r="AM244" s="53" t="e">
        <f>E244-F244-VLOOKUP(C244, 'Вчера_Спутник Лайт'!C:BO, 3, FALSE)</f>
        <v>#N/A</v>
      </c>
      <c r="AN244" s="53" t="e">
        <f>K244-L244-VLOOKUP(C244, 'Вчера_Спутник Лайт'!C:BO, 5, FALSE)</f>
        <v>#N/A</v>
      </c>
      <c r="AO244" s="53" t="e">
        <f>M244-N244-VLOOKUP(C244, 'Вчера_Спутник Лайт'!C:BO, 7, FALSE)</f>
        <v>#N/A</v>
      </c>
      <c r="AP244" s="53" t="e">
        <f>O244-P244-VLOOKUP(C244, 'Вчера_Спутник Лайт'!C:BO, 9, FALSE)</f>
        <v>#N/A</v>
      </c>
      <c r="AQ244" s="53" t="e">
        <f>Q244-R244-VLOOKUP(C244, 'Вчера_Спутник Лайт'!C:BO, 11, FALSE)</f>
        <v>#N/A</v>
      </c>
      <c r="AR244" s="53" t="e">
        <f>S244-T244-VLOOKUP(C244, 'Вчера_Спутник Лайт'!C:BO, 13, FALSE)</f>
        <v>#N/A</v>
      </c>
      <c r="AS244" s="53" t="e">
        <f>U244-V244-VLOOKUP(C244, 'Вчера_Спутник Лайт'!C:BO, 15, FALSE)</f>
        <v>#N/A</v>
      </c>
      <c r="AT244" s="53" t="e">
        <f>W244-X244-VLOOKUP(C244, 'Вчера_Спутник Лайт'!C:BO, 17, FALSE)</f>
        <v>#N/A</v>
      </c>
      <c r="AU244" s="53" t="e">
        <f>AA244-AB244-VLOOKUP(C244, 'Вчера_Спутник Лайт'!C:BO, 19, FALSE)</f>
        <v>#N/A</v>
      </c>
      <c r="AV244" s="53" t="e">
        <f>AC244-AD244-VLOOKUP(C244, 'Вчера_Спутник Лайт'!C:BO, 21, FALSE)</f>
        <v>#N/A</v>
      </c>
      <c r="AW244" s="53" t="e">
        <f>VLOOKUP(C244, 'Вчера_Спутник Лайт'!C:BO, 26, FALSE)+F244-#REF!-AD244-AG244</f>
        <v>#N/A</v>
      </c>
      <c r="AX244" s="53" t="e">
        <f>AE244-VLOOKUP(C244,'Вчера_Спутник Лайт'!C:BO, 23, FALSE)</f>
        <v>#N/A</v>
      </c>
    </row>
    <row r="245" spans="1:50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3"/>
      <c r="AA245" s="44"/>
      <c r="AB245" s="43"/>
      <c r="AC245" s="44"/>
      <c r="AD245" s="43"/>
      <c r="AE245" s="43"/>
      <c r="AF245" s="43"/>
      <c r="AG245" s="44"/>
      <c r="AH245" s="48"/>
      <c r="AI245" s="52">
        <f t="shared" si="4"/>
        <v>0</v>
      </c>
      <c r="AJ245" s="53" t="str">
        <f>IF(ISNA(VLOOKUP(C245,'Вчера_Спутник Лайт'!C:C, 1, FALSE)),"ошибка",0)</f>
        <v>ошибка</v>
      </c>
      <c r="AK245" s="55"/>
      <c r="AL245" s="53" t="e">
        <f>D245-VLOOKUP(C245, 'Вчера_Спутник Лайт'!C:BO, 2, FALSE)</f>
        <v>#N/A</v>
      </c>
      <c r="AM245" s="53" t="e">
        <f>E245-F245-VLOOKUP(C245, 'Вчера_Спутник Лайт'!C:BO, 3, FALSE)</f>
        <v>#N/A</v>
      </c>
      <c r="AN245" s="53" t="e">
        <f>K245-L245-VLOOKUP(C245, 'Вчера_Спутник Лайт'!C:BO, 5, FALSE)</f>
        <v>#N/A</v>
      </c>
      <c r="AO245" s="53" t="e">
        <f>M245-N245-VLOOKUP(C245, 'Вчера_Спутник Лайт'!C:BO, 7, FALSE)</f>
        <v>#N/A</v>
      </c>
      <c r="AP245" s="53" t="e">
        <f>O245-P245-VLOOKUP(C245, 'Вчера_Спутник Лайт'!C:BO, 9, FALSE)</f>
        <v>#N/A</v>
      </c>
      <c r="AQ245" s="53" t="e">
        <f>Q245-R245-VLOOKUP(C245, 'Вчера_Спутник Лайт'!C:BO, 11, FALSE)</f>
        <v>#N/A</v>
      </c>
      <c r="AR245" s="53" t="e">
        <f>S245-T245-VLOOKUP(C245, 'Вчера_Спутник Лайт'!C:BO, 13, FALSE)</f>
        <v>#N/A</v>
      </c>
      <c r="AS245" s="53" t="e">
        <f>U245-V245-VLOOKUP(C245, 'Вчера_Спутник Лайт'!C:BO, 15, FALSE)</f>
        <v>#N/A</v>
      </c>
      <c r="AT245" s="53" t="e">
        <f>W245-X245-VLOOKUP(C245, 'Вчера_Спутник Лайт'!C:BO, 17, FALSE)</f>
        <v>#N/A</v>
      </c>
      <c r="AU245" s="53" t="e">
        <f>AA245-AB245-VLOOKUP(C245, 'Вчера_Спутник Лайт'!C:BO, 19, FALSE)</f>
        <v>#N/A</v>
      </c>
      <c r="AV245" s="53" t="e">
        <f>AC245-AD245-VLOOKUP(C245, 'Вчера_Спутник Лайт'!C:BO, 21, FALSE)</f>
        <v>#N/A</v>
      </c>
      <c r="AW245" s="53" t="e">
        <f>VLOOKUP(C245, 'Вчера_Спутник Лайт'!C:BO, 26, FALSE)+F245-#REF!-AD245-AG245</f>
        <v>#N/A</v>
      </c>
      <c r="AX245" s="53" t="e">
        <f>AE245-VLOOKUP(C245,'Вчера_Спутник Лайт'!C:BO, 23, FALSE)</f>
        <v>#N/A</v>
      </c>
    </row>
    <row r="246" spans="1:50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3"/>
      <c r="AA246" s="44"/>
      <c r="AB246" s="43"/>
      <c r="AC246" s="44"/>
      <c r="AD246" s="43"/>
      <c r="AE246" s="43"/>
      <c r="AF246" s="43"/>
      <c r="AG246" s="44"/>
      <c r="AH246" s="48"/>
      <c r="AI246" s="52">
        <f t="shared" si="4"/>
        <v>0</v>
      </c>
      <c r="AJ246" s="53" t="str">
        <f>IF(ISNA(VLOOKUP(C246,'Вчера_Спутник Лайт'!C:C, 1, FALSE)),"ошибка",0)</f>
        <v>ошибка</v>
      </c>
      <c r="AK246" s="55"/>
      <c r="AL246" s="53" t="e">
        <f>D246-VLOOKUP(C246, 'Вчера_Спутник Лайт'!C:BO, 2, FALSE)</f>
        <v>#N/A</v>
      </c>
      <c r="AM246" s="53" t="e">
        <f>E246-F246-VLOOKUP(C246, 'Вчера_Спутник Лайт'!C:BO, 3, FALSE)</f>
        <v>#N/A</v>
      </c>
      <c r="AN246" s="53" t="e">
        <f>K246-L246-VLOOKUP(C246, 'Вчера_Спутник Лайт'!C:BO, 5, FALSE)</f>
        <v>#N/A</v>
      </c>
      <c r="AO246" s="53" t="e">
        <f>M246-N246-VLOOKUP(C246, 'Вчера_Спутник Лайт'!C:BO, 7, FALSE)</f>
        <v>#N/A</v>
      </c>
      <c r="AP246" s="53" t="e">
        <f>O246-P246-VLOOKUP(C246, 'Вчера_Спутник Лайт'!C:BO, 9, FALSE)</f>
        <v>#N/A</v>
      </c>
      <c r="AQ246" s="53" t="e">
        <f>Q246-R246-VLOOKUP(C246, 'Вчера_Спутник Лайт'!C:BO, 11, FALSE)</f>
        <v>#N/A</v>
      </c>
      <c r="AR246" s="53" t="e">
        <f>S246-T246-VLOOKUP(C246, 'Вчера_Спутник Лайт'!C:BO, 13, FALSE)</f>
        <v>#N/A</v>
      </c>
      <c r="AS246" s="53" t="e">
        <f>U246-V246-VLOOKUP(C246, 'Вчера_Спутник Лайт'!C:BO, 15, FALSE)</f>
        <v>#N/A</v>
      </c>
      <c r="AT246" s="53" t="e">
        <f>W246-X246-VLOOKUP(C246, 'Вчера_Спутник Лайт'!C:BO, 17, FALSE)</f>
        <v>#N/A</v>
      </c>
      <c r="AU246" s="53" t="e">
        <f>AA246-AB246-VLOOKUP(C246, 'Вчера_Спутник Лайт'!C:BO, 19, FALSE)</f>
        <v>#N/A</v>
      </c>
      <c r="AV246" s="53" t="e">
        <f>AC246-AD246-VLOOKUP(C246, 'Вчера_Спутник Лайт'!C:BO, 21, FALSE)</f>
        <v>#N/A</v>
      </c>
      <c r="AW246" s="53" t="e">
        <f>VLOOKUP(C246, 'Вчера_Спутник Лайт'!C:BO, 26, FALSE)+F246-#REF!-AD246-AG246</f>
        <v>#N/A</v>
      </c>
      <c r="AX246" s="53" t="e">
        <f>AE246-VLOOKUP(C246,'Вчера_Спутник Лайт'!C:BO, 23, FALSE)</f>
        <v>#N/A</v>
      </c>
    </row>
    <row r="247" spans="1:50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3"/>
      <c r="AA247" s="44"/>
      <c r="AB247" s="43"/>
      <c r="AC247" s="44"/>
      <c r="AD247" s="43"/>
      <c r="AE247" s="43"/>
      <c r="AF247" s="43"/>
      <c r="AG247" s="44"/>
      <c r="AH247" s="48"/>
      <c r="AI247" s="52">
        <f t="shared" si="4"/>
        <v>0</v>
      </c>
      <c r="AJ247" s="53" t="str">
        <f>IF(ISNA(VLOOKUP(C247,'Вчера_Спутник Лайт'!C:C, 1, FALSE)),"ошибка",0)</f>
        <v>ошибка</v>
      </c>
      <c r="AK247" s="55"/>
      <c r="AL247" s="53" t="e">
        <f>D247-VLOOKUP(C247, 'Вчера_Спутник Лайт'!C:BO, 2, FALSE)</f>
        <v>#N/A</v>
      </c>
      <c r="AM247" s="53" t="e">
        <f>E247-F247-VLOOKUP(C247, 'Вчера_Спутник Лайт'!C:BO, 3, FALSE)</f>
        <v>#N/A</v>
      </c>
      <c r="AN247" s="53" t="e">
        <f>K247-L247-VLOOKUP(C247, 'Вчера_Спутник Лайт'!C:BO, 5, FALSE)</f>
        <v>#N/A</v>
      </c>
      <c r="AO247" s="53" t="e">
        <f>M247-N247-VLOOKUP(C247, 'Вчера_Спутник Лайт'!C:BO, 7, FALSE)</f>
        <v>#N/A</v>
      </c>
      <c r="AP247" s="53" t="e">
        <f>O247-P247-VLOOKUP(C247, 'Вчера_Спутник Лайт'!C:BO, 9, FALSE)</f>
        <v>#N/A</v>
      </c>
      <c r="AQ247" s="53" t="e">
        <f>Q247-R247-VLOOKUP(C247, 'Вчера_Спутник Лайт'!C:BO, 11, FALSE)</f>
        <v>#N/A</v>
      </c>
      <c r="AR247" s="53" t="e">
        <f>S247-T247-VLOOKUP(C247, 'Вчера_Спутник Лайт'!C:BO, 13, FALSE)</f>
        <v>#N/A</v>
      </c>
      <c r="AS247" s="53" t="e">
        <f>U247-V247-VLOOKUP(C247, 'Вчера_Спутник Лайт'!C:BO, 15, FALSE)</f>
        <v>#N/A</v>
      </c>
      <c r="AT247" s="53" t="e">
        <f>W247-X247-VLOOKUP(C247, 'Вчера_Спутник Лайт'!C:BO, 17, FALSE)</f>
        <v>#N/A</v>
      </c>
      <c r="AU247" s="53" t="e">
        <f>AA247-AB247-VLOOKUP(C247, 'Вчера_Спутник Лайт'!C:BO, 19, FALSE)</f>
        <v>#N/A</v>
      </c>
      <c r="AV247" s="53" t="e">
        <f>AC247-AD247-VLOOKUP(C247, 'Вчера_Спутник Лайт'!C:BO, 21, FALSE)</f>
        <v>#N/A</v>
      </c>
      <c r="AW247" s="53" t="e">
        <f>VLOOKUP(C247, 'Вчера_Спутник Лайт'!C:BO, 26, FALSE)+F247-#REF!-AD247-AG247</f>
        <v>#N/A</v>
      </c>
      <c r="AX247" s="53" t="e">
        <f>AE247-VLOOKUP(C247,'Вчера_Спутник Лайт'!C:BO, 23, FALSE)</f>
        <v>#N/A</v>
      </c>
    </row>
    <row r="248" spans="1:50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3"/>
      <c r="AA248" s="44"/>
      <c r="AB248" s="43"/>
      <c r="AC248" s="44"/>
      <c r="AD248" s="43"/>
      <c r="AE248" s="43"/>
      <c r="AF248" s="43"/>
      <c r="AG248" s="44"/>
      <c r="AH248" s="48"/>
      <c r="AI248" s="52">
        <f t="shared" si="4"/>
        <v>0</v>
      </c>
      <c r="AJ248" s="53" t="str">
        <f>IF(ISNA(VLOOKUP(C248,'Вчера_Спутник Лайт'!C:C, 1, FALSE)),"ошибка",0)</f>
        <v>ошибка</v>
      </c>
      <c r="AK248" s="55"/>
      <c r="AL248" s="53" t="e">
        <f>D248-VLOOKUP(C248, 'Вчера_Спутник Лайт'!C:BO, 2, FALSE)</f>
        <v>#N/A</v>
      </c>
      <c r="AM248" s="53" t="e">
        <f>E248-F248-VLOOKUP(C248, 'Вчера_Спутник Лайт'!C:BO, 3, FALSE)</f>
        <v>#N/A</v>
      </c>
      <c r="AN248" s="53" t="e">
        <f>K248-L248-VLOOKUP(C248, 'Вчера_Спутник Лайт'!C:BO, 5, FALSE)</f>
        <v>#N/A</v>
      </c>
      <c r="AO248" s="53" t="e">
        <f>M248-N248-VLOOKUP(C248, 'Вчера_Спутник Лайт'!C:BO, 7, FALSE)</f>
        <v>#N/A</v>
      </c>
      <c r="AP248" s="53" t="e">
        <f>O248-P248-VLOOKUP(C248, 'Вчера_Спутник Лайт'!C:BO, 9, FALSE)</f>
        <v>#N/A</v>
      </c>
      <c r="AQ248" s="53" t="e">
        <f>Q248-R248-VLOOKUP(C248, 'Вчера_Спутник Лайт'!C:BO, 11, FALSE)</f>
        <v>#N/A</v>
      </c>
      <c r="AR248" s="53" t="e">
        <f>S248-T248-VLOOKUP(C248, 'Вчера_Спутник Лайт'!C:BO, 13, FALSE)</f>
        <v>#N/A</v>
      </c>
      <c r="AS248" s="53" t="e">
        <f>U248-V248-VLOOKUP(C248, 'Вчера_Спутник Лайт'!C:BO, 15, FALSE)</f>
        <v>#N/A</v>
      </c>
      <c r="AT248" s="53" t="e">
        <f>W248-X248-VLOOKUP(C248, 'Вчера_Спутник Лайт'!C:BO, 17, FALSE)</f>
        <v>#N/A</v>
      </c>
      <c r="AU248" s="53" t="e">
        <f>AA248-AB248-VLOOKUP(C248, 'Вчера_Спутник Лайт'!C:BO, 19, FALSE)</f>
        <v>#N/A</v>
      </c>
      <c r="AV248" s="53" t="e">
        <f>AC248-AD248-VLOOKUP(C248, 'Вчера_Спутник Лайт'!C:BO, 21, FALSE)</f>
        <v>#N/A</v>
      </c>
      <c r="AW248" s="53" t="e">
        <f>VLOOKUP(C248, 'Вчера_Спутник Лайт'!C:BO, 26, FALSE)+F248-#REF!-AD248-AG248</f>
        <v>#N/A</v>
      </c>
      <c r="AX248" s="53" t="e">
        <f>AE248-VLOOKUP(C248,'Вчера_Спутник Лайт'!C:BO, 23, FALSE)</f>
        <v>#N/A</v>
      </c>
    </row>
    <row r="249" spans="1:50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3"/>
      <c r="AA249" s="44"/>
      <c r="AB249" s="43"/>
      <c r="AC249" s="44"/>
      <c r="AD249" s="43"/>
      <c r="AE249" s="43"/>
      <c r="AF249" s="43"/>
      <c r="AG249" s="44"/>
      <c r="AH249" s="48"/>
      <c r="AI249" s="52">
        <f t="shared" si="4"/>
        <v>0</v>
      </c>
      <c r="AJ249" s="53" t="str">
        <f>IF(ISNA(VLOOKUP(C249,'Вчера_Спутник Лайт'!C:C, 1, FALSE)),"ошибка",0)</f>
        <v>ошибка</v>
      </c>
      <c r="AK249" s="55"/>
      <c r="AL249" s="53" t="e">
        <f>D249-VLOOKUP(C249, 'Вчера_Спутник Лайт'!C:BO, 2, FALSE)</f>
        <v>#N/A</v>
      </c>
      <c r="AM249" s="53" t="e">
        <f>E249-F249-VLOOKUP(C249, 'Вчера_Спутник Лайт'!C:BO, 3, FALSE)</f>
        <v>#N/A</v>
      </c>
      <c r="AN249" s="53" t="e">
        <f>K249-L249-VLOOKUP(C249, 'Вчера_Спутник Лайт'!C:BO, 5, FALSE)</f>
        <v>#N/A</v>
      </c>
      <c r="AO249" s="53" t="e">
        <f>M249-N249-VLOOKUP(C249, 'Вчера_Спутник Лайт'!C:BO, 7, FALSE)</f>
        <v>#N/A</v>
      </c>
      <c r="AP249" s="53" t="e">
        <f>O249-P249-VLOOKUP(C249, 'Вчера_Спутник Лайт'!C:BO, 9, FALSE)</f>
        <v>#N/A</v>
      </c>
      <c r="AQ249" s="53" t="e">
        <f>Q249-R249-VLOOKUP(C249, 'Вчера_Спутник Лайт'!C:BO, 11, FALSE)</f>
        <v>#N/A</v>
      </c>
      <c r="AR249" s="53" t="e">
        <f>S249-T249-VLOOKUP(C249, 'Вчера_Спутник Лайт'!C:BO, 13, FALSE)</f>
        <v>#N/A</v>
      </c>
      <c r="AS249" s="53" t="e">
        <f>U249-V249-VLOOKUP(C249, 'Вчера_Спутник Лайт'!C:BO, 15, FALSE)</f>
        <v>#N/A</v>
      </c>
      <c r="AT249" s="53" t="e">
        <f>W249-X249-VLOOKUP(C249, 'Вчера_Спутник Лайт'!C:BO, 17, FALSE)</f>
        <v>#N/A</v>
      </c>
      <c r="AU249" s="53" t="e">
        <f>AA249-AB249-VLOOKUP(C249, 'Вчера_Спутник Лайт'!C:BO, 19, FALSE)</f>
        <v>#N/A</v>
      </c>
      <c r="AV249" s="53" t="e">
        <f>AC249-AD249-VLOOKUP(C249, 'Вчера_Спутник Лайт'!C:BO, 21, FALSE)</f>
        <v>#N/A</v>
      </c>
      <c r="AW249" s="53" t="e">
        <f>VLOOKUP(C249, 'Вчера_Спутник Лайт'!C:BO, 26, FALSE)+F249-#REF!-AD249-AG249</f>
        <v>#N/A</v>
      </c>
      <c r="AX249" s="53" t="e">
        <f>AE249-VLOOKUP(C249,'Вчера_Спутник Лайт'!C:BO, 23, FALSE)</f>
        <v>#N/A</v>
      </c>
    </row>
    <row r="250" spans="1:50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3"/>
      <c r="AA250" s="44"/>
      <c r="AB250" s="43"/>
      <c r="AC250" s="44"/>
      <c r="AD250" s="43"/>
      <c r="AE250" s="43"/>
      <c r="AF250" s="43"/>
      <c r="AG250" s="44"/>
      <c r="AH250" s="48"/>
      <c r="AI250" s="52">
        <f t="shared" si="4"/>
        <v>0</v>
      </c>
      <c r="AJ250" s="53" t="str">
        <f>IF(ISNA(VLOOKUP(C250,'Вчера_Спутник Лайт'!C:C, 1, FALSE)),"ошибка",0)</f>
        <v>ошибка</v>
      </c>
      <c r="AK250" s="55"/>
      <c r="AL250" s="53" t="e">
        <f>D250-VLOOKUP(C250, 'Вчера_Спутник Лайт'!C:BO, 2, FALSE)</f>
        <v>#N/A</v>
      </c>
      <c r="AM250" s="53" t="e">
        <f>E250-F250-VLOOKUP(C250, 'Вчера_Спутник Лайт'!C:BO, 3, FALSE)</f>
        <v>#N/A</v>
      </c>
      <c r="AN250" s="53" t="e">
        <f>K250-L250-VLOOKUP(C250, 'Вчера_Спутник Лайт'!C:BO, 5, FALSE)</f>
        <v>#N/A</v>
      </c>
      <c r="AO250" s="53" t="e">
        <f>M250-N250-VLOOKUP(C250, 'Вчера_Спутник Лайт'!C:BO, 7, FALSE)</f>
        <v>#N/A</v>
      </c>
      <c r="AP250" s="53" t="e">
        <f>O250-P250-VLOOKUP(C250, 'Вчера_Спутник Лайт'!C:BO, 9, FALSE)</f>
        <v>#N/A</v>
      </c>
      <c r="AQ250" s="53" t="e">
        <f>Q250-R250-VLOOKUP(C250, 'Вчера_Спутник Лайт'!C:BO, 11, FALSE)</f>
        <v>#N/A</v>
      </c>
      <c r="AR250" s="53" t="e">
        <f>S250-T250-VLOOKUP(C250, 'Вчера_Спутник Лайт'!C:BO, 13, FALSE)</f>
        <v>#N/A</v>
      </c>
      <c r="AS250" s="53" t="e">
        <f>U250-V250-VLOOKUP(C250, 'Вчера_Спутник Лайт'!C:BO, 15, FALSE)</f>
        <v>#N/A</v>
      </c>
      <c r="AT250" s="53" t="e">
        <f>W250-X250-VLOOKUP(C250, 'Вчера_Спутник Лайт'!C:BO, 17, FALSE)</f>
        <v>#N/A</v>
      </c>
      <c r="AU250" s="53" t="e">
        <f>AA250-AB250-VLOOKUP(C250, 'Вчера_Спутник Лайт'!C:BO, 19, FALSE)</f>
        <v>#N/A</v>
      </c>
      <c r="AV250" s="53" t="e">
        <f>AC250-AD250-VLOOKUP(C250, 'Вчера_Спутник Лайт'!C:BO, 21, FALSE)</f>
        <v>#N/A</v>
      </c>
      <c r="AW250" s="53" t="e">
        <f>VLOOKUP(C250, 'Вчера_Спутник Лайт'!C:BO, 26, FALSE)+F250-#REF!-AD250-AG250</f>
        <v>#N/A</v>
      </c>
      <c r="AX250" s="53" t="e">
        <f>AE250-VLOOKUP(C250,'Вчера_Спутник Лайт'!C:BO, 23, FALSE)</f>
        <v>#N/A</v>
      </c>
    </row>
    <row r="251" spans="1:50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3"/>
      <c r="AA251" s="44"/>
      <c r="AB251" s="43"/>
      <c r="AC251" s="44"/>
      <c r="AD251" s="43"/>
      <c r="AE251" s="43"/>
      <c r="AF251" s="43"/>
      <c r="AG251" s="44"/>
      <c r="AH251" s="48"/>
      <c r="AI251" s="52">
        <f t="shared" si="4"/>
        <v>0</v>
      </c>
      <c r="AJ251" s="53" t="str">
        <f>IF(ISNA(VLOOKUP(C251,'Вчера_Спутник Лайт'!C:C, 1, FALSE)),"ошибка",0)</f>
        <v>ошибка</v>
      </c>
      <c r="AK251" s="55"/>
      <c r="AL251" s="53" t="e">
        <f>D251-VLOOKUP(C251, 'Вчера_Спутник Лайт'!C:BO, 2, FALSE)</f>
        <v>#N/A</v>
      </c>
      <c r="AM251" s="53" t="e">
        <f>E251-F251-VLOOKUP(C251, 'Вчера_Спутник Лайт'!C:BO, 3, FALSE)</f>
        <v>#N/A</v>
      </c>
      <c r="AN251" s="53" t="e">
        <f>K251-L251-VLOOKUP(C251, 'Вчера_Спутник Лайт'!C:BO, 5, FALSE)</f>
        <v>#N/A</v>
      </c>
      <c r="AO251" s="53" t="e">
        <f>M251-N251-VLOOKUP(C251, 'Вчера_Спутник Лайт'!C:BO, 7, FALSE)</f>
        <v>#N/A</v>
      </c>
      <c r="AP251" s="53" t="e">
        <f>O251-P251-VLOOKUP(C251, 'Вчера_Спутник Лайт'!C:BO, 9, FALSE)</f>
        <v>#N/A</v>
      </c>
      <c r="AQ251" s="53" t="e">
        <f>Q251-R251-VLOOKUP(C251, 'Вчера_Спутник Лайт'!C:BO, 11, FALSE)</f>
        <v>#N/A</v>
      </c>
      <c r="AR251" s="53" t="e">
        <f>S251-T251-VLOOKUP(C251, 'Вчера_Спутник Лайт'!C:BO, 13, FALSE)</f>
        <v>#N/A</v>
      </c>
      <c r="AS251" s="53" t="e">
        <f>U251-V251-VLOOKUP(C251, 'Вчера_Спутник Лайт'!C:BO, 15, FALSE)</f>
        <v>#N/A</v>
      </c>
      <c r="AT251" s="53" t="e">
        <f>W251-X251-VLOOKUP(C251, 'Вчера_Спутник Лайт'!C:BO, 17, FALSE)</f>
        <v>#N/A</v>
      </c>
      <c r="AU251" s="53" t="e">
        <f>AA251-AB251-VLOOKUP(C251, 'Вчера_Спутник Лайт'!C:BO, 19, FALSE)</f>
        <v>#N/A</v>
      </c>
      <c r="AV251" s="53" t="e">
        <f>AC251-AD251-VLOOKUP(C251, 'Вчера_Спутник Лайт'!C:BO, 21, FALSE)</f>
        <v>#N/A</v>
      </c>
      <c r="AW251" s="53" t="e">
        <f>VLOOKUP(C251, 'Вчера_Спутник Лайт'!C:BO, 26, FALSE)+F251-#REF!-AD251-AG251</f>
        <v>#N/A</v>
      </c>
      <c r="AX251" s="53" t="e">
        <f>AE251-VLOOKUP(C251,'Вчера_Спутник Лайт'!C:BO, 23, FALSE)</f>
        <v>#N/A</v>
      </c>
    </row>
    <row r="252" spans="1:50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3"/>
      <c r="AA252" s="44"/>
      <c r="AB252" s="43"/>
      <c r="AC252" s="44"/>
      <c r="AD252" s="43"/>
      <c r="AE252" s="43"/>
      <c r="AF252" s="43"/>
      <c r="AG252" s="44"/>
      <c r="AH252" s="48"/>
      <c r="AI252" s="52">
        <f t="shared" si="4"/>
        <v>0</v>
      </c>
      <c r="AJ252" s="53" t="str">
        <f>IF(ISNA(VLOOKUP(C252,'Вчера_Спутник Лайт'!C:C, 1, FALSE)),"ошибка",0)</f>
        <v>ошибка</v>
      </c>
      <c r="AK252" s="55"/>
      <c r="AL252" s="53" t="e">
        <f>D252-VLOOKUP(C252, 'Вчера_Спутник Лайт'!C:BO, 2, FALSE)</f>
        <v>#N/A</v>
      </c>
      <c r="AM252" s="53" t="e">
        <f>E252-F252-VLOOKUP(C252, 'Вчера_Спутник Лайт'!C:BO, 3, FALSE)</f>
        <v>#N/A</v>
      </c>
      <c r="AN252" s="53" t="e">
        <f>K252-L252-VLOOKUP(C252, 'Вчера_Спутник Лайт'!C:BO, 5, FALSE)</f>
        <v>#N/A</v>
      </c>
      <c r="AO252" s="53" t="e">
        <f>M252-N252-VLOOKUP(C252, 'Вчера_Спутник Лайт'!C:BO, 7, FALSE)</f>
        <v>#N/A</v>
      </c>
      <c r="AP252" s="53" t="e">
        <f>O252-P252-VLOOKUP(C252, 'Вчера_Спутник Лайт'!C:BO, 9, FALSE)</f>
        <v>#N/A</v>
      </c>
      <c r="AQ252" s="53" t="e">
        <f>Q252-R252-VLOOKUP(C252, 'Вчера_Спутник Лайт'!C:BO, 11, FALSE)</f>
        <v>#N/A</v>
      </c>
      <c r="AR252" s="53" t="e">
        <f>S252-T252-VLOOKUP(C252, 'Вчера_Спутник Лайт'!C:BO, 13, FALSE)</f>
        <v>#N/A</v>
      </c>
      <c r="AS252" s="53" t="e">
        <f>U252-V252-VLOOKUP(C252, 'Вчера_Спутник Лайт'!C:BO, 15, FALSE)</f>
        <v>#N/A</v>
      </c>
      <c r="AT252" s="53" t="e">
        <f>W252-X252-VLOOKUP(C252, 'Вчера_Спутник Лайт'!C:BO, 17, FALSE)</f>
        <v>#N/A</v>
      </c>
      <c r="AU252" s="53" t="e">
        <f>AA252-AB252-VLOOKUP(C252, 'Вчера_Спутник Лайт'!C:BO, 19, FALSE)</f>
        <v>#N/A</v>
      </c>
      <c r="AV252" s="53" t="e">
        <f>AC252-AD252-VLOOKUP(C252, 'Вчера_Спутник Лайт'!C:BO, 21, FALSE)</f>
        <v>#N/A</v>
      </c>
      <c r="AW252" s="53" t="e">
        <f>VLOOKUP(C252, 'Вчера_Спутник Лайт'!C:BO, 26, FALSE)+F252-#REF!-AD252-AG252</f>
        <v>#N/A</v>
      </c>
      <c r="AX252" s="53" t="e">
        <f>AE252-VLOOKUP(C252,'Вчера_Спутник Лайт'!C:BO, 23, FALSE)</f>
        <v>#N/A</v>
      </c>
    </row>
    <row r="253" spans="1:50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3"/>
      <c r="AA253" s="44"/>
      <c r="AB253" s="43"/>
      <c r="AC253" s="44"/>
      <c r="AD253" s="43"/>
      <c r="AE253" s="43"/>
      <c r="AF253" s="43"/>
      <c r="AG253" s="44"/>
      <c r="AH253" s="48"/>
      <c r="AI253" s="52">
        <f t="shared" si="4"/>
        <v>0</v>
      </c>
      <c r="AJ253" s="53" t="str">
        <f>IF(ISNA(VLOOKUP(C253,'Вчера_Спутник Лайт'!C:C, 1, FALSE)),"ошибка",0)</f>
        <v>ошибка</v>
      </c>
      <c r="AK253" s="55"/>
      <c r="AL253" s="53" t="e">
        <f>D253-VLOOKUP(C253, 'Вчера_Спутник Лайт'!C:BO, 2, FALSE)</f>
        <v>#N/A</v>
      </c>
      <c r="AM253" s="53" t="e">
        <f>E253-F253-VLOOKUP(C253, 'Вчера_Спутник Лайт'!C:BO, 3, FALSE)</f>
        <v>#N/A</v>
      </c>
      <c r="AN253" s="53" t="e">
        <f>K253-L253-VLOOKUP(C253, 'Вчера_Спутник Лайт'!C:BO, 5, FALSE)</f>
        <v>#N/A</v>
      </c>
      <c r="AO253" s="53" t="e">
        <f>M253-N253-VLOOKUP(C253, 'Вчера_Спутник Лайт'!C:BO, 7, FALSE)</f>
        <v>#N/A</v>
      </c>
      <c r="AP253" s="53" t="e">
        <f>O253-P253-VLOOKUP(C253, 'Вчера_Спутник Лайт'!C:BO, 9, FALSE)</f>
        <v>#N/A</v>
      </c>
      <c r="AQ253" s="53" t="e">
        <f>Q253-R253-VLOOKUP(C253, 'Вчера_Спутник Лайт'!C:BO, 11, FALSE)</f>
        <v>#N/A</v>
      </c>
      <c r="AR253" s="53" t="e">
        <f>S253-T253-VLOOKUP(C253, 'Вчера_Спутник Лайт'!C:BO, 13, FALSE)</f>
        <v>#N/A</v>
      </c>
      <c r="AS253" s="53" t="e">
        <f>U253-V253-VLOOKUP(C253, 'Вчера_Спутник Лайт'!C:BO, 15, FALSE)</f>
        <v>#N/A</v>
      </c>
      <c r="AT253" s="53" t="e">
        <f>W253-X253-VLOOKUP(C253, 'Вчера_Спутник Лайт'!C:BO, 17, FALSE)</f>
        <v>#N/A</v>
      </c>
      <c r="AU253" s="53" t="e">
        <f>AA253-AB253-VLOOKUP(C253, 'Вчера_Спутник Лайт'!C:BO, 19, FALSE)</f>
        <v>#N/A</v>
      </c>
      <c r="AV253" s="53" t="e">
        <f>AC253-AD253-VLOOKUP(C253, 'Вчера_Спутник Лайт'!C:BO, 21, FALSE)</f>
        <v>#N/A</v>
      </c>
      <c r="AW253" s="53" t="e">
        <f>VLOOKUP(C253, 'Вчера_Спутник Лайт'!C:BO, 26, FALSE)+F253-#REF!-AD253-AG253</f>
        <v>#N/A</v>
      </c>
      <c r="AX253" s="53" t="e">
        <f>AE253-VLOOKUP(C253,'Вчера_Спутник Лайт'!C:BO, 23, FALSE)</f>
        <v>#N/A</v>
      </c>
    </row>
    <row r="254" spans="1:50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3"/>
      <c r="AA254" s="44"/>
      <c r="AB254" s="43"/>
      <c r="AC254" s="44"/>
      <c r="AD254" s="43"/>
      <c r="AE254" s="43"/>
      <c r="AF254" s="43"/>
      <c r="AG254" s="44"/>
      <c r="AH254" s="48"/>
      <c r="AI254" s="52">
        <f t="shared" si="4"/>
        <v>0</v>
      </c>
      <c r="AJ254" s="53" t="str">
        <f>IF(ISNA(VLOOKUP(C254,'Вчера_Спутник Лайт'!C:C, 1, FALSE)),"ошибка",0)</f>
        <v>ошибка</v>
      </c>
      <c r="AK254" s="55"/>
      <c r="AL254" s="53" t="e">
        <f>D254-VLOOKUP(C254, 'Вчера_Спутник Лайт'!C:BO, 2, FALSE)</f>
        <v>#N/A</v>
      </c>
      <c r="AM254" s="53" t="e">
        <f>E254-F254-VLOOKUP(C254, 'Вчера_Спутник Лайт'!C:BO, 3, FALSE)</f>
        <v>#N/A</v>
      </c>
      <c r="AN254" s="53" t="e">
        <f>K254-L254-VLOOKUP(C254, 'Вчера_Спутник Лайт'!C:BO, 5, FALSE)</f>
        <v>#N/A</v>
      </c>
      <c r="AO254" s="53" t="e">
        <f>M254-N254-VLOOKUP(C254, 'Вчера_Спутник Лайт'!C:BO, 7, FALSE)</f>
        <v>#N/A</v>
      </c>
      <c r="AP254" s="53" t="e">
        <f>O254-P254-VLOOKUP(C254, 'Вчера_Спутник Лайт'!C:BO, 9, FALSE)</f>
        <v>#N/A</v>
      </c>
      <c r="AQ254" s="53" t="e">
        <f>Q254-R254-VLOOKUP(C254, 'Вчера_Спутник Лайт'!C:BO, 11, FALSE)</f>
        <v>#N/A</v>
      </c>
      <c r="AR254" s="53" t="e">
        <f>S254-T254-VLOOKUP(C254, 'Вчера_Спутник Лайт'!C:BO, 13, FALSE)</f>
        <v>#N/A</v>
      </c>
      <c r="AS254" s="53" t="e">
        <f>U254-V254-VLOOKUP(C254, 'Вчера_Спутник Лайт'!C:BO, 15, FALSE)</f>
        <v>#N/A</v>
      </c>
      <c r="AT254" s="53" t="e">
        <f>W254-X254-VLOOKUP(C254, 'Вчера_Спутник Лайт'!C:BO, 17, FALSE)</f>
        <v>#N/A</v>
      </c>
      <c r="AU254" s="53" t="e">
        <f>AA254-AB254-VLOOKUP(C254, 'Вчера_Спутник Лайт'!C:BO, 19, FALSE)</f>
        <v>#N/A</v>
      </c>
      <c r="AV254" s="53" t="e">
        <f>AC254-AD254-VLOOKUP(C254, 'Вчера_Спутник Лайт'!C:BO, 21, FALSE)</f>
        <v>#N/A</v>
      </c>
      <c r="AW254" s="53" t="e">
        <f>VLOOKUP(C254, 'Вчера_Спутник Лайт'!C:BO, 26, FALSE)+F254-#REF!-AD254-AG254</f>
        <v>#N/A</v>
      </c>
      <c r="AX254" s="53" t="e">
        <f>AE254-VLOOKUP(C254,'Вчера_Спутник Лайт'!C:BO, 23, FALSE)</f>
        <v>#N/A</v>
      </c>
    </row>
    <row r="255" spans="1:50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3"/>
      <c r="AA255" s="44"/>
      <c r="AB255" s="43"/>
      <c r="AC255" s="44"/>
      <c r="AD255" s="43"/>
      <c r="AE255" s="43"/>
      <c r="AF255" s="43"/>
      <c r="AG255" s="44"/>
      <c r="AH255" s="48"/>
      <c r="AI255" s="52">
        <f t="shared" si="4"/>
        <v>0</v>
      </c>
      <c r="AJ255" s="53" t="str">
        <f>IF(ISNA(VLOOKUP(C255,'Вчера_Спутник Лайт'!C:C, 1, FALSE)),"ошибка",0)</f>
        <v>ошибка</v>
      </c>
      <c r="AK255" s="55"/>
      <c r="AL255" s="53" t="e">
        <f>D255-VLOOKUP(C255, 'Вчера_Спутник Лайт'!C:BO, 2, FALSE)</f>
        <v>#N/A</v>
      </c>
      <c r="AM255" s="53" t="e">
        <f>E255-F255-VLOOKUP(C255, 'Вчера_Спутник Лайт'!C:BO, 3, FALSE)</f>
        <v>#N/A</v>
      </c>
      <c r="AN255" s="53" t="e">
        <f>K255-L255-VLOOKUP(C255, 'Вчера_Спутник Лайт'!C:BO, 5, FALSE)</f>
        <v>#N/A</v>
      </c>
      <c r="AO255" s="53" t="e">
        <f>M255-N255-VLOOKUP(C255, 'Вчера_Спутник Лайт'!C:BO, 7, FALSE)</f>
        <v>#N/A</v>
      </c>
      <c r="AP255" s="53" t="e">
        <f>O255-P255-VLOOKUP(C255, 'Вчера_Спутник Лайт'!C:BO, 9, FALSE)</f>
        <v>#N/A</v>
      </c>
      <c r="AQ255" s="53" t="e">
        <f>Q255-R255-VLOOKUP(C255, 'Вчера_Спутник Лайт'!C:BO, 11, FALSE)</f>
        <v>#N/A</v>
      </c>
      <c r="AR255" s="53" t="e">
        <f>S255-T255-VLOOKUP(C255, 'Вчера_Спутник Лайт'!C:BO, 13, FALSE)</f>
        <v>#N/A</v>
      </c>
      <c r="AS255" s="53" t="e">
        <f>U255-V255-VLOOKUP(C255, 'Вчера_Спутник Лайт'!C:BO, 15, FALSE)</f>
        <v>#N/A</v>
      </c>
      <c r="AT255" s="53" t="e">
        <f>W255-X255-VLOOKUP(C255, 'Вчера_Спутник Лайт'!C:BO, 17, FALSE)</f>
        <v>#N/A</v>
      </c>
      <c r="AU255" s="53" t="e">
        <f>AA255-AB255-VLOOKUP(C255, 'Вчера_Спутник Лайт'!C:BO, 19, FALSE)</f>
        <v>#N/A</v>
      </c>
      <c r="AV255" s="53" t="e">
        <f>AC255-AD255-VLOOKUP(C255, 'Вчера_Спутник Лайт'!C:BO, 21, FALSE)</f>
        <v>#N/A</v>
      </c>
      <c r="AW255" s="53" t="e">
        <f>VLOOKUP(C255, 'Вчера_Спутник Лайт'!C:BO, 26, FALSE)+F255-#REF!-AD255-AG255</f>
        <v>#N/A</v>
      </c>
      <c r="AX255" s="53" t="e">
        <f>AE255-VLOOKUP(C255,'Вчера_Спутник Лайт'!C:BO, 23, FALSE)</f>
        <v>#N/A</v>
      </c>
    </row>
    <row r="256" spans="1:50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3"/>
      <c r="AA256" s="44"/>
      <c r="AB256" s="43"/>
      <c r="AC256" s="44"/>
      <c r="AD256" s="43"/>
      <c r="AE256" s="43"/>
      <c r="AF256" s="43"/>
      <c r="AG256" s="44"/>
      <c r="AH256" s="48"/>
      <c r="AI256" s="52">
        <f t="shared" si="4"/>
        <v>0</v>
      </c>
      <c r="AJ256" s="53" t="str">
        <f>IF(ISNA(VLOOKUP(C256,'Вчера_Спутник Лайт'!C:C, 1, FALSE)),"ошибка",0)</f>
        <v>ошибка</v>
      </c>
      <c r="AK256" s="55"/>
      <c r="AL256" s="53" t="e">
        <f>D256-VLOOKUP(C256, 'Вчера_Спутник Лайт'!C:BO, 2, FALSE)</f>
        <v>#N/A</v>
      </c>
      <c r="AM256" s="53" t="e">
        <f>E256-F256-VLOOKUP(C256, 'Вчера_Спутник Лайт'!C:BO, 3, FALSE)</f>
        <v>#N/A</v>
      </c>
      <c r="AN256" s="53" t="e">
        <f>K256-L256-VLOOKUP(C256, 'Вчера_Спутник Лайт'!C:BO, 5, FALSE)</f>
        <v>#N/A</v>
      </c>
      <c r="AO256" s="53" t="e">
        <f>M256-N256-VLOOKUP(C256, 'Вчера_Спутник Лайт'!C:BO, 7, FALSE)</f>
        <v>#N/A</v>
      </c>
      <c r="AP256" s="53" t="e">
        <f>O256-P256-VLOOKUP(C256, 'Вчера_Спутник Лайт'!C:BO, 9, FALSE)</f>
        <v>#N/A</v>
      </c>
      <c r="AQ256" s="53" t="e">
        <f>Q256-R256-VLOOKUP(C256, 'Вчера_Спутник Лайт'!C:BO, 11, FALSE)</f>
        <v>#N/A</v>
      </c>
      <c r="AR256" s="53" t="e">
        <f>S256-T256-VLOOKUP(C256, 'Вчера_Спутник Лайт'!C:BO, 13, FALSE)</f>
        <v>#N/A</v>
      </c>
      <c r="AS256" s="53" t="e">
        <f>U256-V256-VLOOKUP(C256, 'Вчера_Спутник Лайт'!C:BO, 15, FALSE)</f>
        <v>#N/A</v>
      </c>
      <c r="AT256" s="53" t="e">
        <f>W256-X256-VLOOKUP(C256, 'Вчера_Спутник Лайт'!C:BO, 17, FALSE)</f>
        <v>#N/A</v>
      </c>
      <c r="AU256" s="53" t="e">
        <f>AA256-AB256-VLOOKUP(C256, 'Вчера_Спутник Лайт'!C:BO, 19, FALSE)</f>
        <v>#N/A</v>
      </c>
      <c r="AV256" s="53" t="e">
        <f>AC256-AD256-VLOOKUP(C256, 'Вчера_Спутник Лайт'!C:BO, 21, FALSE)</f>
        <v>#N/A</v>
      </c>
      <c r="AW256" s="53" t="e">
        <f>VLOOKUP(C256, 'Вчера_Спутник Лайт'!C:BO, 26, FALSE)+F256-#REF!-AD256-AG256</f>
        <v>#N/A</v>
      </c>
      <c r="AX256" s="53" t="e">
        <f>AE256-VLOOKUP(C256,'Вчера_Спутник Лайт'!C:BO, 23, FALSE)</f>
        <v>#N/A</v>
      </c>
    </row>
    <row r="257" spans="1:50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3"/>
      <c r="AA257" s="44"/>
      <c r="AB257" s="43"/>
      <c r="AC257" s="44"/>
      <c r="AD257" s="43"/>
      <c r="AE257" s="43"/>
      <c r="AF257" s="43"/>
      <c r="AG257" s="44"/>
      <c r="AH257" s="48"/>
      <c r="AI257" s="52">
        <f t="shared" si="4"/>
        <v>0</v>
      </c>
      <c r="AJ257" s="53" t="str">
        <f>IF(ISNA(VLOOKUP(C257,'Вчера_Спутник Лайт'!C:C, 1, FALSE)),"ошибка",0)</f>
        <v>ошибка</v>
      </c>
      <c r="AK257" s="55"/>
      <c r="AL257" s="53" t="e">
        <f>D257-VLOOKUP(C257, 'Вчера_Спутник Лайт'!C:BO, 2, FALSE)</f>
        <v>#N/A</v>
      </c>
      <c r="AM257" s="53" t="e">
        <f>E257-F257-VLOOKUP(C257, 'Вчера_Спутник Лайт'!C:BO, 3, FALSE)</f>
        <v>#N/A</v>
      </c>
      <c r="AN257" s="53" t="e">
        <f>K257-L257-VLOOKUP(C257, 'Вчера_Спутник Лайт'!C:BO, 5, FALSE)</f>
        <v>#N/A</v>
      </c>
      <c r="AO257" s="53" t="e">
        <f>M257-N257-VLOOKUP(C257, 'Вчера_Спутник Лайт'!C:BO, 7, FALSE)</f>
        <v>#N/A</v>
      </c>
      <c r="AP257" s="53" t="e">
        <f>O257-P257-VLOOKUP(C257, 'Вчера_Спутник Лайт'!C:BO, 9, FALSE)</f>
        <v>#N/A</v>
      </c>
      <c r="AQ257" s="53" t="e">
        <f>Q257-R257-VLOOKUP(C257, 'Вчера_Спутник Лайт'!C:BO, 11, FALSE)</f>
        <v>#N/A</v>
      </c>
      <c r="AR257" s="53" t="e">
        <f>S257-T257-VLOOKUP(C257, 'Вчера_Спутник Лайт'!C:BO, 13, FALSE)</f>
        <v>#N/A</v>
      </c>
      <c r="AS257" s="53" t="e">
        <f>U257-V257-VLOOKUP(C257, 'Вчера_Спутник Лайт'!C:BO, 15, FALSE)</f>
        <v>#N/A</v>
      </c>
      <c r="AT257" s="53" t="e">
        <f>W257-X257-VLOOKUP(C257, 'Вчера_Спутник Лайт'!C:BO, 17, FALSE)</f>
        <v>#N/A</v>
      </c>
      <c r="AU257" s="53" t="e">
        <f>AA257-AB257-VLOOKUP(C257, 'Вчера_Спутник Лайт'!C:BO, 19, FALSE)</f>
        <v>#N/A</v>
      </c>
      <c r="AV257" s="53" t="e">
        <f>AC257-AD257-VLOOKUP(C257, 'Вчера_Спутник Лайт'!C:BO, 21, FALSE)</f>
        <v>#N/A</v>
      </c>
      <c r="AW257" s="53" t="e">
        <f>VLOOKUP(C257, 'Вчера_Спутник Лайт'!C:BO, 26, FALSE)+F257-#REF!-AD257-AG257</f>
        <v>#N/A</v>
      </c>
      <c r="AX257" s="53" t="e">
        <f>AE257-VLOOKUP(C257,'Вчера_Спутник Лайт'!C:BO, 23, FALSE)</f>
        <v>#N/A</v>
      </c>
    </row>
    <row r="258" spans="1:50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3"/>
      <c r="AA258" s="44"/>
      <c r="AB258" s="43"/>
      <c r="AC258" s="44"/>
      <c r="AD258" s="43"/>
      <c r="AE258" s="43"/>
      <c r="AF258" s="43"/>
      <c r="AG258" s="44"/>
      <c r="AH258" s="48"/>
      <c r="AI258" s="52">
        <f t="shared" si="4"/>
        <v>0</v>
      </c>
      <c r="AJ258" s="53" t="str">
        <f>IF(ISNA(VLOOKUP(C258,'Вчера_Спутник Лайт'!C:C, 1, FALSE)),"ошибка",0)</f>
        <v>ошибка</v>
      </c>
      <c r="AK258" s="55"/>
      <c r="AL258" s="53" t="e">
        <f>D258-VLOOKUP(C258, 'Вчера_Спутник Лайт'!C:BO, 2, FALSE)</f>
        <v>#N/A</v>
      </c>
      <c r="AM258" s="53" t="e">
        <f>E258-F258-VLOOKUP(C258, 'Вчера_Спутник Лайт'!C:BO, 3, FALSE)</f>
        <v>#N/A</v>
      </c>
      <c r="AN258" s="53" t="e">
        <f>K258-L258-VLOOKUP(C258, 'Вчера_Спутник Лайт'!C:BO, 5, FALSE)</f>
        <v>#N/A</v>
      </c>
      <c r="AO258" s="53" t="e">
        <f>M258-N258-VLOOKUP(C258, 'Вчера_Спутник Лайт'!C:BO, 7, FALSE)</f>
        <v>#N/A</v>
      </c>
      <c r="AP258" s="53" t="e">
        <f>O258-P258-VLOOKUP(C258, 'Вчера_Спутник Лайт'!C:BO, 9, FALSE)</f>
        <v>#N/A</v>
      </c>
      <c r="AQ258" s="53" t="e">
        <f>Q258-R258-VLOOKUP(C258, 'Вчера_Спутник Лайт'!C:BO, 11, FALSE)</f>
        <v>#N/A</v>
      </c>
      <c r="AR258" s="53" t="e">
        <f>S258-T258-VLOOKUP(C258, 'Вчера_Спутник Лайт'!C:BO, 13, FALSE)</f>
        <v>#N/A</v>
      </c>
      <c r="AS258" s="53" t="e">
        <f>U258-V258-VLOOKUP(C258, 'Вчера_Спутник Лайт'!C:BO, 15, FALSE)</f>
        <v>#N/A</v>
      </c>
      <c r="AT258" s="53" t="e">
        <f>W258-X258-VLOOKUP(C258, 'Вчера_Спутник Лайт'!C:BO, 17, FALSE)</f>
        <v>#N/A</v>
      </c>
      <c r="AU258" s="53" t="e">
        <f>AA258-AB258-VLOOKUP(C258, 'Вчера_Спутник Лайт'!C:BO, 19, FALSE)</f>
        <v>#N/A</v>
      </c>
      <c r="AV258" s="53" t="e">
        <f>AC258-AD258-VLOOKUP(C258, 'Вчера_Спутник Лайт'!C:BO, 21, FALSE)</f>
        <v>#N/A</v>
      </c>
      <c r="AW258" s="53" t="e">
        <f>VLOOKUP(C258, 'Вчера_Спутник Лайт'!C:BO, 26, FALSE)+F258-#REF!-AD258-AG258</f>
        <v>#N/A</v>
      </c>
      <c r="AX258" s="53" t="e">
        <f>AE258-VLOOKUP(C258,'Вчера_Спутник Лайт'!C:BO, 23, FALSE)</f>
        <v>#N/A</v>
      </c>
    </row>
    <row r="259" spans="1:50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3"/>
      <c r="AA259" s="44"/>
      <c r="AB259" s="43"/>
      <c r="AC259" s="44"/>
      <c r="AD259" s="43"/>
      <c r="AE259" s="43"/>
      <c r="AF259" s="43"/>
      <c r="AG259" s="44"/>
      <c r="AH259" s="48"/>
      <c r="AI259" s="52">
        <f t="shared" si="4"/>
        <v>0</v>
      </c>
      <c r="AJ259" s="53" t="str">
        <f>IF(ISNA(VLOOKUP(C259,'Вчера_Спутник Лайт'!C:C, 1, FALSE)),"ошибка",0)</f>
        <v>ошибка</v>
      </c>
      <c r="AK259" s="55"/>
      <c r="AL259" s="53" t="e">
        <f>D259-VLOOKUP(C259, 'Вчера_Спутник Лайт'!C:BO, 2, FALSE)</f>
        <v>#N/A</v>
      </c>
      <c r="AM259" s="53" t="e">
        <f>E259-F259-VLOOKUP(C259, 'Вчера_Спутник Лайт'!C:BO, 3, FALSE)</f>
        <v>#N/A</v>
      </c>
      <c r="AN259" s="53" t="e">
        <f>K259-L259-VLOOKUP(C259, 'Вчера_Спутник Лайт'!C:BO, 5, FALSE)</f>
        <v>#N/A</v>
      </c>
      <c r="AO259" s="53" t="e">
        <f>M259-N259-VLOOKUP(C259, 'Вчера_Спутник Лайт'!C:BO, 7, FALSE)</f>
        <v>#N/A</v>
      </c>
      <c r="AP259" s="53" t="e">
        <f>O259-P259-VLOOKUP(C259, 'Вчера_Спутник Лайт'!C:BO, 9, FALSE)</f>
        <v>#N/A</v>
      </c>
      <c r="AQ259" s="53" t="e">
        <f>Q259-R259-VLOOKUP(C259, 'Вчера_Спутник Лайт'!C:BO, 11, FALSE)</f>
        <v>#N/A</v>
      </c>
      <c r="AR259" s="53" t="e">
        <f>S259-T259-VLOOKUP(C259, 'Вчера_Спутник Лайт'!C:BO, 13, FALSE)</f>
        <v>#N/A</v>
      </c>
      <c r="AS259" s="53" t="e">
        <f>U259-V259-VLOOKUP(C259, 'Вчера_Спутник Лайт'!C:BO, 15, FALSE)</f>
        <v>#N/A</v>
      </c>
      <c r="AT259" s="53" t="e">
        <f>W259-X259-VLOOKUP(C259, 'Вчера_Спутник Лайт'!C:BO, 17, FALSE)</f>
        <v>#N/A</v>
      </c>
      <c r="AU259" s="53" t="e">
        <f>AA259-AB259-VLOOKUP(C259, 'Вчера_Спутник Лайт'!C:BO, 19, FALSE)</f>
        <v>#N/A</v>
      </c>
      <c r="AV259" s="53" t="e">
        <f>AC259-AD259-VLOOKUP(C259, 'Вчера_Спутник Лайт'!C:BO, 21, FALSE)</f>
        <v>#N/A</v>
      </c>
      <c r="AW259" s="53" t="e">
        <f>VLOOKUP(C259, 'Вчера_Спутник Лайт'!C:BO, 26, FALSE)+F259-#REF!-AD259-AG259</f>
        <v>#N/A</v>
      </c>
      <c r="AX259" s="53" t="e">
        <f>AE259-VLOOKUP(C259,'Вчера_Спутник Лайт'!C:BO, 23, FALSE)</f>
        <v>#N/A</v>
      </c>
    </row>
    <row r="260" spans="1:50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3"/>
      <c r="AA260" s="44"/>
      <c r="AB260" s="43"/>
      <c r="AC260" s="44"/>
      <c r="AD260" s="43"/>
      <c r="AE260" s="43"/>
      <c r="AF260" s="43"/>
      <c r="AG260" s="44"/>
      <c r="AH260" s="48"/>
      <c r="AI260" s="52">
        <f t="shared" ref="AI260:AI323" si="5">E260-AA260-AC260</f>
        <v>0</v>
      </c>
      <c r="AJ260" s="53" t="str">
        <f>IF(ISNA(VLOOKUP(C260,'Вчера_Спутник Лайт'!C:C, 1, FALSE)),"ошибка",0)</f>
        <v>ошибка</v>
      </c>
      <c r="AK260" s="55"/>
      <c r="AL260" s="53" t="e">
        <f>D260-VLOOKUP(C260, 'Вчера_Спутник Лайт'!C:BO, 2, FALSE)</f>
        <v>#N/A</v>
      </c>
      <c r="AM260" s="53" t="e">
        <f>E260-F260-VLOOKUP(C260, 'Вчера_Спутник Лайт'!C:BO, 3, FALSE)</f>
        <v>#N/A</v>
      </c>
      <c r="AN260" s="53" t="e">
        <f>K260-L260-VLOOKUP(C260, 'Вчера_Спутник Лайт'!C:BO, 5, FALSE)</f>
        <v>#N/A</v>
      </c>
      <c r="AO260" s="53" t="e">
        <f>M260-N260-VLOOKUP(C260, 'Вчера_Спутник Лайт'!C:BO, 7, FALSE)</f>
        <v>#N/A</v>
      </c>
      <c r="AP260" s="53" t="e">
        <f>O260-P260-VLOOKUP(C260, 'Вчера_Спутник Лайт'!C:BO, 9, FALSE)</f>
        <v>#N/A</v>
      </c>
      <c r="AQ260" s="53" t="e">
        <f>Q260-R260-VLOOKUP(C260, 'Вчера_Спутник Лайт'!C:BO, 11, FALSE)</f>
        <v>#N/A</v>
      </c>
      <c r="AR260" s="53" t="e">
        <f>S260-T260-VLOOKUP(C260, 'Вчера_Спутник Лайт'!C:BO, 13, FALSE)</f>
        <v>#N/A</v>
      </c>
      <c r="AS260" s="53" t="e">
        <f>U260-V260-VLOOKUP(C260, 'Вчера_Спутник Лайт'!C:BO, 15, FALSE)</f>
        <v>#N/A</v>
      </c>
      <c r="AT260" s="53" t="e">
        <f>W260-X260-VLOOKUP(C260, 'Вчера_Спутник Лайт'!C:BO, 17, FALSE)</f>
        <v>#N/A</v>
      </c>
      <c r="AU260" s="53" t="e">
        <f>AA260-AB260-VLOOKUP(C260, 'Вчера_Спутник Лайт'!C:BO, 19, FALSE)</f>
        <v>#N/A</v>
      </c>
      <c r="AV260" s="53" t="e">
        <f>AC260-AD260-VLOOKUP(C260, 'Вчера_Спутник Лайт'!C:BO, 21, FALSE)</f>
        <v>#N/A</v>
      </c>
      <c r="AW260" s="53" t="e">
        <f>VLOOKUP(C260, 'Вчера_Спутник Лайт'!C:BO, 26, FALSE)+F260-#REF!-AD260-AG260</f>
        <v>#N/A</v>
      </c>
      <c r="AX260" s="53" t="e">
        <f>AE260-VLOOKUP(C260,'Вчера_Спутник Лайт'!C:BO, 23, FALSE)</f>
        <v>#N/A</v>
      </c>
    </row>
    <row r="261" spans="1:50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3"/>
      <c r="AA261" s="44"/>
      <c r="AB261" s="43"/>
      <c r="AC261" s="44"/>
      <c r="AD261" s="43"/>
      <c r="AE261" s="43"/>
      <c r="AF261" s="43"/>
      <c r="AG261" s="44"/>
      <c r="AH261" s="48"/>
      <c r="AI261" s="52">
        <f t="shared" si="5"/>
        <v>0</v>
      </c>
      <c r="AJ261" s="53" t="str">
        <f>IF(ISNA(VLOOKUP(C261,'Вчера_Спутник Лайт'!C:C, 1, FALSE)),"ошибка",0)</f>
        <v>ошибка</v>
      </c>
      <c r="AK261" s="55"/>
      <c r="AL261" s="53" t="e">
        <f>D261-VLOOKUP(C261, 'Вчера_Спутник Лайт'!C:BO, 2, FALSE)</f>
        <v>#N/A</v>
      </c>
      <c r="AM261" s="53" t="e">
        <f>E261-F261-VLOOKUP(C261, 'Вчера_Спутник Лайт'!C:BO, 3, FALSE)</f>
        <v>#N/A</v>
      </c>
      <c r="AN261" s="53" t="e">
        <f>K261-L261-VLOOKUP(C261, 'Вчера_Спутник Лайт'!C:BO, 5, FALSE)</f>
        <v>#N/A</v>
      </c>
      <c r="AO261" s="53" t="e">
        <f>M261-N261-VLOOKUP(C261, 'Вчера_Спутник Лайт'!C:BO, 7, FALSE)</f>
        <v>#N/A</v>
      </c>
      <c r="AP261" s="53" t="e">
        <f>O261-P261-VLOOKUP(C261, 'Вчера_Спутник Лайт'!C:BO, 9, FALSE)</f>
        <v>#N/A</v>
      </c>
      <c r="AQ261" s="53" t="e">
        <f>Q261-R261-VLOOKUP(C261, 'Вчера_Спутник Лайт'!C:BO, 11, FALSE)</f>
        <v>#N/A</v>
      </c>
      <c r="AR261" s="53" t="e">
        <f>S261-T261-VLOOKUP(C261, 'Вчера_Спутник Лайт'!C:BO, 13, FALSE)</f>
        <v>#N/A</v>
      </c>
      <c r="AS261" s="53" t="e">
        <f>U261-V261-VLOOKUP(C261, 'Вчера_Спутник Лайт'!C:BO, 15, FALSE)</f>
        <v>#N/A</v>
      </c>
      <c r="AT261" s="53" t="e">
        <f>W261-X261-VLOOKUP(C261, 'Вчера_Спутник Лайт'!C:BO, 17, FALSE)</f>
        <v>#N/A</v>
      </c>
      <c r="AU261" s="53" t="e">
        <f>AA261-AB261-VLOOKUP(C261, 'Вчера_Спутник Лайт'!C:BO, 19, FALSE)</f>
        <v>#N/A</v>
      </c>
      <c r="AV261" s="53" t="e">
        <f>AC261-AD261-VLOOKUP(C261, 'Вчера_Спутник Лайт'!C:BO, 21, FALSE)</f>
        <v>#N/A</v>
      </c>
      <c r="AW261" s="53" t="e">
        <f>VLOOKUP(C261, 'Вчера_Спутник Лайт'!C:BO, 26, FALSE)+F261-#REF!-AD261-AG261</f>
        <v>#N/A</v>
      </c>
      <c r="AX261" s="53" t="e">
        <f>AE261-VLOOKUP(C261,'Вчера_Спутник Лайт'!C:BO, 23, FALSE)</f>
        <v>#N/A</v>
      </c>
    </row>
    <row r="262" spans="1:50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3"/>
      <c r="AA262" s="44"/>
      <c r="AB262" s="43"/>
      <c r="AC262" s="44"/>
      <c r="AD262" s="43"/>
      <c r="AE262" s="43"/>
      <c r="AF262" s="43"/>
      <c r="AG262" s="44"/>
      <c r="AH262" s="48"/>
      <c r="AI262" s="52">
        <f t="shared" si="5"/>
        <v>0</v>
      </c>
      <c r="AJ262" s="53" t="str">
        <f>IF(ISNA(VLOOKUP(C262,'Вчера_Спутник Лайт'!C:C, 1, FALSE)),"ошибка",0)</f>
        <v>ошибка</v>
      </c>
      <c r="AK262" s="55"/>
      <c r="AL262" s="53" t="e">
        <f>D262-VLOOKUP(C262, 'Вчера_Спутник Лайт'!C:BO, 2, FALSE)</f>
        <v>#N/A</v>
      </c>
      <c r="AM262" s="53" t="e">
        <f>E262-F262-VLOOKUP(C262, 'Вчера_Спутник Лайт'!C:BO, 3, FALSE)</f>
        <v>#N/A</v>
      </c>
      <c r="AN262" s="53" t="e">
        <f>K262-L262-VLOOKUP(C262, 'Вчера_Спутник Лайт'!C:BO, 5, FALSE)</f>
        <v>#N/A</v>
      </c>
      <c r="AO262" s="53" t="e">
        <f>M262-N262-VLOOKUP(C262, 'Вчера_Спутник Лайт'!C:BO, 7, FALSE)</f>
        <v>#N/A</v>
      </c>
      <c r="AP262" s="53" t="e">
        <f>O262-P262-VLOOKUP(C262, 'Вчера_Спутник Лайт'!C:BO, 9, FALSE)</f>
        <v>#N/A</v>
      </c>
      <c r="AQ262" s="53" t="e">
        <f>Q262-R262-VLOOKUP(C262, 'Вчера_Спутник Лайт'!C:BO, 11, FALSE)</f>
        <v>#N/A</v>
      </c>
      <c r="AR262" s="53" t="e">
        <f>S262-T262-VLOOKUP(C262, 'Вчера_Спутник Лайт'!C:BO, 13, FALSE)</f>
        <v>#N/A</v>
      </c>
      <c r="AS262" s="53" t="e">
        <f>U262-V262-VLOOKUP(C262, 'Вчера_Спутник Лайт'!C:BO, 15, FALSE)</f>
        <v>#N/A</v>
      </c>
      <c r="AT262" s="53" t="e">
        <f>W262-X262-VLOOKUP(C262, 'Вчера_Спутник Лайт'!C:BO, 17, FALSE)</f>
        <v>#N/A</v>
      </c>
      <c r="AU262" s="53" t="e">
        <f>AA262-AB262-VLOOKUP(C262, 'Вчера_Спутник Лайт'!C:BO, 19, FALSE)</f>
        <v>#N/A</v>
      </c>
      <c r="AV262" s="53" t="e">
        <f>AC262-AD262-VLOOKUP(C262, 'Вчера_Спутник Лайт'!C:BO, 21, FALSE)</f>
        <v>#N/A</v>
      </c>
      <c r="AW262" s="53" t="e">
        <f>VLOOKUP(C262, 'Вчера_Спутник Лайт'!C:BO, 26, FALSE)+F262-#REF!-AD262-AG262</f>
        <v>#N/A</v>
      </c>
      <c r="AX262" s="53" t="e">
        <f>AE262-VLOOKUP(C262,'Вчера_Спутник Лайт'!C:BO, 23, FALSE)</f>
        <v>#N/A</v>
      </c>
    </row>
    <row r="263" spans="1:50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3"/>
      <c r="AA263" s="44"/>
      <c r="AB263" s="43"/>
      <c r="AC263" s="44"/>
      <c r="AD263" s="43"/>
      <c r="AE263" s="43"/>
      <c r="AF263" s="43"/>
      <c r="AG263" s="44"/>
      <c r="AH263" s="48"/>
      <c r="AI263" s="52">
        <f t="shared" si="5"/>
        <v>0</v>
      </c>
      <c r="AJ263" s="53" t="str">
        <f>IF(ISNA(VLOOKUP(C263,'Вчера_Спутник Лайт'!C:C, 1, FALSE)),"ошибка",0)</f>
        <v>ошибка</v>
      </c>
      <c r="AK263" s="55"/>
      <c r="AL263" s="53" t="e">
        <f>D263-VLOOKUP(C263, 'Вчера_Спутник Лайт'!C:BO, 2, FALSE)</f>
        <v>#N/A</v>
      </c>
      <c r="AM263" s="53" t="e">
        <f>E263-F263-VLOOKUP(C263, 'Вчера_Спутник Лайт'!C:BO, 3, FALSE)</f>
        <v>#N/A</v>
      </c>
      <c r="AN263" s="53" t="e">
        <f>K263-L263-VLOOKUP(C263, 'Вчера_Спутник Лайт'!C:BO, 5, FALSE)</f>
        <v>#N/A</v>
      </c>
      <c r="AO263" s="53" t="e">
        <f>M263-N263-VLOOKUP(C263, 'Вчера_Спутник Лайт'!C:BO, 7, FALSE)</f>
        <v>#N/A</v>
      </c>
      <c r="AP263" s="53" t="e">
        <f>O263-P263-VLOOKUP(C263, 'Вчера_Спутник Лайт'!C:BO, 9, FALSE)</f>
        <v>#N/A</v>
      </c>
      <c r="AQ263" s="53" t="e">
        <f>Q263-R263-VLOOKUP(C263, 'Вчера_Спутник Лайт'!C:BO, 11, FALSE)</f>
        <v>#N/A</v>
      </c>
      <c r="AR263" s="53" t="e">
        <f>S263-T263-VLOOKUP(C263, 'Вчера_Спутник Лайт'!C:BO, 13, FALSE)</f>
        <v>#N/A</v>
      </c>
      <c r="AS263" s="53" t="e">
        <f>U263-V263-VLOOKUP(C263, 'Вчера_Спутник Лайт'!C:BO, 15, FALSE)</f>
        <v>#N/A</v>
      </c>
      <c r="AT263" s="53" t="e">
        <f>W263-X263-VLOOKUP(C263, 'Вчера_Спутник Лайт'!C:BO, 17, FALSE)</f>
        <v>#N/A</v>
      </c>
      <c r="AU263" s="53" t="e">
        <f>AA263-AB263-VLOOKUP(C263, 'Вчера_Спутник Лайт'!C:BO, 19, FALSE)</f>
        <v>#N/A</v>
      </c>
      <c r="AV263" s="53" t="e">
        <f>AC263-AD263-VLOOKUP(C263, 'Вчера_Спутник Лайт'!C:BO, 21, FALSE)</f>
        <v>#N/A</v>
      </c>
      <c r="AW263" s="53" t="e">
        <f>VLOOKUP(C263, 'Вчера_Спутник Лайт'!C:BO, 26, FALSE)+F263-#REF!-AD263-AG263</f>
        <v>#N/A</v>
      </c>
      <c r="AX263" s="53" t="e">
        <f>AE263-VLOOKUP(C263,'Вчера_Спутник Лайт'!C:BO, 23, FALSE)</f>
        <v>#N/A</v>
      </c>
    </row>
    <row r="264" spans="1:50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3"/>
      <c r="AA264" s="44"/>
      <c r="AB264" s="43"/>
      <c r="AC264" s="44"/>
      <c r="AD264" s="43"/>
      <c r="AE264" s="43"/>
      <c r="AF264" s="43"/>
      <c r="AG264" s="44"/>
      <c r="AH264" s="48"/>
      <c r="AI264" s="52">
        <f t="shared" si="5"/>
        <v>0</v>
      </c>
      <c r="AJ264" s="53" t="str">
        <f>IF(ISNA(VLOOKUP(C264,'Вчера_Спутник Лайт'!C:C, 1, FALSE)),"ошибка",0)</f>
        <v>ошибка</v>
      </c>
      <c r="AK264" s="55"/>
      <c r="AL264" s="53" t="e">
        <f>D264-VLOOKUP(C264, 'Вчера_Спутник Лайт'!C:BO, 2, FALSE)</f>
        <v>#N/A</v>
      </c>
      <c r="AM264" s="53" t="e">
        <f>E264-F264-VLOOKUP(C264, 'Вчера_Спутник Лайт'!C:BO, 3, FALSE)</f>
        <v>#N/A</v>
      </c>
      <c r="AN264" s="53" t="e">
        <f>K264-L264-VLOOKUP(C264, 'Вчера_Спутник Лайт'!C:BO, 5, FALSE)</f>
        <v>#N/A</v>
      </c>
      <c r="AO264" s="53" t="e">
        <f>M264-N264-VLOOKUP(C264, 'Вчера_Спутник Лайт'!C:BO, 7, FALSE)</f>
        <v>#N/A</v>
      </c>
      <c r="AP264" s="53" t="e">
        <f>O264-P264-VLOOKUP(C264, 'Вчера_Спутник Лайт'!C:BO, 9, FALSE)</f>
        <v>#N/A</v>
      </c>
      <c r="AQ264" s="53" t="e">
        <f>Q264-R264-VLOOKUP(C264, 'Вчера_Спутник Лайт'!C:BO, 11, FALSE)</f>
        <v>#N/A</v>
      </c>
      <c r="AR264" s="53" t="e">
        <f>S264-T264-VLOOKUP(C264, 'Вчера_Спутник Лайт'!C:BO, 13, FALSE)</f>
        <v>#N/A</v>
      </c>
      <c r="AS264" s="53" t="e">
        <f>U264-V264-VLOOKUP(C264, 'Вчера_Спутник Лайт'!C:BO, 15, FALSE)</f>
        <v>#N/A</v>
      </c>
      <c r="AT264" s="53" t="e">
        <f>W264-X264-VLOOKUP(C264, 'Вчера_Спутник Лайт'!C:BO, 17, FALSE)</f>
        <v>#N/A</v>
      </c>
      <c r="AU264" s="53" t="e">
        <f>AA264-AB264-VLOOKUP(C264, 'Вчера_Спутник Лайт'!C:BO, 19, FALSE)</f>
        <v>#N/A</v>
      </c>
      <c r="AV264" s="53" t="e">
        <f>AC264-AD264-VLOOKUP(C264, 'Вчера_Спутник Лайт'!C:BO, 21, FALSE)</f>
        <v>#N/A</v>
      </c>
      <c r="AW264" s="53" t="e">
        <f>VLOOKUP(C264, 'Вчера_Спутник Лайт'!C:BO, 26, FALSE)+F264-#REF!-AD264-AG264</f>
        <v>#N/A</v>
      </c>
      <c r="AX264" s="53" t="e">
        <f>AE264-VLOOKUP(C264,'Вчера_Спутник Лайт'!C:BO, 23, FALSE)</f>
        <v>#N/A</v>
      </c>
    </row>
    <row r="265" spans="1:50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3"/>
      <c r="AA265" s="44"/>
      <c r="AB265" s="43"/>
      <c r="AC265" s="44"/>
      <c r="AD265" s="43"/>
      <c r="AE265" s="43"/>
      <c r="AF265" s="43"/>
      <c r="AG265" s="44"/>
      <c r="AH265" s="48"/>
      <c r="AI265" s="52">
        <f t="shared" si="5"/>
        <v>0</v>
      </c>
      <c r="AJ265" s="53" t="str">
        <f>IF(ISNA(VLOOKUP(C265,'Вчера_Спутник Лайт'!C:C, 1, FALSE)),"ошибка",0)</f>
        <v>ошибка</v>
      </c>
      <c r="AK265" s="55"/>
      <c r="AL265" s="53" t="e">
        <f>D265-VLOOKUP(C265, 'Вчера_Спутник Лайт'!C:BO, 2, FALSE)</f>
        <v>#N/A</v>
      </c>
      <c r="AM265" s="53" t="e">
        <f>E265-F265-VLOOKUP(C265, 'Вчера_Спутник Лайт'!C:BO, 3, FALSE)</f>
        <v>#N/A</v>
      </c>
      <c r="AN265" s="53" t="e">
        <f>K265-L265-VLOOKUP(C265, 'Вчера_Спутник Лайт'!C:BO, 5, FALSE)</f>
        <v>#N/A</v>
      </c>
      <c r="AO265" s="53" t="e">
        <f>M265-N265-VLOOKUP(C265, 'Вчера_Спутник Лайт'!C:BO, 7, FALSE)</f>
        <v>#N/A</v>
      </c>
      <c r="AP265" s="53" t="e">
        <f>O265-P265-VLOOKUP(C265, 'Вчера_Спутник Лайт'!C:BO, 9, FALSE)</f>
        <v>#N/A</v>
      </c>
      <c r="AQ265" s="53" t="e">
        <f>Q265-R265-VLOOKUP(C265, 'Вчера_Спутник Лайт'!C:BO, 11, FALSE)</f>
        <v>#N/A</v>
      </c>
      <c r="AR265" s="53" t="e">
        <f>S265-T265-VLOOKUP(C265, 'Вчера_Спутник Лайт'!C:BO, 13, FALSE)</f>
        <v>#N/A</v>
      </c>
      <c r="AS265" s="53" t="e">
        <f>U265-V265-VLOOKUP(C265, 'Вчера_Спутник Лайт'!C:BO, 15, FALSE)</f>
        <v>#N/A</v>
      </c>
      <c r="AT265" s="53" t="e">
        <f>W265-X265-VLOOKUP(C265, 'Вчера_Спутник Лайт'!C:BO, 17, FALSE)</f>
        <v>#N/A</v>
      </c>
      <c r="AU265" s="53" t="e">
        <f>AA265-AB265-VLOOKUP(C265, 'Вчера_Спутник Лайт'!C:BO, 19, FALSE)</f>
        <v>#N/A</v>
      </c>
      <c r="AV265" s="53" t="e">
        <f>AC265-AD265-VLOOKUP(C265, 'Вчера_Спутник Лайт'!C:BO, 21, FALSE)</f>
        <v>#N/A</v>
      </c>
      <c r="AW265" s="53" t="e">
        <f>VLOOKUP(C265, 'Вчера_Спутник Лайт'!C:BO, 26, FALSE)+F265-#REF!-AD265-AG265</f>
        <v>#N/A</v>
      </c>
      <c r="AX265" s="53" t="e">
        <f>AE265-VLOOKUP(C265,'Вчера_Спутник Лайт'!C:BO, 23, FALSE)</f>
        <v>#N/A</v>
      </c>
    </row>
    <row r="266" spans="1:50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3"/>
      <c r="AA266" s="44"/>
      <c r="AB266" s="43"/>
      <c r="AC266" s="44"/>
      <c r="AD266" s="43"/>
      <c r="AE266" s="43"/>
      <c r="AF266" s="43"/>
      <c r="AG266" s="44"/>
      <c r="AH266" s="48"/>
      <c r="AI266" s="52">
        <f t="shared" si="5"/>
        <v>0</v>
      </c>
      <c r="AJ266" s="53" t="str">
        <f>IF(ISNA(VLOOKUP(C266,'Вчера_Спутник Лайт'!C:C, 1, FALSE)),"ошибка",0)</f>
        <v>ошибка</v>
      </c>
      <c r="AK266" s="55"/>
      <c r="AL266" s="53" t="e">
        <f>D266-VLOOKUP(C266, 'Вчера_Спутник Лайт'!C:BO, 2, FALSE)</f>
        <v>#N/A</v>
      </c>
      <c r="AM266" s="53" t="e">
        <f>E266-F266-VLOOKUP(C266, 'Вчера_Спутник Лайт'!C:BO, 3, FALSE)</f>
        <v>#N/A</v>
      </c>
      <c r="AN266" s="53" t="e">
        <f>K266-L266-VLOOKUP(C266, 'Вчера_Спутник Лайт'!C:BO, 5, FALSE)</f>
        <v>#N/A</v>
      </c>
      <c r="AO266" s="53" t="e">
        <f>M266-N266-VLOOKUP(C266, 'Вчера_Спутник Лайт'!C:BO, 7, FALSE)</f>
        <v>#N/A</v>
      </c>
      <c r="AP266" s="53" t="e">
        <f>O266-P266-VLOOKUP(C266, 'Вчера_Спутник Лайт'!C:BO, 9, FALSE)</f>
        <v>#N/A</v>
      </c>
      <c r="AQ266" s="53" t="e">
        <f>Q266-R266-VLOOKUP(C266, 'Вчера_Спутник Лайт'!C:BO, 11, FALSE)</f>
        <v>#N/A</v>
      </c>
      <c r="AR266" s="53" t="e">
        <f>S266-T266-VLOOKUP(C266, 'Вчера_Спутник Лайт'!C:BO, 13, FALSE)</f>
        <v>#N/A</v>
      </c>
      <c r="AS266" s="53" t="e">
        <f>U266-V266-VLOOKUP(C266, 'Вчера_Спутник Лайт'!C:BO, 15, FALSE)</f>
        <v>#N/A</v>
      </c>
      <c r="AT266" s="53" t="e">
        <f>W266-X266-VLOOKUP(C266, 'Вчера_Спутник Лайт'!C:BO, 17, FALSE)</f>
        <v>#N/A</v>
      </c>
      <c r="AU266" s="53" t="e">
        <f>AA266-AB266-VLOOKUP(C266, 'Вчера_Спутник Лайт'!C:BO, 19, FALSE)</f>
        <v>#N/A</v>
      </c>
      <c r="AV266" s="53" t="e">
        <f>AC266-AD266-VLOOKUP(C266, 'Вчера_Спутник Лайт'!C:BO, 21, FALSE)</f>
        <v>#N/A</v>
      </c>
      <c r="AW266" s="53" t="e">
        <f>VLOOKUP(C266, 'Вчера_Спутник Лайт'!C:BO, 26, FALSE)+F266-#REF!-AD266-AG266</f>
        <v>#N/A</v>
      </c>
      <c r="AX266" s="53" t="e">
        <f>AE266-VLOOKUP(C266,'Вчера_Спутник Лайт'!C:BO, 23, FALSE)</f>
        <v>#N/A</v>
      </c>
    </row>
    <row r="267" spans="1:50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3"/>
      <c r="AA267" s="44"/>
      <c r="AB267" s="43"/>
      <c r="AC267" s="44"/>
      <c r="AD267" s="43"/>
      <c r="AE267" s="43"/>
      <c r="AF267" s="43"/>
      <c r="AG267" s="44"/>
      <c r="AH267" s="48"/>
      <c r="AI267" s="52">
        <f t="shared" si="5"/>
        <v>0</v>
      </c>
      <c r="AJ267" s="53" t="str">
        <f>IF(ISNA(VLOOKUP(C267,'Вчера_Спутник Лайт'!C:C, 1, FALSE)),"ошибка",0)</f>
        <v>ошибка</v>
      </c>
      <c r="AK267" s="55"/>
      <c r="AL267" s="53" t="e">
        <f>D267-VLOOKUP(C267, 'Вчера_Спутник Лайт'!C:BO, 2, FALSE)</f>
        <v>#N/A</v>
      </c>
      <c r="AM267" s="53" t="e">
        <f>E267-F267-VLOOKUP(C267, 'Вчера_Спутник Лайт'!C:BO, 3, FALSE)</f>
        <v>#N/A</v>
      </c>
      <c r="AN267" s="53" t="e">
        <f>K267-L267-VLOOKUP(C267, 'Вчера_Спутник Лайт'!C:BO, 5, FALSE)</f>
        <v>#N/A</v>
      </c>
      <c r="AO267" s="53" t="e">
        <f>M267-N267-VLOOKUP(C267, 'Вчера_Спутник Лайт'!C:BO, 7, FALSE)</f>
        <v>#N/A</v>
      </c>
      <c r="AP267" s="53" t="e">
        <f>O267-P267-VLOOKUP(C267, 'Вчера_Спутник Лайт'!C:BO, 9, FALSE)</f>
        <v>#N/A</v>
      </c>
      <c r="AQ267" s="53" t="e">
        <f>Q267-R267-VLOOKUP(C267, 'Вчера_Спутник Лайт'!C:BO, 11, FALSE)</f>
        <v>#N/A</v>
      </c>
      <c r="AR267" s="53" t="e">
        <f>S267-T267-VLOOKUP(C267, 'Вчера_Спутник Лайт'!C:BO, 13, FALSE)</f>
        <v>#N/A</v>
      </c>
      <c r="AS267" s="53" t="e">
        <f>U267-V267-VLOOKUP(C267, 'Вчера_Спутник Лайт'!C:BO, 15, FALSE)</f>
        <v>#N/A</v>
      </c>
      <c r="AT267" s="53" t="e">
        <f>W267-X267-VLOOKUP(C267, 'Вчера_Спутник Лайт'!C:BO, 17, FALSE)</f>
        <v>#N/A</v>
      </c>
      <c r="AU267" s="53" t="e">
        <f>AA267-AB267-VLOOKUP(C267, 'Вчера_Спутник Лайт'!C:BO, 19, FALSE)</f>
        <v>#N/A</v>
      </c>
      <c r="AV267" s="53" t="e">
        <f>AC267-AD267-VLOOKUP(C267, 'Вчера_Спутник Лайт'!C:BO, 21, FALSE)</f>
        <v>#N/A</v>
      </c>
      <c r="AW267" s="53" t="e">
        <f>VLOOKUP(C267, 'Вчера_Спутник Лайт'!C:BO, 26, FALSE)+F267-#REF!-AD267-AG267</f>
        <v>#N/A</v>
      </c>
      <c r="AX267" s="53" t="e">
        <f>AE267-VLOOKUP(C267,'Вчера_Спутник Лайт'!C:BO, 23, FALSE)</f>
        <v>#N/A</v>
      </c>
    </row>
    <row r="268" spans="1:50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3"/>
      <c r="AA268" s="44"/>
      <c r="AB268" s="43"/>
      <c r="AC268" s="44"/>
      <c r="AD268" s="43"/>
      <c r="AE268" s="43"/>
      <c r="AF268" s="43"/>
      <c r="AG268" s="44"/>
      <c r="AH268" s="48"/>
      <c r="AI268" s="52">
        <f t="shared" si="5"/>
        <v>0</v>
      </c>
      <c r="AJ268" s="53" t="str">
        <f>IF(ISNA(VLOOKUP(C268,'Вчера_Спутник Лайт'!C:C, 1, FALSE)),"ошибка",0)</f>
        <v>ошибка</v>
      </c>
      <c r="AK268" s="55"/>
      <c r="AL268" s="53" t="e">
        <f>D268-VLOOKUP(C268, 'Вчера_Спутник Лайт'!C:BO, 2, FALSE)</f>
        <v>#N/A</v>
      </c>
      <c r="AM268" s="53" t="e">
        <f>E268-F268-VLOOKUP(C268, 'Вчера_Спутник Лайт'!C:BO, 3, FALSE)</f>
        <v>#N/A</v>
      </c>
      <c r="AN268" s="53" t="e">
        <f>K268-L268-VLOOKUP(C268, 'Вчера_Спутник Лайт'!C:BO, 5, FALSE)</f>
        <v>#N/A</v>
      </c>
      <c r="AO268" s="53" t="e">
        <f>M268-N268-VLOOKUP(C268, 'Вчера_Спутник Лайт'!C:BO, 7, FALSE)</f>
        <v>#N/A</v>
      </c>
      <c r="AP268" s="53" t="e">
        <f>O268-P268-VLOOKUP(C268, 'Вчера_Спутник Лайт'!C:BO, 9, FALSE)</f>
        <v>#N/A</v>
      </c>
      <c r="AQ268" s="53" t="e">
        <f>Q268-R268-VLOOKUP(C268, 'Вчера_Спутник Лайт'!C:BO, 11, FALSE)</f>
        <v>#N/A</v>
      </c>
      <c r="AR268" s="53" t="e">
        <f>S268-T268-VLOOKUP(C268, 'Вчера_Спутник Лайт'!C:BO, 13, FALSE)</f>
        <v>#N/A</v>
      </c>
      <c r="AS268" s="53" t="e">
        <f>U268-V268-VLOOKUP(C268, 'Вчера_Спутник Лайт'!C:BO, 15, FALSE)</f>
        <v>#N/A</v>
      </c>
      <c r="AT268" s="53" t="e">
        <f>W268-X268-VLOOKUP(C268, 'Вчера_Спутник Лайт'!C:BO, 17, FALSE)</f>
        <v>#N/A</v>
      </c>
      <c r="AU268" s="53" t="e">
        <f>AA268-AB268-VLOOKUP(C268, 'Вчера_Спутник Лайт'!C:BO, 19, FALSE)</f>
        <v>#N/A</v>
      </c>
      <c r="AV268" s="53" t="e">
        <f>AC268-AD268-VLOOKUP(C268, 'Вчера_Спутник Лайт'!C:BO, 21, FALSE)</f>
        <v>#N/A</v>
      </c>
      <c r="AW268" s="53" t="e">
        <f>VLOOKUP(C268, 'Вчера_Спутник Лайт'!C:BO, 26, FALSE)+F268-#REF!-AD268-AG268</f>
        <v>#N/A</v>
      </c>
      <c r="AX268" s="53" t="e">
        <f>AE268-VLOOKUP(C268,'Вчера_Спутник Лайт'!C:BO, 23, FALSE)</f>
        <v>#N/A</v>
      </c>
    </row>
    <row r="269" spans="1:50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3"/>
      <c r="AA269" s="44"/>
      <c r="AB269" s="43"/>
      <c r="AC269" s="44"/>
      <c r="AD269" s="43"/>
      <c r="AE269" s="43"/>
      <c r="AF269" s="43"/>
      <c r="AG269" s="44"/>
      <c r="AH269" s="48"/>
      <c r="AI269" s="52">
        <f t="shared" si="5"/>
        <v>0</v>
      </c>
      <c r="AJ269" s="53" t="str">
        <f>IF(ISNA(VLOOKUP(C269,'Вчера_Спутник Лайт'!C:C, 1, FALSE)),"ошибка",0)</f>
        <v>ошибка</v>
      </c>
      <c r="AK269" s="55"/>
      <c r="AL269" s="53" t="e">
        <f>D269-VLOOKUP(C269, 'Вчера_Спутник Лайт'!C:BO, 2, FALSE)</f>
        <v>#N/A</v>
      </c>
      <c r="AM269" s="53" t="e">
        <f>E269-F269-VLOOKUP(C269, 'Вчера_Спутник Лайт'!C:BO, 3, FALSE)</f>
        <v>#N/A</v>
      </c>
      <c r="AN269" s="53" t="e">
        <f>K269-L269-VLOOKUP(C269, 'Вчера_Спутник Лайт'!C:BO, 5, FALSE)</f>
        <v>#N/A</v>
      </c>
      <c r="AO269" s="53" t="e">
        <f>M269-N269-VLOOKUP(C269, 'Вчера_Спутник Лайт'!C:BO, 7, FALSE)</f>
        <v>#N/A</v>
      </c>
      <c r="AP269" s="53" t="e">
        <f>O269-P269-VLOOKUP(C269, 'Вчера_Спутник Лайт'!C:BO, 9, FALSE)</f>
        <v>#N/A</v>
      </c>
      <c r="AQ269" s="53" t="e">
        <f>Q269-R269-VLOOKUP(C269, 'Вчера_Спутник Лайт'!C:BO, 11, FALSE)</f>
        <v>#N/A</v>
      </c>
      <c r="AR269" s="53" t="e">
        <f>S269-T269-VLOOKUP(C269, 'Вчера_Спутник Лайт'!C:BO, 13, FALSE)</f>
        <v>#N/A</v>
      </c>
      <c r="AS269" s="53" t="e">
        <f>U269-V269-VLOOKUP(C269, 'Вчера_Спутник Лайт'!C:BO, 15, FALSE)</f>
        <v>#N/A</v>
      </c>
      <c r="AT269" s="53" t="e">
        <f>W269-X269-VLOOKUP(C269, 'Вчера_Спутник Лайт'!C:BO, 17, FALSE)</f>
        <v>#N/A</v>
      </c>
      <c r="AU269" s="53" t="e">
        <f>AA269-AB269-VLOOKUP(C269, 'Вчера_Спутник Лайт'!C:BO, 19, FALSE)</f>
        <v>#N/A</v>
      </c>
      <c r="AV269" s="53" t="e">
        <f>AC269-AD269-VLOOKUP(C269, 'Вчера_Спутник Лайт'!C:BO, 21, FALSE)</f>
        <v>#N/A</v>
      </c>
      <c r="AW269" s="53" t="e">
        <f>VLOOKUP(C269, 'Вчера_Спутник Лайт'!C:BO, 26, FALSE)+F269-#REF!-AD269-AG269</f>
        <v>#N/A</v>
      </c>
      <c r="AX269" s="53" t="e">
        <f>AE269-VLOOKUP(C269,'Вчера_Спутник Лайт'!C:BO, 23, FALSE)</f>
        <v>#N/A</v>
      </c>
    </row>
    <row r="270" spans="1:50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3"/>
      <c r="AA270" s="44"/>
      <c r="AB270" s="43"/>
      <c r="AC270" s="44"/>
      <c r="AD270" s="43"/>
      <c r="AE270" s="43"/>
      <c r="AF270" s="43"/>
      <c r="AG270" s="44"/>
      <c r="AH270" s="48"/>
      <c r="AI270" s="52">
        <f t="shared" si="5"/>
        <v>0</v>
      </c>
      <c r="AJ270" s="53" t="str">
        <f>IF(ISNA(VLOOKUP(C270,'Вчера_Спутник Лайт'!C:C, 1, FALSE)),"ошибка",0)</f>
        <v>ошибка</v>
      </c>
      <c r="AK270" s="55"/>
      <c r="AL270" s="53" t="e">
        <f>D270-VLOOKUP(C270, 'Вчера_Спутник Лайт'!C:BO, 2, FALSE)</f>
        <v>#N/A</v>
      </c>
      <c r="AM270" s="53" t="e">
        <f>E270-F270-VLOOKUP(C270, 'Вчера_Спутник Лайт'!C:BO, 3, FALSE)</f>
        <v>#N/A</v>
      </c>
      <c r="AN270" s="53" t="e">
        <f>K270-L270-VLOOKUP(C270, 'Вчера_Спутник Лайт'!C:BO, 5, FALSE)</f>
        <v>#N/A</v>
      </c>
      <c r="AO270" s="53" t="e">
        <f>M270-N270-VLOOKUP(C270, 'Вчера_Спутник Лайт'!C:BO, 7, FALSE)</f>
        <v>#N/A</v>
      </c>
      <c r="AP270" s="53" t="e">
        <f>O270-P270-VLOOKUP(C270, 'Вчера_Спутник Лайт'!C:BO, 9, FALSE)</f>
        <v>#N/A</v>
      </c>
      <c r="AQ270" s="53" t="e">
        <f>Q270-R270-VLOOKUP(C270, 'Вчера_Спутник Лайт'!C:BO, 11, FALSE)</f>
        <v>#N/A</v>
      </c>
      <c r="AR270" s="53" t="e">
        <f>S270-T270-VLOOKUP(C270, 'Вчера_Спутник Лайт'!C:BO, 13, FALSE)</f>
        <v>#N/A</v>
      </c>
      <c r="AS270" s="53" t="e">
        <f>U270-V270-VLOOKUP(C270, 'Вчера_Спутник Лайт'!C:BO, 15, FALSE)</f>
        <v>#N/A</v>
      </c>
      <c r="AT270" s="53" t="e">
        <f>W270-X270-VLOOKUP(C270, 'Вчера_Спутник Лайт'!C:BO, 17, FALSE)</f>
        <v>#N/A</v>
      </c>
      <c r="AU270" s="53" t="e">
        <f>AA270-AB270-VLOOKUP(C270, 'Вчера_Спутник Лайт'!C:BO, 19, FALSE)</f>
        <v>#N/A</v>
      </c>
      <c r="AV270" s="53" t="e">
        <f>AC270-AD270-VLOOKUP(C270, 'Вчера_Спутник Лайт'!C:BO, 21, FALSE)</f>
        <v>#N/A</v>
      </c>
      <c r="AW270" s="53" t="e">
        <f>VLOOKUP(C270, 'Вчера_Спутник Лайт'!C:BO, 26, FALSE)+F270-#REF!-AD270-AG270</f>
        <v>#N/A</v>
      </c>
      <c r="AX270" s="53" t="e">
        <f>AE270-VLOOKUP(C270,'Вчера_Спутник Лайт'!C:BO, 23, FALSE)</f>
        <v>#N/A</v>
      </c>
    </row>
    <row r="271" spans="1:50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3"/>
      <c r="AA271" s="44"/>
      <c r="AB271" s="43"/>
      <c r="AC271" s="44"/>
      <c r="AD271" s="43"/>
      <c r="AE271" s="43"/>
      <c r="AF271" s="43"/>
      <c r="AG271" s="44"/>
      <c r="AH271" s="48"/>
      <c r="AI271" s="52">
        <f t="shared" si="5"/>
        <v>0</v>
      </c>
      <c r="AJ271" s="53" t="str">
        <f>IF(ISNA(VLOOKUP(C271,'Вчера_Спутник Лайт'!C:C, 1, FALSE)),"ошибка",0)</f>
        <v>ошибка</v>
      </c>
      <c r="AK271" s="55"/>
      <c r="AL271" s="53" t="e">
        <f>D271-VLOOKUP(C271, 'Вчера_Спутник Лайт'!C:BO, 2, FALSE)</f>
        <v>#N/A</v>
      </c>
      <c r="AM271" s="53" t="e">
        <f>E271-F271-VLOOKUP(C271, 'Вчера_Спутник Лайт'!C:BO, 3, FALSE)</f>
        <v>#N/A</v>
      </c>
      <c r="AN271" s="53" t="e">
        <f>K271-L271-VLOOKUP(C271, 'Вчера_Спутник Лайт'!C:BO, 5, FALSE)</f>
        <v>#N/A</v>
      </c>
      <c r="AO271" s="53" t="e">
        <f>M271-N271-VLOOKUP(C271, 'Вчера_Спутник Лайт'!C:BO, 7, FALSE)</f>
        <v>#N/A</v>
      </c>
      <c r="AP271" s="53" t="e">
        <f>O271-P271-VLOOKUP(C271, 'Вчера_Спутник Лайт'!C:BO, 9, FALSE)</f>
        <v>#N/A</v>
      </c>
      <c r="AQ271" s="53" t="e">
        <f>Q271-R271-VLOOKUP(C271, 'Вчера_Спутник Лайт'!C:BO, 11, FALSE)</f>
        <v>#N/A</v>
      </c>
      <c r="AR271" s="53" t="e">
        <f>S271-T271-VLOOKUP(C271, 'Вчера_Спутник Лайт'!C:BO, 13, FALSE)</f>
        <v>#N/A</v>
      </c>
      <c r="AS271" s="53" t="e">
        <f>U271-V271-VLOOKUP(C271, 'Вчера_Спутник Лайт'!C:BO, 15, FALSE)</f>
        <v>#N/A</v>
      </c>
      <c r="AT271" s="53" t="e">
        <f>W271-X271-VLOOKUP(C271, 'Вчера_Спутник Лайт'!C:BO, 17, FALSE)</f>
        <v>#N/A</v>
      </c>
      <c r="AU271" s="53" t="e">
        <f>AA271-AB271-VLOOKUP(C271, 'Вчера_Спутник Лайт'!C:BO, 19, FALSE)</f>
        <v>#N/A</v>
      </c>
      <c r="AV271" s="53" t="e">
        <f>AC271-AD271-VLOOKUP(C271, 'Вчера_Спутник Лайт'!C:BO, 21, FALSE)</f>
        <v>#N/A</v>
      </c>
      <c r="AW271" s="53" t="e">
        <f>VLOOKUP(C271, 'Вчера_Спутник Лайт'!C:BO, 26, FALSE)+F271-#REF!-AD271-AG271</f>
        <v>#N/A</v>
      </c>
      <c r="AX271" s="53" t="e">
        <f>AE271-VLOOKUP(C271,'Вчера_Спутник Лайт'!C:BO, 23, FALSE)</f>
        <v>#N/A</v>
      </c>
    </row>
    <row r="272" spans="1:50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3"/>
      <c r="AA272" s="44"/>
      <c r="AB272" s="43"/>
      <c r="AC272" s="44"/>
      <c r="AD272" s="43"/>
      <c r="AE272" s="43"/>
      <c r="AF272" s="43"/>
      <c r="AG272" s="44"/>
      <c r="AH272" s="48"/>
      <c r="AI272" s="52">
        <f t="shared" si="5"/>
        <v>0</v>
      </c>
      <c r="AJ272" s="53" t="str">
        <f>IF(ISNA(VLOOKUP(C272,'Вчера_Спутник Лайт'!C:C, 1, FALSE)),"ошибка",0)</f>
        <v>ошибка</v>
      </c>
      <c r="AK272" s="55"/>
      <c r="AL272" s="53" t="e">
        <f>D272-VLOOKUP(C272, 'Вчера_Спутник Лайт'!C:BO, 2, FALSE)</f>
        <v>#N/A</v>
      </c>
      <c r="AM272" s="53" t="e">
        <f>E272-F272-VLOOKUP(C272, 'Вчера_Спутник Лайт'!C:BO, 3, FALSE)</f>
        <v>#N/A</v>
      </c>
      <c r="AN272" s="53" t="e">
        <f>K272-L272-VLOOKUP(C272, 'Вчера_Спутник Лайт'!C:BO, 5, FALSE)</f>
        <v>#N/A</v>
      </c>
      <c r="AO272" s="53" t="e">
        <f>M272-N272-VLOOKUP(C272, 'Вчера_Спутник Лайт'!C:BO, 7, FALSE)</f>
        <v>#N/A</v>
      </c>
      <c r="AP272" s="53" t="e">
        <f>O272-P272-VLOOKUP(C272, 'Вчера_Спутник Лайт'!C:BO, 9, FALSE)</f>
        <v>#N/A</v>
      </c>
      <c r="AQ272" s="53" t="e">
        <f>Q272-R272-VLOOKUP(C272, 'Вчера_Спутник Лайт'!C:BO, 11, FALSE)</f>
        <v>#N/A</v>
      </c>
      <c r="AR272" s="53" t="e">
        <f>S272-T272-VLOOKUP(C272, 'Вчера_Спутник Лайт'!C:BO, 13, FALSE)</f>
        <v>#N/A</v>
      </c>
      <c r="AS272" s="53" t="e">
        <f>U272-V272-VLOOKUP(C272, 'Вчера_Спутник Лайт'!C:BO, 15, FALSE)</f>
        <v>#N/A</v>
      </c>
      <c r="AT272" s="53" t="e">
        <f>W272-X272-VLOOKUP(C272, 'Вчера_Спутник Лайт'!C:BO, 17, FALSE)</f>
        <v>#N/A</v>
      </c>
      <c r="AU272" s="53" t="e">
        <f>AA272-AB272-VLOOKUP(C272, 'Вчера_Спутник Лайт'!C:BO, 19, FALSE)</f>
        <v>#N/A</v>
      </c>
      <c r="AV272" s="53" t="e">
        <f>AC272-AD272-VLOOKUP(C272, 'Вчера_Спутник Лайт'!C:BO, 21, FALSE)</f>
        <v>#N/A</v>
      </c>
      <c r="AW272" s="53" t="e">
        <f>VLOOKUP(C272, 'Вчера_Спутник Лайт'!C:BO, 26, FALSE)+F272-#REF!-AD272-AG272</f>
        <v>#N/A</v>
      </c>
      <c r="AX272" s="53" t="e">
        <f>AE272-VLOOKUP(C272,'Вчера_Спутник Лайт'!C:BO, 23, FALSE)</f>
        <v>#N/A</v>
      </c>
    </row>
    <row r="273" spans="1:50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3"/>
      <c r="AA273" s="44"/>
      <c r="AB273" s="43"/>
      <c r="AC273" s="44"/>
      <c r="AD273" s="43"/>
      <c r="AE273" s="43"/>
      <c r="AF273" s="43"/>
      <c r="AG273" s="44"/>
      <c r="AH273" s="48"/>
      <c r="AI273" s="52">
        <f t="shared" si="5"/>
        <v>0</v>
      </c>
      <c r="AJ273" s="53" t="str">
        <f>IF(ISNA(VLOOKUP(C273,'Вчера_Спутник Лайт'!C:C, 1, FALSE)),"ошибка",0)</f>
        <v>ошибка</v>
      </c>
      <c r="AK273" s="55"/>
      <c r="AL273" s="53" t="e">
        <f>D273-VLOOKUP(C273, 'Вчера_Спутник Лайт'!C:BO, 2, FALSE)</f>
        <v>#N/A</v>
      </c>
      <c r="AM273" s="53" t="e">
        <f>E273-F273-VLOOKUP(C273, 'Вчера_Спутник Лайт'!C:BO, 3, FALSE)</f>
        <v>#N/A</v>
      </c>
      <c r="AN273" s="53" t="e">
        <f>K273-L273-VLOOKUP(C273, 'Вчера_Спутник Лайт'!C:BO, 5, FALSE)</f>
        <v>#N/A</v>
      </c>
      <c r="AO273" s="53" t="e">
        <f>M273-N273-VLOOKUP(C273, 'Вчера_Спутник Лайт'!C:BO, 7, FALSE)</f>
        <v>#N/A</v>
      </c>
      <c r="AP273" s="53" t="e">
        <f>O273-P273-VLOOKUP(C273, 'Вчера_Спутник Лайт'!C:BO, 9, FALSE)</f>
        <v>#N/A</v>
      </c>
      <c r="AQ273" s="53" t="e">
        <f>Q273-R273-VLOOKUP(C273, 'Вчера_Спутник Лайт'!C:BO, 11, FALSE)</f>
        <v>#N/A</v>
      </c>
      <c r="AR273" s="53" t="e">
        <f>S273-T273-VLOOKUP(C273, 'Вчера_Спутник Лайт'!C:BO, 13, FALSE)</f>
        <v>#N/A</v>
      </c>
      <c r="AS273" s="53" t="e">
        <f>U273-V273-VLOOKUP(C273, 'Вчера_Спутник Лайт'!C:BO, 15, FALSE)</f>
        <v>#N/A</v>
      </c>
      <c r="AT273" s="53" t="e">
        <f>W273-X273-VLOOKUP(C273, 'Вчера_Спутник Лайт'!C:BO, 17, FALSE)</f>
        <v>#N/A</v>
      </c>
      <c r="AU273" s="53" t="e">
        <f>AA273-AB273-VLOOKUP(C273, 'Вчера_Спутник Лайт'!C:BO, 19, FALSE)</f>
        <v>#N/A</v>
      </c>
      <c r="AV273" s="53" t="e">
        <f>AC273-AD273-VLOOKUP(C273, 'Вчера_Спутник Лайт'!C:BO, 21, FALSE)</f>
        <v>#N/A</v>
      </c>
      <c r="AW273" s="53" t="e">
        <f>VLOOKUP(C273, 'Вчера_Спутник Лайт'!C:BO, 26, FALSE)+F273-#REF!-AD273-AG273</f>
        <v>#N/A</v>
      </c>
      <c r="AX273" s="53" t="e">
        <f>AE273-VLOOKUP(C273,'Вчера_Спутник Лайт'!C:BO, 23, FALSE)</f>
        <v>#N/A</v>
      </c>
    </row>
    <row r="274" spans="1:50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3"/>
      <c r="AA274" s="44"/>
      <c r="AB274" s="43"/>
      <c r="AC274" s="44"/>
      <c r="AD274" s="43"/>
      <c r="AE274" s="43"/>
      <c r="AF274" s="43"/>
      <c r="AG274" s="44"/>
      <c r="AH274" s="48"/>
      <c r="AI274" s="52">
        <f t="shared" si="5"/>
        <v>0</v>
      </c>
      <c r="AJ274" s="53" t="str">
        <f>IF(ISNA(VLOOKUP(C274,'Вчера_Спутник Лайт'!C:C, 1, FALSE)),"ошибка",0)</f>
        <v>ошибка</v>
      </c>
      <c r="AK274" s="55"/>
      <c r="AL274" s="53" t="e">
        <f>D274-VLOOKUP(C274, 'Вчера_Спутник Лайт'!C:BO, 2, FALSE)</f>
        <v>#N/A</v>
      </c>
      <c r="AM274" s="53" t="e">
        <f>E274-F274-VLOOKUP(C274, 'Вчера_Спутник Лайт'!C:BO, 3, FALSE)</f>
        <v>#N/A</v>
      </c>
      <c r="AN274" s="53" t="e">
        <f>K274-L274-VLOOKUP(C274, 'Вчера_Спутник Лайт'!C:BO, 5, FALSE)</f>
        <v>#N/A</v>
      </c>
      <c r="AO274" s="53" t="e">
        <f>M274-N274-VLOOKUP(C274, 'Вчера_Спутник Лайт'!C:BO, 7, FALSE)</f>
        <v>#N/A</v>
      </c>
      <c r="AP274" s="53" t="e">
        <f>O274-P274-VLOOKUP(C274, 'Вчера_Спутник Лайт'!C:BO, 9, FALSE)</f>
        <v>#N/A</v>
      </c>
      <c r="AQ274" s="53" t="e">
        <f>Q274-R274-VLOOKUP(C274, 'Вчера_Спутник Лайт'!C:BO, 11, FALSE)</f>
        <v>#N/A</v>
      </c>
      <c r="AR274" s="53" t="e">
        <f>S274-T274-VLOOKUP(C274, 'Вчера_Спутник Лайт'!C:BO, 13, FALSE)</f>
        <v>#N/A</v>
      </c>
      <c r="AS274" s="53" t="e">
        <f>U274-V274-VLOOKUP(C274, 'Вчера_Спутник Лайт'!C:BO, 15, FALSE)</f>
        <v>#N/A</v>
      </c>
      <c r="AT274" s="53" t="e">
        <f>W274-X274-VLOOKUP(C274, 'Вчера_Спутник Лайт'!C:BO, 17, FALSE)</f>
        <v>#N/A</v>
      </c>
      <c r="AU274" s="53" t="e">
        <f>AA274-AB274-VLOOKUP(C274, 'Вчера_Спутник Лайт'!C:BO, 19, FALSE)</f>
        <v>#N/A</v>
      </c>
      <c r="AV274" s="53" t="e">
        <f>AC274-AD274-VLOOKUP(C274, 'Вчера_Спутник Лайт'!C:BO, 21, FALSE)</f>
        <v>#N/A</v>
      </c>
      <c r="AW274" s="53" t="e">
        <f>VLOOKUP(C274, 'Вчера_Спутник Лайт'!C:BO, 26, FALSE)+F274-#REF!-AD274-AG274</f>
        <v>#N/A</v>
      </c>
      <c r="AX274" s="53" t="e">
        <f>AE274-VLOOKUP(C274,'Вчера_Спутник Лайт'!C:BO, 23, FALSE)</f>
        <v>#N/A</v>
      </c>
    </row>
    <row r="275" spans="1:50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3"/>
      <c r="AA275" s="44"/>
      <c r="AB275" s="43"/>
      <c r="AC275" s="44"/>
      <c r="AD275" s="43"/>
      <c r="AE275" s="43"/>
      <c r="AF275" s="43"/>
      <c r="AG275" s="44"/>
      <c r="AH275" s="48"/>
      <c r="AI275" s="52">
        <f t="shared" si="5"/>
        <v>0</v>
      </c>
      <c r="AJ275" s="53" t="str">
        <f>IF(ISNA(VLOOKUP(C275,'Вчера_Спутник Лайт'!C:C, 1, FALSE)),"ошибка",0)</f>
        <v>ошибка</v>
      </c>
      <c r="AK275" s="55"/>
      <c r="AL275" s="53" t="e">
        <f>D275-VLOOKUP(C275, 'Вчера_Спутник Лайт'!C:BO, 2, FALSE)</f>
        <v>#N/A</v>
      </c>
      <c r="AM275" s="53" t="e">
        <f>E275-F275-VLOOKUP(C275, 'Вчера_Спутник Лайт'!C:BO, 3, FALSE)</f>
        <v>#N/A</v>
      </c>
      <c r="AN275" s="53" t="e">
        <f>K275-L275-VLOOKUP(C275, 'Вчера_Спутник Лайт'!C:BO, 5, FALSE)</f>
        <v>#N/A</v>
      </c>
      <c r="AO275" s="53" t="e">
        <f>M275-N275-VLOOKUP(C275, 'Вчера_Спутник Лайт'!C:BO, 7, FALSE)</f>
        <v>#N/A</v>
      </c>
      <c r="AP275" s="53" t="e">
        <f>O275-P275-VLOOKUP(C275, 'Вчера_Спутник Лайт'!C:BO, 9, FALSE)</f>
        <v>#N/A</v>
      </c>
      <c r="AQ275" s="53" t="e">
        <f>Q275-R275-VLOOKUP(C275, 'Вчера_Спутник Лайт'!C:BO, 11, FALSE)</f>
        <v>#N/A</v>
      </c>
      <c r="AR275" s="53" t="e">
        <f>S275-T275-VLOOKUP(C275, 'Вчера_Спутник Лайт'!C:BO, 13, FALSE)</f>
        <v>#N/A</v>
      </c>
      <c r="AS275" s="53" t="e">
        <f>U275-V275-VLOOKUP(C275, 'Вчера_Спутник Лайт'!C:BO, 15, FALSE)</f>
        <v>#N/A</v>
      </c>
      <c r="AT275" s="53" t="e">
        <f>W275-X275-VLOOKUP(C275, 'Вчера_Спутник Лайт'!C:BO, 17, FALSE)</f>
        <v>#N/A</v>
      </c>
      <c r="AU275" s="53" t="e">
        <f>AA275-AB275-VLOOKUP(C275, 'Вчера_Спутник Лайт'!C:BO, 19, FALSE)</f>
        <v>#N/A</v>
      </c>
      <c r="AV275" s="53" t="e">
        <f>AC275-AD275-VLOOKUP(C275, 'Вчера_Спутник Лайт'!C:BO, 21, FALSE)</f>
        <v>#N/A</v>
      </c>
      <c r="AW275" s="53" t="e">
        <f>VLOOKUP(C275, 'Вчера_Спутник Лайт'!C:BO, 26, FALSE)+F275-#REF!-AD275-AG275</f>
        <v>#N/A</v>
      </c>
      <c r="AX275" s="53" t="e">
        <f>AE275-VLOOKUP(C275,'Вчера_Спутник Лайт'!C:BO, 23, FALSE)</f>
        <v>#N/A</v>
      </c>
    </row>
    <row r="276" spans="1:50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3"/>
      <c r="AA276" s="44"/>
      <c r="AB276" s="43"/>
      <c r="AC276" s="44"/>
      <c r="AD276" s="43"/>
      <c r="AE276" s="43"/>
      <c r="AF276" s="43"/>
      <c r="AG276" s="44"/>
      <c r="AH276" s="48"/>
      <c r="AI276" s="52">
        <f t="shared" si="5"/>
        <v>0</v>
      </c>
      <c r="AJ276" s="53" t="str">
        <f>IF(ISNA(VLOOKUP(C276,'Вчера_Спутник Лайт'!C:C, 1, FALSE)),"ошибка",0)</f>
        <v>ошибка</v>
      </c>
      <c r="AK276" s="55"/>
      <c r="AL276" s="53" t="e">
        <f>D276-VLOOKUP(C276, 'Вчера_Спутник Лайт'!C:BO, 2, FALSE)</f>
        <v>#N/A</v>
      </c>
      <c r="AM276" s="53" t="e">
        <f>E276-F276-VLOOKUP(C276, 'Вчера_Спутник Лайт'!C:BO, 3, FALSE)</f>
        <v>#N/A</v>
      </c>
      <c r="AN276" s="53" t="e">
        <f>K276-L276-VLOOKUP(C276, 'Вчера_Спутник Лайт'!C:BO, 5, FALSE)</f>
        <v>#N/A</v>
      </c>
      <c r="AO276" s="53" t="e">
        <f>M276-N276-VLOOKUP(C276, 'Вчера_Спутник Лайт'!C:BO, 7, FALSE)</f>
        <v>#N/A</v>
      </c>
      <c r="AP276" s="53" t="e">
        <f>O276-P276-VLOOKUP(C276, 'Вчера_Спутник Лайт'!C:BO, 9, FALSE)</f>
        <v>#N/A</v>
      </c>
      <c r="AQ276" s="53" t="e">
        <f>Q276-R276-VLOOKUP(C276, 'Вчера_Спутник Лайт'!C:BO, 11, FALSE)</f>
        <v>#N/A</v>
      </c>
      <c r="AR276" s="53" t="e">
        <f>S276-T276-VLOOKUP(C276, 'Вчера_Спутник Лайт'!C:BO, 13, FALSE)</f>
        <v>#N/A</v>
      </c>
      <c r="AS276" s="53" t="e">
        <f>U276-V276-VLOOKUP(C276, 'Вчера_Спутник Лайт'!C:BO, 15, FALSE)</f>
        <v>#N/A</v>
      </c>
      <c r="AT276" s="53" t="e">
        <f>W276-X276-VLOOKUP(C276, 'Вчера_Спутник Лайт'!C:BO, 17, FALSE)</f>
        <v>#N/A</v>
      </c>
      <c r="AU276" s="53" t="e">
        <f>AA276-AB276-VLOOKUP(C276, 'Вчера_Спутник Лайт'!C:BO, 19, FALSE)</f>
        <v>#N/A</v>
      </c>
      <c r="AV276" s="53" t="e">
        <f>AC276-AD276-VLOOKUP(C276, 'Вчера_Спутник Лайт'!C:BO, 21, FALSE)</f>
        <v>#N/A</v>
      </c>
      <c r="AW276" s="53" t="e">
        <f>VLOOKUP(C276, 'Вчера_Спутник Лайт'!C:BO, 26, FALSE)+F276-#REF!-AD276-AG276</f>
        <v>#N/A</v>
      </c>
      <c r="AX276" s="53" t="e">
        <f>AE276-VLOOKUP(C276,'Вчера_Спутник Лайт'!C:BO, 23, FALSE)</f>
        <v>#N/A</v>
      </c>
    </row>
    <row r="277" spans="1:50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3"/>
      <c r="AA277" s="44"/>
      <c r="AB277" s="43"/>
      <c r="AC277" s="44"/>
      <c r="AD277" s="43"/>
      <c r="AE277" s="43"/>
      <c r="AF277" s="43"/>
      <c r="AG277" s="44"/>
      <c r="AH277" s="48"/>
      <c r="AI277" s="52">
        <f t="shared" si="5"/>
        <v>0</v>
      </c>
      <c r="AJ277" s="53" t="str">
        <f>IF(ISNA(VLOOKUP(C277,'Вчера_Спутник Лайт'!C:C, 1, FALSE)),"ошибка",0)</f>
        <v>ошибка</v>
      </c>
      <c r="AK277" s="55"/>
      <c r="AL277" s="53" t="e">
        <f>D277-VLOOKUP(C277, 'Вчера_Спутник Лайт'!C:BO, 2, FALSE)</f>
        <v>#N/A</v>
      </c>
      <c r="AM277" s="53" t="e">
        <f>E277-F277-VLOOKUP(C277, 'Вчера_Спутник Лайт'!C:BO, 3, FALSE)</f>
        <v>#N/A</v>
      </c>
      <c r="AN277" s="53" t="e">
        <f>K277-L277-VLOOKUP(C277, 'Вчера_Спутник Лайт'!C:BO, 5, FALSE)</f>
        <v>#N/A</v>
      </c>
      <c r="AO277" s="53" t="e">
        <f>M277-N277-VLOOKUP(C277, 'Вчера_Спутник Лайт'!C:BO, 7, FALSE)</f>
        <v>#N/A</v>
      </c>
      <c r="AP277" s="53" t="e">
        <f>O277-P277-VLOOKUP(C277, 'Вчера_Спутник Лайт'!C:BO, 9, FALSE)</f>
        <v>#N/A</v>
      </c>
      <c r="AQ277" s="53" t="e">
        <f>Q277-R277-VLOOKUP(C277, 'Вчера_Спутник Лайт'!C:BO, 11, FALSE)</f>
        <v>#N/A</v>
      </c>
      <c r="AR277" s="53" t="e">
        <f>S277-T277-VLOOKUP(C277, 'Вчера_Спутник Лайт'!C:BO, 13, FALSE)</f>
        <v>#N/A</v>
      </c>
      <c r="AS277" s="53" t="e">
        <f>U277-V277-VLOOKUP(C277, 'Вчера_Спутник Лайт'!C:BO, 15, FALSE)</f>
        <v>#N/A</v>
      </c>
      <c r="AT277" s="53" t="e">
        <f>W277-X277-VLOOKUP(C277, 'Вчера_Спутник Лайт'!C:BO, 17, FALSE)</f>
        <v>#N/A</v>
      </c>
      <c r="AU277" s="53" t="e">
        <f>AA277-AB277-VLOOKUP(C277, 'Вчера_Спутник Лайт'!C:BO, 19, FALSE)</f>
        <v>#N/A</v>
      </c>
      <c r="AV277" s="53" t="e">
        <f>AC277-AD277-VLOOKUP(C277, 'Вчера_Спутник Лайт'!C:BO, 21, FALSE)</f>
        <v>#N/A</v>
      </c>
      <c r="AW277" s="53" t="e">
        <f>VLOOKUP(C277, 'Вчера_Спутник Лайт'!C:BO, 26, FALSE)+F277-#REF!-AD277-AG277</f>
        <v>#N/A</v>
      </c>
      <c r="AX277" s="53" t="e">
        <f>AE277-VLOOKUP(C277,'Вчера_Спутник Лайт'!C:BO, 23, FALSE)</f>
        <v>#N/A</v>
      </c>
    </row>
    <row r="278" spans="1:50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3"/>
      <c r="AA278" s="44"/>
      <c r="AB278" s="43"/>
      <c r="AC278" s="44"/>
      <c r="AD278" s="43"/>
      <c r="AE278" s="43"/>
      <c r="AF278" s="43"/>
      <c r="AG278" s="44"/>
      <c r="AH278" s="48"/>
      <c r="AI278" s="52">
        <f t="shared" si="5"/>
        <v>0</v>
      </c>
      <c r="AJ278" s="53" t="str">
        <f>IF(ISNA(VLOOKUP(C278,'Вчера_Спутник Лайт'!C:C, 1, FALSE)),"ошибка",0)</f>
        <v>ошибка</v>
      </c>
      <c r="AK278" s="55"/>
      <c r="AL278" s="53" t="e">
        <f>D278-VLOOKUP(C278, 'Вчера_Спутник Лайт'!C:BO, 2, FALSE)</f>
        <v>#N/A</v>
      </c>
      <c r="AM278" s="53" t="e">
        <f>E278-F278-VLOOKUP(C278, 'Вчера_Спутник Лайт'!C:BO, 3, FALSE)</f>
        <v>#N/A</v>
      </c>
      <c r="AN278" s="53" t="e">
        <f>K278-L278-VLOOKUP(C278, 'Вчера_Спутник Лайт'!C:BO, 5, FALSE)</f>
        <v>#N/A</v>
      </c>
      <c r="AO278" s="53" t="e">
        <f>M278-N278-VLOOKUP(C278, 'Вчера_Спутник Лайт'!C:BO, 7, FALSE)</f>
        <v>#N/A</v>
      </c>
      <c r="AP278" s="53" t="e">
        <f>O278-P278-VLOOKUP(C278, 'Вчера_Спутник Лайт'!C:BO, 9, FALSE)</f>
        <v>#N/A</v>
      </c>
      <c r="AQ278" s="53" t="e">
        <f>Q278-R278-VLOOKUP(C278, 'Вчера_Спутник Лайт'!C:BO, 11, FALSE)</f>
        <v>#N/A</v>
      </c>
      <c r="AR278" s="53" t="e">
        <f>S278-T278-VLOOKUP(C278, 'Вчера_Спутник Лайт'!C:BO, 13, FALSE)</f>
        <v>#N/A</v>
      </c>
      <c r="AS278" s="53" t="e">
        <f>U278-V278-VLOOKUP(C278, 'Вчера_Спутник Лайт'!C:BO, 15, FALSE)</f>
        <v>#N/A</v>
      </c>
      <c r="AT278" s="53" t="e">
        <f>W278-X278-VLOOKUP(C278, 'Вчера_Спутник Лайт'!C:BO, 17, FALSE)</f>
        <v>#N/A</v>
      </c>
      <c r="AU278" s="53" t="e">
        <f>AA278-AB278-VLOOKUP(C278, 'Вчера_Спутник Лайт'!C:BO, 19, FALSE)</f>
        <v>#N/A</v>
      </c>
      <c r="AV278" s="53" t="e">
        <f>AC278-AD278-VLOOKUP(C278, 'Вчера_Спутник Лайт'!C:BO, 21, FALSE)</f>
        <v>#N/A</v>
      </c>
      <c r="AW278" s="53" t="e">
        <f>VLOOKUP(C278, 'Вчера_Спутник Лайт'!C:BO, 26, FALSE)+F278-#REF!-AD278-AG278</f>
        <v>#N/A</v>
      </c>
      <c r="AX278" s="53" t="e">
        <f>AE278-VLOOKUP(C278,'Вчера_Спутник Лайт'!C:BO, 23, FALSE)</f>
        <v>#N/A</v>
      </c>
    </row>
    <row r="279" spans="1:50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3"/>
      <c r="AA279" s="44"/>
      <c r="AB279" s="43"/>
      <c r="AC279" s="44"/>
      <c r="AD279" s="43"/>
      <c r="AE279" s="43"/>
      <c r="AF279" s="43"/>
      <c r="AG279" s="44"/>
      <c r="AH279" s="48"/>
      <c r="AI279" s="52">
        <f t="shared" si="5"/>
        <v>0</v>
      </c>
      <c r="AJ279" s="53" t="str">
        <f>IF(ISNA(VLOOKUP(C279,'Вчера_Спутник Лайт'!C:C, 1, FALSE)),"ошибка",0)</f>
        <v>ошибка</v>
      </c>
      <c r="AK279" s="55"/>
      <c r="AL279" s="53" t="e">
        <f>D279-VLOOKUP(C279, 'Вчера_Спутник Лайт'!C:BO, 2, FALSE)</f>
        <v>#N/A</v>
      </c>
      <c r="AM279" s="53" t="e">
        <f>E279-F279-VLOOKUP(C279, 'Вчера_Спутник Лайт'!C:BO, 3, FALSE)</f>
        <v>#N/A</v>
      </c>
      <c r="AN279" s="53" t="e">
        <f>K279-L279-VLOOKUP(C279, 'Вчера_Спутник Лайт'!C:BO, 5, FALSE)</f>
        <v>#N/A</v>
      </c>
      <c r="AO279" s="53" t="e">
        <f>M279-N279-VLOOKUP(C279, 'Вчера_Спутник Лайт'!C:BO, 7, FALSE)</f>
        <v>#N/A</v>
      </c>
      <c r="AP279" s="53" t="e">
        <f>O279-P279-VLOOKUP(C279, 'Вчера_Спутник Лайт'!C:BO, 9, FALSE)</f>
        <v>#N/A</v>
      </c>
      <c r="AQ279" s="53" t="e">
        <f>Q279-R279-VLOOKUP(C279, 'Вчера_Спутник Лайт'!C:BO, 11, FALSE)</f>
        <v>#N/A</v>
      </c>
      <c r="AR279" s="53" t="e">
        <f>S279-T279-VLOOKUP(C279, 'Вчера_Спутник Лайт'!C:BO, 13, FALSE)</f>
        <v>#N/A</v>
      </c>
      <c r="AS279" s="53" t="e">
        <f>U279-V279-VLOOKUP(C279, 'Вчера_Спутник Лайт'!C:BO, 15, FALSE)</f>
        <v>#N/A</v>
      </c>
      <c r="AT279" s="53" t="e">
        <f>W279-X279-VLOOKUP(C279, 'Вчера_Спутник Лайт'!C:BO, 17, FALSE)</f>
        <v>#N/A</v>
      </c>
      <c r="AU279" s="53" t="e">
        <f>AA279-AB279-VLOOKUP(C279, 'Вчера_Спутник Лайт'!C:BO, 19, FALSE)</f>
        <v>#N/A</v>
      </c>
      <c r="AV279" s="53" t="e">
        <f>AC279-AD279-VLOOKUP(C279, 'Вчера_Спутник Лайт'!C:BO, 21, FALSE)</f>
        <v>#N/A</v>
      </c>
      <c r="AW279" s="53" t="e">
        <f>VLOOKUP(C279, 'Вчера_Спутник Лайт'!C:BO, 26, FALSE)+F279-#REF!-AD279-AG279</f>
        <v>#N/A</v>
      </c>
      <c r="AX279" s="53" t="e">
        <f>AE279-VLOOKUP(C279,'Вчера_Спутник Лайт'!C:BO, 23, FALSE)</f>
        <v>#N/A</v>
      </c>
    </row>
    <row r="280" spans="1:50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3"/>
      <c r="AA280" s="44"/>
      <c r="AB280" s="43"/>
      <c r="AC280" s="44"/>
      <c r="AD280" s="43"/>
      <c r="AE280" s="43"/>
      <c r="AF280" s="43"/>
      <c r="AG280" s="44"/>
      <c r="AH280" s="48"/>
      <c r="AI280" s="52">
        <f t="shared" si="5"/>
        <v>0</v>
      </c>
      <c r="AJ280" s="53" t="str">
        <f>IF(ISNA(VLOOKUP(C280,'Вчера_Спутник Лайт'!C:C, 1, FALSE)),"ошибка",0)</f>
        <v>ошибка</v>
      </c>
      <c r="AK280" s="55"/>
      <c r="AL280" s="53" t="e">
        <f>D280-VLOOKUP(C280, 'Вчера_Спутник Лайт'!C:BO, 2, FALSE)</f>
        <v>#N/A</v>
      </c>
      <c r="AM280" s="53" t="e">
        <f>E280-F280-VLOOKUP(C280, 'Вчера_Спутник Лайт'!C:BO, 3, FALSE)</f>
        <v>#N/A</v>
      </c>
      <c r="AN280" s="53" t="e">
        <f>K280-L280-VLOOKUP(C280, 'Вчера_Спутник Лайт'!C:BO, 5, FALSE)</f>
        <v>#N/A</v>
      </c>
      <c r="AO280" s="53" t="e">
        <f>M280-N280-VLOOKUP(C280, 'Вчера_Спутник Лайт'!C:BO, 7, FALSE)</f>
        <v>#N/A</v>
      </c>
      <c r="AP280" s="53" t="e">
        <f>O280-P280-VLOOKUP(C280, 'Вчера_Спутник Лайт'!C:BO, 9, FALSE)</f>
        <v>#N/A</v>
      </c>
      <c r="AQ280" s="53" t="e">
        <f>Q280-R280-VLOOKUP(C280, 'Вчера_Спутник Лайт'!C:BO, 11, FALSE)</f>
        <v>#N/A</v>
      </c>
      <c r="AR280" s="53" t="e">
        <f>S280-T280-VLOOKUP(C280, 'Вчера_Спутник Лайт'!C:BO, 13, FALSE)</f>
        <v>#N/A</v>
      </c>
      <c r="AS280" s="53" t="e">
        <f>U280-V280-VLOOKUP(C280, 'Вчера_Спутник Лайт'!C:BO, 15, FALSE)</f>
        <v>#N/A</v>
      </c>
      <c r="AT280" s="53" t="e">
        <f>W280-X280-VLOOKUP(C280, 'Вчера_Спутник Лайт'!C:BO, 17, FALSE)</f>
        <v>#N/A</v>
      </c>
      <c r="AU280" s="53" t="e">
        <f>AA280-AB280-VLOOKUP(C280, 'Вчера_Спутник Лайт'!C:BO, 19, FALSE)</f>
        <v>#N/A</v>
      </c>
      <c r="AV280" s="53" t="e">
        <f>AC280-AD280-VLOOKUP(C280, 'Вчера_Спутник Лайт'!C:BO, 21, FALSE)</f>
        <v>#N/A</v>
      </c>
      <c r="AW280" s="53" t="e">
        <f>VLOOKUP(C280, 'Вчера_Спутник Лайт'!C:BO, 26, FALSE)+F280-#REF!-AD280-AG280</f>
        <v>#N/A</v>
      </c>
      <c r="AX280" s="53" t="e">
        <f>AE280-VLOOKUP(C280,'Вчера_Спутник Лайт'!C:BO, 23, FALSE)</f>
        <v>#N/A</v>
      </c>
    </row>
    <row r="281" spans="1:50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3"/>
      <c r="AA281" s="44"/>
      <c r="AB281" s="43"/>
      <c r="AC281" s="44"/>
      <c r="AD281" s="43"/>
      <c r="AE281" s="43"/>
      <c r="AF281" s="43"/>
      <c r="AG281" s="44"/>
      <c r="AH281" s="48"/>
      <c r="AI281" s="52">
        <f t="shared" si="5"/>
        <v>0</v>
      </c>
      <c r="AJ281" s="53" t="str">
        <f>IF(ISNA(VLOOKUP(C281,'Вчера_Спутник Лайт'!C:C, 1, FALSE)),"ошибка",0)</f>
        <v>ошибка</v>
      </c>
      <c r="AK281" s="55"/>
      <c r="AL281" s="53" t="e">
        <f>D281-VLOOKUP(C281, 'Вчера_Спутник Лайт'!C:BO, 2, FALSE)</f>
        <v>#N/A</v>
      </c>
      <c r="AM281" s="53" t="e">
        <f>E281-F281-VLOOKUP(C281, 'Вчера_Спутник Лайт'!C:BO, 3, FALSE)</f>
        <v>#N/A</v>
      </c>
      <c r="AN281" s="53" t="e">
        <f>K281-L281-VLOOKUP(C281, 'Вчера_Спутник Лайт'!C:BO, 5, FALSE)</f>
        <v>#N/A</v>
      </c>
      <c r="AO281" s="53" t="e">
        <f>M281-N281-VLOOKUP(C281, 'Вчера_Спутник Лайт'!C:BO, 7, FALSE)</f>
        <v>#N/A</v>
      </c>
      <c r="AP281" s="53" t="e">
        <f>O281-P281-VLOOKUP(C281, 'Вчера_Спутник Лайт'!C:BO, 9, FALSE)</f>
        <v>#N/A</v>
      </c>
      <c r="AQ281" s="53" t="e">
        <f>Q281-R281-VLOOKUP(C281, 'Вчера_Спутник Лайт'!C:BO, 11, FALSE)</f>
        <v>#N/A</v>
      </c>
      <c r="AR281" s="53" t="e">
        <f>S281-T281-VLOOKUP(C281, 'Вчера_Спутник Лайт'!C:BO, 13, FALSE)</f>
        <v>#N/A</v>
      </c>
      <c r="AS281" s="53" t="e">
        <f>U281-V281-VLOOKUP(C281, 'Вчера_Спутник Лайт'!C:BO, 15, FALSE)</f>
        <v>#N/A</v>
      </c>
      <c r="AT281" s="53" t="e">
        <f>W281-X281-VLOOKUP(C281, 'Вчера_Спутник Лайт'!C:BO, 17, FALSE)</f>
        <v>#N/A</v>
      </c>
      <c r="AU281" s="53" t="e">
        <f>AA281-AB281-VLOOKUP(C281, 'Вчера_Спутник Лайт'!C:BO, 19, FALSE)</f>
        <v>#N/A</v>
      </c>
      <c r="AV281" s="53" t="e">
        <f>AC281-AD281-VLOOKUP(C281, 'Вчера_Спутник Лайт'!C:BO, 21, FALSE)</f>
        <v>#N/A</v>
      </c>
      <c r="AW281" s="53" t="e">
        <f>VLOOKUP(C281, 'Вчера_Спутник Лайт'!C:BO, 26, FALSE)+F281-#REF!-AD281-AG281</f>
        <v>#N/A</v>
      </c>
      <c r="AX281" s="53" t="e">
        <f>AE281-VLOOKUP(C281,'Вчера_Спутник Лайт'!C:BO, 23, FALSE)</f>
        <v>#N/A</v>
      </c>
    </row>
    <row r="282" spans="1:50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3"/>
      <c r="AA282" s="44"/>
      <c r="AB282" s="43"/>
      <c r="AC282" s="44"/>
      <c r="AD282" s="43"/>
      <c r="AE282" s="43"/>
      <c r="AF282" s="43"/>
      <c r="AG282" s="44"/>
      <c r="AH282" s="48"/>
      <c r="AI282" s="52">
        <f t="shared" si="5"/>
        <v>0</v>
      </c>
      <c r="AJ282" s="53" t="str">
        <f>IF(ISNA(VLOOKUP(C282,'Вчера_Спутник Лайт'!C:C, 1, FALSE)),"ошибка",0)</f>
        <v>ошибка</v>
      </c>
      <c r="AK282" s="55"/>
      <c r="AL282" s="53" t="e">
        <f>D282-VLOOKUP(C282, 'Вчера_Спутник Лайт'!C:BO, 2, FALSE)</f>
        <v>#N/A</v>
      </c>
      <c r="AM282" s="53" t="e">
        <f>E282-F282-VLOOKUP(C282, 'Вчера_Спутник Лайт'!C:BO, 3, FALSE)</f>
        <v>#N/A</v>
      </c>
      <c r="AN282" s="53" t="e">
        <f>K282-L282-VLOOKUP(C282, 'Вчера_Спутник Лайт'!C:BO, 5, FALSE)</f>
        <v>#N/A</v>
      </c>
      <c r="AO282" s="53" t="e">
        <f>M282-N282-VLOOKUP(C282, 'Вчера_Спутник Лайт'!C:BO, 7, FALSE)</f>
        <v>#N/A</v>
      </c>
      <c r="AP282" s="53" t="e">
        <f>O282-P282-VLOOKUP(C282, 'Вчера_Спутник Лайт'!C:BO, 9, FALSE)</f>
        <v>#N/A</v>
      </c>
      <c r="AQ282" s="53" t="e">
        <f>Q282-R282-VLOOKUP(C282, 'Вчера_Спутник Лайт'!C:BO, 11, FALSE)</f>
        <v>#N/A</v>
      </c>
      <c r="AR282" s="53" t="e">
        <f>S282-T282-VLOOKUP(C282, 'Вчера_Спутник Лайт'!C:BO, 13, FALSE)</f>
        <v>#N/A</v>
      </c>
      <c r="AS282" s="53" t="e">
        <f>U282-V282-VLOOKUP(C282, 'Вчера_Спутник Лайт'!C:BO, 15, FALSE)</f>
        <v>#N/A</v>
      </c>
      <c r="AT282" s="53" t="e">
        <f>W282-X282-VLOOKUP(C282, 'Вчера_Спутник Лайт'!C:BO, 17, FALSE)</f>
        <v>#N/A</v>
      </c>
      <c r="AU282" s="53" t="e">
        <f>AA282-AB282-VLOOKUP(C282, 'Вчера_Спутник Лайт'!C:BO, 19, FALSE)</f>
        <v>#N/A</v>
      </c>
      <c r="AV282" s="53" t="e">
        <f>AC282-AD282-VLOOKUP(C282, 'Вчера_Спутник Лайт'!C:BO, 21, FALSE)</f>
        <v>#N/A</v>
      </c>
      <c r="AW282" s="53" t="e">
        <f>VLOOKUP(C282, 'Вчера_Спутник Лайт'!C:BO, 26, FALSE)+F282-#REF!-AD282-AG282</f>
        <v>#N/A</v>
      </c>
      <c r="AX282" s="53" t="e">
        <f>AE282-VLOOKUP(C282,'Вчера_Спутник Лайт'!C:BO, 23, FALSE)</f>
        <v>#N/A</v>
      </c>
    </row>
    <row r="283" spans="1:50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3"/>
      <c r="AA283" s="44"/>
      <c r="AB283" s="43"/>
      <c r="AC283" s="44"/>
      <c r="AD283" s="43"/>
      <c r="AE283" s="43"/>
      <c r="AF283" s="43"/>
      <c r="AG283" s="44"/>
      <c r="AH283" s="48"/>
      <c r="AI283" s="52">
        <f t="shared" si="5"/>
        <v>0</v>
      </c>
      <c r="AJ283" s="53" t="str">
        <f>IF(ISNA(VLOOKUP(C283,'Вчера_Спутник Лайт'!C:C, 1, FALSE)),"ошибка",0)</f>
        <v>ошибка</v>
      </c>
      <c r="AK283" s="55"/>
      <c r="AL283" s="53" t="e">
        <f>D283-VLOOKUP(C283, 'Вчера_Спутник Лайт'!C:BO, 2, FALSE)</f>
        <v>#N/A</v>
      </c>
      <c r="AM283" s="53" t="e">
        <f>E283-F283-VLOOKUP(C283, 'Вчера_Спутник Лайт'!C:BO, 3, FALSE)</f>
        <v>#N/A</v>
      </c>
      <c r="AN283" s="53" t="e">
        <f>K283-L283-VLOOKUP(C283, 'Вчера_Спутник Лайт'!C:BO, 5, FALSE)</f>
        <v>#N/A</v>
      </c>
      <c r="AO283" s="53" t="e">
        <f>M283-N283-VLOOKUP(C283, 'Вчера_Спутник Лайт'!C:BO, 7, FALSE)</f>
        <v>#N/A</v>
      </c>
      <c r="AP283" s="53" t="e">
        <f>O283-P283-VLOOKUP(C283, 'Вчера_Спутник Лайт'!C:BO, 9, FALSE)</f>
        <v>#N/A</v>
      </c>
      <c r="AQ283" s="53" t="e">
        <f>Q283-R283-VLOOKUP(C283, 'Вчера_Спутник Лайт'!C:BO, 11, FALSE)</f>
        <v>#N/A</v>
      </c>
      <c r="AR283" s="53" t="e">
        <f>S283-T283-VLOOKUP(C283, 'Вчера_Спутник Лайт'!C:BO, 13, FALSE)</f>
        <v>#N/A</v>
      </c>
      <c r="AS283" s="53" t="e">
        <f>U283-V283-VLOOKUP(C283, 'Вчера_Спутник Лайт'!C:BO, 15, FALSE)</f>
        <v>#N/A</v>
      </c>
      <c r="AT283" s="53" t="e">
        <f>W283-X283-VLOOKUP(C283, 'Вчера_Спутник Лайт'!C:BO, 17, FALSE)</f>
        <v>#N/A</v>
      </c>
      <c r="AU283" s="53" t="e">
        <f>AA283-AB283-VLOOKUP(C283, 'Вчера_Спутник Лайт'!C:BO, 19, FALSE)</f>
        <v>#N/A</v>
      </c>
      <c r="AV283" s="53" t="e">
        <f>AC283-AD283-VLOOKUP(C283, 'Вчера_Спутник Лайт'!C:BO, 21, FALSE)</f>
        <v>#N/A</v>
      </c>
      <c r="AW283" s="53" t="e">
        <f>VLOOKUP(C283, 'Вчера_Спутник Лайт'!C:BO, 26, FALSE)+F283-#REF!-AD283-AG283</f>
        <v>#N/A</v>
      </c>
      <c r="AX283" s="53" t="e">
        <f>AE283-VLOOKUP(C283,'Вчера_Спутник Лайт'!C:BO, 23, FALSE)</f>
        <v>#N/A</v>
      </c>
    </row>
    <row r="284" spans="1:50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3"/>
      <c r="AA284" s="44"/>
      <c r="AB284" s="43"/>
      <c r="AC284" s="44"/>
      <c r="AD284" s="43"/>
      <c r="AE284" s="43"/>
      <c r="AF284" s="43"/>
      <c r="AG284" s="44"/>
      <c r="AH284" s="48"/>
      <c r="AI284" s="52">
        <f t="shared" si="5"/>
        <v>0</v>
      </c>
      <c r="AJ284" s="53" t="str">
        <f>IF(ISNA(VLOOKUP(C284,'Вчера_Спутник Лайт'!C:C, 1, FALSE)),"ошибка",0)</f>
        <v>ошибка</v>
      </c>
      <c r="AK284" s="55"/>
      <c r="AL284" s="53" t="e">
        <f>D284-VLOOKUP(C284, 'Вчера_Спутник Лайт'!C:BO, 2, FALSE)</f>
        <v>#N/A</v>
      </c>
      <c r="AM284" s="53" t="e">
        <f>E284-F284-VLOOKUP(C284, 'Вчера_Спутник Лайт'!C:BO, 3, FALSE)</f>
        <v>#N/A</v>
      </c>
      <c r="AN284" s="53" t="e">
        <f>K284-L284-VLOOKUP(C284, 'Вчера_Спутник Лайт'!C:BO, 5, FALSE)</f>
        <v>#N/A</v>
      </c>
      <c r="AO284" s="53" t="e">
        <f>M284-N284-VLOOKUP(C284, 'Вчера_Спутник Лайт'!C:BO, 7, FALSE)</f>
        <v>#N/A</v>
      </c>
      <c r="AP284" s="53" t="e">
        <f>O284-P284-VLOOKUP(C284, 'Вчера_Спутник Лайт'!C:BO, 9, FALSE)</f>
        <v>#N/A</v>
      </c>
      <c r="AQ284" s="53" t="e">
        <f>Q284-R284-VLOOKUP(C284, 'Вчера_Спутник Лайт'!C:BO, 11, FALSE)</f>
        <v>#N/A</v>
      </c>
      <c r="AR284" s="53" t="e">
        <f>S284-T284-VLOOKUP(C284, 'Вчера_Спутник Лайт'!C:BO, 13, FALSE)</f>
        <v>#N/A</v>
      </c>
      <c r="AS284" s="53" t="e">
        <f>U284-V284-VLOOKUP(C284, 'Вчера_Спутник Лайт'!C:BO, 15, FALSE)</f>
        <v>#N/A</v>
      </c>
      <c r="AT284" s="53" t="e">
        <f>W284-X284-VLOOKUP(C284, 'Вчера_Спутник Лайт'!C:BO, 17, FALSE)</f>
        <v>#N/A</v>
      </c>
      <c r="AU284" s="53" t="e">
        <f>AA284-AB284-VLOOKUP(C284, 'Вчера_Спутник Лайт'!C:BO, 19, FALSE)</f>
        <v>#N/A</v>
      </c>
      <c r="AV284" s="53" t="e">
        <f>AC284-AD284-VLOOKUP(C284, 'Вчера_Спутник Лайт'!C:BO, 21, FALSE)</f>
        <v>#N/A</v>
      </c>
      <c r="AW284" s="53" t="e">
        <f>VLOOKUP(C284, 'Вчера_Спутник Лайт'!C:BO, 26, FALSE)+F284-#REF!-AD284-AG284</f>
        <v>#N/A</v>
      </c>
      <c r="AX284" s="53" t="e">
        <f>AE284-VLOOKUP(C284,'Вчера_Спутник Лайт'!C:BO, 23, FALSE)</f>
        <v>#N/A</v>
      </c>
    </row>
    <row r="285" spans="1:50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3"/>
      <c r="AA285" s="44"/>
      <c r="AB285" s="43"/>
      <c r="AC285" s="44"/>
      <c r="AD285" s="43"/>
      <c r="AE285" s="43"/>
      <c r="AF285" s="43"/>
      <c r="AG285" s="44"/>
      <c r="AH285" s="48"/>
      <c r="AI285" s="52">
        <f t="shared" si="5"/>
        <v>0</v>
      </c>
      <c r="AJ285" s="53" t="str">
        <f>IF(ISNA(VLOOKUP(C285,'Вчера_Спутник Лайт'!C:C, 1, FALSE)),"ошибка",0)</f>
        <v>ошибка</v>
      </c>
      <c r="AK285" s="55"/>
      <c r="AL285" s="53" t="e">
        <f>D285-VLOOKUP(C285, 'Вчера_Спутник Лайт'!C:BO, 2, FALSE)</f>
        <v>#N/A</v>
      </c>
      <c r="AM285" s="53" t="e">
        <f>E285-F285-VLOOKUP(C285, 'Вчера_Спутник Лайт'!C:BO, 3, FALSE)</f>
        <v>#N/A</v>
      </c>
      <c r="AN285" s="53" t="e">
        <f>K285-L285-VLOOKUP(C285, 'Вчера_Спутник Лайт'!C:BO, 5, FALSE)</f>
        <v>#N/A</v>
      </c>
      <c r="AO285" s="53" t="e">
        <f>M285-N285-VLOOKUP(C285, 'Вчера_Спутник Лайт'!C:BO, 7, FALSE)</f>
        <v>#N/A</v>
      </c>
      <c r="AP285" s="53" t="e">
        <f>O285-P285-VLOOKUP(C285, 'Вчера_Спутник Лайт'!C:BO, 9, FALSE)</f>
        <v>#N/A</v>
      </c>
      <c r="AQ285" s="53" t="e">
        <f>Q285-R285-VLOOKUP(C285, 'Вчера_Спутник Лайт'!C:BO, 11, FALSE)</f>
        <v>#N/A</v>
      </c>
      <c r="AR285" s="53" t="e">
        <f>S285-T285-VLOOKUP(C285, 'Вчера_Спутник Лайт'!C:BO, 13, FALSE)</f>
        <v>#N/A</v>
      </c>
      <c r="AS285" s="53" t="e">
        <f>U285-V285-VLOOKUP(C285, 'Вчера_Спутник Лайт'!C:BO, 15, FALSE)</f>
        <v>#N/A</v>
      </c>
      <c r="AT285" s="53" t="e">
        <f>W285-X285-VLOOKUP(C285, 'Вчера_Спутник Лайт'!C:BO, 17, FALSE)</f>
        <v>#N/A</v>
      </c>
      <c r="AU285" s="53" t="e">
        <f>AA285-AB285-VLOOKUP(C285, 'Вчера_Спутник Лайт'!C:BO, 19, FALSE)</f>
        <v>#N/A</v>
      </c>
      <c r="AV285" s="53" t="e">
        <f>AC285-AD285-VLOOKUP(C285, 'Вчера_Спутник Лайт'!C:BO, 21, FALSE)</f>
        <v>#N/A</v>
      </c>
      <c r="AW285" s="53" t="e">
        <f>VLOOKUP(C285, 'Вчера_Спутник Лайт'!C:BO, 26, FALSE)+F285-#REF!-AD285-AG285</f>
        <v>#N/A</v>
      </c>
      <c r="AX285" s="53" t="e">
        <f>AE285-VLOOKUP(C285,'Вчера_Спутник Лайт'!C:BO, 23, FALSE)</f>
        <v>#N/A</v>
      </c>
    </row>
    <row r="286" spans="1:50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3"/>
      <c r="AA286" s="44"/>
      <c r="AB286" s="43"/>
      <c r="AC286" s="44"/>
      <c r="AD286" s="43"/>
      <c r="AE286" s="43"/>
      <c r="AF286" s="43"/>
      <c r="AG286" s="44"/>
      <c r="AH286" s="48"/>
      <c r="AI286" s="52">
        <f t="shared" si="5"/>
        <v>0</v>
      </c>
      <c r="AJ286" s="53" t="str">
        <f>IF(ISNA(VLOOKUP(C286,'Вчера_Спутник Лайт'!C:C, 1, FALSE)),"ошибка",0)</f>
        <v>ошибка</v>
      </c>
      <c r="AK286" s="55"/>
      <c r="AL286" s="53" t="e">
        <f>D286-VLOOKUP(C286, 'Вчера_Спутник Лайт'!C:BO, 2, FALSE)</f>
        <v>#N/A</v>
      </c>
      <c r="AM286" s="53" t="e">
        <f>E286-F286-VLOOKUP(C286, 'Вчера_Спутник Лайт'!C:BO, 3, FALSE)</f>
        <v>#N/A</v>
      </c>
      <c r="AN286" s="53" t="e">
        <f>K286-L286-VLOOKUP(C286, 'Вчера_Спутник Лайт'!C:BO, 5, FALSE)</f>
        <v>#N/A</v>
      </c>
      <c r="AO286" s="53" t="e">
        <f>M286-N286-VLOOKUP(C286, 'Вчера_Спутник Лайт'!C:BO, 7, FALSE)</f>
        <v>#N/A</v>
      </c>
      <c r="AP286" s="53" t="e">
        <f>O286-P286-VLOOKUP(C286, 'Вчера_Спутник Лайт'!C:BO, 9, FALSE)</f>
        <v>#N/A</v>
      </c>
      <c r="AQ286" s="53" t="e">
        <f>Q286-R286-VLOOKUP(C286, 'Вчера_Спутник Лайт'!C:BO, 11, FALSE)</f>
        <v>#N/A</v>
      </c>
      <c r="AR286" s="53" t="e">
        <f>S286-T286-VLOOKUP(C286, 'Вчера_Спутник Лайт'!C:BO, 13, FALSE)</f>
        <v>#N/A</v>
      </c>
      <c r="AS286" s="53" t="e">
        <f>U286-V286-VLOOKUP(C286, 'Вчера_Спутник Лайт'!C:BO, 15, FALSE)</f>
        <v>#N/A</v>
      </c>
      <c r="AT286" s="53" t="e">
        <f>W286-X286-VLOOKUP(C286, 'Вчера_Спутник Лайт'!C:BO, 17, FALSE)</f>
        <v>#N/A</v>
      </c>
      <c r="AU286" s="53" t="e">
        <f>AA286-AB286-VLOOKUP(C286, 'Вчера_Спутник Лайт'!C:BO, 19, FALSE)</f>
        <v>#N/A</v>
      </c>
      <c r="AV286" s="53" t="e">
        <f>AC286-AD286-VLOOKUP(C286, 'Вчера_Спутник Лайт'!C:BO, 21, FALSE)</f>
        <v>#N/A</v>
      </c>
      <c r="AW286" s="53" t="e">
        <f>VLOOKUP(C286, 'Вчера_Спутник Лайт'!C:BO, 26, FALSE)+F286-#REF!-AD286-AG286</f>
        <v>#N/A</v>
      </c>
      <c r="AX286" s="53" t="e">
        <f>AE286-VLOOKUP(C286,'Вчера_Спутник Лайт'!C:BO, 23, FALSE)</f>
        <v>#N/A</v>
      </c>
    </row>
    <row r="287" spans="1:50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3"/>
      <c r="AA287" s="44"/>
      <c r="AB287" s="43"/>
      <c r="AC287" s="44"/>
      <c r="AD287" s="43"/>
      <c r="AE287" s="43"/>
      <c r="AF287" s="43"/>
      <c r="AG287" s="44"/>
      <c r="AH287" s="48"/>
      <c r="AI287" s="52">
        <f t="shared" si="5"/>
        <v>0</v>
      </c>
      <c r="AJ287" s="53" t="str">
        <f>IF(ISNA(VLOOKUP(C287,'Вчера_Спутник Лайт'!C:C, 1, FALSE)),"ошибка",0)</f>
        <v>ошибка</v>
      </c>
      <c r="AK287" s="55"/>
      <c r="AL287" s="53" t="e">
        <f>D287-VLOOKUP(C287, 'Вчера_Спутник Лайт'!C:BO, 2, FALSE)</f>
        <v>#N/A</v>
      </c>
      <c r="AM287" s="53" t="e">
        <f>E287-F287-VLOOKUP(C287, 'Вчера_Спутник Лайт'!C:BO, 3, FALSE)</f>
        <v>#N/A</v>
      </c>
      <c r="AN287" s="53" t="e">
        <f>K287-L287-VLOOKUP(C287, 'Вчера_Спутник Лайт'!C:BO, 5, FALSE)</f>
        <v>#N/A</v>
      </c>
      <c r="AO287" s="53" t="e">
        <f>M287-N287-VLOOKUP(C287, 'Вчера_Спутник Лайт'!C:BO, 7, FALSE)</f>
        <v>#N/A</v>
      </c>
      <c r="AP287" s="53" t="e">
        <f>O287-P287-VLOOKUP(C287, 'Вчера_Спутник Лайт'!C:BO, 9, FALSE)</f>
        <v>#N/A</v>
      </c>
      <c r="AQ287" s="53" t="e">
        <f>Q287-R287-VLOOKUP(C287, 'Вчера_Спутник Лайт'!C:BO, 11, FALSE)</f>
        <v>#N/A</v>
      </c>
      <c r="AR287" s="53" t="e">
        <f>S287-T287-VLOOKUP(C287, 'Вчера_Спутник Лайт'!C:BO, 13, FALSE)</f>
        <v>#N/A</v>
      </c>
      <c r="AS287" s="53" t="e">
        <f>U287-V287-VLOOKUP(C287, 'Вчера_Спутник Лайт'!C:BO, 15, FALSE)</f>
        <v>#N/A</v>
      </c>
      <c r="AT287" s="53" t="e">
        <f>W287-X287-VLOOKUP(C287, 'Вчера_Спутник Лайт'!C:BO, 17, FALSE)</f>
        <v>#N/A</v>
      </c>
      <c r="AU287" s="53" t="e">
        <f>AA287-AB287-VLOOKUP(C287, 'Вчера_Спутник Лайт'!C:BO, 19, FALSE)</f>
        <v>#N/A</v>
      </c>
      <c r="AV287" s="53" t="e">
        <f>AC287-AD287-VLOOKUP(C287, 'Вчера_Спутник Лайт'!C:BO, 21, FALSE)</f>
        <v>#N/A</v>
      </c>
      <c r="AW287" s="53" t="e">
        <f>VLOOKUP(C287, 'Вчера_Спутник Лайт'!C:BO, 26, FALSE)+F287-#REF!-AD287-AG287</f>
        <v>#N/A</v>
      </c>
      <c r="AX287" s="53" t="e">
        <f>AE287-VLOOKUP(C287,'Вчера_Спутник Лайт'!C:BO, 23, FALSE)</f>
        <v>#N/A</v>
      </c>
    </row>
    <row r="288" spans="1:50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3"/>
      <c r="AA288" s="44"/>
      <c r="AB288" s="43"/>
      <c r="AC288" s="44"/>
      <c r="AD288" s="43"/>
      <c r="AE288" s="43"/>
      <c r="AF288" s="43"/>
      <c r="AG288" s="44"/>
      <c r="AH288" s="48"/>
      <c r="AI288" s="52">
        <f t="shared" si="5"/>
        <v>0</v>
      </c>
      <c r="AJ288" s="53" t="str">
        <f>IF(ISNA(VLOOKUP(C288,'Вчера_Спутник Лайт'!C:C, 1, FALSE)),"ошибка",0)</f>
        <v>ошибка</v>
      </c>
      <c r="AK288" s="55"/>
      <c r="AL288" s="53" t="e">
        <f>D288-VLOOKUP(C288, 'Вчера_Спутник Лайт'!C:BO, 2, FALSE)</f>
        <v>#N/A</v>
      </c>
      <c r="AM288" s="53" t="e">
        <f>E288-F288-VLOOKUP(C288, 'Вчера_Спутник Лайт'!C:BO, 3, FALSE)</f>
        <v>#N/A</v>
      </c>
      <c r="AN288" s="53" t="e">
        <f>K288-L288-VLOOKUP(C288, 'Вчера_Спутник Лайт'!C:BO, 5, FALSE)</f>
        <v>#N/A</v>
      </c>
      <c r="AO288" s="53" t="e">
        <f>M288-N288-VLOOKUP(C288, 'Вчера_Спутник Лайт'!C:BO, 7, FALSE)</f>
        <v>#N/A</v>
      </c>
      <c r="AP288" s="53" t="e">
        <f>O288-P288-VLOOKUP(C288, 'Вчера_Спутник Лайт'!C:BO, 9, FALSE)</f>
        <v>#N/A</v>
      </c>
      <c r="AQ288" s="53" t="e">
        <f>Q288-R288-VLOOKUP(C288, 'Вчера_Спутник Лайт'!C:BO, 11, FALSE)</f>
        <v>#N/A</v>
      </c>
      <c r="AR288" s="53" t="e">
        <f>S288-T288-VLOOKUP(C288, 'Вчера_Спутник Лайт'!C:BO, 13, FALSE)</f>
        <v>#N/A</v>
      </c>
      <c r="AS288" s="53" t="e">
        <f>U288-V288-VLOOKUP(C288, 'Вчера_Спутник Лайт'!C:BO, 15, FALSE)</f>
        <v>#N/A</v>
      </c>
      <c r="AT288" s="53" t="e">
        <f>W288-X288-VLOOKUP(C288, 'Вчера_Спутник Лайт'!C:BO, 17, FALSE)</f>
        <v>#N/A</v>
      </c>
      <c r="AU288" s="53" t="e">
        <f>AA288-AB288-VLOOKUP(C288, 'Вчера_Спутник Лайт'!C:BO, 19, FALSE)</f>
        <v>#N/A</v>
      </c>
      <c r="AV288" s="53" t="e">
        <f>AC288-AD288-VLOOKUP(C288, 'Вчера_Спутник Лайт'!C:BO, 21, FALSE)</f>
        <v>#N/A</v>
      </c>
      <c r="AW288" s="53" t="e">
        <f>VLOOKUP(C288, 'Вчера_Спутник Лайт'!C:BO, 26, FALSE)+F288-#REF!-AD288-AG288</f>
        <v>#N/A</v>
      </c>
      <c r="AX288" s="53" t="e">
        <f>AE288-VLOOKUP(C288,'Вчера_Спутник Лайт'!C:BO, 23, FALSE)</f>
        <v>#N/A</v>
      </c>
    </row>
    <row r="289" spans="1:50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3"/>
      <c r="AA289" s="44"/>
      <c r="AB289" s="43"/>
      <c r="AC289" s="44"/>
      <c r="AD289" s="43"/>
      <c r="AE289" s="43"/>
      <c r="AF289" s="43"/>
      <c r="AG289" s="44"/>
      <c r="AH289" s="48"/>
      <c r="AI289" s="52">
        <f t="shared" si="5"/>
        <v>0</v>
      </c>
      <c r="AJ289" s="53" t="str">
        <f>IF(ISNA(VLOOKUP(C289,'Вчера_Спутник Лайт'!C:C, 1, FALSE)),"ошибка",0)</f>
        <v>ошибка</v>
      </c>
      <c r="AK289" s="55"/>
      <c r="AL289" s="53" t="e">
        <f>D289-VLOOKUP(C289, 'Вчера_Спутник Лайт'!C:BO, 2, FALSE)</f>
        <v>#N/A</v>
      </c>
      <c r="AM289" s="53" t="e">
        <f>E289-F289-VLOOKUP(C289, 'Вчера_Спутник Лайт'!C:BO, 3, FALSE)</f>
        <v>#N/A</v>
      </c>
      <c r="AN289" s="53" t="e">
        <f>K289-L289-VLOOKUP(C289, 'Вчера_Спутник Лайт'!C:BO, 5, FALSE)</f>
        <v>#N/A</v>
      </c>
      <c r="AO289" s="53" t="e">
        <f>M289-N289-VLOOKUP(C289, 'Вчера_Спутник Лайт'!C:BO, 7, FALSE)</f>
        <v>#N/A</v>
      </c>
      <c r="AP289" s="53" t="e">
        <f>O289-P289-VLOOKUP(C289, 'Вчера_Спутник Лайт'!C:BO, 9, FALSE)</f>
        <v>#N/A</v>
      </c>
      <c r="AQ289" s="53" t="e">
        <f>Q289-R289-VLOOKUP(C289, 'Вчера_Спутник Лайт'!C:BO, 11, FALSE)</f>
        <v>#N/A</v>
      </c>
      <c r="AR289" s="53" t="e">
        <f>S289-T289-VLOOKUP(C289, 'Вчера_Спутник Лайт'!C:BO, 13, FALSE)</f>
        <v>#N/A</v>
      </c>
      <c r="AS289" s="53" t="e">
        <f>U289-V289-VLOOKUP(C289, 'Вчера_Спутник Лайт'!C:BO, 15, FALSE)</f>
        <v>#N/A</v>
      </c>
      <c r="AT289" s="53" t="e">
        <f>W289-X289-VLOOKUP(C289, 'Вчера_Спутник Лайт'!C:BO, 17, FALSE)</f>
        <v>#N/A</v>
      </c>
      <c r="AU289" s="53" t="e">
        <f>AA289-AB289-VLOOKUP(C289, 'Вчера_Спутник Лайт'!C:BO, 19, FALSE)</f>
        <v>#N/A</v>
      </c>
      <c r="AV289" s="53" t="e">
        <f>AC289-AD289-VLOOKUP(C289, 'Вчера_Спутник Лайт'!C:BO, 21, FALSE)</f>
        <v>#N/A</v>
      </c>
      <c r="AW289" s="53" t="e">
        <f>VLOOKUP(C289, 'Вчера_Спутник Лайт'!C:BO, 26, FALSE)+F289-#REF!-AD289-AG289</f>
        <v>#N/A</v>
      </c>
      <c r="AX289" s="53" t="e">
        <f>AE289-VLOOKUP(C289,'Вчера_Спутник Лайт'!C:BO, 23, FALSE)</f>
        <v>#N/A</v>
      </c>
    </row>
    <row r="290" spans="1:50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3"/>
      <c r="AA290" s="44"/>
      <c r="AB290" s="43"/>
      <c r="AC290" s="44"/>
      <c r="AD290" s="43"/>
      <c r="AE290" s="43"/>
      <c r="AF290" s="43"/>
      <c r="AG290" s="44"/>
      <c r="AH290" s="48"/>
      <c r="AI290" s="52">
        <f t="shared" si="5"/>
        <v>0</v>
      </c>
      <c r="AJ290" s="53" t="str">
        <f>IF(ISNA(VLOOKUP(C290,'Вчера_Спутник Лайт'!C:C, 1, FALSE)),"ошибка",0)</f>
        <v>ошибка</v>
      </c>
      <c r="AK290" s="55"/>
      <c r="AL290" s="53" t="e">
        <f>D290-VLOOKUP(C290, 'Вчера_Спутник Лайт'!C:BO, 2, FALSE)</f>
        <v>#N/A</v>
      </c>
      <c r="AM290" s="53" t="e">
        <f>E290-F290-VLOOKUP(C290, 'Вчера_Спутник Лайт'!C:BO, 3, FALSE)</f>
        <v>#N/A</v>
      </c>
      <c r="AN290" s="53" t="e">
        <f>K290-L290-VLOOKUP(C290, 'Вчера_Спутник Лайт'!C:BO, 5, FALSE)</f>
        <v>#N/A</v>
      </c>
      <c r="AO290" s="53" t="e">
        <f>M290-N290-VLOOKUP(C290, 'Вчера_Спутник Лайт'!C:BO, 7, FALSE)</f>
        <v>#N/A</v>
      </c>
      <c r="AP290" s="53" t="e">
        <f>O290-P290-VLOOKUP(C290, 'Вчера_Спутник Лайт'!C:BO, 9, FALSE)</f>
        <v>#N/A</v>
      </c>
      <c r="AQ290" s="53" t="e">
        <f>Q290-R290-VLOOKUP(C290, 'Вчера_Спутник Лайт'!C:BO, 11, FALSE)</f>
        <v>#N/A</v>
      </c>
      <c r="AR290" s="53" t="e">
        <f>S290-T290-VLOOKUP(C290, 'Вчера_Спутник Лайт'!C:BO, 13, FALSE)</f>
        <v>#N/A</v>
      </c>
      <c r="AS290" s="53" t="e">
        <f>U290-V290-VLOOKUP(C290, 'Вчера_Спутник Лайт'!C:BO, 15, FALSE)</f>
        <v>#N/A</v>
      </c>
      <c r="AT290" s="53" t="e">
        <f>W290-X290-VLOOKUP(C290, 'Вчера_Спутник Лайт'!C:BO, 17, FALSE)</f>
        <v>#N/A</v>
      </c>
      <c r="AU290" s="53" t="e">
        <f>AA290-AB290-VLOOKUP(C290, 'Вчера_Спутник Лайт'!C:BO, 19, FALSE)</f>
        <v>#N/A</v>
      </c>
      <c r="AV290" s="53" t="e">
        <f>AC290-AD290-VLOOKUP(C290, 'Вчера_Спутник Лайт'!C:BO, 21, FALSE)</f>
        <v>#N/A</v>
      </c>
      <c r="AW290" s="53" t="e">
        <f>VLOOKUP(C290, 'Вчера_Спутник Лайт'!C:BO, 26, FALSE)+F290-#REF!-AD290-AG290</f>
        <v>#N/A</v>
      </c>
      <c r="AX290" s="53" t="e">
        <f>AE290-VLOOKUP(C290,'Вчера_Спутник Лайт'!C:BO, 23, FALSE)</f>
        <v>#N/A</v>
      </c>
    </row>
    <row r="291" spans="1:50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3"/>
      <c r="AA291" s="44"/>
      <c r="AB291" s="43"/>
      <c r="AC291" s="44"/>
      <c r="AD291" s="43"/>
      <c r="AE291" s="43"/>
      <c r="AF291" s="43"/>
      <c r="AG291" s="44"/>
      <c r="AH291" s="48"/>
      <c r="AI291" s="52">
        <f t="shared" si="5"/>
        <v>0</v>
      </c>
      <c r="AJ291" s="53" t="str">
        <f>IF(ISNA(VLOOKUP(C291,'Вчера_Спутник Лайт'!C:C, 1, FALSE)),"ошибка",0)</f>
        <v>ошибка</v>
      </c>
      <c r="AK291" s="55"/>
      <c r="AL291" s="53" t="e">
        <f>D291-VLOOKUP(C291, 'Вчера_Спутник Лайт'!C:BO, 2, FALSE)</f>
        <v>#N/A</v>
      </c>
      <c r="AM291" s="53" t="e">
        <f>E291-F291-VLOOKUP(C291, 'Вчера_Спутник Лайт'!C:BO, 3, FALSE)</f>
        <v>#N/A</v>
      </c>
      <c r="AN291" s="53" t="e">
        <f>K291-L291-VLOOKUP(C291, 'Вчера_Спутник Лайт'!C:BO, 5, FALSE)</f>
        <v>#N/A</v>
      </c>
      <c r="AO291" s="53" t="e">
        <f>M291-N291-VLOOKUP(C291, 'Вчера_Спутник Лайт'!C:BO, 7, FALSE)</f>
        <v>#N/A</v>
      </c>
      <c r="AP291" s="53" t="e">
        <f>O291-P291-VLOOKUP(C291, 'Вчера_Спутник Лайт'!C:BO, 9, FALSE)</f>
        <v>#N/A</v>
      </c>
      <c r="AQ291" s="53" t="e">
        <f>Q291-R291-VLOOKUP(C291, 'Вчера_Спутник Лайт'!C:BO, 11, FALSE)</f>
        <v>#N/A</v>
      </c>
      <c r="AR291" s="53" t="e">
        <f>S291-T291-VLOOKUP(C291, 'Вчера_Спутник Лайт'!C:BO, 13, FALSE)</f>
        <v>#N/A</v>
      </c>
      <c r="AS291" s="53" t="e">
        <f>U291-V291-VLOOKUP(C291, 'Вчера_Спутник Лайт'!C:BO, 15, FALSE)</f>
        <v>#N/A</v>
      </c>
      <c r="AT291" s="53" t="e">
        <f>W291-X291-VLOOKUP(C291, 'Вчера_Спутник Лайт'!C:BO, 17, FALSE)</f>
        <v>#N/A</v>
      </c>
      <c r="AU291" s="53" t="e">
        <f>AA291-AB291-VLOOKUP(C291, 'Вчера_Спутник Лайт'!C:BO, 19, FALSE)</f>
        <v>#N/A</v>
      </c>
      <c r="AV291" s="53" t="e">
        <f>AC291-AD291-VLOOKUP(C291, 'Вчера_Спутник Лайт'!C:BO, 21, FALSE)</f>
        <v>#N/A</v>
      </c>
      <c r="AW291" s="53" t="e">
        <f>VLOOKUP(C291, 'Вчера_Спутник Лайт'!C:BO, 26, FALSE)+F291-#REF!-AD291-AG291</f>
        <v>#N/A</v>
      </c>
      <c r="AX291" s="53" t="e">
        <f>AE291-VLOOKUP(C291,'Вчера_Спутник Лайт'!C:BO, 23, FALSE)</f>
        <v>#N/A</v>
      </c>
    </row>
    <row r="292" spans="1:50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3"/>
      <c r="AA292" s="44"/>
      <c r="AB292" s="43"/>
      <c r="AC292" s="44"/>
      <c r="AD292" s="43"/>
      <c r="AE292" s="43"/>
      <c r="AF292" s="43"/>
      <c r="AG292" s="44"/>
      <c r="AH292" s="48"/>
      <c r="AI292" s="52">
        <f t="shared" si="5"/>
        <v>0</v>
      </c>
      <c r="AJ292" s="53" t="str">
        <f>IF(ISNA(VLOOKUP(C292,'Вчера_Спутник Лайт'!C:C, 1, FALSE)),"ошибка",0)</f>
        <v>ошибка</v>
      </c>
      <c r="AK292" s="55"/>
      <c r="AL292" s="53" t="e">
        <f>D292-VLOOKUP(C292, 'Вчера_Спутник Лайт'!C:BO, 2, FALSE)</f>
        <v>#N/A</v>
      </c>
      <c r="AM292" s="53" t="e">
        <f>E292-F292-VLOOKUP(C292, 'Вчера_Спутник Лайт'!C:BO, 3, FALSE)</f>
        <v>#N/A</v>
      </c>
      <c r="AN292" s="53" t="e">
        <f>K292-L292-VLOOKUP(C292, 'Вчера_Спутник Лайт'!C:BO, 5, FALSE)</f>
        <v>#N/A</v>
      </c>
      <c r="AO292" s="53" t="e">
        <f>M292-N292-VLOOKUP(C292, 'Вчера_Спутник Лайт'!C:BO, 7, FALSE)</f>
        <v>#N/A</v>
      </c>
      <c r="AP292" s="53" t="e">
        <f>O292-P292-VLOOKUP(C292, 'Вчера_Спутник Лайт'!C:BO, 9, FALSE)</f>
        <v>#N/A</v>
      </c>
      <c r="AQ292" s="53" t="e">
        <f>Q292-R292-VLOOKUP(C292, 'Вчера_Спутник Лайт'!C:BO, 11, FALSE)</f>
        <v>#N/A</v>
      </c>
      <c r="AR292" s="53" t="e">
        <f>S292-T292-VLOOKUP(C292, 'Вчера_Спутник Лайт'!C:BO, 13, FALSE)</f>
        <v>#N/A</v>
      </c>
      <c r="AS292" s="53" t="e">
        <f>U292-V292-VLOOKUP(C292, 'Вчера_Спутник Лайт'!C:BO, 15, FALSE)</f>
        <v>#N/A</v>
      </c>
      <c r="AT292" s="53" t="e">
        <f>W292-X292-VLOOKUP(C292, 'Вчера_Спутник Лайт'!C:BO, 17, FALSE)</f>
        <v>#N/A</v>
      </c>
      <c r="AU292" s="53" t="e">
        <f>AA292-AB292-VLOOKUP(C292, 'Вчера_Спутник Лайт'!C:BO, 19, FALSE)</f>
        <v>#N/A</v>
      </c>
      <c r="AV292" s="53" t="e">
        <f>AC292-AD292-VLOOKUP(C292, 'Вчера_Спутник Лайт'!C:BO, 21, FALSE)</f>
        <v>#N/A</v>
      </c>
      <c r="AW292" s="53" t="e">
        <f>VLOOKUP(C292, 'Вчера_Спутник Лайт'!C:BO, 26, FALSE)+F292-#REF!-AD292-AG292</f>
        <v>#N/A</v>
      </c>
      <c r="AX292" s="53" t="e">
        <f>AE292-VLOOKUP(C292,'Вчера_Спутник Лайт'!C:BO, 23, FALSE)</f>
        <v>#N/A</v>
      </c>
    </row>
    <row r="293" spans="1:50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3"/>
      <c r="AA293" s="44"/>
      <c r="AB293" s="43"/>
      <c r="AC293" s="44"/>
      <c r="AD293" s="43"/>
      <c r="AE293" s="43"/>
      <c r="AF293" s="43"/>
      <c r="AG293" s="44"/>
      <c r="AH293" s="48"/>
      <c r="AI293" s="52">
        <f t="shared" si="5"/>
        <v>0</v>
      </c>
      <c r="AJ293" s="53" t="str">
        <f>IF(ISNA(VLOOKUP(C293,'Вчера_Спутник Лайт'!C:C, 1, FALSE)),"ошибка",0)</f>
        <v>ошибка</v>
      </c>
      <c r="AK293" s="55"/>
      <c r="AL293" s="53" t="e">
        <f>D293-VLOOKUP(C293, 'Вчера_Спутник Лайт'!C:BO, 2, FALSE)</f>
        <v>#N/A</v>
      </c>
      <c r="AM293" s="53" t="e">
        <f>E293-F293-VLOOKUP(C293, 'Вчера_Спутник Лайт'!C:BO, 3, FALSE)</f>
        <v>#N/A</v>
      </c>
      <c r="AN293" s="53" t="e">
        <f>K293-L293-VLOOKUP(C293, 'Вчера_Спутник Лайт'!C:BO, 5, FALSE)</f>
        <v>#N/A</v>
      </c>
      <c r="AO293" s="53" t="e">
        <f>M293-N293-VLOOKUP(C293, 'Вчера_Спутник Лайт'!C:BO, 7, FALSE)</f>
        <v>#N/A</v>
      </c>
      <c r="AP293" s="53" t="e">
        <f>O293-P293-VLOOKUP(C293, 'Вчера_Спутник Лайт'!C:BO, 9, FALSE)</f>
        <v>#N/A</v>
      </c>
      <c r="AQ293" s="53" t="e">
        <f>Q293-R293-VLOOKUP(C293, 'Вчера_Спутник Лайт'!C:BO, 11, FALSE)</f>
        <v>#N/A</v>
      </c>
      <c r="AR293" s="53" t="e">
        <f>S293-T293-VLOOKUP(C293, 'Вчера_Спутник Лайт'!C:BO, 13, FALSE)</f>
        <v>#N/A</v>
      </c>
      <c r="AS293" s="53" t="e">
        <f>U293-V293-VLOOKUP(C293, 'Вчера_Спутник Лайт'!C:BO, 15, FALSE)</f>
        <v>#N/A</v>
      </c>
      <c r="AT293" s="53" t="e">
        <f>W293-X293-VLOOKUP(C293, 'Вчера_Спутник Лайт'!C:BO, 17, FALSE)</f>
        <v>#N/A</v>
      </c>
      <c r="AU293" s="53" t="e">
        <f>AA293-AB293-VLOOKUP(C293, 'Вчера_Спутник Лайт'!C:BO, 19, FALSE)</f>
        <v>#N/A</v>
      </c>
      <c r="AV293" s="53" t="e">
        <f>AC293-AD293-VLOOKUP(C293, 'Вчера_Спутник Лайт'!C:BO, 21, FALSE)</f>
        <v>#N/A</v>
      </c>
      <c r="AW293" s="53" t="e">
        <f>VLOOKUP(C293, 'Вчера_Спутник Лайт'!C:BO, 26, FALSE)+F293-#REF!-AD293-AG293</f>
        <v>#N/A</v>
      </c>
      <c r="AX293" s="53" t="e">
        <f>AE293-VLOOKUP(C293,'Вчера_Спутник Лайт'!C:BO, 23, FALSE)</f>
        <v>#N/A</v>
      </c>
    </row>
    <row r="294" spans="1:50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3"/>
      <c r="AA294" s="44"/>
      <c r="AB294" s="43"/>
      <c r="AC294" s="44"/>
      <c r="AD294" s="43"/>
      <c r="AE294" s="43"/>
      <c r="AF294" s="43"/>
      <c r="AG294" s="44"/>
      <c r="AH294" s="48"/>
      <c r="AI294" s="52">
        <f t="shared" si="5"/>
        <v>0</v>
      </c>
      <c r="AJ294" s="53" t="str">
        <f>IF(ISNA(VLOOKUP(C294,'Вчера_Спутник Лайт'!C:C, 1, FALSE)),"ошибка",0)</f>
        <v>ошибка</v>
      </c>
      <c r="AK294" s="55"/>
      <c r="AL294" s="53" t="e">
        <f>D294-VLOOKUP(C294, 'Вчера_Спутник Лайт'!C:BO, 2, FALSE)</f>
        <v>#N/A</v>
      </c>
      <c r="AM294" s="53" t="e">
        <f>E294-F294-VLOOKUP(C294, 'Вчера_Спутник Лайт'!C:BO, 3, FALSE)</f>
        <v>#N/A</v>
      </c>
      <c r="AN294" s="53" t="e">
        <f>K294-L294-VLOOKUP(C294, 'Вчера_Спутник Лайт'!C:BO, 5, FALSE)</f>
        <v>#N/A</v>
      </c>
      <c r="AO294" s="53" t="e">
        <f>M294-N294-VLOOKUP(C294, 'Вчера_Спутник Лайт'!C:BO, 7, FALSE)</f>
        <v>#N/A</v>
      </c>
      <c r="AP294" s="53" t="e">
        <f>O294-P294-VLOOKUP(C294, 'Вчера_Спутник Лайт'!C:BO, 9, FALSE)</f>
        <v>#N/A</v>
      </c>
      <c r="AQ294" s="53" t="e">
        <f>Q294-R294-VLOOKUP(C294, 'Вчера_Спутник Лайт'!C:BO, 11, FALSE)</f>
        <v>#N/A</v>
      </c>
      <c r="AR294" s="53" t="e">
        <f>S294-T294-VLOOKUP(C294, 'Вчера_Спутник Лайт'!C:BO, 13, FALSE)</f>
        <v>#N/A</v>
      </c>
      <c r="AS294" s="53" t="e">
        <f>U294-V294-VLOOKUP(C294, 'Вчера_Спутник Лайт'!C:BO, 15, FALSE)</f>
        <v>#N/A</v>
      </c>
      <c r="AT294" s="53" t="e">
        <f>W294-X294-VLOOKUP(C294, 'Вчера_Спутник Лайт'!C:BO, 17, FALSE)</f>
        <v>#N/A</v>
      </c>
      <c r="AU294" s="53" t="e">
        <f>AA294-AB294-VLOOKUP(C294, 'Вчера_Спутник Лайт'!C:BO, 19, FALSE)</f>
        <v>#N/A</v>
      </c>
      <c r="AV294" s="53" t="e">
        <f>AC294-AD294-VLOOKUP(C294, 'Вчера_Спутник Лайт'!C:BO, 21, FALSE)</f>
        <v>#N/A</v>
      </c>
      <c r="AW294" s="53" t="e">
        <f>VLOOKUP(C294, 'Вчера_Спутник Лайт'!C:BO, 26, FALSE)+F294-#REF!-AD294-AG294</f>
        <v>#N/A</v>
      </c>
      <c r="AX294" s="53" t="e">
        <f>AE294-VLOOKUP(C294,'Вчера_Спутник Лайт'!C:BO, 23, FALSE)</f>
        <v>#N/A</v>
      </c>
    </row>
    <row r="295" spans="1:50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3"/>
      <c r="AA295" s="44"/>
      <c r="AB295" s="43"/>
      <c r="AC295" s="44"/>
      <c r="AD295" s="43"/>
      <c r="AE295" s="43"/>
      <c r="AF295" s="43"/>
      <c r="AG295" s="44"/>
      <c r="AH295" s="48"/>
      <c r="AI295" s="52">
        <f t="shared" si="5"/>
        <v>0</v>
      </c>
      <c r="AJ295" s="53" t="str">
        <f>IF(ISNA(VLOOKUP(C295,'Вчера_Спутник Лайт'!C:C, 1, FALSE)),"ошибка",0)</f>
        <v>ошибка</v>
      </c>
      <c r="AK295" s="55"/>
      <c r="AL295" s="53" t="e">
        <f>D295-VLOOKUP(C295, 'Вчера_Спутник Лайт'!C:BO, 2, FALSE)</f>
        <v>#N/A</v>
      </c>
      <c r="AM295" s="53" t="e">
        <f>E295-F295-VLOOKUP(C295, 'Вчера_Спутник Лайт'!C:BO, 3, FALSE)</f>
        <v>#N/A</v>
      </c>
      <c r="AN295" s="53" t="e">
        <f>K295-L295-VLOOKUP(C295, 'Вчера_Спутник Лайт'!C:BO, 5, FALSE)</f>
        <v>#N/A</v>
      </c>
      <c r="AO295" s="53" t="e">
        <f>M295-N295-VLOOKUP(C295, 'Вчера_Спутник Лайт'!C:BO, 7, FALSE)</f>
        <v>#N/A</v>
      </c>
      <c r="AP295" s="53" t="e">
        <f>O295-P295-VLOOKUP(C295, 'Вчера_Спутник Лайт'!C:BO, 9, FALSE)</f>
        <v>#N/A</v>
      </c>
      <c r="AQ295" s="53" t="e">
        <f>Q295-R295-VLOOKUP(C295, 'Вчера_Спутник Лайт'!C:BO, 11, FALSE)</f>
        <v>#N/A</v>
      </c>
      <c r="AR295" s="53" t="e">
        <f>S295-T295-VLOOKUP(C295, 'Вчера_Спутник Лайт'!C:BO, 13, FALSE)</f>
        <v>#N/A</v>
      </c>
      <c r="AS295" s="53" t="e">
        <f>U295-V295-VLOOKUP(C295, 'Вчера_Спутник Лайт'!C:BO, 15, FALSE)</f>
        <v>#N/A</v>
      </c>
      <c r="AT295" s="53" t="e">
        <f>W295-X295-VLOOKUP(C295, 'Вчера_Спутник Лайт'!C:BO, 17, FALSE)</f>
        <v>#N/A</v>
      </c>
      <c r="AU295" s="53" t="e">
        <f>AA295-AB295-VLOOKUP(C295, 'Вчера_Спутник Лайт'!C:BO, 19, FALSE)</f>
        <v>#N/A</v>
      </c>
      <c r="AV295" s="53" t="e">
        <f>AC295-AD295-VLOOKUP(C295, 'Вчера_Спутник Лайт'!C:BO, 21, FALSE)</f>
        <v>#N/A</v>
      </c>
      <c r="AW295" s="53" t="e">
        <f>VLOOKUP(C295, 'Вчера_Спутник Лайт'!C:BO, 26, FALSE)+F295-#REF!-AD295-AG295</f>
        <v>#N/A</v>
      </c>
      <c r="AX295" s="53" t="e">
        <f>AE295-VLOOKUP(C295,'Вчера_Спутник Лайт'!C:BO, 23, FALSE)</f>
        <v>#N/A</v>
      </c>
    </row>
    <row r="296" spans="1:50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3"/>
      <c r="AA296" s="44"/>
      <c r="AB296" s="43"/>
      <c r="AC296" s="44"/>
      <c r="AD296" s="43"/>
      <c r="AE296" s="43"/>
      <c r="AF296" s="43"/>
      <c r="AG296" s="44"/>
      <c r="AH296" s="48"/>
      <c r="AI296" s="52">
        <f t="shared" si="5"/>
        <v>0</v>
      </c>
      <c r="AJ296" s="53" t="str">
        <f>IF(ISNA(VLOOKUP(C296,'Вчера_Спутник Лайт'!C:C, 1, FALSE)),"ошибка",0)</f>
        <v>ошибка</v>
      </c>
      <c r="AK296" s="55"/>
      <c r="AL296" s="53" t="e">
        <f>D296-VLOOKUP(C296, 'Вчера_Спутник Лайт'!C:BO, 2, FALSE)</f>
        <v>#N/A</v>
      </c>
      <c r="AM296" s="53" t="e">
        <f>E296-F296-VLOOKUP(C296, 'Вчера_Спутник Лайт'!C:BO, 3, FALSE)</f>
        <v>#N/A</v>
      </c>
      <c r="AN296" s="53" t="e">
        <f>K296-L296-VLOOKUP(C296, 'Вчера_Спутник Лайт'!C:BO, 5, FALSE)</f>
        <v>#N/A</v>
      </c>
      <c r="AO296" s="53" t="e">
        <f>M296-N296-VLOOKUP(C296, 'Вчера_Спутник Лайт'!C:BO, 7, FALSE)</f>
        <v>#N/A</v>
      </c>
      <c r="AP296" s="53" t="e">
        <f>O296-P296-VLOOKUP(C296, 'Вчера_Спутник Лайт'!C:BO, 9, FALSE)</f>
        <v>#N/A</v>
      </c>
      <c r="AQ296" s="53" t="e">
        <f>Q296-R296-VLOOKUP(C296, 'Вчера_Спутник Лайт'!C:BO, 11, FALSE)</f>
        <v>#N/A</v>
      </c>
      <c r="AR296" s="53" t="e">
        <f>S296-T296-VLOOKUP(C296, 'Вчера_Спутник Лайт'!C:BO, 13, FALSE)</f>
        <v>#N/A</v>
      </c>
      <c r="AS296" s="53" t="e">
        <f>U296-V296-VLOOKUP(C296, 'Вчера_Спутник Лайт'!C:BO, 15, FALSE)</f>
        <v>#N/A</v>
      </c>
      <c r="AT296" s="53" t="e">
        <f>W296-X296-VLOOKUP(C296, 'Вчера_Спутник Лайт'!C:BO, 17, FALSE)</f>
        <v>#N/A</v>
      </c>
      <c r="AU296" s="53" t="e">
        <f>AA296-AB296-VLOOKUP(C296, 'Вчера_Спутник Лайт'!C:BO, 19, FALSE)</f>
        <v>#N/A</v>
      </c>
      <c r="AV296" s="53" t="e">
        <f>AC296-AD296-VLOOKUP(C296, 'Вчера_Спутник Лайт'!C:BO, 21, FALSE)</f>
        <v>#N/A</v>
      </c>
      <c r="AW296" s="53" t="e">
        <f>VLOOKUP(C296, 'Вчера_Спутник Лайт'!C:BO, 26, FALSE)+F296-#REF!-AD296-AG296</f>
        <v>#N/A</v>
      </c>
      <c r="AX296" s="53" t="e">
        <f>AE296-VLOOKUP(C296,'Вчера_Спутник Лайт'!C:BO, 23, FALSE)</f>
        <v>#N/A</v>
      </c>
    </row>
    <row r="297" spans="1:50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3"/>
      <c r="AA297" s="44"/>
      <c r="AB297" s="43"/>
      <c r="AC297" s="44"/>
      <c r="AD297" s="43"/>
      <c r="AE297" s="43"/>
      <c r="AF297" s="43"/>
      <c r="AG297" s="44"/>
      <c r="AH297" s="48"/>
      <c r="AI297" s="52">
        <f t="shared" si="5"/>
        <v>0</v>
      </c>
      <c r="AJ297" s="53" t="str">
        <f>IF(ISNA(VLOOKUP(C297,'Вчера_Спутник Лайт'!C:C, 1, FALSE)),"ошибка",0)</f>
        <v>ошибка</v>
      </c>
      <c r="AK297" s="55"/>
      <c r="AL297" s="53" t="e">
        <f>D297-VLOOKUP(C297, 'Вчера_Спутник Лайт'!C:BO, 2, FALSE)</f>
        <v>#N/A</v>
      </c>
      <c r="AM297" s="53" t="e">
        <f>E297-F297-VLOOKUP(C297, 'Вчера_Спутник Лайт'!C:BO, 3, FALSE)</f>
        <v>#N/A</v>
      </c>
      <c r="AN297" s="53" t="e">
        <f>K297-L297-VLOOKUP(C297, 'Вчера_Спутник Лайт'!C:BO, 5, FALSE)</f>
        <v>#N/A</v>
      </c>
      <c r="AO297" s="53" t="e">
        <f>M297-N297-VLOOKUP(C297, 'Вчера_Спутник Лайт'!C:BO, 7, FALSE)</f>
        <v>#N/A</v>
      </c>
      <c r="AP297" s="53" t="e">
        <f>O297-P297-VLOOKUP(C297, 'Вчера_Спутник Лайт'!C:BO, 9, FALSE)</f>
        <v>#N/A</v>
      </c>
      <c r="AQ297" s="53" t="e">
        <f>Q297-R297-VLOOKUP(C297, 'Вчера_Спутник Лайт'!C:BO, 11, FALSE)</f>
        <v>#N/A</v>
      </c>
      <c r="AR297" s="53" t="e">
        <f>S297-T297-VLOOKUP(C297, 'Вчера_Спутник Лайт'!C:BO, 13, FALSE)</f>
        <v>#N/A</v>
      </c>
      <c r="AS297" s="53" t="e">
        <f>U297-V297-VLOOKUP(C297, 'Вчера_Спутник Лайт'!C:BO, 15, FALSE)</f>
        <v>#N/A</v>
      </c>
      <c r="AT297" s="53" t="e">
        <f>W297-X297-VLOOKUP(C297, 'Вчера_Спутник Лайт'!C:BO, 17, FALSE)</f>
        <v>#N/A</v>
      </c>
      <c r="AU297" s="53" t="e">
        <f>AA297-AB297-VLOOKUP(C297, 'Вчера_Спутник Лайт'!C:BO, 19, FALSE)</f>
        <v>#N/A</v>
      </c>
      <c r="AV297" s="53" t="e">
        <f>AC297-AD297-VLOOKUP(C297, 'Вчера_Спутник Лайт'!C:BO, 21, FALSE)</f>
        <v>#N/A</v>
      </c>
      <c r="AW297" s="53" t="e">
        <f>VLOOKUP(C297, 'Вчера_Спутник Лайт'!C:BO, 26, FALSE)+F297-#REF!-AD297-AG297</f>
        <v>#N/A</v>
      </c>
      <c r="AX297" s="53" t="e">
        <f>AE297-VLOOKUP(C297,'Вчера_Спутник Лайт'!C:BO, 23, FALSE)</f>
        <v>#N/A</v>
      </c>
    </row>
    <row r="298" spans="1:50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3"/>
      <c r="AA298" s="44"/>
      <c r="AB298" s="43"/>
      <c r="AC298" s="44"/>
      <c r="AD298" s="43"/>
      <c r="AE298" s="43"/>
      <c r="AF298" s="43"/>
      <c r="AG298" s="44"/>
      <c r="AH298" s="48"/>
      <c r="AI298" s="52">
        <f t="shared" si="5"/>
        <v>0</v>
      </c>
      <c r="AJ298" s="53" t="str">
        <f>IF(ISNA(VLOOKUP(C298,'Вчера_Спутник Лайт'!C:C, 1, FALSE)),"ошибка",0)</f>
        <v>ошибка</v>
      </c>
      <c r="AK298" s="55"/>
      <c r="AL298" s="53" t="e">
        <f>D298-VLOOKUP(C298, 'Вчера_Спутник Лайт'!C:BO, 2, FALSE)</f>
        <v>#N/A</v>
      </c>
      <c r="AM298" s="53" t="e">
        <f>E298-F298-VLOOKUP(C298, 'Вчера_Спутник Лайт'!C:BO, 3, FALSE)</f>
        <v>#N/A</v>
      </c>
      <c r="AN298" s="53" t="e">
        <f>K298-L298-VLOOKUP(C298, 'Вчера_Спутник Лайт'!C:BO, 5, FALSE)</f>
        <v>#N/A</v>
      </c>
      <c r="AO298" s="53" t="e">
        <f>M298-N298-VLOOKUP(C298, 'Вчера_Спутник Лайт'!C:BO, 7, FALSE)</f>
        <v>#N/A</v>
      </c>
      <c r="AP298" s="53" t="e">
        <f>O298-P298-VLOOKUP(C298, 'Вчера_Спутник Лайт'!C:BO, 9, FALSE)</f>
        <v>#N/A</v>
      </c>
      <c r="AQ298" s="53" t="e">
        <f>Q298-R298-VLOOKUP(C298, 'Вчера_Спутник Лайт'!C:BO, 11, FALSE)</f>
        <v>#N/A</v>
      </c>
      <c r="AR298" s="53" t="e">
        <f>S298-T298-VLOOKUP(C298, 'Вчера_Спутник Лайт'!C:BO, 13, FALSE)</f>
        <v>#N/A</v>
      </c>
      <c r="AS298" s="53" t="e">
        <f>U298-V298-VLOOKUP(C298, 'Вчера_Спутник Лайт'!C:BO, 15, FALSE)</f>
        <v>#N/A</v>
      </c>
      <c r="AT298" s="53" t="e">
        <f>W298-X298-VLOOKUP(C298, 'Вчера_Спутник Лайт'!C:BO, 17, FALSE)</f>
        <v>#N/A</v>
      </c>
      <c r="AU298" s="53" t="e">
        <f>AA298-AB298-VLOOKUP(C298, 'Вчера_Спутник Лайт'!C:BO, 19, FALSE)</f>
        <v>#N/A</v>
      </c>
      <c r="AV298" s="53" t="e">
        <f>AC298-AD298-VLOOKUP(C298, 'Вчера_Спутник Лайт'!C:BO, 21, FALSE)</f>
        <v>#N/A</v>
      </c>
      <c r="AW298" s="53" t="e">
        <f>VLOOKUP(C298, 'Вчера_Спутник Лайт'!C:BO, 26, FALSE)+F298-#REF!-AD298-AG298</f>
        <v>#N/A</v>
      </c>
      <c r="AX298" s="53" t="e">
        <f>AE298-VLOOKUP(C298,'Вчера_Спутник Лайт'!C:BO, 23, FALSE)</f>
        <v>#N/A</v>
      </c>
    </row>
    <row r="299" spans="1:50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3"/>
      <c r="AA299" s="44"/>
      <c r="AB299" s="43"/>
      <c r="AC299" s="44"/>
      <c r="AD299" s="43"/>
      <c r="AE299" s="43"/>
      <c r="AF299" s="43"/>
      <c r="AG299" s="44"/>
      <c r="AH299" s="48"/>
      <c r="AI299" s="52">
        <f t="shared" si="5"/>
        <v>0</v>
      </c>
      <c r="AJ299" s="53" t="str">
        <f>IF(ISNA(VLOOKUP(C299,'Вчера_Спутник Лайт'!C:C, 1, FALSE)),"ошибка",0)</f>
        <v>ошибка</v>
      </c>
      <c r="AK299" s="55"/>
      <c r="AL299" s="53" t="e">
        <f>D299-VLOOKUP(C299, 'Вчера_Спутник Лайт'!C:BO, 2, FALSE)</f>
        <v>#N/A</v>
      </c>
      <c r="AM299" s="53" t="e">
        <f>E299-F299-VLOOKUP(C299, 'Вчера_Спутник Лайт'!C:BO, 3, FALSE)</f>
        <v>#N/A</v>
      </c>
      <c r="AN299" s="53" t="e">
        <f>K299-L299-VLOOKUP(C299, 'Вчера_Спутник Лайт'!C:BO, 5, FALSE)</f>
        <v>#N/A</v>
      </c>
      <c r="AO299" s="53" t="e">
        <f>M299-N299-VLOOKUP(C299, 'Вчера_Спутник Лайт'!C:BO, 7, FALSE)</f>
        <v>#N/A</v>
      </c>
      <c r="AP299" s="53" t="e">
        <f>O299-P299-VLOOKUP(C299, 'Вчера_Спутник Лайт'!C:BO, 9, FALSE)</f>
        <v>#N/A</v>
      </c>
      <c r="AQ299" s="53" t="e">
        <f>Q299-R299-VLOOKUP(C299, 'Вчера_Спутник Лайт'!C:BO, 11, FALSE)</f>
        <v>#N/A</v>
      </c>
      <c r="AR299" s="53" t="e">
        <f>S299-T299-VLOOKUP(C299, 'Вчера_Спутник Лайт'!C:BO, 13, FALSE)</f>
        <v>#N/A</v>
      </c>
      <c r="AS299" s="53" t="e">
        <f>U299-V299-VLOOKUP(C299, 'Вчера_Спутник Лайт'!C:BO, 15, FALSE)</f>
        <v>#N/A</v>
      </c>
      <c r="AT299" s="53" t="e">
        <f>W299-X299-VLOOKUP(C299, 'Вчера_Спутник Лайт'!C:BO, 17, FALSE)</f>
        <v>#N/A</v>
      </c>
      <c r="AU299" s="53" t="e">
        <f>AA299-AB299-VLOOKUP(C299, 'Вчера_Спутник Лайт'!C:BO, 19, FALSE)</f>
        <v>#N/A</v>
      </c>
      <c r="AV299" s="53" t="e">
        <f>AC299-AD299-VLOOKUP(C299, 'Вчера_Спутник Лайт'!C:BO, 21, FALSE)</f>
        <v>#N/A</v>
      </c>
      <c r="AW299" s="53" t="e">
        <f>VLOOKUP(C299, 'Вчера_Спутник Лайт'!C:BO, 26, FALSE)+F299-#REF!-AD299-AG299</f>
        <v>#N/A</v>
      </c>
      <c r="AX299" s="53" t="e">
        <f>AE299-VLOOKUP(C299,'Вчера_Спутник Лайт'!C:BO, 23, FALSE)</f>
        <v>#N/A</v>
      </c>
    </row>
    <row r="300" spans="1:50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3"/>
      <c r="AA300" s="44"/>
      <c r="AB300" s="43"/>
      <c r="AC300" s="44"/>
      <c r="AD300" s="43"/>
      <c r="AE300" s="43"/>
      <c r="AF300" s="43"/>
      <c r="AG300" s="44"/>
      <c r="AH300" s="48"/>
      <c r="AI300" s="52">
        <f t="shared" si="5"/>
        <v>0</v>
      </c>
      <c r="AJ300" s="53" t="str">
        <f>IF(ISNA(VLOOKUP(C300,'Вчера_Спутник Лайт'!C:C, 1, FALSE)),"ошибка",0)</f>
        <v>ошибка</v>
      </c>
      <c r="AK300" s="55"/>
      <c r="AL300" s="53" t="e">
        <f>D300-VLOOKUP(C300, 'Вчера_Спутник Лайт'!C:BO, 2, FALSE)</f>
        <v>#N/A</v>
      </c>
      <c r="AM300" s="53" t="e">
        <f>E300-F300-VLOOKUP(C300, 'Вчера_Спутник Лайт'!C:BO, 3, FALSE)</f>
        <v>#N/A</v>
      </c>
      <c r="AN300" s="53" t="e">
        <f>K300-L300-VLOOKUP(C300, 'Вчера_Спутник Лайт'!C:BO, 5, FALSE)</f>
        <v>#N/A</v>
      </c>
      <c r="AO300" s="53" t="e">
        <f>M300-N300-VLOOKUP(C300, 'Вчера_Спутник Лайт'!C:BO, 7, FALSE)</f>
        <v>#N/A</v>
      </c>
      <c r="AP300" s="53" t="e">
        <f>O300-P300-VLOOKUP(C300, 'Вчера_Спутник Лайт'!C:BO, 9, FALSE)</f>
        <v>#N/A</v>
      </c>
      <c r="AQ300" s="53" t="e">
        <f>Q300-R300-VLOOKUP(C300, 'Вчера_Спутник Лайт'!C:BO, 11, FALSE)</f>
        <v>#N/A</v>
      </c>
      <c r="AR300" s="53" t="e">
        <f>S300-T300-VLOOKUP(C300, 'Вчера_Спутник Лайт'!C:BO, 13, FALSE)</f>
        <v>#N/A</v>
      </c>
      <c r="AS300" s="53" t="e">
        <f>U300-V300-VLOOKUP(C300, 'Вчера_Спутник Лайт'!C:BO, 15, FALSE)</f>
        <v>#N/A</v>
      </c>
      <c r="AT300" s="53" t="e">
        <f>W300-X300-VLOOKUP(C300, 'Вчера_Спутник Лайт'!C:BO, 17, FALSE)</f>
        <v>#N/A</v>
      </c>
      <c r="AU300" s="53" t="e">
        <f>AA300-AB300-VLOOKUP(C300, 'Вчера_Спутник Лайт'!C:BO, 19, FALSE)</f>
        <v>#N/A</v>
      </c>
      <c r="AV300" s="53" t="e">
        <f>AC300-AD300-VLOOKUP(C300, 'Вчера_Спутник Лайт'!C:BO, 21, FALSE)</f>
        <v>#N/A</v>
      </c>
      <c r="AW300" s="53" t="e">
        <f>VLOOKUP(C300, 'Вчера_Спутник Лайт'!C:BO, 26, FALSE)+F300-#REF!-AD300-AG300</f>
        <v>#N/A</v>
      </c>
      <c r="AX300" s="53" t="e">
        <f>AE300-VLOOKUP(C300,'Вчера_Спутник Лайт'!C:BO, 23, FALSE)</f>
        <v>#N/A</v>
      </c>
    </row>
    <row r="301" spans="1:50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3"/>
      <c r="AA301" s="44"/>
      <c r="AB301" s="43"/>
      <c r="AC301" s="44"/>
      <c r="AD301" s="43"/>
      <c r="AE301" s="43"/>
      <c r="AF301" s="43"/>
      <c r="AG301" s="44"/>
      <c r="AH301" s="48"/>
      <c r="AI301" s="52">
        <f t="shared" si="5"/>
        <v>0</v>
      </c>
      <c r="AJ301" s="53" t="str">
        <f>IF(ISNA(VLOOKUP(C301,'Вчера_Спутник Лайт'!C:C, 1, FALSE)),"ошибка",0)</f>
        <v>ошибка</v>
      </c>
      <c r="AK301" s="55"/>
      <c r="AL301" s="53" t="e">
        <f>D301-VLOOKUP(C301, 'Вчера_Спутник Лайт'!C:BO, 2, FALSE)</f>
        <v>#N/A</v>
      </c>
      <c r="AM301" s="53" t="e">
        <f>E301-F301-VLOOKUP(C301, 'Вчера_Спутник Лайт'!C:BO, 3, FALSE)</f>
        <v>#N/A</v>
      </c>
      <c r="AN301" s="53" t="e">
        <f>K301-L301-VLOOKUP(C301, 'Вчера_Спутник Лайт'!C:BO, 5, FALSE)</f>
        <v>#N/A</v>
      </c>
      <c r="AO301" s="53" t="e">
        <f>M301-N301-VLOOKUP(C301, 'Вчера_Спутник Лайт'!C:BO, 7, FALSE)</f>
        <v>#N/A</v>
      </c>
      <c r="AP301" s="53" t="e">
        <f>O301-P301-VLOOKUP(C301, 'Вчера_Спутник Лайт'!C:BO, 9, FALSE)</f>
        <v>#N/A</v>
      </c>
      <c r="AQ301" s="53" t="e">
        <f>Q301-R301-VLOOKUP(C301, 'Вчера_Спутник Лайт'!C:BO, 11, FALSE)</f>
        <v>#N/A</v>
      </c>
      <c r="AR301" s="53" t="e">
        <f>S301-T301-VLOOKUP(C301, 'Вчера_Спутник Лайт'!C:BO, 13, FALSE)</f>
        <v>#N/A</v>
      </c>
      <c r="AS301" s="53" t="e">
        <f>U301-V301-VLOOKUP(C301, 'Вчера_Спутник Лайт'!C:BO, 15, FALSE)</f>
        <v>#N/A</v>
      </c>
      <c r="AT301" s="53" t="e">
        <f>W301-X301-VLOOKUP(C301, 'Вчера_Спутник Лайт'!C:BO, 17, FALSE)</f>
        <v>#N/A</v>
      </c>
      <c r="AU301" s="53" t="e">
        <f>AA301-AB301-VLOOKUP(C301, 'Вчера_Спутник Лайт'!C:BO, 19, FALSE)</f>
        <v>#N/A</v>
      </c>
      <c r="AV301" s="53" t="e">
        <f>AC301-AD301-VLOOKUP(C301, 'Вчера_Спутник Лайт'!C:BO, 21, FALSE)</f>
        <v>#N/A</v>
      </c>
      <c r="AW301" s="53" t="e">
        <f>VLOOKUP(C301, 'Вчера_Спутник Лайт'!C:BO, 26, FALSE)+F301-#REF!-AD301-AG301</f>
        <v>#N/A</v>
      </c>
      <c r="AX301" s="53" t="e">
        <f>AE301-VLOOKUP(C301,'Вчера_Спутник Лайт'!C:BO, 23, FALSE)</f>
        <v>#N/A</v>
      </c>
    </row>
    <row r="302" spans="1:50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3"/>
      <c r="AA302" s="44"/>
      <c r="AB302" s="43"/>
      <c r="AC302" s="44"/>
      <c r="AD302" s="43"/>
      <c r="AE302" s="43"/>
      <c r="AF302" s="43"/>
      <c r="AG302" s="44"/>
      <c r="AH302" s="48"/>
      <c r="AI302" s="52">
        <f t="shared" si="5"/>
        <v>0</v>
      </c>
      <c r="AJ302" s="53" t="str">
        <f>IF(ISNA(VLOOKUP(C302,'Вчера_Спутник Лайт'!C:C, 1, FALSE)),"ошибка",0)</f>
        <v>ошибка</v>
      </c>
      <c r="AK302" s="55"/>
      <c r="AL302" s="53" t="e">
        <f>D302-VLOOKUP(C302, 'Вчера_Спутник Лайт'!C:BO, 2, FALSE)</f>
        <v>#N/A</v>
      </c>
      <c r="AM302" s="53" t="e">
        <f>E302-F302-VLOOKUP(C302, 'Вчера_Спутник Лайт'!C:BO, 3, FALSE)</f>
        <v>#N/A</v>
      </c>
      <c r="AN302" s="53" t="e">
        <f>K302-L302-VLOOKUP(C302, 'Вчера_Спутник Лайт'!C:BO, 5, FALSE)</f>
        <v>#N/A</v>
      </c>
      <c r="AO302" s="53" t="e">
        <f>M302-N302-VLOOKUP(C302, 'Вчера_Спутник Лайт'!C:BO, 7, FALSE)</f>
        <v>#N/A</v>
      </c>
      <c r="AP302" s="53" t="e">
        <f>O302-P302-VLOOKUP(C302, 'Вчера_Спутник Лайт'!C:BO, 9, FALSE)</f>
        <v>#N/A</v>
      </c>
      <c r="AQ302" s="53" t="e">
        <f>Q302-R302-VLOOKUP(C302, 'Вчера_Спутник Лайт'!C:BO, 11, FALSE)</f>
        <v>#N/A</v>
      </c>
      <c r="AR302" s="53" t="e">
        <f>S302-T302-VLOOKUP(C302, 'Вчера_Спутник Лайт'!C:BO, 13, FALSE)</f>
        <v>#N/A</v>
      </c>
      <c r="AS302" s="53" t="e">
        <f>U302-V302-VLOOKUP(C302, 'Вчера_Спутник Лайт'!C:BO, 15, FALSE)</f>
        <v>#N/A</v>
      </c>
      <c r="AT302" s="53" t="e">
        <f>W302-X302-VLOOKUP(C302, 'Вчера_Спутник Лайт'!C:BO, 17, FALSE)</f>
        <v>#N/A</v>
      </c>
      <c r="AU302" s="53" t="e">
        <f>AA302-AB302-VLOOKUP(C302, 'Вчера_Спутник Лайт'!C:BO, 19, FALSE)</f>
        <v>#N/A</v>
      </c>
      <c r="AV302" s="53" t="e">
        <f>AC302-AD302-VLOOKUP(C302, 'Вчера_Спутник Лайт'!C:BO, 21, FALSE)</f>
        <v>#N/A</v>
      </c>
      <c r="AW302" s="53" t="e">
        <f>VLOOKUP(C302, 'Вчера_Спутник Лайт'!C:BO, 26, FALSE)+F302-#REF!-AD302-AG302</f>
        <v>#N/A</v>
      </c>
      <c r="AX302" s="53" t="e">
        <f>AE302-VLOOKUP(C302,'Вчера_Спутник Лайт'!C:BO, 23, FALSE)</f>
        <v>#N/A</v>
      </c>
    </row>
    <row r="303" spans="1:50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3"/>
      <c r="AA303" s="44"/>
      <c r="AB303" s="43"/>
      <c r="AC303" s="44"/>
      <c r="AD303" s="43"/>
      <c r="AE303" s="43"/>
      <c r="AF303" s="43"/>
      <c r="AG303" s="44"/>
      <c r="AH303" s="48"/>
      <c r="AI303" s="52">
        <f t="shared" si="5"/>
        <v>0</v>
      </c>
      <c r="AJ303" s="53" t="str">
        <f>IF(ISNA(VLOOKUP(C303,'Вчера_Спутник Лайт'!C:C, 1, FALSE)),"ошибка",0)</f>
        <v>ошибка</v>
      </c>
      <c r="AK303" s="55"/>
      <c r="AL303" s="53" t="e">
        <f>D303-VLOOKUP(C303, 'Вчера_Спутник Лайт'!C:BO, 2, FALSE)</f>
        <v>#N/A</v>
      </c>
      <c r="AM303" s="53" t="e">
        <f>E303-F303-VLOOKUP(C303, 'Вчера_Спутник Лайт'!C:BO, 3, FALSE)</f>
        <v>#N/A</v>
      </c>
      <c r="AN303" s="53" t="e">
        <f>K303-L303-VLOOKUP(C303, 'Вчера_Спутник Лайт'!C:BO, 5, FALSE)</f>
        <v>#N/A</v>
      </c>
      <c r="AO303" s="53" t="e">
        <f>M303-N303-VLOOKUP(C303, 'Вчера_Спутник Лайт'!C:BO, 7, FALSE)</f>
        <v>#N/A</v>
      </c>
      <c r="AP303" s="53" t="e">
        <f>O303-P303-VLOOKUP(C303, 'Вчера_Спутник Лайт'!C:BO, 9, FALSE)</f>
        <v>#N/A</v>
      </c>
      <c r="AQ303" s="53" t="e">
        <f>Q303-R303-VLOOKUP(C303, 'Вчера_Спутник Лайт'!C:BO, 11, FALSE)</f>
        <v>#N/A</v>
      </c>
      <c r="AR303" s="53" t="e">
        <f>S303-T303-VLOOKUP(C303, 'Вчера_Спутник Лайт'!C:BO, 13, FALSE)</f>
        <v>#N/A</v>
      </c>
      <c r="AS303" s="53" t="e">
        <f>U303-V303-VLOOKUP(C303, 'Вчера_Спутник Лайт'!C:BO, 15, FALSE)</f>
        <v>#N/A</v>
      </c>
      <c r="AT303" s="53" t="e">
        <f>W303-X303-VLOOKUP(C303, 'Вчера_Спутник Лайт'!C:BO, 17, FALSE)</f>
        <v>#N/A</v>
      </c>
      <c r="AU303" s="53" t="e">
        <f>AA303-AB303-VLOOKUP(C303, 'Вчера_Спутник Лайт'!C:BO, 19, FALSE)</f>
        <v>#N/A</v>
      </c>
      <c r="AV303" s="53" t="e">
        <f>AC303-AD303-VLOOKUP(C303, 'Вчера_Спутник Лайт'!C:BO, 21, FALSE)</f>
        <v>#N/A</v>
      </c>
      <c r="AW303" s="53" t="e">
        <f>VLOOKUP(C303, 'Вчера_Спутник Лайт'!C:BO, 26, FALSE)+F303-#REF!-AD303-AG303</f>
        <v>#N/A</v>
      </c>
      <c r="AX303" s="53" t="e">
        <f>AE303-VLOOKUP(C303,'Вчера_Спутник Лайт'!C:BO, 23, FALSE)</f>
        <v>#N/A</v>
      </c>
    </row>
    <row r="304" spans="1:50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3"/>
      <c r="AA304" s="44"/>
      <c r="AB304" s="43"/>
      <c r="AC304" s="44"/>
      <c r="AD304" s="43"/>
      <c r="AE304" s="43"/>
      <c r="AF304" s="43"/>
      <c r="AG304" s="44"/>
      <c r="AH304" s="48"/>
      <c r="AI304" s="52">
        <f t="shared" si="5"/>
        <v>0</v>
      </c>
      <c r="AJ304" s="53" t="str">
        <f>IF(ISNA(VLOOKUP(C304,'Вчера_Спутник Лайт'!C:C, 1, FALSE)),"ошибка",0)</f>
        <v>ошибка</v>
      </c>
      <c r="AK304" s="55"/>
      <c r="AL304" s="53" t="e">
        <f>D304-VLOOKUP(C304, 'Вчера_Спутник Лайт'!C:BO, 2, FALSE)</f>
        <v>#N/A</v>
      </c>
      <c r="AM304" s="53" t="e">
        <f>E304-F304-VLOOKUP(C304, 'Вчера_Спутник Лайт'!C:BO, 3, FALSE)</f>
        <v>#N/A</v>
      </c>
      <c r="AN304" s="53" t="e">
        <f>K304-L304-VLOOKUP(C304, 'Вчера_Спутник Лайт'!C:BO, 5, FALSE)</f>
        <v>#N/A</v>
      </c>
      <c r="AO304" s="53" t="e">
        <f>M304-N304-VLOOKUP(C304, 'Вчера_Спутник Лайт'!C:BO, 7, FALSE)</f>
        <v>#N/A</v>
      </c>
      <c r="AP304" s="53" t="e">
        <f>O304-P304-VLOOKUP(C304, 'Вчера_Спутник Лайт'!C:BO, 9, FALSE)</f>
        <v>#N/A</v>
      </c>
      <c r="AQ304" s="53" t="e">
        <f>Q304-R304-VLOOKUP(C304, 'Вчера_Спутник Лайт'!C:BO, 11, FALSE)</f>
        <v>#N/A</v>
      </c>
      <c r="AR304" s="53" t="e">
        <f>S304-T304-VLOOKUP(C304, 'Вчера_Спутник Лайт'!C:BO, 13, FALSE)</f>
        <v>#N/A</v>
      </c>
      <c r="AS304" s="53" t="e">
        <f>U304-V304-VLOOKUP(C304, 'Вчера_Спутник Лайт'!C:BO, 15, FALSE)</f>
        <v>#N/A</v>
      </c>
      <c r="AT304" s="53" t="e">
        <f>W304-X304-VLOOKUP(C304, 'Вчера_Спутник Лайт'!C:BO, 17, FALSE)</f>
        <v>#N/A</v>
      </c>
      <c r="AU304" s="53" t="e">
        <f>AA304-AB304-VLOOKUP(C304, 'Вчера_Спутник Лайт'!C:BO, 19, FALSE)</f>
        <v>#N/A</v>
      </c>
      <c r="AV304" s="53" t="e">
        <f>AC304-AD304-VLOOKUP(C304, 'Вчера_Спутник Лайт'!C:BO, 21, FALSE)</f>
        <v>#N/A</v>
      </c>
      <c r="AW304" s="53" t="e">
        <f>VLOOKUP(C304, 'Вчера_Спутник Лайт'!C:BO, 26, FALSE)+F304-#REF!-AD304-AG304</f>
        <v>#N/A</v>
      </c>
      <c r="AX304" s="53" t="e">
        <f>AE304-VLOOKUP(C304,'Вчера_Спутник Лайт'!C:BO, 23, FALSE)</f>
        <v>#N/A</v>
      </c>
    </row>
    <row r="305" spans="1:50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3"/>
      <c r="AA305" s="44"/>
      <c r="AB305" s="43"/>
      <c r="AC305" s="44"/>
      <c r="AD305" s="43"/>
      <c r="AE305" s="43"/>
      <c r="AF305" s="43"/>
      <c r="AG305" s="44"/>
      <c r="AH305" s="48"/>
      <c r="AI305" s="52">
        <f t="shared" si="5"/>
        <v>0</v>
      </c>
      <c r="AJ305" s="53" t="str">
        <f>IF(ISNA(VLOOKUP(C305,'Вчера_Спутник Лайт'!C:C, 1, FALSE)),"ошибка",0)</f>
        <v>ошибка</v>
      </c>
      <c r="AK305" s="55"/>
      <c r="AL305" s="53" t="e">
        <f>D305-VLOOKUP(C305, 'Вчера_Спутник Лайт'!C:BO, 2, FALSE)</f>
        <v>#N/A</v>
      </c>
      <c r="AM305" s="53" t="e">
        <f>E305-F305-VLOOKUP(C305, 'Вчера_Спутник Лайт'!C:BO, 3, FALSE)</f>
        <v>#N/A</v>
      </c>
      <c r="AN305" s="53" t="e">
        <f>K305-L305-VLOOKUP(C305, 'Вчера_Спутник Лайт'!C:BO, 5, FALSE)</f>
        <v>#N/A</v>
      </c>
      <c r="AO305" s="53" t="e">
        <f>M305-N305-VLOOKUP(C305, 'Вчера_Спутник Лайт'!C:BO, 7, FALSE)</f>
        <v>#N/A</v>
      </c>
      <c r="AP305" s="53" t="e">
        <f>O305-P305-VLOOKUP(C305, 'Вчера_Спутник Лайт'!C:BO, 9, FALSE)</f>
        <v>#N/A</v>
      </c>
      <c r="AQ305" s="53" t="e">
        <f>Q305-R305-VLOOKUP(C305, 'Вчера_Спутник Лайт'!C:BO, 11, FALSE)</f>
        <v>#N/A</v>
      </c>
      <c r="AR305" s="53" t="e">
        <f>S305-T305-VLOOKUP(C305, 'Вчера_Спутник Лайт'!C:BO, 13, FALSE)</f>
        <v>#N/A</v>
      </c>
      <c r="AS305" s="53" t="e">
        <f>U305-V305-VLOOKUP(C305, 'Вчера_Спутник Лайт'!C:BO, 15, FALSE)</f>
        <v>#N/A</v>
      </c>
      <c r="AT305" s="53" t="e">
        <f>W305-X305-VLOOKUP(C305, 'Вчера_Спутник Лайт'!C:BO, 17, FALSE)</f>
        <v>#N/A</v>
      </c>
      <c r="AU305" s="53" t="e">
        <f>AA305-AB305-VLOOKUP(C305, 'Вчера_Спутник Лайт'!C:BO, 19, FALSE)</f>
        <v>#N/A</v>
      </c>
      <c r="AV305" s="53" t="e">
        <f>AC305-AD305-VLOOKUP(C305, 'Вчера_Спутник Лайт'!C:BO, 21, FALSE)</f>
        <v>#N/A</v>
      </c>
      <c r="AW305" s="53" t="e">
        <f>VLOOKUP(C305, 'Вчера_Спутник Лайт'!C:BO, 26, FALSE)+F305-#REF!-AD305-AG305</f>
        <v>#N/A</v>
      </c>
      <c r="AX305" s="53" t="e">
        <f>AE305-VLOOKUP(C305,'Вчера_Спутник Лайт'!C:BO, 23, FALSE)</f>
        <v>#N/A</v>
      </c>
    </row>
    <row r="306" spans="1:50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3"/>
      <c r="AA306" s="44"/>
      <c r="AB306" s="43"/>
      <c r="AC306" s="44"/>
      <c r="AD306" s="43"/>
      <c r="AE306" s="43"/>
      <c r="AF306" s="43"/>
      <c r="AG306" s="44"/>
      <c r="AH306" s="48"/>
      <c r="AI306" s="52">
        <f t="shared" si="5"/>
        <v>0</v>
      </c>
      <c r="AJ306" s="53" t="str">
        <f>IF(ISNA(VLOOKUP(C306,'Вчера_Спутник Лайт'!C:C, 1, FALSE)),"ошибка",0)</f>
        <v>ошибка</v>
      </c>
      <c r="AK306" s="55"/>
      <c r="AL306" s="53" t="e">
        <f>D306-VLOOKUP(C306, 'Вчера_Спутник Лайт'!C:BO, 2, FALSE)</f>
        <v>#N/A</v>
      </c>
      <c r="AM306" s="53" t="e">
        <f>E306-F306-VLOOKUP(C306, 'Вчера_Спутник Лайт'!C:BO, 3, FALSE)</f>
        <v>#N/A</v>
      </c>
      <c r="AN306" s="53" t="e">
        <f>K306-L306-VLOOKUP(C306, 'Вчера_Спутник Лайт'!C:BO, 5, FALSE)</f>
        <v>#N/A</v>
      </c>
      <c r="AO306" s="53" t="e">
        <f>M306-N306-VLOOKUP(C306, 'Вчера_Спутник Лайт'!C:BO, 7, FALSE)</f>
        <v>#N/A</v>
      </c>
      <c r="AP306" s="53" t="e">
        <f>O306-P306-VLOOKUP(C306, 'Вчера_Спутник Лайт'!C:BO, 9, FALSE)</f>
        <v>#N/A</v>
      </c>
      <c r="AQ306" s="53" t="e">
        <f>Q306-R306-VLOOKUP(C306, 'Вчера_Спутник Лайт'!C:BO, 11, FALSE)</f>
        <v>#N/A</v>
      </c>
      <c r="AR306" s="53" t="e">
        <f>S306-T306-VLOOKUP(C306, 'Вчера_Спутник Лайт'!C:BO, 13, FALSE)</f>
        <v>#N/A</v>
      </c>
      <c r="AS306" s="53" t="e">
        <f>U306-V306-VLOOKUP(C306, 'Вчера_Спутник Лайт'!C:BO, 15, FALSE)</f>
        <v>#N/A</v>
      </c>
      <c r="AT306" s="53" t="e">
        <f>W306-X306-VLOOKUP(C306, 'Вчера_Спутник Лайт'!C:BO, 17, FALSE)</f>
        <v>#N/A</v>
      </c>
      <c r="AU306" s="53" t="e">
        <f>AA306-AB306-VLOOKUP(C306, 'Вчера_Спутник Лайт'!C:BO, 19, FALSE)</f>
        <v>#N/A</v>
      </c>
      <c r="AV306" s="53" t="e">
        <f>AC306-AD306-VLOOKUP(C306, 'Вчера_Спутник Лайт'!C:BO, 21, FALSE)</f>
        <v>#N/A</v>
      </c>
      <c r="AW306" s="53" t="e">
        <f>VLOOKUP(C306, 'Вчера_Спутник Лайт'!C:BO, 26, FALSE)+F306-#REF!-AD306-AG306</f>
        <v>#N/A</v>
      </c>
      <c r="AX306" s="53" t="e">
        <f>AE306-VLOOKUP(C306,'Вчера_Спутник Лайт'!C:BO, 23, FALSE)</f>
        <v>#N/A</v>
      </c>
    </row>
    <row r="307" spans="1:50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3"/>
      <c r="AA307" s="44"/>
      <c r="AB307" s="43"/>
      <c r="AC307" s="44"/>
      <c r="AD307" s="43"/>
      <c r="AE307" s="43"/>
      <c r="AF307" s="43"/>
      <c r="AG307" s="44"/>
      <c r="AH307" s="48"/>
      <c r="AI307" s="52">
        <f t="shared" si="5"/>
        <v>0</v>
      </c>
      <c r="AJ307" s="53" t="str">
        <f>IF(ISNA(VLOOKUP(C307,'Вчера_Спутник Лайт'!C:C, 1, FALSE)),"ошибка",0)</f>
        <v>ошибка</v>
      </c>
      <c r="AK307" s="55"/>
      <c r="AL307" s="53" t="e">
        <f>D307-VLOOKUP(C307, 'Вчера_Спутник Лайт'!C:BO, 2, FALSE)</f>
        <v>#N/A</v>
      </c>
      <c r="AM307" s="53" t="e">
        <f>E307-F307-VLOOKUP(C307, 'Вчера_Спутник Лайт'!C:BO, 3, FALSE)</f>
        <v>#N/A</v>
      </c>
      <c r="AN307" s="53" t="e">
        <f>K307-L307-VLOOKUP(C307, 'Вчера_Спутник Лайт'!C:BO, 5, FALSE)</f>
        <v>#N/A</v>
      </c>
      <c r="AO307" s="53" t="e">
        <f>M307-N307-VLOOKUP(C307, 'Вчера_Спутник Лайт'!C:BO, 7, FALSE)</f>
        <v>#N/A</v>
      </c>
      <c r="AP307" s="53" t="e">
        <f>O307-P307-VLOOKUP(C307, 'Вчера_Спутник Лайт'!C:BO, 9, FALSE)</f>
        <v>#N/A</v>
      </c>
      <c r="AQ307" s="53" t="e">
        <f>Q307-R307-VLOOKUP(C307, 'Вчера_Спутник Лайт'!C:BO, 11, FALSE)</f>
        <v>#N/A</v>
      </c>
      <c r="AR307" s="53" t="e">
        <f>S307-T307-VLOOKUP(C307, 'Вчера_Спутник Лайт'!C:BO, 13, FALSE)</f>
        <v>#N/A</v>
      </c>
      <c r="AS307" s="53" t="e">
        <f>U307-V307-VLOOKUP(C307, 'Вчера_Спутник Лайт'!C:BO, 15, FALSE)</f>
        <v>#N/A</v>
      </c>
      <c r="AT307" s="53" t="e">
        <f>W307-X307-VLOOKUP(C307, 'Вчера_Спутник Лайт'!C:BO, 17, FALSE)</f>
        <v>#N/A</v>
      </c>
      <c r="AU307" s="53" t="e">
        <f>AA307-AB307-VLOOKUP(C307, 'Вчера_Спутник Лайт'!C:BO, 19, FALSE)</f>
        <v>#N/A</v>
      </c>
      <c r="AV307" s="53" t="e">
        <f>AC307-AD307-VLOOKUP(C307, 'Вчера_Спутник Лайт'!C:BO, 21, FALSE)</f>
        <v>#N/A</v>
      </c>
      <c r="AW307" s="53" t="e">
        <f>VLOOKUP(C307, 'Вчера_Спутник Лайт'!C:BO, 26, FALSE)+F307-#REF!-AD307-AG307</f>
        <v>#N/A</v>
      </c>
      <c r="AX307" s="53" t="e">
        <f>AE307-VLOOKUP(C307,'Вчера_Спутник Лайт'!C:BO, 23, FALSE)</f>
        <v>#N/A</v>
      </c>
    </row>
    <row r="308" spans="1:50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3"/>
      <c r="AA308" s="44"/>
      <c r="AB308" s="43"/>
      <c r="AC308" s="44"/>
      <c r="AD308" s="43"/>
      <c r="AE308" s="43"/>
      <c r="AF308" s="43"/>
      <c r="AG308" s="44"/>
      <c r="AH308" s="48"/>
      <c r="AI308" s="52">
        <f t="shared" si="5"/>
        <v>0</v>
      </c>
      <c r="AJ308" s="53" t="str">
        <f>IF(ISNA(VLOOKUP(C308,'Вчера_Спутник Лайт'!C:C, 1, FALSE)),"ошибка",0)</f>
        <v>ошибка</v>
      </c>
      <c r="AK308" s="55"/>
      <c r="AL308" s="53" t="e">
        <f>D308-VLOOKUP(C308, 'Вчера_Спутник Лайт'!C:BO, 2, FALSE)</f>
        <v>#N/A</v>
      </c>
      <c r="AM308" s="53" t="e">
        <f>E308-F308-VLOOKUP(C308, 'Вчера_Спутник Лайт'!C:BO, 3, FALSE)</f>
        <v>#N/A</v>
      </c>
      <c r="AN308" s="53" t="e">
        <f>K308-L308-VLOOKUP(C308, 'Вчера_Спутник Лайт'!C:BO, 5, FALSE)</f>
        <v>#N/A</v>
      </c>
      <c r="AO308" s="53" t="e">
        <f>M308-N308-VLOOKUP(C308, 'Вчера_Спутник Лайт'!C:BO, 7, FALSE)</f>
        <v>#N/A</v>
      </c>
      <c r="AP308" s="53" t="e">
        <f>O308-P308-VLOOKUP(C308, 'Вчера_Спутник Лайт'!C:BO, 9, FALSE)</f>
        <v>#N/A</v>
      </c>
      <c r="AQ308" s="53" t="e">
        <f>Q308-R308-VLOOKUP(C308, 'Вчера_Спутник Лайт'!C:BO, 11, FALSE)</f>
        <v>#N/A</v>
      </c>
      <c r="AR308" s="53" t="e">
        <f>S308-T308-VLOOKUP(C308, 'Вчера_Спутник Лайт'!C:BO, 13, FALSE)</f>
        <v>#N/A</v>
      </c>
      <c r="AS308" s="53" t="e">
        <f>U308-V308-VLOOKUP(C308, 'Вчера_Спутник Лайт'!C:BO, 15, FALSE)</f>
        <v>#N/A</v>
      </c>
      <c r="AT308" s="53" t="e">
        <f>W308-X308-VLOOKUP(C308, 'Вчера_Спутник Лайт'!C:BO, 17, FALSE)</f>
        <v>#N/A</v>
      </c>
      <c r="AU308" s="53" t="e">
        <f>AA308-AB308-VLOOKUP(C308, 'Вчера_Спутник Лайт'!C:BO, 19, FALSE)</f>
        <v>#N/A</v>
      </c>
      <c r="AV308" s="53" t="e">
        <f>AC308-AD308-VLOOKUP(C308, 'Вчера_Спутник Лайт'!C:BO, 21, FALSE)</f>
        <v>#N/A</v>
      </c>
      <c r="AW308" s="53" t="e">
        <f>VLOOKUP(C308, 'Вчера_Спутник Лайт'!C:BO, 26, FALSE)+F308-#REF!-AD308-AG308</f>
        <v>#N/A</v>
      </c>
      <c r="AX308" s="53" t="e">
        <f>AE308-VLOOKUP(C308,'Вчера_Спутник Лайт'!C:BO, 23, FALSE)</f>
        <v>#N/A</v>
      </c>
    </row>
    <row r="309" spans="1:50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3"/>
      <c r="AA309" s="44"/>
      <c r="AB309" s="43"/>
      <c r="AC309" s="44"/>
      <c r="AD309" s="43"/>
      <c r="AE309" s="43"/>
      <c r="AF309" s="43"/>
      <c r="AG309" s="44"/>
      <c r="AH309" s="48"/>
      <c r="AI309" s="52">
        <f t="shared" si="5"/>
        <v>0</v>
      </c>
      <c r="AJ309" s="53" t="str">
        <f>IF(ISNA(VLOOKUP(C309,'Вчера_Спутник Лайт'!C:C, 1, FALSE)),"ошибка",0)</f>
        <v>ошибка</v>
      </c>
      <c r="AK309" s="55"/>
      <c r="AL309" s="53" t="e">
        <f>D309-VLOOKUP(C309, 'Вчера_Спутник Лайт'!C:BO, 2, FALSE)</f>
        <v>#N/A</v>
      </c>
      <c r="AM309" s="53" t="e">
        <f>E309-F309-VLOOKUP(C309, 'Вчера_Спутник Лайт'!C:BO, 3, FALSE)</f>
        <v>#N/A</v>
      </c>
      <c r="AN309" s="53" t="e">
        <f>K309-L309-VLOOKUP(C309, 'Вчера_Спутник Лайт'!C:BO, 5, FALSE)</f>
        <v>#N/A</v>
      </c>
      <c r="AO309" s="53" t="e">
        <f>M309-N309-VLOOKUP(C309, 'Вчера_Спутник Лайт'!C:BO, 7, FALSE)</f>
        <v>#N/A</v>
      </c>
      <c r="AP309" s="53" t="e">
        <f>O309-P309-VLOOKUP(C309, 'Вчера_Спутник Лайт'!C:BO, 9, FALSE)</f>
        <v>#N/A</v>
      </c>
      <c r="AQ309" s="53" t="e">
        <f>Q309-R309-VLOOKUP(C309, 'Вчера_Спутник Лайт'!C:BO, 11, FALSE)</f>
        <v>#N/A</v>
      </c>
      <c r="AR309" s="53" t="e">
        <f>S309-T309-VLOOKUP(C309, 'Вчера_Спутник Лайт'!C:BO, 13, FALSE)</f>
        <v>#N/A</v>
      </c>
      <c r="AS309" s="53" t="e">
        <f>U309-V309-VLOOKUP(C309, 'Вчера_Спутник Лайт'!C:BO, 15, FALSE)</f>
        <v>#N/A</v>
      </c>
      <c r="AT309" s="53" t="e">
        <f>W309-X309-VLOOKUP(C309, 'Вчера_Спутник Лайт'!C:BO, 17, FALSE)</f>
        <v>#N/A</v>
      </c>
      <c r="AU309" s="53" t="e">
        <f>AA309-AB309-VLOOKUP(C309, 'Вчера_Спутник Лайт'!C:BO, 19, FALSE)</f>
        <v>#N/A</v>
      </c>
      <c r="AV309" s="53" t="e">
        <f>AC309-AD309-VLOOKUP(C309, 'Вчера_Спутник Лайт'!C:BO, 21, FALSE)</f>
        <v>#N/A</v>
      </c>
      <c r="AW309" s="53" t="e">
        <f>VLOOKUP(C309, 'Вчера_Спутник Лайт'!C:BO, 26, FALSE)+F309-#REF!-AD309-AG309</f>
        <v>#N/A</v>
      </c>
      <c r="AX309" s="53" t="e">
        <f>AE309-VLOOKUP(C309,'Вчера_Спутник Лайт'!C:BO, 23, FALSE)</f>
        <v>#N/A</v>
      </c>
    </row>
    <row r="310" spans="1:50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3"/>
      <c r="AA310" s="44"/>
      <c r="AB310" s="43"/>
      <c r="AC310" s="44"/>
      <c r="AD310" s="43"/>
      <c r="AE310" s="43"/>
      <c r="AF310" s="43"/>
      <c r="AG310" s="44"/>
      <c r="AH310" s="48"/>
      <c r="AI310" s="52">
        <f t="shared" si="5"/>
        <v>0</v>
      </c>
      <c r="AJ310" s="53" t="str">
        <f>IF(ISNA(VLOOKUP(C310,'Вчера_Спутник Лайт'!C:C, 1, FALSE)),"ошибка",0)</f>
        <v>ошибка</v>
      </c>
      <c r="AK310" s="55"/>
      <c r="AL310" s="53" t="e">
        <f>D310-VLOOKUP(C310, 'Вчера_Спутник Лайт'!C:BO, 2, FALSE)</f>
        <v>#N/A</v>
      </c>
      <c r="AM310" s="53" t="e">
        <f>E310-F310-VLOOKUP(C310, 'Вчера_Спутник Лайт'!C:BO, 3, FALSE)</f>
        <v>#N/A</v>
      </c>
      <c r="AN310" s="53" t="e">
        <f>K310-L310-VLOOKUP(C310, 'Вчера_Спутник Лайт'!C:BO, 5, FALSE)</f>
        <v>#N/A</v>
      </c>
      <c r="AO310" s="53" t="e">
        <f>M310-N310-VLOOKUP(C310, 'Вчера_Спутник Лайт'!C:BO, 7, FALSE)</f>
        <v>#N/A</v>
      </c>
      <c r="AP310" s="53" t="e">
        <f>O310-P310-VLOOKUP(C310, 'Вчера_Спутник Лайт'!C:BO, 9, FALSE)</f>
        <v>#N/A</v>
      </c>
      <c r="AQ310" s="53" t="e">
        <f>Q310-R310-VLOOKUP(C310, 'Вчера_Спутник Лайт'!C:BO, 11, FALSE)</f>
        <v>#N/A</v>
      </c>
      <c r="AR310" s="53" t="e">
        <f>S310-T310-VLOOKUP(C310, 'Вчера_Спутник Лайт'!C:BO, 13, FALSE)</f>
        <v>#N/A</v>
      </c>
      <c r="AS310" s="53" t="e">
        <f>U310-V310-VLOOKUP(C310, 'Вчера_Спутник Лайт'!C:BO, 15, FALSE)</f>
        <v>#N/A</v>
      </c>
      <c r="AT310" s="53" t="e">
        <f>W310-X310-VLOOKUP(C310, 'Вчера_Спутник Лайт'!C:BO, 17, FALSE)</f>
        <v>#N/A</v>
      </c>
      <c r="AU310" s="53" t="e">
        <f>AA310-AB310-VLOOKUP(C310, 'Вчера_Спутник Лайт'!C:BO, 19, FALSE)</f>
        <v>#N/A</v>
      </c>
      <c r="AV310" s="53" t="e">
        <f>AC310-AD310-VLOOKUP(C310, 'Вчера_Спутник Лайт'!C:BO, 21, FALSE)</f>
        <v>#N/A</v>
      </c>
      <c r="AW310" s="53" t="e">
        <f>VLOOKUP(C310, 'Вчера_Спутник Лайт'!C:BO, 26, FALSE)+F310-#REF!-AD310-AG310</f>
        <v>#N/A</v>
      </c>
      <c r="AX310" s="53" t="e">
        <f>AE310-VLOOKUP(C310,'Вчера_Спутник Лайт'!C:BO, 23, FALSE)</f>
        <v>#N/A</v>
      </c>
    </row>
    <row r="311" spans="1:50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3"/>
      <c r="AA311" s="44"/>
      <c r="AB311" s="43"/>
      <c r="AC311" s="44"/>
      <c r="AD311" s="43"/>
      <c r="AE311" s="43"/>
      <c r="AF311" s="43"/>
      <c r="AG311" s="44"/>
      <c r="AH311" s="48"/>
      <c r="AI311" s="52">
        <f t="shared" si="5"/>
        <v>0</v>
      </c>
      <c r="AJ311" s="53" t="str">
        <f>IF(ISNA(VLOOKUP(C311,'Вчера_Спутник Лайт'!C:C, 1, FALSE)),"ошибка",0)</f>
        <v>ошибка</v>
      </c>
      <c r="AK311" s="55"/>
      <c r="AL311" s="53" t="e">
        <f>D311-VLOOKUP(C311, 'Вчера_Спутник Лайт'!C:BO, 2, FALSE)</f>
        <v>#N/A</v>
      </c>
      <c r="AM311" s="53" t="e">
        <f>E311-F311-VLOOKUP(C311, 'Вчера_Спутник Лайт'!C:BO, 3, FALSE)</f>
        <v>#N/A</v>
      </c>
      <c r="AN311" s="53" t="e">
        <f>K311-L311-VLOOKUP(C311, 'Вчера_Спутник Лайт'!C:BO, 5, FALSE)</f>
        <v>#N/A</v>
      </c>
      <c r="AO311" s="53" t="e">
        <f>M311-N311-VLOOKUP(C311, 'Вчера_Спутник Лайт'!C:BO, 7, FALSE)</f>
        <v>#N/A</v>
      </c>
      <c r="AP311" s="53" t="e">
        <f>O311-P311-VLOOKUP(C311, 'Вчера_Спутник Лайт'!C:BO, 9, FALSE)</f>
        <v>#N/A</v>
      </c>
      <c r="AQ311" s="53" t="e">
        <f>Q311-R311-VLOOKUP(C311, 'Вчера_Спутник Лайт'!C:BO, 11, FALSE)</f>
        <v>#N/A</v>
      </c>
      <c r="AR311" s="53" t="e">
        <f>S311-T311-VLOOKUP(C311, 'Вчера_Спутник Лайт'!C:BO, 13, FALSE)</f>
        <v>#N/A</v>
      </c>
      <c r="AS311" s="53" t="e">
        <f>U311-V311-VLOOKUP(C311, 'Вчера_Спутник Лайт'!C:BO, 15, FALSE)</f>
        <v>#N/A</v>
      </c>
      <c r="AT311" s="53" t="e">
        <f>W311-X311-VLOOKUP(C311, 'Вчера_Спутник Лайт'!C:BO, 17, FALSE)</f>
        <v>#N/A</v>
      </c>
      <c r="AU311" s="53" t="e">
        <f>AA311-AB311-VLOOKUP(C311, 'Вчера_Спутник Лайт'!C:BO, 19, FALSE)</f>
        <v>#N/A</v>
      </c>
      <c r="AV311" s="53" t="e">
        <f>AC311-AD311-VLOOKUP(C311, 'Вчера_Спутник Лайт'!C:BO, 21, FALSE)</f>
        <v>#N/A</v>
      </c>
      <c r="AW311" s="53" t="e">
        <f>VLOOKUP(C311, 'Вчера_Спутник Лайт'!C:BO, 26, FALSE)+F311-#REF!-AD311-AG311</f>
        <v>#N/A</v>
      </c>
      <c r="AX311" s="53" t="e">
        <f>AE311-VLOOKUP(C311,'Вчера_Спутник Лайт'!C:BO, 23, FALSE)</f>
        <v>#N/A</v>
      </c>
    </row>
    <row r="312" spans="1:50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3"/>
      <c r="AA312" s="44"/>
      <c r="AB312" s="43"/>
      <c r="AC312" s="44"/>
      <c r="AD312" s="43"/>
      <c r="AE312" s="43"/>
      <c r="AF312" s="43"/>
      <c r="AG312" s="44"/>
      <c r="AH312" s="48"/>
      <c r="AI312" s="52">
        <f t="shared" si="5"/>
        <v>0</v>
      </c>
      <c r="AJ312" s="53" t="str">
        <f>IF(ISNA(VLOOKUP(C312,'Вчера_Спутник Лайт'!C:C, 1, FALSE)),"ошибка",0)</f>
        <v>ошибка</v>
      </c>
      <c r="AK312" s="55"/>
      <c r="AL312" s="53" t="e">
        <f>D312-VLOOKUP(C312, 'Вчера_Спутник Лайт'!C:BO, 2, FALSE)</f>
        <v>#N/A</v>
      </c>
      <c r="AM312" s="53" t="e">
        <f>E312-F312-VLOOKUP(C312, 'Вчера_Спутник Лайт'!C:BO, 3, FALSE)</f>
        <v>#N/A</v>
      </c>
      <c r="AN312" s="53" t="e">
        <f>K312-L312-VLOOKUP(C312, 'Вчера_Спутник Лайт'!C:BO, 5, FALSE)</f>
        <v>#N/A</v>
      </c>
      <c r="AO312" s="53" t="e">
        <f>M312-N312-VLOOKUP(C312, 'Вчера_Спутник Лайт'!C:BO, 7, FALSE)</f>
        <v>#N/A</v>
      </c>
      <c r="AP312" s="53" t="e">
        <f>O312-P312-VLOOKUP(C312, 'Вчера_Спутник Лайт'!C:BO, 9, FALSE)</f>
        <v>#N/A</v>
      </c>
      <c r="AQ312" s="53" t="e">
        <f>Q312-R312-VLOOKUP(C312, 'Вчера_Спутник Лайт'!C:BO, 11, FALSE)</f>
        <v>#N/A</v>
      </c>
      <c r="AR312" s="53" t="e">
        <f>S312-T312-VLOOKUP(C312, 'Вчера_Спутник Лайт'!C:BO, 13, FALSE)</f>
        <v>#N/A</v>
      </c>
      <c r="AS312" s="53" t="e">
        <f>U312-V312-VLOOKUP(C312, 'Вчера_Спутник Лайт'!C:BO, 15, FALSE)</f>
        <v>#N/A</v>
      </c>
      <c r="AT312" s="53" t="e">
        <f>W312-X312-VLOOKUP(C312, 'Вчера_Спутник Лайт'!C:BO, 17, FALSE)</f>
        <v>#N/A</v>
      </c>
      <c r="AU312" s="53" t="e">
        <f>AA312-AB312-VLOOKUP(C312, 'Вчера_Спутник Лайт'!C:BO, 19, FALSE)</f>
        <v>#N/A</v>
      </c>
      <c r="AV312" s="53" t="e">
        <f>AC312-AD312-VLOOKUP(C312, 'Вчера_Спутник Лайт'!C:BO, 21, FALSE)</f>
        <v>#N/A</v>
      </c>
      <c r="AW312" s="53" t="e">
        <f>VLOOKUP(C312, 'Вчера_Спутник Лайт'!C:BO, 26, FALSE)+F312-#REF!-AD312-AG312</f>
        <v>#N/A</v>
      </c>
      <c r="AX312" s="53" t="e">
        <f>AE312-VLOOKUP(C312,'Вчера_Спутник Лайт'!C:BO, 23, FALSE)</f>
        <v>#N/A</v>
      </c>
    </row>
    <row r="313" spans="1:50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3"/>
      <c r="AA313" s="44"/>
      <c r="AB313" s="43"/>
      <c r="AC313" s="44"/>
      <c r="AD313" s="43"/>
      <c r="AE313" s="43"/>
      <c r="AF313" s="43"/>
      <c r="AG313" s="44"/>
      <c r="AH313" s="48"/>
      <c r="AI313" s="52">
        <f t="shared" si="5"/>
        <v>0</v>
      </c>
      <c r="AJ313" s="53" t="str">
        <f>IF(ISNA(VLOOKUP(C313,'Вчера_Спутник Лайт'!C:C, 1, FALSE)),"ошибка",0)</f>
        <v>ошибка</v>
      </c>
      <c r="AK313" s="55"/>
      <c r="AL313" s="53" t="e">
        <f>D313-VLOOKUP(C313, 'Вчера_Спутник Лайт'!C:BO, 2, FALSE)</f>
        <v>#N/A</v>
      </c>
      <c r="AM313" s="53" t="e">
        <f>E313-F313-VLOOKUP(C313, 'Вчера_Спутник Лайт'!C:BO, 3, FALSE)</f>
        <v>#N/A</v>
      </c>
      <c r="AN313" s="53" t="e">
        <f>K313-L313-VLOOKUP(C313, 'Вчера_Спутник Лайт'!C:BO, 5, FALSE)</f>
        <v>#N/A</v>
      </c>
      <c r="AO313" s="53" t="e">
        <f>M313-N313-VLOOKUP(C313, 'Вчера_Спутник Лайт'!C:BO, 7, FALSE)</f>
        <v>#N/A</v>
      </c>
      <c r="AP313" s="53" t="e">
        <f>O313-P313-VLOOKUP(C313, 'Вчера_Спутник Лайт'!C:BO, 9, FALSE)</f>
        <v>#N/A</v>
      </c>
      <c r="AQ313" s="53" t="e">
        <f>Q313-R313-VLOOKUP(C313, 'Вчера_Спутник Лайт'!C:BO, 11, FALSE)</f>
        <v>#N/A</v>
      </c>
      <c r="AR313" s="53" t="e">
        <f>S313-T313-VLOOKUP(C313, 'Вчера_Спутник Лайт'!C:BO, 13, FALSE)</f>
        <v>#N/A</v>
      </c>
      <c r="AS313" s="53" t="e">
        <f>U313-V313-VLOOKUP(C313, 'Вчера_Спутник Лайт'!C:BO, 15, FALSE)</f>
        <v>#N/A</v>
      </c>
      <c r="AT313" s="53" t="e">
        <f>W313-X313-VLOOKUP(C313, 'Вчера_Спутник Лайт'!C:BO, 17, FALSE)</f>
        <v>#N/A</v>
      </c>
      <c r="AU313" s="53" t="e">
        <f>AA313-AB313-VLOOKUP(C313, 'Вчера_Спутник Лайт'!C:BO, 19, FALSE)</f>
        <v>#N/A</v>
      </c>
      <c r="AV313" s="53" t="e">
        <f>AC313-AD313-VLOOKUP(C313, 'Вчера_Спутник Лайт'!C:BO, 21, FALSE)</f>
        <v>#N/A</v>
      </c>
      <c r="AW313" s="53" t="e">
        <f>VLOOKUP(C313, 'Вчера_Спутник Лайт'!C:BO, 26, FALSE)+F313-#REF!-AD313-AG313</f>
        <v>#N/A</v>
      </c>
      <c r="AX313" s="53" t="e">
        <f>AE313-VLOOKUP(C313,'Вчера_Спутник Лайт'!C:BO, 23, FALSE)</f>
        <v>#N/A</v>
      </c>
    </row>
    <row r="314" spans="1:50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3"/>
      <c r="AA314" s="44"/>
      <c r="AB314" s="43"/>
      <c r="AC314" s="44"/>
      <c r="AD314" s="43"/>
      <c r="AE314" s="43"/>
      <c r="AF314" s="43"/>
      <c r="AG314" s="44"/>
      <c r="AH314" s="48"/>
      <c r="AI314" s="52">
        <f t="shared" si="5"/>
        <v>0</v>
      </c>
      <c r="AJ314" s="53" t="str">
        <f>IF(ISNA(VLOOKUP(C314,'Вчера_Спутник Лайт'!C:C, 1, FALSE)),"ошибка",0)</f>
        <v>ошибка</v>
      </c>
      <c r="AK314" s="55"/>
      <c r="AL314" s="53" t="e">
        <f>D314-VLOOKUP(C314, 'Вчера_Спутник Лайт'!C:BO, 2, FALSE)</f>
        <v>#N/A</v>
      </c>
      <c r="AM314" s="53" t="e">
        <f>E314-F314-VLOOKUP(C314, 'Вчера_Спутник Лайт'!C:BO, 3, FALSE)</f>
        <v>#N/A</v>
      </c>
      <c r="AN314" s="53" t="e">
        <f>K314-L314-VLOOKUP(C314, 'Вчера_Спутник Лайт'!C:BO, 5, FALSE)</f>
        <v>#N/A</v>
      </c>
      <c r="AO314" s="53" t="e">
        <f>M314-N314-VLOOKUP(C314, 'Вчера_Спутник Лайт'!C:BO, 7, FALSE)</f>
        <v>#N/A</v>
      </c>
      <c r="AP314" s="53" t="e">
        <f>O314-P314-VLOOKUP(C314, 'Вчера_Спутник Лайт'!C:BO, 9, FALSE)</f>
        <v>#N/A</v>
      </c>
      <c r="AQ314" s="53" t="e">
        <f>Q314-R314-VLOOKUP(C314, 'Вчера_Спутник Лайт'!C:BO, 11, FALSE)</f>
        <v>#N/A</v>
      </c>
      <c r="AR314" s="53" t="e">
        <f>S314-T314-VLOOKUP(C314, 'Вчера_Спутник Лайт'!C:BO, 13, FALSE)</f>
        <v>#N/A</v>
      </c>
      <c r="AS314" s="53" t="e">
        <f>U314-V314-VLOOKUP(C314, 'Вчера_Спутник Лайт'!C:BO, 15, FALSE)</f>
        <v>#N/A</v>
      </c>
      <c r="AT314" s="53" t="e">
        <f>W314-X314-VLOOKUP(C314, 'Вчера_Спутник Лайт'!C:BO, 17, FALSE)</f>
        <v>#N/A</v>
      </c>
      <c r="AU314" s="53" t="e">
        <f>AA314-AB314-VLOOKUP(C314, 'Вчера_Спутник Лайт'!C:BO, 19, FALSE)</f>
        <v>#N/A</v>
      </c>
      <c r="AV314" s="53" t="e">
        <f>AC314-AD314-VLOOKUP(C314, 'Вчера_Спутник Лайт'!C:BO, 21, FALSE)</f>
        <v>#N/A</v>
      </c>
      <c r="AW314" s="53" t="e">
        <f>VLOOKUP(C314, 'Вчера_Спутник Лайт'!C:BO, 26, FALSE)+F314-#REF!-AD314-AG314</f>
        <v>#N/A</v>
      </c>
      <c r="AX314" s="53" t="e">
        <f>AE314-VLOOKUP(C314,'Вчера_Спутник Лайт'!C:BO, 23, FALSE)</f>
        <v>#N/A</v>
      </c>
    </row>
    <row r="315" spans="1:50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3"/>
      <c r="AA315" s="44"/>
      <c r="AB315" s="43"/>
      <c r="AC315" s="44"/>
      <c r="AD315" s="43"/>
      <c r="AE315" s="43"/>
      <c r="AF315" s="43"/>
      <c r="AG315" s="44"/>
      <c r="AH315" s="48"/>
      <c r="AI315" s="52">
        <f t="shared" si="5"/>
        <v>0</v>
      </c>
      <c r="AJ315" s="53" t="str">
        <f>IF(ISNA(VLOOKUP(C315,'Вчера_Спутник Лайт'!C:C, 1, FALSE)),"ошибка",0)</f>
        <v>ошибка</v>
      </c>
      <c r="AK315" s="55"/>
      <c r="AL315" s="53" t="e">
        <f>D315-VLOOKUP(C315, 'Вчера_Спутник Лайт'!C:BO, 2, FALSE)</f>
        <v>#N/A</v>
      </c>
      <c r="AM315" s="53" t="e">
        <f>E315-F315-VLOOKUP(C315, 'Вчера_Спутник Лайт'!C:BO, 3, FALSE)</f>
        <v>#N/A</v>
      </c>
      <c r="AN315" s="53" t="e">
        <f>K315-L315-VLOOKUP(C315, 'Вчера_Спутник Лайт'!C:BO, 5, FALSE)</f>
        <v>#N/A</v>
      </c>
      <c r="AO315" s="53" t="e">
        <f>M315-N315-VLOOKUP(C315, 'Вчера_Спутник Лайт'!C:BO, 7, FALSE)</f>
        <v>#N/A</v>
      </c>
      <c r="AP315" s="53" t="e">
        <f>O315-P315-VLOOKUP(C315, 'Вчера_Спутник Лайт'!C:BO, 9, FALSE)</f>
        <v>#N/A</v>
      </c>
      <c r="AQ315" s="53" t="e">
        <f>Q315-R315-VLOOKUP(C315, 'Вчера_Спутник Лайт'!C:BO, 11, FALSE)</f>
        <v>#N/A</v>
      </c>
      <c r="AR315" s="53" t="e">
        <f>S315-T315-VLOOKUP(C315, 'Вчера_Спутник Лайт'!C:BO, 13, FALSE)</f>
        <v>#N/A</v>
      </c>
      <c r="AS315" s="53" t="e">
        <f>U315-V315-VLOOKUP(C315, 'Вчера_Спутник Лайт'!C:BO, 15, FALSE)</f>
        <v>#N/A</v>
      </c>
      <c r="AT315" s="53" t="e">
        <f>W315-X315-VLOOKUP(C315, 'Вчера_Спутник Лайт'!C:BO, 17, FALSE)</f>
        <v>#N/A</v>
      </c>
      <c r="AU315" s="53" t="e">
        <f>AA315-AB315-VLOOKUP(C315, 'Вчера_Спутник Лайт'!C:BO, 19, FALSE)</f>
        <v>#N/A</v>
      </c>
      <c r="AV315" s="53" t="e">
        <f>AC315-AD315-VLOOKUP(C315, 'Вчера_Спутник Лайт'!C:BO, 21, FALSE)</f>
        <v>#N/A</v>
      </c>
      <c r="AW315" s="53" t="e">
        <f>VLOOKUP(C315, 'Вчера_Спутник Лайт'!C:BO, 26, FALSE)+F315-#REF!-AD315-AG315</f>
        <v>#N/A</v>
      </c>
      <c r="AX315" s="53" t="e">
        <f>AE315-VLOOKUP(C315,'Вчера_Спутник Лайт'!C:BO, 23, FALSE)</f>
        <v>#N/A</v>
      </c>
    </row>
    <row r="316" spans="1:50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3"/>
      <c r="AA316" s="44"/>
      <c r="AB316" s="43"/>
      <c r="AC316" s="44"/>
      <c r="AD316" s="43"/>
      <c r="AE316" s="43"/>
      <c r="AF316" s="43"/>
      <c r="AG316" s="44"/>
      <c r="AH316" s="48"/>
      <c r="AI316" s="52">
        <f t="shared" si="5"/>
        <v>0</v>
      </c>
      <c r="AJ316" s="53" t="str">
        <f>IF(ISNA(VLOOKUP(C316,'Вчера_Спутник Лайт'!C:C, 1, FALSE)),"ошибка",0)</f>
        <v>ошибка</v>
      </c>
      <c r="AK316" s="55"/>
      <c r="AL316" s="53" t="e">
        <f>D316-VLOOKUP(C316, 'Вчера_Спутник Лайт'!C:BO, 2, FALSE)</f>
        <v>#N/A</v>
      </c>
      <c r="AM316" s="53" t="e">
        <f>E316-F316-VLOOKUP(C316, 'Вчера_Спутник Лайт'!C:BO, 3, FALSE)</f>
        <v>#N/A</v>
      </c>
      <c r="AN316" s="53" t="e">
        <f>K316-L316-VLOOKUP(C316, 'Вчера_Спутник Лайт'!C:BO, 5, FALSE)</f>
        <v>#N/A</v>
      </c>
      <c r="AO316" s="53" t="e">
        <f>M316-N316-VLOOKUP(C316, 'Вчера_Спутник Лайт'!C:BO, 7, FALSE)</f>
        <v>#N/A</v>
      </c>
      <c r="AP316" s="53" t="e">
        <f>O316-P316-VLOOKUP(C316, 'Вчера_Спутник Лайт'!C:BO, 9, FALSE)</f>
        <v>#N/A</v>
      </c>
      <c r="AQ316" s="53" t="e">
        <f>Q316-R316-VLOOKUP(C316, 'Вчера_Спутник Лайт'!C:BO, 11, FALSE)</f>
        <v>#N/A</v>
      </c>
      <c r="AR316" s="53" t="e">
        <f>S316-T316-VLOOKUP(C316, 'Вчера_Спутник Лайт'!C:BO, 13, FALSE)</f>
        <v>#N/A</v>
      </c>
      <c r="AS316" s="53" t="e">
        <f>U316-V316-VLOOKUP(C316, 'Вчера_Спутник Лайт'!C:BO, 15, FALSE)</f>
        <v>#N/A</v>
      </c>
      <c r="AT316" s="53" t="e">
        <f>W316-X316-VLOOKUP(C316, 'Вчера_Спутник Лайт'!C:BO, 17, FALSE)</f>
        <v>#N/A</v>
      </c>
      <c r="AU316" s="53" t="e">
        <f>AA316-AB316-VLOOKUP(C316, 'Вчера_Спутник Лайт'!C:BO, 19, FALSE)</f>
        <v>#N/A</v>
      </c>
      <c r="AV316" s="53" t="e">
        <f>AC316-AD316-VLOOKUP(C316, 'Вчера_Спутник Лайт'!C:BO, 21, FALSE)</f>
        <v>#N/A</v>
      </c>
      <c r="AW316" s="53" t="e">
        <f>VLOOKUP(C316, 'Вчера_Спутник Лайт'!C:BO, 26, FALSE)+F316-#REF!-AD316-AG316</f>
        <v>#N/A</v>
      </c>
      <c r="AX316" s="53" t="e">
        <f>AE316-VLOOKUP(C316,'Вчера_Спутник Лайт'!C:BO, 23, FALSE)</f>
        <v>#N/A</v>
      </c>
    </row>
    <row r="317" spans="1:50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3"/>
      <c r="AA317" s="44"/>
      <c r="AB317" s="43"/>
      <c r="AC317" s="44"/>
      <c r="AD317" s="43"/>
      <c r="AE317" s="43"/>
      <c r="AF317" s="43"/>
      <c r="AG317" s="44"/>
      <c r="AH317" s="48"/>
      <c r="AI317" s="52">
        <f t="shared" si="5"/>
        <v>0</v>
      </c>
      <c r="AJ317" s="53" t="str">
        <f>IF(ISNA(VLOOKUP(C317,'Вчера_Спутник Лайт'!C:C, 1, FALSE)),"ошибка",0)</f>
        <v>ошибка</v>
      </c>
      <c r="AK317" s="55"/>
      <c r="AL317" s="53" t="e">
        <f>D317-VLOOKUP(C317, 'Вчера_Спутник Лайт'!C:BO, 2, FALSE)</f>
        <v>#N/A</v>
      </c>
      <c r="AM317" s="53" t="e">
        <f>E317-F317-VLOOKUP(C317, 'Вчера_Спутник Лайт'!C:BO, 3, FALSE)</f>
        <v>#N/A</v>
      </c>
      <c r="AN317" s="53" t="e">
        <f>K317-L317-VLOOKUP(C317, 'Вчера_Спутник Лайт'!C:BO, 5, FALSE)</f>
        <v>#N/A</v>
      </c>
      <c r="AO317" s="53" t="e">
        <f>M317-N317-VLOOKUP(C317, 'Вчера_Спутник Лайт'!C:BO, 7, FALSE)</f>
        <v>#N/A</v>
      </c>
      <c r="AP317" s="53" t="e">
        <f>O317-P317-VLOOKUP(C317, 'Вчера_Спутник Лайт'!C:BO, 9, FALSE)</f>
        <v>#N/A</v>
      </c>
      <c r="AQ317" s="53" t="e">
        <f>Q317-R317-VLOOKUP(C317, 'Вчера_Спутник Лайт'!C:BO, 11, FALSE)</f>
        <v>#N/A</v>
      </c>
      <c r="AR317" s="53" t="e">
        <f>S317-T317-VLOOKUP(C317, 'Вчера_Спутник Лайт'!C:BO, 13, FALSE)</f>
        <v>#N/A</v>
      </c>
      <c r="AS317" s="53" t="e">
        <f>U317-V317-VLOOKUP(C317, 'Вчера_Спутник Лайт'!C:BO, 15, FALSE)</f>
        <v>#N/A</v>
      </c>
      <c r="AT317" s="53" t="e">
        <f>W317-X317-VLOOKUP(C317, 'Вчера_Спутник Лайт'!C:BO, 17, FALSE)</f>
        <v>#N/A</v>
      </c>
      <c r="AU317" s="53" t="e">
        <f>AA317-AB317-VLOOKUP(C317, 'Вчера_Спутник Лайт'!C:BO, 19, FALSE)</f>
        <v>#N/A</v>
      </c>
      <c r="AV317" s="53" t="e">
        <f>AC317-AD317-VLOOKUP(C317, 'Вчера_Спутник Лайт'!C:BO, 21, FALSE)</f>
        <v>#N/A</v>
      </c>
      <c r="AW317" s="53" t="e">
        <f>VLOOKUP(C317, 'Вчера_Спутник Лайт'!C:BO, 26, FALSE)+F317-#REF!-AD317-AG317</f>
        <v>#N/A</v>
      </c>
      <c r="AX317" s="53" t="e">
        <f>AE317-VLOOKUP(C317,'Вчера_Спутник Лайт'!C:BO, 23, FALSE)</f>
        <v>#N/A</v>
      </c>
    </row>
    <row r="318" spans="1:50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3"/>
      <c r="AA318" s="44"/>
      <c r="AB318" s="43"/>
      <c r="AC318" s="44"/>
      <c r="AD318" s="43"/>
      <c r="AE318" s="43"/>
      <c r="AF318" s="43"/>
      <c r="AG318" s="44"/>
      <c r="AH318" s="48"/>
      <c r="AI318" s="52">
        <f t="shared" si="5"/>
        <v>0</v>
      </c>
      <c r="AJ318" s="53" t="str">
        <f>IF(ISNA(VLOOKUP(C318,'Вчера_Спутник Лайт'!C:C, 1, FALSE)),"ошибка",0)</f>
        <v>ошибка</v>
      </c>
      <c r="AK318" s="55"/>
      <c r="AL318" s="53" t="e">
        <f>D318-VLOOKUP(C318, 'Вчера_Спутник Лайт'!C:BO, 2, FALSE)</f>
        <v>#N/A</v>
      </c>
      <c r="AM318" s="53" t="e">
        <f>E318-F318-VLOOKUP(C318, 'Вчера_Спутник Лайт'!C:BO, 3, FALSE)</f>
        <v>#N/A</v>
      </c>
      <c r="AN318" s="53" t="e">
        <f>K318-L318-VLOOKUP(C318, 'Вчера_Спутник Лайт'!C:BO, 5, FALSE)</f>
        <v>#N/A</v>
      </c>
      <c r="AO318" s="53" t="e">
        <f>M318-N318-VLOOKUP(C318, 'Вчера_Спутник Лайт'!C:BO, 7, FALSE)</f>
        <v>#N/A</v>
      </c>
      <c r="AP318" s="53" t="e">
        <f>O318-P318-VLOOKUP(C318, 'Вчера_Спутник Лайт'!C:BO, 9, FALSE)</f>
        <v>#N/A</v>
      </c>
      <c r="AQ318" s="53" t="e">
        <f>Q318-R318-VLOOKUP(C318, 'Вчера_Спутник Лайт'!C:BO, 11, FALSE)</f>
        <v>#N/A</v>
      </c>
      <c r="AR318" s="53" t="e">
        <f>S318-T318-VLOOKUP(C318, 'Вчера_Спутник Лайт'!C:BO, 13, FALSE)</f>
        <v>#N/A</v>
      </c>
      <c r="AS318" s="53" t="e">
        <f>U318-V318-VLOOKUP(C318, 'Вчера_Спутник Лайт'!C:BO, 15, FALSE)</f>
        <v>#N/A</v>
      </c>
      <c r="AT318" s="53" t="e">
        <f>W318-X318-VLOOKUP(C318, 'Вчера_Спутник Лайт'!C:BO, 17, FALSE)</f>
        <v>#N/A</v>
      </c>
      <c r="AU318" s="53" t="e">
        <f>AA318-AB318-VLOOKUP(C318, 'Вчера_Спутник Лайт'!C:BO, 19, FALSE)</f>
        <v>#N/A</v>
      </c>
      <c r="AV318" s="53" t="e">
        <f>AC318-AD318-VLOOKUP(C318, 'Вчера_Спутник Лайт'!C:BO, 21, FALSE)</f>
        <v>#N/A</v>
      </c>
      <c r="AW318" s="53" t="e">
        <f>VLOOKUP(C318, 'Вчера_Спутник Лайт'!C:BO, 26, FALSE)+F318-#REF!-AD318-AG318</f>
        <v>#N/A</v>
      </c>
      <c r="AX318" s="53" t="e">
        <f>AE318-VLOOKUP(C318,'Вчера_Спутник Лайт'!C:BO, 23, FALSE)</f>
        <v>#N/A</v>
      </c>
    </row>
    <row r="319" spans="1:50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3"/>
      <c r="AA319" s="44"/>
      <c r="AB319" s="43"/>
      <c r="AC319" s="44"/>
      <c r="AD319" s="43"/>
      <c r="AE319" s="43"/>
      <c r="AF319" s="43"/>
      <c r="AG319" s="44"/>
      <c r="AH319" s="48"/>
      <c r="AI319" s="52">
        <f t="shared" si="5"/>
        <v>0</v>
      </c>
      <c r="AJ319" s="53" t="str">
        <f>IF(ISNA(VLOOKUP(C319,'Вчера_Спутник Лайт'!C:C, 1, FALSE)),"ошибка",0)</f>
        <v>ошибка</v>
      </c>
      <c r="AK319" s="55"/>
      <c r="AL319" s="53" t="e">
        <f>D319-VLOOKUP(C319, 'Вчера_Спутник Лайт'!C:BO, 2, FALSE)</f>
        <v>#N/A</v>
      </c>
      <c r="AM319" s="53" t="e">
        <f>E319-F319-VLOOKUP(C319, 'Вчера_Спутник Лайт'!C:BO, 3, FALSE)</f>
        <v>#N/A</v>
      </c>
      <c r="AN319" s="53" t="e">
        <f>K319-L319-VLOOKUP(C319, 'Вчера_Спутник Лайт'!C:BO, 5, FALSE)</f>
        <v>#N/A</v>
      </c>
      <c r="AO319" s="53" t="e">
        <f>M319-N319-VLOOKUP(C319, 'Вчера_Спутник Лайт'!C:BO, 7, FALSE)</f>
        <v>#N/A</v>
      </c>
      <c r="AP319" s="53" t="e">
        <f>O319-P319-VLOOKUP(C319, 'Вчера_Спутник Лайт'!C:BO, 9, FALSE)</f>
        <v>#N/A</v>
      </c>
      <c r="AQ319" s="53" t="e">
        <f>Q319-R319-VLOOKUP(C319, 'Вчера_Спутник Лайт'!C:BO, 11, FALSE)</f>
        <v>#N/A</v>
      </c>
      <c r="AR319" s="53" t="e">
        <f>S319-T319-VLOOKUP(C319, 'Вчера_Спутник Лайт'!C:BO, 13, FALSE)</f>
        <v>#N/A</v>
      </c>
      <c r="AS319" s="53" t="e">
        <f>U319-V319-VLOOKUP(C319, 'Вчера_Спутник Лайт'!C:BO, 15, FALSE)</f>
        <v>#N/A</v>
      </c>
      <c r="AT319" s="53" t="e">
        <f>W319-X319-VLOOKUP(C319, 'Вчера_Спутник Лайт'!C:BO, 17, FALSE)</f>
        <v>#N/A</v>
      </c>
      <c r="AU319" s="53" t="e">
        <f>AA319-AB319-VLOOKUP(C319, 'Вчера_Спутник Лайт'!C:BO, 19, FALSE)</f>
        <v>#N/A</v>
      </c>
      <c r="AV319" s="53" t="e">
        <f>AC319-AD319-VLOOKUP(C319, 'Вчера_Спутник Лайт'!C:BO, 21, FALSE)</f>
        <v>#N/A</v>
      </c>
      <c r="AW319" s="53" t="e">
        <f>VLOOKUP(C319, 'Вчера_Спутник Лайт'!C:BO, 26, FALSE)+F319-#REF!-AD319-AG319</f>
        <v>#N/A</v>
      </c>
      <c r="AX319" s="53" t="e">
        <f>AE319-VLOOKUP(C319,'Вчера_Спутник Лайт'!C:BO, 23, FALSE)</f>
        <v>#N/A</v>
      </c>
    </row>
    <row r="320" spans="1:50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3"/>
      <c r="AA320" s="44"/>
      <c r="AB320" s="43"/>
      <c r="AC320" s="44"/>
      <c r="AD320" s="43"/>
      <c r="AE320" s="43"/>
      <c r="AF320" s="43"/>
      <c r="AG320" s="44"/>
      <c r="AH320" s="48"/>
      <c r="AI320" s="52">
        <f t="shared" si="5"/>
        <v>0</v>
      </c>
      <c r="AJ320" s="53" t="str">
        <f>IF(ISNA(VLOOKUP(C320,'Вчера_Спутник Лайт'!C:C, 1, FALSE)),"ошибка",0)</f>
        <v>ошибка</v>
      </c>
      <c r="AK320" s="55"/>
      <c r="AL320" s="53" t="e">
        <f>D320-VLOOKUP(C320, 'Вчера_Спутник Лайт'!C:BO, 2, FALSE)</f>
        <v>#N/A</v>
      </c>
      <c r="AM320" s="53" t="e">
        <f>E320-F320-VLOOKUP(C320, 'Вчера_Спутник Лайт'!C:BO, 3, FALSE)</f>
        <v>#N/A</v>
      </c>
      <c r="AN320" s="53" t="e">
        <f>K320-L320-VLOOKUP(C320, 'Вчера_Спутник Лайт'!C:BO, 5, FALSE)</f>
        <v>#N/A</v>
      </c>
      <c r="AO320" s="53" t="e">
        <f>M320-N320-VLOOKUP(C320, 'Вчера_Спутник Лайт'!C:BO, 7, FALSE)</f>
        <v>#N/A</v>
      </c>
      <c r="AP320" s="53" t="e">
        <f>O320-P320-VLOOKUP(C320, 'Вчера_Спутник Лайт'!C:BO, 9, FALSE)</f>
        <v>#N/A</v>
      </c>
      <c r="AQ320" s="53" t="e">
        <f>Q320-R320-VLOOKUP(C320, 'Вчера_Спутник Лайт'!C:BO, 11, FALSE)</f>
        <v>#N/A</v>
      </c>
      <c r="AR320" s="53" t="e">
        <f>S320-T320-VLOOKUP(C320, 'Вчера_Спутник Лайт'!C:BO, 13, FALSE)</f>
        <v>#N/A</v>
      </c>
      <c r="AS320" s="53" t="e">
        <f>U320-V320-VLOOKUP(C320, 'Вчера_Спутник Лайт'!C:BO, 15, FALSE)</f>
        <v>#N/A</v>
      </c>
      <c r="AT320" s="53" t="e">
        <f>W320-X320-VLOOKUP(C320, 'Вчера_Спутник Лайт'!C:BO, 17, FALSE)</f>
        <v>#N/A</v>
      </c>
      <c r="AU320" s="53" t="e">
        <f>AA320-AB320-VLOOKUP(C320, 'Вчера_Спутник Лайт'!C:BO, 19, FALSE)</f>
        <v>#N/A</v>
      </c>
      <c r="AV320" s="53" t="e">
        <f>AC320-AD320-VLOOKUP(C320, 'Вчера_Спутник Лайт'!C:BO, 21, FALSE)</f>
        <v>#N/A</v>
      </c>
      <c r="AW320" s="53" t="e">
        <f>VLOOKUP(C320, 'Вчера_Спутник Лайт'!C:BO, 26, FALSE)+F320-#REF!-AD320-AG320</f>
        <v>#N/A</v>
      </c>
      <c r="AX320" s="53" t="e">
        <f>AE320-VLOOKUP(C320,'Вчера_Спутник Лайт'!C:BO, 23, FALSE)</f>
        <v>#N/A</v>
      </c>
    </row>
    <row r="321" spans="1:50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3"/>
      <c r="AA321" s="44"/>
      <c r="AB321" s="43"/>
      <c r="AC321" s="44"/>
      <c r="AD321" s="43"/>
      <c r="AE321" s="43"/>
      <c r="AF321" s="43"/>
      <c r="AG321" s="44"/>
      <c r="AH321" s="48"/>
      <c r="AI321" s="52">
        <f t="shared" si="5"/>
        <v>0</v>
      </c>
      <c r="AJ321" s="53" t="str">
        <f>IF(ISNA(VLOOKUP(C321,'Вчера_Спутник Лайт'!C:C, 1, FALSE)),"ошибка",0)</f>
        <v>ошибка</v>
      </c>
      <c r="AK321" s="55"/>
      <c r="AL321" s="53" t="e">
        <f>D321-VLOOKUP(C321, 'Вчера_Спутник Лайт'!C:BO, 2, FALSE)</f>
        <v>#N/A</v>
      </c>
      <c r="AM321" s="53" t="e">
        <f>E321-F321-VLOOKUP(C321, 'Вчера_Спутник Лайт'!C:BO, 3, FALSE)</f>
        <v>#N/A</v>
      </c>
      <c r="AN321" s="53" t="e">
        <f>K321-L321-VLOOKUP(C321, 'Вчера_Спутник Лайт'!C:BO, 5, FALSE)</f>
        <v>#N/A</v>
      </c>
      <c r="AO321" s="53" t="e">
        <f>M321-N321-VLOOKUP(C321, 'Вчера_Спутник Лайт'!C:BO, 7, FALSE)</f>
        <v>#N/A</v>
      </c>
      <c r="AP321" s="53" t="e">
        <f>O321-P321-VLOOKUP(C321, 'Вчера_Спутник Лайт'!C:BO, 9, FALSE)</f>
        <v>#N/A</v>
      </c>
      <c r="AQ321" s="53" t="e">
        <f>Q321-R321-VLOOKUP(C321, 'Вчера_Спутник Лайт'!C:BO, 11, FALSE)</f>
        <v>#N/A</v>
      </c>
      <c r="AR321" s="53" t="e">
        <f>S321-T321-VLOOKUP(C321, 'Вчера_Спутник Лайт'!C:BO, 13, FALSE)</f>
        <v>#N/A</v>
      </c>
      <c r="AS321" s="53" t="e">
        <f>U321-V321-VLOOKUP(C321, 'Вчера_Спутник Лайт'!C:BO, 15, FALSE)</f>
        <v>#N/A</v>
      </c>
      <c r="AT321" s="53" t="e">
        <f>W321-X321-VLOOKUP(C321, 'Вчера_Спутник Лайт'!C:BO, 17, FALSE)</f>
        <v>#N/A</v>
      </c>
      <c r="AU321" s="53" t="e">
        <f>AA321-AB321-VLOOKUP(C321, 'Вчера_Спутник Лайт'!C:BO, 19, FALSE)</f>
        <v>#N/A</v>
      </c>
      <c r="AV321" s="53" t="e">
        <f>AC321-AD321-VLOOKUP(C321, 'Вчера_Спутник Лайт'!C:BO, 21, FALSE)</f>
        <v>#N/A</v>
      </c>
      <c r="AW321" s="53" t="e">
        <f>VLOOKUP(C321, 'Вчера_Спутник Лайт'!C:BO, 26, FALSE)+F321-#REF!-AD321-AG321</f>
        <v>#N/A</v>
      </c>
      <c r="AX321" s="53" t="e">
        <f>AE321-VLOOKUP(C321,'Вчера_Спутник Лайт'!C:BO, 23, FALSE)</f>
        <v>#N/A</v>
      </c>
    </row>
    <row r="322" spans="1:50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3"/>
      <c r="AA322" s="44"/>
      <c r="AB322" s="43"/>
      <c r="AC322" s="44"/>
      <c r="AD322" s="43"/>
      <c r="AE322" s="43"/>
      <c r="AF322" s="43"/>
      <c r="AG322" s="44"/>
      <c r="AH322" s="48"/>
      <c r="AI322" s="52">
        <f t="shared" si="5"/>
        <v>0</v>
      </c>
      <c r="AJ322" s="53" t="str">
        <f>IF(ISNA(VLOOKUP(C322,'Вчера_Спутник Лайт'!C:C, 1, FALSE)),"ошибка",0)</f>
        <v>ошибка</v>
      </c>
      <c r="AK322" s="55"/>
      <c r="AL322" s="53" t="e">
        <f>D322-VLOOKUP(C322, 'Вчера_Спутник Лайт'!C:BO, 2, FALSE)</f>
        <v>#N/A</v>
      </c>
      <c r="AM322" s="53" t="e">
        <f>E322-F322-VLOOKUP(C322, 'Вчера_Спутник Лайт'!C:BO, 3, FALSE)</f>
        <v>#N/A</v>
      </c>
      <c r="AN322" s="53" t="e">
        <f>K322-L322-VLOOKUP(C322, 'Вчера_Спутник Лайт'!C:BO, 5, FALSE)</f>
        <v>#N/A</v>
      </c>
      <c r="AO322" s="53" t="e">
        <f>M322-N322-VLOOKUP(C322, 'Вчера_Спутник Лайт'!C:BO, 7, FALSE)</f>
        <v>#N/A</v>
      </c>
      <c r="AP322" s="53" t="e">
        <f>O322-P322-VLOOKUP(C322, 'Вчера_Спутник Лайт'!C:BO, 9, FALSE)</f>
        <v>#N/A</v>
      </c>
      <c r="AQ322" s="53" t="e">
        <f>Q322-R322-VLOOKUP(C322, 'Вчера_Спутник Лайт'!C:BO, 11, FALSE)</f>
        <v>#N/A</v>
      </c>
      <c r="AR322" s="53" t="e">
        <f>S322-T322-VLOOKUP(C322, 'Вчера_Спутник Лайт'!C:BO, 13, FALSE)</f>
        <v>#N/A</v>
      </c>
      <c r="AS322" s="53" t="e">
        <f>U322-V322-VLOOKUP(C322, 'Вчера_Спутник Лайт'!C:BO, 15, FALSE)</f>
        <v>#N/A</v>
      </c>
      <c r="AT322" s="53" t="e">
        <f>W322-X322-VLOOKUP(C322, 'Вчера_Спутник Лайт'!C:BO, 17, FALSE)</f>
        <v>#N/A</v>
      </c>
      <c r="AU322" s="53" t="e">
        <f>AA322-AB322-VLOOKUP(C322, 'Вчера_Спутник Лайт'!C:BO, 19, FALSE)</f>
        <v>#N/A</v>
      </c>
      <c r="AV322" s="53" t="e">
        <f>AC322-AD322-VLOOKUP(C322, 'Вчера_Спутник Лайт'!C:BO, 21, FALSE)</f>
        <v>#N/A</v>
      </c>
      <c r="AW322" s="53" t="e">
        <f>VLOOKUP(C322, 'Вчера_Спутник Лайт'!C:BO, 26, FALSE)+F322-#REF!-AD322-AG322</f>
        <v>#N/A</v>
      </c>
      <c r="AX322" s="53" t="e">
        <f>AE322-VLOOKUP(C322,'Вчера_Спутник Лайт'!C:BO, 23, FALSE)</f>
        <v>#N/A</v>
      </c>
    </row>
    <row r="323" spans="1:50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3"/>
      <c r="AA323" s="44"/>
      <c r="AB323" s="43"/>
      <c r="AC323" s="44"/>
      <c r="AD323" s="43"/>
      <c r="AE323" s="43"/>
      <c r="AF323" s="43"/>
      <c r="AG323" s="44"/>
      <c r="AH323" s="48"/>
      <c r="AI323" s="52">
        <f t="shared" si="5"/>
        <v>0</v>
      </c>
      <c r="AJ323" s="53" t="str">
        <f>IF(ISNA(VLOOKUP(C323,'Вчера_Спутник Лайт'!C:C, 1, FALSE)),"ошибка",0)</f>
        <v>ошибка</v>
      </c>
      <c r="AK323" s="55"/>
      <c r="AL323" s="53" t="e">
        <f>D323-VLOOKUP(C323, 'Вчера_Спутник Лайт'!C:BO, 2, FALSE)</f>
        <v>#N/A</v>
      </c>
      <c r="AM323" s="53" t="e">
        <f>E323-F323-VLOOKUP(C323, 'Вчера_Спутник Лайт'!C:BO, 3, FALSE)</f>
        <v>#N/A</v>
      </c>
      <c r="AN323" s="53" t="e">
        <f>K323-L323-VLOOKUP(C323, 'Вчера_Спутник Лайт'!C:BO, 5, FALSE)</f>
        <v>#N/A</v>
      </c>
      <c r="AO323" s="53" t="e">
        <f>M323-N323-VLOOKUP(C323, 'Вчера_Спутник Лайт'!C:BO, 7, FALSE)</f>
        <v>#N/A</v>
      </c>
      <c r="AP323" s="53" t="e">
        <f>O323-P323-VLOOKUP(C323, 'Вчера_Спутник Лайт'!C:BO, 9, FALSE)</f>
        <v>#N/A</v>
      </c>
      <c r="AQ323" s="53" t="e">
        <f>Q323-R323-VLOOKUP(C323, 'Вчера_Спутник Лайт'!C:BO, 11, FALSE)</f>
        <v>#N/A</v>
      </c>
      <c r="AR323" s="53" t="e">
        <f>S323-T323-VLOOKUP(C323, 'Вчера_Спутник Лайт'!C:BO, 13, FALSE)</f>
        <v>#N/A</v>
      </c>
      <c r="AS323" s="53" t="e">
        <f>U323-V323-VLOOKUP(C323, 'Вчера_Спутник Лайт'!C:BO, 15, FALSE)</f>
        <v>#N/A</v>
      </c>
      <c r="AT323" s="53" t="e">
        <f>W323-X323-VLOOKUP(C323, 'Вчера_Спутник Лайт'!C:BO, 17, FALSE)</f>
        <v>#N/A</v>
      </c>
      <c r="AU323" s="53" t="e">
        <f>AA323-AB323-VLOOKUP(C323, 'Вчера_Спутник Лайт'!C:BO, 19, FALSE)</f>
        <v>#N/A</v>
      </c>
      <c r="AV323" s="53" t="e">
        <f>AC323-AD323-VLOOKUP(C323, 'Вчера_Спутник Лайт'!C:BO, 21, FALSE)</f>
        <v>#N/A</v>
      </c>
      <c r="AW323" s="53" t="e">
        <f>VLOOKUP(C323, 'Вчера_Спутник Лайт'!C:BO, 26, FALSE)+F323-#REF!-AD323-AG323</f>
        <v>#N/A</v>
      </c>
      <c r="AX323" s="53" t="e">
        <f>AE323-VLOOKUP(C323,'Вчера_Спутник Лайт'!C:BO, 23, FALSE)</f>
        <v>#N/A</v>
      </c>
    </row>
    <row r="324" spans="1:50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3"/>
      <c r="AA324" s="44"/>
      <c r="AB324" s="43"/>
      <c r="AC324" s="44"/>
      <c r="AD324" s="43"/>
      <c r="AE324" s="43"/>
      <c r="AF324" s="43"/>
      <c r="AG324" s="44"/>
      <c r="AH324" s="48"/>
      <c r="AI324" s="52">
        <f t="shared" ref="AI324:AI387" si="6">E324-AA324-AC324</f>
        <v>0</v>
      </c>
      <c r="AJ324" s="53" t="str">
        <f>IF(ISNA(VLOOKUP(C324,'Вчера_Спутник Лайт'!C:C, 1, FALSE)),"ошибка",0)</f>
        <v>ошибка</v>
      </c>
      <c r="AK324" s="55"/>
      <c r="AL324" s="53" t="e">
        <f>D324-VLOOKUP(C324, 'Вчера_Спутник Лайт'!C:BO, 2, FALSE)</f>
        <v>#N/A</v>
      </c>
      <c r="AM324" s="53" t="e">
        <f>E324-F324-VLOOKUP(C324, 'Вчера_Спутник Лайт'!C:BO, 3, FALSE)</f>
        <v>#N/A</v>
      </c>
      <c r="AN324" s="53" t="e">
        <f>K324-L324-VLOOKUP(C324, 'Вчера_Спутник Лайт'!C:BO, 5, FALSE)</f>
        <v>#N/A</v>
      </c>
      <c r="AO324" s="53" t="e">
        <f>M324-N324-VLOOKUP(C324, 'Вчера_Спутник Лайт'!C:BO, 7, FALSE)</f>
        <v>#N/A</v>
      </c>
      <c r="AP324" s="53" t="e">
        <f>O324-P324-VLOOKUP(C324, 'Вчера_Спутник Лайт'!C:BO, 9, FALSE)</f>
        <v>#N/A</v>
      </c>
      <c r="AQ324" s="53" t="e">
        <f>Q324-R324-VLOOKUP(C324, 'Вчера_Спутник Лайт'!C:BO, 11, FALSE)</f>
        <v>#N/A</v>
      </c>
      <c r="AR324" s="53" t="e">
        <f>S324-T324-VLOOKUP(C324, 'Вчера_Спутник Лайт'!C:BO, 13, FALSE)</f>
        <v>#N/A</v>
      </c>
      <c r="AS324" s="53" t="e">
        <f>U324-V324-VLOOKUP(C324, 'Вчера_Спутник Лайт'!C:BO, 15, FALSE)</f>
        <v>#N/A</v>
      </c>
      <c r="AT324" s="53" t="e">
        <f>W324-X324-VLOOKUP(C324, 'Вчера_Спутник Лайт'!C:BO, 17, FALSE)</f>
        <v>#N/A</v>
      </c>
      <c r="AU324" s="53" t="e">
        <f>AA324-AB324-VLOOKUP(C324, 'Вчера_Спутник Лайт'!C:BO, 19, FALSE)</f>
        <v>#N/A</v>
      </c>
      <c r="AV324" s="53" t="e">
        <f>AC324-AD324-VLOOKUP(C324, 'Вчера_Спутник Лайт'!C:BO, 21, FALSE)</f>
        <v>#N/A</v>
      </c>
      <c r="AW324" s="53" t="e">
        <f>VLOOKUP(C324, 'Вчера_Спутник Лайт'!C:BO, 26, FALSE)+F324-#REF!-AD324-AG324</f>
        <v>#N/A</v>
      </c>
      <c r="AX324" s="53" t="e">
        <f>AE324-VLOOKUP(C324,'Вчера_Спутник Лайт'!C:BO, 23, FALSE)</f>
        <v>#N/A</v>
      </c>
    </row>
    <row r="325" spans="1:50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3"/>
      <c r="AA325" s="44"/>
      <c r="AB325" s="43"/>
      <c r="AC325" s="44"/>
      <c r="AD325" s="43"/>
      <c r="AE325" s="43"/>
      <c r="AF325" s="43"/>
      <c r="AG325" s="44"/>
      <c r="AH325" s="48"/>
      <c r="AI325" s="52">
        <f t="shared" si="6"/>
        <v>0</v>
      </c>
      <c r="AJ325" s="53" t="str">
        <f>IF(ISNA(VLOOKUP(C325,'Вчера_Спутник Лайт'!C:C, 1, FALSE)),"ошибка",0)</f>
        <v>ошибка</v>
      </c>
      <c r="AK325" s="55"/>
      <c r="AL325" s="53" t="e">
        <f>D325-VLOOKUP(C325, 'Вчера_Спутник Лайт'!C:BO, 2, FALSE)</f>
        <v>#N/A</v>
      </c>
      <c r="AM325" s="53" t="e">
        <f>E325-F325-VLOOKUP(C325, 'Вчера_Спутник Лайт'!C:BO, 3, FALSE)</f>
        <v>#N/A</v>
      </c>
      <c r="AN325" s="53" t="e">
        <f>K325-L325-VLOOKUP(C325, 'Вчера_Спутник Лайт'!C:BO, 5, FALSE)</f>
        <v>#N/A</v>
      </c>
      <c r="AO325" s="53" t="e">
        <f>M325-N325-VLOOKUP(C325, 'Вчера_Спутник Лайт'!C:BO, 7, FALSE)</f>
        <v>#N/A</v>
      </c>
      <c r="AP325" s="53" t="e">
        <f>O325-P325-VLOOKUP(C325, 'Вчера_Спутник Лайт'!C:BO, 9, FALSE)</f>
        <v>#N/A</v>
      </c>
      <c r="AQ325" s="53" t="e">
        <f>Q325-R325-VLOOKUP(C325, 'Вчера_Спутник Лайт'!C:BO, 11, FALSE)</f>
        <v>#N/A</v>
      </c>
      <c r="AR325" s="53" t="e">
        <f>S325-T325-VLOOKUP(C325, 'Вчера_Спутник Лайт'!C:BO, 13, FALSE)</f>
        <v>#N/A</v>
      </c>
      <c r="AS325" s="53" t="e">
        <f>U325-V325-VLOOKUP(C325, 'Вчера_Спутник Лайт'!C:BO, 15, FALSE)</f>
        <v>#N/A</v>
      </c>
      <c r="AT325" s="53" t="e">
        <f>W325-X325-VLOOKUP(C325, 'Вчера_Спутник Лайт'!C:BO, 17, FALSE)</f>
        <v>#N/A</v>
      </c>
      <c r="AU325" s="53" t="e">
        <f>AA325-AB325-VLOOKUP(C325, 'Вчера_Спутник Лайт'!C:BO, 19, FALSE)</f>
        <v>#N/A</v>
      </c>
      <c r="AV325" s="53" t="e">
        <f>AC325-AD325-VLOOKUP(C325, 'Вчера_Спутник Лайт'!C:BO, 21, FALSE)</f>
        <v>#N/A</v>
      </c>
      <c r="AW325" s="53" t="e">
        <f>VLOOKUP(C325, 'Вчера_Спутник Лайт'!C:BO, 26, FALSE)+F325-#REF!-AD325-AG325</f>
        <v>#N/A</v>
      </c>
      <c r="AX325" s="53" t="e">
        <f>AE325-VLOOKUP(C325,'Вчера_Спутник Лайт'!C:BO, 23, FALSE)</f>
        <v>#N/A</v>
      </c>
    </row>
    <row r="326" spans="1:50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3"/>
      <c r="AA326" s="44"/>
      <c r="AB326" s="43"/>
      <c r="AC326" s="44"/>
      <c r="AD326" s="43"/>
      <c r="AE326" s="43"/>
      <c r="AF326" s="43"/>
      <c r="AG326" s="44"/>
      <c r="AH326" s="48"/>
      <c r="AI326" s="52">
        <f t="shared" si="6"/>
        <v>0</v>
      </c>
      <c r="AJ326" s="53" t="str">
        <f>IF(ISNA(VLOOKUP(C326,'Вчера_Спутник Лайт'!C:C, 1, FALSE)),"ошибка",0)</f>
        <v>ошибка</v>
      </c>
      <c r="AK326" s="55"/>
      <c r="AL326" s="53" t="e">
        <f>D326-VLOOKUP(C326, 'Вчера_Спутник Лайт'!C:BO, 2, FALSE)</f>
        <v>#N/A</v>
      </c>
      <c r="AM326" s="53" t="e">
        <f>E326-F326-VLOOKUP(C326, 'Вчера_Спутник Лайт'!C:BO, 3, FALSE)</f>
        <v>#N/A</v>
      </c>
      <c r="AN326" s="53" t="e">
        <f>K326-L326-VLOOKUP(C326, 'Вчера_Спутник Лайт'!C:BO, 5, FALSE)</f>
        <v>#N/A</v>
      </c>
      <c r="AO326" s="53" t="e">
        <f>M326-N326-VLOOKUP(C326, 'Вчера_Спутник Лайт'!C:BO, 7, FALSE)</f>
        <v>#N/A</v>
      </c>
      <c r="AP326" s="53" t="e">
        <f>O326-P326-VLOOKUP(C326, 'Вчера_Спутник Лайт'!C:BO, 9, FALSE)</f>
        <v>#N/A</v>
      </c>
      <c r="AQ326" s="53" t="e">
        <f>Q326-R326-VLOOKUP(C326, 'Вчера_Спутник Лайт'!C:BO, 11, FALSE)</f>
        <v>#N/A</v>
      </c>
      <c r="AR326" s="53" t="e">
        <f>S326-T326-VLOOKUP(C326, 'Вчера_Спутник Лайт'!C:BO, 13, FALSE)</f>
        <v>#N/A</v>
      </c>
      <c r="AS326" s="53" t="e">
        <f>U326-V326-VLOOKUP(C326, 'Вчера_Спутник Лайт'!C:BO, 15, FALSE)</f>
        <v>#N/A</v>
      </c>
      <c r="AT326" s="53" t="e">
        <f>W326-X326-VLOOKUP(C326, 'Вчера_Спутник Лайт'!C:BO, 17, FALSE)</f>
        <v>#N/A</v>
      </c>
      <c r="AU326" s="53" t="e">
        <f>AA326-AB326-VLOOKUP(C326, 'Вчера_Спутник Лайт'!C:BO, 19, FALSE)</f>
        <v>#N/A</v>
      </c>
      <c r="AV326" s="53" t="e">
        <f>AC326-AD326-VLOOKUP(C326, 'Вчера_Спутник Лайт'!C:BO, 21, FALSE)</f>
        <v>#N/A</v>
      </c>
      <c r="AW326" s="53" t="e">
        <f>VLOOKUP(C326, 'Вчера_Спутник Лайт'!C:BO, 26, FALSE)+F326-#REF!-AD326-AG326</f>
        <v>#N/A</v>
      </c>
      <c r="AX326" s="53" t="e">
        <f>AE326-VLOOKUP(C326,'Вчера_Спутник Лайт'!C:BO, 23, FALSE)</f>
        <v>#N/A</v>
      </c>
    </row>
    <row r="327" spans="1:50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3"/>
      <c r="AA327" s="44"/>
      <c r="AB327" s="43"/>
      <c r="AC327" s="44"/>
      <c r="AD327" s="43"/>
      <c r="AE327" s="43"/>
      <c r="AF327" s="43"/>
      <c r="AG327" s="44"/>
      <c r="AH327" s="48"/>
      <c r="AI327" s="52">
        <f t="shared" si="6"/>
        <v>0</v>
      </c>
      <c r="AJ327" s="53" t="str">
        <f>IF(ISNA(VLOOKUP(C327,'Вчера_Спутник Лайт'!C:C, 1, FALSE)),"ошибка",0)</f>
        <v>ошибка</v>
      </c>
      <c r="AK327" s="55"/>
      <c r="AL327" s="53" t="e">
        <f>D327-VLOOKUP(C327, 'Вчера_Спутник Лайт'!C:BO, 2, FALSE)</f>
        <v>#N/A</v>
      </c>
      <c r="AM327" s="53" t="e">
        <f>E327-F327-VLOOKUP(C327, 'Вчера_Спутник Лайт'!C:BO, 3, FALSE)</f>
        <v>#N/A</v>
      </c>
      <c r="AN327" s="53" t="e">
        <f>K327-L327-VLOOKUP(C327, 'Вчера_Спутник Лайт'!C:BO, 5, FALSE)</f>
        <v>#N/A</v>
      </c>
      <c r="AO327" s="53" t="e">
        <f>M327-N327-VLOOKUP(C327, 'Вчера_Спутник Лайт'!C:BO, 7, FALSE)</f>
        <v>#N/A</v>
      </c>
      <c r="AP327" s="53" t="e">
        <f>O327-P327-VLOOKUP(C327, 'Вчера_Спутник Лайт'!C:BO, 9, FALSE)</f>
        <v>#N/A</v>
      </c>
      <c r="AQ327" s="53" t="e">
        <f>Q327-R327-VLOOKUP(C327, 'Вчера_Спутник Лайт'!C:BO, 11, FALSE)</f>
        <v>#N/A</v>
      </c>
      <c r="AR327" s="53" t="e">
        <f>S327-T327-VLOOKUP(C327, 'Вчера_Спутник Лайт'!C:BO, 13, FALSE)</f>
        <v>#N/A</v>
      </c>
      <c r="AS327" s="53" t="e">
        <f>U327-V327-VLOOKUP(C327, 'Вчера_Спутник Лайт'!C:BO, 15, FALSE)</f>
        <v>#N/A</v>
      </c>
      <c r="AT327" s="53" t="e">
        <f>W327-X327-VLOOKUP(C327, 'Вчера_Спутник Лайт'!C:BO, 17, FALSE)</f>
        <v>#N/A</v>
      </c>
      <c r="AU327" s="53" t="e">
        <f>AA327-AB327-VLOOKUP(C327, 'Вчера_Спутник Лайт'!C:BO, 19, FALSE)</f>
        <v>#N/A</v>
      </c>
      <c r="AV327" s="53" t="e">
        <f>AC327-AD327-VLOOKUP(C327, 'Вчера_Спутник Лайт'!C:BO, 21, FALSE)</f>
        <v>#N/A</v>
      </c>
      <c r="AW327" s="53" t="e">
        <f>VLOOKUP(C327, 'Вчера_Спутник Лайт'!C:BO, 26, FALSE)+F327-#REF!-AD327-AG327</f>
        <v>#N/A</v>
      </c>
      <c r="AX327" s="53" t="e">
        <f>AE327-VLOOKUP(C327,'Вчера_Спутник Лайт'!C:BO, 23, FALSE)</f>
        <v>#N/A</v>
      </c>
    </row>
    <row r="328" spans="1:50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3"/>
      <c r="AA328" s="44"/>
      <c r="AB328" s="43"/>
      <c r="AC328" s="44"/>
      <c r="AD328" s="43"/>
      <c r="AE328" s="43"/>
      <c r="AF328" s="43"/>
      <c r="AG328" s="44"/>
      <c r="AH328" s="48"/>
      <c r="AI328" s="52">
        <f t="shared" si="6"/>
        <v>0</v>
      </c>
      <c r="AJ328" s="53" t="str">
        <f>IF(ISNA(VLOOKUP(C328,'Вчера_Спутник Лайт'!C:C, 1, FALSE)),"ошибка",0)</f>
        <v>ошибка</v>
      </c>
      <c r="AK328" s="55"/>
      <c r="AL328" s="53" t="e">
        <f>D328-VLOOKUP(C328, 'Вчера_Спутник Лайт'!C:BO, 2, FALSE)</f>
        <v>#N/A</v>
      </c>
      <c r="AM328" s="53" t="e">
        <f>E328-F328-VLOOKUP(C328, 'Вчера_Спутник Лайт'!C:BO, 3, FALSE)</f>
        <v>#N/A</v>
      </c>
      <c r="AN328" s="53" t="e">
        <f>K328-L328-VLOOKUP(C328, 'Вчера_Спутник Лайт'!C:BO, 5, FALSE)</f>
        <v>#N/A</v>
      </c>
      <c r="AO328" s="53" t="e">
        <f>M328-N328-VLOOKUP(C328, 'Вчера_Спутник Лайт'!C:BO, 7, FALSE)</f>
        <v>#N/A</v>
      </c>
      <c r="AP328" s="53" t="e">
        <f>O328-P328-VLOOKUP(C328, 'Вчера_Спутник Лайт'!C:BO, 9, FALSE)</f>
        <v>#N/A</v>
      </c>
      <c r="AQ328" s="53" t="e">
        <f>Q328-R328-VLOOKUP(C328, 'Вчера_Спутник Лайт'!C:BO, 11, FALSE)</f>
        <v>#N/A</v>
      </c>
      <c r="AR328" s="53" t="e">
        <f>S328-T328-VLOOKUP(C328, 'Вчера_Спутник Лайт'!C:BO, 13, FALSE)</f>
        <v>#N/A</v>
      </c>
      <c r="AS328" s="53" t="e">
        <f>U328-V328-VLOOKUP(C328, 'Вчера_Спутник Лайт'!C:BO, 15, FALSE)</f>
        <v>#N/A</v>
      </c>
      <c r="AT328" s="53" t="e">
        <f>W328-X328-VLOOKUP(C328, 'Вчера_Спутник Лайт'!C:BO, 17, FALSE)</f>
        <v>#N/A</v>
      </c>
      <c r="AU328" s="53" t="e">
        <f>AA328-AB328-VLOOKUP(C328, 'Вчера_Спутник Лайт'!C:BO, 19, FALSE)</f>
        <v>#N/A</v>
      </c>
      <c r="AV328" s="53" t="e">
        <f>AC328-AD328-VLOOKUP(C328, 'Вчера_Спутник Лайт'!C:BO, 21, FALSE)</f>
        <v>#N/A</v>
      </c>
      <c r="AW328" s="53" t="e">
        <f>VLOOKUP(C328, 'Вчера_Спутник Лайт'!C:BO, 26, FALSE)+F328-#REF!-AD328-AG328</f>
        <v>#N/A</v>
      </c>
      <c r="AX328" s="53" t="e">
        <f>AE328-VLOOKUP(C328,'Вчера_Спутник Лайт'!C:BO, 23, FALSE)</f>
        <v>#N/A</v>
      </c>
    </row>
    <row r="329" spans="1:50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3"/>
      <c r="AA329" s="44"/>
      <c r="AB329" s="43"/>
      <c r="AC329" s="44"/>
      <c r="AD329" s="43"/>
      <c r="AE329" s="43"/>
      <c r="AF329" s="43"/>
      <c r="AG329" s="44"/>
      <c r="AH329" s="48"/>
      <c r="AI329" s="52">
        <f t="shared" si="6"/>
        <v>0</v>
      </c>
      <c r="AJ329" s="53" t="str">
        <f>IF(ISNA(VLOOKUP(C329,'Вчера_Спутник Лайт'!C:C, 1, FALSE)),"ошибка",0)</f>
        <v>ошибка</v>
      </c>
      <c r="AK329" s="55"/>
      <c r="AL329" s="53" t="e">
        <f>D329-VLOOKUP(C329, 'Вчера_Спутник Лайт'!C:BO, 2, FALSE)</f>
        <v>#N/A</v>
      </c>
      <c r="AM329" s="53" t="e">
        <f>E329-F329-VLOOKUP(C329, 'Вчера_Спутник Лайт'!C:BO, 3, FALSE)</f>
        <v>#N/A</v>
      </c>
      <c r="AN329" s="53" t="e">
        <f>K329-L329-VLOOKUP(C329, 'Вчера_Спутник Лайт'!C:BO, 5, FALSE)</f>
        <v>#N/A</v>
      </c>
      <c r="AO329" s="53" t="e">
        <f>M329-N329-VLOOKUP(C329, 'Вчера_Спутник Лайт'!C:BO, 7, FALSE)</f>
        <v>#N/A</v>
      </c>
      <c r="AP329" s="53" t="e">
        <f>O329-P329-VLOOKUP(C329, 'Вчера_Спутник Лайт'!C:BO, 9, FALSE)</f>
        <v>#N/A</v>
      </c>
      <c r="AQ329" s="53" t="e">
        <f>Q329-R329-VLOOKUP(C329, 'Вчера_Спутник Лайт'!C:BO, 11, FALSE)</f>
        <v>#N/A</v>
      </c>
      <c r="AR329" s="53" t="e">
        <f>S329-T329-VLOOKUP(C329, 'Вчера_Спутник Лайт'!C:BO, 13, FALSE)</f>
        <v>#N/A</v>
      </c>
      <c r="AS329" s="53" t="e">
        <f>U329-V329-VLOOKUP(C329, 'Вчера_Спутник Лайт'!C:BO, 15, FALSE)</f>
        <v>#N/A</v>
      </c>
      <c r="AT329" s="53" t="e">
        <f>W329-X329-VLOOKUP(C329, 'Вчера_Спутник Лайт'!C:BO, 17, FALSE)</f>
        <v>#N/A</v>
      </c>
      <c r="AU329" s="53" t="e">
        <f>AA329-AB329-VLOOKUP(C329, 'Вчера_Спутник Лайт'!C:BO, 19, FALSE)</f>
        <v>#N/A</v>
      </c>
      <c r="AV329" s="53" t="e">
        <f>AC329-AD329-VLOOKUP(C329, 'Вчера_Спутник Лайт'!C:BO, 21, FALSE)</f>
        <v>#N/A</v>
      </c>
      <c r="AW329" s="53" t="e">
        <f>VLOOKUP(C329, 'Вчера_Спутник Лайт'!C:BO, 26, FALSE)+F329-#REF!-AD329-AG329</f>
        <v>#N/A</v>
      </c>
      <c r="AX329" s="53" t="e">
        <f>AE329-VLOOKUP(C329,'Вчера_Спутник Лайт'!C:BO, 23, FALSE)</f>
        <v>#N/A</v>
      </c>
    </row>
    <row r="330" spans="1:50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3"/>
      <c r="AA330" s="44"/>
      <c r="AB330" s="43"/>
      <c r="AC330" s="44"/>
      <c r="AD330" s="43"/>
      <c r="AE330" s="43"/>
      <c r="AF330" s="43"/>
      <c r="AG330" s="44"/>
      <c r="AH330" s="48"/>
      <c r="AI330" s="52">
        <f t="shared" si="6"/>
        <v>0</v>
      </c>
      <c r="AJ330" s="53" t="str">
        <f>IF(ISNA(VLOOKUP(C330,'Вчера_Спутник Лайт'!C:C, 1, FALSE)),"ошибка",0)</f>
        <v>ошибка</v>
      </c>
      <c r="AK330" s="55"/>
      <c r="AL330" s="53" t="e">
        <f>D330-VLOOKUP(C330, 'Вчера_Спутник Лайт'!C:BO, 2, FALSE)</f>
        <v>#N/A</v>
      </c>
      <c r="AM330" s="53" t="e">
        <f>E330-F330-VLOOKUP(C330, 'Вчера_Спутник Лайт'!C:BO, 3, FALSE)</f>
        <v>#N/A</v>
      </c>
      <c r="AN330" s="53" t="e">
        <f>K330-L330-VLOOKUP(C330, 'Вчера_Спутник Лайт'!C:BO, 5, FALSE)</f>
        <v>#N/A</v>
      </c>
      <c r="AO330" s="53" t="e">
        <f>M330-N330-VLOOKUP(C330, 'Вчера_Спутник Лайт'!C:BO, 7, FALSE)</f>
        <v>#N/A</v>
      </c>
      <c r="AP330" s="53" t="e">
        <f>O330-P330-VLOOKUP(C330, 'Вчера_Спутник Лайт'!C:BO, 9, FALSE)</f>
        <v>#N/A</v>
      </c>
      <c r="AQ330" s="53" t="e">
        <f>Q330-R330-VLOOKUP(C330, 'Вчера_Спутник Лайт'!C:BO, 11, FALSE)</f>
        <v>#N/A</v>
      </c>
      <c r="AR330" s="53" t="e">
        <f>S330-T330-VLOOKUP(C330, 'Вчера_Спутник Лайт'!C:BO, 13, FALSE)</f>
        <v>#N/A</v>
      </c>
      <c r="AS330" s="53" t="e">
        <f>U330-V330-VLOOKUP(C330, 'Вчера_Спутник Лайт'!C:BO, 15, FALSE)</f>
        <v>#N/A</v>
      </c>
      <c r="AT330" s="53" t="e">
        <f>W330-X330-VLOOKUP(C330, 'Вчера_Спутник Лайт'!C:BO, 17, FALSE)</f>
        <v>#N/A</v>
      </c>
      <c r="AU330" s="53" t="e">
        <f>AA330-AB330-VLOOKUP(C330, 'Вчера_Спутник Лайт'!C:BO, 19, FALSE)</f>
        <v>#N/A</v>
      </c>
      <c r="AV330" s="53" t="e">
        <f>AC330-AD330-VLOOKUP(C330, 'Вчера_Спутник Лайт'!C:BO, 21, FALSE)</f>
        <v>#N/A</v>
      </c>
      <c r="AW330" s="53" t="e">
        <f>VLOOKUP(C330, 'Вчера_Спутник Лайт'!C:BO, 26, FALSE)+F330-#REF!-AD330-AG330</f>
        <v>#N/A</v>
      </c>
      <c r="AX330" s="53" t="e">
        <f>AE330-VLOOKUP(C330,'Вчера_Спутник Лайт'!C:BO, 23, FALSE)</f>
        <v>#N/A</v>
      </c>
    </row>
    <row r="331" spans="1:50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3"/>
      <c r="AA331" s="44"/>
      <c r="AB331" s="43"/>
      <c r="AC331" s="44"/>
      <c r="AD331" s="43"/>
      <c r="AE331" s="43"/>
      <c r="AF331" s="43"/>
      <c r="AG331" s="44"/>
      <c r="AH331" s="48"/>
      <c r="AI331" s="52">
        <f t="shared" si="6"/>
        <v>0</v>
      </c>
      <c r="AJ331" s="53" t="str">
        <f>IF(ISNA(VLOOKUP(C331,'Вчера_Спутник Лайт'!C:C, 1, FALSE)),"ошибка",0)</f>
        <v>ошибка</v>
      </c>
      <c r="AK331" s="55"/>
      <c r="AL331" s="53" t="e">
        <f>D331-VLOOKUP(C331, 'Вчера_Спутник Лайт'!C:BO, 2, FALSE)</f>
        <v>#N/A</v>
      </c>
      <c r="AM331" s="53" t="e">
        <f>E331-F331-VLOOKUP(C331, 'Вчера_Спутник Лайт'!C:BO, 3, FALSE)</f>
        <v>#N/A</v>
      </c>
      <c r="AN331" s="53" t="e">
        <f>K331-L331-VLOOKUP(C331, 'Вчера_Спутник Лайт'!C:BO, 5, FALSE)</f>
        <v>#N/A</v>
      </c>
      <c r="AO331" s="53" t="e">
        <f>M331-N331-VLOOKUP(C331, 'Вчера_Спутник Лайт'!C:BO, 7, FALSE)</f>
        <v>#N/A</v>
      </c>
      <c r="AP331" s="53" t="e">
        <f>O331-P331-VLOOKUP(C331, 'Вчера_Спутник Лайт'!C:BO, 9, FALSE)</f>
        <v>#N/A</v>
      </c>
      <c r="AQ331" s="53" t="e">
        <f>Q331-R331-VLOOKUP(C331, 'Вчера_Спутник Лайт'!C:BO, 11, FALSE)</f>
        <v>#N/A</v>
      </c>
      <c r="AR331" s="53" t="e">
        <f>S331-T331-VLOOKUP(C331, 'Вчера_Спутник Лайт'!C:BO, 13, FALSE)</f>
        <v>#N/A</v>
      </c>
      <c r="AS331" s="53" t="e">
        <f>U331-V331-VLOOKUP(C331, 'Вчера_Спутник Лайт'!C:BO, 15, FALSE)</f>
        <v>#N/A</v>
      </c>
      <c r="AT331" s="53" t="e">
        <f>W331-X331-VLOOKUP(C331, 'Вчера_Спутник Лайт'!C:BO, 17, FALSE)</f>
        <v>#N/A</v>
      </c>
      <c r="AU331" s="53" t="e">
        <f>AA331-AB331-VLOOKUP(C331, 'Вчера_Спутник Лайт'!C:BO, 19, FALSE)</f>
        <v>#N/A</v>
      </c>
      <c r="AV331" s="53" t="e">
        <f>AC331-AD331-VLOOKUP(C331, 'Вчера_Спутник Лайт'!C:BO, 21, FALSE)</f>
        <v>#N/A</v>
      </c>
      <c r="AW331" s="53" t="e">
        <f>VLOOKUP(C331, 'Вчера_Спутник Лайт'!C:BO, 26, FALSE)+F331-#REF!-AD331-AG331</f>
        <v>#N/A</v>
      </c>
      <c r="AX331" s="53" t="e">
        <f>AE331-VLOOKUP(C331,'Вчера_Спутник Лайт'!C:BO, 23, FALSE)</f>
        <v>#N/A</v>
      </c>
    </row>
    <row r="332" spans="1:50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3"/>
      <c r="AA332" s="44"/>
      <c r="AB332" s="43"/>
      <c r="AC332" s="44"/>
      <c r="AD332" s="43"/>
      <c r="AE332" s="43"/>
      <c r="AF332" s="43"/>
      <c r="AG332" s="44"/>
      <c r="AH332" s="48"/>
      <c r="AI332" s="52">
        <f t="shared" si="6"/>
        <v>0</v>
      </c>
      <c r="AJ332" s="53" t="str">
        <f>IF(ISNA(VLOOKUP(C332,'Вчера_Спутник Лайт'!C:C, 1, FALSE)),"ошибка",0)</f>
        <v>ошибка</v>
      </c>
      <c r="AK332" s="55"/>
      <c r="AL332" s="53" t="e">
        <f>D332-VLOOKUP(C332, 'Вчера_Спутник Лайт'!C:BO, 2, FALSE)</f>
        <v>#N/A</v>
      </c>
      <c r="AM332" s="53" t="e">
        <f>E332-F332-VLOOKUP(C332, 'Вчера_Спутник Лайт'!C:BO, 3, FALSE)</f>
        <v>#N/A</v>
      </c>
      <c r="AN332" s="53" t="e">
        <f>K332-L332-VLOOKUP(C332, 'Вчера_Спутник Лайт'!C:BO, 5, FALSE)</f>
        <v>#N/A</v>
      </c>
      <c r="AO332" s="53" t="e">
        <f>M332-N332-VLOOKUP(C332, 'Вчера_Спутник Лайт'!C:BO, 7, FALSE)</f>
        <v>#N/A</v>
      </c>
      <c r="AP332" s="53" t="e">
        <f>O332-P332-VLOOKUP(C332, 'Вчера_Спутник Лайт'!C:BO, 9, FALSE)</f>
        <v>#N/A</v>
      </c>
      <c r="AQ332" s="53" t="e">
        <f>Q332-R332-VLOOKUP(C332, 'Вчера_Спутник Лайт'!C:BO, 11, FALSE)</f>
        <v>#N/A</v>
      </c>
      <c r="AR332" s="53" t="e">
        <f>S332-T332-VLOOKUP(C332, 'Вчера_Спутник Лайт'!C:BO, 13, FALSE)</f>
        <v>#N/A</v>
      </c>
      <c r="AS332" s="53" t="e">
        <f>U332-V332-VLOOKUP(C332, 'Вчера_Спутник Лайт'!C:BO, 15, FALSE)</f>
        <v>#N/A</v>
      </c>
      <c r="AT332" s="53" t="e">
        <f>W332-X332-VLOOKUP(C332, 'Вчера_Спутник Лайт'!C:BO, 17, FALSE)</f>
        <v>#N/A</v>
      </c>
      <c r="AU332" s="53" t="e">
        <f>AA332-AB332-VLOOKUP(C332, 'Вчера_Спутник Лайт'!C:BO, 19, FALSE)</f>
        <v>#N/A</v>
      </c>
      <c r="AV332" s="53" t="e">
        <f>AC332-AD332-VLOOKUP(C332, 'Вчера_Спутник Лайт'!C:BO, 21, FALSE)</f>
        <v>#N/A</v>
      </c>
      <c r="AW332" s="53" t="e">
        <f>VLOOKUP(C332, 'Вчера_Спутник Лайт'!C:BO, 26, FALSE)+F332-#REF!-AD332-AG332</f>
        <v>#N/A</v>
      </c>
      <c r="AX332" s="53" t="e">
        <f>AE332-VLOOKUP(C332,'Вчера_Спутник Лайт'!C:BO, 23, FALSE)</f>
        <v>#N/A</v>
      </c>
    </row>
    <row r="333" spans="1:50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3"/>
      <c r="AA333" s="44"/>
      <c r="AB333" s="43"/>
      <c r="AC333" s="44"/>
      <c r="AD333" s="43"/>
      <c r="AE333" s="43"/>
      <c r="AF333" s="43"/>
      <c r="AG333" s="44"/>
      <c r="AH333" s="48"/>
      <c r="AI333" s="52">
        <f t="shared" si="6"/>
        <v>0</v>
      </c>
      <c r="AJ333" s="53" t="str">
        <f>IF(ISNA(VLOOKUP(C333,'Вчера_Спутник Лайт'!C:C, 1, FALSE)),"ошибка",0)</f>
        <v>ошибка</v>
      </c>
      <c r="AK333" s="55"/>
      <c r="AL333" s="53" t="e">
        <f>D333-VLOOKUP(C333, 'Вчера_Спутник Лайт'!C:BO, 2, FALSE)</f>
        <v>#N/A</v>
      </c>
      <c r="AM333" s="53" t="e">
        <f>E333-F333-VLOOKUP(C333, 'Вчера_Спутник Лайт'!C:BO, 3, FALSE)</f>
        <v>#N/A</v>
      </c>
      <c r="AN333" s="53" t="e">
        <f>K333-L333-VLOOKUP(C333, 'Вчера_Спутник Лайт'!C:BO, 5, FALSE)</f>
        <v>#N/A</v>
      </c>
      <c r="AO333" s="53" t="e">
        <f>M333-N333-VLOOKUP(C333, 'Вчера_Спутник Лайт'!C:BO, 7, FALSE)</f>
        <v>#N/A</v>
      </c>
      <c r="AP333" s="53" t="e">
        <f>O333-P333-VLOOKUP(C333, 'Вчера_Спутник Лайт'!C:BO, 9, FALSE)</f>
        <v>#N/A</v>
      </c>
      <c r="AQ333" s="53" t="e">
        <f>Q333-R333-VLOOKUP(C333, 'Вчера_Спутник Лайт'!C:BO, 11, FALSE)</f>
        <v>#N/A</v>
      </c>
      <c r="AR333" s="53" t="e">
        <f>S333-T333-VLOOKUP(C333, 'Вчера_Спутник Лайт'!C:BO, 13, FALSE)</f>
        <v>#N/A</v>
      </c>
      <c r="AS333" s="53" t="e">
        <f>U333-V333-VLOOKUP(C333, 'Вчера_Спутник Лайт'!C:BO, 15, FALSE)</f>
        <v>#N/A</v>
      </c>
      <c r="AT333" s="53" t="e">
        <f>W333-X333-VLOOKUP(C333, 'Вчера_Спутник Лайт'!C:BO, 17, FALSE)</f>
        <v>#N/A</v>
      </c>
      <c r="AU333" s="53" t="e">
        <f>AA333-AB333-VLOOKUP(C333, 'Вчера_Спутник Лайт'!C:BO, 19, FALSE)</f>
        <v>#N/A</v>
      </c>
      <c r="AV333" s="53" t="e">
        <f>AC333-AD333-VLOOKUP(C333, 'Вчера_Спутник Лайт'!C:BO, 21, FALSE)</f>
        <v>#N/A</v>
      </c>
      <c r="AW333" s="53" t="e">
        <f>VLOOKUP(C333, 'Вчера_Спутник Лайт'!C:BO, 26, FALSE)+F333-#REF!-AD333-AG333</f>
        <v>#N/A</v>
      </c>
      <c r="AX333" s="53" t="e">
        <f>AE333-VLOOKUP(C333,'Вчера_Спутник Лайт'!C:BO, 23, FALSE)</f>
        <v>#N/A</v>
      </c>
    </row>
    <row r="334" spans="1:50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3"/>
      <c r="AA334" s="44"/>
      <c r="AB334" s="43"/>
      <c r="AC334" s="44"/>
      <c r="AD334" s="43"/>
      <c r="AE334" s="43"/>
      <c r="AF334" s="43"/>
      <c r="AG334" s="44"/>
      <c r="AH334" s="48"/>
      <c r="AI334" s="52">
        <f t="shared" si="6"/>
        <v>0</v>
      </c>
      <c r="AJ334" s="53" t="str">
        <f>IF(ISNA(VLOOKUP(C334,'Вчера_Спутник Лайт'!C:C, 1, FALSE)),"ошибка",0)</f>
        <v>ошибка</v>
      </c>
      <c r="AK334" s="55"/>
      <c r="AL334" s="53" t="e">
        <f>D334-VLOOKUP(C334, 'Вчера_Спутник Лайт'!C:BO, 2, FALSE)</f>
        <v>#N/A</v>
      </c>
      <c r="AM334" s="53" t="e">
        <f>E334-F334-VLOOKUP(C334, 'Вчера_Спутник Лайт'!C:BO, 3, FALSE)</f>
        <v>#N/A</v>
      </c>
      <c r="AN334" s="53" t="e">
        <f>K334-L334-VLOOKUP(C334, 'Вчера_Спутник Лайт'!C:BO, 5, FALSE)</f>
        <v>#N/A</v>
      </c>
      <c r="AO334" s="53" t="e">
        <f>M334-N334-VLOOKUP(C334, 'Вчера_Спутник Лайт'!C:BO, 7, FALSE)</f>
        <v>#N/A</v>
      </c>
      <c r="AP334" s="53" t="e">
        <f>O334-P334-VLOOKUP(C334, 'Вчера_Спутник Лайт'!C:BO, 9, FALSE)</f>
        <v>#N/A</v>
      </c>
      <c r="AQ334" s="53" t="e">
        <f>Q334-R334-VLOOKUP(C334, 'Вчера_Спутник Лайт'!C:BO, 11, FALSE)</f>
        <v>#N/A</v>
      </c>
      <c r="AR334" s="53" t="e">
        <f>S334-T334-VLOOKUP(C334, 'Вчера_Спутник Лайт'!C:BO, 13, FALSE)</f>
        <v>#N/A</v>
      </c>
      <c r="AS334" s="53" t="e">
        <f>U334-V334-VLOOKUP(C334, 'Вчера_Спутник Лайт'!C:BO, 15, FALSE)</f>
        <v>#N/A</v>
      </c>
      <c r="AT334" s="53" t="e">
        <f>W334-X334-VLOOKUP(C334, 'Вчера_Спутник Лайт'!C:BO, 17, FALSE)</f>
        <v>#N/A</v>
      </c>
      <c r="AU334" s="53" t="e">
        <f>AA334-AB334-VLOOKUP(C334, 'Вчера_Спутник Лайт'!C:BO, 19, FALSE)</f>
        <v>#N/A</v>
      </c>
      <c r="AV334" s="53" t="e">
        <f>AC334-AD334-VLOOKUP(C334, 'Вчера_Спутник Лайт'!C:BO, 21, FALSE)</f>
        <v>#N/A</v>
      </c>
      <c r="AW334" s="53" t="e">
        <f>VLOOKUP(C334, 'Вчера_Спутник Лайт'!C:BO, 26, FALSE)+F334-#REF!-AD334-AG334</f>
        <v>#N/A</v>
      </c>
      <c r="AX334" s="53" t="e">
        <f>AE334-VLOOKUP(C334,'Вчера_Спутник Лайт'!C:BO, 23, FALSE)</f>
        <v>#N/A</v>
      </c>
    </row>
    <row r="335" spans="1:50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3"/>
      <c r="AA335" s="44"/>
      <c r="AB335" s="43"/>
      <c r="AC335" s="44"/>
      <c r="AD335" s="43"/>
      <c r="AE335" s="43"/>
      <c r="AF335" s="43"/>
      <c r="AG335" s="44"/>
      <c r="AH335" s="48"/>
      <c r="AI335" s="52">
        <f t="shared" si="6"/>
        <v>0</v>
      </c>
      <c r="AJ335" s="53" t="str">
        <f>IF(ISNA(VLOOKUP(C335,'Вчера_Спутник Лайт'!C:C, 1, FALSE)),"ошибка",0)</f>
        <v>ошибка</v>
      </c>
      <c r="AK335" s="55"/>
      <c r="AL335" s="53" t="e">
        <f>D335-VLOOKUP(C335, 'Вчера_Спутник Лайт'!C:BO, 2, FALSE)</f>
        <v>#N/A</v>
      </c>
      <c r="AM335" s="53" t="e">
        <f>E335-F335-VLOOKUP(C335, 'Вчера_Спутник Лайт'!C:BO, 3, FALSE)</f>
        <v>#N/A</v>
      </c>
      <c r="AN335" s="53" t="e">
        <f>K335-L335-VLOOKUP(C335, 'Вчера_Спутник Лайт'!C:BO, 5, FALSE)</f>
        <v>#N/A</v>
      </c>
      <c r="AO335" s="53" t="e">
        <f>M335-N335-VLOOKUP(C335, 'Вчера_Спутник Лайт'!C:BO, 7, FALSE)</f>
        <v>#N/A</v>
      </c>
      <c r="AP335" s="53" t="e">
        <f>O335-P335-VLOOKUP(C335, 'Вчера_Спутник Лайт'!C:BO, 9, FALSE)</f>
        <v>#N/A</v>
      </c>
      <c r="AQ335" s="53" t="e">
        <f>Q335-R335-VLOOKUP(C335, 'Вчера_Спутник Лайт'!C:BO, 11, FALSE)</f>
        <v>#N/A</v>
      </c>
      <c r="AR335" s="53" t="e">
        <f>S335-T335-VLOOKUP(C335, 'Вчера_Спутник Лайт'!C:BO, 13, FALSE)</f>
        <v>#N/A</v>
      </c>
      <c r="AS335" s="53" t="e">
        <f>U335-V335-VLOOKUP(C335, 'Вчера_Спутник Лайт'!C:BO, 15, FALSE)</f>
        <v>#N/A</v>
      </c>
      <c r="AT335" s="53" t="e">
        <f>W335-X335-VLOOKUP(C335, 'Вчера_Спутник Лайт'!C:BO, 17, FALSE)</f>
        <v>#N/A</v>
      </c>
      <c r="AU335" s="53" t="e">
        <f>AA335-AB335-VLOOKUP(C335, 'Вчера_Спутник Лайт'!C:BO, 19, FALSE)</f>
        <v>#N/A</v>
      </c>
      <c r="AV335" s="53" t="e">
        <f>AC335-AD335-VLOOKUP(C335, 'Вчера_Спутник Лайт'!C:BO, 21, FALSE)</f>
        <v>#N/A</v>
      </c>
      <c r="AW335" s="53" t="e">
        <f>VLOOKUP(C335, 'Вчера_Спутник Лайт'!C:BO, 26, FALSE)+F335-#REF!-AD335-AG335</f>
        <v>#N/A</v>
      </c>
      <c r="AX335" s="53" t="e">
        <f>AE335-VLOOKUP(C335,'Вчера_Спутник Лайт'!C:BO, 23, FALSE)</f>
        <v>#N/A</v>
      </c>
    </row>
    <row r="336" spans="1:50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3"/>
      <c r="AA336" s="44"/>
      <c r="AB336" s="43"/>
      <c r="AC336" s="44"/>
      <c r="AD336" s="43"/>
      <c r="AE336" s="43"/>
      <c r="AF336" s="43"/>
      <c r="AG336" s="44"/>
      <c r="AH336" s="48"/>
      <c r="AI336" s="52">
        <f t="shared" si="6"/>
        <v>0</v>
      </c>
      <c r="AJ336" s="53" t="str">
        <f>IF(ISNA(VLOOKUP(C336,'Вчера_Спутник Лайт'!C:C, 1, FALSE)),"ошибка",0)</f>
        <v>ошибка</v>
      </c>
      <c r="AK336" s="55"/>
      <c r="AL336" s="53" t="e">
        <f>D336-VLOOKUP(C336, 'Вчера_Спутник Лайт'!C:BO, 2, FALSE)</f>
        <v>#N/A</v>
      </c>
      <c r="AM336" s="53" t="e">
        <f>E336-F336-VLOOKUP(C336, 'Вчера_Спутник Лайт'!C:BO, 3, FALSE)</f>
        <v>#N/A</v>
      </c>
      <c r="AN336" s="53" t="e">
        <f>K336-L336-VLOOKUP(C336, 'Вчера_Спутник Лайт'!C:BO, 5, FALSE)</f>
        <v>#N/A</v>
      </c>
      <c r="AO336" s="53" t="e">
        <f>M336-N336-VLOOKUP(C336, 'Вчера_Спутник Лайт'!C:BO, 7, FALSE)</f>
        <v>#N/A</v>
      </c>
      <c r="AP336" s="53" t="e">
        <f>O336-P336-VLOOKUP(C336, 'Вчера_Спутник Лайт'!C:BO, 9, FALSE)</f>
        <v>#N/A</v>
      </c>
      <c r="AQ336" s="53" t="e">
        <f>Q336-R336-VLOOKUP(C336, 'Вчера_Спутник Лайт'!C:BO, 11, FALSE)</f>
        <v>#N/A</v>
      </c>
      <c r="AR336" s="53" t="e">
        <f>S336-T336-VLOOKUP(C336, 'Вчера_Спутник Лайт'!C:BO, 13, FALSE)</f>
        <v>#N/A</v>
      </c>
      <c r="AS336" s="53" t="e">
        <f>U336-V336-VLOOKUP(C336, 'Вчера_Спутник Лайт'!C:BO, 15, FALSE)</f>
        <v>#N/A</v>
      </c>
      <c r="AT336" s="53" t="e">
        <f>W336-X336-VLOOKUP(C336, 'Вчера_Спутник Лайт'!C:BO, 17, FALSE)</f>
        <v>#N/A</v>
      </c>
      <c r="AU336" s="53" t="e">
        <f>AA336-AB336-VLOOKUP(C336, 'Вчера_Спутник Лайт'!C:BO, 19, FALSE)</f>
        <v>#N/A</v>
      </c>
      <c r="AV336" s="53" t="e">
        <f>AC336-AD336-VLOOKUP(C336, 'Вчера_Спутник Лайт'!C:BO, 21, FALSE)</f>
        <v>#N/A</v>
      </c>
      <c r="AW336" s="53" t="e">
        <f>VLOOKUP(C336, 'Вчера_Спутник Лайт'!C:BO, 26, FALSE)+F336-#REF!-AD336-AG336</f>
        <v>#N/A</v>
      </c>
      <c r="AX336" s="53" t="e">
        <f>AE336-VLOOKUP(C336,'Вчера_Спутник Лайт'!C:BO, 23, FALSE)</f>
        <v>#N/A</v>
      </c>
    </row>
    <row r="337" spans="1:50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3"/>
      <c r="AA337" s="44"/>
      <c r="AB337" s="43"/>
      <c r="AC337" s="44"/>
      <c r="AD337" s="43"/>
      <c r="AE337" s="43"/>
      <c r="AF337" s="43"/>
      <c r="AG337" s="44"/>
      <c r="AH337" s="48"/>
      <c r="AI337" s="52">
        <f t="shared" si="6"/>
        <v>0</v>
      </c>
      <c r="AJ337" s="53" t="str">
        <f>IF(ISNA(VLOOKUP(C337,'Вчера_Спутник Лайт'!C:C, 1, FALSE)),"ошибка",0)</f>
        <v>ошибка</v>
      </c>
      <c r="AK337" s="55"/>
      <c r="AL337" s="53" t="e">
        <f>D337-VLOOKUP(C337, 'Вчера_Спутник Лайт'!C:BO, 2, FALSE)</f>
        <v>#N/A</v>
      </c>
      <c r="AM337" s="53" t="e">
        <f>E337-F337-VLOOKUP(C337, 'Вчера_Спутник Лайт'!C:BO, 3, FALSE)</f>
        <v>#N/A</v>
      </c>
      <c r="AN337" s="53" t="e">
        <f>K337-L337-VLOOKUP(C337, 'Вчера_Спутник Лайт'!C:BO, 5, FALSE)</f>
        <v>#N/A</v>
      </c>
      <c r="AO337" s="53" t="e">
        <f>M337-N337-VLOOKUP(C337, 'Вчера_Спутник Лайт'!C:BO, 7, FALSE)</f>
        <v>#N/A</v>
      </c>
      <c r="AP337" s="53" t="e">
        <f>O337-P337-VLOOKUP(C337, 'Вчера_Спутник Лайт'!C:BO, 9, FALSE)</f>
        <v>#N/A</v>
      </c>
      <c r="AQ337" s="53" t="e">
        <f>Q337-R337-VLOOKUP(C337, 'Вчера_Спутник Лайт'!C:BO, 11, FALSE)</f>
        <v>#N/A</v>
      </c>
      <c r="AR337" s="53" t="e">
        <f>S337-T337-VLOOKUP(C337, 'Вчера_Спутник Лайт'!C:BO, 13, FALSE)</f>
        <v>#N/A</v>
      </c>
      <c r="AS337" s="53" t="e">
        <f>U337-V337-VLOOKUP(C337, 'Вчера_Спутник Лайт'!C:BO, 15, FALSE)</f>
        <v>#N/A</v>
      </c>
      <c r="AT337" s="53" t="e">
        <f>W337-X337-VLOOKUP(C337, 'Вчера_Спутник Лайт'!C:BO, 17, FALSE)</f>
        <v>#N/A</v>
      </c>
      <c r="AU337" s="53" t="e">
        <f>AA337-AB337-VLOOKUP(C337, 'Вчера_Спутник Лайт'!C:BO, 19, FALSE)</f>
        <v>#N/A</v>
      </c>
      <c r="AV337" s="53" t="e">
        <f>AC337-AD337-VLOOKUP(C337, 'Вчера_Спутник Лайт'!C:BO, 21, FALSE)</f>
        <v>#N/A</v>
      </c>
      <c r="AW337" s="53" t="e">
        <f>VLOOKUP(C337, 'Вчера_Спутник Лайт'!C:BO, 26, FALSE)+F337-#REF!-AD337-AG337</f>
        <v>#N/A</v>
      </c>
      <c r="AX337" s="53" t="e">
        <f>AE337-VLOOKUP(C337,'Вчера_Спутник Лайт'!C:BO, 23, FALSE)</f>
        <v>#N/A</v>
      </c>
    </row>
    <row r="338" spans="1:50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3"/>
      <c r="AA338" s="44"/>
      <c r="AB338" s="43"/>
      <c r="AC338" s="44"/>
      <c r="AD338" s="43"/>
      <c r="AE338" s="43"/>
      <c r="AF338" s="43"/>
      <c r="AG338" s="44"/>
      <c r="AH338" s="48"/>
      <c r="AI338" s="52">
        <f t="shared" si="6"/>
        <v>0</v>
      </c>
      <c r="AJ338" s="53" t="str">
        <f>IF(ISNA(VLOOKUP(C338,'Вчера_Спутник Лайт'!C:C, 1, FALSE)),"ошибка",0)</f>
        <v>ошибка</v>
      </c>
      <c r="AK338" s="55"/>
      <c r="AL338" s="53" t="e">
        <f>D338-VLOOKUP(C338, 'Вчера_Спутник Лайт'!C:BO, 2, FALSE)</f>
        <v>#N/A</v>
      </c>
      <c r="AM338" s="53" t="e">
        <f>E338-F338-VLOOKUP(C338, 'Вчера_Спутник Лайт'!C:BO, 3, FALSE)</f>
        <v>#N/A</v>
      </c>
      <c r="AN338" s="53" t="e">
        <f>K338-L338-VLOOKUP(C338, 'Вчера_Спутник Лайт'!C:BO, 5, FALSE)</f>
        <v>#N/A</v>
      </c>
      <c r="AO338" s="53" t="e">
        <f>M338-N338-VLOOKUP(C338, 'Вчера_Спутник Лайт'!C:BO, 7, FALSE)</f>
        <v>#N/A</v>
      </c>
      <c r="AP338" s="53" t="e">
        <f>O338-P338-VLOOKUP(C338, 'Вчера_Спутник Лайт'!C:BO, 9, FALSE)</f>
        <v>#N/A</v>
      </c>
      <c r="AQ338" s="53" t="e">
        <f>Q338-R338-VLOOKUP(C338, 'Вчера_Спутник Лайт'!C:BO, 11, FALSE)</f>
        <v>#N/A</v>
      </c>
      <c r="AR338" s="53" t="e">
        <f>S338-T338-VLOOKUP(C338, 'Вчера_Спутник Лайт'!C:BO, 13, FALSE)</f>
        <v>#N/A</v>
      </c>
      <c r="AS338" s="53" t="e">
        <f>U338-V338-VLOOKUP(C338, 'Вчера_Спутник Лайт'!C:BO, 15, FALSE)</f>
        <v>#N/A</v>
      </c>
      <c r="AT338" s="53" t="e">
        <f>W338-X338-VLOOKUP(C338, 'Вчера_Спутник Лайт'!C:BO, 17, FALSE)</f>
        <v>#N/A</v>
      </c>
      <c r="AU338" s="53" t="e">
        <f>AA338-AB338-VLOOKUP(C338, 'Вчера_Спутник Лайт'!C:BO, 19, FALSE)</f>
        <v>#N/A</v>
      </c>
      <c r="AV338" s="53" t="e">
        <f>AC338-AD338-VLOOKUP(C338, 'Вчера_Спутник Лайт'!C:BO, 21, FALSE)</f>
        <v>#N/A</v>
      </c>
      <c r="AW338" s="53" t="e">
        <f>VLOOKUP(C338, 'Вчера_Спутник Лайт'!C:BO, 26, FALSE)+F338-#REF!-AD338-AG338</f>
        <v>#N/A</v>
      </c>
      <c r="AX338" s="53" t="e">
        <f>AE338-VLOOKUP(C338,'Вчера_Спутник Лайт'!C:BO, 23, FALSE)</f>
        <v>#N/A</v>
      </c>
    </row>
    <row r="339" spans="1:50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3"/>
      <c r="AA339" s="44"/>
      <c r="AB339" s="43"/>
      <c r="AC339" s="44"/>
      <c r="AD339" s="43"/>
      <c r="AE339" s="43"/>
      <c r="AF339" s="43"/>
      <c r="AG339" s="44"/>
      <c r="AH339" s="48"/>
      <c r="AI339" s="52">
        <f t="shared" si="6"/>
        <v>0</v>
      </c>
      <c r="AJ339" s="53" t="str">
        <f>IF(ISNA(VLOOKUP(C339,'Вчера_Спутник Лайт'!C:C, 1, FALSE)),"ошибка",0)</f>
        <v>ошибка</v>
      </c>
      <c r="AK339" s="55"/>
      <c r="AL339" s="53" t="e">
        <f>D339-VLOOKUP(C339, 'Вчера_Спутник Лайт'!C:BO, 2, FALSE)</f>
        <v>#N/A</v>
      </c>
      <c r="AM339" s="53" t="e">
        <f>E339-F339-VLOOKUP(C339, 'Вчера_Спутник Лайт'!C:BO, 3, FALSE)</f>
        <v>#N/A</v>
      </c>
      <c r="AN339" s="53" t="e">
        <f>K339-L339-VLOOKUP(C339, 'Вчера_Спутник Лайт'!C:BO, 5, FALSE)</f>
        <v>#N/A</v>
      </c>
      <c r="AO339" s="53" t="e">
        <f>M339-N339-VLOOKUP(C339, 'Вчера_Спутник Лайт'!C:BO, 7, FALSE)</f>
        <v>#N/A</v>
      </c>
      <c r="AP339" s="53" t="e">
        <f>O339-P339-VLOOKUP(C339, 'Вчера_Спутник Лайт'!C:BO, 9, FALSE)</f>
        <v>#N/A</v>
      </c>
      <c r="AQ339" s="53" t="e">
        <f>Q339-R339-VLOOKUP(C339, 'Вчера_Спутник Лайт'!C:BO, 11, FALSE)</f>
        <v>#N/A</v>
      </c>
      <c r="AR339" s="53" t="e">
        <f>S339-T339-VLOOKUP(C339, 'Вчера_Спутник Лайт'!C:BO, 13, FALSE)</f>
        <v>#N/A</v>
      </c>
      <c r="AS339" s="53" t="e">
        <f>U339-V339-VLOOKUP(C339, 'Вчера_Спутник Лайт'!C:BO, 15, FALSE)</f>
        <v>#N/A</v>
      </c>
      <c r="AT339" s="53" t="e">
        <f>W339-X339-VLOOKUP(C339, 'Вчера_Спутник Лайт'!C:BO, 17, FALSE)</f>
        <v>#N/A</v>
      </c>
      <c r="AU339" s="53" t="e">
        <f>AA339-AB339-VLOOKUP(C339, 'Вчера_Спутник Лайт'!C:BO, 19, FALSE)</f>
        <v>#N/A</v>
      </c>
      <c r="AV339" s="53" t="e">
        <f>AC339-AD339-VLOOKUP(C339, 'Вчера_Спутник Лайт'!C:BO, 21, FALSE)</f>
        <v>#N/A</v>
      </c>
      <c r="AW339" s="53" t="e">
        <f>VLOOKUP(C339, 'Вчера_Спутник Лайт'!C:BO, 26, FALSE)+F339-#REF!-AD339-AG339</f>
        <v>#N/A</v>
      </c>
      <c r="AX339" s="53" t="e">
        <f>AE339-VLOOKUP(C339,'Вчера_Спутник Лайт'!C:BO, 23, FALSE)</f>
        <v>#N/A</v>
      </c>
    </row>
    <row r="340" spans="1:50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3"/>
      <c r="AA340" s="44"/>
      <c r="AB340" s="43"/>
      <c r="AC340" s="44"/>
      <c r="AD340" s="43"/>
      <c r="AE340" s="43"/>
      <c r="AF340" s="43"/>
      <c r="AG340" s="44"/>
      <c r="AH340" s="48"/>
      <c r="AI340" s="52">
        <f t="shared" si="6"/>
        <v>0</v>
      </c>
      <c r="AJ340" s="53" t="str">
        <f>IF(ISNA(VLOOKUP(C340,'Вчера_Спутник Лайт'!C:C, 1, FALSE)),"ошибка",0)</f>
        <v>ошибка</v>
      </c>
      <c r="AK340" s="55"/>
      <c r="AL340" s="53" t="e">
        <f>D340-VLOOKUP(C340, 'Вчера_Спутник Лайт'!C:BO, 2, FALSE)</f>
        <v>#N/A</v>
      </c>
      <c r="AM340" s="53" t="e">
        <f>E340-F340-VLOOKUP(C340, 'Вчера_Спутник Лайт'!C:BO, 3, FALSE)</f>
        <v>#N/A</v>
      </c>
      <c r="AN340" s="53" t="e">
        <f>K340-L340-VLOOKUP(C340, 'Вчера_Спутник Лайт'!C:BO, 5, FALSE)</f>
        <v>#N/A</v>
      </c>
      <c r="AO340" s="53" t="e">
        <f>M340-N340-VLOOKUP(C340, 'Вчера_Спутник Лайт'!C:BO, 7, FALSE)</f>
        <v>#N/A</v>
      </c>
      <c r="AP340" s="53" t="e">
        <f>O340-P340-VLOOKUP(C340, 'Вчера_Спутник Лайт'!C:BO, 9, FALSE)</f>
        <v>#N/A</v>
      </c>
      <c r="AQ340" s="53" t="e">
        <f>Q340-R340-VLOOKUP(C340, 'Вчера_Спутник Лайт'!C:BO, 11, FALSE)</f>
        <v>#N/A</v>
      </c>
      <c r="AR340" s="53" t="e">
        <f>S340-T340-VLOOKUP(C340, 'Вчера_Спутник Лайт'!C:BO, 13, FALSE)</f>
        <v>#N/A</v>
      </c>
      <c r="AS340" s="53" t="e">
        <f>U340-V340-VLOOKUP(C340, 'Вчера_Спутник Лайт'!C:BO, 15, FALSE)</f>
        <v>#N/A</v>
      </c>
      <c r="AT340" s="53" t="e">
        <f>W340-X340-VLOOKUP(C340, 'Вчера_Спутник Лайт'!C:BO, 17, FALSE)</f>
        <v>#N/A</v>
      </c>
      <c r="AU340" s="53" t="e">
        <f>AA340-AB340-VLOOKUP(C340, 'Вчера_Спутник Лайт'!C:BO, 19, FALSE)</f>
        <v>#N/A</v>
      </c>
      <c r="AV340" s="53" t="e">
        <f>AC340-AD340-VLOOKUP(C340, 'Вчера_Спутник Лайт'!C:BO, 21, FALSE)</f>
        <v>#N/A</v>
      </c>
      <c r="AW340" s="53" t="e">
        <f>VLOOKUP(C340, 'Вчера_Спутник Лайт'!C:BO, 26, FALSE)+F340-#REF!-AD340-AG340</f>
        <v>#N/A</v>
      </c>
      <c r="AX340" s="53" t="e">
        <f>AE340-VLOOKUP(C340,'Вчера_Спутник Лайт'!C:BO, 23, FALSE)</f>
        <v>#N/A</v>
      </c>
    </row>
    <row r="341" spans="1:50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3"/>
      <c r="AA341" s="44"/>
      <c r="AB341" s="43"/>
      <c r="AC341" s="44"/>
      <c r="AD341" s="43"/>
      <c r="AE341" s="43"/>
      <c r="AF341" s="43"/>
      <c r="AG341" s="44"/>
      <c r="AH341" s="48"/>
      <c r="AI341" s="52">
        <f t="shared" si="6"/>
        <v>0</v>
      </c>
      <c r="AJ341" s="53" t="str">
        <f>IF(ISNA(VLOOKUP(C341,'Вчера_Спутник Лайт'!C:C, 1, FALSE)),"ошибка",0)</f>
        <v>ошибка</v>
      </c>
      <c r="AK341" s="55"/>
      <c r="AL341" s="53" t="e">
        <f>D341-VLOOKUP(C341, 'Вчера_Спутник Лайт'!C:BO, 2, FALSE)</f>
        <v>#N/A</v>
      </c>
      <c r="AM341" s="53" t="e">
        <f>E341-F341-VLOOKUP(C341, 'Вчера_Спутник Лайт'!C:BO, 3, FALSE)</f>
        <v>#N/A</v>
      </c>
      <c r="AN341" s="53" t="e">
        <f>K341-L341-VLOOKUP(C341, 'Вчера_Спутник Лайт'!C:BO, 5, FALSE)</f>
        <v>#N/A</v>
      </c>
      <c r="AO341" s="53" t="e">
        <f>M341-N341-VLOOKUP(C341, 'Вчера_Спутник Лайт'!C:BO, 7, FALSE)</f>
        <v>#N/A</v>
      </c>
      <c r="AP341" s="53" t="e">
        <f>O341-P341-VLOOKUP(C341, 'Вчера_Спутник Лайт'!C:BO, 9, FALSE)</f>
        <v>#N/A</v>
      </c>
      <c r="AQ341" s="53" t="e">
        <f>Q341-R341-VLOOKUP(C341, 'Вчера_Спутник Лайт'!C:BO, 11, FALSE)</f>
        <v>#N/A</v>
      </c>
      <c r="AR341" s="53" t="e">
        <f>S341-T341-VLOOKUP(C341, 'Вчера_Спутник Лайт'!C:BO, 13, FALSE)</f>
        <v>#N/A</v>
      </c>
      <c r="AS341" s="53" t="e">
        <f>U341-V341-VLOOKUP(C341, 'Вчера_Спутник Лайт'!C:BO, 15, FALSE)</f>
        <v>#N/A</v>
      </c>
      <c r="AT341" s="53" t="e">
        <f>W341-X341-VLOOKUP(C341, 'Вчера_Спутник Лайт'!C:BO, 17, FALSE)</f>
        <v>#N/A</v>
      </c>
      <c r="AU341" s="53" t="e">
        <f>AA341-AB341-VLOOKUP(C341, 'Вчера_Спутник Лайт'!C:BO, 19, FALSE)</f>
        <v>#N/A</v>
      </c>
      <c r="AV341" s="53" t="e">
        <f>AC341-AD341-VLOOKUP(C341, 'Вчера_Спутник Лайт'!C:BO, 21, FALSE)</f>
        <v>#N/A</v>
      </c>
      <c r="AW341" s="53" t="e">
        <f>VLOOKUP(C341, 'Вчера_Спутник Лайт'!C:BO, 26, FALSE)+F341-#REF!-AD341-AG341</f>
        <v>#N/A</v>
      </c>
      <c r="AX341" s="53" t="e">
        <f>AE341-VLOOKUP(C341,'Вчера_Спутник Лайт'!C:BO, 23, FALSE)</f>
        <v>#N/A</v>
      </c>
    </row>
    <row r="342" spans="1:50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3"/>
      <c r="AA342" s="44"/>
      <c r="AB342" s="43"/>
      <c r="AC342" s="44"/>
      <c r="AD342" s="43"/>
      <c r="AE342" s="43"/>
      <c r="AF342" s="43"/>
      <c r="AG342" s="44"/>
      <c r="AH342" s="48"/>
      <c r="AI342" s="52">
        <f t="shared" si="6"/>
        <v>0</v>
      </c>
      <c r="AJ342" s="53" t="str">
        <f>IF(ISNA(VLOOKUP(C342,'Вчера_Спутник Лайт'!C:C, 1, FALSE)),"ошибка",0)</f>
        <v>ошибка</v>
      </c>
      <c r="AK342" s="55"/>
      <c r="AL342" s="53" t="e">
        <f>D342-VLOOKUP(C342, 'Вчера_Спутник Лайт'!C:BO, 2, FALSE)</f>
        <v>#N/A</v>
      </c>
      <c r="AM342" s="53" t="e">
        <f>E342-F342-VLOOKUP(C342, 'Вчера_Спутник Лайт'!C:BO, 3, FALSE)</f>
        <v>#N/A</v>
      </c>
      <c r="AN342" s="53" t="e">
        <f>K342-L342-VLOOKUP(C342, 'Вчера_Спутник Лайт'!C:BO, 5, FALSE)</f>
        <v>#N/A</v>
      </c>
      <c r="AO342" s="53" t="e">
        <f>M342-N342-VLOOKUP(C342, 'Вчера_Спутник Лайт'!C:BO, 7, FALSE)</f>
        <v>#N/A</v>
      </c>
      <c r="AP342" s="53" t="e">
        <f>O342-P342-VLOOKUP(C342, 'Вчера_Спутник Лайт'!C:BO, 9, FALSE)</f>
        <v>#N/A</v>
      </c>
      <c r="AQ342" s="53" t="e">
        <f>Q342-R342-VLOOKUP(C342, 'Вчера_Спутник Лайт'!C:BO, 11, FALSE)</f>
        <v>#N/A</v>
      </c>
      <c r="AR342" s="53" t="e">
        <f>S342-T342-VLOOKUP(C342, 'Вчера_Спутник Лайт'!C:BO, 13, FALSE)</f>
        <v>#N/A</v>
      </c>
      <c r="AS342" s="53" t="e">
        <f>U342-V342-VLOOKUP(C342, 'Вчера_Спутник Лайт'!C:BO, 15, FALSE)</f>
        <v>#N/A</v>
      </c>
      <c r="AT342" s="53" t="e">
        <f>W342-X342-VLOOKUP(C342, 'Вчера_Спутник Лайт'!C:BO, 17, FALSE)</f>
        <v>#N/A</v>
      </c>
      <c r="AU342" s="53" t="e">
        <f>AA342-AB342-VLOOKUP(C342, 'Вчера_Спутник Лайт'!C:BO, 19, FALSE)</f>
        <v>#N/A</v>
      </c>
      <c r="AV342" s="53" t="e">
        <f>AC342-AD342-VLOOKUP(C342, 'Вчера_Спутник Лайт'!C:BO, 21, FALSE)</f>
        <v>#N/A</v>
      </c>
      <c r="AW342" s="53" t="e">
        <f>VLOOKUP(C342, 'Вчера_Спутник Лайт'!C:BO, 26, FALSE)+F342-#REF!-AD342-AG342</f>
        <v>#N/A</v>
      </c>
      <c r="AX342" s="53" t="e">
        <f>AE342-VLOOKUP(C342,'Вчера_Спутник Лайт'!C:BO, 23, FALSE)</f>
        <v>#N/A</v>
      </c>
    </row>
    <row r="343" spans="1:50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3"/>
      <c r="AA343" s="44"/>
      <c r="AB343" s="43"/>
      <c r="AC343" s="44"/>
      <c r="AD343" s="43"/>
      <c r="AE343" s="43"/>
      <c r="AF343" s="43"/>
      <c r="AG343" s="44"/>
      <c r="AH343" s="48"/>
      <c r="AI343" s="52">
        <f t="shared" si="6"/>
        <v>0</v>
      </c>
      <c r="AJ343" s="53" t="str">
        <f>IF(ISNA(VLOOKUP(C343,'Вчера_Спутник Лайт'!C:C, 1, FALSE)),"ошибка",0)</f>
        <v>ошибка</v>
      </c>
      <c r="AK343" s="55"/>
      <c r="AL343" s="53" t="e">
        <f>D343-VLOOKUP(C343, 'Вчера_Спутник Лайт'!C:BO, 2, FALSE)</f>
        <v>#N/A</v>
      </c>
      <c r="AM343" s="53" t="e">
        <f>E343-F343-VLOOKUP(C343, 'Вчера_Спутник Лайт'!C:BO, 3, FALSE)</f>
        <v>#N/A</v>
      </c>
      <c r="AN343" s="53" t="e">
        <f>K343-L343-VLOOKUP(C343, 'Вчера_Спутник Лайт'!C:BO, 5, FALSE)</f>
        <v>#N/A</v>
      </c>
      <c r="AO343" s="53" t="e">
        <f>M343-N343-VLOOKUP(C343, 'Вчера_Спутник Лайт'!C:BO, 7, FALSE)</f>
        <v>#N/A</v>
      </c>
      <c r="AP343" s="53" t="e">
        <f>O343-P343-VLOOKUP(C343, 'Вчера_Спутник Лайт'!C:BO, 9, FALSE)</f>
        <v>#N/A</v>
      </c>
      <c r="AQ343" s="53" t="e">
        <f>Q343-R343-VLOOKUP(C343, 'Вчера_Спутник Лайт'!C:BO, 11, FALSE)</f>
        <v>#N/A</v>
      </c>
      <c r="AR343" s="53" t="e">
        <f>S343-T343-VLOOKUP(C343, 'Вчера_Спутник Лайт'!C:BO, 13, FALSE)</f>
        <v>#N/A</v>
      </c>
      <c r="AS343" s="53" t="e">
        <f>U343-V343-VLOOKUP(C343, 'Вчера_Спутник Лайт'!C:BO, 15, FALSE)</f>
        <v>#N/A</v>
      </c>
      <c r="AT343" s="53" t="e">
        <f>W343-X343-VLOOKUP(C343, 'Вчера_Спутник Лайт'!C:BO, 17, FALSE)</f>
        <v>#N/A</v>
      </c>
      <c r="AU343" s="53" t="e">
        <f>AA343-AB343-VLOOKUP(C343, 'Вчера_Спутник Лайт'!C:BO, 19, FALSE)</f>
        <v>#N/A</v>
      </c>
      <c r="AV343" s="53" t="e">
        <f>AC343-AD343-VLOOKUP(C343, 'Вчера_Спутник Лайт'!C:BO, 21, FALSE)</f>
        <v>#N/A</v>
      </c>
      <c r="AW343" s="53" t="e">
        <f>VLOOKUP(C343, 'Вчера_Спутник Лайт'!C:BO, 26, FALSE)+F343-#REF!-AD343-AG343</f>
        <v>#N/A</v>
      </c>
      <c r="AX343" s="53" t="e">
        <f>AE343-VLOOKUP(C343,'Вчера_Спутник Лайт'!C:BO, 23, FALSE)</f>
        <v>#N/A</v>
      </c>
    </row>
    <row r="344" spans="1:50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3"/>
      <c r="AA344" s="44"/>
      <c r="AB344" s="43"/>
      <c r="AC344" s="44"/>
      <c r="AD344" s="43"/>
      <c r="AE344" s="43"/>
      <c r="AF344" s="43"/>
      <c r="AG344" s="44"/>
      <c r="AH344" s="48"/>
      <c r="AI344" s="52">
        <f t="shared" si="6"/>
        <v>0</v>
      </c>
      <c r="AJ344" s="53" t="str">
        <f>IF(ISNA(VLOOKUP(C344,'Вчера_Спутник Лайт'!C:C, 1, FALSE)),"ошибка",0)</f>
        <v>ошибка</v>
      </c>
      <c r="AK344" s="55"/>
      <c r="AL344" s="53" t="e">
        <f>D344-VLOOKUP(C344, 'Вчера_Спутник Лайт'!C:BO, 2, FALSE)</f>
        <v>#N/A</v>
      </c>
      <c r="AM344" s="53" t="e">
        <f>E344-F344-VLOOKUP(C344, 'Вчера_Спутник Лайт'!C:BO, 3, FALSE)</f>
        <v>#N/A</v>
      </c>
      <c r="AN344" s="53" t="e">
        <f>K344-L344-VLOOKUP(C344, 'Вчера_Спутник Лайт'!C:BO, 5, FALSE)</f>
        <v>#N/A</v>
      </c>
      <c r="AO344" s="53" t="e">
        <f>M344-N344-VLOOKUP(C344, 'Вчера_Спутник Лайт'!C:BO, 7, FALSE)</f>
        <v>#N/A</v>
      </c>
      <c r="AP344" s="53" t="e">
        <f>O344-P344-VLOOKUP(C344, 'Вчера_Спутник Лайт'!C:BO, 9, FALSE)</f>
        <v>#N/A</v>
      </c>
      <c r="AQ344" s="53" t="e">
        <f>Q344-R344-VLOOKUP(C344, 'Вчера_Спутник Лайт'!C:BO, 11, FALSE)</f>
        <v>#N/A</v>
      </c>
      <c r="AR344" s="53" t="e">
        <f>S344-T344-VLOOKUP(C344, 'Вчера_Спутник Лайт'!C:BO, 13, FALSE)</f>
        <v>#N/A</v>
      </c>
      <c r="AS344" s="53" t="e">
        <f>U344-V344-VLOOKUP(C344, 'Вчера_Спутник Лайт'!C:BO, 15, FALSE)</f>
        <v>#N/A</v>
      </c>
      <c r="AT344" s="53" t="e">
        <f>W344-X344-VLOOKUP(C344, 'Вчера_Спутник Лайт'!C:BO, 17, FALSE)</f>
        <v>#N/A</v>
      </c>
      <c r="AU344" s="53" t="e">
        <f>AA344-AB344-VLOOKUP(C344, 'Вчера_Спутник Лайт'!C:BO, 19, FALSE)</f>
        <v>#N/A</v>
      </c>
      <c r="AV344" s="53" t="e">
        <f>AC344-AD344-VLOOKUP(C344, 'Вчера_Спутник Лайт'!C:BO, 21, FALSE)</f>
        <v>#N/A</v>
      </c>
      <c r="AW344" s="53" t="e">
        <f>VLOOKUP(C344, 'Вчера_Спутник Лайт'!C:BO, 26, FALSE)+F344-#REF!-AD344-AG344</f>
        <v>#N/A</v>
      </c>
      <c r="AX344" s="53" t="e">
        <f>AE344-VLOOKUP(C344,'Вчера_Спутник Лайт'!C:BO, 23, FALSE)</f>
        <v>#N/A</v>
      </c>
    </row>
    <row r="345" spans="1:50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3"/>
      <c r="AA345" s="44"/>
      <c r="AB345" s="43"/>
      <c r="AC345" s="44"/>
      <c r="AD345" s="43"/>
      <c r="AE345" s="43"/>
      <c r="AF345" s="43"/>
      <c r="AG345" s="44"/>
      <c r="AH345" s="48"/>
      <c r="AI345" s="52">
        <f t="shared" si="6"/>
        <v>0</v>
      </c>
      <c r="AJ345" s="53" t="str">
        <f>IF(ISNA(VLOOKUP(C345,'Вчера_Спутник Лайт'!C:C, 1, FALSE)),"ошибка",0)</f>
        <v>ошибка</v>
      </c>
      <c r="AK345" s="55"/>
      <c r="AL345" s="53" t="e">
        <f>D345-VLOOKUP(C345, 'Вчера_Спутник Лайт'!C:BO, 2, FALSE)</f>
        <v>#N/A</v>
      </c>
      <c r="AM345" s="53" t="e">
        <f>E345-F345-VLOOKUP(C345, 'Вчера_Спутник Лайт'!C:BO, 3, FALSE)</f>
        <v>#N/A</v>
      </c>
      <c r="AN345" s="53" t="e">
        <f>K345-L345-VLOOKUP(C345, 'Вчера_Спутник Лайт'!C:BO, 5, FALSE)</f>
        <v>#N/A</v>
      </c>
      <c r="AO345" s="53" t="e">
        <f>M345-N345-VLOOKUP(C345, 'Вчера_Спутник Лайт'!C:BO, 7, FALSE)</f>
        <v>#N/A</v>
      </c>
      <c r="AP345" s="53" t="e">
        <f>O345-P345-VLOOKUP(C345, 'Вчера_Спутник Лайт'!C:BO, 9, FALSE)</f>
        <v>#N/A</v>
      </c>
      <c r="AQ345" s="53" t="e">
        <f>Q345-R345-VLOOKUP(C345, 'Вчера_Спутник Лайт'!C:BO, 11, FALSE)</f>
        <v>#N/A</v>
      </c>
      <c r="AR345" s="53" t="e">
        <f>S345-T345-VLOOKUP(C345, 'Вчера_Спутник Лайт'!C:BO, 13, FALSE)</f>
        <v>#N/A</v>
      </c>
      <c r="AS345" s="53" t="e">
        <f>U345-V345-VLOOKUP(C345, 'Вчера_Спутник Лайт'!C:BO, 15, FALSE)</f>
        <v>#N/A</v>
      </c>
      <c r="AT345" s="53" t="e">
        <f>W345-X345-VLOOKUP(C345, 'Вчера_Спутник Лайт'!C:BO, 17, FALSE)</f>
        <v>#N/A</v>
      </c>
      <c r="AU345" s="53" t="e">
        <f>AA345-AB345-VLOOKUP(C345, 'Вчера_Спутник Лайт'!C:BO, 19, FALSE)</f>
        <v>#N/A</v>
      </c>
      <c r="AV345" s="53" t="e">
        <f>AC345-AD345-VLOOKUP(C345, 'Вчера_Спутник Лайт'!C:BO, 21, FALSE)</f>
        <v>#N/A</v>
      </c>
      <c r="AW345" s="53" t="e">
        <f>VLOOKUP(C345, 'Вчера_Спутник Лайт'!C:BO, 26, FALSE)+F345-#REF!-AD345-AG345</f>
        <v>#N/A</v>
      </c>
      <c r="AX345" s="53" t="e">
        <f>AE345-VLOOKUP(C345,'Вчера_Спутник Лайт'!C:BO, 23, FALSE)</f>
        <v>#N/A</v>
      </c>
    </row>
    <row r="346" spans="1:50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3"/>
      <c r="AA346" s="44"/>
      <c r="AB346" s="43"/>
      <c r="AC346" s="44"/>
      <c r="AD346" s="43"/>
      <c r="AE346" s="43"/>
      <c r="AF346" s="43"/>
      <c r="AG346" s="44"/>
      <c r="AH346" s="48"/>
      <c r="AI346" s="52">
        <f t="shared" si="6"/>
        <v>0</v>
      </c>
      <c r="AJ346" s="53" t="str">
        <f>IF(ISNA(VLOOKUP(C346,'Вчера_Спутник Лайт'!C:C, 1, FALSE)),"ошибка",0)</f>
        <v>ошибка</v>
      </c>
      <c r="AK346" s="55"/>
      <c r="AL346" s="53" t="e">
        <f>D346-VLOOKUP(C346, 'Вчера_Спутник Лайт'!C:BO, 2, FALSE)</f>
        <v>#N/A</v>
      </c>
      <c r="AM346" s="53" t="e">
        <f>E346-F346-VLOOKUP(C346, 'Вчера_Спутник Лайт'!C:BO, 3, FALSE)</f>
        <v>#N/A</v>
      </c>
      <c r="AN346" s="53" t="e">
        <f>K346-L346-VLOOKUP(C346, 'Вчера_Спутник Лайт'!C:BO, 5, FALSE)</f>
        <v>#N/A</v>
      </c>
      <c r="AO346" s="53" t="e">
        <f>M346-N346-VLOOKUP(C346, 'Вчера_Спутник Лайт'!C:BO, 7, FALSE)</f>
        <v>#N/A</v>
      </c>
      <c r="AP346" s="53" t="e">
        <f>O346-P346-VLOOKUP(C346, 'Вчера_Спутник Лайт'!C:BO, 9, FALSE)</f>
        <v>#N/A</v>
      </c>
      <c r="AQ346" s="53" t="e">
        <f>Q346-R346-VLOOKUP(C346, 'Вчера_Спутник Лайт'!C:BO, 11, FALSE)</f>
        <v>#N/A</v>
      </c>
      <c r="AR346" s="53" t="e">
        <f>S346-T346-VLOOKUP(C346, 'Вчера_Спутник Лайт'!C:BO, 13, FALSE)</f>
        <v>#N/A</v>
      </c>
      <c r="AS346" s="53" t="e">
        <f>U346-V346-VLOOKUP(C346, 'Вчера_Спутник Лайт'!C:BO, 15, FALSE)</f>
        <v>#N/A</v>
      </c>
      <c r="AT346" s="53" t="e">
        <f>W346-X346-VLOOKUP(C346, 'Вчера_Спутник Лайт'!C:BO, 17, FALSE)</f>
        <v>#N/A</v>
      </c>
      <c r="AU346" s="53" t="e">
        <f>AA346-AB346-VLOOKUP(C346, 'Вчера_Спутник Лайт'!C:BO, 19, FALSE)</f>
        <v>#N/A</v>
      </c>
      <c r="AV346" s="53" t="e">
        <f>AC346-AD346-VLOOKUP(C346, 'Вчера_Спутник Лайт'!C:BO, 21, FALSE)</f>
        <v>#N/A</v>
      </c>
      <c r="AW346" s="53" t="e">
        <f>VLOOKUP(C346, 'Вчера_Спутник Лайт'!C:BO, 26, FALSE)+F346-#REF!-AD346-AG346</f>
        <v>#N/A</v>
      </c>
      <c r="AX346" s="53" t="e">
        <f>AE346-VLOOKUP(C346,'Вчера_Спутник Лайт'!C:BO, 23, FALSE)</f>
        <v>#N/A</v>
      </c>
    </row>
    <row r="347" spans="1:50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3"/>
      <c r="AA347" s="44"/>
      <c r="AB347" s="43"/>
      <c r="AC347" s="44"/>
      <c r="AD347" s="43"/>
      <c r="AE347" s="43"/>
      <c r="AF347" s="43"/>
      <c r="AG347" s="44"/>
      <c r="AH347" s="48"/>
      <c r="AI347" s="52">
        <f t="shared" si="6"/>
        <v>0</v>
      </c>
      <c r="AJ347" s="53" t="str">
        <f>IF(ISNA(VLOOKUP(C347,'Вчера_Спутник Лайт'!C:C, 1, FALSE)),"ошибка",0)</f>
        <v>ошибка</v>
      </c>
      <c r="AK347" s="55"/>
      <c r="AL347" s="53" t="e">
        <f>D347-VLOOKUP(C347, 'Вчера_Спутник Лайт'!C:BO, 2, FALSE)</f>
        <v>#N/A</v>
      </c>
      <c r="AM347" s="53" t="e">
        <f>E347-F347-VLOOKUP(C347, 'Вчера_Спутник Лайт'!C:BO, 3, FALSE)</f>
        <v>#N/A</v>
      </c>
      <c r="AN347" s="53" t="e">
        <f>K347-L347-VLOOKUP(C347, 'Вчера_Спутник Лайт'!C:BO, 5, FALSE)</f>
        <v>#N/A</v>
      </c>
      <c r="AO347" s="53" t="e">
        <f>M347-N347-VLOOKUP(C347, 'Вчера_Спутник Лайт'!C:BO, 7, FALSE)</f>
        <v>#N/A</v>
      </c>
      <c r="AP347" s="53" t="e">
        <f>O347-P347-VLOOKUP(C347, 'Вчера_Спутник Лайт'!C:BO, 9, FALSE)</f>
        <v>#N/A</v>
      </c>
      <c r="AQ347" s="53" t="e">
        <f>Q347-R347-VLOOKUP(C347, 'Вчера_Спутник Лайт'!C:BO, 11, FALSE)</f>
        <v>#N/A</v>
      </c>
      <c r="AR347" s="53" t="e">
        <f>S347-T347-VLOOKUP(C347, 'Вчера_Спутник Лайт'!C:BO, 13, FALSE)</f>
        <v>#N/A</v>
      </c>
      <c r="AS347" s="53" t="e">
        <f>U347-V347-VLOOKUP(C347, 'Вчера_Спутник Лайт'!C:BO, 15, FALSE)</f>
        <v>#N/A</v>
      </c>
      <c r="AT347" s="53" t="e">
        <f>W347-X347-VLOOKUP(C347, 'Вчера_Спутник Лайт'!C:BO, 17, FALSE)</f>
        <v>#N/A</v>
      </c>
      <c r="AU347" s="53" t="e">
        <f>AA347-AB347-VLOOKUP(C347, 'Вчера_Спутник Лайт'!C:BO, 19, FALSE)</f>
        <v>#N/A</v>
      </c>
      <c r="AV347" s="53" t="e">
        <f>AC347-AD347-VLOOKUP(C347, 'Вчера_Спутник Лайт'!C:BO, 21, FALSE)</f>
        <v>#N/A</v>
      </c>
      <c r="AW347" s="53" t="e">
        <f>VLOOKUP(C347, 'Вчера_Спутник Лайт'!C:BO, 26, FALSE)+F347-#REF!-AD347-AG347</f>
        <v>#N/A</v>
      </c>
      <c r="AX347" s="53" t="e">
        <f>AE347-VLOOKUP(C347,'Вчера_Спутник Лайт'!C:BO, 23, FALSE)</f>
        <v>#N/A</v>
      </c>
    </row>
    <row r="348" spans="1:50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3"/>
      <c r="AA348" s="44"/>
      <c r="AB348" s="43"/>
      <c r="AC348" s="44"/>
      <c r="AD348" s="43"/>
      <c r="AE348" s="43"/>
      <c r="AF348" s="43"/>
      <c r="AG348" s="44"/>
      <c r="AH348" s="48"/>
      <c r="AI348" s="52">
        <f t="shared" si="6"/>
        <v>0</v>
      </c>
      <c r="AJ348" s="53" t="str">
        <f>IF(ISNA(VLOOKUP(C348,'Вчера_Спутник Лайт'!C:C, 1, FALSE)),"ошибка",0)</f>
        <v>ошибка</v>
      </c>
      <c r="AK348" s="55"/>
      <c r="AL348" s="53" t="e">
        <f>D348-VLOOKUP(C348, 'Вчера_Спутник Лайт'!C:BO, 2, FALSE)</f>
        <v>#N/A</v>
      </c>
      <c r="AM348" s="53" t="e">
        <f>E348-F348-VLOOKUP(C348, 'Вчера_Спутник Лайт'!C:BO, 3, FALSE)</f>
        <v>#N/A</v>
      </c>
      <c r="AN348" s="53" t="e">
        <f>K348-L348-VLOOKUP(C348, 'Вчера_Спутник Лайт'!C:BO, 5, FALSE)</f>
        <v>#N/A</v>
      </c>
      <c r="AO348" s="53" t="e">
        <f>M348-N348-VLOOKUP(C348, 'Вчера_Спутник Лайт'!C:BO, 7, FALSE)</f>
        <v>#N/A</v>
      </c>
      <c r="AP348" s="53" t="e">
        <f>O348-P348-VLOOKUP(C348, 'Вчера_Спутник Лайт'!C:BO, 9, FALSE)</f>
        <v>#N/A</v>
      </c>
      <c r="AQ348" s="53" t="e">
        <f>Q348-R348-VLOOKUP(C348, 'Вчера_Спутник Лайт'!C:BO, 11, FALSE)</f>
        <v>#N/A</v>
      </c>
      <c r="AR348" s="53" t="e">
        <f>S348-T348-VLOOKUP(C348, 'Вчера_Спутник Лайт'!C:BO, 13, FALSE)</f>
        <v>#N/A</v>
      </c>
      <c r="AS348" s="53" t="e">
        <f>U348-V348-VLOOKUP(C348, 'Вчера_Спутник Лайт'!C:BO, 15, FALSE)</f>
        <v>#N/A</v>
      </c>
      <c r="AT348" s="53" t="e">
        <f>W348-X348-VLOOKUP(C348, 'Вчера_Спутник Лайт'!C:BO, 17, FALSE)</f>
        <v>#N/A</v>
      </c>
      <c r="AU348" s="53" t="e">
        <f>AA348-AB348-VLOOKUP(C348, 'Вчера_Спутник Лайт'!C:BO, 19, FALSE)</f>
        <v>#N/A</v>
      </c>
      <c r="AV348" s="53" t="e">
        <f>AC348-AD348-VLOOKUP(C348, 'Вчера_Спутник Лайт'!C:BO, 21, FALSE)</f>
        <v>#N/A</v>
      </c>
      <c r="AW348" s="53" t="e">
        <f>VLOOKUP(C348, 'Вчера_Спутник Лайт'!C:BO, 26, FALSE)+F348-#REF!-AD348-AG348</f>
        <v>#N/A</v>
      </c>
      <c r="AX348" s="53" t="e">
        <f>AE348-VLOOKUP(C348,'Вчера_Спутник Лайт'!C:BO, 23, FALSE)</f>
        <v>#N/A</v>
      </c>
    </row>
    <row r="349" spans="1:50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3"/>
      <c r="AA349" s="44"/>
      <c r="AB349" s="43"/>
      <c r="AC349" s="44"/>
      <c r="AD349" s="43"/>
      <c r="AE349" s="43"/>
      <c r="AF349" s="43"/>
      <c r="AG349" s="44"/>
      <c r="AH349" s="48"/>
      <c r="AI349" s="52">
        <f t="shared" si="6"/>
        <v>0</v>
      </c>
      <c r="AJ349" s="53" t="str">
        <f>IF(ISNA(VLOOKUP(C349,'Вчера_Спутник Лайт'!C:C, 1, FALSE)),"ошибка",0)</f>
        <v>ошибка</v>
      </c>
      <c r="AK349" s="55"/>
      <c r="AL349" s="53" t="e">
        <f>D349-VLOOKUP(C349, 'Вчера_Спутник Лайт'!C:BO, 2, FALSE)</f>
        <v>#N/A</v>
      </c>
      <c r="AM349" s="53" t="e">
        <f>E349-F349-VLOOKUP(C349, 'Вчера_Спутник Лайт'!C:BO, 3, FALSE)</f>
        <v>#N/A</v>
      </c>
      <c r="AN349" s="53" t="e">
        <f>K349-L349-VLOOKUP(C349, 'Вчера_Спутник Лайт'!C:BO, 5, FALSE)</f>
        <v>#N/A</v>
      </c>
      <c r="AO349" s="53" t="e">
        <f>M349-N349-VLOOKUP(C349, 'Вчера_Спутник Лайт'!C:BO, 7, FALSE)</f>
        <v>#N/A</v>
      </c>
      <c r="AP349" s="53" t="e">
        <f>O349-P349-VLOOKUP(C349, 'Вчера_Спутник Лайт'!C:BO, 9, FALSE)</f>
        <v>#N/A</v>
      </c>
      <c r="AQ349" s="53" t="e">
        <f>Q349-R349-VLOOKUP(C349, 'Вчера_Спутник Лайт'!C:BO, 11, FALSE)</f>
        <v>#N/A</v>
      </c>
      <c r="AR349" s="53" t="e">
        <f>S349-T349-VLOOKUP(C349, 'Вчера_Спутник Лайт'!C:BO, 13, FALSE)</f>
        <v>#N/A</v>
      </c>
      <c r="AS349" s="53" t="e">
        <f>U349-V349-VLOOKUP(C349, 'Вчера_Спутник Лайт'!C:BO, 15, FALSE)</f>
        <v>#N/A</v>
      </c>
      <c r="AT349" s="53" t="e">
        <f>W349-X349-VLOOKUP(C349, 'Вчера_Спутник Лайт'!C:BO, 17, FALSE)</f>
        <v>#N/A</v>
      </c>
      <c r="AU349" s="53" t="e">
        <f>AA349-AB349-VLOOKUP(C349, 'Вчера_Спутник Лайт'!C:BO, 19, FALSE)</f>
        <v>#N/A</v>
      </c>
      <c r="AV349" s="53" t="e">
        <f>AC349-AD349-VLOOKUP(C349, 'Вчера_Спутник Лайт'!C:BO, 21, FALSE)</f>
        <v>#N/A</v>
      </c>
      <c r="AW349" s="53" t="e">
        <f>VLOOKUP(C349, 'Вчера_Спутник Лайт'!C:BO, 26, FALSE)+F349-#REF!-AD349-AG349</f>
        <v>#N/A</v>
      </c>
      <c r="AX349" s="53" t="e">
        <f>AE349-VLOOKUP(C349,'Вчера_Спутник Лайт'!C:BO, 23, FALSE)</f>
        <v>#N/A</v>
      </c>
    </row>
    <row r="350" spans="1:50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3"/>
      <c r="AA350" s="44"/>
      <c r="AB350" s="43"/>
      <c r="AC350" s="44"/>
      <c r="AD350" s="43"/>
      <c r="AE350" s="43"/>
      <c r="AF350" s="43"/>
      <c r="AG350" s="44"/>
      <c r="AH350" s="48"/>
      <c r="AI350" s="52">
        <f t="shared" si="6"/>
        <v>0</v>
      </c>
      <c r="AJ350" s="53" t="str">
        <f>IF(ISNA(VLOOKUP(C350,'Вчера_Спутник Лайт'!C:C, 1, FALSE)),"ошибка",0)</f>
        <v>ошибка</v>
      </c>
      <c r="AK350" s="55"/>
      <c r="AL350" s="53" t="e">
        <f>D350-VLOOKUP(C350, 'Вчера_Спутник Лайт'!C:BO, 2, FALSE)</f>
        <v>#N/A</v>
      </c>
      <c r="AM350" s="53" t="e">
        <f>E350-F350-VLOOKUP(C350, 'Вчера_Спутник Лайт'!C:BO, 3, FALSE)</f>
        <v>#N/A</v>
      </c>
      <c r="AN350" s="53" t="e">
        <f>K350-L350-VLOOKUP(C350, 'Вчера_Спутник Лайт'!C:BO, 5, FALSE)</f>
        <v>#N/A</v>
      </c>
      <c r="AO350" s="53" t="e">
        <f>M350-N350-VLOOKUP(C350, 'Вчера_Спутник Лайт'!C:BO, 7, FALSE)</f>
        <v>#N/A</v>
      </c>
      <c r="AP350" s="53" t="e">
        <f>O350-P350-VLOOKUP(C350, 'Вчера_Спутник Лайт'!C:BO, 9, FALSE)</f>
        <v>#N/A</v>
      </c>
      <c r="AQ350" s="53" t="e">
        <f>Q350-R350-VLOOKUP(C350, 'Вчера_Спутник Лайт'!C:BO, 11, FALSE)</f>
        <v>#N/A</v>
      </c>
      <c r="AR350" s="53" t="e">
        <f>S350-T350-VLOOKUP(C350, 'Вчера_Спутник Лайт'!C:BO, 13, FALSE)</f>
        <v>#N/A</v>
      </c>
      <c r="AS350" s="53" t="e">
        <f>U350-V350-VLOOKUP(C350, 'Вчера_Спутник Лайт'!C:BO, 15, FALSE)</f>
        <v>#N/A</v>
      </c>
      <c r="AT350" s="53" t="e">
        <f>W350-X350-VLOOKUP(C350, 'Вчера_Спутник Лайт'!C:BO, 17, FALSE)</f>
        <v>#N/A</v>
      </c>
      <c r="AU350" s="53" t="e">
        <f>AA350-AB350-VLOOKUP(C350, 'Вчера_Спутник Лайт'!C:BO, 19, FALSE)</f>
        <v>#N/A</v>
      </c>
      <c r="AV350" s="53" t="e">
        <f>AC350-AD350-VLOOKUP(C350, 'Вчера_Спутник Лайт'!C:BO, 21, FALSE)</f>
        <v>#N/A</v>
      </c>
      <c r="AW350" s="53" t="e">
        <f>VLOOKUP(C350, 'Вчера_Спутник Лайт'!C:BO, 26, FALSE)+F350-#REF!-AD350-AG350</f>
        <v>#N/A</v>
      </c>
      <c r="AX350" s="53" t="e">
        <f>AE350-VLOOKUP(C350,'Вчера_Спутник Лайт'!C:BO, 23, FALSE)</f>
        <v>#N/A</v>
      </c>
    </row>
    <row r="351" spans="1:50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3"/>
      <c r="AA351" s="44"/>
      <c r="AB351" s="43"/>
      <c r="AC351" s="44"/>
      <c r="AD351" s="43"/>
      <c r="AE351" s="43"/>
      <c r="AF351" s="43"/>
      <c r="AG351" s="44"/>
      <c r="AH351" s="48"/>
      <c r="AI351" s="52">
        <f t="shared" si="6"/>
        <v>0</v>
      </c>
      <c r="AJ351" s="53" t="str">
        <f>IF(ISNA(VLOOKUP(C351,'Вчера_Спутник Лайт'!C:C, 1, FALSE)),"ошибка",0)</f>
        <v>ошибка</v>
      </c>
      <c r="AK351" s="55"/>
      <c r="AL351" s="53" t="e">
        <f>D351-VLOOKUP(C351, 'Вчера_Спутник Лайт'!C:BO, 2, FALSE)</f>
        <v>#N/A</v>
      </c>
      <c r="AM351" s="53" t="e">
        <f>E351-F351-VLOOKUP(C351, 'Вчера_Спутник Лайт'!C:BO, 3, FALSE)</f>
        <v>#N/A</v>
      </c>
      <c r="AN351" s="53" t="e">
        <f>K351-L351-VLOOKUP(C351, 'Вчера_Спутник Лайт'!C:BO, 5, FALSE)</f>
        <v>#N/A</v>
      </c>
      <c r="AO351" s="53" t="e">
        <f>M351-N351-VLOOKUP(C351, 'Вчера_Спутник Лайт'!C:BO, 7, FALSE)</f>
        <v>#N/A</v>
      </c>
      <c r="AP351" s="53" t="e">
        <f>O351-P351-VLOOKUP(C351, 'Вчера_Спутник Лайт'!C:BO, 9, FALSE)</f>
        <v>#N/A</v>
      </c>
      <c r="AQ351" s="53" t="e">
        <f>Q351-R351-VLOOKUP(C351, 'Вчера_Спутник Лайт'!C:BO, 11, FALSE)</f>
        <v>#N/A</v>
      </c>
      <c r="AR351" s="53" t="e">
        <f>S351-T351-VLOOKUP(C351, 'Вчера_Спутник Лайт'!C:BO, 13, FALSE)</f>
        <v>#N/A</v>
      </c>
      <c r="AS351" s="53" t="e">
        <f>U351-V351-VLOOKUP(C351, 'Вчера_Спутник Лайт'!C:BO, 15, FALSE)</f>
        <v>#N/A</v>
      </c>
      <c r="AT351" s="53" t="e">
        <f>W351-X351-VLOOKUP(C351, 'Вчера_Спутник Лайт'!C:BO, 17, FALSE)</f>
        <v>#N/A</v>
      </c>
      <c r="AU351" s="53" t="e">
        <f>AA351-AB351-VLOOKUP(C351, 'Вчера_Спутник Лайт'!C:BO, 19, FALSE)</f>
        <v>#N/A</v>
      </c>
      <c r="AV351" s="53" t="e">
        <f>AC351-AD351-VLOOKUP(C351, 'Вчера_Спутник Лайт'!C:BO, 21, FALSE)</f>
        <v>#N/A</v>
      </c>
      <c r="AW351" s="53" t="e">
        <f>VLOOKUP(C351, 'Вчера_Спутник Лайт'!C:BO, 26, FALSE)+F351-#REF!-AD351-AG351</f>
        <v>#N/A</v>
      </c>
      <c r="AX351" s="53" t="e">
        <f>AE351-VLOOKUP(C351,'Вчера_Спутник Лайт'!C:BO, 23, FALSE)</f>
        <v>#N/A</v>
      </c>
    </row>
    <row r="352" spans="1:50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3"/>
      <c r="AA352" s="44"/>
      <c r="AB352" s="43"/>
      <c r="AC352" s="44"/>
      <c r="AD352" s="43"/>
      <c r="AE352" s="43"/>
      <c r="AF352" s="43"/>
      <c r="AG352" s="44"/>
      <c r="AH352" s="48"/>
      <c r="AI352" s="52">
        <f t="shared" si="6"/>
        <v>0</v>
      </c>
      <c r="AJ352" s="53" t="str">
        <f>IF(ISNA(VLOOKUP(C352,'Вчера_Спутник Лайт'!C:C, 1, FALSE)),"ошибка",0)</f>
        <v>ошибка</v>
      </c>
      <c r="AK352" s="55"/>
      <c r="AL352" s="53" t="e">
        <f>D352-VLOOKUP(C352, 'Вчера_Спутник Лайт'!C:BO, 2, FALSE)</f>
        <v>#N/A</v>
      </c>
      <c r="AM352" s="53" t="e">
        <f>E352-F352-VLOOKUP(C352, 'Вчера_Спутник Лайт'!C:BO, 3, FALSE)</f>
        <v>#N/A</v>
      </c>
      <c r="AN352" s="53" t="e">
        <f>K352-L352-VLOOKUP(C352, 'Вчера_Спутник Лайт'!C:BO, 5, FALSE)</f>
        <v>#N/A</v>
      </c>
      <c r="AO352" s="53" t="e">
        <f>M352-N352-VLOOKUP(C352, 'Вчера_Спутник Лайт'!C:BO, 7, FALSE)</f>
        <v>#N/A</v>
      </c>
      <c r="AP352" s="53" t="e">
        <f>O352-P352-VLOOKUP(C352, 'Вчера_Спутник Лайт'!C:BO, 9, FALSE)</f>
        <v>#N/A</v>
      </c>
      <c r="AQ352" s="53" t="e">
        <f>Q352-R352-VLOOKUP(C352, 'Вчера_Спутник Лайт'!C:BO, 11, FALSE)</f>
        <v>#N/A</v>
      </c>
      <c r="AR352" s="53" t="e">
        <f>S352-T352-VLOOKUP(C352, 'Вчера_Спутник Лайт'!C:BO, 13, FALSE)</f>
        <v>#N/A</v>
      </c>
      <c r="AS352" s="53" t="e">
        <f>U352-V352-VLOOKUP(C352, 'Вчера_Спутник Лайт'!C:BO, 15, FALSE)</f>
        <v>#N/A</v>
      </c>
      <c r="AT352" s="53" t="e">
        <f>W352-X352-VLOOKUP(C352, 'Вчера_Спутник Лайт'!C:BO, 17, FALSE)</f>
        <v>#N/A</v>
      </c>
      <c r="AU352" s="53" t="e">
        <f>AA352-AB352-VLOOKUP(C352, 'Вчера_Спутник Лайт'!C:BO, 19, FALSE)</f>
        <v>#N/A</v>
      </c>
      <c r="AV352" s="53" t="e">
        <f>AC352-AD352-VLOOKUP(C352, 'Вчера_Спутник Лайт'!C:BO, 21, FALSE)</f>
        <v>#N/A</v>
      </c>
      <c r="AW352" s="53" t="e">
        <f>VLOOKUP(C352, 'Вчера_Спутник Лайт'!C:BO, 26, FALSE)+F352-#REF!-AD352-AG352</f>
        <v>#N/A</v>
      </c>
      <c r="AX352" s="53" t="e">
        <f>AE352-VLOOKUP(C352,'Вчера_Спутник Лайт'!C:BO, 23, FALSE)</f>
        <v>#N/A</v>
      </c>
    </row>
    <row r="353" spans="1:50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3"/>
      <c r="AA353" s="44"/>
      <c r="AB353" s="43"/>
      <c r="AC353" s="44"/>
      <c r="AD353" s="43"/>
      <c r="AE353" s="43"/>
      <c r="AF353" s="43"/>
      <c r="AG353" s="44"/>
      <c r="AH353" s="48"/>
      <c r="AI353" s="52">
        <f t="shared" si="6"/>
        <v>0</v>
      </c>
      <c r="AJ353" s="53" t="str">
        <f>IF(ISNA(VLOOKUP(C353,'Вчера_Спутник Лайт'!C:C, 1, FALSE)),"ошибка",0)</f>
        <v>ошибка</v>
      </c>
      <c r="AK353" s="55"/>
      <c r="AL353" s="53" t="e">
        <f>D353-VLOOKUP(C353, 'Вчера_Спутник Лайт'!C:BO, 2, FALSE)</f>
        <v>#N/A</v>
      </c>
      <c r="AM353" s="53" t="e">
        <f>E353-F353-VLOOKUP(C353, 'Вчера_Спутник Лайт'!C:BO, 3, FALSE)</f>
        <v>#N/A</v>
      </c>
      <c r="AN353" s="53" t="e">
        <f>K353-L353-VLOOKUP(C353, 'Вчера_Спутник Лайт'!C:BO, 5, FALSE)</f>
        <v>#N/A</v>
      </c>
      <c r="AO353" s="53" t="e">
        <f>M353-N353-VLOOKUP(C353, 'Вчера_Спутник Лайт'!C:BO, 7, FALSE)</f>
        <v>#N/A</v>
      </c>
      <c r="AP353" s="53" t="e">
        <f>O353-P353-VLOOKUP(C353, 'Вчера_Спутник Лайт'!C:BO, 9, FALSE)</f>
        <v>#N/A</v>
      </c>
      <c r="AQ353" s="53" t="e">
        <f>Q353-R353-VLOOKUP(C353, 'Вчера_Спутник Лайт'!C:BO, 11, FALSE)</f>
        <v>#N/A</v>
      </c>
      <c r="AR353" s="53" t="e">
        <f>S353-T353-VLOOKUP(C353, 'Вчера_Спутник Лайт'!C:BO, 13, FALSE)</f>
        <v>#N/A</v>
      </c>
      <c r="AS353" s="53" t="e">
        <f>U353-V353-VLOOKUP(C353, 'Вчера_Спутник Лайт'!C:BO, 15, FALSE)</f>
        <v>#N/A</v>
      </c>
      <c r="AT353" s="53" t="e">
        <f>W353-X353-VLOOKUP(C353, 'Вчера_Спутник Лайт'!C:BO, 17, FALSE)</f>
        <v>#N/A</v>
      </c>
      <c r="AU353" s="53" t="e">
        <f>AA353-AB353-VLOOKUP(C353, 'Вчера_Спутник Лайт'!C:BO, 19, FALSE)</f>
        <v>#N/A</v>
      </c>
      <c r="AV353" s="53" t="e">
        <f>AC353-AD353-VLOOKUP(C353, 'Вчера_Спутник Лайт'!C:BO, 21, FALSE)</f>
        <v>#N/A</v>
      </c>
      <c r="AW353" s="53" t="e">
        <f>VLOOKUP(C353, 'Вчера_Спутник Лайт'!C:BO, 26, FALSE)+F353-#REF!-AD353-AG353</f>
        <v>#N/A</v>
      </c>
      <c r="AX353" s="53" t="e">
        <f>AE353-VLOOKUP(C353,'Вчера_Спутник Лайт'!C:BO, 23, FALSE)</f>
        <v>#N/A</v>
      </c>
    </row>
    <row r="354" spans="1:50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3"/>
      <c r="AA354" s="44"/>
      <c r="AB354" s="43"/>
      <c r="AC354" s="44"/>
      <c r="AD354" s="43"/>
      <c r="AE354" s="43"/>
      <c r="AF354" s="43"/>
      <c r="AG354" s="44"/>
      <c r="AH354" s="48"/>
      <c r="AI354" s="52">
        <f t="shared" si="6"/>
        <v>0</v>
      </c>
      <c r="AJ354" s="53" t="str">
        <f>IF(ISNA(VLOOKUP(C354,'Вчера_Спутник Лайт'!C:C, 1, FALSE)),"ошибка",0)</f>
        <v>ошибка</v>
      </c>
      <c r="AK354" s="55"/>
      <c r="AL354" s="53" t="e">
        <f>D354-VLOOKUP(C354, 'Вчера_Спутник Лайт'!C:BO, 2, FALSE)</f>
        <v>#N/A</v>
      </c>
      <c r="AM354" s="53" t="e">
        <f>E354-F354-VLOOKUP(C354, 'Вчера_Спутник Лайт'!C:BO, 3, FALSE)</f>
        <v>#N/A</v>
      </c>
      <c r="AN354" s="53" t="e">
        <f>K354-L354-VLOOKUP(C354, 'Вчера_Спутник Лайт'!C:BO, 5, FALSE)</f>
        <v>#N/A</v>
      </c>
      <c r="AO354" s="53" t="e">
        <f>M354-N354-VLOOKUP(C354, 'Вчера_Спутник Лайт'!C:BO, 7, FALSE)</f>
        <v>#N/A</v>
      </c>
      <c r="AP354" s="53" t="e">
        <f>O354-P354-VLOOKUP(C354, 'Вчера_Спутник Лайт'!C:BO, 9, FALSE)</f>
        <v>#N/A</v>
      </c>
      <c r="AQ354" s="53" t="e">
        <f>Q354-R354-VLOOKUP(C354, 'Вчера_Спутник Лайт'!C:BO, 11, FALSE)</f>
        <v>#N/A</v>
      </c>
      <c r="AR354" s="53" t="e">
        <f>S354-T354-VLOOKUP(C354, 'Вчера_Спутник Лайт'!C:BO, 13, FALSE)</f>
        <v>#N/A</v>
      </c>
      <c r="AS354" s="53" t="e">
        <f>U354-V354-VLOOKUP(C354, 'Вчера_Спутник Лайт'!C:BO, 15, FALSE)</f>
        <v>#N/A</v>
      </c>
      <c r="AT354" s="53" t="e">
        <f>W354-X354-VLOOKUP(C354, 'Вчера_Спутник Лайт'!C:BO, 17, FALSE)</f>
        <v>#N/A</v>
      </c>
      <c r="AU354" s="53" t="e">
        <f>AA354-AB354-VLOOKUP(C354, 'Вчера_Спутник Лайт'!C:BO, 19, FALSE)</f>
        <v>#N/A</v>
      </c>
      <c r="AV354" s="53" t="e">
        <f>AC354-AD354-VLOOKUP(C354, 'Вчера_Спутник Лайт'!C:BO, 21, FALSE)</f>
        <v>#N/A</v>
      </c>
      <c r="AW354" s="53" t="e">
        <f>VLOOKUP(C354, 'Вчера_Спутник Лайт'!C:BO, 26, FALSE)+F354-#REF!-AD354-AG354</f>
        <v>#N/A</v>
      </c>
      <c r="AX354" s="53" t="e">
        <f>AE354-VLOOKUP(C354,'Вчера_Спутник Лайт'!C:BO, 23, FALSE)</f>
        <v>#N/A</v>
      </c>
    </row>
    <row r="355" spans="1:50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3"/>
      <c r="AA355" s="44"/>
      <c r="AB355" s="43"/>
      <c r="AC355" s="44"/>
      <c r="AD355" s="43"/>
      <c r="AE355" s="43"/>
      <c r="AF355" s="43"/>
      <c r="AG355" s="44"/>
      <c r="AH355" s="48"/>
      <c r="AI355" s="52">
        <f t="shared" si="6"/>
        <v>0</v>
      </c>
      <c r="AJ355" s="53" t="str">
        <f>IF(ISNA(VLOOKUP(C355,'Вчера_Спутник Лайт'!C:C, 1, FALSE)),"ошибка",0)</f>
        <v>ошибка</v>
      </c>
      <c r="AK355" s="55"/>
      <c r="AL355" s="53" t="e">
        <f>D355-VLOOKUP(C355, 'Вчера_Спутник Лайт'!C:BO, 2, FALSE)</f>
        <v>#N/A</v>
      </c>
      <c r="AM355" s="53" t="e">
        <f>E355-F355-VLOOKUP(C355, 'Вчера_Спутник Лайт'!C:BO, 3, FALSE)</f>
        <v>#N/A</v>
      </c>
      <c r="AN355" s="53" t="e">
        <f>K355-L355-VLOOKUP(C355, 'Вчера_Спутник Лайт'!C:BO, 5, FALSE)</f>
        <v>#N/A</v>
      </c>
      <c r="AO355" s="53" t="e">
        <f>M355-N355-VLOOKUP(C355, 'Вчера_Спутник Лайт'!C:BO, 7, FALSE)</f>
        <v>#N/A</v>
      </c>
      <c r="AP355" s="53" t="e">
        <f>O355-P355-VLOOKUP(C355, 'Вчера_Спутник Лайт'!C:BO, 9, FALSE)</f>
        <v>#N/A</v>
      </c>
      <c r="AQ355" s="53" t="e">
        <f>Q355-R355-VLOOKUP(C355, 'Вчера_Спутник Лайт'!C:BO, 11, FALSE)</f>
        <v>#N/A</v>
      </c>
      <c r="AR355" s="53" t="e">
        <f>S355-T355-VLOOKUP(C355, 'Вчера_Спутник Лайт'!C:BO, 13, FALSE)</f>
        <v>#N/A</v>
      </c>
      <c r="AS355" s="53" t="e">
        <f>U355-V355-VLOOKUP(C355, 'Вчера_Спутник Лайт'!C:BO, 15, FALSE)</f>
        <v>#N/A</v>
      </c>
      <c r="AT355" s="53" t="e">
        <f>W355-X355-VLOOKUP(C355, 'Вчера_Спутник Лайт'!C:BO, 17, FALSE)</f>
        <v>#N/A</v>
      </c>
      <c r="AU355" s="53" t="e">
        <f>AA355-AB355-VLOOKUP(C355, 'Вчера_Спутник Лайт'!C:BO, 19, FALSE)</f>
        <v>#N/A</v>
      </c>
      <c r="AV355" s="53" t="e">
        <f>AC355-AD355-VLOOKUP(C355, 'Вчера_Спутник Лайт'!C:BO, 21, FALSE)</f>
        <v>#N/A</v>
      </c>
      <c r="AW355" s="53" t="e">
        <f>VLOOKUP(C355, 'Вчера_Спутник Лайт'!C:BO, 26, FALSE)+F355-#REF!-AD355-AG355</f>
        <v>#N/A</v>
      </c>
      <c r="AX355" s="53" t="e">
        <f>AE355-VLOOKUP(C355,'Вчера_Спутник Лайт'!C:BO, 23, FALSE)</f>
        <v>#N/A</v>
      </c>
    </row>
    <row r="356" spans="1:50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3"/>
      <c r="AA356" s="44"/>
      <c r="AB356" s="43"/>
      <c r="AC356" s="44"/>
      <c r="AD356" s="43"/>
      <c r="AE356" s="43"/>
      <c r="AF356" s="43"/>
      <c r="AG356" s="44"/>
      <c r="AH356" s="48"/>
      <c r="AI356" s="52">
        <f t="shared" si="6"/>
        <v>0</v>
      </c>
      <c r="AJ356" s="53" t="str">
        <f>IF(ISNA(VLOOKUP(C356,'Вчера_Спутник Лайт'!C:C, 1, FALSE)),"ошибка",0)</f>
        <v>ошибка</v>
      </c>
      <c r="AK356" s="55"/>
      <c r="AL356" s="53" t="e">
        <f>D356-VLOOKUP(C356, 'Вчера_Спутник Лайт'!C:BO, 2, FALSE)</f>
        <v>#N/A</v>
      </c>
      <c r="AM356" s="53" t="e">
        <f>E356-F356-VLOOKUP(C356, 'Вчера_Спутник Лайт'!C:BO, 3, FALSE)</f>
        <v>#N/A</v>
      </c>
      <c r="AN356" s="53" t="e">
        <f>K356-L356-VLOOKUP(C356, 'Вчера_Спутник Лайт'!C:BO, 5, FALSE)</f>
        <v>#N/A</v>
      </c>
      <c r="AO356" s="53" t="e">
        <f>M356-N356-VLOOKUP(C356, 'Вчера_Спутник Лайт'!C:BO, 7, FALSE)</f>
        <v>#N/A</v>
      </c>
      <c r="AP356" s="53" t="e">
        <f>O356-P356-VLOOKUP(C356, 'Вчера_Спутник Лайт'!C:BO, 9, FALSE)</f>
        <v>#N/A</v>
      </c>
      <c r="AQ356" s="53" t="e">
        <f>Q356-R356-VLOOKUP(C356, 'Вчера_Спутник Лайт'!C:BO, 11, FALSE)</f>
        <v>#N/A</v>
      </c>
      <c r="AR356" s="53" t="e">
        <f>S356-T356-VLOOKUP(C356, 'Вчера_Спутник Лайт'!C:BO, 13, FALSE)</f>
        <v>#N/A</v>
      </c>
      <c r="AS356" s="53" t="e">
        <f>U356-V356-VLOOKUP(C356, 'Вчера_Спутник Лайт'!C:BO, 15, FALSE)</f>
        <v>#N/A</v>
      </c>
      <c r="AT356" s="53" t="e">
        <f>W356-X356-VLOOKUP(C356, 'Вчера_Спутник Лайт'!C:BO, 17, FALSE)</f>
        <v>#N/A</v>
      </c>
      <c r="AU356" s="53" t="e">
        <f>AA356-AB356-VLOOKUP(C356, 'Вчера_Спутник Лайт'!C:BO, 19, FALSE)</f>
        <v>#N/A</v>
      </c>
      <c r="AV356" s="53" t="e">
        <f>AC356-AD356-VLOOKUP(C356, 'Вчера_Спутник Лайт'!C:BO, 21, FALSE)</f>
        <v>#N/A</v>
      </c>
      <c r="AW356" s="53" t="e">
        <f>VLOOKUP(C356, 'Вчера_Спутник Лайт'!C:BO, 26, FALSE)+F356-#REF!-AD356-AG356</f>
        <v>#N/A</v>
      </c>
      <c r="AX356" s="53" t="e">
        <f>AE356-VLOOKUP(C356,'Вчера_Спутник Лайт'!C:BO, 23, FALSE)</f>
        <v>#N/A</v>
      </c>
    </row>
    <row r="357" spans="1:50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3"/>
      <c r="AA357" s="44"/>
      <c r="AB357" s="43"/>
      <c r="AC357" s="44"/>
      <c r="AD357" s="43"/>
      <c r="AE357" s="43"/>
      <c r="AF357" s="43"/>
      <c r="AG357" s="44"/>
      <c r="AH357" s="48"/>
      <c r="AI357" s="52">
        <f t="shared" si="6"/>
        <v>0</v>
      </c>
      <c r="AJ357" s="53" t="str">
        <f>IF(ISNA(VLOOKUP(C357,'Вчера_Спутник Лайт'!C:C, 1, FALSE)),"ошибка",0)</f>
        <v>ошибка</v>
      </c>
      <c r="AK357" s="55"/>
      <c r="AL357" s="53" t="e">
        <f>D357-VLOOKUP(C357, 'Вчера_Спутник Лайт'!C:BO, 2, FALSE)</f>
        <v>#N/A</v>
      </c>
      <c r="AM357" s="53" t="e">
        <f>E357-F357-VLOOKUP(C357, 'Вчера_Спутник Лайт'!C:BO, 3, FALSE)</f>
        <v>#N/A</v>
      </c>
      <c r="AN357" s="53" t="e">
        <f>K357-L357-VLOOKUP(C357, 'Вчера_Спутник Лайт'!C:BO, 5, FALSE)</f>
        <v>#N/A</v>
      </c>
      <c r="AO357" s="53" t="e">
        <f>M357-N357-VLOOKUP(C357, 'Вчера_Спутник Лайт'!C:BO, 7, FALSE)</f>
        <v>#N/A</v>
      </c>
      <c r="AP357" s="53" t="e">
        <f>O357-P357-VLOOKUP(C357, 'Вчера_Спутник Лайт'!C:BO, 9, FALSE)</f>
        <v>#N/A</v>
      </c>
      <c r="AQ357" s="53" t="e">
        <f>Q357-R357-VLOOKUP(C357, 'Вчера_Спутник Лайт'!C:BO, 11, FALSE)</f>
        <v>#N/A</v>
      </c>
      <c r="AR357" s="53" t="e">
        <f>S357-T357-VLOOKUP(C357, 'Вчера_Спутник Лайт'!C:BO, 13, FALSE)</f>
        <v>#N/A</v>
      </c>
      <c r="AS357" s="53" t="e">
        <f>U357-V357-VLOOKUP(C357, 'Вчера_Спутник Лайт'!C:BO, 15, FALSE)</f>
        <v>#N/A</v>
      </c>
      <c r="AT357" s="53" t="e">
        <f>W357-X357-VLOOKUP(C357, 'Вчера_Спутник Лайт'!C:BO, 17, FALSE)</f>
        <v>#N/A</v>
      </c>
      <c r="AU357" s="53" t="e">
        <f>AA357-AB357-VLOOKUP(C357, 'Вчера_Спутник Лайт'!C:BO, 19, FALSE)</f>
        <v>#N/A</v>
      </c>
      <c r="AV357" s="53" t="e">
        <f>AC357-AD357-VLOOKUP(C357, 'Вчера_Спутник Лайт'!C:BO, 21, FALSE)</f>
        <v>#N/A</v>
      </c>
      <c r="AW357" s="53" t="e">
        <f>VLOOKUP(C357, 'Вчера_Спутник Лайт'!C:BO, 26, FALSE)+F357-#REF!-AD357-AG357</f>
        <v>#N/A</v>
      </c>
      <c r="AX357" s="53" t="e">
        <f>AE357-VLOOKUP(C357,'Вчера_Спутник Лайт'!C:BO, 23, FALSE)</f>
        <v>#N/A</v>
      </c>
    </row>
    <row r="358" spans="1:50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3"/>
      <c r="AA358" s="44"/>
      <c r="AB358" s="43"/>
      <c r="AC358" s="44"/>
      <c r="AD358" s="43"/>
      <c r="AE358" s="43"/>
      <c r="AF358" s="43"/>
      <c r="AG358" s="44"/>
      <c r="AH358" s="48"/>
      <c r="AI358" s="52">
        <f t="shared" si="6"/>
        <v>0</v>
      </c>
      <c r="AJ358" s="53" t="str">
        <f>IF(ISNA(VLOOKUP(C358,'Вчера_Спутник Лайт'!C:C, 1, FALSE)),"ошибка",0)</f>
        <v>ошибка</v>
      </c>
      <c r="AK358" s="55"/>
      <c r="AL358" s="53" t="e">
        <f>D358-VLOOKUP(C358, 'Вчера_Спутник Лайт'!C:BO, 2, FALSE)</f>
        <v>#N/A</v>
      </c>
      <c r="AM358" s="53" t="e">
        <f>E358-F358-VLOOKUP(C358, 'Вчера_Спутник Лайт'!C:BO, 3, FALSE)</f>
        <v>#N/A</v>
      </c>
      <c r="AN358" s="53" t="e">
        <f>K358-L358-VLOOKUP(C358, 'Вчера_Спутник Лайт'!C:BO, 5, FALSE)</f>
        <v>#N/A</v>
      </c>
      <c r="AO358" s="53" t="e">
        <f>M358-N358-VLOOKUP(C358, 'Вчера_Спутник Лайт'!C:BO, 7, FALSE)</f>
        <v>#N/A</v>
      </c>
      <c r="AP358" s="53" t="e">
        <f>O358-P358-VLOOKUP(C358, 'Вчера_Спутник Лайт'!C:BO, 9, FALSE)</f>
        <v>#N/A</v>
      </c>
      <c r="AQ358" s="53" t="e">
        <f>Q358-R358-VLOOKUP(C358, 'Вчера_Спутник Лайт'!C:BO, 11, FALSE)</f>
        <v>#N/A</v>
      </c>
      <c r="AR358" s="53" t="e">
        <f>S358-T358-VLOOKUP(C358, 'Вчера_Спутник Лайт'!C:BO, 13, FALSE)</f>
        <v>#N/A</v>
      </c>
      <c r="AS358" s="53" t="e">
        <f>U358-V358-VLOOKUP(C358, 'Вчера_Спутник Лайт'!C:BO, 15, FALSE)</f>
        <v>#N/A</v>
      </c>
      <c r="AT358" s="53" t="e">
        <f>W358-X358-VLOOKUP(C358, 'Вчера_Спутник Лайт'!C:BO, 17, FALSE)</f>
        <v>#N/A</v>
      </c>
      <c r="AU358" s="53" t="e">
        <f>AA358-AB358-VLOOKUP(C358, 'Вчера_Спутник Лайт'!C:BO, 19, FALSE)</f>
        <v>#N/A</v>
      </c>
      <c r="AV358" s="53" t="e">
        <f>AC358-AD358-VLOOKUP(C358, 'Вчера_Спутник Лайт'!C:BO, 21, FALSE)</f>
        <v>#N/A</v>
      </c>
      <c r="AW358" s="53" t="e">
        <f>VLOOKUP(C358, 'Вчера_Спутник Лайт'!C:BO, 26, FALSE)+F358-#REF!-AD358-AG358</f>
        <v>#N/A</v>
      </c>
      <c r="AX358" s="53" t="e">
        <f>AE358-VLOOKUP(C358,'Вчера_Спутник Лайт'!C:BO, 23, FALSE)</f>
        <v>#N/A</v>
      </c>
    </row>
    <row r="359" spans="1:50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3"/>
      <c r="AA359" s="44"/>
      <c r="AB359" s="43"/>
      <c r="AC359" s="44"/>
      <c r="AD359" s="43"/>
      <c r="AE359" s="43"/>
      <c r="AF359" s="43"/>
      <c r="AG359" s="44"/>
      <c r="AH359" s="48"/>
      <c r="AI359" s="52">
        <f t="shared" si="6"/>
        <v>0</v>
      </c>
      <c r="AJ359" s="53" t="str">
        <f>IF(ISNA(VLOOKUP(C359,'Вчера_Спутник Лайт'!C:C, 1, FALSE)),"ошибка",0)</f>
        <v>ошибка</v>
      </c>
      <c r="AK359" s="55"/>
      <c r="AL359" s="53" t="e">
        <f>D359-VLOOKUP(C359, 'Вчера_Спутник Лайт'!C:BO, 2, FALSE)</f>
        <v>#N/A</v>
      </c>
      <c r="AM359" s="53" t="e">
        <f>E359-F359-VLOOKUP(C359, 'Вчера_Спутник Лайт'!C:BO, 3, FALSE)</f>
        <v>#N/A</v>
      </c>
      <c r="AN359" s="53" t="e">
        <f>K359-L359-VLOOKUP(C359, 'Вчера_Спутник Лайт'!C:BO, 5, FALSE)</f>
        <v>#N/A</v>
      </c>
      <c r="AO359" s="53" t="e">
        <f>M359-N359-VLOOKUP(C359, 'Вчера_Спутник Лайт'!C:BO, 7, FALSE)</f>
        <v>#N/A</v>
      </c>
      <c r="AP359" s="53" t="e">
        <f>O359-P359-VLOOKUP(C359, 'Вчера_Спутник Лайт'!C:BO, 9, FALSE)</f>
        <v>#N/A</v>
      </c>
      <c r="AQ359" s="53" t="e">
        <f>Q359-R359-VLOOKUP(C359, 'Вчера_Спутник Лайт'!C:BO, 11, FALSE)</f>
        <v>#N/A</v>
      </c>
      <c r="AR359" s="53" t="e">
        <f>S359-T359-VLOOKUP(C359, 'Вчера_Спутник Лайт'!C:BO, 13, FALSE)</f>
        <v>#N/A</v>
      </c>
      <c r="AS359" s="53" t="e">
        <f>U359-V359-VLOOKUP(C359, 'Вчера_Спутник Лайт'!C:BO, 15, FALSE)</f>
        <v>#N/A</v>
      </c>
      <c r="AT359" s="53" t="e">
        <f>W359-X359-VLOOKUP(C359, 'Вчера_Спутник Лайт'!C:BO, 17, FALSE)</f>
        <v>#N/A</v>
      </c>
      <c r="AU359" s="53" t="e">
        <f>AA359-AB359-VLOOKUP(C359, 'Вчера_Спутник Лайт'!C:BO, 19, FALSE)</f>
        <v>#N/A</v>
      </c>
      <c r="AV359" s="53" t="e">
        <f>AC359-AD359-VLOOKUP(C359, 'Вчера_Спутник Лайт'!C:BO, 21, FALSE)</f>
        <v>#N/A</v>
      </c>
      <c r="AW359" s="53" t="e">
        <f>VLOOKUP(C359, 'Вчера_Спутник Лайт'!C:BO, 26, FALSE)+F359-#REF!-AD359-AG359</f>
        <v>#N/A</v>
      </c>
      <c r="AX359" s="53" t="e">
        <f>AE359-VLOOKUP(C359,'Вчера_Спутник Лайт'!C:BO, 23, FALSE)</f>
        <v>#N/A</v>
      </c>
    </row>
    <row r="360" spans="1:50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3"/>
      <c r="AA360" s="44"/>
      <c r="AB360" s="43"/>
      <c r="AC360" s="44"/>
      <c r="AD360" s="43"/>
      <c r="AE360" s="43"/>
      <c r="AF360" s="43"/>
      <c r="AG360" s="44"/>
      <c r="AH360" s="48"/>
      <c r="AI360" s="52">
        <f t="shared" si="6"/>
        <v>0</v>
      </c>
      <c r="AJ360" s="53" t="str">
        <f>IF(ISNA(VLOOKUP(C360,'Вчера_Спутник Лайт'!C:C, 1, FALSE)),"ошибка",0)</f>
        <v>ошибка</v>
      </c>
      <c r="AK360" s="55"/>
      <c r="AL360" s="53" t="e">
        <f>D360-VLOOKUP(C360, 'Вчера_Спутник Лайт'!C:BO, 2, FALSE)</f>
        <v>#N/A</v>
      </c>
      <c r="AM360" s="53" t="e">
        <f>E360-F360-VLOOKUP(C360, 'Вчера_Спутник Лайт'!C:BO, 3, FALSE)</f>
        <v>#N/A</v>
      </c>
      <c r="AN360" s="53" t="e">
        <f>K360-L360-VLOOKUP(C360, 'Вчера_Спутник Лайт'!C:BO, 5, FALSE)</f>
        <v>#N/A</v>
      </c>
      <c r="AO360" s="53" t="e">
        <f>M360-N360-VLOOKUP(C360, 'Вчера_Спутник Лайт'!C:BO, 7, FALSE)</f>
        <v>#N/A</v>
      </c>
      <c r="AP360" s="53" t="e">
        <f>O360-P360-VLOOKUP(C360, 'Вчера_Спутник Лайт'!C:BO, 9, FALSE)</f>
        <v>#N/A</v>
      </c>
      <c r="AQ360" s="53" t="e">
        <f>Q360-R360-VLOOKUP(C360, 'Вчера_Спутник Лайт'!C:BO, 11, FALSE)</f>
        <v>#N/A</v>
      </c>
      <c r="AR360" s="53" t="e">
        <f>S360-T360-VLOOKUP(C360, 'Вчера_Спутник Лайт'!C:BO, 13, FALSE)</f>
        <v>#N/A</v>
      </c>
      <c r="AS360" s="53" t="e">
        <f>U360-V360-VLOOKUP(C360, 'Вчера_Спутник Лайт'!C:BO, 15, FALSE)</f>
        <v>#N/A</v>
      </c>
      <c r="AT360" s="53" t="e">
        <f>W360-X360-VLOOKUP(C360, 'Вчера_Спутник Лайт'!C:BO, 17, FALSE)</f>
        <v>#N/A</v>
      </c>
      <c r="AU360" s="53" t="e">
        <f>AA360-AB360-VLOOKUP(C360, 'Вчера_Спутник Лайт'!C:BO, 19, FALSE)</f>
        <v>#N/A</v>
      </c>
      <c r="AV360" s="53" t="e">
        <f>AC360-AD360-VLOOKUP(C360, 'Вчера_Спутник Лайт'!C:BO, 21, FALSE)</f>
        <v>#N/A</v>
      </c>
      <c r="AW360" s="53" t="e">
        <f>VLOOKUP(C360, 'Вчера_Спутник Лайт'!C:BO, 26, FALSE)+F360-#REF!-AD360-AG360</f>
        <v>#N/A</v>
      </c>
      <c r="AX360" s="53" t="e">
        <f>AE360-VLOOKUP(C360,'Вчера_Спутник Лайт'!C:BO, 23, FALSE)</f>
        <v>#N/A</v>
      </c>
    </row>
    <row r="361" spans="1:50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3"/>
      <c r="AA361" s="44"/>
      <c r="AB361" s="43"/>
      <c r="AC361" s="44"/>
      <c r="AD361" s="43"/>
      <c r="AE361" s="43"/>
      <c r="AF361" s="43"/>
      <c r="AG361" s="44"/>
      <c r="AH361" s="48"/>
      <c r="AI361" s="52">
        <f t="shared" si="6"/>
        <v>0</v>
      </c>
      <c r="AJ361" s="53" t="str">
        <f>IF(ISNA(VLOOKUP(C361,'Вчера_Спутник Лайт'!C:C, 1, FALSE)),"ошибка",0)</f>
        <v>ошибка</v>
      </c>
      <c r="AK361" s="55"/>
      <c r="AL361" s="53" t="e">
        <f>D361-VLOOKUP(C361, 'Вчера_Спутник Лайт'!C:BO, 2, FALSE)</f>
        <v>#N/A</v>
      </c>
      <c r="AM361" s="53" t="e">
        <f>E361-F361-VLOOKUP(C361, 'Вчера_Спутник Лайт'!C:BO, 3, FALSE)</f>
        <v>#N/A</v>
      </c>
      <c r="AN361" s="53" t="e">
        <f>K361-L361-VLOOKUP(C361, 'Вчера_Спутник Лайт'!C:BO, 5, FALSE)</f>
        <v>#N/A</v>
      </c>
      <c r="AO361" s="53" t="e">
        <f>M361-N361-VLOOKUP(C361, 'Вчера_Спутник Лайт'!C:BO, 7, FALSE)</f>
        <v>#N/A</v>
      </c>
      <c r="AP361" s="53" t="e">
        <f>O361-P361-VLOOKUP(C361, 'Вчера_Спутник Лайт'!C:BO, 9, FALSE)</f>
        <v>#N/A</v>
      </c>
      <c r="AQ361" s="53" t="e">
        <f>Q361-R361-VLOOKUP(C361, 'Вчера_Спутник Лайт'!C:BO, 11, FALSE)</f>
        <v>#N/A</v>
      </c>
      <c r="AR361" s="53" t="e">
        <f>S361-T361-VLOOKUP(C361, 'Вчера_Спутник Лайт'!C:BO, 13, FALSE)</f>
        <v>#N/A</v>
      </c>
      <c r="AS361" s="53" t="e">
        <f>U361-V361-VLOOKUP(C361, 'Вчера_Спутник Лайт'!C:BO, 15, FALSE)</f>
        <v>#N/A</v>
      </c>
      <c r="AT361" s="53" t="e">
        <f>W361-X361-VLOOKUP(C361, 'Вчера_Спутник Лайт'!C:BO, 17, FALSE)</f>
        <v>#N/A</v>
      </c>
      <c r="AU361" s="53" t="e">
        <f>AA361-AB361-VLOOKUP(C361, 'Вчера_Спутник Лайт'!C:BO, 19, FALSE)</f>
        <v>#N/A</v>
      </c>
      <c r="AV361" s="53" t="e">
        <f>AC361-AD361-VLOOKUP(C361, 'Вчера_Спутник Лайт'!C:BO, 21, FALSE)</f>
        <v>#N/A</v>
      </c>
      <c r="AW361" s="53" t="e">
        <f>VLOOKUP(C361, 'Вчера_Спутник Лайт'!C:BO, 26, FALSE)+F361-#REF!-AD361-AG361</f>
        <v>#N/A</v>
      </c>
      <c r="AX361" s="53" t="e">
        <f>AE361-VLOOKUP(C361,'Вчера_Спутник Лайт'!C:BO, 23, FALSE)</f>
        <v>#N/A</v>
      </c>
    </row>
    <row r="362" spans="1:50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3"/>
      <c r="AA362" s="44"/>
      <c r="AB362" s="43"/>
      <c r="AC362" s="44"/>
      <c r="AD362" s="43"/>
      <c r="AE362" s="43"/>
      <c r="AF362" s="43"/>
      <c r="AG362" s="44"/>
      <c r="AH362" s="48"/>
      <c r="AI362" s="52">
        <f t="shared" si="6"/>
        <v>0</v>
      </c>
      <c r="AJ362" s="53" t="str">
        <f>IF(ISNA(VLOOKUP(C362,'Вчера_Спутник Лайт'!C:C, 1, FALSE)),"ошибка",0)</f>
        <v>ошибка</v>
      </c>
      <c r="AK362" s="55"/>
      <c r="AL362" s="53" t="e">
        <f>D362-VLOOKUP(C362, 'Вчера_Спутник Лайт'!C:BO, 2, FALSE)</f>
        <v>#N/A</v>
      </c>
      <c r="AM362" s="53" t="e">
        <f>E362-F362-VLOOKUP(C362, 'Вчера_Спутник Лайт'!C:BO, 3, FALSE)</f>
        <v>#N/A</v>
      </c>
      <c r="AN362" s="53" t="e">
        <f>K362-L362-VLOOKUP(C362, 'Вчера_Спутник Лайт'!C:BO, 5, FALSE)</f>
        <v>#N/A</v>
      </c>
      <c r="AO362" s="53" t="e">
        <f>M362-N362-VLOOKUP(C362, 'Вчера_Спутник Лайт'!C:BO, 7, FALSE)</f>
        <v>#N/A</v>
      </c>
      <c r="AP362" s="53" t="e">
        <f>O362-P362-VLOOKUP(C362, 'Вчера_Спутник Лайт'!C:BO, 9, FALSE)</f>
        <v>#N/A</v>
      </c>
      <c r="AQ362" s="53" t="e">
        <f>Q362-R362-VLOOKUP(C362, 'Вчера_Спутник Лайт'!C:BO, 11, FALSE)</f>
        <v>#N/A</v>
      </c>
      <c r="AR362" s="53" t="e">
        <f>S362-T362-VLOOKUP(C362, 'Вчера_Спутник Лайт'!C:BO, 13, FALSE)</f>
        <v>#N/A</v>
      </c>
      <c r="AS362" s="53" t="e">
        <f>U362-V362-VLOOKUP(C362, 'Вчера_Спутник Лайт'!C:BO, 15, FALSE)</f>
        <v>#N/A</v>
      </c>
      <c r="AT362" s="53" t="e">
        <f>W362-X362-VLOOKUP(C362, 'Вчера_Спутник Лайт'!C:BO, 17, FALSE)</f>
        <v>#N/A</v>
      </c>
      <c r="AU362" s="53" t="e">
        <f>AA362-AB362-VLOOKUP(C362, 'Вчера_Спутник Лайт'!C:BO, 19, FALSE)</f>
        <v>#N/A</v>
      </c>
      <c r="AV362" s="53" t="e">
        <f>AC362-AD362-VLOOKUP(C362, 'Вчера_Спутник Лайт'!C:BO, 21, FALSE)</f>
        <v>#N/A</v>
      </c>
      <c r="AW362" s="53" t="e">
        <f>VLOOKUP(C362, 'Вчера_Спутник Лайт'!C:BO, 26, FALSE)+F362-#REF!-AD362-AG362</f>
        <v>#N/A</v>
      </c>
      <c r="AX362" s="53" t="e">
        <f>AE362-VLOOKUP(C362,'Вчера_Спутник Лайт'!C:BO, 23, FALSE)</f>
        <v>#N/A</v>
      </c>
    </row>
    <row r="363" spans="1:50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3"/>
      <c r="AA363" s="44"/>
      <c r="AB363" s="43"/>
      <c r="AC363" s="44"/>
      <c r="AD363" s="43"/>
      <c r="AE363" s="43"/>
      <c r="AF363" s="43"/>
      <c r="AG363" s="44"/>
      <c r="AH363" s="48"/>
      <c r="AI363" s="52">
        <f t="shared" si="6"/>
        <v>0</v>
      </c>
      <c r="AJ363" s="53" t="str">
        <f>IF(ISNA(VLOOKUP(C363,'Вчера_Спутник Лайт'!C:C, 1, FALSE)),"ошибка",0)</f>
        <v>ошибка</v>
      </c>
      <c r="AK363" s="55"/>
      <c r="AL363" s="53" t="e">
        <f>D363-VLOOKUP(C363, 'Вчера_Спутник Лайт'!C:BO, 2, FALSE)</f>
        <v>#N/A</v>
      </c>
      <c r="AM363" s="53" t="e">
        <f>E363-F363-VLOOKUP(C363, 'Вчера_Спутник Лайт'!C:BO, 3, FALSE)</f>
        <v>#N/A</v>
      </c>
      <c r="AN363" s="53" t="e">
        <f>K363-L363-VLOOKUP(C363, 'Вчера_Спутник Лайт'!C:BO, 5, FALSE)</f>
        <v>#N/A</v>
      </c>
      <c r="AO363" s="53" t="e">
        <f>M363-N363-VLOOKUP(C363, 'Вчера_Спутник Лайт'!C:BO, 7, FALSE)</f>
        <v>#N/A</v>
      </c>
      <c r="AP363" s="53" t="e">
        <f>O363-P363-VLOOKUP(C363, 'Вчера_Спутник Лайт'!C:BO, 9, FALSE)</f>
        <v>#N/A</v>
      </c>
      <c r="AQ363" s="53" t="e">
        <f>Q363-R363-VLOOKUP(C363, 'Вчера_Спутник Лайт'!C:BO, 11, FALSE)</f>
        <v>#N/A</v>
      </c>
      <c r="AR363" s="53" t="e">
        <f>S363-T363-VLOOKUP(C363, 'Вчера_Спутник Лайт'!C:BO, 13, FALSE)</f>
        <v>#N/A</v>
      </c>
      <c r="AS363" s="53" t="e">
        <f>U363-V363-VLOOKUP(C363, 'Вчера_Спутник Лайт'!C:BO, 15, FALSE)</f>
        <v>#N/A</v>
      </c>
      <c r="AT363" s="53" t="e">
        <f>W363-X363-VLOOKUP(C363, 'Вчера_Спутник Лайт'!C:BO, 17, FALSE)</f>
        <v>#N/A</v>
      </c>
      <c r="AU363" s="53" t="e">
        <f>AA363-AB363-VLOOKUP(C363, 'Вчера_Спутник Лайт'!C:BO, 19, FALSE)</f>
        <v>#N/A</v>
      </c>
      <c r="AV363" s="53" t="e">
        <f>AC363-AD363-VLOOKUP(C363, 'Вчера_Спутник Лайт'!C:BO, 21, FALSE)</f>
        <v>#N/A</v>
      </c>
      <c r="AW363" s="53" t="e">
        <f>VLOOKUP(C363, 'Вчера_Спутник Лайт'!C:BO, 26, FALSE)+F363-#REF!-AD363-AG363</f>
        <v>#N/A</v>
      </c>
      <c r="AX363" s="53" t="e">
        <f>AE363-VLOOKUP(C363,'Вчера_Спутник Лайт'!C:BO, 23, FALSE)</f>
        <v>#N/A</v>
      </c>
    </row>
    <row r="364" spans="1:50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3"/>
      <c r="AA364" s="44"/>
      <c r="AB364" s="43"/>
      <c r="AC364" s="44"/>
      <c r="AD364" s="43"/>
      <c r="AE364" s="43"/>
      <c r="AF364" s="43"/>
      <c r="AG364" s="44"/>
      <c r="AH364" s="48"/>
      <c r="AI364" s="52">
        <f t="shared" si="6"/>
        <v>0</v>
      </c>
      <c r="AJ364" s="53" t="str">
        <f>IF(ISNA(VLOOKUP(C364,'Вчера_Спутник Лайт'!C:C, 1, FALSE)),"ошибка",0)</f>
        <v>ошибка</v>
      </c>
      <c r="AK364" s="55"/>
      <c r="AL364" s="53" t="e">
        <f>D364-VLOOKUP(C364, 'Вчера_Спутник Лайт'!C:BO, 2, FALSE)</f>
        <v>#N/A</v>
      </c>
      <c r="AM364" s="53" t="e">
        <f>E364-F364-VLOOKUP(C364, 'Вчера_Спутник Лайт'!C:BO, 3, FALSE)</f>
        <v>#N/A</v>
      </c>
      <c r="AN364" s="53" t="e">
        <f>K364-L364-VLOOKUP(C364, 'Вчера_Спутник Лайт'!C:BO, 5, FALSE)</f>
        <v>#N/A</v>
      </c>
      <c r="AO364" s="53" t="e">
        <f>M364-N364-VLOOKUP(C364, 'Вчера_Спутник Лайт'!C:BO, 7, FALSE)</f>
        <v>#N/A</v>
      </c>
      <c r="AP364" s="53" t="e">
        <f>O364-P364-VLOOKUP(C364, 'Вчера_Спутник Лайт'!C:BO, 9, FALSE)</f>
        <v>#N/A</v>
      </c>
      <c r="AQ364" s="53" t="e">
        <f>Q364-R364-VLOOKUP(C364, 'Вчера_Спутник Лайт'!C:BO, 11, FALSE)</f>
        <v>#N/A</v>
      </c>
      <c r="AR364" s="53" t="e">
        <f>S364-T364-VLOOKUP(C364, 'Вчера_Спутник Лайт'!C:BO, 13, FALSE)</f>
        <v>#N/A</v>
      </c>
      <c r="AS364" s="53" t="e">
        <f>U364-V364-VLOOKUP(C364, 'Вчера_Спутник Лайт'!C:BO, 15, FALSE)</f>
        <v>#N/A</v>
      </c>
      <c r="AT364" s="53" t="e">
        <f>W364-X364-VLOOKUP(C364, 'Вчера_Спутник Лайт'!C:BO, 17, FALSE)</f>
        <v>#N/A</v>
      </c>
      <c r="AU364" s="53" t="e">
        <f>AA364-AB364-VLOOKUP(C364, 'Вчера_Спутник Лайт'!C:BO, 19, FALSE)</f>
        <v>#N/A</v>
      </c>
      <c r="AV364" s="53" t="e">
        <f>AC364-AD364-VLOOKUP(C364, 'Вчера_Спутник Лайт'!C:BO, 21, FALSE)</f>
        <v>#N/A</v>
      </c>
      <c r="AW364" s="53" t="e">
        <f>VLOOKUP(C364, 'Вчера_Спутник Лайт'!C:BO, 26, FALSE)+F364-#REF!-AD364-AG364</f>
        <v>#N/A</v>
      </c>
      <c r="AX364" s="53" t="e">
        <f>AE364-VLOOKUP(C364,'Вчера_Спутник Лайт'!C:BO, 23, FALSE)</f>
        <v>#N/A</v>
      </c>
    </row>
    <row r="365" spans="1:50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3"/>
      <c r="AA365" s="44"/>
      <c r="AB365" s="43"/>
      <c r="AC365" s="44"/>
      <c r="AD365" s="43"/>
      <c r="AE365" s="43"/>
      <c r="AF365" s="43"/>
      <c r="AG365" s="44"/>
      <c r="AH365" s="48"/>
      <c r="AI365" s="52">
        <f t="shared" si="6"/>
        <v>0</v>
      </c>
      <c r="AJ365" s="53" t="str">
        <f>IF(ISNA(VLOOKUP(C365,'Вчера_Спутник Лайт'!C:C, 1, FALSE)),"ошибка",0)</f>
        <v>ошибка</v>
      </c>
      <c r="AK365" s="55"/>
      <c r="AL365" s="53" t="e">
        <f>D365-VLOOKUP(C365, 'Вчера_Спутник Лайт'!C:BO, 2, FALSE)</f>
        <v>#N/A</v>
      </c>
      <c r="AM365" s="53" t="e">
        <f>E365-F365-VLOOKUP(C365, 'Вчера_Спутник Лайт'!C:BO, 3, FALSE)</f>
        <v>#N/A</v>
      </c>
      <c r="AN365" s="53" t="e">
        <f>K365-L365-VLOOKUP(C365, 'Вчера_Спутник Лайт'!C:BO, 5, FALSE)</f>
        <v>#N/A</v>
      </c>
      <c r="AO365" s="53" t="e">
        <f>M365-N365-VLOOKUP(C365, 'Вчера_Спутник Лайт'!C:BO, 7, FALSE)</f>
        <v>#N/A</v>
      </c>
      <c r="AP365" s="53" t="e">
        <f>O365-P365-VLOOKUP(C365, 'Вчера_Спутник Лайт'!C:BO, 9, FALSE)</f>
        <v>#N/A</v>
      </c>
      <c r="AQ365" s="53" t="e">
        <f>Q365-R365-VLOOKUP(C365, 'Вчера_Спутник Лайт'!C:BO, 11, FALSE)</f>
        <v>#N/A</v>
      </c>
      <c r="AR365" s="53" t="e">
        <f>S365-T365-VLOOKUP(C365, 'Вчера_Спутник Лайт'!C:BO, 13, FALSE)</f>
        <v>#N/A</v>
      </c>
      <c r="AS365" s="53" t="e">
        <f>U365-V365-VLOOKUP(C365, 'Вчера_Спутник Лайт'!C:BO, 15, FALSE)</f>
        <v>#N/A</v>
      </c>
      <c r="AT365" s="53" t="e">
        <f>W365-X365-VLOOKUP(C365, 'Вчера_Спутник Лайт'!C:BO, 17, FALSE)</f>
        <v>#N/A</v>
      </c>
      <c r="AU365" s="53" t="e">
        <f>AA365-AB365-VLOOKUP(C365, 'Вчера_Спутник Лайт'!C:BO, 19, FALSE)</f>
        <v>#N/A</v>
      </c>
      <c r="AV365" s="53" t="e">
        <f>AC365-AD365-VLOOKUP(C365, 'Вчера_Спутник Лайт'!C:BO, 21, FALSE)</f>
        <v>#N/A</v>
      </c>
      <c r="AW365" s="53" t="e">
        <f>VLOOKUP(C365, 'Вчера_Спутник Лайт'!C:BO, 26, FALSE)+F365-#REF!-AD365-AG365</f>
        <v>#N/A</v>
      </c>
      <c r="AX365" s="53" t="e">
        <f>AE365-VLOOKUP(C365,'Вчера_Спутник Лайт'!C:BO, 23, FALSE)</f>
        <v>#N/A</v>
      </c>
    </row>
    <row r="366" spans="1:50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3"/>
      <c r="AA366" s="44"/>
      <c r="AB366" s="43"/>
      <c r="AC366" s="44"/>
      <c r="AD366" s="43"/>
      <c r="AE366" s="43"/>
      <c r="AF366" s="43"/>
      <c r="AG366" s="44"/>
      <c r="AH366" s="48"/>
      <c r="AI366" s="52">
        <f t="shared" si="6"/>
        <v>0</v>
      </c>
      <c r="AJ366" s="53" t="str">
        <f>IF(ISNA(VLOOKUP(C366,'Вчера_Спутник Лайт'!C:C, 1, FALSE)),"ошибка",0)</f>
        <v>ошибка</v>
      </c>
      <c r="AK366" s="55"/>
      <c r="AL366" s="53" t="e">
        <f>D366-VLOOKUP(C366, 'Вчера_Спутник Лайт'!C:BO, 2, FALSE)</f>
        <v>#N/A</v>
      </c>
      <c r="AM366" s="53" t="e">
        <f>E366-F366-VLOOKUP(C366, 'Вчера_Спутник Лайт'!C:BO, 3, FALSE)</f>
        <v>#N/A</v>
      </c>
      <c r="AN366" s="53" t="e">
        <f>K366-L366-VLOOKUP(C366, 'Вчера_Спутник Лайт'!C:BO, 5, FALSE)</f>
        <v>#N/A</v>
      </c>
      <c r="AO366" s="53" t="e">
        <f>M366-N366-VLOOKUP(C366, 'Вчера_Спутник Лайт'!C:BO, 7, FALSE)</f>
        <v>#N/A</v>
      </c>
      <c r="AP366" s="53" t="e">
        <f>O366-P366-VLOOKUP(C366, 'Вчера_Спутник Лайт'!C:BO, 9, FALSE)</f>
        <v>#N/A</v>
      </c>
      <c r="AQ366" s="53" t="e">
        <f>Q366-R366-VLOOKUP(C366, 'Вчера_Спутник Лайт'!C:BO, 11, FALSE)</f>
        <v>#N/A</v>
      </c>
      <c r="AR366" s="53" t="e">
        <f>S366-T366-VLOOKUP(C366, 'Вчера_Спутник Лайт'!C:BO, 13, FALSE)</f>
        <v>#N/A</v>
      </c>
      <c r="AS366" s="53" t="e">
        <f>U366-V366-VLOOKUP(C366, 'Вчера_Спутник Лайт'!C:BO, 15, FALSE)</f>
        <v>#N/A</v>
      </c>
      <c r="AT366" s="53" t="e">
        <f>W366-X366-VLOOKUP(C366, 'Вчера_Спутник Лайт'!C:BO, 17, FALSE)</f>
        <v>#N/A</v>
      </c>
      <c r="AU366" s="53" t="e">
        <f>AA366-AB366-VLOOKUP(C366, 'Вчера_Спутник Лайт'!C:BO, 19, FALSE)</f>
        <v>#N/A</v>
      </c>
      <c r="AV366" s="53" t="e">
        <f>AC366-AD366-VLOOKUP(C366, 'Вчера_Спутник Лайт'!C:BO, 21, FALSE)</f>
        <v>#N/A</v>
      </c>
      <c r="AW366" s="53" t="e">
        <f>VLOOKUP(C366, 'Вчера_Спутник Лайт'!C:BO, 26, FALSE)+F366-#REF!-AD366-AG366</f>
        <v>#N/A</v>
      </c>
      <c r="AX366" s="53" t="e">
        <f>AE366-VLOOKUP(C366,'Вчера_Спутник Лайт'!C:BO, 23, FALSE)</f>
        <v>#N/A</v>
      </c>
    </row>
    <row r="367" spans="1:50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3"/>
      <c r="AA367" s="44"/>
      <c r="AB367" s="43"/>
      <c r="AC367" s="44"/>
      <c r="AD367" s="43"/>
      <c r="AE367" s="43"/>
      <c r="AF367" s="43"/>
      <c r="AG367" s="44"/>
      <c r="AH367" s="48"/>
      <c r="AI367" s="52">
        <f t="shared" si="6"/>
        <v>0</v>
      </c>
      <c r="AJ367" s="53" t="str">
        <f>IF(ISNA(VLOOKUP(C367,'Вчера_Спутник Лайт'!C:C, 1, FALSE)),"ошибка",0)</f>
        <v>ошибка</v>
      </c>
      <c r="AK367" s="55"/>
      <c r="AL367" s="53" t="e">
        <f>D367-VLOOKUP(C367, 'Вчера_Спутник Лайт'!C:BO, 2, FALSE)</f>
        <v>#N/A</v>
      </c>
      <c r="AM367" s="53" t="e">
        <f>E367-F367-VLOOKUP(C367, 'Вчера_Спутник Лайт'!C:BO, 3, FALSE)</f>
        <v>#N/A</v>
      </c>
      <c r="AN367" s="53" t="e">
        <f>K367-L367-VLOOKUP(C367, 'Вчера_Спутник Лайт'!C:BO, 5, FALSE)</f>
        <v>#N/A</v>
      </c>
      <c r="AO367" s="53" t="e">
        <f>M367-N367-VLOOKUP(C367, 'Вчера_Спутник Лайт'!C:BO, 7, FALSE)</f>
        <v>#N/A</v>
      </c>
      <c r="AP367" s="53" t="e">
        <f>O367-P367-VLOOKUP(C367, 'Вчера_Спутник Лайт'!C:BO, 9, FALSE)</f>
        <v>#N/A</v>
      </c>
      <c r="AQ367" s="53" t="e">
        <f>Q367-R367-VLOOKUP(C367, 'Вчера_Спутник Лайт'!C:BO, 11, FALSE)</f>
        <v>#N/A</v>
      </c>
      <c r="AR367" s="53" t="e">
        <f>S367-T367-VLOOKUP(C367, 'Вчера_Спутник Лайт'!C:BO, 13, FALSE)</f>
        <v>#N/A</v>
      </c>
      <c r="AS367" s="53" t="e">
        <f>U367-V367-VLOOKUP(C367, 'Вчера_Спутник Лайт'!C:BO, 15, FALSE)</f>
        <v>#N/A</v>
      </c>
      <c r="AT367" s="53" t="e">
        <f>W367-X367-VLOOKUP(C367, 'Вчера_Спутник Лайт'!C:BO, 17, FALSE)</f>
        <v>#N/A</v>
      </c>
      <c r="AU367" s="53" t="e">
        <f>AA367-AB367-VLOOKUP(C367, 'Вчера_Спутник Лайт'!C:BO, 19, FALSE)</f>
        <v>#N/A</v>
      </c>
      <c r="AV367" s="53" t="e">
        <f>AC367-AD367-VLOOKUP(C367, 'Вчера_Спутник Лайт'!C:BO, 21, FALSE)</f>
        <v>#N/A</v>
      </c>
      <c r="AW367" s="53" t="e">
        <f>VLOOKUP(C367, 'Вчера_Спутник Лайт'!C:BO, 26, FALSE)+F367-#REF!-AD367-AG367</f>
        <v>#N/A</v>
      </c>
      <c r="AX367" s="53" t="e">
        <f>AE367-VLOOKUP(C367,'Вчера_Спутник Лайт'!C:BO, 23, FALSE)</f>
        <v>#N/A</v>
      </c>
    </row>
    <row r="368" spans="1:50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3"/>
      <c r="AA368" s="44"/>
      <c r="AB368" s="43"/>
      <c r="AC368" s="44"/>
      <c r="AD368" s="43"/>
      <c r="AE368" s="43"/>
      <c r="AF368" s="43"/>
      <c r="AG368" s="44"/>
      <c r="AH368" s="48"/>
      <c r="AI368" s="52">
        <f t="shared" si="6"/>
        <v>0</v>
      </c>
      <c r="AJ368" s="53" t="str">
        <f>IF(ISNA(VLOOKUP(C368,'Вчера_Спутник Лайт'!C:C, 1, FALSE)),"ошибка",0)</f>
        <v>ошибка</v>
      </c>
      <c r="AK368" s="55"/>
      <c r="AL368" s="53" t="e">
        <f>D368-VLOOKUP(C368, 'Вчера_Спутник Лайт'!C:BO, 2, FALSE)</f>
        <v>#N/A</v>
      </c>
      <c r="AM368" s="53" t="e">
        <f>E368-F368-VLOOKUP(C368, 'Вчера_Спутник Лайт'!C:BO, 3, FALSE)</f>
        <v>#N/A</v>
      </c>
      <c r="AN368" s="53" t="e">
        <f>K368-L368-VLOOKUP(C368, 'Вчера_Спутник Лайт'!C:BO, 5, FALSE)</f>
        <v>#N/A</v>
      </c>
      <c r="AO368" s="53" t="e">
        <f>M368-N368-VLOOKUP(C368, 'Вчера_Спутник Лайт'!C:BO, 7, FALSE)</f>
        <v>#N/A</v>
      </c>
      <c r="AP368" s="53" t="e">
        <f>O368-P368-VLOOKUP(C368, 'Вчера_Спутник Лайт'!C:BO, 9, FALSE)</f>
        <v>#N/A</v>
      </c>
      <c r="AQ368" s="53" t="e">
        <f>Q368-R368-VLOOKUP(C368, 'Вчера_Спутник Лайт'!C:BO, 11, FALSE)</f>
        <v>#N/A</v>
      </c>
      <c r="AR368" s="53" t="e">
        <f>S368-T368-VLOOKUP(C368, 'Вчера_Спутник Лайт'!C:BO, 13, FALSE)</f>
        <v>#N/A</v>
      </c>
      <c r="AS368" s="53" t="e">
        <f>U368-V368-VLOOKUP(C368, 'Вчера_Спутник Лайт'!C:BO, 15, FALSE)</f>
        <v>#N/A</v>
      </c>
      <c r="AT368" s="53" t="e">
        <f>W368-X368-VLOOKUP(C368, 'Вчера_Спутник Лайт'!C:BO, 17, FALSE)</f>
        <v>#N/A</v>
      </c>
      <c r="AU368" s="53" t="e">
        <f>AA368-AB368-VLOOKUP(C368, 'Вчера_Спутник Лайт'!C:BO, 19, FALSE)</f>
        <v>#N/A</v>
      </c>
      <c r="AV368" s="53" t="e">
        <f>AC368-AD368-VLOOKUP(C368, 'Вчера_Спутник Лайт'!C:BO, 21, FALSE)</f>
        <v>#N/A</v>
      </c>
      <c r="AW368" s="53" t="e">
        <f>VLOOKUP(C368, 'Вчера_Спутник Лайт'!C:BO, 26, FALSE)+F368-#REF!-AD368-AG368</f>
        <v>#N/A</v>
      </c>
      <c r="AX368" s="53" t="e">
        <f>AE368-VLOOKUP(C368,'Вчера_Спутник Лайт'!C:BO, 23, FALSE)</f>
        <v>#N/A</v>
      </c>
    </row>
    <row r="369" spans="1:50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3"/>
      <c r="AA369" s="44"/>
      <c r="AB369" s="43"/>
      <c r="AC369" s="44"/>
      <c r="AD369" s="43"/>
      <c r="AE369" s="43"/>
      <c r="AF369" s="43"/>
      <c r="AG369" s="44"/>
      <c r="AH369" s="48"/>
      <c r="AI369" s="52">
        <f t="shared" si="6"/>
        <v>0</v>
      </c>
      <c r="AJ369" s="53" t="str">
        <f>IF(ISNA(VLOOKUP(C369,'Вчера_Спутник Лайт'!C:C, 1, FALSE)),"ошибка",0)</f>
        <v>ошибка</v>
      </c>
      <c r="AK369" s="55"/>
      <c r="AL369" s="53" t="e">
        <f>D369-VLOOKUP(C369, 'Вчера_Спутник Лайт'!C:BO, 2, FALSE)</f>
        <v>#N/A</v>
      </c>
      <c r="AM369" s="53" t="e">
        <f>E369-F369-VLOOKUP(C369, 'Вчера_Спутник Лайт'!C:BO, 3, FALSE)</f>
        <v>#N/A</v>
      </c>
      <c r="AN369" s="53" t="e">
        <f>K369-L369-VLOOKUP(C369, 'Вчера_Спутник Лайт'!C:BO, 5, FALSE)</f>
        <v>#N/A</v>
      </c>
      <c r="AO369" s="53" t="e">
        <f>M369-N369-VLOOKUP(C369, 'Вчера_Спутник Лайт'!C:BO, 7, FALSE)</f>
        <v>#N/A</v>
      </c>
      <c r="AP369" s="53" t="e">
        <f>O369-P369-VLOOKUP(C369, 'Вчера_Спутник Лайт'!C:BO, 9, FALSE)</f>
        <v>#N/A</v>
      </c>
      <c r="AQ369" s="53" t="e">
        <f>Q369-R369-VLOOKUP(C369, 'Вчера_Спутник Лайт'!C:BO, 11, FALSE)</f>
        <v>#N/A</v>
      </c>
      <c r="AR369" s="53" t="e">
        <f>S369-T369-VLOOKUP(C369, 'Вчера_Спутник Лайт'!C:BO, 13, FALSE)</f>
        <v>#N/A</v>
      </c>
      <c r="AS369" s="53" t="e">
        <f>U369-V369-VLOOKUP(C369, 'Вчера_Спутник Лайт'!C:BO, 15, FALSE)</f>
        <v>#N/A</v>
      </c>
      <c r="AT369" s="53" t="e">
        <f>W369-X369-VLOOKUP(C369, 'Вчера_Спутник Лайт'!C:BO, 17, FALSE)</f>
        <v>#N/A</v>
      </c>
      <c r="AU369" s="53" t="e">
        <f>AA369-AB369-VLOOKUP(C369, 'Вчера_Спутник Лайт'!C:BO, 19, FALSE)</f>
        <v>#N/A</v>
      </c>
      <c r="AV369" s="53" t="e">
        <f>AC369-AD369-VLOOKUP(C369, 'Вчера_Спутник Лайт'!C:BO, 21, FALSE)</f>
        <v>#N/A</v>
      </c>
      <c r="AW369" s="53" t="e">
        <f>VLOOKUP(C369, 'Вчера_Спутник Лайт'!C:BO, 26, FALSE)+F369-#REF!-AD369-AG369</f>
        <v>#N/A</v>
      </c>
      <c r="AX369" s="53" t="e">
        <f>AE369-VLOOKUP(C369,'Вчера_Спутник Лайт'!C:BO, 23, FALSE)</f>
        <v>#N/A</v>
      </c>
    </row>
    <row r="370" spans="1:50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3"/>
      <c r="AA370" s="44"/>
      <c r="AB370" s="43"/>
      <c r="AC370" s="44"/>
      <c r="AD370" s="43"/>
      <c r="AE370" s="43"/>
      <c r="AF370" s="43"/>
      <c r="AG370" s="44"/>
      <c r="AH370" s="48"/>
      <c r="AI370" s="52">
        <f t="shared" si="6"/>
        <v>0</v>
      </c>
      <c r="AJ370" s="53" t="str">
        <f>IF(ISNA(VLOOKUP(C370,'Вчера_Спутник Лайт'!C:C, 1, FALSE)),"ошибка",0)</f>
        <v>ошибка</v>
      </c>
      <c r="AK370" s="55"/>
      <c r="AL370" s="53" t="e">
        <f>D370-VLOOKUP(C370, 'Вчера_Спутник Лайт'!C:BO, 2, FALSE)</f>
        <v>#N/A</v>
      </c>
      <c r="AM370" s="53" t="e">
        <f>E370-F370-VLOOKUP(C370, 'Вчера_Спутник Лайт'!C:BO, 3, FALSE)</f>
        <v>#N/A</v>
      </c>
      <c r="AN370" s="53" t="e">
        <f>K370-L370-VLOOKUP(C370, 'Вчера_Спутник Лайт'!C:BO, 5, FALSE)</f>
        <v>#N/A</v>
      </c>
      <c r="AO370" s="53" t="e">
        <f>M370-N370-VLOOKUP(C370, 'Вчера_Спутник Лайт'!C:BO, 7, FALSE)</f>
        <v>#N/A</v>
      </c>
      <c r="AP370" s="53" t="e">
        <f>O370-P370-VLOOKUP(C370, 'Вчера_Спутник Лайт'!C:BO, 9, FALSE)</f>
        <v>#N/A</v>
      </c>
      <c r="AQ370" s="53" t="e">
        <f>Q370-R370-VLOOKUP(C370, 'Вчера_Спутник Лайт'!C:BO, 11, FALSE)</f>
        <v>#N/A</v>
      </c>
      <c r="AR370" s="53" t="e">
        <f>S370-T370-VLOOKUP(C370, 'Вчера_Спутник Лайт'!C:BO, 13, FALSE)</f>
        <v>#N/A</v>
      </c>
      <c r="AS370" s="53" t="e">
        <f>U370-V370-VLOOKUP(C370, 'Вчера_Спутник Лайт'!C:BO, 15, FALSE)</f>
        <v>#N/A</v>
      </c>
      <c r="AT370" s="53" t="e">
        <f>W370-X370-VLOOKUP(C370, 'Вчера_Спутник Лайт'!C:BO, 17, FALSE)</f>
        <v>#N/A</v>
      </c>
      <c r="AU370" s="53" t="e">
        <f>AA370-AB370-VLOOKUP(C370, 'Вчера_Спутник Лайт'!C:BO, 19, FALSE)</f>
        <v>#N/A</v>
      </c>
      <c r="AV370" s="53" t="e">
        <f>AC370-AD370-VLOOKUP(C370, 'Вчера_Спутник Лайт'!C:BO, 21, FALSE)</f>
        <v>#N/A</v>
      </c>
      <c r="AW370" s="53" t="e">
        <f>VLOOKUP(C370, 'Вчера_Спутник Лайт'!C:BO, 26, FALSE)+F370-#REF!-AD370-AG370</f>
        <v>#N/A</v>
      </c>
      <c r="AX370" s="53" t="e">
        <f>AE370-VLOOKUP(C370,'Вчера_Спутник Лайт'!C:BO, 23, FALSE)</f>
        <v>#N/A</v>
      </c>
    </row>
    <row r="371" spans="1:50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3"/>
      <c r="AA371" s="44"/>
      <c r="AB371" s="43"/>
      <c r="AC371" s="44"/>
      <c r="AD371" s="43"/>
      <c r="AE371" s="43"/>
      <c r="AF371" s="43"/>
      <c r="AG371" s="44"/>
      <c r="AH371" s="48"/>
      <c r="AI371" s="52">
        <f t="shared" si="6"/>
        <v>0</v>
      </c>
      <c r="AJ371" s="53" t="str">
        <f>IF(ISNA(VLOOKUP(C371,'Вчера_Спутник Лайт'!C:C, 1, FALSE)),"ошибка",0)</f>
        <v>ошибка</v>
      </c>
      <c r="AK371" s="55"/>
      <c r="AL371" s="53" t="e">
        <f>D371-VLOOKUP(C371, 'Вчера_Спутник Лайт'!C:BO, 2, FALSE)</f>
        <v>#N/A</v>
      </c>
      <c r="AM371" s="53" t="e">
        <f>E371-F371-VLOOKUP(C371, 'Вчера_Спутник Лайт'!C:BO, 3, FALSE)</f>
        <v>#N/A</v>
      </c>
      <c r="AN371" s="53" t="e">
        <f>K371-L371-VLOOKUP(C371, 'Вчера_Спутник Лайт'!C:BO, 5, FALSE)</f>
        <v>#N/A</v>
      </c>
      <c r="AO371" s="53" t="e">
        <f>M371-N371-VLOOKUP(C371, 'Вчера_Спутник Лайт'!C:BO, 7, FALSE)</f>
        <v>#N/A</v>
      </c>
      <c r="AP371" s="53" t="e">
        <f>O371-P371-VLOOKUP(C371, 'Вчера_Спутник Лайт'!C:BO, 9, FALSE)</f>
        <v>#N/A</v>
      </c>
      <c r="AQ371" s="53" t="e">
        <f>Q371-R371-VLOOKUP(C371, 'Вчера_Спутник Лайт'!C:BO, 11, FALSE)</f>
        <v>#N/A</v>
      </c>
      <c r="AR371" s="53" t="e">
        <f>S371-T371-VLOOKUP(C371, 'Вчера_Спутник Лайт'!C:BO, 13, FALSE)</f>
        <v>#N/A</v>
      </c>
      <c r="AS371" s="53" t="e">
        <f>U371-V371-VLOOKUP(C371, 'Вчера_Спутник Лайт'!C:BO, 15, FALSE)</f>
        <v>#N/A</v>
      </c>
      <c r="AT371" s="53" t="e">
        <f>W371-X371-VLOOKUP(C371, 'Вчера_Спутник Лайт'!C:BO, 17, FALSE)</f>
        <v>#N/A</v>
      </c>
      <c r="AU371" s="53" t="e">
        <f>AA371-AB371-VLOOKUP(C371, 'Вчера_Спутник Лайт'!C:BO, 19, FALSE)</f>
        <v>#N/A</v>
      </c>
      <c r="AV371" s="53" t="e">
        <f>AC371-AD371-VLOOKUP(C371, 'Вчера_Спутник Лайт'!C:BO, 21, FALSE)</f>
        <v>#N/A</v>
      </c>
      <c r="AW371" s="53" t="e">
        <f>VLOOKUP(C371, 'Вчера_Спутник Лайт'!C:BO, 26, FALSE)+F371-#REF!-AD371-AG371</f>
        <v>#N/A</v>
      </c>
      <c r="AX371" s="53" t="e">
        <f>AE371-VLOOKUP(C371,'Вчера_Спутник Лайт'!C:BO, 23, FALSE)</f>
        <v>#N/A</v>
      </c>
    </row>
    <row r="372" spans="1:50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3"/>
      <c r="AA372" s="44"/>
      <c r="AB372" s="43"/>
      <c r="AC372" s="44"/>
      <c r="AD372" s="43"/>
      <c r="AE372" s="43"/>
      <c r="AF372" s="43"/>
      <c r="AG372" s="44"/>
      <c r="AH372" s="48"/>
      <c r="AI372" s="52">
        <f t="shared" si="6"/>
        <v>0</v>
      </c>
      <c r="AJ372" s="53" t="str">
        <f>IF(ISNA(VLOOKUP(C372,'Вчера_Спутник Лайт'!C:C, 1, FALSE)),"ошибка",0)</f>
        <v>ошибка</v>
      </c>
      <c r="AK372" s="55"/>
      <c r="AL372" s="53" t="e">
        <f>D372-VLOOKUP(C372, 'Вчера_Спутник Лайт'!C:BO, 2, FALSE)</f>
        <v>#N/A</v>
      </c>
      <c r="AM372" s="53" t="e">
        <f>E372-F372-VLOOKUP(C372, 'Вчера_Спутник Лайт'!C:BO, 3, FALSE)</f>
        <v>#N/A</v>
      </c>
      <c r="AN372" s="53" t="e">
        <f>K372-L372-VLOOKUP(C372, 'Вчера_Спутник Лайт'!C:BO, 5, FALSE)</f>
        <v>#N/A</v>
      </c>
      <c r="AO372" s="53" t="e">
        <f>M372-N372-VLOOKUP(C372, 'Вчера_Спутник Лайт'!C:BO, 7, FALSE)</f>
        <v>#N/A</v>
      </c>
      <c r="AP372" s="53" t="e">
        <f>O372-P372-VLOOKUP(C372, 'Вчера_Спутник Лайт'!C:BO, 9, FALSE)</f>
        <v>#N/A</v>
      </c>
      <c r="AQ372" s="53" t="e">
        <f>Q372-R372-VLOOKUP(C372, 'Вчера_Спутник Лайт'!C:BO, 11, FALSE)</f>
        <v>#N/A</v>
      </c>
      <c r="AR372" s="53" t="e">
        <f>S372-T372-VLOOKUP(C372, 'Вчера_Спутник Лайт'!C:BO, 13, FALSE)</f>
        <v>#N/A</v>
      </c>
      <c r="AS372" s="53" t="e">
        <f>U372-V372-VLOOKUP(C372, 'Вчера_Спутник Лайт'!C:BO, 15, FALSE)</f>
        <v>#N/A</v>
      </c>
      <c r="AT372" s="53" t="e">
        <f>W372-X372-VLOOKUP(C372, 'Вчера_Спутник Лайт'!C:BO, 17, FALSE)</f>
        <v>#N/A</v>
      </c>
      <c r="AU372" s="53" t="e">
        <f>AA372-AB372-VLOOKUP(C372, 'Вчера_Спутник Лайт'!C:BO, 19, FALSE)</f>
        <v>#N/A</v>
      </c>
      <c r="AV372" s="53" t="e">
        <f>AC372-AD372-VLOOKUP(C372, 'Вчера_Спутник Лайт'!C:BO, 21, FALSE)</f>
        <v>#N/A</v>
      </c>
      <c r="AW372" s="53" t="e">
        <f>VLOOKUP(C372, 'Вчера_Спутник Лайт'!C:BO, 26, FALSE)+F372-#REF!-AD372-AG372</f>
        <v>#N/A</v>
      </c>
      <c r="AX372" s="53" t="e">
        <f>AE372-VLOOKUP(C372,'Вчера_Спутник Лайт'!C:BO, 23, FALSE)</f>
        <v>#N/A</v>
      </c>
    </row>
    <row r="373" spans="1:50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3"/>
      <c r="AA373" s="44"/>
      <c r="AB373" s="43"/>
      <c r="AC373" s="44"/>
      <c r="AD373" s="43"/>
      <c r="AE373" s="43"/>
      <c r="AF373" s="43"/>
      <c r="AG373" s="44"/>
      <c r="AH373" s="48"/>
      <c r="AI373" s="52">
        <f t="shared" si="6"/>
        <v>0</v>
      </c>
      <c r="AJ373" s="53" t="str">
        <f>IF(ISNA(VLOOKUP(C373,'Вчера_Спутник Лайт'!C:C, 1, FALSE)),"ошибка",0)</f>
        <v>ошибка</v>
      </c>
      <c r="AK373" s="55"/>
      <c r="AL373" s="53" t="e">
        <f>D373-VLOOKUP(C373, 'Вчера_Спутник Лайт'!C:BO, 2, FALSE)</f>
        <v>#N/A</v>
      </c>
      <c r="AM373" s="53" t="e">
        <f>E373-F373-VLOOKUP(C373, 'Вчера_Спутник Лайт'!C:BO, 3, FALSE)</f>
        <v>#N/A</v>
      </c>
      <c r="AN373" s="53" t="e">
        <f>K373-L373-VLOOKUP(C373, 'Вчера_Спутник Лайт'!C:BO, 5, FALSE)</f>
        <v>#N/A</v>
      </c>
      <c r="AO373" s="53" t="e">
        <f>M373-N373-VLOOKUP(C373, 'Вчера_Спутник Лайт'!C:BO, 7, FALSE)</f>
        <v>#N/A</v>
      </c>
      <c r="AP373" s="53" t="e">
        <f>O373-P373-VLOOKUP(C373, 'Вчера_Спутник Лайт'!C:BO, 9, FALSE)</f>
        <v>#N/A</v>
      </c>
      <c r="AQ373" s="53" t="e">
        <f>Q373-R373-VLOOKUP(C373, 'Вчера_Спутник Лайт'!C:BO, 11, FALSE)</f>
        <v>#N/A</v>
      </c>
      <c r="AR373" s="53" t="e">
        <f>S373-T373-VLOOKUP(C373, 'Вчера_Спутник Лайт'!C:BO, 13, FALSE)</f>
        <v>#N/A</v>
      </c>
      <c r="AS373" s="53" t="e">
        <f>U373-V373-VLOOKUP(C373, 'Вчера_Спутник Лайт'!C:BO, 15, FALSE)</f>
        <v>#N/A</v>
      </c>
      <c r="AT373" s="53" t="e">
        <f>W373-X373-VLOOKUP(C373, 'Вчера_Спутник Лайт'!C:BO, 17, FALSE)</f>
        <v>#N/A</v>
      </c>
      <c r="AU373" s="53" t="e">
        <f>AA373-AB373-VLOOKUP(C373, 'Вчера_Спутник Лайт'!C:BO, 19, FALSE)</f>
        <v>#N/A</v>
      </c>
      <c r="AV373" s="53" t="e">
        <f>AC373-AD373-VLOOKUP(C373, 'Вчера_Спутник Лайт'!C:BO, 21, FALSE)</f>
        <v>#N/A</v>
      </c>
      <c r="AW373" s="53" t="e">
        <f>VLOOKUP(C373, 'Вчера_Спутник Лайт'!C:BO, 26, FALSE)+F373-#REF!-AD373-AG373</f>
        <v>#N/A</v>
      </c>
      <c r="AX373" s="53" t="e">
        <f>AE373-VLOOKUP(C373,'Вчера_Спутник Лайт'!C:BO, 23, FALSE)</f>
        <v>#N/A</v>
      </c>
    </row>
    <row r="374" spans="1:50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3"/>
      <c r="AA374" s="44"/>
      <c r="AB374" s="43"/>
      <c r="AC374" s="44"/>
      <c r="AD374" s="43"/>
      <c r="AE374" s="43"/>
      <c r="AF374" s="43"/>
      <c r="AG374" s="44"/>
      <c r="AH374" s="48"/>
      <c r="AI374" s="52">
        <f t="shared" si="6"/>
        <v>0</v>
      </c>
      <c r="AJ374" s="53" t="str">
        <f>IF(ISNA(VLOOKUP(C374,'Вчера_Спутник Лайт'!C:C, 1, FALSE)),"ошибка",0)</f>
        <v>ошибка</v>
      </c>
      <c r="AK374" s="55"/>
      <c r="AL374" s="53" t="e">
        <f>D374-VLOOKUP(C374, 'Вчера_Спутник Лайт'!C:BO, 2, FALSE)</f>
        <v>#N/A</v>
      </c>
      <c r="AM374" s="53" t="e">
        <f>E374-F374-VLOOKUP(C374, 'Вчера_Спутник Лайт'!C:BO, 3, FALSE)</f>
        <v>#N/A</v>
      </c>
      <c r="AN374" s="53" t="e">
        <f>K374-L374-VLOOKUP(C374, 'Вчера_Спутник Лайт'!C:BO, 5, FALSE)</f>
        <v>#N/A</v>
      </c>
      <c r="AO374" s="53" t="e">
        <f>M374-N374-VLOOKUP(C374, 'Вчера_Спутник Лайт'!C:BO, 7, FALSE)</f>
        <v>#N/A</v>
      </c>
      <c r="AP374" s="53" t="e">
        <f>O374-P374-VLOOKUP(C374, 'Вчера_Спутник Лайт'!C:BO, 9, FALSE)</f>
        <v>#N/A</v>
      </c>
      <c r="AQ374" s="53" t="e">
        <f>Q374-R374-VLOOKUP(C374, 'Вчера_Спутник Лайт'!C:BO, 11, FALSE)</f>
        <v>#N/A</v>
      </c>
      <c r="AR374" s="53" t="e">
        <f>S374-T374-VLOOKUP(C374, 'Вчера_Спутник Лайт'!C:BO, 13, FALSE)</f>
        <v>#N/A</v>
      </c>
      <c r="AS374" s="53" t="e">
        <f>U374-V374-VLOOKUP(C374, 'Вчера_Спутник Лайт'!C:BO, 15, FALSE)</f>
        <v>#N/A</v>
      </c>
      <c r="AT374" s="53" t="e">
        <f>W374-X374-VLOOKUP(C374, 'Вчера_Спутник Лайт'!C:BO, 17, FALSE)</f>
        <v>#N/A</v>
      </c>
      <c r="AU374" s="53" t="e">
        <f>AA374-AB374-VLOOKUP(C374, 'Вчера_Спутник Лайт'!C:BO, 19, FALSE)</f>
        <v>#N/A</v>
      </c>
      <c r="AV374" s="53" t="e">
        <f>AC374-AD374-VLOOKUP(C374, 'Вчера_Спутник Лайт'!C:BO, 21, FALSE)</f>
        <v>#N/A</v>
      </c>
      <c r="AW374" s="53" t="e">
        <f>VLOOKUP(C374, 'Вчера_Спутник Лайт'!C:BO, 26, FALSE)+F374-#REF!-AD374-AG374</f>
        <v>#N/A</v>
      </c>
      <c r="AX374" s="53" t="e">
        <f>AE374-VLOOKUP(C374,'Вчера_Спутник Лайт'!C:BO, 23, FALSE)</f>
        <v>#N/A</v>
      </c>
    </row>
    <row r="375" spans="1:50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3"/>
      <c r="AA375" s="44"/>
      <c r="AB375" s="43"/>
      <c r="AC375" s="44"/>
      <c r="AD375" s="43"/>
      <c r="AE375" s="43"/>
      <c r="AF375" s="43"/>
      <c r="AG375" s="44"/>
      <c r="AH375" s="48"/>
      <c r="AI375" s="52">
        <f t="shared" si="6"/>
        <v>0</v>
      </c>
      <c r="AJ375" s="53" t="str">
        <f>IF(ISNA(VLOOKUP(C375,'Вчера_Спутник Лайт'!C:C, 1, FALSE)),"ошибка",0)</f>
        <v>ошибка</v>
      </c>
      <c r="AK375" s="55"/>
      <c r="AL375" s="53" t="e">
        <f>D375-VLOOKUP(C375, 'Вчера_Спутник Лайт'!C:BO, 2, FALSE)</f>
        <v>#N/A</v>
      </c>
      <c r="AM375" s="53" t="e">
        <f>E375-F375-VLOOKUP(C375, 'Вчера_Спутник Лайт'!C:BO, 3, FALSE)</f>
        <v>#N/A</v>
      </c>
      <c r="AN375" s="53" t="e">
        <f>K375-L375-VLOOKUP(C375, 'Вчера_Спутник Лайт'!C:BO, 5, FALSE)</f>
        <v>#N/A</v>
      </c>
      <c r="AO375" s="53" t="e">
        <f>M375-N375-VLOOKUP(C375, 'Вчера_Спутник Лайт'!C:BO, 7, FALSE)</f>
        <v>#N/A</v>
      </c>
      <c r="AP375" s="53" t="e">
        <f>O375-P375-VLOOKUP(C375, 'Вчера_Спутник Лайт'!C:BO, 9, FALSE)</f>
        <v>#N/A</v>
      </c>
      <c r="AQ375" s="53" t="e">
        <f>Q375-R375-VLOOKUP(C375, 'Вчера_Спутник Лайт'!C:BO, 11, FALSE)</f>
        <v>#N/A</v>
      </c>
      <c r="AR375" s="53" t="e">
        <f>S375-T375-VLOOKUP(C375, 'Вчера_Спутник Лайт'!C:BO, 13, FALSE)</f>
        <v>#N/A</v>
      </c>
      <c r="AS375" s="53" t="e">
        <f>U375-V375-VLOOKUP(C375, 'Вчера_Спутник Лайт'!C:BO, 15, FALSE)</f>
        <v>#N/A</v>
      </c>
      <c r="AT375" s="53" t="e">
        <f>W375-X375-VLOOKUP(C375, 'Вчера_Спутник Лайт'!C:BO, 17, FALSE)</f>
        <v>#N/A</v>
      </c>
      <c r="AU375" s="53" t="e">
        <f>AA375-AB375-VLOOKUP(C375, 'Вчера_Спутник Лайт'!C:BO, 19, FALSE)</f>
        <v>#N/A</v>
      </c>
      <c r="AV375" s="53" t="e">
        <f>AC375-AD375-VLOOKUP(C375, 'Вчера_Спутник Лайт'!C:BO, 21, FALSE)</f>
        <v>#N/A</v>
      </c>
      <c r="AW375" s="53" t="e">
        <f>VLOOKUP(C375, 'Вчера_Спутник Лайт'!C:BO, 26, FALSE)+F375-#REF!-AD375-AG375</f>
        <v>#N/A</v>
      </c>
      <c r="AX375" s="53" t="e">
        <f>AE375-VLOOKUP(C375,'Вчера_Спутник Лайт'!C:BO, 23, FALSE)</f>
        <v>#N/A</v>
      </c>
    </row>
    <row r="376" spans="1:50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3"/>
      <c r="AA376" s="44"/>
      <c r="AB376" s="43"/>
      <c r="AC376" s="44"/>
      <c r="AD376" s="43"/>
      <c r="AE376" s="43"/>
      <c r="AF376" s="43"/>
      <c r="AG376" s="44"/>
      <c r="AH376" s="48"/>
      <c r="AI376" s="52">
        <f t="shared" si="6"/>
        <v>0</v>
      </c>
      <c r="AJ376" s="53" t="str">
        <f>IF(ISNA(VLOOKUP(C376,'Вчера_Спутник Лайт'!C:C, 1, FALSE)),"ошибка",0)</f>
        <v>ошибка</v>
      </c>
      <c r="AK376" s="55"/>
      <c r="AL376" s="53" t="e">
        <f>D376-VLOOKUP(C376, 'Вчера_Спутник Лайт'!C:BO, 2, FALSE)</f>
        <v>#N/A</v>
      </c>
      <c r="AM376" s="53" t="e">
        <f>E376-F376-VLOOKUP(C376, 'Вчера_Спутник Лайт'!C:BO, 3, FALSE)</f>
        <v>#N/A</v>
      </c>
      <c r="AN376" s="53" t="e">
        <f>K376-L376-VLOOKUP(C376, 'Вчера_Спутник Лайт'!C:BO, 5, FALSE)</f>
        <v>#N/A</v>
      </c>
      <c r="AO376" s="53" t="e">
        <f>M376-N376-VLOOKUP(C376, 'Вчера_Спутник Лайт'!C:BO, 7, FALSE)</f>
        <v>#N/A</v>
      </c>
      <c r="AP376" s="53" t="e">
        <f>O376-P376-VLOOKUP(C376, 'Вчера_Спутник Лайт'!C:BO, 9, FALSE)</f>
        <v>#N/A</v>
      </c>
      <c r="AQ376" s="53" t="e">
        <f>Q376-R376-VLOOKUP(C376, 'Вчера_Спутник Лайт'!C:BO, 11, FALSE)</f>
        <v>#N/A</v>
      </c>
      <c r="AR376" s="53" t="e">
        <f>S376-T376-VLOOKUP(C376, 'Вчера_Спутник Лайт'!C:BO, 13, FALSE)</f>
        <v>#N/A</v>
      </c>
      <c r="AS376" s="53" t="e">
        <f>U376-V376-VLOOKUP(C376, 'Вчера_Спутник Лайт'!C:BO, 15, FALSE)</f>
        <v>#N/A</v>
      </c>
      <c r="AT376" s="53" t="e">
        <f>W376-X376-VLOOKUP(C376, 'Вчера_Спутник Лайт'!C:BO, 17, FALSE)</f>
        <v>#N/A</v>
      </c>
      <c r="AU376" s="53" t="e">
        <f>AA376-AB376-VLOOKUP(C376, 'Вчера_Спутник Лайт'!C:BO, 19, FALSE)</f>
        <v>#N/A</v>
      </c>
      <c r="AV376" s="53" t="e">
        <f>AC376-AD376-VLOOKUP(C376, 'Вчера_Спутник Лайт'!C:BO, 21, FALSE)</f>
        <v>#N/A</v>
      </c>
      <c r="AW376" s="53" t="e">
        <f>VLOOKUP(C376, 'Вчера_Спутник Лайт'!C:BO, 26, FALSE)+F376-#REF!-AD376-AG376</f>
        <v>#N/A</v>
      </c>
      <c r="AX376" s="53" t="e">
        <f>AE376-VLOOKUP(C376,'Вчера_Спутник Лайт'!C:BO, 23, FALSE)</f>
        <v>#N/A</v>
      </c>
    </row>
    <row r="377" spans="1:50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3"/>
      <c r="AA377" s="44"/>
      <c r="AB377" s="43"/>
      <c r="AC377" s="44"/>
      <c r="AD377" s="43"/>
      <c r="AE377" s="43"/>
      <c r="AF377" s="43"/>
      <c r="AG377" s="44"/>
      <c r="AH377" s="48"/>
      <c r="AI377" s="52">
        <f t="shared" si="6"/>
        <v>0</v>
      </c>
      <c r="AJ377" s="53" t="str">
        <f>IF(ISNA(VLOOKUP(C377,'Вчера_Спутник Лайт'!C:C, 1, FALSE)),"ошибка",0)</f>
        <v>ошибка</v>
      </c>
      <c r="AK377" s="55"/>
      <c r="AL377" s="53" t="e">
        <f>D377-VLOOKUP(C377, 'Вчера_Спутник Лайт'!C:BO, 2, FALSE)</f>
        <v>#N/A</v>
      </c>
      <c r="AM377" s="53" t="e">
        <f>E377-F377-VLOOKUP(C377, 'Вчера_Спутник Лайт'!C:BO, 3, FALSE)</f>
        <v>#N/A</v>
      </c>
      <c r="AN377" s="53" t="e">
        <f>K377-L377-VLOOKUP(C377, 'Вчера_Спутник Лайт'!C:BO, 5, FALSE)</f>
        <v>#N/A</v>
      </c>
      <c r="AO377" s="53" t="e">
        <f>M377-N377-VLOOKUP(C377, 'Вчера_Спутник Лайт'!C:BO, 7, FALSE)</f>
        <v>#N/A</v>
      </c>
      <c r="AP377" s="53" t="e">
        <f>O377-P377-VLOOKUP(C377, 'Вчера_Спутник Лайт'!C:BO, 9, FALSE)</f>
        <v>#N/A</v>
      </c>
      <c r="AQ377" s="53" t="e">
        <f>Q377-R377-VLOOKUP(C377, 'Вчера_Спутник Лайт'!C:BO, 11, FALSE)</f>
        <v>#N/A</v>
      </c>
      <c r="AR377" s="53" t="e">
        <f>S377-T377-VLOOKUP(C377, 'Вчера_Спутник Лайт'!C:BO, 13, FALSE)</f>
        <v>#N/A</v>
      </c>
      <c r="AS377" s="53" t="e">
        <f>U377-V377-VLOOKUP(C377, 'Вчера_Спутник Лайт'!C:BO, 15, FALSE)</f>
        <v>#N/A</v>
      </c>
      <c r="AT377" s="53" t="e">
        <f>W377-X377-VLOOKUP(C377, 'Вчера_Спутник Лайт'!C:BO, 17, FALSE)</f>
        <v>#N/A</v>
      </c>
      <c r="AU377" s="53" t="e">
        <f>AA377-AB377-VLOOKUP(C377, 'Вчера_Спутник Лайт'!C:BO, 19, FALSE)</f>
        <v>#N/A</v>
      </c>
      <c r="AV377" s="53" t="e">
        <f>AC377-AD377-VLOOKUP(C377, 'Вчера_Спутник Лайт'!C:BO, 21, FALSE)</f>
        <v>#N/A</v>
      </c>
      <c r="AW377" s="53" t="e">
        <f>VLOOKUP(C377, 'Вчера_Спутник Лайт'!C:BO, 26, FALSE)+F377-#REF!-AD377-AG377</f>
        <v>#N/A</v>
      </c>
      <c r="AX377" s="53" t="e">
        <f>AE377-VLOOKUP(C377,'Вчера_Спутник Лайт'!C:BO, 23, FALSE)</f>
        <v>#N/A</v>
      </c>
    </row>
    <row r="378" spans="1:50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3"/>
      <c r="AA378" s="44"/>
      <c r="AB378" s="43"/>
      <c r="AC378" s="44"/>
      <c r="AD378" s="43"/>
      <c r="AE378" s="43"/>
      <c r="AF378" s="43"/>
      <c r="AG378" s="44"/>
      <c r="AH378" s="48"/>
      <c r="AI378" s="52">
        <f t="shared" si="6"/>
        <v>0</v>
      </c>
      <c r="AJ378" s="53" t="str">
        <f>IF(ISNA(VLOOKUP(C378,'Вчера_Спутник Лайт'!C:C, 1, FALSE)),"ошибка",0)</f>
        <v>ошибка</v>
      </c>
      <c r="AK378" s="55"/>
      <c r="AL378" s="53" t="e">
        <f>D378-VLOOKUP(C378, 'Вчера_Спутник Лайт'!C:BO, 2, FALSE)</f>
        <v>#N/A</v>
      </c>
      <c r="AM378" s="53" t="e">
        <f>E378-F378-VLOOKUP(C378, 'Вчера_Спутник Лайт'!C:BO, 3, FALSE)</f>
        <v>#N/A</v>
      </c>
      <c r="AN378" s="53" t="e">
        <f>K378-L378-VLOOKUP(C378, 'Вчера_Спутник Лайт'!C:BO, 5, FALSE)</f>
        <v>#N/A</v>
      </c>
      <c r="AO378" s="53" t="e">
        <f>M378-N378-VLOOKUP(C378, 'Вчера_Спутник Лайт'!C:BO, 7, FALSE)</f>
        <v>#N/A</v>
      </c>
      <c r="AP378" s="53" t="e">
        <f>O378-P378-VLOOKUP(C378, 'Вчера_Спутник Лайт'!C:BO, 9, FALSE)</f>
        <v>#N/A</v>
      </c>
      <c r="AQ378" s="53" t="e">
        <f>Q378-R378-VLOOKUP(C378, 'Вчера_Спутник Лайт'!C:BO, 11, FALSE)</f>
        <v>#N/A</v>
      </c>
      <c r="AR378" s="53" t="e">
        <f>S378-T378-VLOOKUP(C378, 'Вчера_Спутник Лайт'!C:BO, 13, FALSE)</f>
        <v>#N/A</v>
      </c>
      <c r="AS378" s="53" t="e">
        <f>U378-V378-VLOOKUP(C378, 'Вчера_Спутник Лайт'!C:BO, 15, FALSE)</f>
        <v>#N/A</v>
      </c>
      <c r="AT378" s="53" t="e">
        <f>W378-X378-VLOOKUP(C378, 'Вчера_Спутник Лайт'!C:BO, 17, FALSE)</f>
        <v>#N/A</v>
      </c>
      <c r="AU378" s="53" t="e">
        <f>AA378-AB378-VLOOKUP(C378, 'Вчера_Спутник Лайт'!C:BO, 19, FALSE)</f>
        <v>#N/A</v>
      </c>
      <c r="AV378" s="53" t="e">
        <f>AC378-AD378-VLOOKUP(C378, 'Вчера_Спутник Лайт'!C:BO, 21, FALSE)</f>
        <v>#N/A</v>
      </c>
      <c r="AW378" s="53" t="e">
        <f>VLOOKUP(C378, 'Вчера_Спутник Лайт'!C:BO, 26, FALSE)+F378-#REF!-AD378-AG378</f>
        <v>#N/A</v>
      </c>
      <c r="AX378" s="53" t="e">
        <f>AE378-VLOOKUP(C378,'Вчера_Спутник Лайт'!C:BO, 23, FALSE)</f>
        <v>#N/A</v>
      </c>
    </row>
    <row r="379" spans="1:50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3"/>
      <c r="AA379" s="44"/>
      <c r="AB379" s="43"/>
      <c r="AC379" s="44"/>
      <c r="AD379" s="43"/>
      <c r="AE379" s="43"/>
      <c r="AF379" s="43"/>
      <c r="AG379" s="44"/>
      <c r="AH379" s="48"/>
      <c r="AI379" s="52">
        <f t="shared" si="6"/>
        <v>0</v>
      </c>
      <c r="AJ379" s="53" t="str">
        <f>IF(ISNA(VLOOKUP(C379,'Вчера_Спутник Лайт'!C:C, 1, FALSE)),"ошибка",0)</f>
        <v>ошибка</v>
      </c>
      <c r="AK379" s="55"/>
      <c r="AL379" s="53" t="e">
        <f>D379-VLOOKUP(C379, 'Вчера_Спутник Лайт'!C:BO, 2, FALSE)</f>
        <v>#N/A</v>
      </c>
      <c r="AM379" s="53" t="e">
        <f>E379-F379-VLOOKUP(C379, 'Вчера_Спутник Лайт'!C:BO, 3, FALSE)</f>
        <v>#N/A</v>
      </c>
      <c r="AN379" s="53" t="e">
        <f>K379-L379-VLOOKUP(C379, 'Вчера_Спутник Лайт'!C:BO, 5, FALSE)</f>
        <v>#N/A</v>
      </c>
      <c r="AO379" s="53" t="e">
        <f>M379-N379-VLOOKUP(C379, 'Вчера_Спутник Лайт'!C:BO, 7, FALSE)</f>
        <v>#N/A</v>
      </c>
      <c r="AP379" s="53" t="e">
        <f>O379-P379-VLOOKUP(C379, 'Вчера_Спутник Лайт'!C:BO, 9, FALSE)</f>
        <v>#N/A</v>
      </c>
      <c r="AQ379" s="53" t="e">
        <f>Q379-R379-VLOOKUP(C379, 'Вчера_Спутник Лайт'!C:BO, 11, FALSE)</f>
        <v>#N/A</v>
      </c>
      <c r="AR379" s="53" t="e">
        <f>S379-T379-VLOOKUP(C379, 'Вчера_Спутник Лайт'!C:BO, 13, FALSE)</f>
        <v>#N/A</v>
      </c>
      <c r="AS379" s="53" t="e">
        <f>U379-V379-VLOOKUP(C379, 'Вчера_Спутник Лайт'!C:BO, 15, FALSE)</f>
        <v>#N/A</v>
      </c>
      <c r="AT379" s="53" t="e">
        <f>W379-X379-VLOOKUP(C379, 'Вчера_Спутник Лайт'!C:BO, 17, FALSE)</f>
        <v>#N/A</v>
      </c>
      <c r="AU379" s="53" t="e">
        <f>AA379-AB379-VLOOKUP(C379, 'Вчера_Спутник Лайт'!C:BO, 19, FALSE)</f>
        <v>#N/A</v>
      </c>
      <c r="AV379" s="53" t="e">
        <f>AC379-AD379-VLOOKUP(C379, 'Вчера_Спутник Лайт'!C:BO, 21, FALSE)</f>
        <v>#N/A</v>
      </c>
      <c r="AW379" s="53" t="e">
        <f>VLOOKUP(C379, 'Вчера_Спутник Лайт'!C:BO, 26, FALSE)+F379-#REF!-AD379-AG379</f>
        <v>#N/A</v>
      </c>
      <c r="AX379" s="53" t="e">
        <f>AE379-VLOOKUP(C379,'Вчера_Спутник Лайт'!C:BO, 23, FALSE)</f>
        <v>#N/A</v>
      </c>
    </row>
    <row r="380" spans="1:50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3"/>
      <c r="AA380" s="44"/>
      <c r="AB380" s="43"/>
      <c r="AC380" s="44"/>
      <c r="AD380" s="43"/>
      <c r="AE380" s="43"/>
      <c r="AF380" s="43"/>
      <c r="AG380" s="44"/>
      <c r="AH380" s="48"/>
      <c r="AI380" s="52">
        <f t="shared" si="6"/>
        <v>0</v>
      </c>
      <c r="AJ380" s="53" t="str">
        <f>IF(ISNA(VLOOKUP(C380,'Вчера_Спутник Лайт'!C:C, 1, FALSE)),"ошибка",0)</f>
        <v>ошибка</v>
      </c>
      <c r="AK380" s="55"/>
      <c r="AL380" s="53" t="e">
        <f>D380-VLOOKUP(C380, 'Вчера_Спутник Лайт'!C:BO, 2, FALSE)</f>
        <v>#N/A</v>
      </c>
      <c r="AM380" s="53" t="e">
        <f>E380-F380-VLOOKUP(C380, 'Вчера_Спутник Лайт'!C:BO, 3, FALSE)</f>
        <v>#N/A</v>
      </c>
      <c r="AN380" s="53" t="e">
        <f>K380-L380-VLOOKUP(C380, 'Вчера_Спутник Лайт'!C:BO, 5, FALSE)</f>
        <v>#N/A</v>
      </c>
      <c r="AO380" s="53" t="e">
        <f>M380-N380-VLOOKUP(C380, 'Вчера_Спутник Лайт'!C:BO, 7, FALSE)</f>
        <v>#N/A</v>
      </c>
      <c r="AP380" s="53" t="e">
        <f>O380-P380-VLOOKUP(C380, 'Вчера_Спутник Лайт'!C:BO, 9, FALSE)</f>
        <v>#N/A</v>
      </c>
      <c r="AQ380" s="53" t="e">
        <f>Q380-R380-VLOOKUP(C380, 'Вчера_Спутник Лайт'!C:BO, 11, FALSE)</f>
        <v>#N/A</v>
      </c>
      <c r="AR380" s="53" t="e">
        <f>S380-T380-VLOOKUP(C380, 'Вчера_Спутник Лайт'!C:BO, 13, FALSE)</f>
        <v>#N/A</v>
      </c>
      <c r="AS380" s="53" t="e">
        <f>U380-V380-VLOOKUP(C380, 'Вчера_Спутник Лайт'!C:BO, 15, FALSE)</f>
        <v>#N/A</v>
      </c>
      <c r="AT380" s="53" t="e">
        <f>W380-X380-VLOOKUP(C380, 'Вчера_Спутник Лайт'!C:BO, 17, FALSE)</f>
        <v>#N/A</v>
      </c>
      <c r="AU380" s="53" t="e">
        <f>AA380-AB380-VLOOKUP(C380, 'Вчера_Спутник Лайт'!C:BO, 19, FALSE)</f>
        <v>#N/A</v>
      </c>
      <c r="AV380" s="53" t="e">
        <f>AC380-AD380-VLOOKUP(C380, 'Вчера_Спутник Лайт'!C:BO, 21, FALSE)</f>
        <v>#N/A</v>
      </c>
      <c r="AW380" s="53" t="e">
        <f>VLOOKUP(C380, 'Вчера_Спутник Лайт'!C:BO, 26, FALSE)+F380-#REF!-AD380-AG380</f>
        <v>#N/A</v>
      </c>
      <c r="AX380" s="53" t="e">
        <f>AE380-VLOOKUP(C380,'Вчера_Спутник Лайт'!C:BO, 23, FALSE)</f>
        <v>#N/A</v>
      </c>
    </row>
    <row r="381" spans="1:50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3"/>
      <c r="AA381" s="44"/>
      <c r="AB381" s="43"/>
      <c r="AC381" s="44"/>
      <c r="AD381" s="43"/>
      <c r="AE381" s="43"/>
      <c r="AF381" s="43"/>
      <c r="AG381" s="44"/>
      <c r="AH381" s="48"/>
      <c r="AI381" s="52">
        <f t="shared" si="6"/>
        <v>0</v>
      </c>
      <c r="AJ381" s="53" t="str">
        <f>IF(ISNA(VLOOKUP(C381,'Вчера_Спутник Лайт'!C:C, 1, FALSE)),"ошибка",0)</f>
        <v>ошибка</v>
      </c>
      <c r="AK381" s="55"/>
      <c r="AL381" s="53" t="e">
        <f>D381-VLOOKUP(C381, 'Вчера_Спутник Лайт'!C:BO, 2, FALSE)</f>
        <v>#N/A</v>
      </c>
      <c r="AM381" s="53" t="e">
        <f>E381-F381-VLOOKUP(C381, 'Вчера_Спутник Лайт'!C:BO, 3, FALSE)</f>
        <v>#N/A</v>
      </c>
      <c r="AN381" s="53" t="e">
        <f>K381-L381-VLOOKUP(C381, 'Вчера_Спутник Лайт'!C:BO, 5, FALSE)</f>
        <v>#N/A</v>
      </c>
      <c r="AO381" s="53" t="e">
        <f>M381-N381-VLOOKUP(C381, 'Вчера_Спутник Лайт'!C:BO, 7, FALSE)</f>
        <v>#N/A</v>
      </c>
      <c r="AP381" s="53" t="e">
        <f>O381-P381-VLOOKUP(C381, 'Вчера_Спутник Лайт'!C:BO, 9, FALSE)</f>
        <v>#N/A</v>
      </c>
      <c r="AQ381" s="53" t="e">
        <f>Q381-R381-VLOOKUP(C381, 'Вчера_Спутник Лайт'!C:BO, 11, FALSE)</f>
        <v>#N/A</v>
      </c>
      <c r="AR381" s="53" t="e">
        <f>S381-T381-VLOOKUP(C381, 'Вчера_Спутник Лайт'!C:BO, 13, FALSE)</f>
        <v>#N/A</v>
      </c>
      <c r="AS381" s="53" t="e">
        <f>U381-V381-VLOOKUP(C381, 'Вчера_Спутник Лайт'!C:BO, 15, FALSE)</f>
        <v>#N/A</v>
      </c>
      <c r="AT381" s="53" t="e">
        <f>W381-X381-VLOOKUP(C381, 'Вчера_Спутник Лайт'!C:BO, 17, FALSE)</f>
        <v>#N/A</v>
      </c>
      <c r="AU381" s="53" t="e">
        <f>AA381-AB381-VLOOKUP(C381, 'Вчера_Спутник Лайт'!C:BO, 19, FALSE)</f>
        <v>#N/A</v>
      </c>
      <c r="AV381" s="53" t="e">
        <f>AC381-AD381-VLOOKUP(C381, 'Вчера_Спутник Лайт'!C:BO, 21, FALSE)</f>
        <v>#N/A</v>
      </c>
      <c r="AW381" s="53" t="e">
        <f>VLOOKUP(C381, 'Вчера_Спутник Лайт'!C:BO, 26, FALSE)+F381-#REF!-AD381-AG381</f>
        <v>#N/A</v>
      </c>
      <c r="AX381" s="53" t="e">
        <f>AE381-VLOOKUP(C381,'Вчера_Спутник Лайт'!C:BO, 23, FALSE)</f>
        <v>#N/A</v>
      </c>
    </row>
    <row r="382" spans="1:50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3"/>
      <c r="AA382" s="44"/>
      <c r="AB382" s="43"/>
      <c r="AC382" s="44"/>
      <c r="AD382" s="43"/>
      <c r="AE382" s="43"/>
      <c r="AF382" s="43"/>
      <c r="AG382" s="44"/>
      <c r="AH382" s="48"/>
      <c r="AI382" s="52">
        <f t="shared" si="6"/>
        <v>0</v>
      </c>
      <c r="AJ382" s="53" t="str">
        <f>IF(ISNA(VLOOKUP(C382,'Вчера_Спутник Лайт'!C:C, 1, FALSE)),"ошибка",0)</f>
        <v>ошибка</v>
      </c>
      <c r="AK382" s="55"/>
      <c r="AL382" s="53" t="e">
        <f>D382-VLOOKUP(C382, 'Вчера_Спутник Лайт'!C:BO, 2, FALSE)</f>
        <v>#N/A</v>
      </c>
      <c r="AM382" s="53" t="e">
        <f>E382-F382-VLOOKUP(C382, 'Вчера_Спутник Лайт'!C:BO, 3, FALSE)</f>
        <v>#N/A</v>
      </c>
      <c r="AN382" s="53" t="e">
        <f>K382-L382-VLOOKUP(C382, 'Вчера_Спутник Лайт'!C:BO, 5, FALSE)</f>
        <v>#N/A</v>
      </c>
      <c r="AO382" s="53" t="e">
        <f>M382-N382-VLOOKUP(C382, 'Вчера_Спутник Лайт'!C:BO, 7, FALSE)</f>
        <v>#N/A</v>
      </c>
      <c r="AP382" s="53" t="e">
        <f>O382-P382-VLOOKUP(C382, 'Вчера_Спутник Лайт'!C:BO, 9, FALSE)</f>
        <v>#N/A</v>
      </c>
      <c r="AQ382" s="53" t="e">
        <f>Q382-R382-VLOOKUP(C382, 'Вчера_Спутник Лайт'!C:BO, 11, FALSE)</f>
        <v>#N/A</v>
      </c>
      <c r="AR382" s="53" t="e">
        <f>S382-T382-VLOOKUP(C382, 'Вчера_Спутник Лайт'!C:BO, 13, FALSE)</f>
        <v>#N/A</v>
      </c>
      <c r="AS382" s="53" t="e">
        <f>U382-V382-VLOOKUP(C382, 'Вчера_Спутник Лайт'!C:BO, 15, FALSE)</f>
        <v>#N/A</v>
      </c>
      <c r="AT382" s="53" t="e">
        <f>W382-X382-VLOOKUP(C382, 'Вчера_Спутник Лайт'!C:BO, 17, FALSE)</f>
        <v>#N/A</v>
      </c>
      <c r="AU382" s="53" t="e">
        <f>AA382-AB382-VLOOKUP(C382, 'Вчера_Спутник Лайт'!C:BO, 19, FALSE)</f>
        <v>#N/A</v>
      </c>
      <c r="AV382" s="53" t="e">
        <f>AC382-AD382-VLOOKUP(C382, 'Вчера_Спутник Лайт'!C:BO, 21, FALSE)</f>
        <v>#N/A</v>
      </c>
      <c r="AW382" s="53" t="e">
        <f>VLOOKUP(C382, 'Вчера_Спутник Лайт'!C:BO, 26, FALSE)+F382-#REF!-AD382-AG382</f>
        <v>#N/A</v>
      </c>
      <c r="AX382" s="53" t="e">
        <f>AE382-VLOOKUP(C382,'Вчера_Спутник Лайт'!C:BO, 23, FALSE)</f>
        <v>#N/A</v>
      </c>
    </row>
    <row r="383" spans="1:50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3"/>
      <c r="AA383" s="44"/>
      <c r="AB383" s="43"/>
      <c r="AC383" s="44"/>
      <c r="AD383" s="43"/>
      <c r="AE383" s="43"/>
      <c r="AF383" s="43"/>
      <c r="AG383" s="44"/>
      <c r="AH383" s="48"/>
      <c r="AI383" s="52">
        <f t="shared" si="6"/>
        <v>0</v>
      </c>
      <c r="AJ383" s="53" t="str">
        <f>IF(ISNA(VLOOKUP(C383,'Вчера_Спутник Лайт'!C:C, 1, FALSE)),"ошибка",0)</f>
        <v>ошибка</v>
      </c>
      <c r="AK383" s="55"/>
      <c r="AL383" s="53" t="e">
        <f>D383-VLOOKUP(C383, 'Вчера_Спутник Лайт'!C:BO, 2, FALSE)</f>
        <v>#N/A</v>
      </c>
      <c r="AM383" s="53" t="e">
        <f>E383-F383-VLOOKUP(C383, 'Вчера_Спутник Лайт'!C:BO, 3, FALSE)</f>
        <v>#N/A</v>
      </c>
      <c r="AN383" s="53" t="e">
        <f>K383-L383-VLOOKUP(C383, 'Вчера_Спутник Лайт'!C:BO, 5, FALSE)</f>
        <v>#N/A</v>
      </c>
      <c r="AO383" s="53" t="e">
        <f>M383-N383-VLOOKUP(C383, 'Вчера_Спутник Лайт'!C:BO, 7, FALSE)</f>
        <v>#N/A</v>
      </c>
      <c r="AP383" s="53" t="e">
        <f>O383-P383-VLOOKUP(C383, 'Вчера_Спутник Лайт'!C:BO, 9, FALSE)</f>
        <v>#N/A</v>
      </c>
      <c r="AQ383" s="53" t="e">
        <f>Q383-R383-VLOOKUP(C383, 'Вчера_Спутник Лайт'!C:BO, 11, FALSE)</f>
        <v>#N/A</v>
      </c>
      <c r="AR383" s="53" t="e">
        <f>S383-T383-VLOOKUP(C383, 'Вчера_Спутник Лайт'!C:BO, 13, FALSE)</f>
        <v>#N/A</v>
      </c>
      <c r="AS383" s="53" t="e">
        <f>U383-V383-VLOOKUP(C383, 'Вчера_Спутник Лайт'!C:BO, 15, FALSE)</f>
        <v>#N/A</v>
      </c>
      <c r="AT383" s="53" t="e">
        <f>W383-X383-VLOOKUP(C383, 'Вчера_Спутник Лайт'!C:BO, 17, FALSE)</f>
        <v>#N/A</v>
      </c>
      <c r="AU383" s="53" t="e">
        <f>AA383-AB383-VLOOKUP(C383, 'Вчера_Спутник Лайт'!C:BO, 19, FALSE)</f>
        <v>#N/A</v>
      </c>
      <c r="AV383" s="53" t="e">
        <f>AC383-AD383-VLOOKUP(C383, 'Вчера_Спутник Лайт'!C:BO, 21, FALSE)</f>
        <v>#N/A</v>
      </c>
      <c r="AW383" s="53" t="e">
        <f>VLOOKUP(C383, 'Вчера_Спутник Лайт'!C:BO, 26, FALSE)+F383-#REF!-AD383-AG383</f>
        <v>#N/A</v>
      </c>
      <c r="AX383" s="53" t="e">
        <f>AE383-VLOOKUP(C383,'Вчера_Спутник Лайт'!C:BO, 23, FALSE)</f>
        <v>#N/A</v>
      </c>
    </row>
    <row r="384" spans="1:50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3"/>
      <c r="AA384" s="44"/>
      <c r="AB384" s="43"/>
      <c r="AC384" s="44"/>
      <c r="AD384" s="43"/>
      <c r="AE384" s="43"/>
      <c r="AF384" s="43"/>
      <c r="AG384" s="44"/>
      <c r="AH384" s="48"/>
      <c r="AI384" s="52">
        <f t="shared" si="6"/>
        <v>0</v>
      </c>
      <c r="AJ384" s="53" t="str">
        <f>IF(ISNA(VLOOKUP(C384,'Вчера_Спутник Лайт'!C:C, 1, FALSE)),"ошибка",0)</f>
        <v>ошибка</v>
      </c>
      <c r="AK384" s="55"/>
      <c r="AL384" s="53" t="e">
        <f>D384-VLOOKUP(C384, 'Вчера_Спутник Лайт'!C:BO, 2, FALSE)</f>
        <v>#N/A</v>
      </c>
      <c r="AM384" s="53" t="e">
        <f>E384-F384-VLOOKUP(C384, 'Вчера_Спутник Лайт'!C:BO, 3, FALSE)</f>
        <v>#N/A</v>
      </c>
      <c r="AN384" s="53" t="e">
        <f>K384-L384-VLOOKUP(C384, 'Вчера_Спутник Лайт'!C:BO, 5, FALSE)</f>
        <v>#N/A</v>
      </c>
      <c r="AO384" s="53" t="e">
        <f>M384-N384-VLOOKUP(C384, 'Вчера_Спутник Лайт'!C:BO, 7, FALSE)</f>
        <v>#N/A</v>
      </c>
      <c r="AP384" s="53" t="e">
        <f>O384-P384-VLOOKUP(C384, 'Вчера_Спутник Лайт'!C:BO, 9, FALSE)</f>
        <v>#N/A</v>
      </c>
      <c r="AQ384" s="53" t="e">
        <f>Q384-R384-VLOOKUP(C384, 'Вчера_Спутник Лайт'!C:BO, 11, FALSE)</f>
        <v>#N/A</v>
      </c>
      <c r="AR384" s="53" t="e">
        <f>S384-T384-VLOOKUP(C384, 'Вчера_Спутник Лайт'!C:BO, 13, FALSE)</f>
        <v>#N/A</v>
      </c>
      <c r="AS384" s="53" t="e">
        <f>U384-V384-VLOOKUP(C384, 'Вчера_Спутник Лайт'!C:BO, 15, FALSE)</f>
        <v>#N/A</v>
      </c>
      <c r="AT384" s="53" t="e">
        <f>W384-X384-VLOOKUP(C384, 'Вчера_Спутник Лайт'!C:BO, 17, FALSE)</f>
        <v>#N/A</v>
      </c>
      <c r="AU384" s="53" t="e">
        <f>AA384-AB384-VLOOKUP(C384, 'Вчера_Спутник Лайт'!C:BO, 19, FALSE)</f>
        <v>#N/A</v>
      </c>
      <c r="AV384" s="53" t="e">
        <f>AC384-AD384-VLOOKUP(C384, 'Вчера_Спутник Лайт'!C:BO, 21, FALSE)</f>
        <v>#N/A</v>
      </c>
      <c r="AW384" s="53" t="e">
        <f>VLOOKUP(C384, 'Вчера_Спутник Лайт'!C:BO, 26, FALSE)+F384-#REF!-AD384-AG384</f>
        <v>#N/A</v>
      </c>
      <c r="AX384" s="53" t="e">
        <f>AE384-VLOOKUP(C384,'Вчера_Спутник Лайт'!C:BO, 23, FALSE)</f>
        <v>#N/A</v>
      </c>
    </row>
    <row r="385" spans="1:50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3"/>
      <c r="AA385" s="44"/>
      <c r="AB385" s="43"/>
      <c r="AC385" s="44"/>
      <c r="AD385" s="43"/>
      <c r="AE385" s="43"/>
      <c r="AF385" s="43"/>
      <c r="AG385" s="44"/>
      <c r="AH385" s="48"/>
      <c r="AI385" s="52">
        <f t="shared" si="6"/>
        <v>0</v>
      </c>
      <c r="AJ385" s="53" t="str">
        <f>IF(ISNA(VLOOKUP(C385,'Вчера_Спутник Лайт'!C:C, 1, FALSE)),"ошибка",0)</f>
        <v>ошибка</v>
      </c>
      <c r="AK385" s="55"/>
      <c r="AL385" s="53" t="e">
        <f>D385-VLOOKUP(C385, 'Вчера_Спутник Лайт'!C:BO, 2, FALSE)</f>
        <v>#N/A</v>
      </c>
      <c r="AM385" s="53" t="e">
        <f>E385-F385-VLOOKUP(C385, 'Вчера_Спутник Лайт'!C:BO, 3, FALSE)</f>
        <v>#N/A</v>
      </c>
      <c r="AN385" s="53" t="e">
        <f>K385-L385-VLOOKUP(C385, 'Вчера_Спутник Лайт'!C:BO, 5, FALSE)</f>
        <v>#N/A</v>
      </c>
      <c r="AO385" s="53" t="e">
        <f>M385-N385-VLOOKUP(C385, 'Вчера_Спутник Лайт'!C:BO, 7, FALSE)</f>
        <v>#N/A</v>
      </c>
      <c r="AP385" s="53" t="e">
        <f>O385-P385-VLOOKUP(C385, 'Вчера_Спутник Лайт'!C:BO, 9, FALSE)</f>
        <v>#N/A</v>
      </c>
      <c r="AQ385" s="53" t="e">
        <f>Q385-R385-VLOOKUP(C385, 'Вчера_Спутник Лайт'!C:BO, 11, FALSE)</f>
        <v>#N/A</v>
      </c>
      <c r="AR385" s="53" t="e">
        <f>S385-T385-VLOOKUP(C385, 'Вчера_Спутник Лайт'!C:BO, 13, FALSE)</f>
        <v>#N/A</v>
      </c>
      <c r="AS385" s="53" t="e">
        <f>U385-V385-VLOOKUP(C385, 'Вчера_Спутник Лайт'!C:BO, 15, FALSE)</f>
        <v>#N/A</v>
      </c>
      <c r="AT385" s="53" t="e">
        <f>W385-X385-VLOOKUP(C385, 'Вчера_Спутник Лайт'!C:BO, 17, FALSE)</f>
        <v>#N/A</v>
      </c>
      <c r="AU385" s="53" t="e">
        <f>AA385-AB385-VLOOKUP(C385, 'Вчера_Спутник Лайт'!C:BO, 19, FALSE)</f>
        <v>#N/A</v>
      </c>
      <c r="AV385" s="53" t="e">
        <f>AC385-AD385-VLOOKUP(C385, 'Вчера_Спутник Лайт'!C:BO, 21, FALSE)</f>
        <v>#N/A</v>
      </c>
      <c r="AW385" s="53" t="e">
        <f>VLOOKUP(C385, 'Вчера_Спутник Лайт'!C:BO, 26, FALSE)+F385-#REF!-AD385-AG385</f>
        <v>#N/A</v>
      </c>
      <c r="AX385" s="53" t="e">
        <f>AE385-VLOOKUP(C385,'Вчера_Спутник Лайт'!C:BO, 23, FALSE)</f>
        <v>#N/A</v>
      </c>
    </row>
    <row r="386" spans="1:50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3"/>
      <c r="AA386" s="44"/>
      <c r="AB386" s="43"/>
      <c r="AC386" s="44"/>
      <c r="AD386" s="43"/>
      <c r="AE386" s="43"/>
      <c r="AF386" s="43"/>
      <c r="AG386" s="44"/>
      <c r="AH386" s="48"/>
      <c r="AI386" s="52">
        <f t="shared" si="6"/>
        <v>0</v>
      </c>
      <c r="AJ386" s="53" t="str">
        <f>IF(ISNA(VLOOKUP(C386,'Вчера_Спутник Лайт'!C:C, 1, FALSE)),"ошибка",0)</f>
        <v>ошибка</v>
      </c>
      <c r="AK386" s="55"/>
      <c r="AL386" s="53" t="e">
        <f>D386-VLOOKUP(C386, 'Вчера_Спутник Лайт'!C:BO, 2, FALSE)</f>
        <v>#N/A</v>
      </c>
      <c r="AM386" s="53" t="e">
        <f>E386-F386-VLOOKUP(C386, 'Вчера_Спутник Лайт'!C:BO, 3, FALSE)</f>
        <v>#N/A</v>
      </c>
      <c r="AN386" s="53" t="e">
        <f>K386-L386-VLOOKUP(C386, 'Вчера_Спутник Лайт'!C:BO, 5, FALSE)</f>
        <v>#N/A</v>
      </c>
      <c r="AO386" s="53" t="e">
        <f>M386-N386-VLOOKUP(C386, 'Вчера_Спутник Лайт'!C:BO, 7, FALSE)</f>
        <v>#N/A</v>
      </c>
      <c r="AP386" s="53" t="e">
        <f>O386-P386-VLOOKUP(C386, 'Вчера_Спутник Лайт'!C:BO, 9, FALSE)</f>
        <v>#N/A</v>
      </c>
      <c r="AQ386" s="53" t="e">
        <f>Q386-R386-VLOOKUP(C386, 'Вчера_Спутник Лайт'!C:BO, 11, FALSE)</f>
        <v>#N/A</v>
      </c>
      <c r="AR386" s="53" t="e">
        <f>S386-T386-VLOOKUP(C386, 'Вчера_Спутник Лайт'!C:BO, 13, FALSE)</f>
        <v>#N/A</v>
      </c>
      <c r="AS386" s="53" t="e">
        <f>U386-V386-VLOOKUP(C386, 'Вчера_Спутник Лайт'!C:BO, 15, FALSE)</f>
        <v>#N/A</v>
      </c>
      <c r="AT386" s="53" t="e">
        <f>W386-X386-VLOOKUP(C386, 'Вчера_Спутник Лайт'!C:BO, 17, FALSE)</f>
        <v>#N/A</v>
      </c>
      <c r="AU386" s="53" t="e">
        <f>AA386-AB386-VLOOKUP(C386, 'Вчера_Спутник Лайт'!C:BO, 19, FALSE)</f>
        <v>#N/A</v>
      </c>
      <c r="AV386" s="53" t="e">
        <f>AC386-AD386-VLOOKUP(C386, 'Вчера_Спутник Лайт'!C:BO, 21, FALSE)</f>
        <v>#N/A</v>
      </c>
      <c r="AW386" s="53" t="e">
        <f>VLOOKUP(C386, 'Вчера_Спутник Лайт'!C:BO, 26, FALSE)+F386-#REF!-AD386-AG386</f>
        <v>#N/A</v>
      </c>
      <c r="AX386" s="53" t="e">
        <f>AE386-VLOOKUP(C386,'Вчера_Спутник Лайт'!C:BO, 23, FALSE)</f>
        <v>#N/A</v>
      </c>
    </row>
    <row r="387" spans="1:50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3"/>
      <c r="AA387" s="44"/>
      <c r="AB387" s="43"/>
      <c r="AC387" s="44"/>
      <c r="AD387" s="43"/>
      <c r="AE387" s="43"/>
      <c r="AF387" s="43"/>
      <c r="AG387" s="44"/>
      <c r="AH387" s="48"/>
      <c r="AI387" s="52">
        <f t="shared" si="6"/>
        <v>0</v>
      </c>
      <c r="AJ387" s="53" t="str">
        <f>IF(ISNA(VLOOKUP(C387,'Вчера_Спутник Лайт'!C:C, 1, FALSE)),"ошибка",0)</f>
        <v>ошибка</v>
      </c>
      <c r="AK387" s="55"/>
      <c r="AL387" s="53" t="e">
        <f>D387-VLOOKUP(C387, 'Вчера_Спутник Лайт'!C:BO, 2, FALSE)</f>
        <v>#N/A</v>
      </c>
      <c r="AM387" s="53" t="e">
        <f>E387-F387-VLOOKUP(C387, 'Вчера_Спутник Лайт'!C:BO, 3, FALSE)</f>
        <v>#N/A</v>
      </c>
      <c r="AN387" s="53" t="e">
        <f>K387-L387-VLOOKUP(C387, 'Вчера_Спутник Лайт'!C:BO, 5, FALSE)</f>
        <v>#N/A</v>
      </c>
      <c r="AO387" s="53" t="e">
        <f>M387-N387-VLOOKUP(C387, 'Вчера_Спутник Лайт'!C:BO, 7, FALSE)</f>
        <v>#N/A</v>
      </c>
      <c r="AP387" s="53" t="e">
        <f>O387-P387-VLOOKUP(C387, 'Вчера_Спутник Лайт'!C:BO, 9, FALSE)</f>
        <v>#N/A</v>
      </c>
      <c r="AQ387" s="53" t="e">
        <f>Q387-R387-VLOOKUP(C387, 'Вчера_Спутник Лайт'!C:BO, 11, FALSE)</f>
        <v>#N/A</v>
      </c>
      <c r="AR387" s="53" t="e">
        <f>S387-T387-VLOOKUP(C387, 'Вчера_Спутник Лайт'!C:BO, 13, FALSE)</f>
        <v>#N/A</v>
      </c>
      <c r="AS387" s="53" t="e">
        <f>U387-V387-VLOOKUP(C387, 'Вчера_Спутник Лайт'!C:BO, 15, FALSE)</f>
        <v>#N/A</v>
      </c>
      <c r="AT387" s="53" t="e">
        <f>W387-X387-VLOOKUP(C387, 'Вчера_Спутник Лайт'!C:BO, 17, FALSE)</f>
        <v>#N/A</v>
      </c>
      <c r="AU387" s="53" t="e">
        <f>AA387-AB387-VLOOKUP(C387, 'Вчера_Спутник Лайт'!C:BO, 19, FALSE)</f>
        <v>#N/A</v>
      </c>
      <c r="AV387" s="53" t="e">
        <f>AC387-AD387-VLOOKUP(C387, 'Вчера_Спутник Лайт'!C:BO, 21, FALSE)</f>
        <v>#N/A</v>
      </c>
      <c r="AW387" s="53" t="e">
        <f>VLOOKUP(C387, 'Вчера_Спутник Лайт'!C:BO, 26, FALSE)+F387-#REF!-AD387-AG387</f>
        <v>#N/A</v>
      </c>
      <c r="AX387" s="53" t="e">
        <f>AE387-VLOOKUP(C387,'Вчера_Спутник Лайт'!C:BO, 23, FALSE)</f>
        <v>#N/A</v>
      </c>
    </row>
    <row r="388" spans="1:50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3"/>
      <c r="AA388" s="44"/>
      <c r="AB388" s="43"/>
      <c r="AC388" s="44"/>
      <c r="AD388" s="43"/>
      <c r="AE388" s="43"/>
      <c r="AF388" s="43"/>
      <c r="AG388" s="44"/>
      <c r="AH388" s="48"/>
      <c r="AI388" s="52">
        <f t="shared" ref="AI388:AI451" si="7">E388-AA388-AC388</f>
        <v>0</v>
      </c>
      <c r="AJ388" s="53" t="str">
        <f>IF(ISNA(VLOOKUP(C388,'Вчера_Спутник Лайт'!C:C, 1, FALSE)),"ошибка",0)</f>
        <v>ошибка</v>
      </c>
      <c r="AK388" s="55"/>
      <c r="AL388" s="53" t="e">
        <f>D388-VLOOKUP(C388, 'Вчера_Спутник Лайт'!C:BO, 2, FALSE)</f>
        <v>#N/A</v>
      </c>
      <c r="AM388" s="53" t="e">
        <f>E388-F388-VLOOKUP(C388, 'Вчера_Спутник Лайт'!C:BO, 3, FALSE)</f>
        <v>#N/A</v>
      </c>
      <c r="AN388" s="53" t="e">
        <f>K388-L388-VLOOKUP(C388, 'Вчера_Спутник Лайт'!C:BO, 5, FALSE)</f>
        <v>#N/A</v>
      </c>
      <c r="AO388" s="53" t="e">
        <f>M388-N388-VLOOKUP(C388, 'Вчера_Спутник Лайт'!C:BO, 7, FALSE)</f>
        <v>#N/A</v>
      </c>
      <c r="AP388" s="53" t="e">
        <f>O388-P388-VLOOKUP(C388, 'Вчера_Спутник Лайт'!C:BO, 9, FALSE)</f>
        <v>#N/A</v>
      </c>
      <c r="AQ388" s="53" t="e">
        <f>Q388-R388-VLOOKUP(C388, 'Вчера_Спутник Лайт'!C:BO, 11, FALSE)</f>
        <v>#N/A</v>
      </c>
      <c r="AR388" s="53" t="e">
        <f>S388-T388-VLOOKUP(C388, 'Вчера_Спутник Лайт'!C:BO, 13, FALSE)</f>
        <v>#N/A</v>
      </c>
      <c r="AS388" s="53" t="e">
        <f>U388-V388-VLOOKUP(C388, 'Вчера_Спутник Лайт'!C:BO, 15, FALSE)</f>
        <v>#N/A</v>
      </c>
      <c r="AT388" s="53" t="e">
        <f>W388-X388-VLOOKUP(C388, 'Вчера_Спутник Лайт'!C:BO, 17, FALSE)</f>
        <v>#N/A</v>
      </c>
      <c r="AU388" s="53" t="e">
        <f>AA388-AB388-VLOOKUP(C388, 'Вчера_Спутник Лайт'!C:BO, 19, FALSE)</f>
        <v>#N/A</v>
      </c>
      <c r="AV388" s="53" t="e">
        <f>AC388-AD388-VLOOKUP(C388, 'Вчера_Спутник Лайт'!C:BO, 21, FALSE)</f>
        <v>#N/A</v>
      </c>
      <c r="AW388" s="53" t="e">
        <f>VLOOKUP(C388, 'Вчера_Спутник Лайт'!C:BO, 26, FALSE)+F388-#REF!-AD388-AG388</f>
        <v>#N/A</v>
      </c>
      <c r="AX388" s="53" t="e">
        <f>AE388-VLOOKUP(C388,'Вчера_Спутник Лайт'!C:BO, 23, FALSE)</f>
        <v>#N/A</v>
      </c>
    </row>
    <row r="389" spans="1:50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3"/>
      <c r="AA389" s="44"/>
      <c r="AB389" s="43"/>
      <c r="AC389" s="44"/>
      <c r="AD389" s="43"/>
      <c r="AE389" s="43"/>
      <c r="AF389" s="43"/>
      <c r="AG389" s="44"/>
      <c r="AH389" s="48"/>
      <c r="AI389" s="52">
        <f t="shared" si="7"/>
        <v>0</v>
      </c>
      <c r="AJ389" s="53" t="str">
        <f>IF(ISNA(VLOOKUP(C389,'Вчера_Спутник Лайт'!C:C, 1, FALSE)),"ошибка",0)</f>
        <v>ошибка</v>
      </c>
      <c r="AK389" s="55"/>
      <c r="AL389" s="53" t="e">
        <f>D389-VLOOKUP(C389, 'Вчера_Спутник Лайт'!C:BO, 2, FALSE)</f>
        <v>#N/A</v>
      </c>
      <c r="AM389" s="53" t="e">
        <f>E389-F389-VLOOKUP(C389, 'Вчера_Спутник Лайт'!C:BO, 3, FALSE)</f>
        <v>#N/A</v>
      </c>
      <c r="AN389" s="53" t="e">
        <f>K389-L389-VLOOKUP(C389, 'Вчера_Спутник Лайт'!C:BO, 5, FALSE)</f>
        <v>#N/A</v>
      </c>
      <c r="AO389" s="53" t="e">
        <f>M389-N389-VLOOKUP(C389, 'Вчера_Спутник Лайт'!C:BO, 7, FALSE)</f>
        <v>#N/A</v>
      </c>
      <c r="AP389" s="53" t="e">
        <f>O389-P389-VLOOKUP(C389, 'Вчера_Спутник Лайт'!C:BO, 9, FALSE)</f>
        <v>#N/A</v>
      </c>
      <c r="AQ389" s="53" t="e">
        <f>Q389-R389-VLOOKUP(C389, 'Вчера_Спутник Лайт'!C:BO, 11, FALSE)</f>
        <v>#N/A</v>
      </c>
      <c r="AR389" s="53" t="e">
        <f>S389-T389-VLOOKUP(C389, 'Вчера_Спутник Лайт'!C:BO, 13, FALSE)</f>
        <v>#N/A</v>
      </c>
      <c r="AS389" s="53" t="e">
        <f>U389-V389-VLOOKUP(C389, 'Вчера_Спутник Лайт'!C:BO, 15, FALSE)</f>
        <v>#N/A</v>
      </c>
      <c r="AT389" s="53" t="e">
        <f>W389-X389-VLOOKUP(C389, 'Вчера_Спутник Лайт'!C:BO, 17, FALSE)</f>
        <v>#N/A</v>
      </c>
      <c r="AU389" s="53" t="e">
        <f>AA389-AB389-VLOOKUP(C389, 'Вчера_Спутник Лайт'!C:BO, 19, FALSE)</f>
        <v>#N/A</v>
      </c>
      <c r="AV389" s="53" t="e">
        <f>AC389-AD389-VLOOKUP(C389, 'Вчера_Спутник Лайт'!C:BO, 21, FALSE)</f>
        <v>#N/A</v>
      </c>
      <c r="AW389" s="53" t="e">
        <f>VLOOKUP(C389, 'Вчера_Спутник Лайт'!C:BO, 26, FALSE)+F389-#REF!-AD389-AG389</f>
        <v>#N/A</v>
      </c>
      <c r="AX389" s="53" t="e">
        <f>AE389-VLOOKUP(C389,'Вчера_Спутник Лайт'!C:BO, 23, FALSE)</f>
        <v>#N/A</v>
      </c>
    </row>
    <row r="390" spans="1:50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3"/>
      <c r="AA390" s="44"/>
      <c r="AB390" s="43"/>
      <c r="AC390" s="44"/>
      <c r="AD390" s="43"/>
      <c r="AE390" s="43"/>
      <c r="AF390" s="43"/>
      <c r="AG390" s="44"/>
      <c r="AH390" s="48"/>
      <c r="AI390" s="52">
        <f t="shared" si="7"/>
        <v>0</v>
      </c>
      <c r="AJ390" s="53" t="str">
        <f>IF(ISNA(VLOOKUP(C390,'Вчера_Спутник Лайт'!C:C, 1, FALSE)),"ошибка",0)</f>
        <v>ошибка</v>
      </c>
      <c r="AK390" s="55"/>
      <c r="AL390" s="53" t="e">
        <f>D390-VLOOKUP(C390, 'Вчера_Спутник Лайт'!C:BO, 2, FALSE)</f>
        <v>#N/A</v>
      </c>
      <c r="AM390" s="53" t="e">
        <f>E390-F390-VLOOKUP(C390, 'Вчера_Спутник Лайт'!C:BO, 3, FALSE)</f>
        <v>#N/A</v>
      </c>
      <c r="AN390" s="53" t="e">
        <f>K390-L390-VLOOKUP(C390, 'Вчера_Спутник Лайт'!C:BO, 5, FALSE)</f>
        <v>#N/A</v>
      </c>
      <c r="AO390" s="53" t="e">
        <f>M390-N390-VLOOKUP(C390, 'Вчера_Спутник Лайт'!C:BO, 7, FALSE)</f>
        <v>#N/A</v>
      </c>
      <c r="AP390" s="53" t="e">
        <f>O390-P390-VLOOKUP(C390, 'Вчера_Спутник Лайт'!C:BO, 9, FALSE)</f>
        <v>#N/A</v>
      </c>
      <c r="AQ390" s="53" t="e">
        <f>Q390-R390-VLOOKUP(C390, 'Вчера_Спутник Лайт'!C:BO, 11, FALSE)</f>
        <v>#N/A</v>
      </c>
      <c r="AR390" s="53" t="e">
        <f>S390-T390-VLOOKUP(C390, 'Вчера_Спутник Лайт'!C:BO, 13, FALSE)</f>
        <v>#N/A</v>
      </c>
      <c r="AS390" s="53" t="e">
        <f>U390-V390-VLOOKUP(C390, 'Вчера_Спутник Лайт'!C:BO, 15, FALSE)</f>
        <v>#N/A</v>
      </c>
      <c r="AT390" s="53" t="e">
        <f>W390-X390-VLOOKUP(C390, 'Вчера_Спутник Лайт'!C:BO, 17, FALSE)</f>
        <v>#N/A</v>
      </c>
      <c r="AU390" s="53" t="e">
        <f>AA390-AB390-VLOOKUP(C390, 'Вчера_Спутник Лайт'!C:BO, 19, FALSE)</f>
        <v>#N/A</v>
      </c>
      <c r="AV390" s="53" t="e">
        <f>AC390-AD390-VLOOKUP(C390, 'Вчера_Спутник Лайт'!C:BO, 21, FALSE)</f>
        <v>#N/A</v>
      </c>
      <c r="AW390" s="53" t="e">
        <f>VLOOKUP(C390, 'Вчера_Спутник Лайт'!C:BO, 26, FALSE)+F390-#REF!-AD390-AG390</f>
        <v>#N/A</v>
      </c>
      <c r="AX390" s="53" t="e">
        <f>AE390-VLOOKUP(C390,'Вчера_Спутник Лайт'!C:BO, 23, FALSE)</f>
        <v>#N/A</v>
      </c>
    </row>
    <row r="391" spans="1:50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3"/>
      <c r="AA391" s="44"/>
      <c r="AB391" s="43"/>
      <c r="AC391" s="44"/>
      <c r="AD391" s="43"/>
      <c r="AE391" s="43"/>
      <c r="AF391" s="43"/>
      <c r="AG391" s="44"/>
      <c r="AH391" s="48"/>
      <c r="AI391" s="52">
        <f t="shared" si="7"/>
        <v>0</v>
      </c>
      <c r="AJ391" s="53" t="str">
        <f>IF(ISNA(VLOOKUP(C391,'Вчера_Спутник Лайт'!C:C, 1, FALSE)),"ошибка",0)</f>
        <v>ошибка</v>
      </c>
      <c r="AK391" s="55"/>
      <c r="AL391" s="53" t="e">
        <f>D391-VLOOKUP(C391, 'Вчера_Спутник Лайт'!C:BO, 2, FALSE)</f>
        <v>#N/A</v>
      </c>
      <c r="AM391" s="53" t="e">
        <f>E391-F391-VLOOKUP(C391, 'Вчера_Спутник Лайт'!C:BO, 3, FALSE)</f>
        <v>#N/A</v>
      </c>
      <c r="AN391" s="53" t="e">
        <f>K391-L391-VLOOKUP(C391, 'Вчера_Спутник Лайт'!C:BO, 5, FALSE)</f>
        <v>#N/A</v>
      </c>
      <c r="AO391" s="53" t="e">
        <f>M391-N391-VLOOKUP(C391, 'Вчера_Спутник Лайт'!C:BO, 7, FALSE)</f>
        <v>#N/A</v>
      </c>
      <c r="AP391" s="53" t="e">
        <f>O391-P391-VLOOKUP(C391, 'Вчера_Спутник Лайт'!C:BO, 9, FALSE)</f>
        <v>#N/A</v>
      </c>
      <c r="AQ391" s="53" t="e">
        <f>Q391-R391-VLOOKUP(C391, 'Вчера_Спутник Лайт'!C:BO, 11, FALSE)</f>
        <v>#N/A</v>
      </c>
      <c r="AR391" s="53" t="e">
        <f>S391-T391-VLOOKUP(C391, 'Вчера_Спутник Лайт'!C:BO, 13, FALSE)</f>
        <v>#N/A</v>
      </c>
      <c r="AS391" s="53" t="e">
        <f>U391-V391-VLOOKUP(C391, 'Вчера_Спутник Лайт'!C:BO, 15, FALSE)</f>
        <v>#N/A</v>
      </c>
      <c r="AT391" s="53" t="e">
        <f>W391-X391-VLOOKUP(C391, 'Вчера_Спутник Лайт'!C:BO, 17, FALSE)</f>
        <v>#N/A</v>
      </c>
      <c r="AU391" s="53" t="e">
        <f>AA391-AB391-VLOOKUP(C391, 'Вчера_Спутник Лайт'!C:BO, 19, FALSE)</f>
        <v>#N/A</v>
      </c>
      <c r="AV391" s="53" t="e">
        <f>AC391-AD391-VLOOKUP(C391, 'Вчера_Спутник Лайт'!C:BO, 21, FALSE)</f>
        <v>#N/A</v>
      </c>
      <c r="AW391" s="53" t="e">
        <f>VLOOKUP(C391, 'Вчера_Спутник Лайт'!C:BO, 26, FALSE)+F391-#REF!-AD391-AG391</f>
        <v>#N/A</v>
      </c>
      <c r="AX391" s="53" t="e">
        <f>AE391-VLOOKUP(C391,'Вчера_Спутник Лайт'!C:BO, 23, FALSE)</f>
        <v>#N/A</v>
      </c>
    </row>
    <row r="392" spans="1:50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3"/>
      <c r="AA392" s="44"/>
      <c r="AB392" s="43"/>
      <c r="AC392" s="44"/>
      <c r="AD392" s="43"/>
      <c r="AE392" s="43"/>
      <c r="AF392" s="43"/>
      <c r="AG392" s="44"/>
      <c r="AH392" s="48"/>
      <c r="AI392" s="52">
        <f t="shared" si="7"/>
        <v>0</v>
      </c>
      <c r="AJ392" s="53" t="str">
        <f>IF(ISNA(VLOOKUP(C392,'Вчера_Спутник Лайт'!C:C, 1, FALSE)),"ошибка",0)</f>
        <v>ошибка</v>
      </c>
      <c r="AK392" s="55"/>
      <c r="AL392" s="53" t="e">
        <f>D392-VLOOKUP(C392, 'Вчера_Спутник Лайт'!C:BO, 2, FALSE)</f>
        <v>#N/A</v>
      </c>
      <c r="AM392" s="53" t="e">
        <f>E392-F392-VLOOKUP(C392, 'Вчера_Спутник Лайт'!C:BO, 3, FALSE)</f>
        <v>#N/A</v>
      </c>
      <c r="AN392" s="53" t="e">
        <f>K392-L392-VLOOKUP(C392, 'Вчера_Спутник Лайт'!C:BO, 5, FALSE)</f>
        <v>#N/A</v>
      </c>
      <c r="AO392" s="53" t="e">
        <f>M392-N392-VLOOKUP(C392, 'Вчера_Спутник Лайт'!C:BO, 7, FALSE)</f>
        <v>#N/A</v>
      </c>
      <c r="AP392" s="53" t="e">
        <f>O392-P392-VLOOKUP(C392, 'Вчера_Спутник Лайт'!C:BO, 9, FALSE)</f>
        <v>#N/A</v>
      </c>
      <c r="AQ392" s="53" t="e">
        <f>Q392-R392-VLOOKUP(C392, 'Вчера_Спутник Лайт'!C:BO, 11, FALSE)</f>
        <v>#N/A</v>
      </c>
      <c r="AR392" s="53" t="e">
        <f>S392-T392-VLOOKUP(C392, 'Вчера_Спутник Лайт'!C:BO, 13, FALSE)</f>
        <v>#N/A</v>
      </c>
      <c r="AS392" s="53" t="e">
        <f>U392-V392-VLOOKUP(C392, 'Вчера_Спутник Лайт'!C:BO, 15, FALSE)</f>
        <v>#N/A</v>
      </c>
      <c r="AT392" s="53" t="e">
        <f>W392-X392-VLOOKUP(C392, 'Вчера_Спутник Лайт'!C:BO, 17, FALSE)</f>
        <v>#N/A</v>
      </c>
      <c r="AU392" s="53" t="e">
        <f>AA392-AB392-VLOOKUP(C392, 'Вчера_Спутник Лайт'!C:BO, 19, FALSE)</f>
        <v>#N/A</v>
      </c>
      <c r="AV392" s="53" t="e">
        <f>AC392-AD392-VLOOKUP(C392, 'Вчера_Спутник Лайт'!C:BO, 21, FALSE)</f>
        <v>#N/A</v>
      </c>
      <c r="AW392" s="53" t="e">
        <f>VLOOKUP(C392, 'Вчера_Спутник Лайт'!C:BO, 26, FALSE)+F392-#REF!-AD392-AG392</f>
        <v>#N/A</v>
      </c>
      <c r="AX392" s="53" t="e">
        <f>AE392-VLOOKUP(C392,'Вчера_Спутник Лайт'!C:BO, 23, FALSE)</f>
        <v>#N/A</v>
      </c>
    </row>
    <row r="393" spans="1:50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3"/>
      <c r="AA393" s="44"/>
      <c r="AB393" s="43"/>
      <c r="AC393" s="44"/>
      <c r="AD393" s="43"/>
      <c r="AE393" s="43"/>
      <c r="AF393" s="43"/>
      <c r="AG393" s="44"/>
      <c r="AH393" s="48"/>
      <c r="AI393" s="52">
        <f t="shared" si="7"/>
        <v>0</v>
      </c>
      <c r="AJ393" s="53" t="str">
        <f>IF(ISNA(VLOOKUP(C393,'Вчера_Спутник Лайт'!C:C, 1, FALSE)),"ошибка",0)</f>
        <v>ошибка</v>
      </c>
      <c r="AK393" s="55"/>
      <c r="AL393" s="53" t="e">
        <f>D393-VLOOKUP(C393, 'Вчера_Спутник Лайт'!C:BO, 2, FALSE)</f>
        <v>#N/A</v>
      </c>
      <c r="AM393" s="53" t="e">
        <f>E393-F393-VLOOKUP(C393, 'Вчера_Спутник Лайт'!C:BO, 3, FALSE)</f>
        <v>#N/A</v>
      </c>
      <c r="AN393" s="53" t="e">
        <f>K393-L393-VLOOKUP(C393, 'Вчера_Спутник Лайт'!C:BO, 5, FALSE)</f>
        <v>#N/A</v>
      </c>
      <c r="AO393" s="53" t="e">
        <f>M393-N393-VLOOKUP(C393, 'Вчера_Спутник Лайт'!C:BO, 7, FALSE)</f>
        <v>#N/A</v>
      </c>
      <c r="AP393" s="53" t="e">
        <f>O393-P393-VLOOKUP(C393, 'Вчера_Спутник Лайт'!C:BO, 9, FALSE)</f>
        <v>#N/A</v>
      </c>
      <c r="AQ393" s="53" t="e">
        <f>Q393-R393-VLOOKUP(C393, 'Вчера_Спутник Лайт'!C:BO, 11, FALSE)</f>
        <v>#N/A</v>
      </c>
      <c r="AR393" s="53" t="e">
        <f>S393-T393-VLOOKUP(C393, 'Вчера_Спутник Лайт'!C:BO, 13, FALSE)</f>
        <v>#N/A</v>
      </c>
      <c r="AS393" s="53" t="e">
        <f>U393-V393-VLOOKUP(C393, 'Вчера_Спутник Лайт'!C:BO, 15, FALSE)</f>
        <v>#N/A</v>
      </c>
      <c r="AT393" s="53" t="e">
        <f>W393-X393-VLOOKUP(C393, 'Вчера_Спутник Лайт'!C:BO, 17, FALSE)</f>
        <v>#N/A</v>
      </c>
      <c r="AU393" s="53" t="e">
        <f>AA393-AB393-VLOOKUP(C393, 'Вчера_Спутник Лайт'!C:BO, 19, FALSE)</f>
        <v>#N/A</v>
      </c>
      <c r="AV393" s="53" t="e">
        <f>AC393-AD393-VLOOKUP(C393, 'Вчера_Спутник Лайт'!C:BO, 21, FALSE)</f>
        <v>#N/A</v>
      </c>
      <c r="AW393" s="53" t="e">
        <f>VLOOKUP(C393, 'Вчера_Спутник Лайт'!C:BO, 26, FALSE)+F393-#REF!-AD393-AG393</f>
        <v>#N/A</v>
      </c>
      <c r="AX393" s="53" t="e">
        <f>AE393-VLOOKUP(C393,'Вчера_Спутник Лайт'!C:BO, 23, FALSE)</f>
        <v>#N/A</v>
      </c>
    </row>
    <row r="394" spans="1:50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3"/>
      <c r="AA394" s="44"/>
      <c r="AB394" s="43"/>
      <c r="AC394" s="44"/>
      <c r="AD394" s="43"/>
      <c r="AE394" s="43"/>
      <c r="AF394" s="43"/>
      <c r="AG394" s="44"/>
      <c r="AH394" s="48"/>
      <c r="AI394" s="52">
        <f t="shared" si="7"/>
        <v>0</v>
      </c>
      <c r="AJ394" s="53" t="str">
        <f>IF(ISNA(VLOOKUP(C394,'Вчера_Спутник Лайт'!C:C, 1, FALSE)),"ошибка",0)</f>
        <v>ошибка</v>
      </c>
      <c r="AK394" s="55"/>
      <c r="AL394" s="53" t="e">
        <f>D394-VLOOKUP(C394, 'Вчера_Спутник Лайт'!C:BO, 2, FALSE)</f>
        <v>#N/A</v>
      </c>
      <c r="AM394" s="53" t="e">
        <f>E394-F394-VLOOKUP(C394, 'Вчера_Спутник Лайт'!C:BO, 3, FALSE)</f>
        <v>#N/A</v>
      </c>
      <c r="AN394" s="53" t="e">
        <f>K394-L394-VLOOKUP(C394, 'Вчера_Спутник Лайт'!C:BO, 5, FALSE)</f>
        <v>#N/A</v>
      </c>
      <c r="AO394" s="53" t="e">
        <f>M394-N394-VLOOKUP(C394, 'Вчера_Спутник Лайт'!C:BO, 7, FALSE)</f>
        <v>#N/A</v>
      </c>
      <c r="AP394" s="53" t="e">
        <f>O394-P394-VLOOKUP(C394, 'Вчера_Спутник Лайт'!C:BO, 9, FALSE)</f>
        <v>#N/A</v>
      </c>
      <c r="AQ394" s="53" t="e">
        <f>Q394-R394-VLOOKUP(C394, 'Вчера_Спутник Лайт'!C:BO, 11, FALSE)</f>
        <v>#N/A</v>
      </c>
      <c r="AR394" s="53" t="e">
        <f>S394-T394-VLOOKUP(C394, 'Вчера_Спутник Лайт'!C:BO, 13, FALSE)</f>
        <v>#N/A</v>
      </c>
      <c r="AS394" s="53" t="e">
        <f>U394-V394-VLOOKUP(C394, 'Вчера_Спутник Лайт'!C:BO, 15, FALSE)</f>
        <v>#N/A</v>
      </c>
      <c r="AT394" s="53" t="e">
        <f>W394-X394-VLOOKUP(C394, 'Вчера_Спутник Лайт'!C:BO, 17, FALSE)</f>
        <v>#N/A</v>
      </c>
      <c r="AU394" s="53" t="e">
        <f>AA394-AB394-VLOOKUP(C394, 'Вчера_Спутник Лайт'!C:BO, 19, FALSE)</f>
        <v>#N/A</v>
      </c>
      <c r="AV394" s="53" t="e">
        <f>AC394-AD394-VLOOKUP(C394, 'Вчера_Спутник Лайт'!C:BO, 21, FALSE)</f>
        <v>#N/A</v>
      </c>
      <c r="AW394" s="53" t="e">
        <f>VLOOKUP(C394, 'Вчера_Спутник Лайт'!C:BO, 26, FALSE)+F394-#REF!-AD394-AG394</f>
        <v>#N/A</v>
      </c>
      <c r="AX394" s="53" t="e">
        <f>AE394-VLOOKUP(C394,'Вчера_Спутник Лайт'!C:BO, 23, FALSE)</f>
        <v>#N/A</v>
      </c>
    </row>
    <row r="395" spans="1:50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3"/>
      <c r="AA395" s="44"/>
      <c r="AB395" s="43"/>
      <c r="AC395" s="44"/>
      <c r="AD395" s="43"/>
      <c r="AE395" s="43"/>
      <c r="AF395" s="43"/>
      <c r="AG395" s="44"/>
      <c r="AH395" s="48"/>
      <c r="AI395" s="52">
        <f t="shared" si="7"/>
        <v>0</v>
      </c>
      <c r="AJ395" s="53" t="str">
        <f>IF(ISNA(VLOOKUP(C395,'Вчера_Спутник Лайт'!C:C, 1, FALSE)),"ошибка",0)</f>
        <v>ошибка</v>
      </c>
      <c r="AK395" s="55"/>
      <c r="AL395" s="53" t="e">
        <f>D395-VLOOKUP(C395, 'Вчера_Спутник Лайт'!C:BO, 2, FALSE)</f>
        <v>#N/A</v>
      </c>
      <c r="AM395" s="53" t="e">
        <f>E395-F395-VLOOKUP(C395, 'Вчера_Спутник Лайт'!C:BO, 3, FALSE)</f>
        <v>#N/A</v>
      </c>
      <c r="AN395" s="53" t="e">
        <f>K395-L395-VLOOKUP(C395, 'Вчера_Спутник Лайт'!C:BO, 5, FALSE)</f>
        <v>#N/A</v>
      </c>
      <c r="AO395" s="53" t="e">
        <f>M395-N395-VLOOKUP(C395, 'Вчера_Спутник Лайт'!C:BO, 7, FALSE)</f>
        <v>#N/A</v>
      </c>
      <c r="AP395" s="53" t="e">
        <f>O395-P395-VLOOKUP(C395, 'Вчера_Спутник Лайт'!C:BO, 9, FALSE)</f>
        <v>#N/A</v>
      </c>
      <c r="AQ395" s="53" t="e">
        <f>Q395-R395-VLOOKUP(C395, 'Вчера_Спутник Лайт'!C:BO, 11, FALSE)</f>
        <v>#N/A</v>
      </c>
      <c r="AR395" s="53" t="e">
        <f>S395-T395-VLOOKUP(C395, 'Вчера_Спутник Лайт'!C:BO, 13, FALSE)</f>
        <v>#N/A</v>
      </c>
      <c r="AS395" s="53" t="e">
        <f>U395-V395-VLOOKUP(C395, 'Вчера_Спутник Лайт'!C:BO, 15, FALSE)</f>
        <v>#N/A</v>
      </c>
      <c r="AT395" s="53" t="e">
        <f>W395-X395-VLOOKUP(C395, 'Вчера_Спутник Лайт'!C:BO, 17, FALSE)</f>
        <v>#N/A</v>
      </c>
      <c r="AU395" s="53" t="e">
        <f>AA395-AB395-VLOOKUP(C395, 'Вчера_Спутник Лайт'!C:BO, 19, FALSE)</f>
        <v>#N/A</v>
      </c>
      <c r="AV395" s="53" t="e">
        <f>AC395-AD395-VLOOKUP(C395, 'Вчера_Спутник Лайт'!C:BO, 21, FALSE)</f>
        <v>#N/A</v>
      </c>
      <c r="AW395" s="53" t="e">
        <f>VLOOKUP(C395, 'Вчера_Спутник Лайт'!C:BO, 26, FALSE)+F395-#REF!-AD395-AG395</f>
        <v>#N/A</v>
      </c>
      <c r="AX395" s="53" t="e">
        <f>AE395-VLOOKUP(C395,'Вчера_Спутник Лайт'!C:BO, 23, FALSE)</f>
        <v>#N/A</v>
      </c>
    </row>
    <row r="396" spans="1:50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3"/>
      <c r="AA396" s="44"/>
      <c r="AB396" s="43"/>
      <c r="AC396" s="44"/>
      <c r="AD396" s="43"/>
      <c r="AE396" s="43"/>
      <c r="AF396" s="43"/>
      <c r="AG396" s="44"/>
      <c r="AH396" s="48"/>
      <c r="AI396" s="52">
        <f t="shared" si="7"/>
        <v>0</v>
      </c>
      <c r="AJ396" s="53" t="str">
        <f>IF(ISNA(VLOOKUP(C396,'Вчера_Спутник Лайт'!C:C, 1, FALSE)),"ошибка",0)</f>
        <v>ошибка</v>
      </c>
      <c r="AK396" s="55"/>
      <c r="AL396" s="53" t="e">
        <f>D396-VLOOKUP(C396, 'Вчера_Спутник Лайт'!C:BO, 2, FALSE)</f>
        <v>#N/A</v>
      </c>
      <c r="AM396" s="53" t="e">
        <f>E396-F396-VLOOKUP(C396, 'Вчера_Спутник Лайт'!C:BO, 3, FALSE)</f>
        <v>#N/A</v>
      </c>
      <c r="AN396" s="53" t="e">
        <f>K396-L396-VLOOKUP(C396, 'Вчера_Спутник Лайт'!C:BO, 5, FALSE)</f>
        <v>#N/A</v>
      </c>
      <c r="AO396" s="53" t="e">
        <f>M396-N396-VLOOKUP(C396, 'Вчера_Спутник Лайт'!C:BO, 7, FALSE)</f>
        <v>#N/A</v>
      </c>
      <c r="AP396" s="53" t="e">
        <f>O396-P396-VLOOKUP(C396, 'Вчера_Спутник Лайт'!C:BO, 9, FALSE)</f>
        <v>#N/A</v>
      </c>
      <c r="AQ396" s="53" t="e">
        <f>Q396-R396-VLOOKUP(C396, 'Вчера_Спутник Лайт'!C:BO, 11, FALSE)</f>
        <v>#N/A</v>
      </c>
      <c r="AR396" s="53" t="e">
        <f>S396-T396-VLOOKUP(C396, 'Вчера_Спутник Лайт'!C:BO, 13, FALSE)</f>
        <v>#N/A</v>
      </c>
      <c r="AS396" s="53" t="e">
        <f>U396-V396-VLOOKUP(C396, 'Вчера_Спутник Лайт'!C:BO, 15, FALSE)</f>
        <v>#N/A</v>
      </c>
      <c r="AT396" s="53" t="e">
        <f>W396-X396-VLOOKUP(C396, 'Вчера_Спутник Лайт'!C:BO, 17, FALSE)</f>
        <v>#N/A</v>
      </c>
      <c r="AU396" s="53" t="e">
        <f>AA396-AB396-VLOOKUP(C396, 'Вчера_Спутник Лайт'!C:BO, 19, FALSE)</f>
        <v>#N/A</v>
      </c>
      <c r="AV396" s="53" t="e">
        <f>AC396-AD396-VLOOKUP(C396, 'Вчера_Спутник Лайт'!C:BO, 21, FALSE)</f>
        <v>#N/A</v>
      </c>
      <c r="AW396" s="53" t="e">
        <f>VLOOKUP(C396, 'Вчера_Спутник Лайт'!C:BO, 26, FALSE)+F396-#REF!-AD396-AG396</f>
        <v>#N/A</v>
      </c>
      <c r="AX396" s="53" t="e">
        <f>AE396-VLOOKUP(C396,'Вчера_Спутник Лайт'!C:BO, 23, FALSE)</f>
        <v>#N/A</v>
      </c>
    </row>
    <row r="397" spans="1:50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3"/>
      <c r="AA397" s="44"/>
      <c r="AB397" s="43"/>
      <c r="AC397" s="44"/>
      <c r="AD397" s="43"/>
      <c r="AE397" s="43"/>
      <c r="AF397" s="43"/>
      <c r="AG397" s="44"/>
      <c r="AH397" s="48"/>
      <c r="AI397" s="52">
        <f t="shared" si="7"/>
        <v>0</v>
      </c>
      <c r="AJ397" s="53" t="str">
        <f>IF(ISNA(VLOOKUP(C397,'Вчера_Спутник Лайт'!C:C, 1, FALSE)),"ошибка",0)</f>
        <v>ошибка</v>
      </c>
      <c r="AK397" s="55"/>
      <c r="AL397" s="53" t="e">
        <f>D397-VLOOKUP(C397, 'Вчера_Спутник Лайт'!C:BO, 2, FALSE)</f>
        <v>#N/A</v>
      </c>
      <c r="AM397" s="53" t="e">
        <f>E397-F397-VLOOKUP(C397, 'Вчера_Спутник Лайт'!C:BO, 3, FALSE)</f>
        <v>#N/A</v>
      </c>
      <c r="AN397" s="53" t="e">
        <f>K397-L397-VLOOKUP(C397, 'Вчера_Спутник Лайт'!C:BO, 5, FALSE)</f>
        <v>#N/A</v>
      </c>
      <c r="AO397" s="53" t="e">
        <f>M397-N397-VLOOKUP(C397, 'Вчера_Спутник Лайт'!C:BO, 7, FALSE)</f>
        <v>#N/A</v>
      </c>
      <c r="AP397" s="53" t="e">
        <f>O397-P397-VLOOKUP(C397, 'Вчера_Спутник Лайт'!C:BO, 9, FALSE)</f>
        <v>#N/A</v>
      </c>
      <c r="AQ397" s="53" t="e">
        <f>Q397-R397-VLOOKUP(C397, 'Вчера_Спутник Лайт'!C:BO, 11, FALSE)</f>
        <v>#N/A</v>
      </c>
      <c r="AR397" s="53" t="e">
        <f>S397-T397-VLOOKUP(C397, 'Вчера_Спутник Лайт'!C:BO, 13, FALSE)</f>
        <v>#N/A</v>
      </c>
      <c r="AS397" s="53" t="e">
        <f>U397-V397-VLOOKUP(C397, 'Вчера_Спутник Лайт'!C:BO, 15, FALSE)</f>
        <v>#N/A</v>
      </c>
      <c r="AT397" s="53" t="e">
        <f>W397-X397-VLOOKUP(C397, 'Вчера_Спутник Лайт'!C:BO, 17, FALSE)</f>
        <v>#N/A</v>
      </c>
      <c r="AU397" s="53" t="e">
        <f>AA397-AB397-VLOOKUP(C397, 'Вчера_Спутник Лайт'!C:BO, 19, FALSE)</f>
        <v>#N/A</v>
      </c>
      <c r="AV397" s="53" t="e">
        <f>AC397-AD397-VLOOKUP(C397, 'Вчера_Спутник Лайт'!C:BO, 21, FALSE)</f>
        <v>#N/A</v>
      </c>
      <c r="AW397" s="53" t="e">
        <f>VLOOKUP(C397, 'Вчера_Спутник Лайт'!C:BO, 26, FALSE)+F397-#REF!-AD397-AG397</f>
        <v>#N/A</v>
      </c>
      <c r="AX397" s="53" t="e">
        <f>AE397-VLOOKUP(C397,'Вчера_Спутник Лайт'!C:BO, 23, FALSE)</f>
        <v>#N/A</v>
      </c>
    </row>
    <row r="398" spans="1:50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3"/>
      <c r="AA398" s="44"/>
      <c r="AB398" s="43"/>
      <c r="AC398" s="44"/>
      <c r="AD398" s="43"/>
      <c r="AE398" s="43"/>
      <c r="AF398" s="43"/>
      <c r="AG398" s="44"/>
      <c r="AH398" s="48"/>
      <c r="AI398" s="52">
        <f t="shared" si="7"/>
        <v>0</v>
      </c>
      <c r="AJ398" s="53" t="str">
        <f>IF(ISNA(VLOOKUP(C398,'Вчера_Спутник Лайт'!C:C, 1, FALSE)),"ошибка",0)</f>
        <v>ошибка</v>
      </c>
      <c r="AK398" s="55"/>
      <c r="AL398" s="53" t="e">
        <f>D398-VLOOKUP(C398, 'Вчера_Спутник Лайт'!C:BO, 2, FALSE)</f>
        <v>#N/A</v>
      </c>
      <c r="AM398" s="53" t="e">
        <f>E398-F398-VLOOKUP(C398, 'Вчера_Спутник Лайт'!C:BO, 3, FALSE)</f>
        <v>#N/A</v>
      </c>
      <c r="AN398" s="53" t="e">
        <f>K398-L398-VLOOKUP(C398, 'Вчера_Спутник Лайт'!C:BO, 5, FALSE)</f>
        <v>#N/A</v>
      </c>
      <c r="AO398" s="53" t="e">
        <f>M398-N398-VLOOKUP(C398, 'Вчера_Спутник Лайт'!C:BO, 7, FALSE)</f>
        <v>#N/A</v>
      </c>
      <c r="AP398" s="53" t="e">
        <f>O398-P398-VLOOKUP(C398, 'Вчера_Спутник Лайт'!C:BO, 9, FALSE)</f>
        <v>#N/A</v>
      </c>
      <c r="AQ398" s="53" t="e">
        <f>Q398-R398-VLOOKUP(C398, 'Вчера_Спутник Лайт'!C:BO, 11, FALSE)</f>
        <v>#N/A</v>
      </c>
      <c r="AR398" s="53" t="e">
        <f>S398-T398-VLOOKUP(C398, 'Вчера_Спутник Лайт'!C:BO, 13, FALSE)</f>
        <v>#N/A</v>
      </c>
      <c r="AS398" s="53" t="e">
        <f>U398-V398-VLOOKUP(C398, 'Вчера_Спутник Лайт'!C:BO, 15, FALSE)</f>
        <v>#N/A</v>
      </c>
      <c r="AT398" s="53" t="e">
        <f>W398-X398-VLOOKUP(C398, 'Вчера_Спутник Лайт'!C:BO, 17, FALSE)</f>
        <v>#N/A</v>
      </c>
      <c r="AU398" s="53" t="e">
        <f>AA398-AB398-VLOOKUP(C398, 'Вчера_Спутник Лайт'!C:BO, 19, FALSE)</f>
        <v>#N/A</v>
      </c>
      <c r="AV398" s="53" t="e">
        <f>AC398-AD398-VLOOKUP(C398, 'Вчера_Спутник Лайт'!C:BO, 21, FALSE)</f>
        <v>#N/A</v>
      </c>
      <c r="AW398" s="53" t="e">
        <f>VLOOKUP(C398, 'Вчера_Спутник Лайт'!C:BO, 26, FALSE)+F398-#REF!-AD398-AG398</f>
        <v>#N/A</v>
      </c>
      <c r="AX398" s="53" t="e">
        <f>AE398-VLOOKUP(C398,'Вчера_Спутник Лайт'!C:BO, 23, FALSE)</f>
        <v>#N/A</v>
      </c>
    </row>
    <row r="399" spans="1:50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3"/>
      <c r="AA399" s="44"/>
      <c r="AB399" s="43"/>
      <c r="AC399" s="44"/>
      <c r="AD399" s="43"/>
      <c r="AE399" s="43"/>
      <c r="AF399" s="43"/>
      <c r="AG399" s="44"/>
      <c r="AH399" s="48"/>
      <c r="AI399" s="52">
        <f t="shared" si="7"/>
        <v>0</v>
      </c>
      <c r="AJ399" s="53" t="str">
        <f>IF(ISNA(VLOOKUP(C399,'Вчера_Спутник Лайт'!C:C, 1, FALSE)),"ошибка",0)</f>
        <v>ошибка</v>
      </c>
      <c r="AK399" s="55"/>
      <c r="AL399" s="53" t="e">
        <f>D399-VLOOKUP(C399, 'Вчера_Спутник Лайт'!C:BO, 2, FALSE)</f>
        <v>#N/A</v>
      </c>
      <c r="AM399" s="53" t="e">
        <f>E399-F399-VLOOKUP(C399, 'Вчера_Спутник Лайт'!C:BO, 3, FALSE)</f>
        <v>#N/A</v>
      </c>
      <c r="AN399" s="53" t="e">
        <f>K399-L399-VLOOKUP(C399, 'Вчера_Спутник Лайт'!C:BO, 5, FALSE)</f>
        <v>#N/A</v>
      </c>
      <c r="AO399" s="53" t="e">
        <f>M399-N399-VLOOKUP(C399, 'Вчера_Спутник Лайт'!C:BO, 7, FALSE)</f>
        <v>#N/A</v>
      </c>
      <c r="AP399" s="53" t="e">
        <f>O399-P399-VLOOKUP(C399, 'Вчера_Спутник Лайт'!C:BO, 9, FALSE)</f>
        <v>#N/A</v>
      </c>
      <c r="AQ399" s="53" t="e">
        <f>Q399-R399-VLOOKUP(C399, 'Вчера_Спутник Лайт'!C:BO, 11, FALSE)</f>
        <v>#N/A</v>
      </c>
      <c r="AR399" s="53" t="e">
        <f>S399-T399-VLOOKUP(C399, 'Вчера_Спутник Лайт'!C:BO, 13, FALSE)</f>
        <v>#N/A</v>
      </c>
      <c r="AS399" s="53" t="e">
        <f>U399-V399-VLOOKUP(C399, 'Вчера_Спутник Лайт'!C:BO, 15, FALSE)</f>
        <v>#N/A</v>
      </c>
      <c r="AT399" s="53" t="e">
        <f>W399-X399-VLOOKUP(C399, 'Вчера_Спутник Лайт'!C:BO, 17, FALSE)</f>
        <v>#N/A</v>
      </c>
      <c r="AU399" s="53" t="e">
        <f>AA399-AB399-VLOOKUP(C399, 'Вчера_Спутник Лайт'!C:BO, 19, FALSE)</f>
        <v>#N/A</v>
      </c>
      <c r="AV399" s="53" t="e">
        <f>AC399-AD399-VLOOKUP(C399, 'Вчера_Спутник Лайт'!C:BO, 21, FALSE)</f>
        <v>#N/A</v>
      </c>
      <c r="AW399" s="53" t="e">
        <f>VLOOKUP(C399, 'Вчера_Спутник Лайт'!C:BO, 26, FALSE)+F399-#REF!-AD399-AG399</f>
        <v>#N/A</v>
      </c>
      <c r="AX399" s="53" t="e">
        <f>AE399-VLOOKUP(C399,'Вчера_Спутник Лайт'!C:BO, 23, FALSE)</f>
        <v>#N/A</v>
      </c>
    </row>
    <row r="400" spans="1:50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3"/>
      <c r="AA400" s="44"/>
      <c r="AB400" s="43"/>
      <c r="AC400" s="44"/>
      <c r="AD400" s="43"/>
      <c r="AE400" s="43"/>
      <c r="AF400" s="43"/>
      <c r="AG400" s="44"/>
      <c r="AH400" s="48"/>
      <c r="AI400" s="52">
        <f t="shared" si="7"/>
        <v>0</v>
      </c>
      <c r="AJ400" s="53" t="str">
        <f>IF(ISNA(VLOOKUP(C400,'Вчера_Спутник Лайт'!C:C, 1, FALSE)),"ошибка",0)</f>
        <v>ошибка</v>
      </c>
      <c r="AK400" s="55"/>
      <c r="AL400" s="53" t="e">
        <f>D400-VLOOKUP(C400, 'Вчера_Спутник Лайт'!C:BO, 2, FALSE)</f>
        <v>#N/A</v>
      </c>
      <c r="AM400" s="53" t="e">
        <f>E400-F400-VLOOKUP(C400, 'Вчера_Спутник Лайт'!C:BO, 3, FALSE)</f>
        <v>#N/A</v>
      </c>
      <c r="AN400" s="53" t="e">
        <f>K400-L400-VLOOKUP(C400, 'Вчера_Спутник Лайт'!C:BO, 5, FALSE)</f>
        <v>#N/A</v>
      </c>
      <c r="AO400" s="53" t="e">
        <f>M400-N400-VLOOKUP(C400, 'Вчера_Спутник Лайт'!C:BO, 7, FALSE)</f>
        <v>#N/A</v>
      </c>
      <c r="AP400" s="53" t="e">
        <f>O400-P400-VLOOKUP(C400, 'Вчера_Спутник Лайт'!C:BO, 9, FALSE)</f>
        <v>#N/A</v>
      </c>
      <c r="AQ400" s="53" t="e">
        <f>Q400-R400-VLOOKUP(C400, 'Вчера_Спутник Лайт'!C:BO, 11, FALSE)</f>
        <v>#N/A</v>
      </c>
      <c r="AR400" s="53" t="e">
        <f>S400-T400-VLOOKUP(C400, 'Вчера_Спутник Лайт'!C:BO, 13, FALSE)</f>
        <v>#N/A</v>
      </c>
      <c r="AS400" s="53" t="e">
        <f>U400-V400-VLOOKUP(C400, 'Вчера_Спутник Лайт'!C:BO, 15, FALSE)</f>
        <v>#N/A</v>
      </c>
      <c r="AT400" s="53" t="e">
        <f>W400-X400-VLOOKUP(C400, 'Вчера_Спутник Лайт'!C:BO, 17, FALSE)</f>
        <v>#N/A</v>
      </c>
      <c r="AU400" s="53" t="e">
        <f>AA400-AB400-VLOOKUP(C400, 'Вчера_Спутник Лайт'!C:BO, 19, FALSE)</f>
        <v>#N/A</v>
      </c>
      <c r="AV400" s="53" t="e">
        <f>AC400-AD400-VLOOKUP(C400, 'Вчера_Спутник Лайт'!C:BO, 21, FALSE)</f>
        <v>#N/A</v>
      </c>
      <c r="AW400" s="53" t="e">
        <f>VLOOKUP(C400, 'Вчера_Спутник Лайт'!C:BO, 26, FALSE)+F400-#REF!-AD400-AG400</f>
        <v>#N/A</v>
      </c>
      <c r="AX400" s="53" t="e">
        <f>AE400-VLOOKUP(C400,'Вчера_Спутник Лайт'!C:BO, 23, FALSE)</f>
        <v>#N/A</v>
      </c>
    </row>
    <row r="401" spans="1:50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3"/>
      <c r="AA401" s="44"/>
      <c r="AB401" s="43"/>
      <c r="AC401" s="44"/>
      <c r="AD401" s="43"/>
      <c r="AE401" s="43"/>
      <c r="AF401" s="43"/>
      <c r="AG401" s="44"/>
      <c r="AH401" s="48"/>
      <c r="AI401" s="52">
        <f t="shared" si="7"/>
        <v>0</v>
      </c>
      <c r="AJ401" s="53" t="str">
        <f>IF(ISNA(VLOOKUP(C401,'Вчера_Спутник Лайт'!C:C, 1, FALSE)),"ошибка",0)</f>
        <v>ошибка</v>
      </c>
      <c r="AK401" s="55"/>
      <c r="AL401" s="53" t="e">
        <f>D401-VLOOKUP(C401, 'Вчера_Спутник Лайт'!C:BO, 2, FALSE)</f>
        <v>#N/A</v>
      </c>
      <c r="AM401" s="53" t="e">
        <f>E401-F401-VLOOKUP(C401, 'Вчера_Спутник Лайт'!C:BO, 3, FALSE)</f>
        <v>#N/A</v>
      </c>
      <c r="AN401" s="53" t="e">
        <f>K401-L401-VLOOKUP(C401, 'Вчера_Спутник Лайт'!C:BO, 5, FALSE)</f>
        <v>#N/A</v>
      </c>
      <c r="AO401" s="53" t="e">
        <f>M401-N401-VLOOKUP(C401, 'Вчера_Спутник Лайт'!C:BO, 7, FALSE)</f>
        <v>#N/A</v>
      </c>
      <c r="AP401" s="53" t="e">
        <f>O401-P401-VLOOKUP(C401, 'Вчера_Спутник Лайт'!C:BO, 9, FALSE)</f>
        <v>#N/A</v>
      </c>
      <c r="AQ401" s="53" t="e">
        <f>Q401-R401-VLOOKUP(C401, 'Вчера_Спутник Лайт'!C:BO, 11, FALSE)</f>
        <v>#N/A</v>
      </c>
      <c r="AR401" s="53" t="e">
        <f>S401-T401-VLOOKUP(C401, 'Вчера_Спутник Лайт'!C:BO, 13, FALSE)</f>
        <v>#N/A</v>
      </c>
      <c r="AS401" s="53" t="e">
        <f>U401-V401-VLOOKUP(C401, 'Вчера_Спутник Лайт'!C:BO, 15, FALSE)</f>
        <v>#N/A</v>
      </c>
      <c r="AT401" s="53" t="e">
        <f>W401-X401-VLOOKUP(C401, 'Вчера_Спутник Лайт'!C:BO, 17, FALSE)</f>
        <v>#N/A</v>
      </c>
      <c r="AU401" s="53" t="e">
        <f>AA401-AB401-VLOOKUP(C401, 'Вчера_Спутник Лайт'!C:BO, 19, FALSE)</f>
        <v>#N/A</v>
      </c>
      <c r="AV401" s="53" t="e">
        <f>AC401-AD401-VLOOKUP(C401, 'Вчера_Спутник Лайт'!C:BO, 21, FALSE)</f>
        <v>#N/A</v>
      </c>
      <c r="AW401" s="53" t="e">
        <f>VLOOKUP(C401, 'Вчера_Спутник Лайт'!C:BO, 26, FALSE)+F401-#REF!-AD401-AG401</f>
        <v>#N/A</v>
      </c>
      <c r="AX401" s="53" t="e">
        <f>AE401-VLOOKUP(C401,'Вчера_Спутник Лайт'!C:BO, 23, FALSE)</f>
        <v>#N/A</v>
      </c>
    </row>
    <row r="402" spans="1:50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3"/>
      <c r="AA402" s="44"/>
      <c r="AB402" s="43"/>
      <c r="AC402" s="44"/>
      <c r="AD402" s="43"/>
      <c r="AE402" s="43"/>
      <c r="AF402" s="43"/>
      <c r="AG402" s="44"/>
      <c r="AH402" s="48"/>
      <c r="AI402" s="52">
        <f t="shared" si="7"/>
        <v>0</v>
      </c>
      <c r="AJ402" s="53" t="str">
        <f>IF(ISNA(VLOOKUP(C402,'Вчера_Спутник Лайт'!C:C, 1, FALSE)),"ошибка",0)</f>
        <v>ошибка</v>
      </c>
      <c r="AK402" s="55"/>
      <c r="AL402" s="53" t="e">
        <f>D402-VLOOKUP(C402, 'Вчера_Спутник Лайт'!C:BO, 2, FALSE)</f>
        <v>#N/A</v>
      </c>
      <c r="AM402" s="53" t="e">
        <f>E402-F402-VLOOKUP(C402, 'Вчера_Спутник Лайт'!C:BO, 3, FALSE)</f>
        <v>#N/A</v>
      </c>
      <c r="AN402" s="53" t="e">
        <f>K402-L402-VLOOKUP(C402, 'Вчера_Спутник Лайт'!C:BO, 5, FALSE)</f>
        <v>#N/A</v>
      </c>
      <c r="AO402" s="53" t="e">
        <f>M402-N402-VLOOKUP(C402, 'Вчера_Спутник Лайт'!C:BO, 7, FALSE)</f>
        <v>#N/A</v>
      </c>
      <c r="AP402" s="53" t="e">
        <f>O402-P402-VLOOKUP(C402, 'Вчера_Спутник Лайт'!C:BO, 9, FALSE)</f>
        <v>#N/A</v>
      </c>
      <c r="AQ402" s="53" t="e">
        <f>Q402-R402-VLOOKUP(C402, 'Вчера_Спутник Лайт'!C:BO, 11, FALSE)</f>
        <v>#N/A</v>
      </c>
      <c r="AR402" s="53" t="e">
        <f>S402-T402-VLOOKUP(C402, 'Вчера_Спутник Лайт'!C:BO, 13, FALSE)</f>
        <v>#N/A</v>
      </c>
      <c r="AS402" s="53" t="e">
        <f>U402-V402-VLOOKUP(C402, 'Вчера_Спутник Лайт'!C:BO, 15, FALSE)</f>
        <v>#N/A</v>
      </c>
      <c r="AT402" s="53" t="e">
        <f>W402-X402-VLOOKUP(C402, 'Вчера_Спутник Лайт'!C:BO, 17, FALSE)</f>
        <v>#N/A</v>
      </c>
      <c r="AU402" s="53" t="e">
        <f>AA402-AB402-VLOOKUP(C402, 'Вчера_Спутник Лайт'!C:BO, 19, FALSE)</f>
        <v>#N/A</v>
      </c>
      <c r="AV402" s="53" t="e">
        <f>AC402-AD402-VLOOKUP(C402, 'Вчера_Спутник Лайт'!C:BO, 21, FALSE)</f>
        <v>#N/A</v>
      </c>
      <c r="AW402" s="53" t="e">
        <f>VLOOKUP(C402, 'Вчера_Спутник Лайт'!C:BO, 26, FALSE)+F402-#REF!-AD402-AG402</f>
        <v>#N/A</v>
      </c>
      <c r="AX402" s="53" t="e">
        <f>AE402-VLOOKUP(C402,'Вчера_Спутник Лайт'!C:BO, 23, FALSE)</f>
        <v>#N/A</v>
      </c>
    </row>
    <row r="403" spans="1:50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3"/>
      <c r="AA403" s="44"/>
      <c r="AB403" s="43"/>
      <c r="AC403" s="44"/>
      <c r="AD403" s="43"/>
      <c r="AE403" s="43"/>
      <c r="AF403" s="43"/>
      <c r="AG403" s="44"/>
      <c r="AH403" s="48"/>
      <c r="AI403" s="52">
        <f t="shared" si="7"/>
        <v>0</v>
      </c>
      <c r="AJ403" s="53" t="str">
        <f>IF(ISNA(VLOOKUP(C403,'Вчера_Спутник Лайт'!C:C, 1, FALSE)),"ошибка",0)</f>
        <v>ошибка</v>
      </c>
      <c r="AK403" s="55"/>
      <c r="AL403" s="53" t="e">
        <f>D403-VLOOKUP(C403, 'Вчера_Спутник Лайт'!C:BO, 2, FALSE)</f>
        <v>#N/A</v>
      </c>
      <c r="AM403" s="53" t="e">
        <f>E403-F403-VLOOKUP(C403, 'Вчера_Спутник Лайт'!C:BO, 3, FALSE)</f>
        <v>#N/A</v>
      </c>
      <c r="AN403" s="53" t="e">
        <f>K403-L403-VLOOKUP(C403, 'Вчера_Спутник Лайт'!C:BO, 5, FALSE)</f>
        <v>#N/A</v>
      </c>
      <c r="AO403" s="53" t="e">
        <f>M403-N403-VLOOKUP(C403, 'Вчера_Спутник Лайт'!C:BO, 7, FALSE)</f>
        <v>#N/A</v>
      </c>
      <c r="AP403" s="53" t="e">
        <f>O403-P403-VLOOKUP(C403, 'Вчера_Спутник Лайт'!C:BO, 9, FALSE)</f>
        <v>#N/A</v>
      </c>
      <c r="AQ403" s="53" t="e">
        <f>Q403-R403-VLOOKUP(C403, 'Вчера_Спутник Лайт'!C:BO, 11, FALSE)</f>
        <v>#N/A</v>
      </c>
      <c r="AR403" s="53" t="e">
        <f>S403-T403-VLOOKUP(C403, 'Вчера_Спутник Лайт'!C:BO, 13, FALSE)</f>
        <v>#N/A</v>
      </c>
      <c r="AS403" s="53" t="e">
        <f>U403-V403-VLOOKUP(C403, 'Вчера_Спутник Лайт'!C:BO, 15, FALSE)</f>
        <v>#N/A</v>
      </c>
      <c r="AT403" s="53" t="e">
        <f>W403-X403-VLOOKUP(C403, 'Вчера_Спутник Лайт'!C:BO, 17, FALSE)</f>
        <v>#N/A</v>
      </c>
      <c r="AU403" s="53" t="e">
        <f>AA403-AB403-VLOOKUP(C403, 'Вчера_Спутник Лайт'!C:BO, 19, FALSE)</f>
        <v>#N/A</v>
      </c>
      <c r="AV403" s="53" t="e">
        <f>AC403-AD403-VLOOKUP(C403, 'Вчера_Спутник Лайт'!C:BO, 21, FALSE)</f>
        <v>#N/A</v>
      </c>
      <c r="AW403" s="53" t="e">
        <f>VLOOKUP(C403, 'Вчера_Спутник Лайт'!C:BO, 26, FALSE)+F403-#REF!-AD403-AG403</f>
        <v>#N/A</v>
      </c>
      <c r="AX403" s="53" t="e">
        <f>AE403-VLOOKUP(C403,'Вчера_Спутник Лайт'!C:BO, 23, FALSE)</f>
        <v>#N/A</v>
      </c>
    </row>
    <row r="404" spans="1:50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3"/>
      <c r="AA404" s="44"/>
      <c r="AB404" s="43"/>
      <c r="AC404" s="44"/>
      <c r="AD404" s="43"/>
      <c r="AE404" s="43"/>
      <c r="AF404" s="43"/>
      <c r="AG404" s="44"/>
      <c r="AH404" s="48"/>
      <c r="AI404" s="52">
        <f t="shared" si="7"/>
        <v>0</v>
      </c>
      <c r="AJ404" s="53" t="str">
        <f>IF(ISNA(VLOOKUP(C404,'Вчера_Спутник Лайт'!C:C, 1, FALSE)),"ошибка",0)</f>
        <v>ошибка</v>
      </c>
      <c r="AK404" s="55"/>
      <c r="AL404" s="53" t="e">
        <f>D404-VLOOKUP(C404, 'Вчера_Спутник Лайт'!C:BO, 2, FALSE)</f>
        <v>#N/A</v>
      </c>
      <c r="AM404" s="53" t="e">
        <f>E404-F404-VLOOKUP(C404, 'Вчера_Спутник Лайт'!C:BO, 3, FALSE)</f>
        <v>#N/A</v>
      </c>
      <c r="AN404" s="53" t="e">
        <f>K404-L404-VLOOKUP(C404, 'Вчера_Спутник Лайт'!C:BO, 5, FALSE)</f>
        <v>#N/A</v>
      </c>
      <c r="AO404" s="53" t="e">
        <f>M404-N404-VLOOKUP(C404, 'Вчера_Спутник Лайт'!C:BO, 7, FALSE)</f>
        <v>#N/A</v>
      </c>
      <c r="AP404" s="53" t="e">
        <f>O404-P404-VLOOKUP(C404, 'Вчера_Спутник Лайт'!C:BO, 9, FALSE)</f>
        <v>#N/A</v>
      </c>
      <c r="AQ404" s="53" t="e">
        <f>Q404-R404-VLOOKUP(C404, 'Вчера_Спутник Лайт'!C:BO, 11, FALSE)</f>
        <v>#N/A</v>
      </c>
      <c r="AR404" s="53" t="e">
        <f>S404-T404-VLOOKUP(C404, 'Вчера_Спутник Лайт'!C:BO, 13, FALSE)</f>
        <v>#N/A</v>
      </c>
      <c r="AS404" s="53" t="e">
        <f>U404-V404-VLOOKUP(C404, 'Вчера_Спутник Лайт'!C:BO, 15, FALSE)</f>
        <v>#N/A</v>
      </c>
      <c r="AT404" s="53" t="e">
        <f>W404-X404-VLOOKUP(C404, 'Вчера_Спутник Лайт'!C:BO, 17, FALSE)</f>
        <v>#N/A</v>
      </c>
      <c r="AU404" s="53" t="e">
        <f>AA404-AB404-VLOOKUP(C404, 'Вчера_Спутник Лайт'!C:BO, 19, FALSE)</f>
        <v>#N/A</v>
      </c>
      <c r="AV404" s="53" t="e">
        <f>AC404-AD404-VLOOKUP(C404, 'Вчера_Спутник Лайт'!C:BO, 21, FALSE)</f>
        <v>#N/A</v>
      </c>
      <c r="AW404" s="53" t="e">
        <f>VLOOKUP(C404, 'Вчера_Спутник Лайт'!C:BO, 26, FALSE)+F404-#REF!-AD404-AG404</f>
        <v>#N/A</v>
      </c>
      <c r="AX404" s="53" t="e">
        <f>AE404-VLOOKUP(C404,'Вчера_Спутник Лайт'!C:BO, 23, FALSE)</f>
        <v>#N/A</v>
      </c>
    </row>
    <row r="405" spans="1:50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3"/>
      <c r="AA405" s="44"/>
      <c r="AB405" s="43"/>
      <c r="AC405" s="44"/>
      <c r="AD405" s="43"/>
      <c r="AE405" s="43"/>
      <c r="AF405" s="43"/>
      <c r="AG405" s="44"/>
      <c r="AH405" s="48"/>
      <c r="AI405" s="52">
        <f t="shared" si="7"/>
        <v>0</v>
      </c>
      <c r="AJ405" s="53" t="str">
        <f>IF(ISNA(VLOOKUP(C405,'Вчера_Спутник Лайт'!C:C, 1, FALSE)),"ошибка",0)</f>
        <v>ошибка</v>
      </c>
      <c r="AK405" s="55"/>
      <c r="AL405" s="53" t="e">
        <f>D405-VLOOKUP(C405, 'Вчера_Спутник Лайт'!C:BO, 2, FALSE)</f>
        <v>#N/A</v>
      </c>
      <c r="AM405" s="53" t="e">
        <f>E405-F405-VLOOKUP(C405, 'Вчера_Спутник Лайт'!C:BO, 3, FALSE)</f>
        <v>#N/A</v>
      </c>
      <c r="AN405" s="53" t="e">
        <f>K405-L405-VLOOKUP(C405, 'Вчера_Спутник Лайт'!C:BO, 5, FALSE)</f>
        <v>#N/A</v>
      </c>
      <c r="AO405" s="53" t="e">
        <f>M405-N405-VLOOKUP(C405, 'Вчера_Спутник Лайт'!C:BO, 7, FALSE)</f>
        <v>#N/A</v>
      </c>
      <c r="AP405" s="53" t="e">
        <f>O405-P405-VLOOKUP(C405, 'Вчера_Спутник Лайт'!C:BO, 9, FALSE)</f>
        <v>#N/A</v>
      </c>
      <c r="AQ405" s="53" t="e">
        <f>Q405-R405-VLOOKUP(C405, 'Вчера_Спутник Лайт'!C:BO, 11, FALSE)</f>
        <v>#N/A</v>
      </c>
      <c r="AR405" s="53" t="e">
        <f>S405-T405-VLOOKUP(C405, 'Вчера_Спутник Лайт'!C:BO, 13, FALSE)</f>
        <v>#N/A</v>
      </c>
      <c r="AS405" s="53" t="e">
        <f>U405-V405-VLOOKUP(C405, 'Вчера_Спутник Лайт'!C:BO, 15, FALSE)</f>
        <v>#N/A</v>
      </c>
      <c r="AT405" s="53" t="e">
        <f>W405-X405-VLOOKUP(C405, 'Вчера_Спутник Лайт'!C:BO, 17, FALSE)</f>
        <v>#N/A</v>
      </c>
      <c r="AU405" s="53" t="e">
        <f>AA405-AB405-VLOOKUP(C405, 'Вчера_Спутник Лайт'!C:BO, 19, FALSE)</f>
        <v>#N/A</v>
      </c>
      <c r="AV405" s="53" t="e">
        <f>AC405-AD405-VLOOKUP(C405, 'Вчера_Спутник Лайт'!C:BO, 21, FALSE)</f>
        <v>#N/A</v>
      </c>
      <c r="AW405" s="53" t="e">
        <f>VLOOKUP(C405, 'Вчера_Спутник Лайт'!C:BO, 26, FALSE)+F405-#REF!-AD405-AG405</f>
        <v>#N/A</v>
      </c>
      <c r="AX405" s="53" t="e">
        <f>AE405-VLOOKUP(C405,'Вчера_Спутник Лайт'!C:BO, 23, FALSE)</f>
        <v>#N/A</v>
      </c>
    </row>
    <row r="406" spans="1:50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3"/>
      <c r="AA406" s="44"/>
      <c r="AB406" s="43"/>
      <c r="AC406" s="44"/>
      <c r="AD406" s="43"/>
      <c r="AE406" s="43"/>
      <c r="AF406" s="43"/>
      <c r="AG406" s="44"/>
      <c r="AH406" s="48"/>
      <c r="AI406" s="52">
        <f t="shared" si="7"/>
        <v>0</v>
      </c>
      <c r="AJ406" s="53" t="str">
        <f>IF(ISNA(VLOOKUP(C406,'Вчера_Спутник Лайт'!C:C, 1, FALSE)),"ошибка",0)</f>
        <v>ошибка</v>
      </c>
      <c r="AK406" s="55"/>
      <c r="AL406" s="53" t="e">
        <f>D406-VLOOKUP(C406, 'Вчера_Спутник Лайт'!C:BO, 2, FALSE)</f>
        <v>#N/A</v>
      </c>
      <c r="AM406" s="53" t="e">
        <f>E406-F406-VLOOKUP(C406, 'Вчера_Спутник Лайт'!C:BO, 3, FALSE)</f>
        <v>#N/A</v>
      </c>
      <c r="AN406" s="53" t="e">
        <f>K406-L406-VLOOKUP(C406, 'Вчера_Спутник Лайт'!C:BO, 5, FALSE)</f>
        <v>#N/A</v>
      </c>
      <c r="AO406" s="53" t="e">
        <f>M406-N406-VLOOKUP(C406, 'Вчера_Спутник Лайт'!C:BO, 7, FALSE)</f>
        <v>#N/A</v>
      </c>
      <c r="AP406" s="53" t="e">
        <f>O406-P406-VLOOKUP(C406, 'Вчера_Спутник Лайт'!C:BO, 9, FALSE)</f>
        <v>#N/A</v>
      </c>
      <c r="AQ406" s="53" t="e">
        <f>Q406-R406-VLOOKUP(C406, 'Вчера_Спутник Лайт'!C:BO, 11, FALSE)</f>
        <v>#N/A</v>
      </c>
      <c r="AR406" s="53" t="e">
        <f>S406-T406-VLOOKUP(C406, 'Вчера_Спутник Лайт'!C:BO, 13, FALSE)</f>
        <v>#N/A</v>
      </c>
      <c r="AS406" s="53" t="e">
        <f>U406-V406-VLOOKUP(C406, 'Вчера_Спутник Лайт'!C:BO, 15, FALSE)</f>
        <v>#N/A</v>
      </c>
      <c r="AT406" s="53" t="e">
        <f>W406-X406-VLOOKUP(C406, 'Вчера_Спутник Лайт'!C:BO, 17, FALSE)</f>
        <v>#N/A</v>
      </c>
      <c r="AU406" s="53" t="e">
        <f>AA406-AB406-VLOOKUP(C406, 'Вчера_Спутник Лайт'!C:BO, 19, FALSE)</f>
        <v>#N/A</v>
      </c>
      <c r="AV406" s="53" t="e">
        <f>AC406-AD406-VLOOKUP(C406, 'Вчера_Спутник Лайт'!C:BO, 21, FALSE)</f>
        <v>#N/A</v>
      </c>
      <c r="AW406" s="53" t="e">
        <f>VLOOKUP(C406, 'Вчера_Спутник Лайт'!C:BO, 26, FALSE)+F406-#REF!-AD406-AG406</f>
        <v>#N/A</v>
      </c>
      <c r="AX406" s="53" t="e">
        <f>AE406-VLOOKUP(C406,'Вчера_Спутник Лайт'!C:BO, 23, FALSE)</f>
        <v>#N/A</v>
      </c>
    </row>
    <row r="407" spans="1:50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3"/>
      <c r="AA407" s="44"/>
      <c r="AB407" s="43"/>
      <c r="AC407" s="44"/>
      <c r="AD407" s="43"/>
      <c r="AE407" s="43"/>
      <c r="AF407" s="43"/>
      <c r="AG407" s="44"/>
      <c r="AH407" s="48"/>
      <c r="AI407" s="52">
        <f t="shared" si="7"/>
        <v>0</v>
      </c>
      <c r="AJ407" s="53" t="str">
        <f>IF(ISNA(VLOOKUP(C407,'Вчера_Спутник Лайт'!C:C, 1, FALSE)),"ошибка",0)</f>
        <v>ошибка</v>
      </c>
      <c r="AK407" s="55"/>
      <c r="AL407" s="53" t="e">
        <f>D407-VLOOKUP(C407, 'Вчера_Спутник Лайт'!C:BO, 2, FALSE)</f>
        <v>#N/A</v>
      </c>
      <c r="AM407" s="53" t="e">
        <f>E407-F407-VLOOKUP(C407, 'Вчера_Спутник Лайт'!C:BO, 3, FALSE)</f>
        <v>#N/A</v>
      </c>
      <c r="AN407" s="53" t="e">
        <f>K407-L407-VLOOKUP(C407, 'Вчера_Спутник Лайт'!C:BO, 5, FALSE)</f>
        <v>#N/A</v>
      </c>
      <c r="AO407" s="53" t="e">
        <f>M407-N407-VLOOKUP(C407, 'Вчера_Спутник Лайт'!C:BO, 7, FALSE)</f>
        <v>#N/A</v>
      </c>
      <c r="AP407" s="53" t="e">
        <f>O407-P407-VLOOKUP(C407, 'Вчера_Спутник Лайт'!C:BO, 9, FALSE)</f>
        <v>#N/A</v>
      </c>
      <c r="AQ407" s="53" t="e">
        <f>Q407-R407-VLOOKUP(C407, 'Вчера_Спутник Лайт'!C:BO, 11, FALSE)</f>
        <v>#N/A</v>
      </c>
      <c r="AR407" s="53" t="e">
        <f>S407-T407-VLOOKUP(C407, 'Вчера_Спутник Лайт'!C:BO, 13, FALSE)</f>
        <v>#N/A</v>
      </c>
      <c r="AS407" s="53" t="e">
        <f>U407-V407-VLOOKUP(C407, 'Вчера_Спутник Лайт'!C:BO, 15, FALSE)</f>
        <v>#N/A</v>
      </c>
      <c r="AT407" s="53" t="e">
        <f>W407-X407-VLOOKUP(C407, 'Вчера_Спутник Лайт'!C:BO, 17, FALSE)</f>
        <v>#N/A</v>
      </c>
      <c r="AU407" s="53" t="e">
        <f>AA407-AB407-VLOOKUP(C407, 'Вчера_Спутник Лайт'!C:BO, 19, FALSE)</f>
        <v>#N/A</v>
      </c>
      <c r="AV407" s="53" t="e">
        <f>AC407-AD407-VLOOKUP(C407, 'Вчера_Спутник Лайт'!C:BO, 21, FALSE)</f>
        <v>#N/A</v>
      </c>
      <c r="AW407" s="53" t="e">
        <f>VLOOKUP(C407, 'Вчера_Спутник Лайт'!C:BO, 26, FALSE)+F407-#REF!-AD407-AG407</f>
        <v>#N/A</v>
      </c>
      <c r="AX407" s="53" t="e">
        <f>AE407-VLOOKUP(C407,'Вчера_Спутник Лайт'!C:BO, 23, FALSE)</f>
        <v>#N/A</v>
      </c>
    </row>
    <row r="408" spans="1:50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3"/>
      <c r="AA408" s="44"/>
      <c r="AB408" s="43"/>
      <c r="AC408" s="44"/>
      <c r="AD408" s="43"/>
      <c r="AE408" s="43"/>
      <c r="AF408" s="43"/>
      <c r="AG408" s="44"/>
      <c r="AH408" s="48"/>
      <c r="AI408" s="52">
        <f t="shared" si="7"/>
        <v>0</v>
      </c>
      <c r="AJ408" s="53" t="str">
        <f>IF(ISNA(VLOOKUP(C408,'Вчера_Спутник Лайт'!C:C, 1, FALSE)),"ошибка",0)</f>
        <v>ошибка</v>
      </c>
      <c r="AK408" s="55"/>
      <c r="AL408" s="53" t="e">
        <f>D408-VLOOKUP(C408, 'Вчера_Спутник Лайт'!C:BO, 2, FALSE)</f>
        <v>#N/A</v>
      </c>
      <c r="AM408" s="53" t="e">
        <f>E408-F408-VLOOKUP(C408, 'Вчера_Спутник Лайт'!C:BO, 3, FALSE)</f>
        <v>#N/A</v>
      </c>
      <c r="AN408" s="53" t="e">
        <f>K408-L408-VLOOKUP(C408, 'Вчера_Спутник Лайт'!C:BO, 5, FALSE)</f>
        <v>#N/A</v>
      </c>
      <c r="AO408" s="53" t="e">
        <f>M408-N408-VLOOKUP(C408, 'Вчера_Спутник Лайт'!C:BO, 7, FALSE)</f>
        <v>#N/A</v>
      </c>
      <c r="AP408" s="53" t="e">
        <f>O408-P408-VLOOKUP(C408, 'Вчера_Спутник Лайт'!C:BO, 9, FALSE)</f>
        <v>#N/A</v>
      </c>
      <c r="AQ408" s="53" t="e">
        <f>Q408-R408-VLOOKUP(C408, 'Вчера_Спутник Лайт'!C:BO, 11, FALSE)</f>
        <v>#N/A</v>
      </c>
      <c r="AR408" s="53" t="e">
        <f>S408-T408-VLOOKUP(C408, 'Вчера_Спутник Лайт'!C:BO, 13, FALSE)</f>
        <v>#N/A</v>
      </c>
      <c r="AS408" s="53" t="e">
        <f>U408-V408-VLOOKUP(C408, 'Вчера_Спутник Лайт'!C:BO, 15, FALSE)</f>
        <v>#N/A</v>
      </c>
      <c r="AT408" s="53" t="e">
        <f>W408-X408-VLOOKUP(C408, 'Вчера_Спутник Лайт'!C:BO, 17, FALSE)</f>
        <v>#N/A</v>
      </c>
      <c r="AU408" s="53" t="e">
        <f>AA408-AB408-VLOOKUP(C408, 'Вчера_Спутник Лайт'!C:BO, 19, FALSE)</f>
        <v>#N/A</v>
      </c>
      <c r="AV408" s="53" t="e">
        <f>AC408-AD408-VLOOKUP(C408, 'Вчера_Спутник Лайт'!C:BO, 21, FALSE)</f>
        <v>#N/A</v>
      </c>
      <c r="AW408" s="53" t="e">
        <f>VLOOKUP(C408, 'Вчера_Спутник Лайт'!C:BO, 26, FALSE)+F408-#REF!-AD408-AG408</f>
        <v>#N/A</v>
      </c>
      <c r="AX408" s="53" t="e">
        <f>AE408-VLOOKUP(C408,'Вчера_Спутник Лайт'!C:BO, 23, FALSE)</f>
        <v>#N/A</v>
      </c>
    </row>
    <row r="409" spans="1:50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3"/>
      <c r="AA409" s="44"/>
      <c r="AB409" s="43"/>
      <c r="AC409" s="44"/>
      <c r="AD409" s="43"/>
      <c r="AE409" s="43"/>
      <c r="AF409" s="43"/>
      <c r="AG409" s="44"/>
      <c r="AH409" s="48"/>
      <c r="AI409" s="52">
        <f t="shared" si="7"/>
        <v>0</v>
      </c>
      <c r="AJ409" s="53" t="str">
        <f>IF(ISNA(VLOOKUP(C409,'Вчера_Спутник Лайт'!C:C, 1, FALSE)),"ошибка",0)</f>
        <v>ошибка</v>
      </c>
      <c r="AK409" s="55"/>
      <c r="AL409" s="53" t="e">
        <f>D409-VLOOKUP(C409, 'Вчера_Спутник Лайт'!C:BO, 2, FALSE)</f>
        <v>#N/A</v>
      </c>
      <c r="AM409" s="53" t="e">
        <f>E409-F409-VLOOKUP(C409, 'Вчера_Спутник Лайт'!C:BO, 3, FALSE)</f>
        <v>#N/A</v>
      </c>
      <c r="AN409" s="53" t="e">
        <f>K409-L409-VLOOKUP(C409, 'Вчера_Спутник Лайт'!C:BO, 5, FALSE)</f>
        <v>#N/A</v>
      </c>
      <c r="AO409" s="53" t="e">
        <f>M409-N409-VLOOKUP(C409, 'Вчера_Спутник Лайт'!C:BO, 7, FALSE)</f>
        <v>#N/A</v>
      </c>
      <c r="AP409" s="53" t="e">
        <f>O409-P409-VLOOKUP(C409, 'Вчера_Спутник Лайт'!C:BO, 9, FALSE)</f>
        <v>#N/A</v>
      </c>
      <c r="AQ409" s="53" t="e">
        <f>Q409-R409-VLOOKUP(C409, 'Вчера_Спутник Лайт'!C:BO, 11, FALSE)</f>
        <v>#N/A</v>
      </c>
      <c r="AR409" s="53" t="e">
        <f>S409-T409-VLOOKUP(C409, 'Вчера_Спутник Лайт'!C:BO, 13, FALSE)</f>
        <v>#N/A</v>
      </c>
      <c r="AS409" s="53" t="e">
        <f>U409-V409-VLOOKUP(C409, 'Вчера_Спутник Лайт'!C:BO, 15, FALSE)</f>
        <v>#N/A</v>
      </c>
      <c r="AT409" s="53" t="e">
        <f>W409-X409-VLOOKUP(C409, 'Вчера_Спутник Лайт'!C:BO, 17, FALSE)</f>
        <v>#N/A</v>
      </c>
      <c r="AU409" s="53" t="e">
        <f>AA409-AB409-VLOOKUP(C409, 'Вчера_Спутник Лайт'!C:BO, 19, FALSE)</f>
        <v>#N/A</v>
      </c>
      <c r="AV409" s="53" t="e">
        <f>AC409-AD409-VLOOKUP(C409, 'Вчера_Спутник Лайт'!C:BO, 21, FALSE)</f>
        <v>#N/A</v>
      </c>
      <c r="AW409" s="53" t="e">
        <f>VLOOKUP(C409, 'Вчера_Спутник Лайт'!C:BO, 26, FALSE)+F409-#REF!-AD409-AG409</f>
        <v>#N/A</v>
      </c>
      <c r="AX409" s="53" t="e">
        <f>AE409-VLOOKUP(C409,'Вчера_Спутник Лайт'!C:BO, 23, FALSE)</f>
        <v>#N/A</v>
      </c>
    </row>
    <row r="410" spans="1:50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3"/>
      <c r="AA410" s="44"/>
      <c r="AB410" s="43"/>
      <c r="AC410" s="44"/>
      <c r="AD410" s="43"/>
      <c r="AE410" s="43"/>
      <c r="AF410" s="43"/>
      <c r="AG410" s="44"/>
      <c r="AH410" s="48"/>
      <c r="AI410" s="52">
        <f t="shared" si="7"/>
        <v>0</v>
      </c>
      <c r="AJ410" s="53" t="str">
        <f>IF(ISNA(VLOOKUP(C410,'Вчера_Спутник Лайт'!C:C, 1, FALSE)),"ошибка",0)</f>
        <v>ошибка</v>
      </c>
      <c r="AK410" s="55"/>
      <c r="AL410" s="53" t="e">
        <f>D410-VLOOKUP(C410, 'Вчера_Спутник Лайт'!C:BO, 2, FALSE)</f>
        <v>#N/A</v>
      </c>
      <c r="AM410" s="53" t="e">
        <f>E410-F410-VLOOKUP(C410, 'Вчера_Спутник Лайт'!C:BO, 3, FALSE)</f>
        <v>#N/A</v>
      </c>
      <c r="AN410" s="53" t="e">
        <f>K410-L410-VLOOKUP(C410, 'Вчера_Спутник Лайт'!C:BO, 5, FALSE)</f>
        <v>#N/A</v>
      </c>
      <c r="AO410" s="53" t="e">
        <f>M410-N410-VLOOKUP(C410, 'Вчера_Спутник Лайт'!C:BO, 7, FALSE)</f>
        <v>#N/A</v>
      </c>
      <c r="AP410" s="53" t="e">
        <f>O410-P410-VLOOKUP(C410, 'Вчера_Спутник Лайт'!C:BO, 9, FALSE)</f>
        <v>#N/A</v>
      </c>
      <c r="AQ410" s="53" t="e">
        <f>Q410-R410-VLOOKUP(C410, 'Вчера_Спутник Лайт'!C:BO, 11, FALSE)</f>
        <v>#N/A</v>
      </c>
      <c r="AR410" s="53" t="e">
        <f>S410-T410-VLOOKUP(C410, 'Вчера_Спутник Лайт'!C:BO, 13, FALSE)</f>
        <v>#N/A</v>
      </c>
      <c r="AS410" s="53" t="e">
        <f>U410-V410-VLOOKUP(C410, 'Вчера_Спутник Лайт'!C:BO, 15, FALSE)</f>
        <v>#N/A</v>
      </c>
      <c r="AT410" s="53" t="e">
        <f>W410-X410-VLOOKUP(C410, 'Вчера_Спутник Лайт'!C:BO, 17, FALSE)</f>
        <v>#N/A</v>
      </c>
      <c r="AU410" s="53" t="e">
        <f>AA410-AB410-VLOOKUP(C410, 'Вчера_Спутник Лайт'!C:BO, 19, FALSE)</f>
        <v>#N/A</v>
      </c>
      <c r="AV410" s="53" t="e">
        <f>AC410-AD410-VLOOKUP(C410, 'Вчера_Спутник Лайт'!C:BO, 21, FALSE)</f>
        <v>#N/A</v>
      </c>
      <c r="AW410" s="53" t="e">
        <f>VLOOKUP(C410, 'Вчера_Спутник Лайт'!C:BO, 26, FALSE)+F410-#REF!-AD410-AG410</f>
        <v>#N/A</v>
      </c>
      <c r="AX410" s="53" t="e">
        <f>AE410-VLOOKUP(C410,'Вчера_Спутник Лайт'!C:BO, 23, FALSE)</f>
        <v>#N/A</v>
      </c>
    </row>
    <row r="411" spans="1:50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3"/>
      <c r="AA411" s="44"/>
      <c r="AB411" s="43"/>
      <c r="AC411" s="44"/>
      <c r="AD411" s="43"/>
      <c r="AE411" s="43"/>
      <c r="AF411" s="43"/>
      <c r="AG411" s="44"/>
      <c r="AH411" s="48"/>
      <c r="AI411" s="52">
        <f t="shared" si="7"/>
        <v>0</v>
      </c>
      <c r="AJ411" s="53" t="str">
        <f>IF(ISNA(VLOOKUP(C411,'Вчера_Спутник Лайт'!C:C, 1, FALSE)),"ошибка",0)</f>
        <v>ошибка</v>
      </c>
      <c r="AK411" s="55"/>
      <c r="AL411" s="53" t="e">
        <f>D411-VLOOKUP(C411, 'Вчера_Спутник Лайт'!C:BO, 2, FALSE)</f>
        <v>#N/A</v>
      </c>
      <c r="AM411" s="53" t="e">
        <f>E411-F411-VLOOKUP(C411, 'Вчера_Спутник Лайт'!C:BO, 3, FALSE)</f>
        <v>#N/A</v>
      </c>
      <c r="AN411" s="53" t="e">
        <f>K411-L411-VLOOKUP(C411, 'Вчера_Спутник Лайт'!C:BO, 5, FALSE)</f>
        <v>#N/A</v>
      </c>
      <c r="AO411" s="53" t="e">
        <f>M411-N411-VLOOKUP(C411, 'Вчера_Спутник Лайт'!C:BO, 7, FALSE)</f>
        <v>#N/A</v>
      </c>
      <c r="AP411" s="53" t="e">
        <f>O411-P411-VLOOKUP(C411, 'Вчера_Спутник Лайт'!C:BO, 9, FALSE)</f>
        <v>#N/A</v>
      </c>
      <c r="AQ411" s="53" t="e">
        <f>Q411-R411-VLOOKUP(C411, 'Вчера_Спутник Лайт'!C:BO, 11, FALSE)</f>
        <v>#N/A</v>
      </c>
      <c r="AR411" s="53" t="e">
        <f>S411-T411-VLOOKUP(C411, 'Вчера_Спутник Лайт'!C:BO, 13, FALSE)</f>
        <v>#N/A</v>
      </c>
      <c r="AS411" s="53" t="e">
        <f>U411-V411-VLOOKUP(C411, 'Вчера_Спутник Лайт'!C:BO, 15, FALSE)</f>
        <v>#N/A</v>
      </c>
      <c r="AT411" s="53" t="e">
        <f>W411-X411-VLOOKUP(C411, 'Вчера_Спутник Лайт'!C:BO, 17, FALSE)</f>
        <v>#N/A</v>
      </c>
      <c r="AU411" s="53" t="e">
        <f>AA411-AB411-VLOOKUP(C411, 'Вчера_Спутник Лайт'!C:BO, 19, FALSE)</f>
        <v>#N/A</v>
      </c>
      <c r="AV411" s="53" t="e">
        <f>AC411-AD411-VLOOKUP(C411, 'Вчера_Спутник Лайт'!C:BO, 21, FALSE)</f>
        <v>#N/A</v>
      </c>
      <c r="AW411" s="53" t="e">
        <f>VLOOKUP(C411, 'Вчера_Спутник Лайт'!C:BO, 26, FALSE)+F411-#REF!-AD411-AG411</f>
        <v>#N/A</v>
      </c>
      <c r="AX411" s="53" t="e">
        <f>AE411-VLOOKUP(C411,'Вчера_Спутник Лайт'!C:BO, 23, FALSE)</f>
        <v>#N/A</v>
      </c>
    </row>
    <row r="412" spans="1:50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3"/>
      <c r="AA412" s="44"/>
      <c r="AB412" s="43"/>
      <c r="AC412" s="44"/>
      <c r="AD412" s="43"/>
      <c r="AE412" s="43"/>
      <c r="AF412" s="43"/>
      <c r="AG412" s="44"/>
      <c r="AH412" s="48"/>
      <c r="AI412" s="52">
        <f t="shared" si="7"/>
        <v>0</v>
      </c>
      <c r="AJ412" s="53" t="str">
        <f>IF(ISNA(VLOOKUP(C412,'Вчера_Спутник Лайт'!C:C, 1, FALSE)),"ошибка",0)</f>
        <v>ошибка</v>
      </c>
      <c r="AK412" s="55"/>
      <c r="AL412" s="53" t="e">
        <f>D412-VLOOKUP(C412, 'Вчера_Спутник Лайт'!C:BO, 2, FALSE)</f>
        <v>#N/A</v>
      </c>
      <c r="AM412" s="53" t="e">
        <f>E412-F412-VLOOKUP(C412, 'Вчера_Спутник Лайт'!C:BO, 3, FALSE)</f>
        <v>#N/A</v>
      </c>
      <c r="AN412" s="53" t="e">
        <f>K412-L412-VLOOKUP(C412, 'Вчера_Спутник Лайт'!C:BO, 5, FALSE)</f>
        <v>#N/A</v>
      </c>
      <c r="AO412" s="53" t="e">
        <f>M412-N412-VLOOKUP(C412, 'Вчера_Спутник Лайт'!C:BO, 7, FALSE)</f>
        <v>#N/A</v>
      </c>
      <c r="AP412" s="53" t="e">
        <f>O412-P412-VLOOKUP(C412, 'Вчера_Спутник Лайт'!C:BO, 9, FALSE)</f>
        <v>#N/A</v>
      </c>
      <c r="AQ412" s="53" t="e">
        <f>Q412-R412-VLOOKUP(C412, 'Вчера_Спутник Лайт'!C:BO, 11, FALSE)</f>
        <v>#N/A</v>
      </c>
      <c r="AR412" s="53" t="e">
        <f>S412-T412-VLOOKUP(C412, 'Вчера_Спутник Лайт'!C:BO, 13, FALSE)</f>
        <v>#N/A</v>
      </c>
      <c r="AS412" s="53" t="e">
        <f>U412-V412-VLOOKUP(C412, 'Вчера_Спутник Лайт'!C:BO, 15, FALSE)</f>
        <v>#N/A</v>
      </c>
      <c r="AT412" s="53" t="e">
        <f>W412-X412-VLOOKUP(C412, 'Вчера_Спутник Лайт'!C:BO, 17, FALSE)</f>
        <v>#N/A</v>
      </c>
      <c r="AU412" s="53" t="e">
        <f>AA412-AB412-VLOOKUP(C412, 'Вчера_Спутник Лайт'!C:BO, 19, FALSE)</f>
        <v>#N/A</v>
      </c>
      <c r="AV412" s="53" t="e">
        <f>AC412-AD412-VLOOKUP(C412, 'Вчера_Спутник Лайт'!C:BO, 21, FALSE)</f>
        <v>#N/A</v>
      </c>
      <c r="AW412" s="53" t="e">
        <f>VLOOKUP(C412, 'Вчера_Спутник Лайт'!C:BO, 26, FALSE)+F412-#REF!-AD412-AG412</f>
        <v>#N/A</v>
      </c>
      <c r="AX412" s="53" t="e">
        <f>AE412-VLOOKUP(C412,'Вчера_Спутник Лайт'!C:BO, 23, FALSE)</f>
        <v>#N/A</v>
      </c>
    </row>
    <row r="413" spans="1:50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3"/>
      <c r="AA413" s="44"/>
      <c r="AB413" s="43"/>
      <c r="AC413" s="44"/>
      <c r="AD413" s="43"/>
      <c r="AE413" s="43"/>
      <c r="AF413" s="43"/>
      <c r="AG413" s="44"/>
      <c r="AH413" s="48"/>
      <c r="AI413" s="52">
        <f t="shared" si="7"/>
        <v>0</v>
      </c>
      <c r="AJ413" s="53" t="str">
        <f>IF(ISNA(VLOOKUP(C413,'Вчера_Спутник Лайт'!C:C, 1, FALSE)),"ошибка",0)</f>
        <v>ошибка</v>
      </c>
      <c r="AK413" s="55"/>
      <c r="AL413" s="53" t="e">
        <f>D413-VLOOKUP(C413, 'Вчера_Спутник Лайт'!C:BO, 2, FALSE)</f>
        <v>#N/A</v>
      </c>
      <c r="AM413" s="53" t="e">
        <f>E413-F413-VLOOKUP(C413, 'Вчера_Спутник Лайт'!C:BO, 3, FALSE)</f>
        <v>#N/A</v>
      </c>
      <c r="AN413" s="53" t="e">
        <f>K413-L413-VLOOKUP(C413, 'Вчера_Спутник Лайт'!C:BO, 5, FALSE)</f>
        <v>#N/A</v>
      </c>
      <c r="AO413" s="53" t="e">
        <f>M413-N413-VLOOKUP(C413, 'Вчера_Спутник Лайт'!C:BO, 7, FALSE)</f>
        <v>#N/A</v>
      </c>
      <c r="AP413" s="53" t="e">
        <f>O413-P413-VLOOKUP(C413, 'Вчера_Спутник Лайт'!C:BO, 9, FALSE)</f>
        <v>#N/A</v>
      </c>
      <c r="AQ413" s="53" t="e">
        <f>Q413-R413-VLOOKUP(C413, 'Вчера_Спутник Лайт'!C:BO, 11, FALSE)</f>
        <v>#N/A</v>
      </c>
      <c r="AR413" s="53" t="e">
        <f>S413-T413-VLOOKUP(C413, 'Вчера_Спутник Лайт'!C:BO, 13, FALSE)</f>
        <v>#N/A</v>
      </c>
      <c r="AS413" s="53" t="e">
        <f>U413-V413-VLOOKUP(C413, 'Вчера_Спутник Лайт'!C:BO, 15, FALSE)</f>
        <v>#N/A</v>
      </c>
      <c r="AT413" s="53" t="e">
        <f>W413-X413-VLOOKUP(C413, 'Вчера_Спутник Лайт'!C:BO, 17, FALSE)</f>
        <v>#N/A</v>
      </c>
      <c r="AU413" s="53" t="e">
        <f>AA413-AB413-VLOOKUP(C413, 'Вчера_Спутник Лайт'!C:BO, 19, FALSE)</f>
        <v>#N/A</v>
      </c>
      <c r="AV413" s="53" t="e">
        <f>AC413-AD413-VLOOKUP(C413, 'Вчера_Спутник Лайт'!C:BO, 21, FALSE)</f>
        <v>#N/A</v>
      </c>
      <c r="AW413" s="53" t="e">
        <f>VLOOKUP(C413, 'Вчера_Спутник Лайт'!C:BO, 26, FALSE)+F413-#REF!-AD413-AG413</f>
        <v>#N/A</v>
      </c>
      <c r="AX413" s="53" t="e">
        <f>AE413-VLOOKUP(C413,'Вчера_Спутник Лайт'!C:BO, 23, FALSE)</f>
        <v>#N/A</v>
      </c>
    </row>
    <row r="414" spans="1:50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3"/>
      <c r="AA414" s="44"/>
      <c r="AB414" s="43"/>
      <c r="AC414" s="44"/>
      <c r="AD414" s="43"/>
      <c r="AE414" s="43"/>
      <c r="AF414" s="43"/>
      <c r="AG414" s="44"/>
      <c r="AH414" s="48"/>
      <c r="AI414" s="52">
        <f t="shared" si="7"/>
        <v>0</v>
      </c>
      <c r="AJ414" s="53" t="str">
        <f>IF(ISNA(VLOOKUP(C414,'Вчера_Спутник Лайт'!C:C, 1, FALSE)),"ошибка",0)</f>
        <v>ошибка</v>
      </c>
      <c r="AK414" s="55"/>
      <c r="AL414" s="53" t="e">
        <f>D414-VLOOKUP(C414, 'Вчера_Спутник Лайт'!C:BO, 2, FALSE)</f>
        <v>#N/A</v>
      </c>
      <c r="AM414" s="53" t="e">
        <f>E414-F414-VLOOKUP(C414, 'Вчера_Спутник Лайт'!C:BO, 3, FALSE)</f>
        <v>#N/A</v>
      </c>
      <c r="AN414" s="53" t="e">
        <f>K414-L414-VLOOKUP(C414, 'Вчера_Спутник Лайт'!C:BO, 5, FALSE)</f>
        <v>#N/A</v>
      </c>
      <c r="AO414" s="53" t="e">
        <f>M414-N414-VLOOKUP(C414, 'Вчера_Спутник Лайт'!C:BO, 7, FALSE)</f>
        <v>#N/A</v>
      </c>
      <c r="AP414" s="53" t="e">
        <f>O414-P414-VLOOKUP(C414, 'Вчера_Спутник Лайт'!C:BO, 9, FALSE)</f>
        <v>#N/A</v>
      </c>
      <c r="AQ414" s="53" t="e">
        <f>Q414-R414-VLOOKUP(C414, 'Вчера_Спутник Лайт'!C:BO, 11, FALSE)</f>
        <v>#N/A</v>
      </c>
      <c r="AR414" s="53" t="e">
        <f>S414-T414-VLOOKUP(C414, 'Вчера_Спутник Лайт'!C:BO, 13, FALSE)</f>
        <v>#N/A</v>
      </c>
      <c r="AS414" s="53" t="e">
        <f>U414-V414-VLOOKUP(C414, 'Вчера_Спутник Лайт'!C:BO, 15, FALSE)</f>
        <v>#N/A</v>
      </c>
      <c r="AT414" s="53" t="e">
        <f>W414-X414-VLOOKUP(C414, 'Вчера_Спутник Лайт'!C:BO, 17, FALSE)</f>
        <v>#N/A</v>
      </c>
      <c r="AU414" s="53" t="e">
        <f>AA414-AB414-VLOOKUP(C414, 'Вчера_Спутник Лайт'!C:BO, 19, FALSE)</f>
        <v>#N/A</v>
      </c>
      <c r="AV414" s="53" t="e">
        <f>AC414-AD414-VLOOKUP(C414, 'Вчера_Спутник Лайт'!C:BO, 21, FALSE)</f>
        <v>#N/A</v>
      </c>
      <c r="AW414" s="53" t="e">
        <f>VLOOKUP(C414, 'Вчера_Спутник Лайт'!C:BO, 26, FALSE)+F414-#REF!-AD414-AG414</f>
        <v>#N/A</v>
      </c>
      <c r="AX414" s="53" t="e">
        <f>AE414-VLOOKUP(C414,'Вчера_Спутник Лайт'!C:BO, 23, FALSE)</f>
        <v>#N/A</v>
      </c>
    </row>
    <row r="415" spans="1:50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3"/>
      <c r="AA415" s="44"/>
      <c r="AB415" s="43"/>
      <c r="AC415" s="44"/>
      <c r="AD415" s="43"/>
      <c r="AE415" s="43"/>
      <c r="AF415" s="43"/>
      <c r="AG415" s="44"/>
      <c r="AH415" s="48"/>
      <c r="AI415" s="52">
        <f t="shared" si="7"/>
        <v>0</v>
      </c>
      <c r="AJ415" s="53" t="str">
        <f>IF(ISNA(VLOOKUP(C415,'Вчера_Спутник Лайт'!C:C, 1, FALSE)),"ошибка",0)</f>
        <v>ошибка</v>
      </c>
      <c r="AK415" s="55"/>
      <c r="AL415" s="53" t="e">
        <f>D415-VLOOKUP(C415, 'Вчера_Спутник Лайт'!C:BO, 2, FALSE)</f>
        <v>#N/A</v>
      </c>
      <c r="AM415" s="53" t="e">
        <f>E415-F415-VLOOKUP(C415, 'Вчера_Спутник Лайт'!C:BO, 3, FALSE)</f>
        <v>#N/A</v>
      </c>
      <c r="AN415" s="53" t="e">
        <f>K415-L415-VLOOKUP(C415, 'Вчера_Спутник Лайт'!C:BO, 5, FALSE)</f>
        <v>#N/A</v>
      </c>
      <c r="AO415" s="53" t="e">
        <f>M415-N415-VLOOKUP(C415, 'Вчера_Спутник Лайт'!C:BO, 7, FALSE)</f>
        <v>#N/A</v>
      </c>
      <c r="AP415" s="53" t="e">
        <f>O415-P415-VLOOKUP(C415, 'Вчера_Спутник Лайт'!C:BO, 9, FALSE)</f>
        <v>#N/A</v>
      </c>
      <c r="AQ415" s="53" t="e">
        <f>Q415-R415-VLOOKUP(C415, 'Вчера_Спутник Лайт'!C:BO, 11, FALSE)</f>
        <v>#N/A</v>
      </c>
      <c r="AR415" s="53" t="e">
        <f>S415-T415-VLOOKUP(C415, 'Вчера_Спутник Лайт'!C:BO, 13, FALSE)</f>
        <v>#N/A</v>
      </c>
      <c r="AS415" s="53" t="e">
        <f>U415-V415-VLOOKUP(C415, 'Вчера_Спутник Лайт'!C:BO, 15, FALSE)</f>
        <v>#N/A</v>
      </c>
      <c r="AT415" s="53" t="e">
        <f>W415-X415-VLOOKUP(C415, 'Вчера_Спутник Лайт'!C:BO, 17, FALSE)</f>
        <v>#N/A</v>
      </c>
      <c r="AU415" s="53" t="e">
        <f>AA415-AB415-VLOOKUP(C415, 'Вчера_Спутник Лайт'!C:BO, 19, FALSE)</f>
        <v>#N/A</v>
      </c>
      <c r="AV415" s="53" t="e">
        <f>AC415-AD415-VLOOKUP(C415, 'Вчера_Спутник Лайт'!C:BO, 21, FALSE)</f>
        <v>#N/A</v>
      </c>
      <c r="AW415" s="53" t="e">
        <f>VLOOKUP(C415, 'Вчера_Спутник Лайт'!C:BO, 26, FALSE)+F415-#REF!-AD415-AG415</f>
        <v>#N/A</v>
      </c>
      <c r="AX415" s="53" t="e">
        <f>AE415-VLOOKUP(C415,'Вчера_Спутник Лайт'!C:BO, 23, FALSE)</f>
        <v>#N/A</v>
      </c>
    </row>
    <row r="416" spans="1:50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3"/>
      <c r="AA416" s="44"/>
      <c r="AB416" s="43"/>
      <c r="AC416" s="44"/>
      <c r="AD416" s="43"/>
      <c r="AE416" s="43"/>
      <c r="AF416" s="43"/>
      <c r="AG416" s="44"/>
      <c r="AH416" s="48"/>
      <c r="AI416" s="52">
        <f t="shared" si="7"/>
        <v>0</v>
      </c>
      <c r="AJ416" s="53" t="str">
        <f>IF(ISNA(VLOOKUP(C416,'Вчера_Спутник Лайт'!C:C, 1, FALSE)),"ошибка",0)</f>
        <v>ошибка</v>
      </c>
      <c r="AK416" s="55"/>
      <c r="AL416" s="53" t="e">
        <f>D416-VLOOKUP(C416, 'Вчера_Спутник Лайт'!C:BO, 2, FALSE)</f>
        <v>#N/A</v>
      </c>
      <c r="AM416" s="53" t="e">
        <f>E416-F416-VLOOKUP(C416, 'Вчера_Спутник Лайт'!C:BO, 3, FALSE)</f>
        <v>#N/A</v>
      </c>
      <c r="AN416" s="53" t="e">
        <f>K416-L416-VLOOKUP(C416, 'Вчера_Спутник Лайт'!C:BO, 5, FALSE)</f>
        <v>#N/A</v>
      </c>
      <c r="AO416" s="53" t="e">
        <f>M416-N416-VLOOKUP(C416, 'Вчера_Спутник Лайт'!C:BO, 7, FALSE)</f>
        <v>#N/A</v>
      </c>
      <c r="AP416" s="53" t="e">
        <f>O416-P416-VLOOKUP(C416, 'Вчера_Спутник Лайт'!C:BO, 9, FALSE)</f>
        <v>#N/A</v>
      </c>
      <c r="AQ416" s="53" t="e">
        <f>Q416-R416-VLOOKUP(C416, 'Вчера_Спутник Лайт'!C:BO, 11, FALSE)</f>
        <v>#N/A</v>
      </c>
      <c r="AR416" s="53" t="e">
        <f>S416-T416-VLOOKUP(C416, 'Вчера_Спутник Лайт'!C:BO, 13, FALSE)</f>
        <v>#N/A</v>
      </c>
      <c r="AS416" s="53" t="e">
        <f>U416-V416-VLOOKUP(C416, 'Вчера_Спутник Лайт'!C:BO, 15, FALSE)</f>
        <v>#N/A</v>
      </c>
      <c r="AT416" s="53" t="e">
        <f>W416-X416-VLOOKUP(C416, 'Вчера_Спутник Лайт'!C:BO, 17, FALSE)</f>
        <v>#N/A</v>
      </c>
      <c r="AU416" s="53" t="e">
        <f>AA416-AB416-VLOOKUP(C416, 'Вчера_Спутник Лайт'!C:BO, 19, FALSE)</f>
        <v>#N/A</v>
      </c>
      <c r="AV416" s="53" t="e">
        <f>AC416-AD416-VLOOKUP(C416, 'Вчера_Спутник Лайт'!C:BO, 21, FALSE)</f>
        <v>#N/A</v>
      </c>
      <c r="AW416" s="53" t="e">
        <f>VLOOKUP(C416, 'Вчера_Спутник Лайт'!C:BO, 26, FALSE)+F416-#REF!-AD416-AG416</f>
        <v>#N/A</v>
      </c>
      <c r="AX416" s="53" t="e">
        <f>AE416-VLOOKUP(C416,'Вчера_Спутник Лайт'!C:BO, 23, FALSE)</f>
        <v>#N/A</v>
      </c>
    </row>
    <row r="417" spans="1:50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3"/>
      <c r="AA417" s="44"/>
      <c r="AB417" s="43"/>
      <c r="AC417" s="44"/>
      <c r="AD417" s="43"/>
      <c r="AE417" s="43"/>
      <c r="AF417" s="43"/>
      <c r="AG417" s="44"/>
      <c r="AH417" s="48"/>
      <c r="AI417" s="52">
        <f t="shared" si="7"/>
        <v>0</v>
      </c>
      <c r="AJ417" s="53" t="str">
        <f>IF(ISNA(VLOOKUP(C417,'Вчера_Спутник Лайт'!C:C, 1, FALSE)),"ошибка",0)</f>
        <v>ошибка</v>
      </c>
      <c r="AK417" s="55"/>
      <c r="AL417" s="53" t="e">
        <f>D417-VLOOKUP(C417, 'Вчера_Спутник Лайт'!C:BO, 2, FALSE)</f>
        <v>#N/A</v>
      </c>
      <c r="AM417" s="53" t="e">
        <f>E417-F417-VLOOKUP(C417, 'Вчера_Спутник Лайт'!C:BO, 3, FALSE)</f>
        <v>#N/A</v>
      </c>
      <c r="AN417" s="53" t="e">
        <f>K417-L417-VLOOKUP(C417, 'Вчера_Спутник Лайт'!C:BO, 5, FALSE)</f>
        <v>#N/A</v>
      </c>
      <c r="AO417" s="53" t="e">
        <f>M417-N417-VLOOKUP(C417, 'Вчера_Спутник Лайт'!C:BO, 7, FALSE)</f>
        <v>#N/A</v>
      </c>
      <c r="AP417" s="53" t="e">
        <f>O417-P417-VLOOKUP(C417, 'Вчера_Спутник Лайт'!C:BO, 9, FALSE)</f>
        <v>#N/A</v>
      </c>
      <c r="AQ417" s="53" t="e">
        <f>Q417-R417-VLOOKUP(C417, 'Вчера_Спутник Лайт'!C:BO, 11, FALSE)</f>
        <v>#N/A</v>
      </c>
      <c r="AR417" s="53" t="e">
        <f>S417-T417-VLOOKUP(C417, 'Вчера_Спутник Лайт'!C:BO, 13, FALSE)</f>
        <v>#N/A</v>
      </c>
      <c r="AS417" s="53" t="e">
        <f>U417-V417-VLOOKUP(C417, 'Вчера_Спутник Лайт'!C:BO, 15, FALSE)</f>
        <v>#N/A</v>
      </c>
      <c r="AT417" s="53" t="e">
        <f>W417-X417-VLOOKUP(C417, 'Вчера_Спутник Лайт'!C:BO, 17, FALSE)</f>
        <v>#N/A</v>
      </c>
      <c r="AU417" s="53" t="e">
        <f>AA417-AB417-VLOOKUP(C417, 'Вчера_Спутник Лайт'!C:BO, 19, FALSE)</f>
        <v>#N/A</v>
      </c>
      <c r="AV417" s="53" t="e">
        <f>AC417-AD417-VLOOKUP(C417, 'Вчера_Спутник Лайт'!C:BO, 21, FALSE)</f>
        <v>#N/A</v>
      </c>
      <c r="AW417" s="53" t="e">
        <f>VLOOKUP(C417, 'Вчера_Спутник Лайт'!C:BO, 26, FALSE)+F417-#REF!-AD417-AG417</f>
        <v>#N/A</v>
      </c>
      <c r="AX417" s="53" t="e">
        <f>AE417-VLOOKUP(C417,'Вчера_Спутник Лайт'!C:BO, 23, FALSE)</f>
        <v>#N/A</v>
      </c>
    </row>
    <row r="418" spans="1:50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3"/>
      <c r="AA418" s="44"/>
      <c r="AB418" s="43"/>
      <c r="AC418" s="44"/>
      <c r="AD418" s="43"/>
      <c r="AE418" s="43"/>
      <c r="AF418" s="43"/>
      <c r="AG418" s="44"/>
      <c r="AH418" s="48"/>
      <c r="AI418" s="52">
        <f t="shared" si="7"/>
        <v>0</v>
      </c>
      <c r="AJ418" s="53" t="str">
        <f>IF(ISNA(VLOOKUP(C418,'Вчера_Спутник Лайт'!C:C, 1, FALSE)),"ошибка",0)</f>
        <v>ошибка</v>
      </c>
      <c r="AK418" s="55"/>
      <c r="AL418" s="53" t="e">
        <f>D418-VLOOKUP(C418, 'Вчера_Спутник Лайт'!C:BO, 2, FALSE)</f>
        <v>#N/A</v>
      </c>
      <c r="AM418" s="53" t="e">
        <f>E418-F418-VLOOKUP(C418, 'Вчера_Спутник Лайт'!C:BO, 3, FALSE)</f>
        <v>#N/A</v>
      </c>
      <c r="AN418" s="53" t="e">
        <f>K418-L418-VLOOKUP(C418, 'Вчера_Спутник Лайт'!C:BO, 5, FALSE)</f>
        <v>#N/A</v>
      </c>
      <c r="AO418" s="53" t="e">
        <f>M418-N418-VLOOKUP(C418, 'Вчера_Спутник Лайт'!C:BO, 7, FALSE)</f>
        <v>#N/A</v>
      </c>
      <c r="AP418" s="53" t="e">
        <f>O418-P418-VLOOKUP(C418, 'Вчера_Спутник Лайт'!C:BO, 9, FALSE)</f>
        <v>#N/A</v>
      </c>
      <c r="AQ418" s="53" t="e">
        <f>Q418-R418-VLOOKUP(C418, 'Вчера_Спутник Лайт'!C:BO, 11, FALSE)</f>
        <v>#N/A</v>
      </c>
      <c r="AR418" s="53" t="e">
        <f>S418-T418-VLOOKUP(C418, 'Вчера_Спутник Лайт'!C:BO, 13, FALSE)</f>
        <v>#N/A</v>
      </c>
      <c r="AS418" s="53" t="e">
        <f>U418-V418-VLOOKUP(C418, 'Вчера_Спутник Лайт'!C:BO, 15, FALSE)</f>
        <v>#N/A</v>
      </c>
      <c r="AT418" s="53" t="e">
        <f>W418-X418-VLOOKUP(C418, 'Вчера_Спутник Лайт'!C:BO, 17, FALSE)</f>
        <v>#N/A</v>
      </c>
      <c r="AU418" s="53" t="e">
        <f>AA418-AB418-VLOOKUP(C418, 'Вчера_Спутник Лайт'!C:BO, 19, FALSE)</f>
        <v>#N/A</v>
      </c>
      <c r="AV418" s="53" t="e">
        <f>AC418-AD418-VLOOKUP(C418, 'Вчера_Спутник Лайт'!C:BO, 21, FALSE)</f>
        <v>#N/A</v>
      </c>
      <c r="AW418" s="53" t="e">
        <f>VLOOKUP(C418, 'Вчера_Спутник Лайт'!C:BO, 26, FALSE)+F418-#REF!-AD418-AG418</f>
        <v>#N/A</v>
      </c>
      <c r="AX418" s="53" t="e">
        <f>AE418-VLOOKUP(C418,'Вчера_Спутник Лайт'!C:BO, 23, FALSE)</f>
        <v>#N/A</v>
      </c>
    </row>
    <row r="419" spans="1:50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3"/>
      <c r="AA419" s="44"/>
      <c r="AB419" s="43"/>
      <c r="AC419" s="44"/>
      <c r="AD419" s="43"/>
      <c r="AE419" s="43"/>
      <c r="AF419" s="43"/>
      <c r="AG419" s="44"/>
      <c r="AH419" s="48"/>
      <c r="AI419" s="52">
        <f t="shared" si="7"/>
        <v>0</v>
      </c>
      <c r="AJ419" s="53" t="str">
        <f>IF(ISNA(VLOOKUP(C419,'Вчера_Спутник Лайт'!C:C, 1, FALSE)),"ошибка",0)</f>
        <v>ошибка</v>
      </c>
      <c r="AK419" s="55"/>
      <c r="AL419" s="53" t="e">
        <f>D419-VLOOKUP(C419, 'Вчера_Спутник Лайт'!C:BO, 2, FALSE)</f>
        <v>#N/A</v>
      </c>
      <c r="AM419" s="53" t="e">
        <f>E419-F419-VLOOKUP(C419, 'Вчера_Спутник Лайт'!C:BO, 3, FALSE)</f>
        <v>#N/A</v>
      </c>
      <c r="AN419" s="53" t="e">
        <f>K419-L419-VLOOKUP(C419, 'Вчера_Спутник Лайт'!C:BO, 5, FALSE)</f>
        <v>#N/A</v>
      </c>
      <c r="AO419" s="53" t="e">
        <f>M419-N419-VLOOKUP(C419, 'Вчера_Спутник Лайт'!C:BO, 7, FALSE)</f>
        <v>#N/A</v>
      </c>
      <c r="AP419" s="53" t="e">
        <f>O419-P419-VLOOKUP(C419, 'Вчера_Спутник Лайт'!C:BO, 9, FALSE)</f>
        <v>#N/A</v>
      </c>
      <c r="AQ419" s="53" t="e">
        <f>Q419-R419-VLOOKUP(C419, 'Вчера_Спутник Лайт'!C:BO, 11, FALSE)</f>
        <v>#N/A</v>
      </c>
      <c r="AR419" s="53" t="e">
        <f>S419-T419-VLOOKUP(C419, 'Вчера_Спутник Лайт'!C:BO, 13, FALSE)</f>
        <v>#N/A</v>
      </c>
      <c r="AS419" s="53" t="e">
        <f>U419-V419-VLOOKUP(C419, 'Вчера_Спутник Лайт'!C:BO, 15, FALSE)</f>
        <v>#N/A</v>
      </c>
      <c r="AT419" s="53" t="e">
        <f>W419-X419-VLOOKUP(C419, 'Вчера_Спутник Лайт'!C:BO, 17, FALSE)</f>
        <v>#N/A</v>
      </c>
      <c r="AU419" s="53" t="e">
        <f>AA419-AB419-VLOOKUP(C419, 'Вчера_Спутник Лайт'!C:BO, 19, FALSE)</f>
        <v>#N/A</v>
      </c>
      <c r="AV419" s="53" t="e">
        <f>AC419-AD419-VLOOKUP(C419, 'Вчера_Спутник Лайт'!C:BO, 21, FALSE)</f>
        <v>#N/A</v>
      </c>
      <c r="AW419" s="53" t="e">
        <f>VLOOKUP(C419, 'Вчера_Спутник Лайт'!C:BO, 26, FALSE)+F419-#REF!-AD419-AG419</f>
        <v>#N/A</v>
      </c>
      <c r="AX419" s="53" t="e">
        <f>AE419-VLOOKUP(C419,'Вчера_Спутник Лайт'!C:BO, 23, FALSE)</f>
        <v>#N/A</v>
      </c>
    </row>
    <row r="420" spans="1:50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3"/>
      <c r="AA420" s="44"/>
      <c r="AB420" s="43"/>
      <c r="AC420" s="44"/>
      <c r="AD420" s="43"/>
      <c r="AE420" s="43"/>
      <c r="AF420" s="43"/>
      <c r="AG420" s="44"/>
      <c r="AH420" s="48"/>
      <c r="AI420" s="52">
        <f t="shared" si="7"/>
        <v>0</v>
      </c>
      <c r="AJ420" s="53" t="str">
        <f>IF(ISNA(VLOOKUP(C420,'Вчера_Спутник Лайт'!C:C, 1, FALSE)),"ошибка",0)</f>
        <v>ошибка</v>
      </c>
      <c r="AK420" s="55"/>
      <c r="AL420" s="53" t="e">
        <f>D420-VLOOKUP(C420, 'Вчера_Спутник Лайт'!C:BO, 2, FALSE)</f>
        <v>#N/A</v>
      </c>
      <c r="AM420" s="53" t="e">
        <f>E420-F420-VLOOKUP(C420, 'Вчера_Спутник Лайт'!C:BO, 3, FALSE)</f>
        <v>#N/A</v>
      </c>
      <c r="AN420" s="53" t="e">
        <f>K420-L420-VLOOKUP(C420, 'Вчера_Спутник Лайт'!C:BO, 5, FALSE)</f>
        <v>#N/A</v>
      </c>
      <c r="AO420" s="53" t="e">
        <f>M420-N420-VLOOKUP(C420, 'Вчера_Спутник Лайт'!C:BO, 7, FALSE)</f>
        <v>#N/A</v>
      </c>
      <c r="AP420" s="53" t="e">
        <f>O420-P420-VLOOKUP(C420, 'Вчера_Спутник Лайт'!C:BO, 9, FALSE)</f>
        <v>#N/A</v>
      </c>
      <c r="AQ420" s="53" t="e">
        <f>Q420-R420-VLOOKUP(C420, 'Вчера_Спутник Лайт'!C:BO, 11, FALSE)</f>
        <v>#N/A</v>
      </c>
      <c r="AR420" s="53" t="e">
        <f>S420-T420-VLOOKUP(C420, 'Вчера_Спутник Лайт'!C:BO, 13, FALSE)</f>
        <v>#N/A</v>
      </c>
      <c r="AS420" s="53" t="e">
        <f>U420-V420-VLOOKUP(C420, 'Вчера_Спутник Лайт'!C:BO, 15, FALSE)</f>
        <v>#N/A</v>
      </c>
      <c r="AT420" s="53" t="e">
        <f>W420-X420-VLOOKUP(C420, 'Вчера_Спутник Лайт'!C:BO, 17, FALSE)</f>
        <v>#N/A</v>
      </c>
      <c r="AU420" s="53" t="e">
        <f>AA420-AB420-VLOOKUP(C420, 'Вчера_Спутник Лайт'!C:BO, 19, FALSE)</f>
        <v>#N/A</v>
      </c>
      <c r="AV420" s="53" t="e">
        <f>AC420-AD420-VLOOKUP(C420, 'Вчера_Спутник Лайт'!C:BO, 21, FALSE)</f>
        <v>#N/A</v>
      </c>
      <c r="AW420" s="53" t="e">
        <f>VLOOKUP(C420, 'Вчера_Спутник Лайт'!C:BO, 26, FALSE)+F420-#REF!-AD420-AG420</f>
        <v>#N/A</v>
      </c>
      <c r="AX420" s="53" t="e">
        <f>AE420-VLOOKUP(C420,'Вчера_Спутник Лайт'!C:BO, 23, FALSE)</f>
        <v>#N/A</v>
      </c>
    </row>
    <row r="421" spans="1:50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3"/>
      <c r="AA421" s="44"/>
      <c r="AB421" s="43"/>
      <c r="AC421" s="44"/>
      <c r="AD421" s="43"/>
      <c r="AE421" s="43"/>
      <c r="AF421" s="43"/>
      <c r="AG421" s="44"/>
      <c r="AH421" s="48"/>
      <c r="AI421" s="52">
        <f t="shared" si="7"/>
        <v>0</v>
      </c>
      <c r="AJ421" s="53" t="str">
        <f>IF(ISNA(VLOOKUP(C421,'Вчера_Спутник Лайт'!C:C, 1, FALSE)),"ошибка",0)</f>
        <v>ошибка</v>
      </c>
      <c r="AK421" s="55"/>
      <c r="AL421" s="53" t="e">
        <f>D421-VLOOKUP(C421, 'Вчера_Спутник Лайт'!C:BO, 2, FALSE)</f>
        <v>#N/A</v>
      </c>
      <c r="AM421" s="53" t="e">
        <f>E421-F421-VLOOKUP(C421, 'Вчера_Спутник Лайт'!C:BO, 3, FALSE)</f>
        <v>#N/A</v>
      </c>
      <c r="AN421" s="53" t="e">
        <f>K421-L421-VLOOKUP(C421, 'Вчера_Спутник Лайт'!C:BO, 5, FALSE)</f>
        <v>#N/A</v>
      </c>
      <c r="AO421" s="53" t="e">
        <f>M421-N421-VLOOKUP(C421, 'Вчера_Спутник Лайт'!C:BO, 7, FALSE)</f>
        <v>#N/A</v>
      </c>
      <c r="AP421" s="53" t="e">
        <f>O421-P421-VLOOKUP(C421, 'Вчера_Спутник Лайт'!C:BO, 9, FALSE)</f>
        <v>#N/A</v>
      </c>
      <c r="AQ421" s="53" t="e">
        <f>Q421-R421-VLOOKUP(C421, 'Вчера_Спутник Лайт'!C:BO, 11, FALSE)</f>
        <v>#N/A</v>
      </c>
      <c r="AR421" s="53" t="e">
        <f>S421-T421-VLOOKUP(C421, 'Вчера_Спутник Лайт'!C:BO, 13, FALSE)</f>
        <v>#N/A</v>
      </c>
      <c r="AS421" s="53" t="e">
        <f>U421-V421-VLOOKUP(C421, 'Вчера_Спутник Лайт'!C:BO, 15, FALSE)</f>
        <v>#N/A</v>
      </c>
      <c r="AT421" s="53" t="e">
        <f>W421-X421-VLOOKUP(C421, 'Вчера_Спутник Лайт'!C:BO, 17, FALSE)</f>
        <v>#N/A</v>
      </c>
      <c r="AU421" s="53" t="e">
        <f>AA421-AB421-VLOOKUP(C421, 'Вчера_Спутник Лайт'!C:BO, 19, FALSE)</f>
        <v>#N/A</v>
      </c>
      <c r="AV421" s="53" t="e">
        <f>AC421-AD421-VLOOKUP(C421, 'Вчера_Спутник Лайт'!C:BO, 21, FALSE)</f>
        <v>#N/A</v>
      </c>
      <c r="AW421" s="53" t="e">
        <f>VLOOKUP(C421, 'Вчера_Спутник Лайт'!C:BO, 26, FALSE)+F421-#REF!-AD421-AG421</f>
        <v>#N/A</v>
      </c>
      <c r="AX421" s="53" t="e">
        <f>AE421-VLOOKUP(C421,'Вчера_Спутник Лайт'!C:BO, 23, FALSE)</f>
        <v>#N/A</v>
      </c>
    </row>
    <row r="422" spans="1:50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3"/>
      <c r="AA422" s="44"/>
      <c r="AB422" s="43"/>
      <c r="AC422" s="44"/>
      <c r="AD422" s="43"/>
      <c r="AE422" s="43"/>
      <c r="AF422" s="43"/>
      <c r="AG422" s="44"/>
      <c r="AH422" s="48"/>
      <c r="AI422" s="52">
        <f t="shared" si="7"/>
        <v>0</v>
      </c>
      <c r="AJ422" s="53" t="str">
        <f>IF(ISNA(VLOOKUP(C422,'Вчера_Спутник Лайт'!C:C, 1, FALSE)),"ошибка",0)</f>
        <v>ошибка</v>
      </c>
      <c r="AK422" s="55"/>
      <c r="AL422" s="53" t="e">
        <f>D422-VLOOKUP(C422, 'Вчера_Спутник Лайт'!C:BO, 2, FALSE)</f>
        <v>#N/A</v>
      </c>
      <c r="AM422" s="53" t="e">
        <f>E422-F422-VLOOKUP(C422, 'Вчера_Спутник Лайт'!C:BO, 3, FALSE)</f>
        <v>#N/A</v>
      </c>
      <c r="AN422" s="53" t="e">
        <f>K422-L422-VLOOKUP(C422, 'Вчера_Спутник Лайт'!C:BO, 5, FALSE)</f>
        <v>#N/A</v>
      </c>
      <c r="AO422" s="53" t="e">
        <f>M422-N422-VLOOKUP(C422, 'Вчера_Спутник Лайт'!C:BO, 7, FALSE)</f>
        <v>#N/A</v>
      </c>
      <c r="AP422" s="53" t="e">
        <f>O422-P422-VLOOKUP(C422, 'Вчера_Спутник Лайт'!C:BO, 9, FALSE)</f>
        <v>#N/A</v>
      </c>
      <c r="AQ422" s="53" t="e">
        <f>Q422-R422-VLOOKUP(C422, 'Вчера_Спутник Лайт'!C:BO, 11, FALSE)</f>
        <v>#N/A</v>
      </c>
      <c r="AR422" s="53" t="e">
        <f>S422-T422-VLOOKUP(C422, 'Вчера_Спутник Лайт'!C:BO, 13, FALSE)</f>
        <v>#N/A</v>
      </c>
      <c r="AS422" s="53" t="e">
        <f>U422-V422-VLOOKUP(C422, 'Вчера_Спутник Лайт'!C:BO, 15, FALSE)</f>
        <v>#N/A</v>
      </c>
      <c r="AT422" s="53" t="e">
        <f>W422-X422-VLOOKUP(C422, 'Вчера_Спутник Лайт'!C:BO, 17, FALSE)</f>
        <v>#N/A</v>
      </c>
      <c r="AU422" s="53" t="e">
        <f>AA422-AB422-VLOOKUP(C422, 'Вчера_Спутник Лайт'!C:BO, 19, FALSE)</f>
        <v>#N/A</v>
      </c>
      <c r="AV422" s="53" t="e">
        <f>AC422-AD422-VLOOKUP(C422, 'Вчера_Спутник Лайт'!C:BO, 21, FALSE)</f>
        <v>#N/A</v>
      </c>
      <c r="AW422" s="53" t="e">
        <f>VLOOKUP(C422, 'Вчера_Спутник Лайт'!C:BO, 26, FALSE)+F422-#REF!-AD422-AG422</f>
        <v>#N/A</v>
      </c>
      <c r="AX422" s="53" t="e">
        <f>AE422-VLOOKUP(C422,'Вчера_Спутник Лайт'!C:BO, 23, FALSE)</f>
        <v>#N/A</v>
      </c>
    </row>
    <row r="423" spans="1:50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3"/>
      <c r="AA423" s="44"/>
      <c r="AB423" s="43"/>
      <c r="AC423" s="44"/>
      <c r="AD423" s="43"/>
      <c r="AE423" s="43"/>
      <c r="AF423" s="43"/>
      <c r="AG423" s="44"/>
      <c r="AH423" s="48"/>
      <c r="AI423" s="52">
        <f t="shared" si="7"/>
        <v>0</v>
      </c>
      <c r="AJ423" s="53" t="str">
        <f>IF(ISNA(VLOOKUP(C423,'Вчера_Спутник Лайт'!C:C, 1, FALSE)),"ошибка",0)</f>
        <v>ошибка</v>
      </c>
      <c r="AK423" s="55"/>
      <c r="AL423" s="53" t="e">
        <f>D423-VLOOKUP(C423, 'Вчера_Спутник Лайт'!C:BO, 2, FALSE)</f>
        <v>#N/A</v>
      </c>
      <c r="AM423" s="53" t="e">
        <f>E423-F423-VLOOKUP(C423, 'Вчера_Спутник Лайт'!C:BO, 3, FALSE)</f>
        <v>#N/A</v>
      </c>
      <c r="AN423" s="53" t="e">
        <f>K423-L423-VLOOKUP(C423, 'Вчера_Спутник Лайт'!C:BO, 5, FALSE)</f>
        <v>#N/A</v>
      </c>
      <c r="AO423" s="53" t="e">
        <f>M423-N423-VLOOKUP(C423, 'Вчера_Спутник Лайт'!C:BO, 7, FALSE)</f>
        <v>#N/A</v>
      </c>
      <c r="AP423" s="53" t="e">
        <f>O423-P423-VLOOKUP(C423, 'Вчера_Спутник Лайт'!C:BO, 9, FALSE)</f>
        <v>#N/A</v>
      </c>
      <c r="AQ423" s="53" t="e">
        <f>Q423-R423-VLOOKUP(C423, 'Вчера_Спутник Лайт'!C:BO, 11, FALSE)</f>
        <v>#N/A</v>
      </c>
      <c r="AR423" s="53" t="e">
        <f>S423-T423-VLOOKUP(C423, 'Вчера_Спутник Лайт'!C:BO, 13, FALSE)</f>
        <v>#N/A</v>
      </c>
      <c r="AS423" s="53" t="e">
        <f>U423-V423-VLOOKUP(C423, 'Вчера_Спутник Лайт'!C:BO, 15, FALSE)</f>
        <v>#N/A</v>
      </c>
      <c r="AT423" s="53" t="e">
        <f>W423-X423-VLOOKUP(C423, 'Вчера_Спутник Лайт'!C:BO, 17, FALSE)</f>
        <v>#N/A</v>
      </c>
      <c r="AU423" s="53" t="e">
        <f>AA423-AB423-VLOOKUP(C423, 'Вчера_Спутник Лайт'!C:BO, 19, FALSE)</f>
        <v>#N/A</v>
      </c>
      <c r="AV423" s="53" t="e">
        <f>AC423-AD423-VLOOKUP(C423, 'Вчера_Спутник Лайт'!C:BO, 21, FALSE)</f>
        <v>#N/A</v>
      </c>
      <c r="AW423" s="53" t="e">
        <f>VLOOKUP(C423, 'Вчера_Спутник Лайт'!C:BO, 26, FALSE)+F423-#REF!-AD423-AG423</f>
        <v>#N/A</v>
      </c>
      <c r="AX423" s="53" t="e">
        <f>AE423-VLOOKUP(C423,'Вчера_Спутник Лайт'!C:BO, 23, FALSE)</f>
        <v>#N/A</v>
      </c>
    </row>
    <row r="424" spans="1:50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3"/>
      <c r="AA424" s="44"/>
      <c r="AB424" s="43"/>
      <c r="AC424" s="44"/>
      <c r="AD424" s="43"/>
      <c r="AE424" s="43"/>
      <c r="AF424" s="43"/>
      <c r="AG424" s="44"/>
      <c r="AH424" s="48"/>
      <c r="AI424" s="52">
        <f t="shared" si="7"/>
        <v>0</v>
      </c>
      <c r="AJ424" s="53" t="str">
        <f>IF(ISNA(VLOOKUP(C424,'Вчера_Спутник Лайт'!C:C, 1, FALSE)),"ошибка",0)</f>
        <v>ошибка</v>
      </c>
      <c r="AK424" s="55"/>
      <c r="AL424" s="53" t="e">
        <f>D424-VLOOKUP(C424, 'Вчера_Спутник Лайт'!C:BO, 2, FALSE)</f>
        <v>#N/A</v>
      </c>
      <c r="AM424" s="53" t="e">
        <f>E424-F424-VLOOKUP(C424, 'Вчера_Спутник Лайт'!C:BO, 3, FALSE)</f>
        <v>#N/A</v>
      </c>
      <c r="AN424" s="53" t="e">
        <f>K424-L424-VLOOKUP(C424, 'Вчера_Спутник Лайт'!C:BO, 5, FALSE)</f>
        <v>#N/A</v>
      </c>
      <c r="AO424" s="53" t="e">
        <f>M424-N424-VLOOKUP(C424, 'Вчера_Спутник Лайт'!C:BO, 7, FALSE)</f>
        <v>#N/A</v>
      </c>
      <c r="AP424" s="53" t="e">
        <f>O424-P424-VLOOKUP(C424, 'Вчера_Спутник Лайт'!C:BO, 9, FALSE)</f>
        <v>#N/A</v>
      </c>
      <c r="AQ424" s="53" t="e">
        <f>Q424-R424-VLOOKUP(C424, 'Вчера_Спутник Лайт'!C:BO, 11, FALSE)</f>
        <v>#N/A</v>
      </c>
      <c r="AR424" s="53" t="e">
        <f>S424-T424-VLOOKUP(C424, 'Вчера_Спутник Лайт'!C:BO, 13, FALSE)</f>
        <v>#N/A</v>
      </c>
      <c r="AS424" s="53" t="e">
        <f>U424-V424-VLOOKUP(C424, 'Вчера_Спутник Лайт'!C:BO, 15, FALSE)</f>
        <v>#N/A</v>
      </c>
      <c r="AT424" s="53" t="e">
        <f>W424-X424-VLOOKUP(C424, 'Вчера_Спутник Лайт'!C:BO, 17, FALSE)</f>
        <v>#N/A</v>
      </c>
      <c r="AU424" s="53" t="e">
        <f>AA424-AB424-VLOOKUP(C424, 'Вчера_Спутник Лайт'!C:BO, 19, FALSE)</f>
        <v>#N/A</v>
      </c>
      <c r="AV424" s="53" t="e">
        <f>AC424-AD424-VLOOKUP(C424, 'Вчера_Спутник Лайт'!C:BO, 21, FALSE)</f>
        <v>#N/A</v>
      </c>
      <c r="AW424" s="53" t="e">
        <f>VLOOKUP(C424, 'Вчера_Спутник Лайт'!C:BO, 26, FALSE)+F424-#REF!-AD424-AG424</f>
        <v>#N/A</v>
      </c>
      <c r="AX424" s="53" t="e">
        <f>AE424-VLOOKUP(C424,'Вчера_Спутник Лайт'!C:BO, 23, FALSE)</f>
        <v>#N/A</v>
      </c>
    </row>
    <row r="425" spans="1:50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3"/>
      <c r="AA425" s="44"/>
      <c r="AB425" s="43"/>
      <c r="AC425" s="44"/>
      <c r="AD425" s="43"/>
      <c r="AE425" s="43"/>
      <c r="AF425" s="43"/>
      <c r="AG425" s="44"/>
      <c r="AH425" s="48"/>
      <c r="AI425" s="52">
        <f t="shared" si="7"/>
        <v>0</v>
      </c>
      <c r="AJ425" s="53" t="str">
        <f>IF(ISNA(VLOOKUP(C425,'Вчера_Спутник Лайт'!C:C, 1, FALSE)),"ошибка",0)</f>
        <v>ошибка</v>
      </c>
      <c r="AK425" s="55"/>
      <c r="AL425" s="53" t="e">
        <f>D425-VLOOKUP(C425, 'Вчера_Спутник Лайт'!C:BO, 2, FALSE)</f>
        <v>#N/A</v>
      </c>
      <c r="AM425" s="53" t="e">
        <f>E425-F425-VLOOKUP(C425, 'Вчера_Спутник Лайт'!C:BO, 3, FALSE)</f>
        <v>#N/A</v>
      </c>
      <c r="AN425" s="53" t="e">
        <f>K425-L425-VLOOKUP(C425, 'Вчера_Спутник Лайт'!C:BO, 5, FALSE)</f>
        <v>#N/A</v>
      </c>
      <c r="AO425" s="53" t="e">
        <f>M425-N425-VLOOKUP(C425, 'Вчера_Спутник Лайт'!C:BO, 7, FALSE)</f>
        <v>#N/A</v>
      </c>
      <c r="AP425" s="53" t="e">
        <f>O425-P425-VLOOKUP(C425, 'Вчера_Спутник Лайт'!C:BO, 9, FALSE)</f>
        <v>#N/A</v>
      </c>
      <c r="AQ425" s="53" t="e">
        <f>Q425-R425-VLOOKUP(C425, 'Вчера_Спутник Лайт'!C:BO, 11, FALSE)</f>
        <v>#N/A</v>
      </c>
      <c r="AR425" s="53" t="e">
        <f>S425-T425-VLOOKUP(C425, 'Вчера_Спутник Лайт'!C:BO, 13, FALSE)</f>
        <v>#N/A</v>
      </c>
      <c r="AS425" s="53" t="e">
        <f>U425-V425-VLOOKUP(C425, 'Вчера_Спутник Лайт'!C:BO, 15, FALSE)</f>
        <v>#N/A</v>
      </c>
      <c r="AT425" s="53" t="e">
        <f>W425-X425-VLOOKUP(C425, 'Вчера_Спутник Лайт'!C:BO, 17, FALSE)</f>
        <v>#N/A</v>
      </c>
      <c r="AU425" s="53" t="e">
        <f>AA425-AB425-VLOOKUP(C425, 'Вчера_Спутник Лайт'!C:BO, 19, FALSE)</f>
        <v>#N/A</v>
      </c>
      <c r="AV425" s="53" t="e">
        <f>AC425-AD425-VLOOKUP(C425, 'Вчера_Спутник Лайт'!C:BO, 21, FALSE)</f>
        <v>#N/A</v>
      </c>
      <c r="AW425" s="53" t="e">
        <f>VLOOKUP(C425, 'Вчера_Спутник Лайт'!C:BO, 26, FALSE)+F425-#REF!-AD425-AG425</f>
        <v>#N/A</v>
      </c>
      <c r="AX425" s="53" t="e">
        <f>AE425-VLOOKUP(C425,'Вчера_Спутник Лайт'!C:BO, 23, FALSE)</f>
        <v>#N/A</v>
      </c>
    </row>
    <row r="426" spans="1:50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3"/>
      <c r="AA426" s="44"/>
      <c r="AB426" s="43"/>
      <c r="AC426" s="44"/>
      <c r="AD426" s="43"/>
      <c r="AE426" s="43"/>
      <c r="AF426" s="43"/>
      <c r="AG426" s="44"/>
      <c r="AH426" s="48"/>
      <c r="AI426" s="52">
        <f t="shared" si="7"/>
        <v>0</v>
      </c>
      <c r="AJ426" s="53" t="str">
        <f>IF(ISNA(VLOOKUP(C426,'Вчера_Спутник Лайт'!C:C, 1, FALSE)),"ошибка",0)</f>
        <v>ошибка</v>
      </c>
      <c r="AK426" s="55"/>
      <c r="AL426" s="53" t="e">
        <f>D426-VLOOKUP(C426, 'Вчера_Спутник Лайт'!C:BO, 2, FALSE)</f>
        <v>#N/A</v>
      </c>
      <c r="AM426" s="53" t="e">
        <f>E426-F426-VLOOKUP(C426, 'Вчера_Спутник Лайт'!C:BO, 3, FALSE)</f>
        <v>#N/A</v>
      </c>
      <c r="AN426" s="53" t="e">
        <f>K426-L426-VLOOKUP(C426, 'Вчера_Спутник Лайт'!C:BO, 5, FALSE)</f>
        <v>#N/A</v>
      </c>
      <c r="AO426" s="53" t="e">
        <f>M426-N426-VLOOKUP(C426, 'Вчера_Спутник Лайт'!C:BO, 7, FALSE)</f>
        <v>#N/A</v>
      </c>
      <c r="AP426" s="53" t="e">
        <f>O426-P426-VLOOKUP(C426, 'Вчера_Спутник Лайт'!C:BO, 9, FALSE)</f>
        <v>#N/A</v>
      </c>
      <c r="AQ426" s="53" t="e">
        <f>Q426-R426-VLOOKUP(C426, 'Вчера_Спутник Лайт'!C:BO, 11, FALSE)</f>
        <v>#N/A</v>
      </c>
      <c r="AR426" s="53" t="e">
        <f>S426-T426-VLOOKUP(C426, 'Вчера_Спутник Лайт'!C:BO, 13, FALSE)</f>
        <v>#N/A</v>
      </c>
      <c r="AS426" s="53" t="e">
        <f>U426-V426-VLOOKUP(C426, 'Вчера_Спутник Лайт'!C:BO, 15, FALSE)</f>
        <v>#N/A</v>
      </c>
      <c r="AT426" s="53" t="e">
        <f>W426-X426-VLOOKUP(C426, 'Вчера_Спутник Лайт'!C:BO, 17, FALSE)</f>
        <v>#N/A</v>
      </c>
      <c r="AU426" s="53" t="e">
        <f>AA426-AB426-VLOOKUP(C426, 'Вчера_Спутник Лайт'!C:BO, 19, FALSE)</f>
        <v>#N/A</v>
      </c>
      <c r="AV426" s="53" t="e">
        <f>AC426-AD426-VLOOKUP(C426, 'Вчера_Спутник Лайт'!C:BO, 21, FALSE)</f>
        <v>#N/A</v>
      </c>
      <c r="AW426" s="53" t="e">
        <f>VLOOKUP(C426, 'Вчера_Спутник Лайт'!C:BO, 26, FALSE)+F426-#REF!-AD426-AG426</f>
        <v>#N/A</v>
      </c>
      <c r="AX426" s="53" t="e">
        <f>AE426-VLOOKUP(C426,'Вчера_Спутник Лайт'!C:BO, 23, FALSE)</f>
        <v>#N/A</v>
      </c>
    </row>
    <row r="427" spans="1:50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3"/>
      <c r="AA427" s="44"/>
      <c r="AB427" s="43"/>
      <c r="AC427" s="44"/>
      <c r="AD427" s="43"/>
      <c r="AE427" s="43"/>
      <c r="AF427" s="43"/>
      <c r="AG427" s="44"/>
      <c r="AH427" s="48"/>
      <c r="AI427" s="52">
        <f t="shared" si="7"/>
        <v>0</v>
      </c>
      <c r="AJ427" s="53" t="str">
        <f>IF(ISNA(VLOOKUP(C427,'Вчера_Спутник Лайт'!C:C, 1, FALSE)),"ошибка",0)</f>
        <v>ошибка</v>
      </c>
      <c r="AK427" s="55"/>
      <c r="AL427" s="53" t="e">
        <f>D427-VLOOKUP(C427, 'Вчера_Спутник Лайт'!C:BO, 2, FALSE)</f>
        <v>#N/A</v>
      </c>
      <c r="AM427" s="53" t="e">
        <f>E427-F427-VLOOKUP(C427, 'Вчера_Спутник Лайт'!C:BO, 3, FALSE)</f>
        <v>#N/A</v>
      </c>
      <c r="AN427" s="53" t="e">
        <f>K427-L427-VLOOKUP(C427, 'Вчера_Спутник Лайт'!C:BO, 5, FALSE)</f>
        <v>#N/A</v>
      </c>
      <c r="AO427" s="53" t="e">
        <f>M427-N427-VLOOKUP(C427, 'Вчера_Спутник Лайт'!C:BO, 7, FALSE)</f>
        <v>#N/A</v>
      </c>
      <c r="AP427" s="53" t="e">
        <f>O427-P427-VLOOKUP(C427, 'Вчера_Спутник Лайт'!C:BO, 9, FALSE)</f>
        <v>#N/A</v>
      </c>
      <c r="AQ427" s="53" t="e">
        <f>Q427-R427-VLOOKUP(C427, 'Вчера_Спутник Лайт'!C:BO, 11, FALSE)</f>
        <v>#N/A</v>
      </c>
      <c r="AR427" s="53" t="e">
        <f>S427-T427-VLOOKUP(C427, 'Вчера_Спутник Лайт'!C:BO, 13, FALSE)</f>
        <v>#N/A</v>
      </c>
      <c r="AS427" s="53" t="e">
        <f>U427-V427-VLOOKUP(C427, 'Вчера_Спутник Лайт'!C:BO, 15, FALSE)</f>
        <v>#N/A</v>
      </c>
      <c r="AT427" s="53" t="e">
        <f>W427-X427-VLOOKUP(C427, 'Вчера_Спутник Лайт'!C:BO, 17, FALSE)</f>
        <v>#N/A</v>
      </c>
      <c r="AU427" s="53" t="e">
        <f>AA427-AB427-VLOOKUP(C427, 'Вчера_Спутник Лайт'!C:BO, 19, FALSE)</f>
        <v>#N/A</v>
      </c>
      <c r="AV427" s="53" t="e">
        <f>AC427-AD427-VLOOKUP(C427, 'Вчера_Спутник Лайт'!C:BO, 21, FALSE)</f>
        <v>#N/A</v>
      </c>
      <c r="AW427" s="53" t="e">
        <f>VLOOKUP(C427, 'Вчера_Спутник Лайт'!C:BO, 26, FALSE)+F427-#REF!-AD427-AG427</f>
        <v>#N/A</v>
      </c>
      <c r="AX427" s="53" t="e">
        <f>AE427-VLOOKUP(C427,'Вчера_Спутник Лайт'!C:BO, 23, FALSE)</f>
        <v>#N/A</v>
      </c>
    </row>
    <row r="428" spans="1:50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3"/>
      <c r="AA428" s="44"/>
      <c r="AB428" s="43"/>
      <c r="AC428" s="44"/>
      <c r="AD428" s="43"/>
      <c r="AE428" s="43"/>
      <c r="AF428" s="43"/>
      <c r="AG428" s="44"/>
      <c r="AH428" s="48"/>
      <c r="AI428" s="52">
        <f t="shared" si="7"/>
        <v>0</v>
      </c>
      <c r="AJ428" s="53" t="str">
        <f>IF(ISNA(VLOOKUP(C428,'Вчера_Спутник Лайт'!C:C, 1, FALSE)),"ошибка",0)</f>
        <v>ошибка</v>
      </c>
      <c r="AK428" s="55"/>
      <c r="AL428" s="53" t="e">
        <f>D428-VLOOKUP(C428, 'Вчера_Спутник Лайт'!C:BO, 2, FALSE)</f>
        <v>#N/A</v>
      </c>
      <c r="AM428" s="53" t="e">
        <f>E428-F428-VLOOKUP(C428, 'Вчера_Спутник Лайт'!C:BO, 3, FALSE)</f>
        <v>#N/A</v>
      </c>
      <c r="AN428" s="53" t="e">
        <f>K428-L428-VLOOKUP(C428, 'Вчера_Спутник Лайт'!C:BO, 5, FALSE)</f>
        <v>#N/A</v>
      </c>
      <c r="AO428" s="53" t="e">
        <f>M428-N428-VLOOKUP(C428, 'Вчера_Спутник Лайт'!C:BO, 7, FALSE)</f>
        <v>#N/A</v>
      </c>
      <c r="AP428" s="53" t="e">
        <f>O428-P428-VLOOKUP(C428, 'Вчера_Спутник Лайт'!C:BO, 9, FALSE)</f>
        <v>#N/A</v>
      </c>
      <c r="AQ428" s="53" t="e">
        <f>Q428-R428-VLOOKUP(C428, 'Вчера_Спутник Лайт'!C:BO, 11, FALSE)</f>
        <v>#N/A</v>
      </c>
      <c r="AR428" s="53" t="e">
        <f>S428-T428-VLOOKUP(C428, 'Вчера_Спутник Лайт'!C:BO, 13, FALSE)</f>
        <v>#N/A</v>
      </c>
      <c r="AS428" s="53" t="e">
        <f>U428-V428-VLOOKUP(C428, 'Вчера_Спутник Лайт'!C:BO, 15, FALSE)</f>
        <v>#N/A</v>
      </c>
      <c r="AT428" s="53" t="e">
        <f>W428-X428-VLOOKUP(C428, 'Вчера_Спутник Лайт'!C:BO, 17, FALSE)</f>
        <v>#N/A</v>
      </c>
      <c r="AU428" s="53" t="e">
        <f>AA428-AB428-VLOOKUP(C428, 'Вчера_Спутник Лайт'!C:BO, 19, FALSE)</f>
        <v>#N/A</v>
      </c>
      <c r="AV428" s="53" t="e">
        <f>AC428-AD428-VLOOKUP(C428, 'Вчера_Спутник Лайт'!C:BO, 21, FALSE)</f>
        <v>#N/A</v>
      </c>
      <c r="AW428" s="53" t="e">
        <f>VLOOKUP(C428, 'Вчера_Спутник Лайт'!C:BO, 26, FALSE)+F428-#REF!-AD428-AG428</f>
        <v>#N/A</v>
      </c>
      <c r="AX428" s="53" t="e">
        <f>AE428-VLOOKUP(C428,'Вчера_Спутник Лайт'!C:BO, 23, FALSE)</f>
        <v>#N/A</v>
      </c>
    </row>
    <row r="429" spans="1:50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3"/>
      <c r="AA429" s="44"/>
      <c r="AB429" s="43"/>
      <c r="AC429" s="44"/>
      <c r="AD429" s="43"/>
      <c r="AE429" s="43"/>
      <c r="AF429" s="43"/>
      <c r="AG429" s="44"/>
      <c r="AH429" s="48"/>
      <c r="AI429" s="52">
        <f t="shared" si="7"/>
        <v>0</v>
      </c>
      <c r="AJ429" s="53" t="str">
        <f>IF(ISNA(VLOOKUP(C429,'Вчера_Спутник Лайт'!C:C, 1, FALSE)),"ошибка",0)</f>
        <v>ошибка</v>
      </c>
      <c r="AK429" s="55"/>
      <c r="AL429" s="53" t="e">
        <f>D429-VLOOKUP(C429, 'Вчера_Спутник Лайт'!C:BO, 2, FALSE)</f>
        <v>#N/A</v>
      </c>
      <c r="AM429" s="53" t="e">
        <f>E429-F429-VLOOKUP(C429, 'Вчера_Спутник Лайт'!C:BO, 3, FALSE)</f>
        <v>#N/A</v>
      </c>
      <c r="AN429" s="53" t="e">
        <f>K429-L429-VLOOKUP(C429, 'Вчера_Спутник Лайт'!C:BO, 5, FALSE)</f>
        <v>#N/A</v>
      </c>
      <c r="AO429" s="53" t="e">
        <f>M429-N429-VLOOKUP(C429, 'Вчера_Спутник Лайт'!C:BO, 7, FALSE)</f>
        <v>#N/A</v>
      </c>
      <c r="AP429" s="53" t="e">
        <f>O429-P429-VLOOKUP(C429, 'Вчера_Спутник Лайт'!C:BO, 9, FALSE)</f>
        <v>#N/A</v>
      </c>
      <c r="AQ429" s="53" t="e">
        <f>Q429-R429-VLOOKUP(C429, 'Вчера_Спутник Лайт'!C:BO, 11, FALSE)</f>
        <v>#N/A</v>
      </c>
      <c r="AR429" s="53" t="e">
        <f>S429-T429-VLOOKUP(C429, 'Вчера_Спутник Лайт'!C:BO, 13, FALSE)</f>
        <v>#N/A</v>
      </c>
      <c r="AS429" s="53" t="e">
        <f>U429-V429-VLOOKUP(C429, 'Вчера_Спутник Лайт'!C:BO, 15, FALSE)</f>
        <v>#N/A</v>
      </c>
      <c r="AT429" s="53" t="e">
        <f>W429-X429-VLOOKUP(C429, 'Вчера_Спутник Лайт'!C:BO, 17, FALSE)</f>
        <v>#N/A</v>
      </c>
      <c r="AU429" s="53" t="e">
        <f>AA429-AB429-VLOOKUP(C429, 'Вчера_Спутник Лайт'!C:BO, 19, FALSE)</f>
        <v>#N/A</v>
      </c>
      <c r="AV429" s="53" t="e">
        <f>AC429-AD429-VLOOKUP(C429, 'Вчера_Спутник Лайт'!C:BO, 21, FALSE)</f>
        <v>#N/A</v>
      </c>
      <c r="AW429" s="53" t="e">
        <f>VLOOKUP(C429, 'Вчера_Спутник Лайт'!C:BO, 26, FALSE)+F429-#REF!-AD429-AG429</f>
        <v>#N/A</v>
      </c>
      <c r="AX429" s="53" t="e">
        <f>AE429-VLOOKUP(C429,'Вчера_Спутник Лайт'!C:BO, 23, FALSE)</f>
        <v>#N/A</v>
      </c>
    </row>
    <row r="430" spans="1:50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3"/>
      <c r="AA430" s="44"/>
      <c r="AB430" s="43"/>
      <c r="AC430" s="44"/>
      <c r="AD430" s="43"/>
      <c r="AE430" s="43"/>
      <c r="AF430" s="43"/>
      <c r="AG430" s="44"/>
      <c r="AH430" s="48"/>
      <c r="AI430" s="52">
        <f t="shared" si="7"/>
        <v>0</v>
      </c>
      <c r="AJ430" s="53" t="str">
        <f>IF(ISNA(VLOOKUP(C430,'Вчера_Спутник Лайт'!C:C, 1, FALSE)),"ошибка",0)</f>
        <v>ошибка</v>
      </c>
      <c r="AK430" s="55"/>
      <c r="AL430" s="53" t="e">
        <f>D430-VLOOKUP(C430, 'Вчера_Спутник Лайт'!C:BO, 2, FALSE)</f>
        <v>#N/A</v>
      </c>
      <c r="AM430" s="53" t="e">
        <f>E430-F430-VLOOKUP(C430, 'Вчера_Спутник Лайт'!C:BO, 3, FALSE)</f>
        <v>#N/A</v>
      </c>
      <c r="AN430" s="53" t="e">
        <f>K430-L430-VLOOKUP(C430, 'Вчера_Спутник Лайт'!C:BO, 5, FALSE)</f>
        <v>#N/A</v>
      </c>
      <c r="AO430" s="53" t="e">
        <f>M430-N430-VLOOKUP(C430, 'Вчера_Спутник Лайт'!C:BO, 7, FALSE)</f>
        <v>#N/A</v>
      </c>
      <c r="AP430" s="53" t="e">
        <f>O430-P430-VLOOKUP(C430, 'Вчера_Спутник Лайт'!C:BO, 9, FALSE)</f>
        <v>#N/A</v>
      </c>
      <c r="AQ430" s="53" t="e">
        <f>Q430-R430-VLOOKUP(C430, 'Вчера_Спутник Лайт'!C:BO, 11, FALSE)</f>
        <v>#N/A</v>
      </c>
      <c r="AR430" s="53" t="e">
        <f>S430-T430-VLOOKUP(C430, 'Вчера_Спутник Лайт'!C:BO, 13, FALSE)</f>
        <v>#N/A</v>
      </c>
      <c r="AS430" s="53" t="e">
        <f>U430-V430-VLOOKUP(C430, 'Вчера_Спутник Лайт'!C:BO, 15, FALSE)</f>
        <v>#N/A</v>
      </c>
      <c r="AT430" s="53" t="e">
        <f>W430-X430-VLOOKUP(C430, 'Вчера_Спутник Лайт'!C:BO, 17, FALSE)</f>
        <v>#N/A</v>
      </c>
      <c r="AU430" s="53" t="e">
        <f>AA430-AB430-VLOOKUP(C430, 'Вчера_Спутник Лайт'!C:BO, 19, FALSE)</f>
        <v>#N/A</v>
      </c>
      <c r="AV430" s="53" t="e">
        <f>AC430-AD430-VLOOKUP(C430, 'Вчера_Спутник Лайт'!C:BO, 21, FALSE)</f>
        <v>#N/A</v>
      </c>
      <c r="AW430" s="53" t="e">
        <f>VLOOKUP(C430, 'Вчера_Спутник Лайт'!C:BO, 26, FALSE)+F430-#REF!-AD430-AG430</f>
        <v>#N/A</v>
      </c>
      <c r="AX430" s="53" t="e">
        <f>AE430-VLOOKUP(C430,'Вчера_Спутник Лайт'!C:BO, 23, FALSE)</f>
        <v>#N/A</v>
      </c>
    </row>
    <row r="431" spans="1:50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3"/>
      <c r="AA431" s="44"/>
      <c r="AB431" s="43"/>
      <c r="AC431" s="44"/>
      <c r="AD431" s="43"/>
      <c r="AE431" s="43"/>
      <c r="AF431" s="43"/>
      <c r="AG431" s="44"/>
      <c r="AH431" s="48"/>
      <c r="AI431" s="52">
        <f t="shared" si="7"/>
        <v>0</v>
      </c>
      <c r="AJ431" s="53" t="str">
        <f>IF(ISNA(VLOOKUP(C431,'Вчера_Спутник Лайт'!C:C, 1, FALSE)),"ошибка",0)</f>
        <v>ошибка</v>
      </c>
      <c r="AK431" s="55"/>
      <c r="AL431" s="53" t="e">
        <f>D431-VLOOKUP(C431, 'Вчера_Спутник Лайт'!C:BO, 2, FALSE)</f>
        <v>#N/A</v>
      </c>
      <c r="AM431" s="53" t="e">
        <f>E431-F431-VLOOKUP(C431, 'Вчера_Спутник Лайт'!C:BO, 3, FALSE)</f>
        <v>#N/A</v>
      </c>
      <c r="AN431" s="53" t="e">
        <f>K431-L431-VLOOKUP(C431, 'Вчера_Спутник Лайт'!C:BO, 5, FALSE)</f>
        <v>#N/A</v>
      </c>
      <c r="AO431" s="53" t="e">
        <f>M431-N431-VLOOKUP(C431, 'Вчера_Спутник Лайт'!C:BO, 7, FALSE)</f>
        <v>#N/A</v>
      </c>
      <c r="AP431" s="53" t="e">
        <f>O431-P431-VLOOKUP(C431, 'Вчера_Спутник Лайт'!C:BO, 9, FALSE)</f>
        <v>#N/A</v>
      </c>
      <c r="AQ431" s="53" t="e">
        <f>Q431-R431-VLOOKUP(C431, 'Вчера_Спутник Лайт'!C:BO, 11, FALSE)</f>
        <v>#N/A</v>
      </c>
      <c r="AR431" s="53" t="e">
        <f>S431-T431-VLOOKUP(C431, 'Вчера_Спутник Лайт'!C:BO, 13, FALSE)</f>
        <v>#N/A</v>
      </c>
      <c r="AS431" s="53" t="e">
        <f>U431-V431-VLOOKUP(C431, 'Вчера_Спутник Лайт'!C:BO, 15, FALSE)</f>
        <v>#N/A</v>
      </c>
      <c r="AT431" s="53" t="e">
        <f>W431-X431-VLOOKUP(C431, 'Вчера_Спутник Лайт'!C:BO, 17, FALSE)</f>
        <v>#N/A</v>
      </c>
      <c r="AU431" s="53" t="e">
        <f>AA431-AB431-VLOOKUP(C431, 'Вчера_Спутник Лайт'!C:BO, 19, FALSE)</f>
        <v>#N/A</v>
      </c>
      <c r="AV431" s="53" t="e">
        <f>AC431-AD431-VLOOKUP(C431, 'Вчера_Спутник Лайт'!C:BO, 21, FALSE)</f>
        <v>#N/A</v>
      </c>
      <c r="AW431" s="53" t="e">
        <f>VLOOKUP(C431, 'Вчера_Спутник Лайт'!C:BO, 26, FALSE)+F431-#REF!-AD431-AG431</f>
        <v>#N/A</v>
      </c>
      <c r="AX431" s="53" t="e">
        <f>AE431-VLOOKUP(C431,'Вчера_Спутник Лайт'!C:BO, 23, FALSE)</f>
        <v>#N/A</v>
      </c>
    </row>
    <row r="432" spans="1:50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3"/>
      <c r="AA432" s="44"/>
      <c r="AB432" s="43"/>
      <c r="AC432" s="44"/>
      <c r="AD432" s="43"/>
      <c r="AE432" s="43"/>
      <c r="AF432" s="43"/>
      <c r="AG432" s="44"/>
      <c r="AH432" s="48"/>
      <c r="AI432" s="52">
        <f t="shared" si="7"/>
        <v>0</v>
      </c>
      <c r="AJ432" s="53" t="str">
        <f>IF(ISNA(VLOOKUP(C432,'Вчера_Спутник Лайт'!C:C, 1, FALSE)),"ошибка",0)</f>
        <v>ошибка</v>
      </c>
      <c r="AK432" s="55"/>
      <c r="AL432" s="53" t="e">
        <f>D432-VLOOKUP(C432, 'Вчера_Спутник Лайт'!C:BO, 2, FALSE)</f>
        <v>#N/A</v>
      </c>
      <c r="AM432" s="53" t="e">
        <f>E432-F432-VLOOKUP(C432, 'Вчера_Спутник Лайт'!C:BO, 3, FALSE)</f>
        <v>#N/A</v>
      </c>
      <c r="AN432" s="53" t="e">
        <f>K432-L432-VLOOKUP(C432, 'Вчера_Спутник Лайт'!C:BO, 5, FALSE)</f>
        <v>#N/A</v>
      </c>
      <c r="AO432" s="53" t="e">
        <f>M432-N432-VLOOKUP(C432, 'Вчера_Спутник Лайт'!C:BO, 7, FALSE)</f>
        <v>#N/A</v>
      </c>
      <c r="AP432" s="53" t="e">
        <f>O432-P432-VLOOKUP(C432, 'Вчера_Спутник Лайт'!C:BO, 9, FALSE)</f>
        <v>#N/A</v>
      </c>
      <c r="AQ432" s="53" t="e">
        <f>Q432-R432-VLOOKUP(C432, 'Вчера_Спутник Лайт'!C:BO, 11, FALSE)</f>
        <v>#N/A</v>
      </c>
      <c r="AR432" s="53" t="e">
        <f>S432-T432-VLOOKUP(C432, 'Вчера_Спутник Лайт'!C:BO, 13, FALSE)</f>
        <v>#N/A</v>
      </c>
      <c r="AS432" s="53" t="e">
        <f>U432-V432-VLOOKUP(C432, 'Вчера_Спутник Лайт'!C:BO, 15, FALSE)</f>
        <v>#N/A</v>
      </c>
      <c r="AT432" s="53" t="e">
        <f>W432-X432-VLOOKUP(C432, 'Вчера_Спутник Лайт'!C:BO, 17, FALSE)</f>
        <v>#N/A</v>
      </c>
      <c r="AU432" s="53" t="e">
        <f>AA432-AB432-VLOOKUP(C432, 'Вчера_Спутник Лайт'!C:BO, 19, FALSE)</f>
        <v>#N/A</v>
      </c>
      <c r="AV432" s="53" t="e">
        <f>AC432-AD432-VLOOKUP(C432, 'Вчера_Спутник Лайт'!C:BO, 21, FALSE)</f>
        <v>#N/A</v>
      </c>
      <c r="AW432" s="53" t="e">
        <f>VLOOKUP(C432, 'Вчера_Спутник Лайт'!C:BO, 26, FALSE)+F432-#REF!-AD432-AG432</f>
        <v>#N/A</v>
      </c>
      <c r="AX432" s="53" t="e">
        <f>AE432-VLOOKUP(C432,'Вчера_Спутник Лайт'!C:BO, 23, FALSE)</f>
        <v>#N/A</v>
      </c>
    </row>
    <row r="433" spans="1:50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3"/>
      <c r="AA433" s="44"/>
      <c r="AB433" s="43"/>
      <c r="AC433" s="44"/>
      <c r="AD433" s="43"/>
      <c r="AE433" s="43"/>
      <c r="AF433" s="43"/>
      <c r="AG433" s="44"/>
      <c r="AH433" s="48"/>
      <c r="AI433" s="52">
        <f t="shared" si="7"/>
        <v>0</v>
      </c>
      <c r="AJ433" s="53" t="str">
        <f>IF(ISNA(VLOOKUP(C433,'Вчера_Спутник Лайт'!C:C, 1, FALSE)),"ошибка",0)</f>
        <v>ошибка</v>
      </c>
      <c r="AK433" s="55"/>
      <c r="AL433" s="53" t="e">
        <f>D433-VLOOKUP(C433, 'Вчера_Спутник Лайт'!C:BO, 2, FALSE)</f>
        <v>#N/A</v>
      </c>
      <c r="AM433" s="53" t="e">
        <f>E433-F433-VLOOKUP(C433, 'Вчера_Спутник Лайт'!C:BO, 3, FALSE)</f>
        <v>#N/A</v>
      </c>
      <c r="AN433" s="53" t="e">
        <f>K433-L433-VLOOKUP(C433, 'Вчера_Спутник Лайт'!C:BO, 5, FALSE)</f>
        <v>#N/A</v>
      </c>
      <c r="AO433" s="53" t="e">
        <f>M433-N433-VLOOKUP(C433, 'Вчера_Спутник Лайт'!C:BO, 7, FALSE)</f>
        <v>#N/A</v>
      </c>
      <c r="AP433" s="53" t="e">
        <f>O433-P433-VLOOKUP(C433, 'Вчера_Спутник Лайт'!C:BO, 9, FALSE)</f>
        <v>#N/A</v>
      </c>
      <c r="AQ433" s="53" t="e">
        <f>Q433-R433-VLOOKUP(C433, 'Вчера_Спутник Лайт'!C:BO, 11, FALSE)</f>
        <v>#N/A</v>
      </c>
      <c r="AR433" s="53" t="e">
        <f>S433-T433-VLOOKUP(C433, 'Вчера_Спутник Лайт'!C:BO, 13, FALSE)</f>
        <v>#N/A</v>
      </c>
      <c r="AS433" s="53" t="e">
        <f>U433-V433-VLOOKUP(C433, 'Вчера_Спутник Лайт'!C:BO, 15, FALSE)</f>
        <v>#N/A</v>
      </c>
      <c r="AT433" s="53" t="e">
        <f>W433-X433-VLOOKUP(C433, 'Вчера_Спутник Лайт'!C:BO, 17, FALSE)</f>
        <v>#N/A</v>
      </c>
      <c r="AU433" s="53" t="e">
        <f>AA433-AB433-VLOOKUP(C433, 'Вчера_Спутник Лайт'!C:BO, 19, FALSE)</f>
        <v>#N/A</v>
      </c>
      <c r="AV433" s="53" t="e">
        <f>AC433-AD433-VLOOKUP(C433, 'Вчера_Спутник Лайт'!C:BO, 21, FALSE)</f>
        <v>#N/A</v>
      </c>
      <c r="AW433" s="53" t="e">
        <f>VLOOKUP(C433, 'Вчера_Спутник Лайт'!C:BO, 26, FALSE)+F433-#REF!-AD433-AG433</f>
        <v>#N/A</v>
      </c>
      <c r="AX433" s="53" t="e">
        <f>AE433-VLOOKUP(C433,'Вчера_Спутник Лайт'!C:BO, 23, FALSE)</f>
        <v>#N/A</v>
      </c>
    </row>
    <row r="434" spans="1:50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3"/>
      <c r="AA434" s="44"/>
      <c r="AB434" s="43"/>
      <c r="AC434" s="44"/>
      <c r="AD434" s="43"/>
      <c r="AE434" s="43"/>
      <c r="AF434" s="43"/>
      <c r="AG434" s="44"/>
      <c r="AH434" s="48"/>
      <c r="AI434" s="52">
        <f t="shared" si="7"/>
        <v>0</v>
      </c>
      <c r="AJ434" s="53" t="str">
        <f>IF(ISNA(VLOOKUP(C434,'Вчера_Спутник Лайт'!C:C, 1, FALSE)),"ошибка",0)</f>
        <v>ошибка</v>
      </c>
      <c r="AK434" s="55"/>
      <c r="AL434" s="53" t="e">
        <f>D434-VLOOKUP(C434, 'Вчера_Спутник Лайт'!C:BO, 2, FALSE)</f>
        <v>#N/A</v>
      </c>
      <c r="AM434" s="53" t="e">
        <f>E434-F434-VLOOKUP(C434, 'Вчера_Спутник Лайт'!C:BO, 3, FALSE)</f>
        <v>#N/A</v>
      </c>
      <c r="AN434" s="53" t="e">
        <f>K434-L434-VLOOKUP(C434, 'Вчера_Спутник Лайт'!C:BO, 5, FALSE)</f>
        <v>#N/A</v>
      </c>
      <c r="AO434" s="53" t="e">
        <f>M434-N434-VLOOKUP(C434, 'Вчера_Спутник Лайт'!C:BO, 7, FALSE)</f>
        <v>#N/A</v>
      </c>
      <c r="AP434" s="53" t="e">
        <f>O434-P434-VLOOKUP(C434, 'Вчера_Спутник Лайт'!C:BO, 9, FALSE)</f>
        <v>#N/A</v>
      </c>
      <c r="AQ434" s="53" t="e">
        <f>Q434-R434-VLOOKUP(C434, 'Вчера_Спутник Лайт'!C:BO, 11, FALSE)</f>
        <v>#N/A</v>
      </c>
      <c r="AR434" s="53" t="e">
        <f>S434-T434-VLOOKUP(C434, 'Вчера_Спутник Лайт'!C:BO, 13, FALSE)</f>
        <v>#N/A</v>
      </c>
      <c r="AS434" s="53" t="e">
        <f>U434-V434-VLOOKUP(C434, 'Вчера_Спутник Лайт'!C:BO, 15, FALSE)</f>
        <v>#N/A</v>
      </c>
      <c r="AT434" s="53" t="e">
        <f>W434-X434-VLOOKUP(C434, 'Вчера_Спутник Лайт'!C:BO, 17, FALSE)</f>
        <v>#N/A</v>
      </c>
      <c r="AU434" s="53" t="e">
        <f>AA434-AB434-VLOOKUP(C434, 'Вчера_Спутник Лайт'!C:BO, 19, FALSE)</f>
        <v>#N/A</v>
      </c>
      <c r="AV434" s="53" t="e">
        <f>AC434-AD434-VLOOKUP(C434, 'Вчера_Спутник Лайт'!C:BO, 21, FALSE)</f>
        <v>#N/A</v>
      </c>
      <c r="AW434" s="53" t="e">
        <f>VLOOKUP(C434, 'Вчера_Спутник Лайт'!C:BO, 26, FALSE)+F434-#REF!-AD434-AG434</f>
        <v>#N/A</v>
      </c>
      <c r="AX434" s="53" t="e">
        <f>AE434-VLOOKUP(C434,'Вчера_Спутник Лайт'!C:BO, 23, FALSE)</f>
        <v>#N/A</v>
      </c>
    </row>
    <row r="435" spans="1:50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3"/>
      <c r="AA435" s="44"/>
      <c r="AB435" s="43"/>
      <c r="AC435" s="44"/>
      <c r="AD435" s="43"/>
      <c r="AE435" s="43"/>
      <c r="AF435" s="43"/>
      <c r="AG435" s="44"/>
      <c r="AH435" s="48"/>
      <c r="AI435" s="52">
        <f t="shared" si="7"/>
        <v>0</v>
      </c>
      <c r="AJ435" s="53" t="str">
        <f>IF(ISNA(VLOOKUP(C435,'Вчера_Спутник Лайт'!C:C, 1, FALSE)),"ошибка",0)</f>
        <v>ошибка</v>
      </c>
      <c r="AK435" s="55"/>
      <c r="AL435" s="53" t="e">
        <f>D435-VLOOKUP(C435, 'Вчера_Спутник Лайт'!C:BO, 2, FALSE)</f>
        <v>#N/A</v>
      </c>
      <c r="AM435" s="53" t="e">
        <f>E435-F435-VLOOKUP(C435, 'Вчера_Спутник Лайт'!C:BO, 3, FALSE)</f>
        <v>#N/A</v>
      </c>
      <c r="AN435" s="53" t="e">
        <f>K435-L435-VLOOKUP(C435, 'Вчера_Спутник Лайт'!C:BO, 5, FALSE)</f>
        <v>#N/A</v>
      </c>
      <c r="AO435" s="53" t="e">
        <f>M435-N435-VLOOKUP(C435, 'Вчера_Спутник Лайт'!C:BO, 7, FALSE)</f>
        <v>#N/A</v>
      </c>
      <c r="AP435" s="53" t="e">
        <f>O435-P435-VLOOKUP(C435, 'Вчера_Спутник Лайт'!C:BO, 9, FALSE)</f>
        <v>#N/A</v>
      </c>
      <c r="AQ435" s="53" t="e">
        <f>Q435-R435-VLOOKUP(C435, 'Вчера_Спутник Лайт'!C:BO, 11, FALSE)</f>
        <v>#N/A</v>
      </c>
      <c r="AR435" s="53" t="e">
        <f>S435-T435-VLOOKUP(C435, 'Вчера_Спутник Лайт'!C:BO, 13, FALSE)</f>
        <v>#N/A</v>
      </c>
      <c r="AS435" s="53" t="e">
        <f>U435-V435-VLOOKUP(C435, 'Вчера_Спутник Лайт'!C:BO, 15, FALSE)</f>
        <v>#N/A</v>
      </c>
      <c r="AT435" s="53" t="e">
        <f>W435-X435-VLOOKUP(C435, 'Вчера_Спутник Лайт'!C:BO, 17, FALSE)</f>
        <v>#N/A</v>
      </c>
      <c r="AU435" s="53" t="e">
        <f>AA435-AB435-VLOOKUP(C435, 'Вчера_Спутник Лайт'!C:BO, 19, FALSE)</f>
        <v>#N/A</v>
      </c>
      <c r="AV435" s="53" t="e">
        <f>AC435-AD435-VLOOKUP(C435, 'Вчера_Спутник Лайт'!C:BO, 21, FALSE)</f>
        <v>#N/A</v>
      </c>
      <c r="AW435" s="53" t="e">
        <f>VLOOKUP(C435, 'Вчера_Спутник Лайт'!C:BO, 26, FALSE)+F435-#REF!-AD435-AG435</f>
        <v>#N/A</v>
      </c>
      <c r="AX435" s="53" t="e">
        <f>AE435-VLOOKUP(C435,'Вчера_Спутник Лайт'!C:BO, 23, FALSE)</f>
        <v>#N/A</v>
      </c>
    </row>
    <row r="436" spans="1:50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3"/>
      <c r="AA436" s="44"/>
      <c r="AB436" s="43"/>
      <c r="AC436" s="44"/>
      <c r="AD436" s="43"/>
      <c r="AE436" s="43"/>
      <c r="AF436" s="43"/>
      <c r="AG436" s="44"/>
      <c r="AH436" s="48"/>
      <c r="AI436" s="52">
        <f t="shared" si="7"/>
        <v>0</v>
      </c>
      <c r="AJ436" s="53" t="str">
        <f>IF(ISNA(VLOOKUP(C436,'Вчера_Спутник Лайт'!C:C, 1, FALSE)),"ошибка",0)</f>
        <v>ошибка</v>
      </c>
      <c r="AK436" s="55"/>
      <c r="AL436" s="53" t="e">
        <f>D436-VLOOKUP(C436, 'Вчера_Спутник Лайт'!C:BO, 2, FALSE)</f>
        <v>#N/A</v>
      </c>
      <c r="AM436" s="53" t="e">
        <f>E436-F436-VLOOKUP(C436, 'Вчера_Спутник Лайт'!C:BO, 3, FALSE)</f>
        <v>#N/A</v>
      </c>
      <c r="AN436" s="53" t="e">
        <f>K436-L436-VLOOKUP(C436, 'Вчера_Спутник Лайт'!C:BO, 5, FALSE)</f>
        <v>#N/A</v>
      </c>
      <c r="AO436" s="53" t="e">
        <f>M436-N436-VLOOKUP(C436, 'Вчера_Спутник Лайт'!C:BO, 7, FALSE)</f>
        <v>#N/A</v>
      </c>
      <c r="AP436" s="53" t="e">
        <f>O436-P436-VLOOKUP(C436, 'Вчера_Спутник Лайт'!C:BO, 9, FALSE)</f>
        <v>#N/A</v>
      </c>
      <c r="AQ436" s="53" t="e">
        <f>Q436-R436-VLOOKUP(C436, 'Вчера_Спутник Лайт'!C:BO, 11, FALSE)</f>
        <v>#N/A</v>
      </c>
      <c r="AR436" s="53" t="e">
        <f>S436-T436-VLOOKUP(C436, 'Вчера_Спутник Лайт'!C:BO, 13, FALSE)</f>
        <v>#N/A</v>
      </c>
      <c r="AS436" s="53" t="e">
        <f>U436-V436-VLOOKUP(C436, 'Вчера_Спутник Лайт'!C:BO, 15, FALSE)</f>
        <v>#N/A</v>
      </c>
      <c r="AT436" s="53" t="e">
        <f>W436-X436-VLOOKUP(C436, 'Вчера_Спутник Лайт'!C:BO, 17, FALSE)</f>
        <v>#N/A</v>
      </c>
      <c r="AU436" s="53" t="e">
        <f>AA436-AB436-VLOOKUP(C436, 'Вчера_Спутник Лайт'!C:BO, 19, FALSE)</f>
        <v>#N/A</v>
      </c>
      <c r="AV436" s="53" t="e">
        <f>AC436-AD436-VLOOKUP(C436, 'Вчера_Спутник Лайт'!C:BO, 21, FALSE)</f>
        <v>#N/A</v>
      </c>
      <c r="AW436" s="53" t="e">
        <f>VLOOKUP(C436, 'Вчера_Спутник Лайт'!C:BO, 26, FALSE)+F436-#REF!-AD436-AG436</f>
        <v>#N/A</v>
      </c>
      <c r="AX436" s="53" t="e">
        <f>AE436-VLOOKUP(C436,'Вчера_Спутник Лайт'!C:BO, 23, FALSE)</f>
        <v>#N/A</v>
      </c>
    </row>
    <row r="437" spans="1:50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3"/>
      <c r="AA437" s="44"/>
      <c r="AB437" s="43"/>
      <c r="AC437" s="44"/>
      <c r="AD437" s="43"/>
      <c r="AE437" s="43"/>
      <c r="AF437" s="43"/>
      <c r="AG437" s="44"/>
      <c r="AH437" s="48"/>
      <c r="AI437" s="52">
        <f t="shared" si="7"/>
        <v>0</v>
      </c>
      <c r="AJ437" s="53" t="str">
        <f>IF(ISNA(VLOOKUP(C437,'Вчера_Спутник Лайт'!C:C, 1, FALSE)),"ошибка",0)</f>
        <v>ошибка</v>
      </c>
      <c r="AK437" s="55"/>
      <c r="AL437" s="53" t="e">
        <f>D437-VLOOKUP(C437, 'Вчера_Спутник Лайт'!C:BO, 2, FALSE)</f>
        <v>#N/A</v>
      </c>
      <c r="AM437" s="53" t="e">
        <f>E437-F437-VLOOKUP(C437, 'Вчера_Спутник Лайт'!C:BO, 3, FALSE)</f>
        <v>#N/A</v>
      </c>
      <c r="AN437" s="53" t="e">
        <f>K437-L437-VLOOKUP(C437, 'Вчера_Спутник Лайт'!C:BO, 5, FALSE)</f>
        <v>#N/A</v>
      </c>
      <c r="AO437" s="53" t="e">
        <f>M437-N437-VLOOKUP(C437, 'Вчера_Спутник Лайт'!C:BO, 7, FALSE)</f>
        <v>#N/A</v>
      </c>
      <c r="AP437" s="53" t="e">
        <f>O437-P437-VLOOKUP(C437, 'Вчера_Спутник Лайт'!C:BO, 9, FALSE)</f>
        <v>#N/A</v>
      </c>
      <c r="AQ437" s="53" t="e">
        <f>Q437-R437-VLOOKUP(C437, 'Вчера_Спутник Лайт'!C:BO, 11, FALSE)</f>
        <v>#N/A</v>
      </c>
      <c r="AR437" s="53" t="e">
        <f>S437-T437-VLOOKUP(C437, 'Вчера_Спутник Лайт'!C:BO, 13, FALSE)</f>
        <v>#N/A</v>
      </c>
      <c r="AS437" s="53" t="e">
        <f>U437-V437-VLOOKUP(C437, 'Вчера_Спутник Лайт'!C:BO, 15, FALSE)</f>
        <v>#N/A</v>
      </c>
      <c r="AT437" s="53" t="e">
        <f>W437-X437-VLOOKUP(C437, 'Вчера_Спутник Лайт'!C:BO, 17, FALSE)</f>
        <v>#N/A</v>
      </c>
      <c r="AU437" s="53" t="e">
        <f>AA437-AB437-VLOOKUP(C437, 'Вчера_Спутник Лайт'!C:BO, 19, FALSE)</f>
        <v>#N/A</v>
      </c>
      <c r="AV437" s="53" t="e">
        <f>AC437-AD437-VLOOKUP(C437, 'Вчера_Спутник Лайт'!C:BO, 21, FALSE)</f>
        <v>#N/A</v>
      </c>
      <c r="AW437" s="53" t="e">
        <f>VLOOKUP(C437, 'Вчера_Спутник Лайт'!C:BO, 26, FALSE)+F437-#REF!-AD437-AG437</f>
        <v>#N/A</v>
      </c>
      <c r="AX437" s="53" t="e">
        <f>AE437-VLOOKUP(C437,'Вчера_Спутник Лайт'!C:BO, 23, FALSE)</f>
        <v>#N/A</v>
      </c>
    </row>
    <row r="438" spans="1:50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3"/>
      <c r="AA438" s="44"/>
      <c r="AB438" s="43"/>
      <c r="AC438" s="44"/>
      <c r="AD438" s="43"/>
      <c r="AE438" s="43"/>
      <c r="AF438" s="43"/>
      <c r="AG438" s="44"/>
      <c r="AH438" s="48"/>
      <c r="AI438" s="52">
        <f t="shared" si="7"/>
        <v>0</v>
      </c>
      <c r="AJ438" s="53" t="str">
        <f>IF(ISNA(VLOOKUP(C438,'Вчера_Спутник Лайт'!C:C, 1, FALSE)),"ошибка",0)</f>
        <v>ошибка</v>
      </c>
      <c r="AK438" s="55"/>
      <c r="AL438" s="53" t="e">
        <f>D438-VLOOKUP(C438, 'Вчера_Спутник Лайт'!C:BO, 2, FALSE)</f>
        <v>#N/A</v>
      </c>
      <c r="AM438" s="53" t="e">
        <f>E438-F438-VLOOKUP(C438, 'Вчера_Спутник Лайт'!C:BO, 3, FALSE)</f>
        <v>#N/A</v>
      </c>
      <c r="AN438" s="53" t="e">
        <f>K438-L438-VLOOKUP(C438, 'Вчера_Спутник Лайт'!C:BO, 5, FALSE)</f>
        <v>#N/A</v>
      </c>
      <c r="AO438" s="53" t="e">
        <f>M438-N438-VLOOKUP(C438, 'Вчера_Спутник Лайт'!C:BO, 7, FALSE)</f>
        <v>#N/A</v>
      </c>
      <c r="AP438" s="53" t="e">
        <f>O438-P438-VLOOKUP(C438, 'Вчера_Спутник Лайт'!C:BO, 9, FALSE)</f>
        <v>#N/A</v>
      </c>
      <c r="AQ438" s="53" t="e">
        <f>Q438-R438-VLOOKUP(C438, 'Вчера_Спутник Лайт'!C:BO, 11, FALSE)</f>
        <v>#N/A</v>
      </c>
      <c r="AR438" s="53" t="e">
        <f>S438-T438-VLOOKUP(C438, 'Вчера_Спутник Лайт'!C:BO, 13, FALSE)</f>
        <v>#N/A</v>
      </c>
      <c r="AS438" s="53" t="e">
        <f>U438-V438-VLOOKUP(C438, 'Вчера_Спутник Лайт'!C:BO, 15, FALSE)</f>
        <v>#N/A</v>
      </c>
      <c r="AT438" s="53" t="e">
        <f>W438-X438-VLOOKUP(C438, 'Вчера_Спутник Лайт'!C:BO, 17, FALSE)</f>
        <v>#N/A</v>
      </c>
      <c r="AU438" s="53" t="e">
        <f>AA438-AB438-VLOOKUP(C438, 'Вчера_Спутник Лайт'!C:BO, 19, FALSE)</f>
        <v>#N/A</v>
      </c>
      <c r="AV438" s="53" t="e">
        <f>AC438-AD438-VLOOKUP(C438, 'Вчера_Спутник Лайт'!C:BO, 21, FALSE)</f>
        <v>#N/A</v>
      </c>
      <c r="AW438" s="53" t="e">
        <f>VLOOKUP(C438, 'Вчера_Спутник Лайт'!C:BO, 26, FALSE)+F438-#REF!-AD438-AG438</f>
        <v>#N/A</v>
      </c>
      <c r="AX438" s="53" t="e">
        <f>AE438-VLOOKUP(C438,'Вчера_Спутник Лайт'!C:BO, 23, FALSE)</f>
        <v>#N/A</v>
      </c>
    </row>
    <row r="439" spans="1:50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3"/>
      <c r="AA439" s="44"/>
      <c r="AB439" s="43"/>
      <c r="AC439" s="44"/>
      <c r="AD439" s="43"/>
      <c r="AE439" s="43"/>
      <c r="AF439" s="43"/>
      <c r="AG439" s="44"/>
      <c r="AH439" s="48"/>
      <c r="AI439" s="52">
        <f t="shared" si="7"/>
        <v>0</v>
      </c>
      <c r="AJ439" s="53" t="str">
        <f>IF(ISNA(VLOOKUP(C439,'Вчера_Спутник Лайт'!C:C, 1, FALSE)),"ошибка",0)</f>
        <v>ошибка</v>
      </c>
      <c r="AK439" s="55"/>
      <c r="AL439" s="53" t="e">
        <f>D439-VLOOKUP(C439, 'Вчера_Спутник Лайт'!C:BO, 2, FALSE)</f>
        <v>#N/A</v>
      </c>
      <c r="AM439" s="53" t="e">
        <f>E439-F439-VLOOKUP(C439, 'Вчера_Спутник Лайт'!C:BO, 3, FALSE)</f>
        <v>#N/A</v>
      </c>
      <c r="AN439" s="53" t="e">
        <f>K439-L439-VLOOKUP(C439, 'Вчера_Спутник Лайт'!C:BO, 5, FALSE)</f>
        <v>#N/A</v>
      </c>
      <c r="AO439" s="53" t="e">
        <f>M439-N439-VLOOKUP(C439, 'Вчера_Спутник Лайт'!C:BO, 7, FALSE)</f>
        <v>#N/A</v>
      </c>
      <c r="AP439" s="53" t="e">
        <f>O439-P439-VLOOKUP(C439, 'Вчера_Спутник Лайт'!C:BO, 9, FALSE)</f>
        <v>#N/A</v>
      </c>
      <c r="AQ439" s="53" t="e">
        <f>Q439-R439-VLOOKUP(C439, 'Вчера_Спутник Лайт'!C:BO, 11, FALSE)</f>
        <v>#N/A</v>
      </c>
      <c r="AR439" s="53" t="e">
        <f>S439-T439-VLOOKUP(C439, 'Вчера_Спутник Лайт'!C:BO, 13, FALSE)</f>
        <v>#N/A</v>
      </c>
      <c r="AS439" s="53" t="e">
        <f>U439-V439-VLOOKUP(C439, 'Вчера_Спутник Лайт'!C:BO, 15, FALSE)</f>
        <v>#N/A</v>
      </c>
      <c r="AT439" s="53" t="e">
        <f>W439-X439-VLOOKUP(C439, 'Вчера_Спутник Лайт'!C:BO, 17, FALSE)</f>
        <v>#N/A</v>
      </c>
      <c r="AU439" s="53" t="e">
        <f>AA439-AB439-VLOOKUP(C439, 'Вчера_Спутник Лайт'!C:BO, 19, FALSE)</f>
        <v>#N/A</v>
      </c>
      <c r="AV439" s="53" t="e">
        <f>AC439-AD439-VLOOKUP(C439, 'Вчера_Спутник Лайт'!C:BO, 21, FALSE)</f>
        <v>#N/A</v>
      </c>
      <c r="AW439" s="53" t="e">
        <f>VLOOKUP(C439, 'Вчера_Спутник Лайт'!C:BO, 26, FALSE)+F439-#REF!-AD439-AG439</f>
        <v>#N/A</v>
      </c>
      <c r="AX439" s="53" t="e">
        <f>AE439-VLOOKUP(C439,'Вчера_Спутник Лайт'!C:BO, 23, FALSE)</f>
        <v>#N/A</v>
      </c>
    </row>
    <row r="440" spans="1:50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3"/>
      <c r="AA440" s="44"/>
      <c r="AB440" s="43"/>
      <c r="AC440" s="44"/>
      <c r="AD440" s="43"/>
      <c r="AE440" s="43"/>
      <c r="AF440" s="43"/>
      <c r="AG440" s="44"/>
      <c r="AH440" s="48"/>
      <c r="AI440" s="52">
        <f t="shared" si="7"/>
        <v>0</v>
      </c>
      <c r="AJ440" s="53" t="str">
        <f>IF(ISNA(VLOOKUP(C440,'Вчера_Спутник Лайт'!C:C, 1, FALSE)),"ошибка",0)</f>
        <v>ошибка</v>
      </c>
      <c r="AK440" s="55"/>
      <c r="AL440" s="53" t="e">
        <f>D440-VLOOKUP(C440, 'Вчера_Спутник Лайт'!C:BO, 2, FALSE)</f>
        <v>#N/A</v>
      </c>
      <c r="AM440" s="53" t="e">
        <f>E440-F440-VLOOKUP(C440, 'Вчера_Спутник Лайт'!C:BO, 3, FALSE)</f>
        <v>#N/A</v>
      </c>
      <c r="AN440" s="53" t="e">
        <f>K440-L440-VLOOKUP(C440, 'Вчера_Спутник Лайт'!C:BO, 5, FALSE)</f>
        <v>#N/A</v>
      </c>
      <c r="AO440" s="53" t="e">
        <f>M440-N440-VLOOKUP(C440, 'Вчера_Спутник Лайт'!C:BO, 7, FALSE)</f>
        <v>#N/A</v>
      </c>
      <c r="AP440" s="53" t="e">
        <f>O440-P440-VLOOKUP(C440, 'Вчера_Спутник Лайт'!C:BO, 9, FALSE)</f>
        <v>#N/A</v>
      </c>
      <c r="AQ440" s="53" t="e">
        <f>Q440-R440-VLOOKUP(C440, 'Вчера_Спутник Лайт'!C:BO, 11, FALSE)</f>
        <v>#N/A</v>
      </c>
      <c r="AR440" s="53" t="e">
        <f>S440-T440-VLOOKUP(C440, 'Вчера_Спутник Лайт'!C:BO, 13, FALSE)</f>
        <v>#N/A</v>
      </c>
      <c r="AS440" s="53" t="e">
        <f>U440-V440-VLOOKUP(C440, 'Вчера_Спутник Лайт'!C:BO, 15, FALSE)</f>
        <v>#N/A</v>
      </c>
      <c r="AT440" s="53" t="e">
        <f>W440-X440-VLOOKUP(C440, 'Вчера_Спутник Лайт'!C:BO, 17, FALSE)</f>
        <v>#N/A</v>
      </c>
      <c r="AU440" s="53" t="e">
        <f>AA440-AB440-VLOOKUP(C440, 'Вчера_Спутник Лайт'!C:BO, 19, FALSE)</f>
        <v>#N/A</v>
      </c>
      <c r="AV440" s="53" t="e">
        <f>AC440-AD440-VLOOKUP(C440, 'Вчера_Спутник Лайт'!C:BO, 21, FALSE)</f>
        <v>#N/A</v>
      </c>
      <c r="AW440" s="53" t="e">
        <f>VLOOKUP(C440, 'Вчера_Спутник Лайт'!C:BO, 26, FALSE)+F440-#REF!-AD440-AG440</f>
        <v>#N/A</v>
      </c>
      <c r="AX440" s="53" t="e">
        <f>AE440-VLOOKUP(C440,'Вчера_Спутник Лайт'!C:BO, 23, FALSE)</f>
        <v>#N/A</v>
      </c>
    </row>
    <row r="441" spans="1:50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3"/>
      <c r="AA441" s="44"/>
      <c r="AB441" s="43"/>
      <c r="AC441" s="44"/>
      <c r="AD441" s="43"/>
      <c r="AE441" s="43"/>
      <c r="AF441" s="43"/>
      <c r="AG441" s="44"/>
      <c r="AH441" s="48"/>
      <c r="AI441" s="52">
        <f t="shared" si="7"/>
        <v>0</v>
      </c>
      <c r="AJ441" s="53" t="str">
        <f>IF(ISNA(VLOOKUP(C441,'Вчера_Спутник Лайт'!C:C, 1, FALSE)),"ошибка",0)</f>
        <v>ошибка</v>
      </c>
      <c r="AK441" s="55"/>
      <c r="AL441" s="53" t="e">
        <f>D441-VLOOKUP(C441, 'Вчера_Спутник Лайт'!C:BO, 2, FALSE)</f>
        <v>#N/A</v>
      </c>
      <c r="AM441" s="53" t="e">
        <f>E441-F441-VLOOKUP(C441, 'Вчера_Спутник Лайт'!C:BO, 3, FALSE)</f>
        <v>#N/A</v>
      </c>
      <c r="AN441" s="53" t="e">
        <f>K441-L441-VLOOKUP(C441, 'Вчера_Спутник Лайт'!C:BO, 5, FALSE)</f>
        <v>#N/A</v>
      </c>
      <c r="AO441" s="53" t="e">
        <f>M441-N441-VLOOKUP(C441, 'Вчера_Спутник Лайт'!C:BO, 7, FALSE)</f>
        <v>#N/A</v>
      </c>
      <c r="AP441" s="53" t="e">
        <f>O441-P441-VLOOKUP(C441, 'Вчера_Спутник Лайт'!C:BO, 9, FALSE)</f>
        <v>#N/A</v>
      </c>
      <c r="AQ441" s="53" t="e">
        <f>Q441-R441-VLOOKUP(C441, 'Вчера_Спутник Лайт'!C:BO, 11, FALSE)</f>
        <v>#N/A</v>
      </c>
      <c r="AR441" s="53" t="e">
        <f>S441-T441-VLOOKUP(C441, 'Вчера_Спутник Лайт'!C:BO, 13, FALSE)</f>
        <v>#N/A</v>
      </c>
      <c r="AS441" s="53" t="e">
        <f>U441-V441-VLOOKUP(C441, 'Вчера_Спутник Лайт'!C:BO, 15, FALSE)</f>
        <v>#N/A</v>
      </c>
      <c r="AT441" s="53" t="e">
        <f>W441-X441-VLOOKUP(C441, 'Вчера_Спутник Лайт'!C:BO, 17, FALSE)</f>
        <v>#N/A</v>
      </c>
      <c r="AU441" s="53" t="e">
        <f>AA441-AB441-VLOOKUP(C441, 'Вчера_Спутник Лайт'!C:BO, 19, FALSE)</f>
        <v>#N/A</v>
      </c>
      <c r="AV441" s="53" t="e">
        <f>AC441-AD441-VLOOKUP(C441, 'Вчера_Спутник Лайт'!C:BO, 21, FALSE)</f>
        <v>#N/A</v>
      </c>
      <c r="AW441" s="53" t="e">
        <f>VLOOKUP(C441, 'Вчера_Спутник Лайт'!C:BO, 26, FALSE)+F441-#REF!-AD441-AG441</f>
        <v>#N/A</v>
      </c>
      <c r="AX441" s="53" t="e">
        <f>AE441-VLOOKUP(C441,'Вчера_Спутник Лайт'!C:BO, 23, FALSE)</f>
        <v>#N/A</v>
      </c>
    </row>
    <row r="442" spans="1:50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3"/>
      <c r="AA442" s="44"/>
      <c r="AB442" s="43"/>
      <c r="AC442" s="44"/>
      <c r="AD442" s="43"/>
      <c r="AE442" s="43"/>
      <c r="AF442" s="43"/>
      <c r="AG442" s="44"/>
      <c r="AH442" s="48"/>
      <c r="AI442" s="52">
        <f t="shared" si="7"/>
        <v>0</v>
      </c>
      <c r="AJ442" s="53" t="str">
        <f>IF(ISNA(VLOOKUP(C442,'Вчера_Спутник Лайт'!C:C, 1, FALSE)),"ошибка",0)</f>
        <v>ошибка</v>
      </c>
      <c r="AK442" s="55"/>
      <c r="AL442" s="53" t="e">
        <f>D442-VLOOKUP(C442, 'Вчера_Спутник Лайт'!C:BO, 2, FALSE)</f>
        <v>#N/A</v>
      </c>
      <c r="AM442" s="53" t="e">
        <f>E442-F442-VLOOKUP(C442, 'Вчера_Спутник Лайт'!C:BO, 3, FALSE)</f>
        <v>#N/A</v>
      </c>
      <c r="AN442" s="53" t="e">
        <f>K442-L442-VLOOKUP(C442, 'Вчера_Спутник Лайт'!C:BO, 5, FALSE)</f>
        <v>#N/A</v>
      </c>
      <c r="AO442" s="53" t="e">
        <f>M442-N442-VLOOKUP(C442, 'Вчера_Спутник Лайт'!C:BO, 7, FALSE)</f>
        <v>#N/A</v>
      </c>
      <c r="AP442" s="53" t="e">
        <f>O442-P442-VLOOKUP(C442, 'Вчера_Спутник Лайт'!C:BO, 9, FALSE)</f>
        <v>#N/A</v>
      </c>
      <c r="AQ442" s="53" t="e">
        <f>Q442-R442-VLOOKUP(C442, 'Вчера_Спутник Лайт'!C:BO, 11, FALSE)</f>
        <v>#N/A</v>
      </c>
      <c r="AR442" s="53" t="e">
        <f>S442-T442-VLOOKUP(C442, 'Вчера_Спутник Лайт'!C:BO, 13, FALSE)</f>
        <v>#N/A</v>
      </c>
      <c r="AS442" s="53" t="e">
        <f>U442-V442-VLOOKUP(C442, 'Вчера_Спутник Лайт'!C:BO, 15, FALSE)</f>
        <v>#N/A</v>
      </c>
      <c r="AT442" s="53" t="e">
        <f>W442-X442-VLOOKUP(C442, 'Вчера_Спутник Лайт'!C:BO, 17, FALSE)</f>
        <v>#N/A</v>
      </c>
      <c r="AU442" s="53" t="e">
        <f>AA442-AB442-VLOOKUP(C442, 'Вчера_Спутник Лайт'!C:BO, 19, FALSE)</f>
        <v>#N/A</v>
      </c>
      <c r="AV442" s="53" t="e">
        <f>AC442-AD442-VLOOKUP(C442, 'Вчера_Спутник Лайт'!C:BO, 21, FALSE)</f>
        <v>#N/A</v>
      </c>
      <c r="AW442" s="53" t="e">
        <f>VLOOKUP(C442, 'Вчера_Спутник Лайт'!C:BO, 26, FALSE)+F442-#REF!-AD442-AG442</f>
        <v>#N/A</v>
      </c>
      <c r="AX442" s="53" t="e">
        <f>AE442-VLOOKUP(C442,'Вчера_Спутник Лайт'!C:BO, 23, FALSE)</f>
        <v>#N/A</v>
      </c>
    </row>
    <row r="443" spans="1:50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3"/>
      <c r="AA443" s="44"/>
      <c r="AB443" s="43"/>
      <c r="AC443" s="44"/>
      <c r="AD443" s="43"/>
      <c r="AE443" s="43"/>
      <c r="AF443" s="43"/>
      <c r="AG443" s="44"/>
      <c r="AH443" s="48"/>
      <c r="AI443" s="52">
        <f t="shared" si="7"/>
        <v>0</v>
      </c>
      <c r="AJ443" s="53" t="str">
        <f>IF(ISNA(VLOOKUP(C443,'Вчера_Спутник Лайт'!C:C, 1, FALSE)),"ошибка",0)</f>
        <v>ошибка</v>
      </c>
      <c r="AK443" s="55"/>
      <c r="AL443" s="53" t="e">
        <f>D443-VLOOKUP(C443, 'Вчера_Спутник Лайт'!C:BO, 2, FALSE)</f>
        <v>#N/A</v>
      </c>
      <c r="AM443" s="53" t="e">
        <f>E443-F443-VLOOKUP(C443, 'Вчера_Спутник Лайт'!C:BO, 3, FALSE)</f>
        <v>#N/A</v>
      </c>
      <c r="AN443" s="53" t="e">
        <f>K443-L443-VLOOKUP(C443, 'Вчера_Спутник Лайт'!C:BO, 5, FALSE)</f>
        <v>#N/A</v>
      </c>
      <c r="AO443" s="53" t="e">
        <f>M443-N443-VLOOKUP(C443, 'Вчера_Спутник Лайт'!C:BO, 7, FALSE)</f>
        <v>#N/A</v>
      </c>
      <c r="AP443" s="53" t="e">
        <f>O443-P443-VLOOKUP(C443, 'Вчера_Спутник Лайт'!C:BO, 9, FALSE)</f>
        <v>#N/A</v>
      </c>
      <c r="AQ443" s="53" t="e">
        <f>Q443-R443-VLOOKUP(C443, 'Вчера_Спутник Лайт'!C:BO, 11, FALSE)</f>
        <v>#N/A</v>
      </c>
      <c r="AR443" s="53" t="e">
        <f>S443-T443-VLOOKUP(C443, 'Вчера_Спутник Лайт'!C:BO, 13, FALSE)</f>
        <v>#N/A</v>
      </c>
      <c r="AS443" s="53" t="e">
        <f>U443-V443-VLOOKUP(C443, 'Вчера_Спутник Лайт'!C:BO, 15, FALSE)</f>
        <v>#N/A</v>
      </c>
      <c r="AT443" s="53" t="e">
        <f>W443-X443-VLOOKUP(C443, 'Вчера_Спутник Лайт'!C:BO, 17, FALSE)</f>
        <v>#N/A</v>
      </c>
      <c r="AU443" s="53" t="e">
        <f>AA443-AB443-VLOOKUP(C443, 'Вчера_Спутник Лайт'!C:BO, 19, FALSE)</f>
        <v>#N/A</v>
      </c>
      <c r="AV443" s="53" t="e">
        <f>AC443-AD443-VLOOKUP(C443, 'Вчера_Спутник Лайт'!C:BO, 21, FALSE)</f>
        <v>#N/A</v>
      </c>
      <c r="AW443" s="53" t="e">
        <f>VLOOKUP(C443, 'Вчера_Спутник Лайт'!C:BO, 26, FALSE)+F443-#REF!-AD443-AG443</f>
        <v>#N/A</v>
      </c>
      <c r="AX443" s="53" t="e">
        <f>AE443-VLOOKUP(C443,'Вчера_Спутник Лайт'!C:BO, 23, FALSE)</f>
        <v>#N/A</v>
      </c>
    </row>
    <row r="444" spans="1:50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3"/>
      <c r="AA444" s="44"/>
      <c r="AB444" s="43"/>
      <c r="AC444" s="44"/>
      <c r="AD444" s="43"/>
      <c r="AE444" s="43"/>
      <c r="AF444" s="43"/>
      <c r="AG444" s="44"/>
      <c r="AH444" s="48"/>
      <c r="AI444" s="52">
        <f t="shared" si="7"/>
        <v>0</v>
      </c>
      <c r="AJ444" s="53" t="str">
        <f>IF(ISNA(VLOOKUP(C444,'Вчера_Спутник Лайт'!C:C, 1, FALSE)),"ошибка",0)</f>
        <v>ошибка</v>
      </c>
      <c r="AK444" s="55"/>
      <c r="AL444" s="53" t="e">
        <f>D444-VLOOKUP(C444, 'Вчера_Спутник Лайт'!C:BO, 2, FALSE)</f>
        <v>#N/A</v>
      </c>
      <c r="AM444" s="53" t="e">
        <f>E444-F444-VLOOKUP(C444, 'Вчера_Спутник Лайт'!C:BO, 3, FALSE)</f>
        <v>#N/A</v>
      </c>
      <c r="AN444" s="53" t="e">
        <f>K444-L444-VLOOKUP(C444, 'Вчера_Спутник Лайт'!C:BO, 5, FALSE)</f>
        <v>#N/A</v>
      </c>
      <c r="AO444" s="53" t="e">
        <f>M444-N444-VLOOKUP(C444, 'Вчера_Спутник Лайт'!C:BO, 7, FALSE)</f>
        <v>#N/A</v>
      </c>
      <c r="AP444" s="53" t="e">
        <f>O444-P444-VLOOKUP(C444, 'Вчера_Спутник Лайт'!C:BO, 9, FALSE)</f>
        <v>#N/A</v>
      </c>
      <c r="AQ444" s="53" t="e">
        <f>Q444-R444-VLOOKUP(C444, 'Вчера_Спутник Лайт'!C:BO, 11, FALSE)</f>
        <v>#N/A</v>
      </c>
      <c r="AR444" s="53" t="e">
        <f>S444-T444-VLOOKUP(C444, 'Вчера_Спутник Лайт'!C:BO, 13, FALSE)</f>
        <v>#N/A</v>
      </c>
      <c r="AS444" s="53" t="e">
        <f>U444-V444-VLOOKUP(C444, 'Вчера_Спутник Лайт'!C:BO, 15, FALSE)</f>
        <v>#N/A</v>
      </c>
      <c r="AT444" s="53" t="e">
        <f>W444-X444-VLOOKUP(C444, 'Вчера_Спутник Лайт'!C:BO, 17, FALSE)</f>
        <v>#N/A</v>
      </c>
      <c r="AU444" s="53" t="e">
        <f>AA444-AB444-VLOOKUP(C444, 'Вчера_Спутник Лайт'!C:BO, 19, FALSE)</f>
        <v>#N/A</v>
      </c>
      <c r="AV444" s="53" t="e">
        <f>AC444-AD444-VLOOKUP(C444, 'Вчера_Спутник Лайт'!C:BO, 21, FALSE)</f>
        <v>#N/A</v>
      </c>
      <c r="AW444" s="53" t="e">
        <f>VLOOKUP(C444, 'Вчера_Спутник Лайт'!C:BO, 26, FALSE)+F444-#REF!-AD444-AG444</f>
        <v>#N/A</v>
      </c>
      <c r="AX444" s="53" t="e">
        <f>AE444-VLOOKUP(C444,'Вчера_Спутник Лайт'!C:BO, 23, FALSE)</f>
        <v>#N/A</v>
      </c>
    </row>
    <row r="445" spans="1:50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3"/>
      <c r="AA445" s="44"/>
      <c r="AB445" s="43"/>
      <c r="AC445" s="44"/>
      <c r="AD445" s="43"/>
      <c r="AE445" s="43"/>
      <c r="AF445" s="43"/>
      <c r="AG445" s="44"/>
      <c r="AH445" s="48"/>
      <c r="AI445" s="52">
        <f t="shared" si="7"/>
        <v>0</v>
      </c>
      <c r="AJ445" s="53" t="str">
        <f>IF(ISNA(VLOOKUP(C445,'Вчера_Спутник Лайт'!C:C, 1, FALSE)),"ошибка",0)</f>
        <v>ошибка</v>
      </c>
      <c r="AK445" s="55"/>
      <c r="AL445" s="53" t="e">
        <f>D445-VLOOKUP(C445, 'Вчера_Спутник Лайт'!C:BO, 2, FALSE)</f>
        <v>#N/A</v>
      </c>
      <c r="AM445" s="53" t="e">
        <f>E445-F445-VLOOKUP(C445, 'Вчера_Спутник Лайт'!C:BO, 3, FALSE)</f>
        <v>#N/A</v>
      </c>
      <c r="AN445" s="53" t="e">
        <f>K445-L445-VLOOKUP(C445, 'Вчера_Спутник Лайт'!C:BO, 5, FALSE)</f>
        <v>#N/A</v>
      </c>
      <c r="AO445" s="53" t="e">
        <f>M445-N445-VLOOKUP(C445, 'Вчера_Спутник Лайт'!C:BO, 7, FALSE)</f>
        <v>#N/A</v>
      </c>
      <c r="AP445" s="53" t="e">
        <f>O445-P445-VLOOKUP(C445, 'Вчера_Спутник Лайт'!C:BO, 9, FALSE)</f>
        <v>#N/A</v>
      </c>
      <c r="AQ445" s="53" t="e">
        <f>Q445-R445-VLOOKUP(C445, 'Вчера_Спутник Лайт'!C:BO, 11, FALSE)</f>
        <v>#N/A</v>
      </c>
      <c r="AR445" s="53" t="e">
        <f>S445-T445-VLOOKUP(C445, 'Вчера_Спутник Лайт'!C:BO, 13, FALSE)</f>
        <v>#N/A</v>
      </c>
      <c r="AS445" s="53" t="e">
        <f>U445-V445-VLOOKUP(C445, 'Вчера_Спутник Лайт'!C:BO, 15, FALSE)</f>
        <v>#N/A</v>
      </c>
      <c r="AT445" s="53" t="e">
        <f>W445-X445-VLOOKUP(C445, 'Вчера_Спутник Лайт'!C:BO, 17, FALSE)</f>
        <v>#N/A</v>
      </c>
      <c r="AU445" s="53" t="e">
        <f>AA445-AB445-VLOOKUP(C445, 'Вчера_Спутник Лайт'!C:BO, 19, FALSE)</f>
        <v>#N/A</v>
      </c>
      <c r="AV445" s="53" t="e">
        <f>AC445-AD445-VLOOKUP(C445, 'Вчера_Спутник Лайт'!C:BO, 21, FALSE)</f>
        <v>#N/A</v>
      </c>
      <c r="AW445" s="53" t="e">
        <f>VLOOKUP(C445, 'Вчера_Спутник Лайт'!C:BO, 26, FALSE)+F445-#REF!-AD445-AG445</f>
        <v>#N/A</v>
      </c>
      <c r="AX445" s="53" t="e">
        <f>AE445-VLOOKUP(C445,'Вчера_Спутник Лайт'!C:BO, 23, FALSE)</f>
        <v>#N/A</v>
      </c>
    </row>
    <row r="446" spans="1:50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3"/>
      <c r="AA446" s="44"/>
      <c r="AB446" s="43"/>
      <c r="AC446" s="44"/>
      <c r="AD446" s="43"/>
      <c r="AE446" s="43"/>
      <c r="AF446" s="43"/>
      <c r="AG446" s="44"/>
      <c r="AH446" s="48"/>
      <c r="AI446" s="52">
        <f t="shared" si="7"/>
        <v>0</v>
      </c>
      <c r="AJ446" s="53" t="str">
        <f>IF(ISNA(VLOOKUP(C446,'Вчера_Спутник Лайт'!C:C, 1, FALSE)),"ошибка",0)</f>
        <v>ошибка</v>
      </c>
      <c r="AK446" s="55"/>
      <c r="AL446" s="53" t="e">
        <f>D446-VLOOKUP(C446, 'Вчера_Спутник Лайт'!C:BO, 2, FALSE)</f>
        <v>#N/A</v>
      </c>
      <c r="AM446" s="53" t="e">
        <f>E446-F446-VLOOKUP(C446, 'Вчера_Спутник Лайт'!C:BO, 3, FALSE)</f>
        <v>#N/A</v>
      </c>
      <c r="AN446" s="53" t="e">
        <f>K446-L446-VLOOKUP(C446, 'Вчера_Спутник Лайт'!C:BO, 5, FALSE)</f>
        <v>#N/A</v>
      </c>
      <c r="AO446" s="53" t="e">
        <f>M446-N446-VLOOKUP(C446, 'Вчера_Спутник Лайт'!C:BO, 7, FALSE)</f>
        <v>#N/A</v>
      </c>
      <c r="AP446" s="53" t="e">
        <f>O446-P446-VLOOKUP(C446, 'Вчера_Спутник Лайт'!C:BO, 9, FALSE)</f>
        <v>#N/A</v>
      </c>
      <c r="AQ446" s="53" t="e">
        <f>Q446-R446-VLOOKUP(C446, 'Вчера_Спутник Лайт'!C:BO, 11, FALSE)</f>
        <v>#N/A</v>
      </c>
      <c r="AR446" s="53" t="e">
        <f>S446-T446-VLOOKUP(C446, 'Вчера_Спутник Лайт'!C:BO, 13, FALSE)</f>
        <v>#N/A</v>
      </c>
      <c r="AS446" s="53" t="e">
        <f>U446-V446-VLOOKUP(C446, 'Вчера_Спутник Лайт'!C:BO, 15, FALSE)</f>
        <v>#N/A</v>
      </c>
      <c r="AT446" s="53" t="e">
        <f>W446-X446-VLOOKUP(C446, 'Вчера_Спутник Лайт'!C:BO, 17, FALSE)</f>
        <v>#N/A</v>
      </c>
      <c r="AU446" s="53" t="e">
        <f>AA446-AB446-VLOOKUP(C446, 'Вчера_Спутник Лайт'!C:BO, 19, FALSE)</f>
        <v>#N/A</v>
      </c>
      <c r="AV446" s="53" t="e">
        <f>AC446-AD446-VLOOKUP(C446, 'Вчера_Спутник Лайт'!C:BO, 21, FALSE)</f>
        <v>#N/A</v>
      </c>
      <c r="AW446" s="53" t="e">
        <f>VLOOKUP(C446, 'Вчера_Спутник Лайт'!C:BO, 26, FALSE)+F446-#REF!-AD446-AG446</f>
        <v>#N/A</v>
      </c>
      <c r="AX446" s="53" t="e">
        <f>AE446-VLOOKUP(C446,'Вчера_Спутник Лайт'!C:BO, 23, FALSE)</f>
        <v>#N/A</v>
      </c>
    </row>
    <row r="447" spans="1:50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3"/>
      <c r="AA447" s="44"/>
      <c r="AB447" s="43"/>
      <c r="AC447" s="44"/>
      <c r="AD447" s="43"/>
      <c r="AE447" s="43"/>
      <c r="AF447" s="43"/>
      <c r="AG447" s="44"/>
      <c r="AH447" s="48"/>
      <c r="AI447" s="52">
        <f t="shared" si="7"/>
        <v>0</v>
      </c>
      <c r="AJ447" s="53" t="str">
        <f>IF(ISNA(VLOOKUP(C447,'Вчера_Спутник Лайт'!C:C, 1, FALSE)),"ошибка",0)</f>
        <v>ошибка</v>
      </c>
      <c r="AK447" s="55"/>
      <c r="AL447" s="53" t="e">
        <f>D447-VLOOKUP(C447, 'Вчера_Спутник Лайт'!C:BO, 2, FALSE)</f>
        <v>#N/A</v>
      </c>
      <c r="AM447" s="53" t="e">
        <f>E447-F447-VLOOKUP(C447, 'Вчера_Спутник Лайт'!C:BO, 3, FALSE)</f>
        <v>#N/A</v>
      </c>
      <c r="AN447" s="53" t="e">
        <f>K447-L447-VLOOKUP(C447, 'Вчера_Спутник Лайт'!C:BO, 5, FALSE)</f>
        <v>#N/A</v>
      </c>
      <c r="AO447" s="53" t="e">
        <f>M447-N447-VLOOKUP(C447, 'Вчера_Спутник Лайт'!C:BO, 7, FALSE)</f>
        <v>#N/A</v>
      </c>
      <c r="AP447" s="53" t="e">
        <f>O447-P447-VLOOKUP(C447, 'Вчера_Спутник Лайт'!C:BO, 9, FALSE)</f>
        <v>#N/A</v>
      </c>
      <c r="AQ447" s="53" t="e">
        <f>Q447-R447-VLOOKUP(C447, 'Вчера_Спутник Лайт'!C:BO, 11, FALSE)</f>
        <v>#N/A</v>
      </c>
      <c r="AR447" s="53" t="e">
        <f>S447-T447-VLOOKUP(C447, 'Вчера_Спутник Лайт'!C:BO, 13, FALSE)</f>
        <v>#N/A</v>
      </c>
      <c r="AS447" s="53" t="e">
        <f>U447-V447-VLOOKUP(C447, 'Вчера_Спутник Лайт'!C:BO, 15, FALSE)</f>
        <v>#N/A</v>
      </c>
      <c r="AT447" s="53" t="e">
        <f>W447-X447-VLOOKUP(C447, 'Вчера_Спутник Лайт'!C:BO, 17, FALSE)</f>
        <v>#N/A</v>
      </c>
      <c r="AU447" s="53" t="e">
        <f>AA447-AB447-VLOOKUP(C447, 'Вчера_Спутник Лайт'!C:BO, 19, FALSE)</f>
        <v>#N/A</v>
      </c>
      <c r="AV447" s="53" t="e">
        <f>AC447-AD447-VLOOKUP(C447, 'Вчера_Спутник Лайт'!C:BO, 21, FALSE)</f>
        <v>#N/A</v>
      </c>
      <c r="AW447" s="53" t="e">
        <f>VLOOKUP(C447, 'Вчера_Спутник Лайт'!C:BO, 26, FALSE)+F447-#REF!-AD447-AG447</f>
        <v>#N/A</v>
      </c>
      <c r="AX447" s="53" t="e">
        <f>AE447-VLOOKUP(C447,'Вчера_Спутник Лайт'!C:BO, 23, FALSE)</f>
        <v>#N/A</v>
      </c>
    </row>
    <row r="448" spans="1:50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3"/>
      <c r="AA448" s="44"/>
      <c r="AB448" s="43"/>
      <c r="AC448" s="44"/>
      <c r="AD448" s="43"/>
      <c r="AE448" s="43"/>
      <c r="AF448" s="43"/>
      <c r="AG448" s="44"/>
      <c r="AH448" s="48"/>
      <c r="AI448" s="52">
        <f t="shared" si="7"/>
        <v>0</v>
      </c>
      <c r="AJ448" s="53" t="str">
        <f>IF(ISNA(VLOOKUP(C448,'Вчера_Спутник Лайт'!C:C, 1, FALSE)),"ошибка",0)</f>
        <v>ошибка</v>
      </c>
      <c r="AK448" s="55"/>
      <c r="AL448" s="53" t="e">
        <f>D448-VLOOKUP(C448, 'Вчера_Спутник Лайт'!C:BO, 2, FALSE)</f>
        <v>#N/A</v>
      </c>
      <c r="AM448" s="53" t="e">
        <f>E448-F448-VLOOKUP(C448, 'Вчера_Спутник Лайт'!C:BO, 3, FALSE)</f>
        <v>#N/A</v>
      </c>
      <c r="AN448" s="53" t="e">
        <f>K448-L448-VLOOKUP(C448, 'Вчера_Спутник Лайт'!C:BO, 5, FALSE)</f>
        <v>#N/A</v>
      </c>
      <c r="AO448" s="53" t="e">
        <f>M448-N448-VLOOKUP(C448, 'Вчера_Спутник Лайт'!C:BO, 7, FALSE)</f>
        <v>#N/A</v>
      </c>
      <c r="AP448" s="53" t="e">
        <f>O448-P448-VLOOKUP(C448, 'Вчера_Спутник Лайт'!C:BO, 9, FALSE)</f>
        <v>#N/A</v>
      </c>
      <c r="AQ448" s="53" t="e">
        <f>Q448-R448-VLOOKUP(C448, 'Вчера_Спутник Лайт'!C:BO, 11, FALSE)</f>
        <v>#N/A</v>
      </c>
      <c r="AR448" s="53" t="e">
        <f>S448-T448-VLOOKUP(C448, 'Вчера_Спутник Лайт'!C:BO, 13, FALSE)</f>
        <v>#N/A</v>
      </c>
      <c r="AS448" s="53" t="e">
        <f>U448-V448-VLOOKUP(C448, 'Вчера_Спутник Лайт'!C:BO, 15, FALSE)</f>
        <v>#N/A</v>
      </c>
      <c r="AT448" s="53" t="e">
        <f>W448-X448-VLOOKUP(C448, 'Вчера_Спутник Лайт'!C:BO, 17, FALSE)</f>
        <v>#N/A</v>
      </c>
      <c r="AU448" s="53" t="e">
        <f>AA448-AB448-VLOOKUP(C448, 'Вчера_Спутник Лайт'!C:BO, 19, FALSE)</f>
        <v>#N/A</v>
      </c>
      <c r="AV448" s="53" t="e">
        <f>AC448-AD448-VLOOKUP(C448, 'Вчера_Спутник Лайт'!C:BO, 21, FALSE)</f>
        <v>#N/A</v>
      </c>
      <c r="AW448" s="53" t="e">
        <f>VLOOKUP(C448, 'Вчера_Спутник Лайт'!C:BO, 26, FALSE)+F448-#REF!-AD448-AG448</f>
        <v>#N/A</v>
      </c>
      <c r="AX448" s="53" t="e">
        <f>AE448-VLOOKUP(C448,'Вчера_Спутник Лайт'!C:BO, 23, FALSE)</f>
        <v>#N/A</v>
      </c>
    </row>
    <row r="449" spans="1:50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3"/>
      <c r="AA449" s="44"/>
      <c r="AB449" s="43"/>
      <c r="AC449" s="44"/>
      <c r="AD449" s="43"/>
      <c r="AE449" s="43"/>
      <c r="AF449" s="43"/>
      <c r="AG449" s="44"/>
      <c r="AH449" s="48"/>
      <c r="AI449" s="52">
        <f t="shared" si="7"/>
        <v>0</v>
      </c>
      <c r="AJ449" s="53" t="str">
        <f>IF(ISNA(VLOOKUP(C449,'Вчера_Спутник Лайт'!C:C, 1, FALSE)),"ошибка",0)</f>
        <v>ошибка</v>
      </c>
      <c r="AK449" s="55"/>
      <c r="AL449" s="53" t="e">
        <f>D449-VLOOKUP(C449, 'Вчера_Спутник Лайт'!C:BO, 2, FALSE)</f>
        <v>#N/A</v>
      </c>
      <c r="AM449" s="53" t="e">
        <f>E449-F449-VLOOKUP(C449, 'Вчера_Спутник Лайт'!C:BO, 3, FALSE)</f>
        <v>#N/A</v>
      </c>
      <c r="AN449" s="53" t="e">
        <f>K449-L449-VLOOKUP(C449, 'Вчера_Спутник Лайт'!C:BO, 5, FALSE)</f>
        <v>#N/A</v>
      </c>
      <c r="AO449" s="53" t="e">
        <f>M449-N449-VLOOKUP(C449, 'Вчера_Спутник Лайт'!C:BO, 7, FALSE)</f>
        <v>#N/A</v>
      </c>
      <c r="AP449" s="53" t="e">
        <f>O449-P449-VLOOKUP(C449, 'Вчера_Спутник Лайт'!C:BO, 9, FALSE)</f>
        <v>#N/A</v>
      </c>
      <c r="AQ449" s="53" t="e">
        <f>Q449-R449-VLOOKUP(C449, 'Вчера_Спутник Лайт'!C:BO, 11, FALSE)</f>
        <v>#N/A</v>
      </c>
      <c r="AR449" s="53" t="e">
        <f>S449-T449-VLOOKUP(C449, 'Вчера_Спутник Лайт'!C:BO, 13, FALSE)</f>
        <v>#N/A</v>
      </c>
      <c r="AS449" s="53" t="e">
        <f>U449-V449-VLOOKUP(C449, 'Вчера_Спутник Лайт'!C:BO, 15, FALSE)</f>
        <v>#N/A</v>
      </c>
      <c r="AT449" s="53" t="e">
        <f>W449-X449-VLOOKUP(C449, 'Вчера_Спутник Лайт'!C:BO, 17, FALSE)</f>
        <v>#N/A</v>
      </c>
      <c r="AU449" s="53" t="e">
        <f>AA449-AB449-VLOOKUP(C449, 'Вчера_Спутник Лайт'!C:BO, 19, FALSE)</f>
        <v>#N/A</v>
      </c>
      <c r="AV449" s="53" t="e">
        <f>AC449-AD449-VLOOKUP(C449, 'Вчера_Спутник Лайт'!C:BO, 21, FALSE)</f>
        <v>#N/A</v>
      </c>
      <c r="AW449" s="53" t="e">
        <f>VLOOKUP(C449, 'Вчера_Спутник Лайт'!C:BO, 26, FALSE)+F449-#REF!-AD449-AG449</f>
        <v>#N/A</v>
      </c>
      <c r="AX449" s="53" t="e">
        <f>AE449-VLOOKUP(C449,'Вчера_Спутник Лайт'!C:BO, 23, FALSE)</f>
        <v>#N/A</v>
      </c>
    </row>
    <row r="450" spans="1:50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3"/>
      <c r="AA450" s="44"/>
      <c r="AB450" s="43"/>
      <c r="AC450" s="44"/>
      <c r="AD450" s="43"/>
      <c r="AE450" s="43"/>
      <c r="AF450" s="43"/>
      <c r="AG450" s="44"/>
      <c r="AH450" s="48"/>
      <c r="AI450" s="52">
        <f t="shared" si="7"/>
        <v>0</v>
      </c>
      <c r="AJ450" s="53" t="str">
        <f>IF(ISNA(VLOOKUP(C450,'Вчера_Спутник Лайт'!C:C, 1, FALSE)),"ошибка",0)</f>
        <v>ошибка</v>
      </c>
      <c r="AK450" s="55"/>
      <c r="AL450" s="53" t="e">
        <f>D450-VLOOKUP(C450, 'Вчера_Спутник Лайт'!C:BO, 2, FALSE)</f>
        <v>#N/A</v>
      </c>
      <c r="AM450" s="53" t="e">
        <f>E450-F450-VLOOKUP(C450, 'Вчера_Спутник Лайт'!C:BO, 3, FALSE)</f>
        <v>#N/A</v>
      </c>
      <c r="AN450" s="53" t="e">
        <f>K450-L450-VLOOKUP(C450, 'Вчера_Спутник Лайт'!C:BO, 5, FALSE)</f>
        <v>#N/A</v>
      </c>
      <c r="AO450" s="53" t="e">
        <f>M450-N450-VLOOKUP(C450, 'Вчера_Спутник Лайт'!C:BO, 7, FALSE)</f>
        <v>#N/A</v>
      </c>
      <c r="AP450" s="53" t="e">
        <f>O450-P450-VLOOKUP(C450, 'Вчера_Спутник Лайт'!C:BO, 9, FALSE)</f>
        <v>#N/A</v>
      </c>
      <c r="AQ450" s="53" t="e">
        <f>Q450-R450-VLOOKUP(C450, 'Вчера_Спутник Лайт'!C:BO, 11, FALSE)</f>
        <v>#N/A</v>
      </c>
      <c r="AR450" s="53" t="e">
        <f>S450-T450-VLOOKUP(C450, 'Вчера_Спутник Лайт'!C:BO, 13, FALSE)</f>
        <v>#N/A</v>
      </c>
      <c r="AS450" s="53" t="e">
        <f>U450-V450-VLOOKUP(C450, 'Вчера_Спутник Лайт'!C:BO, 15, FALSE)</f>
        <v>#N/A</v>
      </c>
      <c r="AT450" s="53" t="e">
        <f>W450-X450-VLOOKUP(C450, 'Вчера_Спутник Лайт'!C:BO, 17, FALSE)</f>
        <v>#N/A</v>
      </c>
      <c r="AU450" s="53" t="e">
        <f>AA450-AB450-VLOOKUP(C450, 'Вчера_Спутник Лайт'!C:BO, 19, FALSE)</f>
        <v>#N/A</v>
      </c>
      <c r="AV450" s="53" t="e">
        <f>AC450-AD450-VLOOKUP(C450, 'Вчера_Спутник Лайт'!C:BO, 21, FALSE)</f>
        <v>#N/A</v>
      </c>
      <c r="AW450" s="53" t="e">
        <f>VLOOKUP(C450, 'Вчера_Спутник Лайт'!C:BO, 26, FALSE)+F450-#REF!-AD450-AG450</f>
        <v>#N/A</v>
      </c>
      <c r="AX450" s="53" t="e">
        <f>AE450-VLOOKUP(C450,'Вчера_Спутник Лайт'!C:BO, 23, FALSE)</f>
        <v>#N/A</v>
      </c>
    </row>
    <row r="451" spans="1:50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3"/>
      <c r="AA451" s="44"/>
      <c r="AB451" s="43"/>
      <c r="AC451" s="44"/>
      <c r="AD451" s="43"/>
      <c r="AE451" s="43"/>
      <c r="AF451" s="43"/>
      <c r="AG451" s="44"/>
      <c r="AH451" s="48"/>
      <c r="AI451" s="52">
        <f t="shared" si="7"/>
        <v>0</v>
      </c>
      <c r="AJ451" s="53" t="str">
        <f>IF(ISNA(VLOOKUP(C451,'Вчера_Спутник Лайт'!C:C, 1, FALSE)),"ошибка",0)</f>
        <v>ошибка</v>
      </c>
      <c r="AK451" s="55"/>
      <c r="AL451" s="53" t="e">
        <f>D451-VLOOKUP(C451, 'Вчера_Спутник Лайт'!C:BO, 2, FALSE)</f>
        <v>#N/A</v>
      </c>
      <c r="AM451" s="53" t="e">
        <f>E451-F451-VLOOKUP(C451, 'Вчера_Спутник Лайт'!C:BO, 3, FALSE)</f>
        <v>#N/A</v>
      </c>
      <c r="AN451" s="53" t="e">
        <f>K451-L451-VLOOKUP(C451, 'Вчера_Спутник Лайт'!C:BO, 5, FALSE)</f>
        <v>#N/A</v>
      </c>
      <c r="AO451" s="53" t="e">
        <f>M451-N451-VLOOKUP(C451, 'Вчера_Спутник Лайт'!C:BO, 7, FALSE)</f>
        <v>#N/A</v>
      </c>
      <c r="AP451" s="53" t="e">
        <f>O451-P451-VLOOKUP(C451, 'Вчера_Спутник Лайт'!C:BO, 9, FALSE)</f>
        <v>#N/A</v>
      </c>
      <c r="AQ451" s="53" t="e">
        <f>Q451-R451-VLOOKUP(C451, 'Вчера_Спутник Лайт'!C:BO, 11, FALSE)</f>
        <v>#N/A</v>
      </c>
      <c r="AR451" s="53" t="e">
        <f>S451-T451-VLOOKUP(C451, 'Вчера_Спутник Лайт'!C:BO, 13, FALSE)</f>
        <v>#N/A</v>
      </c>
      <c r="AS451" s="53" t="e">
        <f>U451-V451-VLOOKUP(C451, 'Вчера_Спутник Лайт'!C:BO, 15, FALSE)</f>
        <v>#N/A</v>
      </c>
      <c r="AT451" s="53" t="e">
        <f>W451-X451-VLOOKUP(C451, 'Вчера_Спутник Лайт'!C:BO, 17, FALSE)</f>
        <v>#N/A</v>
      </c>
      <c r="AU451" s="53" t="e">
        <f>AA451-AB451-VLOOKUP(C451, 'Вчера_Спутник Лайт'!C:BO, 19, FALSE)</f>
        <v>#N/A</v>
      </c>
      <c r="AV451" s="53" t="e">
        <f>AC451-AD451-VLOOKUP(C451, 'Вчера_Спутник Лайт'!C:BO, 21, FALSE)</f>
        <v>#N/A</v>
      </c>
      <c r="AW451" s="53" t="e">
        <f>VLOOKUP(C451, 'Вчера_Спутник Лайт'!C:BO, 26, FALSE)+F451-#REF!-AD451-AG451</f>
        <v>#N/A</v>
      </c>
      <c r="AX451" s="53" t="e">
        <f>AE451-VLOOKUP(C451,'Вчера_Спутник Лайт'!C:BO, 23, FALSE)</f>
        <v>#N/A</v>
      </c>
    </row>
    <row r="452" spans="1:50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3"/>
      <c r="AA452" s="44"/>
      <c r="AB452" s="43"/>
      <c r="AC452" s="44"/>
      <c r="AD452" s="43"/>
      <c r="AE452" s="43"/>
      <c r="AF452" s="43"/>
      <c r="AG452" s="44"/>
      <c r="AH452" s="48"/>
      <c r="AI452" s="52">
        <f t="shared" ref="AI452:AI515" si="8">E452-AA452-AC452</f>
        <v>0</v>
      </c>
      <c r="AJ452" s="53" t="str">
        <f>IF(ISNA(VLOOKUP(C452,'Вчера_Спутник Лайт'!C:C, 1, FALSE)),"ошибка",0)</f>
        <v>ошибка</v>
      </c>
      <c r="AK452" s="55"/>
      <c r="AL452" s="53" t="e">
        <f>D452-VLOOKUP(C452, 'Вчера_Спутник Лайт'!C:BO, 2, FALSE)</f>
        <v>#N/A</v>
      </c>
      <c r="AM452" s="53" t="e">
        <f>E452-F452-VLOOKUP(C452, 'Вчера_Спутник Лайт'!C:BO, 3, FALSE)</f>
        <v>#N/A</v>
      </c>
      <c r="AN452" s="53" t="e">
        <f>K452-L452-VLOOKUP(C452, 'Вчера_Спутник Лайт'!C:BO, 5, FALSE)</f>
        <v>#N/A</v>
      </c>
      <c r="AO452" s="53" t="e">
        <f>M452-N452-VLOOKUP(C452, 'Вчера_Спутник Лайт'!C:BO, 7, FALSE)</f>
        <v>#N/A</v>
      </c>
      <c r="AP452" s="53" t="e">
        <f>O452-P452-VLOOKUP(C452, 'Вчера_Спутник Лайт'!C:BO, 9, FALSE)</f>
        <v>#N/A</v>
      </c>
      <c r="AQ452" s="53" t="e">
        <f>Q452-R452-VLOOKUP(C452, 'Вчера_Спутник Лайт'!C:BO, 11, FALSE)</f>
        <v>#N/A</v>
      </c>
      <c r="AR452" s="53" t="e">
        <f>S452-T452-VLOOKUP(C452, 'Вчера_Спутник Лайт'!C:BO, 13, FALSE)</f>
        <v>#N/A</v>
      </c>
      <c r="AS452" s="53" t="e">
        <f>U452-V452-VLOOKUP(C452, 'Вчера_Спутник Лайт'!C:BO, 15, FALSE)</f>
        <v>#N/A</v>
      </c>
      <c r="AT452" s="53" t="e">
        <f>W452-X452-VLOOKUP(C452, 'Вчера_Спутник Лайт'!C:BO, 17, FALSE)</f>
        <v>#N/A</v>
      </c>
      <c r="AU452" s="53" t="e">
        <f>AA452-AB452-VLOOKUP(C452, 'Вчера_Спутник Лайт'!C:BO, 19, FALSE)</f>
        <v>#N/A</v>
      </c>
      <c r="AV452" s="53" t="e">
        <f>AC452-AD452-VLOOKUP(C452, 'Вчера_Спутник Лайт'!C:BO, 21, FALSE)</f>
        <v>#N/A</v>
      </c>
      <c r="AW452" s="53" t="e">
        <f>VLOOKUP(C452, 'Вчера_Спутник Лайт'!C:BO, 26, FALSE)+F452-#REF!-AD452-AG452</f>
        <v>#N/A</v>
      </c>
      <c r="AX452" s="53" t="e">
        <f>AE452-VLOOKUP(C452,'Вчера_Спутник Лайт'!C:BO, 23, FALSE)</f>
        <v>#N/A</v>
      </c>
    </row>
    <row r="453" spans="1:50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3"/>
      <c r="AA453" s="44"/>
      <c r="AB453" s="43"/>
      <c r="AC453" s="44"/>
      <c r="AD453" s="43"/>
      <c r="AE453" s="43"/>
      <c r="AF453" s="43"/>
      <c r="AG453" s="44"/>
      <c r="AH453" s="48"/>
      <c r="AI453" s="52">
        <f t="shared" si="8"/>
        <v>0</v>
      </c>
      <c r="AJ453" s="53" t="str">
        <f>IF(ISNA(VLOOKUP(C453,'Вчера_Спутник Лайт'!C:C, 1, FALSE)),"ошибка",0)</f>
        <v>ошибка</v>
      </c>
      <c r="AK453" s="55"/>
      <c r="AL453" s="53" t="e">
        <f>D453-VLOOKUP(C453, 'Вчера_Спутник Лайт'!C:BO, 2, FALSE)</f>
        <v>#N/A</v>
      </c>
      <c r="AM453" s="53" t="e">
        <f>E453-F453-VLOOKUP(C453, 'Вчера_Спутник Лайт'!C:BO, 3, FALSE)</f>
        <v>#N/A</v>
      </c>
      <c r="AN453" s="53" t="e">
        <f>K453-L453-VLOOKUP(C453, 'Вчера_Спутник Лайт'!C:BO, 5, FALSE)</f>
        <v>#N/A</v>
      </c>
      <c r="AO453" s="53" t="e">
        <f>M453-N453-VLOOKUP(C453, 'Вчера_Спутник Лайт'!C:BO, 7, FALSE)</f>
        <v>#N/A</v>
      </c>
      <c r="AP453" s="53" t="e">
        <f>O453-P453-VLOOKUP(C453, 'Вчера_Спутник Лайт'!C:BO, 9, FALSE)</f>
        <v>#N/A</v>
      </c>
      <c r="AQ453" s="53" t="e">
        <f>Q453-R453-VLOOKUP(C453, 'Вчера_Спутник Лайт'!C:BO, 11, FALSE)</f>
        <v>#N/A</v>
      </c>
      <c r="AR453" s="53" t="e">
        <f>S453-T453-VLOOKUP(C453, 'Вчера_Спутник Лайт'!C:BO, 13, FALSE)</f>
        <v>#N/A</v>
      </c>
      <c r="AS453" s="53" t="e">
        <f>U453-V453-VLOOKUP(C453, 'Вчера_Спутник Лайт'!C:BO, 15, FALSE)</f>
        <v>#N/A</v>
      </c>
      <c r="AT453" s="53" t="e">
        <f>W453-X453-VLOOKUP(C453, 'Вчера_Спутник Лайт'!C:BO, 17, FALSE)</f>
        <v>#N/A</v>
      </c>
      <c r="AU453" s="53" t="e">
        <f>AA453-AB453-VLOOKUP(C453, 'Вчера_Спутник Лайт'!C:BO, 19, FALSE)</f>
        <v>#N/A</v>
      </c>
      <c r="AV453" s="53" t="e">
        <f>AC453-AD453-VLOOKUP(C453, 'Вчера_Спутник Лайт'!C:BO, 21, FALSE)</f>
        <v>#N/A</v>
      </c>
      <c r="AW453" s="53" t="e">
        <f>VLOOKUP(C453, 'Вчера_Спутник Лайт'!C:BO, 26, FALSE)+F453-#REF!-AD453-AG453</f>
        <v>#N/A</v>
      </c>
      <c r="AX453" s="53" t="e">
        <f>AE453-VLOOKUP(C453,'Вчера_Спутник Лайт'!C:BO, 23, FALSE)</f>
        <v>#N/A</v>
      </c>
    </row>
    <row r="454" spans="1:50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3"/>
      <c r="AA454" s="44"/>
      <c r="AB454" s="43"/>
      <c r="AC454" s="44"/>
      <c r="AD454" s="43"/>
      <c r="AE454" s="43"/>
      <c r="AF454" s="43"/>
      <c r="AG454" s="44"/>
      <c r="AH454" s="48"/>
      <c r="AI454" s="52">
        <f t="shared" si="8"/>
        <v>0</v>
      </c>
      <c r="AJ454" s="53" t="str">
        <f>IF(ISNA(VLOOKUP(C454,'Вчера_Спутник Лайт'!C:C, 1, FALSE)),"ошибка",0)</f>
        <v>ошибка</v>
      </c>
      <c r="AK454" s="55"/>
      <c r="AL454" s="53" t="e">
        <f>D454-VLOOKUP(C454, 'Вчера_Спутник Лайт'!C:BO, 2, FALSE)</f>
        <v>#N/A</v>
      </c>
      <c r="AM454" s="53" t="e">
        <f>E454-F454-VLOOKUP(C454, 'Вчера_Спутник Лайт'!C:BO, 3, FALSE)</f>
        <v>#N/A</v>
      </c>
      <c r="AN454" s="53" t="e">
        <f>K454-L454-VLOOKUP(C454, 'Вчера_Спутник Лайт'!C:BO, 5, FALSE)</f>
        <v>#N/A</v>
      </c>
      <c r="AO454" s="53" t="e">
        <f>M454-N454-VLOOKUP(C454, 'Вчера_Спутник Лайт'!C:BO, 7, FALSE)</f>
        <v>#N/A</v>
      </c>
      <c r="AP454" s="53" t="e">
        <f>O454-P454-VLOOKUP(C454, 'Вчера_Спутник Лайт'!C:BO, 9, FALSE)</f>
        <v>#N/A</v>
      </c>
      <c r="AQ454" s="53" t="e">
        <f>Q454-R454-VLOOKUP(C454, 'Вчера_Спутник Лайт'!C:BO, 11, FALSE)</f>
        <v>#N/A</v>
      </c>
      <c r="AR454" s="53" t="e">
        <f>S454-T454-VLOOKUP(C454, 'Вчера_Спутник Лайт'!C:BO, 13, FALSE)</f>
        <v>#N/A</v>
      </c>
      <c r="AS454" s="53" t="e">
        <f>U454-V454-VLOOKUP(C454, 'Вчера_Спутник Лайт'!C:BO, 15, FALSE)</f>
        <v>#N/A</v>
      </c>
      <c r="AT454" s="53" t="e">
        <f>W454-X454-VLOOKUP(C454, 'Вчера_Спутник Лайт'!C:BO, 17, FALSE)</f>
        <v>#N/A</v>
      </c>
      <c r="AU454" s="53" t="e">
        <f>AA454-AB454-VLOOKUP(C454, 'Вчера_Спутник Лайт'!C:BO, 19, FALSE)</f>
        <v>#N/A</v>
      </c>
      <c r="AV454" s="53" t="e">
        <f>AC454-AD454-VLOOKUP(C454, 'Вчера_Спутник Лайт'!C:BO, 21, FALSE)</f>
        <v>#N/A</v>
      </c>
      <c r="AW454" s="53" t="e">
        <f>VLOOKUP(C454, 'Вчера_Спутник Лайт'!C:BO, 26, FALSE)+F454-#REF!-AD454-AG454</f>
        <v>#N/A</v>
      </c>
      <c r="AX454" s="53" t="e">
        <f>AE454-VLOOKUP(C454,'Вчера_Спутник Лайт'!C:BO, 23, FALSE)</f>
        <v>#N/A</v>
      </c>
    </row>
    <row r="455" spans="1:50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3"/>
      <c r="AA455" s="44"/>
      <c r="AB455" s="43"/>
      <c r="AC455" s="44"/>
      <c r="AD455" s="43"/>
      <c r="AE455" s="43"/>
      <c r="AF455" s="43"/>
      <c r="AG455" s="44"/>
      <c r="AH455" s="48"/>
      <c r="AI455" s="52">
        <f t="shared" si="8"/>
        <v>0</v>
      </c>
      <c r="AJ455" s="53" t="str">
        <f>IF(ISNA(VLOOKUP(C455,'Вчера_Спутник Лайт'!C:C, 1, FALSE)),"ошибка",0)</f>
        <v>ошибка</v>
      </c>
      <c r="AK455" s="55"/>
      <c r="AL455" s="53" t="e">
        <f>D455-VLOOKUP(C455, 'Вчера_Спутник Лайт'!C:BO, 2, FALSE)</f>
        <v>#N/A</v>
      </c>
      <c r="AM455" s="53" t="e">
        <f>E455-F455-VLOOKUP(C455, 'Вчера_Спутник Лайт'!C:BO, 3, FALSE)</f>
        <v>#N/A</v>
      </c>
      <c r="AN455" s="53" t="e">
        <f>K455-L455-VLOOKUP(C455, 'Вчера_Спутник Лайт'!C:BO, 5, FALSE)</f>
        <v>#N/A</v>
      </c>
      <c r="AO455" s="53" t="e">
        <f>M455-N455-VLOOKUP(C455, 'Вчера_Спутник Лайт'!C:BO, 7, FALSE)</f>
        <v>#N/A</v>
      </c>
      <c r="AP455" s="53" t="e">
        <f>O455-P455-VLOOKUP(C455, 'Вчера_Спутник Лайт'!C:BO, 9, FALSE)</f>
        <v>#N/A</v>
      </c>
      <c r="AQ455" s="53" t="e">
        <f>Q455-R455-VLOOKUP(C455, 'Вчера_Спутник Лайт'!C:BO, 11, FALSE)</f>
        <v>#N/A</v>
      </c>
      <c r="AR455" s="53" t="e">
        <f>S455-T455-VLOOKUP(C455, 'Вчера_Спутник Лайт'!C:BO, 13, FALSE)</f>
        <v>#N/A</v>
      </c>
      <c r="AS455" s="53" t="e">
        <f>U455-V455-VLOOKUP(C455, 'Вчера_Спутник Лайт'!C:BO, 15, FALSE)</f>
        <v>#N/A</v>
      </c>
      <c r="AT455" s="53" t="e">
        <f>W455-X455-VLOOKUP(C455, 'Вчера_Спутник Лайт'!C:BO, 17, FALSE)</f>
        <v>#N/A</v>
      </c>
      <c r="AU455" s="53" t="e">
        <f>AA455-AB455-VLOOKUP(C455, 'Вчера_Спутник Лайт'!C:BO, 19, FALSE)</f>
        <v>#N/A</v>
      </c>
      <c r="AV455" s="53" t="e">
        <f>AC455-AD455-VLOOKUP(C455, 'Вчера_Спутник Лайт'!C:BO, 21, FALSE)</f>
        <v>#N/A</v>
      </c>
      <c r="AW455" s="53" t="e">
        <f>VLOOKUP(C455, 'Вчера_Спутник Лайт'!C:BO, 26, FALSE)+F455-#REF!-AD455-AG455</f>
        <v>#N/A</v>
      </c>
      <c r="AX455" s="53" t="e">
        <f>AE455-VLOOKUP(C455,'Вчера_Спутник Лайт'!C:BO, 23, FALSE)</f>
        <v>#N/A</v>
      </c>
    </row>
    <row r="456" spans="1:50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3"/>
      <c r="AA456" s="44"/>
      <c r="AB456" s="43"/>
      <c r="AC456" s="44"/>
      <c r="AD456" s="43"/>
      <c r="AE456" s="43"/>
      <c r="AF456" s="43"/>
      <c r="AG456" s="44"/>
      <c r="AH456" s="48"/>
      <c r="AI456" s="52">
        <f t="shared" si="8"/>
        <v>0</v>
      </c>
      <c r="AJ456" s="53" t="str">
        <f>IF(ISNA(VLOOKUP(C456,'Вчера_Спутник Лайт'!C:C, 1, FALSE)),"ошибка",0)</f>
        <v>ошибка</v>
      </c>
      <c r="AK456" s="55"/>
      <c r="AL456" s="53" t="e">
        <f>D456-VLOOKUP(C456, 'Вчера_Спутник Лайт'!C:BO, 2, FALSE)</f>
        <v>#N/A</v>
      </c>
      <c r="AM456" s="53" t="e">
        <f>E456-F456-VLOOKUP(C456, 'Вчера_Спутник Лайт'!C:BO, 3, FALSE)</f>
        <v>#N/A</v>
      </c>
      <c r="AN456" s="53" t="e">
        <f>K456-L456-VLOOKUP(C456, 'Вчера_Спутник Лайт'!C:BO, 5, FALSE)</f>
        <v>#N/A</v>
      </c>
      <c r="AO456" s="53" t="e">
        <f>M456-N456-VLOOKUP(C456, 'Вчера_Спутник Лайт'!C:BO, 7, FALSE)</f>
        <v>#N/A</v>
      </c>
      <c r="AP456" s="53" t="e">
        <f>O456-P456-VLOOKUP(C456, 'Вчера_Спутник Лайт'!C:BO, 9, FALSE)</f>
        <v>#N/A</v>
      </c>
      <c r="AQ456" s="53" t="e">
        <f>Q456-R456-VLOOKUP(C456, 'Вчера_Спутник Лайт'!C:BO, 11, FALSE)</f>
        <v>#N/A</v>
      </c>
      <c r="AR456" s="53" t="e">
        <f>S456-T456-VLOOKUP(C456, 'Вчера_Спутник Лайт'!C:BO, 13, FALSE)</f>
        <v>#N/A</v>
      </c>
      <c r="AS456" s="53" t="e">
        <f>U456-V456-VLOOKUP(C456, 'Вчера_Спутник Лайт'!C:BO, 15, FALSE)</f>
        <v>#N/A</v>
      </c>
      <c r="AT456" s="53" t="e">
        <f>W456-X456-VLOOKUP(C456, 'Вчера_Спутник Лайт'!C:BO, 17, FALSE)</f>
        <v>#N/A</v>
      </c>
      <c r="AU456" s="53" t="e">
        <f>AA456-AB456-VLOOKUP(C456, 'Вчера_Спутник Лайт'!C:BO, 19, FALSE)</f>
        <v>#N/A</v>
      </c>
      <c r="AV456" s="53" t="e">
        <f>AC456-AD456-VLOOKUP(C456, 'Вчера_Спутник Лайт'!C:BO, 21, FALSE)</f>
        <v>#N/A</v>
      </c>
      <c r="AW456" s="53" t="e">
        <f>VLOOKUP(C456, 'Вчера_Спутник Лайт'!C:BO, 26, FALSE)+F456-#REF!-AD456-AG456</f>
        <v>#N/A</v>
      </c>
      <c r="AX456" s="53" t="e">
        <f>AE456-VLOOKUP(C456,'Вчера_Спутник Лайт'!C:BO, 23, FALSE)</f>
        <v>#N/A</v>
      </c>
    </row>
    <row r="457" spans="1:50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3"/>
      <c r="AA457" s="44"/>
      <c r="AB457" s="43"/>
      <c r="AC457" s="44"/>
      <c r="AD457" s="43"/>
      <c r="AE457" s="43"/>
      <c r="AF457" s="43"/>
      <c r="AG457" s="44"/>
      <c r="AH457" s="48"/>
      <c r="AI457" s="52">
        <f t="shared" si="8"/>
        <v>0</v>
      </c>
      <c r="AJ457" s="53" t="str">
        <f>IF(ISNA(VLOOKUP(C457,'Вчера_Спутник Лайт'!C:C, 1, FALSE)),"ошибка",0)</f>
        <v>ошибка</v>
      </c>
      <c r="AK457" s="55"/>
      <c r="AL457" s="53" t="e">
        <f>D457-VLOOKUP(C457, 'Вчера_Спутник Лайт'!C:BO, 2, FALSE)</f>
        <v>#N/A</v>
      </c>
      <c r="AM457" s="53" t="e">
        <f>E457-F457-VLOOKUP(C457, 'Вчера_Спутник Лайт'!C:BO, 3, FALSE)</f>
        <v>#N/A</v>
      </c>
      <c r="AN457" s="53" t="e">
        <f>K457-L457-VLOOKUP(C457, 'Вчера_Спутник Лайт'!C:BO, 5, FALSE)</f>
        <v>#N/A</v>
      </c>
      <c r="AO457" s="53" t="e">
        <f>M457-N457-VLOOKUP(C457, 'Вчера_Спутник Лайт'!C:BO, 7, FALSE)</f>
        <v>#N/A</v>
      </c>
      <c r="AP457" s="53" t="e">
        <f>O457-P457-VLOOKUP(C457, 'Вчера_Спутник Лайт'!C:BO, 9, FALSE)</f>
        <v>#N/A</v>
      </c>
      <c r="AQ457" s="53" t="e">
        <f>Q457-R457-VLOOKUP(C457, 'Вчера_Спутник Лайт'!C:BO, 11, FALSE)</f>
        <v>#N/A</v>
      </c>
      <c r="AR457" s="53" t="e">
        <f>S457-T457-VLOOKUP(C457, 'Вчера_Спутник Лайт'!C:BO, 13, FALSE)</f>
        <v>#N/A</v>
      </c>
      <c r="AS457" s="53" t="e">
        <f>U457-V457-VLOOKUP(C457, 'Вчера_Спутник Лайт'!C:BO, 15, FALSE)</f>
        <v>#N/A</v>
      </c>
      <c r="AT457" s="53" t="e">
        <f>W457-X457-VLOOKUP(C457, 'Вчера_Спутник Лайт'!C:BO, 17, FALSE)</f>
        <v>#N/A</v>
      </c>
      <c r="AU457" s="53" t="e">
        <f>AA457-AB457-VLOOKUP(C457, 'Вчера_Спутник Лайт'!C:BO, 19, FALSE)</f>
        <v>#N/A</v>
      </c>
      <c r="AV457" s="53" t="e">
        <f>AC457-AD457-VLOOKUP(C457, 'Вчера_Спутник Лайт'!C:BO, 21, FALSE)</f>
        <v>#N/A</v>
      </c>
      <c r="AW457" s="53" t="e">
        <f>VLOOKUP(C457, 'Вчера_Спутник Лайт'!C:BO, 26, FALSE)+F457-#REF!-AD457-AG457</f>
        <v>#N/A</v>
      </c>
      <c r="AX457" s="53" t="e">
        <f>AE457-VLOOKUP(C457,'Вчера_Спутник Лайт'!C:BO, 23, FALSE)</f>
        <v>#N/A</v>
      </c>
    </row>
    <row r="458" spans="1:50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3"/>
      <c r="AA458" s="44"/>
      <c r="AB458" s="43"/>
      <c r="AC458" s="44"/>
      <c r="AD458" s="43"/>
      <c r="AE458" s="43"/>
      <c r="AF458" s="43"/>
      <c r="AG458" s="44"/>
      <c r="AH458" s="48"/>
      <c r="AI458" s="52">
        <f t="shared" si="8"/>
        <v>0</v>
      </c>
      <c r="AJ458" s="53" t="str">
        <f>IF(ISNA(VLOOKUP(C458,'Вчера_Спутник Лайт'!C:C, 1, FALSE)),"ошибка",0)</f>
        <v>ошибка</v>
      </c>
      <c r="AK458" s="55"/>
      <c r="AL458" s="53" t="e">
        <f>D458-VLOOKUP(C458, 'Вчера_Спутник Лайт'!C:BO, 2, FALSE)</f>
        <v>#N/A</v>
      </c>
      <c r="AM458" s="53" t="e">
        <f>E458-F458-VLOOKUP(C458, 'Вчера_Спутник Лайт'!C:BO, 3, FALSE)</f>
        <v>#N/A</v>
      </c>
      <c r="AN458" s="53" t="e">
        <f>K458-L458-VLOOKUP(C458, 'Вчера_Спутник Лайт'!C:BO, 5, FALSE)</f>
        <v>#N/A</v>
      </c>
      <c r="AO458" s="53" t="e">
        <f>M458-N458-VLOOKUP(C458, 'Вчера_Спутник Лайт'!C:BO, 7, FALSE)</f>
        <v>#N/A</v>
      </c>
      <c r="AP458" s="53" t="e">
        <f>O458-P458-VLOOKUP(C458, 'Вчера_Спутник Лайт'!C:BO, 9, FALSE)</f>
        <v>#N/A</v>
      </c>
      <c r="AQ458" s="53" t="e">
        <f>Q458-R458-VLOOKUP(C458, 'Вчера_Спутник Лайт'!C:BO, 11, FALSE)</f>
        <v>#N/A</v>
      </c>
      <c r="AR458" s="53" t="e">
        <f>S458-T458-VLOOKUP(C458, 'Вчера_Спутник Лайт'!C:BO, 13, FALSE)</f>
        <v>#N/A</v>
      </c>
      <c r="AS458" s="53" t="e">
        <f>U458-V458-VLOOKUP(C458, 'Вчера_Спутник Лайт'!C:BO, 15, FALSE)</f>
        <v>#N/A</v>
      </c>
      <c r="AT458" s="53" t="e">
        <f>W458-X458-VLOOKUP(C458, 'Вчера_Спутник Лайт'!C:BO, 17, FALSE)</f>
        <v>#N/A</v>
      </c>
      <c r="AU458" s="53" t="e">
        <f>AA458-AB458-VLOOKUP(C458, 'Вчера_Спутник Лайт'!C:BO, 19, FALSE)</f>
        <v>#N/A</v>
      </c>
      <c r="AV458" s="53" t="e">
        <f>AC458-AD458-VLOOKUP(C458, 'Вчера_Спутник Лайт'!C:BO, 21, FALSE)</f>
        <v>#N/A</v>
      </c>
      <c r="AW458" s="53" t="e">
        <f>VLOOKUP(C458, 'Вчера_Спутник Лайт'!C:BO, 26, FALSE)+F458-#REF!-AD458-AG458</f>
        <v>#N/A</v>
      </c>
      <c r="AX458" s="53" t="e">
        <f>AE458-VLOOKUP(C458,'Вчера_Спутник Лайт'!C:BO, 23, FALSE)</f>
        <v>#N/A</v>
      </c>
    </row>
    <row r="459" spans="1:50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3"/>
      <c r="AA459" s="44"/>
      <c r="AB459" s="43"/>
      <c r="AC459" s="44"/>
      <c r="AD459" s="43"/>
      <c r="AE459" s="43"/>
      <c r="AF459" s="43"/>
      <c r="AG459" s="44"/>
      <c r="AH459" s="48"/>
      <c r="AI459" s="52">
        <f t="shared" si="8"/>
        <v>0</v>
      </c>
      <c r="AJ459" s="53" t="str">
        <f>IF(ISNA(VLOOKUP(C459,'Вчера_Спутник Лайт'!C:C, 1, FALSE)),"ошибка",0)</f>
        <v>ошибка</v>
      </c>
      <c r="AK459" s="55"/>
      <c r="AL459" s="53" t="e">
        <f>D459-VLOOKUP(C459, 'Вчера_Спутник Лайт'!C:BO, 2, FALSE)</f>
        <v>#N/A</v>
      </c>
      <c r="AM459" s="53" t="e">
        <f>E459-F459-VLOOKUP(C459, 'Вчера_Спутник Лайт'!C:BO, 3, FALSE)</f>
        <v>#N/A</v>
      </c>
      <c r="AN459" s="53" t="e">
        <f>K459-L459-VLOOKUP(C459, 'Вчера_Спутник Лайт'!C:BO, 5, FALSE)</f>
        <v>#N/A</v>
      </c>
      <c r="AO459" s="53" t="e">
        <f>M459-N459-VLOOKUP(C459, 'Вчера_Спутник Лайт'!C:BO, 7, FALSE)</f>
        <v>#N/A</v>
      </c>
      <c r="AP459" s="53" t="e">
        <f>O459-P459-VLOOKUP(C459, 'Вчера_Спутник Лайт'!C:BO, 9, FALSE)</f>
        <v>#N/A</v>
      </c>
      <c r="AQ459" s="53" t="e">
        <f>Q459-R459-VLOOKUP(C459, 'Вчера_Спутник Лайт'!C:BO, 11, FALSE)</f>
        <v>#N/A</v>
      </c>
      <c r="AR459" s="53" t="e">
        <f>S459-T459-VLOOKUP(C459, 'Вчера_Спутник Лайт'!C:BO, 13, FALSE)</f>
        <v>#N/A</v>
      </c>
      <c r="AS459" s="53" t="e">
        <f>U459-V459-VLOOKUP(C459, 'Вчера_Спутник Лайт'!C:BO, 15, FALSE)</f>
        <v>#N/A</v>
      </c>
      <c r="AT459" s="53" t="e">
        <f>W459-X459-VLOOKUP(C459, 'Вчера_Спутник Лайт'!C:BO, 17, FALSE)</f>
        <v>#N/A</v>
      </c>
      <c r="AU459" s="53" t="e">
        <f>AA459-AB459-VLOOKUP(C459, 'Вчера_Спутник Лайт'!C:BO, 19, FALSE)</f>
        <v>#N/A</v>
      </c>
      <c r="AV459" s="53" t="e">
        <f>AC459-AD459-VLOOKUP(C459, 'Вчера_Спутник Лайт'!C:BO, 21, FALSE)</f>
        <v>#N/A</v>
      </c>
      <c r="AW459" s="53" t="e">
        <f>VLOOKUP(C459, 'Вчера_Спутник Лайт'!C:BO, 26, FALSE)+F459-#REF!-AD459-AG459</f>
        <v>#N/A</v>
      </c>
      <c r="AX459" s="53" t="e">
        <f>AE459-VLOOKUP(C459,'Вчера_Спутник Лайт'!C:BO, 23, FALSE)</f>
        <v>#N/A</v>
      </c>
    </row>
    <row r="460" spans="1:50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3"/>
      <c r="AA460" s="44"/>
      <c r="AB460" s="43"/>
      <c r="AC460" s="44"/>
      <c r="AD460" s="43"/>
      <c r="AE460" s="43"/>
      <c r="AF460" s="43"/>
      <c r="AG460" s="44"/>
      <c r="AH460" s="48"/>
      <c r="AI460" s="52">
        <f t="shared" si="8"/>
        <v>0</v>
      </c>
      <c r="AJ460" s="53" t="str">
        <f>IF(ISNA(VLOOKUP(C460,'Вчера_Спутник Лайт'!C:C, 1, FALSE)),"ошибка",0)</f>
        <v>ошибка</v>
      </c>
      <c r="AK460" s="55"/>
      <c r="AL460" s="53" t="e">
        <f>D460-VLOOKUP(C460, 'Вчера_Спутник Лайт'!C:BO, 2, FALSE)</f>
        <v>#N/A</v>
      </c>
      <c r="AM460" s="53" t="e">
        <f>E460-F460-VLOOKUP(C460, 'Вчера_Спутник Лайт'!C:BO, 3, FALSE)</f>
        <v>#N/A</v>
      </c>
      <c r="AN460" s="53" t="e">
        <f>K460-L460-VLOOKUP(C460, 'Вчера_Спутник Лайт'!C:BO, 5, FALSE)</f>
        <v>#N/A</v>
      </c>
      <c r="AO460" s="53" t="e">
        <f>M460-N460-VLOOKUP(C460, 'Вчера_Спутник Лайт'!C:BO, 7, FALSE)</f>
        <v>#N/A</v>
      </c>
      <c r="AP460" s="53" t="e">
        <f>O460-P460-VLOOKUP(C460, 'Вчера_Спутник Лайт'!C:BO, 9, FALSE)</f>
        <v>#N/A</v>
      </c>
      <c r="AQ460" s="53" t="e">
        <f>Q460-R460-VLOOKUP(C460, 'Вчера_Спутник Лайт'!C:BO, 11, FALSE)</f>
        <v>#N/A</v>
      </c>
      <c r="AR460" s="53" t="e">
        <f>S460-T460-VLOOKUP(C460, 'Вчера_Спутник Лайт'!C:BO, 13, FALSE)</f>
        <v>#N/A</v>
      </c>
      <c r="AS460" s="53" t="e">
        <f>U460-V460-VLOOKUP(C460, 'Вчера_Спутник Лайт'!C:BO, 15, FALSE)</f>
        <v>#N/A</v>
      </c>
      <c r="AT460" s="53" t="e">
        <f>W460-X460-VLOOKUP(C460, 'Вчера_Спутник Лайт'!C:BO, 17, FALSE)</f>
        <v>#N/A</v>
      </c>
      <c r="AU460" s="53" t="e">
        <f>AA460-AB460-VLOOKUP(C460, 'Вчера_Спутник Лайт'!C:BO, 19, FALSE)</f>
        <v>#N/A</v>
      </c>
      <c r="AV460" s="53" t="e">
        <f>AC460-AD460-VLOOKUP(C460, 'Вчера_Спутник Лайт'!C:BO, 21, FALSE)</f>
        <v>#N/A</v>
      </c>
      <c r="AW460" s="53" t="e">
        <f>VLOOKUP(C460, 'Вчера_Спутник Лайт'!C:BO, 26, FALSE)+F460-#REF!-AD460-AG460</f>
        <v>#N/A</v>
      </c>
      <c r="AX460" s="53" t="e">
        <f>AE460-VLOOKUP(C460,'Вчера_Спутник Лайт'!C:BO, 23, FALSE)</f>
        <v>#N/A</v>
      </c>
    </row>
    <row r="461" spans="1:50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3"/>
      <c r="AA461" s="44"/>
      <c r="AB461" s="43"/>
      <c r="AC461" s="44"/>
      <c r="AD461" s="43"/>
      <c r="AE461" s="43"/>
      <c r="AF461" s="43"/>
      <c r="AG461" s="44"/>
      <c r="AH461" s="48"/>
      <c r="AI461" s="52">
        <f t="shared" si="8"/>
        <v>0</v>
      </c>
      <c r="AJ461" s="53" t="str">
        <f>IF(ISNA(VLOOKUP(C461,'Вчера_Спутник Лайт'!C:C, 1, FALSE)),"ошибка",0)</f>
        <v>ошибка</v>
      </c>
      <c r="AK461" s="55"/>
      <c r="AL461" s="53" t="e">
        <f>D461-VLOOKUP(C461, 'Вчера_Спутник Лайт'!C:BO, 2, FALSE)</f>
        <v>#N/A</v>
      </c>
      <c r="AM461" s="53" t="e">
        <f>E461-F461-VLOOKUP(C461, 'Вчера_Спутник Лайт'!C:BO, 3, FALSE)</f>
        <v>#N/A</v>
      </c>
      <c r="AN461" s="53" t="e">
        <f>K461-L461-VLOOKUP(C461, 'Вчера_Спутник Лайт'!C:BO, 5, FALSE)</f>
        <v>#N/A</v>
      </c>
      <c r="AO461" s="53" t="e">
        <f>M461-N461-VLOOKUP(C461, 'Вчера_Спутник Лайт'!C:BO, 7, FALSE)</f>
        <v>#N/A</v>
      </c>
      <c r="AP461" s="53" t="e">
        <f>O461-P461-VLOOKUP(C461, 'Вчера_Спутник Лайт'!C:BO, 9, FALSE)</f>
        <v>#N/A</v>
      </c>
      <c r="AQ461" s="53" t="e">
        <f>Q461-R461-VLOOKUP(C461, 'Вчера_Спутник Лайт'!C:BO, 11, FALSE)</f>
        <v>#N/A</v>
      </c>
      <c r="AR461" s="53" t="e">
        <f>S461-T461-VLOOKUP(C461, 'Вчера_Спутник Лайт'!C:BO, 13, FALSE)</f>
        <v>#N/A</v>
      </c>
      <c r="AS461" s="53" t="e">
        <f>U461-V461-VLOOKUP(C461, 'Вчера_Спутник Лайт'!C:BO, 15, FALSE)</f>
        <v>#N/A</v>
      </c>
      <c r="AT461" s="53" t="e">
        <f>W461-X461-VLOOKUP(C461, 'Вчера_Спутник Лайт'!C:BO, 17, FALSE)</f>
        <v>#N/A</v>
      </c>
      <c r="AU461" s="53" t="e">
        <f>AA461-AB461-VLOOKUP(C461, 'Вчера_Спутник Лайт'!C:BO, 19, FALSE)</f>
        <v>#N/A</v>
      </c>
      <c r="AV461" s="53" t="e">
        <f>AC461-AD461-VLOOKUP(C461, 'Вчера_Спутник Лайт'!C:BO, 21, FALSE)</f>
        <v>#N/A</v>
      </c>
      <c r="AW461" s="53" t="e">
        <f>VLOOKUP(C461, 'Вчера_Спутник Лайт'!C:BO, 26, FALSE)+F461-#REF!-AD461-AG461</f>
        <v>#N/A</v>
      </c>
      <c r="AX461" s="53" t="e">
        <f>AE461-VLOOKUP(C461,'Вчера_Спутник Лайт'!C:BO, 23, FALSE)</f>
        <v>#N/A</v>
      </c>
    </row>
    <row r="462" spans="1:50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3"/>
      <c r="AA462" s="44"/>
      <c r="AB462" s="43"/>
      <c r="AC462" s="44"/>
      <c r="AD462" s="43"/>
      <c r="AE462" s="43"/>
      <c r="AF462" s="43"/>
      <c r="AG462" s="44"/>
      <c r="AH462" s="48"/>
      <c r="AI462" s="52">
        <f t="shared" si="8"/>
        <v>0</v>
      </c>
      <c r="AJ462" s="53" t="str">
        <f>IF(ISNA(VLOOKUP(C462,'Вчера_Спутник Лайт'!C:C, 1, FALSE)),"ошибка",0)</f>
        <v>ошибка</v>
      </c>
      <c r="AK462" s="55"/>
      <c r="AL462" s="53" t="e">
        <f>D462-VLOOKUP(C462, 'Вчера_Спутник Лайт'!C:BO, 2, FALSE)</f>
        <v>#N/A</v>
      </c>
      <c r="AM462" s="53" t="e">
        <f>E462-F462-VLOOKUP(C462, 'Вчера_Спутник Лайт'!C:BO, 3, FALSE)</f>
        <v>#N/A</v>
      </c>
      <c r="AN462" s="53" t="e">
        <f>K462-L462-VLOOKUP(C462, 'Вчера_Спутник Лайт'!C:BO, 5, FALSE)</f>
        <v>#N/A</v>
      </c>
      <c r="AO462" s="53" t="e">
        <f>M462-N462-VLOOKUP(C462, 'Вчера_Спутник Лайт'!C:BO, 7, FALSE)</f>
        <v>#N/A</v>
      </c>
      <c r="AP462" s="53" t="e">
        <f>O462-P462-VLOOKUP(C462, 'Вчера_Спутник Лайт'!C:BO, 9, FALSE)</f>
        <v>#N/A</v>
      </c>
      <c r="AQ462" s="53" t="e">
        <f>Q462-R462-VLOOKUP(C462, 'Вчера_Спутник Лайт'!C:BO, 11, FALSE)</f>
        <v>#N/A</v>
      </c>
      <c r="AR462" s="53" t="e">
        <f>S462-T462-VLOOKUP(C462, 'Вчера_Спутник Лайт'!C:BO, 13, FALSE)</f>
        <v>#N/A</v>
      </c>
      <c r="AS462" s="53" t="e">
        <f>U462-V462-VLOOKUP(C462, 'Вчера_Спутник Лайт'!C:BO, 15, FALSE)</f>
        <v>#N/A</v>
      </c>
      <c r="AT462" s="53" t="e">
        <f>W462-X462-VLOOKUP(C462, 'Вчера_Спутник Лайт'!C:BO, 17, FALSE)</f>
        <v>#N/A</v>
      </c>
      <c r="AU462" s="53" t="e">
        <f>AA462-AB462-VLOOKUP(C462, 'Вчера_Спутник Лайт'!C:BO, 19, FALSE)</f>
        <v>#N/A</v>
      </c>
      <c r="AV462" s="53" t="e">
        <f>AC462-AD462-VLOOKUP(C462, 'Вчера_Спутник Лайт'!C:BO, 21, FALSE)</f>
        <v>#N/A</v>
      </c>
      <c r="AW462" s="53" t="e">
        <f>VLOOKUP(C462, 'Вчера_Спутник Лайт'!C:BO, 26, FALSE)+F462-#REF!-AD462-AG462</f>
        <v>#N/A</v>
      </c>
      <c r="AX462" s="53" t="e">
        <f>AE462-VLOOKUP(C462,'Вчера_Спутник Лайт'!C:BO, 23, FALSE)</f>
        <v>#N/A</v>
      </c>
    </row>
    <row r="463" spans="1:50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3"/>
      <c r="AA463" s="44"/>
      <c r="AB463" s="43"/>
      <c r="AC463" s="44"/>
      <c r="AD463" s="43"/>
      <c r="AE463" s="43"/>
      <c r="AF463" s="43"/>
      <c r="AG463" s="44"/>
      <c r="AH463" s="48"/>
      <c r="AI463" s="52">
        <f t="shared" si="8"/>
        <v>0</v>
      </c>
      <c r="AJ463" s="53" t="str">
        <f>IF(ISNA(VLOOKUP(C463,'Вчера_Спутник Лайт'!C:C, 1, FALSE)),"ошибка",0)</f>
        <v>ошибка</v>
      </c>
      <c r="AK463" s="55"/>
      <c r="AL463" s="53" t="e">
        <f>D463-VLOOKUP(C463, 'Вчера_Спутник Лайт'!C:BO, 2, FALSE)</f>
        <v>#N/A</v>
      </c>
      <c r="AM463" s="53" t="e">
        <f>E463-F463-VLOOKUP(C463, 'Вчера_Спутник Лайт'!C:BO, 3, FALSE)</f>
        <v>#N/A</v>
      </c>
      <c r="AN463" s="53" t="e">
        <f>K463-L463-VLOOKUP(C463, 'Вчера_Спутник Лайт'!C:BO, 5, FALSE)</f>
        <v>#N/A</v>
      </c>
      <c r="AO463" s="53" t="e">
        <f>M463-N463-VLOOKUP(C463, 'Вчера_Спутник Лайт'!C:BO, 7, FALSE)</f>
        <v>#N/A</v>
      </c>
      <c r="AP463" s="53" t="e">
        <f>O463-P463-VLOOKUP(C463, 'Вчера_Спутник Лайт'!C:BO, 9, FALSE)</f>
        <v>#N/A</v>
      </c>
      <c r="AQ463" s="53" t="e">
        <f>Q463-R463-VLOOKUP(C463, 'Вчера_Спутник Лайт'!C:BO, 11, FALSE)</f>
        <v>#N/A</v>
      </c>
      <c r="AR463" s="53" t="e">
        <f>S463-T463-VLOOKUP(C463, 'Вчера_Спутник Лайт'!C:BO, 13, FALSE)</f>
        <v>#N/A</v>
      </c>
      <c r="AS463" s="53" t="e">
        <f>U463-V463-VLOOKUP(C463, 'Вчера_Спутник Лайт'!C:BO, 15, FALSE)</f>
        <v>#N/A</v>
      </c>
      <c r="AT463" s="53" t="e">
        <f>W463-X463-VLOOKUP(C463, 'Вчера_Спутник Лайт'!C:BO, 17, FALSE)</f>
        <v>#N/A</v>
      </c>
      <c r="AU463" s="53" t="e">
        <f>AA463-AB463-VLOOKUP(C463, 'Вчера_Спутник Лайт'!C:BO, 19, FALSE)</f>
        <v>#N/A</v>
      </c>
      <c r="AV463" s="53" t="e">
        <f>AC463-AD463-VLOOKUP(C463, 'Вчера_Спутник Лайт'!C:BO, 21, FALSE)</f>
        <v>#N/A</v>
      </c>
      <c r="AW463" s="53" t="e">
        <f>VLOOKUP(C463, 'Вчера_Спутник Лайт'!C:BO, 26, FALSE)+F463-#REF!-AD463-AG463</f>
        <v>#N/A</v>
      </c>
      <c r="AX463" s="53" t="e">
        <f>AE463-VLOOKUP(C463,'Вчера_Спутник Лайт'!C:BO, 23, FALSE)</f>
        <v>#N/A</v>
      </c>
    </row>
    <row r="464" spans="1:50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3"/>
      <c r="AA464" s="44"/>
      <c r="AB464" s="43"/>
      <c r="AC464" s="44"/>
      <c r="AD464" s="43"/>
      <c r="AE464" s="43"/>
      <c r="AF464" s="43"/>
      <c r="AG464" s="44"/>
      <c r="AH464" s="48"/>
      <c r="AI464" s="52">
        <f t="shared" si="8"/>
        <v>0</v>
      </c>
      <c r="AJ464" s="53" t="str">
        <f>IF(ISNA(VLOOKUP(C464,'Вчера_Спутник Лайт'!C:C, 1, FALSE)),"ошибка",0)</f>
        <v>ошибка</v>
      </c>
      <c r="AK464" s="55"/>
      <c r="AL464" s="53" t="e">
        <f>D464-VLOOKUP(C464, 'Вчера_Спутник Лайт'!C:BO, 2, FALSE)</f>
        <v>#N/A</v>
      </c>
      <c r="AM464" s="53" t="e">
        <f>E464-F464-VLOOKUP(C464, 'Вчера_Спутник Лайт'!C:BO, 3, FALSE)</f>
        <v>#N/A</v>
      </c>
      <c r="AN464" s="53" t="e">
        <f>K464-L464-VLOOKUP(C464, 'Вчера_Спутник Лайт'!C:BO, 5, FALSE)</f>
        <v>#N/A</v>
      </c>
      <c r="AO464" s="53" t="e">
        <f>M464-N464-VLOOKUP(C464, 'Вчера_Спутник Лайт'!C:BO, 7, FALSE)</f>
        <v>#N/A</v>
      </c>
      <c r="AP464" s="53" t="e">
        <f>O464-P464-VLOOKUP(C464, 'Вчера_Спутник Лайт'!C:BO, 9, FALSE)</f>
        <v>#N/A</v>
      </c>
      <c r="AQ464" s="53" t="e">
        <f>Q464-R464-VLOOKUP(C464, 'Вчера_Спутник Лайт'!C:BO, 11, FALSE)</f>
        <v>#N/A</v>
      </c>
      <c r="AR464" s="53" t="e">
        <f>S464-T464-VLOOKUP(C464, 'Вчера_Спутник Лайт'!C:BO, 13, FALSE)</f>
        <v>#N/A</v>
      </c>
      <c r="AS464" s="53" t="e">
        <f>U464-V464-VLOOKUP(C464, 'Вчера_Спутник Лайт'!C:BO, 15, FALSE)</f>
        <v>#N/A</v>
      </c>
      <c r="AT464" s="53" t="e">
        <f>W464-X464-VLOOKUP(C464, 'Вчера_Спутник Лайт'!C:BO, 17, FALSE)</f>
        <v>#N/A</v>
      </c>
      <c r="AU464" s="53" t="e">
        <f>AA464-AB464-VLOOKUP(C464, 'Вчера_Спутник Лайт'!C:BO, 19, FALSE)</f>
        <v>#N/A</v>
      </c>
      <c r="AV464" s="53" t="e">
        <f>AC464-AD464-VLOOKUP(C464, 'Вчера_Спутник Лайт'!C:BO, 21, FALSE)</f>
        <v>#N/A</v>
      </c>
      <c r="AW464" s="53" t="e">
        <f>VLOOKUP(C464, 'Вчера_Спутник Лайт'!C:BO, 26, FALSE)+F464-#REF!-AD464-AG464</f>
        <v>#N/A</v>
      </c>
      <c r="AX464" s="53" t="e">
        <f>AE464-VLOOKUP(C464,'Вчера_Спутник Лайт'!C:BO, 23, FALSE)</f>
        <v>#N/A</v>
      </c>
    </row>
    <row r="465" spans="1:50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3"/>
      <c r="AA465" s="44"/>
      <c r="AB465" s="43"/>
      <c r="AC465" s="44"/>
      <c r="AD465" s="43"/>
      <c r="AE465" s="43"/>
      <c r="AF465" s="43"/>
      <c r="AG465" s="44"/>
      <c r="AH465" s="48"/>
      <c r="AI465" s="52">
        <f t="shared" si="8"/>
        <v>0</v>
      </c>
      <c r="AJ465" s="53" t="str">
        <f>IF(ISNA(VLOOKUP(C465,'Вчера_Спутник Лайт'!C:C, 1, FALSE)),"ошибка",0)</f>
        <v>ошибка</v>
      </c>
      <c r="AK465" s="55"/>
      <c r="AL465" s="53" t="e">
        <f>D465-VLOOKUP(C465, 'Вчера_Спутник Лайт'!C:BO, 2, FALSE)</f>
        <v>#N/A</v>
      </c>
      <c r="AM465" s="53" t="e">
        <f>E465-F465-VLOOKUP(C465, 'Вчера_Спутник Лайт'!C:BO, 3, FALSE)</f>
        <v>#N/A</v>
      </c>
      <c r="AN465" s="53" t="e">
        <f>K465-L465-VLOOKUP(C465, 'Вчера_Спутник Лайт'!C:BO, 5, FALSE)</f>
        <v>#N/A</v>
      </c>
      <c r="AO465" s="53" t="e">
        <f>M465-N465-VLOOKUP(C465, 'Вчера_Спутник Лайт'!C:BO, 7, FALSE)</f>
        <v>#N/A</v>
      </c>
      <c r="AP465" s="53" t="e">
        <f>O465-P465-VLOOKUP(C465, 'Вчера_Спутник Лайт'!C:BO, 9, FALSE)</f>
        <v>#N/A</v>
      </c>
      <c r="AQ465" s="53" t="e">
        <f>Q465-R465-VLOOKUP(C465, 'Вчера_Спутник Лайт'!C:BO, 11, FALSE)</f>
        <v>#N/A</v>
      </c>
      <c r="AR465" s="53" t="e">
        <f>S465-T465-VLOOKUP(C465, 'Вчера_Спутник Лайт'!C:BO, 13, FALSE)</f>
        <v>#N/A</v>
      </c>
      <c r="AS465" s="53" t="e">
        <f>U465-V465-VLOOKUP(C465, 'Вчера_Спутник Лайт'!C:BO, 15, FALSE)</f>
        <v>#N/A</v>
      </c>
      <c r="AT465" s="53" t="e">
        <f>W465-X465-VLOOKUP(C465, 'Вчера_Спутник Лайт'!C:BO, 17, FALSE)</f>
        <v>#N/A</v>
      </c>
      <c r="AU465" s="53" t="e">
        <f>AA465-AB465-VLOOKUP(C465, 'Вчера_Спутник Лайт'!C:BO, 19, FALSE)</f>
        <v>#N/A</v>
      </c>
      <c r="AV465" s="53" t="e">
        <f>AC465-AD465-VLOOKUP(C465, 'Вчера_Спутник Лайт'!C:BO, 21, FALSE)</f>
        <v>#N/A</v>
      </c>
      <c r="AW465" s="53" t="e">
        <f>VLOOKUP(C465, 'Вчера_Спутник Лайт'!C:BO, 26, FALSE)+F465-#REF!-AD465-AG465</f>
        <v>#N/A</v>
      </c>
      <c r="AX465" s="53" t="e">
        <f>AE465-VLOOKUP(C465,'Вчера_Спутник Лайт'!C:BO, 23, FALSE)</f>
        <v>#N/A</v>
      </c>
    </row>
    <row r="466" spans="1:50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3"/>
      <c r="AA466" s="44"/>
      <c r="AB466" s="43"/>
      <c r="AC466" s="44"/>
      <c r="AD466" s="43"/>
      <c r="AE466" s="43"/>
      <c r="AF466" s="43"/>
      <c r="AG466" s="44"/>
      <c r="AH466" s="48"/>
      <c r="AI466" s="52">
        <f t="shared" si="8"/>
        <v>0</v>
      </c>
      <c r="AJ466" s="53" t="str">
        <f>IF(ISNA(VLOOKUP(C466,'Вчера_Спутник Лайт'!C:C, 1, FALSE)),"ошибка",0)</f>
        <v>ошибка</v>
      </c>
      <c r="AK466" s="55"/>
      <c r="AL466" s="53" t="e">
        <f>D466-VLOOKUP(C466, 'Вчера_Спутник Лайт'!C:BO, 2, FALSE)</f>
        <v>#N/A</v>
      </c>
      <c r="AM466" s="53" t="e">
        <f>E466-F466-VLOOKUP(C466, 'Вчера_Спутник Лайт'!C:BO, 3, FALSE)</f>
        <v>#N/A</v>
      </c>
      <c r="AN466" s="53" t="e">
        <f>K466-L466-VLOOKUP(C466, 'Вчера_Спутник Лайт'!C:BO, 5, FALSE)</f>
        <v>#N/A</v>
      </c>
      <c r="AO466" s="53" t="e">
        <f>M466-N466-VLOOKUP(C466, 'Вчера_Спутник Лайт'!C:BO, 7, FALSE)</f>
        <v>#N/A</v>
      </c>
      <c r="AP466" s="53" t="e">
        <f>O466-P466-VLOOKUP(C466, 'Вчера_Спутник Лайт'!C:BO, 9, FALSE)</f>
        <v>#N/A</v>
      </c>
      <c r="AQ466" s="53" t="e">
        <f>Q466-R466-VLOOKUP(C466, 'Вчера_Спутник Лайт'!C:BO, 11, FALSE)</f>
        <v>#N/A</v>
      </c>
      <c r="AR466" s="53" t="e">
        <f>S466-T466-VLOOKUP(C466, 'Вчера_Спутник Лайт'!C:BO, 13, FALSE)</f>
        <v>#N/A</v>
      </c>
      <c r="AS466" s="53" t="e">
        <f>U466-V466-VLOOKUP(C466, 'Вчера_Спутник Лайт'!C:BO, 15, FALSE)</f>
        <v>#N/A</v>
      </c>
      <c r="AT466" s="53" t="e">
        <f>W466-X466-VLOOKUP(C466, 'Вчера_Спутник Лайт'!C:BO, 17, FALSE)</f>
        <v>#N/A</v>
      </c>
      <c r="AU466" s="53" t="e">
        <f>AA466-AB466-VLOOKUP(C466, 'Вчера_Спутник Лайт'!C:BO, 19, FALSE)</f>
        <v>#N/A</v>
      </c>
      <c r="AV466" s="53" t="e">
        <f>AC466-AD466-VLOOKUP(C466, 'Вчера_Спутник Лайт'!C:BO, 21, FALSE)</f>
        <v>#N/A</v>
      </c>
      <c r="AW466" s="53" t="e">
        <f>VLOOKUP(C466, 'Вчера_Спутник Лайт'!C:BO, 26, FALSE)+F466-#REF!-AD466-AG466</f>
        <v>#N/A</v>
      </c>
      <c r="AX466" s="53" t="e">
        <f>AE466-VLOOKUP(C466,'Вчера_Спутник Лайт'!C:BO, 23, FALSE)</f>
        <v>#N/A</v>
      </c>
    </row>
    <row r="467" spans="1:50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3"/>
      <c r="AA467" s="44"/>
      <c r="AB467" s="43"/>
      <c r="AC467" s="44"/>
      <c r="AD467" s="43"/>
      <c r="AE467" s="43"/>
      <c r="AF467" s="43"/>
      <c r="AG467" s="44"/>
      <c r="AH467" s="48"/>
      <c r="AI467" s="52">
        <f t="shared" si="8"/>
        <v>0</v>
      </c>
      <c r="AJ467" s="53" t="str">
        <f>IF(ISNA(VLOOKUP(C467,'Вчера_Спутник Лайт'!C:C, 1, FALSE)),"ошибка",0)</f>
        <v>ошибка</v>
      </c>
      <c r="AK467" s="55"/>
      <c r="AL467" s="53" t="e">
        <f>D467-VLOOKUP(C467, 'Вчера_Спутник Лайт'!C:BO, 2, FALSE)</f>
        <v>#N/A</v>
      </c>
      <c r="AM467" s="53" t="e">
        <f>E467-F467-VLOOKUP(C467, 'Вчера_Спутник Лайт'!C:BO, 3, FALSE)</f>
        <v>#N/A</v>
      </c>
      <c r="AN467" s="53" t="e">
        <f>K467-L467-VLOOKUP(C467, 'Вчера_Спутник Лайт'!C:BO, 5, FALSE)</f>
        <v>#N/A</v>
      </c>
      <c r="AO467" s="53" t="e">
        <f>M467-N467-VLOOKUP(C467, 'Вчера_Спутник Лайт'!C:BO, 7, FALSE)</f>
        <v>#N/A</v>
      </c>
      <c r="AP467" s="53" t="e">
        <f>O467-P467-VLOOKUP(C467, 'Вчера_Спутник Лайт'!C:BO, 9, FALSE)</f>
        <v>#N/A</v>
      </c>
      <c r="AQ467" s="53" t="e">
        <f>Q467-R467-VLOOKUP(C467, 'Вчера_Спутник Лайт'!C:BO, 11, FALSE)</f>
        <v>#N/A</v>
      </c>
      <c r="AR467" s="53" t="e">
        <f>S467-T467-VLOOKUP(C467, 'Вчера_Спутник Лайт'!C:BO, 13, FALSE)</f>
        <v>#N/A</v>
      </c>
      <c r="AS467" s="53" t="e">
        <f>U467-V467-VLOOKUP(C467, 'Вчера_Спутник Лайт'!C:BO, 15, FALSE)</f>
        <v>#N/A</v>
      </c>
      <c r="AT467" s="53" t="e">
        <f>W467-X467-VLOOKUP(C467, 'Вчера_Спутник Лайт'!C:BO, 17, FALSE)</f>
        <v>#N/A</v>
      </c>
      <c r="AU467" s="53" t="e">
        <f>AA467-AB467-VLOOKUP(C467, 'Вчера_Спутник Лайт'!C:BO, 19, FALSE)</f>
        <v>#N/A</v>
      </c>
      <c r="AV467" s="53" t="e">
        <f>AC467-AD467-VLOOKUP(C467, 'Вчера_Спутник Лайт'!C:BO, 21, FALSE)</f>
        <v>#N/A</v>
      </c>
      <c r="AW467" s="53" t="e">
        <f>VLOOKUP(C467, 'Вчера_Спутник Лайт'!C:BO, 26, FALSE)+F467-#REF!-AD467-AG467</f>
        <v>#N/A</v>
      </c>
      <c r="AX467" s="53" t="e">
        <f>AE467-VLOOKUP(C467,'Вчера_Спутник Лайт'!C:BO, 23, FALSE)</f>
        <v>#N/A</v>
      </c>
    </row>
    <row r="468" spans="1:50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3"/>
      <c r="AA468" s="44"/>
      <c r="AB468" s="43"/>
      <c r="AC468" s="44"/>
      <c r="AD468" s="43"/>
      <c r="AE468" s="43"/>
      <c r="AF468" s="43"/>
      <c r="AG468" s="44"/>
      <c r="AH468" s="48"/>
      <c r="AI468" s="52">
        <f t="shared" si="8"/>
        <v>0</v>
      </c>
      <c r="AJ468" s="53" t="str">
        <f>IF(ISNA(VLOOKUP(C468,'Вчера_Спутник Лайт'!C:C, 1, FALSE)),"ошибка",0)</f>
        <v>ошибка</v>
      </c>
      <c r="AK468" s="55"/>
      <c r="AL468" s="53" t="e">
        <f>D468-VLOOKUP(C468, 'Вчера_Спутник Лайт'!C:BO, 2, FALSE)</f>
        <v>#N/A</v>
      </c>
      <c r="AM468" s="53" t="e">
        <f>E468-F468-VLOOKUP(C468, 'Вчера_Спутник Лайт'!C:BO, 3, FALSE)</f>
        <v>#N/A</v>
      </c>
      <c r="AN468" s="53" t="e">
        <f>K468-L468-VLOOKUP(C468, 'Вчера_Спутник Лайт'!C:BO, 5, FALSE)</f>
        <v>#N/A</v>
      </c>
      <c r="AO468" s="53" t="e">
        <f>M468-N468-VLOOKUP(C468, 'Вчера_Спутник Лайт'!C:BO, 7, FALSE)</f>
        <v>#N/A</v>
      </c>
      <c r="AP468" s="53" t="e">
        <f>O468-P468-VLOOKUP(C468, 'Вчера_Спутник Лайт'!C:BO, 9, FALSE)</f>
        <v>#N/A</v>
      </c>
      <c r="AQ468" s="53" t="e">
        <f>Q468-R468-VLOOKUP(C468, 'Вчера_Спутник Лайт'!C:BO, 11, FALSE)</f>
        <v>#N/A</v>
      </c>
      <c r="AR468" s="53" t="e">
        <f>S468-T468-VLOOKUP(C468, 'Вчера_Спутник Лайт'!C:BO, 13, FALSE)</f>
        <v>#N/A</v>
      </c>
      <c r="AS468" s="53" t="e">
        <f>U468-V468-VLOOKUP(C468, 'Вчера_Спутник Лайт'!C:BO, 15, FALSE)</f>
        <v>#N/A</v>
      </c>
      <c r="AT468" s="53" t="e">
        <f>W468-X468-VLOOKUP(C468, 'Вчера_Спутник Лайт'!C:BO, 17, FALSE)</f>
        <v>#N/A</v>
      </c>
      <c r="AU468" s="53" t="e">
        <f>AA468-AB468-VLOOKUP(C468, 'Вчера_Спутник Лайт'!C:BO, 19, FALSE)</f>
        <v>#N/A</v>
      </c>
      <c r="AV468" s="53" t="e">
        <f>AC468-AD468-VLOOKUP(C468, 'Вчера_Спутник Лайт'!C:BO, 21, FALSE)</f>
        <v>#N/A</v>
      </c>
      <c r="AW468" s="53" t="e">
        <f>VLOOKUP(C468, 'Вчера_Спутник Лайт'!C:BO, 26, FALSE)+F468-#REF!-AD468-AG468</f>
        <v>#N/A</v>
      </c>
      <c r="AX468" s="53" t="e">
        <f>AE468-VLOOKUP(C468,'Вчера_Спутник Лайт'!C:BO, 23, FALSE)</f>
        <v>#N/A</v>
      </c>
    </row>
    <row r="469" spans="1:50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3"/>
      <c r="AA469" s="44"/>
      <c r="AB469" s="43"/>
      <c r="AC469" s="44"/>
      <c r="AD469" s="43"/>
      <c r="AE469" s="43"/>
      <c r="AF469" s="43"/>
      <c r="AG469" s="44"/>
      <c r="AH469" s="48"/>
      <c r="AI469" s="52">
        <f t="shared" si="8"/>
        <v>0</v>
      </c>
      <c r="AJ469" s="53" t="str">
        <f>IF(ISNA(VLOOKUP(C469,'Вчера_Спутник Лайт'!C:C, 1, FALSE)),"ошибка",0)</f>
        <v>ошибка</v>
      </c>
      <c r="AK469" s="55"/>
      <c r="AL469" s="53" t="e">
        <f>D469-VLOOKUP(C469, 'Вчера_Спутник Лайт'!C:BO, 2, FALSE)</f>
        <v>#N/A</v>
      </c>
      <c r="AM469" s="53" t="e">
        <f>E469-F469-VLOOKUP(C469, 'Вчера_Спутник Лайт'!C:BO, 3, FALSE)</f>
        <v>#N/A</v>
      </c>
      <c r="AN469" s="53" t="e">
        <f>K469-L469-VLOOKUP(C469, 'Вчера_Спутник Лайт'!C:BO, 5, FALSE)</f>
        <v>#N/A</v>
      </c>
      <c r="AO469" s="53" t="e">
        <f>M469-N469-VLOOKUP(C469, 'Вчера_Спутник Лайт'!C:BO, 7, FALSE)</f>
        <v>#N/A</v>
      </c>
      <c r="AP469" s="53" t="e">
        <f>O469-P469-VLOOKUP(C469, 'Вчера_Спутник Лайт'!C:BO, 9, FALSE)</f>
        <v>#N/A</v>
      </c>
      <c r="AQ469" s="53" t="e">
        <f>Q469-R469-VLOOKUP(C469, 'Вчера_Спутник Лайт'!C:BO, 11, FALSE)</f>
        <v>#N/A</v>
      </c>
      <c r="AR469" s="53" t="e">
        <f>S469-T469-VLOOKUP(C469, 'Вчера_Спутник Лайт'!C:BO, 13, FALSE)</f>
        <v>#N/A</v>
      </c>
      <c r="AS469" s="53" t="e">
        <f>U469-V469-VLOOKUP(C469, 'Вчера_Спутник Лайт'!C:BO, 15, FALSE)</f>
        <v>#N/A</v>
      </c>
      <c r="AT469" s="53" t="e">
        <f>W469-X469-VLOOKUP(C469, 'Вчера_Спутник Лайт'!C:BO, 17, FALSE)</f>
        <v>#N/A</v>
      </c>
      <c r="AU469" s="53" t="e">
        <f>AA469-AB469-VLOOKUP(C469, 'Вчера_Спутник Лайт'!C:BO, 19, FALSE)</f>
        <v>#N/A</v>
      </c>
      <c r="AV469" s="53" t="e">
        <f>AC469-AD469-VLOOKUP(C469, 'Вчера_Спутник Лайт'!C:BO, 21, FALSE)</f>
        <v>#N/A</v>
      </c>
      <c r="AW469" s="53" t="e">
        <f>VLOOKUP(C469, 'Вчера_Спутник Лайт'!C:BO, 26, FALSE)+F469-#REF!-AD469-AG469</f>
        <v>#N/A</v>
      </c>
      <c r="AX469" s="53" t="e">
        <f>AE469-VLOOKUP(C469,'Вчера_Спутник Лайт'!C:BO, 23, FALSE)</f>
        <v>#N/A</v>
      </c>
    </row>
    <row r="470" spans="1:50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3"/>
      <c r="AA470" s="44"/>
      <c r="AB470" s="43"/>
      <c r="AC470" s="44"/>
      <c r="AD470" s="43"/>
      <c r="AE470" s="43"/>
      <c r="AF470" s="43"/>
      <c r="AG470" s="44"/>
      <c r="AH470" s="48"/>
      <c r="AI470" s="52">
        <f t="shared" si="8"/>
        <v>0</v>
      </c>
      <c r="AJ470" s="53" t="str">
        <f>IF(ISNA(VLOOKUP(C470,'Вчера_Спутник Лайт'!C:C, 1, FALSE)),"ошибка",0)</f>
        <v>ошибка</v>
      </c>
      <c r="AK470" s="55"/>
      <c r="AL470" s="53" t="e">
        <f>D470-VLOOKUP(C470, 'Вчера_Спутник Лайт'!C:BO, 2, FALSE)</f>
        <v>#N/A</v>
      </c>
      <c r="AM470" s="53" t="e">
        <f>E470-F470-VLOOKUP(C470, 'Вчера_Спутник Лайт'!C:BO, 3, FALSE)</f>
        <v>#N/A</v>
      </c>
      <c r="AN470" s="53" t="e">
        <f>K470-L470-VLOOKUP(C470, 'Вчера_Спутник Лайт'!C:BO, 5, FALSE)</f>
        <v>#N/A</v>
      </c>
      <c r="AO470" s="53" t="e">
        <f>M470-N470-VLOOKUP(C470, 'Вчера_Спутник Лайт'!C:BO, 7, FALSE)</f>
        <v>#N/A</v>
      </c>
      <c r="AP470" s="53" t="e">
        <f>O470-P470-VLOOKUP(C470, 'Вчера_Спутник Лайт'!C:BO, 9, FALSE)</f>
        <v>#N/A</v>
      </c>
      <c r="AQ470" s="53" t="e">
        <f>Q470-R470-VLOOKUP(C470, 'Вчера_Спутник Лайт'!C:BO, 11, FALSE)</f>
        <v>#N/A</v>
      </c>
      <c r="AR470" s="53" t="e">
        <f>S470-T470-VLOOKUP(C470, 'Вчера_Спутник Лайт'!C:BO, 13, FALSE)</f>
        <v>#N/A</v>
      </c>
      <c r="AS470" s="53" t="e">
        <f>U470-V470-VLOOKUP(C470, 'Вчера_Спутник Лайт'!C:BO, 15, FALSE)</f>
        <v>#N/A</v>
      </c>
      <c r="AT470" s="53" t="e">
        <f>W470-X470-VLOOKUP(C470, 'Вчера_Спутник Лайт'!C:BO, 17, FALSE)</f>
        <v>#N/A</v>
      </c>
      <c r="AU470" s="53" t="e">
        <f>AA470-AB470-VLOOKUP(C470, 'Вчера_Спутник Лайт'!C:BO, 19, FALSE)</f>
        <v>#N/A</v>
      </c>
      <c r="AV470" s="53" t="e">
        <f>AC470-AD470-VLOOKUP(C470, 'Вчера_Спутник Лайт'!C:BO, 21, FALSE)</f>
        <v>#N/A</v>
      </c>
      <c r="AW470" s="53" t="e">
        <f>VLOOKUP(C470, 'Вчера_Спутник Лайт'!C:BO, 26, FALSE)+F470-#REF!-AD470-AG470</f>
        <v>#N/A</v>
      </c>
      <c r="AX470" s="53" t="e">
        <f>AE470-VLOOKUP(C470,'Вчера_Спутник Лайт'!C:BO, 23, FALSE)</f>
        <v>#N/A</v>
      </c>
    </row>
    <row r="471" spans="1:50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3"/>
      <c r="AA471" s="44"/>
      <c r="AB471" s="43"/>
      <c r="AC471" s="44"/>
      <c r="AD471" s="43"/>
      <c r="AE471" s="43"/>
      <c r="AF471" s="43"/>
      <c r="AG471" s="44"/>
      <c r="AH471" s="48"/>
      <c r="AI471" s="52">
        <f t="shared" si="8"/>
        <v>0</v>
      </c>
      <c r="AJ471" s="53" t="str">
        <f>IF(ISNA(VLOOKUP(C471,'Вчера_Спутник Лайт'!C:C, 1, FALSE)),"ошибка",0)</f>
        <v>ошибка</v>
      </c>
      <c r="AK471" s="55"/>
      <c r="AL471" s="53" t="e">
        <f>D471-VLOOKUP(C471, 'Вчера_Спутник Лайт'!C:BO, 2, FALSE)</f>
        <v>#N/A</v>
      </c>
      <c r="AM471" s="53" t="e">
        <f>E471-F471-VLOOKUP(C471, 'Вчера_Спутник Лайт'!C:BO, 3, FALSE)</f>
        <v>#N/A</v>
      </c>
      <c r="AN471" s="53" t="e">
        <f>K471-L471-VLOOKUP(C471, 'Вчера_Спутник Лайт'!C:BO, 5, FALSE)</f>
        <v>#N/A</v>
      </c>
      <c r="AO471" s="53" t="e">
        <f>M471-N471-VLOOKUP(C471, 'Вчера_Спутник Лайт'!C:BO, 7, FALSE)</f>
        <v>#N/A</v>
      </c>
      <c r="AP471" s="53" t="e">
        <f>O471-P471-VLOOKUP(C471, 'Вчера_Спутник Лайт'!C:BO, 9, FALSE)</f>
        <v>#N/A</v>
      </c>
      <c r="AQ471" s="53" t="e">
        <f>Q471-R471-VLOOKUP(C471, 'Вчера_Спутник Лайт'!C:BO, 11, FALSE)</f>
        <v>#N/A</v>
      </c>
      <c r="AR471" s="53" t="e">
        <f>S471-T471-VLOOKUP(C471, 'Вчера_Спутник Лайт'!C:BO, 13, FALSE)</f>
        <v>#N/A</v>
      </c>
      <c r="AS471" s="53" t="e">
        <f>U471-V471-VLOOKUP(C471, 'Вчера_Спутник Лайт'!C:BO, 15, FALSE)</f>
        <v>#N/A</v>
      </c>
      <c r="AT471" s="53" t="e">
        <f>W471-X471-VLOOKUP(C471, 'Вчера_Спутник Лайт'!C:BO, 17, FALSE)</f>
        <v>#N/A</v>
      </c>
      <c r="AU471" s="53" t="e">
        <f>AA471-AB471-VLOOKUP(C471, 'Вчера_Спутник Лайт'!C:BO, 19, FALSE)</f>
        <v>#N/A</v>
      </c>
      <c r="AV471" s="53" t="e">
        <f>AC471-AD471-VLOOKUP(C471, 'Вчера_Спутник Лайт'!C:BO, 21, FALSE)</f>
        <v>#N/A</v>
      </c>
      <c r="AW471" s="53" t="e">
        <f>VLOOKUP(C471, 'Вчера_Спутник Лайт'!C:BO, 26, FALSE)+F471-#REF!-AD471-AG471</f>
        <v>#N/A</v>
      </c>
      <c r="AX471" s="53" t="e">
        <f>AE471-VLOOKUP(C471,'Вчера_Спутник Лайт'!C:BO, 23, FALSE)</f>
        <v>#N/A</v>
      </c>
    </row>
    <row r="472" spans="1:50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3"/>
      <c r="AA472" s="44"/>
      <c r="AB472" s="43"/>
      <c r="AC472" s="44"/>
      <c r="AD472" s="43"/>
      <c r="AE472" s="43"/>
      <c r="AF472" s="43"/>
      <c r="AG472" s="44"/>
      <c r="AH472" s="48"/>
      <c r="AI472" s="52">
        <f t="shared" si="8"/>
        <v>0</v>
      </c>
      <c r="AJ472" s="53" t="str">
        <f>IF(ISNA(VLOOKUP(C472,'Вчера_Спутник Лайт'!C:C, 1, FALSE)),"ошибка",0)</f>
        <v>ошибка</v>
      </c>
      <c r="AK472" s="55"/>
      <c r="AL472" s="53" t="e">
        <f>D472-VLOOKUP(C472, 'Вчера_Спутник Лайт'!C:BO, 2, FALSE)</f>
        <v>#N/A</v>
      </c>
      <c r="AM472" s="53" t="e">
        <f>E472-F472-VLOOKUP(C472, 'Вчера_Спутник Лайт'!C:BO, 3, FALSE)</f>
        <v>#N/A</v>
      </c>
      <c r="AN472" s="53" t="e">
        <f>K472-L472-VLOOKUP(C472, 'Вчера_Спутник Лайт'!C:BO, 5, FALSE)</f>
        <v>#N/A</v>
      </c>
      <c r="AO472" s="53" t="e">
        <f>M472-N472-VLOOKUP(C472, 'Вчера_Спутник Лайт'!C:BO, 7, FALSE)</f>
        <v>#N/A</v>
      </c>
      <c r="AP472" s="53" t="e">
        <f>O472-P472-VLOOKUP(C472, 'Вчера_Спутник Лайт'!C:BO, 9, FALSE)</f>
        <v>#N/A</v>
      </c>
      <c r="AQ472" s="53" t="e">
        <f>Q472-R472-VLOOKUP(C472, 'Вчера_Спутник Лайт'!C:BO, 11, FALSE)</f>
        <v>#N/A</v>
      </c>
      <c r="AR472" s="53" t="e">
        <f>S472-T472-VLOOKUP(C472, 'Вчера_Спутник Лайт'!C:BO, 13, FALSE)</f>
        <v>#N/A</v>
      </c>
      <c r="AS472" s="53" t="e">
        <f>U472-V472-VLOOKUP(C472, 'Вчера_Спутник Лайт'!C:BO, 15, FALSE)</f>
        <v>#N/A</v>
      </c>
      <c r="AT472" s="53" t="e">
        <f>W472-X472-VLOOKUP(C472, 'Вчера_Спутник Лайт'!C:BO, 17, FALSE)</f>
        <v>#N/A</v>
      </c>
      <c r="AU472" s="53" t="e">
        <f>AA472-AB472-VLOOKUP(C472, 'Вчера_Спутник Лайт'!C:BO, 19, FALSE)</f>
        <v>#N/A</v>
      </c>
      <c r="AV472" s="53" t="e">
        <f>AC472-AD472-VLOOKUP(C472, 'Вчера_Спутник Лайт'!C:BO, 21, FALSE)</f>
        <v>#N/A</v>
      </c>
      <c r="AW472" s="53" t="e">
        <f>VLOOKUP(C472, 'Вчера_Спутник Лайт'!C:BO, 26, FALSE)+F472-#REF!-AD472-AG472</f>
        <v>#N/A</v>
      </c>
      <c r="AX472" s="53" t="e">
        <f>AE472-VLOOKUP(C472,'Вчера_Спутник Лайт'!C:BO, 23, FALSE)</f>
        <v>#N/A</v>
      </c>
    </row>
    <row r="473" spans="1:50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3"/>
      <c r="AA473" s="44"/>
      <c r="AB473" s="43"/>
      <c r="AC473" s="44"/>
      <c r="AD473" s="43"/>
      <c r="AE473" s="43"/>
      <c r="AF473" s="43"/>
      <c r="AG473" s="44"/>
      <c r="AH473" s="48"/>
      <c r="AI473" s="52">
        <f t="shared" si="8"/>
        <v>0</v>
      </c>
      <c r="AJ473" s="53" t="str">
        <f>IF(ISNA(VLOOKUP(C473,'Вчера_Спутник Лайт'!C:C, 1, FALSE)),"ошибка",0)</f>
        <v>ошибка</v>
      </c>
      <c r="AK473" s="55"/>
      <c r="AL473" s="53" t="e">
        <f>D473-VLOOKUP(C473, 'Вчера_Спутник Лайт'!C:BO, 2, FALSE)</f>
        <v>#N/A</v>
      </c>
      <c r="AM473" s="53" t="e">
        <f>E473-F473-VLOOKUP(C473, 'Вчера_Спутник Лайт'!C:BO, 3, FALSE)</f>
        <v>#N/A</v>
      </c>
      <c r="AN473" s="53" t="e">
        <f>K473-L473-VLOOKUP(C473, 'Вчера_Спутник Лайт'!C:BO, 5, FALSE)</f>
        <v>#N/A</v>
      </c>
      <c r="AO473" s="53" t="e">
        <f>M473-N473-VLOOKUP(C473, 'Вчера_Спутник Лайт'!C:BO, 7, FALSE)</f>
        <v>#N/A</v>
      </c>
      <c r="AP473" s="53" t="e">
        <f>O473-P473-VLOOKUP(C473, 'Вчера_Спутник Лайт'!C:BO, 9, FALSE)</f>
        <v>#N/A</v>
      </c>
      <c r="AQ473" s="53" t="e">
        <f>Q473-R473-VLOOKUP(C473, 'Вчера_Спутник Лайт'!C:BO, 11, FALSE)</f>
        <v>#N/A</v>
      </c>
      <c r="AR473" s="53" t="e">
        <f>S473-T473-VLOOKUP(C473, 'Вчера_Спутник Лайт'!C:BO, 13, FALSE)</f>
        <v>#N/A</v>
      </c>
      <c r="AS473" s="53" t="e">
        <f>U473-V473-VLOOKUP(C473, 'Вчера_Спутник Лайт'!C:BO, 15, FALSE)</f>
        <v>#N/A</v>
      </c>
      <c r="AT473" s="53" t="e">
        <f>W473-X473-VLOOKUP(C473, 'Вчера_Спутник Лайт'!C:BO, 17, FALSE)</f>
        <v>#N/A</v>
      </c>
      <c r="AU473" s="53" t="e">
        <f>AA473-AB473-VLOOKUP(C473, 'Вчера_Спутник Лайт'!C:BO, 19, FALSE)</f>
        <v>#N/A</v>
      </c>
      <c r="AV473" s="53" t="e">
        <f>AC473-AD473-VLOOKUP(C473, 'Вчера_Спутник Лайт'!C:BO, 21, FALSE)</f>
        <v>#N/A</v>
      </c>
      <c r="AW473" s="53" t="e">
        <f>VLOOKUP(C473, 'Вчера_Спутник Лайт'!C:BO, 26, FALSE)+F473-#REF!-AD473-AG473</f>
        <v>#N/A</v>
      </c>
      <c r="AX473" s="53" t="e">
        <f>AE473-VLOOKUP(C473,'Вчера_Спутник Лайт'!C:BO, 23, FALSE)</f>
        <v>#N/A</v>
      </c>
    </row>
    <row r="474" spans="1:50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3"/>
      <c r="AA474" s="44"/>
      <c r="AB474" s="43"/>
      <c r="AC474" s="44"/>
      <c r="AD474" s="43"/>
      <c r="AE474" s="43"/>
      <c r="AF474" s="43"/>
      <c r="AG474" s="44"/>
      <c r="AH474" s="48"/>
      <c r="AI474" s="52">
        <f t="shared" si="8"/>
        <v>0</v>
      </c>
      <c r="AJ474" s="53" t="str">
        <f>IF(ISNA(VLOOKUP(C474,'Вчера_Спутник Лайт'!C:C, 1, FALSE)),"ошибка",0)</f>
        <v>ошибка</v>
      </c>
      <c r="AK474" s="55"/>
      <c r="AL474" s="53" t="e">
        <f>D474-VLOOKUP(C474, 'Вчера_Спутник Лайт'!C:BO, 2, FALSE)</f>
        <v>#N/A</v>
      </c>
      <c r="AM474" s="53" t="e">
        <f>E474-F474-VLOOKUP(C474, 'Вчера_Спутник Лайт'!C:BO, 3, FALSE)</f>
        <v>#N/A</v>
      </c>
      <c r="AN474" s="53" t="e">
        <f>K474-L474-VLOOKUP(C474, 'Вчера_Спутник Лайт'!C:BO, 5, FALSE)</f>
        <v>#N/A</v>
      </c>
      <c r="AO474" s="53" t="e">
        <f>M474-N474-VLOOKUP(C474, 'Вчера_Спутник Лайт'!C:BO, 7, FALSE)</f>
        <v>#N/A</v>
      </c>
      <c r="AP474" s="53" t="e">
        <f>O474-P474-VLOOKUP(C474, 'Вчера_Спутник Лайт'!C:BO, 9, FALSE)</f>
        <v>#N/A</v>
      </c>
      <c r="AQ474" s="53" t="e">
        <f>Q474-R474-VLOOKUP(C474, 'Вчера_Спутник Лайт'!C:BO, 11, FALSE)</f>
        <v>#N/A</v>
      </c>
      <c r="AR474" s="53" t="e">
        <f>S474-T474-VLOOKUP(C474, 'Вчера_Спутник Лайт'!C:BO, 13, FALSE)</f>
        <v>#N/A</v>
      </c>
      <c r="AS474" s="53" t="e">
        <f>U474-V474-VLOOKUP(C474, 'Вчера_Спутник Лайт'!C:BO, 15, FALSE)</f>
        <v>#N/A</v>
      </c>
      <c r="AT474" s="53" t="e">
        <f>W474-X474-VLOOKUP(C474, 'Вчера_Спутник Лайт'!C:BO, 17, FALSE)</f>
        <v>#N/A</v>
      </c>
      <c r="AU474" s="53" t="e">
        <f>AA474-AB474-VLOOKUP(C474, 'Вчера_Спутник Лайт'!C:BO, 19, FALSE)</f>
        <v>#N/A</v>
      </c>
      <c r="AV474" s="53" t="e">
        <f>AC474-AD474-VLOOKUP(C474, 'Вчера_Спутник Лайт'!C:BO, 21, FALSE)</f>
        <v>#N/A</v>
      </c>
      <c r="AW474" s="53" t="e">
        <f>VLOOKUP(C474, 'Вчера_Спутник Лайт'!C:BO, 26, FALSE)+F474-#REF!-AD474-AG474</f>
        <v>#N/A</v>
      </c>
      <c r="AX474" s="53" t="e">
        <f>AE474-VLOOKUP(C474,'Вчера_Спутник Лайт'!C:BO, 23, FALSE)</f>
        <v>#N/A</v>
      </c>
    </row>
    <row r="475" spans="1:50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3"/>
      <c r="AA475" s="44"/>
      <c r="AB475" s="43"/>
      <c r="AC475" s="44"/>
      <c r="AD475" s="43"/>
      <c r="AE475" s="43"/>
      <c r="AF475" s="43"/>
      <c r="AG475" s="44"/>
      <c r="AH475" s="48"/>
      <c r="AI475" s="52">
        <f t="shared" si="8"/>
        <v>0</v>
      </c>
      <c r="AJ475" s="53" t="str">
        <f>IF(ISNA(VLOOKUP(C475,'Вчера_Спутник Лайт'!C:C, 1, FALSE)),"ошибка",0)</f>
        <v>ошибка</v>
      </c>
      <c r="AK475" s="55"/>
      <c r="AL475" s="53" t="e">
        <f>D475-VLOOKUP(C475, 'Вчера_Спутник Лайт'!C:BO, 2, FALSE)</f>
        <v>#N/A</v>
      </c>
      <c r="AM475" s="53" t="e">
        <f>E475-F475-VLOOKUP(C475, 'Вчера_Спутник Лайт'!C:BO, 3, FALSE)</f>
        <v>#N/A</v>
      </c>
      <c r="AN475" s="53" t="e">
        <f>K475-L475-VLOOKUP(C475, 'Вчера_Спутник Лайт'!C:BO, 5, FALSE)</f>
        <v>#N/A</v>
      </c>
      <c r="AO475" s="53" t="e">
        <f>M475-N475-VLOOKUP(C475, 'Вчера_Спутник Лайт'!C:BO, 7, FALSE)</f>
        <v>#N/A</v>
      </c>
      <c r="AP475" s="53" t="e">
        <f>O475-P475-VLOOKUP(C475, 'Вчера_Спутник Лайт'!C:BO, 9, FALSE)</f>
        <v>#N/A</v>
      </c>
      <c r="AQ475" s="53" t="e">
        <f>Q475-R475-VLOOKUP(C475, 'Вчера_Спутник Лайт'!C:BO, 11, FALSE)</f>
        <v>#N/A</v>
      </c>
      <c r="AR475" s="53" t="e">
        <f>S475-T475-VLOOKUP(C475, 'Вчера_Спутник Лайт'!C:BO, 13, FALSE)</f>
        <v>#N/A</v>
      </c>
      <c r="AS475" s="53" t="e">
        <f>U475-V475-VLOOKUP(C475, 'Вчера_Спутник Лайт'!C:BO, 15, FALSE)</f>
        <v>#N/A</v>
      </c>
      <c r="AT475" s="53" t="e">
        <f>W475-X475-VLOOKUP(C475, 'Вчера_Спутник Лайт'!C:BO, 17, FALSE)</f>
        <v>#N/A</v>
      </c>
      <c r="AU475" s="53" t="e">
        <f>AA475-AB475-VLOOKUP(C475, 'Вчера_Спутник Лайт'!C:BO, 19, FALSE)</f>
        <v>#N/A</v>
      </c>
      <c r="AV475" s="53" t="e">
        <f>AC475-AD475-VLOOKUP(C475, 'Вчера_Спутник Лайт'!C:BO, 21, FALSE)</f>
        <v>#N/A</v>
      </c>
      <c r="AW475" s="53" t="e">
        <f>VLOOKUP(C475, 'Вчера_Спутник Лайт'!C:BO, 26, FALSE)+F475-#REF!-AD475-AG475</f>
        <v>#N/A</v>
      </c>
      <c r="AX475" s="53" t="e">
        <f>AE475-VLOOKUP(C475,'Вчера_Спутник Лайт'!C:BO, 23, FALSE)</f>
        <v>#N/A</v>
      </c>
    </row>
    <row r="476" spans="1:50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3"/>
      <c r="AA476" s="44"/>
      <c r="AB476" s="43"/>
      <c r="AC476" s="44"/>
      <c r="AD476" s="43"/>
      <c r="AE476" s="43"/>
      <c r="AF476" s="43"/>
      <c r="AG476" s="44"/>
      <c r="AH476" s="48"/>
      <c r="AI476" s="52">
        <f t="shared" si="8"/>
        <v>0</v>
      </c>
      <c r="AJ476" s="53" t="str">
        <f>IF(ISNA(VLOOKUP(C476,'Вчера_Спутник Лайт'!C:C, 1, FALSE)),"ошибка",0)</f>
        <v>ошибка</v>
      </c>
      <c r="AK476" s="55"/>
      <c r="AL476" s="53" t="e">
        <f>D476-VLOOKUP(C476, 'Вчера_Спутник Лайт'!C:BO, 2, FALSE)</f>
        <v>#N/A</v>
      </c>
      <c r="AM476" s="53" t="e">
        <f>E476-F476-VLOOKUP(C476, 'Вчера_Спутник Лайт'!C:BO, 3, FALSE)</f>
        <v>#N/A</v>
      </c>
      <c r="AN476" s="53" t="e">
        <f>K476-L476-VLOOKUP(C476, 'Вчера_Спутник Лайт'!C:BO, 5, FALSE)</f>
        <v>#N/A</v>
      </c>
      <c r="AO476" s="53" t="e">
        <f>M476-N476-VLOOKUP(C476, 'Вчера_Спутник Лайт'!C:BO, 7, FALSE)</f>
        <v>#N/A</v>
      </c>
      <c r="AP476" s="53" t="e">
        <f>O476-P476-VLOOKUP(C476, 'Вчера_Спутник Лайт'!C:BO, 9, FALSE)</f>
        <v>#N/A</v>
      </c>
      <c r="AQ476" s="53" t="e">
        <f>Q476-R476-VLOOKUP(C476, 'Вчера_Спутник Лайт'!C:BO, 11, FALSE)</f>
        <v>#N/A</v>
      </c>
      <c r="AR476" s="53" t="e">
        <f>S476-T476-VLOOKUP(C476, 'Вчера_Спутник Лайт'!C:BO, 13, FALSE)</f>
        <v>#N/A</v>
      </c>
      <c r="AS476" s="53" t="e">
        <f>U476-V476-VLOOKUP(C476, 'Вчера_Спутник Лайт'!C:BO, 15, FALSE)</f>
        <v>#N/A</v>
      </c>
      <c r="AT476" s="53" t="e">
        <f>W476-X476-VLOOKUP(C476, 'Вчера_Спутник Лайт'!C:BO, 17, FALSE)</f>
        <v>#N/A</v>
      </c>
      <c r="AU476" s="53" t="e">
        <f>AA476-AB476-VLOOKUP(C476, 'Вчера_Спутник Лайт'!C:BO, 19, FALSE)</f>
        <v>#N/A</v>
      </c>
      <c r="AV476" s="53" t="e">
        <f>AC476-AD476-VLOOKUP(C476, 'Вчера_Спутник Лайт'!C:BO, 21, FALSE)</f>
        <v>#N/A</v>
      </c>
      <c r="AW476" s="53" t="e">
        <f>VLOOKUP(C476, 'Вчера_Спутник Лайт'!C:BO, 26, FALSE)+F476-#REF!-AD476-AG476</f>
        <v>#N/A</v>
      </c>
      <c r="AX476" s="53" t="e">
        <f>AE476-VLOOKUP(C476,'Вчера_Спутник Лайт'!C:BO, 23, FALSE)</f>
        <v>#N/A</v>
      </c>
    </row>
    <row r="477" spans="1:50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3"/>
      <c r="AA477" s="44"/>
      <c r="AB477" s="43"/>
      <c r="AC477" s="44"/>
      <c r="AD477" s="43"/>
      <c r="AE477" s="43"/>
      <c r="AF477" s="43"/>
      <c r="AG477" s="44"/>
      <c r="AH477" s="48"/>
      <c r="AI477" s="52">
        <f t="shared" si="8"/>
        <v>0</v>
      </c>
      <c r="AJ477" s="53" t="str">
        <f>IF(ISNA(VLOOKUP(C477,'Вчера_Спутник Лайт'!C:C, 1, FALSE)),"ошибка",0)</f>
        <v>ошибка</v>
      </c>
      <c r="AK477" s="55"/>
      <c r="AL477" s="53" t="e">
        <f>D477-VLOOKUP(C477, 'Вчера_Спутник Лайт'!C:BO, 2, FALSE)</f>
        <v>#N/A</v>
      </c>
      <c r="AM477" s="53" t="e">
        <f>E477-F477-VLOOKUP(C477, 'Вчера_Спутник Лайт'!C:BO, 3, FALSE)</f>
        <v>#N/A</v>
      </c>
      <c r="AN477" s="53" t="e">
        <f>K477-L477-VLOOKUP(C477, 'Вчера_Спутник Лайт'!C:BO, 5, FALSE)</f>
        <v>#N/A</v>
      </c>
      <c r="AO477" s="53" t="e">
        <f>M477-N477-VLOOKUP(C477, 'Вчера_Спутник Лайт'!C:BO, 7, FALSE)</f>
        <v>#N/A</v>
      </c>
      <c r="AP477" s="53" t="e">
        <f>O477-P477-VLOOKUP(C477, 'Вчера_Спутник Лайт'!C:BO, 9, FALSE)</f>
        <v>#N/A</v>
      </c>
      <c r="AQ477" s="53" t="e">
        <f>Q477-R477-VLOOKUP(C477, 'Вчера_Спутник Лайт'!C:BO, 11, FALSE)</f>
        <v>#N/A</v>
      </c>
      <c r="AR477" s="53" t="e">
        <f>S477-T477-VLOOKUP(C477, 'Вчера_Спутник Лайт'!C:BO, 13, FALSE)</f>
        <v>#N/A</v>
      </c>
      <c r="AS477" s="53" t="e">
        <f>U477-V477-VLOOKUP(C477, 'Вчера_Спутник Лайт'!C:BO, 15, FALSE)</f>
        <v>#N/A</v>
      </c>
      <c r="AT477" s="53" t="e">
        <f>W477-X477-VLOOKUP(C477, 'Вчера_Спутник Лайт'!C:BO, 17, FALSE)</f>
        <v>#N/A</v>
      </c>
      <c r="AU477" s="53" t="e">
        <f>AA477-AB477-VLOOKUP(C477, 'Вчера_Спутник Лайт'!C:BO, 19, FALSE)</f>
        <v>#N/A</v>
      </c>
      <c r="AV477" s="53" t="e">
        <f>AC477-AD477-VLOOKUP(C477, 'Вчера_Спутник Лайт'!C:BO, 21, FALSE)</f>
        <v>#N/A</v>
      </c>
      <c r="AW477" s="53" t="e">
        <f>VLOOKUP(C477, 'Вчера_Спутник Лайт'!C:BO, 26, FALSE)+F477-#REF!-AD477-AG477</f>
        <v>#N/A</v>
      </c>
      <c r="AX477" s="53" t="e">
        <f>AE477-VLOOKUP(C477,'Вчера_Спутник Лайт'!C:BO, 23, FALSE)</f>
        <v>#N/A</v>
      </c>
    </row>
    <row r="478" spans="1:50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3"/>
      <c r="AA478" s="44"/>
      <c r="AB478" s="43"/>
      <c r="AC478" s="44"/>
      <c r="AD478" s="43"/>
      <c r="AE478" s="43"/>
      <c r="AF478" s="43"/>
      <c r="AG478" s="44"/>
      <c r="AH478" s="48"/>
      <c r="AI478" s="52">
        <f t="shared" si="8"/>
        <v>0</v>
      </c>
      <c r="AJ478" s="53" t="str">
        <f>IF(ISNA(VLOOKUP(C478,'Вчера_Спутник Лайт'!C:C, 1, FALSE)),"ошибка",0)</f>
        <v>ошибка</v>
      </c>
      <c r="AK478" s="55"/>
      <c r="AL478" s="53" t="e">
        <f>D478-VLOOKUP(C478, 'Вчера_Спутник Лайт'!C:BO, 2, FALSE)</f>
        <v>#N/A</v>
      </c>
      <c r="AM478" s="53" t="e">
        <f>E478-F478-VLOOKUP(C478, 'Вчера_Спутник Лайт'!C:BO, 3, FALSE)</f>
        <v>#N/A</v>
      </c>
      <c r="AN478" s="53" t="e">
        <f>K478-L478-VLOOKUP(C478, 'Вчера_Спутник Лайт'!C:BO, 5, FALSE)</f>
        <v>#N/A</v>
      </c>
      <c r="AO478" s="53" t="e">
        <f>M478-N478-VLOOKUP(C478, 'Вчера_Спутник Лайт'!C:BO, 7, FALSE)</f>
        <v>#N/A</v>
      </c>
      <c r="AP478" s="53" t="e">
        <f>O478-P478-VLOOKUP(C478, 'Вчера_Спутник Лайт'!C:BO, 9, FALSE)</f>
        <v>#N/A</v>
      </c>
      <c r="AQ478" s="53" t="e">
        <f>Q478-R478-VLOOKUP(C478, 'Вчера_Спутник Лайт'!C:BO, 11, FALSE)</f>
        <v>#N/A</v>
      </c>
      <c r="AR478" s="53" t="e">
        <f>S478-T478-VLOOKUP(C478, 'Вчера_Спутник Лайт'!C:BO, 13, FALSE)</f>
        <v>#N/A</v>
      </c>
      <c r="AS478" s="53" t="e">
        <f>U478-V478-VLOOKUP(C478, 'Вчера_Спутник Лайт'!C:BO, 15, FALSE)</f>
        <v>#N/A</v>
      </c>
      <c r="AT478" s="53" t="e">
        <f>W478-X478-VLOOKUP(C478, 'Вчера_Спутник Лайт'!C:BO, 17, FALSE)</f>
        <v>#N/A</v>
      </c>
      <c r="AU478" s="53" t="e">
        <f>AA478-AB478-VLOOKUP(C478, 'Вчера_Спутник Лайт'!C:BO, 19, FALSE)</f>
        <v>#N/A</v>
      </c>
      <c r="AV478" s="53" t="e">
        <f>AC478-AD478-VLOOKUP(C478, 'Вчера_Спутник Лайт'!C:BO, 21, FALSE)</f>
        <v>#N/A</v>
      </c>
      <c r="AW478" s="53" t="e">
        <f>VLOOKUP(C478, 'Вчера_Спутник Лайт'!C:BO, 26, FALSE)+F478-#REF!-AD478-AG478</f>
        <v>#N/A</v>
      </c>
      <c r="AX478" s="53" t="e">
        <f>AE478-VLOOKUP(C478,'Вчера_Спутник Лайт'!C:BO, 23, FALSE)</f>
        <v>#N/A</v>
      </c>
    </row>
    <row r="479" spans="1:50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3"/>
      <c r="AA479" s="44"/>
      <c r="AB479" s="43"/>
      <c r="AC479" s="44"/>
      <c r="AD479" s="43"/>
      <c r="AE479" s="43"/>
      <c r="AF479" s="43"/>
      <c r="AG479" s="44"/>
      <c r="AH479" s="48"/>
      <c r="AI479" s="52">
        <f t="shared" si="8"/>
        <v>0</v>
      </c>
      <c r="AJ479" s="53" t="str">
        <f>IF(ISNA(VLOOKUP(C479,'Вчера_Спутник Лайт'!C:C, 1, FALSE)),"ошибка",0)</f>
        <v>ошибка</v>
      </c>
      <c r="AK479" s="55"/>
      <c r="AL479" s="53" t="e">
        <f>D479-VLOOKUP(C479, 'Вчера_Спутник Лайт'!C:BO, 2, FALSE)</f>
        <v>#N/A</v>
      </c>
      <c r="AM479" s="53" t="e">
        <f>E479-F479-VLOOKUP(C479, 'Вчера_Спутник Лайт'!C:BO, 3, FALSE)</f>
        <v>#N/A</v>
      </c>
      <c r="AN479" s="53" t="e">
        <f>K479-L479-VLOOKUP(C479, 'Вчера_Спутник Лайт'!C:BO, 5, FALSE)</f>
        <v>#N/A</v>
      </c>
      <c r="AO479" s="53" t="e">
        <f>M479-N479-VLOOKUP(C479, 'Вчера_Спутник Лайт'!C:BO, 7, FALSE)</f>
        <v>#N/A</v>
      </c>
      <c r="AP479" s="53" t="e">
        <f>O479-P479-VLOOKUP(C479, 'Вчера_Спутник Лайт'!C:BO, 9, FALSE)</f>
        <v>#N/A</v>
      </c>
      <c r="AQ479" s="53" t="e">
        <f>Q479-R479-VLOOKUP(C479, 'Вчера_Спутник Лайт'!C:BO, 11, FALSE)</f>
        <v>#N/A</v>
      </c>
      <c r="AR479" s="53" t="e">
        <f>S479-T479-VLOOKUP(C479, 'Вчера_Спутник Лайт'!C:BO, 13, FALSE)</f>
        <v>#N/A</v>
      </c>
      <c r="AS479" s="53" t="e">
        <f>U479-V479-VLOOKUP(C479, 'Вчера_Спутник Лайт'!C:BO, 15, FALSE)</f>
        <v>#N/A</v>
      </c>
      <c r="AT479" s="53" t="e">
        <f>W479-X479-VLOOKUP(C479, 'Вчера_Спутник Лайт'!C:BO, 17, FALSE)</f>
        <v>#N/A</v>
      </c>
      <c r="AU479" s="53" t="e">
        <f>AA479-AB479-VLOOKUP(C479, 'Вчера_Спутник Лайт'!C:BO, 19, FALSE)</f>
        <v>#N/A</v>
      </c>
      <c r="AV479" s="53" t="e">
        <f>AC479-AD479-VLOOKUP(C479, 'Вчера_Спутник Лайт'!C:BO, 21, FALSE)</f>
        <v>#N/A</v>
      </c>
      <c r="AW479" s="53" t="e">
        <f>VLOOKUP(C479, 'Вчера_Спутник Лайт'!C:BO, 26, FALSE)+F479-#REF!-AD479-AG479</f>
        <v>#N/A</v>
      </c>
      <c r="AX479" s="53" t="e">
        <f>AE479-VLOOKUP(C479,'Вчера_Спутник Лайт'!C:BO, 23, FALSE)</f>
        <v>#N/A</v>
      </c>
    </row>
    <row r="480" spans="1:50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3"/>
      <c r="AA480" s="44"/>
      <c r="AB480" s="43"/>
      <c r="AC480" s="44"/>
      <c r="AD480" s="43"/>
      <c r="AE480" s="43"/>
      <c r="AF480" s="43"/>
      <c r="AG480" s="44"/>
      <c r="AH480" s="48"/>
      <c r="AI480" s="52">
        <f t="shared" si="8"/>
        <v>0</v>
      </c>
      <c r="AJ480" s="53" t="str">
        <f>IF(ISNA(VLOOKUP(C480,'Вчера_Спутник Лайт'!C:C, 1, FALSE)),"ошибка",0)</f>
        <v>ошибка</v>
      </c>
      <c r="AK480" s="55"/>
      <c r="AL480" s="53" t="e">
        <f>D480-VLOOKUP(C480, 'Вчера_Спутник Лайт'!C:BO, 2, FALSE)</f>
        <v>#N/A</v>
      </c>
      <c r="AM480" s="53" t="e">
        <f>E480-F480-VLOOKUP(C480, 'Вчера_Спутник Лайт'!C:BO, 3, FALSE)</f>
        <v>#N/A</v>
      </c>
      <c r="AN480" s="53" t="e">
        <f>K480-L480-VLOOKUP(C480, 'Вчера_Спутник Лайт'!C:BO, 5, FALSE)</f>
        <v>#N/A</v>
      </c>
      <c r="AO480" s="53" t="e">
        <f>M480-N480-VLOOKUP(C480, 'Вчера_Спутник Лайт'!C:BO, 7, FALSE)</f>
        <v>#N/A</v>
      </c>
      <c r="AP480" s="53" t="e">
        <f>O480-P480-VLOOKUP(C480, 'Вчера_Спутник Лайт'!C:BO, 9, FALSE)</f>
        <v>#N/A</v>
      </c>
      <c r="AQ480" s="53" t="e">
        <f>Q480-R480-VLOOKUP(C480, 'Вчера_Спутник Лайт'!C:BO, 11, FALSE)</f>
        <v>#N/A</v>
      </c>
      <c r="AR480" s="53" t="e">
        <f>S480-T480-VLOOKUP(C480, 'Вчера_Спутник Лайт'!C:BO, 13, FALSE)</f>
        <v>#N/A</v>
      </c>
      <c r="AS480" s="53" t="e">
        <f>U480-V480-VLOOKUP(C480, 'Вчера_Спутник Лайт'!C:BO, 15, FALSE)</f>
        <v>#N/A</v>
      </c>
      <c r="AT480" s="53" t="e">
        <f>W480-X480-VLOOKUP(C480, 'Вчера_Спутник Лайт'!C:BO, 17, FALSE)</f>
        <v>#N/A</v>
      </c>
      <c r="AU480" s="53" t="e">
        <f>AA480-AB480-VLOOKUP(C480, 'Вчера_Спутник Лайт'!C:BO, 19, FALSE)</f>
        <v>#N/A</v>
      </c>
      <c r="AV480" s="53" t="e">
        <f>AC480-AD480-VLOOKUP(C480, 'Вчера_Спутник Лайт'!C:BO, 21, FALSE)</f>
        <v>#N/A</v>
      </c>
      <c r="AW480" s="53" t="e">
        <f>VLOOKUP(C480, 'Вчера_Спутник Лайт'!C:BO, 26, FALSE)+F480-#REF!-AD480-AG480</f>
        <v>#N/A</v>
      </c>
      <c r="AX480" s="53" t="e">
        <f>AE480-VLOOKUP(C480,'Вчера_Спутник Лайт'!C:BO, 23, FALSE)</f>
        <v>#N/A</v>
      </c>
    </row>
    <row r="481" spans="1:50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3"/>
      <c r="AA481" s="44"/>
      <c r="AB481" s="43"/>
      <c r="AC481" s="44"/>
      <c r="AD481" s="43"/>
      <c r="AE481" s="43"/>
      <c r="AF481" s="43"/>
      <c r="AG481" s="44"/>
      <c r="AH481" s="48"/>
      <c r="AI481" s="52">
        <f t="shared" si="8"/>
        <v>0</v>
      </c>
      <c r="AJ481" s="53" t="str">
        <f>IF(ISNA(VLOOKUP(C481,'Вчера_Спутник Лайт'!C:C, 1, FALSE)),"ошибка",0)</f>
        <v>ошибка</v>
      </c>
      <c r="AK481" s="55"/>
      <c r="AL481" s="53" t="e">
        <f>D481-VLOOKUP(C481, 'Вчера_Спутник Лайт'!C:BO, 2, FALSE)</f>
        <v>#N/A</v>
      </c>
      <c r="AM481" s="53" t="e">
        <f>E481-F481-VLOOKUP(C481, 'Вчера_Спутник Лайт'!C:BO, 3, FALSE)</f>
        <v>#N/A</v>
      </c>
      <c r="AN481" s="53" t="e">
        <f>K481-L481-VLOOKUP(C481, 'Вчера_Спутник Лайт'!C:BO, 5, FALSE)</f>
        <v>#N/A</v>
      </c>
      <c r="AO481" s="53" t="e">
        <f>M481-N481-VLOOKUP(C481, 'Вчера_Спутник Лайт'!C:BO, 7, FALSE)</f>
        <v>#N/A</v>
      </c>
      <c r="AP481" s="53" t="e">
        <f>O481-P481-VLOOKUP(C481, 'Вчера_Спутник Лайт'!C:BO, 9, FALSE)</f>
        <v>#N/A</v>
      </c>
      <c r="AQ481" s="53" t="e">
        <f>Q481-R481-VLOOKUP(C481, 'Вчера_Спутник Лайт'!C:BO, 11, FALSE)</f>
        <v>#N/A</v>
      </c>
      <c r="AR481" s="53" t="e">
        <f>S481-T481-VLOOKUP(C481, 'Вчера_Спутник Лайт'!C:BO, 13, FALSE)</f>
        <v>#N/A</v>
      </c>
      <c r="AS481" s="53" t="e">
        <f>U481-V481-VLOOKUP(C481, 'Вчера_Спутник Лайт'!C:BO, 15, FALSE)</f>
        <v>#N/A</v>
      </c>
      <c r="AT481" s="53" t="e">
        <f>W481-X481-VLOOKUP(C481, 'Вчера_Спутник Лайт'!C:BO, 17, FALSE)</f>
        <v>#N/A</v>
      </c>
      <c r="AU481" s="53" t="e">
        <f>AA481-AB481-VLOOKUP(C481, 'Вчера_Спутник Лайт'!C:BO, 19, FALSE)</f>
        <v>#N/A</v>
      </c>
      <c r="AV481" s="53" t="e">
        <f>AC481-AD481-VLOOKUP(C481, 'Вчера_Спутник Лайт'!C:BO, 21, FALSE)</f>
        <v>#N/A</v>
      </c>
      <c r="AW481" s="53" t="e">
        <f>VLOOKUP(C481, 'Вчера_Спутник Лайт'!C:BO, 26, FALSE)+F481-#REF!-AD481-AG481</f>
        <v>#N/A</v>
      </c>
      <c r="AX481" s="53" t="e">
        <f>AE481-VLOOKUP(C481,'Вчера_Спутник Лайт'!C:BO, 23, FALSE)</f>
        <v>#N/A</v>
      </c>
    </row>
    <row r="482" spans="1:50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3"/>
      <c r="AA482" s="44"/>
      <c r="AB482" s="43"/>
      <c r="AC482" s="44"/>
      <c r="AD482" s="43"/>
      <c r="AE482" s="43"/>
      <c r="AF482" s="43"/>
      <c r="AG482" s="44"/>
      <c r="AH482" s="48"/>
      <c r="AI482" s="52">
        <f t="shared" si="8"/>
        <v>0</v>
      </c>
      <c r="AJ482" s="53" t="str">
        <f>IF(ISNA(VLOOKUP(C482,'Вчера_Спутник Лайт'!C:C, 1, FALSE)),"ошибка",0)</f>
        <v>ошибка</v>
      </c>
      <c r="AK482" s="55"/>
      <c r="AL482" s="53" t="e">
        <f>D482-VLOOKUP(C482, 'Вчера_Спутник Лайт'!C:BO, 2, FALSE)</f>
        <v>#N/A</v>
      </c>
      <c r="AM482" s="53" t="e">
        <f>E482-F482-VLOOKUP(C482, 'Вчера_Спутник Лайт'!C:BO, 3, FALSE)</f>
        <v>#N/A</v>
      </c>
      <c r="AN482" s="53" t="e">
        <f>K482-L482-VLOOKUP(C482, 'Вчера_Спутник Лайт'!C:BO, 5, FALSE)</f>
        <v>#N/A</v>
      </c>
      <c r="AO482" s="53" t="e">
        <f>M482-N482-VLOOKUP(C482, 'Вчера_Спутник Лайт'!C:BO, 7, FALSE)</f>
        <v>#N/A</v>
      </c>
      <c r="AP482" s="53" t="e">
        <f>O482-P482-VLOOKUP(C482, 'Вчера_Спутник Лайт'!C:BO, 9, FALSE)</f>
        <v>#N/A</v>
      </c>
      <c r="AQ482" s="53" t="e">
        <f>Q482-R482-VLOOKUP(C482, 'Вчера_Спутник Лайт'!C:BO, 11, FALSE)</f>
        <v>#N/A</v>
      </c>
      <c r="AR482" s="53" t="e">
        <f>S482-T482-VLOOKUP(C482, 'Вчера_Спутник Лайт'!C:BO, 13, FALSE)</f>
        <v>#N/A</v>
      </c>
      <c r="AS482" s="53" t="e">
        <f>U482-V482-VLOOKUP(C482, 'Вчера_Спутник Лайт'!C:BO, 15, FALSE)</f>
        <v>#N/A</v>
      </c>
      <c r="AT482" s="53" t="e">
        <f>W482-X482-VLOOKUP(C482, 'Вчера_Спутник Лайт'!C:BO, 17, FALSE)</f>
        <v>#N/A</v>
      </c>
      <c r="AU482" s="53" t="e">
        <f>AA482-AB482-VLOOKUP(C482, 'Вчера_Спутник Лайт'!C:BO, 19, FALSE)</f>
        <v>#N/A</v>
      </c>
      <c r="AV482" s="53" t="e">
        <f>AC482-AD482-VLOOKUP(C482, 'Вчера_Спутник Лайт'!C:BO, 21, FALSE)</f>
        <v>#N/A</v>
      </c>
      <c r="AW482" s="53" t="e">
        <f>VLOOKUP(C482, 'Вчера_Спутник Лайт'!C:BO, 26, FALSE)+F482-#REF!-AD482-AG482</f>
        <v>#N/A</v>
      </c>
      <c r="AX482" s="53" t="e">
        <f>AE482-VLOOKUP(C482,'Вчера_Спутник Лайт'!C:BO, 23, FALSE)</f>
        <v>#N/A</v>
      </c>
    </row>
    <row r="483" spans="1:50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3"/>
      <c r="AA483" s="44"/>
      <c r="AB483" s="43"/>
      <c r="AC483" s="44"/>
      <c r="AD483" s="43"/>
      <c r="AE483" s="43"/>
      <c r="AF483" s="43"/>
      <c r="AG483" s="44"/>
      <c r="AH483" s="48"/>
      <c r="AI483" s="52">
        <f t="shared" si="8"/>
        <v>0</v>
      </c>
      <c r="AJ483" s="53" t="str">
        <f>IF(ISNA(VLOOKUP(C483,'Вчера_Спутник Лайт'!C:C, 1, FALSE)),"ошибка",0)</f>
        <v>ошибка</v>
      </c>
      <c r="AK483" s="55"/>
      <c r="AL483" s="53" t="e">
        <f>D483-VLOOKUP(C483, 'Вчера_Спутник Лайт'!C:BO, 2, FALSE)</f>
        <v>#N/A</v>
      </c>
      <c r="AM483" s="53" t="e">
        <f>E483-F483-VLOOKUP(C483, 'Вчера_Спутник Лайт'!C:BO, 3, FALSE)</f>
        <v>#N/A</v>
      </c>
      <c r="AN483" s="53" t="e">
        <f>K483-L483-VLOOKUP(C483, 'Вчера_Спутник Лайт'!C:BO, 5, FALSE)</f>
        <v>#N/A</v>
      </c>
      <c r="AO483" s="53" t="e">
        <f>M483-N483-VLOOKUP(C483, 'Вчера_Спутник Лайт'!C:BO, 7, FALSE)</f>
        <v>#N/A</v>
      </c>
      <c r="AP483" s="53" t="e">
        <f>O483-P483-VLOOKUP(C483, 'Вчера_Спутник Лайт'!C:BO, 9, FALSE)</f>
        <v>#N/A</v>
      </c>
      <c r="AQ483" s="53" t="e">
        <f>Q483-R483-VLOOKUP(C483, 'Вчера_Спутник Лайт'!C:BO, 11, FALSE)</f>
        <v>#N/A</v>
      </c>
      <c r="AR483" s="53" t="e">
        <f>S483-T483-VLOOKUP(C483, 'Вчера_Спутник Лайт'!C:BO, 13, FALSE)</f>
        <v>#N/A</v>
      </c>
      <c r="AS483" s="53" t="e">
        <f>U483-V483-VLOOKUP(C483, 'Вчера_Спутник Лайт'!C:BO, 15, FALSE)</f>
        <v>#N/A</v>
      </c>
      <c r="AT483" s="53" t="e">
        <f>W483-X483-VLOOKUP(C483, 'Вчера_Спутник Лайт'!C:BO, 17, FALSE)</f>
        <v>#N/A</v>
      </c>
      <c r="AU483" s="53" t="e">
        <f>AA483-AB483-VLOOKUP(C483, 'Вчера_Спутник Лайт'!C:BO, 19, FALSE)</f>
        <v>#N/A</v>
      </c>
      <c r="AV483" s="53" t="e">
        <f>AC483-AD483-VLOOKUP(C483, 'Вчера_Спутник Лайт'!C:BO, 21, FALSE)</f>
        <v>#N/A</v>
      </c>
      <c r="AW483" s="53" t="e">
        <f>VLOOKUP(C483, 'Вчера_Спутник Лайт'!C:BO, 26, FALSE)+F483-#REF!-AD483-AG483</f>
        <v>#N/A</v>
      </c>
      <c r="AX483" s="53" t="e">
        <f>AE483-VLOOKUP(C483,'Вчера_Спутник Лайт'!C:BO, 23, FALSE)</f>
        <v>#N/A</v>
      </c>
    </row>
    <row r="484" spans="1:50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3"/>
      <c r="AA484" s="44"/>
      <c r="AB484" s="43"/>
      <c r="AC484" s="44"/>
      <c r="AD484" s="43"/>
      <c r="AE484" s="43"/>
      <c r="AF484" s="43"/>
      <c r="AG484" s="44"/>
      <c r="AH484" s="48"/>
      <c r="AI484" s="52">
        <f t="shared" si="8"/>
        <v>0</v>
      </c>
      <c r="AJ484" s="53" t="str">
        <f>IF(ISNA(VLOOKUP(C484,'Вчера_Спутник Лайт'!C:C, 1, FALSE)),"ошибка",0)</f>
        <v>ошибка</v>
      </c>
      <c r="AK484" s="55"/>
      <c r="AL484" s="53" t="e">
        <f>D484-VLOOKUP(C484, 'Вчера_Спутник Лайт'!C:BO, 2, FALSE)</f>
        <v>#N/A</v>
      </c>
      <c r="AM484" s="53" t="e">
        <f>E484-F484-VLOOKUP(C484, 'Вчера_Спутник Лайт'!C:BO, 3, FALSE)</f>
        <v>#N/A</v>
      </c>
      <c r="AN484" s="53" t="e">
        <f>K484-L484-VLOOKUP(C484, 'Вчера_Спутник Лайт'!C:BO, 5, FALSE)</f>
        <v>#N/A</v>
      </c>
      <c r="AO484" s="53" t="e">
        <f>M484-N484-VLOOKUP(C484, 'Вчера_Спутник Лайт'!C:BO, 7, FALSE)</f>
        <v>#N/A</v>
      </c>
      <c r="AP484" s="53" t="e">
        <f>O484-P484-VLOOKUP(C484, 'Вчера_Спутник Лайт'!C:BO, 9, FALSE)</f>
        <v>#N/A</v>
      </c>
      <c r="AQ484" s="53" t="e">
        <f>Q484-R484-VLOOKUP(C484, 'Вчера_Спутник Лайт'!C:BO, 11, FALSE)</f>
        <v>#N/A</v>
      </c>
      <c r="AR484" s="53" t="e">
        <f>S484-T484-VLOOKUP(C484, 'Вчера_Спутник Лайт'!C:BO, 13, FALSE)</f>
        <v>#N/A</v>
      </c>
      <c r="AS484" s="53" t="e">
        <f>U484-V484-VLOOKUP(C484, 'Вчера_Спутник Лайт'!C:BO, 15, FALSE)</f>
        <v>#N/A</v>
      </c>
      <c r="AT484" s="53" t="e">
        <f>W484-X484-VLOOKUP(C484, 'Вчера_Спутник Лайт'!C:BO, 17, FALSE)</f>
        <v>#N/A</v>
      </c>
      <c r="AU484" s="53" t="e">
        <f>AA484-AB484-VLOOKUP(C484, 'Вчера_Спутник Лайт'!C:BO, 19, FALSE)</f>
        <v>#N/A</v>
      </c>
      <c r="AV484" s="53" t="e">
        <f>AC484-AD484-VLOOKUP(C484, 'Вчера_Спутник Лайт'!C:BO, 21, FALSE)</f>
        <v>#N/A</v>
      </c>
      <c r="AW484" s="53" t="e">
        <f>VLOOKUP(C484, 'Вчера_Спутник Лайт'!C:BO, 26, FALSE)+F484-#REF!-AD484-AG484</f>
        <v>#N/A</v>
      </c>
      <c r="AX484" s="53" t="e">
        <f>AE484-VLOOKUP(C484,'Вчера_Спутник Лайт'!C:BO, 23, FALSE)</f>
        <v>#N/A</v>
      </c>
    </row>
    <row r="485" spans="1:50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3"/>
      <c r="AA485" s="44"/>
      <c r="AB485" s="43"/>
      <c r="AC485" s="44"/>
      <c r="AD485" s="43"/>
      <c r="AE485" s="43"/>
      <c r="AF485" s="43"/>
      <c r="AG485" s="44"/>
      <c r="AH485" s="48"/>
      <c r="AI485" s="52">
        <f t="shared" si="8"/>
        <v>0</v>
      </c>
      <c r="AJ485" s="53" t="str">
        <f>IF(ISNA(VLOOKUP(C485,'Вчера_Спутник Лайт'!C:C, 1, FALSE)),"ошибка",0)</f>
        <v>ошибка</v>
      </c>
      <c r="AK485" s="55"/>
      <c r="AL485" s="53" t="e">
        <f>D485-VLOOKUP(C485, 'Вчера_Спутник Лайт'!C:BO, 2, FALSE)</f>
        <v>#N/A</v>
      </c>
      <c r="AM485" s="53" t="e">
        <f>E485-F485-VLOOKUP(C485, 'Вчера_Спутник Лайт'!C:BO, 3, FALSE)</f>
        <v>#N/A</v>
      </c>
      <c r="AN485" s="53" t="e">
        <f>K485-L485-VLOOKUP(C485, 'Вчера_Спутник Лайт'!C:BO, 5, FALSE)</f>
        <v>#N/A</v>
      </c>
      <c r="AO485" s="53" t="e">
        <f>M485-N485-VLOOKUP(C485, 'Вчера_Спутник Лайт'!C:BO, 7, FALSE)</f>
        <v>#N/A</v>
      </c>
      <c r="AP485" s="53" t="e">
        <f>O485-P485-VLOOKUP(C485, 'Вчера_Спутник Лайт'!C:BO, 9, FALSE)</f>
        <v>#N/A</v>
      </c>
      <c r="AQ485" s="53" t="e">
        <f>Q485-R485-VLOOKUP(C485, 'Вчера_Спутник Лайт'!C:BO, 11, FALSE)</f>
        <v>#N/A</v>
      </c>
      <c r="AR485" s="53" t="e">
        <f>S485-T485-VLOOKUP(C485, 'Вчера_Спутник Лайт'!C:BO, 13, FALSE)</f>
        <v>#N/A</v>
      </c>
      <c r="AS485" s="53" t="e">
        <f>U485-V485-VLOOKUP(C485, 'Вчера_Спутник Лайт'!C:BO, 15, FALSE)</f>
        <v>#N/A</v>
      </c>
      <c r="AT485" s="53" t="e">
        <f>W485-X485-VLOOKUP(C485, 'Вчера_Спутник Лайт'!C:BO, 17, FALSE)</f>
        <v>#N/A</v>
      </c>
      <c r="AU485" s="53" t="e">
        <f>AA485-AB485-VLOOKUP(C485, 'Вчера_Спутник Лайт'!C:BO, 19, FALSE)</f>
        <v>#N/A</v>
      </c>
      <c r="AV485" s="53" t="e">
        <f>AC485-AD485-VLOOKUP(C485, 'Вчера_Спутник Лайт'!C:BO, 21, FALSE)</f>
        <v>#N/A</v>
      </c>
      <c r="AW485" s="53" t="e">
        <f>VLOOKUP(C485, 'Вчера_Спутник Лайт'!C:BO, 26, FALSE)+F485-#REF!-AD485-AG485</f>
        <v>#N/A</v>
      </c>
      <c r="AX485" s="53" t="e">
        <f>AE485-VLOOKUP(C485,'Вчера_Спутник Лайт'!C:BO, 23, FALSE)</f>
        <v>#N/A</v>
      </c>
    </row>
    <row r="486" spans="1:50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3"/>
      <c r="AA486" s="44"/>
      <c r="AB486" s="43"/>
      <c r="AC486" s="44"/>
      <c r="AD486" s="43"/>
      <c r="AE486" s="43"/>
      <c r="AF486" s="43"/>
      <c r="AG486" s="44"/>
      <c r="AH486" s="48"/>
      <c r="AI486" s="52">
        <f t="shared" si="8"/>
        <v>0</v>
      </c>
      <c r="AJ486" s="53" t="str">
        <f>IF(ISNA(VLOOKUP(C486,'Вчера_Спутник Лайт'!C:C, 1, FALSE)),"ошибка",0)</f>
        <v>ошибка</v>
      </c>
      <c r="AK486" s="55"/>
      <c r="AL486" s="53" t="e">
        <f>D486-VLOOKUP(C486, 'Вчера_Спутник Лайт'!C:BO, 2, FALSE)</f>
        <v>#N/A</v>
      </c>
      <c r="AM486" s="53" t="e">
        <f>E486-F486-VLOOKUP(C486, 'Вчера_Спутник Лайт'!C:BO, 3, FALSE)</f>
        <v>#N/A</v>
      </c>
      <c r="AN486" s="53" t="e">
        <f>K486-L486-VLOOKUP(C486, 'Вчера_Спутник Лайт'!C:BO, 5, FALSE)</f>
        <v>#N/A</v>
      </c>
      <c r="AO486" s="53" t="e">
        <f>M486-N486-VLOOKUP(C486, 'Вчера_Спутник Лайт'!C:BO, 7, FALSE)</f>
        <v>#N/A</v>
      </c>
      <c r="AP486" s="53" t="e">
        <f>O486-P486-VLOOKUP(C486, 'Вчера_Спутник Лайт'!C:BO, 9, FALSE)</f>
        <v>#N/A</v>
      </c>
      <c r="AQ486" s="53" t="e">
        <f>Q486-R486-VLOOKUP(C486, 'Вчера_Спутник Лайт'!C:BO, 11, FALSE)</f>
        <v>#N/A</v>
      </c>
      <c r="AR486" s="53" t="e">
        <f>S486-T486-VLOOKUP(C486, 'Вчера_Спутник Лайт'!C:BO, 13, FALSE)</f>
        <v>#N/A</v>
      </c>
      <c r="AS486" s="53" t="e">
        <f>U486-V486-VLOOKUP(C486, 'Вчера_Спутник Лайт'!C:BO, 15, FALSE)</f>
        <v>#N/A</v>
      </c>
      <c r="AT486" s="53" t="e">
        <f>W486-X486-VLOOKUP(C486, 'Вчера_Спутник Лайт'!C:BO, 17, FALSE)</f>
        <v>#N/A</v>
      </c>
      <c r="AU486" s="53" t="e">
        <f>AA486-AB486-VLOOKUP(C486, 'Вчера_Спутник Лайт'!C:BO, 19, FALSE)</f>
        <v>#N/A</v>
      </c>
      <c r="AV486" s="53" t="e">
        <f>AC486-AD486-VLOOKUP(C486, 'Вчера_Спутник Лайт'!C:BO, 21, FALSE)</f>
        <v>#N/A</v>
      </c>
      <c r="AW486" s="53" t="e">
        <f>VLOOKUP(C486, 'Вчера_Спутник Лайт'!C:BO, 26, FALSE)+F486-#REF!-AD486-AG486</f>
        <v>#N/A</v>
      </c>
      <c r="AX486" s="53" t="e">
        <f>AE486-VLOOKUP(C486,'Вчера_Спутник Лайт'!C:BO, 23, FALSE)</f>
        <v>#N/A</v>
      </c>
    </row>
    <row r="487" spans="1:50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3"/>
      <c r="AA487" s="44"/>
      <c r="AB487" s="43"/>
      <c r="AC487" s="44"/>
      <c r="AD487" s="43"/>
      <c r="AE487" s="43"/>
      <c r="AF487" s="43"/>
      <c r="AG487" s="44"/>
      <c r="AH487" s="48"/>
      <c r="AI487" s="52">
        <f t="shared" si="8"/>
        <v>0</v>
      </c>
      <c r="AJ487" s="53" t="str">
        <f>IF(ISNA(VLOOKUP(C487,'Вчера_Спутник Лайт'!C:C, 1, FALSE)),"ошибка",0)</f>
        <v>ошибка</v>
      </c>
      <c r="AK487" s="55"/>
      <c r="AL487" s="53" t="e">
        <f>D487-VLOOKUP(C487, 'Вчера_Спутник Лайт'!C:BO, 2, FALSE)</f>
        <v>#N/A</v>
      </c>
      <c r="AM487" s="53" t="e">
        <f>E487-F487-VLOOKUP(C487, 'Вчера_Спутник Лайт'!C:BO, 3, FALSE)</f>
        <v>#N/A</v>
      </c>
      <c r="AN487" s="53" t="e">
        <f>K487-L487-VLOOKUP(C487, 'Вчера_Спутник Лайт'!C:BO, 5, FALSE)</f>
        <v>#N/A</v>
      </c>
      <c r="AO487" s="53" t="e">
        <f>M487-N487-VLOOKUP(C487, 'Вчера_Спутник Лайт'!C:BO, 7, FALSE)</f>
        <v>#N/A</v>
      </c>
      <c r="AP487" s="53" t="e">
        <f>O487-P487-VLOOKUP(C487, 'Вчера_Спутник Лайт'!C:BO, 9, FALSE)</f>
        <v>#N/A</v>
      </c>
      <c r="AQ487" s="53" t="e">
        <f>Q487-R487-VLOOKUP(C487, 'Вчера_Спутник Лайт'!C:BO, 11, FALSE)</f>
        <v>#N/A</v>
      </c>
      <c r="AR487" s="53" t="e">
        <f>S487-T487-VLOOKUP(C487, 'Вчера_Спутник Лайт'!C:BO, 13, FALSE)</f>
        <v>#N/A</v>
      </c>
      <c r="AS487" s="53" t="e">
        <f>U487-V487-VLOOKUP(C487, 'Вчера_Спутник Лайт'!C:BO, 15, FALSE)</f>
        <v>#N/A</v>
      </c>
      <c r="AT487" s="53" t="e">
        <f>W487-X487-VLOOKUP(C487, 'Вчера_Спутник Лайт'!C:BO, 17, FALSE)</f>
        <v>#N/A</v>
      </c>
      <c r="AU487" s="53" t="e">
        <f>AA487-AB487-VLOOKUP(C487, 'Вчера_Спутник Лайт'!C:BO, 19, FALSE)</f>
        <v>#N/A</v>
      </c>
      <c r="AV487" s="53" t="e">
        <f>AC487-AD487-VLOOKUP(C487, 'Вчера_Спутник Лайт'!C:BO, 21, FALSE)</f>
        <v>#N/A</v>
      </c>
      <c r="AW487" s="53" t="e">
        <f>VLOOKUP(C487, 'Вчера_Спутник Лайт'!C:BO, 26, FALSE)+F487-#REF!-AD487-AG487</f>
        <v>#N/A</v>
      </c>
      <c r="AX487" s="53" t="e">
        <f>AE487-VLOOKUP(C487,'Вчера_Спутник Лайт'!C:BO, 23, FALSE)</f>
        <v>#N/A</v>
      </c>
    </row>
    <row r="488" spans="1:50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3"/>
      <c r="AA488" s="44"/>
      <c r="AB488" s="43"/>
      <c r="AC488" s="44"/>
      <c r="AD488" s="43"/>
      <c r="AE488" s="43"/>
      <c r="AF488" s="43"/>
      <c r="AG488" s="44"/>
      <c r="AH488" s="48"/>
      <c r="AI488" s="52">
        <f t="shared" si="8"/>
        <v>0</v>
      </c>
      <c r="AJ488" s="53" t="str">
        <f>IF(ISNA(VLOOKUP(C488,'Вчера_Спутник Лайт'!C:C, 1, FALSE)),"ошибка",0)</f>
        <v>ошибка</v>
      </c>
      <c r="AK488" s="55"/>
      <c r="AL488" s="53" t="e">
        <f>D488-VLOOKUP(C488, 'Вчера_Спутник Лайт'!C:BO, 2, FALSE)</f>
        <v>#N/A</v>
      </c>
      <c r="AM488" s="53" t="e">
        <f>E488-F488-VLOOKUP(C488, 'Вчера_Спутник Лайт'!C:BO, 3, FALSE)</f>
        <v>#N/A</v>
      </c>
      <c r="AN488" s="53" t="e">
        <f>K488-L488-VLOOKUP(C488, 'Вчера_Спутник Лайт'!C:BO, 5, FALSE)</f>
        <v>#N/A</v>
      </c>
      <c r="AO488" s="53" t="e">
        <f>M488-N488-VLOOKUP(C488, 'Вчера_Спутник Лайт'!C:BO, 7, FALSE)</f>
        <v>#N/A</v>
      </c>
      <c r="AP488" s="53" t="e">
        <f>O488-P488-VLOOKUP(C488, 'Вчера_Спутник Лайт'!C:BO, 9, FALSE)</f>
        <v>#N/A</v>
      </c>
      <c r="AQ488" s="53" t="e">
        <f>Q488-R488-VLOOKUP(C488, 'Вчера_Спутник Лайт'!C:BO, 11, FALSE)</f>
        <v>#N/A</v>
      </c>
      <c r="AR488" s="53" t="e">
        <f>S488-T488-VLOOKUP(C488, 'Вчера_Спутник Лайт'!C:BO, 13, FALSE)</f>
        <v>#N/A</v>
      </c>
      <c r="AS488" s="53" t="e">
        <f>U488-V488-VLOOKUP(C488, 'Вчера_Спутник Лайт'!C:BO, 15, FALSE)</f>
        <v>#N/A</v>
      </c>
      <c r="AT488" s="53" t="e">
        <f>W488-X488-VLOOKUP(C488, 'Вчера_Спутник Лайт'!C:BO, 17, FALSE)</f>
        <v>#N/A</v>
      </c>
      <c r="AU488" s="53" t="e">
        <f>AA488-AB488-VLOOKUP(C488, 'Вчера_Спутник Лайт'!C:BO, 19, FALSE)</f>
        <v>#N/A</v>
      </c>
      <c r="AV488" s="53" t="e">
        <f>AC488-AD488-VLOOKUP(C488, 'Вчера_Спутник Лайт'!C:BO, 21, FALSE)</f>
        <v>#N/A</v>
      </c>
      <c r="AW488" s="53" t="e">
        <f>VLOOKUP(C488, 'Вчера_Спутник Лайт'!C:BO, 26, FALSE)+F488-#REF!-AD488-AG488</f>
        <v>#N/A</v>
      </c>
      <c r="AX488" s="53" t="e">
        <f>AE488-VLOOKUP(C488,'Вчера_Спутник Лайт'!C:BO, 23, FALSE)</f>
        <v>#N/A</v>
      </c>
    </row>
    <row r="489" spans="1:50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3"/>
      <c r="AA489" s="44"/>
      <c r="AB489" s="43"/>
      <c r="AC489" s="44"/>
      <c r="AD489" s="43"/>
      <c r="AE489" s="43"/>
      <c r="AF489" s="43"/>
      <c r="AG489" s="44"/>
      <c r="AH489" s="48"/>
      <c r="AI489" s="52">
        <f t="shared" si="8"/>
        <v>0</v>
      </c>
      <c r="AJ489" s="53" t="str">
        <f>IF(ISNA(VLOOKUP(C489,'Вчера_Спутник Лайт'!C:C, 1, FALSE)),"ошибка",0)</f>
        <v>ошибка</v>
      </c>
      <c r="AK489" s="55"/>
      <c r="AL489" s="53" t="e">
        <f>D489-VLOOKUP(C489, 'Вчера_Спутник Лайт'!C:BO, 2, FALSE)</f>
        <v>#N/A</v>
      </c>
      <c r="AM489" s="53" t="e">
        <f>E489-F489-VLOOKUP(C489, 'Вчера_Спутник Лайт'!C:BO, 3, FALSE)</f>
        <v>#N/A</v>
      </c>
      <c r="AN489" s="53" t="e">
        <f>K489-L489-VLOOKUP(C489, 'Вчера_Спутник Лайт'!C:BO, 5, FALSE)</f>
        <v>#N/A</v>
      </c>
      <c r="AO489" s="53" t="e">
        <f>M489-N489-VLOOKUP(C489, 'Вчера_Спутник Лайт'!C:BO, 7, FALSE)</f>
        <v>#N/A</v>
      </c>
      <c r="AP489" s="53" t="e">
        <f>O489-P489-VLOOKUP(C489, 'Вчера_Спутник Лайт'!C:BO, 9, FALSE)</f>
        <v>#N/A</v>
      </c>
      <c r="AQ489" s="53" t="e">
        <f>Q489-R489-VLOOKUP(C489, 'Вчера_Спутник Лайт'!C:BO, 11, FALSE)</f>
        <v>#N/A</v>
      </c>
      <c r="AR489" s="53" t="e">
        <f>S489-T489-VLOOKUP(C489, 'Вчера_Спутник Лайт'!C:BO, 13, FALSE)</f>
        <v>#N/A</v>
      </c>
      <c r="AS489" s="53" t="e">
        <f>U489-V489-VLOOKUP(C489, 'Вчера_Спутник Лайт'!C:BO, 15, FALSE)</f>
        <v>#N/A</v>
      </c>
      <c r="AT489" s="53" t="e">
        <f>W489-X489-VLOOKUP(C489, 'Вчера_Спутник Лайт'!C:BO, 17, FALSE)</f>
        <v>#N/A</v>
      </c>
      <c r="AU489" s="53" t="e">
        <f>AA489-AB489-VLOOKUP(C489, 'Вчера_Спутник Лайт'!C:BO, 19, FALSE)</f>
        <v>#N/A</v>
      </c>
      <c r="AV489" s="53" t="e">
        <f>AC489-AD489-VLOOKUP(C489, 'Вчера_Спутник Лайт'!C:BO, 21, FALSE)</f>
        <v>#N/A</v>
      </c>
      <c r="AW489" s="53" t="e">
        <f>VLOOKUP(C489, 'Вчера_Спутник Лайт'!C:BO, 26, FALSE)+F489-#REF!-AD489-AG489</f>
        <v>#N/A</v>
      </c>
      <c r="AX489" s="53" t="e">
        <f>AE489-VLOOKUP(C489,'Вчера_Спутник Лайт'!C:BO, 23, FALSE)</f>
        <v>#N/A</v>
      </c>
    </row>
    <row r="490" spans="1:50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3"/>
      <c r="AA490" s="44"/>
      <c r="AB490" s="43"/>
      <c r="AC490" s="44"/>
      <c r="AD490" s="43"/>
      <c r="AE490" s="43"/>
      <c r="AF490" s="43"/>
      <c r="AG490" s="44"/>
      <c r="AH490" s="48"/>
      <c r="AI490" s="52">
        <f t="shared" si="8"/>
        <v>0</v>
      </c>
      <c r="AJ490" s="53" t="str">
        <f>IF(ISNA(VLOOKUP(C490,'Вчера_Спутник Лайт'!C:C, 1, FALSE)),"ошибка",0)</f>
        <v>ошибка</v>
      </c>
      <c r="AK490" s="55"/>
      <c r="AL490" s="53" t="e">
        <f>D490-VLOOKUP(C490, 'Вчера_Спутник Лайт'!C:BO, 2, FALSE)</f>
        <v>#N/A</v>
      </c>
      <c r="AM490" s="53" t="e">
        <f>E490-F490-VLOOKUP(C490, 'Вчера_Спутник Лайт'!C:BO, 3, FALSE)</f>
        <v>#N/A</v>
      </c>
      <c r="AN490" s="53" t="e">
        <f>K490-L490-VLOOKUP(C490, 'Вчера_Спутник Лайт'!C:BO, 5, FALSE)</f>
        <v>#N/A</v>
      </c>
      <c r="AO490" s="53" t="e">
        <f>M490-N490-VLOOKUP(C490, 'Вчера_Спутник Лайт'!C:BO, 7, FALSE)</f>
        <v>#N/A</v>
      </c>
      <c r="AP490" s="53" t="e">
        <f>O490-P490-VLOOKUP(C490, 'Вчера_Спутник Лайт'!C:BO, 9, FALSE)</f>
        <v>#N/A</v>
      </c>
      <c r="AQ490" s="53" t="e">
        <f>Q490-R490-VLOOKUP(C490, 'Вчера_Спутник Лайт'!C:BO, 11, FALSE)</f>
        <v>#N/A</v>
      </c>
      <c r="AR490" s="53" t="e">
        <f>S490-T490-VLOOKUP(C490, 'Вчера_Спутник Лайт'!C:BO, 13, FALSE)</f>
        <v>#N/A</v>
      </c>
      <c r="AS490" s="53" t="e">
        <f>U490-V490-VLOOKUP(C490, 'Вчера_Спутник Лайт'!C:BO, 15, FALSE)</f>
        <v>#N/A</v>
      </c>
      <c r="AT490" s="53" t="e">
        <f>W490-X490-VLOOKUP(C490, 'Вчера_Спутник Лайт'!C:BO, 17, FALSE)</f>
        <v>#N/A</v>
      </c>
      <c r="AU490" s="53" t="e">
        <f>AA490-AB490-VLOOKUP(C490, 'Вчера_Спутник Лайт'!C:BO, 19, FALSE)</f>
        <v>#N/A</v>
      </c>
      <c r="AV490" s="53" t="e">
        <f>AC490-AD490-VLOOKUP(C490, 'Вчера_Спутник Лайт'!C:BO, 21, FALSE)</f>
        <v>#N/A</v>
      </c>
      <c r="AW490" s="53" t="e">
        <f>VLOOKUP(C490, 'Вчера_Спутник Лайт'!C:BO, 26, FALSE)+F490-#REF!-AD490-AG490</f>
        <v>#N/A</v>
      </c>
      <c r="AX490" s="53" t="e">
        <f>AE490-VLOOKUP(C490,'Вчера_Спутник Лайт'!C:BO, 23, FALSE)</f>
        <v>#N/A</v>
      </c>
    </row>
    <row r="491" spans="1:50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3"/>
      <c r="AA491" s="44"/>
      <c r="AB491" s="43"/>
      <c r="AC491" s="44"/>
      <c r="AD491" s="43"/>
      <c r="AE491" s="43"/>
      <c r="AF491" s="43"/>
      <c r="AG491" s="44"/>
      <c r="AH491" s="48"/>
      <c r="AI491" s="52">
        <f t="shared" si="8"/>
        <v>0</v>
      </c>
      <c r="AJ491" s="53" t="str">
        <f>IF(ISNA(VLOOKUP(C491,'Вчера_Спутник Лайт'!C:C, 1, FALSE)),"ошибка",0)</f>
        <v>ошибка</v>
      </c>
      <c r="AK491" s="55"/>
      <c r="AL491" s="53" t="e">
        <f>D491-VLOOKUP(C491, 'Вчера_Спутник Лайт'!C:BO, 2, FALSE)</f>
        <v>#N/A</v>
      </c>
      <c r="AM491" s="53" t="e">
        <f>E491-F491-VLOOKUP(C491, 'Вчера_Спутник Лайт'!C:BO, 3, FALSE)</f>
        <v>#N/A</v>
      </c>
      <c r="AN491" s="53" t="e">
        <f>K491-L491-VLOOKUP(C491, 'Вчера_Спутник Лайт'!C:BO, 5, FALSE)</f>
        <v>#N/A</v>
      </c>
      <c r="AO491" s="53" t="e">
        <f>M491-N491-VLOOKUP(C491, 'Вчера_Спутник Лайт'!C:BO, 7, FALSE)</f>
        <v>#N/A</v>
      </c>
      <c r="AP491" s="53" t="e">
        <f>O491-P491-VLOOKUP(C491, 'Вчера_Спутник Лайт'!C:BO, 9, FALSE)</f>
        <v>#N/A</v>
      </c>
      <c r="AQ491" s="53" t="e">
        <f>Q491-R491-VLOOKUP(C491, 'Вчера_Спутник Лайт'!C:BO, 11, FALSE)</f>
        <v>#N/A</v>
      </c>
      <c r="AR491" s="53" t="e">
        <f>S491-T491-VLOOKUP(C491, 'Вчера_Спутник Лайт'!C:BO, 13, FALSE)</f>
        <v>#N/A</v>
      </c>
      <c r="AS491" s="53" t="e">
        <f>U491-V491-VLOOKUP(C491, 'Вчера_Спутник Лайт'!C:BO, 15, FALSE)</f>
        <v>#N/A</v>
      </c>
      <c r="AT491" s="53" t="e">
        <f>W491-X491-VLOOKUP(C491, 'Вчера_Спутник Лайт'!C:BO, 17, FALSE)</f>
        <v>#N/A</v>
      </c>
      <c r="AU491" s="53" t="e">
        <f>AA491-AB491-VLOOKUP(C491, 'Вчера_Спутник Лайт'!C:BO, 19, FALSE)</f>
        <v>#N/A</v>
      </c>
      <c r="AV491" s="53" t="e">
        <f>AC491-AD491-VLOOKUP(C491, 'Вчера_Спутник Лайт'!C:BO, 21, FALSE)</f>
        <v>#N/A</v>
      </c>
      <c r="AW491" s="53" t="e">
        <f>VLOOKUP(C491, 'Вчера_Спутник Лайт'!C:BO, 26, FALSE)+F491-#REF!-AD491-AG491</f>
        <v>#N/A</v>
      </c>
      <c r="AX491" s="53" t="e">
        <f>AE491-VLOOKUP(C491,'Вчера_Спутник Лайт'!C:BO, 23, FALSE)</f>
        <v>#N/A</v>
      </c>
    </row>
    <row r="492" spans="1:50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3"/>
      <c r="AA492" s="44"/>
      <c r="AB492" s="43"/>
      <c r="AC492" s="44"/>
      <c r="AD492" s="43"/>
      <c r="AE492" s="43"/>
      <c r="AF492" s="43"/>
      <c r="AG492" s="44"/>
      <c r="AH492" s="48"/>
      <c r="AI492" s="52">
        <f t="shared" si="8"/>
        <v>0</v>
      </c>
      <c r="AJ492" s="53" t="str">
        <f>IF(ISNA(VLOOKUP(C492,'Вчера_Спутник Лайт'!C:C, 1, FALSE)),"ошибка",0)</f>
        <v>ошибка</v>
      </c>
      <c r="AK492" s="55"/>
      <c r="AL492" s="53" t="e">
        <f>D492-VLOOKUP(C492, 'Вчера_Спутник Лайт'!C:BO, 2, FALSE)</f>
        <v>#N/A</v>
      </c>
      <c r="AM492" s="53" t="e">
        <f>E492-F492-VLOOKUP(C492, 'Вчера_Спутник Лайт'!C:BO, 3, FALSE)</f>
        <v>#N/A</v>
      </c>
      <c r="AN492" s="53" t="e">
        <f>K492-L492-VLOOKUP(C492, 'Вчера_Спутник Лайт'!C:BO, 5, FALSE)</f>
        <v>#N/A</v>
      </c>
      <c r="AO492" s="53" t="e">
        <f>M492-N492-VLOOKUP(C492, 'Вчера_Спутник Лайт'!C:BO, 7, FALSE)</f>
        <v>#N/A</v>
      </c>
      <c r="AP492" s="53" t="e">
        <f>O492-P492-VLOOKUP(C492, 'Вчера_Спутник Лайт'!C:BO, 9, FALSE)</f>
        <v>#N/A</v>
      </c>
      <c r="AQ492" s="53" t="e">
        <f>Q492-R492-VLOOKUP(C492, 'Вчера_Спутник Лайт'!C:BO, 11, FALSE)</f>
        <v>#N/A</v>
      </c>
      <c r="AR492" s="53" t="e">
        <f>S492-T492-VLOOKUP(C492, 'Вчера_Спутник Лайт'!C:BO, 13, FALSE)</f>
        <v>#N/A</v>
      </c>
      <c r="AS492" s="53" t="e">
        <f>U492-V492-VLOOKUP(C492, 'Вчера_Спутник Лайт'!C:BO, 15, FALSE)</f>
        <v>#N/A</v>
      </c>
      <c r="AT492" s="53" t="e">
        <f>W492-X492-VLOOKUP(C492, 'Вчера_Спутник Лайт'!C:BO, 17, FALSE)</f>
        <v>#N/A</v>
      </c>
      <c r="AU492" s="53" t="e">
        <f>AA492-AB492-VLOOKUP(C492, 'Вчера_Спутник Лайт'!C:BO, 19, FALSE)</f>
        <v>#N/A</v>
      </c>
      <c r="AV492" s="53" t="e">
        <f>AC492-AD492-VLOOKUP(C492, 'Вчера_Спутник Лайт'!C:BO, 21, FALSE)</f>
        <v>#N/A</v>
      </c>
      <c r="AW492" s="53" t="e">
        <f>VLOOKUP(C492, 'Вчера_Спутник Лайт'!C:BO, 26, FALSE)+F492-#REF!-AD492-AG492</f>
        <v>#N/A</v>
      </c>
      <c r="AX492" s="53" t="e">
        <f>AE492-VLOOKUP(C492,'Вчера_Спутник Лайт'!C:BO, 23, FALSE)</f>
        <v>#N/A</v>
      </c>
    </row>
    <row r="493" spans="1:50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3"/>
      <c r="AA493" s="44"/>
      <c r="AB493" s="43"/>
      <c r="AC493" s="44"/>
      <c r="AD493" s="43"/>
      <c r="AE493" s="43"/>
      <c r="AF493" s="43"/>
      <c r="AG493" s="44"/>
      <c r="AH493" s="48"/>
      <c r="AI493" s="52">
        <f t="shared" si="8"/>
        <v>0</v>
      </c>
      <c r="AJ493" s="53" t="str">
        <f>IF(ISNA(VLOOKUP(C493,'Вчера_Спутник Лайт'!C:C, 1, FALSE)),"ошибка",0)</f>
        <v>ошибка</v>
      </c>
      <c r="AK493" s="55"/>
      <c r="AL493" s="53" t="e">
        <f>D493-VLOOKUP(C493, 'Вчера_Спутник Лайт'!C:BO, 2, FALSE)</f>
        <v>#N/A</v>
      </c>
      <c r="AM493" s="53" t="e">
        <f>E493-F493-VLOOKUP(C493, 'Вчера_Спутник Лайт'!C:BO, 3, FALSE)</f>
        <v>#N/A</v>
      </c>
      <c r="AN493" s="53" t="e">
        <f>K493-L493-VLOOKUP(C493, 'Вчера_Спутник Лайт'!C:BO, 5, FALSE)</f>
        <v>#N/A</v>
      </c>
      <c r="AO493" s="53" t="e">
        <f>M493-N493-VLOOKUP(C493, 'Вчера_Спутник Лайт'!C:BO, 7, FALSE)</f>
        <v>#N/A</v>
      </c>
      <c r="AP493" s="53" t="e">
        <f>O493-P493-VLOOKUP(C493, 'Вчера_Спутник Лайт'!C:BO, 9, FALSE)</f>
        <v>#N/A</v>
      </c>
      <c r="AQ493" s="53" t="e">
        <f>Q493-R493-VLOOKUP(C493, 'Вчера_Спутник Лайт'!C:BO, 11, FALSE)</f>
        <v>#N/A</v>
      </c>
      <c r="AR493" s="53" t="e">
        <f>S493-T493-VLOOKUP(C493, 'Вчера_Спутник Лайт'!C:BO, 13, FALSE)</f>
        <v>#N/A</v>
      </c>
      <c r="AS493" s="53" t="e">
        <f>U493-V493-VLOOKUP(C493, 'Вчера_Спутник Лайт'!C:BO, 15, FALSE)</f>
        <v>#N/A</v>
      </c>
      <c r="AT493" s="53" t="e">
        <f>W493-X493-VLOOKUP(C493, 'Вчера_Спутник Лайт'!C:BO, 17, FALSE)</f>
        <v>#N/A</v>
      </c>
      <c r="AU493" s="53" t="e">
        <f>AA493-AB493-VLOOKUP(C493, 'Вчера_Спутник Лайт'!C:BO, 19, FALSE)</f>
        <v>#N/A</v>
      </c>
      <c r="AV493" s="53" t="e">
        <f>AC493-AD493-VLOOKUP(C493, 'Вчера_Спутник Лайт'!C:BO, 21, FALSE)</f>
        <v>#N/A</v>
      </c>
      <c r="AW493" s="53" t="e">
        <f>VLOOKUP(C493, 'Вчера_Спутник Лайт'!C:BO, 26, FALSE)+F493-#REF!-AD493-AG493</f>
        <v>#N/A</v>
      </c>
      <c r="AX493" s="53" t="e">
        <f>AE493-VLOOKUP(C493,'Вчера_Спутник Лайт'!C:BO, 23, FALSE)</f>
        <v>#N/A</v>
      </c>
    </row>
    <row r="494" spans="1:50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3"/>
      <c r="AA494" s="44"/>
      <c r="AB494" s="43"/>
      <c r="AC494" s="44"/>
      <c r="AD494" s="43"/>
      <c r="AE494" s="43"/>
      <c r="AF494" s="43"/>
      <c r="AG494" s="44"/>
      <c r="AH494" s="48"/>
      <c r="AI494" s="52">
        <f t="shared" si="8"/>
        <v>0</v>
      </c>
      <c r="AJ494" s="53" t="str">
        <f>IF(ISNA(VLOOKUP(C494,'Вчера_Спутник Лайт'!C:C, 1, FALSE)),"ошибка",0)</f>
        <v>ошибка</v>
      </c>
      <c r="AK494" s="55"/>
      <c r="AL494" s="53" t="e">
        <f>D494-VLOOKUP(C494, 'Вчера_Спутник Лайт'!C:BO, 2, FALSE)</f>
        <v>#N/A</v>
      </c>
      <c r="AM494" s="53" t="e">
        <f>E494-F494-VLOOKUP(C494, 'Вчера_Спутник Лайт'!C:BO, 3, FALSE)</f>
        <v>#N/A</v>
      </c>
      <c r="AN494" s="53" t="e">
        <f>K494-L494-VLOOKUP(C494, 'Вчера_Спутник Лайт'!C:BO, 5, FALSE)</f>
        <v>#N/A</v>
      </c>
      <c r="AO494" s="53" t="e">
        <f>M494-N494-VLOOKUP(C494, 'Вчера_Спутник Лайт'!C:BO, 7, FALSE)</f>
        <v>#N/A</v>
      </c>
      <c r="AP494" s="53" t="e">
        <f>O494-P494-VLOOKUP(C494, 'Вчера_Спутник Лайт'!C:BO, 9, FALSE)</f>
        <v>#N/A</v>
      </c>
      <c r="AQ494" s="53" t="e">
        <f>Q494-R494-VLOOKUP(C494, 'Вчера_Спутник Лайт'!C:BO, 11, FALSE)</f>
        <v>#N/A</v>
      </c>
      <c r="AR494" s="53" t="e">
        <f>S494-T494-VLOOKUP(C494, 'Вчера_Спутник Лайт'!C:BO, 13, FALSE)</f>
        <v>#N/A</v>
      </c>
      <c r="AS494" s="53" t="e">
        <f>U494-V494-VLOOKUP(C494, 'Вчера_Спутник Лайт'!C:BO, 15, FALSE)</f>
        <v>#N/A</v>
      </c>
      <c r="AT494" s="53" t="e">
        <f>W494-X494-VLOOKUP(C494, 'Вчера_Спутник Лайт'!C:BO, 17, FALSE)</f>
        <v>#N/A</v>
      </c>
      <c r="AU494" s="53" t="e">
        <f>AA494-AB494-VLOOKUP(C494, 'Вчера_Спутник Лайт'!C:BO, 19, FALSE)</f>
        <v>#N/A</v>
      </c>
      <c r="AV494" s="53" t="e">
        <f>AC494-AD494-VLOOKUP(C494, 'Вчера_Спутник Лайт'!C:BO, 21, FALSE)</f>
        <v>#N/A</v>
      </c>
      <c r="AW494" s="53" t="e">
        <f>VLOOKUP(C494, 'Вчера_Спутник Лайт'!C:BO, 26, FALSE)+F494-#REF!-AD494-AG494</f>
        <v>#N/A</v>
      </c>
      <c r="AX494" s="53" t="e">
        <f>AE494-VLOOKUP(C494,'Вчера_Спутник Лайт'!C:BO, 23, FALSE)</f>
        <v>#N/A</v>
      </c>
    </row>
    <row r="495" spans="1:50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3"/>
      <c r="AA495" s="44"/>
      <c r="AB495" s="43"/>
      <c r="AC495" s="44"/>
      <c r="AD495" s="43"/>
      <c r="AE495" s="43"/>
      <c r="AF495" s="43"/>
      <c r="AG495" s="44"/>
      <c r="AH495" s="48"/>
      <c r="AI495" s="52">
        <f t="shared" si="8"/>
        <v>0</v>
      </c>
      <c r="AJ495" s="53" t="str">
        <f>IF(ISNA(VLOOKUP(C495,'Вчера_Спутник Лайт'!C:C, 1, FALSE)),"ошибка",0)</f>
        <v>ошибка</v>
      </c>
      <c r="AK495" s="55"/>
      <c r="AL495" s="53" t="e">
        <f>D495-VLOOKUP(C495, 'Вчера_Спутник Лайт'!C:BO, 2, FALSE)</f>
        <v>#N/A</v>
      </c>
      <c r="AM495" s="53" t="e">
        <f>E495-F495-VLOOKUP(C495, 'Вчера_Спутник Лайт'!C:BO, 3, FALSE)</f>
        <v>#N/A</v>
      </c>
      <c r="AN495" s="53" t="e">
        <f>K495-L495-VLOOKUP(C495, 'Вчера_Спутник Лайт'!C:BO, 5, FALSE)</f>
        <v>#N/A</v>
      </c>
      <c r="AO495" s="53" t="e">
        <f>M495-N495-VLOOKUP(C495, 'Вчера_Спутник Лайт'!C:BO, 7, FALSE)</f>
        <v>#N/A</v>
      </c>
      <c r="AP495" s="53" t="e">
        <f>O495-P495-VLOOKUP(C495, 'Вчера_Спутник Лайт'!C:BO, 9, FALSE)</f>
        <v>#N/A</v>
      </c>
      <c r="AQ495" s="53" t="e">
        <f>Q495-R495-VLOOKUP(C495, 'Вчера_Спутник Лайт'!C:BO, 11, FALSE)</f>
        <v>#N/A</v>
      </c>
      <c r="AR495" s="53" t="e">
        <f>S495-T495-VLOOKUP(C495, 'Вчера_Спутник Лайт'!C:BO, 13, FALSE)</f>
        <v>#N/A</v>
      </c>
      <c r="AS495" s="53" t="e">
        <f>U495-V495-VLOOKUP(C495, 'Вчера_Спутник Лайт'!C:BO, 15, FALSE)</f>
        <v>#N/A</v>
      </c>
      <c r="AT495" s="53" t="e">
        <f>W495-X495-VLOOKUP(C495, 'Вчера_Спутник Лайт'!C:BO, 17, FALSE)</f>
        <v>#N/A</v>
      </c>
      <c r="AU495" s="53" t="e">
        <f>AA495-AB495-VLOOKUP(C495, 'Вчера_Спутник Лайт'!C:BO, 19, FALSE)</f>
        <v>#N/A</v>
      </c>
      <c r="AV495" s="53" t="e">
        <f>AC495-AD495-VLOOKUP(C495, 'Вчера_Спутник Лайт'!C:BO, 21, FALSE)</f>
        <v>#N/A</v>
      </c>
      <c r="AW495" s="53" t="e">
        <f>VLOOKUP(C495, 'Вчера_Спутник Лайт'!C:BO, 26, FALSE)+F495-#REF!-AD495-AG495</f>
        <v>#N/A</v>
      </c>
      <c r="AX495" s="53" t="e">
        <f>AE495-VLOOKUP(C495,'Вчера_Спутник Лайт'!C:BO, 23, FALSE)</f>
        <v>#N/A</v>
      </c>
    </row>
    <row r="496" spans="1:50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3"/>
      <c r="AA496" s="44"/>
      <c r="AB496" s="43"/>
      <c r="AC496" s="44"/>
      <c r="AD496" s="43"/>
      <c r="AE496" s="43"/>
      <c r="AF496" s="43"/>
      <c r="AG496" s="44"/>
      <c r="AH496" s="48"/>
      <c r="AI496" s="52">
        <f t="shared" si="8"/>
        <v>0</v>
      </c>
      <c r="AJ496" s="53" t="str">
        <f>IF(ISNA(VLOOKUP(C496,'Вчера_Спутник Лайт'!C:C, 1, FALSE)),"ошибка",0)</f>
        <v>ошибка</v>
      </c>
      <c r="AK496" s="55"/>
      <c r="AL496" s="53" t="e">
        <f>D496-VLOOKUP(C496, 'Вчера_Спутник Лайт'!C:BO, 2, FALSE)</f>
        <v>#N/A</v>
      </c>
      <c r="AM496" s="53" t="e">
        <f>E496-F496-VLOOKUP(C496, 'Вчера_Спутник Лайт'!C:BO, 3, FALSE)</f>
        <v>#N/A</v>
      </c>
      <c r="AN496" s="53" t="e">
        <f>K496-L496-VLOOKUP(C496, 'Вчера_Спутник Лайт'!C:BO, 5, FALSE)</f>
        <v>#N/A</v>
      </c>
      <c r="AO496" s="53" t="e">
        <f>M496-N496-VLOOKUP(C496, 'Вчера_Спутник Лайт'!C:BO, 7, FALSE)</f>
        <v>#N/A</v>
      </c>
      <c r="AP496" s="53" t="e">
        <f>O496-P496-VLOOKUP(C496, 'Вчера_Спутник Лайт'!C:BO, 9, FALSE)</f>
        <v>#N/A</v>
      </c>
      <c r="AQ496" s="53" t="e">
        <f>Q496-R496-VLOOKUP(C496, 'Вчера_Спутник Лайт'!C:BO, 11, FALSE)</f>
        <v>#N/A</v>
      </c>
      <c r="AR496" s="53" t="e">
        <f>S496-T496-VLOOKUP(C496, 'Вчера_Спутник Лайт'!C:BO, 13, FALSE)</f>
        <v>#N/A</v>
      </c>
      <c r="AS496" s="53" t="e">
        <f>U496-V496-VLOOKUP(C496, 'Вчера_Спутник Лайт'!C:BO, 15, FALSE)</f>
        <v>#N/A</v>
      </c>
      <c r="AT496" s="53" t="e">
        <f>W496-X496-VLOOKUP(C496, 'Вчера_Спутник Лайт'!C:BO, 17, FALSE)</f>
        <v>#N/A</v>
      </c>
      <c r="AU496" s="53" t="e">
        <f>AA496-AB496-VLOOKUP(C496, 'Вчера_Спутник Лайт'!C:BO, 19, FALSE)</f>
        <v>#N/A</v>
      </c>
      <c r="AV496" s="53" t="e">
        <f>AC496-AD496-VLOOKUP(C496, 'Вчера_Спутник Лайт'!C:BO, 21, FALSE)</f>
        <v>#N/A</v>
      </c>
      <c r="AW496" s="53" t="e">
        <f>VLOOKUP(C496, 'Вчера_Спутник Лайт'!C:BO, 26, FALSE)+F496-#REF!-AD496-AG496</f>
        <v>#N/A</v>
      </c>
      <c r="AX496" s="53" t="e">
        <f>AE496-VLOOKUP(C496,'Вчера_Спутник Лайт'!C:BO, 23, FALSE)</f>
        <v>#N/A</v>
      </c>
    </row>
    <row r="497" spans="1:50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3"/>
      <c r="AA497" s="44"/>
      <c r="AB497" s="43"/>
      <c r="AC497" s="44"/>
      <c r="AD497" s="43"/>
      <c r="AE497" s="43"/>
      <c r="AF497" s="43"/>
      <c r="AG497" s="44"/>
      <c r="AH497" s="48"/>
      <c r="AI497" s="52">
        <f t="shared" si="8"/>
        <v>0</v>
      </c>
      <c r="AJ497" s="53" t="str">
        <f>IF(ISNA(VLOOKUP(C497,'Вчера_Спутник Лайт'!C:C, 1, FALSE)),"ошибка",0)</f>
        <v>ошибка</v>
      </c>
      <c r="AK497" s="55"/>
      <c r="AL497" s="53" t="e">
        <f>D497-VLOOKUP(C497, 'Вчера_Спутник Лайт'!C:BO, 2, FALSE)</f>
        <v>#N/A</v>
      </c>
      <c r="AM497" s="53" t="e">
        <f>E497-F497-VLOOKUP(C497, 'Вчера_Спутник Лайт'!C:BO, 3, FALSE)</f>
        <v>#N/A</v>
      </c>
      <c r="AN497" s="53" t="e">
        <f>K497-L497-VLOOKUP(C497, 'Вчера_Спутник Лайт'!C:BO, 5, FALSE)</f>
        <v>#N/A</v>
      </c>
      <c r="AO497" s="53" t="e">
        <f>M497-N497-VLOOKUP(C497, 'Вчера_Спутник Лайт'!C:BO, 7, FALSE)</f>
        <v>#N/A</v>
      </c>
      <c r="AP497" s="53" t="e">
        <f>O497-P497-VLOOKUP(C497, 'Вчера_Спутник Лайт'!C:BO, 9, FALSE)</f>
        <v>#N/A</v>
      </c>
      <c r="AQ497" s="53" t="e">
        <f>Q497-R497-VLOOKUP(C497, 'Вчера_Спутник Лайт'!C:BO, 11, FALSE)</f>
        <v>#N/A</v>
      </c>
      <c r="AR497" s="53" t="e">
        <f>S497-T497-VLOOKUP(C497, 'Вчера_Спутник Лайт'!C:BO, 13, FALSE)</f>
        <v>#N/A</v>
      </c>
      <c r="AS497" s="53" t="e">
        <f>U497-V497-VLOOKUP(C497, 'Вчера_Спутник Лайт'!C:BO, 15, FALSE)</f>
        <v>#N/A</v>
      </c>
      <c r="AT497" s="53" t="e">
        <f>W497-X497-VLOOKUP(C497, 'Вчера_Спутник Лайт'!C:BO, 17, FALSE)</f>
        <v>#N/A</v>
      </c>
      <c r="AU497" s="53" t="e">
        <f>AA497-AB497-VLOOKUP(C497, 'Вчера_Спутник Лайт'!C:BO, 19, FALSE)</f>
        <v>#N/A</v>
      </c>
      <c r="AV497" s="53" t="e">
        <f>AC497-AD497-VLOOKUP(C497, 'Вчера_Спутник Лайт'!C:BO, 21, FALSE)</f>
        <v>#N/A</v>
      </c>
      <c r="AW497" s="53" t="e">
        <f>VLOOKUP(C497, 'Вчера_Спутник Лайт'!C:BO, 26, FALSE)+F497-#REF!-AD497-AG497</f>
        <v>#N/A</v>
      </c>
      <c r="AX497" s="53" t="e">
        <f>AE497-VLOOKUP(C497,'Вчера_Спутник Лайт'!C:BO, 23, FALSE)</f>
        <v>#N/A</v>
      </c>
    </row>
    <row r="498" spans="1:50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3"/>
      <c r="AA498" s="44"/>
      <c r="AB498" s="43"/>
      <c r="AC498" s="44"/>
      <c r="AD498" s="43"/>
      <c r="AE498" s="43"/>
      <c r="AF498" s="43"/>
      <c r="AG498" s="44"/>
      <c r="AH498" s="48"/>
      <c r="AI498" s="52">
        <f t="shared" si="8"/>
        <v>0</v>
      </c>
      <c r="AJ498" s="53" t="str">
        <f>IF(ISNA(VLOOKUP(C498,'Вчера_Спутник Лайт'!C:C, 1, FALSE)),"ошибка",0)</f>
        <v>ошибка</v>
      </c>
      <c r="AK498" s="55"/>
      <c r="AL498" s="53" t="e">
        <f>D498-VLOOKUP(C498, 'Вчера_Спутник Лайт'!C:BO, 2, FALSE)</f>
        <v>#N/A</v>
      </c>
      <c r="AM498" s="53" t="e">
        <f>E498-F498-VLOOKUP(C498, 'Вчера_Спутник Лайт'!C:BO, 3, FALSE)</f>
        <v>#N/A</v>
      </c>
      <c r="AN498" s="53" t="e">
        <f>K498-L498-VLOOKUP(C498, 'Вчера_Спутник Лайт'!C:BO, 5, FALSE)</f>
        <v>#N/A</v>
      </c>
      <c r="AO498" s="53" t="e">
        <f>M498-N498-VLOOKUP(C498, 'Вчера_Спутник Лайт'!C:BO, 7, FALSE)</f>
        <v>#N/A</v>
      </c>
      <c r="AP498" s="53" t="e">
        <f>O498-P498-VLOOKUP(C498, 'Вчера_Спутник Лайт'!C:BO, 9, FALSE)</f>
        <v>#N/A</v>
      </c>
      <c r="AQ498" s="53" t="e">
        <f>Q498-R498-VLOOKUP(C498, 'Вчера_Спутник Лайт'!C:BO, 11, FALSE)</f>
        <v>#N/A</v>
      </c>
      <c r="AR498" s="53" t="e">
        <f>S498-T498-VLOOKUP(C498, 'Вчера_Спутник Лайт'!C:BO, 13, FALSE)</f>
        <v>#N/A</v>
      </c>
      <c r="AS498" s="53" t="e">
        <f>U498-V498-VLOOKUP(C498, 'Вчера_Спутник Лайт'!C:BO, 15, FALSE)</f>
        <v>#N/A</v>
      </c>
      <c r="AT498" s="53" t="e">
        <f>W498-X498-VLOOKUP(C498, 'Вчера_Спутник Лайт'!C:BO, 17, FALSE)</f>
        <v>#N/A</v>
      </c>
      <c r="AU498" s="53" t="e">
        <f>AA498-AB498-VLOOKUP(C498, 'Вчера_Спутник Лайт'!C:BO, 19, FALSE)</f>
        <v>#N/A</v>
      </c>
      <c r="AV498" s="53" t="e">
        <f>AC498-AD498-VLOOKUP(C498, 'Вчера_Спутник Лайт'!C:BO, 21, FALSE)</f>
        <v>#N/A</v>
      </c>
      <c r="AW498" s="53" t="e">
        <f>VLOOKUP(C498, 'Вчера_Спутник Лайт'!C:BO, 26, FALSE)+F498-#REF!-AD498-AG498</f>
        <v>#N/A</v>
      </c>
      <c r="AX498" s="53" t="e">
        <f>AE498-VLOOKUP(C498,'Вчера_Спутник Лайт'!C:BO, 23, FALSE)</f>
        <v>#N/A</v>
      </c>
    </row>
    <row r="499" spans="1:50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3"/>
      <c r="AA499" s="44"/>
      <c r="AB499" s="43"/>
      <c r="AC499" s="44"/>
      <c r="AD499" s="43"/>
      <c r="AE499" s="43"/>
      <c r="AF499" s="43"/>
      <c r="AG499" s="44"/>
      <c r="AH499" s="48"/>
      <c r="AI499" s="52">
        <f t="shared" si="8"/>
        <v>0</v>
      </c>
      <c r="AJ499" s="53" t="str">
        <f>IF(ISNA(VLOOKUP(C499,'Вчера_Спутник Лайт'!C:C, 1, FALSE)),"ошибка",0)</f>
        <v>ошибка</v>
      </c>
      <c r="AK499" s="55"/>
      <c r="AL499" s="53" t="e">
        <f>D499-VLOOKUP(C499, 'Вчера_Спутник Лайт'!C:BO, 2, FALSE)</f>
        <v>#N/A</v>
      </c>
      <c r="AM499" s="53" t="e">
        <f>E499-F499-VLOOKUP(C499, 'Вчера_Спутник Лайт'!C:BO, 3, FALSE)</f>
        <v>#N/A</v>
      </c>
      <c r="AN499" s="53" t="e">
        <f>K499-L499-VLOOKUP(C499, 'Вчера_Спутник Лайт'!C:BO, 5, FALSE)</f>
        <v>#N/A</v>
      </c>
      <c r="AO499" s="53" t="e">
        <f>M499-N499-VLOOKUP(C499, 'Вчера_Спутник Лайт'!C:BO, 7, FALSE)</f>
        <v>#N/A</v>
      </c>
      <c r="AP499" s="53" t="e">
        <f>O499-P499-VLOOKUP(C499, 'Вчера_Спутник Лайт'!C:BO, 9, FALSE)</f>
        <v>#N/A</v>
      </c>
      <c r="AQ499" s="53" t="e">
        <f>Q499-R499-VLOOKUP(C499, 'Вчера_Спутник Лайт'!C:BO, 11, FALSE)</f>
        <v>#N/A</v>
      </c>
      <c r="AR499" s="53" t="e">
        <f>S499-T499-VLOOKUP(C499, 'Вчера_Спутник Лайт'!C:BO, 13, FALSE)</f>
        <v>#N/A</v>
      </c>
      <c r="AS499" s="53" t="e">
        <f>U499-V499-VLOOKUP(C499, 'Вчера_Спутник Лайт'!C:BO, 15, FALSE)</f>
        <v>#N/A</v>
      </c>
      <c r="AT499" s="53" t="e">
        <f>W499-X499-VLOOKUP(C499, 'Вчера_Спутник Лайт'!C:BO, 17, FALSE)</f>
        <v>#N/A</v>
      </c>
      <c r="AU499" s="53" t="e">
        <f>AA499-AB499-VLOOKUP(C499, 'Вчера_Спутник Лайт'!C:BO, 19, FALSE)</f>
        <v>#N/A</v>
      </c>
      <c r="AV499" s="53" t="e">
        <f>AC499-AD499-VLOOKUP(C499, 'Вчера_Спутник Лайт'!C:BO, 21, FALSE)</f>
        <v>#N/A</v>
      </c>
      <c r="AW499" s="53" t="e">
        <f>VLOOKUP(C499, 'Вчера_Спутник Лайт'!C:BO, 26, FALSE)+F499-#REF!-AD499-AG499</f>
        <v>#N/A</v>
      </c>
      <c r="AX499" s="53" t="e">
        <f>AE499-VLOOKUP(C499,'Вчера_Спутник Лайт'!C:BO, 23, FALSE)</f>
        <v>#N/A</v>
      </c>
    </row>
    <row r="500" spans="1:50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3"/>
      <c r="AA500" s="44"/>
      <c r="AB500" s="43"/>
      <c r="AC500" s="44"/>
      <c r="AD500" s="43"/>
      <c r="AE500" s="43"/>
      <c r="AF500" s="43"/>
      <c r="AG500" s="44"/>
      <c r="AH500" s="48"/>
      <c r="AI500" s="52">
        <f t="shared" si="8"/>
        <v>0</v>
      </c>
      <c r="AJ500" s="53" t="str">
        <f>IF(ISNA(VLOOKUP(C500,'Вчера_Спутник Лайт'!C:C, 1, FALSE)),"ошибка",0)</f>
        <v>ошибка</v>
      </c>
      <c r="AK500" s="55"/>
      <c r="AL500" s="53" t="e">
        <f>D500-VLOOKUP(C500, 'Вчера_Спутник Лайт'!C:BO, 2, FALSE)</f>
        <v>#N/A</v>
      </c>
      <c r="AM500" s="53" t="e">
        <f>E500-F500-VLOOKUP(C500, 'Вчера_Спутник Лайт'!C:BO, 3, FALSE)</f>
        <v>#N/A</v>
      </c>
      <c r="AN500" s="53" t="e">
        <f>K500-L500-VLOOKUP(C500, 'Вчера_Спутник Лайт'!C:BO, 5, FALSE)</f>
        <v>#N/A</v>
      </c>
      <c r="AO500" s="53" t="e">
        <f>M500-N500-VLOOKUP(C500, 'Вчера_Спутник Лайт'!C:BO, 7, FALSE)</f>
        <v>#N/A</v>
      </c>
      <c r="AP500" s="53" t="e">
        <f>O500-P500-VLOOKUP(C500, 'Вчера_Спутник Лайт'!C:BO, 9, FALSE)</f>
        <v>#N/A</v>
      </c>
      <c r="AQ500" s="53" t="e">
        <f>Q500-R500-VLOOKUP(C500, 'Вчера_Спутник Лайт'!C:BO, 11, FALSE)</f>
        <v>#N/A</v>
      </c>
      <c r="AR500" s="53" t="e">
        <f>S500-T500-VLOOKUP(C500, 'Вчера_Спутник Лайт'!C:BO, 13, FALSE)</f>
        <v>#N/A</v>
      </c>
      <c r="AS500" s="53" t="e">
        <f>U500-V500-VLOOKUP(C500, 'Вчера_Спутник Лайт'!C:BO, 15, FALSE)</f>
        <v>#N/A</v>
      </c>
      <c r="AT500" s="53" t="e">
        <f>W500-X500-VLOOKUP(C500, 'Вчера_Спутник Лайт'!C:BO, 17, FALSE)</f>
        <v>#N/A</v>
      </c>
      <c r="AU500" s="53" t="e">
        <f>AA500-AB500-VLOOKUP(C500, 'Вчера_Спутник Лайт'!C:BO, 19, FALSE)</f>
        <v>#N/A</v>
      </c>
      <c r="AV500" s="53" t="e">
        <f>AC500-AD500-VLOOKUP(C500, 'Вчера_Спутник Лайт'!C:BO, 21, FALSE)</f>
        <v>#N/A</v>
      </c>
      <c r="AW500" s="53" t="e">
        <f>VLOOKUP(C500, 'Вчера_Спутник Лайт'!C:BO, 26, FALSE)+F500-#REF!-AD500-AG500</f>
        <v>#N/A</v>
      </c>
      <c r="AX500" s="53" t="e">
        <f>AE500-VLOOKUP(C500,'Вчера_Спутник Лайт'!C:BO, 23, FALSE)</f>
        <v>#N/A</v>
      </c>
    </row>
    <row r="501" spans="1:50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3"/>
      <c r="AA501" s="44"/>
      <c r="AB501" s="43"/>
      <c r="AC501" s="44"/>
      <c r="AD501" s="43"/>
      <c r="AE501" s="43"/>
      <c r="AF501" s="43"/>
      <c r="AG501" s="44"/>
      <c r="AH501" s="48"/>
      <c r="AI501" s="52">
        <f t="shared" si="8"/>
        <v>0</v>
      </c>
      <c r="AJ501" s="53" t="str">
        <f>IF(ISNA(VLOOKUP(C501,'Вчера_Спутник Лайт'!C:C, 1, FALSE)),"ошибка",0)</f>
        <v>ошибка</v>
      </c>
      <c r="AK501" s="55"/>
      <c r="AL501" s="53" t="e">
        <f>D501-VLOOKUP(C501, 'Вчера_Спутник Лайт'!C:BO, 2, FALSE)</f>
        <v>#N/A</v>
      </c>
      <c r="AM501" s="53" t="e">
        <f>E501-F501-VLOOKUP(C501, 'Вчера_Спутник Лайт'!C:BO, 3, FALSE)</f>
        <v>#N/A</v>
      </c>
      <c r="AN501" s="53" t="e">
        <f>K501-L501-VLOOKUP(C501, 'Вчера_Спутник Лайт'!C:BO, 5, FALSE)</f>
        <v>#N/A</v>
      </c>
      <c r="AO501" s="53" t="e">
        <f>M501-N501-VLOOKUP(C501, 'Вчера_Спутник Лайт'!C:BO, 7, FALSE)</f>
        <v>#N/A</v>
      </c>
      <c r="AP501" s="53" t="e">
        <f>O501-P501-VLOOKUP(C501, 'Вчера_Спутник Лайт'!C:BO, 9, FALSE)</f>
        <v>#N/A</v>
      </c>
      <c r="AQ501" s="53" t="e">
        <f>Q501-R501-VLOOKUP(C501, 'Вчера_Спутник Лайт'!C:BO, 11, FALSE)</f>
        <v>#N/A</v>
      </c>
      <c r="AR501" s="53" t="e">
        <f>S501-T501-VLOOKUP(C501, 'Вчера_Спутник Лайт'!C:BO, 13, FALSE)</f>
        <v>#N/A</v>
      </c>
      <c r="AS501" s="53" t="e">
        <f>U501-V501-VLOOKUP(C501, 'Вчера_Спутник Лайт'!C:BO, 15, FALSE)</f>
        <v>#N/A</v>
      </c>
      <c r="AT501" s="53" t="e">
        <f>W501-X501-VLOOKUP(C501, 'Вчера_Спутник Лайт'!C:BO, 17, FALSE)</f>
        <v>#N/A</v>
      </c>
      <c r="AU501" s="53" t="e">
        <f>AA501-AB501-VLOOKUP(C501, 'Вчера_Спутник Лайт'!C:BO, 19, FALSE)</f>
        <v>#N/A</v>
      </c>
      <c r="AV501" s="53" t="e">
        <f>AC501-AD501-VLOOKUP(C501, 'Вчера_Спутник Лайт'!C:BO, 21, FALSE)</f>
        <v>#N/A</v>
      </c>
      <c r="AW501" s="53" t="e">
        <f>VLOOKUP(C501, 'Вчера_Спутник Лайт'!C:BO, 26, FALSE)+F501-#REF!-AD501-AG501</f>
        <v>#N/A</v>
      </c>
      <c r="AX501" s="53" t="e">
        <f>AE501-VLOOKUP(C501,'Вчера_Спутник Лайт'!C:BO, 23, FALSE)</f>
        <v>#N/A</v>
      </c>
    </row>
    <row r="502" spans="1:50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3"/>
      <c r="AA502" s="44"/>
      <c r="AB502" s="43"/>
      <c r="AC502" s="44"/>
      <c r="AD502" s="43"/>
      <c r="AE502" s="43"/>
      <c r="AF502" s="43"/>
      <c r="AG502" s="44"/>
      <c r="AH502" s="48"/>
      <c r="AI502" s="52">
        <f t="shared" si="8"/>
        <v>0</v>
      </c>
      <c r="AJ502" s="53" t="str">
        <f>IF(ISNA(VLOOKUP(C502,'Вчера_Спутник Лайт'!C:C, 1, FALSE)),"ошибка",0)</f>
        <v>ошибка</v>
      </c>
      <c r="AK502" s="55"/>
      <c r="AL502" s="53" t="e">
        <f>D502-VLOOKUP(C502, 'Вчера_Спутник Лайт'!C:BO, 2, FALSE)</f>
        <v>#N/A</v>
      </c>
      <c r="AM502" s="53" t="e">
        <f>E502-F502-VLOOKUP(C502, 'Вчера_Спутник Лайт'!C:BO, 3, FALSE)</f>
        <v>#N/A</v>
      </c>
      <c r="AN502" s="53" t="e">
        <f>K502-L502-VLOOKUP(C502, 'Вчера_Спутник Лайт'!C:BO, 5, FALSE)</f>
        <v>#N/A</v>
      </c>
      <c r="AO502" s="53" t="e">
        <f>M502-N502-VLOOKUP(C502, 'Вчера_Спутник Лайт'!C:BO, 7, FALSE)</f>
        <v>#N/A</v>
      </c>
      <c r="AP502" s="53" t="e">
        <f>O502-P502-VLOOKUP(C502, 'Вчера_Спутник Лайт'!C:BO, 9, FALSE)</f>
        <v>#N/A</v>
      </c>
      <c r="AQ502" s="53" t="e">
        <f>Q502-R502-VLOOKUP(C502, 'Вчера_Спутник Лайт'!C:BO, 11, FALSE)</f>
        <v>#N/A</v>
      </c>
      <c r="AR502" s="53" t="e">
        <f>S502-T502-VLOOKUP(C502, 'Вчера_Спутник Лайт'!C:BO, 13, FALSE)</f>
        <v>#N/A</v>
      </c>
      <c r="AS502" s="53" t="e">
        <f>U502-V502-VLOOKUP(C502, 'Вчера_Спутник Лайт'!C:BO, 15, FALSE)</f>
        <v>#N/A</v>
      </c>
      <c r="AT502" s="53" t="e">
        <f>W502-X502-VLOOKUP(C502, 'Вчера_Спутник Лайт'!C:BO, 17, FALSE)</f>
        <v>#N/A</v>
      </c>
      <c r="AU502" s="53" t="e">
        <f>AA502-AB502-VLOOKUP(C502, 'Вчера_Спутник Лайт'!C:BO, 19, FALSE)</f>
        <v>#N/A</v>
      </c>
      <c r="AV502" s="53" t="e">
        <f>AC502-AD502-VLOOKUP(C502, 'Вчера_Спутник Лайт'!C:BO, 21, FALSE)</f>
        <v>#N/A</v>
      </c>
      <c r="AW502" s="53" t="e">
        <f>VLOOKUP(C502, 'Вчера_Спутник Лайт'!C:BO, 26, FALSE)+F502-#REF!-AD502-AG502</f>
        <v>#N/A</v>
      </c>
      <c r="AX502" s="53" t="e">
        <f>AE502-VLOOKUP(C502,'Вчера_Спутник Лайт'!C:BO, 23, FALSE)</f>
        <v>#N/A</v>
      </c>
    </row>
    <row r="503" spans="1:50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3"/>
      <c r="AA503" s="44"/>
      <c r="AB503" s="43"/>
      <c r="AC503" s="44"/>
      <c r="AD503" s="43"/>
      <c r="AE503" s="43"/>
      <c r="AF503" s="43"/>
      <c r="AG503" s="44"/>
      <c r="AH503" s="48"/>
      <c r="AI503" s="52">
        <f t="shared" si="8"/>
        <v>0</v>
      </c>
      <c r="AJ503" s="53" t="str">
        <f>IF(ISNA(VLOOKUP(C503,'Вчера_Спутник Лайт'!C:C, 1, FALSE)),"ошибка",0)</f>
        <v>ошибка</v>
      </c>
      <c r="AK503" s="55"/>
      <c r="AL503" s="53" t="e">
        <f>D503-VLOOKUP(C503, 'Вчера_Спутник Лайт'!C:BO, 2, FALSE)</f>
        <v>#N/A</v>
      </c>
      <c r="AM503" s="53" t="e">
        <f>E503-F503-VLOOKUP(C503, 'Вчера_Спутник Лайт'!C:BO, 3, FALSE)</f>
        <v>#N/A</v>
      </c>
      <c r="AN503" s="53" t="e">
        <f>K503-L503-VLOOKUP(C503, 'Вчера_Спутник Лайт'!C:BO, 5, FALSE)</f>
        <v>#N/A</v>
      </c>
      <c r="AO503" s="53" t="e">
        <f>M503-N503-VLOOKUP(C503, 'Вчера_Спутник Лайт'!C:BO, 7, FALSE)</f>
        <v>#N/A</v>
      </c>
      <c r="AP503" s="53" t="e">
        <f>O503-P503-VLOOKUP(C503, 'Вчера_Спутник Лайт'!C:BO, 9, FALSE)</f>
        <v>#N/A</v>
      </c>
      <c r="AQ503" s="53" t="e">
        <f>Q503-R503-VLOOKUP(C503, 'Вчера_Спутник Лайт'!C:BO, 11, FALSE)</f>
        <v>#N/A</v>
      </c>
      <c r="AR503" s="53" t="e">
        <f>S503-T503-VLOOKUP(C503, 'Вчера_Спутник Лайт'!C:BO, 13, FALSE)</f>
        <v>#N/A</v>
      </c>
      <c r="AS503" s="53" t="e">
        <f>U503-V503-VLOOKUP(C503, 'Вчера_Спутник Лайт'!C:BO, 15, FALSE)</f>
        <v>#N/A</v>
      </c>
      <c r="AT503" s="53" t="e">
        <f>W503-X503-VLOOKUP(C503, 'Вчера_Спутник Лайт'!C:BO, 17, FALSE)</f>
        <v>#N/A</v>
      </c>
      <c r="AU503" s="53" t="e">
        <f>AA503-AB503-VLOOKUP(C503, 'Вчера_Спутник Лайт'!C:BO, 19, FALSE)</f>
        <v>#N/A</v>
      </c>
      <c r="AV503" s="53" t="e">
        <f>AC503-AD503-VLOOKUP(C503, 'Вчера_Спутник Лайт'!C:BO, 21, FALSE)</f>
        <v>#N/A</v>
      </c>
      <c r="AW503" s="53" t="e">
        <f>VLOOKUP(C503, 'Вчера_Спутник Лайт'!C:BO, 26, FALSE)+F503-#REF!-AD503-AG503</f>
        <v>#N/A</v>
      </c>
      <c r="AX503" s="53" t="e">
        <f>AE503-VLOOKUP(C503,'Вчера_Спутник Лайт'!C:BO, 23, FALSE)</f>
        <v>#N/A</v>
      </c>
    </row>
    <row r="504" spans="1:50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3"/>
      <c r="AA504" s="44"/>
      <c r="AB504" s="43"/>
      <c r="AC504" s="44"/>
      <c r="AD504" s="43"/>
      <c r="AE504" s="43"/>
      <c r="AF504" s="43"/>
      <c r="AG504" s="44"/>
      <c r="AH504" s="48"/>
      <c r="AI504" s="52">
        <f t="shared" si="8"/>
        <v>0</v>
      </c>
      <c r="AJ504" s="53" t="str">
        <f>IF(ISNA(VLOOKUP(C504,'Вчера_Спутник Лайт'!C:C, 1, FALSE)),"ошибка",0)</f>
        <v>ошибка</v>
      </c>
      <c r="AK504" s="55"/>
      <c r="AL504" s="53" t="e">
        <f>D504-VLOOKUP(C504, 'Вчера_Спутник Лайт'!C:BO, 2, FALSE)</f>
        <v>#N/A</v>
      </c>
      <c r="AM504" s="53" t="e">
        <f>E504-F504-VLOOKUP(C504, 'Вчера_Спутник Лайт'!C:BO, 3, FALSE)</f>
        <v>#N/A</v>
      </c>
      <c r="AN504" s="53" t="e">
        <f>K504-L504-VLOOKUP(C504, 'Вчера_Спутник Лайт'!C:BO, 5, FALSE)</f>
        <v>#N/A</v>
      </c>
      <c r="AO504" s="53" t="e">
        <f>M504-N504-VLOOKUP(C504, 'Вчера_Спутник Лайт'!C:BO, 7, FALSE)</f>
        <v>#N/A</v>
      </c>
      <c r="AP504" s="53" t="e">
        <f>O504-P504-VLOOKUP(C504, 'Вчера_Спутник Лайт'!C:BO, 9, FALSE)</f>
        <v>#N/A</v>
      </c>
      <c r="AQ504" s="53" t="e">
        <f>Q504-R504-VLOOKUP(C504, 'Вчера_Спутник Лайт'!C:BO, 11, FALSE)</f>
        <v>#N/A</v>
      </c>
      <c r="AR504" s="53" t="e">
        <f>S504-T504-VLOOKUP(C504, 'Вчера_Спутник Лайт'!C:BO, 13, FALSE)</f>
        <v>#N/A</v>
      </c>
      <c r="AS504" s="53" t="e">
        <f>U504-V504-VLOOKUP(C504, 'Вчера_Спутник Лайт'!C:BO, 15, FALSE)</f>
        <v>#N/A</v>
      </c>
      <c r="AT504" s="53" t="e">
        <f>W504-X504-VLOOKUP(C504, 'Вчера_Спутник Лайт'!C:BO, 17, FALSE)</f>
        <v>#N/A</v>
      </c>
      <c r="AU504" s="53" t="e">
        <f>AA504-AB504-VLOOKUP(C504, 'Вчера_Спутник Лайт'!C:BO, 19, FALSE)</f>
        <v>#N/A</v>
      </c>
      <c r="AV504" s="53" t="e">
        <f>AC504-AD504-VLOOKUP(C504, 'Вчера_Спутник Лайт'!C:BO, 21, FALSE)</f>
        <v>#N/A</v>
      </c>
      <c r="AW504" s="53" t="e">
        <f>VLOOKUP(C504, 'Вчера_Спутник Лайт'!C:BO, 26, FALSE)+F504-#REF!-AD504-AG504</f>
        <v>#N/A</v>
      </c>
      <c r="AX504" s="53" t="e">
        <f>AE504-VLOOKUP(C504,'Вчера_Спутник Лайт'!C:BO, 23, FALSE)</f>
        <v>#N/A</v>
      </c>
    </row>
    <row r="505" spans="1:50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3"/>
      <c r="AA505" s="44"/>
      <c r="AB505" s="43"/>
      <c r="AC505" s="44"/>
      <c r="AD505" s="43"/>
      <c r="AE505" s="43"/>
      <c r="AF505" s="43"/>
      <c r="AG505" s="44"/>
      <c r="AH505" s="48"/>
      <c r="AI505" s="52">
        <f t="shared" si="8"/>
        <v>0</v>
      </c>
      <c r="AJ505" s="53" t="str">
        <f>IF(ISNA(VLOOKUP(C505,'Вчера_Спутник Лайт'!C:C, 1, FALSE)),"ошибка",0)</f>
        <v>ошибка</v>
      </c>
      <c r="AK505" s="55"/>
      <c r="AL505" s="53" t="e">
        <f>D505-VLOOKUP(C505, 'Вчера_Спутник Лайт'!C:BO, 2, FALSE)</f>
        <v>#N/A</v>
      </c>
      <c r="AM505" s="53" t="e">
        <f>E505-F505-VLOOKUP(C505, 'Вчера_Спутник Лайт'!C:BO, 3, FALSE)</f>
        <v>#N/A</v>
      </c>
      <c r="AN505" s="53" t="e">
        <f>K505-L505-VLOOKUP(C505, 'Вчера_Спутник Лайт'!C:BO, 5, FALSE)</f>
        <v>#N/A</v>
      </c>
      <c r="AO505" s="53" t="e">
        <f>M505-N505-VLOOKUP(C505, 'Вчера_Спутник Лайт'!C:BO, 7, FALSE)</f>
        <v>#N/A</v>
      </c>
      <c r="AP505" s="53" t="e">
        <f>O505-P505-VLOOKUP(C505, 'Вчера_Спутник Лайт'!C:BO, 9, FALSE)</f>
        <v>#N/A</v>
      </c>
      <c r="AQ505" s="53" t="e">
        <f>Q505-R505-VLOOKUP(C505, 'Вчера_Спутник Лайт'!C:BO, 11, FALSE)</f>
        <v>#N/A</v>
      </c>
      <c r="AR505" s="53" t="e">
        <f>S505-T505-VLOOKUP(C505, 'Вчера_Спутник Лайт'!C:BO, 13, FALSE)</f>
        <v>#N/A</v>
      </c>
      <c r="AS505" s="53" t="e">
        <f>U505-V505-VLOOKUP(C505, 'Вчера_Спутник Лайт'!C:BO, 15, FALSE)</f>
        <v>#N/A</v>
      </c>
      <c r="AT505" s="53" t="e">
        <f>W505-X505-VLOOKUP(C505, 'Вчера_Спутник Лайт'!C:BO, 17, FALSE)</f>
        <v>#N/A</v>
      </c>
      <c r="AU505" s="53" t="e">
        <f>AA505-AB505-VLOOKUP(C505, 'Вчера_Спутник Лайт'!C:BO, 19, FALSE)</f>
        <v>#N/A</v>
      </c>
      <c r="AV505" s="53" t="e">
        <f>AC505-AD505-VLOOKUP(C505, 'Вчера_Спутник Лайт'!C:BO, 21, FALSE)</f>
        <v>#N/A</v>
      </c>
      <c r="AW505" s="53" t="e">
        <f>VLOOKUP(C505, 'Вчера_Спутник Лайт'!C:BO, 26, FALSE)+F505-#REF!-AD505-AG505</f>
        <v>#N/A</v>
      </c>
      <c r="AX505" s="53" t="e">
        <f>AE505-VLOOKUP(C505,'Вчера_Спутник Лайт'!C:BO, 23, FALSE)</f>
        <v>#N/A</v>
      </c>
    </row>
    <row r="506" spans="1:50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3"/>
      <c r="AA506" s="44"/>
      <c r="AB506" s="43"/>
      <c r="AC506" s="44"/>
      <c r="AD506" s="43"/>
      <c r="AE506" s="43"/>
      <c r="AF506" s="43"/>
      <c r="AG506" s="44"/>
      <c r="AH506" s="48"/>
      <c r="AI506" s="52">
        <f t="shared" si="8"/>
        <v>0</v>
      </c>
      <c r="AJ506" s="53" t="str">
        <f>IF(ISNA(VLOOKUP(C506,'Вчера_Спутник Лайт'!C:C, 1, FALSE)),"ошибка",0)</f>
        <v>ошибка</v>
      </c>
      <c r="AK506" s="55"/>
      <c r="AL506" s="53" t="e">
        <f>D506-VLOOKUP(C506, 'Вчера_Спутник Лайт'!C:BO, 2, FALSE)</f>
        <v>#N/A</v>
      </c>
      <c r="AM506" s="53" t="e">
        <f>E506-F506-VLOOKUP(C506, 'Вчера_Спутник Лайт'!C:BO, 3, FALSE)</f>
        <v>#N/A</v>
      </c>
      <c r="AN506" s="53" t="e">
        <f>K506-L506-VLOOKUP(C506, 'Вчера_Спутник Лайт'!C:BO, 5, FALSE)</f>
        <v>#N/A</v>
      </c>
      <c r="AO506" s="53" t="e">
        <f>M506-N506-VLOOKUP(C506, 'Вчера_Спутник Лайт'!C:BO, 7, FALSE)</f>
        <v>#N/A</v>
      </c>
      <c r="AP506" s="53" t="e">
        <f>O506-P506-VLOOKUP(C506, 'Вчера_Спутник Лайт'!C:BO, 9, FALSE)</f>
        <v>#N/A</v>
      </c>
      <c r="AQ506" s="53" t="e">
        <f>Q506-R506-VLOOKUP(C506, 'Вчера_Спутник Лайт'!C:BO, 11, FALSE)</f>
        <v>#N/A</v>
      </c>
      <c r="AR506" s="53" t="e">
        <f>S506-T506-VLOOKUP(C506, 'Вчера_Спутник Лайт'!C:BO, 13, FALSE)</f>
        <v>#N/A</v>
      </c>
      <c r="AS506" s="53" t="e">
        <f>U506-V506-VLOOKUP(C506, 'Вчера_Спутник Лайт'!C:BO, 15, FALSE)</f>
        <v>#N/A</v>
      </c>
      <c r="AT506" s="53" t="e">
        <f>W506-X506-VLOOKUP(C506, 'Вчера_Спутник Лайт'!C:BO, 17, FALSE)</f>
        <v>#N/A</v>
      </c>
      <c r="AU506" s="53" t="e">
        <f>AA506-AB506-VLOOKUP(C506, 'Вчера_Спутник Лайт'!C:BO, 19, FALSE)</f>
        <v>#N/A</v>
      </c>
      <c r="AV506" s="53" t="e">
        <f>AC506-AD506-VLOOKUP(C506, 'Вчера_Спутник Лайт'!C:BO, 21, FALSE)</f>
        <v>#N/A</v>
      </c>
      <c r="AW506" s="53" t="e">
        <f>VLOOKUP(C506, 'Вчера_Спутник Лайт'!C:BO, 26, FALSE)+F506-#REF!-AD506-AG506</f>
        <v>#N/A</v>
      </c>
      <c r="AX506" s="53" t="e">
        <f>AE506-VLOOKUP(C506,'Вчера_Спутник Лайт'!C:BO, 23, FALSE)</f>
        <v>#N/A</v>
      </c>
    </row>
    <row r="507" spans="1:50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3"/>
      <c r="AA507" s="44"/>
      <c r="AB507" s="43"/>
      <c r="AC507" s="44"/>
      <c r="AD507" s="43"/>
      <c r="AE507" s="43"/>
      <c r="AF507" s="43"/>
      <c r="AG507" s="44"/>
      <c r="AH507" s="48"/>
      <c r="AI507" s="52">
        <f t="shared" si="8"/>
        <v>0</v>
      </c>
      <c r="AJ507" s="53" t="str">
        <f>IF(ISNA(VLOOKUP(C507,'Вчера_Спутник Лайт'!C:C, 1, FALSE)),"ошибка",0)</f>
        <v>ошибка</v>
      </c>
      <c r="AK507" s="55"/>
      <c r="AL507" s="53" t="e">
        <f>D507-VLOOKUP(C507, 'Вчера_Спутник Лайт'!C:BO, 2, FALSE)</f>
        <v>#N/A</v>
      </c>
      <c r="AM507" s="53" t="e">
        <f>E507-F507-VLOOKUP(C507, 'Вчера_Спутник Лайт'!C:BO, 3, FALSE)</f>
        <v>#N/A</v>
      </c>
      <c r="AN507" s="53" t="e">
        <f>K507-L507-VLOOKUP(C507, 'Вчера_Спутник Лайт'!C:BO, 5, FALSE)</f>
        <v>#N/A</v>
      </c>
      <c r="AO507" s="53" t="e">
        <f>M507-N507-VLOOKUP(C507, 'Вчера_Спутник Лайт'!C:BO, 7, FALSE)</f>
        <v>#N/A</v>
      </c>
      <c r="AP507" s="53" t="e">
        <f>O507-P507-VLOOKUP(C507, 'Вчера_Спутник Лайт'!C:BO, 9, FALSE)</f>
        <v>#N/A</v>
      </c>
      <c r="AQ507" s="53" t="e">
        <f>Q507-R507-VLOOKUP(C507, 'Вчера_Спутник Лайт'!C:BO, 11, FALSE)</f>
        <v>#N/A</v>
      </c>
      <c r="AR507" s="53" t="e">
        <f>S507-T507-VLOOKUP(C507, 'Вчера_Спутник Лайт'!C:BO, 13, FALSE)</f>
        <v>#N/A</v>
      </c>
      <c r="AS507" s="53" t="e">
        <f>U507-V507-VLOOKUP(C507, 'Вчера_Спутник Лайт'!C:BO, 15, FALSE)</f>
        <v>#N/A</v>
      </c>
      <c r="AT507" s="53" t="e">
        <f>W507-X507-VLOOKUP(C507, 'Вчера_Спутник Лайт'!C:BO, 17, FALSE)</f>
        <v>#N/A</v>
      </c>
      <c r="AU507" s="53" t="e">
        <f>AA507-AB507-VLOOKUP(C507, 'Вчера_Спутник Лайт'!C:BO, 19, FALSE)</f>
        <v>#N/A</v>
      </c>
      <c r="AV507" s="53" t="e">
        <f>AC507-AD507-VLOOKUP(C507, 'Вчера_Спутник Лайт'!C:BO, 21, FALSE)</f>
        <v>#N/A</v>
      </c>
      <c r="AW507" s="53" t="e">
        <f>VLOOKUP(C507, 'Вчера_Спутник Лайт'!C:BO, 26, FALSE)+F507-#REF!-AD507-AG507</f>
        <v>#N/A</v>
      </c>
      <c r="AX507" s="53" t="e">
        <f>AE507-VLOOKUP(C507,'Вчера_Спутник Лайт'!C:BO, 23, FALSE)</f>
        <v>#N/A</v>
      </c>
    </row>
    <row r="508" spans="1:50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3"/>
      <c r="AA508" s="44"/>
      <c r="AB508" s="43"/>
      <c r="AC508" s="44"/>
      <c r="AD508" s="43"/>
      <c r="AE508" s="43"/>
      <c r="AF508" s="43"/>
      <c r="AG508" s="44"/>
      <c r="AH508" s="48"/>
      <c r="AI508" s="52">
        <f t="shared" si="8"/>
        <v>0</v>
      </c>
      <c r="AJ508" s="53" t="str">
        <f>IF(ISNA(VLOOKUP(C508,'Вчера_Спутник Лайт'!C:C, 1, FALSE)),"ошибка",0)</f>
        <v>ошибка</v>
      </c>
      <c r="AK508" s="55"/>
      <c r="AL508" s="53" t="e">
        <f>D508-VLOOKUP(C508, 'Вчера_Спутник Лайт'!C:BO, 2, FALSE)</f>
        <v>#N/A</v>
      </c>
      <c r="AM508" s="53" t="e">
        <f>E508-F508-VLOOKUP(C508, 'Вчера_Спутник Лайт'!C:BO, 3, FALSE)</f>
        <v>#N/A</v>
      </c>
      <c r="AN508" s="53" t="e">
        <f>K508-L508-VLOOKUP(C508, 'Вчера_Спутник Лайт'!C:BO, 5, FALSE)</f>
        <v>#N/A</v>
      </c>
      <c r="AO508" s="53" t="e">
        <f>M508-N508-VLOOKUP(C508, 'Вчера_Спутник Лайт'!C:BO, 7, FALSE)</f>
        <v>#N/A</v>
      </c>
      <c r="AP508" s="53" t="e">
        <f>O508-P508-VLOOKUP(C508, 'Вчера_Спутник Лайт'!C:BO, 9, FALSE)</f>
        <v>#N/A</v>
      </c>
      <c r="AQ508" s="53" t="e">
        <f>Q508-R508-VLOOKUP(C508, 'Вчера_Спутник Лайт'!C:BO, 11, FALSE)</f>
        <v>#N/A</v>
      </c>
      <c r="AR508" s="53" t="e">
        <f>S508-T508-VLOOKUP(C508, 'Вчера_Спутник Лайт'!C:BO, 13, FALSE)</f>
        <v>#N/A</v>
      </c>
      <c r="AS508" s="53" t="e">
        <f>U508-V508-VLOOKUP(C508, 'Вчера_Спутник Лайт'!C:BO, 15, FALSE)</f>
        <v>#N/A</v>
      </c>
      <c r="AT508" s="53" t="e">
        <f>W508-X508-VLOOKUP(C508, 'Вчера_Спутник Лайт'!C:BO, 17, FALSE)</f>
        <v>#N/A</v>
      </c>
      <c r="AU508" s="53" t="e">
        <f>AA508-AB508-VLOOKUP(C508, 'Вчера_Спутник Лайт'!C:BO, 19, FALSE)</f>
        <v>#N/A</v>
      </c>
      <c r="AV508" s="53" t="e">
        <f>AC508-AD508-VLOOKUP(C508, 'Вчера_Спутник Лайт'!C:BO, 21, FALSE)</f>
        <v>#N/A</v>
      </c>
      <c r="AW508" s="53" t="e">
        <f>VLOOKUP(C508, 'Вчера_Спутник Лайт'!C:BO, 26, FALSE)+F508-#REF!-AD508-AG508</f>
        <v>#N/A</v>
      </c>
      <c r="AX508" s="53" t="e">
        <f>AE508-VLOOKUP(C508,'Вчера_Спутник Лайт'!C:BO, 23, FALSE)</f>
        <v>#N/A</v>
      </c>
    </row>
    <row r="509" spans="1:50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3"/>
      <c r="AA509" s="44"/>
      <c r="AB509" s="43"/>
      <c r="AC509" s="44"/>
      <c r="AD509" s="43"/>
      <c r="AE509" s="43"/>
      <c r="AF509" s="43"/>
      <c r="AG509" s="44"/>
      <c r="AH509" s="48"/>
      <c r="AI509" s="52">
        <f t="shared" si="8"/>
        <v>0</v>
      </c>
      <c r="AJ509" s="53" t="str">
        <f>IF(ISNA(VLOOKUP(C509,'Вчера_Спутник Лайт'!C:C, 1, FALSE)),"ошибка",0)</f>
        <v>ошибка</v>
      </c>
      <c r="AK509" s="55"/>
      <c r="AL509" s="53" t="e">
        <f>D509-VLOOKUP(C509, 'Вчера_Спутник Лайт'!C:BO, 2, FALSE)</f>
        <v>#N/A</v>
      </c>
      <c r="AM509" s="53" t="e">
        <f>E509-F509-VLOOKUP(C509, 'Вчера_Спутник Лайт'!C:BO, 3, FALSE)</f>
        <v>#N/A</v>
      </c>
      <c r="AN509" s="53" t="e">
        <f>K509-L509-VLOOKUP(C509, 'Вчера_Спутник Лайт'!C:BO, 5, FALSE)</f>
        <v>#N/A</v>
      </c>
      <c r="AO509" s="53" t="e">
        <f>M509-N509-VLOOKUP(C509, 'Вчера_Спутник Лайт'!C:BO, 7, FALSE)</f>
        <v>#N/A</v>
      </c>
      <c r="AP509" s="53" t="e">
        <f>O509-P509-VLOOKUP(C509, 'Вчера_Спутник Лайт'!C:BO, 9, FALSE)</f>
        <v>#N/A</v>
      </c>
      <c r="AQ509" s="53" t="e">
        <f>Q509-R509-VLOOKUP(C509, 'Вчера_Спутник Лайт'!C:BO, 11, FALSE)</f>
        <v>#N/A</v>
      </c>
      <c r="AR509" s="53" t="e">
        <f>S509-T509-VLOOKUP(C509, 'Вчера_Спутник Лайт'!C:BO, 13, FALSE)</f>
        <v>#N/A</v>
      </c>
      <c r="AS509" s="53" t="e">
        <f>U509-V509-VLOOKUP(C509, 'Вчера_Спутник Лайт'!C:BO, 15, FALSE)</f>
        <v>#N/A</v>
      </c>
      <c r="AT509" s="53" t="e">
        <f>W509-X509-VLOOKUP(C509, 'Вчера_Спутник Лайт'!C:BO, 17, FALSE)</f>
        <v>#N/A</v>
      </c>
      <c r="AU509" s="53" t="e">
        <f>AA509-AB509-VLOOKUP(C509, 'Вчера_Спутник Лайт'!C:BO, 19, FALSE)</f>
        <v>#N/A</v>
      </c>
      <c r="AV509" s="53" t="e">
        <f>AC509-AD509-VLOOKUP(C509, 'Вчера_Спутник Лайт'!C:BO, 21, FALSE)</f>
        <v>#N/A</v>
      </c>
      <c r="AW509" s="53" t="e">
        <f>VLOOKUP(C509, 'Вчера_Спутник Лайт'!C:BO, 26, FALSE)+F509-#REF!-AD509-AG509</f>
        <v>#N/A</v>
      </c>
      <c r="AX509" s="53" t="e">
        <f>AE509-VLOOKUP(C509,'Вчера_Спутник Лайт'!C:BO, 23, FALSE)</f>
        <v>#N/A</v>
      </c>
    </row>
    <row r="510" spans="1:50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3"/>
      <c r="AA510" s="44"/>
      <c r="AB510" s="43"/>
      <c r="AC510" s="44"/>
      <c r="AD510" s="43"/>
      <c r="AE510" s="43"/>
      <c r="AF510" s="43"/>
      <c r="AG510" s="44"/>
      <c r="AH510" s="48"/>
      <c r="AI510" s="52">
        <f t="shared" si="8"/>
        <v>0</v>
      </c>
      <c r="AJ510" s="53" t="str">
        <f>IF(ISNA(VLOOKUP(C510,'Вчера_Спутник Лайт'!C:C, 1, FALSE)),"ошибка",0)</f>
        <v>ошибка</v>
      </c>
      <c r="AK510" s="55"/>
      <c r="AL510" s="53" t="e">
        <f>D510-VLOOKUP(C510, 'Вчера_Спутник Лайт'!C:BO, 2, FALSE)</f>
        <v>#N/A</v>
      </c>
      <c r="AM510" s="53" t="e">
        <f>E510-F510-VLOOKUP(C510, 'Вчера_Спутник Лайт'!C:BO, 3, FALSE)</f>
        <v>#N/A</v>
      </c>
      <c r="AN510" s="53" t="e">
        <f>K510-L510-VLOOKUP(C510, 'Вчера_Спутник Лайт'!C:BO, 5, FALSE)</f>
        <v>#N/A</v>
      </c>
      <c r="AO510" s="53" t="e">
        <f>M510-N510-VLOOKUP(C510, 'Вчера_Спутник Лайт'!C:BO, 7, FALSE)</f>
        <v>#N/A</v>
      </c>
      <c r="AP510" s="53" t="e">
        <f>O510-P510-VLOOKUP(C510, 'Вчера_Спутник Лайт'!C:BO, 9, FALSE)</f>
        <v>#N/A</v>
      </c>
      <c r="AQ510" s="53" t="e">
        <f>Q510-R510-VLOOKUP(C510, 'Вчера_Спутник Лайт'!C:BO, 11, FALSE)</f>
        <v>#N/A</v>
      </c>
      <c r="AR510" s="53" t="e">
        <f>S510-T510-VLOOKUP(C510, 'Вчера_Спутник Лайт'!C:BO, 13, FALSE)</f>
        <v>#N/A</v>
      </c>
      <c r="AS510" s="53" t="e">
        <f>U510-V510-VLOOKUP(C510, 'Вчера_Спутник Лайт'!C:BO, 15, FALSE)</f>
        <v>#N/A</v>
      </c>
      <c r="AT510" s="53" t="e">
        <f>W510-X510-VLOOKUP(C510, 'Вчера_Спутник Лайт'!C:BO, 17, FALSE)</f>
        <v>#N/A</v>
      </c>
      <c r="AU510" s="53" t="e">
        <f>AA510-AB510-VLOOKUP(C510, 'Вчера_Спутник Лайт'!C:BO, 19, FALSE)</f>
        <v>#N/A</v>
      </c>
      <c r="AV510" s="53" t="e">
        <f>AC510-AD510-VLOOKUP(C510, 'Вчера_Спутник Лайт'!C:BO, 21, FALSE)</f>
        <v>#N/A</v>
      </c>
      <c r="AW510" s="53" t="e">
        <f>VLOOKUP(C510, 'Вчера_Спутник Лайт'!C:BO, 26, FALSE)+F510-#REF!-AD510-AG510</f>
        <v>#N/A</v>
      </c>
      <c r="AX510" s="53" t="e">
        <f>AE510-VLOOKUP(C510,'Вчера_Спутник Лайт'!C:BO, 23, FALSE)</f>
        <v>#N/A</v>
      </c>
    </row>
    <row r="511" spans="1:50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3"/>
      <c r="AA511" s="44"/>
      <c r="AB511" s="43"/>
      <c r="AC511" s="44"/>
      <c r="AD511" s="43"/>
      <c r="AE511" s="43"/>
      <c r="AF511" s="43"/>
      <c r="AG511" s="44"/>
      <c r="AH511" s="48"/>
      <c r="AI511" s="52">
        <f t="shared" si="8"/>
        <v>0</v>
      </c>
      <c r="AJ511" s="53" t="str">
        <f>IF(ISNA(VLOOKUP(C511,'Вчера_Спутник Лайт'!C:C, 1, FALSE)),"ошибка",0)</f>
        <v>ошибка</v>
      </c>
      <c r="AK511" s="55"/>
      <c r="AL511" s="53" t="e">
        <f>D511-VLOOKUP(C511, 'Вчера_Спутник Лайт'!C:BO, 2, FALSE)</f>
        <v>#N/A</v>
      </c>
      <c r="AM511" s="53" t="e">
        <f>E511-F511-VLOOKUP(C511, 'Вчера_Спутник Лайт'!C:BO, 3, FALSE)</f>
        <v>#N/A</v>
      </c>
      <c r="AN511" s="53" t="e">
        <f>K511-L511-VLOOKUP(C511, 'Вчера_Спутник Лайт'!C:BO, 5, FALSE)</f>
        <v>#N/A</v>
      </c>
      <c r="AO511" s="53" t="e">
        <f>M511-N511-VLOOKUP(C511, 'Вчера_Спутник Лайт'!C:BO, 7, FALSE)</f>
        <v>#N/A</v>
      </c>
      <c r="AP511" s="53" t="e">
        <f>O511-P511-VLOOKUP(C511, 'Вчера_Спутник Лайт'!C:BO, 9, FALSE)</f>
        <v>#N/A</v>
      </c>
      <c r="AQ511" s="53" t="e">
        <f>Q511-R511-VLOOKUP(C511, 'Вчера_Спутник Лайт'!C:BO, 11, FALSE)</f>
        <v>#N/A</v>
      </c>
      <c r="AR511" s="53" t="e">
        <f>S511-T511-VLOOKUP(C511, 'Вчера_Спутник Лайт'!C:BO, 13, FALSE)</f>
        <v>#N/A</v>
      </c>
      <c r="AS511" s="53" t="e">
        <f>U511-V511-VLOOKUP(C511, 'Вчера_Спутник Лайт'!C:BO, 15, FALSE)</f>
        <v>#N/A</v>
      </c>
      <c r="AT511" s="53" t="e">
        <f>W511-X511-VLOOKUP(C511, 'Вчера_Спутник Лайт'!C:BO, 17, FALSE)</f>
        <v>#N/A</v>
      </c>
      <c r="AU511" s="53" t="e">
        <f>AA511-AB511-VLOOKUP(C511, 'Вчера_Спутник Лайт'!C:BO, 19, FALSE)</f>
        <v>#N/A</v>
      </c>
      <c r="AV511" s="53" t="e">
        <f>AC511-AD511-VLOOKUP(C511, 'Вчера_Спутник Лайт'!C:BO, 21, FALSE)</f>
        <v>#N/A</v>
      </c>
      <c r="AW511" s="53" t="e">
        <f>VLOOKUP(C511, 'Вчера_Спутник Лайт'!C:BO, 26, FALSE)+F511-#REF!-AD511-AG511</f>
        <v>#N/A</v>
      </c>
      <c r="AX511" s="53" t="e">
        <f>AE511-VLOOKUP(C511,'Вчера_Спутник Лайт'!C:BO, 23, FALSE)</f>
        <v>#N/A</v>
      </c>
    </row>
    <row r="512" spans="1:50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3"/>
      <c r="AA512" s="44"/>
      <c r="AB512" s="43"/>
      <c r="AC512" s="44"/>
      <c r="AD512" s="43"/>
      <c r="AE512" s="43"/>
      <c r="AF512" s="43"/>
      <c r="AG512" s="44"/>
      <c r="AH512" s="48"/>
      <c r="AI512" s="52">
        <f t="shared" si="8"/>
        <v>0</v>
      </c>
      <c r="AJ512" s="53" t="str">
        <f>IF(ISNA(VLOOKUP(C512,'Вчера_Спутник Лайт'!C:C, 1, FALSE)),"ошибка",0)</f>
        <v>ошибка</v>
      </c>
      <c r="AK512" s="55"/>
      <c r="AL512" s="53" t="e">
        <f>D512-VLOOKUP(C512, 'Вчера_Спутник Лайт'!C:BO, 2, FALSE)</f>
        <v>#N/A</v>
      </c>
      <c r="AM512" s="53" t="e">
        <f>E512-F512-VLOOKUP(C512, 'Вчера_Спутник Лайт'!C:BO, 3, FALSE)</f>
        <v>#N/A</v>
      </c>
      <c r="AN512" s="53" t="e">
        <f>K512-L512-VLOOKUP(C512, 'Вчера_Спутник Лайт'!C:BO, 5, FALSE)</f>
        <v>#N/A</v>
      </c>
      <c r="AO512" s="53" t="e">
        <f>M512-N512-VLOOKUP(C512, 'Вчера_Спутник Лайт'!C:BO, 7, FALSE)</f>
        <v>#N/A</v>
      </c>
      <c r="AP512" s="53" t="e">
        <f>O512-P512-VLOOKUP(C512, 'Вчера_Спутник Лайт'!C:BO, 9, FALSE)</f>
        <v>#N/A</v>
      </c>
      <c r="AQ512" s="53" t="e">
        <f>Q512-R512-VLOOKUP(C512, 'Вчера_Спутник Лайт'!C:BO, 11, FALSE)</f>
        <v>#N/A</v>
      </c>
      <c r="AR512" s="53" t="e">
        <f>S512-T512-VLOOKUP(C512, 'Вчера_Спутник Лайт'!C:BO, 13, FALSE)</f>
        <v>#N/A</v>
      </c>
      <c r="AS512" s="53" t="e">
        <f>U512-V512-VLOOKUP(C512, 'Вчера_Спутник Лайт'!C:BO, 15, FALSE)</f>
        <v>#N/A</v>
      </c>
      <c r="AT512" s="53" t="e">
        <f>W512-X512-VLOOKUP(C512, 'Вчера_Спутник Лайт'!C:BO, 17, FALSE)</f>
        <v>#N/A</v>
      </c>
      <c r="AU512" s="53" t="e">
        <f>AA512-AB512-VLOOKUP(C512, 'Вчера_Спутник Лайт'!C:BO, 19, FALSE)</f>
        <v>#N/A</v>
      </c>
      <c r="AV512" s="53" t="e">
        <f>AC512-AD512-VLOOKUP(C512, 'Вчера_Спутник Лайт'!C:BO, 21, FALSE)</f>
        <v>#N/A</v>
      </c>
      <c r="AW512" s="53" t="e">
        <f>VLOOKUP(C512, 'Вчера_Спутник Лайт'!C:BO, 26, FALSE)+F512-#REF!-AD512-AG512</f>
        <v>#N/A</v>
      </c>
      <c r="AX512" s="53" t="e">
        <f>AE512-VLOOKUP(C512,'Вчера_Спутник Лайт'!C:BO, 23, FALSE)</f>
        <v>#N/A</v>
      </c>
    </row>
    <row r="513" spans="1:50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3"/>
      <c r="AA513" s="44"/>
      <c r="AB513" s="43"/>
      <c r="AC513" s="44"/>
      <c r="AD513" s="43"/>
      <c r="AE513" s="43"/>
      <c r="AF513" s="43"/>
      <c r="AG513" s="44"/>
      <c r="AH513" s="48"/>
      <c r="AI513" s="52">
        <f t="shared" si="8"/>
        <v>0</v>
      </c>
      <c r="AJ513" s="53" t="str">
        <f>IF(ISNA(VLOOKUP(C513,'Вчера_Спутник Лайт'!C:C, 1, FALSE)),"ошибка",0)</f>
        <v>ошибка</v>
      </c>
      <c r="AK513" s="55"/>
      <c r="AL513" s="53" t="e">
        <f>D513-VLOOKUP(C513, 'Вчера_Спутник Лайт'!C:BO, 2, FALSE)</f>
        <v>#N/A</v>
      </c>
      <c r="AM513" s="53" t="e">
        <f>E513-F513-VLOOKUP(C513, 'Вчера_Спутник Лайт'!C:BO, 3, FALSE)</f>
        <v>#N/A</v>
      </c>
      <c r="AN513" s="53" t="e">
        <f>K513-L513-VLOOKUP(C513, 'Вчера_Спутник Лайт'!C:BO, 5, FALSE)</f>
        <v>#N/A</v>
      </c>
      <c r="AO513" s="53" t="e">
        <f>M513-N513-VLOOKUP(C513, 'Вчера_Спутник Лайт'!C:BO, 7, FALSE)</f>
        <v>#N/A</v>
      </c>
      <c r="AP513" s="53" t="e">
        <f>O513-P513-VLOOKUP(C513, 'Вчера_Спутник Лайт'!C:BO, 9, FALSE)</f>
        <v>#N/A</v>
      </c>
      <c r="AQ513" s="53" t="e">
        <f>Q513-R513-VLOOKUP(C513, 'Вчера_Спутник Лайт'!C:BO, 11, FALSE)</f>
        <v>#N/A</v>
      </c>
      <c r="AR513" s="53" t="e">
        <f>S513-T513-VLOOKUP(C513, 'Вчера_Спутник Лайт'!C:BO, 13, FALSE)</f>
        <v>#N/A</v>
      </c>
      <c r="AS513" s="53" t="e">
        <f>U513-V513-VLOOKUP(C513, 'Вчера_Спутник Лайт'!C:BO, 15, FALSE)</f>
        <v>#N/A</v>
      </c>
      <c r="AT513" s="53" t="e">
        <f>W513-X513-VLOOKUP(C513, 'Вчера_Спутник Лайт'!C:BO, 17, FALSE)</f>
        <v>#N/A</v>
      </c>
      <c r="AU513" s="53" t="e">
        <f>AA513-AB513-VLOOKUP(C513, 'Вчера_Спутник Лайт'!C:BO, 19, FALSE)</f>
        <v>#N/A</v>
      </c>
      <c r="AV513" s="53" t="e">
        <f>AC513-AD513-VLOOKUP(C513, 'Вчера_Спутник Лайт'!C:BO, 21, FALSE)</f>
        <v>#N/A</v>
      </c>
      <c r="AW513" s="53" t="e">
        <f>VLOOKUP(C513, 'Вчера_Спутник Лайт'!C:BO, 26, FALSE)+F513-#REF!-AD513-AG513</f>
        <v>#N/A</v>
      </c>
      <c r="AX513" s="53" t="e">
        <f>AE513-VLOOKUP(C513,'Вчера_Спутник Лайт'!C:BO, 23, FALSE)</f>
        <v>#N/A</v>
      </c>
    </row>
    <row r="514" spans="1:50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3"/>
      <c r="AA514" s="44"/>
      <c r="AB514" s="43"/>
      <c r="AC514" s="44"/>
      <c r="AD514" s="43"/>
      <c r="AE514" s="43"/>
      <c r="AF514" s="43"/>
      <c r="AG514" s="44"/>
      <c r="AH514" s="48"/>
      <c r="AI514" s="52">
        <f t="shared" si="8"/>
        <v>0</v>
      </c>
      <c r="AJ514" s="53" t="str">
        <f>IF(ISNA(VLOOKUP(C514,'Вчера_Спутник Лайт'!C:C, 1, FALSE)),"ошибка",0)</f>
        <v>ошибка</v>
      </c>
      <c r="AK514" s="55"/>
      <c r="AL514" s="53" t="e">
        <f>D514-VLOOKUP(C514, 'Вчера_Спутник Лайт'!C:BO, 2, FALSE)</f>
        <v>#N/A</v>
      </c>
      <c r="AM514" s="53" t="e">
        <f>E514-F514-VLOOKUP(C514, 'Вчера_Спутник Лайт'!C:BO, 3, FALSE)</f>
        <v>#N/A</v>
      </c>
      <c r="AN514" s="53" t="e">
        <f>K514-L514-VLOOKUP(C514, 'Вчера_Спутник Лайт'!C:BO, 5, FALSE)</f>
        <v>#N/A</v>
      </c>
      <c r="AO514" s="53" t="e">
        <f>M514-N514-VLOOKUP(C514, 'Вчера_Спутник Лайт'!C:BO, 7, FALSE)</f>
        <v>#N/A</v>
      </c>
      <c r="AP514" s="53" t="e">
        <f>O514-P514-VLOOKUP(C514, 'Вчера_Спутник Лайт'!C:BO, 9, FALSE)</f>
        <v>#N/A</v>
      </c>
      <c r="AQ514" s="53" t="e">
        <f>Q514-R514-VLOOKUP(C514, 'Вчера_Спутник Лайт'!C:BO, 11, FALSE)</f>
        <v>#N/A</v>
      </c>
      <c r="AR514" s="53" t="e">
        <f>S514-T514-VLOOKUP(C514, 'Вчера_Спутник Лайт'!C:BO, 13, FALSE)</f>
        <v>#N/A</v>
      </c>
      <c r="AS514" s="53" t="e">
        <f>U514-V514-VLOOKUP(C514, 'Вчера_Спутник Лайт'!C:BO, 15, FALSE)</f>
        <v>#N/A</v>
      </c>
      <c r="AT514" s="53" t="e">
        <f>W514-X514-VLOOKUP(C514, 'Вчера_Спутник Лайт'!C:BO, 17, FALSE)</f>
        <v>#N/A</v>
      </c>
      <c r="AU514" s="53" t="e">
        <f>AA514-AB514-VLOOKUP(C514, 'Вчера_Спутник Лайт'!C:BO, 19, FALSE)</f>
        <v>#N/A</v>
      </c>
      <c r="AV514" s="53" t="e">
        <f>AC514-AD514-VLOOKUP(C514, 'Вчера_Спутник Лайт'!C:BO, 21, FALSE)</f>
        <v>#N/A</v>
      </c>
      <c r="AW514" s="53" t="e">
        <f>VLOOKUP(C514, 'Вчера_Спутник Лайт'!C:BO, 26, FALSE)+F514-#REF!-AD514-AG514</f>
        <v>#N/A</v>
      </c>
      <c r="AX514" s="53" t="e">
        <f>AE514-VLOOKUP(C514,'Вчера_Спутник Лайт'!C:BO, 23, FALSE)</f>
        <v>#N/A</v>
      </c>
    </row>
    <row r="515" spans="1:50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3"/>
      <c r="AA515" s="44"/>
      <c r="AB515" s="43"/>
      <c r="AC515" s="44"/>
      <c r="AD515" s="43"/>
      <c r="AE515" s="43"/>
      <c r="AF515" s="43"/>
      <c r="AG515" s="44"/>
      <c r="AH515" s="48"/>
      <c r="AI515" s="52">
        <f t="shared" si="8"/>
        <v>0</v>
      </c>
      <c r="AJ515" s="53" t="str">
        <f>IF(ISNA(VLOOKUP(C515,'Вчера_Спутник Лайт'!C:C, 1, FALSE)),"ошибка",0)</f>
        <v>ошибка</v>
      </c>
      <c r="AK515" s="55"/>
      <c r="AL515" s="53" t="e">
        <f>D515-VLOOKUP(C515, 'Вчера_Спутник Лайт'!C:BO, 2, FALSE)</f>
        <v>#N/A</v>
      </c>
      <c r="AM515" s="53" t="e">
        <f>E515-F515-VLOOKUP(C515, 'Вчера_Спутник Лайт'!C:BO, 3, FALSE)</f>
        <v>#N/A</v>
      </c>
      <c r="AN515" s="53" t="e">
        <f>K515-L515-VLOOKUP(C515, 'Вчера_Спутник Лайт'!C:BO, 5, FALSE)</f>
        <v>#N/A</v>
      </c>
      <c r="AO515" s="53" t="e">
        <f>M515-N515-VLOOKUP(C515, 'Вчера_Спутник Лайт'!C:BO, 7, FALSE)</f>
        <v>#N/A</v>
      </c>
      <c r="AP515" s="53" t="e">
        <f>O515-P515-VLOOKUP(C515, 'Вчера_Спутник Лайт'!C:BO, 9, FALSE)</f>
        <v>#N/A</v>
      </c>
      <c r="AQ515" s="53" t="e">
        <f>Q515-R515-VLOOKUP(C515, 'Вчера_Спутник Лайт'!C:BO, 11, FALSE)</f>
        <v>#N/A</v>
      </c>
      <c r="AR515" s="53" t="e">
        <f>S515-T515-VLOOKUP(C515, 'Вчера_Спутник Лайт'!C:BO, 13, FALSE)</f>
        <v>#N/A</v>
      </c>
      <c r="AS515" s="53" t="e">
        <f>U515-V515-VLOOKUP(C515, 'Вчера_Спутник Лайт'!C:BO, 15, FALSE)</f>
        <v>#N/A</v>
      </c>
      <c r="AT515" s="53" t="e">
        <f>W515-X515-VLOOKUP(C515, 'Вчера_Спутник Лайт'!C:BO, 17, FALSE)</f>
        <v>#N/A</v>
      </c>
      <c r="AU515" s="53" t="e">
        <f>AA515-AB515-VLOOKUP(C515, 'Вчера_Спутник Лайт'!C:BO, 19, FALSE)</f>
        <v>#N/A</v>
      </c>
      <c r="AV515" s="53" t="e">
        <f>AC515-AD515-VLOOKUP(C515, 'Вчера_Спутник Лайт'!C:BO, 21, FALSE)</f>
        <v>#N/A</v>
      </c>
      <c r="AW515" s="53" t="e">
        <f>VLOOKUP(C515, 'Вчера_Спутник Лайт'!C:BO, 26, FALSE)+F515-#REF!-AD515-AG515</f>
        <v>#N/A</v>
      </c>
      <c r="AX515" s="53" t="e">
        <f>AE515-VLOOKUP(C515,'Вчера_Спутник Лайт'!C:BO, 23, FALSE)</f>
        <v>#N/A</v>
      </c>
    </row>
    <row r="516" spans="1:50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3"/>
      <c r="AA516" s="44"/>
      <c r="AB516" s="43"/>
      <c r="AC516" s="44"/>
      <c r="AD516" s="43"/>
      <c r="AE516" s="43"/>
      <c r="AF516" s="43"/>
      <c r="AG516" s="44"/>
      <c r="AH516" s="48"/>
      <c r="AI516" s="52">
        <f t="shared" ref="AI516:AI579" si="9">E516-AA516-AC516</f>
        <v>0</v>
      </c>
      <c r="AJ516" s="53" t="str">
        <f>IF(ISNA(VLOOKUP(C516,'Вчера_Спутник Лайт'!C:C, 1, FALSE)),"ошибка",0)</f>
        <v>ошибка</v>
      </c>
      <c r="AK516" s="55"/>
      <c r="AL516" s="53" t="e">
        <f>D516-VLOOKUP(C516, 'Вчера_Спутник Лайт'!C:BO, 2, FALSE)</f>
        <v>#N/A</v>
      </c>
      <c r="AM516" s="53" t="e">
        <f>E516-F516-VLOOKUP(C516, 'Вчера_Спутник Лайт'!C:BO, 3, FALSE)</f>
        <v>#N/A</v>
      </c>
      <c r="AN516" s="53" t="e">
        <f>K516-L516-VLOOKUP(C516, 'Вчера_Спутник Лайт'!C:BO, 5, FALSE)</f>
        <v>#N/A</v>
      </c>
      <c r="AO516" s="53" t="e">
        <f>M516-N516-VLOOKUP(C516, 'Вчера_Спутник Лайт'!C:BO, 7, FALSE)</f>
        <v>#N/A</v>
      </c>
      <c r="AP516" s="53" t="e">
        <f>O516-P516-VLOOKUP(C516, 'Вчера_Спутник Лайт'!C:BO, 9, FALSE)</f>
        <v>#N/A</v>
      </c>
      <c r="AQ516" s="53" t="e">
        <f>Q516-R516-VLOOKUP(C516, 'Вчера_Спутник Лайт'!C:BO, 11, FALSE)</f>
        <v>#N/A</v>
      </c>
      <c r="AR516" s="53" t="e">
        <f>S516-T516-VLOOKUP(C516, 'Вчера_Спутник Лайт'!C:BO, 13, FALSE)</f>
        <v>#N/A</v>
      </c>
      <c r="AS516" s="53" t="e">
        <f>U516-V516-VLOOKUP(C516, 'Вчера_Спутник Лайт'!C:BO, 15, FALSE)</f>
        <v>#N/A</v>
      </c>
      <c r="AT516" s="53" t="e">
        <f>W516-X516-VLOOKUP(C516, 'Вчера_Спутник Лайт'!C:BO, 17, FALSE)</f>
        <v>#N/A</v>
      </c>
      <c r="AU516" s="53" t="e">
        <f>AA516-AB516-VLOOKUP(C516, 'Вчера_Спутник Лайт'!C:BO, 19, FALSE)</f>
        <v>#N/A</v>
      </c>
      <c r="AV516" s="53" t="e">
        <f>AC516-AD516-VLOOKUP(C516, 'Вчера_Спутник Лайт'!C:BO, 21, FALSE)</f>
        <v>#N/A</v>
      </c>
      <c r="AW516" s="53" t="e">
        <f>VLOOKUP(C516, 'Вчера_Спутник Лайт'!C:BO, 26, FALSE)+F516-#REF!-AD516-AG516</f>
        <v>#N/A</v>
      </c>
      <c r="AX516" s="53" t="e">
        <f>AE516-VLOOKUP(C516,'Вчера_Спутник Лайт'!C:BO, 23, FALSE)</f>
        <v>#N/A</v>
      </c>
    </row>
    <row r="517" spans="1:50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3"/>
      <c r="AA517" s="44"/>
      <c r="AB517" s="43"/>
      <c r="AC517" s="44"/>
      <c r="AD517" s="43"/>
      <c r="AE517" s="43"/>
      <c r="AF517" s="43"/>
      <c r="AG517" s="44"/>
      <c r="AH517" s="48"/>
      <c r="AI517" s="52">
        <f t="shared" si="9"/>
        <v>0</v>
      </c>
      <c r="AJ517" s="53" t="str">
        <f>IF(ISNA(VLOOKUP(C517,'Вчера_Спутник Лайт'!C:C, 1, FALSE)),"ошибка",0)</f>
        <v>ошибка</v>
      </c>
      <c r="AK517" s="55"/>
      <c r="AL517" s="53" t="e">
        <f>D517-VLOOKUP(C517, 'Вчера_Спутник Лайт'!C:BO, 2, FALSE)</f>
        <v>#N/A</v>
      </c>
      <c r="AM517" s="53" t="e">
        <f>E517-F517-VLOOKUP(C517, 'Вчера_Спутник Лайт'!C:BO, 3, FALSE)</f>
        <v>#N/A</v>
      </c>
      <c r="AN517" s="53" t="e">
        <f>K517-L517-VLOOKUP(C517, 'Вчера_Спутник Лайт'!C:BO, 5, FALSE)</f>
        <v>#N/A</v>
      </c>
      <c r="AO517" s="53" t="e">
        <f>M517-N517-VLOOKUP(C517, 'Вчера_Спутник Лайт'!C:BO, 7, FALSE)</f>
        <v>#N/A</v>
      </c>
      <c r="AP517" s="53" t="e">
        <f>O517-P517-VLOOKUP(C517, 'Вчера_Спутник Лайт'!C:BO, 9, FALSE)</f>
        <v>#N/A</v>
      </c>
      <c r="AQ517" s="53" t="e">
        <f>Q517-R517-VLOOKUP(C517, 'Вчера_Спутник Лайт'!C:BO, 11, FALSE)</f>
        <v>#N/A</v>
      </c>
      <c r="AR517" s="53" t="e">
        <f>S517-T517-VLOOKUP(C517, 'Вчера_Спутник Лайт'!C:BO, 13, FALSE)</f>
        <v>#N/A</v>
      </c>
      <c r="AS517" s="53" t="e">
        <f>U517-V517-VLOOKUP(C517, 'Вчера_Спутник Лайт'!C:BO, 15, FALSE)</f>
        <v>#N/A</v>
      </c>
      <c r="AT517" s="53" t="e">
        <f>W517-X517-VLOOKUP(C517, 'Вчера_Спутник Лайт'!C:BO, 17, FALSE)</f>
        <v>#N/A</v>
      </c>
      <c r="AU517" s="53" t="e">
        <f>AA517-AB517-VLOOKUP(C517, 'Вчера_Спутник Лайт'!C:BO, 19, FALSE)</f>
        <v>#N/A</v>
      </c>
      <c r="AV517" s="53" t="e">
        <f>AC517-AD517-VLOOKUP(C517, 'Вчера_Спутник Лайт'!C:BO, 21, FALSE)</f>
        <v>#N/A</v>
      </c>
      <c r="AW517" s="53" t="e">
        <f>VLOOKUP(C517, 'Вчера_Спутник Лайт'!C:BO, 26, FALSE)+F517-#REF!-AD517-AG517</f>
        <v>#N/A</v>
      </c>
      <c r="AX517" s="53" t="e">
        <f>AE517-VLOOKUP(C517,'Вчера_Спутник Лайт'!C:BO, 23, FALSE)</f>
        <v>#N/A</v>
      </c>
    </row>
    <row r="518" spans="1:50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3"/>
      <c r="AA518" s="44"/>
      <c r="AB518" s="43"/>
      <c r="AC518" s="44"/>
      <c r="AD518" s="43"/>
      <c r="AE518" s="43"/>
      <c r="AF518" s="43"/>
      <c r="AG518" s="44"/>
      <c r="AH518" s="48"/>
      <c r="AI518" s="52">
        <f t="shared" si="9"/>
        <v>0</v>
      </c>
      <c r="AJ518" s="53" t="str">
        <f>IF(ISNA(VLOOKUP(C518,'Вчера_Спутник Лайт'!C:C, 1, FALSE)),"ошибка",0)</f>
        <v>ошибка</v>
      </c>
      <c r="AK518" s="55"/>
      <c r="AL518" s="53" t="e">
        <f>D518-VLOOKUP(C518, 'Вчера_Спутник Лайт'!C:BO, 2, FALSE)</f>
        <v>#N/A</v>
      </c>
      <c r="AM518" s="53" t="e">
        <f>E518-F518-VLOOKUP(C518, 'Вчера_Спутник Лайт'!C:BO, 3, FALSE)</f>
        <v>#N/A</v>
      </c>
      <c r="AN518" s="53" t="e">
        <f>K518-L518-VLOOKUP(C518, 'Вчера_Спутник Лайт'!C:BO, 5, FALSE)</f>
        <v>#N/A</v>
      </c>
      <c r="AO518" s="53" t="e">
        <f>M518-N518-VLOOKUP(C518, 'Вчера_Спутник Лайт'!C:BO, 7, FALSE)</f>
        <v>#N/A</v>
      </c>
      <c r="AP518" s="53" t="e">
        <f>O518-P518-VLOOKUP(C518, 'Вчера_Спутник Лайт'!C:BO, 9, FALSE)</f>
        <v>#N/A</v>
      </c>
      <c r="AQ518" s="53" t="e">
        <f>Q518-R518-VLOOKUP(C518, 'Вчера_Спутник Лайт'!C:BO, 11, FALSE)</f>
        <v>#N/A</v>
      </c>
      <c r="AR518" s="53" t="e">
        <f>S518-T518-VLOOKUP(C518, 'Вчера_Спутник Лайт'!C:BO, 13, FALSE)</f>
        <v>#N/A</v>
      </c>
      <c r="AS518" s="53" t="e">
        <f>U518-V518-VLOOKUP(C518, 'Вчера_Спутник Лайт'!C:BO, 15, FALSE)</f>
        <v>#N/A</v>
      </c>
      <c r="AT518" s="53" t="e">
        <f>W518-X518-VLOOKUP(C518, 'Вчера_Спутник Лайт'!C:BO, 17, FALSE)</f>
        <v>#N/A</v>
      </c>
      <c r="AU518" s="53" t="e">
        <f>AA518-AB518-VLOOKUP(C518, 'Вчера_Спутник Лайт'!C:BO, 19, FALSE)</f>
        <v>#N/A</v>
      </c>
      <c r="AV518" s="53" t="e">
        <f>AC518-AD518-VLOOKUP(C518, 'Вчера_Спутник Лайт'!C:BO, 21, FALSE)</f>
        <v>#N/A</v>
      </c>
      <c r="AW518" s="53" t="e">
        <f>VLOOKUP(C518, 'Вчера_Спутник Лайт'!C:BO, 26, FALSE)+F518-#REF!-AD518-AG518</f>
        <v>#N/A</v>
      </c>
      <c r="AX518" s="53" t="e">
        <f>AE518-VLOOKUP(C518,'Вчера_Спутник Лайт'!C:BO, 23, FALSE)</f>
        <v>#N/A</v>
      </c>
    </row>
    <row r="519" spans="1:50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3"/>
      <c r="AA519" s="44"/>
      <c r="AB519" s="43"/>
      <c r="AC519" s="44"/>
      <c r="AD519" s="43"/>
      <c r="AE519" s="43"/>
      <c r="AF519" s="43"/>
      <c r="AG519" s="44"/>
      <c r="AH519" s="48"/>
      <c r="AI519" s="52">
        <f t="shared" si="9"/>
        <v>0</v>
      </c>
      <c r="AJ519" s="53" t="str">
        <f>IF(ISNA(VLOOKUP(C519,'Вчера_Спутник Лайт'!C:C, 1, FALSE)),"ошибка",0)</f>
        <v>ошибка</v>
      </c>
      <c r="AK519" s="55"/>
      <c r="AL519" s="53" t="e">
        <f>D519-VLOOKUP(C519, 'Вчера_Спутник Лайт'!C:BO, 2, FALSE)</f>
        <v>#N/A</v>
      </c>
      <c r="AM519" s="53" t="e">
        <f>E519-F519-VLOOKUP(C519, 'Вчера_Спутник Лайт'!C:BO, 3, FALSE)</f>
        <v>#N/A</v>
      </c>
      <c r="AN519" s="53" t="e">
        <f>K519-L519-VLOOKUP(C519, 'Вчера_Спутник Лайт'!C:BO, 5, FALSE)</f>
        <v>#N/A</v>
      </c>
      <c r="AO519" s="53" t="e">
        <f>M519-N519-VLOOKUP(C519, 'Вчера_Спутник Лайт'!C:BO, 7, FALSE)</f>
        <v>#N/A</v>
      </c>
      <c r="AP519" s="53" t="e">
        <f>O519-P519-VLOOKUP(C519, 'Вчера_Спутник Лайт'!C:BO, 9, FALSE)</f>
        <v>#N/A</v>
      </c>
      <c r="AQ519" s="53" t="e">
        <f>Q519-R519-VLOOKUP(C519, 'Вчера_Спутник Лайт'!C:BO, 11, FALSE)</f>
        <v>#N/A</v>
      </c>
      <c r="AR519" s="53" t="e">
        <f>S519-T519-VLOOKUP(C519, 'Вчера_Спутник Лайт'!C:BO, 13, FALSE)</f>
        <v>#N/A</v>
      </c>
      <c r="AS519" s="53" t="e">
        <f>U519-V519-VLOOKUP(C519, 'Вчера_Спутник Лайт'!C:BO, 15, FALSE)</f>
        <v>#N/A</v>
      </c>
      <c r="AT519" s="53" t="e">
        <f>W519-X519-VLOOKUP(C519, 'Вчера_Спутник Лайт'!C:BO, 17, FALSE)</f>
        <v>#N/A</v>
      </c>
      <c r="AU519" s="53" t="e">
        <f>AA519-AB519-VLOOKUP(C519, 'Вчера_Спутник Лайт'!C:BO, 19, FALSE)</f>
        <v>#N/A</v>
      </c>
      <c r="AV519" s="53" t="e">
        <f>AC519-AD519-VLOOKUP(C519, 'Вчера_Спутник Лайт'!C:BO, 21, FALSE)</f>
        <v>#N/A</v>
      </c>
      <c r="AW519" s="53" t="e">
        <f>VLOOKUP(C519, 'Вчера_Спутник Лайт'!C:BO, 26, FALSE)+F519-#REF!-AD519-AG519</f>
        <v>#N/A</v>
      </c>
      <c r="AX519" s="53" t="e">
        <f>AE519-VLOOKUP(C519,'Вчера_Спутник Лайт'!C:BO, 23, FALSE)</f>
        <v>#N/A</v>
      </c>
    </row>
    <row r="520" spans="1:50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3"/>
      <c r="AA520" s="44"/>
      <c r="AB520" s="43"/>
      <c r="AC520" s="44"/>
      <c r="AD520" s="43"/>
      <c r="AE520" s="43"/>
      <c r="AF520" s="43"/>
      <c r="AG520" s="44"/>
      <c r="AH520" s="48"/>
      <c r="AI520" s="52">
        <f t="shared" si="9"/>
        <v>0</v>
      </c>
      <c r="AJ520" s="53" t="str">
        <f>IF(ISNA(VLOOKUP(C520,'Вчера_Спутник Лайт'!C:C, 1, FALSE)),"ошибка",0)</f>
        <v>ошибка</v>
      </c>
      <c r="AK520" s="55"/>
      <c r="AL520" s="53" t="e">
        <f>D520-VLOOKUP(C520, 'Вчера_Спутник Лайт'!C:BO, 2, FALSE)</f>
        <v>#N/A</v>
      </c>
      <c r="AM520" s="53" t="e">
        <f>E520-F520-VLOOKUP(C520, 'Вчера_Спутник Лайт'!C:BO, 3, FALSE)</f>
        <v>#N/A</v>
      </c>
      <c r="AN520" s="53" t="e">
        <f>K520-L520-VLOOKUP(C520, 'Вчера_Спутник Лайт'!C:BO, 5, FALSE)</f>
        <v>#N/A</v>
      </c>
      <c r="AO520" s="53" t="e">
        <f>M520-N520-VLOOKUP(C520, 'Вчера_Спутник Лайт'!C:BO, 7, FALSE)</f>
        <v>#N/A</v>
      </c>
      <c r="AP520" s="53" t="e">
        <f>O520-P520-VLOOKUP(C520, 'Вчера_Спутник Лайт'!C:BO, 9, FALSE)</f>
        <v>#N/A</v>
      </c>
      <c r="AQ520" s="53" t="e">
        <f>Q520-R520-VLOOKUP(C520, 'Вчера_Спутник Лайт'!C:BO, 11, FALSE)</f>
        <v>#N/A</v>
      </c>
      <c r="AR520" s="53" t="e">
        <f>S520-T520-VLOOKUP(C520, 'Вчера_Спутник Лайт'!C:BO, 13, FALSE)</f>
        <v>#N/A</v>
      </c>
      <c r="AS520" s="53" t="e">
        <f>U520-V520-VLOOKUP(C520, 'Вчера_Спутник Лайт'!C:BO, 15, FALSE)</f>
        <v>#N/A</v>
      </c>
      <c r="AT520" s="53" t="e">
        <f>W520-X520-VLOOKUP(C520, 'Вчера_Спутник Лайт'!C:BO, 17, FALSE)</f>
        <v>#N/A</v>
      </c>
      <c r="AU520" s="53" t="e">
        <f>AA520-AB520-VLOOKUP(C520, 'Вчера_Спутник Лайт'!C:BO, 19, FALSE)</f>
        <v>#N/A</v>
      </c>
      <c r="AV520" s="53" t="e">
        <f>AC520-AD520-VLOOKUP(C520, 'Вчера_Спутник Лайт'!C:BO, 21, FALSE)</f>
        <v>#N/A</v>
      </c>
      <c r="AW520" s="53" t="e">
        <f>VLOOKUP(C520, 'Вчера_Спутник Лайт'!C:BO, 26, FALSE)+F520-#REF!-AD520-AG520</f>
        <v>#N/A</v>
      </c>
      <c r="AX520" s="53" t="e">
        <f>AE520-VLOOKUP(C520,'Вчера_Спутник Лайт'!C:BO, 23, FALSE)</f>
        <v>#N/A</v>
      </c>
    </row>
    <row r="521" spans="1:50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3"/>
      <c r="AA521" s="44"/>
      <c r="AB521" s="43"/>
      <c r="AC521" s="44"/>
      <c r="AD521" s="43"/>
      <c r="AE521" s="43"/>
      <c r="AF521" s="43"/>
      <c r="AG521" s="44"/>
      <c r="AH521" s="48"/>
      <c r="AI521" s="52">
        <f t="shared" si="9"/>
        <v>0</v>
      </c>
      <c r="AJ521" s="53" t="str">
        <f>IF(ISNA(VLOOKUP(C521,'Вчера_Спутник Лайт'!C:C, 1, FALSE)),"ошибка",0)</f>
        <v>ошибка</v>
      </c>
      <c r="AK521" s="55"/>
      <c r="AL521" s="53" t="e">
        <f>D521-VLOOKUP(C521, 'Вчера_Спутник Лайт'!C:BO, 2, FALSE)</f>
        <v>#N/A</v>
      </c>
      <c r="AM521" s="53" t="e">
        <f>E521-F521-VLOOKUP(C521, 'Вчера_Спутник Лайт'!C:BO, 3, FALSE)</f>
        <v>#N/A</v>
      </c>
      <c r="AN521" s="53" t="e">
        <f>K521-L521-VLOOKUP(C521, 'Вчера_Спутник Лайт'!C:BO, 5, FALSE)</f>
        <v>#N/A</v>
      </c>
      <c r="AO521" s="53" t="e">
        <f>M521-N521-VLOOKUP(C521, 'Вчера_Спутник Лайт'!C:BO, 7, FALSE)</f>
        <v>#N/A</v>
      </c>
      <c r="AP521" s="53" t="e">
        <f>O521-P521-VLOOKUP(C521, 'Вчера_Спутник Лайт'!C:BO, 9, FALSE)</f>
        <v>#N/A</v>
      </c>
      <c r="AQ521" s="53" t="e">
        <f>Q521-R521-VLOOKUP(C521, 'Вчера_Спутник Лайт'!C:BO, 11, FALSE)</f>
        <v>#N/A</v>
      </c>
      <c r="AR521" s="53" t="e">
        <f>S521-T521-VLOOKUP(C521, 'Вчера_Спутник Лайт'!C:BO, 13, FALSE)</f>
        <v>#N/A</v>
      </c>
      <c r="AS521" s="53" t="e">
        <f>U521-V521-VLOOKUP(C521, 'Вчера_Спутник Лайт'!C:BO, 15, FALSE)</f>
        <v>#N/A</v>
      </c>
      <c r="AT521" s="53" t="e">
        <f>W521-X521-VLOOKUP(C521, 'Вчера_Спутник Лайт'!C:BO, 17, FALSE)</f>
        <v>#N/A</v>
      </c>
      <c r="AU521" s="53" t="e">
        <f>AA521-AB521-VLOOKUP(C521, 'Вчера_Спутник Лайт'!C:BO, 19, FALSE)</f>
        <v>#N/A</v>
      </c>
      <c r="AV521" s="53" t="e">
        <f>AC521-AD521-VLOOKUP(C521, 'Вчера_Спутник Лайт'!C:BO, 21, FALSE)</f>
        <v>#N/A</v>
      </c>
      <c r="AW521" s="53" t="e">
        <f>VLOOKUP(C521, 'Вчера_Спутник Лайт'!C:BO, 26, FALSE)+F521-#REF!-AD521-AG521</f>
        <v>#N/A</v>
      </c>
      <c r="AX521" s="53" t="e">
        <f>AE521-VLOOKUP(C521,'Вчера_Спутник Лайт'!C:BO, 23, FALSE)</f>
        <v>#N/A</v>
      </c>
    </row>
    <row r="522" spans="1:50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3"/>
      <c r="AA522" s="44"/>
      <c r="AB522" s="43"/>
      <c r="AC522" s="44"/>
      <c r="AD522" s="43"/>
      <c r="AE522" s="43"/>
      <c r="AF522" s="43"/>
      <c r="AG522" s="44"/>
      <c r="AH522" s="48"/>
      <c r="AI522" s="52">
        <f t="shared" si="9"/>
        <v>0</v>
      </c>
      <c r="AJ522" s="53" t="str">
        <f>IF(ISNA(VLOOKUP(C522,'Вчера_Спутник Лайт'!C:C, 1, FALSE)),"ошибка",0)</f>
        <v>ошибка</v>
      </c>
      <c r="AK522" s="55"/>
      <c r="AL522" s="53" t="e">
        <f>D522-VLOOKUP(C522, 'Вчера_Спутник Лайт'!C:BO, 2, FALSE)</f>
        <v>#N/A</v>
      </c>
      <c r="AM522" s="53" t="e">
        <f>E522-F522-VLOOKUP(C522, 'Вчера_Спутник Лайт'!C:BO, 3, FALSE)</f>
        <v>#N/A</v>
      </c>
      <c r="AN522" s="53" t="e">
        <f>K522-L522-VLOOKUP(C522, 'Вчера_Спутник Лайт'!C:BO, 5, FALSE)</f>
        <v>#N/A</v>
      </c>
      <c r="AO522" s="53" t="e">
        <f>M522-N522-VLOOKUP(C522, 'Вчера_Спутник Лайт'!C:BO, 7, FALSE)</f>
        <v>#N/A</v>
      </c>
      <c r="AP522" s="53" t="e">
        <f>O522-P522-VLOOKUP(C522, 'Вчера_Спутник Лайт'!C:BO, 9, FALSE)</f>
        <v>#N/A</v>
      </c>
      <c r="AQ522" s="53" t="e">
        <f>Q522-R522-VLOOKUP(C522, 'Вчера_Спутник Лайт'!C:BO, 11, FALSE)</f>
        <v>#N/A</v>
      </c>
      <c r="AR522" s="53" t="e">
        <f>S522-T522-VLOOKUP(C522, 'Вчера_Спутник Лайт'!C:BO, 13, FALSE)</f>
        <v>#N/A</v>
      </c>
      <c r="AS522" s="53" t="e">
        <f>U522-V522-VLOOKUP(C522, 'Вчера_Спутник Лайт'!C:BO, 15, FALSE)</f>
        <v>#N/A</v>
      </c>
      <c r="AT522" s="53" t="e">
        <f>W522-X522-VLOOKUP(C522, 'Вчера_Спутник Лайт'!C:BO, 17, FALSE)</f>
        <v>#N/A</v>
      </c>
      <c r="AU522" s="53" t="e">
        <f>AA522-AB522-VLOOKUP(C522, 'Вчера_Спутник Лайт'!C:BO, 19, FALSE)</f>
        <v>#N/A</v>
      </c>
      <c r="AV522" s="53" t="e">
        <f>AC522-AD522-VLOOKUP(C522, 'Вчера_Спутник Лайт'!C:BO, 21, FALSE)</f>
        <v>#N/A</v>
      </c>
      <c r="AW522" s="53" t="e">
        <f>VLOOKUP(C522, 'Вчера_Спутник Лайт'!C:BO, 26, FALSE)+F522-#REF!-AD522-AG522</f>
        <v>#N/A</v>
      </c>
      <c r="AX522" s="53" t="e">
        <f>AE522-VLOOKUP(C522,'Вчера_Спутник Лайт'!C:BO, 23, FALSE)</f>
        <v>#N/A</v>
      </c>
    </row>
    <row r="523" spans="1:50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3"/>
      <c r="AA523" s="44"/>
      <c r="AB523" s="43"/>
      <c r="AC523" s="44"/>
      <c r="AD523" s="43"/>
      <c r="AE523" s="43"/>
      <c r="AF523" s="43"/>
      <c r="AG523" s="44"/>
      <c r="AH523" s="48"/>
      <c r="AI523" s="52">
        <f t="shared" si="9"/>
        <v>0</v>
      </c>
      <c r="AJ523" s="53" t="str">
        <f>IF(ISNA(VLOOKUP(C523,'Вчера_Спутник Лайт'!C:C, 1, FALSE)),"ошибка",0)</f>
        <v>ошибка</v>
      </c>
      <c r="AK523" s="55"/>
      <c r="AL523" s="53" t="e">
        <f>D523-VLOOKUP(C523, 'Вчера_Спутник Лайт'!C:BO, 2, FALSE)</f>
        <v>#N/A</v>
      </c>
      <c r="AM523" s="53" t="e">
        <f>E523-F523-VLOOKUP(C523, 'Вчера_Спутник Лайт'!C:BO, 3, FALSE)</f>
        <v>#N/A</v>
      </c>
      <c r="AN523" s="53" t="e">
        <f>K523-L523-VLOOKUP(C523, 'Вчера_Спутник Лайт'!C:BO, 5, FALSE)</f>
        <v>#N/A</v>
      </c>
      <c r="AO523" s="53" t="e">
        <f>M523-N523-VLOOKUP(C523, 'Вчера_Спутник Лайт'!C:BO, 7, FALSE)</f>
        <v>#N/A</v>
      </c>
      <c r="AP523" s="53" t="e">
        <f>O523-P523-VLOOKUP(C523, 'Вчера_Спутник Лайт'!C:BO, 9, FALSE)</f>
        <v>#N/A</v>
      </c>
      <c r="AQ523" s="53" t="e">
        <f>Q523-R523-VLOOKUP(C523, 'Вчера_Спутник Лайт'!C:BO, 11, FALSE)</f>
        <v>#N/A</v>
      </c>
      <c r="AR523" s="53" t="e">
        <f>S523-T523-VLOOKUP(C523, 'Вчера_Спутник Лайт'!C:BO, 13, FALSE)</f>
        <v>#N/A</v>
      </c>
      <c r="AS523" s="53" t="e">
        <f>U523-V523-VLOOKUP(C523, 'Вчера_Спутник Лайт'!C:BO, 15, FALSE)</f>
        <v>#N/A</v>
      </c>
      <c r="AT523" s="53" t="e">
        <f>W523-X523-VLOOKUP(C523, 'Вчера_Спутник Лайт'!C:BO, 17, FALSE)</f>
        <v>#N/A</v>
      </c>
      <c r="AU523" s="53" t="e">
        <f>AA523-AB523-VLOOKUP(C523, 'Вчера_Спутник Лайт'!C:BO, 19, FALSE)</f>
        <v>#N/A</v>
      </c>
      <c r="AV523" s="53" t="e">
        <f>AC523-AD523-VLOOKUP(C523, 'Вчера_Спутник Лайт'!C:BO, 21, FALSE)</f>
        <v>#N/A</v>
      </c>
      <c r="AW523" s="53" t="e">
        <f>VLOOKUP(C523, 'Вчера_Спутник Лайт'!C:BO, 26, FALSE)+F523-#REF!-AD523-AG523</f>
        <v>#N/A</v>
      </c>
      <c r="AX523" s="53" t="e">
        <f>AE523-VLOOKUP(C523,'Вчера_Спутник Лайт'!C:BO, 23, FALSE)</f>
        <v>#N/A</v>
      </c>
    </row>
    <row r="524" spans="1:50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3"/>
      <c r="AA524" s="44"/>
      <c r="AB524" s="43"/>
      <c r="AC524" s="44"/>
      <c r="AD524" s="43"/>
      <c r="AE524" s="43"/>
      <c r="AF524" s="43"/>
      <c r="AG524" s="44"/>
      <c r="AH524" s="48"/>
      <c r="AI524" s="52">
        <f t="shared" si="9"/>
        <v>0</v>
      </c>
      <c r="AJ524" s="53" t="str">
        <f>IF(ISNA(VLOOKUP(C524,'Вчера_Спутник Лайт'!C:C, 1, FALSE)),"ошибка",0)</f>
        <v>ошибка</v>
      </c>
      <c r="AK524" s="55"/>
      <c r="AL524" s="53" t="e">
        <f>D524-VLOOKUP(C524, 'Вчера_Спутник Лайт'!C:BO, 2, FALSE)</f>
        <v>#N/A</v>
      </c>
      <c r="AM524" s="53" t="e">
        <f>E524-F524-VLOOKUP(C524, 'Вчера_Спутник Лайт'!C:BO, 3, FALSE)</f>
        <v>#N/A</v>
      </c>
      <c r="AN524" s="53" t="e">
        <f>K524-L524-VLOOKUP(C524, 'Вчера_Спутник Лайт'!C:BO, 5, FALSE)</f>
        <v>#N/A</v>
      </c>
      <c r="AO524" s="53" t="e">
        <f>M524-N524-VLOOKUP(C524, 'Вчера_Спутник Лайт'!C:BO, 7, FALSE)</f>
        <v>#N/A</v>
      </c>
      <c r="AP524" s="53" t="e">
        <f>O524-P524-VLOOKUP(C524, 'Вчера_Спутник Лайт'!C:BO, 9, FALSE)</f>
        <v>#N/A</v>
      </c>
      <c r="AQ524" s="53" t="e">
        <f>Q524-R524-VLOOKUP(C524, 'Вчера_Спутник Лайт'!C:BO, 11, FALSE)</f>
        <v>#N/A</v>
      </c>
      <c r="AR524" s="53" t="e">
        <f>S524-T524-VLOOKUP(C524, 'Вчера_Спутник Лайт'!C:BO, 13, FALSE)</f>
        <v>#N/A</v>
      </c>
      <c r="AS524" s="53" t="e">
        <f>U524-V524-VLOOKUP(C524, 'Вчера_Спутник Лайт'!C:BO, 15, FALSE)</f>
        <v>#N/A</v>
      </c>
      <c r="AT524" s="53" t="e">
        <f>W524-X524-VLOOKUP(C524, 'Вчера_Спутник Лайт'!C:BO, 17, FALSE)</f>
        <v>#N/A</v>
      </c>
      <c r="AU524" s="53" t="e">
        <f>AA524-AB524-VLOOKUP(C524, 'Вчера_Спутник Лайт'!C:BO, 19, FALSE)</f>
        <v>#N/A</v>
      </c>
      <c r="AV524" s="53" t="e">
        <f>AC524-AD524-VLOOKUP(C524, 'Вчера_Спутник Лайт'!C:BO, 21, FALSE)</f>
        <v>#N/A</v>
      </c>
      <c r="AW524" s="53" t="e">
        <f>VLOOKUP(C524, 'Вчера_Спутник Лайт'!C:BO, 26, FALSE)+F524-#REF!-AD524-AG524</f>
        <v>#N/A</v>
      </c>
      <c r="AX524" s="53" t="e">
        <f>AE524-VLOOKUP(C524,'Вчера_Спутник Лайт'!C:BO, 23, FALSE)</f>
        <v>#N/A</v>
      </c>
    </row>
    <row r="525" spans="1:50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3"/>
      <c r="AA525" s="44"/>
      <c r="AB525" s="43"/>
      <c r="AC525" s="44"/>
      <c r="AD525" s="43"/>
      <c r="AE525" s="43"/>
      <c r="AF525" s="43"/>
      <c r="AG525" s="44"/>
      <c r="AH525" s="48"/>
      <c r="AI525" s="52">
        <f t="shared" si="9"/>
        <v>0</v>
      </c>
      <c r="AJ525" s="53" t="str">
        <f>IF(ISNA(VLOOKUP(C525,'Вчера_Спутник Лайт'!C:C, 1, FALSE)),"ошибка",0)</f>
        <v>ошибка</v>
      </c>
      <c r="AK525" s="55"/>
      <c r="AL525" s="53" t="e">
        <f>D525-VLOOKUP(C525, 'Вчера_Спутник Лайт'!C:BO, 2, FALSE)</f>
        <v>#N/A</v>
      </c>
      <c r="AM525" s="53" t="e">
        <f>E525-F525-VLOOKUP(C525, 'Вчера_Спутник Лайт'!C:BO, 3, FALSE)</f>
        <v>#N/A</v>
      </c>
      <c r="AN525" s="53" t="e">
        <f>K525-L525-VLOOKUP(C525, 'Вчера_Спутник Лайт'!C:BO, 5, FALSE)</f>
        <v>#N/A</v>
      </c>
      <c r="AO525" s="53" t="e">
        <f>M525-N525-VLOOKUP(C525, 'Вчера_Спутник Лайт'!C:BO, 7, FALSE)</f>
        <v>#N/A</v>
      </c>
      <c r="AP525" s="53" t="e">
        <f>O525-P525-VLOOKUP(C525, 'Вчера_Спутник Лайт'!C:BO, 9, FALSE)</f>
        <v>#N/A</v>
      </c>
      <c r="AQ525" s="53" t="e">
        <f>Q525-R525-VLOOKUP(C525, 'Вчера_Спутник Лайт'!C:BO, 11, FALSE)</f>
        <v>#N/A</v>
      </c>
      <c r="AR525" s="53" t="e">
        <f>S525-T525-VLOOKUP(C525, 'Вчера_Спутник Лайт'!C:BO, 13, FALSE)</f>
        <v>#N/A</v>
      </c>
      <c r="AS525" s="53" t="e">
        <f>U525-V525-VLOOKUP(C525, 'Вчера_Спутник Лайт'!C:BO, 15, FALSE)</f>
        <v>#N/A</v>
      </c>
      <c r="AT525" s="53" t="e">
        <f>W525-X525-VLOOKUP(C525, 'Вчера_Спутник Лайт'!C:BO, 17, FALSE)</f>
        <v>#N/A</v>
      </c>
      <c r="AU525" s="53" t="e">
        <f>AA525-AB525-VLOOKUP(C525, 'Вчера_Спутник Лайт'!C:BO, 19, FALSE)</f>
        <v>#N/A</v>
      </c>
      <c r="AV525" s="53" t="e">
        <f>AC525-AD525-VLOOKUP(C525, 'Вчера_Спутник Лайт'!C:BO, 21, FALSE)</f>
        <v>#N/A</v>
      </c>
      <c r="AW525" s="53" t="e">
        <f>VLOOKUP(C525, 'Вчера_Спутник Лайт'!C:BO, 26, FALSE)+F525-#REF!-AD525-AG525</f>
        <v>#N/A</v>
      </c>
      <c r="AX525" s="53" t="e">
        <f>AE525-VLOOKUP(C525,'Вчера_Спутник Лайт'!C:BO, 23, FALSE)</f>
        <v>#N/A</v>
      </c>
    </row>
    <row r="526" spans="1:50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3"/>
      <c r="AA526" s="44"/>
      <c r="AB526" s="43"/>
      <c r="AC526" s="44"/>
      <c r="AD526" s="43"/>
      <c r="AE526" s="43"/>
      <c r="AF526" s="43"/>
      <c r="AG526" s="44"/>
      <c r="AH526" s="48"/>
      <c r="AI526" s="52">
        <f t="shared" si="9"/>
        <v>0</v>
      </c>
      <c r="AJ526" s="53" t="str">
        <f>IF(ISNA(VLOOKUP(C526,'Вчера_Спутник Лайт'!C:C, 1, FALSE)),"ошибка",0)</f>
        <v>ошибка</v>
      </c>
      <c r="AK526" s="55"/>
      <c r="AL526" s="53" t="e">
        <f>D526-VLOOKUP(C526, 'Вчера_Спутник Лайт'!C:BO, 2, FALSE)</f>
        <v>#N/A</v>
      </c>
      <c r="AM526" s="53" t="e">
        <f>E526-F526-VLOOKUP(C526, 'Вчера_Спутник Лайт'!C:BO, 3, FALSE)</f>
        <v>#N/A</v>
      </c>
      <c r="AN526" s="53" t="e">
        <f>K526-L526-VLOOKUP(C526, 'Вчера_Спутник Лайт'!C:BO, 5, FALSE)</f>
        <v>#N/A</v>
      </c>
      <c r="AO526" s="53" t="e">
        <f>M526-N526-VLOOKUP(C526, 'Вчера_Спутник Лайт'!C:BO, 7, FALSE)</f>
        <v>#N/A</v>
      </c>
      <c r="AP526" s="53" t="e">
        <f>O526-P526-VLOOKUP(C526, 'Вчера_Спутник Лайт'!C:BO, 9, FALSE)</f>
        <v>#N/A</v>
      </c>
      <c r="AQ526" s="53" t="e">
        <f>Q526-R526-VLOOKUP(C526, 'Вчера_Спутник Лайт'!C:BO, 11, FALSE)</f>
        <v>#N/A</v>
      </c>
      <c r="AR526" s="53" t="e">
        <f>S526-T526-VLOOKUP(C526, 'Вчера_Спутник Лайт'!C:BO, 13, FALSE)</f>
        <v>#N/A</v>
      </c>
      <c r="AS526" s="53" t="e">
        <f>U526-V526-VLOOKUP(C526, 'Вчера_Спутник Лайт'!C:BO, 15, FALSE)</f>
        <v>#N/A</v>
      </c>
      <c r="AT526" s="53" t="e">
        <f>W526-X526-VLOOKUP(C526, 'Вчера_Спутник Лайт'!C:BO, 17, FALSE)</f>
        <v>#N/A</v>
      </c>
      <c r="AU526" s="53" t="e">
        <f>AA526-AB526-VLOOKUP(C526, 'Вчера_Спутник Лайт'!C:BO, 19, FALSE)</f>
        <v>#N/A</v>
      </c>
      <c r="AV526" s="53" t="e">
        <f>AC526-AD526-VLOOKUP(C526, 'Вчера_Спутник Лайт'!C:BO, 21, FALSE)</f>
        <v>#N/A</v>
      </c>
      <c r="AW526" s="53" t="e">
        <f>VLOOKUP(C526, 'Вчера_Спутник Лайт'!C:BO, 26, FALSE)+F526-#REF!-AD526-AG526</f>
        <v>#N/A</v>
      </c>
      <c r="AX526" s="53" t="e">
        <f>AE526-VLOOKUP(C526,'Вчера_Спутник Лайт'!C:BO, 23, FALSE)</f>
        <v>#N/A</v>
      </c>
    </row>
    <row r="527" spans="1:50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3"/>
      <c r="AA527" s="44"/>
      <c r="AB527" s="43"/>
      <c r="AC527" s="44"/>
      <c r="AD527" s="43"/>
      <c r="AE527" s="43"/>
      <c r="AF527" s="43"/>
      <c r="AG527" s="44"/>
      <c r="AH527" s="48"/>
      <c r="AI527" s="52">
        <f t="shared" si="9"/>
        <v>0</v>
      </c>
      <c r="AJ527" s="53" t="str">
        <f>IF(ISNA(VLOOKUP(C527,'Вчера_Спутник Лайт'!C:C, 1, FALSE)),"ошибка",0)</f>
        <v>ошибка</v>
      </c>
      <c r="AK527" s="55"/>
      <c r="AL527" s="53" t="e">
        <f>D527-VLOOKUP(C527, 'Вчера_Спутник Лайт'!C:BO, 2, FALSE)</f>
        <v>#N/A</v>
      </c>
      <c r="AM527" s="53" t="e">
        <f>E527-F527-VLOOKUP(C527, 'Вчера_Спутник Лайт'!C:BO, 3, FALSE)</f>
        <v>#N/A</v>
      </c>
      <c r="AN527" s="53" t="e">
        <f>K527-L527-VLOOKUP(C527, 'Вчера_Спутник Лайт'!C:BO, 5, FALSE)</f>
        <v>#N/A</v>
      </c>
      <c r="AO527" s="53" t="e">
        <f>M527-N527-VLOOKUP(C527, 'Вчера_Спутник Лайт'!C:BO, 7, FALSE)</f>
        <v>#N/A</v>
      </c>
      <c r="AP527" s="53" t="e">
        <f>O527-P527-VLOOKUP(C527, 'Вчера_Спутник Лайт'!C:BO, 9, FALSE)</f>
        <v>#N/A</v>
      </c>
      <c r="AQ527" s="53" t="e">
        <f>Q527-R527-VLOOKUP(C527, 'Вчера_Спутник Лайт'!C:BO, 11, FALSE)</f>
        <v>#N/A</v>
      </c>
      <c r="AR527" s="53" t="e">
        <f>S527-T527-VLOOKUP(C527, 'Вчера_Спутник Лайт'!C:BO, 13, FALSE)</f>
        <v>#N/A</v>
      </c>
      <c r="AS527" s="53" t="e">
        <f>U527-V527-VLOOKUP(C527, 'Вчера_Спутник Лайт'!C:BO, 15, FALSE)</f>
        <v>#N/A</v>
      </c>
      <c r="AT527" s="53" t="e">
        <f>W527-X527-VLOOKUP(C527, 'Вчера_Спутник Лайт'!C:BO, 17, FALSE)</f>
        <v>#N/A</v>
      </c>
      <c r="AU527" s="53" t="e">
        <f>AA527-AB527-VLOOKUP(C527, 'Вчера_Спутник Лайт'!C:BO, 19, FALSE)</f>
        <v>#N/A</v>
      </c>
      <c r="AV527" s="53" t="e">
        <f>AC527-AD527-VLOOKUP(C527, 'Вчера_Спутник Лайт'!C:BO, 21, FALSE)</f>
        <v>#N/A</v>
      </c>
      <c r="AW527" s="53" t="e">
        <f>VLOOKUP(C527, 'Вчера_Спутник Лайт'!C:BO, 26, FALSE)+F527-#REF!-AD527-AG527</f>
        <v>#N/A</v>
      </c>
      <c r="AX527" s="53" t="e">
        <f>AE527-VLOOKUP(C527,'Вчера_Спутник Лайт'!C:BO, 23, FALSE)</f>
        <v>#N/A</v>
      </c>
    </row>
    <row r="528" spans="1:50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3"/>
      <c r="AA528" s="44"/>
      <c r="AB528" s="43"/>
      <c r="AC528" s="44"/>
      <c r="AD528" s="43"/>
      <c r="AE528" s="43"/>
      <c r="AF528" s="43"/>
      <c r="AG528" s="44"/>
      <c r="AH528" s="48"/>
      <c r="AI528" s="52">
        <f t="shared" si="9"/>
        <v>0</v>
      </c>
      <c r="AJ528" s="53" t="str">
        <f>IF(ISNA(VLOOKUP(C528,'Вчера_Спутник Лайт'!C:C, 1, FALSE)),"ошибка",0)</f>
        <v>ошибка</v>
      </c>
      <c r="AK528" s="55"/>
      <c r="AL528" s="53" t="e">
        <f>D528-VLOOKUP(C528, 'Вчера_Спутник Лайт'!C:BO, 2, FALSE)</f>
        <v>#N/A</v>
      </c>
      <c r="AM528" s="53" t="e">
        <f>E528-F528-VLOOKUP(C528, 'Вчера_Спутник Лайт'!C:BO, 3, FALSE)</f>
        <v>#N/A</v>
      </c>
      <c r="AN528" s="53" t="e">
        <f>K528-L528-VLOOKUP(C528, 'Вчера_Спутник Лайт'!C:BO, 5, FALSE)</f>
        <v>#N/A</v>
      </c>
      <c r="AO528" s="53" t="e">
        <f>M528-N528-VLOOKUP(C528, 'Вчера_Спутник Лайт'!C:BO, 7, FALSE)</f>
        <v>#N/A</v>
      </c>
      <c r="AP528" s="53" t="e">
        <f>O528-P528-VLOOKUP(C528, 'Вчера_Спутник Лайт'!C:BO, 9, FALSE)</f>
        <v>#N/A</v>
      </c>
      <c r="AQ528" s="53" t="e">
        <f>Q528-R528-VLOOKUP(C528, 'Вчера_Спутник Лайт'!C:BO, 11, FALSE)</f>
        <v>#N/A</v>
      </c>
      <c r="AR528" s="53" t="e">
        <f>S528-T528-VLOOKUP(C528, 'Вчера_Спутник Лайт'!C:BO, 13, FALSE)</f>
        <v>#N/A</v>
      </c>
      <c r="AS528" s="53" t="e">
        <f>U528-V528-VLOOKUP(C528, 'Вчера_Спутник Лайт'!C:BO, 15, FALSE)</f>
        <v>#N/A</v>
      </c>
      <c r="AT528" s="53" t="e">
        <f>W528-X528-VLOOKUP(C528, 'Вчера_Спутник Лайт'!C:BO, 17, FALSE)</f>
        <v>#N/A</v>
      </c>
      <c r="AU528" s="53" t="e">
        <f>AA528-AB528-VLOOKUP(C528, 'Вчера_Спутник Лайт'!C:BO, 19, FALSE)</f>
        <v>#N/A</v>
      </c>
      <c r="AV528" s="53" t="e">
        <f>AC528-AD528-VLOOKUP(C528, 'Вчера_Спутник Лайт'!C:BO, 21, FALSE)</f>
        <v>#N/A</v>
      </c>
      <c r="AW528" s="53" t="e">
        <f>VLOOKUP(C528, 'Вчера_Спутник Лайт'!C:BO, 26, FALSE)+F528-#REF!-AD528-AG528</f>
        <v>#N/A</v>
      </c>
      <c r="AX528" s="53" t="e">
        <f>AE528-VLOOKUP(C528,'Вчера_Спутник Лайт'!C:BO, 23, FALSE)</f>
        <v>#N/A</v>
      </c>
    </row>
    <row r="529" spans="1:50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3"/>
      <c r="AA529" s="44"/>
      <c r="AB529" s="43"/>
      <c r="AC529" s="44"/>
      <c r="AD529" s="43"/>
      <c r="AE529" s="43"/>
      <c r="AF529" s="43"/>
      <c r="AG529" s="44"/>
      <c r="AH529" s="48"/>
      <c r="AI529" s="52">
        <f t="shared" si="9"/>
        <v>0</v>
      </c>
      <c r="AJ529" s="53" t="str">
        <f>IF(ISNA(VLOOKUP(C529,'Вчера_Спутник Лайт'!C:C, 1, FALSE)),"ошибка",0)</f>
        <v>ошибка</v>
      </c>
      <c r="AK529" s="55"/>
      <c r="AL529" s="53" t="e">
        <f>D529-VLOOKUP(C529, 'Вчера_Спутник Лайт'!C:BO, 2, FALSE)</f>
        <v>#N/A</v>
      </c>
      <c r="AM529" s="53" t="e">
        <f>E529-F529-VLOOKUP(C529, 'Вчера_Спутник Лайт'!C:BO, 3, FALSE)</f>
        <v>#N/A</v>
      </c>
      <c r="AN529" s="53" t="e">
        <f>K529-L529-VLOOKUP(C529, 'Вчера_Спутник Лайт'!C:BO, 5, FALSE)</f>
        <v>#N/A</v>
      </c>
      <c r="AO529" s="53" t="e">
        <f>M529-N529-VLOOKUP(C529, 'Вчера_Спутник Лайт'!C:BO, 7, FALSE)</f>
        <v>#N/A</v>
      </c>
      <c r="AP529" s="53" t="e">
        <f>O529-P529-VLOOKUP(C529, 'Вчера_Спутник Лайт'!C:BO, 9, FALSE)</f>
        <v>#N/A</v>
      </c>
      <c r="AQ529" s="53" t="e">
        <f>Q529-R529-VLOOKUP(C529, 'Вчера_Спутник Лайт'!C:BO, 11, FALSE)</f>
        <v>#N/A</v>
      </c>
      <c r="AR529" s="53" t="e">
        <f>S529-T529-VLOOKUP(C529, 'Вчера_Спутник Лайт'!C:BO, 13, FALSE)</f>
        <v>#N/A</v>
      </c>
      <c r="AS529" s="53" t="e">
        <f>U529-V529-VLOOKUP(C529, 'Вчера_Спутник Лайт'!C:BO, 15, FALSE)</f>
        <v>#N/A</v>
      </c>
      <c r="AT529" s="53" t="e">
        <f>W529-X529-VLOOKUP(C529, 'Вчера_Спутник Лайт'!C:BO, 17, FALSE)</f>
        <v>#N/A</v>
      </c>
      <c r="AU529" s="53" t="e">
        <f>AA529-AB529-VLOOKUP(C529, 'Вчера_Спутник Лайт'!C:BO, 19, FALSE)</f>
        <v>#N/A</v>
      </c>
      <c r="AV529" s="53" t="e">
        <f>AC529-AD529-VLOOKUP(C529, 'Вчера_Спутник Лайт'!C:BO, 21, FALSE)</f>
        <v>#N/A</v>
      </c>
      <c r="AW529" s="53" t="e">
        <f>VLOOKUP(C529, 'Вчера_Спутник Лайт'!C:BO, 26, FALSE)+F529-#REF!-AD529-AG529</f>
        <v>#N/A</v>
      </c>
      <c r="AX529" s="53" t="e">
        <f>AE529-VLOOKUP(C529,'Вчера_Спутник Лайт'!C:BO, 23, FALSE)</f>
        <v>#N/A</v>
      </c>
    </row>
    <row r="530" spans="1:50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3"/>
      <c r="AA530" s="44"/>
      <c r="AB530" s="43"/>
      <c r="AC530" s="44"/>
      <c r="AD530" s="43"/>
      <c r="AE530" s="43"/>
      <c r="AF530" s="43"/>
      <c r="AG530" s="44"/>
      <c r="AH530" s="48"/>
      <c r="AI530" s="52">
        <f t="shared" si="9"/>
        <v>0</v>
      </c>
      <c r="AJ530" s="53" t="str">
        <f>IF(ISNA(VLOOKUP(C530,'Вчера_Спутник Лайт'!C:C, 1, FALSE)),"ошибка",0)</f>
        <v>ошибка</v>
      </c>
      <c r="AK530" s="55"/>
      <c r="AL530" s="53" t="e">
        <f>D530-VLOOKUP(C530, 'Вчера_Спутник Лайт'!C:BO, 2, FALSE)</f>
        <v>#N/A</v>
      </c>
      <c r="AM530" s="53" t="e">
        <f>E530-F530-VLOOKUP(C530, 'Вчера_Спутник Лайт'!C:BO, 3, FALSE)</f>
        <v>#N/A</v>
      </c>
      <c r="AN530" s="53" t="e">
        <f>K530-L530-VLOOKUP(C530, 'Вчера_Спутник Лайт'!C:BO, 5, FALSE)</f>
        <v>#N/A</v>
      </c>
      <c r="AO530" s="53" t="e">
        <f>M530-N530-VLOOKUP(C530, 'Вчера_Спутник Лайт'!C:BO, 7, FALSE)</f>
        <v>#N/A</v>
      </c>
      <c r="AP530" s="53" t="e">
        <f>O530-P530-VLOOKUP(C530, 'Вчера_Спутник Лайт'!C:BO, 9, FALSE)</f>
        <v>#N/A</v>
      </c>
      <c r="AQ530" s="53" t="e">
        <f>Q530-R530-VLOOKUP(C530, 'Вчера_Спутник Лайт'!C:BO, 11, FALSE)</f>
        <v>#N/A</v>
      </c>
      <c r="AR530" s="53" t="e">
        <f>S530-T530-VLOOKUP(C530, 'Вчера_Спутник Лайт'!C:BO, 13, FALSE)</f>
        <v>#N/A</v>
      </c>
      <c r="AS530" s="53" t="e">
        <f>U530-V530-VLOOKUP(C530, 'Вчера_Спутник Лайт'!C:BO, 15, FALSE)</f>
        <v>#N/A</v>
      </c>
      <c r="AT530" s="53" t="e">
        <f>W530-X530-VLOOKUP(C530, 'Вчера_Спутник Лайт'!C:BO, 17, FALSE)</f>
        <v>#N/A</v>
      </c>
      <c r="AU530" s="53" t="e">
        <f>AA530-AB530-VLOOKUP(C530, 'Вчера_Спутник Лайт'!C:BO, 19, FALSE)</f>
        <v>#N/A</v>
      </c>
      <c r="AV530" s="53" t="e">
        <f>AC530-AD530-VLOOKUP(C530, 'Вчера_Спутник Лайт'!C:BO, 21, FALSE)</f>
        <v>#N/A</v>
      </c>
      <c r="AW530" s="53" t="e">
        <f>VLOOKUP(C530, 'Вчера_Спутник Лайт'!C:BO, 26, FALSE)+F530-#REF!-AD530-AG530</f>
        <v>#N/A</v>
      </c>
      <c r="AX530" s="53" t="e">
        <f>AE530-VLOOKUP(C530,'Вчера_Спутник Лайт'!C:BO, 23, FALSE)</f>
        <v>#N/A</v>
      </c>
    </row>
    <row r="531" spans="1:50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3"/>
      <c r="AA531" s="44"/>
      <c r="AB531" s="43"/>
      <c r="AC531" s="44"/>
      <c r="AD531" s="43"/>
      <c r="AE531" s="43"/>
      <c r="AF531" s="43"/>
      <c r="AG531" s="44"/>
      <c r="AH531" s="48"/>
      <c r="AI531" s="52">
        <f t="shared" si="9"/>
        <v>0</v>
      </c>
      <c r="AJ531" s="53" t="str">
        <f>IF(ISNA(VLOOKUP(C531,'Вчера_Спутник Лайт'!C:C, 1, FALSE)),"ошибка",0)</f>
        <v>ошибка</v>
      </c>
      <c r="AK531" s="55"/>
      <c r="AL531" s="53" t="e">
        <f>D531-VLOOKUP(C531, 'Вчера_Спутник Лайт'!C:BO, 2, FALSE)</f>
        <v>#N/A</v>
      </c>
      <c r="AM531" s="53" t="e">
        <f>E531-F531-VLOOKUP(C531, 'Вчера_Спутник Лайт'!C:BO, 3, FALSE)</f>
        <v>#N/A</v>
      </c>
      <c r="AN531" s="53" t="e">
        <f>K531-L531-VLOOKUP(C531, 'Вчера_Спутник Лайт'!C:BO, 5, FALSE)</f>
        <v>#N/A</v>
      </c>
      <c r="AO531" s="53" t="e">
        <f>M531-N531-VLOOKUP(C531, 'Вчера_Спутник Лайт'!C:BO, 7, FALSE)</f>
        <v>#N/A</v>
      </c>
      <c r="AP531" s="53" t="e">
        <f>O531-P531-VLOOKUP(C531, 'Вчера_Спутник Лайт'!C:BO, 9, FALSE)</f>
        <v>#N/A</v>
      </c>
      <c r="AQ531" s="53" t="e">
        <f>Q531-R531-VLOOKUP(C531, 'Вчера_Спутник Лайт'!C:BO, 11, FALSE)</f>
        <v>#N/A</v>
      </c>
      <c r="AR531" s="53" t="e">
        <f>S531-T531-VLOOKUP(C531, 'Вчера_Спутник Лайт'!C:BO, 13, FALSE)</f>
        <v>#N/A</v>
      </c>
      <c r="AS531" s="53" t="e">
        <f>U531-V531-VLOOKUP(C531, 'Вчера_Спутник Лайт'!C:BO, 15, FALSE)</f>
        <v>#N/A</v>
      </c>
      <c r="AT531" s="53" t="e">
        <f>W531-X531-VLOOKUP(C531, 'Вчера_Спутник Лайт'!C:BO, 17, FALSE)</f>
        <v>#N/A</v>
      </c>
      <c r="AU531" s="53" t="e">
        <f>AA531-AB531-VLOOKUP(C531, 'Вчера_Спутник Лайт'!C:BO, 19, FALSE)</f>
        <v>#N/A</v>
      </c>
      <c r="AV531" s="53" t="e">
        <f>AC531-AD531-VLOOKUP(C531, 'Вчера_Спутник Лайт'!C:BO, 21, FALSE)</f>
        <v>#N/A</v>
      </c>
      <c r="AW531" s="53" t="e">
        <f>VLOOKUP(C531, 'Вчера_Спутник Лайт'!C:BO, 26, FALSE)+F531-#REF!-AD531-AG531</f>
        <v>#N/A</v>
      </c>
      <c r="AX531" s="53" t="e">
        <f>AE531-VLOOKUP(C531,'Вчера_Спутник Лайт'!C:BO, 23, FALSE)</f>
        <v>#N/A</v>
      </c>
    </row>
    <row r="532" spans="1:50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3"/>
      <c r="AA532" s="44"/>
      <c r="AB532" s="43"/>
      <c r="AC532" s="44"/>
      <c r="AD532" s="43"/>
      <c r="AE532" s="43"/>
      <c r="AF532" s="43"/>
      <c r="AG532" s="44"/>
      <c r="AH532" s="48"/>
      <c r="AI532" s="52">
        <f t="shared" si="9"/>
        <v>0</v>
      </c>
      <c r="AJ532" s="53" t="str">
        <f>IF(ISNA(VLOOKUP(C532,'Вчера_Спутник Лайт'!C:C, 1, FALSE)),"ошибка",0)</f>
        <v>ошибка</v>
      </c>
      <c r="AK532" s="55"/>
      <c r="AL532" s="53" t="e">
        <f>D532-VLOOKUP(C532, 'Вчера_Спутник Лайт'!C:BO, 2, FALSE)</f>
        <v>#N/A</v>
      </c>
      <c r="AM532" s="53" t="e">
        <f>E532-F532-VLOOKUP(C532, 'Вчера_Спутник Лайт'!C:BO, 3, FALSE)</f>
        <v>#N/A</v>
      </c>
      <c r="AN532" s="53" t="e">
        <f>K532-L532-VLOOKUP(C532, 'Вчера_Спутник Лайт'!C:BO, 5, FALSE)</f>
        <v>#N/A</v>
      </c>
      <c r="AO532" s="53" t="e">
        <f>M532-N532-VLOOKUP(C532, 'Вчера_Спутник Лайт'!C:BO, 7, FALSE)</f>
        <v>#N/A</v>
      </c>
      <c r="AP532" s="53" t="e">
        <f>O532-P532-VLOOKUP(C532, 'Вчера_Спутник Лайт'!C:BO, 9, FALSE)</f>
        <v>#N/A</v>
      </c>
      <c r="AQ532" s="53" t="e">
        <f>Q532-R532-VLOOKUP(C532, 'Вчера_Спутник Лайт'!C:BO, 11, FALSE)</f>
        <v>#N/A</v>
      </c>
      <c r="AR532" s="53" t="e">
        <f>S532-T532-VLOOKUP(C532, 'Вчера_Спутник Лайт'!C:BO, 13, FALSE)</f>
        <v>#N/A</v>
      </c>
      <c r="AS532" s="53" t="e">
        <f>U532-V532-VLOOKUP(C532, 'Вчера_Спутник Лайт'!C:BO, 15, FALSE)</f>
        <v>#N/A</v>
      </c>
      <c r="AT532" s="53" t="e">
        <f>W532-X532-VLOOKUP(C532, 'Вчера_Спутник Лайт'!C:BO, 17, FALSE)</f>
        <v>#N/A</v>
      </c>
      <c r="AU532" s="53" t="e">
        <f>AA532-AB532-VLOOKUP(C532, 'Вчера_Спутник Лайт'!C:BO, 19, FALSE)</f>
        <v>#N/A</v>
      </c>
      <c r="AV532" s="53" t="e">
        <f>AC532-AD532-VLOOKUP(C532, 'Вчера_Спутник Лайт'!C:BO, 21, FALSE)</f>
        <v>#N/A</v>
      </c>
      <c r="AW532" s="53" t="e">
        <f>VLOOKUP(C532, 'Вчера_Спутник Лайт'!C:BO, 26, FALSE)+F532-#REF!-AD532-AG532</f>
        <v>#N/A</v>
      </c>
      <c r="AX532" s="53" t="e">
        <f>AE532-VLOOKUP(C532,'Вчера_Спутник Лайт'!C:BO, 23, FALSE)</f>
        <v>#N/A</v>
      </c>
    </row>
    <row r="533" spans="1:50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3"/>
      <c r="AA533" s="44"/>
      <c r="AB533" s="43"/>
      <c r="AC533" s="44"/>
      <c r="AD533" s="43"/>
      <c r="AE533" s="43"/>
      <c r="AF533" s="43"/>
      <c r="AG533" s="44"/>
      <c r="AH533" s="48"/>
      <c r="AI533" s="52">
        <f t="shared" si="9"/>
        <v>0</v>
      </c>
      <c r="AJ533" s="53" t="str">
        <f>IF(ISNA(VLOOKUP(C533,'Вчера_Спутник Лайт'!C:C, 1, FALSE)),"ошибка",0)</f>
        <v>ошибка</v>
      </c>
      <c r="AK533" s="55"/>
      <c r="AL533" s="53" t="e">
        <f>D533-VLOOKUP(C533, 'Вчера_Спутник Лайт'!C:BO, 2, FALSE)</f>
        <v>#N/A</v>
      </c>
      <c r="AM533" s="53" t="e">
        <f>E533-F533-VLOOKUP(C533, 'Вчера_Спутник Лайт'!C:BO, 3, FALSE)</f>
        <v>#N/A</v>
      </c>
      <c r="AN533" s="53" t="e">
        <f>K533-L533-VLOOKUP(C533, 'Вчера_Спутник Лайт'!C:BO, 5, FALSE)</f>
        <v>#N/A</v>
      </c>
      <c r="AO533" s="53" t="e">
        <f>M533-N533-VLOOKUP(C533, 'Вчера_Спутник Лайт'!C:BO, 7, FALSE)</f>
        <v>#N/A</v>
      </c>
      <c r="AP533" s="53" t="e">
        <f>O533-P533-VLOOKUP(C533, 'Вчера_Спутник Лайт'!C:BO, 9, FALSE)</f>
        <v>#N/A</v>
      </c>
      <c r="AQ533" s="53" t="e">
        <f>Q533-R533-VLOOKUP(C533, 'Вчера_Спутник Лайт'!C:BO, 11, FALSE)</f>
        <v>#N/A</v>
      </c>
      <c r="AR533" s="53" t="e">
        <f>S533-T533-VLOOKUP(C533, 'Вчера_Спутник Лайт'!C:BO, 13, FALSE)</f>
        <v>#N/A</v>
      </c>
      <c r="AS533" s="53" t="e">
        <f>U533-V533-VLOOKUP(C533, 'Вчера_Спутник Лайт'!C:BO, 15, FALSE)</f>
        <v>#N/A</v>
      </c>
      <c r="AT533" s="53" t="e">
        <f>W533-X533-VLOOKUP(C533, 'Вчера_Спутник Лайт'!C:BO, 17, FALSE)</f>
        <v>#N/A</v>
      </c>
      <c r="AU533" s="53" t="e">
        <f>AA533-AB533-VLOOKUP(C533, 'Вчера_Спутник Лайт'!C:BO, 19, FALSE)</f>
        <v>#N/A</v>
      </c>
      <c r="AV533" s="53" t="e">
        <f>AC533-AD533-VLOOKUP(C533, 'Вчера_Спутник Лайт'!C:BO, 21, FALSE)</f>
        <v>#N/A</v>
      </c>
      <c r="AW533" s="53" t="e">
        <f>VLOOKUP(C533, 'Вчера_Спутник Лайт'!C:BO, 26, FALSE)+F533-#REF!-AD533-AG533</f>
        <v>#N/A</v>
      </c>
      <c r="AX533" s="53" t="e">
        <f>AE533-VLOOKUP(C533,'Вчера_Спутник Лайт'!C:BO, 23, FALSE)</f>
        <v>#N/A</v>
      </c>
    </row>
    <row r="534" spans="1:50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3"/>
      <c r="AA534" s="44"/>
      <c r="AB534" s="43"/>
      <c r="AC534" s="44"/>
      <c r="AD534" s="43"/>
      <c r="AE534" s="43"/>
      <c r="AF534" s="43"/>
      <c r="AG534" s="44"/>
      <c r="AH534" s="48"/>
      <c r="AI534" s="52">
        <f t="shared" si="9"/>
        <v>0</v>
      </c>
      <c r="AJ534" s="53" t="str">
        <f>IF(ISNA(VLOOKUP(C534,'Вчера_Спутник Лайт'!C:C, 1, FALSE)),"ошибка",0)</f>
        <v>ошибка</v>
      </c>
      <c r="AK534" s="55"/>
      <c r="AL534" s="53" t="e">
        <f>D534-VLOOKUP(C534, 'Вчера_Спутник Лайт'!C:BO, 2, FALSE)</f>
        <v>#N/A</v>
      </c>
      <c r="AM534" s="53" t="e">
        <f>E534-F534-VLOOKUP(C534, 'Вчера_Спутник Лайт'!C:BO, 3, FALSE)</f>
        <v>#N/A</v>
      </c>
      <c r="AN534" s="53" t="e">
        <f>K534-L534-VLOOKUP(C534, 'Вчера_Спутник Лайт'!C:BO, 5, FALSE)</f>
        <v>#N/A</v>
      </c>
      <c r="AO534" s="53" t="e">
        <f>M534-N534-VLOOKUP(C534, 'Вчера_Спутник Лайт'!C:BO, 7, FALSE)</f>
        <v>#N/A</v>
      </c>
      <c r="AP534" s="53" t="e">
        <f>O534-P534-VLOOKUP(C534, 'Вчера_Спутник Лайт'!C:BO, 9, FALSE)</f>
        <v>#N/A</v>
      </c>
      <c r="AQ534" s="53" t="e">
        <f>Q534-R534-VLOOKUP(C534, 'Вчера_Спутник Лайт'!C:BO, 11, FALSE)</f>
        <v>#N/A</v>
      </c>
      <c r="AR534" s="53" t="e">
        <f>S534-T534-VLOOKUP(C534, 'Вчера_Спутник Лайт'!C:BO, 13, FALSE)</f>
        <v>#N/A</v>
      </c>
      <c r="AS534" s="53" t="e">
        <f>U534-V534-VLOOKUP(C534, 'Вчера_Спутник Лайт'!C:BO, 15, FALSE)</f>
        <v>#N/A</v>
      </c>
      <c r="AT534" s="53" t="e">
        <f>W534-X534-VLOOKUP(C534, 'Вчера_Спутник Лайт'!C:BO, 17, FALSE)</f>
        <v>#N/A</v>
      </c>
      <c r="AU534" s="53" t="e">
        <f>AA534-AB534-VLOOKUP(C534, 'Вчера_Спутник Лайт'!C:BO, 19, FALSE)</f>
        <v>#N/A</v>
      </c>
      <c r="AV534" s="53" t="e">
        <f>AC534-AD534-VLOOKUP(C534, 'Вчера_Спутник Лайт'!C:BO, 21, FALSE)</f>
        <v>#N/A</v>
      </c>
      <c r="AW534" s="53" t="e">
        <f>VLOOKUP(C534, 'Вчера_Спутник Лайт'!C:BO, 26, FALSE)+F534-#REF!-AD534-AG534</f>
        <v>#N/A</v>
      </c>
      <c r="AX534" s="53" t="e">
        <f>AE534-VLOOKUP(C534,'Вчера_Спутник Лайт'!C:BO, 23, FALSE)</f>
        <v>#N/A</v>
      </c>
    </row>
    <row r="535" spans="1:50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3"/>
      <c r="AA535" s="44"/>
      <c r="AB535" s="43"/>
      <c r="AC535" s="44"/>
      <c r="AD535" s="43"/>
      <c r="AE535" s="43"/>
      <c r="AF535" s="43"/>
      <c r="AG535" s="44"/>
      <c r="AH535" s="48"/>
      <c r="AI535" s="52">
        <f t="shared" si="9"/>
        <v>0</v>
      </c>
      <c r="AJ535" s="53" t="str">
        <f>IF(ISNA(VLOOKUP(C535,'Вчера_Спутник Лайт'!C:C, 1, FALSE)),"ошибка",0)</f>
        <v>ошибка</v>
      </c>
      <c r="AK535" s="55"/>
      <c r="AL535" s="53" t="e">
        <f>D535-VLOOKUP(C535, 'Вчера_Спутник Лайт'!C:BO, 2, FALSE)</f>
        <v>#N/A</v>
      </c>
      <c r="AM535" s="53" t="e">
        <f>E535-F535-VLOOKUP(C535, 'Вчера_Спутник Лайт'!C:BO, 3, FALSE)</f>
        <v>#N/A</v>
      </c>
      <c r="AN535" s="53" t="e">
        <f>K535-L535-VLOOKUP(C535, 'Вчера_Спутник Лайт'!C:BO, 5, FALSE)</f>
        <v>#N/A</v>
      </c>
      <c r="AO535" s="53" t="e">
        <f>M535-N535-VLOOKUP(C535, 'Вчера_Спутник Лайт'!C:BO, 7, FALSE)</f>
        <v>#N/A</v>
      </c>
      <c r="AP535" s="53" t="e">
        <f>O535-P535-VLOOKUP(C535, 'Вчера_Спутник Лайт'!C:BO, 9, FALSE)</f>
        <v>#N/A</v>
      </c>
      <c r="AQ535" s="53" t="e">
        <f>Q535-R535-VLOOKUP(C535, 'Вчера_Спутник Лайт'!C:BO, 11, FALSE)</f>
        <v>#N/A</v>
      </c>
      <c r="AR535" s="53" t="e">
        <f>S535-T535-VLOOKUP(C535, 'Вчера_Спутник Лайт'!C:BO, 13, FALSE)</f>
        <v>#N/A</v>
      </c>
      <c r="AS535" s="53" t="e">
        <f>U535-V535-VLOOKUP(C535, 'Вчера_Спутник Лайт'!C:BO, 15, FALSE)</f>
        <v>#N/A</v>
      </c>
      <c r="AT535" s="53" t="e">
        <f>W535-X535-VLOOKUP(C535, 'Вчера_Спутник Лайт'!C:BO, 17, FALSE)</f>
        <v>#N/A</v>
      </c>
      <c r="AU535" s="53" t="e">
        <f>AA535-AB535-VLOOKUP(C535, 'Вчера_Спутник Лайт'!C:BO, 19, FALSE)</f>
        <v>#N/A</v>
      </c>
      <c r="AV535" s="53" t="e">
        <f>AC535-AD535-VLOOKUP(C535, 'Вчера_Спутник Лайт'!C:BO, 21, FALSE)</f>
        <v>#N/A</v>
      </c>
      <c r="AW535" s="53" t="e">
        <f>VLOOKUP(C535, 'Вчера_Спутник Лайт'!C:BO, 26, FALSE)+F535-#REF!-AD535-AG535</f>
        <v>#N/A</v>
      </c>
      <c r="AX535" s="53" t="e">
        <f>AE535-VLOOKUP(C535,'Вчера_Спутник Лайт'!C:BO, 23, FALSE)</f>
        <v>#N/A</v>
      </c>
    </row>
    <row r="536" spans="1:50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3"/>
      <c r="AA536" s="44"/>
      <c r="AB536" s="43"/>
      <c r="AC536" s="44"/>
      <c r="AD536" s="43"/>
      <c r="AE536" s="43"/>
      <c r="AF536" s="43"/>
      <c r="AG536" s="44"/>
      <c r="AH536" s="48"/>
      <c r="AI536" s="52">
        <f t="shared" si="9"/>
        <v>0</v>
      </c>
      <c r="AJ536" s="53" t="str">
        <f>IF(ISNA(VLOOKUP(C536,'Вчера_Спутник Лайт'!C:C, 1, FALSE)),"ошибка",0)</f>
        <v>ошибка</v>
      </c>
      <c r="AK536" s="55"/>
      <c r="AL536" s="53" t="e">
        <f>D536-VLOOKUP(C536, 'Вчера_Спутник Лайт'!C:BO, 2, FALSE)</f>
        <v>#N/A</v>
      </c>
      <c r="AM536" s="53" t="e">
        <f>E536-F536-VLOOKUP(C536, 'Вчера_Спутник Лайт'!C:BO, 3, FALSE)</f>
        <v>#N/A</v>
      </c>
      <c r="AN536" s="53" t="e">
        <f>K536-L536-VLOOKUP(C536, 'Вчера_Спутник Лайт'!C:BO, 5, FALSE)</f>
        <v>#N/A</v>
      </c>
      <c r="AO536" s="53" t="e">
        <f>M536-N536-VLOOKUP(C536, 'Вчера_Спутник Лайт'!C:BO, 7, FALSE)</f>
        <v>#N/A</v>
      </c>
      <c r="AP536" s="53" t="e">
        <f>O536-P536-VLOOKUP(C536, 'Вчера_Спутник Лайт'!C:BO, 9, FALSE)</f>
        <v>#N/A</v>
      </c>
      <c r="AQ536" s="53" t="e">
        <f>Q536-R536-VLOOKUP(C536, 'Вчера_Спутник Лайт'!C:BO, 11, FALSE)</f>
        <v>#N/A</v>
      </c>
      <c r="AR536" s="53" t="e">
        <f>S536-T536-VLOOKUP(C536, 'Вчера_Спутник Лайт'!C:BO, 13, FALSE)</f>
        <v>#N/A</v>
      </c>
      <c r="AS536" s="53" t="e">
        <f>U536-V536-VLOOKUP(C536, 'Вчера_Спутник Лайт'!C:BO, 15, FALSE)</f>
        <v>#N/A</v>
      </c>
      <c r="AT536" s="53" t="e">
        <f>W536-X536-VLOOKUP(C536, 'Вчера_Спутник Лайт'!C:BO, 17, FALSE)</f>
        <v>#N/A</v>
      </c>
      <c r="AU536" s="53" t="e">
        <f>AA536-AB536-VLOOKUP(C536, 'Вчера_Спутник Лайт'!C:BO, 19, FALSE)</f>
        <v>#N/A</v>
      </c>
      <c r="AV536" s="53" t="e">
        <f>AC536-AD536-VLOOKUP(C536, 'Вчера_Спутник Лайт'!C:BO, 21, FALSE)</f>
        <v>#N/A</v>
      </c>
      <c r="AW536" s="53" t="e">
        <f>VLOOKUP(C536, 'Вчера_Спутник Лайт'!C:BO, 26, FALSE)+F536-#REF!-AD536-AG536</f>
        <v>#N/A</v>
      </c>
      <c r="AX536" s="53" t="e">
        <f>AE536-VLOOKUP(C536,'Вчера_Спутник Лайт'!C:BO, 23, FALSE)</f>
        <v>#N/A</v>
      </c>
    </row>
    <row r="537" spans="1:50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3"/>
      <c r="AA537" s="44"/>
      <c r="AB537" s="43"/>
      <c r="AC537" s="44"/>
      <c r="AD537" s="43"/>
      <c r="AE537" s="43"/>
      <c r="AF537" s="43"/>
      <c r="AG537" s="44"/>
      <c r="AH537" s="48"/>
      <c r="AI537" s="52">
        <f t="shared" si="9"/>
        <v>0</v>
      </c>
      <c r="AJ537" s="53" t="str">
        <f>IF(ISNA(VLOOKUP(C537,'Вчера_Спутник Лайт'!C:C, 1, FALSE)),"ошибка",0)</f>
        <v>ошибка</v>
      </c>
      <c r="AK537" s="55"/>
      <c r="AL537" s="53" t="e">
        <f>D537-VLOOKUP(C537, 'Вчера_Спутник Лайт'!C:BO, 2, FALSE)</f>
        <v>#N/A</v>
      </c>
      <c r="AM537" s="53" t="e">
        <f>E537-F537-VLOOKUP(C537, 'Вчера_Спутник Лайт'!C:BO, 3, FALSE)</f>
        <v>#N/A</v>
      </c>
      <c r="AN537" s="53" t="e">
        <f>K537-L537-VLOOKUP(C537, 'Вчера_Спутник Лайт'!C:BO, 5, FALSE)</f>
        <v>#N/A</v>
      </c>
      <c r="AO537" s="53" t="e">
        <f>M537-N537-VLOOKUP(C537, 'Вчера_Спутник Лайт'!C:BO, 7, FALSE)</f>
        <v>#N/A</v>
      </c>
      <c r="AP537" s="53" t="e">
        <f>O537-P537-VLOOKUP(C537, 'Вчера_Спутник Лайт'!C:BO, 9, FALSE)</f>
        <v>#N/A</v>
      </c>
      <c r="AQ537" s="53" t="e">
        <f>Q537-R537-VLOOKUP(C537, 'Вчера_Спутник Лайт'!C:BO, 11, FALSE)</f>
        <v>#N/A</v>
      </c>
      <c r="AR537" s="53" t="e">
        <f>S537-T537-VLOOKUP(C537, 'Вчера_Спутник Лайт'!C:BO, 13, FALSE)</f>
        <v>#N/A</v>
      </c>
      <c r="AS537" s="53" t="e">
        <f>U537-V537-VLOOKUP(C537, 'Вчера_Спутник Лайт'!C:BO, 15, FALSE)</f>
        <v>#N/A</v>
      </c>
      <c r="AT537" s="53" t="e">
        <f>W537-X537-VLOOKUP(C537, 'Вчера_Спутник Лайт'!C:BO, 17, FALSE)</f>
        <v>#N/A</v>
      </c>
      <c r="AU537" s="53" t="e">
        <f>AA537-AB537-VLOOKUP(C537, 'Вчера_Спутник Лайт'!C:BO, 19, FALSE)</f>
        <v>#N/A</v>
      </c>
      <c r="AV537" s="53" t="e">
        <f>AC537-AD537-VLOOKUP(C537, 'Вчера_Спутник Лайт'!C:BO, 21, FALSE)</f>
        <v>#N/A</v>
      </c>
      <c r="AW537" s="53" t="e">
        <f>VLOOKUP(C537, 'Вчера_Спутник Лайт'!C:BO, 26, FALSE)+F537-#REF!-AD537-AG537</f>
        <v>#N/A</v>
      </c>
      <c r="AX537" s="53" t="e">
        <f>AE537-VLOOKUP(C537,'Вчера_Спутник Лайт'!C:BO, 23, FALSE)</f>
        <v>#N/A</v>
      </c>
    </row>
    <row r="538" spans="1:50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3"/>
      <c r="AA538" s="44"/>
      <c r="AB538" s="43"/>
      <c r="AC538" s="44"/>
      <c r="AD538" s="43"/>
      <c r="AE538" s="43"/>
      <c r="AF538" s="43"/>
      <c r="AG538" s="44"/>
      <c r="AH538" s="48"/>
      <c r="AI538" s="52">
        <f t="shared" si="9"/>
        <v>0</v>
      </c>
      <c r="AJ538" s="53" t="str">
        <f>IF(ISNA(VLOOKUP(C538,'Вчера_Спутник Лайт'!C:C, 1, FALSE)),"ошибка",0)</f>
        <v>ошибка</v>
      </c>
      <c r="AK538" s="55"/>
      <c r="AL538" s="53" t="e">
        <f>D538-VLOOKUP(C538, 'Вчера_Спутник Лайт'!C:BO, 2, FALSE)</f>
        <v>#N/A</v>
      </c>
      <c r="AM538" s="53" t="e">
        <f>E538-F538-VLOOKUP(C538, 'Вчера_Спутник Лайт'!C:BO, 3, FALSE)</f>
        <v>#N/A</v>
      </c>
      <c r="AN538" s="53" t="e">
        <f>K538-L538-VLOOKUP(C538, 'Вчера_Спутник Лайт'!C:BO, 5, FALSE)</f>
        <v>#N/A</v>
      </c>
      <c r="AO538" s="53" t="e">
        <f>M538-N538-VLOOKUP(C538, 'Вчера_Спутник Лайт'!C:BO, 7, FALSE)</f>
        <v>#N/A</v>
      </c>
      <c r="AP538" s="53" t="e">
        <f>O538-P538-VLOOKUP(C538, 'Вчера_Спутник Лайт'!C:BO, 9, FALSE)</f>
        <v>#N/A</v>
      </c>
      <c r="AQ538" s="53" t="e">
        <f>Q538-R538-VLOOKUP(C538, 'Вчера_Спутник Лайт'!C:BO, 11, FALSE)</f>
        <v>#N/A</v>
      </c>
      <c r="AR538" s="53" t="e">
        <f>S538-T538-VLOOKUP(C538, 'Вчера_Спутник Лайт'!C:BO, 13, FALSE)</f>
        <v>#N/A</v>
      </c>
      <c r="AS538" s="53" t="e">
        <f>U538-V538-VLOOKUP(C538, 'Вчера_Спутник Лайт'!C:BO, 15, FALSE)</f>
        <v>#N/A</v>
      </c>
      <c r="AT538" s="53" t="e">
        <f>W538-X538-VLOOKUP(C538, 'Вчера_Спутник Лайт'!C:BO, 17, FALSE)</f>
        <v>#N/A</v>
      </c>
      <c r="AU538" s="53" t="e">
        <f>AA538-AB538-VLOOKUP(C538, 'Вчера_Спутник Лайт'!C:BO, 19, FALSE)</f>
        <v>#N/A</v>
      </c>
      <c r="AV538" s="53" t="e">
        <f>AC538-AD538-VLOOKUP(C538, 'Вчера_Спутник Лайт'!C:BO, 21, FALSE)</f>
        <v>#N/A</v>
      </c>
      <c r="AW538" s="53" t="e">
        <f>VLOOKUP(C538, 'Вчера_Спутник Лайт'!C:BO, 26, FALSE)+F538-#REF!-AD538-AG538</f>
        <v>#N/A</v>
      </c>
      <c r="AX538" s="53" t="e">
        <f>AE538-VLOOKUP(C538,'Вчера_Спутник Лайт'!C:BO, 23, FALSE)</f>
        <v>#N/A</v>
      </c>
    </row>
    <row r="539" spans="1:50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3"/>
      <c r="AA539" s="44"/>
      <c r="AB539" s="43"/>
      <c r="AC539" s="44"/>
      <c r="AD539" s="43"/>
      <c r="AE539" s="43"/>
      <c r="AF539" s="43"/>
      <c r="AG539" s="44"/>
      <c r="AH539" s="48"/>
      <c r="AI539" s="52">
        <f t="shared" si="9"/>
        <v>0</v>
      </c>
      <c r="AJ539" s="53" t="str">
        <f>IF(ISNA(VLOOKUP(C539,'Вчера_Спутник Лайт'!C:C, 1, FALSE)),"ошибка",0)</f>
        <v>ошибка</v>
      </c>
      <c r="AK539" s="55"/>
      <c r="AL539" s="53" t="e">
        <f>D539-VLOOKUP(C539, 'Вчера_Спутник Лайт'!C:BO, 2, FALSE)</f>
        <v>#N/A</v>
      </c>
      <c r="AM539" s="53" t="e">
        <f>E539-F539-VLOOKUP(C539, 'Вчера_Спутник Лайт'!C:BO, 3, FALSE)</f>
        <v>#N/A</v>
      </c>
      <c r="AN539" s="53" t="e">
        <f>K539-L539-VLOOKUP(C539, 'Вчера_Спутник Лайт'!C:BO, 5, FALSE)</f>
        <v>#N/A</v>
      </c>
      <c r="AO539" s="53" t="e">
        <f>M539-N539-VLOOKUP(C539, 'Вчера_Спутник Лайт'!C:BO, 7, FALSE)</f>
        <v>#N/A</v>
      </c>
      <c r="AP539" s="53" t="e">
        <f>O539-P539-VLOOKUP(C539, 'Вчера_Спутник Лайт'!C:BO, 9, FALSE)</f>
        <v>#N/A</v>
      </c>
      <c r="AQ539" s="53" t="e">
        <f>Q539-R539-VLOOKUP(C539, 'Вчера_Спутник Лайт'!C:BO, 11, FALSE)</f>
        <v>#N/A</v>
      </c>
      <c r="AR539" s="53" t="e">
        <f>S539-T539-VLOOKUP(C539, 'Вчера_Спутник Лайт'!C:BO, 13, FALSE)</f>
        <v>#N/A</v>
      </c>
      <c r="AS539" s="53" t="e">
        <f>U539-V539-VLOOKUP(C539, 'Вчера_Спутник Лайт'!C:BO, 15, FALSE)</f>
        <v>#N/A</v>
      </c>
      <c r="AT539" s="53" t="e">
        <f>W539-X539-VLOOKUP(C539, 'Вчера_Спутник Лайт'!C:BO, 17, FALSE)</f>
        <v>#N/A</v>
      </c>
      <c r="AU539" s="53" t="e">
        <f>AA539-AB539-VLOOKUP(C539, 'Вчера_Спутник Лайт'!C:BO, 19, FALSE)</f>
        <v>#N/A</v>
      </c>
      <c r="AV539" s="53" t="e">
        <f>AC539-AD539-VLOOKUP(C539, 'Вчера_Спутник Лайт'!C:BO, 21, FALSE)</f>
        <v>#N/A</v>
      </c>
      <c r="AW539" s="53" t="e">
        <f>VLOOKUP(C539, 'Вчера_Спутник Лайт'!C:BO, 26, FALSE)+F539-#REF!-AD539-AG539</f>
        <v>#N/A</v>
      </c>
      <c r="AX539" s="53" t="e">
        <f>AE539-VLOOKUP(C539,'Вчера_Спутник Лайт'!C:BO, 23, FALSE)</f>
        <v>#N/A</v>
      </c>
    </row>
    <row r="540" spans="1:50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3"/>
      <c r="AA540" s="44"/>
      <c r="AB540" s="43"/>
      <c r="AC540" s="44"/>
      <c r="AD540" s="43"/>
      <c r="AE540" s="43"/>
      <c r="AF540" s="43"/>
      <c r="AG540" s="44"/>
      <c r="AH540" s="48"/>
      <c r="AI540" s="52">
        <f t="shared" si="9"/>
        <v>0</v>
      </c>
      <c r="AJ540" s="53" t="str">
        <f>IF(ISNA(VLOOKUP(C540,'Вчера_Спутник Лайт'!C:C, 1, FALSE)),"ошибка",0)</f>
        <v>ошибка</v>
      </c>
      <c r="AK540" s="55"/>
      <c r="AL540" s="53" t="e">
        <f>D540-VLOOKUP(C540, 'Вчера_Спутник Лайт'!C:BO, 2, FALSE)</f>
        <v>#N/A</v>
      </c>
      <c r="AM540" s="53" t="e">
        <f>E540-F540-VLOOKUP(C540, 'Вчера_Спутник Лайт'!C:BO, 3, FALSE)</f>
        <v>#N/A</v>
      </c>
      <c r="AN540" s="53" t="e">
        <f>K540-L540-VLOOKUP(C540, 'Вчера_Спутник Лайт'!C:BO, 5, FALSE)</f>
        <v>#N/A</v>
      </c>
      <c r="AO540" s="53" t="e">
        <f>M540-N540-VLOOKUP(C540, 'Вчера_Спутник Лайт'!C:BO, 7, FALSE)</f>
        <v>#N/A</v>
      </c>
      <c r="AP540" s="53" t="e">
        <f>O540-P540-VLOOKUP(C540, 'Вчера_Спутник Лайт'!C:BO, 9, FALSE)</f>
        <v>#N/A</v>
      </c>
      <c r="AQ540" s="53" t="e">
        <f>Q540-R540-VLOOKUP(C540, 'Вчера_Спутник Лайт'!C:BO, 11, FALSE)</f>
        <v>#N/A</v>
      </c>
      <c r="AR540" s="53" t="e">
        <f>S540-T540-VLOOKUP(C540, 'Вчера_Спутник Лайт'!C:BO, 13, FALSE)</f>
        <v>#N/A</v>
      </c>
      <c r="AS540" s="53" t="e">
        <f>U540-V540-VLOOKUP(C540, 'Вчера_Спутник Лайт'!C:BO, 15, FALSE)</f>
        <v>#N/A</v>
      </c>
      <c r="AT540" s="53" t="e">
        <f>W540-X540-VLOOKUP(C540, 'Вчера_Спутник Лайт'!C:BO, 17, FALSE)</f>
        <v>#N/A</v>
      </c>
      <c r="AU540" s="53" t="e">
        <f>AA540-AB540-VLOOKUP(C540, 'Вчера_Спутник Лайт'!C:BO, 19, FALSE)</f>
        <v>#N/A</v>
      </c>
      <c r="AV540" s="53" t="e">
        <f>AC540-AD540-VLOOKUP(C540, 'Вчера_Спутник Лайт'!C:BO, 21, FALSE)</f>
        <v>#N/A</v>
      </c>
      <c r="AW540" s="53" t="e">
        <f>VLOOKUP(C540, 'Вчера_Спутник Лайт'!C:BO, 26, FALSE)+F540-#REF!-AD540-AG540</f>
        <v>#N/A</v>
      </c>
      <c r="AX540" s="53" t="e">
        <f>AE540-VLOOKUP(C540,'Вчера_Спутник Лайт'!C:BO, 23, FALSE)</f>
        <v>#N/A</v>
      </c>
    </row>
    <row r="541" spans="1:50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3"/>
      <c r="AA541" s="44"/>
      <c r="AB541" s="43"/>
      <c r="AC541" s="44"/>
      <c r="AD541" s="43"/>
      <c r="AE541" s="43"/>
      <c r="AF541" s="43"/>
      <c r="AG541" s="44"/>
      <c r="AH541" s="48"/>
      <c r="AI541" s="52">
        <f t="shared" si="9"/>
        <v>0</v>
      </c>
      <c r="AJ541" s="53" t="str">
        <f>IF(ISNA(VLOOKUP(C541,'Вчера_Спутник Лайт'!C:C, 1, FALSE)),"ошибка",0)</f>
        <v>ошибка</v>
      </c>
      <c r="AK541" s="55"/>
      <c r="AL541" s="53" t="e">
        <f>D541-VLOOKUP(C541, 'Вчера_Спутник Лайт'!C:BO, 2, FALSE)</f>
        <v>#N/A</v>
      </c>
      <c r="AM541" s="53" t="e">
        <f>E541-F541-VLOOKUP(C541, 'Вчера_Спутник Лайт'!C:BO, 3, FALSE)</f>
        <v>#N/A</v>
      </c>
      <c r="AN541" s="53" t="e">
        <f>K541-L541-VLOOKUP(C541, 'Вчера_Спутник Лайт'!C:BO, 5, FALSE)</f>
        <v>#N/A</v>
      </c>
      <c r="AO541" s="53" t="e">
        <f>M541-N541-VLOOKUP(C541, 'Вчера_Спутник Лайт'!C:BO, 7, FALSE)</f>
        <v>#N/A</v>
      </c>
      <c r="AP541" s="53" t="e">
        <f>O541-P541-VLOOKUP(C541, 'Вчера_Спутник Лайт'!C:BO, 9, FALSE)</f>
        <v>#N/A</v>
      </c>
      <c r="AQ541" s="53" t="e">
        <f>Q541-R541-VLOOKUP(C541, 'Вчера_Спутник Лайт'!C:BO, 11, FALSE)</f>
        <v>#N/A</v>
      </c>
      <c r="AR541" s="53" t="e">
        <f>S541-T541-VLOOKUP(C541, 'Вчера_Спутник Лайт'!C:BO, 13, FALSE)</f>
        <v>#N/A</v>
      </c>
      <c r="AS541" s="53" t="e">
        <f>U541-V541-VLOOKUP(C541, 'Вчера_Спутник Лайт'!C:BO, 15, FALSE)</f>
        <v>#N/A</v>
      </c>
      <c r="AT541" s="53" t="e">
        <f>W541-X541-VLOOKUP(C541, 'Вчера_Спутник Лайт'!C:BO, 17, FALSE)</f>
        <v>#N/A</v>
      </c>
      <c r="AU541" s="53" t="e">
        <f>AA541-AB541-VLOOKUP(C541, 'Вчера_Спутник Лайт'!C:BO, 19, FALSE)</f>
        <v>#N/A</v>
      </c>
      <c r="AV541" s="53" t="e">
        <f>AC541-AD541-VLOOKUP(C541, 'Вчера_Спутник Лайт'!C:BO, 21, FALSE)</f>
        <v>#N/A</v>
      </c>
      <c r="AW541" s="53" t="e">
        <f>VLOOKUP(C541, 'Вчера_Спутник Лайт'!C:BO, 26, FALSE)+F541-#REF!-AD541-AG541</f>
        <v>#N/A</v>
      </c>
      <c r="AX541" s="53" t="e">
        <f>AE541-VLOOKUP(C541,'Вчера_Спутник Лайт'!C:BO, 23, FALSE)</f>
        <v>#N/A</v>
      </c>
    </row>
    <row r="542" spans="1:50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3"/>
      <c r="AA542" s="44"/>
      <c r="AB542" s="43"/>
      <c r="AC542" s="44"/>
      <c r="AD542" s="43"/>
      <c r="AE542" s="43"/>
      <c r="AF542" s="43"/>
      <c r="AG542" s="44"/>
      <c r="AH542" s="48"/>
      <c r="AI542" s="52">
        <f t="shared" si="9"/>
        <v>0</v>
      </c>
      <c r="AJ542" s="53" t="str">
        <f>IF(ISNA(VLOOKUP(C542,'Вчера_Спутник Лайт'!C:C, 1, FALSE)),"ошибка",0)</f>
        <v>ошибка</v>
      </c>
      <c r="AK542" s="55"/>
      <c r="AL542" s="53" t="e">
        <f>D542-VLOOKUP(C542, 'Вчера_Спутник Лайт'!C:BO, 2, FALSE)</f>
        <v>#N/A</v>
      </c>
      <c r="AM542" s="53" t="e">
        <f>E542-F542-VLOOKUP(C542, 'Вчера_Спутник Лайт'!C:BO, 3, FALSE)</f>
        <v>#N/A</v>
      </c>
      <c r="AN542" s="53" t="e">
        <f>K542-L542-VLOOKUP(C542, 'Вчера_Спутник Лайт'!C:BO, 5, FALSE)</f>
        <v>#N/A</v>
      </c>
      <c r="AO542" s="53" t="e">
        <f>M542-N542-VLOOKUP(C542, 'Вчера_Спутник Лайт'!C:BO, 7, FALSE)</f>
        <v>#N/A</v>
      </c>
      <c r="AP542" s="53" t="e">
        <f>O542-P542-VLOOKUP(C542, 'Вчера_Спутник Лайт'!C:BO, 9, FALSE)</f>
        <v>#N/A</v>
      </c>
      <c r="AQ542" s="53" t="e">
        <f>Q542-R542-VLOOKUP(C542, 'Вчера_Спутник Лайт'!C:BO, 11, FALSE)</f>
        <v>#N/A</v>
      </c>
      <c r="AR542" s="53" t="e">
        <f>S542-T542-VLOOKUP(C542, 'Вчера_Спутник Лайт'!C:BO, 13, FALSE)</f>
        <v>#N/A</v>
      </c>
      <c r="AS542" s="53" t="e">
        <f>U542-V542-VLOOKUP(C542, 'Вчера_Спутник Лайт'!C:BO, 15, FALSE)</f>
        <v>#N/A</v>
      </c>
      <c r="AT542" s="53" t="e">
        <f>W542-X542-VLOOKUP(C542, 'Вчера_Спутник Лайт'!C:BO, 17, FALSE)</f>
        <v>#N/A</v>
      </c>
      <c r="AU542" s="53" t="e">
        <f>AA542-AB542-VLOOKUP(C542, 'Вчера_Спутник Лайт'!C:BO, 19, FALSE)</f>
        <v>#N/A</v>
      </c>
      <c r="AV542" s="53" t="e">
        <f>AC542-AD542-VLOOKUP(C542, 'Вчера_Спутник Лайт'!C:BO, 21, FALSE)</f>
        <v>#N/A</v>
      </c>
      <c r="AW542" s="53" t="e">
        <f>VLOOKUP(C542, 'Вчера_Спутник Лайт'!C:BO, 26, FALSE)+F542-#REF!-AD542-AG542</f>
        <v>#N/A</v>
      </c>
      <c r="AX542" s="53" t="e">
        <f>AE542-VLOOKUP(C542,'Вчера_Спутник Лайт'!C:BO, 23, FALSE)</f>
        <v>#N/A</v>
      </c>
    </row>
    <row r="543" spans="1:50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3"/>
      <c r="AA543" s="44"/>
      <c r="AB543" s="43"/>
      <c r="AC543" s="44"/>
      <c r="AD543" s="43"/>
      <c r="AE543" s="43"/>
      <c r="AF543" s="43"/>
      <c r="AG543" s="44"/>
      <c r="AH543" s="48"/>
      <c r="AI543" s="52">
        <f t="shared" si="9"/>
        <v>0</v>
      </c>
      <c r="AJ543" s="53" t="str">
        <f>IF(ISNA(VLOOKUP(C543,'Вчера_Спутник Лайт'!C:C, 1, FALSE)),"ошибка",0)</f>
        <v>ошибка</v>
      </c>
      <c r="AK543" s="55"/>
      <c r="AL543" s="53" t="e">
        <f>D543-VLOOKUP(C543, 'Вчера_Спутник Лайт'!C:BO, 2, FALSE)</f>
        <v>#N/A</v>
      </c>
      <c r="AM543" s="53" t="e">
        <f>E543-F543-VLOOKUP(C543, 'Вчера_Спутник Лайт'!C:BO, 3, FALSE)</f>
        <v>#N/A</v>
      </c>
      <c r="AN543" s="53" t="e">
        <f>K543-L543-VLOOKUP(C543, 'Вчера_Спутник Лайт'!C:BO, 5, FALSE)</f>
        <v>#N/A</v>
      </c>
      <c r="AO543" s="53" t="e">
        <f>M543-N543-VLOOKUP(C543, 'Вчера_Спутник Лайт'!C:BO, 7, FALSE)</f>
        <v>#N/A</v>
      </c>
      <c r="AP543" s="53" t="e">
        <f>O543-P543-VLOOKUP(C543, 'Вчера_Спутник Лайт'!C:BO, 9, FALSE)</f>
        <v>#N/A</v>
      </c>
      <c r="AQ543" s="53" t="e">
        <f>Q543-R543-VLOOKUP(C543, 'Вчера_Спутник Лайт'!C:BO, 11, FALSE)</f>
        <v>#N/A</v>
      </c>
      <c r="AR543" s="53" t="e">
        <f>S543-T543-VLOOKUP(C543, 'Вчера_Спутник Лайт'!C:BO, 13, FALSE)</f>
        <v>#N/A</v>
      </c>
      <c r="AS543" s="53" t="e">
        <f>U543-V543-VLOOKUP(C543, 'Вчера_Спутник Лайт'!C:BO, 15, FALSE)</f>
        <v>#N/A</v>
      </c>
      <c r="AT543" s="53" t="e">
        <f>W543-X543-VLOOKUP(C543, 'Вчера_Спутник Лайт'!C:BO, 17, FALSE)</f>
        <v>#N/A</v>
      </c>
      <c r="AU543" s="53" t="e">
        <f>AA543-AB543-VLOOKUP(C543, 'Вчера_Спутник Лайт'!C:BO, 19, FALSE)</f>
        <v>#N/A</v>
      </c>
      <c r="AV543" s="53" t="e">
        <f>AC543-AD543-VLOOKUP(C543, 'Вчера_Спутник Лайт'!C:BO, 21, FALSE)</f>
        <v>#N/A</v>
      </c>
      <c r="AW543" s="53" t="e">
        <f>VLOOKUP(C543, 'Вчера_Спутник Лайт'!C:BO, 26, FALSE)+F543-#REF!-AD543-AG543</f>
        <v>#N/A</v>
      </c>
      <c r="AX543" s="53" t="e">
        <f>AE543-VLOOKUP(C543,'Вчера_Спутник Лайт'!C:BO, 23, FALSE)</f>
        <v>#N/A</v>
      </c>
    </row>
    <row r="544" spans="1:50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3"/>
      <c r="AA544" s="44"/>
      <c r="AB544" s="43"/>
      <c r="AC544" s="44"/>
      <c r="AD544" s="43"/>
      <c r="AE544" s="43"/>
      <c r="AF544" s="43"/>
      <c r="AG544" s="44"/>
      <c r="AH544" s="48"/>
      <c r="AI544" s="52">
        <f t="shared" si="9"/>
        <v>0</v>
      </c>
      <c r="AJ544" s="53" t="str">
        <f>IF(ISNA(VLOOKUP(C544,'Вчера_Спутник Лайт'!C:C, 1, FALSE)),"ошибка",0)</f>
        <v>ошибка</v>
      </c>
      <c r="AK544" s="55"/>
      <c r="AL544" s="53" t="e">
        <f>D544-VLOOKUP(C544, 'Вчера_Спутник Лайт'!C:BO, 2, FALSE)</f>
        <v>#N/A</v>
      </c>
      <c r="AM544" s="53" t="e">
        <f>E544-F544-VLOOKUP(C544, 'Вчера_Спутник Лайт'!C:BO, 3, FALSE)</f>
        <v>#N/A</v>
      </c>
      <c r="AN544" s="53" t="e">
        <f>K544-L544-VLOOKUP(C544, 'Вчера_Спутник Лайт'!C:BO, 5, FALSE)</f>
        <v>#N/A</v>
      </c>
      <c r="AO544" s="53" t="e">
        <f>M544-N544-VLOOKUP(C544, 'Вчера_Спутник Лайт'!C:BO, 7, FALSE)</f>
        <v>#N/A</v>
      </c>
      <c r="AP544" s="53" t="e">
        <f>O544-P544-VLOOKUP(C544, 'Вчера_Спутник Лайт'!C:BO, 9, FALSE)</f>
        <v>#N/A</v>
      </c>
      <c r="AQ544" s="53" t="e">
        <f>Q544-R544-VLOOKUP(C544, 'Вчера_Спутник Лайт'!C:BO, 11, FALSE)</f>
        <v>#N/A</v>
      </c>
      <c r="AR544" s="53" t="e">
        <f>S544-T544-VLOOKUP(C544, 'Вчера_Спутник Лайт'!C:BO, 13, FALSE)</f>
        <v>#N/A</v>
      </c>
      <c r="AS544" s="53" t="e">
        <f>U544-V544-VLOOKUP(C544, 'Вчера_Спутник Лайт'!C:BO, 15, FALSE)</f>
        <v>#N/A</v>
      </c>
      <c r="AT544" s="53" t="e">
        <f>W544-X544-VLOOKUP(C544, 'Вчера_Спутник Лайт'!C:BO, 17, FALSE)</f>
        <v>#N/A</v>
      </c>
      <c r="AU544" s="53" t="e">
        <f>AA544-AB544-VLOOKUP(C544, 'Вчера_Спутник Лайт'!C:BO, 19, FALSE)</f>
        <v>#N/A</v>
      </c>
      <c r="AV544" s="53" t="e">
        <f>AC544-AD544-VLOOKUP(C544, 'Вчера_Спутник Лайт'!C:BO, 21, FALSE)</f>
        <v>#N/A</v>
      </c>
      <c r="AW544" s="53" t="e">
        <f>VLOOKUP(C544, 'Вчера_Спутник Лайт'!C:BO, 26, FALSE)+F544-#REF!-AD544-AG544</f>
        <v>#N/A</v>
      </c>
      <c r="AX544" s="53" t="e">
        <f>AE544-VLOOKUP(C544,'Вчера_Спутник Лайт'!C:BO, 23, FALSE)</f>
        <v>#N/A</v>
      </c>
    </row>
    <row r="545" spans="1:50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3"/>
      <c r="AA545" s="44"/>
      <c r="AB545" s="43"/>
      <c r="AC545" s="44"/>
      <c r="AD545" s="43"/>
      <c r="AE545" s="43"/>
      <c r="AF545" s="43"/>
      <c r="AG545" s="44"/>
      <c r="AH545" s="48"/>
      <c r="AI545" s="52">
        <f t="shared" si="9"/>
        <v>0</v>
      </c>
      <c r="AJ545" s="53" t="str">
        <f>IF(ISNA(VLOOKUP(C545,'Вчера_Спутник Лайт'!C:C, 1, FALSE)),"ошибка",0)</f>
        <v>ошибка</v>
      </c>
      <c r="AK545" s="55"/>
      <c r="AL545" s="53" t="e">
        <f>D545-VLOOKUP(C545, 'Вчера_Спутник Лайт'!C:BO, 2, FALSE)</f>
        <v>#N/A</v>
      </c>
      <c r="AM545" s="53" t="e">
        <f>E545-F545-VLOOKUP(C545, 'Вчера_Спутник Лайт'!C:BO, 3, FALSE)</f>
        <v>#N/A</v>
      </c>
      <c r="AN545" s="53" t="e">
        <f>K545-L545-VLOOKUP(C545, 'Вчера_Спутник Лайт'!C:BO, 5, FALSE)</f>
        <v>#N/A</v>
      </c>
      <c r="AO545" s="53" t="e">
        <f>M545-N545-VLOOKUP(C545, 'Вчера_Спутник Лайт'!C:BO, 7, FALSE)</f>
        <v>#N/A</v>
      </c>
      <c r="AP545" s="53" t="e">
        <f>O545-P545-VLOOKUP(C545, 'Вчера_Спутник Лайт'!C:BO, 9, FALSE)</f>
        <v>#N/A</v>
      </c>
      <c r="AQ545" s="53" t="e">
        <f>Q545-R545-VLOOKUP(C545, 'Вчера_Спутник Лайт'!C:BO, 11, FALSE)</f>
        <v>#N/A</v>
      </c>
      <c r="AR545" s="53" t="e">
        <f>S545-T545-VLOOKUP(C545, 'Вчера_Спутник Лайт'!C:BO, 13, FALSE)</f>
        <v>#N/A</v>
      </c>
      <c r="AS545" s="53" t="e">
        <f>U545-V545-VLOOKUP(C545, 'Вчера_Спутник Лайт'!C:BO, 15, FALSE)</f>
        <v>#N/A</v>
      </c>
      <c r="AT545" s="53" t="e">
        <f>W545-X545-VLOOKUP(C545, 'Вчера_Спутник Лайт'!C:BO, 17, FALSE)</f>
        <v>#N/A</v>
      </c>
      <c r="AU545" s="53" t="e">
        <f>AA545-AB545-VLOOKUP(C545, 'Вчера_Спутник Лайт'!C:BO, 19, FALSE)</f>
        <v>#N/A</v>
      </c>
      <c r="AV545" s="53" t="e">
        <f>AC545-AD545-VLOOKUP(C545, 'Вчера_Спутник Лайт'!C:BO, 21, FALSE)</f>
        <v>#N/A</v>
      </c>
      <c r="AW545" s="53" t="e">
        <f>VLOOKUP(C545, 'Вчера_Спутник Лайт'!C:BO, 26, FALSE)+F545-#REF!-AD545-AG545</f>
        <v>#N/A</v>
      </c>
      <c r="AX545" s="53" t="e">
        <f>AE545-VLOOKUP(C545,'Вчера_Спутник Лайт'!C:BO, 23, FALSE)</f>
        <v>#N/A</v>
      </c>
    </row>
    <row r="546" spans="1:50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3"/>
      <c r="AA546" s="44"/>
      <c r="AB546" s="43"/>
      <c r="AC546" s="44"/>
      <c r="AD546" s="43"/>
      <c r="AE546" s="43"/>
      <c r="AF546" s="43"/>
      <c r="AG546" s="44"/>
      <c r="AH546" s="48"/>
      <c r="AI546" s="52">
        <f t="shared" si="9"/>
        <v>0</v>
      </c>
      <c r="AJ546" s="53" t="str">
        <f>IF(ISNA(VLOOKUP(C546,'Вчера_Спутник Лайт'!C:C, 1, FALSE)),"ошибка",0)</f>
        <v>ошибка</v>
      </c>
      <c r="AK546" s="55"/>
      <c r="AL546" s="53" t="e">
        <f>D546-VLOOKUP(C546, 'Вчера_Спутник Лайт'!C:BO, 2, FALSE)</f>
        <v>#N/A</v>
      </c>
      <c r="AM546" s="53" t="e">
        <f>E546-F546-VLOOKUP(C546, 'Вчера_Спутник Лайт'!C:BO, 3, FALSE)</f>
        <v>#N/A</v>
      </c>
      <c r="AN546" s="53" t="e">
        <f>K546-L546-VLOOKUP(C546, 'Вчера_Спутник Лайт'!C:BO, 5, FALSE)</f>
        <v>#N/A</v>
      </c>
      <c r="AO546" s="53" t="e">
        <f>M546-N546-VLOOKUP(C546, 'Вчера_Спутник Лайт'!C:BO, 7, FALSE)</f>
        <v>#N/A</v>
      </c>
      <c r="AP546" s="53" t="e">
        <f>O546-P546-VLOOKUP(C546, 'Вчера_Спутник Лайт'!C:BO, 9, FALSE)</f>
        <v>#N/A</v>
      </c>
      <c r="AQ546" s="53" t="e">
        <f>Q546-R546-VLOOKUP(C546, 'Вчера_Спутник Лайт'!C:BO, 11, FALSE)</f>
        <v>#N/A</v>
      </c>
      <c r="AR546" s="53" t="e">
        <f>S546-T546-VLOOKUP(C546, 'Вчера_Спутник Лайт'!C:BO, 13, FALSE)</f>
        <v>#N/A</v>
      </c>
      <c r="AS546" s="53" t="e">
        <f>U546-V546-VLOOKUP(C546, 'Вчера_Спутник Лайт'!C:BO, 15, FALSE)</f>
        <v>#N/A</v>
      </c>
      <c r="AT546" s="53" t="e">
        <f>W546-X546-VLOOKUP(C546, 'Вчера_Спутник Лайт'!C:BO, 17, FALSE)</f>
        <v>#N/A</v>
      </c>
      <c r="AU546" s="53" t="e">
        <f>AA546-AB546-VLOOKUP(C546, 'Вчера_Спутник Лайт'!C:BO, 19, FALSE)</f>
        <v>#N/A</v>
      </c>
      <c r="AV546" s="53" t="e">
        <f>AC546-AD546-VLOOKUP(C546, 'Вчера_Спутник Лайт'!C:BO, 21, FALSE)</f>
        <v>#N/A</v>
      </c>
      <c r="AW546" s="53" t="e">
        <f>VLOOKUP(C546, 'Вчера_Спутник Лайт'!C:BO, 26, FALSE)+F546-#REF!-AD546-AG546</f>
        <v>#N/A</v>
      </c>
      <c r="AX546" s="53" t="e">
        <f>AE546-VLOOKUP(C546,'Вчера_Спутник Лайт'!C:BO, 23, FALSE)</f>
        <v>#N/A</v>
      </c>
    </row>
    <row r="547" spans="1:50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3"/>
      <c r="AA547" s="44"/>
      <c r="AB547" s="43"/>
      <c r="AC547" s="44"/>
      <c r="AD547" s="43"/>
      <c r="AE547" s="43"/>
      <c r="AF547" s="43"/>
      <c r="AG547" s="44"/>
      <c r="AH547" s="48"/>
      <c r="AI547" s="52">
        <f t="shared" si="9"/>
        <v>0</v>
      </c>
      <c r="AJ547" s="53" t="str">
        <f>IF(ISNA(VLOOKUP(C547,'Вчера_Спутник Лайт'!C:C, 1, FALSE)),"ошибка",0)</f>
        <v>ошибка</v>
      </c>
      <c r="AK547" s="55"/>
      <c r="AL547" s="53" t="e">
        <f>D547-VLOOKUP(C547, 'Вчера_Спутник Лайт'!C:BO, 2, FALSE)</f>
        <v>#N/A</v>
      </c>
      <c r="AM547" s="53" t="e">
        <f>E547-F547-VLOOKUP(C547, 'Вчера_Спутник Лайт'!C:BO, 3, FALSE)</f>
        <v>#N/A</v>
      </c>
      <c r="AN547" s="53" t="e">
        <f>K547-L547-VLOOKUP(C547, 'Вчера_Спутник Лайт'!C:BO, 5, FALSE)</f>
        <v>#N/A</v>
      </c>
      <c r="AO547" s="53" t="e">
        <f>M547-N547-VLOOKUP(C547, 'Вчера_Спутник Лайт'!C:BO, 7, FALSE)</f>
        <v>#N/A</v>
      </c>
      <c r="AP547" s="53" t="e">
        <f>O547-P547-VLOOKUP(C547, 'Вчера_Спутник Лайт'!C:BO, 9, FALSE)</f>
        <v>#N/A</v>
      </c>
      <c r="AQ547" s="53" t="e">
        <f>Q547-R547-VLOOKUP(C547, 'Вчера_Спутник Лайт'!C:BO, 11, FALSE)</f>
        <v>#N/A</v>
      </c>
      <c r="AR547" s="53" t="e">
        <f>S547-T547-VLOOKUP(C547, 'Вчера_Спутник Лайт'!C:BO, 13, FALSE)</f>
        <v>#N/A</v>
      </c>
      <c r="AS547" s="53" t="e">
        <f>U547-V547-VLOOKUP(C547, 'Вчера_Спутник Лайт'!C:BO, 15, FALSE)</f>
        <v>#N/A</v>
      </c>
      <c r="AT547" s="53" t="e">
        <f>W547-X547-VLOOKUP(C547, 'Вчера_Спутник Лайт'!C:BO, 17, FALSE)</f>
        <v>#N/A</v>
      </c>
      <c r="AU547" s="53" t="e">
        <f>AA547-AB547-VLOOKUP(C547, 'Вчера_Спутник Лайт'!C:BO, 19, FALSE)</f>
        <v>#N/A</v>
      </c>
      <c r="AV547" s="53" t="e">
        <f>AC547-AD547-VLOOKUP(C547, 'Вчера_Спутник Лайт'!C:BO, 21, FALSE)</f>
        <v>#N/A</v>
      </c>
      <c r="AW547" s="53" t="e">
        <f>VLOOKUP(C547, 'Вчера_Спутник Лайт'!C:BO, 26, FALSE)+F547-#REF!-AD547-AG547</f>
        <v>#N/A</v>
      </c>
      <c r="AX547" s="53" t="e">
        <f>AE547-VLOOKUP(C547,'Вчера_Спутник Лайт'!C:BO, 23, FALSE)</f>
        <v>#N/A</v>
      </c>
    </row>
    <row r="548" spans="1:50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3"/>
      <c r="AA548" s="44"/>
      <c r="AB548" s="43"/>
      <c r="AC548" s="44"/>
      <c r="AD548" s="43"/>
      <c r="AE548" s="43"/>
      <c r="AF548" s="43"/>
      <c r="AG548" s="44"/>
      <c r="AH548" s="48"/>
      <c r="AI548" s="52">
        <f t="shared" si="9"/>
        <v>0</v>
      </c>
      <c r="AJ548" s="53" t="str">
        <f>IF(ISNA(VLOOKUP(C548,'Вчера_Спутник Лайт'!C:C, 1, FALSE)),"ошибка",0)</f>
        <v>ошибка</v>
      </c>
      <c r="AK548" s="55"/>
      <c r="AL548" s="53" t="e">
        <f>D548-VLOOKUP(C548, 'Вчера_Спутник Лайт'!C:BO, 2, FALSE)</f>
        <v>#N/A</v>
      </c>
      <c r="AM548" s="53" t="e">
        <f>E548-F548-VLOOKUP(C548, 'Вчера_Спутник Лайт'!C:BO, 3, FALSE)</f>
        <v>#N/A</v>
      </c>
      <c r="AN548" s="53" t="e">
        <f>K548-L548-VLOOKUP(C548, 'Вчера_Спутник Лайт'!C:BO, 5, FALSE)</f>
        <v>#N/A</v>
      </c>
      <c r="AO548" s="53" t="e">
        <f>M548-N548-VLOOKUP(C548, 'Вчера_Спутник Лайт'!C:BO, 7, FALSE)</f>
        <v>#N/A</v>
      </c>
      <c r="AP548" s="53" t="e">
        <f>O548-P548-VLOOKUP(C548, 'Вчера_Спутник Лайт'!C:BO, 9, FALSE)</f>
        <v>#N/A</v>
      </c>
      <c r="AQ548" s="53" t="e">
        <f>Q548-R548-VLOOKUP(C548, 'Вчера_Спутник Лайт'!C:BO, 11, FALSE)</f>
        <v>#N/A</v>
      </c>
      <c r="AR548" s="53" t="e">
        <f>S548-T548-VLOOKUP(C548, 'Вчера_Спутник Лайт'!C:BO, 13, FALSE)</f>
        <v>#N/A</v>
      </c>
      <c r="AS548" s="53" t="e">
        <f>U548-V548-VLOOKUP(C548, 'Вчера_Спутник Лайт'!C:BO, 15, FALSE)</f>
        <v>#N/A</v>
      </c>
      <c r="AT548" s="53" t="e">
        <f>W548-X548-VLOOKUP(C548, 'Вчера_Спутник Лайт'!C:BO, 17, FALSE)</f>
        <v>#N/A</v>
      </c>
      <c r="AU548" s="53" t="e">
        <f>AA548-AB548-VLOOKUP(C548, 'Вчера_Спутник Лайт'!C:BO, 19, FALSE)</f>
        <v>#N/A</v>
      </c>
      <c r="AV548" s="53" t="e">
        <f>AC548-AD548-VLOOKUP(C548, 'Вчера_Спутник Лайт'!C:BO, 21, FALSE)</f>
        <v>#N/A</v>
      </c>
      <c r="AW548" s="53" t="e">
        <f>VLOOKUP(C548, 'Вчера_Спутник Лайт'!C:BO, 26, FALSE)+F548-#REF!-AD548-AG548</f>
        <v>#N/A</v>
      </c>
      <c r="AX548" s="53" t="e">
        <f>AE548-VLOOKUP(C548,'Вчера_Спутник Лайт'!C:BO, 23, FALSE)</f>
        <v>#N/A</v>
      </c>
    </row>
    <row r="549" spans="1:50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3"/>
      <c r="AA549" s="44"/>
      <c r="AB549" s="43"/>
      <c r="AC549" s="44"/>
      <c r="AD549" s="43"/>
      <c r="AE549" s="43"/>
      <c r="AF549" s="43"/>
      <c r="AG549" s="44"/>
      <c r="AH549" s="48"/>
      <c r="AI549" s="52">
        <f t="shared" si="9"/>
        <v>0</v>
      </c>
      <c r="AJ549" s="53" t="str">
        <f>IF(ISNA(VLOOKUP(C549,'Вчера_Спутник Лайт'!C:C, 1, FALSE)),"ошибка",0)</f>
        <v>ошибка</v>
      </c>
      <c r="AK549" s="55"/>
      <c r="AL549" s="53" t="e">
        <f>D549-VLOOKUP(C549, 'Вчера_Спутник Лайт'!C:BO, 2, FALSE)</f>
        <v>#N/A</v>
      </c>
      <c r="AM549" s="53" t="e">
        <f>E549-F549-VLOOKUP(C549, 'Вчера_Спутник Лайт'!C:BO, 3, FALSE)</f>
        <v>#N/A</v>
      </c>
      <c r="AN549" s="53" t="e">
        <f>K549-L549-VLOOKUP(C549, 'Вчера_Спутник Лайт'!C:BO, 5, FALSE)</f>
        <v>#N/A</v>
      </c>
      <c r="AO549" s="53" t="e">
        <f>M549-N549-VLOOKUP(C549, 'Вчера_Спутник Лайт'!C:BO, 7, FALSE)</f>
        <v>#N/A</v>
      </c>
      <c r="AP549" s="53" t="e">
        <f>O549-P549-VLOOKUP(C549, 'Вчера_Спутник Лайт'!C:BO, 9, FALSE)</f>
        <v>#N/A</v>
      </c>
      <c r="AQ549" s="53" t="e">
        <f>Q549-R549-VLOOKUP(C549, 'Вчера_Спутник Лайт'!C:BO, 11, FALSE)</f>
        <v>#N/A</v>
      </c>
      <c r="AR549" s="53" t="e">
        <f>S549-T549-VLOOKUP(C549, 'Вчера_Спутник Лайт'!C:BO, 13, FALSE)</f>
        <v>#N/A</v>
      </c>
      <c r="AS549" s="53" t="e">
        <f>U549-V549-VLOOKUP(C549, 'Вчера_Спутник Лайт'!C:BO, 15, FALSE)</f>
        <v>#N/A</v>
      </c>
      <c r="AT549" s="53" t="e">
        <f>W549-X549-VLOOKUP(C549, 'Вчера_Спутник Лайт'!C:BO, 17, FALSE)</f>
        <v>#N/A</v>
      </c>
      <c r="AU549" s="53" t="e">
        <f>AA549-AB549-VLOOKUP(C549, 'Вчера_Спутник Лайт'!C:BO, 19, FALSE)</f>
        <v>#N/A</v>
      </c>
      <c r="AV549" s="53" t="e">
        <f>AC549-AD549-VLOOKUP(C549, 'Вчера_Спутник Лайт'!C:BO, 21, FALSE)</f>
        <v>#N/A</v>
      </c>
      <c r="AW549" s="53" t="e">
        <f>VLOOKUP(C549, 'Вчера_Спутник Лайт'!C:BO, 26, FALSE)+F549-#REF!-AD549-AG549</f>
        <v>#N/A</v>
      </c>
      <c r="AX549" s="53" t="e">
        <f>AE549-VLOOKUP(C549,'Вчера_Спутник Лайт'!C:BO, 23, FALSE)</f>
        <v>#N/A</v>
      </c>
    </row>
    <row r="550" spans="1:50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3"/>
      <c r="AA550" s="44"/>
      <c r="AB550" s="43"/>
      <c r="AC550" s="44"/>
      <c r="AD550" s="43"/>
      <c r="AE550" s="43"/>
      <c r="AF550" s="43"/>
      <c r="AG550" s="44"/>
      <c r="AH550" s="48"/>
      <c r="AI550" s="52">
        <f t="shared" si="9"/>
        <v>0</v>
      </c>
      <c r="AJ550" s="53" t="str">
        <f>IF(ISNA(VLOOKUP(C550,'Вчера_Спутник Лайт'!C:C, 1, FALSE)),"ошибка",0)</f>
        <v>ошибка</v>
      </c>
      <c r="AK550" s="55"/>
      <c r="AL550" s="53" t="e">
        <f>D550-VLOOKUP(C550, 'Вчера_Спутник Лайт'!C:BO, 2, FALSE)</f>
        <v>#N/A</v>
      </c>
      <c r="AM550" s="53" t="e">
        <f>E550-F550-VLOOKUP(C550, 'Вчера_Спутник Лайт'!C:BO, 3, FALSE)</f>
        <v>#N/A</v>
      </c>
      <c r="AN550" s="53" t="e">
        <f>K550-L550-VLOOKUP(C550, 'Вчера_Спутник Лайт'!C:BO, 5, FALSE)</f>
        <v>#N/A</v>
      </c>
      <c r="AO550" s="53" t="e">
        <f>M550-N550-VLOOKUP(C550, 'Вчера_Спутник Лайт'!C:BO, 7, FALSE)</f>
        <v>#N/A</v>
      </c>
      <c r="AP550" s="53" t="e">
        <f>O550-P550-VLOOKUP(C550, 'Вчера_Спутник Лайт'!C:BO, 9, FALSE)</f>
        <v>#N/A</v>
      </c>
      <c r="AQ550" s="53" t="e">
        <f>Q550-R550-VLOOKUP(C550, 'Вчера_Спутник Лайт'!C:BO, 11, FALSE)</f>
        <v>#N/A</v>
      </c>
      <c r="AR550" s="53" t="e">
        <f>S550-T550-VLOOKUP(C550, 'Вчера_Спутник Лайт'!C:BO, 13, FALSE)</f>
        <v>#N/A</v>
      </c>
      <c r="AS550" s="53" t="e">
        <f>U550-V550-VLOOKUP(C550, 'Вчера_Спутник Лайт'!C:BO, 15, FALSE)</f>
        <v>#N/A</v>
      </c>
      <c r="AT550" s="53" t="e">
        <f>W550-X550-VLOOKUP(C550, 'Вчера_Спутник Лайт'!C:BO, 17, FALSE)</f>
        <v>#N/A</v>
      </c>
      <c r="AU550" s="53" t="e">
        <f>AA550-AB550-VLOOKUP(C550, 'Вчера_Спутник Лайт'!C:BO, 19, FALSE)</f>
        <v>#N/A</v>
      </c>
      <c r="AV550" s="53" t="e">
        <f>AC550-AD550-VLOOKUP(C550, 'Вчера_Спутник Лайт'!C:BO, 21, FALSE)</f>
        <v>#N/A</v>
      </c>
      <c r="AW550" s="53" t="e">
        <f>VLOOKUP(C550, 'Вчера_Спутник Лайт'!C:BO, 26, FALSE)+F550-#REF!-AD550-AG550</f>
        <v>#N/A</v>
      </c>
      <c r="AX550" s="53" t="e">
        <f>AE550-VLOOKUP(C550,'Вчера_Спутник Лайт'!C:BO, 23, FALSE)</f>
        <v>#N/A</v>
      </c>
    </row>
    <row r="551" spans="1:50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3"/>
      <c r="AA551" s="44"/>
      <c r="AB551" s="43"/>
      <c r="AC551" s="44"/>
      <c r="AD551" s="43"/>
      <c r="AE551" s="43"/>
      <c r="AF551" s="43"/>
      <c r="AG551" s="44"/>
      <c r="AH551" s="48"/>
      <c r="AI551" s="52">
        <f t="shared" si="9"/>
        <v>0</v>
      </c>
      <c r="AJ551" s="53" t="str">
        <f>IF(ISNA(VLOOKUP(C551,'Вчера_Спутник Лайт'!C:C, 1, FALSE)),"ошибка",0)</f>
        <v>ошибка</v>
      </c>
      <c r="AK551" s="55"/>
      <c r="AL551" s="53" t="e">
        <f>D551-VLOOKUP(C551, 'Вчера_Спутник Лайт'!C:BO, 2, FALSE)</f>
        <v>#N/A</v>
      </c>
      <c r="AM551" s="53" t="e">
        <f>E551-F551-VLOOKUP(C551, 'Вчера_Спутник Лайт'!C:BO, 3, FALSE)</f>
        <v>#N/A</v>
      </c>
      <c r="AN551" s="53" t="e">
        <f>K551-L551-VLOOKUP(C551, 'Вчера_Спутник Лайт'!C:BO, 5, FALSE)</f>
        <v>#N/A</v>
      </c>
      <c r="AO551" s="53" t="e">
        <f>M551-N551-VLOOKUP(C551, 'Вчера_Спутник Лайт'!C:BO, 7, FALSE)</f>
        <v>#N/A</v>
      </c>
      <c r="AP551" s="53" t="e">
        <f>O551-P551-VLOOKUP(C551, 'Вчера_Спутник Лайт'!C:BO, 9, FALSE)</f>
        <v>#N/A</v>
      </c>
      <c r="AQ551" s="53" t="e">
        <f>Q551-R551-VLOOKUP(C551, 'Вчера_Спутник Лайт'!C:BO, 11, FALSE)</f>
        <v>#N/A</v>
      </c>
      <c r="AR551" s="53" t="e">
        <f>S551-T551-VLOOKUP(C551, 'Вчера_Спутник Лайт'!C:BO, 13, FALSE)</f>
        <v>#N/A</v>
      </c>
      <c r="AS551" s="53" t="e">
        <f>U551-V551-VLOOKUP(C551, 'Вчера_Спутник Лайт'!C:BO, 15, FALSE)</f>
        <v>#N/A</v>
      </c>
      <c r="AT551" s="53" t="e">
        <f>W551-X551-VLOOKUP(C551, 'Вчера_Спутник Лайт'!C:BO, 17, FALSE)</f>
        <v>#N/A</v>
      </c>
      <c r="AU551" s="53" t="e">
        <f>AA551-AB551-VLOOKUP(C551, 'Вчера_Спутник Лайт'!C:BO, 19, FALSE)</f>
        <v>#N/A</v>
      </c>
      <c r="AV551" s="53" t="e">
        <f>AC551-AD551-VLOOKUP(C551, 'Вчера_Спутник Лайт'!C:BO, 21, FALSE)</f>
        <v>#N/A</v>
      </c>
      <c r="AW551" s="53" t="e">
        <f>VLOOKUP(C551, 'Вчера_Спутник Лайт'!C:BO, 26, FALSE)+F551-#REF!-AD551-AG551</f>
        <v>#N/A</v>
      </c>
      <c r="AX551" s="53" t="e">
        <f>AE551-VLOOKUP(C551,'Вчера_Спутник Лайт'!C:BO, 23, FALSE)</f>
        <v>#N/A</v>
      </c>
    </row>
    <row r="552" spans="1:50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3"/>
      <c r="AA552" s="44"/>
      <c r="AB552" s="43"/>
      <c r="AC552" s="44"/>
      <c r="AD552" s="43"/>
      <c r="AE552" s="43"/>
      <c r="AF552" s="43"/>
      <c r="AG552" s="44"/>
      <c r="AH552" s="48"/>
      <c r="AI552" s="52">
        <f t="shared" si="9"/>
        <v>0</v>
      </c>
      <c r="AJ552" s="53" t="str">
        <f>IF(ISNA(VLOOKUP(C552,'Вчера_Спутник Лайт'!C:C, 1, FALSE)),"ошибка",0)</f>
        <v>ошибка</v>
      </c>
      <c r="AK552" s="55"/>
      <c r="AL552" s="53" t="e">
        <f>D552-VLOOKUP(C552, 'Вчера_Спутник Лайт'!C:BO, 2, FALSE)</f>
        <v>#N/A</v>
      </c>
      <c r="AM552" s="53" t="e">
        <f>E552-F552-VLOOKUP(C552, 'Вчера_Спутник Лайт'!C:BO, 3, FALSE)</f>
        <v>#N/A</v>
      </c>
      <c r="AN552" s="53" t="e">
        <f>K552-L552-VLOOKUP(C552, 'Вчера_Спутник Лайт'!C:BO, 5, FALSE)</f>
        <v>#N/A</v>
      </c>
      <c r="AO552" s="53" t="e">
        <f>M552-N552-VLOOKUP(C552, 'Вчера_Спутник Лайт'!C:BO, 7, FALSE)</f>
        <v>#N/A</v>
      </c>
      <c r="AP552" s="53" t="e">
        <f>O552-P552-VLOOKUP(C552, 'Вчера_Спутник Лайт'!C:BO, 9, FALSE)</f>
        <v>#N/A</v>
      </c>
      <c r="AQ552" s="53" t="e">
        <f>Q552-R552-VLOOKUP(C552, 'Вчера_Спутник Лайт'!C:BO, 11, FALSE)</f>
        <v>#N/A</v>
      </c>
      <c r="AR552" s="53" t="e">
        <f>S552-T552-VLOOKUP(C552, 'Вчера_Спутник Лайт'!C:BO, 13, FALSE)</f>
        <v>#N/A</v>
      </c>
      <c r="AS552" s="53" t="e">
        <f>U552-V552-VLOOKUP(C552, 'Вчера_Спутник Лайт'!C:BO, 15, FALSE)</f>
        <v>#N/A</v>
      </c>
      <c r="AT552" s="53" t="e">
        <f>W552-X552-VLOOKUP(C552, 'Вчера_Спутник Лайт'!C:BO, 17, FALSE)</f>
        <v>#N/A</v>
      </c>
      <c r="AU552" s="53" t="e">
        <f>AA552-AB552-VLOOKUP(C552, 'Вчера_Спутник Лайт'!C:BO, 19, FALSE)</f>
        <v>#N/A</v>
      </c>
      <c r="AV552" s="53" t="e">
        <f>AC552-AD552-VLOOKUP(C552, 'Вчера_Спутник Лайт'!C:BO, 21, FALSE)</f>
        <v>#N/A</v>
      </c>
      <c r="AW552" s="53" t="e">
        <f>VLOOKUP(C552, 'Вчера_Спутник Лайт'!C:BO, 26, FALSE)+F552-#REF!-AD552-AG552</f>
        <v>#N/A</v>
      </c>
      <c r="AX552" s="53" t="e">
        <f>AE552-VLOOKUP(C552,'Вчера_Спутник Лайт'!C:BO, 23, FALSE)</f>
        <v>#N/A</v>
      </c>
    </row>
    <row r="553" spans="1:50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3"/>
      <c r="AA553" s="44"/>
      <c r="AB553" s="43"/>
      <c r="AC553" s="44"/>
      <c r="AD553" s="43"/>
      <c r="AE553" s="43"/>
      <c r="AF553" s="43"/>
      <c r="AG553" s="44"/>
      <c r="AH553" s="48"/>
      <c r="AI553" s="52">
        <f t="shared" si="9"/>
        <v>0</v>
      </c>
      <c r="AJ553" s="53" t="str">
        <f>IF(ISNA(VLOOKUP(C553,'Вчера_Спутник Лайт'!C:C, 1, FALSE)),"ошибка",0)</f>
        <v>ошибка</v>
      </c>
      <c r="AK553" s="55"/>
      <c r="AL553" s="53" t="e">
        <f>D553-VLOOKUP(C553, 'Вчера_Спутник Лайт'!C:BO, 2, FALSE)</f>
        <v>#N/A</v>
      </c>
      <c r="AM553" s="53" t="e">
        <f>E553-F553-VLOOKUP(C553, 'Вчера_Спутник Лайт'!C:BO, 3, FALSE)</f>
        <v>#N/A</v>
      </c>
      <c r="AN553" s="53" t="e">
        <f>K553-L553-VLOOKUP(C553, 'Вчера_Спутник Лайт'!C:BO, 5, FALSE)</f>
        <v>#N/A</v>
      </c>
      <c r="AO553" s="53" t="e">
        <f>M553-N553-VLOOKUP(C553, 'Вчера_Спутник Лайт'!C:BO, 7, FALSE)</f>
        <v>#N/A</v>
      </c>
      <c r="AP553" s="53" t="e">
        <f>O553-P553-VLOOKUP(C553, 'Вчера_Спутник Лайт'!C:BO, 9, FALSE)</f>
        <v>#N/A</v>
      </c>
      <c r="AQ553" s="53" t="e">
        <f>Q553-R553-VLOOKUP(C553, 'Вчера_Спутник Лайт'!C:BO, 11, FALSE)</f>
        <v>#N/A</v>
      </c>
      <c r="AR553" s="53" t="e">
        <f>S553-T553-VLOOKUP(C553, 'Вчера_Спутник Лайт'!C:BO, 13, FALSE)</f>
        <v>#N/A</v>
      </c>
      <c r="AS553" s="53" t="e">
        <f>U553-V553-VLOOKUP(C553, 'Вчера_Спутник Лайт'!C:BO, 15, FALSE)</f>
        <v>#N/A</v>
      </c>
      <c r="AT553" s="53" t="e">
        <f>W553-X553-VLOOKUP(C553, 'Вчера_Спутник Лайт'!C:BO, 17, FALSE)</f>
        <v>#N/A</v>
      </c>
      <c r="AU553" s="53" t="e">
        <f>AA553-AB553-VLOOKUP(C553, 'Вчера_Спутник Лайт'!C:BO, 19, FALSE)</f>
        <v>#N/A</v>
      </c>
      <c r="AV553" s="53" t="e">
        <f>AC553-AD553-VLOOKUP(C553, 'Вчера_Спутник Лайт'!C:BO, 21, FALSE)</f>
        <v>#N/A</v>
      </c>
      <c r="AW553" s="53" t="e">
        <f>VLOOKUP(C553, 'Вчера_Спутник Лайт'!C:BO, 26, FALSE)+F553-#REF!-AD553-AG553</f>
        <v>#N/A</v>
      </c>
      <c r="AX553" s="53" t="e">
        <f>AE553-VLOOKUP(C553,'Вчера_Спутник Лайт'!C:BO, 23, FALSE)</f>
        <v>#N/A</v>
      </c>
    </row>
    <row r="554" spans="1:50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3"/>
      <c r="AA554" s="44"/>
      <c r="AB554" s="43"/>
      <c r="AC554" s="44"/>
      <c r="AD554" s="43"/>
      <c r="AE554" s="43"/>
      <c r="AF554" s="43"/>
      <c r="AG554" s="44"/>
      <c r="AH554" s="48"/>
      <c r="AI554" s="52">
        <f t="shared" si="9"/>
        <v>0</v>
      </c>
      <c r="AJ554" s="53" t="str">
        <f>IF(ISNA(VLOOKUP(C554,'Вчера_Спутник Лайт'!C:C, 1, FALSE)),"ошибка",0)</f>
        <v>ошибка</v>
      </c>
      <c r="AK554" s="55"/>
      <c r="AL554" s="53" t="e">
        <f>D554-VLOOKUP(C554, 'Вчера_Спутник Лайт'!C:BO, 2, FALSE)</f>
        <v>#N/A</v>
      </c>
      <c r="AM554" s="53" t="e">
        <f>E554-F554-VLOOKUP(C554, 'Вчера_Спутник Лайт'!C:BO, 3, FALSE)</f>
        <v>#N/A</v>
      </c>
      <c r="AN554" s="53" t="e">
        <f>K554-L554-VLOOKUP(C554, 'Вчера_Спутник Лайт'!C:BO, 5, FALSE)</f>
        <v>#N/A</v>
      </c>
      <c r="AO554" s="53" t="e">
        <f>M554-N554-VLOOKUP(C554, 'Вчера_Спутник Лайт'!C:BO, 7, FALSE)</f>
        <v>#N/A</v>
      </c>
      <c r="AP554" s="53" t="e">
        <f>O554-P554-VLOOKUP(C554, 'Вчера_Спутник Лайт'!C:BO, 9, FALSE)</f>
        <v>#N/A</v>
      </c>
      <c r="AQ554" s="53" t="e">
        <f>Q554-R554-VLOOKUP(C554, 'Вчера_Спутник Лайт'!C:BO, 11, FALSE)</f>
        <v>#N/A</v>
      </c>
      <c r="AR554" s="53" t="e">
        <f>S554-T554-VLOOKUP(C554, 'Вчера_Спутник Лайт'!C:BO, 13, FALSE)</f>
        <v>#N/A</v>
      </c>
      <c r="AS554" s="53" t="e">
        <f>U554-V554-VLOOKUP(C554, 'Вчера_Спутник Лайт'!C:BO, 15, FALSE)</f>
        <v>#N/A</v>
      </c>
      <c r="AT554" s="53" t="e">
        <f>W554-X554-VLOOKUP(C554, 'Вчера_Спутник Лайт'!C:BO, 17, FALSE)</f>
        <v>#N/A</v>
      </c>
      <c r="AU554" s="53" t="e">
        <f>AA554-AB554-VLOOKUP(C554, 'Вчера_Спутник Лайт'!C:BO, 19, FALSE)</f>
        <v>#N/A</v>
      </c>
      <c r="AV554" s="53" t="e">
        <f>AC554-AD554-VLOOKUP(C554, 'Вчера_Спутник Лайт'!C:BO, 21, FALSE)</f>
        <v>#N/A</v>
      </c>
      <c r="AW554" s="53" t="e">
        <f>VLOOKUP(C554, 'Вчера_Спутник Лайт'!C:BO, 26, FALSE)+F554-#REF!-AD554-AG554</f>
        <v>#N/A</v>
      </c>
      <c r="AX554" s="53" t="e">
        <f>AE554-VLOOKUP(C554,'Вчера_Спутник Лайт'!C:BO, 23, FALSE)</f>
        <v>#N/A</v>
      </c>
    </row>
    <row r="555" spans="1:50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3"/>
      <c r="AA555" s="44"/>
      <c r="AB555" s="43"/>
      <c r="AC555" s="44"/>
      <c r="AD555" s="43"/>
      <c r="AE555" s="43"/>
      <c r="AF555" s="43"/>
      <c r="AG555" s="44"/>
      <c r="AH555" s="48"/>
      <c r="AI555" s="52">
        <f t="shared" si="9"/>
        <v>0</v>
      </c>
      <c r="AJ555" s="53" t="str">
        <f>IF(ISNA(VLOOKUP(C555,'Вчера_Спутник Лайт'!C:C, 1, FALSE)),"ошибка",0)</f>
        <v>ошибка</v>
      </c>
      <c r="AK555" s="55"/>
      <c r="AL555" s="53" t="e">
        <f>D555-VLOOKUP(C555, 'Вчера_Спутник Лайт'!C:BO, 2, FALSE)</f>
        <v>#N/A</v>
      </c>
      <c r="AM555" s="53" t="e">
        <f>E555-F555-VLOOKUP(C555, 'Вчера_Спутник Лайт'!C:BO, 3, FALSE)</f>
        <v>#N/A</v>
      </c>
      <c r="AN555" s="53" t="e">
        <f>K555-L555-VLOOKUP(C555, 'Вчера_Спутник Лайт'!C:BO, 5, FALSE)</f>
        <v>#N/A</v>
      </c>
      <c r="AO555" s="53" t="e">
        <f>M555-N555-VLOOKUP(C555, 'Вчера_Спутник Лайт'!C:BO, 7, FALSE)</f>
        <v>#N/A</v>
      </c>
      <c r="AP555" s="53" t="e">
        <f>O555-P555-VLOOKUP(C555, 'Вчера_Спутник Лайт'!C:BO, 9, FALSE)</f>
        <v>#N/A</v>
      </c>
      <c r="AQ555" s="53" t="e">
        <f>Q555-R555-VLOOKUP(C555, 'Вчера_Спутник Лайт'!C:BO, 11, FALSE)</f>
        <v>#N/A</v>
      </c>
      <c r="AR555" s="53" t="e">
        <f>S555-T555-VLOOKUP(C555, 'Вчера_Спутник Лайт'!C:BO, 13, FALSE)</f>
        <v>#N/A</v>
      </c>
      <c r="AS555" s="53" t="e">
        <f>U555-V555-VLOOKUP(C555, 'Вчера_Спутник Лайт'!C:BO, 15, FALSE)</f>
        <v>#N/A</v>
      </c>
      <c r="AT555" s="53" t="e">
        <f>W555-X555-VLOOKUP(C555, 'Вчера_Спутник Лайт'!C:BO, 17, FALSE)</f>
        <v>#N/A</v>
      </c>
      <c r="AU555" s="53" t="e">
        <f>AA555-AB555-VLOOKUP(C555, 'Вчера_Спутник Лайт'!C:BO, 19, FALSE)</f>
        <v>#N/A</v>
      </c>
      <c r="AV555" s="53" t="e">
        <f>AC555-AD555-VLOOKUP(C555, 'Вчера_Спутник Лайт'!C:BO, 21, FALSE)</f>
        <v>#N/A</v>
      </c>
      <c r="AW555" s="53" t="e">
        <f>VLOOKUP(C555, 'Вчера_Спутник Лайт'!C:BO, 26, FALSE)+F555-#REF!-AD555-AG555</f>
        <v>#N/A</v>
      </c>
      <c r="AX555" s="53" t="e">
        <f>AE555-VLOOKUP(C555,'Вчера_Спутник Лайт'!C:BO, 23, FALSE)</f>
        <v>#N/A</v>
      </c>
    </row>
    <row r="556" spans="1:50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3"/>
      <c r="AA556" s="44"/>
      <c r="AB556" s="43"/>
      <c r="AC556" s="44"/>
      <c r="AD556" s="43"/>
      <c r="AE556" s="43"/>
      <c r="AF556" s="43"/>
      <c r="AG556" s="44"/>
      <c r="AH556" s="48"/>
      <c r="AI556" s="52">
        <f t="shared" si="9"/>
        <v>0</v>
      </c>
      <c r="AJ556" s="53" t="str">
        <f>IF(ISNA(VLOOKUP(C556,'Вчера_Спутник Лайт'!C:C, 1, FALSE)),"ошибка",0)</f>
        <v>ошибка</v>
      </c>
      <c r="AK556" s="55"/>
      <c r="AL556" s="53" t="e">
        <f>D556-VLOOKUP(C556, 'Вчера_Спутник Лайт'!C:BO, 2, FALSE)</f>
        <v>#N/A</v>
      </c>
      <c r="AM556" s="53" t="e">
        <f>E556-F556-VLOOKUP(C556, 'Вчера_Спутник Лайт'!C:BO, 3, FALSE)</f>
        <v>#N/A</v>
      </c>
      <c r="AN556" s="53" t="e">
        <f>K556-L556-VLOOKUP(C556, 'Вчера_Спутник Лайт'!C:BO, 5, FALSE)</f>
        <v>#N/A</v>
      </c>
      <c r="AO556" s="53" t="e">
        <f>M556-N556-VLOOKUP(C556, 'Вчера_Спутник Лайт'!C:BO, 7, FALSE)</f>
        <v>#N/A</v>
      </c>
      <c r="AP556" s="53" t="e">
        <f>O556-P556-VLOOKUP(C556, 'Вчера_Спутник Лайт'!C:BO, 9, FALSE)</f>
        <v>#N/A</v>
      </c>
      <c r="AQ556" s="53" t="e">
        <f>Q556-R556-VLOOKUP(C556, 'Вчера_Спутник Лайт'!C:BO, 11, FALSE)</f>
        <v>#N/A</v>
      </c>
      <c r="AR556" s="53" t="e">
        <f>S556-T556-VLOOKUP(C556, 'Вчера_Спутник Лайт'!C:BO, 13, FALSE)</f>
        <v>#N/A</v>
      </c>
      <c r="AS556" s="53" t="e">
        <f>U556-V556-VLOOKUP(C556, 'Вчера_Спутник Лайт'!C:BO, 15, FALSE)</f>
        <v>#N/A</v>
      </c>
      <c r="AT556" s="53" t="e">
        <f>W556-X556-VLOOKUP(C556, 'Вчера_Спутник Лайт'!C:BO, 17, FALSE)</f>
        <v>#N/A</v>
      </c>
      <c r="AU556" s="53" t="e">
        <f>AA556-AB556-VLOOKUP(C556, 'Вчера_Спутник Лайт'!C:BO, 19, FALSE)</f>
        <v>#N/A</v>
      </c>
      <c r="AV556" s="53" t="e">
        <f>AC556-AD556-VLOOKUP(C556, 'Вчера_Спутник Лайт'!C:BO, 21, FALSE)</f>
        <v>#N/A</v>
      </c>
      <c r="AW556" s="53" t="e">
        <f>VLOOKUP(C556, 'Вчера_Спутник Лайт'!C:BO, 26, FALSE)+F556-#REF!-AD556-AG556</f>
        <v>#N/A</v>
      </c>
      <c r="AX556" s="53" t="e">
        <f>AE556-VLOOKUP(C556,'Вчера_Спутник Лайт'!C:BO, 23, FALSE)</f>
        <v>#N/A</v>
      </c>
    </row>
    <row r="557" spans="1:50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3"/>
      <c r="AA557" s="44"/>
      <c r="AB557" s="43"/>
      <c r="AC557" s="44"/>
      <c r="AD557" s="43"/>
      <c r="AE557" s="43"/>
      <c r="AF557" s="43"/>
      <c r="AG557" s="44"/>
      <c r="AH557" s="48"/>
      <c r="AI557" s="52">
        <f t="shared" si="9"/>
        <v>0</v>
      </c>
      <c r="AJ557" s="53" t="str">
        <f>IF(ISNA(VLOOKUP(C557,'Вчера_Спутник Лайт'!C:C, 1, FALSE)),"ошибка",0)</f>
        <v>ошибка</v>
      </c>
      <c r="AK557" s="55"/>
      <c r="AL557" s="53" t="e">
        <f>D557-VLOOKUP(C557, 'Вчера_Спутник Лайт'!C:BO, 2, FALSE)</f>
        <v>#N/A</v>
      </c>
      <c r="AM557" s="53" t="e">
        <f>E557-F557-VLOOKUP(C557, 'Вчера_Спутник Лайт'!C:BO, 3, FALSE)</f>
        <v>#N/A</v>
      </c>
      <c r="AN557" s="53" t="e">
        <f>K557-L557-VLOOKUP(C557, 'Вчера_Спутник Лайт'!C:BO, 5, FALSE)</f>
        <v>#N/A</v>
      </c>
      <c r="AO557" s="53" t="e">
        <f>M557-N557-VLOOKUP(C557, 'Вчера_Спутник Лайт'!C:BO, 7, FALSE)</f>
        <v>#N/A</v>
      </c>
      <c r="AP557" s="53" t="e">
        <f>O557-P557-VLOOKUP(C557, 'Вчера_Спутник Лайт'!C:BO, 9, FALSE)</f>
        <v>#N/A</v>
      </c>
      <c r="AQ557" s="53" t="e">
        <f>Q557-R557-VLOOKUP(C557, 'Вчера_Спутник Лайт'!C:BO, 11, FALSE)</f>
        <v>#N/A</v>
      </c>
      <c r="AR557" s="53" t="e">
        <f>S557-T557-VLOOKUP(C557, 'Вчера_Спутник Лайт'!C:BO, 13, FALSE)</f>
        <v>#N/A</v>
      </c>
      <c r="AS557" s="53" t="e">
        <f>U557-V557-VLOOKUP(C557, 'Вчера_Спутник Лайт'!C:BO, 15, FALSE)</f>
        <v>#N/A</v>
      </c>
      <c r="AT557" s="53" t="e">
        <f>W557-X557-VLOOKUP(C557, 'Вчера_Спутник Лайт'!C:BO, 17, FALSE)</f>
        <v>#N/A</v>
      </c>
      <c r="AU557" s="53" t="e">
        <f>AA557-AB557-VLOOKUP(C557, 'Вчера_Спутник Лайт'!C:BO, 19, FALSE)</f>
        <v>#N/A</v>
      </c>
      <c r="AV557" s="53" t="e">
        <f>AC557-AD557-VLOOKUP(C557, 'Вчера_Спутник Лайт'!C:BO, 21, FALSE)</f>
        <v>#N/A</v>
      </c>
      <c r="AW557" s="53" t="e">
        <f>VLOOKUP(C557, 'Вчера_Спутник Лайт'!C:BO, 26, FALSE)+F557-#REF!-AD557-AG557</f>
        <v>#N/A</v>
      </c>
      <c r="AX557" s="53" t="e">
        <f>AE557-VLOOKUP(C557,'Вчера_Спутник Лайт'!C:BO, 23, FALSE)</f>
        <v>#N/A</v>
      </c>
    </row>
    <row r="558" spans="1:50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3"/>
      <c r="AA558" s="44"/>
      <c r="AB558" s="43"/>
      <c r="AC558" s="44"/>
      <c r="AD558" s="43"/>
      <c r="AE558" s="43"/>
      <c r="AF558" s="43"/>
      <c r="AG558" s="44"/>
      <c r="AH558" s="48"/>
      <c r="AI558" s="52">
        <f t="shared" si="9"/>
        <v>0</v>
      </c>
      <c r="AJ558" s="53" t="str">
        <f>IF(ISNA(VLOOKUP(C558,'Вчера_Спутник Лайт'!C:C, 1, FALSE)),"ошибка",0)</f>
        <v>ошибка</v>
      </c>
      <c r="AK558" s="55"/>
      <c r="AL558" s="53" t="e">
        <f>D558-VLOOKUP(C558, 'Вчера_Спутник Лайт'!C:BO, 2, FALSE)</f>
        <v>#N/A</v>
      </c>
      <c r="AM558" s="53" t="e">
        <f>E558-F558-VLOOKUP(C558, 'Вчера_Спутник Лайт'!C:BO, 3, FALSE)</f>
        <v>#N/A</v>
      </c>
      <c r="AN558" s="53" t="e">
        <f>K558-L558-VLOOKUP(C558, 'Вчера_Спутник Лайт'!C:BO, 5, FALSE)</f>
        <v>#N/A</v>
      </c>
      <c r="AO558" s="53" t="e">
        <f>M558-N558-VLOOKUP(C558, 'Вчера_Спутник Лайт'!C:BO, 7, FALSE)</f>
        <v>#N/A</v>
      </c>
      <c r="AP558" s="53" t="e">
        <f>O558-P558-VLOOKUP(C558, 'Вчера_Спутник Лайт'!C:BO, 9, FALSE)</f>
        <v>#N/A</v>
      </c>
      <c r="AQ558" s="53" t="e">
        <f>Q558-R558-VLOOKUP(C558, 'Вчера_Спутник Лайт'!C:BO, 11, FALSE)</f>
        <v>#N/A</v>
      </c>
      <c r="AR558" s="53" t="e">
        <f>S558-T558-VLOOKUP(C558, 'Вчера_Спутник Лайт'!C:BO, 13, FALSE)</f>
        <v>#N/A</v>
      </c>
      <c r="AS558" s="53" t="e">
        <f>U558-V558-VLOOKUP(C558, 'Вчера_Спутник Лайт'!C:BO, 15, FALSE)</f>
        <v>#N/A</v>
      </c>
      <c r="AT558" s="53" t="e">
        <f>W558-X558-VLOOKUP(C558, 'Вчера_Спутник Лайт'!C:BO, 17, FALSE)</f>
        <v>#N/A</v>
      </c>
      <c r="AU558" s="53" t="e">
        <f>AA558-AB558-VLOOKUP(C558, 'Вчера_Спутник Лайт'!C:BO, 19, FALSE)</f>
        <v>#N/A</v>
      </c>
      <c r="AV558" s="53" t="e">
        <f>AC558-AD558-VLOOKUP(C558, 'Вчера_Спутник Лайт'!C:BO, 21, FALSE)</f>
        <v>#N/A</v>
      </c>
      <c r="AW558" s="53" t="e">
        <f>VLOOKUP(C558, 'Вчера_Спутник Лайт'!C:BO, 26, FALSE)+F558-#REF!-AD558-AG558</f>
        <v>#N/A</v>
      </c>
      <c r="AX558" s="53" t="e">
        <f>AE558-VLOOKUP(C558,'Вчера_Спутник Лайт'!C:BO, 23, FALSE)</f>
        <v>#N/A</v>
      </c>
    </row>
    <row r="559" spans="1:50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3"/>
      <c r="AA559" s="44"/>
      <c r="AB559" s="43"/>
      <c r="AC559" s="44"/>
      <c r="AD559" s="43"/>
      <c r="AE559" s="43"/>
      <c r="AF559" s="43"/>
      <c r="AG559" s="44"/>
      <c r="AH559" s="48"/>
      <c r="AI559" s="52">
        <f t="shared" si="9"/>
        <v>0</v>
      </c>
      <c r="AJ559" s="53" t="str">
        <f>IF(ISNA(VLOOKUP(C559,'Вчера_Спутник Лайт'!C:C, 1, FALSE)),"ошибка",0)</f>
        <v>ошибка</v>
      </c>
      <c r="AK559" s="55"/>
      <c r="AL559" s="53" t="e">
        <f>D559-VLOOKUP(C559, 'Вчера_Спутник Лайт'!C:BO, 2, FALSE)</f>
        <v>#N/A</v>
      </c>
      <c r="AM559" s="53" t="e">
        <f>E559-F559-VLOOKUP(C559, 'Вчера_Спутник Лайт'!C:BO, 3, FALSE)</f>
        <v>#N/A</v>
      </c>
      <c r="AN559" s="53" t="e">
        <f>K559-L559-VLOOKUP(C559, 'Вчера_Спутник Лайт'!C:BO, 5, FALSE)</f>
        <v>#N/A</v>
      </c>
      <c r="AO559" s="53" t="e">
        <f>M559-N559-VLOOKUP(C559, 'Вчера_Спутник Лайт'!C:BO, 7, FALSE)</f>
        <v>#N/A</v>
      </c>
      <c r="AP559" s="53" t="e">
        <f>O559-P559-VLOOKUP(C559, 'Вчера_Спутник Лайт'!C:BO, 9, FALSE)</f>
        <v>#N/A</v>
      </c>
      <c r="AQ559" s="53" t="e">
        <f>Q559-R559-VLOOKUP(C559, 'Вчера_Спутник Лайт'!C:BO, 11, FALSE)</f>
        <v>#N/A</v>
      </c>
      <c r="AR559" s="53" t="e">
        <f>S559-T559-VLOOKUP(C559, 'Вчера_Спутник Лайт'!C:BO, 13, FALSE)</f>
        <v>#N/A</v>
      </c>
      <c r="AS559" s="53" t="e">
        <f>U559-V559-VLOOKUP(C559, 'Вчера_Спутник Лайт'!C:BO, 15, FALSE)</f>
        <v>#N/A</v>
      </c>
      <c r="AT559" s="53" t="e">
        <f>W559-X559-VLOOKUP(C559, 'Вчера_Спутник Лайт'!C:BO, 17, FALSE)</f>
        <v>#N/A</v>
      </c>
      <c r="AU559" s="53" t="e">
        <f>AA559-AB559-VLOOKUP(C559, 'Вчера_Спутник Лайт'!C:BO, 19, FALSE)</f>
        <v>#N/A</v>
      </c>
      <c r="AV559" s="53" t="e">
        <f>AC559-AD559-VLOOKUP(C559, 'Вчера_Спутник Лайт'!C:BO, 21, FALSE)</f>
        <v>#N/A</v>
      </c>
      <c r="AW559" s="53" t="e">
        <f>VLOOKUP(C559, 'Вчера_Спутник Лайт'!C:BO, 26, FALSE)+F559-#REF!-AD559-AG559</f>
        <v>#N/A</v>
      </c>
      <c r="AX559" s="53" t="e">
        <f>AE559-VLOOKUP(C559,'Вчера_Спутник Лайт'!C:BO, 23, FALSE)</f>
        <v>#N/A</v>
      </c>
    </row>
    <row r="560" spans="1:50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3"/>
      <c r="AA560" s="44"/>
      <c r="AB560" s="43"/>
      <c r="AC560" s="44"/>
      <c r="AD560" s="43"/>
      <c r="AE560" s="43"/>
      <c r="AF560" s="43"/>
      <c r="AG560" s="44"/>
      <c r="AH560" s="48"/>
      <c r="AI560" s="52">
        <f t="shared" si="9"/>
        <v>0</v>
      </c>
      <c r="AJ560" s="53" t="str">
        <f>IF(ISNA(VLOOKUP(C560,'Вчера_Спутник Лайт'!C:C, 1, FALSE)),"ошибка",0)</f>
        <v>ошибка</v>
      </c>
      <c r="AK560" s="55"/>
      <c r="AL560" s="53" t="e">
        <f>D560-VLOOKUP(C560, 'Вчера_Спутник Лайт'!C:BO, 2, FALSE)</f>
        <v>#N/A</v>
      </c>
      <c r="AM560" s="53" t="e">
        <f>E560-F560-VLOOKUP(C560, 'Вчера_Спутник Лайт'!C:BO, 3, FALSE)</f>
        <v>#N/A</v>
      </c>
      <c r="AN560" s="53" t="e">
        <f>K560-L560-VLOOKUP(C560, 'Вчера_Спутник Лайт'!C:BO, 5, FALSE)</f>
        <v>#N/A</v>
      </c>
      <c r="AO560" s="53" t="e">
        <f>M560-N560-VLOOKUP(C560, 'Вчера_Спутник Лайт'!C:BO, 7, FALSE)</f>
        <v>#N/A</v>
      </c>
      <c r="AP560" s="53" t="e">
        <f>O560-P560-VLOOKUP(C560, 'Вчера_Спутник Лайт'!C:BO, 9, FALSE)</f>
        <v>#N/A</v>
      </c>
      <c r="AQ560" s="53" t="e">
        <f>Q560-R560-VLOOKUP(C560, 'Вчера_Спутник Лайт'!C:BO, 11, FALSE)</f>
        <v>#N/A</v>
      </c>
      <c r="AR560" s="53" t="e">
        <f>S560-T560-VLOOKUP(C560, 'Вчера_Спутник Лайт'!C:BO, 13, FALSE)</f>
        <v>#N/A</v>
      </c>
      <c r="AS560" s="53" t="e">
        <f>U560-V560-VLOOKUP(C560, 'Вчера_Спутник Лайт'!C:BO, 15, FALSE)</f>
        <v>#N/A</v>
      </c>
      <c r="AT560" s="53" t="e">
        <f>W560-X560-VLOOKUP(C560, 'Вчера_Спутник Лайт'!C:BO, 17, FALSE)</f>
        <v>#N/A</v>
      </c>
      <c r="AU560" s="53" t="e">
        <f>AA560-AB560-VLOOKUP(C560, 'Вчера_Спутник Лайт'!C:BO, 19, FALSE)</f>
        <v>#N/A</v>
      </c>
      <c r="AV560" s="53" t="e">
        <f>AC560-AD560-VLOOKUP(C560, 'Вчера_Спутник Лайт'!C:BO, 21, FALSE)</f>
        <v>#N/A</v>
      </c>
      <c r="AW560" s="53" t="e">
        <f>VLOOKUP(C560, 'Вчера_Спутник Лайт'!C:BO, 26, FALSE)+F560-#REF!-AD560-AG560</f>
        <v>#N/A</v>
      </c>
      <c r="AX560" s="53" t="e">
        <f>AE560-VLOOKUP(C560,'Вчера_Спутник Лайт'!C:BO, 23, FALSE)</f>
        <v>#N/A</v>
      </c>
    </row>
    <row r="561" spans="1:50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3"/>
      <c r="AA561" s="44"/>
      <c r="AB561" s="43"/>
      <c r="AC561" s="44"/>
      <c r="AD561" s="43"/>
      <c r="AE561" s="43"/>
      <c r="AF561" s="43"/>
      <c r="AG561" s="44"/>
      <c r="AH561" s="48"/>
      <c r="AI561" s="52">
        <f t="shared" si="9"/>
        <v>0</v>
      </c>
      <c r="AJ561" s="53" t="str">
        <f>IF(ISNA(VLOOKUP(C561,'Вчера_Спутник Лайт'!C:C, 1, FALSE)),"ошибка",0)</f>
        <v>ошибка</v>
      </c>
      <c r="AK561" s="55"/>
      <c r="AL561" s="53" t="e">
        <f>D561-VLOOKUP(C561, 'Вчера_Спутник Лайт'!C:BO, 2, FALSE)</f>
        <v>#N/A</v>
      </c>
      <c r="AM561" s="53" t="e">
        <f>E561-F561-VLOOKUP(C561, 'Вчера_Спутник Лайт'!C:BO, 3, FALSE)</f>
        <v>#N/A</v>
      </c>
      <c r="AN561" s="53" t="e">
        <f>K561-L561-VLOOKUP(C561, 'Вчера_Спутник Лайт'!C:BO, 5, FALSE)</f>
        <v>#N/A</v>
      </c>
      <c r="AO561" s="53" t="e">
        <f>M561-N561-VLOOKUP(C561, 'Вчера_Спутник Лайт'!C:BO, 7, FALSE)</f>
        <v>#N/A</v>
      </c>
      <c r="AP561" s="53" t="e">
        <f>O561-P561-VLOOKUP(C561, 'Вчера_Спутник Лайт'!C:BO, 9, FALSE)</f>
        <v>#N/A</v>
      </c>
      <c r="AQ561" s="53" t="e">
        <f>Q561-R561-VLOOKUP(C561, 'Вчера_Спутник Лайт'!C:BO, 11, FALSE)</f>
        <v>#N/A</v>
      </c>
      <c r="AR561" s="53" t="e">
        <f>S561-T561-VLOOKUP(C561, 'Вчера_Спутник Лайт'!C:BO, 13, FALSE)</f>
        <v>#N/A</v>
      </c>
      <c r="AS561" s="53" t="e">
        <f>U561-V561-VLOOKUP(C561, 'Вчера_Спутник Лайт'!C:BO, 15, FALSE)</f>
        <v>#N/A</v>
      </c>
      <c r="AT561" s="53" t="e">
        <f>W561-X561-VLOOKUP(C561, 'Вчера_Спутник Лайт'!C:BO, 17, FALSE)</f>
        <v>#N/A</v>
      </c>
      <c r="AU561" s="53" t="e">
        <f>AA561-AB561-VLOOKUP(C561, 'Вчера_Спутник Лайт'!C:BO, 19, FALSE)</f>
        <v>#N/A</v>
      </c>
      <c r="AV561" s="53" t="e">
        <f>AC561-AD561-VLOOKUP(C561, 'Вчера_Спутник Лайт'!C:BO, 21, FALSE)</f>
        <v>#N/A</v>
      </c>
      <c r="AW561" s="53" t="e">
        <f>VLOOKUP(C561, 'Вчера_Спутник Лайт'!C:BO, 26, FALSE)+F561-#REF!-AD561-AG561</f>
        <v>#N/A</v>
      </c>
      <c r="AX561" s="53" t="e">
        <f>AE561-VLOOKUP(C561,'Вчера_Спутник Лайт'!C:BO, 23, FALSE)</f>
        <v>#N/A</v>
      </c>
    </row>
    <row r="562" spans="1:50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3"/>
      <c r="AA562" s="44"/>
      <c r="AB562" s="43"/>
      <c r="AC562" s="44"/>
      <c r="AD562" s="43"/>
      <c r="AE562" s="43"/>
      <c r="AF562" s="43"/>
      <c r="AG562" s="44"/>
      <c r="AH562" s="48"/>
      <c r="AI562" s="52">
        <f t="shared" si="9"/>
        <v>0</v>
      </c>
      <c r="AJ562" s="53" t="str">
        <f>IF(ISNA(VLOOKUP(C562,'Вчера_Спутник Лайт'!C:C, 1, FALSE)),"ошибка",0)</f>
        <v>ошибка</v>
      </c>
      <c r="AK562" s="55"/>
      <c r="AL562" s="53" t="e">
        <f>D562-VLOOKUP(C562, 'Вчера_Спутник Лайт'!C:BO, 2, FALSE)</f>
        <v>#N/A</v>
      </c>
      <c r="AM562" s="53" t="e">
        <f>E562-F562-VLOOKUP(C562, 'Вчера_Спутник Лайт'!C:BO, 3, FALSE)</f>
        <v>#N/A</v>
      </c>
      <c r="AN562" s="53" t="e">
        <f>K562-L562-VLOOKUP(C562, 'Вчера_Спутник Лайт'!C:BO, 5, FALSE)</f>
        <v>#N/A</v>
      </c>
      <c r="AO562" s="53" t="e">
        <f>M562-N562-VLOOKUP(C562, 'Вчера_Спутник Лайт'!C:BO, 7, FALSE)</f>
        <v>#N/A</v>
      </c>
      <c r="AP562" s="53" t="e">
        <f>O562-P562-VLOOKUP(C562, 'Вчера_Спутник Лайт'!C:BO, 9, FALSE)</f>
        <v>#N/A</v>
      </c>
      <c r="AQ562" s="53" t="e">
        <f>Q562-R562-VLOOKUP(C562, 'Вчера_Спутник Лайт'!C:BO, 11, FALSE)</f>
        <v>#N/A</v>
      </c>
      <c r="AR562" s="53" t="e">
        <f>S562-T562-VLOOKUP(C562, 'Вчера_Спутник Лайт'!C:BO, 13, FALSE)</f>
        <v>#N/A</v>
      </c>
      <c r="AS562" s="53" t="e">
        <f>U562-V562-VLOOKUP(C562, 'Вчера_Спутник Лайт'!C:BO, 15, FALSE)</f>
        <v>#N/A</v>
      </c>
      <c r="AT562" s="53" t="e">
        <f>W562-X562-VLOOKUP(C562, 'Вчера_Спутник Лайт'!C:BO, 17, FALSE)</f>
        <v>#N/A</v>
      </c>
      <c r="AU562" s="53" t="e">
        <f>AA562-AB562-VLOOKUP(C562, 'Вчера_Спутник Лайт'!C:BO, 19, FALSE)</f>
        <v>#N/A</v>
      </c>
      <c r="AV562" s="53" t="e">
        <f>AC562-AD562-VLOOKUP(C562, 'Вчера_Спутник Лайт'!C:BO, 21, FALSE)</f>
        <v>#N/A</v>
      </c>
      <c r="AW562" s="53" t="e">
        <f>VLOOKUP(C562, 'Вчера_Спутник Лайт'!C:BO, 26, FALSE)+F562-#REF!-AD562-AG562</f>
        <v>#N/A</v>
      </c>
      <c r="AX562" s="53" t="e">
        <f>AE562-VLOOKUP(C562,'Вчера_Спутник Лайт'!C:BO, 23, FALSE)</f>
        <v>#N/A</v>
      </c>
    </row>
    <row r="563" spans="1:50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3"/>
      <c r="AA563" s="44"/>
      <c r="AB563" s="43"/>
      <c r="AC563" s="44"/>
      <c r="AD563" s="43"/>
      <c r="AE563" s="43"/>
      <c r="AF563" s="43"/>
      <c r="AG563" s="44"/>
      <c r="AH563" s="48"/>
      <c r="AI563" s="52">
        <f t="shared" si="9"/>
        <v>0</v>
      </c>
      <c r="AJ563" s="53" t="str">
        <f>IF(ISNA(VLOOKUP(C563,'Вчера_Спутник Лайт'!C:C, 1, FALSE)),"ошибка",0)</f>
        <v>ошибка</v>
      </c>
      <c r="AK563" s="55"/>
      <c r="AL563" s="53" t="e">
        <f>D563-VLOOKUP(C563, 'Вчера_Спутник Лайт'!C:BO, 2, FALSE)</f>
        <v>#N/A</v>
      </c>
      <c r="AM563" s="53" t="e">
        <f>E563-F563-VLOOKUP(C563, 'Вчера_Спутник Лайт'!C:BO, 3, FALSE)</f>
        <v>#N/A</v>
      </c>
      <c r="AN563" s="53" t="e">
        <f>K563-L563-VLOOKUP(C563, 'Вчера_Спутник Лайт'!C:BO, 5, FALSE)</f>
        <v>#N/A</v>
      </c>
      <c r="AO563" s="53" t="e">
        <f>M563-N563-VLOOKUP(C563, 'Вчера_Спутник Лайт'!C:BO, 7, FALSE)</f>
        <v>#N/A</v>
      </c>
      <c r="AP563" s="53" t="e">
        <f>O563-P563-VLOOKUP(C563, 'Вчера_Спутник Лайт'!C:BO, 9, FALSE)</f>
        <v>#N/A</v>
      </c>
      <c r="AQ563" s="53" t="e">
        <f>Q563-R563-VLOOKUP(C563, 'Вчера_Спутник Лайт'!C:BO, 11, FALSE)</f>
        <v>#N/A</v>
      </c>
      <c r="AR563" s="53" t="e">
        <f>S563-T563-VLOOKUP(C563, 'Вчера_Спутник Лайт'!C:BO, 13, FALSE)</f>
        <v>#N/A</v>
      </c>
      <c r="AS563" s="53" t="e">
        <f>U563-V563-VLOOKUP(C563, 'Вчера_Спутник Лайт'!C:BO, 15, FALSE)</f>
        <v>#N/A</v>
      </c>
      <c r="AT563" s="53" t="e">
        <f>W563-X563-VLOOKUP(C563, 'Вчера_Спутник Лайт'!C:BO, 17, FALSE)</f>
        <v>#N/A</v>
      </c>
      <c r="AU563" s="53" t="e">
        <f>AA563-AB563-VLOOKUP(C563, 'Вчера_Спутник Лайт'!C:BO, 19, FALSE)</f>
        <v>#N/A</v>
      </c>
      <c r="AV563" s="53" t="e">
        <f>AC563-AD563-VLOOKUP(C563, 'Вчера_Спутник Лайт'!C:BO, 21, FALSE)</f>
        <v>#N/A</v>
      </c>
      <c r="AW563" s="53" t="e">
        <f>VLOOKUP(C563, 'Вчера_Спутник Лайт'!C:BO, 26, FALSE)+F563-#REF!-AD563-AG563</f>
        <v>#N/A</v>
      </c>
      <c r="AX563" s="53" t="e">
        <f>AE563-VLOOKUP(C563,'Вчера_Спутник Лайт'!C:BO, 23, FALSE)</f>
        <v>#N/A</v>
      </c>
    </row>
    <row r="564" spans="1:50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3"/>
      <c r="AA564" s="44"/>
      <c r="AB564" s="43"/>
      <c r="AC564" s="44"/>
      <c r="AD564" s="43"/>
      <c r="AE564" s="43"/>
      <c r="AF564" s="43"/>
      <c r="AG564" s="44"/>
      <c r="AH564" s="48"/>
      <c r="AI564" s="52">
        <f t="shared" si="9"/>
        <v>0</v>
      </c>
      <c r="AJ564" s="53" t="str">
        <f>IF(ISNA(VLOOKUP(C564,'Вчера_Спутник Лайт'!C:C, 1, FALSE)),"ошибка",0)</f>
        <v>ошибка</v>
      </c>
      <c r="AK564" s="55"/>
      <c r="AL564" s="53" t="e">
        <f>D564-VLOOKUP(C564, 'Вчера_Спутник Лайт'!C:BO, 2, FALSE)</f>
        <v>#N/A</v>
      </c>
      <c r="AM564" s="53" t="e">
        <f>E564-F564-VLOOKUP(C564, 'Вчера_Спутник Лайт'!C:BO, 3, FALSE)</f>
        <v>#N/A</v>
      </c>
      <c r="AN564" s="53" t="e">
        <f>K564-L564-VLOOKUP(C564, 'Вчера_Спутник Лайт'!C:BO, 5, FALSE)</f>
        <v>#N/A</v>
      </c>
      <c r="AO564" s="53" t="e">
        <f>M564-N564-VLOOKUP(C564, 'Вчера_Спутник Лайт'!C:BO, 7, FALSE)</f>
        <v>#N/A</v>
      </c>
      <c r="AP564" s="53" t="e">
        <f>O564-P564-VLOOKUP(C564, 'Вчера_Спутник Лайт'!C:BO, 9, FALSE)</f>
        <v>#N/A</v>
      </c>
      <c r="AQ564" s="53" t="e">
        <f>Q564-R564-VLOOKUP(C564, 'Вчера_Спутник Лайт'!C:BO, 11, FALSE)</f>
        <v>#N/A</v>
      </c>
      <c r="AR564" s="53" t="e">
        <f>S564-T564-VLOOKUP(C564, 'Вчера_Спутник Лайт'!C:BO, 13, FALSE)</f>
        <v>#N/A</v>
      </c>
      <c r="AS564" s="53" t="e">
        <f>U564-V564-VLOOKUP(C564, 'Вчера_Спутник Лайт'!C:BO, 15, FALSE)</f>
        <v>#N/A</v>
      </c>
      <c r="AT564" s="53" t="e">
        <f>W564-X564-VLOOKUP(C564, 'Вчера_Спутник Лайт'!C:BO, 17, FALSE)</f>
        <v>#N/A</v>
      </c>
      <c r="AU564" s="53" t="e">
        <f>AA564-AB564-VLOOKUP(C564, 'Вчера_Спутник Лайт'!C:BO, 19, FALSE)</f>
        <v>#N/A</v>
      </c>
      <c r="AV564" s="53" t="e">
        <f>AC564-AD564-VLOOKUP(C564, 'Вчера_Спутник Лайт'!C:BO, 21, FALSE)</f>
        <v>#N/A</v>
      </c>
      <c r="AW564" s="53" t="e">
        <f>VLOOKUP(C564, 'Вчера_Спутник Лайт'!C:BO, 26, FALSE)+F564-#REF!-AD564-AG564</f>
        <v>#N/A</v>
      </c>
      <c r="AX564" s="53" t="e">
        <f>AE564-VLOOKUP(C564,'Вчера_Спутник Лайт'!C:BO, 23, FALSE)</f>
        <v>#N/A</v>
      </c>
    </row>
    <row r="565" spans="1:50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3"/>
      <c r="AA565" s="44"/>
      <c r="AB565" s="43"/>
      <c r="AC565" s="44"/>
      <c r="AD565" s="43"/>
      <c r="AE565" s="43"/>
      <c r="AF565" s="43"/>
      <c r="AG565" s="44"/>
      <c r="AH565" s="48"/>
      <c r="AI565" s="52">
        <f t="shared" si="9"/>
        <v>0</v>
      </c>
      <c r="AJ565" s="53" t="str">
        <f>IF(ISNA(VLOOKUP(C565,'Вчера_Спутник Лайт'!C:C, 1, FALSE)),"ошибка",0)</f>
        <v>ошибка</v>
      </c>
      <c r="AK565" s="55"/>
      <c r="AL565" s="53" t="e">
        <f>D565-VLOOKUP(C565, 'Вчера_Спутник Лайт'!C:BO, 2, FALSE)</f>
        <v>#N/A</v>
      </c>
      <c r="AM565" s="53" t="e">
        <f>E565-F565-VLOOKUP(C565, 'Вчера_Спутник Лайт'!C:BO, 3, FALSE)</f>
        <v>#N/A</v>
      </c>
      <c r="AN565" s="53" t="e">
        <f>K565-L565-VLOOKUP(C565, 'Вчера_Спутник Лайт'!C:BO, 5, FALSE)</f>
        <v>#N/A</v>
      </c>
      <c r="AO565" s="53" t="e">
        <f>M565-N565-VLOOKUP(C565, 'Вчера_Спутник Лайт'!C:BO, 7, FALSE)</f>
        <v>#N/A</v>
      </c>
      <c r="AP565" s="53" t="e">
        <f>O565-P565-VLOOKUP(C565, 'Вчера_Спутник Лайт'!C:BO, 9, FALSE)</f>
        <v>#N/A</v>
      </c>
      <c r="AQ565" s="53" t="e">
        <f>Q565-R565-VLOOKUP(C565, 'Вчера_Спутник Лайт'!C:BO, 11, FALSE)</f>
        <v>#N/A</v>
      </c>
      <c r="AR565" s="53" t="e">
        <f>S565-T565-VLOOKUP(C565, 'Вчера_Спутник Лайт'!C:BO, 13, FALSE)</f>
        <v>#N/A</v>
      </c>
      <c r="AS565" s="53" t="e">
        <f>U565-V565-VLOOKUP(C565, 'Вчера_Спутник Лайт'!C:BO, 15, FALSE)</f>
        <v>#N/A</v>
      </c>
      <c r="AT565" s="53" t="e">
        <f>W565-X565-VLOOKUP(C565, 'Вчера_Спутник Лайт'!C:BO, 17, FALSE)</f>
        <v>#N/A</v>
      </c>
      <c r="AU565" s="53" t="e">
        <f>AA565-AB565-VLOOKUP(C565, 'Вчера_Спутник Лайт'!C:BO, 19, FALSE)</f>
        <v>#N/A</v>
      </c>
      <c r="AV565" s="53" t="e">
        <f>AC565-AD565-VLOOKUP(C565, 'Вчера_Спутник Лайт'!C:BO, 21, FALSE)</f>
        <v>#N/A</v>
      </c>
      <c r="AW565" s="53" t="e">
        <f>VLOOKUP(C565, 'Вчера_Спутник Лайт'!C:BO, 26, FALSE)+F565-#REF!-AD565-AG565</f>
        <v>#N/A</v>
      </c>
      <c r="AX565" s="53" t="e">
        <f>AE565-VLOOKUP(C565,'Вчера_Спутник Лайт'!C:BO, 23, FALSE)</f>
        <v>#N/A</v>
      </c>
    </row>
    <row r="566" spans="1:50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3"/>
      <c r="AA566" s="44"/>
      <c r="AB566" s="43"/>
      <c r="AC566" s="44"/>
      <c r="AD566" s="43"/>
      <c r="AE566" s="43"/>
      <c r="AF566" s="43"/>
      <c r="AG566" s="44"/>
      <c r="AH566" s="48"/>
      <c r="AI566" s="52">
        <f t="shared" si="9"/>
        <v>0</v>
      </c>
      <c r="AJ566" s="53" t="str">
        <f>IF(ISNA(VLOOKUP(C566,'Вчера_Спутник Лайт'!C:C, 1, FALSE)),"ошибка",0)</f>
        <v>ошибка</v>
      </c>
      <c r="AK566" s="55"/>
      <c r="AL566" s="53" t="e">
        <f>D566-VLOOKUP(C566, 'Вчера_Спутник Лайт'!C:BO, 2, FALSE)</f>
        <v>#N/A</v>
      </c>
      <c r="AM566" s="53" t="e">
        <f>E566-F566-VLOOKUP(C566, 'Вчера_Спутник Лайт'!C:BO, 3, FALSE)</f>
        <v>#N/A</v>
      </c>
      <c r="AN566" s="53" t="e">
        <f>K566-L566-VLOOKUP(C566, 'Вчера_Спутник Лайт'!C:BO, 5, FALSE)</f>
        <v>#N/A</v>
      </c>
      <c r="AO566" s="53" t="e">
        <f>M566-N566-VLOOKUP(C566, 'Вчера_Спутник Лайт'!C:BO, 7, FALSE)</f>
        <v>#N/A</v>
      </c>
      <c r="AP566" s="53" t="e">
        <f>O566-P566-VLOOKUP(C566, 'Вчера_Спутник Лайт'!C:BO, 9, FALSE)</f>
        <v>#N/A</v>
      </c>
      <c r="AQ566" s="53" t="e">
        <f>Q566-R566-VLOOKUP(C566, 'Вчера_Спутник Лайт'!C:BO, 11, FALSE)</f>
        <v>#N/A</v>
      </c>
      <c r="AR566" s="53" t="e">
        <f>S566-T566-VLOOKUP(C566, 'Вчера_Спутник Лайт'!C:BO, 13, FALSE)</f>
        <v>#N/A</v>
      </c>
      <c r="AS566" s="53" t="e">
        <f>U566-V566-VLOOKUP(C566, 'Вчера_Спутник Лайт'!C:BO, 15, FALSE)</f>
        <v>#N/A</v>
      </c>
      <c r="AT566" s="53" t="e">
        <f>W566-X566-VLOOKUP(C566, 'Вчера_Спутник Лайт'!C:BO, 17, FALSE)</f>
        <v>#N/A</v>
      </c>
      <c r="AU566" s="53" t="e">
        <f>AA566-AB566-VLOOKUP(C566, 'Вчера_Спутник Лайт'!C:BO, 19, FALSE)</f>
        <v>#N/A</v>
      </c>
      <c r="AV566" s="53" t="e">
        <f>AC566-AD566-VLOOKUP(C566, 'Вчера_Спутник Лайт'!C:BO, 21, FALSE)</f>
        <v>#N/A</v>
      </c>
      <c r="AW566" s="53" t="e">
        <f>VLOOKUP(C566, 'Вчера_Спутник Лайт'!C:BO, 26, FALSE)+F566-#REF!-AD566-AG566</f>
        <v>#N/A</v>
      </c>
      <c r="AX566" s="53" t="e">
        <f>AE566-VLOOKUP(C566,'Вчера_Спутник Лайт'!C:BO, 23, FALSE)</f>
        <v>#N/A</v>
      </c>
    </row>
    <row r="567" spans="1:50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3"/>
      <c r="AA567" s="44"/>
      <c r="AB567" s="43"/>
      <c r="AC567" s="44"/>
      <c r="AD567" s="43"/>
      <c r="AE567" s="43"/>
      <c r="AF567" s="43"/>
      <c r="AG567" s="44"/>
      <c r="AH567" s="48"/>
      <c r="AI567" s="52">
        <f t="shared" si="9"/>
        <v>0</v>
      </c>
      <c r="AJ567" s="53" t="str">
        <f>IF(ISNA(VLOOKUP(C567,'Вчера_Спутник Лайт'!C:C, 1, FALSE)),"ошибка",0)</f>
        <v>ошибка</v>
      </c>
      <c r="AK567" s="55"/>
      <c r="AL567" s="53" t="e">
        <f>D567-VLOOKUP(C567, 'Вчера_Спутник Лайт'!C:BO, 2, FALSE)</f>
        <v>#N/A</v>
      </c>
      <c r="AM567" s="53" t="e">
        <f>E567-F567-VLOOKUP(C567, 'Вчера_Спутник Лайт'!C:BO, 3, FALSE)</f>
        <v>#N/A</v>
      </c>
      <c r="AN567" s="53" t="e">
        <f>K567-L567-VLOOKUP(C567, 'Вчера_Спутник Лайт'!C:BO, 5, FALSE)</f>
        <v>#N/A</v>
      </c>
      <c r="AO567" s="53" t="e">
        <f>M567-N567-VLOOKUP(C567, 'Вчера_Спутник Лайт'!C:BO, 7, FALSE)</f>
        <v>#N/A</v>
      </c>
      <c r="AP567" s="53" t="e">
        <f>O567-P567-VLOOKUP(C567, 'Вчера_Спутник Лайт'!C:BO, 9, FALSE)</f>
        <v>#N/A</v>
      </c>
      <c r="AQ567" s="53" t="e">
        <f>Q567-R567-VLOOKUP(C567, 'Вчера_Спутник Лайт'!C:BO, 11, FALSE)</f>
        <v>#N/A</v>
      </c>
      <c r="AR567" s="53" t="e">
        <f>S567-T567-VLOOKUP(C567, 'Вчера_Спутник Лайт'!C:BO, 13, FALSE)</f>
        <v>#N/A</v>
      </c>
      <c r="AS567" s="53" t="e">
        <f>U567-V567-VLOOKUP(C567, 'Вчера_Спутник Лайт'!C:BO, 15, FALSE)</f>
        <v>#N/A</v>
      </c>
      <c r="AT567" s="53" t="e">
        <f>W567-X567-VLOOKUP(C567, 'Вчера_Спутник Лайт'!C:BO, 17, FALSE)</f>
        <v>#N/A</v>
      </c>
      <c r="AU567" s="53" t="e">
        <f>AA567-AB567-VLOOKUP(C567, 'Вчера_Спутник Лайт'!C:BO, 19, FALSE)</f>
        <v>#N/A</v>
      </c>
      <c r="AV567" s="53" t="e">
        <f>AC567-AD567-VLOOKUP(C567, 'Вчера_Спутник Лайт'!C:BO, 21, FALSE)</f>
        <v>#N/A</v>
      </c>
      <c r="AW567" s="53" t="e">
        <f>VLOOKUP(C567, 'Вчера_Спутник Лайт'!C:BO, 26, FALSE)+F567-#REF!-AD567-AG567</f>
        <v>#N/A</v>
      </c>
      <c r="AX567" s="53" t="e">
        <f>AE567-VLOOKUP(C567,'Вчера_Спутник Лайт'!C:BO, 23, FALSE)</f>
        <v>#N/A</v>
      </c>
    </row>
    <row r="568" spans="1:50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3"/>
      <c r="AA568" s="44"/>
      <c r="AB568" s="43"/>
      <c r="AC568" s="44"/>
      <c r="AD568" s="43"/>
      <c r="AE568" s="43"/>
      <c r="AF568" s="43"/>
      <c r="AG568" s="44"/>
      <c r="AH568" s="48"/>
      <c r="AI568" s="52">
        <f t="shared" si="9"/>
        <v>0</v>
      </c>
      <c r="AJ568" s="53" t="str">
        <f>IF(ISNA(VLOOKUP(C568,'Вчера_Спутник Лайт'!C:C, 1, FALSE)),"ошибка",0)</f>
        <v>ошибка</v>
      </c>
      <c r="AK568" s="55"/>
      <c r="AL568" s="53" t="e">
        <f>D568-VLOOKUP(C568, 'Вчера_Спутник Лайт'!C:BO, 2, FALSE)</f>
        <v>#N/A</v>
      </c>
      <c r="AM568" s="53" t="e">
        <f>E568-F568-VLOOKUP(C568, 'Вчера_Спутник Лайт'!C:BO, 3, FALSE)</f>
        <v>#N/A</v>
      </c>
      <c r="AN568" s="53" t="e">
        <f>K568-L568-VLOOKUP(C568, 'Вчера_Спутник Лайт'!C:BO, 5, FALSE)</f>
        <v>#N/A</v>
      </c>
      <c r="AO568" s="53" t="e">
        <f>M568-N568-VLOOKUP(C568, 'Вчера_Спутник Лайт'!C:BO, 7, FALSE)</f>
        <v>#N/A</v>
      </c>
      <c r="AP568" s="53" t="e">
        <f>O568-P568-VLOOKUP(C568, 'Вчера_Спутник Лайт'!C:BO, 9, FALSE)</f>
        <v>#N/A</v>
      </c>
      <c r="AQ568" s="53" t="e">
        <f>Q568-R568-VLOOKUP(C568, 'Вчера_Спутник Лайт'!C:BO, 11, FALSE)</f>
        <v>#N/A</v>
      </c>
      <c r="AR568" s="53" t="e">
        <f>S568-T568-VLOOKUP(C568, 'Вчера_Спутник Лайт'!C:BO, 13, FALSE)</f>
        <v>#N/A</v>
      </c>
      <c r="AS568" s="53" t="e">
        <f>U568-V568-VLOOKUP(C568, 'Вчера_Спутник Лайт'!C:BO, 15, FALSE)</f>
        <v>#N/A</v>
      </c>
      <c r="AT568" s="53" t="e">
        <f>W568-X568-VLOOKUP(C568, 'Вчера_Спутник Лайт'!C:BO, 17, FALSE)</f>
        <v>#N/A</v>
      </c>
      <c r="AU568" s="53" t="e">
        <f>AA568-AB568-VLOOKUP(C568, 'Вчера_Спутник Лайт'!C:BO, 19, FALSE)</f>
        <v>#N/A</v>
      </c>
      <c r="AV568" s="53" t="e">
        <f>AC568-AD568-VLOOKUP(C568, 'Вчера_Спутник Лайт'!C:BO, 21, FALSE)</f>
        <v>#N/A</v>
      </c>
      <c r="AW568" s="53" t="e">
        <f>VLOOKUP(C568, 'Вчера_Спутник Лайт'!C:BO, 26, FALSE)+F568-#REF!-AD568-AG568</f>
        <v>#N/A</v>
      </c>
      <c r="AX568" s="53" t="e">
        <f>AE568-VLOOKUP(C568,'Вчера_Спутник Лайт'!C:BO, 23, FALSE)</f>
        <v>#N/A</v>
      </c>
    </row>
    <row r="569" spans="1:50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3"/>
      <c r="AA569" s="44"/>
      <c r="AB569" s="43"/>
      <c r="AC569" s="44"/>
      <c r="AD569" s="43"/>
      <c r="AE569" s="43"/>
      <c r="AF569" s="43"/>
      <c r="AG569" s="44"/>
      <c r="AH569" s="48"/>
      <c r="AI569" s="52">
        <f t="shared" si="9"/>
        <v>0</v>
      </c>
      <c r="AJ569" s="53" t="str">
        <f>IF(ISNA(VLOOKUP(C569,'Вчера_Спутник Лайт'!C:C, 1, FALSE)),"ошибка",0)</f>
        <v>ошибка</v>
      </c>
      <c r="AK569" s="55"/>
      <c r="AL569" s="53" t="e">
        <f>D569-VLOOKUP(C569, 'Вчера_Спутник Лайт'!C:BO, 2, FALSE)</f>
        <v>#N/A</v>
      </c>
      <c r="AM569" s="53" t="e">
        <f>E569-F569-VLOOKUP(C569, 'Вчера_Спутник Лайт'!C:BO, 3, FALSE)</f>
        <v>#N/A</v>
      </c>
      <c r="AN569" s="53" t="e">
        <f>K569-L569-VLOOKUP(C569, 'Вчера_Спутник Лайт'!C:BO, 5, FALSE)</f>
        <v>#N/A</v>
      </c>
      <c r="AO569" s="53" t="e">
        <f>M569-N569-VLOOKUP(C569, 'Вчера_Спутник Лайт'!C:BO, 7, FALSE)</f>
        <v>#N/A</v>
      </c>
      <c r="AP569" s="53" t="e">
        <f>O569-P569-VLOOKUP(C569, 'Вчера_Спутник Лайт'!C:BO, 9, FALSE)</f>
        <v>#N/A</v>
      </c>
      <c r="AQ569" s="53" t="e">
        <f>Q569-R569-VLOOKUP(C569, 'Вчера_Спутник Лайт'!C:BO, 11, FALSE)</f>
        <v>#N/A</v>
      </c>
      <c r="AR569" s="53" t="e">
        <f>S569-T569-VLOOKUP(C569, 'Вчера_Спутник Лайт'!C:BO, 13, FALSE)</f>
        <v>#N/A</v>
      </c>
      <c r="AS569" s="53" t="e">
        <f>U569-V569-VLOOKUP(C569, 'Вчера_Спутник Лайт'!C:BO, 15, FALSE)</f>
        <v>#N/A</v>
      </c>
      <c r="AT569" s="53" t="e">
        <f>W569-X569-VLOOKUP(C569, 'Вчера_Спутник Лайт'!C:BO, 17, FALSE)</f>
        <v>#N/A</v>
      </c>
      <c r="AU569" s="53" t="e">
        <f>AA569-AB569-VLOOKUP(C569, 'Вчера_Спутник Лайт'!C:BO, 19, FALSE)</f>
        <v>#N/A</v>
      </c>
      <c r="AV569" s="53" t="e">
        <f>AC569-AD569-VLOOKUP(C569, 'Вчера_Спутник Лайт'!C:BO, 21, FALSE)</f>
        <v>#N/A</v>
      </c>
      <c r="AW569" s="53" t="e">
        <f>VLOOKUP(C569, 'Вчера_Спутник Лайт'!C:BO, 26, FALSE)+F569-#REF!-AD569-AG569</f>
        <v>#N/A</v>
      </c>
      <c r="AX569" s="53" t="e">
        <f>AE569-VLOOKUP(C569,'Вчера_Спутник Лайт'!C:BO, 23, FALSE)</f>
        <v>#N/A</v>
      </c>
    </row>
    <row r="570" spans="1:50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3"/>
      <c r="AA570" s="44"/>
      <c r="AB570" s="43"/>
      <c r="AC570" s="44"/>
      <c r="AD570" s="43"/>
      <c r="AE570" s="43"/>
      <c r="AF570" s="43"/>
      <c r="AG570" s="44"/>
      <c r="AH570" s="48"/>
      <c r="AI570" s="52">
        <f t="shared" si="9"/>
        <v>0</v>
      </c>
      <c r="AJ570" s="53" t="str">
        <f>IF(ISNA(VLOOKUP(C570,'Вчера_Спутник Лайт'!C:C, 1, FALSE)),"ошибка",0)</f>
        <v>ошибка</v>
      </c>
      <c r="AK570" s="55"/>
      <c r="AL570" s="53" t="e">
        <f>D570-VLOOKUP(C570, 'Вчера_Спутник Лайт'!C:BO, 2, FALSE)</f>
        <v>#N/A</v>
      </c>
      <c r="AM570" s="53" t="e">
        <f>E570-F570-VLOOKUP(C570, 'Вчера_Спутник Лайт'!C:BO, 3, FALSE)</f>
        <v>#N/A</v>
      </c>
      <c r="AN570" s="53" t="e">
        <f>K570-L570-VLOOKUP(C570, 'Вчера_Спутник Лайт'!C:BO, 5, FALSE)</f>
        <v>#N/A</v>
      </c>
      <c r="AO570" s="53" t="e">
        <f>M570-N570-VLOOKUP(C570, 'Вчера_Спутник Лайт'!C:BO, 7, FALSE)</f>
        <v>#N/A</v>
      </c>
      <c r="AP570" s="53" t="e">
        <f>O570-P570-VLOOKUP(C570, 'Вчера_Спутник Лайт'!C:BO, 9, FALSE)</f>
        <v>#N/A</v>
      </c>
      <c r="AQ570" s="53" t="e">
        <f>Q570-R570-VLOOKUP(C570, 'Вчера_Спутник Лайт'!C:BO, 11, FALSE)</f>
        <v>#N/A</v>
      </c>
      <c r="AR570" s="53" t="e">
        <f>S570-T570-VLOOKUP(C570, 'Вчера_Спутник Лайт'!C:BO, 13, FALSE)</f>
        <v>#N/A</v>
      </c>
      <c r="AS570" s="53" t="e">
        <f>U570-V570-VLOOKUP(C570, 'Вчера_Спутник Лайт'!C:BO, 15, FALSE)</f>
        <v>#N/A</v>
      </c>
      <c r="AT570" s="53" t="e">
        <f>W570-X570-VLOOKUP(C570, 'Вчера_Спутник Лайт'!C:BO, 17, FALSE)</f>
        <v>#N/A</v>
      </c>
      <c r="AU570" s="53" t="e">
        <f>AA570-AB570-VLOOKUP(C570, 'Вчера_Спутник Лайт'!C:BO, 19, FALSE)</f>
        <v>#N/A</v>
      </c>
      <c r="AV570" s="53" t="e">
        <f>AC570-AD570-VLOOKUP(C570, 'Вчера_Спутник Лайт'!C:BO, 21, FALSE)</f>
        <v>#N/A</v>
      </c>
      <c r="AW570" s="53" t="e">
        <f>VLOOKUP(C570, 'Вчера_Спутник Лайт'!C:BO, 26, FALSE)+F570-#REF!-AD570-AG570</f>
        <v>#N/A</v>
      </c>
      <c r="AX570" s="53" t="e">
        <f>AE570-VLOOKUP(C570,'Вчера_Спутник Лайт'!C:BO, 23, FALSE)</f>
        <v>#N/A</v>
      </c>
    </row>
    <row r="571" spans="1:50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3"/>
      <c r="AA571" s="44"/>
      <c r="AB571" s="43"/>
      <c r="AC571" s="44"/>
      <c r="AD571" s="43"/>
      <c r="AE571" s="43"/>
      <c r="AF571" s="43"/>
      <c r="AG571" s="44"/>
      <c r="AH571" s="48"/>
      <c r="AI571" s="52">
        <f t="shared" si="9"/>
        <v>0</v>
      </c>
      <c r="AJ571" s="53" t="str">
        <f>IF(ISNA(VLOOKUP(C571,'Вчера_Спутник Лайт'!C:C, 1, FALSE)),"ошибка",0)</f>
        <v>ошибка</v>
      </c>
      <c r="AK571" s="55"/>
      <c r="AL571" s="53" t="e">
        <f>D571-VLOOKUP(C571, 'Вчера_Спутник Лайт'!C:BO, 2, FALSE)</f>
        <v>#N/A</v>
      </c>
      <c r="AM571" s="53" t="e">
        <f>E571-F571-VLOOKUP(C571, 'Вчера_Спутник Лайт'!C:BO, 3, FALSE)</f>
        <v>#N/A</v>
      </c>
      <c r="AN571" s="53" t="e">
        <f>K571-L571-VLOOKUP(C571, 'Вчера_Спутник Лайт'!C:BO, 5, FALSE)</f>
        <v>#N/A</v>
      </c>
      <c r="AO571" s="53" t="e">
        <f>M571-N571-VLOOKUP(C571, 'Вчера_Спутник Лайт'!C:BO, 7, FALSE)</f>
        <v>#N/A</v>
      </c>
      <c r="AP571" s="53" t="e">
        <f>O571-P571-VLOOKUP(C571, 'Вчера_Спутник Лайт'!C:BO, 9, FALSE)</f>
        <v>#N/A</v>
      </c>
      <c r="AQ571" s="53" t="e">
        <f>Q571-R571-VLOOKUP(C571, 'Вчера_Спутник Лайт'!C:BO, 11, FALSE)</f>
        <v>#N/A</v>
      </c>
      <c r="AR571" s="53" t="e">
        <f>S571-T571-VLOOKUP(C571, 'Вчера_Спутник Лайт'!C:BO, 13, FALSE)</f>
        <v>#N/A</v>
      </c>
      <c r="AS571" s="53" t="e">
        <f>U571-V571-VLOOKUP(C571, 'Вчера_Спутник Лайт'!C:BO, 15, FALSE)</f>
        <v>#N/A</v>
      </c>
      <c r="AT571" s="53" t="e">
        <f>W571-X571-VLOOKUP(C571, 'Вчера_Спутник Лайт'!C:BO, 17, FALSE)</f>
        <v>#N/A</v>
      </c>
      <c r="AU571" s="53" t="e">
        <f>AA571-AB571-VLOOKUP(C571, 'Вчера_Спутник Лайт'!C:BO, 19, FALSE)</f>
        <v>#N/A</v>
      </c>
      <c r="AV571" s="53" t="e">
        <f>AC571-AD571-VLOOKUP(C571, 'Вчера_Спутник Лайт'!C:BO, 21, FALSE)</f>
        <v>#N/A</v>
      </c>
      <c r="AW571" s="53" t="e">
        <f>VLOOKUP(C571, 'Вчера_Спутник Лайт'!C:BO, 26, FALSE)+F571-#REF!-AD571-AG571</f>
        <v>#N/A</v>
      </c>
      <c r="AX571" s="53" t="e">
        <f>AE571-VLOOKUP(C571,'Вчера_Спутник Лайт'!C:BO, 23, FALSE)</f>
        <v>#N/A</v>
      </c>
    </row>
    <row r="572" spans="1:50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3"/>
      <c r="AA572" s="44"/>
      <c r="AB572" s="43"/>
      <c r="AC572" s="44"/>
      <c r="AD572" s="43"/>
      <c r="AE572" s="43"/>
      <c r="AF572" s="43"/>
      <c r="AG572" s="44"/>
      <c r="AH572" s="48"/>
      <c r="AI572" s="52">
        <f t="shared" si="9"/>
        <v>0</v>
      </c>
      <c r="AJ572" s="53" t="str">
        <f>IF(ISNA(VLOOKUP(C572,'Вчера_Спутник Лайт'!C:C, 1, FALSE)),"ошибка",0)</f>
        <v>ошибка</v>
      </c>
      <c r="AK572" s="55"/>
      <c r="AL572" s="53" t="e">
        <f>D572-VLOOKUP(C572, 'Вчера_Спутник Лайт'!C:BO, 2, FALSE)</f>
        <v>#N/A</v>
      </c>
      <c r="AM572" s="53" t="e">
        <f>E572-F572-VLOOKUP(C572, 'Вчера_Спутник Лайт'!C:BO, 3, FALSE)</f>
        <v>#N/A</v>
      </c>
      <c r="AN572" s="53" t="e">
        <f>K572-L572-VLOOKUP(C572, 'Вчера_Спутник Лайт'!C:BO, 5, FALSE)</f>
        <v>#N/A</v>
      </c>
      <c r="AO572" s="53" t="e">
        <f>M572-N572-VLOOKUP(C572, 'Вчера_Спутник Лайт'!C:BO, 7, FALSE)</f>
        <v>#N/A</v>
      </c>
      <c r="AP572" s="53" t="e">
        <f>O572-P572-VLOOKUP(C572, 'Вчера_Спутник Лайт'!C:BO, 9, FALSE)</f>
        <v>#N/A</v>
      </c>
      <c r="AQ572" s="53" t="e">
        <f>Q572-R572-VLOOKUP(C572, 'Вчера_Спутник Лайт'!C:BO, 11, FALSE)</f>
        <v>#N/A</v>
      </c>
      <c r="AR572" s="53" t="e">
        <f>S572-T572-VLOOKUP(C572, 'Вчера_Спутник Лайт'!C:BO, 13, FALSE)</f>
        <v>#N/A</v>
      </c>
      <c r="AS572" s="53" t="e">
        <f>U572-V572-VLOOKUP(C572, 'Вчера_Спутник Лайт'!C:BO, 15, FALSE)</f>
        <v>#N/A</v>
      </c>
      <c r="AT572" s="53" t="e">
        <f>W572-X572-VLOOKUP(C572, 'Вчера_Спутник Лайт'!C:BO, 17, FALSE)</f>
        <v>#N/A</v>
      </c>
      <c r="AU572" s="53" t="e">
        <f>AA572-AB572-VLOOKUP(C572, 'Вчера_Спутник Лайт'!C:BO, 19, FALSE)</f>
        <v>#N/A</v>
      </c>
      <c r="AV572" s="53" t="e">
        <f>AC572-AD572-VLOOKUP(C572, 'Вчера_Спутник Лайт'!C:BO, 21, FALSE)</f>
        <v>#N/A</v>
      </c>
      <c r="AW572" s="53" t="e">
        <f>VLOOKUP(C572, 'Вчера_Спутник Лайт'!C:BO, 26, FALSE)+F572-#REF!-AD572-AG572</f>
        <v>#N/A</v>
      </c>
      <c r="AX572" s="53" t="e">
        <f>AE572-VLOOKUP(C572,'Вчера_Спутник Лайт'!C:BO, 23, FALSE)</f>
        <v>#N/A</v>
      </c>
    </row>
    <row r="573" spans="1:50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3"/>
      <c r="AA573" s="44"/>
      <c r="AB573" s="43"/>
      <c r="AC573" s="44"/>
      <c r="AD573" s="43"/>
      <c r="AE573" s="43"/>
      <c r="AF573" s="43"/>
      <c r="AG573" s="44"/>
      <c r="AH573" s="48"/>
      <c r="AI573" s="52">
        <f t="shared" si="9"/>
        <v>0</v>
      </c>
      <c r="AJ573" s="53" t="str">
        <f>IF(ISNA(VLOOKUP(C573,'Вчера_Спутник Лайт'!C:C, 1, FALSE)),"ошибка",0)</f>
        <v>ошибка</v>
      </c>
      <c r="AK573" s="55"/>
      <c r="AL573" s="53" t="e">
        <f>D573-VLOOKUP(C573, 'Вчера_Спутник Лайт'!C:BO, 2, FALSE)</f>
        <v>#N/A</v>
      </c>
      <c r="AM573" s="53" t="e">
        <f>E573-F573-VLOOKUP(C573, 'Вчера_Спутник Лайт'!C:BO, 3, FALSE)</f>
        <v>#N/A</v>
      </c>
      <c r="AN573" s="53" t="e">
        <f>K573-L573-VLOOKUP(C573, 'Вчера_Спутник Лайт'!C:BO, 5, FALSE)</f>
        <v>#N/A</v>
      </c>
      <c r="AO573" s="53" t="e">
        <f>M573-N573-VLOOKUP(C573, 'Вчера_Спутник Лайт'!C:BO, 7, FALSE)</f>
        <v>#N/A</v>
      </c>
      <c r="AP573" s="53" t="e">
        <f>O573-P573-VLOOKUP(C573, 'Вчера_Спутник Лайт'!C:BO, 9, FALSE)</f>
        <v>#N/A</v>
      </c>
      <c r="AQ573" s="53" t="e">
        <f>Q573-R573-VLOOKUP(C573, 'Вчера_Спутник Лайт'!C:BO, 11, FALSE)</f>
        <v>#N/A</v>
      </c>
      <c r="AR573" s="53" t="e">
        <f>S573-T573-VLOOKUP(C573, 'Вчера_Спутник Лайт'!C:BO, 13, FALSE)</f>
        <v>#N/A</v>
      </c>
      <c r="AS573" s="53" t="e">
        <f>U573-V573-VLOOKUP(C573, 'Вчера_Спутник Лайт'!C:BO, 15, FALSE)</f>
        <v>#N/A</v>
      </c>
      <c r="AT573" s="53" t="e">
        <f>W573-X573-VLOOKUP(C573, 'Вчера_Спутник Лайт'!C:BO, 17, FALSE)</f>
        <v>#N/A</v>
      </c>
      <c r="AU573" s="53" t="e">
        <f>AA573-AB573-VLOOKUP(C573, 'Вчера_Спутник Лайт'!C:BO, 19, FALSE)</f>
        <v>#N/A</v>
      </c>
      <c r="AV573" s="53" t="e">
        <f>AC573-AD573-VLOOKUP(C573, 'Вчера_Спутник Лайт'!C:BO, 21, FALSE)</f>
        <v>#N/A</v>
      </c>
      <c r="AW573" s="53" t="e">
        <f>VLOOKUP(C573, 'Вчера_Спутник Лайт'!C:BO, 26, FALSE)+F573-#REF!-AD573-AG573</f>
        <v>#N/A</v>
      </c>
      <c r="AX573" s="53" t="e">
        <f>AE573-VLOOKUP(C573,'Вчера_Спутник Лайт'!C:BO, 23, FALSE)</f>
        <v>#N/A</v>
      </c>
    </row>
    <row r="574" spans="1:50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3"/>
      <c r="AA574" s="44"/>
      <c r="AB574" s="43"/>
      <c r="AC574" s="44"/>
      <c r="AD574" s="43"/>
      <c r="AE574" s="43"/>
      <c r="AF574" s="43"/>
      <c r="AG574" s="44"/>
      <c r="AH574" s="48"/>
      <c r="AI574" s="52">
        <f t="shared" si="9"/>
        <v>0</v>
      </c>
      <c r="AJ574" s="53" t="str">
        <f>IF(ISNA(VLOOKUP(C574,'Вчера_Спутник Лайт'!C:C, 1, FALSE)),"ошибка",0)</f>
        <v>ошибка</v>
      </c>
      <c r="AK574" s="55"/>
      <c r="AL574" s="53" t="e">
        <f>D574-VLOOKUP(C574, 'Вчера_Спутник Лайт'!C:BO, 2, FALSE)</f>
        <v>#N/A</v>
      </c>
      <c r="AM574" s="53" t="e">
        <f>E574-F574-VLOOKUP(C574, 'Вчера_Спутник Лайт'!C:BO, 3, FALSE)</f>
        <v>#N/A</v>
      </c>
      <c r="AN574" s="53" t="e">
        <f>K574-L574-VLOOKUP(C574, 'Вчера_Спутник Лайт'!C:BO, 5, FALSE)</f>
        <v>#N/A</v>
      </c>
      <c r="AO574" s="53" t="e">
        <f>M574-N574-VLOOKUP(C574, 'Вчера_Спутник Лайт'!C:BO, 7, FALSE)</f>
        <v>#N/A</v>
      </c>
      <c r="AP574" s="53" t="e">
        <f>O574-P574-VLOOKUP(C574, 'Вчера_Спутник Лайт'!C:BO, 9, FALSE)</f>
        <v>#N/A</v>
      </c>
      <c r="AQ574" s="53" t="e">
        <f>Q574-R574-VLOOKUP(C574, 'Вчера_Спутник Лайт'!C:BO, 11, FALSE)</f>
        <v>#N/A</v>
      </c>
      <c r="AR574" s="53" t="e">
        <f>S574-T574-VLOOKUP(C574, 'Вчера_Спутник Лайт'!C:BO, 13, FALSE)</f>
        <v>#N/A</v>
      </c>
      <c r="AS574" s="53" t="e">
        <f>U574-V574-VLOOKUP(C574, 'Вчера_Спутник Лайт'!C:BO, 15, FALSE)</f>
        <v>#N/A</v>
      </c>
      <c r="AT574" s="53" t="e">
        <f>W574-X574-VLOOKUP(C574, 'Вчера_Спутник Лайт'!C:BO, 17, FALSE)</f>
        <v>#N/A</v>
      </c>
      <c r="AU574" s="53" t="e">
        <f>AA574-AB574-VLOOKUP(C574, 'Вчера_Спутник Лайт'!C:BO, 19, FALSE)</f>
        <v>#N/A</v>
      </c>
      <c r="AV574" s="53" t="e">
        <f>AC574-AD574-VLOOKUP(C574, 'Вчера_Спутник Лайт'!C:BO, 21, FALSE)</f>
        <v>#N/A</v>
      </c>
      <c r="AW574" s="53" t="e">
        <f>VLOOKUP(C574, 'Вчера_Спутник Лайт'!C:BO, 26, FALSE)+F574-#REF!-AD574-AG574</f>
        <v>#N/A</v>
      </c>
      <c r="AX574" s="53" t="e">
        <f>AE574-VLOOKUP(C574,'Вчера_Спутник Лайт'!C:BO, 23, FALSE)</f>
        <v>#N/A</v>
      </c>
    </row>
    <row r="575" spans="1:50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3"/>
      <c r="AA575" s="44"/>
      <c r="AB575" s="43"/>
      <c r="AC575" s="44"/>
      <c r="AD575" s="43"/>
      <c r="AE575" s="43"/>
      <c r="AF575" s="43"/>
      <c r="AG575" s="44"/>
      <c r="AH575" s="48"/>
      <c r="AI575" s="52">
        <f t="shared" si="9"/>
        <v>0</v>
      </c>
      <c r="AJ575" s="53" t="str">
        <f>IF(ISNA(VLOOKUP(C575,'Вчера_Спутник Лайт'!C:C, 1, FALSE)),"ошибка",0)</f>
        <v>ошибка</v>
      </c>
      <c r="AK575" s="55"/>
      <c r="AL575" s="53" t="e">
        <f>D575-VLOOKUP(C575, 'Вчера_Спутник Лайт'!C:BO, 2, FALSE)</f>
        <v>#N/A</v>
      </c>
      <c r="AM575" s="53" t="e">
        <f>E575-F575-VLOOKUP(C575, 'Вчера_Спутник Лайт'!C:BO, 3, FALSE)</f>
        <v>#N/A</v>
      </c>
      <c r="AN575" s="53" t="e">
        <f>K575-L575-VLOOKUP(C575, 'Вчера_Спутник Лайт'!C:BO, 5, FALSE)</f>
        <v>#N/A</v>
      </c>
      <c r="AO575" s="53" t="e">
        <f>M575-N575-VLOOKUP(C575, 'Вчера_Спутник Лайт'!C:BO, 7, FALSE)</f>
        <v>#N/A</v>
      </c>
      <c r="AP575" s="53" t="e">
        <f>O575-P575-VLOOKUP(C575, 'Вчера_Спутник Лайт'!C:BO, 9, FALSE)</f>
        <v>#N/A</v>
      </c>
      <c r="AQ575" s="53" t="e">
        <f>Q575-R575-VLOOKUP(C575, 'Вчера_Спутник Лайт'!C:BO, 11, FALSE)</f>
        <v>#N/A</v>
      </c>
      <c r="AR575" s="53" t="e">
        <f>S575-T575-VLOOKUP(C575, 'Вчера_Спутник Лайт'!C:BO, 13, FALSE)</f>
        <v>#N/A</v>
      </c>
      <c r="AS575" s="53" t="e">
        <f>U575-V575-VLOOKUP(C575, 'Вчера_Спутник Лайт'!C:BO, 15, FALSE)</f>
        <v>#N/A</v>
      </c>
      <c r="AT575" s="53" t="e">
        <f>W575-X575-VLOOKUP(C575, 'Вчера_Спутник Лайт'!C:BO, 17, FALSE)</f>
        <v>#N/A</v>
      </c>
      <c r="AU575" s="53" t="e">
        <f>AA575-AB575-VLOOKUP(C575, 'Вчера_Спутник Лайт'!C:BO, 19, FALSE)</f>
        <v>#N/A</v>
      </c>
      <c r="AV575" s="53" t="e">
        <f>AC575-AD575-VLOOKUP(C575, 'Вчера_Спутник Лайт'!C:BO, 21, FALSE)</f>
        <v>#N/A</v>
      </c>
      <c r="AW575" s="53" t="e">
        <f>VLOOKUP(C575, 'Вчера_Спутник Лайт'!C:BO, 26, FALSE)+F575-#REF!-AD575-AG575</f>
        <v>#N/A</v>
      </c>
      <c r="AX575" s="53" t="e">
        <f>AE575-VLOOKUP(C575,'Вчера_Спутник Лайт'!C:BO, 23, FALSE)</f>
        <v>#N/A</v>
      </c>
    </row>
    <row r="576" spans="1:50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3"/>
      <c r="AA576" s="44"/>
      <c r="AB576" s="43"/>
      <c r="AC576" s="44"/>
      <c r="AD576" s="43"/>
      <c r="AE576" s="43"/>
      <c r="AF576" s="43"/>
      <c r="AG576" s="44"/>
      <c r="AH576" s="48"/>
      <c r="AI576" s="52">
        <f t="shared" si="9"/>
        <v>0</v>
      </c>
      <c r="AJ576" s="53" t="str">
        <f>IF(ISNA(VLOOKUP(C576,'Вчера_Спутник Лайт'!C:C, 1, FALSE)),"ошибка",0)</f>
        <v>ошибка</v>
      </c>
      <c r="AK576" s="55"/>
      <c r="AL576" s="53" t="e">
        <f>D576-VLOOKUP(C576, 'Вчера_Спутник Лайт'!C:BO, 2, FALSE)</f>
        <v>#N/A</v>
      </c>
      <c r="AM576" s="53" t="e">
        <f>E576-F576-VLOOKUP(C576, 'Вчера_Спутник Лайт'!C:BO, 3, FALSE)</f>
        <v>#N/A</v>
      </c>
      <c r="AN576" s="53" t="e">
        <f>K576-L576-VLOOKUP(C576, 'Вчера_Спутник Лайт'!C:BO, 5, FALSE)</f>
        <v>#N/A</v>
      </c>
      <c r="AO576" s="53" t="e">
        <f>M576-N576-VLOOKUP(C576, 'Вчера_Спутник Лайт'!C:BO, 7, FALSE)</f>
        <v>#N/A</v>
      </c>
      <c r="AP576" s="53" t="e">
        <f>O576-P576-VLOOKUP(C576, 'Вчера_Спутник Лайт'!C:BO, 9, FALSE)</f>
        <v>#N/A</v>
      </c>
      <c r="AQ576" s="53" t="e">
        <f>Q576-R576-VLOOKUP(C576, 'Вчера_Спутник Лайт'!C:BO, 11, FALSE)</f>
        <v>#N/A</v>
      </c>
      <c r="AR576" s="53" t="e">
        <f>S576-T576-VLOOKUP(C576, 'Вчера_Спутник Лайт'!C:BO, 13, FALSE)</f>
        <v>#N/A</v>
      </c>
      <c r="AS576" s="53" t="e">
        <f>U576-V576-VLOOKUP(C576, 'Вчера_Спутник Лайт'!C:BO, 15, FALSE)</f>
        <v>#N/A</v>
      </c>
      <c r="AT576" s="53" t="e">
        <f>W576-X576-VLOOKUP(C576, 'Вчера_Спутник Лайт'!C:BO, 17, FALSE)</f>
        <v>#N/A</v>
      </c>
      <c r="AU576" s="53" t="e">
        <f>AA576-AB576-VLOOKUP(C576, 'Вчера_Спутник Лайт'!C:BO, 19, FALSE)</f>
        <v>#N/A</v>
      </c>
      <c r="AV576" s="53" t="e">
        <f>AC576-AD576-VLOOKUP(C576, 'Вчера_Спутник Лайт'!C:BO, 21, FALSE)</f>
        <v>#N/A</v>
      </c>
      <c r="AW576" s="53" t="e">
        <f>VLOOKUP(C576, 'Вчера_Спутник Лайт'!C:BO, 26, FALSE)+F576-#REF!-AD576-AG576</f>
        <v>#N/A</v>
      </c>
      <c r="AX576" s="53" t="e">
        <f>AE576-VLOOKUP(C576,'Вчера_Спутник Лайт'!C:BO, 23, FALSE)</f>
        <v>#N/A</v>
      </c>
    </row>
    <row r="577" spans="1:50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3"/>
      <c r="AA577" s="44"/>
      <c r="AB577" s="43"/>
      <c r="AC577" s="44"/>
      <c r="AD577" s="43"/>
      <c r="AE577" s="43"/>
      <c r="AF577" s="43"/>
      <c r="AG577" s="44"/>
      <c r="AH577" s="48"/>
      <c r="AI577" s="52">
        <f t="shared" si="9"/>
        <v>0</v>
      </c>
      <c r="AJ577" s="53" t="str">
        <f>IF(ISNA(VLOOKUP(C577,'Вчера_Спутник Лайт'!C:C, 1, FALSE)),"ошибка",0)</f>
        <v>ошибка</v>
      </c>
      <c r="AK577" s="55"/>
      <c r="AL577" s="53" t="e">
        <f>D577-VLOOKUP(C577, 'Вчера_Спутник Лайт'!C:BO, 2, FALSE)</f>
        <v>#N/A</v>
      </c>
      <c r="AM577" s="53" t="e">
        <f>E577-F577-VLOOKUP(C577, 'Вчера_Спутник Лайт'!C:BO, 3, FALSE)</f>
        <v>#N/A</v>
      </c>
      <c r="AN577" s="53" t="e">
        <f>K577-L577-VLOOKUP(C577, 'Вчера_Спутник Лайт'!C:BO, 5, FALSE)</f>
        <v>#N/A</v>
      </c>
      <c r="AO577" s="53" t="e">
        <f>M577-N577-VLOOKUP(C577, 'Вчера_Спутник Лайт'!C:BO, 7, FALSE)</f>
        <v>#N/A</v>
      </c>
      <c r="AP577" s="53" t="e">
        <f>O577-P577-VLOOKUP(C577, 'Вчера_Спутник Лайт'!C:BO, 9, FALSE)</f>
        <v>#N/A</v>
      </c>
      <c r="AQ577" s="53" t="e">
        <f>Q577-R577-VLOOKUP(C577, 'Вчера_Спутник Лайт'!C:BO, 11, FALSE)</f>
        <v>#N/A</v>
      </c>
      <c r="AR577" s="53" t="e">
        <f>S577-T577-VLOOKUP(C577, 'Вчера_Спутник Лайт'!C:BO, 13, FALSE)</f>
        <v>#N/A</v>
      </c>
      <c r="AS577" s="53" t="e">
        <f>U577-V577-VLOOKUP(C577, 'Вчера_Спутник Лайт'!C:BO, 15, FALSE)</f>
        <v>#N/A</v>
      </c>
      <c r="AT577" s="53" t="e">
        <f>W577-X577-VLOOKUP(C577, 'Вчера_Спутник Лайт'!C:BO, 17, FALSE)</f>
        <v>#N/A</v>
      </c>
      <c r="AU577" s="53" t="e">
        <f>AA577-AB577-VLOOKUP(C577, 'Вчера_Спутник Лайт'!C:BO, 19, FALSE)</f>
        <v>#N/A</v>
      </c>
      <c r="AV577" s="53" t="e">
        <f>AC577-AD577-VLOOKUP(C577, 'Вчера_Спутник Лайт'!C:BO, 21, FALSE)</f>
        <v>#N/A</v>
      </c>
      <c r="AW577" s="53" t="e">
        <f>VLOOKUP(C577, 'Вчера_Спутник Лайт'!C:BO, 26, FALSE)+F577-#REF!-AD577-AG577</f>
        <v>#N/A</v>
      </c>
      <c r="AX577" s="53" t="e">
        <f>AE577-VLOOKUP(C577,'Вчера_Спутник Лайт'!C:BO, 23, FALSE)</f>
        <v>#N/A</v>
      </c>
    </row>
    <row r="578" spans="1:50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3"/>
      <c r="AA578" s="44"/>
      <c r="AB578" s="43"/>
      <c r="AC578" s="44"/>
      <c r="AD578" s="43"/>
      <c r="AE578" s="43"/>
      <c r="AF578" s="43"/>
      <c r="AG578" s="44"/>
      <c r="AH578" s="48"/>
      <c r="AI578" s="52">
        <f t="shared" si="9"/>
        <v>0</v>
      </c>
      <c r="AJ578" s="53" t="str">
        <f>IF(ISNA(VLOOKUP(C578,'Вчера_Спутник Лайт'!C:C, 1, FALSE)),"ошибка",0)</f>
        <v>ошибка</v>
      </c>
      <c r="AK578" s="55"/>
      <c r="AL578" s="53" t="e">
        <f>D578-VLOOKUP(C578, 'Вчера_Спутник Лайт'!C:BO, 2, FALSE)</f>
        <v>#N/A</v>
      </c>
      <c r="AM578" s="53" t="e">
        <f>E578-F578-VLOOKUP(C578, 'Вчера_Спутник Лайт'!C:BO, 3, FALSE)</f>
        <v>#N/A</v>
      </c>
      <c r="AN578" s="53" t="e">
        <f>K578-L578-VLOOKUP(C578, 'Вчера_Спутник Лайт'!C:BO, 5, FALSE)</f>
        <v>#N/A</v>
      </c>
      <c r="AO578" s="53" t="e">
        <f>M578-N578-VLOOKUP(C578, 'Вчера_Спутник Лайт'!C:BO, 7, FALSE)</f>
        <v>#N/A</v>
      </c>
      <c r="AP578" s="53" t="e">
        <f>O578-P578-VLOOKUP(C578, 'Вчера_Спутник Лайт'!C:BO, 9, FALSE)</f>
        <v>#N/A</v>
      </c>
      <c r="AQ578" s="53" t="e">
        <f>Q578-R578-VLOOKUP(C578, 'Вчера_Спутник Лайт'!C:BO, 11, FALSE)</f>
        <v>#N/A</v>
      </c>
      <c r="AR578" s="53" t="e">
        <f>S578-T578-VLOOKUP(C578, 'Вчера_Спутник Лайт'!C:BO, 13, FALSE)</f>
        <v>#N/A</v>
      </c>
      <c r="AS578" s="53" t="e">
        <f>U578-V578-VLOOKUP(C578, 'Вчера_Спутник Лайт'!C:BO, 15, FALSE)</f>
        <v>#N/A</v>
      </c>
      <c r="AT578" s="53" t="e">
        <f>W578-X578-VLOOKUP(C578, 'Вчера_Спутник Лайт'!C:BO, 17, FALSE)</f>
        <v>#N/A</v>
      </c>
      <c r="AU578" s="53" t="e">
        <f>AA578-AB578-VLOOKUP(C578, 'Вчера_Спутник Лайт'!C:BO, 19, FALSE)</f>
        <v>#N/A</v>
      </c>
      <c r="AV578" s="53" t="e">
        <f>AC578-AD578-VLOOKUP(C578, 'Вчера_Спутник Лайт'!C:BO, 21, FALSE)</f>
        <v>#N/A</v>
      </c>
      <c r="AW578" s="53" t="e">
        <f>VLOOKUP(C578, 'Вчера_Спутник Лайт'!C:BO, 26, FALSE)+F578-#REF!-AD578-AG578</f>
        <v>#N/A</v>
      </c>
      <c r="AX578" s="53" t="e">
        <f>AE578-VLOOKUP(C578,'Вчера_Спутник Лайт'!C:BO, 23, FALSE)</f>
        <v>#N/A</v>
      </c>
    </row>
    <row r="579" spans="1:50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3"/>
      <c r="AA579" s="44"/>
      <c r="AB579" s="43"/>
      <c r="AC579" s="44"/>
      <c r="AD579" s="43"/>
      <c r="AE579" s="43"/>
      <c r="AF579" s="43"/>
      <c r="AG579" s="44"/>
      <c r="AH579" s="48"/>
      <c r="AI579" s="52">
        <f t="shared" si="9"/>
        <v>0</v>
      </c>
      <c r="AJ579" s="53" t="str">
        <f>IF(ISNA(VLOOKUP(C579,'Вчера_Спутник Лайт'!C:C, 1, FALSE)),"ошибка",0)</f>
        <v>ошибка</v>
      </c>
      <c r="AK579" s="55"/>
      <c r="AL579" s="53" t="e">
        <f>D579-VLOOKUP(C579, 'Вчера_Спутник Лайт'!C:BO, 2, FALSE)</f>
        <v>#N/A</v>
      </c>
      <c r="AM579" s="53" t="e">
        <f>E579-F579-VLOOKUP(C579, 'Вчера_Спутник Лайт'!C:BO, 3, FALSE)</f>
        <v>#N/A</v>
      </c>
      <c r="AN579" s="53" t="e">
        <f>K579-L579-VLOOKUP(C579, 'Вчера_Спутник Лайт'!C:BO, 5, FALSE)</f>
        <v>#N/A</v>
      </c>
      <c r="AO579" s="53" t="e">
        <f>M579-N579-VLOOKUP(C579, 'Вчера_Спутник Лайт'!C:BO, 7, FALSE)</f>
        <v>#N/A</v>
      </c>
      <c r="AP579" s="53" t="e">
        <f>O579-P579-VLOOKUP(C579, 'Вчера_Спутник Лайт'!C:BO, 9, FALSE)</f>
        <v>#N/A</v>
      </c>
      <c r="AQ579" s="53" t="e">
        <f>Q579-R579-VLOOKUP(C579, 'Вчера_Спутник Лайт'!C:BO, 11, FALSE)</f>
        <v>#N/A</v>
      </c>
      <c r="AR579" s="53" t="e">
        <f>S579-T579-VLOOKUP(C579, 'Вчера_Спутник Лайт'!C:BO, 13, FALSE)</f>
        <v>#N/A</v>
      </c>
      <c r="AS579" s="53" t="e">
        <f>U579-V579-VLOOKUP(C579, 'Вчера_Спутник Лайт'!C:BO, 15, FALSE)</f>
        <v>#N/A</v>
      </c>
      <c r="AT579" s="53" t="e">
        <f>W579-X579-VLOOKUP(C579, 'Вчера_Спутник Лайт'!C:BO, 17, FALSE)</f>
        <v>#N/A</v>
      </c>
      <c r="AU579" s="53" t="e">
        <f>AA579-AB579-VLOOKUP(C579, 'Вчера_Спутник Лайт'!C:BO, 19, FALSE)</f>
        <v>#N/A</v>
      </c>
      <c r="AV579" s="53" t="e">
        <f>AC579-AD579-VLOOKUP(C579, 'Вчера_Спутник Лайт'!C:BO, 21, FALSE)</f>
        <v>#N/A</v>
      </c>
      <c r="AW579" s="53" t="e">
        <f>VLOOKUP(C579, 'Вчера_Спутник Лайт'!C:BO, 26, FALSE)+F579-#REF!-AD579-AG579</f>
        <v>#N/A</v>
      </c>
      <c r="AX579" s="53" t="e">
        <f>AE579-VLOOKUP(C579,'Вчера_Спутник Лайт'!C:BO, 23, FALSE)</f>
        <v>#N/A</v>
      </c>
    </row>
    <row r="580" spans="1:50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3"/>
      <c r="AA580" s="44"/>
      <c r="AB580" s="43"/>
      <c r="AC580" s="44"/>
      <c r="AD580" s="43"/>
      <c r="AE580" s="43"/>
      <c r="AF580" s="43"/>
      <c r="AG580" s="44"/>
      <c r="AH580" s="48"/>
      <c r="AI580" s="52">
        <f t="shared" ref="AI580:AI643" si="10">E580-AA580-AC580</f>
        <v>0</v>
      </c>
      <c r="AJ580" s="53" t="str">
        <f>IF(ISNA(VLOOKUP(C580,'Вчера_Спутник Лайт'!C:C, 1, FALSE)),"ошибка",0)</f>
        <v>ошибка</v>
      </c>
      <c r="AK580" s="55"/>
      <c r="AL580" s="53" t="e">
        <f>D580-VLOOKUP(C580, 'Вчера_Спутник Лайт'!C:BO, 2, FALSE)</f>
        <v>#N/A</v>
      </c>
      <c r="AM580" s="53" t="e">
        <f>E580-F580-VLOOKUP(C580, 'Вчера_Спутник Лайт'!C:BO, 3, FALSE)</f>
        <v>#N/A</v>
      </c>
      <c r="AN580" s="53" t="e">
        <f>K580-L580-VLOOKUP(C580, 'Вчера_Спутник Лайт'!C:BO, 5, FALSE)</f>
        <v>#N/A</v>
      </c>
      <c r="AO580" s="53" t="e">
        <f>M580-N580-VLOOKUP(C580, 'Вчера_Спутник Лайт'!C:BO, 7, FALSE)</f>
        <v>#N/A</v>
      </c>
      <c r="AP580" s="53" t="e">
        <f>O580-P580-VLOOKUP(C580, 'Вчера_Спутник Лайт'!C:BO, 9, FALSE)</f>
        <v>#N/A</v>
      </c>
      <c r="AQ580" s="53" t="e">
        <f>Q580-R580-VLOOKUP(C580, 'Вчера_Спутник Лайт'!C:BO, 11, FALSE)</f>
        <v>#N/A</v>
      </c>
      <c r="AR580" s="53" t="e">
        <f>S580-T580-VLOOKUP(C580, 'Вчера_Спутник Лайт'!C:BO, 13, FALSE)</f>
        <v>#N/A</v>
      </c>
      <c r="AS580" s="53" t="e">
        <f>U580-V580-VLOOKUP(C580, 'Вчера_Спутник Лайт'!C:BO, 15, FALSE)</f>
        <v>#N/A</v>
      </c>
      <c r="AT580" s="53" t="e">
        <f>W580-X580-VLOOKUP(C580, 'Вчера_Спутник Лайт'!C:BO, 17, FALSE)</f>
        <v>#N/A</v>
      </c>
      <c r="AU580" s="53" t="e">
        <f>AA580-AB580-VLOOKUP(C580, 'Вчера_Спутник Лайт'!C:BO, 19, FALSE)</f>
        <v>#N/A</v>
      </c>
      <c r="AV580" s="53" t="e">
        <f>AC580-AD580-VLOOKUP(C580, 'Вчера_Спутник Лайт'!C:BO, 21, FALSE)</f>
        <v>#N/A</v>
      </c>
      <c r="AW580" s="53" t="e">
        <f>VLOOKUP(C580, 'Вчера_Спутник Лайт'!C:BO, 26, FALSE)+F580-#REF!-AD580-AG580</f>
        <v>#N/A</v>
      </c>
      <c r="AX580" s="53" t="e">
        <f>AE580-VLOOKUP(C580,'Вчера_Спутник Лайт'!C:BO, 23, FALSE)</f>
        <v>#N/A</v>
      </c>
    </row>
    <row r="581" spans="1:50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3"/>
      <c r="AA581" s="44"/>
      <c r="AB581" s="43"/>
      <c r="AC581" s="44"/>
      <c r="AD581" s="43"/>
      <c r="AE581" s="43"/>
      <c r="AF581" s="43"/>
      <c r="AG581" s="44"/>
      <c r="AH581" s="48"/>
      <c r="AI581" s="52">
        <f t="shared" si="10"/>
        <v>0</v>
      </c>
      <c r="AJ581" s="53" t="str">
        <f>IF(ISNA(VLOOKUP(C581,'Вчера_Спутник Лайт'!C:C, 1, FALSE)),"ошибка",0)</f>
        <v>ошибка</v>
      </c>
      <c r="AK581" s="55"/>
      <c r="AL581" s="53" t="e">
        <f>D581-VLOOKUP(C581, 'Вчера_Спутник Лайт'!C:BO, 2, FALSE)</f>
        <v>#N/A</v>
      </c>
      <c r="AM581" s="53" t="e">
        <f>E581-F581-VLOOKUP(C581, 'Вчера_Спутник Лайт'!C:BO, 3, FALSE)</f>
        <v>#N/A</v>
      </c>
      <c r="AN581" s="53" t="e">
        <f>K581-L581-VLOOKUP(C581, 'Вчера_Спутник Лайт'!C:BO, 5, FALSE)</f>
        <v>#N/A</v>
      </c>
      <c r="AO581" s="53" t="e">
        <f>M581-N581-VLOOKUP(C581, 'Вчера_Спутник Лайт'!C:BO, 7, FALSE)</f>
        <v>#N/A</v>
      </c>
      <c r="AP581" s="53" t="e">
        <f>O581-P581-VLOOKUP(C581, 'Вчера_Спутник Лайт'!C:BO, 9, FALSE)</f>
        <v>#N/A</v>
      </c>
      <c r="AQ581" s="53" t="e">
        <f>Q581-R581-VLOOKUP(C581, 'Вчера_Спутник Лайт'!C:BO, 11, FALSE)</f>
        <v>#N/A</v>
      </c>
      <c r="AR581" s="53" t="e">
        <f>S581-T581-VLOOKUP(C581, 'Вчера_Спутник Лайт'!C:BO, 13, FALSE)</f>
        <v>#N/A</v>
      </c>
      <c r="AS581" s="53" t="e">
        <f>U581-V581-VLOOKUP(C581, 'Вчера_Спутник Лайт'!C:BO, 15, FALSE)</f>
        <v>#N/A</v>
      </c>
      <c r="AT581" s="53" t="e">
        <f>W581-X581-VLOOKUP(C581, 'Вчера_Спутник Лайт'!C:BO, 17, FALSE)</f>
        <v>#N/A</v>
      </c>
      <c r="AU581" s="53" t="e">
        <f>AA581-AB581-VLOOKUP(C581, 'Вчера_Спутник Лайт'!C:BO, 19, FALSE)</f>
        <v>#N/A</v>
      </c>
      <c r="AV581" s="53" t="e">
        <f>AC581-AD581-VLOOKUP(C581, 'Вчера_Спутник Лайт'!C:BO, 21, FALSE)</f>
        <v>#N/A</v>
      </c>
      <c r="AW581" s="53" t="e">
        <f>VLOOKUP(C581, 'Вчера_Спутник Лайт'!C:BO, 26, FALSE)+F581-#REF!-AD581-AG581</f>
        <v>#N/A</v>
      </c>
      <c r="AX581" s="53" t="e">
        <f>AE581-VLOOKUP(C581,'Вчера_Спутник Лайт'!C:BO, 23, FALSE)</f>
        <v>#N/A</v>
      </c>
    </row>
    <row r="582" spans="1:50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3"/>
      <c r="AA582" s="44"/>
      <c r="AB582" s="43"/>
      <c r="AC582" s="44"/>
      <c r="AD582" s="43"/>
      <c r="AE582" s="43"/>
      <c r="AF582" s="43"/>
      <c r="AG582" s="44"/>
      <c r="AH582" s="48"/>
      <c r="AI582" s="52">
        <f t="shared" si="10"/>
        <v>0</v>
      </c>
      <c r="AJ582" s="53" t="str">
        <f>IF(ISNA(VLOOKUP(C582,'Вчера_Спутник Лайт'!C:C, 1, FALSE)),"ошибка",0)</f>
        <v>ошибка</v>
      </c>
      <c r="AK582" s="55"/>
      <c r="AL582" s="53" t="e">
        <f>D582-VLOOKUP(C582, 'Вчера_Спутник Лайт'!C:BO, 2, FALSE)</f>
        <v>#N/A</v>
      </c>
      <c r="AM582" s="53" t="e">
        <f>E582-F582-VLOOKUP(C582, 'Вчера_Спутник Лайт'!C:BO, 3, FALSE)</f>
        <v>#N/A</v>
      </c>
      <c r="AN582" s="53" t="e">
        <f>K582-L582-VLOOKUP(C582, 'Вчера_Спутник Лайт'!C:BO, 5, FALSE)</f>
        <v>#N/A</v>
      </c>
      <c r="AO582" s="53" t="e">
        <f>M582-N582-VLOOKUP(C582, 'Вчера_Спутник Лайт'!C:BO, 7, FALSE)</f>
        <v>#N/A</v>
      </c>
      <c r="AP582" s="53" t="e">
        <f>O582-P582-VLOOKUP(C582, 'Вчера_Спутник Лайт'!C:BO, 9, FALSE)</f>
        <v>#N/A</v>
      </c>
      <c r="AQ582" s="53" t="e">
        <f>Q582-R582-VLOOKUP(C582, 'Вчера_Спутник Лайт'!C:BO, 11, FALSE)</f>
        <v>#N/A</v>
      </c>
      <c r="AR582" s="53" t="e">
        <f>S582-T582-VLOOKUP(C582, 'Вчера_Спутник Лайт'!C:BO, 13, FALSE)</f>
        <v>#N/A</v>
      </c>
      <c r="AS582" s="53" t="e">
        <f>U582-V582-VLOOKUP(C582, 'Вчера_Спутник Лайт'!C:BO, 15, FALSE)</f>
        <v>#N/A</v>
      </c>
      <c r="AT582" s="53" t="e">
        <f>W582-X582-VLOOKUP(C582, 'Вчера_Спутник Лайт'!C:BO, 17, FALSE)</f>
        <v>#N/A</v>
      </c>
      <c r="AU582" s="53" t="e">
        <f>AA582-AB582-VLOOKUP(C582, 'Вчера_Спутник Лайт'!C:BO, 19, FALSE)</f>
        <v>#N/A</v>
      </c>
      <c r="AV582" s="53" t="e">
        <f>AC582-AD582-VLOOKUP(C582, 'Вчера_Спутник Лайт'!C:BO, 21, FALSE)</f>
        <v>#N/A</v>
      </c>
      <c r="AW582" s="53" t="e">
        <f>VLOOKUP(C582, 'Вчера_Спутник Лайт'!C:BO, 26, FALSE)+F582-#REF!-AD582-AG582</f>
        <v>#N/A</v>
      </c>
      <c r="AX582" s="53" t="e">
        <f>AE582-VLOOKUP(C582,'Вчера_Спутник Лайт'!C:BO, 23, FALSE)</f>
        <v>#N/A</v>
      </c>
    </row>
    <row r="583" spans="1:50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3"/>
      <c r="AA583" s="44"/>
      <c r="AB583" s="43"/>
      <c r="AC583" s="44"/>
      <c r="AD583" s="43"/>
      <c r="AE583" s="43"/>
      <c r="AF583" s="43"/>
      <c r="AG583" s="44"/>
      <c r="AH583" s="48"/>
      <c r="AI583" s="52">
        <f t="shared" si="10"/>
        <v>0</v>
      </c>
      <c r="AJ583" s="53" t="str">
        <f>IF(ISNA(VLOOKUP(C583,'Вчера_Спутник Лайт'!C:C, 1, FALSE)),"ошибка",0)</f>
        <v>ошибка</v>
      </c>
      <c r="AK583" s="55"/>
      <c r="AL583" s="53" t="e">
        <f>D583-VLOOKUP(C583, 'Вчера_Спутник Лайт'!C:BO, 2, FALSE)</f>
        <v>#N/A</v>
      </c>
      <c r="AM583" s="53" t="e">
        <f>E583-F583-VLOOKUP(C583, 'Вчера_Спутник Лайт'!C:BO, 3, FALSE)</f>
        <v>#N/A</v>
      </c>
      <c r="AN583" s="53" t="e">
        <f>K583-L583-VLOOKUP(C583, 'Вчера_Спутник Лайт'!C:BO, 5, FALSE)</f>
        <v>#N/A</v>
      </c>
      <c r="AO583" s="53" t="e">
        <f>M583-N583-VLOOKUP(C583, 'Вчера_Спутник Лайт'!C:BO, 7, FALSE)</f>
        <v>#N/A</v>
      </c>
      <c r="AP583" s="53" t="e">
        <f>O583-P583-VLOOKUP(C583, 'Вчера_Спутник Лайт'!C:BO, 9, FALSE)</f>
        <v>#N/A</v>
      </c>
      <c r="AQ583" s="53" t="e">
        <f>Q583-R583-VLOOKUP(C583, 'Вчера_Спутник Лайт'!C:BO, 11, FALSE)</f>
        <v>#N/A</v>
      </c>
      <c r="AR583" s="53" t="e">
        <f>S583-T583-VLOOKUP(C583, 'Вчера_Спутник Лайт'!C:BO, 13, FALSE)</f>
        <v>#N/A</v>
      </c>
      <c r="AS583" s="53" t="e">
        <f>U583-V583-VLOOKUP(C583, 'Вчера_Спутник Лайт'!C:BO, 15, FALSE)</f>
        <v>#N/A</v>
      </c>
      <c r="AT583" s="53" t="e">
        <f>W583-X583-VLOOKUP(C583, 'Вчера_Спутник Лайт'!C:BO, 17, FALSE)</f>
        <v>#N/A</v>
      </c>
      <c r="AU583" s="53" t="e">
        <f>AA583-AB583-VLOOKUP(C583, 'Вчера_Спутник Лайт'!C:BO, 19, FALSE)</f>
        <v>#N/A</v>
      </c>
      <c r="AV583" s="53" t="e">
        <f>AC583-AD583-VLOOKUP(C583, 'Вчера_Спутник Лайт'!C:BO, 21, FALSE)</f>
        <v>#N/A</v>
      </c>
      <c r="AW583" s="53" t="e">
        <f>VLOOKUP(C583, 'Вчера_Спутник Лайт'!C:BO, 26, FALSE)+F583-#REF!-AD583-AG583</f>
        <v>#N/A</v>
      </c>
      <c r="AX583" s="53" t="e">
        <f>AE583-VLOOKUP(C583,'Вчера_Спутник Лайт'!C:BO, 23, FALSE)</f>
        <v>#N/A</v>
      </c>
    </row>
    <row r="584" spans="1:50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3"/>
      <c r="AA584" s="44"/>
      <c r="AB584" s="43"/>
      <c r="AC584" s="44"/>
      <c r="AD584" s="43"/>
      <c r="AE584" s="43"/>
      <c r="AF584" s="43"/>
      <c r="AG584" s="44"/>
      <c r="AH584" s="48"/>
      <c r="AI584" s="52">
        <f t="shared" si="10"/>
        <v>0</v>
      </c>
      <c r="AJ584" s="53" t="str">
        <f>IF(ISNA(VLOOKUP(C584,'Вчера_Спутник Лайт'!C:C, 1, FALSE)),"ошибка",0)</f>
        <v>ошибка</v>
      </c>
      <c r="AK584" s="55"/>
      <c r="AL584" s="53" t="e">
        <f>D584-VLOOKUP(C584, 'Вчера_Спутник Лайт'!C:BO, 2, FALSE)</f>
        <v>#N/A</v>
      </c>
      <c r="AM584" s="53" t="e">
        <f>E584-F584-VLOOKUP(C584, 'Вчера_Спутник Лайт'!C:BO, 3, FALSE)</f>
        <v>#N/A</v>
      </c>
      <c r="AN584" s="53" t="e">
        <f>K584-L584-VLOOKUP(C584, 'Вчера_Спутник Лайт'!C:BO, 5, FALSE)</f>
        <v>#N/A</v>
      </c>
      <c r="AO584" s="53" t="e">
        <f>M584-N584-VLOOKUP(C584, 'Вчера_Спутник Лайт'!C:BO, 7, FALSE)</f>
        <v>#N/A</v>
      </c>
      <c r="AP584" s="53" t="e">
        <f>O584-P584-VLOOKUP(C584, 'Вчера_Спутник Лайт'!C:BO, 9, FALSE)</f>
        <v>#N/A</v>
      </c>
      <c r="AQ584" s="53" t="e">
        <f>Q584-R584-VLOOKUP(C584, 'Вчера_Спутник Лайт'!C:BO, 11, FALSE)</f>
        <v>#N/A</v>
      </c>
      <c r="AR584" s="53" t="e">
        <f>S584-T584-VLOOKUP(C584, 'Вчера_Спутник Лайт'!C:BO, 13, FALSE)</f>
        <v>#N/A</v>
      </c>
      <c r="AS584" s="53" t="e">
        <f>U584-V584-VLOOKUP(C584, 'Вчера_Спутник Лайт'!C:BO, 15, FALSE)</f>
        <v>#N/A</v>
      </c>
      <c r="AT584" s="53" t="e">
        <f>W584-X584-VLOOKUP(C584, 'Вчера_Спутник Лайт'!C:BO, 17, FALSE)</f>
        <v>#N/A</v>
      </c>
      <c r="AU584" s="53" t="e">
        <f>AA584-AB584-VLOOKUP(C584, 'Вчера_Спутник Лайт'!C:BO, 19, FALSE)</f>
        <v>#N/A</v>
      </c>
      <c r="AV584" s="53" t="e">
        <f>AC584-AD584-VLOOKUP(C584, 'Вчера_Спутник Лайт'!C:BO, 21, FALSE)</f>
        <v>#N/A</v>
      </c>
      <c r="AW584" s="53" t="e">
        <f>VLOOKUP(C584, 'Вчера_Спутник Лайт'!C:BO, 26, FALSE)+F584-#REF!-AD584-AG584</f>
        <v>#N/A</v>
      </c>
      <c r="AX584" s="53" t="e">
        <f>AE584-VLOOKUP(C584,'Вчера_Спутник Лайт'!C:BO, 23, FALSE)</f>
        <v>#N/A</v>
      </c>
    </row>
    <row r="585" spans="1:50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3"/>
      <c r="AA585" s="44"/>
      <c r="AB585" s="43"/>
      <c r="AC585" s="44"/>
      <c r="AD585" s="43"/>
      <c r="AE585" s="43"/>
      <c r="AF585" s="43"/>
      <c r="AG585" s="44"/>
      <c r="AH585" s="48"/>
      <c r="AI585" s="52">
        <f t="shared" si="10"/>
        <v>0</v>
      </c>
      <c r="AJ585" s="53" t="str">
        <f>IF(ISNA(VLOOKUP(C585,'Вчера_Спутник Лайт'!C:C, 1, FALSE)),"ошибка",0)</f>
        <v>ошибка</v>
      </c>
      <c r="AK585" s="55"/>
      <c r="AL585" s="53" t="e">
        <f>D585-VLOOKUP(C585, 'Вчера_Спутник Лайт'!C:BO, 2, FALSE)</f>
        <v>#N/A</v>
      </c>
      <c r="AM585" s="53" t="e">
        <f>E585-F585-VLOOKUP(C585, 'Вчера_Спутник Лайт'!C:BO, 3, FALSE)</f>
        <v>#N/A</v>
      </c>
      <c r="AN585" s="53" t="e">
        <f>K585-L585-VLOOKUP(C585, 'Вчера_Спутник Лайт'!C:BO, 5, FALSE)</f>
        <v>#N/A</v>
      </c>
      <c r="AO585" s="53" t="e">
        <f>M585-N585-VLOOKUP(C585, 'Вчера_Спутник Лайт'!C:BO, 7, FALSE)</f>
        <v>#N/A</v>
      </c>
      <c r="AP585" s="53" t="e">
        <f>O585-P585-VLOOKUP(C585, 'Вчера_Спутник Лайт'!C:BO, 9, FALSE)</f>
        <v>#N/A</v>
      </c>
      <c r="AQ585" s="53" t="e">
        <f>Q585-R585-VLOOKUP(C585, 'Вчера_Спутник Лайт'!C:BO, 11, FALSE)</f>
        <v>#N/A</v>
      </c>
      <c r="AR585" s="53" t="e">
        <f>S585-T585-VLOOKUP(C585, 'Вчера_Спутник Лайт'!C:BO, 13, FALSE)</f>
        <v>#N/A</v>
      </c>
      <c r="AS585" s="53" t="e">
        <f>U585-V585-VLOOKUP(C585, 'Вчера_Спутник Лайт'!C:BO, 15, FALSE)</f>
        <v>#N/A</v>
      </c>
      <c r="AT585" s="53" t="e">
        <f>W585-X585-VLOOKUP(C585, 'Вчера_Спутник Лайт'!C:BO, 17, FALSE)</f>
        <v>#N/A</v>
      </c>
      <c r="AU585" s="53" t="e">
        <f>AA585-AB585-VLOOKUP(C585, 'Вчера_Спутник Лайт'!C:BO, 19, FALSE)</f>
        <v>#N/A</v>
      </c>
      <c r="AV585" s="53" t="e">
        <f>AC585-AD585-VLOOKUP(C585, 'Вчера_Спутник Лайт'!C:BO, 21, FALSE)</f>
        <v>#N/A</v>
      </c>
      <c r="AW585" s="53" t="e">
        <f>VLOOKUP(C585, 'Вчера_Спутник Лайт'!C:BO, 26, FALSE)+F585-#REF!-AD585-AG585</f>
        <v>#N/A</v>
      </c>
      <c r="AX585" s="53" t="e">
        <f>AE585-VLOOKUP(C585,'Вчера_Спутник Лайт'!C:BO, 23, FALSE)</f>
        <v>#N/A</v>
      </c>
    </row>
    <row r="586" spans="1:50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3"/>
      <c r="AA586" s="44"/>
      <c r="AB586" s="43"/>
      <c r="AC586" s="44"/>
      <c r="AD586" s="43"/>
      <c r="AE586" s="43"/>
      <c r="AF586" s="43"/>
      <c r="AG586" s="44"/>
      <c r="AH586" s="48"/>
      <c r="AI586" s="52">
        <f t="shared" si="10"/>
        <v>0</v>
      </c>
      <c r="AJ586" s="53" t="str">
        <f>IF(ISNA(VLOOKUP(C586,'Вчера_Спутник Лайт'!C:C, 1, FALSE)),"ошибка",0)</f>
        <v>ошибка</v>
      </c>
      <c r="AK586" s="55"/>
      <c r="AL586" s="53" t="e">
        <f>D586-VLOOKUP(C586, 'Вчера_Спутник Лайт'!C:BO, 2, FALSE)</f>
        <v>#N/A</v>
      </c>
      <c r="AM586" s="53" t="e">
        <f>E586-F586-VLOOKUP(C586, 'Вчера_Спутник Лайт'!C:BO, 3, FALSE)</f>
        <v>#N/A</v>
      </c>
      <c r="AN586" s="53" t="e">
        <f>K586-L586-VLOOKUP(C586, 'Вчера_Спутник Лайт'!C:BO, 5, FALSE)</f>
        <v>#N/A</v>
      </c>
      <c r="AO586" s="53" t="e">
        <f>M586-N586-VLOOKUP(C586, 'Вчера_Спутник Лайт'!C:BO, 7, FALSE)</f>
        <v>#N/A</v>
      </c>
      <c r="AP586" s="53" t="e">
        <f>O586-P586-VLOOKUP(C586, 'Вчера_Спутник Лайт'!C:BO, 9, FALSE)</f>
        <v>#N/A</v>
      </c>
      <c r="AQ586" s="53" t="e">
        <f>Q586-R586-VLOOKUP(C586, 'Вчера_Спутник Лайт'!C:BO, 11, FALSE)</f>
        <v>#N/A</v>
      </c>
      <c r="AR586" s="53" t="e">
        <f>S586-T586-VLOOKUP(C586, 'Вчера_Спутник Лайт'!C:BO, 13, FALSE)</f>
        <v>#N/A</v>
      </c>
      <c r="AS586" s="53" t="e">
        <f>U586-V586-VLOOKUP(C586, 'Вчера_Спутник Лайт'!C:BO, 15, FALSE)</f>
        <v>#N/A</v>
      </c>
      <c r="AT586" s="53" t="e">
        <f>W586-X586-VLOOKUP(C586, 'Вчера_Спутник Лайт'!C:BO, 17, FALSE)</f>
        <v>#N/A</v>
      </c>
      <c r="AU586" s="53" t="e">
        <f>AA586-AB586-VLOOKUP(C586, 'Вчера_Спутник Лайт'!C:BO, 19, FALSE)</f>
        <v>#N/A</v>
      </c>
      <c r="AV586" s="53" t="e">
        <f>AC586-AD586-VLOOKUP(C586, 'Вчера_Спутник Лайт'!C:BO, 21, FALSE)</f>
        <v>#N/A</v>
      </c>
      <c r="AW586" s="53" t="e">
        <f>VLOOKUP(C586, 'Вчера_Спутник Лайт'!C:BO, 26, FALSE)+F586-#REF!-AD586-AG586</f>
        <v>#N/A</v>
      </c>
      <c r="AX586" s="53" t="e">
        <f>AE586-VLOOKUP(C586,'Вчера_Спутник Лайт'!C:BO, 23, FALSE)</f>
        <v>#N/A</v>
      </c>
    </row>
    <row r="587" spans="1:50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3"/>
      <c r="AA587" s="44"/>
      <c r="AB587" s="43"/>
      <c r="AC587" s="44"/>
      <c r="AD587" s="43"/>
      <c r="AE587" s="43"/>
      <c r="AF587" s="43"/>
      <c r="AG587" s="44"/>
      <c r="AH587" s="48"/>
      <c r="AI587" s="52">
        <f t="shared" si="10"/>
        <v>0</v>
      </c>
      <c r="AJ587" s="53" t="str">
        <f>IF(ISNA(VLOOKUP(C587,'Вчера_Спутник Лайт'!C:C, 1, FALSE)),"ошибка",0)</f>
        <v>ошибка</v>
      </c>
      <c r="AK587" s="55"/>
      <c r="AL587" s="53" t="e">
        <f>D587-VLOOKUP(C587, 'Вчера_Спутник Лайт'!C:BO, 2, FALSE)</f>
        <v>#N/A</v>
      </c>
      <c r="AM587" s="53" t="e">
        <f>E587-F587-VLOOKUP(C587, 'Вчера_Спутник Лайт'!C:BO, 3, FALSE)</f>
        <v>#N/A</v>
      </c>
      <c r="AN587" s="53" t="e">
        <f>K587-L587-VLOOKUP(C587, 'Вчера_Спутник Лайт'!C:BO, 5, FALSE)</f>
        <v>#N/A</v>
      </c>
      <c r="AO587" s="53" t="e">
        <f>M587-N587-VLOOKUP(C587, 'Вчера_Спутник Лайт'!C:BO, 7, FALSE)</f>
        <v>#N/A</v>
      </c>
      <c r="AP587" s="53" t="e">
        <f>O587-P587-VLOOKUP(C587, 'Вчера_Спутник Лайт'!C:BO, 9, FALSE)</f>
        <v>#N/A</v>
      </c>
      <c r="AQ587" s="53" t="e">
        <f>Q587-R587-VLOOKUP(C587, 'Вчера_Спутник Лайт'!C:BO, 11, FALSE)</f>
        <v>#N/A</v>
      </c>
      <c r="AR587" s="53" t="e">
        <f>S587-T587-VLOOKUP(C587, 'Вчера_Спутник Лайт'!C:BO, 13, FALSE)</f>
        <v>#N/A</v>
      </c>
      <c r="AS587" s="53" t="e">
        <f>U587-V587-VLOOKUP(C587, 'Вчера_Спутник Лайт'!C:BO, 15, FALSE)</f>
        <v>#N/A</v>
      </c>
      <c r="AT587" s="53" t="e">
        <f>W587-X587-VLOOKUP(C587, 'Вчера_Спутник Лайт'!C:BO, 17, FALSE)</f>
        <v>#N/A</v>
      </c>
      <c r="AU587" s="53" t="e">
        <f>AA587-AB587-VLOOKUP(C587, 'Вчера_Спутник Лайт'!C:BO, 19, FALSE)</f>
        <v>#N/A</v>
      </c>
      <c r="AV587" s="53" t="e">
        <f>AC587-AD587-VLOOKUP(C587, 'Вчера_Спутник Лайт'!C:BO, 21, FALSE)</f>
        <v>#N/A</v>
      </c>
      <c r="AW587" s="53" t="e">
        <f>VLOOKUP(C587, 'Вчера_Спутник Лайт'!C:BO, 26, FALSE)+F587-#REF!-AD587-AG587</f>
        <v>#N/A</v>
      </c>
      <c r="AX587" s="53" t="e">
        <f>AE587-VLOOKUP(C587,'Вчера_Спутник Лайт'!C:BO, 23, FALSE)</f>
        <v>#N/A</v>
      </c>
    </row>
    <row r="588" spans="1:50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3"/>
      <c r="AA588" s="44"/>
      <c r="AB588" s="43"/>
      <c r="AC588" s="44"/>
      <c r="AD588" s="43"/>
      <c r="AE588" s="43"/>
      <c r="AF588" s="43"/>
      <c r="AG588" s="44"/>
      <c r="AH588" s="48"/>
      <c r="AI588" s="52">
        <f t="shared" si="10"/>
        <v>0</v>
      </c>
      <c r="AJ588" s="53" t="str">
        <f>IF(ISNA(VLOOKUP(C588,'Вчера_Спутник Лайт'!C:C, 1, FALSE)),"ошибка",0)</f>
        <v>ошибка</v>
      </c>
      <c r="AK588" s="55"/>
      <c r="AL588" s="53" t="e">
        <f>D588-VLOOKUP(C588, 'Вчера_Спутник Лайт'!C:BO, 2, FALSE)</f>
        <v>#N/A</v>
      </c>
      <c r="AM588" s="53" t="e">
        <f>E588-F588-VLOOKUP(C588, 'Вчера_Спутник Лайт'!C:BO, 3, FALSE)</f>
        <v>#N/A</v>
      </c>
      <c r="AN588" s="53" t="e">
        <f>K588-L588-VLOOKUP(C588, 'Вчера_Спутник Лайт'!C:BO, 5, FALSE)</f>
        <v>#N/A</v>
      </c>
      <c r="AO588" s="53" t="e">
        <f>M588-N588-VLOOKUP(C588, 'Вчера_Спутник Лайт'!C:BO, 7, FALSE)</f>
        <v>#N/A</v>
      </c>
      <c r="AP588" s="53" t="e">
        <f>O588-P588-VLOOKUP(C588, 'Вчера_Спутник Лайт'!C:BO, 9, FALSE)</f>
        <v>#N/A</v>
      </c>
      <c r="AQ588" s="53" t="e">
        <f>Q588-R588-VLOOKUP(C588, 'Вчера_Спутник Лайт'!C:BO, 11, FALSE)</f>
        <v>#N/A</v>
      </c>
      <c r="AR588" s="53" t="e">
        <f>S588-T588-VLOOKUP(C588, 'Вчера_Спутник Лайт'!C:BO, 13, FALSE)</f>
        <v>#N/A</v>
      </c>
      <c r="AS588" s="53" t="e">
        <f>U588-V588-VLOOKUP(C588, 'Вчера_Спутник Лайт'!C:BO, 15, FALSE)</f>
        <v>#N/A</v>
      </c>
      <c r="AT588" s="53" t="e">
        <f>W588-X588-VLOOKUP(C588, 'Вчера_Спутник Лайт'!C:BO, 17, FALSE)</f>
        <v>#N/A</v>
      </c>
      <c r="AU588" s="53" t="e">
        <f>AA588-AB588-VLOOKUP(C588, 'Вчера_Спутник Лайт'!C:BO, 19, FALSE)</f>
        <v>#N/A</v>
      </c>
      <c r="AV588" s="53" t="e">
        <f>AC588-AD588-VLOOKUP(C588, 'Вчера_Спутник Лайт'!C:BO, 21, FALSE)</f>
        <v>#N/A</v>
      </c>
      <c r="AW588" s="53" t="e">
        <f>VLOOKUP(C588, 'Вчера_Спутник Лайт'!C:BO, 26, FALSE)+F588-#REF!-AD588-AG588</f>
        <v>#N/A</v>
      </c>
      <c r="AX588" s="53" t="e">
        <f>AE588-VLOOKUP(C588,'Вчера_Спутник Лайт'!C:BO, 23, FALSE)</f>
        <v>#N/A</v>
      </c>
    </row>
    <row r="589" spans="1:50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3"/>
      <c r="AA589" s="44"/>
      <c r="AB589" s="43"/>
      <c r="AC589" s="44"/>
      <c r="AD589" s="43"/>
      <c r="AE589" s="43"/>
      <c r="AF589" s="43"/>
      <c r="AG589" s="44"/>
      <c r="AH589" s="48"/>
      <c r="AI589" s="52">
        <f t="shared" si="10"/>
        <v>0</v>
      </c>
      <c r="AJ589" s="53" t="str">
        <f>IF(ISNA(VLOOKUP(C589,'Вчера_Спутник Лайт'!C:C, 1, FALSE)),"ошибка",0)</f>
        <v>ошибка</v>
      </c>
      <c r="AK589" s="55"/>
      <c r="AL589" s="53" t="e">
        <f>D589-VLOOKUP(C589, 'Вчера_Спутник Лайт'!C:BO, 2, FALSE)</f>
        <v>#N/A</v>
      </c>
      <c r="AM589" s="53" t="e">
        <f>E589-F589-VLOOKUP(C589, 'Вчера_Спутник Лайт'!C:BO, 3, FALSE)</f>
        <v>#N/A</v>
      </c>
      <c r="AN589" s="53" t="e">
        <f>K589-L589-VLOOKUP(C589, 'Вчера_Спутник Лайт'!C:BO, 5, FALSE)</f>
        <v>#N/A</v>
      </c>
      <c r="AO589" s="53" t="e">
        <f>M589-N589-VLOOKUP(C589, 'Вчера_Спутник Лайт'!C:BO, 7, FALSE)</f>
        <v>#N/A</v>
      </c>
      <c r="AP589" s="53" t="e">
        <f>O589-P589-VLOOKUP(C589, 'Вчера_Спутник Лайт'!C:BO, 9, FALSE)</f>
        <v>#N/A</v>
      </c>
      <c r="AQ589" s="53" t="e">
        <f>Q589-R589-VLOOKUP(C589, 'Вчера_Спутник Лайт'!C:BO, 11, FALSE)</f>
        <v>#N/A</v>
      </c>
      <c r="AR589" s="53" t="e">
        <f>S589-T589-VLOOKUP(C589, 'Вчера_Спутник Лайт'!C:BO, 13, FALSE)</f>
        <v>#N/A</v>
      </c>
      <c r="AS589" s="53" t="e">
        <f>U589-V589-VLOOKUP(C589, 'Вчера_Спутник Лайт'!C:BO, 15, FALSE)</f>
        <v>#N/A</v>
      </c>
      <c r="AT589" s="53" t="e">
        <f>W589-X589-VLOOKUP(C589, 'Вчера_Спутник Лайт'!C:BO, 17, FALSE)</f>
        <v>#N/A</v>
      </c>
      <c r="AU589" s="53" t="e">
        <f>AA589-AB589-VLOOKUP(C589, 'Вчера_Спутник Лайт'!C:BO, 19, FALSE)</f>
        <v>#N/A</v>
      </c>
      <c r="AV589" s="53" t="e">
        <f>AC589-AD589-VLOOKUP(C589, 'Вчера_Спутник Лайт'!C:BO, 21, FALSE)</f>
        <v>#N/A</v>
      </c>
      <c r="AW589" s="53" t="e">
        <f>VLOOKUP(C589, 'Вчера_Спутник Лайт'!C:BO, 26, FALSE)+F589-#REF!-AD589-AG589</f>
        <v>#N/A</v>
      </c>
      <c r="AX589" s="53" t="e">
        <f>AE589-VLOOKUP(C589,'Вчера_Спутник Лайт'!C:BO, 23, FALSE)</f>
        <v>#N/A</v>
      </c>
    </row>
    <row r="590" spans="1:50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3"/>
      <c r="AA590" s="44"/>
      <c r="AB590" s="43"/>
      <c r="AC590" s="44"/>
      <c r="AD590" s="43"/>
      <c r="AE590" s="43"/>
      <c r="AF590" s="43"/>
      <c r="AG590" s="44"/>
      <c r="AH590" s="48"/>
      <c r="AI590" s="52">
        <f t="shared" si="10"/>
        <v>0</v>
      </c>
      <c r="AJ590" s="53" t="str">
        <f>IF(ISNA(VLOOKUP(C590,'Вчера_Спутник Лайт'!C:C, 1, FALSE)),"ошибка",0)</f>
        <v>ошибка</v>
      </c>
      <c r="AK590" s="55"/>
      <c r="AL590" s="53" t="e">
        <f>D590-VLOOKUP(C590, 'Вчера_Спутник Лайт'!C:BO, 2, FALSE)</f>
        <v>#N/A</v>
      </c>
      <c r="AM590" s="53" t="e">
        <f>E590-F590-VLOOKUP(C590, 'Вчера_Спутник Лайт'!C:BO, 3, FALSE)</f>
        <v>#N/A</v>
      </c>
      <c r="AN590" s="53" t="e">
        <f>K590-L590-VLOOKUP(C590, 'Вчера_Спутник Лайт'!C:BO, 5, FALSE)</f>
        <v>#N/A</v>
      </c>
      <c r="AO590" s="53" t="e">
        <f>M590-N590-VLOOKUP(C590, 'Вчера_Спутник Лайт'!C:BO, 7, FALSE)</f>
        <v>#N/A</v>
      </c>
      <c r="AP590" s="53" t="e">
        <f>O590-P590-VLOOKUP(C590, 'Вчера_Спутник Лайт'!C:BO, 9, FALSE)</f>
        <v>#N/A</v>
      </c>
      <c r="AQ590" s="53" t="e">
        <f>Q590-R590-VLOOKUP(C590, 'Вчера_Спутник Лайт'!C:BO, 11, FALSE)</f>
        <v>#N/A</v>
      </c>
      <c r="AR590" s="53" t="e">
        <f>S590-T590-VLOOKUP(C590, 'Вчера_Спутник Лайт'!C:BO, 13, FALSE)</f>
        <v>#N/A</v>
      </c>
      <c r="AS590" s="53" t="e">
        <f>U590-V590-VLOOKUP(C590, 'Вчера_Спутник Лайт'!C:BO, 15, FALSE)</f>
        <v>#N/A</v>
      </c>
      <c r="AT590" s="53" t="e">
        <f>W590-X590-VLOOKUP(C590, 'Вчера_Спутник Лайт'!C:BO, 17, FALSE)</f>
        <v>#N/A</v>
      </c>
      <c r="AU590" s="53" t="e">
        <f>AA590-AB590-VLOOKUP(C590, 'Вчера_Спутник Лайт'!C:BO, 19, FALSE)</f>
        <v>#N/A</v>
      </c>
      <c r="AV590" s="53" t="e">
        <f>AC590-AD590-VLOOKUP(C590, 'Вчера_Спутник Лайт'!C:BO, 21, FALSE)</f>
        <v>#N/A</v>
      </c>
      <c r="AW590" s="53" t="e">
        <f>VLOOKUP(C590, 'Вчера_Спутник Лайт'!C:BO, 26, FALSE)+F590-#REF!-AD590-AG590</f>
        <v>#N/A</v>
      </c>
      <c r="AX590" s="53" t="e">
        <f>AE590-VLOOKUP(C590,'Вчера_Спутник Лайт'!C:BO, 23, FALSE)</f>
        <v>#N/A</v>
      </c>
    </row>
    <row r="591" spans="1:50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3"/>
      <c r="AA591" s="44"/>
      <c r="AB591" s="43"/>
      <c r="AC591" s="44"/>
      <c r="AD591" s="43"/>
      <c r="AE591" s="43"/>
      <c r="AF591" s="43"/>
      <c r="AG591" s="44"/>
      <c r="AH591" s="48"/>
      <c r="AI591" s="52">
        <f t="shared" si="10"/>
        <v>0</v>
      </c>
      <c r="AJ591" s="53" t="str">
        <f>IF(ISNA(VLOOKUP(C591,'Вчера_Спутник Лайт'!C:C, 1, FALSE)),"ошибка",0)</f>
        <v>ошибка</v>
      </c>
      <c r="AK591" s="55"/>
      <c r="AL591" s="53" t="e">
        <f>D591-VLOOKUP(C591, 'Вчера_Спутник Лайт'!C:BO, 2, FALSE)</f>
        <v>#N/A</v>
      </c>
      <c r="AM591" s="53" t="e">
        <f>E591-F591-VLOOKUP(C591, 'Вчера_Спутник Лайт'!C:BO, 3, FALSE)</f>
        <v>#N/A</v>
      </c>
      <c r="AN591" s="53" t="e">
        <f>K591-L591-VLOOKUP(C591, 'Вчера_Спутник Лайт'!C:BO, 5, FALSE)</f>
        <v>#N/A</v>
      </c>
      <c r="AO591" s="53" t="e">
        <f>M591-N591-VLOOKUP(C591, 'Вчера_Спутник Лайт'!C:BO, 7, FALSE)</f>
        <v>#N/A</v>
      </c>
      <c r="AP591" s="53" t="e">
        <f>O591-P591-VLOOKUP(C591, 'Вчера_Спутник Лайт'!C:BO, 9, FALSE)</f>
        <v>#N/A</v>
      </c>
      <c r="AQ591" s="53" t="e">
        <f>Q591-R591-VLOOKUP(C591, 'Вчера_Спутник Лайт'!C:BO, 11, FALSE)</f>
        <v>#N/A</v>
      </c>
      <c r="AR591" s="53" t="e">
        <f>S591-T591-VLOOKUP(C591, 'Вчера_Спутник Лайт'!C:BO, 13, FALSE)</f>
        <v>#N/A</v>
      </c>
      <c r="AS591" s="53" t="e">
        <f>U591-V591-VLOOKUP(C591, 'Вчера_Спутник Лайт'!C:BO, 15, FALSE)</f>
        <v>#N/A</v>
      </c>
      <c r="AT591" s="53" t="e">
        <f>W591-X591-VLOOKUP(C591, 'Вчера_Спутник Лайт'!C:BO, 17, FALSE)</f>
        <v>#N/A</v>
      </c>
      <c r="AU591" s="53" t="e">
        <f>AA591-AB591-VLOOKUP(C591, 'Вчера_Спутник Лайт'!C:BO, 19, FALSE)</f>
        <v>#N/A</v>
      </c>
      <c r="AV591" s="53" t="e">
        <f>AC591-AD591-VLOOKUP(C591, 'Вчера_Спутник Лайт'!C:BO, 21, FALSE)</f>
        <v>#N/A</v>
      </c>
      <c r="AW591" s="53" t="e">
        <f>VLOOKUP(C591, 'Вчера_Спутник Лайт'!C:BO, 26, FALSE)+F591-#REF!-AD591-AG591</f>
        <v>#N/A</v>
      </c>
      <c r="AX591" s="53" t="e">
        <f>AE591-VLOOKUP(C591,'Вчера_Спутник Лайт'!C:BO, 23, FALSE)</f>
        <v>#N/A</v>
      </c>
    </row>
    <row r="592" spans="1:50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3"/>
      <c r="AA592" s="44"/>
      <c r="AB592" s="43"/>
      <c r="AC592" s="44"/>
      <c r="AD592" s="43"/>
      <c r="AE592" s="43"/>
      <c r="AF592" s="43"/>
      <c r="AG592" s="44"/>
      <c r="AH592" s="48"/>
      <c r="AI592" s="52">
        <f t="shared" si="10"/>
        <v>0</v>
      </c>
      <c r="AJ592" s="53" t="str">
        <f>IF(ISNA(VLOOKUP(C592,'Вчера_Спутник Лайт'!C:C, 1, FALSE)),"ошибка",0)</f>
        <v>ошибка</v>
      </c>
      <c r="AK592" s="55"/>
      <c r="AL592" s="53" t="e">
        <f>D592-VLOOKUP(C592, 'Вчера_Спутник Лайт'!C:BO, 2, FALSE)</f>
        <v>#N/A</v>
      </c>
      <c r="AM592" s="53" t="e">
        <f>E592-F592-VLOOKUP(C592, 'Вчера_Спутник Лайт'!C:BO, 3, FALSE)</f>
        <v>#N/A</v>
      </c>
      <c r="AN592" s="53" t="e">
        <f>K592-L592-VLOOKUP(C592, 'Вчера_Спутник Лайт'!C:BO, 5, FALSE)</f>
        <v>#N/A</v>
      </c>
      <c r="AO592" s="53" t="e">
        <f>M592-N592-VLOOKUP(C592, 'Вчера_Спутник Лайт'!C:BO, 7, FALSE)</f>
        <v>#N/A</v>
      </c>
      <c r="AP592" s="53" t="e">
        <f>O592-P592-VLOOKUP(C592, 'Вчера_Спутник Лайт'!C:BO, 9, FALSE)</f>
        <v>#N/A</v>
      </c>
      <c r="AQ592" s="53" t="e">
        <f>Q592-R592-VLOOKUP(C592, 'Вчера_Спутник Лайт'!C:BO, 11, FALSE)</f>
        <v>#N/A</v>
      </c>
      <c r="AR592" s="53" t="e">
        <f>S592-T592-VLOOKUP(C592, 'Вчера_Спутник Лайт'!C:BO, 13, FALSE)</f>
        <v>#N/A</v>
      </c>
      <c r="AS592" s="53" t="e">
        <f>U592-V592-VLOOKUP(C592, 'Вчера_Спутник Лайт'!C:BO, 15, FALSE)</f>
        <v>#N/A</v>
      </c>
      <c r="AT592" s="53" t="e">
        <f>W592-X592-VLOOKUP(C592, 'Вчера_Спутник Лайт'!C:BO, 17, FALSE)</f>
        <v>#N/A</v>
      </c>
      <c r="AU592" s="53" t="e">
        <f>AA592-AB592-VLOOKUP(C592, 'Вчера_Спутник Лайт'!C:BO, 19, FALSE)</f>
        <v>#N/A</v>
      </c>
      <c r="AV592" s="53" t="e">
        <f>AC592-AD592-VLOOKUP(C592, 'Вчера_Спутник Лайт'!C:BO, 21, FALSE)</f>
        <v>#N/A</v>
      </c>
      <c r="AW592" s="53" t="e">
        <f>VLOOKUP(C592, 'Вчера_Спутник Лайт'!C:BO, 26, FALSE)+F592-#REF!-AD592-AG592</f>
        <v>#N/A</v>
      </c>
      <c r="AX592" s="53" t="e">
        <f>AE592-VLOOKUP(C592,'Вчера_Спутник Лайт'!C:BO, 23, FALSE)</f>
        <v>#N/A</v>
      </c>
    </row>
    <row r="593" spans="1:50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3"/>
      <c r="AA593" s="44"/>
      <c r="AB593" s="43"/>
      <c r="AC593" s="44"/>
      <c r="AD593" s="43"/>
      <c r="AE593" s="43"/>
      <c r="AF593" s="43"/>
      <c r="AG593" s="44"/>
      <c r="AH593" s="48"/>
      <c r="AI593" s="52">
        <f t="shared" si="10"/>
        <v>0</v>
      </c>
      <c r="AJ593" s="53" t="str">
        <f>IF(ISNA(VLOOKUP(C593,'Вчера_Спутник Лайт'!C:C, 1, FALSE)),"ошибка",0)</f>
        <v>ошибка</v>
      </c>
      <c r="AK593" s="55"/>
      <c r="AL593" s="53" t="e">
        <f>D593-VLOOKUP(C593, 'Вчера_Спутник Лайт'!C:BO, 2, FALSE)</f>
        <v>#N/A</v>
      </c>
      <c r="AM593" s="53" t="e">
        <f>E593-F593-VLOOKUP(C593, 'Вчера_Спутник Лайт'!C:BO, 3, FALSE)</f>
        <v>#N/A</v>
      </c>
      <c r="AN593" s="53" t="e">
        <f>K593-L593-VLOOKUP(C593, 'Вчера_Спутник Лайт'!C:BO, 5, FALSE)</f>
        <v>#N/A</v>
      </c>
      <c r="AO593" s="53" t="e">
        <f>M593-N593-VLOOKUP(C593, 'Вчера_Спутник Лайт'!C:BO, 7, FALSE)</f>
        <v>#N/A</v>
      </c>
      <c r="AP593" s="53" t="e">
        <f>O593-P593-VLOOKUP(C593, 'Вчера_Спутник Лайт'!C:BO, 9, FALSE)</f>
        <v>#N/A</v>
      </c>
      <c r="AQ593" s="53" t="e">
        <f>Q593-R593-VLOOKUP(C593, 'Вчера_Спутник Лайт'!C:BO, 11, FALSE)</f>
        <v>#N/A</v>
      </c>
      <c r="AR593" s="53" t="e">
        <f>S593-T593-VLOOKUP(C593, 'Вчера_Спутник Лайт'!C:BO, 13, FALSE)</f>
        <v>#N/A</v>
      </c>
      <c r="AS593" s="53" t="e">
        <f>U593-V593-VLOOKUP(C593, 'Вчера_Спутник Лайт'!C:BO, 15, FALSE)</f>
        <v>#N/A</v>
      </c>
      <c r="AT593" s="53" t="e">
        <f>W593-X593-VLOOKUP(C593, 'Вчера_Спутник Лайт'!C:BO, 17, FALSE)</f>
        <v>#N/A</v>
      </c>
      <c r="AU593" s="53" t="e">
        <f>AA593-AB593-VLOOKUP(C593, 'Вчера_Спутник Лайт'!C:BO, 19, FALSE)</f>
        <v>#N/A</v>
      </c>
      <c r="AV593" s="53" t="e">
        <f>AC593-AD593-VLOOKUP(C593, 'Вчера_Спутник Лайт'!C:BO, 21, FALSE)</f>
        <v>#N/A</v>
      </c>
      <c r="AW593" s="53" t="e">
        <f>VLOOKUP(C593, 'Вчера_Спутник Лайт'!C:BO, 26, FALSE)+F593-#REF!-AD593-AG593</f>
        <v>#N/A</v>
      </c>
      <c r="AX593" s="53" t="e">
        <f>AE593-VLOOKUP(C593,'Вчера_Спутник Лайт'!C:BO, 23, FALSE)</f>
        <v>#N/A</v>
      </c>
    </row>
    <row r="594" spans="1:50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3"/>
      <c r="AA594" s="44"/>
      <c r="AB594" s="43"/>
      <c r="AC594" s="44"/>
      <c r="AD594" s="43"/>
      <c r="AE594" s="43"/>
      <c r="AF594" s="43"/>
      <c r="AG594" s="44"/>
      <c r="AH594" s="48"/>
      <c r="AI594" s="52">
        <f t="shared" si="10"/>
        <v>0</v>
      </c>
      <c r="AJ594" s="53" t="str">
        <f>IF(ISNA(VLOOKUP(C594,'Вчера_Спутник Лайт'!C:C, 1, FALSE)),"ошибка",0)</f>
        <v>ошибка</v>
      </c>
      <c r="AK594" s="55"/>
      <c r="AL594" s="53" t="e">
        <f>D594-VLOOKUP(C594, 'Вчера_Спутник Лайт'!C:BO, 2, FALSE)</f>
        <v>#N/A</v>
      </c>
      <c r="AM594" s="53" t="e">
        <f>E594-F594-VLOOKUP(C594, 'Вчера_Спутник Лайт'!C:BO, 3, FALSE)</f>
        <v>#N/A</v>
      </c>
      <c r="AN594" s="53" t="e">
        <f>K594-L594-VLOOKUP(C594, 'Вчера_Спутник Лайт'!C:BO, 5, FALSE)</f>
        <v>#N/A</v>
      </c>
      <c r="AO594" s="53" t="e">
        <f>M594-N594-VLOOKUP(C594, 'Вчера_Спутник Лайт'!C:BO, 7, FALSE)</f>
        <v>#N/A</v>
      </c>
      <c r="AP594" s="53" t="e">
        <f>O594-P594-VLOOKUP(C594, 'Вчера_Спутник Лайт'!C:BO, 9, FALSE)</f>
        <v>#N/A</v>
      </c>
      <c r="AQ594" s="53" t="e">
        <f>Q594-R594-VLOOKUP(C594, 'Вчера_Спутник Лайт'!C:BO, 11, FALSE)</f>
        <v>#N/A</v>
      </c>
      <c r="AR594" s="53" t="e">
        <f>S594-T594-VLOOKUP(C594, 'Вчера_Спутник Лайт'!C:BO, 13, FALSE)</f>
        <v>#N/A</v>
      </c>
      <c r="AS594" s="53" t="e">
        <f>U594-V594-VLOOKUP(C594, 'Вчера_Спутник Лайт'!C:BO, 15, FALSE)</f>
        <v>#N/A</v>
      </c>
      <c r="AT594" s="53" t="e">
        <f>W594-X594-VLOOKUP(C594, 'Вчера_Спутник Лайт'!C:BO, 17, FALSE)</f>
        <v>#N/A</v>
      </c>
      <c r="AU594" s="53" t="e">
        <f>AA594-AB594-VLOOKUP(C594, 'Вчера_Спутник Лайт'!C:BO, 19, FALSE)</f>
        <v>#N/A</v>
      </c>
      <c r="AV594" s="53" t="e">
        <f>AC594-AD594-VLOOKUP(C594, 'Вчера_Спутник Лайт'!C:BO, 21, FALSE)</f>
        <v>#N/A</v>
      </c>
      <c r="AW594" s="53" t="e">
        <f>VLOOKUP(C594, 'Вчера_Спутник Лайт'!C:BO, 26, FALSE)+F594-#REF!-AD594-AG594</f>
        <v>#N/A</v>
      </c>
      <c r="AX594" s="53" t="e">
        <f>AE594-VLOOKUP(C594,'Вчера_Спутник Лайт'!C:BO, 23, FALSE)</f>
        <v>#N/A</v>
      </c>
    </row>
    <row r="595" spans="1:50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3"/>
      <c r="AA595" s="44"/>
      <c r="AB595" s="43"/>
      <c r="AC595" s="44"/>
      <c r="AD595" s="43"/>
      <c r="AE595" s="43"/>
      <c r="AF595" s="43"/>
      <c r="AG595" s="44"/>
      <c r="AH595" s="48"/>
      <c r="AI595" s="52">
        <f t="shared" si="10"/>
        <v>0</v>
      </c>
      <c r="AJ595" s="53" t="str">
        <f>IF(ISNA(VLOOKUP(C595,'Вчера_Спутник Лайт'!C:C, 1, FALSE)),"ошибка",0)</f>
        <v>ошибка</v>
      </c>
      <c r="AK595" s="55"/>
      <c r="AL595" s="53" t="e">
        <f>D595-VLOOKUP(C595, 'Вчера_Спутник Лайт'!C:BO, 2, FALSE)</f>
        <v>#N/A</v>
      </c>
      <c r="AM595" s="53" t="e">
        <f>E595-F595-VLOOKUP(C595, 'Вчера_Спутник Лайт'!C:BO, 3, FALSE)</f>
        <v>#N/A</v>
      </c>
      <c r="AN595" s="53" t="e">
        <f>K595-L595-VLOOKUP(C595, 'Вчера_Спутник Лайт'!C:BO, 5, FALSE)</f>
        <v>#N/A</v>
      </c>
      <c r="AO595" s="53" t="e">
        <f>M595-N595-VLOOKUP(C595, 'Вчера_Спутник Лайт'!C:BO, 7, FALSE)</f>
        <v>#N/A</v>
      </c>
      <c r="AP595" s="53" t="e">
        <f>O595-P595-VLOOKUP(C595, 'Вчера_Спутник Лайт'!C:BO, 9, FALSE)</f>
        <v>#N/A</v>
      </c>
      <c r="AQ595" s="53" t="e">
        <f>Q595-R595-VLOOKUP(C595, 'Вчера_Спутник Лайт'!C:BO, 11, FALSE)</f>
        <v>#N/A</v>
      </c>
      <c r="AR595" s="53" t="e">
        <f>S595-T595-VLOOKUP(C595, 'Вчера_Спутник Лайт'!C:BO, 13, FALSE)</f>
        <v>#N/A</v>
      </c>
      <c r="AS595" s="53" t="e">
        <f>U595-V595-VLOOKUP(C595, 'Вчера_Спутник Лайт'!C:BO, 15, FALSE)</f>
        <v>#N/A</v>
      </c>
      <c r="AT595" s="53" t="e">
        <f>W595-X595-VLOOKUP(C595, 'Вчера_Спутник Лайт'!C:BO, 17, FALSE)</f>
        <v>#N/A</v>
      </c>
      <c r="AU595" s="53" t="e">
        <f>AA595-AB595-VLOOKUP(C595, 'Вчера_Спутник Лайт'!C:BO, 19, FALSE)</f>
        <v>#N/A</v>
      </c>
      <c r="AV595" s="53" t="e">
        <f>AC595-AD595-VLOOKUP(C595, 'Вчера_Спутник Лайт'!C:BO, 21, FALSE)</f>
        <v>#N/A</v>
      </c>
      <c r="AW595" s="53" t="e">
        <f>VLOOKUP(C595, 'Вчера_Спутник Лайт'!C:BO, 26, FALSE)+F595-#REF!-AD595-AG595</f>
        <v>#N/A</v>
      </c>
      <c r="AX595" s="53" t="e">
        <f>AE595-VLOOKUP(C595,'Вчера_Спутник Лайт'!C:BO, 23, FALSE)</f>
        <v>#N/A</v>
      </c>
    </row>
    <row r="596" spans="1:50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3"/>
      <c r="AA596" s="44"/>
      <c r="AB596" s="43"/>
      <c r="AC596" s="44"/>
      <c r="AD596" s="43"/>
      <c r="AE596" s="43"/>
      <c r="AF596" s="43"/>
      <c r="AG596" s="44"/>
      <c r="AH596" s="48"/>
      <c r="AI596" s="52">
        <f t="shared" si="10"/>
        <v>0</v>
      </c>
      <c r="AJ596" s="53" t="str">
        <f>IF(ISNA(VLOOKUP(C596,'Вчера_Спутник Лайт'!C:C, 1, FALSE)),"ошибка",0)</f>
        <v>ошибка</v>
      </c>
      <c r="AK596" s="55"/>
      <c r="AL596" s="53" t="e">
        <f>D596-VLOOKUP(C596, 'Вчера_Спутник Лайт'!C:BO, 2, FALSE)</f>
        <v>#N/A</v>
      </c>
      <c r="AM596" s="53" t="e">
        <f>E596-F596-VLOOKUP(C596, 'Вчера_Спутник Лайт'!C:BO, 3, FALSE)</f>
        <v>#N/A</v>
      </c>
      <c r="AN596" s="53" t="e">
        <f>K596-L596-VLOOKUP(C596, 'Вчера_Спутник Лайт'!C:BO, 5, FALSE)</f>
        <v>#N/A</v>
      </c>
      <c r="AO596" s="53" t="e">
        <f>M596-N596-VLOOKUP(C596, 'Вчера_Спутник Лайт'!C:BO, 7, FALSE)</f>
        <v>#N/A</v>
      </c>
      <c r="AP596" s="53" t="e">
        <f>O596-P596-VLOOKUP(C596, 'Вчера_Спутник Лайт'!C:BO, 9, FALSE)</f>
        <v>#N/A</v>
      </c>
      <c r="AQ596" s="53" t="e">
        <f>Q596-R596-VLOOKUP(C596, 'Вчера_Спутник Лайт'!C:BO, 11, FALSE)</f>
        <v>#N/A</v>
      </c>
      <c r="AR596" s="53" t="e">
        <f>S596-T596-VLOOKUP(C596, 'Вчера_Спутник Лайт'!C:BO, 13, FALSE)</f>
        <v>#N/A</v>
      </c>
      <c r="AS596" s="53" t="e">
        <f>U596-V596-VLOOKUP(C596, 'Вчера_Спутник Лайт'!C:BO, 15, FALSE)</f>
        <v>#N/A</v>
      </c>
      <c r="AT596" s="53" t="e">
        <f>W596-X596-VLOOKUP(C596, 'Вчера_Спутник Лайт'!C:BO, 17, FALSE)</f>
        <v>#N/A</v>
      </c>
      <c r="AU596" s="53" t="e">
        <f>AA596-AB596-VLOOKUP(C596, 'Вчера_Спутник Лайт'!C:BO, 19, FALSE)</f>
        <v>#N/A</v>
      </c>
      <c r="AV596" s="53" t="e">
        <f>AC596-AD596-VLOOKUP(C596, 'Вчера_Спутник Лайт'!C:BO, 21, FALSE)</f>
        <v>#N/A</v>
      </c>
      <c r="AW596" s="53" t="e">
        <f>VLOOKUP(C596, 'Вчера_Спутник Лайт'!C:BO, 26, FALSE)+F596-#REF!-AD596-AG596</f>
        <v>#N/A</v>
      </c>
      <c r="AX596" s="53" t="e">
        <f>AE596-VLOOKUP(C596,'Вчера_Спутник Лайт'!C:BO, 23, FALSE)</f>
        <v>#N/A</v>
      </c>
    </row>
    <row r="597" spans="1:50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3"/>
      <c r="AA597" s="44"/>
      <c r="AB597" s="43"/>
      <c r="AC597" s="44"/>
      <c r="AD597" s="43"/>
      <c r="AE597" s="43"/>
      <c r="AF597" s="43"/>
      <c r="AG597" s="44"/>
      <c r="AH597" s="48"/>
      <c r="AI597" s="52">
        <f t="shared" si="10"/>
        <v>0</v>
      </c>
      <c r="AJ597" s="53" t="str">
        <f>IF(ISNA(VLOOKUP(C597,'Вчера_Спутник Лайт'!C:C, 1, FALSE)),"ошибка",0)</f>
        <v>ошибка</v>
      </c>
      <c r="AK597" s="55"/>
      <c r="AL597" s="53" t="e">
        <f>D597-VLOOKUP(C597, 'Вчера_Спутник Лайт'!C:BO, 2, FALSE)</f>
        <v>#N/A</v>
      </c>
      <c r="AM597" s="53" t="e">
        <f>E597-F597-VLOOKUP(C597, 'Вчера_Спутник Лайт'!C:BO, 3, FALSE)</f>
        <v>#N/A</v>
      </c>
      <c r="AN597" s="53" t="e">
        <f>K597-L597-VLOOKUP(C597, 'Вчера_Спутник Лайт'!C:BO, 5, FALSE)</f>
        <v>#N/A</v>
      </c>
      <c r="AO597" s="53" t="e">
        <f>M597-N597-VLOOKUP(C597, 'Вчера_Спутник Лайт'!C:BO, 7, FALSE)</f>
        <v>#N/A</v>
      </c>
      <c r="AP597" s="53" t="e">
        <f>O597-P597-VLOOKUP(C597, 'Вчера_Спутник Лайт'!C:BO, 9, FALSE)</f>
        <v>#N/A</v>
      </c>
      <c r="AQ597" s="53" t="e">
        <f>Q597-R597-VLOOKUP(C597, 'Вчера_Спутник Лайт'!C:BO, 11, FALSE)</f>
        <v>#N/A</v>
      </c>
      <c r="AR597" s="53" t="e">
        <f>S597-T597-VLOOKUP(C597, 'Вчера_Спутник Лайт'!C:BO, 13, FALSE)</f>
        <v>#N/A</v>
      </c>
      <c r="AS597" s="53" t="e">
        <f>U597-V597-VLOOKUP(C597, 'Вчера_Спутник Лайт'!C:BO, 15, FALSE)</f>
        <v>#N/A</v>
      </c>
      <c r="AT597" s="53" t="e">
        <f>W597-X597-VLOOKUP(C597, 'Вчера_Спутник Лайт'!C:BO, 17, FALSE)</f>
        <v>#N/A</v>
      </c>
      <c r="AU597" s="53" t="e">
        <f>AA597-AB597-VLOOKUP(C597, 'Вчера_Спутник Лайт'!C:BO, 19, FALSE)</f>
        <v>#N/A</v>
      </c>
      <c r="AV597" s="53" t="e">
        <f>AC597-AD597-VLOOKUP(C597, 'Вчера_Спутник Лайт'!C:BO, 21, FALSE)</f>
        <v>#N/A</v>
      </c>
      <c r="AW597" s="53" t="e">
        <f>VLOOKUP(C597, 'Вчера_Спутник Лайт'!C:BO, 26, FALSE)+F597-#REF!-AD597-AG597</f>
        <v>#N/A</v>
      </c>
      <c r="AX597" s="53" t="e">
        <f>AE597-VLOOKUP(C597,'Вчера_Спутник Лайт'!C:BO, 23, FALSE)</f>
        <v>#N/A</v>
      </c>
    </row>
    <row r="598" spans="1:50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3"/>
      <c r="AA598" s="44"/>
      <c r="AB598" s="43"/>
      <c r="AC598" s="44"/>
      <c r="AD598" s="43"/>
      <c r="AE598" s="43"/>
      <c r="AF598" s="43"/>
      <c r="AG598" s="44"/>
      <c r="AH598" s="48"/>
      <c r="AI598" s="52">
        <f t="shared" si="10"/>
        <v>0</v>
      </c>
      <c r="AJ598" s="53" t="str">
        <f>IF(ISNA(VLOOKUP(C598,'Вчера_Спутник Лайт'!C:C, 1, FALSE)),"ошибка",0)</f>
        <v>ошибка</v>
      </c>
      <c r="AK598" s="55"/>
      <c r="AL598" s="53" t="e">
        <f>D598-VLOOKUP(C598, 'Вчера_Спутник Лайт'!C:BO, 2, FALSE)</f>
        <v>#N/A</v>
      </c>
      <c r="AM598" s="53" t="e">
        <f>E598-F598-VLOOKUP(C598, 'Вчера_Спутник Лайт'!C:BO, 3, FALSE)</f>
        <v>#N/A</v>
      </c>
      <c r="AN598" s="53" t="e">
        <f>K598-L598-VLOOKUP(C598, 'Вчера_Спутник Лайт'!C:BO, 5, FALSE)</f>
        <v>#N/A</v>
      </c>
      <c r="AO598" s="53" t="e">
        <f>M598-N598-VLOOKUP(C598, 'Вчера_Спутник Лайт'!C:BO, 7, FALSE)</f>
        <v>#N/A</v>
      </c>
      <c r="AP598" s="53" t="e">
        <f>O598-P598-VLOOKUP(C598, 'Вчера_Спутник Лайт'!C:BO, 9, FALSE)</f>
        <v>#N/A</v>
      </c>
      <c r="AQ598" s="53" t="e">
        <f>Q598-R598-VLOOKUP(C598, 'Вчера_Спутник Лайт'!C:BO, 11, FALSE)</f>
        <v>#N/A</v>
      </c>
      <c r="AR598" s="53" t="e">
        <f>S598-T598-VLOOKUP(C598, 'Вчера_Спутник Лайт'!C:BO, 13, FALSE)</f>
        <v>#N/A</v>
      </c>
      <c r="AS598" s="53" t="e">
        <f>U598-V598-VLOOKUP(C598, 'Вчера_Спутник Лайт'!C:BO, 15, FALSE)</f>
        <v>#N/A</v>
      </c>
      <c r="AT598" s="53" t="e">
        <f>W598-X598-VLOOKUP(C598, 'Вчера_Спутник Лайт'!C:BO, 17, FALSE)</f>
        <v>#N/A</v>
      </c>
      <c r="AU598" s="53" t="e">
        <f>AA598-AB598-VLOOKUP(C598, 'Вчера_Спутник Лайт'!C:BO, 19, FALSE)</f>
        <v>#N/A</v>
      </c>
      <c r="AV598" s="53" t="e">
        <f>AC598-AD598-VLOOKUP(C598, 'Вчера_Спутник Лайт'!C:BO, 21, FALSE)</f>
        <v>#N/A</v>
      </c>
      <c r="AW598" s="53" t="e">
        <f>VLOOKUP(C598, 'Вчера_Спутник Лайт'!C:BO, 26, FALSE)+F598-#REF!-AD598-AG598</f>
        <v>#N/A</v>
      </c>
      <c r="AX598" s="53" t="e">
        <f>AE598-VLOOKUP(C598,'Вчера_Спутник Лайт'!C:BO, 23, FALSE)</f>
        <v>#N/A</v>
      </c>
    </row>
    <row r="599" spans="1:50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3"/>
      <c r="AA599" s="44"/>
      <c r="AB599" s="43"/>
      <c r="AC599" s="44"/>
      <c r="AD599" s="43"/>
      <c r="AE599" s="43"/>
      <c r="AF599" s="43"/>
      <c r="AG599" s="44"/>
      <c r="AH599" s="48"/>
      <c r="AI599" s="52">
        <f t="shared" si="10"/>
        <v>0</v>
      </c>
      <c r="AJ599" s="53" t="str">
        <f>IF(ISNA(VLOOKUP(C599,'Вчера_Спутник Лайт'!C:C, 1, FALSE)),"ошибка",0)</f>
        <v>ошибка</v>
      </c>
      <c r="AK599" s="55"/>
      <c r="AL599" s="53" t="e">
        <f>D599-VLOOKUP(C599, 'Вчера_Спутник Лайт'!C:BO, 2, FALSE)</f>
        <v>#N/A</v>
      </c>
      <c r="AM599" s="53" t="e">
        <f>E599-F599-VLOOKUP(C599, 'Вчера_Спутник Лайт'!C:BO, 3, FALSE)</f>
        <v>#N/A</v>
      </c>
      <c r="AN599" s="53" t="e">
        <f>K599-L599-VLOOKUP(C599, 'Вчера_Спутник Лайт'!C:BO, 5, FALSE)</f>
        <v>#N/A</v>
      </c>
      <c r="AO599" s="53" t="e">
        <f>M599-N599-VLOOKUP(C599, 'Вчера_Спутник Лайт'!C:BO, 7, FALSE)</f>
        <v>#N/A</v>
      </c>
      <c r="AP599" s="53" t="e">
        <f>O599-P599-VLOOKUP(C599, 'Вчера_Спутник Лайт'!C:BO, 9, FALSE)</f>
        <v>#N/A</v>
      </c>
      <c r="AQ599" s="53" t="e">
        <f>Q599-R599-VLOOKUP(C599, 'Вчера_Спутник Лайт'!C:BO, 11, FALSE)</f>
        <v>#N/A</v>
      </c>
      <c r="AR599" s="53" t="e">
        <f>S599-T599-VLOOKUP(C599, 'Вчера_Спутник Лайт'!C:BO, 13, FALSE)</f>
        <v>#N/A</v>
      </c>
      <c r="AS599" s="53" t="e">
        <f>U599-V599-VLOOKUP(C599, 'Вчера_Спутник Лайт'!C:BO, 15, FALSE)</f>
        <v>#N/A</v>
      </c>
      <c r="AT599" s="53" t="e">
        <f>W599-X599-VLOOKUP(C599, 'Вчера_Спутник Лайт'!C:BO, 17, FALSE)</f>
        <v>#N/A</v>
      </c>
      <c r="AU599" s="53" t="e">
        <f>AA599-AB599-VLOOKUP(C599, 'Вчера_Спутник Лайт'!C:BO, 19, FALSE)</f>
        <v>#N/A</v>
      </c>
      <c r="AV599" s="53" t="e">
        <f>AC599-AD599-VLOOKUP(C599, 'Вчера_Спутник Лайт'!C:BO, 21, FALSE)</f>
        <v>#N/A</v>
      </c>
      <c r="AW599" s="53" t="e">
        <f>VLOOKUP(C599, 'Вчера_Спутник Лайт'!C:BO, 26, FALSE)+F599-#REF!-AD599-AG599</f>
        <v>#N/A</v>
      </c>
      <c r="AX599" s="53" t="e">
        <f>AE599-VLOOKUP(C599,'Вчера_Спутник Лайт'!C:BO, 23, FALSE)</f>
        <v>#N/A</v>
      </c>
    </row>
    <row r="600" spans="1:50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3"/>
      <c r="AA600" s="44"/>
      <c r="AB600" s="43"/>
      <c r="AC600" s="44"/>
      <c r="AD600" s="43"/>
      <c r="AE600" s="43"/>
      <c r="AF600" s="43"/>
      <c r="AG600" s="44"/>
      <c r="AH600" s="48"/>
      <c r="AI600" s="52">
        <f t="shared" si="10"/>
        <v>0</v>
      </c>
      <c r="AJ600" s="53" t="str">
        <f>IF(ISNA(VLOOKUP(C600,'Вчера_Спутник Лайт'!C:C, 1, FALSE)),"ошибка",0)</f>
        <v>ошибка</v>
      </c>
      <c r="AK600" s="55"/>
      <c r="AL600" s="53" t="e">
        <f>D600-VLOOKUP(C600, 'Вчера_Спутник Лайт'!C:BO, 2, FALSE)</f>
        <v>#N/A</v>
      </c>
      <c r="AM600" s="53" t="e">
        <f>E600-F600-VLOOKUP(C600, 'Вчера_Спутник Лайт'!C:BO, 3, FALSE)</f>
        <v>#N/A</v>
      </c>
      <c r="AN600" s="53" t="e">
        <f>K600-L600-VLOOKUP(C600, 'Вчера_Спутник Лайт'!C:BO, 5, FALSE)</f>
        <v>#N/A</v>
      </c>
      <c r="AO600" s="53" t="e">
        <f>M600-N600-VLOOKUP(C600, 'Вчера_Спутник Лайт'!C:BO, 7, FALSE)</f>
        <v>#N/A</v>
      </c>
      <c r="AP600" s="53" t="e">
        <f>O600-P600-VLOOKUP(C600, 'Вчера_Спутник Лайт'!C:BO, 9, FALSE)</f>
        <v>#N/A</v>
      </c>
      <c r="AQ600" s="53" t="e">
        <f>Q600-R600-VLOOKUP(C600, 'Вчера_Спутник Лайт'!C:BO, 11, FALSE)</f>
        <v>#N/A</v>
      </c>
      <c r="AR600" s="53" t="e">
        <f>S600-T600-VLOOKUP(C600, 'Вчера_Спутник Лайт'!C:BO, 13, FALSE)</f>
        <v>#N/A</v>
      </c>
      <c r="AS600" s="53" t="e">
        <f>U600-V600-VLOOKUP(C600, 'Вчера_Спутник Лайт'!C:BO, 15, FALSE)</f>
        <v>#N/A</v>
      </c>
      <c r="AT600" s="53" t="e">
        <f>W600-X600-VLOOKUP(C600, 'Вчера_Спутник Лайт'!C:BO, 17, FALSE)</f>
        <v>#N/A</v>
      </c>
      <c r="AU600" s="53" t="e">
        <f>AA600-AB600-VLOOKUP(C600, 'Вчера_Спутник Лайт'!C:BO, 19, FALSE)</f>
        <v>#N/A</v>
      </c>
      <c r="AV600" s="53" t="e">
        <f>AC600-AD600-VLOOKUP(C600, 'Вчера_Спутник Лайт'!C:BO, 21, FALSE)</f>
        <v>#N/A</v>
      </c>
      <c r="AW600" s="53" t="e">
        <f>VLOOKUP(C600, 'Вчера_Спутник Лайт'!C:BO, 26, FALSE)+F600-#REF!-AD600-AG600</f>
        <v>#N/A</v>
      </c>
      <c r="AX600" s="53" t="e">
        <f>AE600-VLOOKUP(C600,'Вчера_Спутник Лайт'!C:BO, 23, FALSE)</f>
        <v>#N/A</v>
      </c>
    </row>
    <row r="601" spans="1:50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3"/>
      <c r="AA601" s="44"/>
      <c r="AB601" s="43"/>
      <c r="AC601" s="44"/>
      <c r="AD601" s="43"/>
      <c r="AE601" s="43"/>
      <c r="AF601" s="43"/>
      <c r="AG601" s="44"/>
      <c r="AH601" s="48"/>
      <c r="AI601" s="52">
        <f t="shared" si="10"/>
        <v>0</v>
      </c>
      <c r="AJ601" s="53" t="str">
        <f>IF(ISNA(VLOOKUP(C601,'Вчера_Спутник Лайт'!C:C, 1, FALSE)),"ошибка",0)</f>
        <v>ошибка</v>
      </c>
      <c r="AK601" s="55"/>
      <c r="AL601" s="53" t="e">
        <f>D601-VLOOKUP(C601, 'Вчера_Спутник Лайт'!C:BO, 2, FALSE)</f>
        <v>#N/A</v>
      </c>
      <c r="AM601" s="53" t="e">
        <f>E601-F601-VLOOKUP(C601, 'Вчера_Спутник Лайт'!C:BO, 3, FALSE)</f>
        <v>#N/A</v>
      </c>
      <c r="AN601" s="53" t="e">
        <f>K601-L601-VLOOKUP(C601, 'Вчера_Спутник Лайт'!C:BO, 5, FALSE)</f>
        <v>#N/A</v>
      </c>
      <c r="AO601" s="53" t="e">
        <f>M601-N601-VLOOKUP(C601, 'Вчера_Спутник Лайт'!C:BO, 7, FALSE)</f>
        <v>#N/A</v>
      </c>
      <c r="AP601" s="53" t="e">
        <f>O601-P601-VLOOKUP(C601, 'Вчера_Спутник Лайт'!C:BO, 9, FALSE)</f>
        <v>#N/A</v>
      </c>
      <c r="AQ601" s="53" t="e">
        <f>Q601-R601-VLOOKUP(C601, 'Вчера_Спутник Лайт'!C:BO, 11, FALSE)</f>
        <v>#N/A</v>
      </c>
      <c r="AR601" s="53" t="e">
        <f>S601-T601-VLOOKUP(C601, 'Вчера_Спутник Лайт'!C:BO, 13, FALSE)</f>
        <v>#N/A</v>
      </c>
      <c r="AS601" s="53" t="e">
        <f>U601-V601-VLOOKUP(C601, 'Вчера_Спутник Лайт'!C:BO, 15, FALSE)</f>
        <v>#N/A</v>
      </c>
      <c r="AT601" s="53" t="e">
        <f>W601-X601-VLOOKUP(C601, 'Вчера_Спутник Лайт'!C:BO, 17, FALSE)</f>
        <v>#N/A</v>
      </c>
      <c r="AU601" s="53" t="e">
        <f>AA601-AB601-VLOOKUP(C601, 'Вчера_Спутник Лайт'!C:BO, 19, FALSE)</f>
        <v>#N/A</v>
      </c>
      <c r="AV601" s="53" t="e">
        <f>AC601-AD601-VLOOKUP(C601, 'Вчера_Спутник Лайт'!C:BO, 21, FALSE)</f>
        <v>#N/A</v>
      </c>
      <c r="AW601" s="53" t="e">
        <f>VLOOKUP(C601, 'Вчера_Спутник Лайт'!C:BO, 26, FALSE)+F601-#REF!-AD601-AG601</f>
        <v>#N/A</v>
      </c>
      <c r="AX601" s="53" t="e">
        <f>AE601-VLOOKUP(C601,'Вчера_Спутник Лайт'!C:BO, 23, FALSE)</f>
        <v>#N/A</v>
      </c>
    </row>
    <row r="602" spans="1:50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3"/>
      <c r="AA602" s="44"/>
      <c r="AB602" s="43"/>
      <c r="AC602" s="44"/>
      <c r="AD602" s="43"/>
      <c r="AE602" s="43"/>
      <c r="AF602" s="43"/>
      <c r="AG602" s="44"/>
      <c r="AH602" s="48"/>
      <c r="AI602" s="52">
        <f t="shared" si="10"/>
        <v>0</v>
      </c>
      <c r="AJ602" s="53" t="str">
        <f>IF(ISNA(VLOOKUP(C602,'Вчера_Спутник Лайт'!C:C, 1, FALSE)),"ошибка",0)</f>
        <v>ошибка</v>
      </c>
      <c r="AK602" s="55"/>
      <c r="AL602" s="53" t="e">
        <f>D602-VLOOKUP(C602, 'Вчера_Спутник Лайт'!C:BO, 2, FALSE)</f>
        <v>#N/A</v>
      </c>
      <c r="AM602" s="53" t="e">
        <f>E602-F602-VLOOKUP(C602, 'Вчера_Спутник Лайт'!C:BO, 3, FALSE)</f>
        <v>#N/A</v>
      </c>
      <c r="AN602" s="53" t="e">
        <f>K602-L602-VLOOKUP(C602, 'Вчера_Спутник Лайт'!C:BO, 5, FALSE)</f>
        <v>#N/A</v>
      </c>
      <c r="AO602" s="53" t="e">
        <f>M602-N602-VLOOKUP(C602, 'Вчера_Спутник Лайт'!C:BO, 7, FALSE)</f>
        <v>#N/A</v>
      </c>
      <c r="AP602" s="53" t="e">
        <f>O602-P602-VLOOKUP(C602, 'Вчера_Спутник Лайт'!C:BO, 9, FALSE)</f>
        <v>#N/A</v>
      </c>
      <c r="AQ602" s="53" t="e">
        <f>Q602-R602-VLOOKUP(C602, 'Вчера_Спутник Лайт'!C:BO, 11, FALSE)</f>
        <v>#N/A</v>
      </c>
      <c r="AR602" s="53" t="e">
        <f>S602-T602-VLOOKUP(C602, 'Вчера_Спутник Лайт'!C:BO, 13, FALSE)</f>
        <v>#N/A</v>
      </c>
      <c r="AS602" s="53" t="e">
        <f>U602-V602-VLOOKUP(C602, 'Вчера_Спутник Лайт'!C:BO, 15, FALSE)</f>
        <v>#N/A</v>
      </c>
      <c r="AT602" s="53" t="e">
        <f>W602-X602-VLOOKUP(C602, 'Вчера_Спутник Лайт'!C:BO, 17, FALSE)</f>
        <v>#N/A</v>
      </c>
      <c r="AU602" s="53" t="e">
        <f>AA602-AB602-VLOOKUP(C602, 'Вчера_Спутник Лайт'!C:BO, 19, FALSE)</f>
        <v>#N/A</v>
      </c>
      <c r="AV602" s="53" t="e">
        <f>AC602-AD602-VLOOKUP(C602, 'Вчера_Спутник Лайт'!C:BO, 21, FALSE)</f>
        <v>#N/A</v>
      </c>
      <c r="AW602" s="53" t="e">
        <f>VLOOKUP(C602, 'Вчера_Спутник Лайт'!C:BO, 26, FALSE)+F602-#REF!-AD602-AG602</f>
        <v>#N/A</v>
      </c>
      <c r="AX602" s="53" t="e">
        <f>AE602-VLOOKUP(C602,'Вчера_Спутник Лайт'!C:BO, 23, FALSE)</f>
        <v>#N/A</v>
      </c>
    </row>
    <row r="603" spans="1:50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3"/>
      <c r="AA603" s="44"/>
      <c r="AB603" s="43"/>
      <c r="AC603" s="44"/>
      <c r="AD603" s="43"/>
      <c r="AE603" s="43"/>
      <c r="AF603" s="43"/>
      <c r="AG603" s="44"/>
      <c r="AH603" s="48"/>
      <c r="AI603" s="52">
        <f t="shared" si="10"/>
        <v>0</v>
      </c>
      <c r="AJ603" s="53" t="str">
        <f>IF(ISNA(VLOOKUP(C603,'Вчера_Спутник Лайт'!C:C, 1, FALSE)),"ошибка",0)</f>
        <v>ошибка</v>
      </c>
      <c r="AK603" s="55"/>
      <c r="AL603" s="53" t="e">
        <f>D603-VLOOKUP(C603, 'Вчера_Спутник Лайт'!C:BO, 2, FALSE)</f>
        <v>#N/A</v>
      </c>
      <c r="AM603" s="53" t="e">
        <f>E603-F603-VLOOKUP(C603, 'Вчера_Спутник Лайт'!C:BO, 3, FALSE)</f>
        <v>#N/A</v>
      </c>
      <c r="AN603" s="53" t="e">
        <f>K603-L603-VLOOKUP(C603, 'Вчера_Спутник Лайт'!C:BO, 5, FALSE)</f>
        <v>#N/A</v>
      </c>
      <c r="AO603" s="53" t="e">
        <f>M603-N603-VLOOKUP(C603, 'Вчера_Спутник Лайт'!C:BO, 7, FALSE)</f>
        <v>#N/A</v>
      </c>
      <c r="AP603" s="53" t="e">
        <f>O603-P603-VLOOKUP(C603, 'Вчера_Спутник Лайт'!C:BO, 9, FALSE)</f>
        <v>#N/A</v>
      </c>
      <c r="AQ603" s="53" t="e">
        <f>Q603-R603-VLOOKUP(C603, 'Вчера_Спутник Лайт'!C:BO, 11, FALSE)</f>
        <v>#N/A</v>
      </c>
      <c r="AR603" s="53" t="e">
        <f>S603-T603-VLOOKUP(C603, 'Вчера_Спутник Лайт'!C:BO, 13, FALSE)</f>
        <v>#N/A</v>
      </c>
      <c r="AS603" s="53" t="e">
        <f>U603-V603-VLOOKUP(C603, 'Вчера_Спутник Лайт'!C:BO, 15, FALSE)</f>
        <v>#N/A</v>
      </c>
      <c r="AT603" s="53" t="e">
        <f>W603-X603-VLOOKUP(C603, 'Вчера_Спутник Лайт'!C:BO, 17, FALSE)</f>
        <v>#N/A</v>
      </c>
      <c r="AU603" s="53" t="e">
        <f>AA603-AB603-VLOOKUP(C603, 'Вчера_Спутник Лайт'!C:BO, 19, FALSE)</f>
        <v>#N/A</v>
      </c>
      <c r="AV603" s="53" t="e">
        <f>AC603-AD603-VLOOKUP(C603, 'Вчера_Спутник Лайт'!C:BO, 21, FALSE)</f>
        <v>#N/A</v>
      </c>
      <c r="AW603" s="53" t="e">
        <f>VLOOKUP(C603, 'Вчера_Спутник Лайт'!C:BO, 26, FALSE)+F603-#REF!-AD603-AG603</f>
        <v>#N/A</v>
      </c>
      <c r="AX603" s="53" t="e">
        <f>AE603-VLOOKUP(C603,'Вчера_Спутник Лайт'!C:BO, 23, FALSE)</f>
        <v>#N/A</v>
      </c>
    </row>
    <row r="604" spans="1:50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3"/>
      <c r="AA604" s="44"/>
      <c r="AB604" s="43"/>
      <c r="AC604" s="44"/>
      <c r="AD604" s="43"/>
      <c r="AE604" s="43"/>
      <c r="AF604" s="43"/>
      <c r="AG604" s="44"/>
      <c r="AH604" s="48"/>
      <c r="AI604" s="52">
        <f t="shared" si="10"/>
        <v>0</v>
      </c>
      <c r="AJ604" s="53" t="str">
        <f>IF(ISNA(VLOOKUP(C604,'Вчера_Спутник Лайт'!C:C, 1, FALSE)),"ошибка",0)</f>
        <v>ошибка</v>
      </c>
      <c r="AK604" s="55"/>
      <c r="AL604" s="53" t="e">
        <f>D604-VLOOKUP(C604, 'Вчера_Спутник Лайт'!C:BO, 2, FALSE)</f>
        <v>#N/A</v>
      </c>
      <c r="AM604" s="53" t="e">
        <f>E604-F604-VLOOKUP(C604, 'Вчера_Спутник Лайт'!C:BO, 3, FALSE)</f>
        <v>#N/A</v>
      </c>
      <c r="AN604" s="53" t="e">
        <f>K604-L604-VLOOKUP(C604, 'Вчера_Спутник Лайт'!C:BO, 5, FALSE)</f>
        <v>#N/A</v>
      </c>
      <c r="AO604" s="53" t="e">
        <f>M604-N604-VLOOKUP(C604, 'Вчера_Спутник Лайт'!C:BO, 7, FALSE)</f>
        <v>#N/A</v>
      </c>
      <c r="AP604" s="53" t="e">
        <f>O604-P604-VLOOKUP(C604, 'Вчера_Спутник Лайт'!C:BO, 9, FALSE)</f>
        <v>#N/A</v>
      </c>
      <c r="AQ604" s="53" t="e">
        <f>Q604-R604-VLOOKUP(C604, 'Вчера_Спутник Лайт'!C:BO, 11, FALSE)</f>
        <v>#N/A</v>
      </c>
      <c r="AR604" s="53" t="e">
        <f>S604-T604-VLOOKUP(C604, 'Вчера_Спутник Лайт'!C:BO, 13, FALSE)</f>
        <v>#N/A</v>
      </c>
      <c r="AS604" s="53" t="e">
        <f>U604-V604-VLOOKUP(C604, 'Вчера_Спутник Лайт'!C:BO, 15, FALSE)</f>
        <v>#N/A</v>
      </c>
      <c r="AT604" s="53" t="e">
        <f>W604-X604-VLOOKUP(C604, 'Вчера_Спутник Лайт'!C:BO, 17, FALSE)</f>
        <v>#N/A</v>
      </c>
      <c r="AU604" s="53" t="e">
        <f>AA604-AB604-VLOOKUP(C604, 'Вчера_Спутник Лайт'!C:BO, 19, FALSE)</f>
        <v>#N/A</v>
      </c>
      <c r="AV604" s="53" t="e">
        <f>AC604-AD604-VLOOKUP(C604, 'Вчера_Спутник Лайт'!C:BO, 21, FALSE)</f>
        <v>#N/A</v>
      </c>
      <c r="AW604" s="53" t="e">
        <f>VLOOKUP(C604, 'Вчера_Спутник Лайт'!C:BO, 26, FALSE)+F604-#REF!-AD604-AG604</f>
        <v>#N/A</v>
      </c>
      <c r="AX604" s="53" t="e">
        <f>AE604-VLOOKUP(C604,'Вчера_Спутник Лайт'!C:BO, 23, FALSE)</f>
        <v>#N/A</v>
      </c>
    </row>
    <row r="605" spans="1:50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3"/>
      <c r="AA605" s="44"/>
      <c r="AB605" s="43"/>
      <c r="AC605" s="44"/>
      <c r="AD605" s="43"/>
      <c r="AE605" s="43"/>
      <c r="AF605" s="43"/>
      <c r="AG605" s="44"/>
      <c r="AH605" s="48"/>
      <c r="AI605" s="52">
        <f t="shared" si="10"/>
        <v>0</v>
      </c>
      <c r="AJ605" s="53" t="str">
        <f>IF(ISNA(VLOOKUP(C605,'Вчера_Спутник Лайт'!C:C, 1, FALSE)),"ошибка",0)</f>
        <v>ошибка</v>
      </c>
      <c r="AK605" s="55"/>
      <c r="AL605" s="53" t="e">
        <f>D605-VLOOKUP(C605, 'Вчера_Спутник Лайт'!C:BO, 2, FALSE)</f>
        <v>#N/A</v>
      </c>
      <c r="AM605" s="53" t="e">
        <f>E605-F605-VLOOKUP(C605, 'Вчера_Спутник Лайт'!C:BO, 3, FALSE)</f>
        <v>#N/A</v>
      </c>
      <c r="AN605" s="53" t="e">
        <f>K605-L605-VLOOKUP(C605, 'Вчера_Спутник Лайт'!C:BO, 5, FALSE)</f>
        <v>#N/A</v>
      </c>
      <c r="AO605" s="53" t="e">
        <f>M605-N605-VLOOKUP(C605, 'Вчера_Спутник Лайт'!C:BO, 7, FALSE)</f>
        <v>#N/A</v>
      </c>
      <c r="AP605" s="53" t="e">
        <f>O605-P605-VLOOKUP(C605, 'Вчера_Спутник Лайт'!C:BO, 9, FALSE)</f>
        <v>#N/A</v>
      </c>
      <c r="AQ605" s="53" t="e">
        <f>Q605-R605-VLOOKUP(C605, 'Вчера_Спутник Лайт'!C:BO, 11, FALSE)</f>
        <v>#N/A</v>
      </c>
      <c r="AR605" s="53" t="e">
        <f>S605-T605-VLOOKUP(C605, 'Вчера_Спутник Лайт'!C:BO, 13, FALSE)</f>
        <v>#N/A</v>
      </c>
      <c r="AS605" s="53" t="e">
        <f>U605-V605-VLOOKUP(C605, 'Вчера_Спутник Лайт'!C:BO, 15, FALSE)</f>
        <v>#N/A</v>
      </c>
      <c r="AT605" s="53" t="e">
        <f>W605-X605-VLOOKUP(C605, 'Вчера_Спутник Лайт'!C:BO, 17, FALSE)</f>
        <v>#N/A</v>
      </c>
      <c r="AU605" s="53" t="e">
        <f>AA605-AB605-VLOOKUP(C605, 'Вчера_Спутник Лайт'!C:BO, 19, FALSE)</f>
        <v>#N/A</v>
      </c>
      <c r="AV605" s="53" t="e">
        <f>AC605-AD605-VLOOKUP(C605, 'Вчера_Спутник Лайт'!C:BO, 21, FALSE)</f>
        <v>#N/A</v>
      </c>
      <c r="AW605" s="53" t="e">
        <f>VLOOKUP(C605, 'Вчера_Спутник Лайт'!C:BO, 26, FALSE)+F605-#REF!-AD605-AG605</f>
        <v>#N/A</v>
      </c>
      <c r="AX605" s="53" t="e">
        <f>AE605-VLOOKUP(C605,'Вчера_Спутник Лайт'!C:BO, 23, FALSE)</f>
        <v>#N/A</v>
      </c>
    </row>
    <row r="606" spans="1:50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3"/>
      <c r="AA606" s="44"/>
      <c r="AB606" s="43"/>
      <c r="AC606" s="44"/>
      <c r="AD606" s="43"/>
      <c r="AE606" s="43"/>
      <c r="AF606" s="43"/>
      <c r="AG606" s="44"/>
      <c r="AH606" s="48"/>
      <c r="AI606" s="52">
        <f t="shared" si="10"/>
        <v>0</v>
      </c>
      <c r="AJ606" s="53" t="str">
        <f>IF(ISNA(VLOOKUP(C606,'Вчера_Спутник Лайт'!C:C, 1, FALSE)),"ошибка",0)</f>
        <v>ошибка</v>
      </c>
      <c r="AK606" s="55"/>
      <c r="AL606" s="53" t="e">
        <f>D606-VLOOKUP(C606, 'Вчера_Спутник Лайт'!C:BO, 2, FALSE)</f>
        <v>#N/A</v>
      </c>
      <c r="AM606" s="53" t="e">
        <f>E606-F606-VLOOKUP(C606, 'Вчера_Спутник Лайт'!C:BO, 3, FALSE)</f>
        <v>#N/A</v>
      </c>
      <c r="AN606" s="53" t="e">
        <f>K606-L606-VLOOKUP(C606, 'Вчера_Спутник Лайт'!C:BO, 5, FALSE)</f>
        <v>#N/A</v>
      </c>
      <c r="AO606" s="53" t="e">
        <f>M606-N606-VLOOKUP(C606, 'Вчера_Спутник Лайт'!C:BO, 7, FALSE)</f>
        <v>#N/A</v>
      </c>
      <c r="AP606" s="53" t="e">
        <f>O606-P606-VLOOKUP(C606, 'Вчера_Спутник Лайт'!C:BO, 9, FALSE)</f>
        <v>#N/A</v>
      </c>
      <c r="AQ606" s="53" t="e">
        <f>Q606-R606-VLOOKUP(C606, 'Вчера_Спутник Лайт'!C:BO, 11, FALSE)</f>
        <v>#N/A</v>
      </c>
      <c r="AR606" s="53" t="e">
        <f>S606-T606-VLOOKUP(C606, 'Вчера_Спутник Лайт'!C:BO, 13, FALSE)</f>
        <v>#N/A</v>
      </c>
      <c r="AS606" s="53" t="e">
        <f>U606-V606-VLOOKUP(C606, 'Вчера_Спутник Лайт'!C:BO, 15, FALSE)</f>
        <v>#N/A</v>
      </c>
      <c r="AT606" s="53" t="e">
        <f>W606-X606-VLOOKUP(C606, 'Вчера_Спутник Лайт'!C:BO, 17, FALSE)</f>
        <v>#N/A</v>
      </c>
      <c r="AU606" s="53" t="e">
        <f>AA606-AB606-VLOOKUP(C606, 'Вчера_Спутник Лайт'!C:BO, 19, FALSE)</f>
        <v>#N/A</v>
      </c>
      <c r="AV606" s="53" t="e">
        <f>AC606-AD606-VLOOKUP(C606, 'Вчера_Спутник Лайт'!C:BO, 21, FALSE)</f>
        <v>#N/A</v>
      </c>
      <c r="AW606" s="53" t="e">
        <f>VLOOKUP(C606, 'Вчера_Спутник Лайт'!C:BO, 26, FALSE)+F606-#REF!-AD606-AG606</f>
        <v>#N/A</v>
      </c>
      <c r="AX606" s="53" t="e">
        <f>AE606-VLOOKUP(C606,'Вчера_Спутник Лайт'!C:BO, 23, FALSE)</f>
        <v>#N/A</v>
      </c>
    </row>
    <row r="607" spans="1:50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3"/>
      <c r="AA607" s="44"/>
      <c r="AB607" s="43"/>
      <c r="AC607" s="44"/>
      <c r="AD607" s="43"/>
      <c r="AE607" s="43"/>
      <c r="AF607" s="43"/>
      <c r="AG607" s="44"/>
      <c r="AH607" s="48"/>
      <c r="AI607" s="52">
        <f t="shared" si="10"/>
        <v>0</v>
      </c>
      <c r="AJ607" s="53" t="str">
        <f>IF(ISNA(VLOOKUP(C607,'Вчера_Спутник Лайт'!C:C, 1, FALSE)),"ошибка",0)</f>
        <v>ошибка</v>
      </c>
      <c r="AK607" s="55"/>
      <c r="AL607" s="53" t="e">
        <f>D607-VLOOKUP(C607, 'Вчера_Спутник Лайт'!C:BO, 2, FALSE)</f>
        <v>#N/A</v>
      </c>
      <c r="AM607" s="53" t="e">
        <f>E607-F607-VLOOKUP(C607, 'Вчера_Спутник Лайт'!C:BO, 3, FALSE)</f>
        <v>#N/A</v>
      </c>
      <c r="AN607" s="53" t="e">
        <f>K607-L607-VLOOKUP(C607, 'Вчера_Спутник Лайт'!C:BO, 5, FALSE)</f>
        <v>#N/A</v>
      </c>
      <c r="AO607" s="53" t="e">
        <f>M607-N607-VLOOKUP(C607, 'Вчера_Спутник Лайт'!C:BO, 7, FALSE)</f>
        <v>#N/A</v>
      </c>
      <c r="AP607" s="53" t="e">
        <f>O607-P607-VLOOKUP(C607, 'Вчера_Спутник Лайт'!C:BO, 9, FALSE)</f>
        <v>#N/A</v>
      </c>
      <c r="AQ607" s="53" t="e">
        <f>Q607-R607-VLOOKUP(C607, 'Вчера_Спутник Лайт'!C:BO, 11, FALSE)</f>
        <v>#N/A</v>
      </c>
      <c r="AR607" s="53" t="e">
        <f>S607-T607-VLOOKUP(C607, 'Вчера_Спутник Лайт'!C:BO, 13, FALSE)</f>
        <v>#N/A</v>
      </c>
      <c r="AS607" s="53" t="e">
        <f>U607-V607-VLOOKUP(C607, 'Вчера_Спутник Лайт'!C:BO, 15, FALSE)</f>
        <v>#N/A</v>
      </c>
      <c r="AT607" s="53" t="e">
        <f>W607-X607-VLOOKUP(C607, 'Вчера_Спутник Лайт'!C:BO, 17, FALSE)</f>
        <v>#N/A</v>
      </c>
      <c r="AU607" s="53" t="e">
        <f>AA607-AB607-VLOOKUP(C607, 'Вчера_Спутник Лайт'!C:BO, 19, FALSE)</f>
        <v>#N/A</v>
      </c>
      <c r="AV607" s="53" t="e">
        <f>AC607-AD607-VLOOKUP(C607, 'Вчера_Спутник Лайт'!C:BO, 21, FALSE)</f>
        <v>#N/A</v>
      </c>
      <c r="AW607" s="53" t="e">
        <f>VLOOKUP(C607, 'Вчера_Спутник Лайт'!C:BO, 26, FALSE)+F607-#REF!-AD607-AG607</f>
        <v>#N/A</v>
      </c>
      <c r="AX607" s="53" t="e">
        <f>AE607-VLOOKUP(C607,'Вчера_Спутник Лайт'!C:BO, 23, FALSE)</f>
        <v>#N/A</v>
      </c>
    </row>
    <row r="608" spans="1:50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3"/>
      <c r="AA608" s="44"/>
      <c r="AB608" s="43"/>
      <c r="AC608" s="44"/>
      <c r="AD608" s="43"/>
      <c r="AE608" s="43"/>
      <c r="AF608" s="43"/>
      <c r="AG608" s="44"/>
      <c r="AH608" s="48"/>
      <c r="AI608" s="52">
        <f t="shared" si="10"/>
        <v>0</v>
      </c>
      <c r="AJ608" s="53" t="str">
        <f>IF(ISNA(VLOOKUP(C608,'Вчера_Спутник Лайт'!C:C, 1, FALSE)),"ошибка",0)</f>
        <v>ошибка</v>
      </c>
      <c r="AK608" s="55"/>
      <c r="AL608" s="53" t="e">
        <f>D608-VLOOKUP(C608, 'Вчера_Спутник Лайт'!C:BO, 2, FALSE)</f>
        <v>#N/A</v>
      </c>
      <c r="AM608" s="53" t="e">
        <f>E608-F608-VLOOKUP(C608, 'Вчера_Спутник Лайт'!C:BO, 3, FALSE)</f>
        <v>#N/A</v>
      </c>
      <c r="AN608" s="53" t="e">
        <f>K608-L608-VLOOKUP(C608, 'Вчера_Спутник Лайт'!C:BO, 5, FALSE)</f>
        <v>#N/A</v>
      </c>
      <c r="AO608" s="53" t="e">
        <f>M608-N608-VLOOKUP(C608, 'Вчера_Спутник Лайт'!C:BO, 7, FALSE)</f>
        <v>#N/A</v>
      </c>
      <c r="AP608" s="53" t="e">
        <f>O608-P608-VLOOKUP(C608, 'Вчера_Спутник Лайт'!C:BO, 9, FALSE)</f>
        <v>#N/A</v>
      </c>
      <c r="AQ608" s="53" t="e">
        <f>Q608-R608-VLOOKUP(C608, 'Вчера_Спутник Лайт'!C:BO, 11, FALSE)</f>
        <v>#N/A</v>
      </c>
      <c r="AR608" s="53" t="e">
        <f>S608-T608-VLOOKUP(C608, 'Вчера_Спутник Лайт'!C:BO, 13, FALSE)</f>
        <v>#N/A</v>
      </c>
      <c r="AS608" s="53" t="e">
        <f>U608-V608-VLOOKUP(C608, 'Вчера_Спутник Лайт'!C:BO, 15, FALSE)</f>
        <v>#N/A</v>
      </c>
      <c r="AT608" s="53" t="e">
        <f>W608-X608-VLOOKUP(C608, 'Вчера_Спутник Лайт'!C:BO, 17, FALSE)</f>
        <v>#N/A</v>
      </c>
      <c r="AU608" s="53" t="e">
        <f>AA608-AB608-VLOOKUP(C608, 'Вчера_Спутник Лайт'!C:BO, 19, FALSE)</f>
        <v>#N/A</v>
      </c>
      <c r="AV608" s="53" t="e">
        <f>AC608-AD608-VLOOKUP(C608, 'Вчера_Спутник Лайт'!C:BO, 21, FALSE)</f>
        <v>#N/A</v>
      </c>
      <c r="AW608" s="53" t="e">
        <f>VLOOKUP(C608, 'Вчера_Спутник Лайт'!C:BO, 26, FALSE)+F608-#REF!-AD608-AG608</f>
        <v>#N/A</v>
      </c>
      <c r="AX608" s="53" t="e">
        <f>AE608-VLOOKUP(C608,'Вчера_Спутник Лайт'!C:BO, 23, FALSE)</f>
        <v>#N/A</v>
      </c>
    </row>
    <row r="609" spans="1:50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3"/>
      <c r="AA609" s="44"/>
      <c r="AB609" s="43"/>
      <c r="AC609" s="44"/>
      <c r="AD609" s="43"/>
      <c r="AE609" s="43"/>
      <c r="AF609" s="43"/>
      <c r="AG609" s="44"/>
      <c r="AH609" s="48"/>
      <c r="AI609" s="52">
        <f t="shared" si="10"/>
        <v>0</v>
      </c>
      <c r="AJ609" s="53" t="str">
        <f>IF(ISNA(VLOOKUP(C609,'Вчера_Спутник Лайт'!C:C, 1, FALSE)),"ошибка",0)</f>
        <v>ошибка</v>
      </c>
      <c r="AK609" s="55"/>
      <c r="AL609" s="53" t="e">
        <f>D609-VLOOKUP(C609, 'Вчера_Спутник Лайт'!C:BO, 2, FALSE)</f>
        <v>#N/A</v>
      </c>
      <c r="AM609" s="53" t="e">
        <f>E609-F609-VLOOKUP(C609, 'Вчера_Спутник Лайт'!C:BO, 3, FALSE)</f>
        <v>#N/A</v>
      </c>
      <c r="AN609" s="53" t="e">
        <f>K609-L609-VLOOKUP(C609, 'Вчера_Спутник Лайт'!C:BO, 5, FALSE)</f>
        <v>#N/A</v>
      </c>
      <c r="AO609" s="53" t="e">
        <f>M609-N609-VLOOKUP(C609, 'Вчера_Спутник Лайт'!C:BO, 7, FALSE)</f>
        <v>#N/A</v>
      </c>
      <c r="AP609" s="53" t="e">
        <f>O609-P609-VLOOKUP(C609, 'Вчера_Спутник Лайт'!C:BO, 9, FALSE)</f>
        <v>#N/A</v>
      </c>
      <c r="AQ609" s="53" t="e">
        <f>Q609-R609-VLOOKUP(C609, 'Вчера_Спутник Лайт'!C:BO, 11, FALSE)</f>
        <v>#N/A</v>
      </c>
      <c r="AR609" s="53" t="e">
        <f>S609-T609-VLOOKUP(C609, 'Вчера_Спутник Лайт'!C:BO, 13, FALSE)</f>
        <v>#N/A</v>
      </c>
      <c r="AS609" s="53" t="e">
        <f>U609-V609-VLOOKUP(C609, 'Вчера_Спутник Лайт'!C:BO, 15, FALSE)</f>
        <v>#N/A</v>
      </c>
      <c r="AT609" s="53" t="e">
        <f>W609-X609-VLOOKUP(C609, 'Вчера_Спутник Лайт'!C:BO, 17, FALSE)</f>
        <v>#N/A</v>
      </c>
      <c r="AU609" s="53" t="e">
        <f>AA609-AB609-VLOOKUP(C609, 'Вчера_Спутник Лайт'!C:BO, 19, FALSE)</f>
        <v>#N/A</v>
      </c>
      <c r="AV609" s="53" t="e">
        <f>AC609-AD609-VLOOKUP(C609, 'Вчера_Спутник Лайт'!C:BO, 21, FALSE)</f>
        <v>#N/A</v>
      </c>
      <c r="AW609" s="53" t="e">
        <f>VLOOKUP(C609, 'Вчера_Спутник Лайт'!C:BO, 26, FALSE)+F609-#REF!-AD609-AG609</f>
        <v>#N/A</v>
      </c>
      <c r="AX609" s="53" t="e">
        <f>AE609-VLOOKUP(C609,'Вчера_Спутник Лайт'!C:BO, 23, FALSE)</f>
        <v>#N/A</v>
      </c>
    </row>
    <row r="610" spans="1:50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3"/>
      <c r="AA610" s="44"/>
      <c r="AB610" s="43"/>
      <c r="AC610" s="44"/>
      <c r="AD610" s="43"/>
      <c r="AE610" s="43"/>
      <c r="AF610" s="43"/>
      <c r="AG610" s="44"/>
      <c r="AH610" s="48"/>
      <c r="AI610" s="52">
        <f t="shared" si="10"/>
        <v>0</v>
      </c>
      <c r="AJ610" s="53" t="str">
        <f>IF(ISNA(VLOOKUP(C610,'Вчера_Спутник Лайт'!C:C, 1, FALSE)),"ошибка",0)</f>
        <v>ошибка</v>
      </c>
      <c r="AK610" s="55"/>
      <c r="AL610" s="53" t="e">
        <f>D610-VLOOKUP(C610, 'Вчера_Спутник Лайт'!C:BO, 2, FALSE)</f>
        <v>#N/A</v>
      </c>
      <c r="AM610" s="53" t="e">
        <f>E610-F610-VLOOKUP(C610, 'Вчера_Спутник Лайт'!C:BO, 3, FALSE)</f>
        <v>#N/A</v>
      </c>
      <c r="AN610" s="53" t="e">
        <f>K610-L610-VLOOKUP(C610, 'Вчера_Спутник Лайт'!C:BO, 5, FALSE)</f>
        <v>#N/A</v>
      </c>
      <c r="AO610" s="53" t="e">
        <f>M610-N610-VLOOKUP(C610, 'Вчера_Спутник Лайт'!C:BO, 7, FALSE)</f>
        <v>#N/A</v>
      </c>
      <c r="AP610" s="53" t="e">
        <f>O610-P610-VLOOKUP(C610, 'Вчера_Спутник Лайт'!C:BO, 9, FALSE)</f>
        <v>#N/A</v>
      </c>
      <c r="AQ610" s="53" t="e">
        <f>Q610-R610-VLOOKUP(C610, 'Вчера_Спутник Лайт'!C:BO, 11, FALSE)</f>
        <v>#N/A</v>
      </c>
      <c r="AR610" s="53" t="e">
        <f>S610-T610-VLOOKUP(C610, 'Вчера_Спутник Лайт'!C:BO, 13, FALSE)</f>
        <v>#N/A</v>
      </c>
      <c r="AS610" s="53" t="e">
        <f>U610-V610-VLOOKUP(C610, 'Вчера_Спутник Лайт'!C:BO, 15, FALSE)</f>
        <v>#N/A</v>
      </c>
      <c r="AT610" s="53" t="e">
        <f>W610-X610-VLOOKUP(C610, 'Вчера_Спутник Лайт'!C:BO, 17, FALSE)</f>
        <v>#N/A</v>
      </c>
      <c r="AU610" s="53" t="e">
        <f>AA610-AB610-VLOOKUP(C610, 'Вчера_Спутник Лайт'!C:BO, 19, FALSE)</f>
        <v>#N/A</v>
      </c>
      <c r="AV610" s="53" t="e">
        <f>AC610-AD610-VLOOKUP(C610, 'Вчера_Спутник Лайт'!C:BO, 21, FALSE)</f>
        <v>#N/A</v>
      </c>
      <c r="AW610" s="53" t="e">
        <f>VLOOKUP(C610, 'Вчера_Спутник Лайт'!C:BO, 26, FALSE)+F610-#REF!-AD610-AG610</f>
        <v>#N/A</v>
      </c>
      <c r="AX610" s="53" t="e">
        <f>AE610-VLOOKUP(C610,'Вчера_Спутник Лайт'!C:BO, 23, FALSE)</f>
        <v>#N/A</v>
      </c>
    </row>
    <row r="611" spans="1:50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3"/>
      <c r="AA611" s="44"/>
      <c r="AB611" s="43"/>
      <c r="AC611" s="44"/>
      <c r="AD611" s="43"/>
      <c r="AE611" s="43"/>
      <c r="AF611" s="43"/>
      <c r="AG611" s="44"/>
      <c r="AH611" s="48"/>
      <c r="AI611" s="52">
        <f t="shared" si="10"/>
        <v>0</v>
      </c>
      <c r="AJ611" s="53" t="str">
        <f>IF(ISNA(VLOOKUP(C611,'Вчера_Спутник Лайт'!C:C, 1, FALSE)),"ошибка",0)</f>
        <v>ошибка</v>
      </c>
      <c r="AK611" s="55"/>
      <c r="AL611" s="53" t="e">
        <f>D611-VLOOKUP(C611, 'Вчера_Спутник Лайт'!C:BO, 2, FALSE)</f>
        <v>#N/A</v>
      </c>
      <c r="AM611" s="53" t="e">
        <f>E611-F611-VLOOKUP(C611, 'Вчера_Спутник Лайт'!C:BO, 3, FALSE)</f>
        <v>#N/A</v>
      </c>
      <c r="AN611" s="53" t="e">
        <f>K611-L611-VLOOKUP(C611, 'Вчера_Спутник Лайт'!C:BO, 5, FALSE)</f>
        <v>#N/A</v>
      </c>
      <c r="AO611" s="53" t="e">
        <f>M611-N611-VLOOKUP(C611, 'Вчера_Спутник Лайт'!C:BO, 7, FALSE)</f>
        <v>#N/A</v>
      </c>
      <c r="AP611" s="53" t="e">
        <f>O611-P611-VLOOKUP(C611, 'Вчера_Спутник Лайт'!C:BO, 9, FALSE)</f>
        <v>#N/A</v>
      </c>
      <c r="AQ611" s="53" t="e">
        <f>Q611-R611-VLOOKUP(C611, 'Вчера_Спутник Лайт'!C:BO, 11, FALSE)</f>
        <v>#N/A</v>
      </c>
      <c r="AR611" s="53" t="e">
        <f>S611-T611-VLOOKUP(C611, 'Вчера_Спутник Лайт'!C:BO, 13, FALSE)</f>
        <v>#N/A</v>
      </c>
      <c r="AS611" s="53" t="e">
        <f>U611-V611-VLOOKUP(C611, 'Вчера_Спутник Лайт'!C:BO, 15, FALSE)</f>
        <v>#N/A</v>
      </c>
      <c r="AT611" s="53" t="e">
        <f>W611-X611-VLOOKUP(C611, 'Вчера_Спутник Лайт'!C:BO, 17, FALSE)</f>
        <v>#N/A</v>
      </c>
      <c r="AU611" s="53" t="e">
        <f>AA611-AB611-VLOOKUP(C611, 'Вчера_Спутник Лайт'!C:BO, 19, FALSE)</f>
        <v>#N/A</v>
      </c>
      <c r="AV611" s="53" t="e">
        <f>AC611-AD611-VLOOKUP(C611, 'Вчера_Спутник Лайт'!C:BO, 21, FALSE)</f>
        <v>#N/A</v>
      </c>
      <c r="AW611" s="53" t="e">
        <f>VLOOKUP(C611, 'Вчера_Спутник Лайт'!C:BO, 26, FALSE)+F611-#REF!-AD611-AG611</f>
        <v>#N/A</v>
      </c>
      <c r="AX611" s="53" t="e">
        <f>AE611-VLOOKUP(C611,'Вчера_Спутник Лайт'!C:BO, 23, FALSE)</f>
        <v>#N/A</v>
      </c>
    </row>
    <row r="612" spans="1:50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3"/>
      <c r="AA612" s="44"/>
      <c r="AB612" s="43"/>
      <c r="AC612" s="44"/>
      <c r="AD612" s="43"/>
      <c r="AE612" s="43"/>
      <c r="AF612" s="43"/>
      <c r="AG612" s="44"/>
      <c r="AH612" s="48"/>
      <c r="AI612" s="52">
        <f t="shared" si="10"/>
        <v>0</v>
      </c>
      <c r="AJ612" s="53" t="str">
        <f>IF(ISNA(VLOOKUP(C612,'Вчера_Спутник Лайт'!C:C, 1, FALSE)),"ошибка",0)</f>
        <v>ошибка</v>
      </c>
      <c r="AK612" s="55"/>
      <c r="AL612" s="53" t="e">
        <f>D612-VLOOKUP(C612, 'Вчера_Спутник Лайт'!C:BO, 2, FALSE)</f>
        <v>#N/A</v>
      </c>
      <c r="AM612" s="53" t="e">
        <f>E612-F612-VLOOKUP(C612, 'Вчера_Спутник Лайт'!C:BO, 3, FALSE)</f>
        <v>#N/A</v>
      </c>
      <c r="AN612" s="53" t="e">
        <f>K612-L612-VLOOKUP(C612, 'Вчера_Спутник Лайт'!C:BO, 5, FALSE)</f>
        <v>#N/A</v>
      </c>
      <c r="AO612" s="53" t="e">
        <f>M612-N612-VLOOKUP(C612, 'Вчера_Спутник Лайт'!C:BO, 7, FALSE)</f>
        <v>#N/A</v>
      </c>
      <c r="AP612" s="53" t="e">
        <f>O612-P612-VLOOKUP(C612, 'Вчера_Спутник Лайт'!C:BO, 9, FALSE)</f>
        <v>#N/A</v>
      </c>
      <c r="AQ612" s="53" t="e">
        <f>Q612-R612-VLOOKUP(C612, 'Вчера_Спутник Лайт'!C:BO, 11, FALSE)</f>
        <v>#N/A</v>
      </c>
      <c r="AR612" s="53" t="e">
        <f>S612-T612-VLOOKUP(C612, 'Вчера_Спутник Лайт'!C:BO, 13, FALSE)</f>
        <v>#N/A</v>
      </c>
      <c r="AS612" s="53" t="e">
        <f>U612-V612-VLOOKUP(C612, 'Вчера_Спутник Лайт'!C:BO, 15, FALSE)</f>
        <v>#N/A</v>
      </c>
      <c r="AT612" s="53" t="e">
        <f>W612-X612-VLOOKUP(C612, 'Вчера_Спутник Лайт'!C:BO, 17, FALSE)</f>
        <v>#N/A</v>
      </c>
      <c r="AU612" s="53" t="e">
        <f>AA612-AB612-VLOOKUP(C612, 'Вчера_Спутник Лайт'!C:BO, 19, FALSE)</f>
        <v>#N/A</v>
      </c>
      <c r="AV612" s="53" t="e">
        <f>AC612-AD612-VLOOKUP(C612, 'Вчера_Спутник Лайт'!C:BO, 21, FALSE)</f>
        <v>#N/A</v>
      </c>
      <c r="AW612" s="53" t="e">
        <f>VLOOKUP(C612, 'Вчера_Спутник Лайт'!C:BO, 26, FALSE)+F612-#REF!-AD612-AG612</f>
        <v>#N/A</v>
      </c>
      <c r="AX612" s="53" t="e">
        <f>AE612-VLOOKUP(C612,'Вчера_Спутник Лайт'!C:BO, 23, FALSE)</f>
        <v>#N/A</v>
      </c>
    </row>
    <row r="613" spans="1:50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3"/>
      <c r="AA613" s="44"/>
      <c r="AB613" s="43"/>
      <c r="AC613" s="44"/>
      <c r="AD613" s="43"/>
      <c r="AE613" s="43"/>
      <c r="AF613" s="43"/>
      <c r="AG613" s="44"/>
      <c r="AH613" s="48"/>
      <c r="AI613" s="52">
        <f t="shared" si="10"/>
        <v>0</v>
      </c>
      <c r="AJ613" s="53" t="str">
        <f>IF(ISNA(VLOOKUP(C613,'Вчера_Спутник Лайт'!C:C, 1, FALSE)),"ошибка",0)</f>
        <v>ошибка</v>
      </c>
      <c r="AK613" s="55"/>
      <c r="AL613" s="53" t="e">
        <f>D613-VLOOKUP(C613, 'Вчера_Спутник Лайт'!C:BO, 2, FALSE)</f>
        <v>#N/A</v>
      </c>
      <c r="AM613" s="53" t="e">
        <f>E613-F613-VLOOKUP(C613, 'Вчера_Спутник Лайт'!C:BO, 3, FALSE)</f>
        <v>#N/A</v>
      </c>
      <c r="AN613" s="53" t="e">
        <f>K613-L613-VLOOKUP(C613, 'Вчера_Спутник Лайт'!C:BO, 5, FALSE)</f>
        <v>#N/A</v>
      </c>
      <c r="AO613" s="53" t="e">
        <f>M613-N613-VLOOKUP(C613, 'Вчера_Спутник Лайт'!C:BO, 7, FALSE)</f>
        <v>#N/A</v>
      </c>
      <c r="AP613" s="53" t="e">
        <f>O613-P613-VLOOKUP(C613, 'Вчера_Спутник Лайт'!C:BO, 9, FALSE)</f>
        <v>#N/A</v>
      </c>
      <c r="AQ613" s="53" t="e">
        <f>Q613-R613-VLOOKUP(C613, 'Вчера_Спутник Лайт'!C:BO, 11, FALSE)</f>
        <v>#N/A</v>
      </c>
      <c r="AR613" s="53" t="e">
        <f>S613-T613-VLOOKUP(C613, 'Вчера_Спутник Лайт'!C:BO, 13, FALSE)</f>
        <v>#N/A</v>
      </c>
      <c r="AS613" s="53" t="e">
        <f>U613-V613-VLOOKUP(C613, 'Вчера_Спутник Лайт'!C:BO, 15, FALSE)</f>
        <v>#N/A</v>
      </c>
      <c r="AT613" s="53" t="e">
        <f>W613-X613-VLOOKUP(C613, 'Вчера_Спутник Лайт'!C:BO, 17, FALSE)</f>
        <v>#N/A</v>
      </c>
      <c r="AU613" s="53" t="e">
        <f>AA613-AB613-VLOOKUP(C613, 'Вчера_Спутник Лайт'!C:BO, 19, FALSE)</f>
        <v>#N/A</v>
      </c>
      <c r="AV613" s="53" t="e">
        <f>AC613-AD613-VLOOKUP(C613, 'Вчера_Спутник Лайт'!C:BO, 21, FALSE)</f>
        <v>#N/A</v>
      </c>
      <c r="AW613" s="53" t="e">
        <f>VLOOKUP(C613, 'Вчера_Спутник Лайт'!C:BO, 26, FALSE)+F613-#REF!-AD613-AG613</f>
        <v>#N/A</v>
      </c>
      <c r="AX613" s="53" t="e">
        <f>AE613-VLOOKUP(C613,'Вчера_Спутник Лайт'!C:BO, 23, FALSE)</f>
        <v>#N/A</v>
      </c>
    </row>
    <row r="614" spans="1:50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3"/>
      <c r="AA614" s="44"/>
      <c r="AB614" s="43"/>
      <c r="AC614" s="44"/>
      <c r="AD614" s="43"/>
      <c r="AE614" s="43"/>
      <c r="AF614" s="43"/>
      <c r="AG614" s="44"/>
      <c r="AH614" s="48"/>
      <c r="AI614" s="52">
        <f t="shared" si="10"/>
        <v>0</v>
      </c>
      <c r="AJ614" s="53" t="str">
        <f>IF(ISNA(VLOOKUP(C614,'Вчера_Спутник Лайт'!C:C, 1, FALSE)),"ошибка",0)</f>
        <v>ошибка</v>
      </c>
      <c r="AK614" s="55"/>
      <c r="AL614" s="53" t="e">
        <f>D614-VLOOKUP(C614, 'Вчера_Спутник Лайт'!C:BO, 2, FALSE)</f>
        <v>#N/A</v>
      </c>
      <c r="AM614" s="53" t="e">
        <f>E614-F614-VLOOKUP(C614, 'Вчера_Спутник Лайт'!C:BO, 3, FALSE)</f>
        <v>#N/A</v>
      </c>
      <c r="AN614" s="53" t="e">
        <f>K614-L614-VLOOKUP(C614, 'Вчера_Спутник Лайт'!C:BO, 5, FALSE)</f>
        <v>#N/A</v>
      </c>
      <c r="AO614" s="53" t="e">
        <f>M614-N614-VLOOKUP(C614, 'Вчера_Спутник Лайт'!C:BO, 7, FALSE)</f>
        <v>#N/A</v>
      </c>
      <c r="AP614" s="53" t="e">
        <f>O614-P614-VLOOKUP(C614, 'Вчера_Спутник Лайт'!C:BO, 9, FALSE)</f>
        <v>#N/A</v>
      </c>
      <c r="AQ614" s="53" t="e">
        <f>Q614-R614-VLOOKUP(C614, 'Вчера_Спутник Лайт'!C:BO, 11, FALSE)</f>
        <v>#N/A</v>
      </c>
      <c r="AR614" s="53" t="e">
        <f>S614-T614-VLOOKUP(C614, 'Вчера_Спутник Лайт'!C:BO, 13, FALSE)</f>
        <v>#N/A</v>
      </c>
      <c r="AS614" s="53" t="e">
        <f>U614-V614-VLOOKUP(C614, 'Вчера_Спутник Лайт'!C:BO, 15, FALSE)</f>
        <v>#N/A</v>
      </c>
      <c r="AT614" s="53" t="e">
        <f>W614-X614-VLOOKUP(C614, 'Вчера_Спутник Лайт'!C:BO, 17, FALSE)</f>
        <v>#N/A</v>
      </c>
      <c r="AU614" s="53" t="e">
        <f>AA614-AB614-VLOOKUP(C614, 'Вчера_Спутник Лайт'!C:BO, 19, FALSE)</f>
        <v>#N/A</v>
      </c>
      <c r="AV614" s="53" t="e">
        <f>AC614-AD614-VLOOKUP(C614, 'Вчера_Спутник Лайт'!C:BO, 21, FALSE)</f>
        <v>#N/A</v>
      </c>
      <c r="AW614" s="53" t="e">
        <f>VLOOKUP(C614, 'Вчера_Спутник Лайт'!C:BO, 26, FALSE)+F614-#REF!-AD614-AG614</f>
        <v>#N/A</v>
      </c>
      <c r="AX614" s="53" t="e">
        <f>AE614-VLOOKUP(C614,'Вчера_Спутник Лайт'!C:BO, 23, FALSE)</f>
        <v>#N/A</v>
      </c>
    </row>
    <row r="615" spans="1:50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3"/>
      <c r="AA615" s="44"/>
      <c r="AB615" s="43"/>
      <c r="AC615" s="44"/>
      <c r="AD615" s="43"/>
      <c r="AE615" s="43"/>
      <c r="AF615" s="43"/>
      <c r="AG615" s="44"/>
      <c r="AH615" s="48"/>
      <c r="AI615" s="52">
        <f t="shared" si="10"/>
        <v>0</v>
      </c>
      <c r="AJ615" s="53" t="str">
        <f>IF(ISNA(VLOOKUP(C615,'Вчера_Спутник Лайт'!C:C, 1, FALSE)),"ошибка",0)</f>
        <v>ошибка</v>
      </c>
      <c r="AK615" s="55"/>
      <c r="AL615" s="53" t="e">
        <f>D615-VLOOKUP(C615, 'Вчера_Спутник Лайт'!C:BO, 2, FALSE)</f>
        <v>#N/A</v>
      </c>
      <c r="AM615" s="53" t="e">
        <f>E615-F615-VLOOKUP(C615, 'Вчера_Спутник Лайт'!C:BO, 3, FALSE)</f>
        <v>#N/A</v>
      </c>
      <c r="AN615" s="53" t="e">
        <f>K615-L615-VLOOKUP(C615, 'Вчера_Спутник Лайт'!C:BO, 5, FALSE)</f>
        <v>#N/A</v>
      </c>
      <c r="AO615" s="53" t="e">
        <f>M615-N615-VLOOKUP(C615, 'Вчера_Спутник Лайт'!C:BO, 7, FALSE)</f>
        <v>#N/A</v>
      </c>
      <c r="AP615" s="53" t="e">
        <f>O615-P615-VLOOKUP(C615, 'Вчера_Спутник Лайт'!C:BO, 9, FALSE)</f>
        <v>#N/A</v>
      </c>
      <c r="AQ615" s="53" t="e">
        <f>Q615-R615-VLOOKUP(C615, 'Вчера_Спутник Лайт'!C:BO, 11, FALSE)</f>
        <v>#N/A</v>
      </c>
      <c r="AR615" s="53" t="e">
        <f>S615-T615-VLOOKUP(C615, 'Вчера_Спутник Лайт'!C:BO, 13, FALSE)</f>
        <v>#N/A</v>
      </c>
      <c r="AS615" s="53" t="e">
        <f>U615-V615-VLOOKUP(C615, 'Вчера_Спутник Лайт'!C:BO, 15, FALSE)</f>
        <v>#N/A</v>
      </c>
      <c r="AT615" s="53" t="e">
        <f>W615-X615-VLOOKUP(C615, 'Вчера_Спутник Лайт'!C:BO, 17, FALSE)</f>
        <v>#N/A</v>
      </c>
      <c r="AU615" s="53" t="e">
        <f>AA615-AB615-VLOOKUP(C615, 'Вчера_Спутник Лайт'!C:BO, 19, FALSE)</f>
        <v>#N/A</v>
      </c>
      <c r="AV615" s="53" t="e">
        <f>AC615-AD615-VLOOKUP(C615, 'Вчера_Спутник Лайт'!C:BO, 21, FALSE)</f>
        <v>#N/A</v>
      </c>
      <c r="AW615" s="53" t="e">
        <f>VLOOKUP(C615, 'Вчера_Спутник Лайт'!C:BO, 26, FALSE)+F615-#REF!-AD615-AG615</f>
        <v>#N/A</v>
      </c>
      <c r="AX615" s="53" t="e">
        <f>AE615-VLOOKUP(C615,'Вчера_Спутник Лайт'!C:BO, 23, FALSE)</f>
        <v>#N/A</v>
      </c>
    </row>
    <row r="616" spans="1:50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3"/>
      <c r="AA616" s="44"/>
      <c r="AB616" s="43"/>
      <c r="AC616" s="44"/>
      <c r="AD616" s="43"/>
      <c r="AE616" s="43"/>
      <c r="AF616" s="43"/>
      <c r="AG616" s="44"/>
      <c r="AH616" s="48"/>
      <c r="AI616" s="52">
        <f t="shared" si="10"/>
        <v>0</v>
      </c>
      <c r="AJ616" s="53" t="str">
        <f>IF(ISNA(VLOOKUP(C616,'Вчера_Спутник Лайт'!C:C, 1, FALSE)),"ошибка",0)</f>
        <v>ошибка</v>
      </c>
      <c r="AK616" s="55"/>
      <c r="AL616" s="53" t="e">
        <f>D616-VLOOKUP(C616, 'Вчера_Спутник Лайт'!C:BO, 2, FALSE)</f>
        <v>#N/A</v>
      </c>
      <c r="AM616" s="53" t="e">
        <f>E616-F616-VLOOKUP(C616, 'Вчера_Спутник Лайт'!C:BO, 3, FALSE)</f>
        <v>#N/A</v>
      </c>
      <c r="AN616" s="53" t="e">
        <f>K616-L616-VLOOKUP(C616, 'Вчера_Спутник Лайт'!C:BO, 5, FALSE)</f>
        <v>#N/A</v>
      </c>
      <c r="AO616" s="53" t="e">
        <f>M616-N616-VLOOKUP(C616, 'Вчера_Спутник Лайт'!C:BO, 7, FALSE)</f>
        <v>#N/A</v>
      </c>
      <c r="AP616" s="53" t="e">
        <f>O616-P616-VLOOKUP(C616, 'Вчера_Спутник Лайт'!C:BO, 9, FALSE)</f>
        <v>#N/A</v>
      </c>
      <c r="AQ616" s="53" t="e">
        <f>Q616-R616-VLOOKUP(C616, 'Вчера_Спутник Лайт'!C:BO, 11, FALSE)</f>
        <v>#N/A</v>
      </c>
      <c r="AR616" s="53" t="e">
        <f>S616-T616-VLOOKUP(C616, 'Вчера_Спутник Лайт'!C:BO, 13, FALSE)</f>
        <v>#N/A</v>
      </c>
      <c r="AS616" s="53" t="e">
        <f>U616-V616-VLOOKUP(C616, 'Вчера_Спутник Лайт'!C:BO, 15, FALSE)</f>
        <v>#N/A</v>
      </c>
      <c r="AT616" s="53" t="e">
        <f>W616-X616-VLOOKUP(C616, 'Вчера_Спутник Лайт'!C:BO, 17, FALSE)</f>
        <v>#N/A</v>
      </c>
      <c r="AU616" s="53" t="e">
        <f>AA616-AB616-VLOOKUP(C616, 'Вчера_Спутник Лайт'!C:BO, 19, FALSE)</f>
        <v>#N/A</v>
      </c>
      <c r="AV616" s="53" t="e">
        <f>AC616-AD616-VLOOKUP(C616, 'Вчера_Спутник Лайт'!C:BO, 21, FALSE)</f>
        <v>#N/A</v>
      </c>
      <c r="AW616" s="53" t="e">
        <f>VLOOKUP(C616, 'Вчера_Спутник Лайт'!C:BO, 26, FALSE)+F616-#REF!-AD616-AG616</f>
        <v>#N/A</v>
      </c>
      <c r="AX616" s="53" t="e">
        <f>AE616-VLOOKUP(C616,'Вчера_Спутник Лайт'!C:BO, 23, FALSE)</f>
        <v>#N/A</v>
      </c>
    </row>
    <row r="617" spans="1:50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3"/>
      <c r="AA617" s="44"/>
      <c r="AB617" s="43"/>
      <c r="AC617" s="44"/>
      <c r="AD617" s="43"/>
      <c r="AE617" s="43"/>
      <c r="AF617" s="43"/>
      <c r="AG617" s="44"/>
      <c r="AH617" s="48"/>
      <c r="AI617" s="52">
        <f t="shared" si="10"/>
        <v>0</v>
      </c>
      <c r="AJ617" s="53" t="str">
        <f>IF(ISNA(VLOOKUP(C617,'Вчера_Спутник Лайт'!C:C, 1, FALSE)),"ошибка",0)</f>
        <v>ошибка</v>
      </c>
      <c r="AK617" s="55"/>
      <c r="AL617" s="53" t="e">
        <f>D617-VLOOKUP(C617, 'Вчера_Спутник Лайт'!C:BO, 2, FALSE)</f>
        <v>#N/A</v>
      </c>
      <c r="AM617" s="53" t="e">
        <f>E617-F617-VLOOKUP(C617, 'Вчера_Спутник Лайт'!C:BO, 3, FALSE)</f>
        <v>#N/A</v>
      </c>
      <c r="AN617" s="53" t="e">
        <f>K617-L617-VLOOKUP(C617, 'Вчера_Спутник Лайт'!C:BO, 5, FALSE)</f>
        <v>#N/A</v>
      </c>
      <c r="AO617" s="53" t="e">
        <f>M617-N617-VLOOKUP(C617, 'Вчера_Спутник Лайт'!C:BO, 7, FALSE)</f>
        <v>#N/A</v>
      </c>
      <c r="AP617" s="53" t="e">
        <f>O617-P617-VLOOKUP(C617, 'Вчера_Спутник Лайт'!C:BO, 9, FALSE)</f>
        <v>#N/A</v>
      </c>
      <c r="AQ617" s="53" t="e">
        <f>Q617-R617-VLOOKUP(C617, 'Вчера_Спутник Лайт'!C:BO, 11, FALSE)</f>
        <v>#N/A</v>
      </c>
      <c r="AR617" s="53" t="e">
        <f>S617-T617-VLOOKUP(C617, 'Вчера_Спутник Лайт'!C:BO, 13, FALSE)</f>
        <v>#N/A</v>
      </c>
      <c r="AS617" s="53" t="e">
        <f>U617-V617-VLOOKUP(C617, 'Вчера_Спутник Лайт'!C:BO, 15, FALSE)</f>
        <v>#N/A</v>
      </c>
      <c r="AT617" s="53" t="e">
        <f>W617-X617-VLOOKUP(C617, 'Вчера_Спутник Лайт'!C:BO, 17, FALSE)</f>
        <v>#N/A</v>
      </c>
      <c r="AU617" s="53" t="e">
        <f>AA617-AB617-VLOOKUP(C617, 'Вчера_Спутник Лайт'!C:BO, 19, FALSE)</f>
        <v>#N/A</v>
      </c>
      <c r="AV617" s="53" t="e">
        <f>AC617-AD617-VLOOKUP(C617, 'Вчера_Спутник Лайт'!C:BO, 21, FALSE)</f>
        <v>#N/A</v>
      </c>
      <c r="AW617" s="53" t="e">
        <f>VLOOKUP(C617, 'Вчера_Спутник Лайт'!C:BO, 26, FALSE)+F617-#REF!-AD617-AG617</f>
        <v>#N/A</v>
      </c>
      <c r="AX617" s="53" t="e">
        <f>AE617-VLOOKUP(C617,'Вчера_Спутник Лайт'!C:BO, 23, FALSE)</f>
        <v>#N/A</v>
      </c>
    </row>
    <row r="618" spans="1:50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3"/>
      <c r="AA618" s="44"/>
      <c r="AB618" s="43"/>
      <c r="AC618" s="44"/>
      <c r="AD618" s="43"/>
      <c r="AE618" s="43"/>
      <c r="AF618" s="43"/>
      <c r="AG618" s="44"/>
      <c r="AH618" s="48"/>
      <c r="AI618" s="52">
        <f t="shared" si="10"/>
        <v>0</v>
      </c>
      <c r="AJ618" s="53" t="str">
        <f>IF(ISNA(VLOOKUP(C618,'Вчера_Спутник Лайт'!C:C, 1, FALSE)),"ошибка",0)</f>
        <v>ошибка</v>
      </c>
      <c r="AK618" s="55"/>
      <c r="AL618" s="53" t="e">
        <f>D618-VLOOKUP(C618, 'Вчера_Спутник Лайт'!C:BO, 2, FALSE)</f>
        <v>#N/A</v>
      </c>
      <c r="AM618" s="53" t="e">
        <f>E618-F618-VLOOKUP(C618, 'Вчера_Спутник Лайт'!C:BO, 3, FALSE)</f>
        <v>#N/A</v>
      </c>
      <c r="AN618" s="53" t="e">
        <f>K618-L618-VLOOKUP(C618, 'Вчера_Спутник Лайт'!C:BO, 5, FALSE)</f>
        <v>#N/A</v>
      </c>
      <c r="AO618" s="53" t="e">
        <f>M618-N618-VLOOKUP(C618, 'Вчера_Спутник Лайт'!C:BO, 7, FALSE)</f>
        <v>#N/A</v>
      </c>
      <c r="AP618" s="53" t="e">
        <f>O618-P618-VLOOKUP(C618, 'Вчера_Спутник Лайт'!C:BO, 9, FALSE)</f>
        <v>#N/A</v>
      </c>
      <c r="AQ618" s="53" t="e">
        <f>Q618-R618-VLOOKUP(C618, 'Вчера_Спутник Лайт'!C:BO, 11, FALSE)</f>
        <v>#N/A</v>
      </c>
      <c r="AR618" s="53" t="e">
        <f>S618-T618-VLOOKUP(C618, 'Вчера_Спутник Лайт'!C:BO, 13, FALSE)</f>
        <v>#N/A</v>
      </c>
      <c r="AS618" s="53" t="e">
        <f>U618-V618-VLOOKUP(C618, 'Вчера_Спутник Лайт'!C:BO, 15, FALSE)</f>
        <v>#N/A</v>
      </c>
      <c r="AT618" s="53" t="e">
        <f>W618-X618-VLOOKUP(C618, 'Вчера_Спутник Лайт'!C:BO, 17, FALSE)</f>
        <v>#N/A</v>
      </c>
      <c r="AU618" s="53" t="e">
        <f>AA618-AB618-VLOOKUP(C618, 'Вчера_Спутник Лайт'!C:BO, 19, FALSE)</f>
        <v>#N/A</v>
      </c>
      <c r="AV618" s="53" t="e">
        <f>AC618-AD618-VLOOKUP(C618, 'Вчера_Спутник Лайт'!C:BO, 21, FALSE)</f>
        <v>#N/A</v>
      </c>
      <c r="AW618" s="53" t="e">
        <f>VLOOKUP(C618, 'Вчера_Спутник Лайт'!C:BO, 26, FALSE)+F618-#REF!-AD618-AG618</f>
        <v>#N/A</v>
      </c>
      <c r="AX618" s="53" t="e">
        <f>AE618-VLOOKUP(C618,'Вчера_Спутник Лайт'!C:BO, 23, FALSE)</f>
        <v>#N/A</v>
      </c>
    </row>
    <row r="619" spans="1:50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3"/>
      <c r="AA619" s="44"/>
      <c r="AB619" s="43"/>
      <c r="AC619" s="44"/>
      <c r="AD619" s="43"/>
      <c r="AE619" s="43"/>
      <c r="AF619" s="43"/>
      <c r="AG619" s="44"/>
      <c r="AH619" s="48"/>
      <c r="AI619" s="52">
        <f t="shared" si="10"/>
        <v>0</v>
      </c>
      <c r="AJ619" s="53" t="str">
        <f>IF(ISNA(VLOOKUP(C619,'Вчера_Спутник Лайт'!C:C, 1, FALSE)),"ошибка",0)</f>
        <v>ошибка</v>
      </c>
      <c r="AK619" s="55"/>
      <c r="AL619" s="53" t="e">
        <f>D619-VLOOKUP(C619, 'Вчера_Спутник Лайт'!C:BO, 2, FALSE)</f>
        <v>#N/A</v>
      </c>
      <c r="AM619" s="53" t="e">
        <f>E619-F619-VLOOKUP(C619, 'Вчера_Спутник Лайт'!C:BO, 3, FALSE)</f>
        <v>#N/A</v>
      </c>
      <c r="AN619" s="53" t="e">
        <f>K619-L619-VLOOKUP(C619, 'Вчера_Спутник Лайт'!C:BO, 5, FALSE)</f>
        <v>#N/A</v>
      </c>
      <c r="AO619" s="53" t="e">
        <f>M619-N619-VLOOKUP(C619, 'Вчера_Спутник Лайт'!C:BO, 7, FALSE)</f>
        <v>#N/A</v>
      </c>
      <c r="AP619" s="53" t="e">
        <f>O619-P619-VLOOKUP(C619, 'Вчера_Спутник Лайт'!C:BO, 9, FALSE)</f>
        <v>#N/A</v>
      </c>
      <c r="AQ619" s="53" t="e">
        <f>Q619-R619-VLOOKUP(C619, 'Вчера_Спутник Лайт'!C:BO, 11, FALSE)</f>
        <v>#N/A</v>
      </c>
      <c r="AR619" s="53" t="e">
        <f>S619-T619-VLOOKUP(C619, 'Вчера_Спутник Лайт'!C:BO, 13, FALSE)</f>
        <v>#N/A</v>
      </c>
      <c r="AS619" s="53" t="e">
        <f>U619-V619-VLOOKUP(C619, 'Вчера_Спутник Лайт'!C:BO, 15, FALSE)</f>
        <v>#N/A</v>
      </c>
      <c r="AT619" s="53" t="e">
        <f>W619-X619-VLOOKUP(C619, 'Вчера_Спутник Лайт'!C:BO, 17, FALSE)</f>
        <v>#N/A</v>
      </c>
      <c r="AU619" s="53" t="e">
        <f>AA619-AB619-VLOOKUP(C619, 'Вчера_Спутник Лайт'!C:BO, 19, FALSE)</f>
        <v>#N/A</v>
      </c>
      <c r="AV619" s="53" t="e">
        <f>AC619-AD619-VLOOKUP(C619, 'Вчера_Спутник Лайт'!C:BO, 21, FALSE)</f>
        <v>#N/A</v>
      </c>
      <c r="AW619" s="53" t="e">
        <f>VLOOKUP(C619, 'Вчера_Спутник Лайт'!C:BO, 26, FALSE)+F619-#REF!-AD619-AG619</f>
        <v>#N/A</v>
      </c>
      <c r="AX619" s="53" t="e">
        <f>AE619-VLOOKUP(C619,'Вчера_Спутник Лайт'!C:BO, 23, FALSE)</f>
        <v>#N/A</v>
      </c>
    </row>
    <row r="620" spans="1:50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3"/>
      <c r="AA620" s="44"/>
      <c r="AB620" s="43"/>
      <c r="AC620" s="44"/>
      <c r="AD620" s="43"/>
      <c r="AE620" s="43"/>
      <c r="AF620" s="43"/>
      <c r="AG620" s="44"/>
      <c r="AH620" s="48"/>
      <c r="AI620" s="52">
        <f t="shared" si="10"/>
        <v>0</v>
      </c>
      <c r="AJ620" s="53" t="str">
        <f>IF(ISNA(VLOOKUP(C620,'Вчера_Спутник Лайт'!C:C, 1, FALSE)),"ошибка",0)</f>
        <v>ошибка</v>
      </c>
      <c r="AK620" s="55"/>
      <c r="AL620" s="53" t="e">
        <f>D620-VLOOKUP(C620, 'Вчера_Спутник Лайт'!C:BO, 2, FALSE)</f>
        <v>#N/A</v>
      </c>
      <c r="AM620" s="53" t="e">
        <f>E620-F620-VLOOKUP(C620, 'Вчера_Спутник Лайт'!C:BO, 3, FALSE)</f>
        <v>#N/A</v>
      </c>
      <c r="AN620" s="53" t="e">
        <f>K620-L620-VLOOKUP(C620, 'Вчера_Спутник Лайт'!C:BO, 5, FALSE)</f>
        <v>#N/A</v>
      </c>
      <c r="AO620" s="53" t="e">
        <f>M620-N620-VLOOKUP(C620, 'Вчера_Спутник Лайт'!C:BO, 7, FALSE)</f>
        <v>#N/A</v>
      </c>
      <c r="AP620" s="53" t="e">
        <f>O620-P620-VLOOKUP(C620, 'Вчера_Спутник Лайт'!C:BO, 9, FALSE)</f>
        <v>#N/A</v>
      </c>
      <c r="AQ620" s="53" t="e">
        <f>Q620-R620-VLOOKUP(C620, 'Вчера_Спутник Лайт'!C:BO, 11, FALSE)</f>
        <v>#N/A</v>
      </c>
      <c r="AR620" s="53" t="e">
        <f>S620-T620-VLOOKUP(C620, 'Вчера_Спутник Лайт'!C:BO, 13, FALSE)</f>
        <v>#N/A</v>
      </c>
      <c r="AS620" s="53" t="e">
        <f>U620-V620-VLOOKUP(C620, 'Вчера_Спутник Лайт'!C:BO, 15, FALSE)</f>
        <v>#N/A</v>
      </c>
      <c r="AT620" s="53" t="e">
        <f>W620-X620-VLOOKUP(C620, 'Вчера_Спутник Лайт'!C:BO, 17, FALSE)</f>
        <v>#N/A</v>
      </c>
      <c r="AU620" s="53" t="e">
        <f>AA620-AB620-VLOOKUP(C620, 'Вчера_Спутник Лайт'!C:BO, 19, FALSE)</f>
        <v>#N/A</v>
      </c>
      <c r="AV620" s="53" t="e">
        <f>AC620-AD620-VLOOKUP(C620, 'Вчера_Спутник Лайт'!C:BO, 21, FALSE)</f>
        <v>#N/A</v>
      </c>
      <c r="AW620" s="53" t="e">
        <f>VLOOKUP(C620, 'Вчера_Спутник Лайт'!C:BO, 26, FALSE)+F620-#REF!-AD620-AG620</f>
        <v>#N/A</v>
      </c>
      <c r="AX620" s="53" t="e">
        <f>AE620-VLOOKUP(C620,'Вчера_Спутник Лайт'!C:BO, 23, FALSE)</f>
        <v>#N/A</v>
      </c>
    </row>
    <row r="621" spans="1:50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3"/>
      <c r="AA621" s="44"/>
      <c r="AB621" s="43"/>
      <c r="AC621" s="44"/>
      <c r="AD621" s="43"/>
      <c r="AE621" s="43"/>
      <c r="AF621" s="43"/>
      <c r="AG621" s="44"/>
      <c r="AH621" s="48"/>
      <c r="AI621" s="52">
        <f t="shared" si="10"/>
        <v>0</v>
      </c>
      <c r="AJ621" s="53" t="str">
        <f>IF(ISNA(VLOOKUP(C621,'Вчера_Спутник Лайт'!C:C, 1, FALSE)),"ошибка",0)</f>
        <v>ошибка</v>
      </c>
      <c r="AK621" s="55"/>
      <c r="AL621" s="53" t="e">
        <f>D621-VLOOKUP(C621, 'Вчера_Спутник Лайт'!C:BO, 2, FALSE)</f>
        <v>#N/A</v>
      </c>
      <c r="AM621" s="53" t="e">
        <f>E621-F621-VLOOKUP(C621, 'Вчера_Спутник Лайт'!C:BO, 3, FALSE)</f>
        <v>#N/A</v>
      </c>
      <c r="AN621" s="53" t="e">
        <f>K621-L621-VLOOKUP(C621, 'Вчера_Спутник Лайт'!C:BO, 5, FALSE)</f>
        <v>#N/A</v>
      </c>
      <c r="AO621" s="53" t="e">
        <f>M621-N621-VLOOKUP(C621, 'Вчера_Спутник Лайт'!C:BO, 7, FALSE)</f>
        <v>#N/A</v>
      </c>
      <c r="AP621" s="53" t="e">
        <f>O621-P621-VLOOKUP(C621, 'Вчера_Спутник Лайт'!C:BO, 9, FALSE)</f>
        <v>#N/A</v>
      </c>
      <c r="AQ621" s="53" t="e">
        <f>Q621-R621-VLOOKUP(C621, 'Вчера_Спутник Лайт'!C:BO, 11, FALSE)</f>
        <v>#N/A</v>
      </c>
      <c r="AR621" s="53" t="e">
        <f>S621-T621-VLOOKUP(C621, 'Вчера_Спутник Лайт'!C:BO, 13, FALSE)</f>
        <v>#N/A</v>
      </c>
      <c r="AS621" s="53" t="e">
        <f>U621-V621-VLOOKUP(C621, 'Вчера_Спутник Лайт'!C:BO, 15, FALSE)</f>
        <v>#N/A</v>
      </c>
      <c r="AT621" s="53" t="e">
        <f>W621-X621-VLOOKUP(C621, 'Вчера_Спутник Лайт'!C:BO, 17, FALSE)</f>
        <v>#N/A</v>
      </c>
      <c r="AU621" s="53" t="e">
        <f>AA621-AB621-VLOOKUP(C621, 'Вчера_Спутник Лайт'!C:BO, 19, FALSE)</f>
        <v>#N/A</v>
      </c>
      <c r="AV621" s="53" t="e">
        <f>AC621-AD621-VLOOKUP(C621, 'Вчера_Спутник Лайт'!C:BO, 21, FALSE)</f>
        <v>#N/A</v>
      </c>
      <c r="AW621" s="53" t="e">
        <f>VLOOKUP(C621, 'Вчера_Спутник Лайт'!C:BO, 26, FALSE)+F621-#REF!-AD621-AG621</f>
        <v>#N/A</v>
      </c>
      <c r="AX621" s="53" t="e">
        <f>AE621-VLOOKUP(C621,'Вчера_Спутник Лайт'!C:BO, 23, FALSE)</f>
        <v>#N/A</v>
      </c>
    </row>
    <row r="622" spans="1:50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3"/>
      <c r="AA622" s="44"/>
      <c r="AB622" s="43"/>
      <c r="AC622" s="44"/>
      <c r="AD622" s="43"/>
      <c r="AE622" s="43"/>
      <c r="AF622" s="43"/>
      <c r="AG622" s="44"/>
      <c r="AH622" s="48"/>
      <c r="AI622" s="52">
        <f t="shared" si="10"/>
        <v>0</v>
      </c>
      <c r="AJ622" s="53" t="str">
        <f>IF(ISNA(VLOOKUP(C622,'Вчера_Спутник Лайт'!C:C, 1, FALSE)),"ошибка",0)</f>
        <v>ошибка</v>
      </c>
      <c r="AK622" s="55"/>
      <c r="AL622" s="53" t="e">
        <f>D622-VLOOKUP(C622, 'Вчера_Спутник Лайт'!C:BO, 2, FALSE)</f>
        <v>#N/A</v>
      </c>
      <c r="AM622" s="53" t="e">
        <f>E622-F622-VLOOKUP(C622, 'Вчера_Спутник Лайт'!C:BO, 3, FALSE)</f>
        <v>#N/A</v>
      </c>
      <c r="AN622" s="53" t="e">
        <f>K622-L622-VLOOKUP(C622, 'Вчера_Спутник Лайт'!C:BO, 5, FALSE)</f>
        <v>#N/A</v>
      </c>
      <c r="AO622" s="53" t="e">
        <f>M622-N622-VLOOKUP(C622, 'Вчера_Спутник Лайт'!C:BO, 7, FALSE)</f>
        <v>#N/A</v>
      </c>
      <c r="AP622" s="53" t="e">
        <f>O622-P622-VLOOKUP(C622, 'Вчера_Спутник Лайт'!C:BO, 9, FALSE)</f>
        <v>#N/A</v>
      </c>
      <c r="AQ622" s="53" t="e">
        <f>Q622-R622-VLOOKUP(C622, 'Вчера_Спутник Лайт'!C:BO, 11, FALSE)</f>
        <v>#N/A</v>
      </c>
      <c r="AR622" s="53" t="e">
        <f>S622-T622-VLOOKUP(C622, 'Вчера_Спутник Лайт'!C:BO, 13, FALSE)</f>
        <v>#N/A</v>
      </c>
      <c r="AS622" s="53" t="e">
        <f>U622-V622-VLOOKUP(C622, 'Вчера_Спутник Лайт'!C:BO, 15, FALSE)</f>
        <v>#N/A</v>
      </c>
      <c r="AT622" s="53" t="e">
        <f>W622-X622-VLOOKUP(C622, 'Вчера_Спутник Лайт'!C:BO, 17, FALSE)</f>
        <v>#N/A</v>
      </c>
      <c r="AU622" s="53" t="e">
        <f>AA622-AB622-VLOOKUP(C622, 'Вчера_Спутник Лайт'!C:BO, 19, FALSE)</f>
        <v>#N/A</v>
      </c>
      <c r="AV622" s="53" t="e">
        <f>AC622-AD622-VLOOKUP(C622, 'Вчера_Спутник Лайт'!C:BO, 21, FALSE)</f>
        <v>#N/A</v>
      </c>
      <c r="AW622" s="53" t="e">
        <f>VLOOKUP(C622, 'Вчера_Спутник Лайт'!C:BO, 26, FALSE)+F622-#REF!-AD622-AG622</f>
        <v>#N/A</v>
      </c>
      <c r="AX622" s="53" t="e">
        <f>AE622-VLOOKUP(C622,'Вчера_Спутник Лайт'!C:BO, 23, FALSE)</f>
        <v>#N/A</v>
      </c>
    </row>
    <row r="623" spans="1:50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3"/>
      <c r="AA623" s="44"/>
      <c r="AB623" s="43"/>
      <c r="AC623" s="44"/>
      <c r="AD623" s="43"/>
      <c r="AE623" s="43"/>
      <c r="AF623" s="43"/>
      <c r="AG623" s="44"/>
      <c r="AH623" s="48"/>
      <c r="AI623" s="52">
        <f t="shared" si="10"/>
        <v>0</v>
      </c>
      <c r="AJ623" s="53" t="str">
        <f>IF(ISNA(VLOOKUP(C623,'Вчера_Спутник Лайт'!C:C, 1, FALSE)),"ошибка",0)</f>
        <v>ошибка</v>
      </c>
      <c r="AK623" s="55"/>
      <c r="AL623" s="53" t="e">
        <f>D623-VLOOKUP(C623, 'Вчера_Спутник Лайт'!C:BO, 2, FALSE)</f>
        <v>#N/A</v>
      </c>
      <c r="AM623" s="53" t="e">
        <f>E623-F623-VLOOKUP(C623, 'Вчера_Спутник Лайт'!C:BO, 3, FALSE)</f>
        <v>#N/A</v>
      </c>
      <c r="AN623" s="53" t="e">
        <f>K623-L623-VLOOKUP(C623, 'Вчера_Спутник Лайт'!C:BO, 5, FALSE)</f>
        <v>#N/A</v>
      </c>
      <c r="AO623" s="53" t="e">
        <f>M623-N623-VLOOKUP(C623, 'Вчера_Спутник Лайт'!C:BO, 7, FALSE)</f>
        <v>#N/A</v>
      </c>
      <c r="AP623" s="53" t="e">
        <f>O623-P623-VLOOKUP(C623, 'Вчера_Спутник Лайт'!C:BO, 9, FALSE)</f>
        <v>#N/A</v>
      </c>
      <c r="AQ623" s="53" t="e">
        <f>Q623-R623-VLOOKUP(C623, 'Вчера_Спутник Лайт'!C:BO, 11, FALSE)</f>
        <v>#N/A</v>
      </c>
      <c r="AR623" s="53" t="e">
        <f>S623-T623-VLOOKUP(C623, 'Вчера_Спутник Лайт'!C:BO, 13, FALSE)</f>
        <v>#N/A</v>
      </c>
      <c r="AS623" s="53" t="e">
        <f>U623-V623-VLOOKUP(C623, 'Вчера_Спутник Лайт'!C:BO, 15, FALSE)</f>
        <v>#N/A</v>
      </c>
      <c r="AT623" s="53" t="e">
        <f>W623-X623-VLOOKUP(C623, 'Вчера_Спутник Лайт'!C:BO, 17, FALSE)</f>
        <v>#N/A</v>
      </c>
      <c r="AU623" s="53" t="e">
        <f>AA623-AB623-VLOOKUP(C623, 'Вчера_Спутник Лайт'!C:BO, 19, FALSE)</f>
        <v>#N/A</v>
      </c>
      <c r="AV623" s="53" t="e">
        <f>AC623-AD623-VLOOKUP(C623, 'Вчера_Спутник Лайт'!C:BO, 21, FALSE)</f>
        <v>#N/A</v>
      </c>
      <c r="AW623" s="53" t="e">
        <f>VLOOKUP(C623, 'Вчера_Спутник Лайт'!C:BO, 26, FALSE)+F623-#REF!-AD623-AG623</f>
        <v>#N/A</v>
      </c>
      <c r="AX623" s="53" t="e">
        <f>AE623-VLOOKUP(C623,'Вчера_Спутник Лайт'!C:BO, 23, FALSE)</f>
        <v>#N/A</v>
      </c>
    </row>
    <row r="624" spans="1:50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3"/>
      <c r="AA624" s="44"/>
      <c r="AB624" s="43"/>
      <c r="AC624" s="44"/>
      <c r="AD624" s="43"/>
      <c r="AE624" s="43"/>
      <c r="AF624" s="43"/>
      <c r="AG624" s="44"/>
      <c r="AH624" s="48"/>
      <c r="AI624" s="52">
        <f t="shared" si="10"/>
        <v>0</v>
      </c>
      <c r="AJ624" s="53" t="str">
        <f>IF(ISNA(VLOOKUP(C624,'Вчера_Спутник Лайт'!C:C, 1, FALSE)),"ошибка",0)</f>
        <v>ошибка</v>
      </c>
      <c r="AK624" s="55"/>
      <c r="AL624" s="53" t="e">
        <f>D624-VLOOKUP(C624, 'Вчера_Спутник Лайт'!C:BO, 2, FALSE)</f>
        <v>#N/A</v>
      </c>
      <c r="AM624" s="53" t="e">
        <f>E624-F624-VLOOKUP(C624, 'Вчера_Спутник Лайт'!C:BO, 3, FALSE)</f>
        <v>#N/A</v>
      </c>
      <c r="AN624" s="53" t="e">
        <f>K624-L624-VLOOKUP(C624, 'Вчера_Спутник Лайт'!C:BO, 5, FALSE)</f>
        <v>#N/A</v>
      </c>
      <c r="AO624" s="53" t="e">
        <f>M624-N624-VLOOKUP(C624, 'Вчера_Спутник Лайт'!C:BO, 7, FALSE)</f>
        <v>#N/A</v>
      </c>
      <c r="AP624" s="53" t="e">
        <f>O624-P624-VLOOKUP(C624, 'Вчера_Спутник Лайт'!C:BO, 9, FALSE)</f>
        <v>#N/A</v>
      </c>
      <c r="AQ624" s="53" t="e">
        <f>Q624-R624-VLOOKUP(C624, 'Вчера_Спутник Лайт'!C:BO, 11, FALSE)</f>
        <v>#N/A</v>
      </c>
      <c r="AR624" s="53" t="e">
        <f>S624-T624-VLOOKUP(C624, 'Вчера_Спутник Лайт'!C:BO, 13, FALSE)</f>
        <v>#N/A</v>
      </c>
      <c r="AS624" s="53" t="e">
        <f>U624-V624-VLOOKUP(C624, 'Вчера_Спутник Лайт'!C:BO, 15, FALSE)</f>
        <v>#N/A</v>
      </c>
      <c r="AT624" s="53" t="e">
        <f>W624-X624-VLOOKUP(C624, 'Вчера_Спутник Лайт'!C:BO, 17, FALSE)</f>
        <v>#N/A</v>
      </c>
      <c r="AU624" s="53" t="e">
        <f>AA624-AB624-VLOOKUP(C624, 'Вчера_Спутник Лайт'!C:BO, 19, FALSE)</f>
        <v>#N/A</v>
      </c>
      <c r="AV624" s="53" t="e">
        <f>AC624-AD624-VLOOKUP(C624, 'Вчера_Спутник Лайт'!C:BO, 21, FALSE)</f>
        <v>#N/A</v>
      </c>
      <c r="AW624" s="53" t="e">
        <f>VLOOKUP(C624, 'Вчера_Спутник Лайт'!C:BO, 26, FALSE)+F624-#REF!-AD624-AG624</f>
        <v>#N/A</v>
      </c>
      <c r="AX624" s="53" t="e">
        <f>AE624-VLOOKUP(C624,'Вчера_Спутник Лайт'!C:BO, 23, FALSE)</f>
        <v>#N/A</v>
      </c>
    </row>
    <row r="625" spans="1:50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3"/>
      <c r="AA625" s="44"/>
      <c r="AB625" s="43"/>
      <c r="AC625" s="44"/>
      <c r="AD625" s="43"/>
      <c r="AE625" s="43"/>
      <c r="AF625" s="43"/>
      <c r="AG625" s="44"/>
      <c r="AH625" s="48"/>
      <c r="AI625" s="52">
        <f t="shared" si="10"/>
        <v>0</v>
      </c>
      <c r="AJ625" s="53" t="str">
        <f>IF(ISNA(VLOOKUP(C625,'Вчера_Спутник Лайт'!C:C, 1, FALSE)),"ошибка",0)</f>
        <v>ошибка</v>
      </c>
      <c r="AK625" s="55"/>
      <c r="AL625" s="53" t="e">
        <f>D625-VLOOKUP(C625, 'Вчера_Спутник Лайт'!C:BO, 2, FALSE)</f>
        <v>#N/A</v>
      </c>
      <c r="AM625" s="53" t="e">
        <f>E625-F625-VLOOKUP(C625, 'Вчера_Спутник Лайт'!C:BO, 3, FALSE)</f>
        <v>#N/A</v>
      </c>
      <c r="AN625" s="53" t="e">
        <f>K625-L625-VLOOKUP(C625, 'Вчера_Спутник Лайт'!C:BO, 5, FALSE)</f>
        <v>#N/A</v>
      </c>
      <c r="AO625" s="53" t="e">
        <f>M625-N625-VLOOKUP(C625, 'Вчера_Спутник Лайт'!C:BO, 7, FALSE)</f>
        <v>#N/A</v>
      </c>
      <c r="AP625" s="53" t="e">
        <f>O625-P625-VLOOKUP(C625, 'Вчера_Спутник Лайт'!C:BO, 9, FALSE)</f>
        <v>#N/A</v>
      </c>
      <c r="AQ625" s="53" t="e">
        <f>Q625-R625-VLOOKUP(C625, 'Вчера_Спутник Лайт'!C:BO, 11, FALSE)</f>
        <v>#N/A</v>
      </c>
      <c r="AR625" s="53" t="e">
        <f>S625-T625-VLOOKUP(C625, 'Вчера_Спутник Лайт'!C:BO, 13, FALSE)</f>
        <v>#N/A</v>
      </c>
      <c r="AS625" s="53" t="e">
        <f>U625-V625-VLOOKUP(C625, 'Вчера_Спутник Лайт'!C:BO, 15, FALSE)</f>
        <v>#N/A</v>
      </c>
      <c r="AT625" s="53" t="e">
        <f>W625-X625-VLOOKUP(C625, 'Вчера_Спутник Лайт'!C:BO, 17, FALSE)</f>
        <v>#N/A</v>
      </c>
      <c r="AU625" s="53" t="e">
        <f>AA625-AB625-VLOOKUP(C625, 'Вчера_Спутник Лайт'!C:BO, 19, FALSE)</f>
        <v>#N/A</v>
      </c>
      <c r="AV625" s="53" t="e">
        <f>AC625-AD625-VLOOKUP(C625, 'Вчера_Спутник Лайт'!C:BO, 21, FALSE)</f>
        <v>#N/A</v>
      </c>
      <c r="AW625" s="53" t="e">
        <f>VLOOKUP(C625, 'Вчера_Спутник Лайт'!C:BO, 26, FALSE)+F625-#REF!-AD625-AG625</f>
        <v>#N/A</v>
      </c>
      <c r="AX625" s="53" t="e">
        <f>AE625-VLOOKUP(C625,'Вчера_Спутник Лайт'!C:BO, 23, FALSE)</f>
        <v>#N/A</v>
      </c>
    </row>
    <row r="626" spans="1:50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3"/>
      <c r="AA626" s="44"/>
      <c r="AB626" s="43"/>
      <c r="AC626" s="44"/>
      <c r="AD626" s="43"/>
      <c r="AE626" s="43"/>
      <c r="AF626" s="43"/>
      <c r="AG626" s="44"/>
      <c r="AH626" s="48"/>
      <c r="AI626" s="52">
        <f t="shared" si="10"/>
        <v>0</v>
      </c>
      <c r="AJ626" s="53" t="str">
        <f>IF(ISNA(VLOOKUP(C626,'Вчера_Спутник Лайт'!C:C, 1, FALSE)),"ошибка",0)</f>
        <v>ошибка</v>
      </c>
      <c r="AK626" s="55"/>
      <c r="AL626" s="53" t="e">
        <f>D626-VLOOKUP(C626, 'Вчера_Спутник Лайт'!C:BO, 2, FALSE)</f>
        <v>#N/A</v>
      </c>
      <c r="AM626" s="53" t="e">
        <f>E626-F626-VLOOKUP(C626, 'Вчера_Спутник Лайт'!C:BO, 3, FALSE)</f>
        <v>#N/A</v>
      </c>
      <c r="AN626" s="53" t="e">
        <f>K626-L626-VLOOKUP(C626, 'Вчера_Спутник Лайт'!C:BO, 5, FALSE)</f>
        <v>#N/A</v>
      </c>
      <c r="AO626" s="53" t="e">
        <f>M626-N626-VLOOKUP(C626, 'Вчера_Спутник Лайт'!C:BO, 7, FALSE)</f>
        <v>#N/A</v>
      </c>
      <c r="AP626" s="53" t="e">
        <f>O626-P626-VLOOKUP(C626, 'Вчера_Спутник Лайт'!C:BO, 9, FALSE)</f>
        <v>#N/A</v>
      </c>
      <c r="AQ626" s="53" t="e">
        <f>Q626-R626-VLOOKUP(C626, 'Вчера_Спутник Лайт'!C:BO, 11, FALSE)</f>
        <v>#N/A</v>
      </c>
      <c r="AR626" s="53" t="e">
        <f>S626-T626-VLOOKUP(C626, 'Вчера_Спутник Лайт'!C:BO, 13, FALSE)</f>
        <v>#N/A</v>
      </c>
      <c r="AS626" s="53" t="e">
        <f>U626-V626-VLOOKUP(C626, 'Вчера_Спутник Лайт'!C:BO, 15, FALSE)</f>
        <v>#N/A</v>
      </c>
      <c r="AT626" s="53" t="e">
        <f>W626-X626-VLOOKUP(C626, 'Вчера_Спутник Лайт'!C:BO, 17, FALSE)</f>
        <v>#N/A</v>
      </c>
      <c r="AU626" s="53" t="e">
        <f>AA626-AB626-VLOOKUP(C626, 'Вчера_Спутник Лайт'!C:BO, 19, FALSE)</f>
        <v>#N/A</v>
      </c>
      <c r="AV626" s="53" t="e">
        <f>AC626-AD626-VLOOKUP(C626, 'Вчера_Спутник Лайт'!C:BO, 21, FALSE)</f>
        <v>#N/A</v>
      </c>
      <c r="AW626" s="53" t="e">
        <f>VLOOKUP(C626, 'Вчера_Спутник Лайт'!C:BO, 26, FALSE)+F626-#REF!-AD626-AG626</f>
        <v>#N/A</v>
      </c>
      <c r="AX626" s="53" t="e">
        <f>AE626-VLOOKUP(C626,'Вчера_Спутник Лайт'!C:BO, 23, FALSE)</f>
        <v>#N/A</v>
      </c>
    </row>
    <row r="627" spans="1:50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3"/>
      <c r="AA627" s="44"/>
      <c r="AB627" s="43"/>
      <c r="AC627" s="44"/>
      <c r="AD627" s="43"/>
      <c r="AE627" s="43"/>
      <c r="AF627" s="43"/>
      <c r="AG627" s="44"/>
      <c r="AH627" s="48"/>
      <c r="AI627" s="52">
        <f t="shared" si="10"/>
        <v>0</v>
      </c>
      <c r="AJ627" s="53" t="str">
        <f>IF(ISNA(VLOOKUP(C627,'Вчера_Спутник Лайт'!C:C, 1, FALSE)),"ошибка",0)</f>
        <v>ошибка</v>
      </c>
      <c r="AK627" s="55"/>
      <c r="AL627" s="53" t="e">
        <f>D627-VLOOKUP(C627, 'Вчера_Спутник Лайт'!C:BO, 2, FALSE)</f>
        <v>#N/A</v>
      </c>
      <c r="AM627" s="53" t="e">
        <f>E627-F627-VLOOKUP(C627, 'Вчера_Спутник Лайт'!C:BO, 3, FALSE)</f>
        <v>#N/A</v>
      </c>
      <c r="AN627" s="53" t="e">
        <f>K627-L627-VLOOKUP(C627, 'Вчера_Спутник Лайт'!C:BO, 5, FALSE)</f>
        <v>#N/A</v>
      </c>
      <c r="AO627" s="53" t="e">
        <f>M627-N627-VLOOKUP(C627, 'Вчера_Спутник Лайт'!C:BO, 7, FALSE)</f>
        <v>#N/A</v>
      </c>
      <c r="AP627" s="53" t="e">
        <f>O627-P627-VLOOKUP(C627, 'Вчера_Спутник Лайт'!C:BO, 9, FALSE)</f>
        <v>#N/A</v>
      </c>
      <c r="AQ627" s="53" t="e">
        <f>Q627-R627-VLOOKUP(C627, 'Вчера_Спутник Лайт'!C:BO, 11, FALSE)</f>
        <v>#N/A</v>
      </c>
      <c r="AR627" s="53" t="e">
        <f>S627-T627-VLOOKUP(C627, 'Вчера_Спутник Лайт'!C:BO, 13, FALSE)</f>
        <v>#N/A</v>
      </c>
      <c r="AS627" s="53" t="e">
        <f>U627-V627-VLOOKUP(C627, 'Вчера_Спутник Лайт'!C:BO, 15, FALSE)</f>
        <v>#N/A</v>
      </c>
      <c r="AT627" s="53" t="e">
        <f>W627-X627-VLOOKUP(C627, 'Вчера_Спутник Лайт'!C:BO, 17, FALSE)</f>
        <v>#N/A</v>
      </c>
      <c r="AU627" s="53" t="e">
        <f>AA627-AB627-VLOOKUP(C627, 'Вчера_Спутник Лайт'!C:BO, 19, FALSE)</f>
        <v>#N/A</v>
      </c>
      <c r="AV627" s="53" t="e">
        <f>AC627-AD627-VLOOKUP(C627, 'Вчера_Спутник Лайт'!C:BO, 21, FALSE)</f>
        <v>#N/A</v>
      </c>
      <c r="AW627" s="53" t="e">
        <f>VLOOKUP(C627, 'Вчера_Спутник Лайт'!C:BO, 26, FALSE)+F627-#REF!-AD627-AG627</f>
        <v>#N/A</v>
      </c>
      <c r="AX627" s="53" t="e">
        <f>AE627-VLOOKUP(C627,'Вчера_Спутник Лайт'!C:BO, 23, FALSE)</f>
        <v>#N/A</v>
      </c>
    </row>
    <row r="628" spans="1:50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3"/>
      <c r="AA628" s="44"/>
      <c r="AB628" s="43"/>
      <c r="AC628" s="44"/>
      <c r="AD628" s="43"/>
      <c r="AE628" s="43"/>
      <c r="AF628" s="43"/>
      <c r="AG628" s="44"/>
      <c r="AH628" s="48"/>
      <c r="AI628" s="52">
        <f t="shared" si="10"/>
        <v>0</v>
      </c>
      <c r="AJ628" s="53" t="str">
        <f>IF(ISNA(VLOOKUP(C628,'Вчера_Спутник Лайт'!C:C, 1, FALSE)),"ошибка",0)</f>
        <v>ошибка</v>
      </c>
      <c r="AK628" s="55"/>
      <c r="AL628" s="53" t="e">
        <f>D628-VLOOKUP(C628, 'Вчера_Спутник Лайт'!C:BO, 2, FALSE)</f>
        <v>#N/A</v>
      </c>
      <c r="AM628" s="53" t="e">
        <f>E628-F628-VLOOKUP(C628, 'Вчера_Спутник Лайт'!C:BO, 3, FALSE)</f>
        <v>#N/A</v>
      </c>
      <c r="AN628" s="53" t="e">
        <f>K628-L628-VLOOKUP(C628, 'Вчера_Спутник Лайт'!C:BO, 5, FALSE)</f>
        <v>#N/A</v>
      </c>
      <c r="AO628" s="53" t="e">
        <f>M628-N628-VLOOKUP(C628, 'Вчера_Спутник Лайт'!C:BO, 7, FALSE)</f>
        <v>#N/A</v>
      </c>
      <c r="AP628" s="53" t="e">
        <f>O628-P628-VLOOKUP(C628, 'Вчера_Спутник Лайт'!C:BO, 9, FALSE)</f>
        <v>#N/A</v>
      </c>
      <c r="AQ628" s="53" t="e">
        <f>Q628-R628-VLOOKUP(C628, 'Вчера_Спутник Лайт'!C:BO, 11, FALSE)</f>
        <v>#N/A</v>
      </c>
      <c r="AR628" s="53" t="e">
        <f>S628-T628-VLOOKUP(C628, 'Вчера_Спутник Лайт'!C:BO, 13, FALSE)</f>
        <v>#N/A</v>
      </c>
      <c r="AS628" s="53" t="e">
        <f>U628-V628-VLOOKUP(C628, 'Вчера_Спутник Лайт'!C:BO, 15, FALSE)</f>
        <v>#N/A</v>
      </c>
      <c r="AT628" s="53" t="e">
        <f>W628-X628-VLOOKUP(C628, 'Вчера_Спутник Лайт'!C:BO, 17, FALSE)</f>
        <v>#N/A</v>
      </c>
      <c r="AU628" s="53" t="e">
        <f>AA628-AB628-VLOOKUP(C628, 'Вчера_Спутник Лайт'!C:BO, 19, FALSE)</f>
        <v>#N/A</v>
      </c>
      <c r="AV628" s="53" t="e">
        <f>AC628-AD628-VLOOKUP(C628, 'Вчера_Спутник Лайт'!C:BO, 21, FALSE)</f>
        <v>#N/A</v>
      </c>
      <c r="AW628" s="53" t="e">
        <f>VLOOKUP(C628, 'Вчера_Спутник Лайт'!C:BO, 26, FALSE)+F628-#REF!-AD628-AG628</f>
        <v>#N/A</v>
      </c>
      <c r="AX628" s="53" t="e">
        <f>AE628-VLOOKUP(C628,'Вчера_Спутник Лайт'!C:BO, 23, FALSE)</f>
        <v>#N/A</v>
      </c>
    </row>
    <row r="629" spans="1:50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3"/>
      <c r="AA629" s="44"/>
      <c r="AB629" s="43"/>
      <c r="AC629" s="44"/>
      <c r="AD629" s="43"/>
      <c r="AE629" s="43"/>
      <c r="AF629" s="43"/>
      <c r="AG629" s="44"/>
      <c r="AH629" s="48"/>
      <c r="AI629" s="52">
        <f t="shared" si="10"/>
        <v>0</v>
      </c>
      <c r="AJ629" s="53" t="str">
        <f>IF(ISNA(VLOOKUP(C629,'Вчера_Спутник Лайт'!C:C, 1, FALSE)),"ошибка",0)</f>
        <v>ошибка</v>
      </c>
      <c r="AK629" s="55"/>
      <c r="AL629" s="53" t="e">
        <f>D629-VLOOKUP(C629, 'Вчера_Спутник Лайт'!C:BO, 2, FALSE)</f>
        <v>#N/A</v>
      </c>
      <c r="AM629" s="53" t="e">
        <f>E629-F629-VLOOKUP(C629, 'Вчера_Спутник Лайт'!C:BO, 3, FALSE)</f>
        <v>#N/A</v>
      </c>
      <c r="AN629" s="53" t="e">
        <f>K629-L629-VLOOKUP(C629, 'Вчера_Спутник Лайт'!C:BO, 5, FALSE)</f>
        <v>#N/A</v>
      </c>
      <c r="AO629" s="53" t="e">
        <f>M629-N629-VLOOKUP(C629, 'Вчера_Спутник Лайт'!C:BO, 7, FALSE)</f>
        <v>#N/A</v>
      </c>
      <c r="AP629" s="53" t="e">
        <f>O629-P629-VLOOKUP(C629, 'Вчера_Спутник Лайт'!C:BO, 9, FALSE)</f>
        <v>#N/A</v>
      </c>
      <c r="AQ629" s="53" t="e">
        <f>Q629-R629-VLOOKUP(C629, 'Вчера_Спутник Лайт'!C:BO, 11, FALSE)</f>
        <v>#N/A</v>
      </c>
      <c r="AR629" s="53" t="e">
        <f>S629-T629-VLOOKUP(C629, 'Вчера_Спутник Лайт'!C:BO, 13, FALSE)</f>
        <v>#N/A</v>
      </c>
      <c r="AS629" s="53" t="e">
        <f>U629-V629-VLOOKUP(C629, 'Вчера_Спутник Лайт'!C:BO, 15, FALSE)</f>
        <v>#N/A</v>
      </c>
      <c r="AT629" s="53" t="e">
        <f>W629-X629-VLOOKUP(C629, 'Вчера_Спутник Лайт'!C:BO, 17, FALSE)</f>
        <v>#N/A</v>
      </c>
      <c r="AU629" s="53" t="e">
        <f>AA629-AB629-VLOOKUP(C629, 'Вчера_Спутник Лайт'!C:BO, 19, FALSE)</f>
        <v>#N/A</v>
      </c>
      <c r="AV629" s="53" t="e">
        <f>AC629-AD629-VLOOKUP(C629, 'Вчера_Спутник Лайт'!C:BO, 21, FALSE)</f>
        <v>#N/A</v>
      </c>
      <c r="AW629" s="53" t="e">
        <f>VLOOKUP(C629, 'Вчера_Спутник Лайт'!C:BO, 26, FALSE)+F629-#REF!-AD629-AG629</f>
        <v>#N/A</v>
      </c>
      <c r="AX629" s="53" t="e">
        <f>AE629-VLOOKUP(C629,'Вчера_Спутник Лайт'!C:BO, 23, FALSE)</f>
        <v>#N/A</v>
      </c>
    </row>
    <row r="630" spans="1:50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3"/>
      <c r="AA630" s="44"/>
      <c r="AB630" s="43"/>
      <c r="AC630" s="44"/>
      <c r="AD630" s="43"/>
      <c r="AE630" s="43"/>
      <c r="AF630" s="43"/>
      <c r="AG630" s="44"/>
      <c r="AH630" s="48"/>
      <c r="AI630" s="52">
        <f t="shared" si="10"/>
        <v>0</v>
      </c>
      <c r="AJ630" s="53" t="str">
        <f>IF(ISNA(VLOOKUP(C630,'Вчера_Спутник Лайт'!C:C, 1, FALSE)),"ошибка",0)</f>
        <v>ошибка</v>
      </c>
      <c r="AK630" s="55"/>
      <c r="AL630" s="53" t="e">
        <f>D630-VLOOKUP(C630, 'Вчера_Спутник Лайт'!C:BO, 2, FALSE)</f>
        <v>#N/A</v>
      </c>
      <c r="AM630" s="53" t="e">
        <f>E630-F630-VLOOKUP(C630, 'Вчера_Спутник Лайт'!C:BO, 3, FALSE)</f>
        <v>#N/A</v>
      </c>
      <c r="AN630" s="53" t="e">
        <f>K630-L630-VLOOKUP(C630, 'Вчера_Спутник Лайт'!C:BO, 5, FALSE)</f>
        <v>#N/A</v>
      </c>
      <c r="AO630" s="53" t="e">
        <f>M630-N630-VLOOKUP(C630, 'Вчера_Спутник Лайт'!C:BO, 7, FALSE)</f>
        <v>#N/A</v>
      </c>
      <c r="AP630" s="53" t="e">
        <f>O630-P630-VLOOKUP(C630, 'Вчера_Спутник Лайт'!C:BO, 9, FALSE)</f>
        <v>#N/A</v>
      </c>
      <c r="AQ630" s="53" t="e">
        <f>Q630-R630-VLOOKUP(C630, 'Вчера_Спутник Лайт'!C:BO, 11, FALSE)</f>
        <v>#N/A</v>
      </c>
      <c r="AR630" s="53" t="e">
        <f>S630-T630-VLOOKUP(C630, 'Вчера_Спутник Лайт'!C:BO, 13, FALSE)</f>
        <v>#N/A</v>
      </c>
      <c r="AS630" s="53" t="e">
        <f>U630-V630-VLOOKUP(C630, 'Вчера_Спутник Лайт'!C:BO, 15, FALSE)</f>
        <v>#N/A</v>
      </c>
      <c r="AT630" s="53" t="e">
        <f>W630-X630-VLOOKUP(C630, 'Вчера_Спутник Лайт'!C:BO, 17, FALSE)</f>
        <v>#N/A</v>
      </c>
      <c r="AU630" s="53" t="e">
        <f>AA630-AB630-VLOOKUP(C630, 'Вчера_Спутник Лайт'!C:BO, 19, FALSE)</f>
        <v>#N/A</v>
      </c>
      <c r="AV630" s="53" t="e">
        <f>AC630-AD630-VLOOKUP(C630, 'Вчера_Спутник Лайт'!C:BO, 21, FALSE)</f>
        <v>#N/A</v>
      </c>
      <c r="AW630" s="53" t="e">
        <f>VLOOKUP(C630, 'Вчера_Спутник Лайт'!C:BO, 26, FALSE)+F630-#REF!-AD630-AG630</f>
        <v>#N/A</v>
      </c>
      <c r="AX630" s="53" t="e">
        <f>AE630-VLOOKUP(C630,'Вчера_Спутник Лайт'!C:BO, 23, FALSE)</f>
        <v>#N/A</v>
      </c>
    </row>
    <row r="631" spans="1:50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3"/>
      <c r="AA631" s="44"/>
      <c r="AB631" s="43"/>
      <c r="AC631" s="44"/>
      <c r="AD631" s="43"/>
      <c r="AE631" s="43"/>
      <c r="AF631" s="43"/>
      <c r="AG631" s="44"/>
      <c r="AH631" s="48"/>
      <c r="AI631" s="52">
        <f t="shared" si="10"/>
        <v>0</v>
      </c>
      <c r="AJ631" s="53" t="str">
        <f>IF(ISNA(VLOOKUP(C631,'Вчера_Спутник Лайт'!C:C, 1, FALSE)),"ошибка",0)</f>
        <v>ошибка</v>
      </c>
      <c r="AK631" s="55"/>
      <c r="AL631" s="53" t="e">
        <f>D631-VLOOKUP(C631, 'Вчера_Спутник Лайт'!C:BO, 2, FALSE)</f>
        <v>#N/A</v>
      </c>
      <c r="AM631" s="53" t="e">
        <f>E631-F631-VLOOKUP(C631, 'Вчера_Спутник Лайт'!C:BO, 3, FALSE)</f>
        <v>#N/A</v>
      </c>
      <c r="AN631" s="53" t="e">
        <f>K631-L631-VLOOKUP(C631, 'Вчера_Спутник Лайт'!C:BO, 5, FALSE)</f>
        <v>#N/A</v>
      </c>
      <c r="AO631" s="53" t="e">
        <f>M631-N631-VLOOKUP(C631, 'Вчера_Спутник Лайт'!C:BO, 7, FALSE)</f>
        <v>#N/A</v>
      </c>
      <c r="AP631" s="53" t="e">
        <f>O631-P631-VLOOKUP(C631, 'Вчера_Спутник Лайт'!C:BO, 9, FALSE)</f>
        <v>#N/A</v>
      </c>
      <c r="AQ631" s="53" t="e">
        <f>Q631-R631-VLOOKUP(C631, 'Вчера_Спутник Лайт'!C:BO, 11, FALSE)</f>
        <v>#N/A</v>
      </c>
      <c r="AR631" s="53" t="e">
        <f>S631-T631-VLOOKUP(C631, 'Вчера_Спутник Лайт'!C:BO, 13, FALSE)</f>
        <v>#N/A</v>
      </c>
      <c r="AS631" s="53" t="e">
        <f>U631-V631-VLOOKUP(C631, 'Вчера_Спутник Лайт'!C:BO, 15, FALSE)</f>
        <v>#N/A</v>
      </c>
      <c r="AT631" s="53" t="e">
        <f>W631-X631-VLOOKUP(C631, 'Вчера_Спутник Лайт'!C:BO, 17, FALSE)</f>
        <v>#N/A</v>
      </c>
      <c r="AU631" s="53" t="e">
        <f>AA631-AB631-VLOOKUP(C631, 'Вчера_Спутник Лайт'!C:BO, 19, FALSE)</f>
        <v>#N/A</v>
      </c>
      <c r="AV631" s="53" t="e">
        <f>AC631-AD631-VLOOKUP(C631, 'Вчера_Спутник Лайт'!C:BO, 21, FALSE)</f>
        <v>#N/A</v>
      </c>
      <c r="AW631" s="53" t="e">
        <f>VLOOKUP(C631, 'Вчера_Спутник Лайт'!C:BO, 26, FALSE)+F631-#REF!-AD631-AG631</f>
        <v>#N/A</v>
      </c>
      <c r="AX631" s="53" t="e">
        <f>AE631-VLOOKUP(C631,'Вчера_Спутник Лайт'!C:BO, 23, FALSE)</f>
        <v>#N/A</v>
      </c>
    </row>
    <row r="632" spans="1:50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3"/>
      <c r="AA632" s="44"/>
      <c r="AB632" s="43"/>
      <c r="AC632" s="44"/>
      <c r="AD632" s="43"/>
      <c r="AE632" s="43"/>
      <c r="AF632" s="43"/>
      <c r="AG632" s="44"/>
      <c r="AH632" s="48"/>
      <c r="AI632" s="52">
        <f t="shared" si="10"/>
        <v>0</v>
      </c>
      <c r="AJ632" s="53" t="str">
        <f>IF(ISNA(VLOOKUP(C632,'Вчера_Спутник Лайт'!C:C, 1, FALSE)),"ошибка",0)</f>
        <v>ошибка</v>
      </c>
      <c r="AK632" s="55"/>
      <c r="AL632" s="53" t="e">
        <f>D632-VLOOKUP(C632, 'Вчера_Спутник Лайт'!C:BO, 2, FALSE)</f>
        <v>#N/A</v>
      </c>
      <c r="AM632" s="53" t="e">
        <f>E632-F632-VLOOKUP(C632, 'Вчера_Спутник Лайт'!C:BO, 3, FALSE)</f>
        <v>#N/A</v>
      </c>
      <c r="AN632" s="53" t="e">
        <f>K632-L632-VLOOKUP(C632, 'Вчера_Спутник Лайт'!C:BO, 5, FALSE)</f>
        <v>#N/A</v>
      </c>
      <c r="AO632" s="53" t="e">
        <f>M632-N632-VLOOKUP(C632, 'Вчера_Спутник Лайт'!C:BO, 7, FALSE)</f>
        <v>#N/A</v>
      </c>
      <c r="AP632" s="53" t="e">
        <f>O632-P632-VLOOKUP(C632, 'Вчера_Спутник Лайт'!C:BO, 9, FALSE)</f>
        <v>#N/A</v>
      </c>
      <c r="AQ632" s="53" t="e">
        <f>Q632-R632-VLOOKUP(C632, 'Вчера_Спутник Лайт'!C:BO, 11, FALSE)</f>
        <v>#N/A</v>
      </c>
      <c r="AR632" s="53" t="e">
        <f>S632-T632-VLOOKUP(C632, 'Вчера_Спутник Лайт'!C:BO, 13, FALSE)</f>
        <v>#N/A</v>
      </c>
      <c r="AS632" s="53" t="e">
        <f>U632-V632-VLOOKUP(C632, 'Вчера_Спутник Лайт'!C:BO, 15, FALSE)</f>
        <v>#N/A</v>
      </c>
      <c r="AT632" s="53" t="e">
        <f>W632-X632-VLOOKUP(C632, 'Вчера_Спутник Лайт'!C:BO, 17, FALSE)</f>
        <v>#N/A</v>
      </c>
      <c r="AU632" s="53" t="e">
        <f>AA632-AB632-VLOOKUP(C632, 'Вчера_Спутник Лайт'!C:BO, 19, FALSE)</f>
        <v>#N/A</v>
      </c>
      <c r="AV632" s="53" t="e">
        <f>AC632-AD632-VLOOKUP(C632, 'Вчера_Спутник Лайт'!C:BO, 21, FALSE)</f>
        <v>#N/A</v>
      </c>
      <c r="AW632" s="53" t="e">
        <f>VLOOKUP(C632, 'Вчера_Спутник Лайт'!C:BO, 26, FALSE)+F632-#REF!-AD632-AG632</f>
        <v>#N/A</v>
      </c>
      <c r="AX632" s="53" t="e">
        <f>AE632-VLOOKUP(C632,'Вчера_Спутник Лайт'!C:BO, 23, FALSE)</f>
        <v>#N/A</v>
      </c>
    </row>
    <row r="633" spans="1:50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3"/>
      <c r="AA633" s="44"/>
      <c r="AB633" s="43"/>
      <c r="AC633" s="44"/>
      <c r="AD633" s="43"/>
      <c r="AE633" s="43"/>
      <c r="AF633" s="43"/>
      <c r="AG633" s="44"/>
      <c r="AH633" s="48"/>
      <c r="AI633" s="52">
        <f t="shared" si="10"/>
        <v>0</v>
      </c>
      <c r="AJ633" s="53" t="str">
        <f>IF(ISNA(VLOOKUP(C633,'Вчера_Спутник Лайт'!C:C, 1, FALSE)),"ошибка",0)</f>
        <v>ошибка</v>
      </c>
      <c r="AK633" s="55"/>
      <c r="AL633" s="53" t="e">
        <f>D633-VLOOKUP(C633, 'Вчера_Спутник Лайт'!C:BO, 2, FALSE)</f>
        <v>#N/A</v>
      </c>
      <c r="AM633" s="53" t="e">
        <f>E633-F633-VLOOKUP(C633, 'Вчера_Спутник Лайт'!C:BO, 3, FALSE)</f>
        <v>#N/A</v>
      </c>
      <c r="AN633" s="53" t="e">
        <f>K633-L633-VLOOKUP(C633, 'Вчера_Спутник Лайт'!C:BO, 5, FALSE)</f>
        <v>#N/A</v>
      </c>
      <c r="AO633" s="53" t="e">
        <f>M633-N633-VLOOKUP(C633, 'Вчера_Спутник Лайт'!C:BO, 7, FALSE)</f>
        <v>#N/A</v>
      </c>
      <c r="AP633" s="53" t="e">
        <f>O633-P633-VLOOKUP(C633, 'Вчера_Спутник Лайт'!C:BO, 9, FALSE)</f>
        <v>#N/A</v>
      </c>
      <c r="AQ633" s="53" t="e">
        <f>Q633-R633-VLOOKUP(C633, 'Вчера_Спутник Лайт'!C:BO, 11, FALSE)</f>
        <v>#N/A</v>
      </c>
      <c r="AR633" s="53" t="e">
        <f>S633-T633-VLOOKUP(C633, 'Вчера_Спутник Лайт'!C:BO, 13, FALSE)</f>
        <v>#N/A</v>
      </c>
      <c r="AS633" s="53" t="e">
        <f>U633-V633-VLOOKUP(C633, 'Вчера_Спутник Лайт'!C:BO, 15, FALSE)</f>
        <v>#N/A</v>
      </c>
      <c r="AT633" s="53" t="e">
        <f>W633-X633-VLOOKUP(C633, 'Вчера_Спутник Лайт'!C:BO, 17, FALSE)</f>
        <v>#N/A</v>
      </c>
      <c r="AU633" s="53" t="e">
        <f>AA633-AB633-VLOOKUP(C633, 'Вчера_Спутник Лайт'!C:BO, 19, FALSE)</f>
        <v>#N/A</v>
      </c>
      <c r="AV633" s="53" t="e">
        <f>AC633-AD633-VLOOKUP(C633, 'Вчера_Спутник Лайт'!C:BO, 21, FALSE)</f>
        <v>#N/A</v>
      </c>
      <c r="AW633" s="53" t="e">
        <f>VLOOKUP(C633, 'Вчера_Спутник Лайт'!C:BO, 26, FALSE)+F633-#REF!-AD633-AG633</f>
        <v>#N/A</v>
      </c>
      <c r="AX633" s="53" t="e">
        <f>AE633-VLOOKUP(C633,'Вчера_Спутник Лайт'!C:BO, 23, FALSE)</f>
        <v>#N/A</v>
      </c>
    </row>
    <row r="634" spans="1:50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3"/>
      <c r="AA634" s="44"/>
      <c r="AB634" s="43"/>
      <c r="AC634" s="44"/>
      <c r="AD634" s="43"/>
      <c r="AE634" s="43"/>
      <c r="AF634" s="43"/>
      <c r="AG634" s="44"/>
      <c r="AH634" s="48"/>
      <c r="AI634" s="52">
        <f t="shared" si="10"/>
        <v>0</v>
      </c>
      <c r="AJ634" s="53" t="str">
        <f>IF(ISNA(VLOOKUP(C634,'Вчера_Спутник Лайт'!C:C, 1, FALSE)),"ошибка",0)</f>
        <v>ошибка</v>
      </c>
      <c r="AK634" s="55"/>
      <c r="AL634" s="53" t="e">
        <f>D634-VLOOKUP(C634, 'Вчера_Спутник Лайт'!C:BO, 2, FALSE)</f>
        <v>#N/A</v>
      </c>
      <c r="AM634" s="53" t="e">
        <f>E634-F634-VLOOKUP(C634, 'Вчера_Спутник Лайт'!C:BO, 3, FALSE)</f>
        <v>#N/A</v>
      </c>
      <c r="AN634" s="53" t="e">
        <f>K634-L634-VLOOKUP(C634, 'Вчера_Спутник Лайт'!C:BO, 5, FALSE)</f>
        <v>#N/A</v>
      </c>
      <c r="AO634" s="53" t="e">
        <f>M634-N634-VLOOKUP(C634, 'Вчера_Спутник Лайт'!C:BO, 7, FALSE)</f>
        <v>#N/A</v>
      </c>
      <c r="AP634" s="53" t="e">
        <f>O634-P634-VLOOKUP(C634, 'Вчера_Спутник Лайт'!C:BO, 9, FALSE)</f>
        <v>#N/A</v>
      </c>
      <c r="AQ634" s="53" t="e">
        <f>Q634-R634-VLOOKUP(C634, 'Вчера_Спутник Лайт'!C:BO, 11, FALSE)</f>
        <v>#N/A</v>
      </c>
      <c r="AR634" s="53" t="e">
        <f>S634-T634-VLOOKUP(C634, 'Вчера_Спутник Лайт'!C:BO, 13, FALSE)</f>
        <v>#N/A</v>
      </c>
      <c r="AS634" s="53" t="e">
        <f>U634-V634-VLOOKUP(C634, 'Вчера_Спутник Лайт'!C:BO, 15, FALSE)</f>
        <v>#N/A</v>
      </c>
      <c r="AT634" s="53" t="e">
        <f>W634-X634-VLOOKUP(C634, 'Вчера_Спутник Лайт'!C:BO, 17, FALSE)</f>
        <v>#N/A</v>
      </c>
      <c r="AU634" s="53" t="e">
        <f>AA634-AB634-VLOOKUP(C634, 'Вчера_Спутник Лайт'!C:BO, 19, FALSE)</f>
        <v>#N/A</v>
      </c>
      <c r="AV634" s="53" t="e">
        <f>AC634-AD634-VLOOKUP(C634, 'Вчера_Спутник Лайт'!C:BO, 21, FALSE)</f>
        <v>#N/A</v>
      </c>
      <c r="AW634" s="53" t="e">
        <f>VLOOKUP(C634, 'Вчера_Спутник Лайт'!C:BO, 26, FALSE)+F634-#REF!-AD634-AG634</f>
        <v>#N/A</v>
      </c>
      <c r="AX634" s="53" t="e">
        <f>AE634-VLOOKUP(C634,'Вчера_Спутник Лайт'!C:BO, 23, FALSE)</f>
        <v>#N/A</v>
      </c>
    </row>
    <row r="635" spans="1:50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3"/>
      <c r="AA635" s="44"/>
      <c r="AB635" s="43"/>
      <c r="AC635" s="44"/>
      <c r="AD635" s="43"/>
      <c r="AE635" s="43"/>
      <c r="AF635" s="43"/>
      <c r="AG635" s="44"/>
      <c r="AH635" s="48"/>
      <c r="AI635" s="52">
        <f t="shared" si="10"/>
        <v>0</v>
      </c>
      <c r="AJ635" s="53" t="str">
        <f>IF(ISNA(VLOOKUP(C635,'Вчера_Спутник Лайт'!C:C, 1, FALSE)),"ошибка",0)</f>
        <v>ошибка</v>
      </c>
      <c r="AK635" s="55"/>
      <c r="AL635" s="53" t="e">
        <f>D635-VLOOKUP(C635, 'Вчера_Спутник Лайт'!C:BO, 2, FALSE)</f>
        <v>#N/A</v>
      </c>
      <c r="AM635" s="53" t="e">
        <f>E635-F635-VLOOKUP(C635, 'Вчера_Спутник Лайт'!C:BO, 3, FALSE)</f>
        <v>#N/A</v>
      </c>
      <c r="AN635" s="53" t="e">
        <f>K635-L635-VLOOKUP(C635, 'Вчера_Спутник Лайт'!C:BO, 5, FALSE)</f>
        <v>#N/A</v>
      </c>
      <c r="AO635" s="53" t="e">
        <f>M635-N635-VLOOKUP(C635, 'Вчера_Спутник Лайт'!C:BO, 7, FALSE)</f>
        <v>#N/A</v>
      </c>
      <c r="AP635" s="53" t="e">
        <f>O635-P635-VLOOKUP(C635, 'Вчера_Спутник Лайт'!C:BO, 9, FALSE)</f>
        <v>#N/A</v>
      </c>
      <c r="AQ635" s="53" t="e">
        <f>Q635-R635-VLOOKUP(C635, 'Вчера_Спутник Лайт'!C:BO, 11, FALSE)</f>
        <v>#N/A</v>
      </c>
      <c r="AR635" s="53" t="e">
        <f>S635-T635-VLOOKUP(C635, 'Вчера_Спутник Лайт'!C:BO, 13, FALSE)</f>
        <v>#N/A</v>
      </c>
      <c r="AS635" s="53" t="e">
        <f>U635-V635-VLOOKUP(C635, 'Вчера_Спутник Лайт'!C:BO, 15, FALSE)</f>
        <v>#N/A</v>
      </c>
      <c r="AT635" s="53" t="e">
        <f>W635-X635-VLOOKUP(C635, 'Вчера_Спутник Лайт'!C:BO, 17, FALSE)</f>
        <v>#N/A</v>
      </c>
      <c r="AU635" s="53" t="e">
        <f>AA635-AB635-VLOOKUP(C635, 'Вчера_Спутник Лайт'!C:BO, 19, FALSE)</f>
        <v>#N/A</v>
      </c>
      <c r="AV635" s="53" t="e">
        <f>AC635-AD635-VLOOKUP(C635, 'Вчера_Спутник Лайт'!C:BO, 21, FALSE)</f>
        <v>#N/A</v>
      </c>
      <c r="AW635" s="53" t="e">
        <f>VLOOKUP(C635, 'Вчера_Спутник Лайт'!C:BO, 26, FALSE)+F635-#REF!-AD635-AG635</f>
        <v>#N/A</v>
      </c>
      <c r="AX635" s="53" t="e">
        <f>AE635-VLOOKUP(C635,'Вчера_Спутник Лайт'!C:BO, 23, FALSE)</f>
        <v>#N/A</v>
      </c>
    </row>
    <row r="636" spans="1:50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3"/>
      <c r="AA636" s="44"/>
      <c r="AB636" s="43"/>
      <c r="AC636" s="44"/>
      <c r="AD636" s="43"/>
      <c r="AE636" s="43"/>
      <c r="AF636" s="43"/>
      <c r="AG636" s="44"/>
      <c r="AH636" s="48"/>
      <c r="AI636" s="52">
        <f t="shared" si="10"/>
        <v>0</v>
      </c>
      <c r="AJ636" s="53" t="str">
        <f>IF(ISNA(VLOOKUP(C636,'Вчера_Спутник Лайт'!C:C, 1, FALSE)),"ошибка",0)</f>
        <v>ошибка</v>
      </c>
      <c r="AK636" s="55"/>
      <c r="AL636" s="53" t="e">
        <f>D636-VLOOKUP(C636, 'Вчера_Спутник Лайт'!C:BO, 2, FALSE)</f>
        <v>#N/A</v>
      </c>
      <c r="AM636" s="53" t="e">
        <f>E636-F636-VLOOKUP(C636, 'Вчера_Спутник Лайт'!C:BO, 3, FALSE)</f>
        <v>#N/A</v>
      </c>
      <c r="AN636" s="53" t="e">
        <f>K636-L636-VLOOKUP(C636, 'Вчера_Спутник Лайт'!C:BO, 5, FALSE)</f>
        <v>#N/A</v>
      </c>
      <c r="AO636" s="53" t="e">
        <f>M636-N636-VLOOKUP(C636, 'Вчера_Спутник Лайт'!C:BO, 7, FALSE)</f>
        <v>#N/A</v>
      </c>
      <c r="AP636" s="53" t="e">
        <f>O636-P636-VLOOKUP(C636, 'Вчера_Спутник Лайт'!C:BO, 9, FALSE)</f>
        <v>#N/A</v>
      </c>
      <c r="AQ636" s="53" t="e">
        <f>Q636-R636-VLOOKUP(C636, 'Вчера_Спутник Лайт'!C:BO, 11, FALSE)</f>
        <v>#N/A</v>
      </c>
      <c r="AR636" s="53" t="e">
        <f>S636-T636-VLOOKUP(C636, 'Вчера_Спутник Лайт'!C:BO, 13, FALSE)</f>
        <v>#N/A</v>
      </c>
      <c r="AS636" s="53" t="e">
        <f>U636-V636-VLOOKUP(C636, 'Вчера_Спутник Лайт'!C:BO, 15, FALSE)</f>
        <v>#N/A</v>
      </c>
      <c r="AT636" s="53" t="e">
        <f>W636-X636-VLOOKUP(C636, 'Вчера_Спутник Лайт'!C:BO, 17, FALSE)</f>
        <v>#N/A</v>
      </c>
      <c r="AU636" s="53" t="e">
        <f>AA636-AB636-VLOOKUP(C636, 'Вчера_Спутник Лайт'!C:BO, 19, FALSE)</f>
        <v>#N/A</v>
      </c>
      <c r="AV636" s="53" t="e">
        <f>AC636-AD636-VLOOKUP(C636, 'Вчера_Спутник Лайт'!C:BO, 21, FALSE)</f>
        <v>#N/A</v>
      </c>
      <c r="AW636" s="53" t="e">
        <f>VLOOKUP(C636, 'Вчера_Спутник Лайт'!C:BO, 26, FALSE)+F636-#REF!-AD636-AG636</f>
        <v>#N/A</v>
      </c>
      <c r="AX636" s="53" t="e">
        <f>AE636-VLOOKUP(C636,'Вчера_Спутник Лайт'!C:BO, 23, FALSE)</f>
        <v>#N/A</v>
      </c>
    </row>
    <row r="637" spans="1:50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3"/>
      <c r="AA637" s="44"/>
      <c r="AB637" s="43"/>
      <c r="AC637" s="44"/>
      <c r="AD637" s="43"/>
      <c r="AE637" s="43"/>
      <c r="AF637" s="43"/>
      <c r="AG637" s="44"/>
      <c r="AH637" s="48"/>
      <c r="AI637" s="52">
        <f t="shared" si="10"/>
        <v>0</v>
      </c>
      <c r="AJ637" s="53" t="str">
        <f>IF(ISNA(VLOOKUP(C637,'Вчера_Спутник Лайт'!C:C, 1, FALSE)),"ошибка",0)</f>
        <v>ошибка</v>
      </c>
      <c r="AK637" s="55"/>
      <c r="AL637" s="53" t="e">
        <f>D637-VLOOKUP(C637, 'Вчера_Спутник Лайт'!C:BO, 2, FALSE)</f>
        <v>#N/A</v>
      </c>
      <c r="AM637" s="53" t="e">
        <f>E637-F637-VLOOKUP(C637, 'Вчера_Спутник Лайт'!C:BO, 3, FALSE)</f>
        <v>#N/A</v>
      </c>
      <c r="AN637" s="53" t="e">
        <f>K637-L637-VLOOKUP(C637, 'Вчера_Спутник Лайт'!C:BO, 5, FALSE)</f>
        <v>#N/A</v>
      </c>
      <c r="AO637" s="53" t="e">
        <f>M637-N637-VLOOKUP(C637, 'Вчера_Спутник Лайт'!C:BO, 7, FALSE)</f>
        <v>#N/A</v>
      </c>
      <c r="AP637" s="53" t="e">
        <f>O637-P637-VLOOKUP(C637, 'Вчера_Спутник Лайт'!C:BO, 9, FALSE)</f>
        <v>#N/A</v>
      </c>
      <c r="AQ637" s="53" t="e">
        <f>Q637-R637-VLOOKUP(C637, 'Вчера_Спутник Лайт'!C:BO, 11, FALSE)</f>
        <v>#N/A</v>
      </c>
      <c r="AR637" s="53" t="e">
        <f>S637-T637-VLOOKUP(C637, 'Вчера_Спутник Лайт'!C:BO, 13, FALSE)</f>
        <v>#N/A</v>
      </c>
      <c r="AS637" s="53" t="e">
        <f>U637-V637-VLOOKUP(C637, 'Вчера_Спутник Лайт'!C:BO, 15, FALSE)</f>
        <v>#N/A</v>
      </c>
      <c r="AT637" s="53" t="e">
        <f>W637-X637-VLOOKUP(C637, 'Вчера_Спутник Лайт'!C:BO, 17, FALSE)</f>
        <v>#N/A</v>
      </c>
      <c r="AU637" s="53" t="e">
        <f>AA637-AB637-VLOOKUP(C637, 'Вчера_Спутник Лайт'!C:BO, 19, FALSE)</f>
        <v>#N/A</v>
      </c>
      <c r="AV637" s="53" t="e">
        <f>AC637-AD637-VLOOKUP(C637, 'Вчера_Спутник Лайт'!C:BO, 21, FALSE)</f>
        <v>#N/A</v>
      </c>
      <c r="AW637" s="53" t="e">
        <f>VLOOKUP(C637, 'Вчера_Спутник Лайт'!C:BO, 26, FALSE)+F637-#REF!-AD637-AG637</f>
        <v>#N/A</v>
      </c>
      <c r="AX637" s="53" t="e">
        <f>AE637-VLOOKUP(C637,'Вчера_Спутник Лайт'!C:BO, 23, FALSE)</f>
        <v>#N/A</v>
      </c>
    </row>
    <row r="638" spans="1:50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3"/>
      <c r="AA638" s="44"/>
      <c r="AB638" s="43"/>
      <c r="AC638" s="44"/>
      <c r="AD638" s="43"/>
      <c r="AE638" s="43"/>
      <c r="AF638" s="43"/>
      <c r="AG638" s="44"/>
      <c r="AH638" s="48"/>
      <c r="AI638" s="52">
        <f t="shared" si="10"/>
        <v>0</v>
      </c>
      <c r="AJ638" s="53" t="str">
        <f>IF(ISNA(VLOOKUP(C638,'Вчера_Спутник Лайт'!C:C, 1, FALSE)),"ошибка",0)</f>
        <v>ошибка</v>
      </c>
      <c r="AK638" s="55"/>
      <c r="AL638" s="53" t="e">
        <f>D638-VLOOKUP(C638, 'Вчера_Спутник Лайт'!C:BO, 2, FALSE)</f>
        <v>#N/A</v>
      </c>
      <c r="AM638" s="53" t="e">
        <f>E638-F638-VLOOKUP(C638, 'Вчера_Спутник Лайт'!C:BO, 3, FALSE)</f>
        <v>#N/A</v>
      </c>
      <c r="AN638" s="53" t="e">
        <f>K638-L638-VLOOKUP(C638, 'Вчера_Спутник Лайт'!C:BO, 5, FALSE)</f>
        <v>#N/A</v>
      </c>
      <c r="AO638" s="53" t="e">
        <f>M638-N638-VLOOKUP(C638, 'Вчера_Спутник Лайт'!C:BO, 7, FALSE)</f>
        <v>#N/A</v>
      </c>
      <c r="AP638" s="53" t="e">
        <f>O638-P638-VLOOKUP(C638, 'Вчера_Спутник Лайт'!C:BO, 9, FALSE)</f>
        <v>#N/A</v>
      </c>
      <c r="AQ638" s="53" t="e">
        <f>Q638-R638-VLOOKUP(C638, 'Вчера_Спутник Лайт'!C:BO, 11, FALSE)</f>
        <v>#N/A</v>
      </c>
      <c r="AR638" s="53" t="e">
        <f>S638-T638-VLOOKUP(C638, 'Вчера_Спутник Лайт'!C:BO, 13, FALSE)</f>
        <v>#N/A</v>
      </c>
      <c r="AS638" s="53" t="e">
        <f>U638-V638-VLOOKUP(C638, 'Вчера_Спутник Лайт'!C:BO, 15, FALSE)</f>
        <v>#N/A</v>
      </c>
      <c r="AT638" s="53" t="e">
        <f>W638-X638-VLOOKUP(C638, 'Вчера_Спутник Лайт'!C:BO, 17, FALSE)</f>
        <v>#N/A</v>
      </c>
      <c r="AU638" s="53" t="e">
        <f>AA638-AB638-VLOOKUP(C638, 'Вчера_Спутник Лайт'!C:BO, 19, FALSE)</f>
        <v>#N/A</v>
      </c>
      <c r="AV638" s="53" t="e">
        <f>AC638-AD638-VLOOKUP(C638, 'Вчера_Спутник Лайт'!C:BO, 21, FALSE)</f>
        <v>#N/A</v>
      </c>
      <c r="AW638" s="53" t="e">
        <f>VLOOKUP(C638, 'Вчера_Спутник Лайт'!C:BO, 26, FALSE)+F638-#REF!-AD638-AG638</f>
        <v>#N/A</v>
      </c>
      <c r="AX638" s="53" t="e">
        <f>AE638-VLOOKUP(C638,'Вчера_Спутник Лайт'!C:BO, 23, FALSE)</f>
        <v>#N/A</v>
      </c>
    </row>
    <row r="639" spans="1:50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3"/>
      <c r="AA639" s="44"/>
      <c r="AB639" s="43"/>
      <c r="AC639" s="44"/>
      <c r="AD639" s="43"/>
      <c r="AE639" s="43"/>
      <c r="AF639" s="43"/>
      <c r="AG639" s="44"/>
      <c r="AH639" s="48"/>
      <c r="AI639" s="52">
        <f t="shared" si="10"/>
        <v>0</v>
      </c>
      <c r="AJ639" s="53" t="str">
        <f>IF(ISNA(VLOOKUP(C639,'Вчера_Спутник Лайт'!C:C, 1, FALSE)),"ошибка",0)</f>
        <v>ошибка</v>
      </c>
      <c r="AK639" s="55"/>
      <c r="AL639" s="53" t="e">
        <f>D639-VLOOKUP(C639, 'Вчера_Спутник Лайт'!C:BO, 2, FALSE)</f>
        <v>#N/A</v>
      </c>
      <c r="AM639" s="53" t="e">
        <f>E639-F639-VLOOKUP(C639, 'Вчера_Спутник Лайт'!C:BO, 3, FALSE)</f>
        <v>#N/A</v>
      </c>
      <c r="AN639" s="53" t="e">
        <f>K639-L639-VLOOKUP(C639, 'Вчера_Спутник Лайт'!C:BO, 5, FALSE)</f>
        <v>#N/A</v>
      </c>
      <c r="AO639" s="53" t="e">
        <f>M639-N639-VLOOKUP(C639, 'Вчера_Спутник Лайт'!C:BO, 7, FALSE)</f>
        <v>#N/A</v>
      </c>
      <c r="AP639" s="53" t="e">
        <f>O639-P639-VLOOKUP(C639, 'Вчера_Спутник Лайт'!C:BO, 9, FALSE)</f>
        <v>#N/A</v>
      </c>
      <c r="AQ639" s="53" t="e">
        <f>Q639-R639-VLOOKUP(C639, 'Вчера_Спутник Лайт'!C:BO, 11, FALSE)</f>
        <v>#N/A</v>
      </c>
      <c r="AR639" s="53" t="e">
        <f>S639-T639-VLOOKUP(C639, 'Вчера_Спутник Лайт'!C:BO, 13, FALSE)</f>
        <v>#N/A</v>
      </c>
      <c r="AS639" s="53" t="e">
        <f>U639-V639-VLOOKUP(C639, 'Вчера_Спутник Лайт'!C:BO, 15, FALSE)</f>
        <v>#N/A</v>
      </c>
      <c r="AT639" s="53" t="e">
        <f>W639-X639-VLOOKUP(C639, 'Вчера_Спутник Лайт'!C:BO, 17, FALSE)</f>
        <v>#N/A</v>
      </c>
      <c r="AU639" s="53" t="e">
        <f>AA639-AB639-VLOOKUP(C639, 'Вчера_Спутник Лайт'!C:BO, 19, FALSE)</f>
        <v>#N/A</v>
      </c>
      <c r="AV639" s="53" t="e">
        <f>AC639-AD639-VLOOKUP(C639, 'Вчера_Спутник Лайт'!C:BO, 21, FALSE)</f>
        <v>#N/A</v>
      </c>
      <c r="AW639" s="53" t="e">
        <f>VLOOKUP(C639, 'Вчера_Спутник Лайт'!C:BO, 26, FALSE)+F639-#REF!-AD639-AG639</f>
        <v>#N/A</v>
      </c>
      <c r="AX639" s="53" t="e">
        <f>AE639-VLOOKUP(C639,'Вчера_Спутник Лайт'!C:BO, 23, FALSE)</f>
        <v>#N/A</v>
      </c>
    </row>
    <row r="640" spans="1:50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3"/>
      <c r="AA640" s="44"/>
      <c r="AB640" s="43"/>
      <c r="AC640" s="44"/>
      <c r="AD640" s="43"/>
      <c r="AE640" s="43"/>
      <c r="AF640" s="43"/>
      <c r="AG640" s="44"/>
      <c r="AH640" s="48"/>
      <c r="AI640" s="52">
        <f t="shared" si="10"/>
        <v>0</v>
      </c>
      <c r="AJ640" s="53" t="str">
        <f>IF(ISNA(VLOOKUP(C640,'Вчера_Спутник Лайт'!C:C, 1, FALSE)),"ошибка",0)</f>
        <v>ошибка</v>
      </c>
      <c r="AK640" s="55"/>
      <c r="AL640" s="53" t="e">
        <f>D640-VLOOKUP(C640, 'Вчера_Спутник Лайт'!C:BO, 2, FALSE)</f>
        <v>#N/A</v>
      </c>
      <c r="AM640" s="53" t="e">
        <f>E640-F640-VLOOKUP(C640, 'Вчера_Спутник Лайт'!C:BO, 3, FALSE)</f>
        <v>#N/A</v>
      </c>
      <c r="AN640" s="53" t="e">
        <f>K640-L640-VLOOKUP(C640, 'Вчера_Спутник Лайт'!C:BO, 5, FALSE)</f>
        <v>#N/A</v>
      </c>
      <c r="AO640" s="53" t="e">
        <f>M640-N640-VLOOKUP(C640, 'Вчера_Спутник Лайт'!C:BO, 7, FALSE)</f>
        <v>#N/A</v>
      </c>
      <c r="AP640" s="53" t="e">
        <f>O640-P640-VLOOKUP(C640, 'Вчера_Спутник Лайт'!C:BO, 9, FALSE)</f>
        <v>#N/A</v>
      </c>
      <c r="AQ640" s="53" t="e">
        <f>Q640-R640-VLOOKUP(C640, 'Вчера_Спутник Лайт'!C:BO, 11, FALSE)</f>
        <v>#N/A</v>
      </c>
      <c r="AR640" s="53" t="e">
        <f>S640-T640-VLOOKUP(C640, 'Вчера_Спутник Лайт'!C:BO, 13, FALSE)</f>
        <v>#N/A</v>
      </c>
      <c r="AS640" s="53" t="e">
        <f>U640-V640-VLOOKUP(C640, 'Вчера_Спутник Лайт'!C:BO, 15, FALSE)</f>
        <v>#N/A</v>
      </c>
      <c r="AT640" s="53" t="e">
        <f>W640-X640-VLOOKUP(C640, 'Вчера_Спутник Лайт'!C:BO, 17, FALSE)</f>
        <v>#N/A</v>
      </c>
      <c r="AU640" s="53" t="e">
        <f>AA640-AB640-VLOOKUP(C640, 'Вчера_Спутник Лайт'!C:BO, 19, FALSE)</f>
        <v>#N/A</v>
      </c>
      <c r="AV640" s="53" t="e">
        <f>AC640-AD640-VLOOKUP(C640, 'Вчера_Спутник Лайт'!C:BO, 21, FALSE)</f>
        <v>#N/A</v>
      </c>
      <c r="AW640" s="53" t="e">
        <f>VLOOKUP(C640, 'Вчера_Спутник Лайт'!C:BO, 26, FALSE)+F640-#REF!-AD640-AG640</f>
        <v>#N/A</v>
      </c>
      <c r="AX640" s="53" t="e">
        <f>AE640-VLOOKUP(C640,'Вчера_Спутник Лайт'!C:BO, 23, FALSE)</f>
        <v>#N/A</v>
      </c>
    </row>
    <row r="641" spans="1:50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3"/>
      <c r="AA641" s="44"/>
      <c r="AB641" s="43"/>
      <c r="AC641" s="44"/>
      <c r="AD641" s="43"/>
      <c r="AE641" s="43"/>
      <c r="AF641" s="43"/>
      <c r="AG641" s="44"/>
      <c r="AH641" s="48"/>
      <c r="AI641" s="52">
        <f t="shared" si="10"/>
        <v>0</v>
      </c>
      <c r="AJ641" s="53" t="str">
        <f>IF(ISNA(VLOOKUP(C641,'Вчера_Спутник Лайт'!C:C, 1, FALSE)),"ошибка",0)</f>
        <v>ошибка</v>
      </c>
      <c r="AK641" s="55"/>
      <c r="AL641" s="53" t="e">
        <f>D641-VLOOKUP(C641, 'Вчера_Спутник Лайт'!C:BO, 2, FALSE)</f>
        <v>#N/A</v>
      </c>
      <c r="AM641" s="53" t="e">
        <f>E641-F641-VLOOKUP(C641, 'Вчера_Спутник Лайт'!C:BO, 3, FALSE)</f>
        <v>#N/A</v>
      </c>
      <c r="AN641" s="53" t="e">
        <f>K641-L641-VLOOKUP(C641, 'Вчера_Спутник Лайт'!C:BO, 5, FALSE)</f>
        <v>#N/A</v>
      </c>
      <c r="AO641" s="53" t="e">
        <f>M641-N641-VLOOKUP(C641, 'Вчера_Спутник Лайт'!C:BO, 7, FALSE)</f>
        <v>#N/A</v>
      </c>
      <c r="AP641" s="53" t="e">
        <f>O641-P641-VLOOKUP(C641, 'Вчера_Спутник Лайт'!C:BO, 9, FALSE)</f>
        <v>#N/A</v>
      </c>
      <c r="AQ641" s="53" t="e">
        <f>Q641-R641-VLOOKUP(C641, 'Вчера_Спутник Лайт'!C:BO, 11, FALSE)</f>
        <v>#N/A</v>
      </c>
      <c r="AR641" s="53" t="e">
        <f>S641-T641-VLOOKUP(C641, 'Вчера_Спутник Лайт'!C:BO, 13, FALSE)</f>
        <v>#N/A</v>
      </c>
      <c r="AS641" s="53" t="e">
        <f>U641-V641-VLOOKUP(C641, 'Вчера_Спутник Лайт'!C:BO, 15, FALSE)</f>
        <v>#N/A</v>
      </c>
      <c r="AT641" s="53" t="e">
        <f>W641-X641-VLOOKUP(C641, 'Вчера_Спутник Лайт'!C:BO, 17, FALSE)</f>
        <v>#N/A</v>
      </c>
      <c r="AU641" s="53" t="e">
        <f>AA641-AB641-VLOOKUP(C641, 'Вчера_Спутник Лайт'!C:BO, 19, FALSE)</f>
        <v>#N/A</v>
      </c>
      <c r="AV641" s="53" t="e">
        <f>AC641-AD641-VLOOKUP(C641, 'Вчера_Спутник Лайт'!C:BO, 21, FALSE)</f>
        <v>#N/A</v>
      </c>
      <c r="AW641" s="53" t="e">
        <f>VLOOKUP(C641, 'Вчера_Спутник Лайт'!C:BO, 26, FALSE)+F641-#REF!-AD641-AG641</f>
        <v>#N/A</v>
      </c>
      <c r="AX641" s="53" t="e">
        <f>AE641-VLOOKUP(C641,'Вчера_Спутник Лайт'!C:BO, 23, FALSE)</f>
        <v>#N/A</v>
      </c>
    </row>
    <row r="642" spans="1:50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3"/>
      <c r="AA642" s="44"/>
      <c r="AB642" s="43"/>
      <c r="AC642" s="44"/>
      <c r="AD642" s="43"/>
      <c r="AE642" s="43"/>
      <c r="AF642" s="43"/>
      <c r="AG642" s="44"/>
      <c r="AH642" s="48"/>
      <c r="AI642" s="52">
        <f t="shared" si="10"/>
        <v>0</v>
      </c>
      <c r="AJ642" s="53" t="str">
        <f>IF(ISNA(VLOOKUP(C642,'Вчера_Спутник Лайт'!C:C, 1, FALSE)),"ошибка",0)</f>
        <v>ошибка</v>
      </c>
      <c r="AK642" s="55"/>
      <c r="AL642" s="53" t="e">
        <f>D642-VLOOKUP(C642, 'Вчера_Спутник Лайт'!C:BO, 2, FALSE)</f>
        <v>#N/A</v>
      </c>
      <c r="AM642" s="53" t="e">
        <f>E642-F642-VLOOKUP(C642, 'Вчера_Спутник Лайт'!C:BO, 3, FALSE)</f>
        <v>#N/A</v>
      </c>
      <c r="AN642" s="53" t="e">
        <f>K642-L642-VLOOKUP(C642, 'Вчера_Спутник Лайт'!C:BO, 5, FALSE)</f>
        <v>#N/A</v>
      </c>
      <c r="AO642" s="53" t="e">
        <f>M642-N642-VLOOKUP(C642, 'Вчера_Спутник Лайт'!C:BO, 7, FALSE)</f>
        <v>#N/A</v>
      </c>
      <c r="AP642" s="53" t="e">
        <f>O642-P642-VLOOKUP(C642, 'Вчера_Спутник Лайт'!C:BO, 9, FALSE)</f>
        <v>#N/A</v>
      </c>
      <c r="AQ642" s="53" t="e">
        <f>Q642-R642-VLOOKUP(C642, 'Вчера_Спутник Лайт'!C:BO, 11, FALSE)</f>
        <v>#N/A</v>
      </c>
      <c r="AR642" s="53" t="e">
        <f>S642-T642-VLOOKUP(C642, 'Вчера_Спутник Лайт'!C:BO, 13, FALSE)</f>
        <v>#N/A</v>
      </c>
      <c r="AS642" s="53" t="e">
        <f>U642-V642-VLOOKUP(C642, 'Вчера_Спутник Лайт'!C:BO, 15, FALSE)</f>
        <v>#N/A</v>
      </c>
      <c r="AT642" s="53" t="e">
        <f>W642-X642-VLOOKUP(C642, 'Вчера_Спутник Лайт'!C:BO, 17, FALSE)</f>
        <v>#N/A</v>
      </c>
      <c r="AU642" s="53" t="e">
        <f>AA642-AB642-VLOOKUP(C642, 'Вчера_Спутник Лайт'!C:BO, 19, FALSE)</f>
        <v>#N/A</v>
      </c>
      <c r="AV642" s="53" t="e">
        <f>AC642-AD642-VLOOKUP(C642, 'Вчера_Спутник Лайт'!C:BO, 21, FALSE)</f>
        <v>#N/A</v>
      </c>
      <c r="AW642" s="53" t="e">
        <f>VLOOKUP(C642, 'Вчера_Спутник Лайт'!C:BO, 26, FALSE)+F642-#REF!-AD642-AG642</f>
        <v>#N/A</v>
      </c>
      <c r="AX642" s="53" t="e">
        <f>AE642-VLOOKUP(C642,'Вчера_Спутник Лайт'!C:BO, 23, FALSE)</f>
        <v>#N/A</v>
      </c>
    </row>
    <row r="643" spans="1:50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3"/>
      <c r="AA643" s="44"/>
      <c r="AB643" s="43"/>
      <c r="AC643" s="44"/>
      <c r="AD643" s="43"/>
      <c r="AE643" s="43"/>
      <c r="AF643" s="43"/>
      <c r="AG643" s="44"/>
      <c r="AH643" s="48"/>
      <c r="AI643" s="52">
        <f t="shared" si="10"/>
        <v>0</v>
      </c>
      <c r="AJ643" s="53" t="str">
        <f>IF(ISNA(VLOOKUP(C643,'Вчера_Спутник Лайт'!C:C, 1, FALSE)),"ошибка",0)</f>
        <v>ошибка</v>
      </c>
      <c r="AK643" s="55"/>
      <c r="AL643" s="53" t="e">
        <f>D643-VLOOKUP(C643, 'Вчера_Спутник Лайт'!C:BO, 2, FALSE)</f>
        <v>#N/A</v>
      </c>
      <c r="AM643" s="53" t="e">
        <f>E643-F643-VLOOKUP(C643, 'Вчера_Спутник Лайт'!C:BO, 3, FALSE)</f>
        <v>#N/A</v>
      </c>
      <c r="AN643" s="53" t="e">
        <f>K643-L643-VLOOKUP(C643, 'Вчера_Спутник Лайт'!C:BO, 5, FALSE)</f>
        <v>#N/A</v>
      </c>
      <c r="AO643" s="53" t="e">
        <f>M643-N643-VLOOKUP(C643, 'Вчера_Спутник Лайт'!C:BO, 7, FALSE)</f>
        <v>#N/A</v>
      </c>
      <c r="AP643" s="53" t="e">
        <f>O643-P643-VLOOKUP(C643, 'Вчера_Спутник Лайт'!C:BO, 9, FALSE)</f>
        <v>#N/A</v>
      </c>
      <c r="AQ643" s="53" t="e">
        <f>Q643-R643-VLOOKUP(C643, 'Вчера_Спутник Лайт'!C:BO, 11, FALSE)</f>
        <v>#N/A</v>
      </c>
      <c r="AR643" s="53" t="e">
        <f>S643-T643-VLOOKUP(C643, 'Вчера_Спутник Лайт'!C:BO, 13, FALSE)</f>
        <v>#N/A</v>
      </c>
      <c r="AS643" s="53" t="e">
        <f>U643-V643-VLOOKUP(C643, 'Вчера_Спутник Лайт'!C:BO, 15, FALSE)</f>
        <v>#N/A</v>
      </c>
      <c r="AT643" s="53" t="e">
        <f>W643-X643-VLOOKUP(C643, 'Вчера_Спутник Лайт'!C:BO, 17, FALSE)</f>
        <v>#N/A</v>
      </c>
      <c r="AU643" s="53" t="e">
        <f>AA643-AB643-VLOOKUP(C643, 'Вчера_Спутник Лайт'!C:BO, 19, FALSE)</f>
        <v>#N/A</v>
      </c>
      <c r="AV643" s="53" t="e">
        <f>AC643-AD643-VLOOKUP(C643, 'Вчера_Спутник Лайт'!C:BO, 21, FALSE)</f>
        <v>#N/A</v>
      </c>
      <c r="AW643" s="53" t="e">
        <f>VLOOKUP(C643, 'Вчера_Спутник Лайт'!C:BO, 26, FALSE)+F643-#REF!-AD643-AG643</f>
        <v>#N/A</v>
      </c>
      <c r="AX643" s="53" t="e">
        <f>AE643-VLOOKUP(C643,'Вчера_Спутник Лайт'!C:BO, 23, FALSE)</f>
        <v>#N/A</v>
      </c>
    </row>
    <row r="644" spans="1:50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3"/>
      <c r="AA644" s="44"/>
      <c r="AB644" s="43"/>
      <c r="AC644" s="44"/>
      <c r="AD644" s="43"/>
      <c r="AE644" s="43"/>
      <c r="AF644" s="43"/>
      <c r="AG644" s="44"/>
      <c r="AH644" s="48"/>
      <c r="AI644" s="52">
        <f t="shared" ref="AI644:AI707" si="11">E644-AA644-AC644</f>
        <v>0</v>
      </c>
      <c r="AJ644" s="53" t="str">
        <f>IF(ISNA(VLOOKUP(C644,'Вчера_Спутник Лайт'!C:C, 1, FALSE)),"ошибка",0)</f>
        <v>ошибка</v>
      </c>
      <c r="AK644" s="55"/>
      <c r="AL644" s="53" t="e">
        <f>D644-VLOOKUP(C644, 'Вчера_Спутник Лайт'!C:BO, 2, FALSE)</f>
        <v>#N/A</v>
      </c>
      <c r="AM644" s="53" t="e">
        <f>E644-F644-VLOOKUP(C644, 'Вчера_Спутник Лайт'!C:BO, 3, FALSE)</f>
        <v>#N/A</v>
      </c>
      <c r="AN644" s="53" t="e">
        <f>K644-L644-VLOOKUP(C644, 'Вчера_Спутник Лайт'!C:BO, 5, FALSE)</f>
        <v>#N/A</v>
      </c>
      <c r="AO644" s="53" t="e">
        <f>M644-N644-VLOOKUP(C644, 'Вчера_Спутник Лайт'!C:BO, 7, FALSE)</f>
        <v>#N/A</v>
      </c>
      <c r="AP644" s="53" t="e">
        <f>O644-P644-VLOOKUP(C644, 'Вчера_Спутник Лайт'!C:BO, 9, FALSE)</f>
        <v>#N/A</v>
      </c>
      <c r="AQ644" s="53" t="e">
        <f>Q644-R644-VLOOKUP(C644, 'Вчера_Спутник Лайт'!C:BO, 11, FALSE)</f>
        <v>#N/A</v>
      </c>
      <c r="AR644" s="53" t="e">
        <f>S644-T644-VLOOKUP(C644, 'Вчера_Спутник Лайт'!C:BO, 13, FALSE)</f>
        <v>#N/A</v>
      </c>
      <c r="AS644" s="53" t="e">
        <f>U644-V644-VLOOKUP(C644, 'Вчера_Спутник Лайт'!C:BO, 15, FALSE)</f>
        <v>#N/A</v>
      </c>
      <c r="AT644" s="53" t="e">
        <f>W644-X644-VLOOKUP(C644, 'Вчера_Спутник Лайт'!C:BO, 17, FALSE)</f>
        <v>#N/A</v>
      </c>
      <c r="AU644" s="53" t="e">
        <f>AA644-AB644-VLOOKUP(C644, 'Вчера_Спутник Лайт'!C:BO, 19, FALSE)</f>
        <v>#N/A</v>
      </c>
      <c r="AV644" s="53" t="e">
        <f>AC644-AD644-VLOOKUP(C644, 'Вчера_Спутник Лайт'!C:BO, 21, FALSE)</f>
        <v>#N/A</v>
      </c>
      <c r="AW644" s="53" t="e">
        <f>VLOOKUP(C644, 'Вчера_Спутник Лайт'!C:BO, 26, FALSE)+F644-#REF!-AD644-AG644</f>
        <v>#N/A</v>
      </c>
      <c r="AX644" s="53" t="e">
        <f>AE644-VLOOKUP(C644,'Вчера_Спутник Лайт'!C:BO, 23, FALSE)</f>
        <v>#N/A</v>
      </c>
    </row>
    <row r="645" spans="1:50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3"/>
      <c r="AA645" s="44"/>
      <c r="AB645" s="43"/>
      <c r="AC645" s="44"/>
      <c r="AD645" s="43"/>
      <c r="AE645" s="43"/>
      <c r="AF645" s="43"/>
      <c r="AG645" s="44"/>
      <c r="AH645" s="48"/>
      <c r="AI645" s="52">
        <f t="shared" si="11"/>
        <v>0</v>
      </c>
      <c r="AJ645" s="53" t="str">
        <f>IF(ISNA(VLOOKUP(C645,'Вчера_Спутник Лайт'!C:C, 1, FALSE)),"ошибка",0)</f>
        <v>ошибка</v>
      </c>
      <c r="AK645" s="55"/>
      <c r="AL645" s="53" t="e">
        <f>D645-VLOOKUP(C645, 'Вчера_Спутник Лайт'!C:BO, 2, FALSE)</f>
        <v>#N/A</v>
      </c>
      <c r="AM645" s="53" t="e">
        <f>E645-F645-VLOOKUP(C645, 'Вчера_Спутник Лайт'!C:BO, 3, FALSE)</f>
        <v>#N/A</v>
      </c>
      <c r="AN645" s="53" t="e">
        <f>K645-L645-VLOOKUP(C645, 'Вчера_Спутник Лайт'!C:BO, 5, FALSE)</f>
        <v>#N/A</v>
      </c>
      <c r="AO645" s="53" t="e">
        <f>M645-N645-VLOOKUP(C645, 'Вчера_Спутник Лайт'!C:BO, 7, FALSE)</f>
        <v>#N/A</v>
      </c>
      <c r="AP645" s="53" t="e">
        <f>O645-P645-VLOOKUP(C645, 'Вчера_Спутник Лайт'!C:BO, 9, FALSE)</f>
        <v>#N/A</v>
      </c>
      <c r="AQ645" s="53" t="e">
        <f>Q645-R645-VLOOKUP(C645, 'Вчера_Спутник Лайт'!C:BO, 11, FALSE)</f>
        <v>#N/A</v>
      </c>
      <c r="AR645" s="53" t="e">
        <f>S645-T645-VLOOKUP(C645, 'Вчера_Спутник Лайт'!C:BO, 13, FALSE)</f>
        <v>#N/A</v>
      </c>
      <c r="AS645" s="53" t="e">
        <f>U645-V645-VLOOKUP(C645, 'Вчера_Спутник Лайт'!C:BO, 15, FALSE)</f>
        <v>#N/A</v>
      </c>
      <c r="AT645" s="53" t="e">
        <f>W645-X645-VLOOKUP(C645, 'Вчера_Спутник Лайт'!C:BO, 17, FALSE)</f>
        <v>#N/A</v>
      </c>
      <c r="AU645" s="53" t="e">
        <f>AA645-AB645-VLOOKUP(C645, 'Вчера_Спутник Лайт'!C:BO, 19, FALSE)</f>
        <v>#N/A</v>
      </c>
      <c r="AV645" s="53" t="e">
        <f>AC645-AD645-VLOOKUP(C645, 'Вчера_Спутник Лайт'!C:BO, 21, FALSE)</f>
        <v>#N/A</v>
      </c>
      <c r="AW645" s="53" t="e">
        <f>VLOOKUP(C645, 'Вчера_Спутник Лайт'!C:BO, 26, FALSE)+F645-#REF!-AD645-AG645</f>
        <v>#N/A</v>
      </c>
      <c r="AX645" s="53" t="e">
        <f>AE645-VLOOKUP(C645,'Вчера_Спутник Лайт'!C:BO, 23, FALSE)</f>
        <v>#N/A</v>
      </c>
    </row>
    <row r="646" spans="1:50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3"/>
      <c r="AA646" s="44"/>
      <c r="AB646" s="43"/>
      <c r="AC646" s="44"/>
      <c r="AD646" s="43"/>
      <c r="AE646" s="43"/>
      <c r="AF646" s="43"/>
      <c r="AG646" s="44"/>
      <c r="AH646" s="48"/>
      <c r="AI646" s="52">
        <f t="shared" si="11"/>
        <v>0</v>
      </c>
      <c r="AJ646" s="53" t="str">
        <f>IF(ISNA(VLOOKUP(C646,'Вчера_Спутник Лайт'!C:C, 1, FALSE)),"ошибка",0)</f>
        <v>ошибка</v>
      </c>
      <c r="AK646" s="55"/>
      <c r="AL646" s="53" t="e">
        <f>D646-VLOOKUP(C646, 'Вчера_Спутник Лайт'!C:BO, 2, FALSE)</f>
        <v>#N/A</v>
      </c>
      <c r="AM646" s="53" t="e">
        <f>E646-F646-VLOOKUP(C646, 'Вчера_Спутник Лайт'!C:BO, 3, FALSE)</f>
        <v>#N/A</v>
      </c>
      <c r="AN646" s="53" t="e">
        <f>K646-L646-VLOOKUP(C646, 'Вчера_Спутник Лайт'!C:BO, 5, FALSE)</f>
        <v>#N/A</v>
      </c>
      <c r="AO646" s="53" t="e">
        <f>M646-N646-VLOOKUP(C646, 'Вчера_Спутник Лайт'!C:BO, 7, FALSE)</f>
        <v>#N/A</v>
      </c>
      <c r="AP646" s="53" t="e">
        <f>O646-P646-VLOOKUP(C646, 'Вчера_Спутник Лайт'!C:BO, 9, FALSE)</f>
        <v>#N/A</v>
      </c>
      <c r="AQ646" s="53" t="e">
        <f>Q646-R646-VLOOKUP(C646, 'Вчера_Спутник Лайт'!C:BO, 11, FALSE)</f>
        <v>#N/A</v>
      </c>
      <c r="AR646" s="53" t="e">
        <f>S646-T646-VLOOKUP(C646, 'Вчера_Спутник Лайт'!C:BO, 13, FALSE)</f>
        <v>#N/A</v>
      </c>
      <c r="AS646" s="53" t="e">
        <f>U646-V646-VLOOKUP(C646, 'Вчера_Спутник Лайт'!C:BO, 15, FALSE)</f>
        <v>#N/A</v>
      </c>
      <c r="AT646" s="53" t="e">
        <f>W646-X646-VLOOKUP(C646, 'Вчера_Спутник Лайт'!C:BO, 17, FALSE)</f>
        <v>#N/A</v>
      </c>
      <c r="AU646" s="53" t="e">
        <f>AA646-AB646-VLOOKUP(C646, 'Вчера_Спутник Лайт'!C:BO, 19, FALSE)</f>
        <v>#N/A</v>
      </c>
      <c r="AV646" s="53" t="e">
        <f>AC646-AD646-VLOOKUP(C646, 'Вчера_Спутник Лайт'!C:BO, 21, FALSE)</f>
        <v>#N/A</v>
      </c>
      <c r="AW646" s="53" t="e">
        <f>VLOOKUP(C646, 'Вчера_Спутник Лайт'!C:BO, 26, FALSE)+F646-#REF!-AD646-AG646</f>
        <v>#N/A</v>
      </c>
      <c r="AX646" s="53" t="e">
        <f>AE646-VLOOKUP(C646,'Вчера_Спутник Лайт'!C:BO, 23, FALSE)</f>
        <v>#N/A</v>
      </c>
    </row>
    <row r="647" spans="1:50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3"/>
      <c r="AA647" s="44"/>
      <c r="AB647" s="43"/>
      <c r="AC647" s="44"/>
      <c r="AD647" s="43"/>
      <c r="AE647" s="43"/>
      <c r="AF647" s="43"/>
      <c r="AG647" s="44"/>
      <c r="AH647" s="48"/>
      <c r="AI647" s="52">
        <f t="shared" si="11"/>
        <v>0</v>
      </c>
      <c r="AJ647" s="53" t="str">
        <f>IF(ISNA(VLOOKUP(C647,'Вчера_Спутник Лайт'!C:C, 1, FALSE)),"ошибка",0)</f>
        <v>ошибка</v>
      </c>
      <c r="AK647" s="55"/>
      <c r="AL647" s="53" t="e">
        <f>D647-VLOOKUP(C647, 'Вчера_Спутник Лайт'!C:BO, 2, FALSE)</f>
        <v>#N/A</v>
      </c>
      <c r="AM647" s="53" t="e">
        <f>E647-F647-VLOOKUP(C647, 'Вчера_Спутник Лайт'!C:BO, 3, FALSE)</f>
        <v>#N/A</v>
      </c>
      <c r="AN647" s="53" t="e">
        <f>K647-L647-VLOOKUP(C647, 'Вчера_Спутник Лайт'!C:BO, 5, FALSE)</f>
        <v>#N/A</v>
      </c>
      <c r="AO647" s="53" t="e">
        <f>M647-N647-VLOOKUP(C647, 'Вчера_Спутник Лайт'!C:BO, 7, FALSE)</f>
        <v>#N/A</v>
      </c>
      <c r="AP647" s="53" t="e">
        <f>O647-P647-VLOOKUP(C647, 'Вчера_Спутник Лайт'!C:BO, 9, FALSE)</f>
        <v>#N/A</v>
      </c>
      <c r="AQ647" s="53" t="e">
        <f>Q647-R647-VLOOKUP(C647, 'Вчера_Спутник Лайт'!C:BO, 11, FALSE)</f>
        <v>#N/A</v>
      </c>
      <c r="AR647" s="53" t="e">
        <f>S647-T647-VLOOKUP(C647, 'Вчера_Спутник Лайт'!C:BO, 13, FALSE)</f>
        <v>#N/A</v>
      </c>
      <c r="AS647" s="53" t="e">
        <f>U647-V647-VLOOKUP(C647, 'Вчера_Спутник Лайт'!C:BO, 15, FALSE)</f>
        <v>#N/A</v>
      </c>
      <c r="AT647" s="53" t="e">
        <f>W647-X647-VLOOKUP(C647, 'Вчера_Спутник Лайт'!C:BO, 17, FALSE)</f>
        <v>#N/A</v>
      </c>
      <c r="AU647" s="53" t="e">
        <f>AA647-AB647-VLOOKUP(C647, 'Вчера_Спутник Лайт'!C:BO, 19, FALSE)</f>
        <v>#N/A</v>
      </c>
      <c r="AV647" s="53" t="e">
        <f>AC647-AD647-VLOOKUP(C647, 'Вчера_Спутник Лайт'!C:BO, 21, FALSE)</f>
        <v>#N/A</v>
      </c>
      <c r="AW647" s="53" t="e">
        <f>VLOOKUP(C647, 'Вчера_Спутник Лайт'!C:BO, 26, FALSE)+F647-#REF!-AD647-AG647</f>
        <v>#N/A</v>
      </c>
      <c r="AX647" s="53" t="e">
        <f>AE647-VLOOKUP(C647,'Вчера_Спутник Лайт'!C:BO, 23, FALSE)</f>
        <v>#N/A</v>
      </c>
    </row>
    <row r="648" spans="1:50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3"/>
      <c r="AA648" s="44"/>
      <c r="AB648" s="43"/>
      <c r="AC648" s="44"/>
      <c r="AD648" s="43"/>
      <c r="AE648" s="43"/>
      <c r="AF648" s="43"/>
      <c r="AG648" s="44"/>
      <c r="AH648" s="48"/>
      <c r="AI648" s="52">
        <f t="shared" si="11"/>
        <v>0</v>
      </c>
      <c r="AJ648" s="53" t="str">
        <f>IF(ISNA(VLOOKUP(C648,'Вчера_Спутник Лайт'!C:C, 1, FALSE)),"ошибка",0)</f>
        <v>ошибка</v>
      </c>
      <c r="AK648" s="55"/>
      <c r="AL648" s="53" t="e">
        <f>D648-VLOOKUP(C648, 'Вчера_Спутник Лайт'!C:BO, 2, FALSE)</f>
        <v>#N/A</v>
      </c>
      <c r="AM648" s="53" t="e">
        <f>E648-F648-VLOOKUP(C648, 'Вчера_Спутник Лайт'!C:BO, 3, FALSE)</f>
        <v>#N/A</v>
      </c>
      <c r="AN648" s="53" t="e">
        <f>K648-L648-VLOOKUP(C648, 'Вчера_Спутник Лайт'!C:BO, 5, FALSE)</f>
        <v>#N/A</v>
      </c>
      <c r="AO648" s="53" t="e">
        <f>M648-N648-VLOOKUP(C648, 'Вчера_Спутник Лайт'!C:BO, 7, FALSE)</f>
        <v>#N/A</v>
      </c>
      <c r="AP648" s="53" t="e">
        <f>O648-P648-VLOOKUP(C648, 'Вчера_Спутник Лайт'!C:BO, 9, FALSE)</f>
        <v>#N/A</v>
      </c>
      <c r="AQ648" s="53" t="e">
        <f>Q648-R648-VLOOKUP(C648, 'Вчера_Спутник Лайт'!C:BO, 11, FALSE)</f>
        <v>#N/A</v>
      </c>
      <c r="AR648" s="53" t="e">
        <f>S648-T648-VLOOKUP(C648, 'Вчера_Спутник Лайт'!C:BO, 13, FALSE)</f>
        <v>#N/A</v>
      </c>
      <c r="AS648" s="53" t="e">
        <f>U648-V648-VLOOKUP(C648, 'Вчера_Спутник Лайт'!C:BO, 15, FALSE)</f>
        <v>#N/A</v>
      </c>
      <c r="AT648" s="53" t="e">
        <f>W648-X648-VLOOKUP(C648, 'Вчера_Спутник Лайт'!C:BO, 17, FALSE)</f>
        <v>#N/A</v>
      </c>
      <c r="AU648" s="53" t="e">
        <f>AA648-AB648-VLOOKUP(C648, 'Вчера_Спутник Лайт'!C:BO, 19, FALSE)</f>
        <v>#N/A</v>
      </c>
      <c r="AV648" s="53" t="e">
        <f>AC648-AD648-VLOOKUP(C648, 'Вчера_Спутник Лайт'!C:BO, 21, FALSE)</f>
        <v>#N/A</v>
      </c>
      <c r="AW648" s="53" t="e">
        <f>VLOOKUP(C648, 'Вчера_Спутник Лайт'!C:BO, 26, FALSE)+F648-#REF!-AD648-AG648</f>
        <v>#N/A</v>
      </c>
      <c r="AX648" s="53" t="e">
        <f>AE648-VLOOKUP(C648,'Вчера_Спутник Лайт'!C:BO, 23, FALSE)</f>
        <v>#N/A</v>
      </c>
    </row>
    <row r="649" spans="1:50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3"/>
      <c r="AA649" s="44"/>
      <c r="AB649" s="43"/>
      <c r="AC649" s="44"/>
      <c r="AD649" s="43"/>
      <c r="AE649" s="43"/>
      <c r="AF649" s="43"/>
      <c r="AG649" s="44"/>
      <c r="AH649" s="48"/>
      <c r="AI649" s="52">
        <f t="shared" si="11"/>
        <v>0</v>
      </c>
      <c r="AJ649" s="53" t="str">
        <f>IF(ISNA(VLOOKUP(C649,'Вчера_Спутник Лайт'!C:C, 1, FALSE)),"ошибка",0)</f>
        <v>ошибка</v>
      </c>
      <c r="AK649" s="55"/>
      <c r="AL649" s="53" t="e">
        <f>D649-VLOOKUP(C649, 'Вчера_Спутник Лайт'!C:BO, 2, FALSE)</f>
        <v>#N/A</v>
      </c>
      <c r="AM649" s="53" t="e">
        <f>E649-F649-VLOOKUP(C649, 'Вчера_Спутник Лайт'!C:BO, 3, FALSE)</f>
        <v>#N/A</v>
      </c>
      <c r="AN649" s="53" t="e">
        <f>K649-L649-VLOOKUP(C649, 'Вчера_Спутник Лайт'!C:BO, 5, FALSE)</f>
        <v>#N/A</v>
      </c>
      <c r="AO649" s="53" t="e">
        <f>M649-N649-VLOOKUP(C649, 'Вчера_Спутник Лайт'!C:BO, 7, FALSE)</f>
        <v>#N/A</v>
      </c>
      <c r="AP649" s="53" t="e">
        <f>O649-P649-VLOOKUP(C649, 'Вчера_Спутник Лайт'!C:BO, 9, FALSE)</f>
        <v>#N/A</v>
      </c>
      <c r="AQ649" s="53" t="e">
        <f>Q649-R649-VLOOKUP(C649, 'Вчера_Спутник Лайт'!C:BO, 11, FALSE)</f>
        <v>#N/A</v>
      </c>
      <c r="AR649" s="53" t="e">
        <f>S649-T649-VLOOKUP(C649, 'Вчера_Спутник Лайт'!C:BO, 13, FALSE)</f>
        <v>#N/A</v>
      </c>
      <c r="AS649" s="53" t="e">
        <f>U649-V649-VLOOKUP(C649, 'Вчера_Спутник Лайт'!C:BO, 15, FALSE)</f>
        <v>#N/A</v>
      </c>
      <c r="AT649" s="53" t="e">
        <f>W649-X649-VLOOKUP(C649, 'Вчера_Спутник Лайт'!C:BO, 17, FALSE)</f>
        <v>#N/A</v>
      </c>
      <c r="AU649" s="53" t="e">
        <f>AA649-AB649-VLOOKUP(C649, 'Вчера_Спутник Лайт'!C:BO, 19, FALSE)</f>
        <v>#N/A</v>
      </c>
      <c r="AV649" s="53" t="e">
        <f>AC649-AD649-VLOOKUP(C649, 'Вчера_Спутник Лайт'!C:BO, 21, FALSE)</f>
        <v>#N/A</v>
      </c>
      <c r="AW649" s="53" t="e">
        <f>VLOOKUP(C649, 'Вчера_Спутник Лайт'!C:BO, 26, FALSE)+F649-#REF!-AD649-AG649</f>
        <v>#N/A</v>
      </c>
      <c r="AX649" s="53" t="e">
        <f>AE649-VLOOKUP(C649,'Вчера_Спутник Лайт'!C:BO, 23, FALSE)</f>
        <v>#N/A</v>
      </c>
    </row>
    <row r="650" spans="1:50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3"/>
      <c r="AA650" s="44"/>
      <c r="AB650" s="43"/>
      <c r="AC650" s="44"/>
      <c r="AD650" s="43"/>
      <c r="AE650" s="43"/>
      <c r="AF650" s="43"/>
      <c r="AG650" s="44"/>
      <c r="AH650" s="48"/>
      <c r="AI650" s="52">
        <f t="shared" si="11"/>
        <v>0</v>
      </c>
      <c r="AJ650" s="53" t="str">
        <f>IF(ISNA(VLOOKUP(C650,'Вчера_Спутник Лайт'!C:C, 1, FALSE)),"ошибка",0)</f>
        <v>ошибка</v>
      </c>
      <c r="AK650" s="55"/>
      <c r="AL650" s="53" t="e">
        <f>D650-VLOOKUP(C650, 'Вчера_Спутник Лайт'!C:BO, 2, FALSE)</f>
        <v>#N/A</v>
      </c>
      <c r="AM650" s="53" t="e">
        <f>E650-F650-VLOOKUP(C650, 'Вчера_Спутник Лайт'!C:BO, 3, FALSE)</f>
        <v>#N/A</v>
      </c>
      <c r="AN650" s="53" t="e">
        <f>K650-L650-VLOOKUP(C650, 'Вчера_Спутник Лайт'!C:BO, 5, FALSE)</f>
        <v>#N/A</v>
      </c>
      <c r="AO650" s="53" t="e">
        <f>M650-N650-VLOOKUP(C650, 'Вчера_Спутник Лайт'!C:BO, 7, FALSE)</f>
        <v>#N/A</v>
      </c>
      <c r="AP650" s="53" t="e">
        <f>O650-P650-VLOOKUP(C650, 'Вчера_Спутник Лайт'!C:BO, 9, FALSE)</f>
        <v>#N/A</v>
      </c>
      <c r="AQ650" s="53" t="e">
        <f>Q650-R650-VLOOKUP(C650, 'Вчера_Спутник Лайт'!C:BO, 11, FALSE)</f>
        <v>#N/A</v>
      </c>
      <c r="AR650" s="53" t="e">
        <f>S650-T650-VLOOKUP(C650, 'Вчера_Спутник Лайт'!C:BO, 13, FALSE)</f>
        <v>#N/A</v>
      </c>
      <c r="AS650" s="53" t="e">
        <f>U650-V650-VLOOKUP(C650, 'Вчера_Спутник Лайт'!C:BO, 15, FALSE)</f>
        <v>#N/A</v>
      </c>
      <c r="AT650" s="53" t="e">
        <f>W650-X650-VLOOKUP(C650, 'Вчера_Спутник Лайт'!C:BO, 17, FALSE)</f>
        <v>#N/A</v>
      </c>
      <c r="AU650" s="53" t="e">
        <f>AA650-AB650-VLOOKUP(C650, 'Вчера_Спутник Лайт'!C:BO, 19, FALSE)</f>
        <v>#N/A</v>
      </c>
      <c r="AV650" s="53" t="e">
        <f>AC650-AD650-VLOOKUP(C650, 'Вчера_Спутник Лайт'!C:BO, 21, FALSE)</f>
        <v>#N/A</v>
      </c>
      <c r="AW650" s="53" t="e">
        <f>VLOOKUP(C650, 'Вчера_Спутник Лайт'!C:BO, 26, FALSE)+F650-#REF!-AD650-AG650</f>
        <v>#N/A</v>
      </c>
      <c r="AX650" s="53" t="e">
        <f>AE650-VLOOKUP(C650,'Вчера_Спутник Лайт'!C:BO, 23, FALSE)</f>
        <v>#N/A</v>
      </c>
    </row>
    <row r="651" spans="1:50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3"/>
      <c r="AA651" s="44"/>
      <c r="AB651" s="43"/>
      <c r="AC651" s="44"/>
      <c r="AD651" s="43"/>
      <c r="AE651" s="43"/>
      <c r="AF651" s="43"/>
      <c r="AG651" s="44"/>
      <c r="AH651" s="48"/>
      <c r="AI651" s="52">
        <f t="shared" si="11"/>
        <v>0</v>
      </c>
      <c r="AJ651" s="53" t="str">
        <f>IF(ISNA(VLOOKUP(C651,'Вчера_Спутник Лайт'!C:C, 1, FALSE)),"ошибка",0)</f>
        <v>ошибка</v>
      </c>
      <c r="AK651" s="55"/>
      <c r="AL651" s="53" t="e">
        <f>D651-VLOOKUP(C651, 'Вчера_Спутник Лайт'!C:BO, 2, FALSE)</f>
        <v>#N/A</v>
      </c>
      <c r="AM651" s="53" t="e">
        <f>E651-F651-VLOOKUP(C651, 'Вчера_Спутник Лайт'!C:BO, 3, FALSE)</f>
        <v>#N/A</v>
      </c>
      <c r="AN651" s="53" t="e">
        <f>K651-L651-VLOOKUP(C651, 'Вчера_Спутник Лайт'!C:BO, 5, FALSE)</f>
        <v>#N/A</v>
      </c>
      <c r="AO651" s="53" t="e">
        <f>M651-N651-VLOOKUP(C651, 'Вчера_Спутник Лайт'!C:BO, 7, FALSE)</f>
        <v>#N/A</v>
      </c>
      <c r="AP651" s="53" t="e">
        <f>O651-P651-VLOOKUP(C651, 'Вчера_Спутник Лайт'!C:BO, 9, FALSE)</f>
        <v>#N/A</v>
      </c>
      <c r="AQ651" s="53" t="e">
        <f>Q651-R651-VLOOKUP(C651, 'Вчера_Спутник Лайт'!C:BO, 11, FALSE)</f>
        <v>#N/A</v>
      </c>
      <c r="AR651" s="53" t="e">
        <f>S651-T651-VLOOKUP(C651, 'Вчера_Спутник Лайт'!C:BO, 13, FALSE)</f>
        <v>#N/A</v>
      </c>
      <c r="AS651" s="53" t="e">
        <f>U651-V651-VLOOKUP(C651, 'Вчера_Спутник Лайт'!C:BO, 15, FALSE)</f>
        <v>#N/A</v>
      </c>
      <c r="AT651" s="53" t="e">
        <f>W651-X651-VLOOKUP(C651, 'Вчера_Спутник Лайт'!C:BO, 17, FALSE)</f>
        <v>#N/A</v>
      </c>
      <c r="AU651" s="53" t="e">
        <f>AA651-AB651-VLOOKUP(C651, 'Вчера_Спутник Лайт'!C:BO, 19, FALSE)</f>
        <v>#N/A</v>
      </c>
      <c r="AV651" s="53" t="e">
        <f>AC651-AD651-VLOOKUP(C651, 'Вчера_Спутник Лайт'!C:BO, 21, FALSE)</f>
        <v>#N/A</v>
      </c>
      <c r="AW651" s="53" t="e">
        <f>VLOOKUP(C651, 'Вчера_Спутник Лайт'!C:BO, 26, FALSE)+F651-#REF!-AD651-AG651</f>
        <v>#N/A</v>
      </c>
      <c r="AX651" s="53" t="e">
        <f>AE651-VLOOKUP(C651,'Вчера_Спутник Лайт'!C:BO, 23, FALSE)</f>
        <v>#N/A</v>
      </c>
    </row>
    <row r="652" spans="1:50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3"/>
      <c r="AA652" s="44"/>
      <c r="AB652" s="43"/>
      <c r="AC652" s="44"/>
      <c r="AD652" s="43"/>
      <c r="AE652" s="43"/>
      <c r="AF652" s="43"/>
      <c r="AG652" s="44"/>
      <c r="AH652" s="48"/>
      <c r="AI652" s="52">
        <f t="shared" si="11"/>
        <v>0</v>
      </c>
      <c r="AJ652" s="53" t="str">
        <f>IF(ISNA(VLOOKUP(C652,'Вчера_Спутник Лайт'!C:C, 1, FALSE)),"ошибка",0)</f>
        <v>ошибка</v>
      </c>
      <c r="AK652" s="55"/>
      <c r="AL652" s="53" t="e">
        <f>D652-VLOOKUP(C652, 'Вчера_Спутник Лайт'!C:BO, 2, FALSE)</f>
        <v>#N/A</v>
      </c>
      <c r="AM652" s="53" t="e">
        <f>E652-F652-VLOOKUP(C652, 'Вчера_Спутник Лайт'!C:BO, 3, FALSE)</f>
        <v>#N/A</v>
      </c>
      <c r="AN652" s="53" t="e">
        <f>K652-L652-VLOOKUP(C652, 'Вчера_Спутник Лайт'!C:BO, 5, FALSE)</f>
        <v>#N/A</v>
      </c>
      <c r="AO652" s="53" t="e">
        <f>M652-N652-VLOOKUP(C652, 'Вчера_Спутник Лайт'!C:BO, 7, FALSE)</f>
        <v>#N/A</v>
      </c>
      <c r="AP652" s="53" t="e">
        <f>O652-P652-VLOOKUP(C652, 'Вчера_Спутник Лайт'!C:BO, 9, FALSE)</f>
        <v>#N/A</v>
      </c>
      <c r="AQ652" s="53" t="e">
        <f>Q652-R652-VLOOKUP(C652, 'Вчера_Спутник Лайт'!C:BO, 11, FALSE)</f>
        <v>#N/A</v>
      </c>
      <c r="AR652" s="53" t="e">
        <f>S652-T652-VLOOKUP(C652, 'Вчера_Спутник Лайт'!C:BO, 13, FALSE)</f>
        <v>#N/A</v>
      </c>
      <c r="AS652" s="53" t="e">
        <f>U652-V652-VLOOKUP(C652, 'Вчера_Спутник Лайт'!C:BO, 15, FALSE)</f>
        <v>#N/A</v>
      </c>
      <c r="AT652" s="53" t="e">
        <f>W652-X652-VLOOKUP(C652, 'Вчера_Спутник Лайт'!C:BO, 17, FALSE)</f>
        <v>#N/A</v>
      </c>
      <c r="AU652" s="53" t="e">
        <f>AA652-AB652-VLOOKUP(C652, 'Вчера_Спутник Лайт'!C:BO, 19, FALSE)</f>
        <v>#N/A</v>
      </c>
      <c r="AV652" s="53" t="e">
        <f>AC652-AD652-VLOOKUP(C652, 'Вчера_Спутник Лайт'!C:BO, 21, FALSE)</f>
        <v>#N/A</v>
      </c>
      <c r="AW652" s="53" t="e">
        <f>VLOOKUP(C652, 'Вчера_Спутник Лайт'!C:BO, 26, FALSE)+F652-#REF!-AD652-AG652</f>
        <v>#N/A</v>
      </c>
      <c r="AX652" s="53" t="e">
        <f>AE652-VLOOKUP(C652,'Вчера_Спутник Лайт'!C:BO, 23, FALSE)</f>
        <v>#N/A</v>
      </c>
    </row>
    <row r="653" spans="1:50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3"/>
      <c r="AA653" s="44"/>
      <c r="AB653" s="43"/>
      <c r="AC653" s="44"/>
      <c r="AD653" s="43"/>
      <c r="AE653" s="43"/>
      <c r="AF653" s="43"/>
      <c r="AG653" s="44"/>
      <c r="AH653" s="48"/>
      <c r="AI653" s="52">
        <f t="shared" si="11"/>
        <v>0</v>
      </c>
      <c r="AJ653" s="53" t="str">
        <f>IF(ISNA(VLOOKUP(C653,'Вчера_Спутник Лайт'!C:C, 1, FALSE)),"ошибка",0)</f>
        <v>ошибка</v>
      </c>
      <c r="AK653" s="55"/>
      <c r="AL653" s="53" t="e">
        <f>D653-VLOOKUP(C653, 'Вчера_Спутник Лайт'!C:BO, 2, FALSE)</f>
        <v>#N/A</v>
      </c>
      <c r="AM653" s="53" t="e">
        <f>E653-F653-VLOOKUP(C653, 'Вчера_Спутник Лайт'!C:BO, 3, FALSE)</f>
        <v>#N/A</v>
      </c>
      <c r="AN653" s="53" t="e">
        <f>K653-L653-VLOOKUP(C653, 'Вчера_Спутник Лайт'!C:BO, 5, FALSE)</f>
        <v>#N/A</v>
      </c>
      <c r="AO653" s="53" t="e">
        <f>M653-N653-VLOOKUP(C653, 'Вчера_Спутник Лайт'!C:BO, 7, FALSE)</f>
        <v>#N/A</v>
      </c>
      <c r="AP653" s="53" t="e">
        <f>O653-P653-VLOOKUP(C653, 'Вчера_Спутник Лайт'!C:BO, 9, FALSE)</f>
        <v>#N/A</v>
      </c>
      <c r="AQ653" s="53" t="e">
        <f>Q653-R653-VLOOKUP(C653, 'Вчера_Спутник Лайт'!C:BO, 11, FALSE)</f>
        <v>#N/A</v>
      </c>
      <c r="AR653" s="53" t="e">
        <f>S653-T653-VLOOKUP(C653, 'Вчера_Спутник Лайт'!C:BO, 13, FALSE)</f>
        <v>#N/A</v>
      </c>
      <c r="AS653" s="53" t="e">
        <f>U653-V653-VLOOKUP(C653, 'Вчера_Спутник Лайт'!C:BO, 15, FALSE)</f>
        <v>#N/A</v>
      </c>
      <c r="AT653" s="53" t="e">
        <f>W653-X653-VLOOKUP(C653, 'Вчера_Спутник Лайт'!C:BO, 17, FALSE)</f>
        <v>#N/A</v>
      </c>
      <c r="AU653" s="53" t="e">
        <f>AA653-AB653-VLOOKUP(C653, 'Вчера_Спутник Лайт'!C:BO, 19, FALSE)</f>
        <v>#N/A</v>
      </c>
      <c r="AV653" s="53" t="e">
        <f>AC653-AD653-VLOOKUP(C653, 'Вчера_Спутник Лайт'!C:BO, 21, FALSE)</f>
        <v>#N/A</v>
      </c>
      <c r="AW653" s="53" t="e">
        <f>VLOOKUP(C653, 'Вчера_Спутник Лайт'!C:BO, 26, FALSE)+F653-#REF!-AD653-AG653</f>
        <v>#N/A</v>
      </c>
      <c r="AX653" s="53" t="e">
        <f>AE653-VLOOKUP(C653,'Вчера_Спутник Лайт'!C:BO, 23, FALSE)</f>
        <v>#N/A</v>
      </c>
    </row>
    <row r="654" spans="1:50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3"/>
      <c r="AA654" s="44"/>
      <c r="AB654" s="43"/>
      <c r="AC654" s="44"/>
      <c r="AD654" s="43"/>
      <c r="AE654" s="43"/>
      <c r="AF654" s="43"/>
      <c r="AG654" s="44"/>
      <c r="AH654" s="48"/>
      <c r="AI654" s="52">
        <f t="shared" si="11"/>
        <v>0</v>
      </c>
      <c r="AJ654" s="53" t="str">
        <f>IF(ISNA(VLOOKUP(C654,'Вчера_Спутник Лайт'!C:C, 1, FALSE)),"ошибка",0)</f>
        <v>ошибка</v>
      </c>
      <c r="AK654" s="55"/>
      <c r="AL654" s="53" t="e">
        <f>D654-VLOOKUP(C654, 'Вчера_Спутник Лайт'!C:BO, 2, FALSE)</f>
        <v>#N/A</v>
      </c>
      <c r="AM654" s="53" t="e">
        <f>E654-F654-VLOOKUP(C654, 'Вчера_Спутник Лайт'!C:BO, 3, FALSE)</f>
        <v>#N/A</v>
      </c>
      <c r="AN654" s="53" t="e">
        <f>K654-L654-VLOOKUP(C654, 'Вчера_Спутник Лайт'!C:BO, 5, FALSE)</f>
        <v>#N/A</v>
      </c>
      <c r="AO654" s="53" t="e">
        <f>M654-N654-VLOOKUP(C654, 'Вчера_Спутник Лайт'!C:BO, 7, FALSE)</f>
        <v>#N/A</v>
      </c>
      <c r="AP654" s="53" t="e">
        <f>O654-P654-VLOOKUP(C654, 'Вчера_Спутник Лайт'!C:BO, 9, FALSE)</f>
        <v>#N/A</v>
      </c>
      <c r="AQ654" s="53" t="e">
        <f>Q654-R654-VLOOKUP(C654, 'Вчера_Спутник Лайт'!C:BO, 11, FALSE)</f>
        <v>#N/A</v>
      </c>
      <c r="AR654" s="53" t="e">
        <f>S654-T654-VLOOKUP(C654, 'Вчера_Спутник Лайт'!C:BO, 13, FALSE)</f>
        <v>#N/A</v>
      </c>
      <c r="AS654" s="53" t="e">
        <f>U654-V654-VLOOKUP(C654, 'Вчера_Спутник Лайт'!C:BO, 15, FALSE)</f>
        <v>#N/A</v>
      </c>
      <c r="AT654" s="53" t="e">
        <f>W654-X654-VLOOKUP(C654, 'Вчера_Спутник Лайт'!C:BO, 17, FALSE)</f>
        <v>#N/A</v>
      </c>
      <c r="AU654" s="53" t="e">
        <f>AA654-AB654-VLOOKUP(C654, 'Вчера_Спутник Лайт'!C:BO, 19, FALSE)</f>
        <v>#N/A</v>
      </c>
      <c r="AV654" s="53" t="e">
        <f>AC654-AD654-VLOOKUP(C654, 'Вчера_Спутник Лайт'!C:BO, 21, FALSE)</f>
        <v>#N/A</v>
      </c>
      <c r="AW654" s="53" t="e">
        <f>VLOOKUP(C654, 'Вчера_Спутник Лайт'!C:BO, 26, FALSE)+F654-#REF!-AD654-AG654</f>
        <v>#N/A</v>
      </c>
      <c r="AX654" s="53" t="e">
        <f>AE654-VLOOKUP(C654,'Вчера_Спутник Лайт'!C:BO, 23, FALSE)</f>
        <v>#N/A</v>
      </c>
    </row>
    <row r="655" spans="1:50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3"/>
      <c r="AA655" s="44"/>
      <c r="AB655" s="43"/>
      <c r="AC655" s="44"/>
      <c r="AD655" s="43"/>
      <c r="AE655" s="43"/>
      <c r="AF655" s="43"/>
      <c r="AG655" s="44"/>
      <c r="AH655" s="48"/>
      <c r="AI655" s="52">
        <f t="shared" si="11"/>
        <v>0</v>
      </c>
      <c r="AJ655" s="53" t="str">
        <f>IF(ISNA(VLOOKUP(C655,'Вчера_Спутник Лайт'!C:C, 1, FALSE)),"ошибка",0)</f>
        <v>ошибка</v>
      </c>
      <c r="AK655" s="55"/>
      <c r="AL655" s="53" t="e">
        <f>D655-VLOOKUP(C655, 'Вчера_Спутник Лайт'!C:BO, 2, FALSE)</f>
        <v>#N/A</v>
      </c>
      <c r="AM655" s="53" t="e">
        <f>E655-F655-VLOOKUP(C655, 'Вчера_Спутник Лайт'!C:BO, 3, FALSE)</f>
        <v>#N/A</v>
      </c>
      <c r="AN655" s="53" t="e">
        <f>K655-L655-VLOOKUP(C655, 'Вчера_Спутник Лайт'!C:BO, 5, FALSE)</f>
        <v>#N/A</v>
      </c>
      <c r="AO655" s="53" t="e">
        <f>M655-N655-VLOOKUP(C655, 'Вчера_Спутник Лайт'!C:BO, 7, FALSE)</f>
        <v>#N/A</v>
      </c>
      <c r="AP655" s="53" t="e">
        <f>O655-P655-VLOOKUP(C655, 'Вчера_Спутник Лайт'!C:BO, 9, FALSE)</f>
        <v>#N/A</v>
      </c>
      <c r="AQ655" s="53" t="e">
        <f>Q655-R655-VLOOKUP(C655, 'Вчера_Спутник Лайт'!C:BO, 11, FALSE)</f>
        <v>#N/A</v>
      </c>
      <c r="AR655" s="53" t="e">
        <f>S655-T655-VLOOKUP(C655, 'Вчера_Спутник Лайт'!C:BO, 13, FALSE)</f>
        <v>#N/A</v>
      </c>
      <c r="AS655" s="53" t="e">
        <f>U655-V655-VLOOKUP(C655, 'Вчера_Спутник Лайт'!C:BO, 15, FALSE)</f>
        <v>#N/A</v>
      </c>
      <c r="AT655" s="53" t="e">
        <f>W655-X655-VLOOKUP(C655, 'Вчера_Спутник Лайт'!C:BO, 17, FALSE)</f>
        <v>#N/A</v>
      </c>
      <c r="AU655" s="53" t="e">
        <f>AA655-AB655-VLOOKUP(C655, 'Вчера_Спутник Лайт'!C:BO, 19, FALSE)</f>
        <v>#N/A</v>
      </c>
      <c r="AV655" s="53" t="e">
        <f>AC655-AD655-VLOOKUP(C655, 'Вчера_Спутник Лайт'!C:BO, 21, FALSE)</f>
        <v>#N/A</v>
      </c>
      <c r="AW655" s="53" t="e">
        <f>VLOOKUP(C655, 'Вчера_Спутник Лайт'!C:BO, 26, FALSE)+F655-#REF!-AD655-AG655</f>
        <v>#N/A</v>
      </c>
      <c r="AX655" s="53" t="e">
        <f>AE655-VLOOKUP(C655,'Вчера_Спутник Лайт'!C:BO, 23, FALSE)</f>
        <v>#N/A</v>
      </c>
    </row>
    <row r="656" spans="1:50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3"/>
      <c r="AA656" s="44"/>
      <c r="AB656" s="43"/>
      <c r="AC656" s="44"/>
      <c r="AD656" s="43"/>
      <c r="AE656" s="43"/>
      <c r="AF656" s="43"/>
      <c r="AG656" s="44"/>
      <c r="AH656" s="48"/>
      <c r="AI656" s="52">
        <f t="shared" si="11"/>
        <v>0</v>
      </c>
      <c r="AJ656" s="53" t="str">
        <f>IF(ISNA(VLOOKUP(C656,'Вчера_Спутник Лайт'!C:C, 1, FALSE)),"ошибка",0)</f>
        <v>ошибка</v>
      </c>
      <c r="AK656" s="55"/>
      <c r="AL656" s="53" t="e">
        <f>D656-VLOOKUP(C656, 'Вчера_Спутник Лайт'!C:BO, 2, FALSE)</f>
        <v>#N/A</v>
      </c>
      <c r="AM656" s="53" t="e">
        <f>E656-F656-VLOOKUP(C656, 'Вчера_Спутник Лайт'!C:BO, 3, FALSE)</f>
        <v>#N/A</v>
      </c>
      <c r="AN656" s="53" t="e">
        <f>K656-L656-VLOOKUP(C656, 'Вчера_Спутник Лайт'!C:BO, 5, FALSE)</f>
        <v>#N/A</v>
      </c>
      <c r="AO656" s="53" t="e">
        <f>M656-N656-VLOOKUP(C656, 'Вчера_Спутник Лайт'!C:BO, 7, FALSE)</f>
        <v>#N/A</v>
      </c>
      <c r="AP656" s="53" t="e">
        <f>O656-P656-VLOOKUP(C656, 'Вчера_Спутник Лайт'!C:BO, 9, FALSE)</f>
        <v>#N/A</v>
      </c>
      <c r="AQ656" s="53" t="e">
        <f>Q656-R656-VLOOKUP(C656, 'Вчера_Спутник Лайт'!C:BO, 11, FALSE)</f>
        <v>#N/A</v>
      </c>
      <c r="AR656" s="53" t="e">
        <f>S656-T656-VLOOKUP(C656, 'Вчера_Спутник Лайт'!C:BO, 13, FALSE)</f>
        <v>#N/A</v>
      </c>
      <c r="AS656" s="53" t="e">
        <f>U656-V656-VLOOKUP(C656, 'Вчера_Спутник Лайт'!C:BO, 15, FALSE)</f>
        <v>#N/A</v>
      </c>
      <c r="AT656" s="53" t="e">
        <f>W656-X656-VLOOKUP(C656, 'Вчера_Спутник Лайт'!C:BO, 17, FALSE)</f>
        <v>#N/A</v>
      </c>
      <c r="AU656" s="53" t="e">
        <f>AA656-AB656-VLOOKUP(C656, 'Вчера_Спутник Лайт'!C:BO, 19, FALSE)</f>
        <v>#N/A</v>
      </c>
      <c r="AV656" s="53" t="e">
        <f>AC656-AD656-VLOOKUP(C656, 'Вчера_Спутник Лайт'!C:BO, 21, FALSE)</f>
        <v>#N/A</v>
      </c>
      <c r="AW656" s="53" t="e">
        <f>VLOOKUP(C656, 'Вчера_Спутник Лайт'!C:BO, 26, FALSE)+F656-#REF!-AD656-AG656</f>
        <v>#N/A</v>
      </c>
      <c r="AX656" s="53" t="e">
        <f>AE656-VLOOKUP(C656,'Вчера_Спутник Лайт'!C:BO, 23, FALSE)</f>
        <v>#N/A</v>
      </c>
    </row>
    <row r="657" spans="1:50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3"/>
      <c r="AA657" s="44"/>
      <c r="AB657" s="43"/>
      <c r="AC657" s="44"/>
      <c r="AD657" s="43"/>
      <c r="AE657" s="43"/>
      <c r="AF657" s="43"/>
      <c r="AG657" s="44"/>
      <c r="AH657" s="48"/>
      <c r="AI657" s="52">
        <f t="shared" si="11"/>
        <v>0</v>
      </c>
      <c r="AJ657" s="53" t="str">
        <f>IF(ISNA(VLOOKUP(C657,'Вчера_Спутник Лайт'!C:C, 1, FALSE)),"ошибка",0)</f>
        <v>ошибка</v>
      </c>
      <c r="AK657" s="55"/>
      <c r="AL657" s="53" t="e">
        <f>D657-VLOOKUP(C657, 'Вчера_Спутник Лайт'!C:BO, 2, FALSE)</f>
        <v>#N/A</v>
      </c>
      <c r="AM657" s="53" t="e">
        <f>E657-F657-VLOOKUP(C657, 'Вчера_Спутник Лайт'!C:BO, 3, FALSE)</f>
        <v>#N/A</v>
      </c>
      <c r="AN657" s="53" t="e">
        <f>K657-L657-VLOOKUP(C657, 'Вчера_Спутник Лайт'!C:BO, 5, FALSE)</f>
        <v>#N/A</v>
      </c>
      <c r="AO657" s="53" t="e">
        <f>M657-N657-VLOOKUP(C657, 'Вчера_Спутник Лайт'!C:BO, 7, FALSE)</f>
        <v>#N/A</v>
      </c>
      <c r="AP657" s="53" t="e">
        <f>O657-P657-VLOOKUP(C657, 'Вчера_Спутник Лайт'!C:BO, 9, FALSE)</f>
        <v>#N/A</v>
      </c>
      <c r="AQ657" s="53" t="e">
        <f>Q657-R657-VLOOKUP(C657, 'Вчера_Спутник Лайт'!C:BO, 11, FALSE)</f>
        <v>#N/A</v>
      </c>
      <c r="AR657" s="53" t="e">
        <f>S657-T657-VLOOKUP(C657, 'Вчера_Спутник Лайт'!C:BO, 13, FALSE)</f>
        <v>#N/A</v>
      </c>
      <c r="AS657" s="53" t="e">
        <f>U657-V657-VLOOKUP(C657, 'Вчера_Спутник Лайт'!C:BO, 15, FALSE)</f>
        <v>#N/A</v>
      </c>
      <c r="AT657" s="53" t="e">
        <f>W657-X657-VLOOKUP(C657, 'Вчера_Спутник Лайт'!C:BO, 17, FALSE)</f>
        <v>#N/A</v>
      </c>
      <c r="AU657" s="53" t="e">
        <f>AA657-AB657-VLOOKUP(C657, 'Вчера_Спутник Лайт'!C:BO, 19, FALSE)</f>
        <v>#N/A</v>
      </c>
      <c r="AV657" s="53" t="e">
        <f>AC657-AD657-VLOOKUP(C657, 'Вчера_Спутник Лайт'!C:BO, 21, FALSE)</f>
        <v>#N/A</v>
      </c>
      <c r="AW657" s="53" t="e">
        <f>VLOOKUP(C657, 'Вчера_Спутник Лайт'!C:BO, 26, FALSE)+F657-#REF!-AD657-AG657</f>
        <v>#N/A</v>
      </c>
      <c r="AX657" s="53" t="e">
        <f>AE657-VLOOKUP(C657,'Вчера_Спутник Лайт'!C:BO, 23, FALSE)</f>
        <v>#N/A</v>
      </c>
    </row>
    <row r="658" spans="1:50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3"/>
      <c r="AA658" s="44"/>
      <c r="AB658" s="43"/>
      <c r="AC658" s="44"/>
      <c r="AD658" s="43"/>
      <c r="AE658" s="43"/>
      <c r="AF658" s="43"/>
      <c r="AG658" s="44"/>
      <c r="AH658" s="48"/>
      <c r="AI658" s="52">
        <f t="shared" si="11"/>
        <v>0</v>
      </c>
      <c r="AJ658" s="53" t="str">
        <f>IF(ISNA(VLOOKUP(C658,'Вчера_Спутник Лайт'!C:C, 1, FALSE)),"ошибка",0)</f>
        <v>ошибка</v>
      </c>
      <c r="AK658" s="55"/>
      <c r="AL658" s="53" t="e">
        <f>D658-VLOOKUP(C658, 'Вчера_Спутник Лайт'!C:BO, 2, FALSE)</f>
        <v>#N/A</v>
      </c>
      <c r="AM658" s="53" t="e">
        <f>E658-F658-VLOOKUP(C658, 'Вчера_Спутник Лайт'!C:BO, 3, FALSE)</f>
        <v>#N/A</v>
      </c>
      <c r="AN658" s="53" t="e">
        <f>K658-L658-VLOOKUP(C658, 'Вчера_Спутник Лайт'!C:BO, 5, FALSE)</f>
        <v>#N/A</v>
      </c>
      <c r="AO658" s="53" t="e">
        <f>M658-N658-VLOOKUP(C658, 'Вчера_Спутник Лайт'!C:BO, 7, FALSE)</f>
        <v>#N/A</v>
      </c>
      <c r="AP658" s="53" t="e">
        <f>O658-P658-VLOOKUP(C658, 'Вчера_Спутник Лайт'!C:BO, 9, FALSE)</f>
        <v>#N/A</v>
      </c>
      <c r="AQ658" s="53" t="e">
        <f>Q658-R658-VLOOKUP(C658, 'Вчера_Спутник Лайт'!C:BO, 11, FALSE)</f>
        <v>#N/A</v>
      </c>
      <c r="AR658" s="53" t="e">
        <f>S658-T658-VLOOKUP(C658, 'Вчера_Спутник Лайт'!C:BO, 13, FALSE)</f>
        <v>#N/A</v>
      </c>
      <c r="AS658" s="53" t="e">
        <f>U658-V658-VLOOKUP(C658, 'Вчера_Спутник Лайт'!C:BO, 15, FALSE)</f>
        <v>#N/A</v>
      </c>
      <c r="AT658" s="53" t="e">
        <f>W658-X658-VLOOKUP(C658, 'Вчера_Спутник Лайт'!C:BO, 17, FALSE)</f>
        <v>#N/A</v>
      </c>
      <c r="AU658" s="53" t="e">
        <f>AA658-AB658-VLOOKUP(C658, 'Вчера_Спутник Лайт'!C:BO, 19, FALSE)</f>
        <v>#N/A</v>
      </c>
      <c r="AV658" s="53" t="e">
        <f>AC658-AD658-VLOOKUP(C658, 'Вчера_Спутник Лайт'!C:BO, 21, FALSE)</f>
        <v>#N/A</v>
      </c>
      <c r="AW658" s="53" t="e">
        <f>VLOOKUP(C658, 'Вчера_Спутник Лайт'!C:BO, 26, FALSE)+F658-#REF!-AD658-AG658</f>
        <v>#N/A</v>
      </c>
      <c r="AX658" s="53" t="e">
        <f>AE658-VLOOKUP(C658,'Вчера_Спутник Лайт'!C:BO, 23, FALSE)</f>
        <v>#N/A</v>
      </c>
    </row>
    <row r="659" spans="1:50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3"/>
      <c r="AA659" s="44"/>
      <c r="AB659" s="43"/>
      <c r="AC659" s="44"/>
      <c r="AD659" s="43"/>
      <c r="AE659" s="43"/>
      <c r="AF659" s="43"/>
      <c r="AG659" s="44"/>
      <c r="AH659" s="48"/>
      <c r="AI659" s="52">
        <f t="shared" si="11"/>
        <v>0</v>
      </c>
      <c r="AJ659" s="53" t="str">
        <f>IF(ISNA(VLOOKUP(C659,'Вчера_Спутник Лайт'!C:C, 1, FALSE)),"ошибка",0)</f>
        <v>ошибка</v>
      </c>
      <c r="AK659" s="55"/>
      <c r="AL659" s="53" t="e">
        <f>D659-VLOOKUP(C659, 'Вчера_Спутник Лайт'!C:BO, 2, FALSE)</f>
        <v>#N/A</v>
      </c>
      <c r="AM659" s="53" t="e">
        <f>E659-F659-VLOOKUP(C659, 'Вчера_Спутник Лайт'!C:BO, 3, FALSE)</f>
        <v>#N/A</v>
      </c>
      <c r="AN659" s="53" t="e">
        <f>K659-L659-VLOOKUP(C659, 'Вчера_Спутник Лайт'!C:BO, 5, FALSE)</f>
        <v>#N/A</v>
      </c>
      <c r="AO659" s="53" t="e">
        <f>M659-N659-VLOOKUP(C659, 'Вчера_Спутник Лайт'!C:BO, 7, FALSE)</f>
        <v>#N/A</v>
      </c>
      <c r="AP659" s="53" t="e">
        <f>O659-P659-VLOOKUP(C659, 'Вчера_Спутник Лайт'!C:BO, 9, FALSE)</f>
        <v>#N/A</v>
      </c>
      <c r="AQ659" s="53" t="e">
        <f>Q659-R659-VLOOKUP(C659, 'Вчера_Спутник Лайт'!C:BO, 11, FALSE)</f>
        <v>#N/A</v>
      </c>
      <c r="AR659" s="53" t="e">
        <f>S659-T659-VLOOKUP(C659, 'Вчера_Спутник Лайт'!C:BO, 13, FALSE)</f>
        <v>#N/A</v>
      </c>
      <c r="AS659" s="53" t="e">
        <f>U659-V659-VLOOKUP(C659, 'Вчера_Спутник Лайт'!C:BO, 15, FALSE)</f>
        <v>#N/A</v>
      </c>
      <c r="AT659" s="53" t="e">
        <f>W659-X659-VLOOKUP(C659, 'Вчера_Спутник Лайт'!C:BO, 17, FALSE)</f>
        <v>#N/A</v>
      </c>
      <c r="AU659" s="53" t="e">
        <f>AA659-AB659-VLOOKUP(C659, 'Вчера_Спутник Лайт'!C:BO, 19, FALSE)</f>
        <v>#N/A</v>
      </c>
      <c r="AV659" s="53" t="e">
        <f>AC659-AD659-VLOOKUP(C659, 'Вчера_Спутник Лайт'!C:BO, 21, FALSE)</f>
        <v>#N/A</v>
      </c>
      <c r="AW659" s="53" t="e">
        <f>VLOOKUP(C659, 'Вчера_Спутник Лайт'!C:BO, 26, FALSE)+F659-#REF!-AD659-AG659</f>
        <v>#N/A</v>
      </c>
      <c r="AX659" s="53" t="e">
        <f>AE659-VLOOKUP(C659,'Вчера_Спутник Лайт'!C:BO, 23, FALSE)</f>
        <v>#N/A</v>
      </c>
    </row>
    <row r="660" spans="1:50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3"/>
      <c r="AA660" s="44"/>
      <c r="AB660" s="43"/>
      <c r="AC660" s="44"/>
      <c r="AD660" s="43"/>
      <c r="AE660" s="43"/>
      <c r="AF660" s="43"/>
      <c r="AG660" s="44"/>
      <c r="AH660" s="48"/>
      <c r="AI660" s="52">
        <f t="shared" si="11"/>
        <v>0</v>
      </c>
      <c r="AJ660" s="53" t="str">
        <f>IF(ISNA(VLOOKUP(C660,'Вчера_Спутник Лайт'!C:C, 1, FALSE)),"ошибка",0)</f>
        <v>ошибка</v>
      </c>
      <c r="AK660" s="55"/>
      <c r="AL660" s="53" t="e">
        <f>D660-VLOOKUP(C660, 'Вчера_Спутник Лайт'!C:BO, 2, FALSE)</f>
        <v>#N/A</v>
      </c>
      <c r="AM660" s="53" t="e">
        <f>E660-F660-VLOOKUP(C660, 'Вчера_Спутник Лайт'!C:BO, 3, FALSE)</f>
        <v>#N/A</v>
      </c>
      <c r="AN660" s="53" t="e">
        <f>K660-L660-VLOOKUP(C660, 'Вчера_Спутник Лайт'!C:BO, 5, FALSE)</f>
        <v>#N/A</v>
      </c>
      <c r="AO660" s="53" t="e">
        <f>M660-N660-VLOOKUP(C660, 'Вчера_Спутник Лайт'!C:BO, 7, FALSE)</f>
        <v>#N/A</v>
      </c>
      <c r="AP660" s="53" t="e">
        <f>O660-P660-VLOOKUP(C660, 'Вчера_Спутник Лайт'!C:BO, 9, FALSE)</f>
        <v>#N/A</v>
      </c>
      <c r="AQ660" s="53" t="e">
        <f>Q660-R660-VLOOKUP(C660, 'Вчера_Спутник Лайт'!C:BO, 11, FALSE)</f>
        <v>#N/A</v>
      </c>
      <c r="AR660" s="53" t="e">
        <f>S660-T660-VLOOKUP(C660, 'Вчера_Спутник Лайт'!C:BO, 13, FALSE)</f>
        <v>#N/A</v>
      </c>
      <c r="AS660" s="53" t="e">
        <f>U660-V660-VLOOKUP(C660, 'Вчера_Спутник Лайт'!C:BO, 15, FALSE)</f>
        <v>#N/A</v>
      </c>
      <c r="AT660" s="53" t="e">
        <f>W660-X660-VLOOKUP(C660, 'Вчера_Спутник Лайт'!C:BO, 17, FALSE)</f>
        <v>#N/A</v>
      </c>
      <c r="AU660" s="53" t="e">
        <f>AA660-AB660-VLOOKUP(C660, 'Вчера_Спутник Лайт'!C:BO, 19, FALSE)</f>
        <v>#N/A</v>
      </c>
      <c r="AV660" s="53" t="e">
        <f>AC660-AD660-VLOOKUP(C660, 'Вчера_Спутник Лайт'!C:BO, 21, FALSE)</f>
        <v>#N/A</v>
      </c>
      <c r="AW660" s="53" t="e">
        <f>VLOOKUP(C660, 'Вчера_Спутник Лайт'!C:BO, 26, FALSE)+F660-#REF!-AD660-AG660</f>
        <v>#N/A</v>
      </c>
      <c r="AX660" s="53" t="e">
        <f>AE660-VLOOKUP(C660,'Вчера_Спутник Лайт'!C:BO, 23, FALSE)</f>
        <v>#N/A</v>
      </c>
    </row>
    <row r="661" spans="1:50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3"/>
      <c r="AA661" s="44"/>
      <c r="AB661" s="43"/>
      <c r="AC661" s="44"/>
      <c r="AD661" s="43"/>
      <c r="AE661" s="43"/>
      <c r="AF661" s="43"/>
      <c r="AG661" s="44"/>
      <c r="AH661" s="48"/>
      <c r="AI661" s="52">
        <f t="shared" si="11"/>
        <v>0</v>
      </c>
      <c r="AJ661" s="53" t="str">
        <f>IF(ISNA(VLOOKUP(C661,'Вчера_Спутник Лайт'!C:C, 1, FALSE)),"ошибка",0)</f>
        <v>ошибка</v>
      </c>
      <c r="AK661" s="55"/>
      <c r="AL661" s="53" t="e">
        <f>D661-VLOOKUP(C661, 'Вчера_Спутник Лайт'!C:BO, 2, FALSE)</f>
        <v>#N/A</v>
      </c>
      <c r="AM661" s="53" t="e">
        <f>E661-F661-VLOOKUP(C661, 'Вчера_Спутник Лайт'!C:BO, 3, FALSE)</f>
        <v>#N/A</v>
      </c>
      <c r="AN661" s="53" t="e">
        <f>K661-L661-VLOOKUP(C661, 'Вчера_Спутник Лайт'!C:BO, 5, FALSE)</f>
        <v>#N/A</v>
      </c>
      <c r="AO661" s="53" t="e">
        <f>M661-N661-VLOOKUP(C661, 'Вчера_Спутник Лайт'!C:BO, 7, FALSE)</f>
        <v>#N/A</v>
      </c>
      <c r="AP661" s="53" t="e">
        <f>O661-P661-VLOOKUP(C661, 'Вчера_Спутник Лайт'!C:BO, 9, FALSE)</f>
        <v>#N/A</v>
      </c>
      <c r="AQ661" s="53" t="e">
        <f>Q661-R661-VLOOKUP(C661, 'Вчера_Спутник Лайт'!C:BO, 11, FALSE)</f>
        <v>#N/A</v>
      </c>
      <c r="AR661" s="53" t="e">
        <f>S661-T661-VLOOKUP(C661, 'Вчера_Спутник Лайт'!C:BO, 13, FALSE)</f>
        <v>#N/A</v>
      </c>
      <c r="AS661" s="53" t="e">
        <f>U661-V661-VLOOKUP(C661, 'Вчера_Спутник Лайт'!C:BO, 15, FALSE)</f>
        <v>#N/A</v>
      </c>
      <c r="AT661" s="53" t="e">
        <f>W661-X661-VLOOKUP(C661, 'Вчера_Спутник Лайт'!C:BO, 17, FALSE)</f>
        <v>#N/A</v>
      </c>
      <c r="AU661" s="53" t="e">
        <f>AA661-AB661-VLOOKUP(C661, 'Вчера_Спутник Лайт'!C:BO, 19, FALSE)</f>
        <v>#N/A</v>
      </c>
      <c r="AV661" s="53" t="e">
        <f>AC661-AD661-VLOOKUP(C661, 'Вчера_Спутник Лайт'!C:BO, 21, FALSE)</f>
        <v>#N/A</v>
      </c>
      <c r="AW661" s="53" t="e">
        <f>VLOOKUP(C661, 'Вчера_Спутник Лайт'!C:BO, 26, FALSE)+F661-#REF!-AD661-AG661</f>
        <v>#N/A</v>
      </c>
      <c r="AX661" s="53" t="e">
        <f>AE661-VLOOKUP(C661,'Вчера_Спутник Лайт'!C:BO, 23, FALSE)</f>
        <v>#N/A</v>
      </c>
    </row>
    <row r="662" spans="1:50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3"/>
      <c r="AA662" s="44"/>
      <c r="AB662" s="43"/>
      <c r="AC662" s="44"/>
      <c r="AD662" s="43"/>
      <c r="AE662" s="43"/>
      <c r="AF662" s="43"/>
      <c r="AG662" s="44"/>
      <c r="AH662" s="48"/>
      <c r="AI662" s="52">
        <f t="shared" si="11"/>
        <v>0</v>
      </c>
      <c r="AJ662" s="53" t="str">
        <f>IF(ISNA(VLOOKUP(C662,'Вчера_Спутник Лайт'!C:C, 1, FALSE)),"ошибка",0)</f>
        <v>ошибка</v>
      </c>
      <c r="AK662" s="55"/>
      <c r="AL662" s="53" t="e">
        <f>D662-VLOOKUP(C662, 'Вчера_Спутник Лайт'!C:BO, 2, FALSE)</f>
        <v>#N/A</v>
      </c>
      <c r="AM662" s="53" t="e">
        <f>E662-F662-VLOOKUP(C662, 'Вчера_Спутник Лайт'!C:BO, 3, FALSE)</f>
        <v>#N/A</v>
      </c>
      <c r="AN662" s="53" t="e">
        <f>K662-L662-VLOOKUP(C662, 'Вчера_Спутник Лайт'!C:BO, 5, FALSE)</f>
        <v>#N/A</v>
      </c>
      <c r="AO662" s="53" t="e">
        <f>M662-N662-VLOOKUP(C662, 'Вчера_Спутник Лайт'!C:BO, 7, FALSE)</f>
        <v>#N/A</v>
      </c>
      <c r="AP662" s="53" t="e">
        <f>O662-P662-VLOOKUP(C662, 'Вчера_Спутник Лайт'!C:BO, 9, FALSE)</f>
        <v>#N/A</v>
      </c>
      <c r="AQ662" s="53" t="e">
        <f>Q662-R662-VLOOKUP(C662, 'Вчера_Спутник Лайт'!C:BO, 11, FALSE)</f>
        <v>#N/A</v>
      </c>
      <c r="AR662" s="53" t="e">
        <f>S662-T662-VLOOKUP(C662, 'Вчера_Спутник Лайт'!C:BO, 13, FALSE)</f>
        <v>#N/A</v>
      </c>
      <c r="AS662" s="53" t="e">
        <f>U662-V662-VLOOKUP(C662, 'Вчера_Спутник Лайт'!C:BO, 15, FALSE)</f>
        <v>#N/A</v>
      </c>
      <c r="AT662" s="53" t="e">
        <f>W662-X662-VLOOKUP(C662, 'Вчера_Спутник Лайт'!C:BO, 17, FALSE)</f>
        <v>#N/A</v>
      </c>
      <c r="AU662" s="53" t="e">
        <f>AA662-AB662-VLOOKUP(C662, 'Вчера_Спутник Лайт'!C:BO, 19, FALSE)</f>
        <v>#N/A</v>
      </c>
      <c r="AV662" s="53" t="e">
        <f>AC662-AD662-VLOOKUP(C662, 'Вчера_Спутник Лайт'!C:BO, 21, FALSE)</f>
        <v>#N/A</v>
      </c>
      <c r="AW662" s="53" t="e">
        <f>VLOOKUP(C662, 'Вчера_Спутник Лайт'!C:BO, 26, FALSE)+F662-#REF!-AD662-AG662</f>
        <v>#N/A</v>
      </c>
      <c r="AX662" s="53" t="e">
        <f>AE662-VLOOKUP(C662,'Вчера_Спутник Лайт'!C:BO, 23, FALSE)</f>
        <v>#N/A</v>
      </c>
    </row>
    <row r="663" spans="1:50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3"/>
      <c r="AA663" s="44"/>
      <c r="AB663" s="43"/>
      <c r="AC663" s="44"/>
      <c r="AD663" s="43"/>
      <c r="AE663" s="43"/>
      <c r="AF663" s="43"/>
      <c r="AG663" s="44"/>
      <c r="AH663" s="48"/>
      <c r="AI663" s="52">
        <f t="shared" si="11"/>
        <v>0</v>
      </c>
      <c r="AJ663" s="53" t="str">
        <f>IF(ISNA(VLOOKUP(C663,'Вчера_Спутник Лайт'!C:C, 1, FALSE)),"ошибка",0)</f>
        <v>ошибка</v>
      </c>
      <c r="AK663" s="55"/>
      <c r="AL663" s="53" t="e">
        <f>D663-VLOOKUP(C663, 'Вчера_Спутник Лайт'!C:BO, 2, FALSE)</f>
        <v>#N/A</v>
      </c>
      <c r="AM663" s="53" t="e">
        <f>E663-F663-VLOOKUP(C663, 'Вчера_Спутник Лайт'!C:BO, 3, FALSE)</f>
        <v>#N/A</v>
      </c>
      <c r="AN663" s="53" t="e">
        <f>K663-L663-VLOOKUP(C663, 'Вчера_Спутник Лайт'!C:BO, 5, FALSE)</f>
        <v>#N/A</v>
      </c>
      <c r="AO663" s="53" t="e">
        <f>M663-N663-VLOOKUP(C663, 'Вчера_Спутник Лайт'!C:BO, 7, FALSE)</f>
        <v>#N/A</v>
      </c>
      <c r="AP663" s="53" t="e">
        <f>O663-P663-VLOOKUP(C663, 'Вчера_Спутник Лайт'!C:BO, 9, FALSE)</f>
        <v>#N/A</v>
      </c>
      <c r="AQ663" s="53" t="e">
        <f>Q663-R663-VLOOKUP(C663, 'Вчера_Спутник Лайт'!C:BO, 11, FALSE)</f>
        <v>#N/A</v>
      </c>
      <c r="AR663" s="53" t="e">
        <f>S663-T663-VLOOKUP(C663, 'Вчера_Спутник Лайт'!C:BO, 13, FALSE)</f>
        <v>#N/A</v>
      </c>
      <c r="AS663" s="53" t="e">
        <f>U663-V663-VLOOKUP(C663, 'Вчера_Спутник Лайт'!C:BO, 15, FALSE)</f>
        <v>#N/A</v>
      </c>
      <c r="AT663" s="53" t="e">
        <f>W663-X663-VLOOKUP(C663, 'Вчера_Спутник Лайт'!C:BO, 17, FALSE)</f>
        <v>#N/A</v>
      </c>
      <c r="AU663" s="53" t="e">
        <f>AA663-AB663-VLOOKUP(C663, 'Вчера_Спутник Лайт'!C:BO, 19, FALSE)</f>
        <v>#N/A</v>
      </c>
      <c r="AV663" s="53" t="e">
        <f>AC663-AD663-VLOOKUP(C663, 'Вчера_Спутник Лайт'!C:BO, 21, FALSE)</f>
        <v>#N/A</v>
      </c>
      <c r="AW663" s="53" t="e">
        <f>VLOOKUP(C663, 'Вчера_Спутник Лайт'!C:BO, 26, FALSE)+F663-#REF!-AD663-AG663</f>
        <v>#N/A</v>
      </c>
      <c r="AX663" s="53" t="e">
        <f>AE663-VLOOKUP(C663,'Вчера_Спутник Лайт'!C:BO, 23, FALSE)</f>
        <v>#N/A</v>
      </c>
    </row>
    <row r="664" spans="1:50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3"/>
      <c r="AA664" s="44"/>
      <c r="AB664" s="43"/>
      <c r="AC664" s="44"/>
      <c r="AD664" s="43"/>
      <c r="AE664" s="43"/>
      <c r="AF664" s="43"/>
      <c r="AG664" s="44"/>
      <c r="AH664" s="48"/>
      <c r="AI664" s="52">
        <f t="shared" si="11"/>
        <v>0</v>
      </c>
      <c r="AJ664" s="53" t="str">
        <f>IF(ISNA(VLOOKUP(C664,'Вчера_Спутник Лайт'!C:C, 1, FALSE)),"ошибка",0)</f>
        <v>ошибка</v>
      </c>
      <c r="AK664" s="55"/>
      <c r="AL664" s="53" t="e">
        <f>D664-VLOOKUP(C664, 'Вчера_Спутник Лайт'!C:BO, 2, FALSE)</f>
        <v>#N/A</v>
      </c>
      <c r="AM664" s="53" t="e">
        <f>E664-F664-VLOOKUP(C664, 'Вчера_Спутник Лайт'!C:BO, 3, FALSE)</f>
        <v>#N/A</v>
      </c>
      <c r="AN664" s="53" t="e">
        <f>K664-L664-VLOOKUP(C664, 'Вчера_Спутник Лайт'!C:BO, 5, FALSE)</f>
        <v>#N/A</v>
      </c>
      <c r="AO664" s="53" t="e">
        <f>M664-N664-VLOOKUP(C664, 'Вчера_Спутник Лайт'!C:BO, 7, FALSE)</f>
        <v>#N/A</v>
      </c>
      <c r="AP664" s="53" t="e">
        <f>O664-P664-VLOOKUP(C664, 'Вчера_Спутник Лайт'!C:BO, 9, FALSE)</f>
        <v>#N/A</v>
      </c>
      <c r="AQ664" s="53" t="e">
        <f>Q664-R664-VLOOKUP(C664, 'Вчера_Спутник Лайт'!C:BO, 11, FALSE)</f>
        <v>#N/A</v>
      </c>
      <c r="AR664" s="53" t="e">
        <f>S664-T664-VLOOKUP(C664, 'Вчера_Спутник Лайт'!C:BO, 13, FALSE)</f>
        <v>#N/A</v>
      </c>
      <c r="AS664" s="53" t="e">
        <f>U664-V664-VLOOKUP(C664, 'Вчера_Спутник Лайт'!C:BO, 15, FALSE)</f>
        <v>#N/A</v>
      </c>
      <c r="AT664" s="53" t="e">
        <f>W664-X664-VLOOKUP(C664, 'Вчера_Спутник Лайт'!C:BO, 17, FALSE)</f>
        <v>#N/A</v>
      </c>
      <c r="AU664" s="53" t="e">
        <f>AA664-AB664-VLOOKUP(C664, 'Вчера_Спутник Лайт'!C:BO, 19, FALSE)</f>
        <v>#N/A</v>
      </c>
      <c r="AV664" s="53" t="e">
        <f>AC664-AD664-VLOOKUP(C664, 'Вчера_Спутник Лайт'!C:BO, 21, FALSE)</f>
        <v>#N/A</v>
      </c>
      <c r="AW664" s="53" t="e">
        <f>VLOOKUP(C664, 'Вчера_Спутник Лайт'!C:BO, 26, FALSE)+F664-#REF!-AD664-AG664</f>
        <v>#N/A</v>
      </c>
      <c r="AX664" s="53" t="e">
        <f>AE664-VLOOKUP(C664,'Вчера_Спутник Лайт'!C:BO, 23, FALSE)</f>
        <v>#N/A</v>
      </c>
    </row>
    <row r="665" spans="1:50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3"/>
      <c r="AA665" s="44"/>
      <c r="AB665" s="43"/>
      <c r="AC665" s="44"/>
      <c r="AD665" s="43"/>
      <c r="AE665" s="43"/>
      <c r="AF665" s="43"/>
      <c r="AG665" s="44"/>
      <c r="AH665" s="48"/>
      <c r="AI665" s="52">
        <f t="shared" si="11"/>
        <v>0</v>
      </c>
      <c r="AJ665" s="53" t="str">
        <f>IF(ISNA(VLOOKUP(C665,'Вчера_Спутник Лайт'!C:C, 1, FALSE)),"ошибка",0)</f>
        <v>ошибка</v>
      </c>
      <c r="AK665" s="55"/>
      <c r="AL665" s="53" t="e">
        <f>D665-VLOOKUP(C665, 'Вчера_Спутник Лайт'!C:BO, 2, FALSE)</f>
        <v>#N/A</v>
      </c>
      <c r="AM665" s="53" t="e">
        <f>E665-F665-VLOOKUP(C665, 'Вчера_Спутник Лайт'!C:BO, 3, FALSE)</f>
        <v>#N/A</v>
      </c>
      <c r="AN665" s="53" t="e">
        <f>K665-L665-VLOOKUP(C665, 'Вчера_Спутник Лайт'!C:BO, 5, FALSE)</f>
        <v>#N/A</v>
      </c>
      <c r="AO665" s="53" t="e">
        <f>M665-N665-VLOOKUP(C665, 'Вчера_Спутник Лайт'!C:BO, 7, FALSE)</f>
        <v>#N/A</v>
      </c>
      <c r="AP665" s="53" t="e">
        <f>O665-P665-VLOOKUP(C665, 'Вчера_Спутник Лайт'!C:BO, 9, FALSE)</f>
        <v>#N/A</v>
      </c>
      <c r="AQ665" s="53" t="e">
        <f>Q665-R665-VLOOKUP(C665, 'Вчера_Спутник Лайт'!C:BO, 11, FALSE)</f>
        <v>#N/A</v>
      </c>
      <c r="AR665" s="53" t="e">
        <f>S665-T665-VLOOKUP(C665, 'Вчера_Спутник Лайт'!C:BO, 13, FALSE)</f>
        <v>#N/A</v>
      </c>
      <c r="AS665" s="53" t="e">
        <f>U665-V665-VLOOKUP(C665, 'Вчера_Спутник Лайт'!C:BO, 15, FALSE)</f>
        <v>#N/A</v>
      </c>
      <c r="AT665" s="53" t="e">
        <f>W665-X665-VLOOKUP(C665, 'Вчера_Спутник Лайт'!C:BO, 17, FALSE)</f>
        <v>#N/A</v>
      </c>
      <c r="AU665" s="53" t="e">
        <f>AA665-AB665-VLOOKUP(C665, 'Вчера_Спутник Лайт'!C:BO, 19, FALSE)</f>
        <v>#N/A</v>
      </c>
      <c r="AV665" s="53" t="e">
        <f>AC665-AD665-VLOOKUP(C665, 'Вчера_Спутник Лайт'!C:BO, 21, FALSE)</f>
        <v>#N/A</v>
      </c>
      <c r="AW665" s="53" t="e">
        <f>VLOOKUP(C665, 'Вчера_Спутник Лайт'!C:BO, 26, FALSE)+F665-#REF!-AD665-AG665</f>
        <v>#N/A</v>
      </c>
      <c r="AX665" s="53" t="e">
        <f>AE665-VLOOKUP(C665,'Вчера_Спутник Лайт'!C:BO, 23, FALSE)</f>
        <v>#N/A</v>
      </c>
    </row>
    <row r="666" spans="1:50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3"/>
      <c r="AA666" s="44"/>
      <c r="AB666" s="43"/>
      <c r="AC666" s="44"/>
      <c r="AD666" s="43"/>
      <c r="AE666" s="43"/>
      <c r="AF666" s="43"/>
      <c r="AG666" s="44"/>
      <c r="AH666" s="48"/>
      <c r="AI666" s="52">
        <f t="shared" si="11"/>
        <v>0</v>
      </c>
      <c r="AJ666" s="53" t="str">
        <f>IF(ISNA(VLOOKUP(C666,'Вчера_Спутник Лайт'!C:C, 1, FALSE)),"ошибка",0)</f>
        <v>ошибка</v>
      </c>
      <c r="AK666" s="55"/>
      <c r="AL666" s="53" t="e">
        <f>D666-VLOOKUP(C666, 'Вчера_Спутник Лайт'!C:BO, 2, FALSE)</f>
        <v>#N/A</v>
      </c>
      <c r="AM666" s="53" t="e">
        <f>E666-F666-VLOOKUP(C666, 'Вчера_Спутник Лайт'!C:BO, 3, FALSE)</f>
        <v>#N/A</v>
      </c>
      <c r="AN666" s="53" t="e">
        <f>K666-L666-VLOOKUP(C666, 'Вчера_Спутник Лайт'!C:BO, 5, FALSE)</f>
        <v>#N/A</v>
      </c>
      <c r="AO666" s="53" t="e">
        <f>M666-N666-VLOOKUP(C666, 'Вчера_Спутник Лайт'!C:BO, 7, FALSE)</f>
        <v>#N/A</v>
      </c>
      <c r="AP666" s="53" t="e">
        <f>O666-P666-VLOOKUP(C666, 'Вчера_Спутник Лайт'!C:BO, 9, FALSE)</f>
        <v>#N/A</v>
      </c>
      <c r="AQ666" s="53" t="e">
        <f>Q666-R666-VLOOKUP(C666, 'Вчера_Спутник Лайт'!C:BO, 11, FALSE)</f>
        <v>#N/A</v>
      </c>
      <c r="AR666" s="53" t="e">
        <f>S666-T666-VLOOKUP(C666, 'Вчера_Спутник Лайт'!C:BO, 13, FALSE)</f>
        <v>#N/A</v>
      </c>
      <c r="AS666" s="53" t="e">
        <f>U666-V666-VLOOKUP(C666, 'Вчера_Спутник Лайт'!C:BO, 15, FALSE)</f>
        <v>#N/A</v>
      </c>
      <c r="AT666" s="53" t="e">
        <f>W666-X666-VLOOKUP(C666, 'Вчера_Спутник Лайт'!C:BO, 17, FALSE)</f>
        <v>#N/A</v>
      </c>
      <c r="AU666" s="53" t="e">
        <f>AA666-AB666-VLOOKUP(C666, 'Вчера_Спутник Лайт'!C:BO, 19, FALSE)</f>
        <v>#N/A</v>
      </c>
      <c r="AV666" s="53" t="e">
        <f>AC666-AD666-VLOOKUP(C666, 'Вчера_Спутник Лайт'!C:BO, 21, FALSE)</f>
        <v>#N/A</v>
      </c>
      <c r="AW666" s="53" t="e">
        <f>VLOOKUP(C666, 'Вчера_Спутник Лайт'!C:BO, 26, FALSE)+F666-#REF!-AD666-AG666</f>
        <v>#N/A</v>
      </c>
      <c r="AX666" s="53" t="e">
        <f>AE666-VLOOKUP(C666,'Вчера_Спутник Лайт'!C:BO, 23, FALSE)</f>
        <v>#N/A</v>
      </c>
    </row>
    <row r="667" spans="1:50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3"/>
      <c r="AA667" s="44"/>
      <c r="AB667" s="43"/>
      <c r="AC667" s="44"/>
      <c r="AD667" s="43"/>
      <c r="AE667" s="43"/>
      <c r="AF667" s="43"/>
      <c r="AG667" s="44"/>
      <c r="AH667" s="48"/>
      <c r="AI667" s="52">
        <f t="shared" si="11"/>
        <v>0</v>
      </c>
      <c r="AJ667" s="53" t="str">
        <f>IF(ISNA(VLOOKUP(C667,'Вчера_Спутник Лайт'!C:C, 1, FALSE)),"ошибка",0)</f>
        <v>ошибка</v>
      </c>
      <c r="AK667" s="55"/>
      <c r="AL667" s="53" t="e">
        <f>D667-VLOOKUP(C667, 'Вчера_Спутник Лайт'!C:BO, 2, FALSE)</f>
        <v>#N/A</v>
      </c>
      <c r="AM667" s="53" t="e">
        <f>E667-F667-VLOOKUP(C667, 'Вчера_Спутник Лайт'!C:BO, 3, FALSE)</f>
        <v>#N/A</v>
      </c>
      <c r="AN667" s="53" t="e">
        <f>K667-L667-VLOOKUP(C667, 'Вчера_Спутник Лайт'!C:BO, 5, FALSE)</f>
        <v>#N/A</v>
      </c>
      <c r="AO667" s="53" t="e">
        <f>M667-N667-VLOOKUP(C667, 'Вчера_Спутник Лайт'!C:BO, 7, FALSE)</f>
        <v>#N/A</v>
      </c>
      <c r="AP667" s="53" t="e">
        <f>O667-P667-VLOOKUP(C667, 'Вчера_Спутник Лайт'!C:BO, 9, FALSE)</f>
        <v>#N/A</v>
      </c>
      <c r="AQ667" s="53" t="e">
        <f>Q667-R667-VLOOKUP(C667, 'Вчера_Спутник Лайт'!C:BO, 11, FALSE)</f>
        <v>#N/A</v>
      </c>
      <c r="AR667" s="53" t="e">
        <f>S667-T667-VLOOKUP(C667, 'Вчера_Спутник Лайт'!C:BO, 13, FALSE)</f>
        <v>#N/A</v>
      </c>
      <c r="AS667" s="53" t="e">
        <f>U667-V667-VLOOKUP(C667, 'Вчера_Спутник Лайт'!C:BO, 15, FALSE)</f>
        <v>#N/A</v>
      </c>
      <c r="AT667" s="53" t="e">
        <f>W667-X667-VLOOKUP(C667, 'Вчера_Спутник Лайт'!C:BO, 17, FALSE)</f>
        <v>#N/A</v>
      </c>
      <c r="AU667" s="53" t="e">
        <f>AA667-AB667-VLOOKUP(C667, 'Вчера_Спутник Лайт'!C:BO, 19, FALSE)</f>
        <v>#N/A</v>
      </c>
      <c r="AV667" s="53" t="e">
        <f>AC667-AD667-VLOOKUP(C667, 'Вчера_Спутник Лайт'!C:BO, 21, FALSE)</f>
        <v>#N/A</v>
      </c>
      <c r="AW667" s="53" t="e">
        <f>VLOOKUP(C667, 'Вчера_Спутник Лайт'!C:BO, 26, FALSE)+F667-#REF!-AD667-AG667</f>
        <v>#N/A</v>
      </c>
      <c r="AX667" s="53" t="e">
        <f>AE667-VLOOKUP(C667,'Вчера_Спутник Лайт'!C:BO, 23, FALSE)</f>
        <v>#N/A</v>
      </c>
    </row>
    <row r="668" spans="1:50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3"/>
      <c r="AA668" s="44"/>
      <c r="AB668" s="43"/>
      <c r="AC668" s="44"/>
      <c r="AD668" s="43"/>
      <c r="AE668" s="43"/>
      <c r="AF668" s="43"/>
      <c r="AG668" s="44"/>
      <c r="AH668" s="48"/>
      <c r="AI668" s="52">
        <f t="shared" si="11"/>
        <v>0</v>
      </c>
      <c r="AJ668" s="53" t="str">
        <f>IF(ISNA(VLOOKUP(C668,'Вчера_Спутник Лайт'!C:C, 1, FALSE)),"ошибка",0)</f>
        <v>ошибка</v>
      </c>
      <c r="AK668" s="55"/>
      <c r="AL668" s="53" t="e">
        <f>D668-VLOOKUP(C668, 'Вчера_Спутник Лайт'!C:BO, 2, FALSE)</f>
        <v>#N/A</v>
      </c>
      <c r="AM668" s="53" t="e">
        <f>E668-F668-VLOOKUP(C668, 'Вчера_Спутник Лайт'!C:BO, 3, FALSE)</f>
        <v>#N/A</v>
      </c>
      <c r="AN668" s="53" t="e">
        <f>K668-L668-VLOOKUP(C668, 'Вчера_Спутник Лайт'!C:BO, 5, FALSE)</f>
        <v>#N/A</v>
      </c>
      <c r="AO668" s="53" t="e">
        <f>M668-N668-VLOOKUP(C668, 'Вчера_Спутник Лайт'!C:BO, 7, FALSE)</f>
        <v>#N/A</v>
      </c>
      <c r="AP668" s="53" t="e">
        <f>O668-P668-VLOOKUP(C668, 'Вчера_Спутник Лайт'!C:BO, 9, FALSE)</f>
        <v>#N/A</v>
      </c>
      <c r="AQ668" s="53" t="e">
        <f>Q668-R668-VLOOKUP(C668, 'Вчера_Спутник Лайт'!C:BO, 11, FALSE)</f>
        <v>#N/A</v>
      </c>
      <c r="AR668" s="53" t="e">
        <f>S668-T668-VLOOKUP(C668, 'Вчера_Спутник Лайт'!C:BO, 13, FALSE)</f>
        <v>#N/A</v>
      </c>
      <c r="AS668" s="53" t="e">
        <f>U668-V668-VLOOKUP(C668, 'Вчера_Спутник Лайт'!C:BO, 15, FALSE)</f>
        <v>#N/A</v>
      </c>
      <c r="AT668" s="53" t="e">
        <f>W668-X668-VLOOKUP(C668, 'Вчера_Спутник Лайт'!C:BO, 17, FALSE)</f>
        <v>#N/A</v>
      </c>
      <c r="AU668" s="53" t="e">
        <f>AA668-AB668-VLOOKUP(C668, 'Вчера_Спутник Лайт'!C:BO, 19, FALSE)</f>
        <v>#N/A</v>
      </c>
      <c r="AV668" s="53" t="e">
        <f>AC668-AD668-VLOOKUP(C668, 'Вчера_Спутник Лайт'!C:BO, 21, FALSE)</f>
        <v>#N/A</v>
      </c>
      <c r="AW668" s="53" t="e">
        <f>VLOOKUP(C668, 'Вчера_Спутник Лайт'!C:BO, 26, FALSE)+F668-#REF!-AD668-AG668</f>
        <v>#N/A</v>
      </c>
      <c r="AX668" s="53" t="e">
        <f>AE668-VLOOKUP(C668,'Вчера_Спутник Лайт'!C:BO, 23, FALSE)</f>
        <v>#N/A</v>
      </c>
    </row>
    <row r="669" spans="1:50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3"/>
      <c r="AA669" s="44"/>
      <c r="AB669" s="43"/>
      <c r="AC669" s="44"/>
      <c r="AD669" s="43"/>
      <c r="AE669" s="43"/>
      <c r="AF669" s="43"/>
      <c r="AG669" s="44"/>
      <c r="AH669" s="48"/>
      <c r="AI669" s="52">
        <f t="shared" si="11"/>
        <v>0</v>
      </c>
      <c r="AJ669" s="53" t="str">
        <f>IF(ISNA(VLOOKUP(C669,'Вчера_Спутник Лайт'!C:C, 1, FALSE)),"ошибка",0)</f>
        <v>ошибка</v>
      </c>
      <c r="AK669" s="55"/>
      <c r="AL669" s="53" t="e">
        <f>D669-VLOOKUP(C669, 'Вчера_Спутник Лайт'!C:BO, 2, FALSE)</f>
        <v>#N/A</v>
      </c>
      <c r="AM669" s="53" t="e">
        <f>E669-F669-VLOOKUP(C669, 'Вчера_Спутник Лайт'!C:BO, 3, FALSE)</f>
        <v>#N/A</v>
      </c>
      <c r="AN669" s="53" t="e">
        <f>K669-L669-VLOOKUP(C669, 'Вчера_Спутник Лайт'!C:BO, 5, FALSE)</f>
        <v>#N/A</v>
      </c>
      <c r="AO669" s="53" t="e">
        <f>M669-N669-VLOOKUP(C669, 'Вчера_Спутник Лайт'!C:BO, 7, FALSE)</f>
        <v>#N/A</v>
      </c>
      <c r="AP669" s="53" t="e">
        <f>O669-P669-VLOOKUP(C669, 'Вчера_Спутник Лайт'!C:BO, 9, FALSE)</f>
        <v>#N/A</v>
      </c>
      <c r="AQ669" s="53" t="e">
        <f>Q669-R669-VLOOKUP(C669, 'Вчера_Спутник Лайт'!C:BO, 11, FALSE)</f>
        <v>#N/A</v>
      </c>
      <c r="AR669" s="53" t="e">
        <f>S669-T669-VLOOKUP(C669, 'Вчера_Спутник Лайт'!C:BO, 13, FALSE)</f>
        <v>#N/A</v>
      </c>
      <c r="AS669" s="53" t="e">
        <f>U669-V669-VLOOKUP(C669, 'Вчера_Спутник Лайт'!C:BO, 15, FALSE)</f>
        <v>#N/A</v>
      </c>
      <c r="AT669" s="53" t="e">
        <f>W669-X669-VLOOKUP(C669, 'Вчера_Спутник Лайт'!C:BO, 17, FALSE)</f>
        <v>#N/A</v>
      </c>
      <c r="AU669" s="53" t="e">
        <f>AA669-AB669-VLOOKUP(C669, 'Вчера_Спутник Лайт'!C:BO, 19, FALSE)</f>
        <v>#N/A</v>
      </c>
      <c r="AV669" s="53" t="e">
        <f>AC669-AD669-VLOOKUP(C669, 'Вчера_Спутник Лайт'!C:BO, 21, FALSE)</f>
        <v>#N/A</v>
      </c>
      <c r="AW669" s="53" t="e">
        <f>VLOOKUP(C669, 'Вчера_Спутник Лайт'!C:BO, 26, FALSE)+F669-#REF!-AD669-AG669</f>
        <v>#N/A</v>
      </c>
      <c r="AX669" s="53" t="e">
        <f>AE669-VLOOKUP(C669,'Вчера_Спутник Лайт'!C:BO, 23, FALSE)</f>
        <v>#N/A</v>
      </c>
    </row>
    <row r="670" spans="1:50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3"/>
      <c r="AA670" s="44"/>
      <c r="AB670" s="43"/>
      <c r="AC670" s="44"/>
      <c r="AD670" s="43"/>
      <c r="AE670" s="43"/>
      <c r="AF670" s="43"/>
      <c r="AG670" s="44"/>
      <c r="AH670" s="48"/>
      <c r="AI670" s="52">
        <f t="shared" si="11"/>
        <v>0</v>
      </c>
      <c r="AJ670" s="53" t="str">
        <f>IF(ISNA(VLOOKUP(C670,'Вчера_Спутник Лайт'!C:C, 1, FALSE)),"ошибка",0)</f>
        <v>ошибка</v>
      </c>
      <c r="AK670" s="55"/>
      <c r="AL670" s="53" t="e">
        <f>D670-VLOOKUP(C670, 'Вчера_Спутник Лайт'!C:BO, 2, FALSE)</f>
        <v>#N/A</v>
      </c>
      <c r="AM670" s="53" t="e">
        <f>E670-F670-VLOOKUP(C670, 'Вчера_Спутник Лайт'!C:BO, 3, FALSE)</f>
        <v>#N/A</v>
      </c>
      <c r="AN670" s="53" t="e">
        <f>K670-L670-VLOOKUP(C670, 'Вчера_Спутник Лайт'!C:BO, 5, FALSE)</f>
        <v>#N/A</v>
      </c>
      <c r="AO670" s="53" t="e">
        <f>M670-N670-VLOOKUP(C670, 'Вчера_Спутник Лайт'!C:BO, 7, FALSE)</f>
        <v>#N/A</v>
      </c>
      <c r="AP670" s="53" t="e">
        <f>O670-P670-VLOOKUP(C670, 'Вчера_Спутник Лайт'!C:BO, 9, FALSE)</f>
        <v>#N/A</v>
      </c>
      <c r="AQ670" s="53" t="e">
        <f>Q670-R670-VLOOKUP(C670, 'Вчера_Спутник Лайт'!C:BO, 11, FALSE)</f>
        <v>#N/A</v>
      </c>
      <c r="AR670" s="53" t="e">
        <f>S670-T670-VLOOKUP(C670, 'Вчера_Спутник Лайт'!C:BO, 13, FALSE)</f>
        <v>#N/A</v>
      </c>
      <c r="AS670" s="53" t="e">
        <f>U670-V670-VLOOKUP(C670, 'Вчера_Спутник Лайт'!C:BO, 15, FALSE)</f>
        <v>#N/A</v>
      </c>
      <c r="AT670" s="53" t="e">
        <f>W670-X670-VLOOKUP(C670, 'Вчера_Спутник Лайт'!C:BO, 17, FALSE)</f>
        <v>#N/A</v>
      </c>
      <c r="AU670" s="53" t="e">
        <f>AA670-AB670-VLOOKUP(C670, 'Вчера_Спутник Лайт'!C:BO, 19, FALSE)</f>
        <v>#N/A</v>
      </c>
      <c r="AV670" s="53" t="e">
        <f>AC670-AD670-VLOOKUP(C670, 'Вчера_Спутник Лайт'!C:BO, 21, FALSE)</f>
        <v>#N/A</v>
      </c>
      <c r="AW670" s="53" t="e">
        <f>VLOOKUP(C670, 'Вчера_Спутник Лайт'!C:BO, 26, FALSE)+F670-#REF!-AD670-AG670</f>
        <v>#N/A</v>
      </c>
      <c r="AX670" s="53" t="e">
        <f>AE670-VLOOKUP(C670,'Вчера_Спутник Лайт'!C:BO, 23, FALSE)</f>
        <v>#N/A</v>
      </c>
    </row>
    <row r="671" spans="1:50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3"/>
      <c r="AA671" s="44"/>
      <c r="AB671" s="43"/>
      <c r="AC671" s="44"/>
      <c r="AD671" s="43"/>
      <c r="AE671" s="43"/>
      <c r="AF671" s="43"/>
      <c r="AG671" s="44"/>
      <c r="AH671" s="48"/>
      <c r="AI671" s="52">
        <f t="shared" si="11"/>
        <v>0</v>
      </c>
      <c r="AJ671" s="53" t="str">
        <f>IF(ISNA(VLOOKUP(C671,'Вчера_Спутник Лайт'!C:C, 1, FALSE)),"ошибка",0)</f>
        <v>ошибка</v>
      </c>
      <c r="AK671" s="55"/>
      <c r="AL671" s="53" t="e">
        <f>D671-VLOOKUP(C671, 'Вчера_Спутник Лайт'!C:BO, 2, FALSE)</f>
        <v>#N/A</v>
      </c>
      <c r="AM671" s="53" t="e">
        <f>E671-F671-VLOOKUP(C671, 'Вчера_Спутник Лайт'!C:BO, 3, FALSE)</f>
        <v>#N/A</v>
      </c>
      <c r="AN671" s="53" t="e">
        <f>K671-L671-VLOOKUP(C671, 'Вчера_Спутник Лайт'!C:BO, 5, FALSE)</f>
        <v>#N/A</v>
      </c>
      <c r="AO671" s="53" t="e">
        <f>M671-N671-VLOOKUP(C671, 'Вчера_Спутник Лайт'!C:BO, 7, FALSE)</f>
        <v>#N/A</v>
      </c>
      <c r="AP671" s="53" t="e">
        <f>O671-P671-VLOOKUP(C671, 'Вчера_Спутник Лайт'!C:BO, 9, FALSE)</f>
        <v>#N/A</v>
      </c>
      <c r="AQ671" s="53" t="e">
        <f>Q671-R671-VLOOKUP(C671, 'Вчера_Спутник Лайт'!C:BO, 11, FALSE)</f>
        <v>#N/A</v>
      </c>
      <c r="AR671" s="53" t="e">
        <f>S671-T671-VLOOKUP(C671, 'Вчера_Спутник Лайт'!C:BO, 13, FALSE)</f>
        <v>#N/A</v>
      </c>
      <c r="AS671" s="53" t="e">
        <f>U671-V671-VLOOKUP(C671, 'Вчера_Спутник Лайт'!C:BO, 15, FALSE)</f>
        <v>#N/A</v>
      </c>
      <c r="AT671" s="53" t="e">
        <f>W671-X671-VLOOKUP(C671, 'Вчера_Спутник Лайт'!C:BO, 17, FALSE)</f>
        <v>#N/A</v>
      </c>
      <c r="AU671" s="53" t="e">
        <f>AA671-AB671-VLOOKUP(C671, 'Вчера_Спутник Лайт'!C:BO, 19, FALSE)</f>
        <v>#N/A</v>
      </c>
      <c r="AV671" s="53" t="e">
        <f>AC671-AD671-VLOOKUP(C671, 'Вчера_Спутник Лайт'!C:BO, 21, FALSE)</f>
        <v>#N/A</v>
      </c>
      <c r="AW671" s="53" t="e">
        <f>VLOOKUP(C671, 'Вчера_Спутник Лайт'!C:BO, 26, FALSE)+F671-#REF!-AD671-AG671</f>
        <v>#N/A</v>
      </c>
      <c r="AX671" s="53" t="e">
        <f>AE671-VLOOKUP(C671,'Вчера_Спутник Лайт'!C:BO, 23, FALSE)</f>
        <v>#N/A</v>
      </c>
    </row>
    <row r="672" spans="1:50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3"/>
      <c r="AA672" s="44"/>
      <c r="AB672" s="43"/>
      <c r="AC672" s="44"/>
      <c r="AD672" s="43"/>
      <c r="AE672" s="43"/>
      <c r="AF672" s="43"/>
      <c r="AG672" s="44"/>
      <c r="AH672" s="48"/>
      <c r="AI672" s="52">
        <f t="shared" si="11"/>
        <v>0</v>
      </c>
      <c r="AJ672" s="53" t="str">
        <f>IF(ISNA(VLOOKUP(C672,'Вчера_Спутник Лайт'!C:C, 1, FALSE)),"ошибка",0)</f>
        <v>ошибка</v>
      </c>
      <c r="AK672" s="55"/>
      <c r="AL672" s="53" t="e">
        <f>D672-VLOOKUP(C672, 'Вчера_Спутник Лайт'!C:BO, 2, FALSE)</f>
        <v>#N/A</v>
      </c>
      <c r="AM672" s="53" t="e">
        <f>E672-F672-VLOOKUP(C672, 'Вчера_Спутник Лайт'!C:BO, 3, FALSE)</f>
        <v>#N/A</v>
      </c>
      <c r="AN672" s="53" t="e">
        <f>K672-L672-VLOOKUP(C672, 'Вчера_Спутник Лайт'!C:BO, 5, FALSE)</f>
        <v>#N/A</v>
      </c>
      <c r="AO672" s="53" t="e">
        <f>M672-N672-VLOOKUP(C672, 'Вчера_Спутник Лайт'!C:BO, 7, FALSE)</f>
        <v>#N/A</v>
      </c>
      <c r="AP672" s="53" t="e">
        <f>O672-P672-VLOOKUP(C672, 'Вчера_Спутник Лайт'!C:BO, 9, FALSE)</f>
        <v>#N/A</v>
      </c>
      <c r="AQ672" s="53" t="e">
        <f>Q672-R672-VLOOKUP(C672, 'Вчера_Спутник Лайт'!C:BO, 11, FALSE)</f>
        <v>#N/A</v>
      </c>
      <c r="AR672" s="53" t="e">
        <f>S672-T672-VLOOKUP(C672, 'Вчера_Спутник Лайт'!C:BO, 13, FALSE)</f>
        <v>#N/A</v>
      </c>
      <c r="AS672" s="53" t="e">
        <f>U672-V672-VLOOKUP(C672, 'Вчера_Спутник Лайт'!C:BO, 15, FALSE)</f>
        <v>#N/A</v>
      </c>
      <c r="AT672" s="53" t="e">
        <f>W672-X672-VLOOKUP(C672, 'Вчера_Спутник Лайт'!C:BO, 17, FALSE)</f>
        <v>#N/A</v>
      </c>
      <c r="AU672" s="53" t="e">
        <f>AA672-AB672-VLOOKUP(C672, 'Вчера_Спутник Лайт'!C:BO, 19, FALSE)</f>
        <v>#N/A</v>
      </c>
      <c r="AV672" s="53" t="e">
        <f>AC672-AD672-VLOOKUP(C672, 'Вчера_Спутник Лайт'!C:BO, 21, FALSE)</f>
        <v>#N/A</v>
      </c>
      <c r="AW672" s="53" t="e">
        <f>VLOOKUP(C672, 'Вчера_Спутник Лайт'!C:BO, 26, FALSE)+F672-#REF!-AD672-AG672</f>
        <v>#N/A</v>
      </c>
      <c r="AX672" s="53" t="e">
        <f>AE672-VLOOKUP(C672,'Вчера_Спутник Лайт'!C:BO, 23, FALSE)</f>
        <v>#N/A</v>
      </c>
    </row>
    <row r="673" spans="1:50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3"/>
      <c r="AA673" s="44"/>
      <c r="AB673" s="43"/>
      <c r="AC673" s="44"/>
      <c r="AD673" s="43"/>
      <c r="AE673" s="43"/>
      <c r="AF673" s="43"/>
      <c r="AG673" s="44"/>
      <c r="AH673" s="48"/>
      <c r="AI673" s="52">
        <f t="shared" si="11"/>
        <v>0</v>
      </c>
      <c r="AJ673" s="53" t="str">
        <f>IF(ISNA(VLOOKUP(C673,'Вчера_Спутник Лайт'!C:C, 1, FALSE)),"ошибка",0)</f>
        <v>ошибка</v>
      </c>
      <c r="AK673" s="55"/>
      <c r="AL673" s="53" t="e">
        <f>D673-VLOOKUP(C673, 'Вчера_Спутник Лайт'!C:BO, 2, FALSE)</f>
        <v>#N/A</v>
      </c>
      <c r="AM673" s="53" t="e">
        <f>E673-F673-VLOOKUP(C673, 'Вчера_Спутник Лайт'!C:BO, 3, FALSE)</f>
        <v>#N/A</v>
      </c>
      <c r="AN673" s="53" t="e">
        <f>K673-L673-VLOOKUP(C673, 'Вчера_Спутник Лайт'!C:BO, 5, FALSE)</f>
        <v>#N/A</v>
      </c>
      <c r="AO673" s="53" t="e">
        <f>M673-N673-VLOOKUP(C673, 'Вчера_Спутник Лайт'!C:BO, 7, FALSE)</f>
        <v>#N/A</v>
      </c>
      <c r="AP673" s="53" t="e">
        <f>O673-P673-VLOOKUP(C673, 'Вчера_Спутник Лайт'!C:BO, 9, FALSE)</f>
        <v>#N/A</v>
      </c>
      <c r="AQ673" s="53" t="e">
        <f>Q673-R673-VLOOKUP(C673, 'Вчера_Спутник Лайт'!C:BO, 11, FALSE)</f>
        <v>#N/A</v>
      </c>
      <c r="AR673" s="53" t="e">
        <f>S673-T673-VLOOKUP(C673, 'Вчера_Спутник Лайт'!C:BO, 13, FALSE)</f>
        <v>#N/A</v>
      </c>
      <c r="AS673" s="53" t="e">
        <f>U673-V673-VLOOKUP(C673, 'Вчера_Спутник Лайт'!C:BO, 15, FALSE)</f>
        <v>#N/A</v>
      </c>
      <c r="AT673" s="53" t="e">
        <f>W673-X673-VLOOKUP(C673, 'Вчера_Спутник Лайт'!C:BO, 17, FALSE)</f>
        <v>#N/A</v>
      </c>
      <c r="AU673" s="53" t="e">
        <f>AA673-AB673-VLOOKUP(C673, 'Вчера_Спутник Лайт'!C:BO, 19, FALSE)</f>
        <v>#N/A</v>
      </c>
      <c r="AV673" s="53" t="e">
        <f>AC673-AD673-VLOOKUP(C673, 'Вчера_Спутник Лайт'!C:BO, 21, FALSE)</f>
        <v>#N/A</v>
      </c>
      <c r="AW673" s="53" t="e">
        <f>VLOOKUP(C673, 'Вчера_Спутник Лайт'!C:BO, 26, FALSE)+F673-#REF!-AD673-AG673</f>
        <v>#N/A</v>
      </c>
      <c r="AX673" s="53" t="e">
        <f>AE673-VLOOKUP(C673,'Вчера_Спутник Лайт'!C:BO, 23, FALSE)</f>
        <v>#N/A</v>
      </c>
    </row>
    <row r="674" spans="1:50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3"/>
      <c r="AA674" s="44"/>
      <c r="AB674" s="43"/>
      <c r="AC674" s="44"/>
      <c r="AD674" s="43"/>
      <c r="AE674" s="43"/>
      <c r="AF674" s="43"/>
      <c r="AG674" s="44"/>
      <c r="AH674" s="48"/>
      <c r="AI674" s="52">
        <f t="shared" si="11"/>
        <v>0</v>
      </c>
      <c r="AJ674" s="53" t="str">
        <f>IF(ISNA(VLOOKUP(C674,'Вчера_Спутник Лайт'!C:C, 1, FALSE)),"ошибка",0)</f>
        <v>ошибка</v>
      </c>
      <c r="AK674" s="55"/>
      <c r="AL674" s="53" t="e">
        <f>D674-VLOOKUP(C674, 'Вчера_Спутник Лайт'!C:BO, 2, FALSE)</f>
        <v>#N/A</v>
      </c>
      <c r="AM674" s="53" t="e">
        <f>E674-F674-VLOOKUP(C674, 'Вчера_Спутник Лайт'!C:BO, 3, FALSE)</f>
        <v>#N/A</v>
      </c>
      <c r="AN674" s="53" t="e">
        <f>K674-L674-VLOOKUP(C674, 'Вчера_Спутник Лайт'!C:BO, 5, FALSE)</f>
        <v>#N/A</v>
      </c>
      <c r="AO674" s="53" t="e">
        <f>M674-N674-VLOOKUP(C674, 'Вчера_Спутник Лайт'!C:BO, 7, FALSE)</f>
        <v>#N/A</v>
      </c>
      <c r="AP674" s="53" t="e">
        <f>O674-P674-VLOOKUP(C674, 'Вчера_Спутник Лайт'!C:BO, 9, FALSE)</f>
        <v>#N/A</v>
      </c>
      <c r="AQ674" s="53" t="e">
        <f>Q674-R674-VLOOKUP(C674, 'Вчера_Спутник Лайт'!C:BO, 11, FALSE)</f>
        <v>#N/A</v>
      </c>
      <c r="AR674" s="53" t="e">
        <f>S674-T674-VLOOKUP(C674, 'Вчера_Спутник Лайт'!C:BO, 13, FALSE)</f>
        <v>#N/A</v>
      </c>
      <c r="AS674" s="53" t="e">
        <f>U674-V674-VLOOKUP(C674, 'Вчера_Спутник Лайт'!C:BO, 15, FALSE)</f>
        <v>#N/A</v>
      </c>
      <c r="AT674" s="53" t="e">
        <f>W674-X674-VLOOKUP(C674, 'Вчера_Спутник Лайт'!C:BO, 17, FALSE)</f>
        <v>#N/A</v>
      </c>
      <c r="AU674" s="53" t="e">
        <f>AA674-AB674-VLOOKUP(C674, 'Вчера_Спутник Лайт'!C:BO, 19, FALSE)</f>
        <v>#N/A</v>
      </c>
      <c r="AV674" s="53" t="e">
        <f>AC674-AD674-VLOOKUP(C674, 'Вчера_Спутник Лайт'!C:BO, 21, FALSE)</f>
        <v>#N/A</v>
      </c>
      <c r="AW674" s="53" t="e">
        <f>VLOOKUP(C674, 'Вчера_Спутник Лайт'!C:BO, 26, FALSE)+F674-#REF!-AD674-AG674</f>
        <v>#N/A</v>
      </c>
      <c r="AX674" s="53" t="e">
        <f>AE674-VLOOKUP(C674,'Вчера_Спутник Лайт'!C:BO, 23, FALSE)</f>
        <v>#N/A</v>
      </c>
    </row>
    <row r="675" spans="1:50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3"/>
      <c r="AA675" s="44"/>
      <c r="AB675" s="43"/>
      <c r="AC675" s="44"/>
      <c r="AD675" s="43"/>
      <c r="AE675" s="43"/>
      <c r="AF675" s="43"/>
      <c r="AG675" s="44"/>
      <c r="AH675" s="48"/>
      <c r="AI675" s="52">
        <f t="shared" si="11"/>
        <v>0</v>
      </c>
      <c r="AJ675" s="53" t="str">
        <f>IF(ISNA(VLOOKUP(C675,'Вчера_Спутник Лайт'!C:C, 1, FALSE)),"ошибка",0)</f>
        <v>ошибка</v>
      </c>
      <c r="AK675" s="55"/>
      <c r="AL675" s="53" t="e">
        <f>D675-VLOOKUP(C675, 'Вчера_Спутник Лайт'!C:BO, 2, FALSE)</f>
        <v>#N/A</v>
      </c>
      <c r="AM675" s="53" t="e">
        <f>E675-F675-VLOOKUP(C675, 'Вчера_Спутник Лайт'!C:BO, 3, FALSE)</f>
        <v>#N/A</v>
      </c>
      <c r="AN675" s="53" t="e">
        <f>K675-L675-VLOOKUP(C675, 'Вчера_Спутник Лайт'!C:BO, 5, FALSE)</f>
        <v>#N/A</v>
      </c>
      <c r="AO675" s="53" t="e">
        <f>M675-N675-VLOOKUP(C675, 'Вчера_Спутник Лайт'!C:BO, 7, FALSE)</f>
        <v>#N/A</v>
      </c>
      <c r="AP675" s="53" t="e">
        <f>O675-P675-VLOOKUP(C675, 'Вчера_Спутник Лайт'!C:BO, 9, FALSE)</f>
        <v>#N/A</v>
      </c>
      <c r="AQ675" s="53" t="e">
        <f>Q675-R675-VLOOKUP(C675, 'Вчера_Спутник Лайт'!C:BO, 11, FALSE)</f>
        <v>#N/A</v>
      </c>
      <c r="AR675" s="53" t="e">
        <f>S675-T675-VLOOKUP(C675, 'Вчера_Спутник Лайт'!C:BO, 13, FALSE)</f>
        <v>#N/A</v>
      </c>
      <c r="AS675" s="53" t="e">
        <f>U675-V675-VLOOKUP(C675, 'Вчера_Спутник Лайт'!C:BO, 15, FALSE)</f>
        <v>#N/A</v>
      </c>
      <c r="AT675" s="53" t="e">
        <f>W675-X675-VLOOKUP(C675, 'Вчера_Спутник Лайт'!C:BO, 17, FALSE)</f>
        <v>#N/A</v>
      </c>
      <c r="AU675" s="53" t="e">
        <f>AA675-AB675-VLOOKUP(C675, 'Вчера_Спутник Лайт'!C:BO, 19, FALSE)</f>
        <v>#N/A</v>
      </c>
      <c r="AV675" s="53" t="e">
        <f>AC675-AD675-VLOOKUP(C675, 'Вчера_Спутник Лайт'!C:BO, 21, FALSE)</f>
        <v>#N/A</v>
      </c>
      <c r="AW675" s="53" t="e">
        <f>VLOOKUP(C675, 'Вчера_Спутник Лайт'!C:BO, 26, FALSE)+F675-#REF!-AD675-AG675</f>
        <v>#N/A</v>
      </c>
      <c r="AX675" s="53" t="e">
        <f>AE675-VLOOKUP(C675,'Вчера_Спутник Лайт'!C:BO, 23, FALSE)</f>
        <v>#N/A</v>
      </c>
    </row>
    <row r="676" spans="1:50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3"/>
      <c r="AA676" s="44"/>
      <c r="AB676" s="43"/>
      <c r="AC676" s="44"/>
      <c r="AD676" s="43"/>
      <c r="AE676" s="43"/>
      <c r="AF676" s="43"/>
      <c r="AG676" s="44"/>
      <c r="AH676" s="48"/>
      <c r="AI676" s="52">
        <f t="shared" si="11"/>
        <v>0</v>
      </c>
      <c r="AJ676" s="53" t="str">
        <f>IF(ISNA(VLOOKUP(C676,'Вчера_Спутник Лайт'!C:C, 1, FALSE)),"ошибка",0)</f>
        <v>ошибка</v>
      </c>
      <c r="AK676" s="55"/>
      <c r="AL676" s="53" t="e">
        <f>D676-VLOOKUP(C676, 'Вчера_Спутник Лайт'!C:BO, 2, FALSE)</f>
        <v>#N/A</v>
      </c>
      <c r="AM676" s="53" t="e">
        <f>E676-F676-VLOOKUP(C676, 'Вчера_Спутник Лайт'!C:BO, 3, FALSE)</f>
        <v>#N/A</v>
      </c>
      <c r="AN676" s="53" t="e">
        <f>K676-L676-VLOOKUP(C676, 'Вчера_Спутник Лайт'!C:BO, 5, FALSE)</f>
        <v>#N/A</v>
      </c>
      <c r="AO676" s="53" t="e">
        <f>M676-N676-VLOOKUP(C676, 'Вчера_Спутник Лайт'!C:BO, 7, FALSE)</f>
        <v>#N/A</v>
      </c>
      <c r="AP676" s="53" t="e">
        <f>O676-P676-VLOOKUP(C676, 'Вчера_Спутник Лайт'!C:BO, 9, FALSE)</f>
        <v>#N/A</v>
      </c>
      <c r="AQ676" s="53" t="e">
        <f>Q676-R676-VLOOKUP(C676, 'Вчера_Спутник Лайт'!C:BO, 11, FALSE)</f>
        <v>#N/A</v>
      </c>
      <c r="AR676" s="53" t="e">
        <f>S676-T676-VLOOKUP(C676, 'Вчера_Спутник Лайт'!C:BO, 13, FALSE)</f>
        <v>#N/A</v>
      </c>
      <c r="AS676" s="53" t="e">
        <f>U676-V676-VLOOKUP(C676, 'Вчера_Спутник Лайт'!C:BO, 15, FALSE)</f>
        <v>#N/A</v>
      </c>
      <c r="AT676" s="53" t="e">
        <f>W676-X676-VLOOKUP(C676, 'Вчера_Спутник Лайт'!C:BO, 17, FALSE)</f>
        <v>#N/A</v>
      </c>
      <c r="AU676" s="53" t="e">
        <f>AA676-AB676-VLOOKUP(C676, 'Вчера_Спутник Лайт'!C:BO, 19, FALSE)</f>
        <v>#N/A</v>
      </c>
      <c r="AV676" s="53" t="e">
        <f>AC676-AD676-VLOOKUP(C676, 'Вчера_Спутник Лайт'!C:BO, 21, FALSE)</f>
        <v>#N/A</v>
      </c>
      <c r="AW676" s="53" t="e">
        <f>VLOOKUP(C676, 'Вчера_Спутник Лайт'!C:BO, 26, FALSE)+F676-#REF!-AD676-AG676</f>
        <v>#N/A</v>
      </c>
      <c r="AX676" s="53" t="e">
        <f>AE676-VLOOKUP(C676,'Вчера_Спутник Лайт'!C:BO, 23, FALSE)</f>
        <v>#N/A</v>
      </c>
    </row>
    <row r="677" spans="1:50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3"/>
      <c r="AA677" s="44"/>
      <c r="AB677" s="43"/>
      <c r="AC677" s="44"/>
      <c r="AD677" s="43"/>
      <c r="AE677" s="43"/>
      <c r="AF677" s="43"/>
      <c r="AG677" s="44"/>
      <c r="AH677" s="48"/>
      <c r="AI677" s="52">
        <f t="shared" si="11"/>
        <v>0</v>
      </c>
      <c r="AJ677" s="53" t="str">
        <f>IF(ISNA(VLOOKUP(C677,'Вчера_Спутник Лайт'!C:C, 1, FALSE)),"ошибка",0)</f>
        <v>ошибка</v>
      </c>
      <c r="AK677" s="55"/>
      <c r="AL677" s="53" t="e">
        <f>D677-VLOOKUP(C677, 'Вчера_Спутник Лайт'!C:BO, 2, FALSE)</f>
        <v>#N/A</v>
      </c>
      <c r="AM677" s="53" t="e">
        <f>E677-F677-VLOOKUP(C677, 'Вчера_Спутник Лайт'!C:BO, 3, FALSE)</f>
        <v>#N/A</v>
      </c>
      <c r="AN677" s="53" t="e">
        <f>K677-L677-VLOOKUP(C677, 'Вчера_Спутник Лайт'!C:BO, 5, FALSE)</f>
        <v>#N/A</v>
      </c>
      <c r="AO677" s="53" t="e">
        <f>M677-N677-VLOOKUP(C677, 'Вчера_Спутник Лайт'!C:BO, 7, FALSE)</f>
        <v>#N/A</v>
      </c>
      <c r="AP677" s="53" t="e">
        <f>O677-P677-VLOOKUP(C677, 'Вчера_Спутник Лайт'!C:BO, 9, FALSE)</f>
        <v>#N/A</v>
      </c>
      <c r="AQ677" s="53" t="e">
        <f>Q677-R677-VLOOKUP(C677, 'Вчера_Спутник Лайт'!C:BO, 11, FALSE)</f>
        <v>#N/A</v>
      </c>
      <c r="AR677" s="53" t="e">
        <f>S677-T677-VLOOKUP(C677, 'Вчера_Спутник Лайт'!C:BO, 13, FALSE)</f>
        <v>#N/A</v>
      </c>
      <c r="AS677" s="53" t="e">
        <f>U677-V677-VLOOKUP(C677, 'Вчера_Спутник Лайт'!C:BO, 15, FALSE)</f>
        <v>#N/A</v>
      </c>
      <c r="AT677" s="53" t="e">
        <f>W677-X677-VLOOKUP(C677, 'Вчера_Спутник Лайт'!C:BO, 17, FALSE)</f>
        <v>#N/A</v>
      </c>
      <c r="AU677" s="53" t="e">
        <f>AA677-AB677-VLOOKUP(C677, 'Вчера_Спутник Лайт'!C:BO, 19, FALSE)</f>
        <v>#N/A</v>
      </c>
      <c r="AV677" s="53" t="e">
        <f>AC677-AD677-VLOOKUP(C677, 'Вчера_Спутник Лайт'!C:BO, 21, FALSE)</f>
        <v>#N/A</v>
      </c>
      <c r="AW677" s="53" t="e">
        <f>VLOOKUP(C677, 'Вчера_Спутник Лайт'!C:BO, 26, FALSE)+F677-#REF!-AD677-AG677</f>
        <v>#N/A</v>
      </c>
      <c r="AX677" s="53" t="e">
        <f>AE677-VLOOKUP(C677,'Вчера_Спутник Лайт'!C:BO, 23, FALSE)</f>
        <v>#N/A</v>
      </c>
    </row>
    <row r="678" spans="1:50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3"/>
      <c r="AA678" s="44"/>
      <c r="AB678" s="43"/>
      <c r="AC678" s="44"/>
      <c r="AD678" s="43"/>
      <c r="AE678" s="43"/>
      <c r="AF678" s="43"/>
      <c r="AG678" s="44"/>
      <c r="AH678" s="48"/>
      <c r="AI678" s="52">
        <f t="shared" si="11"/>
        <v>0</v>
      </c>
      <c r="AJ678" s="53" t="str">
        <f>IF(ISNA(VLOOKUP(C678,'Вчера_Спутник Лайт'!C:C, 1, FALSE)),"ошибка",0)</f>
        <v>ошибка</v>
      </c>
      <c r="AK678" s="55"/>
      <c r="AL678" s="53" t="e">
        <f>D678-VLOOKUP(C678, 'Вчера_Спутник Лайт'!C:BO, 2, FALSE)</f>
        <v>#N/A</v>
      </c>
      <c r="AM678" s="53" t="e">
        <f>E678-F678-VLOOKUP(C678, 'Вчера_Спутник Лайт'!C:BO, 3, FALSE)</f>
        <v>#N/A</v>
      </c>
      <c r="AN678" s="53" t="e">
        <f>K678-L678-VLOOKUP(C678, 'Вчера_Спутник Лайт'!C:BO, 5, FALSE)</f>
        <v>#N/A</v>
      </c>
      <c r="AO678" s="53" t="e">
        <f>M678-N678-VLOOKUP(C678, 'Вчера_Спутник Лайт'!C:BO, 7, FALSE)</f>
        <v>#N/A</v>
      </c>
      <c r="AP678" s="53" t="e">
        <f>O678-P678-VLOOKUP(C678, 'Вчера_Спутник Лайт'!C:BO, 9, FALSE)</f>
        <v>#N/A</v>
      </c>
      <c r="AQ678" s="53" t="e">
        <f>Q678-R678-VLOOKUP(C678, 'Вчера_Спутник Лайт'!C:BO, 11, FALSE)</f>
        <v>#N/A</v>
      </c>
      <c r="AR678" s="53" t="e">
        <f>S678-T678-VLOOKUP(C678, 'Вчера_Спутник Лайт'!C:BO, 13, FALSE)</f>
        <v>#N/A</v>
      </c>
      <c r="AS678" s="53" t="e">
        <f>U678-V678-VLOOKUP(C678, 'Вчера_Спутник Лайт'!C:BO, 15, FALSE)</f>
        <v>#N/A</v>
      </c>
      <c r="AT678" s="53" t="e">
        <f>W678-X678-VLOOKUP(C678, 'Вчера_Спутник Лайт'!C:BO, 17, FALSE)</f>
        <v>#N/A</v>
      </c>
      <c r="AU678" s="53" t="e">
        <f>AA678-AB678-VLOOKUP(C678, 'Вчера_Спутник Лайт'!C:BO, 19, FALSE)</f>
        <v>#N/A</v>
      </c>
      <c r="AV678" s="53" t="e">
        <f>AC678-AD678-VLOOKUP(C678, 'Вчера_Спутник Лайт'!C:BO, 21, FALSE)</f>
        <v>#N/A</v>
      </c>
      <c r="AW678" s="53" t="e">
        <f>VLOOKUP(C678, 'Вчера_Спутник Лайт'!C:BO, 26, FALSE)+F678-#REF!-AD678-AG678</f>
        <v>#N/A</v>
      </c>
      <c r="AX678" s="53" t="e">
        <f>AE678-VLOOKUP(C678,'Вчера_Спутник Лайт'!C:BO, 23, FALSE)</f>
        <v>#N/A</v>
      </c>
    </row>
    <row r="679" spans="1:50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3"/>
      <c r="AA679" s="44"/>
      <c r="AB679" s="43"/>
      <c r="AC679" s="44"/>
      <c r="AD679" s="43"/>
      <c r="AE679" s="43"/>
      <c r="AF679" s="43"/>
      <c r="AG679" s="44"/>
      <c r="AH679" s="48"/>
      <c r="AI679" s="52">
        <f t="shared" si="11"/>
        <v>0</v>
      </c>
      <c r="AJ679" s="53" t="str">
        <f>IF(ISNA(VLOOKUP(C679,'Вчера_Спутник Лайт'!C:C, 1, FALSE)),"ошибка",0)</f>
        <v>ошибка</v>
      </c>
      <c r="AK679" s="55"/>
      <c r="AL679" s="53" t="e">
        <f>D679-VLOOKUP(C679, 'Вчера_Спутник Лайт'!C:BO, 2, FALSE)</f>
        <v>#N/A</v>
      </c>
      <c r="AM679" s="53" t="e">
        <f>E679-F679-VLOOKUP(C679, 'Вчера_Спутник Лайт'!C:BO, 3, FALSE)</f>
        <v>#N/A</v>
      </c>
      <c r="AN679" s="53" t="e">
        <f>K679-L679-VLOOKUP(C679, 'Вчера_Спутник Лайт'!C:BO, 5, FALSE)</f>
        <v>#N/A</v>
      </c>
      <c r="AO679" s="53" t="e">
        <f>M679-N679-VLOOKUP(C679, 'Вчера_Спутник Лайт'!C:BO, 7, FALSE)</f>
        <v>#N/A</v>
      </c>
      <c r="AP679" s="53" t="e">
        <f>O679-P679-VLOOKUP(C679, 'Вчера_Спутник Лайт'!C:BO, 9, FALSE)</f>
        <v>#N/A</v>
      </c>
      <c r="AQ679" s="53" t="e">
        <f>Q679-R679-VLOOKUP(C679, 'Вчера_Спутник Лайт'!C:BO, 11, FALSE)</f>
        <v>#N/A</v>
      </c>
      <c r="AR679" s="53" t="e">
        <f>S679-T679-VLOOKUP(C679, 'Вчера_Спутник Лайт'!C:BO, 13, FALSE)</f>
        <v>#N/A</v>
      </c>
      <c r="AS679" s="53" t="e">
        <f>U679-V679-VLOOKUP(C679, 'Вчера_Спутник Лайт'!C:BO, 15, FALSE)</f>
        <v>#N/A</v>
      </c>
      <c r="AT679" s="53" t="e">
        <f>W679-X679-VLOOKUP(C679, 'Вчера_Спутник Лайт'!C:BO, 17, FALSE)</f>
        <v>#N/A</v>
      </c>
      <c r="AU679" s="53" t="e">
        <f>AA679-AB679-VLOOKUP(C679, 'Вчера_Спутник Лайт'!C:BO, 19, FALSE)</f>
        <v>#N/A</v>
      </c>
      <c r="AV679" s="53" t="e">
        <f>AC679-AD679-VLOOKUP(C679, 'Вчера_Спутник Лайт'!C:BO, 21, FALSE)</f>
        <v>#N/A</v>
      </c>
      <c r="AW679" s="53" t="e">
        <f>VLOOKUP(C679, 'Вчера_Спутник Лайт'!C:BO, 26, FALSE)+F679-#REF!-AD679-AG679</f>
        <v>#N/A</v>
      </c>
      <c r="AX679" s="53" t="e">
        <f>AE679-VLOOKUP(C679,'Вчера_Спутник Лайт'!C:BO, 23, FALSE)</f>
        <v>#N/A</v>
      </c>
    </row>
    <row r="680" spans="1:50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3"/>
      <c r="AA680" s="44"/>
      <c r="AB680" s="43"/>
      <c r="AC680" s="44"/>
      <c r="AD680" s="43"/>
      <c r="AE680" s="43"/>
      <c r="AF680" s="43"/>
      <c r="AG680" s="44"/>
      <c r="AH680" s="48"/>
      <c r="AI680" s="52">
        <f t="shared" si="11"/>
        <v>0</v>
      </c>
      <c r="AJ680" s="53" t="str">
        <f>IF(ISNA(VLOOKUP(C680,'Вчера_Спутник Лайт'!C:C, 1, FALSE)),"ошибка",0)</f>
        <v>ошибка</v>
      </c>
      <c r="AK680" s="55"/>
      <c r="AL680" s="53" t="e">
        <f>D680-VLOOKUP(C680, 'Вчера_Спутник Лайт'!C:BO, 2, FALSE)</f>
        <v>#N/A</v>
      </c>
      <c r="AM680" s="53" t="e">
        <f>E680-F680-VLOOKUP(C680, 'Вчера_Спутник Лайт'!C:BO, 3, FALSE)</f>
        <v>#N/A</v>
      </c>
      <c r="AN680" s="53" t="e">
        <f>K680-L680-VLOOKUP(C680, 'Вчера_Спутник Лайт'!C:BO, 5, FALSE)</f>
        <v>#N/A</v>
      </c>
      <c r="AO680" s="53" t="e">
        <f>M680-N680-VLOOKUP(C680, 'Вчера_Спутник Лайт'!C:BO, 7, FALSE)</f>
        <v>#N/A</v>
      </c>
      <c r="AP680" s="53" t="e">
        <f>O680-P680-VLOOKUP(C680, 'Вчера_Спутник Лайт'!C:BO, 9, FALSE)</f>
        <v>#N/A</v>
      </c>
      <c r="AQ680" s="53" t="e">
        <f>Q680-R680-VLOOKUP(C680, 'Вчера_Спутник Лайт'!C:BO, 11, FALSE)</f>
        <v>#N/A</v>
      </c>
      <c r="AR680" s="53" t="e">
        <f>S680-T680-VLOOKUP(C680, 'Вчера_Спутник Лайт'!C:BO, 13, FALSE)</f>
        <v>#N/A</v>
      </c>
      <c r="AS680" s="53" t="e">
        <f>U680-V680-VLOOKUP(C680, 'Вчера_Спутник Лайт'!C:BO, 15, FALSE)</f>
        <v>#N/A</v>
      </c>
      <c r="AT680" s="53" t="e">
        <f>W680-X680-VLOOKUP(C680, 'Вчера_Спутник Лайт'!C:BO, 17, FALSE)</f>
        <v>#N/A</v>
      </c>
      <c r="AU680" s="53" t="e">
        <f>AA680-AB680-VLOOKUP(C680, 'Вчера_Спутник Лайт'!C:BO, 19, FALSE)</f>
        <v>#N/A</v>
      </c>
      <c r="AV680" s="53" t="e">
        <f>AC680-AD680-VLOOKUP(C680, 'Вчера_Спутник Лайт'!C:BO, 21, FALSE)</f>
        <v>#N/A</v>
      </c>
      <c r="AW680" s="53" t="e">
        <f>VLOOKUP(C680, 'Вчера_Спутник Лайт'!C:BO, 26, FALSE)+F680-#REF!-AD680-AG680</f>
        <v>#N/A</v>
      </c>
      <c r="AX680" s="53" t="e">
        <f>AE680-VLOOKUP(C680,'Вчера_Спутник Лайт'!C:BO, 23, FALSE)</f>
        <v>#N/A</v>
      </c>
    </row>
    <row r="681" spans="1:50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3"/>
      <c r="AA681" s="44"/>
      <c r="AB681" s="43"/>
      <c r="AC681" s="44"/>
      <c r="AD681" s="43"/>
      <c r="AE681" s="43"/>
      <c r="AF681" s="43"/>
      <c r="AG681" s="44"/>
      <c r="AH681" s="48"/>
      <c r="AI681" s="52">
        <f t="shared" si="11"/>
        <v>0</v>
      </c>
      <c r="AJ681" s="53" t="str">
        <f>IF(ISNA(VLOOKUP(C681,'Вчера_Спутник Лайт'!C:C, 1, FALSE)),"ошибка",0)</f>
        <v>ошибка</v>
      </c>
      <c r="AK681" s="55"/>
      <c r="AL681" s="53" t="e">
        <f>D681-VLOOKUP(C681, 'Вчера_Спутник Лайт'!C:BO, 2, FALSE)</f>
        <v>#N/A</v>
      </c>
      <c r="AM681" s="53" t="e">
        <f>E681-F681-VLOOKUP(C681, 'Вчера_Спутник Лайт'!C:BO, 3, FALSE)</f>
        <v>#N/A</v>
      </c>
      <c r="AN681" s="53" t="e">
        <f>K681-L681-VLOOKUP(C681, 'Вчера_Спутник Лайт'!C:BO, 5, FALSE)</f>
        <v>#N/A</v>
      </c>
      <c r="AO681" s="53" t="e">
        <f>M681-N681-VLOOKUP(C681, 'Вчера_Спутник Лайт'!C:BO, 7, FALSE)</f>
        <v>#N/A</v>
      </c>
      <c r="AP681" s="53" t="e">
        <f>O681-P681-VLOOKUP(C681, 'Вчера_Спутник Лайт'!C:BO, 9, FALSE)</f>
        <v>#N/A</v>
      </c>
      <c r="AQ681" s="53" t="e">
        <f>Q681-R681-VLOOKUP(C681, 'Вчера_Спутник Лайт'!C:BO, 11, FALSE)</f>
        <v>#N/A</v>
      </c>
      <c r="AR681" s="53" t="e">
        <f>S681-T681-VLOOKUP(C681, 'Вчера_Спутник Лайт'!C:BO, 13, FALSE)</f>
        <v>#N/A</v>
      </c>
      <c r="AS681" s="53" t="e">
        <f>U681-V681-VLOOKUP(C681, 'Вчера_Спутник Лайт'!C:BO, 15, FALSE)</f>
        <v>#N/A</v>
      </c>
      <c r="AT681" s="53" t="e">
        <f>W681-X681-VLOOKUP(C681, 'Вчера_Спутник Лайт'!C:BO, 17, FALSE)</f>
        <v>#N/A</v>
      </c>
      <c r="AU681" s="53" t="e">
        <f>AA681-AB681-VLOOKUP(C681, 'Вчера_Спутник Лайт'!C:BO, 19, FALSE)</f>
        <v>#N/A</v>
      </c>
      <c r="AV681" s="53" t="e">
        <f>AC681-AD681-VLOOKUP(C681, 'Вчера_Спутник Лайт'!C:BO, 21, FALSE)</f>
        <v>#N/A</v>
      </c>
      <c r="AW681" s="53" t="e">
        <f>VLOOKUP(C681, 'Вчера_Спутник Лайт'!C:BO, 26, FALSE)+F681-#REF!-AD681-AG681</f>
        <v>#N/A</v>
      </c>
      <c r="AX681" s="53" t="e">
        <f>AE681-VLOOKUP(C681,'Вчера_Спутник Лайт'!C:BO, 23, FALSE)</f>
        <v>#N/A</v>
      </c>
    </row>
    <row r="682" spans="1:50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3"/>
      <c r="AA682" s="44"/>
      <c r="AB682" s="43"/>
      <c r="AC682" s="44"/>
      <c r="AD682" s="43"/>
      <c r="AE682" s="43"/>
      <c r="AF682" s="43"/>
      <c r="AG682" s="44"/>
      <c r="AH682" s="48"/>
      <c r="AI682" s="52">
        <f t="shared" si="11"/>
        <v>0</v>
      </c>
      <c r="AJ682" s="53" t="str">
        <f>IF(ISNA(VLOOKUP(C682,'Вчера_Спутник Лайт'!C:C, 1, FALSE)),"ошибка",0)</f>
        <v>ошибка</v>
      </c>
      <c r="AK682" s="55"/>
      <c r="AL682" s="53" t="e">
        <f>D682-VLOOKUP(C682, 'Вчера_Спутник Лайт'!C:BO, 2, FALSE)</f>
        <v>#N/A</v>
      </c>
      <c r="AM682" s="53" t="e">
        <f>E682-F682-VLOOKUP(C682, 'Вчера_Спутник Лайт'!C:BO, 3, FALSE)</f>
        <v>#N/A</v>
      </c>
      <c r="AN682" s="53" t="e">
        <f>K682-L682-VLOOKUP(C682, 'Вчера_Спутник Лайт'!C:BO, 5, FALSE)</f>
        <v>#N/A</v>
      </c>
      <c r="AO682" s="53" t="e">
        <f>M682-N682-VLOOKUP(C682, 'Вчера_Спутник Лайт'!C:BO, 7, FALSE)</f>
        <v>#N/A</v>
      </c>
      <c r="AP682" s="53" t="e">
        <f>O682-P682-VLOOKUP(C682, 'Вчера_Спутник Лайт'!C:BO, 9, FALSE)</f>
        <v>#N/A</v>
      </c>
      <c r="AQ682" s="53" t="e">
        <f>Q682-R682-VLOOKUP(C682, 'Вчера_Спутник Лайт'!C:BO, 11, FALSE)</f>
        <v>#N/A</v>
      </c>
      <c r="AR682" s="53" t="e">
        <f>S682-T682-VLOOKUP(C682, 'Вчера_Спутник Лайт'!C:BO, 13, FALSE)</f>
        <v>#N/A</v>
      </c>
      <c r="AS682" s="53" t="e">
        <f>U682-V682-VLOOKUP(C682, 'Вчера_Спутник Лайт'!C:BO, 15, FALSE)</f>
        <v>#N/A</v>
      </c>
      <c r="AT682" s="53" t="e">
        <f>W682-X682-VLOOKUP(C682, 'Вчера_Спутник Лайт'!C:BO, 17, FALSE)</f>
        <v>#N/A</v>
      </c>
      <c r="AU682" s="53" t="e">
        <f>AA682-AB682-VLOOKUP(C682, 'Вчера_Спутник Лайт'!C:BO, 19, FALSE)</f>
        <v>#N/A</v>
      </c>
      <c r="AV682" s="53" t="e">
        <f>AC682-AD682-VLOOKUP(C682, 'Вчера_Спутник Лайт'!C:BO, 21, FALSE)</f>
        <v>#N/A</v>
      </c>
      <c r="AW682" s="53" t="e">
        <f>VLOOKUP(C682, 'Вчера_Спутник Лайт'!C:BO, 26, FALSE)+F682-#REF!-AD682-AG682</f>
        <v>#N/A</v>
      </c>
      <c r="AX682" s="53" t="e">
        <f>AE682-VLOOKUP(C682,'Вчера_Спутник Лайт'!C:BO, 23, FALSE)</f>
        <v>#N/A</v>
      </c>
    </row>
    <row r="683" spans="1:50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3"/>
      <c r="AA683" s="44"/>
      <c r="AB683" s="43"/>
      <c r="AC683" s="44"/>
      <c r="AD683" s="43"/>
      <c r="AE683" s="43"/>
      <c r="AF683" s="43"/>
      <c r="AG683" s="44"/>
      <c r="AH683" s="48"/>
      <c r="AI683" s="52">
        <f t="shared" si="11"/>
        <v>0</v>
      </c>
      <c r="AJ683" s="53" t="str">
        <f>IF(ISNA(VLOOKUP(C683,'Вчера_Спутник Лайт'!C:C, 1, FALSE)),"ошибка",0)</f>
        <v>ошибка</v>
      </c>
      <c r="AK683" s="55"/>
      <c r="AL683" s="53" t="e">
        <f>D683-VLOOKUP(C683, 'Вчера_Спутник Лайт'!C:BO, 2, FALSE)</f>
        <v>#N/A</v>
      </c>
      <c r="AM683" s="53" t="e">
        <f>E683-F683-VLOOKUP(C683, 'Вчера_Спутник Лайт'!C:BO, 3, FALSE)</f>
        <v>#N/A</v>
      </c>
      <c r="AN683" s="53" t="e">
        <f>K683-L683-VLOOKUP(C683, 'Вчера_Спутник Лайт'!C:BO, 5, FALSE)</f>
        <v>#N/A</v>
      </c>
      <c r="AO683" s="53" t="e">
        <f>M683-N683-VLOOKUP(C683, 'Вчера_Спутник Лайт'!C:BO, 7, FALSE)</f>
        <v>#N/A</v>
      </c>
      <c r="AP683" s="53" t="e">
        <f>O683-P683-VLOOKUP(C683, 'Вчера_Спутник Лайт'!C:BO, 9, FALSE)</f>
        <v>#N/A</v>
      </c>
      <c r="AQ683" s="53" t="e">
        <f>Q683-R683-VLOOKUP(C683, 'Вчера_Спутник Лайт'!C:BO, 11, FALSE)</f>
        <v>#N/A</v>
      </c>
      <c r="AR683" s="53" t="e">
        <f>S683-T683-VLOOKUP(C683, 'Вчера_Спутник Лайт'!C:BO, 13, FALSE)</f>
        <v>#N/A</v>
      </c>
      <c r="AS683" s="53" t="e">
        <f>U683-V683-VLOOKUP(C683, 'Вчера_Спутник Лайт'!C:BO, 15, FALSE)</f>
        <v>#N/A</v>
      </c>
      <c r="AT683" s="53" t="e">
        <f>W683-X683-VLOOKUP(C683, 'Вчера_Спутник Лайт'!C:BO, 17, FALSE)</f>
        <v>#N/A</v>
      </c>
      <c r="AU683" s="53" t="e">
        <f>AA683-AB683-VLOOKUP(C683, 'Вчера_Спутник Лайт'!C:BO, 19, FALSE)</f>
        <v>#N/A</v>
      </c>
      <c r="AV683" s="53" t="e">
        <f>AC683-AD683-VLOOKUP(C683, 'Вчера_Спутник Лайт'!C:BO, 21, FALSE)</f>
        <v>#N/A</v>
      </c>
      <c r="AW683" s="53" t="e">
        <f>VLOOKUP(C683, 'Вчера_Спутник Лайт'!C:BO, 26, FALSE)+F683-#REF!-AD683-AG683</f>
        <v>#N/A</v>
      </c>
      <c r="AX683" s="53" t="e">
        <f>AE683-VLOOKUP(C683,'Вчера_Спутник Лайт'!C:BO, 23, FALSE)</f>
        <v>#N/A</v>
      </c>
    </row>
    <row r="684" spans="1:50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3"/>
      <c r="AA684" s="44"/>
      <c r="AB684" s="43"/>
      <c r="AC684" s="44"/>
      <c r="AD684" s="43"/>
      <c r="AE684" s="43"/>
      <c r="AF684" s="43"/>
      <c r="AG684" s="44"/>
      <c r="AH684" s="48"/>
      <c r="AI684" s="52">
        <f t="shared" si="11"/>
        <v>0</v>
      </c>
      <c r="AJ684" s="53" t="str">
        <f>IF(ISNA(VLOOKUP(C684,'Вчера_Спутник Лайт'!C:C, 1, FALSE)),"ошибка",0)</f>
        <v>ошибка</v>
      </c>
      <c r="AK684" s="55"/>
      <c r="AL684" s="53" t="e">
        <f>D684-VLOOKUP(C684, 'Вчера_Спутник Лайт'!C:BO, 2, FALSE)</f>
        <v>#N/A</v>
      </c>
      <c r="AM684" s="53" t="e">
        <f>E684-F684-VLOOKUP(C684, 'Вчера_Спутник Лайт'!C:BO, 3, FALSE)</f>
        <v>#N/A</v>
      </c>
      <c r="AN684" s="53" t="e">
        <f>K684-L684-VLOOKUP(C684, 'Вчера_Спутник Лайт'!C:BO, 5, FALSE)</f>
        <v>#N/A</v>
      </c>
      <c r="AO684" s="53" t="e">
        <f>M684-N684-VLOOKUP(C684, 'Вчера_Спутник Лайт'!C:BO, 7, FALSE)</f>
        <v>#N/A</v>
      </c>
      <c r="AP684" s="53" t="e">
        <f>O684-P684-VLOOKUP(C684, 'Вчера_Спутник Лайт'!C:BO, 9, FALSE)</f>
        <v>#N/A</v>
      </c>
      <c r="AQ684" s="53" t="e">
        <f>Q684-R684-VLOOKUP(C684, 'Вчера_Спутник Лайт'!C:BO, 11, FALSE)</f>
        <v>#N/A</v>
      </c>
      <c r="AR684" s="53" t="e">
        <f>S684-T684-VLOOKUP(C684, 'Вчера_Спутник Лайт'!C:BO, 13, FALSE)</f>
        <v>#N/A</v>
      </c>
      <c r="AS684" s="53" t="e">
        <f>U684-V684-VLOOKUP(C684, 'Вчера_Спутник Лайт'!C:BO, 15, FALSE)</f>
        <v>#N/A</v>
      </c>
      <c r="AT684" s="53" t="e">
        <f>W684-X684-VLOOKUP(C684, 'Вчера_Спутник Лайт'!C:BO, 17, FALSE)</f>
        <v>#N/A</v>
      </c>
      <c r="AU684" s="53" t="e">
        <f>AA684-AB684-VLOOKUP(C684, 'Вчера_Спутник Лайт'!C:BO, 19, FALSE)</f>
        <v>#N/A</v>
      </c>
      <c r="AV684" s="53" t="e">
        <f>AC684-AD684-VLOOKUP(C684, 'Вчера_Спутник Лайт'!C:BO, 21, FALSE)</f>
        <v>#N/A</v>
      </c>
      <c r="AW684" s="53" t="e">
        <f>VLOOKUP(C684, 'Вчера_Спутник Лайт'!C:BO, 26, FALSE)+F684-#REF!-AD684-AG684</f>
        <v>#N/A</v>
      </c>
      <c r="AX684" s="53" t="e">
        <f>AE684-VLOOKUP(C684,'Вчера_Спутник Лайт'!C:BO, 23, FALSE)</f>
        <v>#N/A</v>
      </c>
    </row>
    <row r="685" spans="1:50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3"/>
      <c r="AA685" s="44"/>
      <c r="AB685" s="43"/>
      <c r="AC685" s="44"/>
      <c r="AD685" s="43"/>
      <c r="AE685" s="43"/>
      <c r="AF685" s="43"/>
      <c r="AG685" s="44"/>
      <c r="AH685" s="48"/>
      <c r="AI685" s="52">
        <f t="shared" si="11"/>
        <v>0</v>
      </c>
      <c r="AJ685" s="53" t="str">
        <f>IF(ISNA(VLOOKUP(C685,'Вчера_Спутник Лайт'!C:C, 1, FALSE)),"ошибка",0)</f>
        <v>ошибка</v>
      </c>
      <c r="AK685" s="55"/>
      <c r="AL685" s="53" t="e">
        <f>D685-VLOOKUP(C685, 'Вчера_Спутник Лайт'!C:BO, 2, FALSE)</f>
        <v>#N/A</v>
      </c>
      <c r="AM685" s="53" t="e">
        <f>E685-F685-VLOOKUP(C685, 'Вчера_Спутник Лайт'!C:BO, 3, FALSE)</f>
        <v>#N/A</v>
      </c>
      <c r="AN685" s="53" t="e">
        <f>K685-L685-VLOOKUP(C685, 'Вчера_Спутник Лайт'!C:BO, 5, FALSE)</f>
        <v>#N/A</v>
      </c>
      <c r="AO685" s="53" t="e">
        <f>M685-N685-VLOOKUP(C685, 'Вчера_Спутник Лайт'!C:BO, 7, FALSE)</f>
        <v>#N/A</v>
      </c>
      <c r="AP685" s="53" t="e">
        <f>O685-P685-VLOOKUP(C685, 'Вчера_Спутник Лайт'!C:BO, 9, FALSE)</f>
        <v>#N/A</v>
      </c>
      <c r="AQ685" s="53" t="e">
        <f>Q685-R685-VLOOKUP(C685, 'Вчера_Спутник Лайт'!C:BO, 11, FALSE)</f>
        <v>#N/A</v>
      </c>
      <c r="AR685" s="53" t="e">
        <f>S685-T685-VLOOKUP(C685, 'Вчера_Спутник Лайт'!C:BO, 13, FALSE)</f>
        <v>#N/A</v>
      </c>
      <c r="AS685" s="53" t="e">
        <f>U685-V685-VLOOKUP(C685, 'Вчера_Спутник Лайт'!C:BO, 15, FALSE)</f>
        <v>#N/A</v>
      </c>
      <c r="AT685" s="53" t="e">
        <f>W685-X685-VLOOKUP(C685, 'Вчера_Спутник Лайт'!C:BO, 17, FALSE)</f>
        <v>#N/A</v>
      </c>
      <c r="AU685" s="53" t="e">
        <f>AA685-AB685-VLOOKUP(C685, 'Вчера_Спутник Лайт'!C:BO, 19, FALSE)</f>
        <v>#N/A</v>
      </c>
      <c r="AV685" s="53" t="e">
        <f>AC685-AD685-VLOOKUP(C685, 'Вчера_Спутник Лайт'!C:BO, 21, FALSE)</f>
        <v>#N/A</v>
      </c>
      <c r="AW685" s="53" t="e">
        <f>VLOOKUP(C685, 'Вчера_Спутник Лайт'!C:BO, 26, FALSE)+F685-#REF!-AD685-AG685</f>
        <v>#N/A</v>
      </c>
      <c r="AX685" s="53" t="e">
        <f>AE685-VLOOKUP(C685,'Вчера_Спутник Лайт'!C:BO, 23, FALSE)</f>
        <v>#N/A</v>
      </c>
    </row>
    <row r="686" spans="1:50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3"/>
      <c r="AA686" s="44"/>
      <c r="AB686" s="43"/>
      <c r="AC686" s="44"/>
      <c r="AD686" s="43"/>
      <c r="AE686" s="43"/>
      <c r="AF686" s="43"/>
      <c r="AG686" s="44"/>
      <c r="AH686" s="48"/>
      <c r="AI686" s="52">
        <f t="shared" si="11"/>
        <v>0</v>
      </c>
      <c r="AJ686" s="53" t="str">
        <f>IF(ISNA(VLOOKUP(C686,'Вчера_Спутник Лайт'!C:C, 1, FALSE)),"ошибка",0)</f>
        <v>ошибка</v>
      </c>
      <c r="AK686" s="55"/>
      <c r="AL686" s="53" t="e">
        <f>D686-VLOOKUP(C686, 'Вчера_Спутник Лайт'!C:BO, 2, FALSE)</f>
        <v>#N/A</v>
      </c>
      <c r="AM686" s="53" t="e">
        <f>E686-F686-VLOOKUP(C686, 'Вчера_Спутник Лайт'!C:BO, 3, FALSE)</f>
        <v>#N/A</v>
      </c>
      <c r="AN686" s="53" t="e">
        <f>K686-L686-VLOOKUP(C686, 'Вчера_Спутник Лайт'!C:BO, 5, FALSE)</f>
        <v>#N/A</v>
      </c>
      <c r="AO686" s="53" t="e">
        <f>M686-N686-VLOOKUP(C686, 'Вчера_Спутник Лайт'!C:BO, 7, FALSE)</f>
        <v>#N/A</v>
      </c>
      <c r="AP686" s="53" t="e">
        <f>O686-P686-VLOOKUP(C686, 'Вчера_Спутник Лайт'!C:BO, 9, FALSE)</f>
        <v>#N/A</v>
      </c>
      <c r="AQ686" s="53" t="e">
        <f>Q686-R686-VLOOKUP(C686, 'Вчера_Спутник Лайт'!C:BO, 11, FALSE)</f>
        <v>#N/A</v>
      </c>
      <c r="AR686" s="53" t="e">
        <f>S686-T686-VLOOKUP(C686, 'Вчера_Спутник Лайт'!C:BO, 13, FALSE)</f>
        <v>#N/A</v>
      </c>
      <c r="AS686" s="53" t="e">
        <f>U686-V686-VLOOKUP(C686, 'Вчера_Спутник Лайт'!C:BO, 15, FALSE)</f>
        <v>#N/A</v>
      </c>
      <c r="AT686" s="53" t="e">
        <f>W686-X686-VLOOKUP(C686, 'Вчера_Спутник Лайт'!C:BO, 17, FALSE)</f>
        <v>#N/A</v>
      </c>
      <c r="AU686" s="53" t="e">
        <f>AA686-AB686-VLOOKUP(C686, 'Вчера_Спутник Лайт'!C:BO, 19, FALSE)</f>
        <v>#N/A</v>
      </c>
      <c r="AV686" s="53" t="e">
        <f>AC686-AD686-VLOOKUP(C686, 'Вчера_Спутник Лайт'!C:BO, 21, FALSE)</f>
        <v>#N/A</v>
      </c>
      <c r="AW686" s="53" t="e">
        <f>VLOOKUP(C686, 'Вчера_Спутник Лайт'!C:BO, 26, FALSE)+F686-#REF!-AD686-AG686</f>
        <v>#N/A</v>
      </c>
      <c r="AX686" s="53" t="e">
        <f>AE686-VLOOKUP(C686,'Вчера_Спутник Лайт'!C:BO, 23, FALSE)</f>
        <v>#N/A</v>
      </c>
    </row>
    <row r="687" spans="1:50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3"/>
      <c r="AA687" s="44"/>
      <c r="AB687" s="43"/>
      <c r="AC687" s="44"/>
      <c r="AD687" s="43"/>
      <c r="AE687" s="43"/>
      <c r="AF687" s="43"/>
      <c r="AG687" s="44"/>
      <c r="AH687" s="48"/>
      <c r="AI687" s="52">
        <f t="shared" si="11"/>
        <v>0</v>
      </c>
      <c r="AJ687" s="53" t="str">
        <f>IF(ISNA(VLOOKUP(C687,'Вчера_Спутник Лайт'!C:C, 1, FALSE)),"ошибка",0)</f>
        <v>ошибка</v>
      </c>
      <c r="AK687" s="55"/>
      <c r="AL687" s="53" t="e">
        <f>D687-VLOOKUP(C687, 'Вчера_Спутник Лайт'!C:BO, 2, FALSE)</f>
        <v>#N/A</v>
      </c>
      <c r="AM687" s="53" t="e">
        <f>E687-F687-VLOOKUP(C687, 'Вчера_Спутник Лайт'!C:BO, 3, FALSE)</f>
        <v>#N/A</v>
      </c>
      <c r="AN687" s="53" t="e">
        <f>K687-L687-VLOOKUP(C687, 'Вчера_Спутник Лайт'!C:BO, 5, FALSE)</f>
        <v>#N/A</v>
      </c>
      <c r="AO687" s="53" t="e">
        <f>M687-N687-VLOOKUP(C687, 'Вчера_Спутник Лайт'!C:BO, 7, FALSE)</f>
        <v>#N/A</v>
      </c>
      <c r="AP687" s="53" t="e">
        <f>O687-P687-VLOOKUP(C687, 'Вчера_Спутник Лайт'!C:BO, 9, FALSE)</f>
        <v>#N/A</v>
      </c>
      <c r="AQ687" s="53" t="e">
        <f>Q687-R687-VLOOKUP(C687, 'Вчера_Спутник Лайт'!C:BO, 11, FALSE)</f>
        <v>#N/A</v>
      </c>
      <c r="AR687" s="53" t="e">
        <f>S687-T687-VLOOKUP(C687, 'Вчера_Спутник Лайт'!C:BO, 13, FALSE)</f>
        <v>#N/A</v>
      </c>
      <c r="AS687" s="53" t="e">
        <f>U687-V687-VLOOKUP(C687, 'Вчера_Спутник Лайт'!C:BO, 15, FALSE)</f>
        <v>#N/A</v>
      </c>
      <c r="AT687" s="53" t="e">
        <f>W687-X687-VLOOKUP(C687, 'Вчера_Спутник Лайт'!C:BO, 17, FALSE)</f>
        <v>#N/A</v>
      </c>
      <c r="AU687" s="53" t="e">
        <f>AA687-AB687-VLOOKUP(C687, 'Вчера_Спутник Лайт'!C:BO, 19, FALSE)</f>
        <v>#N/A</v>
      </c>
      <c r="AV687" s="53" t="e">
        <f>AC687-AD687-VLOOKUP(C687, 'Вчера_Спутник Лайт'!C:BO, 21, FALSE)</f>
        <v>#N/A</v>
      </c>
      <c r="AW687" s="53" t="e">
        <f>VLOOKUP(C687, 'Вчера_Спутник Лайт'!C:BO, 26, FALSE)+F687-#REF!-AD687-AG687</f>
        <v>#N/A</v>
      </c>
      <c r="AX687" s="53" t="e">
        <f>AE687-VLOOKUP(C687,'Вчера_Спутник Лайт'!C:BO, 23, FALSE)</f>
        <v>#N/A</v>
      </c>
    </row>
    <row r="688" spans="1:50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3"/>
      <c r="AA688" s="44"/>
      <c r="AB688" s="43"/>
      <c r="AC688" s="44"/>
      <c r="AD688" s="43"/>
      <c r="AE688" s="43"/>
      <c r="AF688" s="43"/>
      <c r="AG688" s="44"/>
      <c r="AH688" s="48"/>
      <c r="AI688" s="52">
        <f t="shared" si="11"/>
        <v>0</v>
      </c>
      <c r="AJ688" s="53" t="str">
        <f>IF(ISNA(VLOOKUP(C688,'Вчера_Спутник Лайт'!C:C, 1, FALSE)),"ошибка",0)</f>
        <v>ошибка</v>
      </c>
      <c r="AK688" s="55"/>
      <c r="AL688" s="53" t="e">
        <f>D688-VLOOKUP(C688, 'Вчера_Спутник Лайт'!C:BO, 2, FALSE)</f>
        <v>#N/A</v>
      </c>
      <c r="AM688" s="53" t="e">
        <f>E688-F688-VLOOKUP(C688, 'Вчера_Спутник Лайт'!C:BO, 3, FALSE)</f>
        <v>#N/A</v>
      </c>
      <c r="AN688" s="53" t="e">
        <f>K688-L688-VLOOKUP(C688, 'Вчера_Спутник Лайт'!C:BO, 5, FALSE)</f>
        <v>#N/A</v>
      </c>
      <c r="AO688" s="53" t="e">
        <f>M688-N688-VLOOKUP(C688, 'Вчера_Спутник Лайт'!C:BO, 7, FALSE)</f>
        <v>#N/A</v>
      </c>
      <c r="AP688" s="53" t="e">
        <f>O688-P688-VLOOKUP(C688, 'Вчера_Спутник Лайт'!C:BO, 9, FALSE)</f>
        <v>#N/A</v>
      </c>
      <c r="AQ688" s="53" t="e">
        <f>Q688-R688-VLOOKUP(C688, 'Вчера_Спутник Лайт'!C:BO, 11, FALSE)</f>
        <v>#N/A</v>
      </c>
      <c r="AR688" s="53" t="e">
        <f>S688-T688-VLOOKUP(C688, 'Вчера_Спутник Лайт'!C:BO, 13, FALSE)</f>
        <v>#N/A</v>
      </c>
      <c r="AS688" s="53" t="e">
        <f>U688-V688-VLOOKUP(C688, 'Вчера_Спутник Лайт'!C:BO, 15, FALSE)</f>
        <v>#N/A</v>
      </c>
      <c r="AT688" s="53" t="e">
        <f>W688-X688-VLOOKUP(C688, 'Вчера_Спутник Лайт'!C:BO, 17, FALSE)</f>
        <v>#N/A</v>
      </c>
      <c r="AU688" s="53" t="e">
        <f>AA688-AB688-VLOOKUP(C688, 'Вчера_Спутник Лайт'!C:BO, 19, FALSE)</f>
        <v>#N/A</v>
      </c>
      <c r="AV688" s="53" t="e">
        <f>AC688-AD688-VLOOKUP(C688, 'Вчера_Спутник Лайт'!C:BO, 21, FALSE)</f>
        <v>#N/A</v>
      </c>
      <c r="AW688" s="53" t="e">
        <f>VLOOKUP(C688, 'Вчера_Спутник Лайт'!C:BO, 26, FALSE)+F688-#REF!-AD688-AG688</f>
        <v>#N/A</v>
      </c>
      <c r="AX688" s="53" t="e">
        <f>AE688-VLOOKUP(C688,'Вчера_Спутник Лайт'!C:BO, 23, FALSE)</f>
        <v>#N/A</v>
      </c>
    </row>
    <row r="689" spans="1:50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3"/>
      <c r="AA689" s="44"/>
      <c r="AB689" s="43"/>
      <c r="AC689" s="44"/>
      <c r="AD689" s="43"/>
      <c r="AE689" s="43"/>
      <c r="AF689" s="43"/>
      <c r="AG689" s="44"/>
      <c r="AH689" s="48"/>
      <c r="AI689" s="52">
        <f t="shared" si="11"/>
        <v>0</v>
      </c>
      <c r="AJ689" s="53" t="str">
        <f>IF(ISNA(VLOOKUP(C689,'Вчера_Спутник Лайт'!C:C, 1, FALSE)),"ошибка",0)</f>
        <v>ошибка</v>
      </c>
      <c r="AK689" s="55"/>
      <c r="AL689" s="53" t="e">
        <f>D689-VLOOKUP(C689, 'Вчера_Спутник Лайт'!C:BO, 2, FALSE)</f>
        <v>#N/A</v>
      </c>
      <c r="AM689" s="53" t="e">
        <f>E689-F689-VLOOKUP(C689, 'Вчера_Спутник Лайт'!C:BO, 3, FALSE)</f>
        <v>#N/A</v>
      </c>
      <c r="AN689" s="53" t="e">
        <f>K689-L689-VLOOKUP(C689, 'Вчера_Спутник Лайт'!C:BO, 5, FALSE)</f>
        <v>#N/A</v>
      </c>
      <c r="AO689" s="53" t="e">
        <f>M689-N689-VLOOKUP(C689, 'Вчера_Спутник Лайт'!C:BO, 7, FALSE)</f>
        <v>#N/A</v>
      </c>
      <c r="AP689" s="53" t="e">
        <f>O689-P689-VLOOKUP(C689, 'Вчера_Спутник Лайт'!C:BO, 9, FALSE)</f>
        <v>#N/A</v>
      </c>
      <c r="AQ689" s="53" t="e">
        <f>Q689-R689-VLOOKUP(C689, 'Вчера_Спутник Лайт'!C:BO, 11, FALSE)</f>
        <v>#N/A</v>
      </c>
      <c r="AR689" s="53" t="e">
        <f>S689-T689-VLOOKUP(C689, 'Вчера_Спутник Лайт'!C:BO, 13, FALSE)</f>
        <v>#N/A</v>
      </c>
      <c r="AS689" s="53" t="e">
        <f>U689-V689-VLOOKUP(C689, 'Вчера_Спутник Лайт'!C:BO, 15, FALSE)</f>
        <v>#N/A</v>
      </c>
      <c r="AT689" s="53" t="e">
        <f>W689-X689-VLOOKUP(C689, 'Вчера_Спутник Лайт'!C:BO, 17, FALSE)</f>
        <v>#N/A</v>
      </c>
      <c r="AU689" s="53" t="e">
        <f>AA689-AB689-VLOOKUP(C689, 'Вчера_Спутник Лайт'!C:BO, 19, FALSE)</f>
        <v>#N/A</v>
      </c>
      <c r="AV689" s="53" t="e">
        <f>AC689-AD689-VLOOKUP(C689, 'Вчера_Спутник Лайт'!C:BO, 21, FALSE)</f>
        <v>#N/A</v>
      </c>
      <c r="AW689" s="53" t="e">
        <f>VLOOKUP(C689, 'Вчера_Спутник Лайт'!C:BO, 26, FALSE)+F689-#REF!-AD689-AG689</f>
        <v>#N/A</v>
      </c>
      <c r="AX689" s="53" t="e">
        <f>AE689-VLOOKUP(C689,'Вчера_Спутник Лайт'!C:BO, 23, FALSE)</f>
        <v>#N/A</v>
      </c>
    </row>
    <row r="690" spans="1:50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3"/>
      <c r="AA690" s="44"/>
      <c r="AB690" s="43"/>
      <c r="AC690" s="44"/>
      <c r="AD690" s="43"/>
      <c r="AE690" s="43"/>
      <c r="AF690" s="43"/>
      <c r="AG690" s="44"/>
      <c r="AH690" s="48"/>
      <c r="AI690" s="52">
        <f t="shared" si="11"/>
        <v>0</v>
      </c>
      <c r="AJ690" s="53" t="str">
        <f>IF(ISNA(VLOOKUP(C690,'Вчера_Спутник Лайт'!C:C, 1, FALSE)),"ошибка",0)</f>
        <v>ошибка</v>
      </c>
      <c r="AK690" s="55"/>
      <c r="AL690" s="53" t="e">
        <f>D690-VLOOKUP(C690, 'Вчера_Спутник Лайт'!C:BO, 2, FALSE)</f>
        <v>#N/A</v>
      </c>
      <c r="AM690" s="53" t="e">
        <f>E690-F690-VLOOKUP(C690, 'Вчера_Спутник Лайт'!C:BO, 3, FALSE)</f>
        <v>#N/A</v>
      </c>
      <c r="AN690" s="53" t="e">
        <f>K690-L690-VLOOKUP(C690, 'Вчера_Спутник Лайт'!C:BO, 5, FALSE)</f>
        <v>#N/A</v>
      </c>
      <c r="AO690" s="53" t="e">
        <f>M690-N690-VLOOKUP(C690, 'Вчера_Спутник Лайт'!C:BO, 7, FALSE)</f>
        <v>#N/A</v>
      </c>
      <c r="AP690" s="53" t="e">
        <f>O690-P690-VLOOKUP(C690, 'Вчера_Спутник Лайт'!C:BO, 9, FALSE)</f>
        <v>#N/A</v>
      </c>
      <c r="AQ690" s="53" t="e">
        <f>Q690-R690-VLOOKUP(C690, 'Вчера_Спутник Лайт'!C:BO, 11, FALSE)</f>
        <v>#N/A</v>
      </c>
      <c r="AR690" s="53" t="e">
        <f>S690-T690-VLOOKUP(C690, 'Вчера_Спутник Лайт'!C:BO, 13, FALSE)</f>
        <v>#N/A</v>
      </c>
      <c r="AS690" s="53" t="e">
        <f>U690-V690-VLOOKUP(C690, 'Вчера_Спутник Лайт'!C:BO, 15, FALSE)</f>
        <v>#N/A</v>
      </c>
      <c r="AT690" s="53" t="e">
        <f>W690-X690-VLOOKUP(C690, 'Вчера_Спутник Лайт'!C:BO, 17, FALSE)</f>
        <v>#N/A</v>
      </c>
      <c r="AU690" s="53" t="e">
        <f>AA690-AB690-VLOOKUP(C690, 'Вчера_Спутник Лайт'!C:BO, 19, FALSE)</f>
        <v>#N/A</v>
      </c>
      <c r="AV690" s="53" t="e">
        <f>AC690-AD690-VLOOKUP(C690, 'Вчера_Спутник Лайт'!C:BO, 21, FALSE)</f>
        <v>#N/A</v>
      </c>
      <c r="AW690" s="53" t="e">
        <f>VLOOKUP(C690, 'Вчера_Спутник Лайт'!C:BO, 26, FALSE)+F690-#REF!-AD690-AG690</f>
        <v>#N/A</v>
      </c>
      <c r="AX690" s="53" t="e">
        <f>AE690-VLOOKUP(C690,'Вчера_Спутник Лайт'!C:BO, 23, FALSE)</f>
        <v>#N/A</v>
      </c>
    </row>
    <row r="691" spans="1:50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3"/>
      <c r="AA691" s="44"/>
      <c r="AB691" s="43"/>
      <c r="AC691" s="44"/>
      <c r="AD691" s="43"/>
      <c r="AE691" s="43"/>
      <c r="AF691" s="43"/>
      <c r="AG691" s="44"/>
      <c r="AH691" s="48"/>
      <c r="AI691" s="52">
        <f t="shared" si="11"/>
        <v>0</v>
      </c>
      <c r="AJ691" s="53" t="str">
        <f>IF(ISNA(VLOOKUP(C691,'Вчера_Спутник Лайт'!C:C, 1, FALSE)),"ошибка",0)</f>
        <v>ошибка</v>
      </c>
      <c r="AK691" s="55"/>
      <c r="AL691" s="53" t="e">
        <f>D691-VLOOKUP(C691, 'Вчера_Спутник Лайт'!C:BO, 2, FALSE)</f>
        <v>#N/A</v>
      </c>
      <c r="AM691" s="53" t="e">
        <f>E691-F691-VLOOKUP(C691, 'Вчера_Спутник Лайт'!C:BO, 3, FALSE)</f>
        <v>#N/A</v>
      </c>
      <c r="AN691" s="53" t="e">
        <f>K691-L691-VLOOKUP(C691, 'Вчера_Спутник Лайт'!C:BO, 5, FALSE)</f>
        <v>#N/A</v>
      </c>
      <c r="AO691" s="53" t="e">
        <f>M691-N691-VLOOKUP(C691, 'Вчера_Спутник Лайт'!C:BO, 7, FALSE)</f>
        <v>#N/A</v>
      </c>
      <c r="AP691" s="53" t="e">
        <f>O691-P691-VLOOKUP(C691, 'Вчера_Спутник Лайт'!C:BO, 9, FALSE)</f>
        <v>#N/A</v>
      </c>
      <c r="AQ691" s="53" t="e">
        <f>Q691-R691-VLOOKUP(C691, 'Вчера_Спутник Лайт'!C:BO, 11, FALSE)</f>
        <v>#N/A</v>
      </c>
      <c r="AR691" s="53" t="e">
        <f>S691-T691-VLOOKUP(C691, 'Вчера_Спутник Лайт'!C:BO, 13, FALSE)</f>
        <v>#N/A</v>
      </c>
      <c r="AS691" s="53" t="e">
        <f>U691-V691-VLOOKUP(C691, 'Вчера_Спутник Лайт'!C:BO, 15, FALSE)</f>
        <v>#N/A</v>
      </c>
      <c r="AT691" s="53" t="e">
        <f>W691-X691-VLOOKUP(C691, 'Вчера_Спутник Лайт'!C:BO, 17, FALSE)</f>
        <v>#N/A</v>
      </c>
      <c r="AU691" s="53" t="e">
        <f>AA691-AB691-VLOOKUP(C691, 'Вчера_Спутник Лайт'!C:BO, 19, FALSE)</f>
        <v>#N/A</v>
      </c>
      <c r="AV691" s="53" t="e">
        <f>AC691-AD691-VLOOKUP(C691, 'Вчера_Спутник Лайт'!C:BO, 21, FALSE)</f>
        <v>#N/A</v>
      </c>
      <c r="AW691" s="53" t="e">
        <f>VLOOKUP(C691, 'Вчера_Спутник Лайт'!C:BO, 26, FALSE)+F691-#REF!-AD691-AG691</f>
        <v>#N/A</v>
      </c>
      <c r="AX691" s="53" t="e">
        <f>AE691-VLOOKUP(C691,'Вчера_Спутник Лайт'!C:BO, 23, FALSE)</f>
        <v>#N/A</v>
      </c>
    </row>
    <row r="692" spans="1:50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3"/>
      <c r="AA692" s="44"/>
      <c r="AB692" s="43"/>
      <c r="AC692" s="44"/>
      <c r="AD692" s="43"/>
      <c r="AE692" s="43"/>
      <c r="AF692" s="43"/>
      <c r="AG692" s="44"/>
      <c r="AH692" s="48"/>
      <c r="AI692" s="52">
        <f t="shared" si="11"/>
        <v>0</v>
      </c>
      <c r="AJ692" s="53" t="str">
        <f>IF(ISNA(VLOOKUP(C692,'Вчера_Спутник Лайт'!C:C, 1, FALSE)),"ошибка",0)</f>
        <v>ошибка</v>
      </c>
      <c r="AK692" s="55"/>
      <c r="AL692" s="53" t="e">
        <f>D692-VLOOKUP(C692, 'Вчера_Спутник Лайт'!C:BO, 2, FALSE)</f>
        <v>#N/A</v>
      </c>
      <c r="AM692" s="53" t="e">
        <f>E692-F692-VLOOKUP(C692, 'Вчера_Спутник Лайт'!C:BO, 3, FALSE)</f>
        <v>#N/A</v>
      </c>
      <c r="AN692" s="53" t="e">
        <f>K692-L692-VLOOKUP(C692, 'Вчера_Спутник Лайт'!C:BO, 5, FALSE)</f>
        <v>#N/A</v>
      </c>
      <c r="AO692" s="53" t="e">
        <f>M692-N692-VLOOKUP(C692, 'Вчера_Спутник Лайт'!C:BO, 7, FALSE)</f>
        <v>#N/A</v>
      </c>
      <c r="AP692" s="53" t="e">
        <f>O692-P692-VLOOKUP(C692, 'Вчера_Спутник Лайт'!C:BO, 9, FALSE)</f>
        <v>#N/A</v>
      </c>
      <c r="AQ692" s="53" t="e">
        <f>Q692-R692-VLOOKUP(C692, 'Вчера_Спутник Лайт'!C:BO, 11, FALSE)</f>
        <v>#N/A</v>
      </c>
      <c r="AR692" s="53" t="e">
        <f>S692-T692-VLOOKUP(C692, 'Вчера_Спутник Лайт'!C:BO, 13, FALSE)</f>
        <v>#N/A</v>
      </c>
      <c r="AS692" s="53" t="e">
        <f>U692-V692-VLOOKUP(C692, 'Вчера_Спутник Лайт'!C:BO, 15, FALSE)</f>
        <v>#N/A</v>
      </c>
      <c r="AT692" s="53" t="e">
        <f>W692-X692-VLOOKUP(C692, 'Вчера_Спутник Лайт'!C:BO, 17, FALSE)</f>
        <v>#N/A</v>
      </c>
      <c r="AU692" s="53" t="e">
        <f>AA692-AB692-VLOOKUP(C692, 'Вчера_Спутник Лайт'!C:BO, 19, FALSE)</f>
        <v>#N/A</v>
      </c>
      <c r="AV692" s="53" t="e">
        <f>AC692-AD692-VLOOKUP(C692, 'Вчера_Спутник Лайт'!C:BO, 21, FALSE)</f>
        <v>#N/A</v>
      </c>
      <c r="AW692" s="53" t="e">
        <f>VLOOKUP(C692, 'Вчера_Спутник Лайт'!C:BO, 26, FALSE)+F692-#REF!-AD692-AG692</f>
        <v>#N/A</v>
      </c>
      <c r="AX692" s="53" t="e">
        <f>AE692-VLOOKUP(C692,'Вчера_Спутник Лайт'!C:BO, 23, FALSE)</f>
        <v>#N/A</v>
      </c>
    </row>
    <row r="693" spans="1:50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3"/>
      <c r="AA693" s="44"/>
      <c r="AB693" s="43"/>
      <c r="AC693" s="44"/>
      <c r="AD693" s="43"/>
      <c r="AE693" s="43"/>
      <c r="AF693" s="43"/>
      <c r="AG693" s="44"/>
      <c r="AH693" s="48"/>
      <c r="AI693" s="52">
        <f t="shared" si="11"/>
        <v>0</v>
      </c>
      <c r="AJ693" s="53" t="str">
        <f>IF(ISNA(VLOOKUP(C693,'Вчера_Спутник Лайт'!C:C, 1, FALSE)),"ошибка",0)</f>
        <v>ошибка</v>
      </c>
      <c r="AK693" s="55"/>
      <c r="AL693" s="53" t="e">
        <f>D693-VLOOKUP(C693, 'Вчера_Спутник Лайт'!C:BO, 2, FALSE)</f>
        <v>#N/A</v>
      </c>
      <c r="AM693" s="53" t="e">
        <f>E693-F693-VLOOKUP(C693, 'Вчера_Спутник Лайт'!C:BO, 3, FALSE)</f>
        <v>#N/A</v>
      </c>
      <c r="AN693" s="53" t="e">
        <f>K693-L693-VLOOKUP(C693, 'Вчера_Спутник Лайт'!C:BO, 5, FALSE)</f>
        <v>#N/A</v>
      </c>
      <c r="AO693" s="53" t="e">
        <f>M693-N693-VLOOKUP(C693, 'Вчера_Спутник Лайт'!C:BO, 7, FALSE)</f>
        <v>#N/A</v>
      </c>
      <c r="AP693" s="53" t="e">
        <f>O693-P693-VLOOKUP(C693, 'Вчера_Спутник Лайт'!C:BO, 9, FALSE)</f>
        <v>#N/A</v>
      </c>
      <c r="AQ693" s="53" t="e">
        <f>Q693-R693-VLOOKUP(C693, 'Вчера_Спутник Лайт'!C:BO, 11, FALSE)</f>
        <v>#N/A</v>
      </c>
      <c r="AR693" s="53" t="e">
        <f>S693-T693-VLOOKUP(C693, 'Вчера_Спутник Лайт'!C:BO, 13, FALSE)</f>
        <v>#N/A</v>
      </c>
      <c r="AS693" s="53" t="e">
        <f>U693-V693-VLOOKUP(C693, 'Вчера_Спутник Лайт'!C:BO, 15, FALSE)</f>
        <v>#N/A</v>
      </c>
      <c r="AT693" s="53" t="e">
        <f>W693-X693-VLOOKUP(C693, 'Вчера_Спутник Лайт'!C:BO, 17, FALSE)</f>
        <v>#N/A</v>
      </c>
      <c r="AU693" s="53" t="e">
        <f>AA693-AB693-VLOOKUP(C693, 'Вчера_Спутник Лайт'!C:BO, 19, FALSE)</f>
        <v>#N/A</v>
      </c>
      <c r="AV693" s="53" t="e">
        <f>AC693-AD693-VLOOKUP(C693, 'Вчера_Спутник Лайт'!C:BO, 21, FALSE)</f>
        <v>#N/A</v>
      </c>
      <c r="AW693" s="53" t="e">
        <f>VLOOKUP(C693, 'Вчера_Спутник Лайт'!C:BO, 26, FALSE)+F693-#REF!-AD693-AG693</f>
        <v>#N/A</v>
      </c>
      <c r="AX693" s="53" t="e">
        <f>AE693-VLOOKUP(C693,'Вчера_Спутник Лайт'!C:BO, 23, FALSE)</f>
        <v>#N/A</v>
      </c>
    </row>
    <row r="694" spans="1:50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3"/>
      <c r="AA694" s="44"/>
      <c r="AB694" s="43"/>
      <c r="AC694" s="44"/>
      <c r="AD694" s="43"/>
      <c r="AE694" s="43"/>
      <c r="AF694" s="43"/>
      <c r="AG694" s="44"/>
      <c r="AH694" s="48"/>
      <c r="AI694" s="52">
        <f t="shared" si="11"/>
        <v>0</v>
      </c>
      <c r="AJ694" s="53" t="str">
        <f>IF(ISNA(VLOOKUP(C694,'Вчера_Спутник Лайт'!C:C, 1, FALSE)),"ошибка",0)</f>
        <v>ошибка</v>
      </c>
      <c r="AK694" s="55"/>
      <c r="AL694" s="53" t="e">
        <f>D694-VLOOKUP(C694, 'Вчера_Спутник Лайт'!C:BO, 2, FALSE)</f>
        <v>#N/A</v>
      </c>
      <c r="AM694" s="53" t="e">
        <f>E694-F694-VLOOKUP(C694, 'Вчера_Спутник Лайт'!C:BO, 3, FALSE)</f>
        <v>#N/A</v>
      </c>
      <c r="AN694" s="53" t="e">
        <f>K694-L694-VLOOKUP(C694, 'Вчера_Спутник Лайт'!C:BO, 5, FALSE)</f>
        <v>#N/A</v>
      </c>
      <c r="AO694" s="53" t="e">
        <f>M694-N694-VLOOKUP(C694, 'Вчера_Спутник Лайт'!C:BO, 7, FALSE)</f>
        <v>#N/A</v>
      </c>
      <c r="AP694" s="53" t="e">
        <f>O694-P694-VLOOKUP(C694, 'Вчера_Спутник Лайт'!C:BO, 9, FALSE)</f>
        <v>#N/A</v>
      </c>
      <c r="AQ694" s="53" t="e">
        <f>Q694-R694-VLOOKUP(C694, 'Вчера_Спутник Лайт'!C:BO, 11, FALSE)</f>
        <v>#N/A</v>
      </c>
      <c r="AR694" s="53" t="e">
        <f>S694-T694-VLOOKUP(C694, 'Вчера_Спутник Лайт'!C:BO, 13, FALSE)</f>
        <v>#N/A</v>
      </c>
      <c r="AS694" s="53" t="e">
        <f>U694-V694-VLOOKUP(C694, 'Вчера_Спутник Лайт'!C:BO, 15, FALSE)</f>
        <v>#N/A</v>
      </c>
      <c r="AT694" s="53" t="e">
        <f>W694-X694-VLOOKUP(C694, 'Вчера_Спутник Лайт'!C:BO, 17, FALSE)</f>
        <v>#N/A</v>
      </c>
      <c r="AU694" s="53" t="e">
        <f>AA694-AB694-VLOOKUP(C694, 'Вчера_Спутник Лайт'!C:BO, 19, FALSE)</f>
        <v>#N/A</v>
      </c>
      <c r="AV694" s="53" t="e">
        <f>AC694-AD694-VLOOKUP(C694, 'Вчера_Спутник Лайт'!C:BO, 21, FALSE)</f>
        <v>#N/A</v>
      </c>
      <c r="AW694" s="53" t="e">
        <f>VLOOKUP(C694, 'Вчера_Спутник Лайт'!C:BO, 26, FALSE)+F694-#REF!-AD694-AG694</f>
        <v>#N/A</v>
      </c>
      <c r="AX694" s="53" t="e">
        <f>AE694-VLOOKUP(C694,'Вчера_Спутник Лайт'!C:BO, 23, FALSE)</f>
        <v>#N/A</v>
      </c>
    </row>
    <row r="695" spans="1:50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3"/>
      <c r="AA695" s="44"/>
      <c r="AB695" s="43"/>
      <c r="AC695" s="44"/>
      <c r="AD695" s="43"/>
      <c r="AE695" s="43"/>
      <c r="AF695" s="43"/>
      <c r="AG695" s="44"/>
      <c r="AH695" s="48"/>
      <c r="AI695" s="52">
        <f t="shared" si="11"/>
        <v>0</v>
      </c>
      <c r="AJ695" s="53" t="str">
        <f>IF(ISNA(VLOOKUP(C695,'Вчера_Спутник Лайт'!C:C, 1, FALSE)),"ошибка",0)</f>
        <v>ошибка</v>
      </c>
      <c r="AK695" s="55"/>
      <c r="AL695" s="53" t="e">
        <f>D695-VLOOKUP(C695, 'Вчера_Спутник Лайт'!C:BO, 2, FALSE)</f>
        <v>#N/A</v>
      </c>
      <c r="AM695" s="53" t="e">
        <f>E695-F695-VLOOKUP(C695, 'Вчера_Спутник Лайт'!C:BO, 3, FALSE)</f>
        <v>#N/A</v>
      </c>
      <c r="AN695" s="53" t="e">
        <f>K695-L695-VLOOKUP(C695, 'Вчера_Спутник Лайт'!C:BO, 5, FALSE)</f>
        <v>#N/A</v>
      </c>
      <c r="AO695" s="53" t="e">
        <f>M695-N695-VLOOKUP(C695, 'Вчера_Спутник Лайт'!C:BO, 7, FALSE)</f>
        <v>#N/A</v>
      </c>
      <c r="AP695" s="53" t="e">
        <f>O695-P695-VLOOKUP(C695, 'Вчера_Спутник Лайт'!C:BO, 9, FALSE)</f>
        <v>#N/A</v>
      </c>
      <c r="AQ695" s="53" t="e">
        <f>Q695-R695-VLOOKUP(C695, 'Вчера_Спутник Лайт'!C:BO, 11, FALSE)</f>
        <v>#N/A</v>
      </c>
      <c r="AR695" s="53" t="e">
        <f>S695-T695-VLOOKUP(C695, 'Вчера_Спутник Лайт'!C:BO, 13, FALSE)</f>
        <v>#N/A</v>
      </c>
      <c r="AS695" s="53" t="e">
        <f>U695-V695-VLOOKUP(C695, 'Вчера_Спутник Лайт'!C:BO, 15, FALSE)</f>
        <v>#N/A</v>
      </c>
      <c r="AT695" s="53" t="e">
        <f>W695-X695-VLOOKUP(C695, 'Вчера_Спутник Лайт'!C:BO, 17, FALSE)</f>
        <v>#N/A</v>
      </c>
      <c r="AU695" s="53" t="e">
        <f>AA695-AB695-VLOOKUP(C695, 'Вчера_Спутник Лайт'!C:BO, 19, FALSE)</f>
        <v>#N/A</v>
      </c>
      <c r="AV695" s="53" t="e">
        <f>AC695-AD695-VLOOKUP(C695, 'Вчера_Спутник Лайт'!C:BO, 21, FALSE)</f>
        <v>#N/A</v>
      </c>
      <c r="AW695" s="53" t="e">
        <f>VLOOKUP(C695, 'Вчера_Спутник Лайт'!C:BO, 26, FALSE)+F695-#REF!-AD695-AG695</f>
        <v>#N/A</v>
      </c>
      <c r="AX695" s="53" t="e">
        <f>AE695-VLOOKUP(C695,'Вчера_Спутник Лайт'!C:BO, 23, FALSE)</f>
        <v>#N/A</v>
      </c>
    </row>
    <row r="696" spans="1:50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3"/>
      <c r="AA696" s="44"/>
      <c r="AB696" s="43"/>
      <c r="AC696" s="44"/>
      <c r="AD696" s="43"/>
      <c r="AE696" s="43"/>
      <c r="AF696" s="43"/>
      <c r="AG696" s="44"/>
      <c r="AH696" s="48"/>
      <c r="AI696" s="52">
        <f t="shared" si="11"/>
        <v>0</v>
      </c>
      <c r="AJ696" s="53" t="str">
        <f>IF(ISNA(VLOOKUP(C696,'Вчера_Спутник Лайт'!C:C, 1, FALSE)),"ошибка",0)</f>
        <v>ошибка</v>
      </c>
      <c r="AK696" s="55"/>
      <c r="AL696" s="53" t="e">
        <f>D696-VLOOKUP(C696, 'Вчера_Спутник Лайт'!C:BO, 2, FALSE)</f>
        <v>#N/A</v>
      </c>
      <c r="AM696" s="53" t="e">
        <f>E696-F696-VLOOKUP(C696, 'Вчера_Спутник Лайт'!C:BO, 3, FALSE)</f>
        <v>#N/A</v>
      </c>
      <c r="AN696" s="53" t="e">
        <f>K696-L696-VLOOKUP(C696, 'Вчера_Спутник Лайт'!C:BO, 5, FALSE)</f>
        <v>#N/A</v>
      </c>
      <c r="AO696" s="53" t="e">
        <f>M696-N696-VLOOKUP(C696, 'Вчера_Спутник Лайт'!C:BO, 7, FALSE)</f>
        <v>#N/A</v>
      </c>
      <c r="AP696" s="53" t="e">
        <f>O696-P696-VLOOKUP(C696, 'Вчера_Спутник Лайт'!C:BO, 9, FALSE)</f>
        <v>#N/A</v>
      </c>
      <c r="AQ696" s="53" t="e">
        <f>Q696-R696-VLOOKUP(C696, 'Вчера_Спутник Лайт'!C:BO, 11, FALSE)</f>
        <v>#N/A</v>
      </c>
      <c r="AR696" s="53" t="e">
        <f>S696-T696-VLOOKUP(C696, 'Вчера_Спутник Лайт'!C:BO, 13, FALSE)</f>
        <v>#N/A</v>
      </c>
      <c r="AS696" s="53" t="e">
        <f>U696-V696-VLOOKUP(C696, 'Вчера_Спутник Лайт'!C:BO, 15, FALSE)</f>
        <v>#N/A</v>
      </c>
      <c r="AT696" s="53" t="e">
        <f>W696-X696-VLOOKUP(C696, 'Вчера_Спутник Лайт'!C:BO, 17, FALSE)</f>
        <v>#N/A</v>
      </c>
      <c r="AU696" s="53" t="e">
        <f>AA696-AB696-VLOOKUP(C696, 'Вчера_Спутник Лайт'!C:BO, 19, FALSE)</f>
        <v>#N/A</v>
      </c>
      <c r="AV696" s="53" t="e">
        <f>AC696-AD696-VLOOKUP(C696, 'Вчера_Спутник Лайт'!C:BO, 21, FALSE)</f>
        <v>#N/A</v>
      </c>
      <c r="AW696" s="53" t="e">
        <f>VLOOKUP(C696, 'Вчера_Спутник Лайт'!C:BO, 26, FALSE)+F696-#REF!-AD696-AG696</f>
        <v>#N/A</v>
      </c>
      <c r="AX696" s="53" t="e">
        <f>AE696-VLOOKUP(C696,'Вчера_Спутник Лайт'!C:BO, 23, FALSE)</f>
        <v>#N/A</v>
      </c>
    </row>
    <row r="697" spans="1:50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3"/>
      <c r="AA697" s="44"/>
      <c r="AB697" s="43"/>
      <c r="AC697" s="44"/>
      <c r="AD697" s="43"/>
      <c r="AE697" s="43"/>
      <c r="AF697" s="43"/>
      <c r="AG697" s="44"/>
      <c r="AH697" s="48"/>
      <c r="AI697" s="52">
        <f t="shared" si="11"/>
        <v>0</v>
      </c>
      <c r="AJ697" s="53" t="str">
        <f>IF(ISNA(VLOOKUP(C697,'Вчера_Спутник Лайт'!C:C, 1, FALSE)),"ошибка",0)</f>
        <v>ошибка</v>
      </c>
      <c r="AK697" s="55"/>
      <c r="AL697" s="53" t="e">
        <f>D697-VLOOKUP(C697, 'Вчера_Спутник Лайт'!C:BO, 2, FALSE)</f>
        <v>#N/A</v>
      </c>
      <c r="AM697" s="53" t="e">
        <f>E697-F697-VLOOKUP(C697, 'Вчера_Спутник Лайт'!C:BO, 3, FALSE)</f>
        <v>#N/A</v>
      </c>
      <c r="AN697" s="53" t="e">
        <f>K697-L697-VLOOKUP(C697, 'Вчера_Спутник Лайт'!C:BO, 5, FALSE)</f>
        <v>#N/A</v>
      </c>
      <c r="AO697" s="53" t="e">
        <f>M697-N697-VLOOKUP(C697, 'Вчера_Спутник Лайт'!C:BO, 7, FALSE)</f>
        <v>#N/A</v>
      </c>
      <c r="AP697" s="53" t="e">
        <f>O697-P697-VLOOKUP(C697, 'Вчера_Спутник Лайт'!C:BO, 9, FALSE)</f>
        <v>#N/A</v>
      </c>
      <c r="AQ697" s="53" t="e">
        <f>Q697-R697-VLOOKUP(C697, 'Вчера_Спутник Лайт'!C:BO, 11, FALSE)</f>
        <v>#N/A</v>
      </c>
      <c r="AR697" s="53" t="e">
        <f>S697-T697-VLOOKUP(C697, 'Вчера_Спутник Лайт'!C:BO, 13, FALSE)</f>
        <v>#N/A</v>
      </c>
      <c r="AS697" s="53" t="e">
        <f>U697-V697-VLOOKUP(C697, 'Вчера_Спутник Лайт'!C:BO, 15, FALSE)</f>
        <v>#N/A</v>
      </c>
      <c r="AT697" s="53" t="e">
        <f>W697-X697-VLOOKUP(C697, 'Вчера_Спутник Лайт'!C:BO, 17, FALSE)</f>
        <v>#N/A</v>
      </c>
      <c r="AU697" s="53" t="e">
        <f>AA697-AB697-VLOOKUP(C697, 'Вчера_Спутник Лайт'!C:BO, 19, FALSE)</f>
        <v>#N/A</v>
      </c>
      <c r="AV697" s="53" t="e">
        <f>AC697-AD697-VLOOKUP(C697, 'Вчера_Спутник Лайт'!C:BO, 21, FALSE)</f>
        <v>#N/A</v>
      </c>
      <c r="AW697" s="53" t="e">
        <f>VLOOKUP(C697, 'Вчера_Спутник Лайт'!C:BO, 26, FALSE)+F697-#REF!-AD697-AG697</f>
        <v>#N/A</v>
      </c>
      <c r="AX697" s="53" t="e">
        <f>AE697-VLOOKUP(C697,'Вчера_Спутник Лайт'!C:BO, 23, FALSE)</f>
        <v>#N/A</v>
      </c>
    </row>
    <row r="698" spans="1:50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3"/>
      <c r="AA698" s="44"/>
      <c r="AB698" s="43"/>
      <c r="AC698" s="44"/>
      <c r="AD698" s="43"/>
      <c r="AE698" s="43"/>
      <c r="AF698" s="43"/>
      <c r="AG698" s="44"/>
      <c r="AH698" s="48"/>
      <c r="AI698" s="52">
        <f t="shared" si="11"/>
        <v>0</v>
      </c>
      <c r="AJ698" s="53" t="str">
        <f>IF(ISNA(VLOOKUP(C698,'Вчера_Спутник Лайт'!C:C, 1, FALSE)),"ошибка",0)</f>
        <v>ошибка</v>
      </c>
      <c r="AK698" s="55"/>
      <c r="AL698" s="53" t="e">
        <f>D698-VLOOKUP(C698, 'Вчера_Спутник Лайт'!C:BO, 2, FALSE)</f>
        <v>#N/A</v>
      </c>
      <c r="AM698" s="53" t="e">
        <f>E698-F698-VLOOKUP(C698, 'Вчера_Спутник Лайт'!C:BO, 3, FALSE)</f>
        <v>#N/A</v>
      </c>
      <c r="AN698" s="53" t="e">
        <f>K698-L698-VLOOKUP(C698, 'Вчера_Спутник Лайт'!C:BO, 5, FALSE)</f>
        <v>#N/A</v>
      </c>
      <c r="AO698" s="53" t="e">
        <f>M698-N698-VLOOKUP(C698, 'Вчера_Спутник Лайт'!C:BO, 7, FALSE)</f>
        <v>#N/A</v>
      </c>
      <c r="AP698" s="53" t="e">
        <f>O698-P698-VLOOKUP(C698, 'Вчера_Спутник Лайт'!C:BO, 9, FALSE)</f>
        <v>#N/A</v>
      </c>
      <c r="AQ698" s="53" t="e">
        <f>Q698-R698-VLOOKUP(C698, 'Вчера_Спутник Лайт'!C:BO, 11, FALSE)</f>
        <v>#N/A</v>
      </c>
      <c r="AR698" s="53" t="e">
        <f>S698-T698-VLOOKUP(C698, 'Вчера_Спутник Лайт'!C:BO, 13, FALSE)</f>
        <v>#N/A</v>
      </c>
      <c r="AS698" s="53" t="e">
        <f>U698-V698-VLOOKUP(C698, 'Вчера_Спутник Лайт'!C:BO, 15, FALSE)</f>
        <v>#N/A</v>
      </c>
      <c r="AT698" s="53" t="e">
        <f>W698-X698-VLOOKUP(C698, 'Вчера_Спутник Лайт'!C:BO, 17, FALSE)</f>
        <v>#N/A</v>
      </c>
      <c r="AU698" s="53" t="e">
        <f>AA698-AB698-VLOOKUP(C698, 'Вчера_Спутник Лайт'!C:BO, 19, FALSE)</f>
        <v>#N/A</v>
      </c>
      <c r="AV698" s="53" t="e">
        <f>AC698-AD698-VLOOKUP(C698, 'Вчера_Спутник Лайт'!C:BO, 21, FALSE)</f>
        <v>#N/A</v>
      </c>
      <c r="AW698" s="53" t="e">
        <f>VLOOKUP(C698, 'Вчера_Спутник Лайт'!C:BO, 26, FALSE)+F698-#REF!-AD698-AG698</f>
        <v>#N/A</v>
      </c>
      <c r="AX698" s="53" t="e">
        <f>AE698-VLOOKUP(C698,'Вчера_Спутник Лайт'!C:BO, 23, FALSE)</f>
        <v>#N/A</v>
      </c>
    </row>
    <row r="699" spans="1:50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3"/>
      <c r="AA699" s="44"/>
      <c r="AB699" s="43"/>
      <c r="AC699" s="44"/>
      <c r="AD699" s="43"/>
      <c r="AE699" s="43"/>
      <c r="AF699" s="43"/>
      <c r="AG699" s="44"/>
      <c r="AH699" s="48"/>
      <c r="AI699" s="52">
        <f t="shared" si="11"/>
        <v>0</v>
      </c>
      <c r="AJ699" s="53" t="str">
        <f>IF(ISNA(VLOOKUP(C699,'Вчера_Спутник Лайт'!C:C, 1, FALSE)),"ошибка",0)</f>
        <v>ошибка</v>
      </c>
      <c r="AK699" s="55"/>
      <c r="AL699" s="53" t="e">
        <f>D699-VLOOKUP(C699, 'Вчера_Спутник Лайт'!C:BO, 2, FALSE)</f>
        <v>#N/A</v>
      </c>
      <c r="AM699" s="53" t="e">
        <f>E699-F699-VLOOKUP(C699, 'Вчера_Спутник Лайт'!C:BO, 3, FALSE)</f>
        <v>#N/A</v>
      </c>
      <c r="AN699" s="53" t="e">
        <f>K699-L699-VLOOKUP(C699, 'Вчера_Спутник Лайт'!C:BO, 5, FALSE)</f>
        <v>#N/A</v>
      </c>
      <c r="AO699" s="53" t="e">
        <f>M699-N699-VLOOKUP(C699, 'Вчера_Спутник Лайт'!C:BO, 7, FALSE)</f>
        <v>#N/A</v>
      </c>
      <c r="AP699" s="53" t="e">
        <f>O699-P699-VLOOKUP(C699, 'Вчера_Спутник Лайт'!C:BO, 9, FALSE)</f>
        <v>#N/A</v>
      </c>
      <c r="AQ699" s="53" t="e">
        <f>Q699-R699-VLOOKUP(C699, 'Вчера_Спутник Лайт'!C:BO, 11, FALSE)</f>
        <v>#N/A</v>
      </c>
      <c r="AR699" s="53" t="e">
        <f>S699-T699-VLOOKUP(C699, 'Вчера_Спутник Лайт'!C:BO, 13, FALSE)</f>
        <v>#N/A</v>
      </c>
      <c r="AS699" s="53" t="e">
        <f>U699-V699-VLOOKUP(C699, 'Вчера_Спутник Лайт'!C:BO, 15, FALSE)</f>
        <v>#N/A</v>
      </c>
      <c r="AT699" s="53" t="e">
        <f>W699-X699-VLOOKUP(C699, 'Вчера_Спутник Лайт'!C:BO, 17, FALSE)</f>
        <v>#N/A</v>
      </c>
      <c r="AU699" s="53" t="e">
        <f>AA699-AB699-VLOOKUP(C699, 'Вчера_Спутник Лайт'!C:BO, 19, FALSE)</f>
        <v>#N/A</v>
      </c>
      <c r="AV699" s="53" t="e">
        <f>AC699-AD699-VLOOKUP(C699, 'Вчера_Спутник Лайт'!C:BO, 21, FALSE)</f>
        <v>#N/A</v>
      </c>
      <c r="AW699" s="53" t="e">
        <f>VLOOKUP(C699, 'Вчера_Спутник Лайт'!C:BO, 26, FALSE)+F699-#REF!-AD699-AG699</f>
        <v>#N/A</v>
      </c>
      <c r="AX699" s="53" t="e">
        <f>AE699-VLOOKUP(C699,'Вчера_Спутник Лайт'!C:BO, 23, FALSE)</f>
        <v>#N/A</v>
      </c>
    </row>
    <row r="700" spans="1:50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3"/>
      <c r="AA700" s="44"/>
      <c r="AB700" s="43"/>
      <c r="AC700" s="44"/>
      <c r="AD700" s="43"/>
      <c r="AE700" s="43"/>
      <c r="AF700" s="43"/>
      <c r="AG700" s="44"/>
      <c r="AH700" s="48"/>
      <c r="AI700" s="52">
        <f t="shared" si="11"/>
        <v>0</v>
      </c>
      <c r="AJ700" s="53" t="str">
        <f>IF(ISNA(VLOOKUP(C700,'Вчера_Спутник Лайт'!C:C, 1, FALSE)),"ошибка",0)</f>
        <v>ошибка</v>
      </c>
      <c r="AK700" s="55"/>
      <c r="AL700" s="53" t="e">
        <f>D700-VLOOKUP(C700, 'Вчера_Спутник Лайт'!C:BO, 2, FALSE)</f>
        <v>#N/A</v>
      </c>
      <c r="AM700" s="53" t="e">
        <f>E700-F700-VLOOKUP(C700, 'Вчера_Спутник Лайт'!C:BO, 3, FALSE)</f>
        <v>#N/A</v>
      </c>
      <c r="AN700" s="53" t="e">
        <f>K700-L700-VLOOKUP(C700, 'Вчера_Спутник Лайт'!C:BO, 5, FALSE)</f>
        <v>#N/A</v>
      </c>
      <c r="AO700" s="53" t="e">
        <f>M700-N700-VLOOKUP(C700, 'Вчера_Спутник Лайт'!C:BO, 7, FALSE)</f>
        <v>#N/A</v>
      </c>
      <c r="AP700" s="53" t="e">
        <f>O700-P700-VLOOKUP(C700, 'Вчера_Спутник Лайт'!C:BO, 9, FALSE)</f>
        <v>#N/A</v>
      </c>
      <c r="AQ700" s="53" t="e">
        <f>Q700-R700-VLOOKUP(C700, 'Вчера_Спутник Лайт'!C:BO, 11, FALSE)</f>
        <v>#N/A</v>
      </c>
      <c r="AR700" s="53" t="e">
        <f>S700-T700-VLOOKUP(C700, 'Вчера_Спутник Лайт'!C:BO, 13, FALSE)</f>
        <v>#N/A</v>
      </c>
      <c r="AS700" s="53" t="e">
        <f>U700-V700-VLOOKUP(C700, 'Вчера_Спутник Лайт'!C:BO, 15, FALSE)</f>
        <v>#N/A</v>
      </c>
      <c r="AT700" s="53" t="e">
        <f>W700-X700-VLOOKUP(C700, 'Вчера_Спутник Лайт'!C:BO, 17, FALSE)</f>
        <v>#N/A</v>
      </c>
      <c r="AU700" s="53" t="e">
        <f>AA700-AB700-VLOOKUP(C700, 'Вчера_Спутник Лайт'!C:BO, 19, FALSE)</f>
        <v>#N/A</v>
      </c>
      <c r="AV700" s="53" t="e">
        <f>AC700-AD700-VLOOKUP(C700, 'Вчера_Спутник Лайт'!C:BO, 21, FALSE)</f>
        <v>#N/A</v>
      </c>
      <c r="AW700" s="53" t="e">
        <f>VLOOKUP(C700, 'Вчера_Спутник Лайт'!C:BO, 26, FALSE)+F700-#REF!-AD700-AG700</f>
        <v>#N/A</v>
      </c>
      <c r="AX700" s="53" t="e">
        <f>AE700-VLOOKUP(C700,'Вчера_Спутник Лайт'!C:BO, 23, FALSE)</f>
        <v>#N/A</v>
      </c>
    </row>
    <row r="701" spans="1:50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3"/>
      <c r="AA701" s="44"/>
      <c r="AB701" s="43"/>
      <c r="AC701" s="44"/>
      <c r="AD701" s="43"/>
      <c r="AE701" s="43"/>
      <c r="AF701" s="43"/>
      <c r="AG701" s="44"/>
      <c r="AH701" s="48"/>
      <c r="AI701" s="52">
        <f t="shared" si="11"/>
        <v>0</v>
      </c>
      <c r="AJ701" s="53" t="str">
        <f>IF(ISNA(VLOOKUP(C701,'Вчера_Спутник Лайт'!C:C, 1, FALSE)),"ошибка",0)</f>
        <v>ошибка</v>
      </c>
      <c r="AK701" s="55"/>
      <c r="AL701" s="53" t="e">
        <f>D701-VLOOKUP(C701, 'Вчера_Спутник Лайт'!C:BO, 2, FALSE)</f>
        <v>#N/A</v>
      </c>
      <c r="AM701" s="53" t="e">
        <f>E701-F701-VLOOKUP(C701, 'Вчера_Спутник Лайт'!C:BO, 3, FALSE)</f>
        <v>#N/A</v>
      </c>
      <c r="AN701" s="53" t="e">
        <f>K701-L701-VLOOKUP(C701, 'Вчера_Спутник Лайт'!C:BO, 5, FALSE)</f>
        <v>#N/A</v>
      </c>
      <c r="AO701" s="53" t="e">
        <f>M701-N701-VLOOKUP(C701, 'Вчера_Спутник Лайт'!C:BO, 7, FALSE)</f>
        <v>#N/A</v>
      </c>
      <c r="AP701" s="53" t="e">
        <f>O701-P701-VLOOKUP(C701, 'Вчера_Спутник Лайт'!C:BO, 9, FALSE)</f>
        <v>#N/A</v>
      </c>
      <c r="AQ701" s="53" t="e">
        <f>Q701-R701-VLOOKUP(C701, 'Вчера_Спутник Лайт'!C:BO, 11, FALSE)</f>
        <v>#N/A</v>
      </c>
      <c r="AR701" s="53" t="e">
        <f>S701-T701-VLOOKUP(C701, 'Вчера_Спутник Лайт'!C:BO, 13, FALSE)</f>
        <v>#N/A</v>
      </c>
      <c r="AS701" s="53" t="e">
        <f>U701-V701-VLOOKUP(C701, 'Вчера_Спутник Лайт'!C:BO, 15, FALSE)</f>
        <v>#N/A</v>
      </c>
      <c r="AT701" s="53" t="e">
        <f>W701-X701-VLOOKUP(C701, 'Вчера_Спутник Лайт'!C:BO, 17, FALSE)</f>
        <v>#N/A</v>
      </c>
      <c r="AU701" s="53" t="e">
        <f>AA701-AB701-VLOOKUP(C701, 'Вчера_Спутник Лайт'!C:BO, 19, FALSE)</f>
        <v>#N/A</v>
      </c>
      <c r="AV701" s="53" t="e">
        <f>AC701-AD701-VLOOKUP(C701, 'Вчера_Спутник Лайт'!C:BO, 21, FALSE)</f>
        <v>#N/A</v>
      </c>
      <c r="AW701" s="53" t="e">
        <f>VLOOKUP(C701, 'Вчера_Спутник Лайт'!C:BO, 26, FALSE)+F701-#REF!-AD701-AG701</f>
        <v>#N/A</v>
      </c>
      <c r="AX701" s="53" t="e">
        <f>AE701-VLOOKUP(C701,'Вчера_Спутник Лайт'!C:BO, 23, FALSE)</f>
        <v>#N/A</v>
      </c>
    </row>
    <row r="702" spans="1:50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3"/>
      <c r="AA702" s="44"/>
      <c r="AB702" s="43"/>
      <c r="AC702" s="44"/>
      <c r="AD702" s="43"/>
      <c r="AE702" s="43"/>
      <c r="AF702" s="43"/>
      <c r="AG702" s="44"/>
      <c r="AH702" s="48"/>
      <c r="AI702" s="52">
        <f t="shared" si="11"/>
        <v>0</v>
      </c>
      <c r="AJ702" s="53" t="str">
        <f>IF(ISNA(VLOOKUP(C702,'Вчера_Спутник Лайт'!C:C, 1, FALSE)),"ошибка",0)</f>
        <v>ошибка</v>
      </c>
      <c r="AK702" s="55"/>
      <c r="AL702" s="53" t="e">
        <f>D702-VLOOKUP(C702, 'Вчера_Спутник Лайт'!C:BO, 2, FALSE)</f>
        <v>#N/A</v>
      </c>
      <c r="AM702" s="53" t="e">
        <f>E702-F702-VLOOKUP(C702, 'Вчера_Спутник Лайт'!C:BO, 3, FALSE)</f>
        <v>#N/A</v>
      </c>
      <c r="AN702" s="53" t="e">
        <f>K702-L702-VLOOKUP(C702, 'Вчера_Спутник Лайт'!C:BO, 5, FALSE)</f>
        <v>#N/A</v>
      </c>
      <c r="AO702" s="53" t="e">
        <f>M702-N702-VLOOKUP(C702, 'Вчера_Спутник Лайт'!C:BO, 7, FALSE)</f>
        <v>#N/A</v>
      </c>
      <c r="AP702" s="53" t="e">
        <f>O702-P702-VLOOKUP(C702, 'Вчера_Спутник Лайт'!C:BO, 9, FALSE)</f>
        <v>#N/A</v>
      </c>
      <c r="AQ702" s="53" t="e">
        <f>Q702-R702-VLOOKUP(C702, 'Вчера_Спутник Лайт'!C:BO, 11, FALSE)</f>
        <v>#N/A</v>
      </c>
      <c r="AR702" s="53" t="e">
        <f>S702-T702-VLOOKUP(C702, 'Вчера_Спутник Лайт'!C:BO, 13, FALSE)</f>
        <v>#N/A</v>
      </c>
      <c r="AS702" s="53" t="e">
        <f>U702-V702-VLOOKUP(C702, 'Вчера_Спутник Лайт'!C:BO, 15, FALSE)</f>
        <v>#N/A</v>
      </c>
      <c r="AT702" s="53" t="e">
        <f>W702-X702-VLOOKUP(C702, 'Вчера_Спутник Лайт'!C:BO, 17, FALSE)</f>
        <v>#N/A</v>
      </c>
      <c r="AU702" s="53" t="e">
        <f>AA702-AB702-VLOOKUP(C702, 'Вчера_Спутник Лайт'!C:BO, 19, FALSE)</f>
        <v>#N/A</v>
      </c>
      <c r="AV702" s="53" t="e">
        <f>AC702-AD702-VLOOKUP(C702, 'Вчера_Спутник Лайт'!C:BO, 21, FALSE)</f>
        <v>#N/A</v>
      </c>
      <c r="AW702" s="53" t="e">
        <f>VLOOKUP(C702, 'Вчера_Спутник Лайт'!C:BO, 26, FALSE)+F702-#REF!-AD702-AG702</f>
        <v>#N/A</v>
      </c>
      <c r="AX702" s="53" t="e">
        <f>AE702-VLOOKUP(C702,'Вчера_Спутник Лайт'!C:BO, 23, FALSE)</f>
        <v>#N/A</v>
      </c>
    </row>
    <row r="703" spans="1:50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3"/>
      <c r="AA703" s="44"/>
      <c r="AB703" s="43"/>
      <c r="AC703" s="44"/>
      <c r="AD703" s="43"/>
      <c r="AE703" s="43"/>
      <c r="AF703" s="43"/>
      <c r="AG703" s="44"/>
      <c r="AH703" s="48"/>
      <c r="AI703" s="52">
        <f t="shared" si="11"/>
        <v>0</v>
      </c>
      <c r="AJ703" s="53" t="str">
        <f>IF(ISNA(VLOOKUP(C703,'Вчера_Спутник Лайт'!C:C, 1, FALSE)),"ошибка",0)</f>
        <v>ошибка</v>
      </c>
      <c r="AK703" s="55"/>
      <c r="AL703" s="53" t="e">
        <f>D703-VLOOKUP(C703, 'Вчера_Спутник Лайт'!C:BO, 2, FALSE)</f>
        <v>#N/A</v>
      </c>
      <c r="AM703" s="53" t="e">
        <f>E703-F703-VLOOKUP(C703, 'Вчера_Спутник Лайт'!C:BO, 3, FALSE)</f>
        <v>#N/A</v>
      </c>
      <c r="AN703" s="53" t="e">
        <f>K703-L703-VLOOKUP(C703, 'Вчера_Спутник Лайт'!C:BO, 5, FALSE)</f>
        <v>#N/A</v>
      </c>
      <c r="AO703" s="53" t="e">
        <f>M703-N703-VLOOKUP(C703, 'Вчера_Спутник Лайт'!C:BO, 7, FALSE)</f>
        <v>#N/A</v>
      </c>
      <c r="AP703" s="53" t="e">
        <f>O703-P703-VLOOKUP(C703, 'Вчера_Спутник Лайт'!C:BO, 9, FALSE)</f>
        <v>#N/A</v>
      </c>
      <c r="AQ703" s="53" t="e">
        <f>Q703-R703-VLOOKUP(C703, 'Вчера_Спутник Лайт'!C:BO, 11, FALSE)</f>
        <v>#N/A</v>
      </c>
      <c r="AR703" s="53" t="e">
        <f>S703-T703-VLOOKUP(C703, 'Вчера_Спутник Лайт'!C:BO, 13, FALSE)</f>
        <v>#N/A</v>
      </c>
      <c r="AS703" s="53" t="e">
        <f>U703-V703-VLOOKUP(C703, 'Вчера_Спутник Лайт'!C:BO, 15, FALSE)</f>
        <v>#N/A</v>
      </c>
      <c r="AT703" s="53" t="e">
        <f>W703-X703-VLOOKUP(C703, 'Вчера_Спутник Лайт'!C:BO, 17, FALSE)</f>
        <v>#N/A</v>
      </c>
      <c r="AU703" s="53" t="e">
        <f>AA703-AB703-VLOOKUP(C703, 'Вчера_Спутник Лайт'!C:BO, 19, FALSE)</f>
        <v>#N/A</v>
      </c>
      <c r="AV703" s="53" t="e">
        <f>AC703-AD703-VLOOKUP(C703, 'Вчера_Спутник Лайт'!C:BO, 21, FALSE)</f>
        <v>#N/A</v>
      </c>
      <c r="AW703" s="53" t="e">
        <f>VLOOKUP(C703, 'Вчера_Спутник Лайт'!C:BO, 26, FALSE)+F703-#REF!-AD703-AG703</f>
        <v>#N/A</v>
      </c>
      <c r="AX703" s="53" t="e">
        <f>AE703-VLOOKUP(C703,'Вчера_Спутник Лайт'!C:BO, 23, FALSE)</f>
        <v>#N/A</v>
      </c>
    </row>
    <row r="704" spans="1:50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3"/>
      <c r="AA704" s="44"/>
      <c r="AB704" s="43"/>
      <c r="AC704" s="44"/>
      <c r="AD704" s="43"/>
      <c r="AE704" s="43"/>
      <c r="AF704" s="43"/>
      <c r="AG704" s="44"/>
      <c r="AH704" s="48"/>
      <c r="AI704" s="52">
        <f t="shared" si="11"/>
        <v>0</v>
      </c>
      <c r="AJ704" s="53" t="str">
        <f>IF(ISNA(VLOOKUP(C704,'Вчера_Спутник Лайт'!C:C, 1, FALSE)),"ошибка",0)</f>
        <v>ошибка</v>
      </c>
      <c r="AK704" s="55"/>
      <c r="AL704" s="53" t="e">
        <f>D704-VLOOKUP(C704, 'Вчера_Спутник Лайт'!C:BO, 2, FALSE)</f>
        <v>#N/A</v>
      </c>
      <c r="AM704" s="53" t="e">
        <f>E704-F704-VLOOKUP(C704, 'Вчера_Спутник Лайт'!C:BO, 3, FALSE)</f>
        <v>#N/A</v>
      </c>
      <c r="AN704" s="53" t="e">
        <f>K704-L704-VLOOKUP(C704, 'Вчера_Спутник Лайт'!C:BO, 5, FALSE)</f>
        <v>#N/A</v>
      </c>
      <c r="AO704" s="53" t="e">
        <f>M704-N704-VLOOKUP(C704, 'Вчера_Спутник Лайт'!C:BO, 7, FALSE)</f>
        <v>#N/A</v>
      </c>
      <c r="AP704" s="53" t="e">
        <f>O704-P704-VLOOKUP(C704, 'Вчера_Спутник Лайт'!C:BO, 9, FALSE)</f>
        <v>#N/A</v>
      </c>
      <c r="AQ704" s="53" t="e">
        <f>Q704-R704-VLOOKUP(C704, 'Вчера_Спутник Лайт'!C:BO, 11, FALSE)</f>
        <v>#N/A</v>
      </c>
      <c r="AR704" s="53" t="e">
        <f>S704-T704-VLOOKUP(C704, 'Вчера_Спутник Лайт'!C:BO, 13, FALSE)</f>
        <v>#N/A</v>
      </c>
      <c r="AS704" s="53" t="e">
        <f>U704-V704-VLOOKUP(C704, 'Вчера_Спутник Лайт'!C:BO, 15, FALSE)</f>
        <v>#N/A</v>
      </c>
      <c r="AT704" s="53" t="e">
        <f>W704-X704-VLOOKUP(C704, 'Вчера_Спутник Лайт'!C:BO, 17, FALSE)</f>
        <v>#N/A</v>
      </c>
      <c r="AU704" s="53" t="e">
        <f>AA704-AB704-VLOOKUP(C704, 'Вчера_Спутник Лайт'!C:BO, 19, FALSE)</f>
        <v>#N/A</v>
      </c>
      <c r="AV704" s="53" t="e">
        <f>AC704-AD704-VLOOKUP(C704, 'Вчера_Спутник Лайт'!C:BO, 21, FALSE)</f>
        <v>#N/A</v>
      </c>
      <c r="AW704" s="53" t="e">
        <f>VLOOKUP(C704, 'Вчера_Спутник Лайт'!C:BO, 26, FALSE)+F704-#REF!-AD704-AG704</f>
        <v>#N/A</v>
      </c>
      <c r="AX704" s="53" t="e">
        <f>AE704-VLOOKUP(C704,'Вчера_Спутник Лайт'!C:BO, 23, FALSE)</f>
        <v>#N/A</v>
      </c>
    </row>
    <row r="705" spans="1:50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3"/>
      <c r="AA705" s="44"/>
      <c r="AB705" s="43"/>
      <c r="AC705" s="44"/>
      <c r="AD705" s="43"/>
      <c r="AE705" s="43"/>
      <c r="AF705" s="43"/>
      <c r="AG705" s="44"/>
      <c r="AH705" s="48"/>
      <c r="AI705" s="52">
        <f t="shared" si="11"/>
        <v>0</v>
      </c>
      <c r="AJ705" s="53" t="str">
        <f>IF(ISNA(VLOOKUP(C705,'Вчера_Спутник Лайт'!C:C, 1, FALSE)),"ошибка",0)</f>
        <v>ошибка</v>
      </c>
      <c r="AK705" s="55"/>
      <c r="AL705" s="53" t="e">
        <f>D705-VLOOKUP(C705, 'Вчера_Спутник Лайт'!C:BO, 2, FALSE)</f>
        <v>#N/A</v>
      </c>
      <c r="AM705" s="53" t="e">
        <f>E705-F705-VLOOKUP(C705, 'Вчера_Спутник Лайт'!C:BO, 3, FALSE)</f>
        <v>#N/A</v>
      </c>
      <c r="AN705" s="53" t="e">
        <f>K705-L705-VLOOKUP(C705, 'Вчера_Спутник Лайт'!C:BO, 5, FALSE)</f>
        <v>#N/A</v>
      </c>
      <c r="AO705" s="53" t="e">
        <f>M705-N705-VLOOKUP(C705, 'Вчера_Спутник Лайт'!C:BO, 7, FALSE)</f>
        <v>#N/A</v>
      </c>
      <c r="AP705" s="53" t="e">
        <f>O705-P705-VLOOKUP(C705, 'Вчера_Спутник Лайт'!C:BO, 9, FALSE)</f>
        <v>#N/A</v>
      </c>
      <c r="AQ705" s="53" t="e">
        <f>Q705-R705-VLOOKUP(C705, 'Вчера_Спутник Лайт'!C:BO, 11, FALSE)</f>
        <v>#N/A</v>
      </c>
      <c r="AR705" s="53" t="e">
        <f>S705-T705-VLOOKUP(C705, 'Вчера_Спутник Лайт'!C:BO, 13, FALSE)</f>
        <v>#N/A</v>
      </c>
      <c r="AS705" s="53" t="e">
        <f>U705-V705-VLOOKUP(C705, 'Вчера_Спутник Лайт'!C:BO, 15, FALSE)</f>
        <v>#N/A</v>
      </c>
      <c r="AT705" s="53" t="e">
        <f>W705-X705-VLOOKUP(C705, 'Вчера_Спутник Лайт'!C:BO, 17, FALSE)</f>
        <v>#N/A</v>
      </c>
      <c r="AU705" s="53" t="e">
        <f>AA705-AB705-VLOOKUP(C705, 'Вчера_Спутник Лайт'!C:BO, 19, FALSE)</f>
        <v>#N/A</v>
      </c>
      <c r="AV705" s="53" t="e">
        <f>AC705-AD705-VLOOKUP(C705, 'Вчера_Спутник Лайт'!C:BO, 21, FALSE)</f>
        <v>#N/A</v>
      </c>
      <c r="AW705" s="53" t="e">
        <f>VLOOKUP(C705, 'Вчера_Спутник Лайт'!C:BO, 26, FALSE)+F705-#REF!-AD705-AG705</f>
        <v>#N/A</v>
      </c>
      <c r="AX705" s="53" t="e">
        <f>AE705-VLOOKUP(C705,'Вчера_Спутник Лайт'!C:BO, 23, FALSE)</f>
        <v>#N/A</v>
      </c>
    </row>
    <row r="706" spans="1:50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3"/>
      <c r="AA706" s="44"/>
      <c r="AB706" s="43"/>
      <c r="AC706" s="44"/>
      <c r="AD706" s="43"/>
      <c r="AE706" s="43"/>
      <c r="AF706" s="43"/>
      <c r="AG706" s="44"/>
      <c r="AH706" s="48"/>
      <c r="AI706" s="52">
        <f t="shared" si="11"/>
        <v>0</v>
      </c>
      <c r="AJ706" s="53" t="str">
        <f>IF(ISNA(VLOOKUP(C706,'Вчера_Спутник Лайт'!C:C, 1, FALSE)),"ошибка",0)</f>
        <v>ошибка</v>
      </c>
      <c r="AK706" s="55"/>
      <c r="AL706" s="53" t="e">
        <f>D706-VLOOKUP(C706, 'Вчера_Спутник Лайт'!C:BO, 2, FALSE)</f>
        <v>#N/A</v>
      </c>
      <c r="AM706" s="53" t="e">
        <f>E706-F706-VLOOKUP(C706, 'Вчера_Спутник Лайт'!C:BO, 3, FALSE)</f>
        <v>#N/A</v>
      </c>
      <c r="AN706" s="53" t="e">
        <f>K706-L706-VLOOKUP(C706, 'Вчера_Спутник Лайт'!C:BO, 5, FALSE)</f>
        <v>#N/A</v>
      </c>
      <c r="AO706" s="53" t="e">
        <f>M706-N706-VLOOKUP(C706, 'Вчера_Спутник Лайт'!C:BO, 7, FALSE)</f>
        <v>#N/A</v>
      </c>
      <c r="AP706" s="53" t="e">
        <f>O706-P706-VLOOKUP(C706, 'Вчера_Спутник Лайт'!C:BO, 9, FALSE)</f>
        <v>#N/A</v>
      </c>
      <c r="AQ706" s="53" t="e">
        <f>Q706-R706-VLOOKUP(C706, 'Вчера_Спутник Лайт'!C:BO, 11, FALSE)</f>
        <v>#N/A</v>
      </c>
      <c r="AR706" s="53" t="e">
        <f>S706-T706-VLOOKUP(C706, 'Вчера_Спутник Лайт'!C:BO, 13, FALSE)</f>
        <v>#N/A</v>
      </c>
      <c r="AS706" s="53" t="e">
        <f>U706-V706-VLOOKUP(C706, 'Вчера_Спутник Лайт'!C:BO, 15, FALSE)</f>
        <v>#N/A</v>
      </c>
      <c r="AT706" s="53" t="e">
        <f>W706-X706-VLOOKUP(C706, 'Вчера_Спутник Лайт'!C:BO, 17, FALSE)</f>
        <v>#N/A</v>
      </c>
      <c r="AU706" s="53" t="e">
        <f>AA706-AB706-VLOOKUP(C706, 'Вчера_Спутник Лайт'!C:BO, 19, FALSE)</f>
        <v>#N/A</v>
      </c>
      <c r="AV706" s="53" t="e">
        <f>AC706-AD706-VLOOKUP(C706, 'Вчера_Спутник Лайт'!C:BO, 21, FALSE)</f>
        <v>#N/A</v>
      </c>
      <c r="AW706" s="53" t="e">
        <f>VLOOKUP(C706, 'Вчера_Спутник Лайт'!C:BO, 26, FALSE)+F706-#REF!-AD706-AG706</f>
        <v>#N/A</v>
      </c>
      <c r="AX706" s="53" t="e">
        <f>AE706-VLOOKUP(C706,'Вчера_Спутник Лайт'!C:BO, 23, FALSE)</f>
        <v>#N/A</v>
      </c>
    </row>
    <row r="707" spans="1:50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3"/>
      <c r="AA707" s="44"/>
      <c r="AB707" s="43"/>
      <c r="AC707" s="44"/>
      <c r="AD707" s="43"/>
      <c r="AE707" s="43"/>
      <c r="AF707" s="43"/>
      <c r="AG707" s="44"/>
      <c r="AH707" s="48"/>
      <c r="AI707" s="52">
        <f t="shared" si="11"/>
        <v>0</v>
      </c>
      <c r="AJ707" s="53" t="str">
        <f>IF(ISNA(VLOOKUP(C707,'Вчера_Спутник Лайт'!C:C, 1, FALSE)),"ошибка",0)</f>
        <v>ошибка</v>
      </c>
      <c r="AK707" s="55"/>
      <c r="AL707" s="53" t="e">
        <f>D707-VLOOKUP(C707, 'Вчера_Спутник Лайт'!C:BO, 2, FALSE)</f>
        <v>#N/A</v>
      </c>
      <c r="AM707" s="53" t="e">
        <f>E707-F707-VLOOKUP(C707, 'Вчера_Спутник Лайт'!C:BO, 3, FALSE)</f>
        <v>#N/A</v>
      </c>
      <c r="AN707" s="53" t="e">
        <f>K707-L707-VLOOKUP(C707, 'Вчера_Спутник Лайт'!C:BO, 5, FALSE)</f>
        <v>#N/A</v>
      </c>
      <c r="AO707" s="53" t="e">
        <f>M707-N707-VLOOKUP(C707, 'Вчера_Спутник Лайт'!C:BO, 7, FALSE)</f>
        <v>#N/A</v>
      </c>
      <c r="AP707" s="53" t="e">
        <f>O707-P707-VLOOKUP(C707, 'Вчера_Спутник Лайт'!C:BO, 9, FALSE)</f>
        <v>#N/A</v>
      </c>
      <c r="AQ707" s="53" t="e">
        <f>Q707-R707-VLOOKUP(C707, 'Вчера_Спутник Лайт'!C:BO, 11, FALSE)</f>
        <v>#N/A</v>
      </c>
      <c r="AR707" s="53" t="e">
        <f>S707-T707-VLOOKUP(C707, 'Вчера_Спутник Лайт'!C:BO, 13, FALSE)</f>
        <v>#N/A</v>
      </c>
      <c r="AS707" s="53" t="e">
        <f>U707-V707-VLOOKUP(C707, 'Вчера_Спутник Лайт'!C:BO, 15, FALSE)</f>
        <v>#N/A</v>
      </c>
      <c r="AT707" s="53" t="e">
        <f>W707-X707-VLOOKUP(C707, 'Вчера_Спутник Лайт'!C:BO, 17, FALSE)</f>
        <v>#N/A</v>
      </c>
      <c r="AU707" s="53" t="e">
        <f>AA707-AB707-VLOOKUP(C707, 'Вчера_Спутник Лайт'!C:BO, 19, FALSE)</f>
        <v>#N/A</v>
      </c>
      <c r="AV707" s="53" t="e">
        <f>AC707-AD707-VLOOKUP(C707, 'Вчера_Спутник Лайт'!C:BO, 21, FALSE)</f>
        <v>#N/A</v>
      </c>
      <c r="AW707" s="53" t="e">
        <f>VLOOKUP(C707, 'Вчера_Спутник Лайт'!C:BO, 26, FALSE)+F707-#REF!-AD707-AG707</f>
        <v>#N/A</v>
      </c>
      <c r="AX707" s="53" t="e">
        <f>AE707-VLOOKUP(C707,'Вчера_Спутник Лайт'!C:BO, 23, FALSE)</f>
        <v>#N/A</v>
      </c>
    </row>
    <row r="708" spans="1:50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3"/>
      <c r="AA708" s="44"/>
      <c r="AB708" s="43"/>
      <c r="AC708" s="44"/>
      <c r="AD708" s="43"/>
      <c r="AE708" s="43"/>
      <c r="AF708" s="43"/>
      <c r="AG708" s="44"/>
      <c r="AH708" s="48"/>
      <c r="AI708" s="52">
        <f t="shared" ref="AI708:AI771" si="12">E708-AA708-AC708</f>
        <v>0</v>
      </c>
      <c r="AJ708" s="53" t="str">
        <f>IF(ISNA(VLOOKUP(C708,'Вчера_Спутник Лайт'!C:C, 1, FALSE)),"ошибка",0)</f>
        <v>ошибка</v>
      </c>
      <c r="AK708" s="55"/>
      <c r="AL708" s="53" t="e">
        <f>D708-VLOOKUP(C708, 'Вчера_Спутник Лайт'!C:BO, 2, FALSE)</f>
        <v>#N/A</v>
      </c>
      <c r="AM708" s="53" t="e">
        <f>E708-F708-VLOOKUP(C708, 'Вчера_Спутник Лайт'!C:BO, 3, FALSE)</f>
        <v>#N/A</v>
      </c>
      <c r="AN708" s="53" t="e">
        <f>K708-L708-VLOOKUP(C708, 'Вчера_Спутник Лайт'!C:BO, 5, FALSE)</f>
        <v>#N/A</v>
      </c>
      <c r="AO708" s="53" t="e">
        <f>M708-N708-VLOOKUP(C708, 'Вчера_Спутник Лайт'!C:BO, 7, FALSE)</f>
        <v>#N/A</v>
      </c>
      <c r="AP708" s="53" t="e">
        <f>O708-P708-VLOOKUP(C708, 'Вчера_Спутник Лайт'!C:BO, 9, FALSE)</f>
        <v>#N/A</v>
      </c>
      <c r="AQ708" s="53" t="e">
        <f>Q708-R708-VLOOKUP(C708, 'Вчера_Спутник Лайт'!C:BO, 11, FALSE)</f>
        <v>#N/A</v>
      </c>
      <c r="AR708" s="53" t="e">
        <f>S708-T708-VLOOKUP(C708, 'Вчера_Спутник Лайт'!C:BO, 13, FALSE)</f>
        <v>#N/A</v>
      </c>
      <c r="AS708" s="53" t="e">
        <f>U708-V708-VLOOKUP(C708, 'Вчера_Спутник Лайт'!C:BO, 15, FALSE)</f>
        <v>#N/A</v>
      </c>
      <c r="AT708" s="53" t="e">
        <f>W708-X708-VLOOKUP(C708, 'Вчера_Спутник Лайт'!C:BO, 17, FALSE)</f>
        <v>#N/A</v>
      </c>
      <c r="AU708" s="53" t="e">
        <f>AA708-AB708-VLOOKUP(C708, 'Вчера_Спутник Лайт'!C:BO, 19, FALSE)</f>
        <v>#N/A</v>
      </c>
      <c r="AV708" s="53" t="e">
        <f>AC708-AD708-VLOOKUP(C708, 'Вчера_Спутник Лайт'!C:BO, 21, FALSE)</f>
        <v>#N/A</v>
      </c>
      <c r="AW708" s="53" t="e">
        <f>VLOOKUP(C708, 'Вчера_Спутник Лайт'!C:BO, 26, FALSE)+F708-#REF!-AD708-AG708</f>
        <v>#N/A</v>
      </c>
      <c r="AX708" s="53" t="e">
        <f>AE708-VLOOKUP(C708,'Вчера_Спутник Лайт'!C:BO, 23, FALSE)</f>
        <v>#N/A</v>
      </c>
    </row>
    <row r="709" spans="1:50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3"/>
      <c r="AA709" s="44"/>
      <c r="AB709" s="43"/>
      <c r="AC709" s="44"/>
      <c r="AD709" s="43"/>
      <c r="AE709" s="43"/>
      <c r="AF709" s="43"/>
      <c r="AG709" s="44"/>
      <c r="AH709" s="48"/>
      <c r="AI709" s="52">
        <f t="shared" si="12"/>
        <v>0</v>
      </c>
      <c r="AJ709" s="53" t="str">
        <f>IF(ISNA(VLOOKUP(C709,'Вчера_Спутник Лайт'!C:C, 1, FALSE)),"ошибка",0)</f>
        <v>ошибка</v>
      </c>
      <c r="AK709" s="55"/>
      <c r="AL709" s="53" t="e">
        <f>D709-VLOOKUP(C709, 'Вчера_Спутник Лайт'!C:BO, 2, FALSE)</f>
        <v>#N/A</v>
      </c>
      <c r="AM709" s="53" t="e">
        <f>E709-F709-VLOOKUP(C709, 'Вчера_Спутник Лайт'!C:BO, 3, FALSE)</f>
        <v>#N/A</v>
      </c>
      <c r="AN709" s="53" t="e">
        <f>K709-L709-VLOOKUP(C709, 'Вчера_Спутник Лайт'!C:BO, 5, FALSE)</f>
        <v>#N/A</v>
      </c>
      <c r="AO709" s="53" t="e">
        <f>M709-N709-VLOOKUP(C709, 'Вчера_Спутник Лайт'!C:BO, 7, FALSE)</f>
        <v>#N/A</v>
      </c>
      <c r="AP709" s="53" t="e">
        <f>O709-P709-VLOOKUP(C709, 'Вчера_Спутник Лайт'!C:BO, 9, FALSE)</f>
        <v>#N/A</v>
      </c>
      <c r="AQ709" s="53" t="e">
        <f>Q709-R709-VLOOKUP(C709, 'Вчера_Спутник Лайт'!C:BO, 11, FALSE)</f>
        <v>#N/A</v>
      </c>
      <c r="AR709" s="53" t="e">
        <f>S709-T709-VLOOKUP(C709, 'Вчера_Спутник Лайт'!C:BO, 13, FALSE)</f>
        <v>#N/A</v>
      </c>
      <c r="AS709" s="53" t="e">
        <f>U709-V709-VLOOKUP(C709, 'Вчера_Спутник Лайт'!C:BO, 15, FALSE)</f>
        <v>#N/A</v>
      </c>
      <c r="AT709" s="53" t="e">
        <f>W709-X709-VLOOKUP(C709, 'Вчера_Спутник Лайт'!C:BO, 17, FALSE)</f>
        <v>#N/A</v>
      </c>
      <c r="AU709" s="53" t="e">
        <f>AA709-AB709-VLOOKUP(C709, 'Вчера_Спутник Лайт'!C:BO, 19, FALSE)</f>
        <v>#N/A</v>
      </c>
      <c r="AV709" s="53" t="e">
        <f>AC709-AD709-VLOOKUP(C709, 'Вчера_Спутник Лайт'!C:BO, 21, FALSE)</f>
        <v>#N/A</v>
      </c>
      <c r="AW709" s="53" t="e">
        <f>VLOOKUP(C709, 'Вчера_Спутник Лайт'!C:BO, 26, FALSE)+F709-#REF!-AD709-AG709</f>
        <v>#N/A</v>
      </c>
      <c r="AX709" s="53" t="e">
        <f>AE709-VLOOKUP(C709,'Вчера_Спутник Лайт'!C:BO, 23, FALSE)</f>
        <v>#N/A</v>
      </c>
    </row>
    <row r="710" spans="1:50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3"/>
      <c r="AA710" s="44"/>
      <c r="AB710" s="43"/>
      <c r="AC710" s="44"/>
      <c r="AD710" s="43"/>
      <c r="AE710" s="43"/>
      <c r="AF710" s="43"/>
      <c r="AG710" s="44"/>
      <c r="AH710" s="48"/>
      <c r="AI710" s="52">
        <f t="shared" si="12"/>
        <v>0</v>
      </c>
      <c r="AJ710" s="53" t="str">
        <f>IF(ISNA(VLOOKUP(C710,'Вчера_Спутник Лайт'!C:C, 1, FALSE)),"ошибка",0)</f>
        <v>ошибка</v>
      </c>
      <c r="AK710" s="55"/>
      <c r="AL710" s="53" t="e">
        <f>D710-VLOOKUP(C710, 'Вчера_Спутник Лайт'!C:BO, 2, FALSE)</f>
        <v>#N/A</v>
      </c>
      <c r="AM710" s="53" t="e">
        <f>E710-F710-VLOOKUP(C710, 'Вчера_Спутник Лайт'!C:BO, 3, FALSE)</f>
        <v>#N/A</v>
      </c>
      <c r="AN710" s="53" t="e">
        <f>K710-L710-VLOOKUP(C710, 'Вчера_Спутник Лайт'!C:BO, 5, FALSE)</f>
        <v>#N/A</v>
      </c>
      <c r="AO710" s="53" t="e">
        <f>M710-N710-VLOOKUP(C710, 'Вчера_Спутник Лайт'!C:BO, 7, FALSE)</f>
        <v>#N/A</v>
      </c>
      <c r="AP710" s="53" t="e">
        <f>O710-P710-VLOOKUP(C710, 'Вчера_Спутник Лайт'!C:BO, 9, FALSE)</f>
        <v>#N/A</v>
      </c>
      <c r="AQ710" s="53" t="e">
        <f>Q710-R710-VLOOKUP(C710, 'Вчера_Спутник Лайт'!C:BO, 11, FALSE)</f>
        <v>#N/A</v>
      </c>
      <c r="AR710" s="53" t="e">
        <f>S710-T710-VLOOKUP(C710, 'Вчера_Спутник Лайт'!C:BO, 13, FALSE)</f>
        <v>#N/A</v>
      </c>
      <c r="AS710" s="53" t="e">
        <f>U710-V710-VLOOKUP(C710, 'Вчера_Спутник Лайт'!C:BO, 15, FALSE)</f>
        <v>#N/A</v>
      </c>
      <c r="AT710" s="53" t="e">
        <f>W710-X710-VLOOKUP(C710, 'Вчера_Спутник Лайт'!C:BO, 17, FALSE)</f>
        <v>#N/A</v>
      </c>
      <c r="AU710" s="53" t="e">
        <f>AA710-AB710-VLOOKUP(C710, 'Вчера_Спутник Лайт'!C:BO, 19, FALSE)</f>
        <v>#N/A</v>
      </c>
      <c r="AV710" s="53" t="e">
        <f>AC710-AD710-VLOOKUP(C710, 'Вчера_Спутник Лайт'!C:BO, 21, FALSE)</f>
        <v>#N/A</v>
      </c>
      <c r="AW710" s="53" t="e">
        <f>VLOOKUP(C710, 'Вчера_Спутник Лайт'!C:BO, 26, FALSE)+F710-#REF!-AD710-AG710</f>
        <v>#N/A</v>
      </c>
      <c r="AX710" s="53" t="e">
        <f>AE710-VLOOKUP(C710,'Вчера_Спутник Лайт'!C:BO, 23, FALSE)</f>
        <v>#N/A</v>
      </c>
    </row>
    <row r="711" spans="1:50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3"/>
      <c r="AA711" s="44"/>
      <c r="AB711" s="43"/>
      <c r="AC711" s="44"/>
      <c r="AD711" s="43"/>
      <c r="AE711" s="43"/>
      <c r="AF711" s="43"/>
      <c r="AG711" s="44"/>
      <c r="AH711" s="48"/>
      <c r="AI711" s="52">
        <f t="shared" si="12"/>
        <v>0</v>
      </c>
      <c r="AJ711" s="53" t="str">
        <f>IF(ISNA(VLOOKUP(C711,'Вчера_Спутник Лайт'!C:C, 1, FALSE)),"ошибка",0)</f>
        <v>ошибка</v>
      </c>
      <c r="AK711" s="55"/>
      <c r="AL711" s="53" t="e">
        <f>D711-VLOOKUP(C711, 'Вчера_Спутник Лайт'!C:BO, 2, FALSE)</f>
        <v>#N/A</v>
      </c>
      <c r="AM711" s="53" t="e">
        <f>E711-F711-VLOOKUP(C711, 'Вчера_Спутник Лайт'!C:BO, 3, FALSE)</f>
        <v>#N/A</v>
      </c>
      <c r="AN711" s="53" t="e">
        <f>K711-L711-VLOOKUP(C711, 'Вчера_Спутник Лайт'!C:BO, 5, FALSE)</f>
        <v>#N/A</v>
      </c>
      <c r="AO711" s="53" t="e">
        <f>M711-N711-VLOOKUP(C711, 'Вчера_Спутник Лайт'!C:BO, 7, FALSE)</f>
        <v>#N/A</v>
      </c>
      <c r="AP711" s="53" t="e">
        <f>O711-P711-VLOOKUP(C711, 'Вчера_Спутник Лайт'!C:BO, 9, FALSE)</f>
        <v>#N/A</v>
      </c>
      <c r="AQ711" s="53" t="e">
        <f>Q711-R711-VLOOKUP(C711, 'Вчера_Спутник Лайт'!C:BO, 11, FALSE)</f>
        <v>#N/A</v>
      </c>
      <c r="AR711" s="53" t="e">
        <f>S711-T711-VLOOKUP(C711, 'Вчера_Спутник Лайт'!C:BO, 13, FALSE)</f>
        <v>#N/A</v>
      </c>
      <c r="AS711" s="53" t="e">
        <f>U711-V711-VLOOKUP(C711, 'Вчера_Спутник Лайт'!C:BO, 15, FALSE)</f>
        <v>#N/A</v>
      </c>
      <c r="AT711" s="53" t="e">
        <f>W711-X711-VLOOKUP(C711, 'Вчера_Спутник Лайт'!C:BO, 17, FALSE)</f>
        <v>#N/A</v>
      </c>
      <c r="AU711" s="53" t="e">
        <f>AA711-AB711-VLOOKUP(C711, 'Вчера_Спутник Лайт'!C:BO, 19, FALSE)</f>
        <v>#N/A</v>
      </c>
      <c r="AV711" s="53" t="e">
        <f>AC711-AD711-VLOOKUP(C711, 'Вчера_Спутник Лайт'!C:BO, 21, FALSE)</f>
        <v>#N/A</v>
      </c>
      <c r="AW711" s="53" t="e">
        <f>VLOOKUP(C711, 'Вчера_Спутник Лайт'!C:BO, 26, FALSE)+F711-#REF!-AD711-AG711</f>
        <v>#N/A</v>
      </c>
      <c r="AX711" s="53" t="e">
        <f>AE711-VLOOKUP(C711,'Вчера_Спутник Лайт'!C:BO, 23, FALSE)</f>
        <v>#N/A</v>
      </c>
    </row>
    <row r="712" spans="1:50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3"/>
      <c r="AA712" s="44"/>
      <c r="AB712" s="43"/>
      <c r="AC712" s="44"/>
      <c r="AD712" s="43"/>
      <c r="AE712" s="43"/>
      <c r="AF712" s="43"/>
      <c r="AG712" s="44"/>
      <c r="AH712" s="48"/>
      <c r="AI712" s="52">
        <f t="shared" si="12"/>
        <v>0</v>
      </c>
      <c r="AJ712" s="53" t="str">
        <f>IF(ISNA(VLOOKUP(C712,'Вчера_Спутник Лайт'!C:C, 1, FALSE)),"ошибка",0)</f>
        <v>ошибка</v>
      </c>
      <c r="AK712" s="55"/>
      <c r="AL712" s="53" t="e">
        <f>D712-VLOOKUP(C712, 'Вчера_Спутник Лайт'!C:BO, 2, FALSE)</f>
        <v>#N/A</v>
      </c>
      <c r="AM712" s="53" t="e">
        <f>E712-F712-VLOOKUP(C712, 'Вчера_Спутник Лайт'!C:BO, 3, FALSE)</f>
        <v>#N/A</v>
      </c>
      <c r="AN712" s="53" t="e">
        <f>K712-L712-VLOOKUP(C712, 'Вчера_Спутник Лайт'!C:BO, 5, FALSE)</f>
        <v>#N/A</v>
      </c>
      <c r="AO712" s="53" t="e">
        <f>M712-N712-VLOOKUP(C712, 'Вчера_Спутник Лайт'!C:BO, 7, FALSE)</f>
        <v>#N/A</v>
      </c>
      <c r="AP712" s="53" t="e">
        <f>O712-P712-VLOOKUP(C712, 'Вчера_Спутник Лайт'!C:BO, 9, FALSE)</f>
        <v>#N/A</v>
      </c>
      <c r="AQ712" s="53" t="e">
        <f>Q712-R712-VLOOKUP(C712, 'Вчера_Спутник Лайт'!C:BO, 11, FALSE)</f>
        <v>#N/A</v>
      </c>
      <c r="AR712" s="53" t="e">
        <f>S712-T712-VLOOKUP(C712, 'Вчера_Спутник Лайт'!C:BO, 13, FALSE)</f>
        <v>#N/A</v>
      </c>
      <c r="AS712" s="53" t="e">
        <f>U712-V712-VLOOKUP(C712, 'Вчера_Спутник Лайт'!C:BO, 15, FALSE)</f>
        <v>#N/A</v>
      </c>
      <c r="AT712" s="53" t="e">
        <f>W712-X712-VLOOKUP(C712, 'Вчера_Спутник Лайт'!C:BO, 17, FALSE)</f>
        <v>#N/A</v>
      </c>
      <c r="AU712" s="53" t="e">
        <f>AA712-AB712-VLOOKUP(C712, 'Вчера_Спутник Лайт'!C:BO, 19, FALSE)</f>
        <v>#N/A</v>
      </c>
      <c r="AV712" s="53" t="e">
        <f>AC712-AD712-VLOOKUP(C712, 'Вчера_Спутник Лайт'!C:BO, 21, FALSE)</f>
        <v>#N/A</v>
      </c>
      <c r="AW712" s="53" t="e">
        <f>VLOOKUP(C712, 'Вчера_Спутник Лайт'!C:BO, 26, FALSE)+F712-#REF!-AD712-AG712</f>
        <v>#N/A</v>
      </c>
      <c r="AX712" s="53" t="e">
        <f>AE712-VLOOKUP(C712,'Вчера_Спутник Лайт'!C:BO, 23, FALSE)</f>
        <v>#N/A</v>
      </c>
    </row>
    <row r="713" spans="1:50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3"/>
      <c r="AA713" s="44"/>
      <c r="AB713" s="43"/>
      <c r="AC713" s="44"/>
      <c r="AD713" s="43"/>
      <c r="AE713" s="43"/>
      <c r="AF713" s="43"/>
      <c r="AG713" s="44"/>
      <c r="AH713" s="48"/>
      <c r="AI713" s="52">
        <f t="shared" si="12"/>
        <v>0</v>
      </c>
      <c r="AJ713" s="53" t="str">
        <f>IF(ISNA(VLOOKUP(C713,'Вчера_Спутник Лайт'!C:C, 1, FALSE)),"ошибка",0)</f>
        <v>ошибка</v>
      </c>
      <c r="AK713" s="55"/>
      <c r="AL713" s="53" t="e">
        <f>D713-VLOOKUP(C713, 'Вчера_Спутник Лайт'!C:BO, 2, FALSE)</f>
        <v>#N/A</v>
      </c>
      <c r="AM713" s="53" t="e">
        <f>E713-F713-VLOOKUP(C713, 'Вчера_Спутник Лайт'!C:BO, 3, FALSE)</f>
        <v>#N/A</v>
      </c>
      <c r="AN713" s="53" t="e">
        <f>K713-L713-VLOOKUP(C713, 'Вчера_Спутник Лайт'!C:BO, 5, FALSE)</f>
        <v>#N/A</v>
      </c>
      <c r="AO713" s="53" t="e">
        <f>M713-N713-VLOOKUP(C713, 'Вчера_Спутник Лайт'!C:BO, 7, FALSE)</f>
        <v>#N/A</v>
      </c>
      <c r="AP713" s="53" t="e">
        <f>O713-P713-VLOOKUP(C713, 'Вчера_Спутник Лайт'!C:BO, 9, FALSE)</f>
        <v>#N/A</v>
      </c>
      <c r="AQ713" s="53" t="e">
        <f>Q713-R713-VLOOKUP(C713, 'Вчера_Спутник Лайт'!C:BO, 11, FALSE)</f>
        <v>#N/A</v>
      </c>
      <c r="AR713" s="53" t="e">
        <f>S713-T713-VLOOKUP(C713, 'Вчера_Спутник Лайт'!C:BO, 13, FALSE)</f>
        <v>#N/A</v>
      </c>
      <c r="AS713" s="53" t="e">
        <f>U713-V713-VLOOKUP(C713, 'Вчера_Спутник Лайт'!C:BO, 15, FALSE)</f>
        <v>#N/A</v>
      </c>
      <c r="AT713" s="53" t="e">
        <f>W713-X713-VLOOKUP(C713, 'Вчера_Спутник Лайт'!C:BO, 17, FALSE)</f>
        <v>#N/A</v>
      </c>
      <c r="AU713" s="53" t="e">
        <f>AA713-AB713-VLOOKUP(C713, 'Вчера_Спутник Лайт'!C:BO, 19, FALSE)</f>
        <v>#N/A</v>
      </c>
      <c r="AV713" s="53" t="e">
        <f>AC713-AD713-VLOOKUP(C713, 'Вчера_Спутник Лайт'!C:BO, 21, FALSE)</f>
        <v>#N/A</v>
      </c>
      <c r="AW713" s="53" t="e">
        <f>VLOOKUP(C713, 'Вчера_Спутник Лайт'!C:BO, 26, FALSE)+F713-#REF!-AD713-AG713</f>
        <v>#N/A</v>
      </c>
      <c r="AX713" s="53" t="e">
        <f>AE713-VLOOKUP(C713,'Вчера_Спутник Лайт'!C:BO, 23, FALSE)</f>
        <v>#N/A</v>
      </c>
    </row>
    <row r="714" spans="1:50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3"/>
      <c r="AA714" s="44"/>
      <c r="AB714" s="43"/>
      <c r="AC714" s="44"/>
      <c r="AD714" s="43"/>
      <c r="AE714" s="43"/>
      <c r="AF714" s="43"/>
      <c r="AG714" s="44"/>
      <c r="AH714" s="48"/>
      <c r="AI714" s="52">
        <f t="shared" si="12"/>
        <v>0</v>
      </c>
      <c r="AJ714" s="53" t="str">
        <f>IF(ISNA(VLOOKUP(C714,'Вчера_Спутник Лайт'!C:C, 1, FALSE)),"ошибка",0)</f>
        <v>ошибка</v>
      </c>
      <c r="AK714" s="55"/>
      <c r="AL714" s="53" t="e">
        <f>D714-VLOOKUP(C714, 'Вчера_Спутник Лайт'!C:BO, 2, FALSE)</f>
        <v>#N/A</v>
      </c>
      <c r="AM714" s="53" t="e">
        <f>E714-F714-VLOOKUP(C714, 'Вчера_Спутник Лайт'!C:BO, 3, FALSE)</f>
        <v>#N/A</v>
      </c>
      <c r="AN714" s="53" t="e">
        <f>K714-L714-VLOOKUP(C714, 'Вчера_Спутник Лайт'!C:BO, 5, FALSE)</f>
        <v>#N/A</v>
      </c>
      <c r="AO714" s="53" t="e">
        <f>M714-N714-VLOOKUP(C714, 'Вчера_Спутник Лайт'!C:BO, 7, FALSE)</f>
        <v>#N/A</v>
      </c>
      <c r="AP714" s="53" t="e">
        <f>O714-P714-VLOOKUP(C714, 'Вчера_Спутник Лайт'!C:BO, 9, FALSE)</f>
        <v>#N/A</v>
      </c>
      <c r="AQ714" s="53" t="e">
        <f>Q714-R714-VLOOKUP(C714, 'Вчера_Спутник Лайт'!C:BO, 11, FALSE)</f>
        <v>#N/A</v>
      </c>
      <c r="AR714" s="53" t="e">
        <f>S714-T714-VLOOKUP(C714, 'Вчера_Спутник Лайт'!C:BO, 13, FALSE)</f>
        <v>#N/A</v>
      </c>
      <c r="AS714" s="53" t="e">
        <f>U714-V714-VLOOKUP(C714, 'Вчера_Спутник Лайт'!C:BO, 15, FALSE)</f>
        <v>#N/A</v>
      </c>
      <c r="AT714" s="53" t="e">
        <f>W714-X714-VLOOKUP(C714, 'Вчера_Спутник Лайт'!C:BO, 17, FALSE)</f>
        <v>#N/A</v>
      </c>
      <c r="AU714" s="53" t="e">
        <f>AA714-AB714-VLOOKUP(C714, 'Вчера_Спутник Лайт'!C:BO, 19, FALSE)</f>
        <v>#N/A</v>
      </c>
      <c r="AV714" s="53" t="e">
        <f>AC714-AD714-VLOOKUP(C714, 'Вчера_Спутник Лайт'!C:BO, 21, FALSE)</f>
        <v>#N/A</v>
      </c>
      <c r="AW714" s="53" t="e">
        <f>VLOOKUP(C714, 'Вчера_Спутник Лайт'!C:BO, 26, FALSE)+F714-#REF!-AD714-AG714</f>
        <v>#N/A</v>
      </c>
      <c r="AX714" s="53" t="e">
        <f>AE714-VLOOKUP(C714,'Вчера_Спутник Лайт'!C:BO, 23, FALSE)</f>
        <v>#N/A</v>
      </c>
    </row>
    <row r="715" spans="1:50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3"/>
      <c r="AA715" s="44"/>
      <c r="AB715" s="43"/>
      <c r="AC715" s="44"/>
      <c r="AD715" s="43"/>
      <c r="AE715" s="43"/>
      <c r="AF715" s="43"/>
      <c r="AG715" s="44"/>
      <c r="AH715" s="48"/>
      <c r="AI715" s="52">
        <f t="shared" si="12"/>
        <v>0</v>
      </c>
      <c r="AJ715" s="53" t="str">
        <f>IF(ISNA(VLOOKUP(C715,'Вчера_Спутник Лайт'!C:C, 1, FALSE)),"ошибка",0)</f>
        <v>ошибка</v>
      </c>
      <c r="AK715" s="55"/>
      <c r="AL715" s="53" t="e">
        <f>D715-VLOOKUP(C715, 'Вчера_Спутник Лайт'!C:BO, 2, FALSE)</f>
        <v>#N/A</v>
      </c>
      <c r="AM715" s="53" t="e">
        <f>E715-F715-VLOOKUP(C715, 'Вчера_Спутник Лайт'!C:BO, 3, FALSE)</f>
        <v>#N/A</v>
      </c>
      <c r="AN715" s="53" t="e">
        <f>K715-L715-VLOOKUP(C715, 'Вчера_Спутник Лайт'!C:BO, 5, FALSE)</f>
        <v>#N/A</v>
      </c>
      <c r="AO715" s="53" t="e">
        <f>M715-N715-VLOOKUP(C715, 'Вчера_Спутник Лайт'!C:BO, 7, FALSE)</f>
        <v>#N/A</v>
      </c>
      <c r="AP715" s="53" t="e">
        <f>O715-P715-VLOOKUP(C715, 'Вчера_Спутник Лайт'!C:BO, 9, FALSE)</f>
        <v>#N/A</v>
      </c>
      <c r="AQ715" s="53" t="e">
        <f>Q715-R715-VLOOKUP(C715, 'Вчера_Спутник Лайт'!C:BO, 11, FALSE)</f>
        <v>#N/A</v>
      </c>
      <c r="AR715" s="53" t="e">
        <f>S715-T715-VLOOKUP(C715, 'Вчера_Спутник Лайт'!C:BO, 13, FALSE)</f>
        <v>#N/A</v>
      </c>
      <c r="AS715" s="53" t="e">
        <f>U715-V715-VLOOKUP(C715, 'Вчера_Спутник Лайт'!C:BO, 15, FALSE)</f>
        <v>#N/A</v>
      </c>
      <c r="AT715" s="53" t="e">
        <f>W715-X715-VLOOKUP(C715, 'Вчера_Спутник Лайт'!C:BO, 17, FALSE)</f>
        <v>#N/A</v>
      </c>
      <c r="AU715" s="53" t="e">
        <f>AA715-AB715-VLOOKUP(C715, 'Вчера_Спутник Лайт'!C:BO, 19, FALSE)</f>
        <v>#N/A</v>
      </c>
      <c r="AV715" s="53" t="e">
        <f>AC715-AD715-VLOOKUP(C715, 'Вчера_Спутник Лайт'!C:BO, 21, FALSE)</f>
        <v>#N/A</v>
      </c>
      <c r="AW715" s="53" t="e">
        <f>VLOOKUP(C715, 'Вчера_Спутник Лайт'!C:BO, 26, FALSE)+F715-#REF!-AD715-AG715</f>
        <v>#N/A</v>
      </c>
      <c r="AX715" s="53" t="e">
        <f>AE715-VLOOKUP(C715,'Вчера_Спутник Лайт'!C:BO, 23, FALSE)</f>
        <v>#N/A</v>
      </c>
    </row>
    <row r="716" spans="1:50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3"/>
      <c r="AA716" s="44"/>
      <c r="AB716" s="43"/>
      <c r="AC716" s="44"/>
      <c r="AD716" s="43"/>
      <c r="AE716" s="43"/>
      <c r="AF716" s="43"/>
      <c r="AG716" s="44"/>
      <c r="AH716" s="48"/>
      <c r="AI716" s="52">
        <f t="shared" si="12"/>
        <v>0</v>
      </c>
      <c r="AJ716" s="53" t="str">
        <f>IF(ISNA(VLOOKUP(C716,'Вчера_Спутник Лайт'!C:C, 1, FALSE)),"ошибка",0)</f>
        <v>ошибка</v>
      </c>
      <c r="AK716" s="55"/>
      <c r="AL716" s="53" t="e">
        <f>D716-VLOOKUP(C716, 'Вчера_Спутник Лайт'!C:BO, 2, FALSE)</f>
        <v>#N/A</v>
      </c>
      <c r="AM716" s="53" t="e">
        <f>E716-F716-VLOOKUP(C716, 'Вчера_Спутник Лайт'!C:BO, 3, FALSE)</f>
        <v>#N/A</v>
      </c>
      <c r="AN716" s="53" t="e">
        <f>K716-L716-VLOOKUP(C716, 'Вчера_Спутник Лайт'!C:BO, 5, FALSE)</f>
        <v>#N/A</v>
      </c>
      <c r="AO716" s="53" t="e">
        <f>M716-N716-VLOOKUP(C716, 'Вчера_Спутник Лайт'!C:BO, 7, FALSE)</f>
        <v>#N/A</v>
      </c>
      <c r="AP716" s="53" t="e">
        <f>O716-P716-VLOOKUP(C716, 'Вчера_Спутник Лайт'!C:BO, 9, FALSE)</f>
        <v>#N/A</v>
      </c>
      <c r="AQ716" s="53" t="e">
        <f>Q716-R716-VLOOKUP(C716, 'Вчера_Спутник Лайт'!C:BO, 11, FALSE)</f>
        <v>#N/A</v>
      </c>
      <c r="AR716" s="53" t="e">
        <f>S716-T716-VLOOKUP(C716, 'Вчера_Спутник Лайт'!C:BO, 13, FALSE)</f>
        <v>#N/A</v>
      </c>
      <c r="AS716" s="53" t="e">
        <f>U716-V716-VLOOKUP(C716, 'Вчера_Спутник Лайт'!C:BO, 15, FALSE)</f>
        <v>#N/A</v>
      </c>
      <c r="AT716" s="53" t="e">
        <f>W716-X716-VLOOKUP(C716, 'Вчера_Спутник Лайт'!C:BO, 17, FALSE)</f>
        <v>#N/A</v>
      </c>
      <c r="AU716" s="53" t="e">
        <f>AA716-AB716-VLOOKUP(C716, 'Вчера_Спутник Лайт'!C:BO, 19, FALSE)</f>
        <v>#N/A</v>
      </c>
      <c r="AV716" s="53" t="e">
        <f>AC716-AD716-VLOOKUP(C716, 'Вчера_Спутник Лайт'!C:BO, 21, FALSE)</f>
        <v>#N/A</v>
      </c>
      <c r="AW716" s="53" t="e">
        <f>VLOOKUP(C716, 'Вчера_Спутник Лайт'!C:BO, 26, FALSE)+F716-#REF!-AD716-AG716</f>
        <v>#N/A</v>
      </c>
      <c r="AX716" s="53" t="e">
        <f>AE716-VLOOKUP(C716,'Вчера_Спутник Лайт'!C:BO, 23, FALSE)</f>
        <v>#N/A</v>
      </c>
    </row>
    <row r="717" spans="1:50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3"/>
      <c r="AA717" s="44"/>
      <c r="AB717" s="43"/>
      <c r="AC717" s="44"/>
      <c r="AD717" s="43"/>
      <c r="AE717" s="43"/>
      <c r="AF717" s="43"/>
      <c r="AG717" s="44"/>
      <c r="AH717" s="48"/>
      <c r="AI717" s="52">
        <f t="shared" si="12"/>
        <v>0</v>
      </c>
      <c r="AJ717" s="53" t="str">
        <f>IF(ISNA(VLOOKUP(C717,'Вчера_Спутник Лайт'!C:C, 1, FALSE)),"ошибка",0)</f>
        <v>ошибка</v>
      </c>
      <c r="AK717" s="55"/>
      <c r="AL717" s="53" t="e">
        <f>D717-VLOOKUP(C717, 'Вчера_Спутник Лайт'!C:BO, 2, FALSE)</f>
        <v>#N/A</v>
      </c>
      <c r="AM717" s="53" t="e">
        <f>E717-F717-VLOOKUP(C717, 'Вчера_Спутник Лайт'!C:BO, 3, FALSE)</f>
        <v>#N/A</v>
      </c>
      <c r="AN717" s="53" t="e">
        <f>K717-L717-VLOOKUP(C717, 'Вчера_Спутник Лайт'!C:BO, 5, FALSE)</f>
        <v>#N/A</v>
      </c>
      <c r="AO717" s="53" t="e">
        <f>M717-N717-VLOOKUP(C717, 'Вчера_Спутник Лайт'!C:BO, 7, FALSE)</f>
        <v>#N/A</v>
      </c>
      <c r="AP717" s="53" t="e">
        <f>O717-P717-VLOOKUP(C717, 'Вчера_Спутник Лайт'!C:BO, 9, FALSE)</f>
        <v>#N/A</v>
      </c>
      <c r="AQ717" s="53" t="e">
        <f>Q717-R717-VLOOKUP(C717, 'Вчера_Спутник Лайт'!C:BO, 11, FALSE)</f>
        <v>#N/A</v>
      </c>
      <c r="AR717" s="53" t="e">
        <f>S717-T717-VLOOKUP(C717, 'Вчера_Спутник Лайт'!C:BO, 13, FALSE)</f>
        <v>#N/A</v>
      </c>
      <c r="AS717" s="53" t="e">
        <f>U717-V717-VLOOKUP(C717, 'Вчера_Спутник Лайт'!C:BO, 15, FALSE)</f>
        <v>#N/A</v>
      </c>
      <c r="AT717" s="53" t="e">
        <f>W717-X717-VLOOKUP(C717, 'Вчера_Спутник Лайт'!C:BO, 17, FALSE)</f>
        <v>#N/A</v>
      </c>
      <c r="AU717" s="53" t="e">
        <f>AA717-AB717-VLOOKUP(C717, 'Вчера_Спутник Лайт'!C:BO, 19, FALSE)</f>
        <v>#N/A</v>
      </c>
      <c r="AV717" s="53" t="e">
        <f>AC717-AD717-VLOOKUP(C717, 'Вчера_Спутник Лайт'!C:BO, 21, FALSE)</f>
        <v>#N/A</v>
      </c>
      <c r="AW717" s="53" t="e">
        <f>VLOOKUP(C717, 'Вчера_Спутник Лайт'!C:BO, 26, FALSE)+F717-#REF!-AD717-AG717</f>
        <v>#N/A</v>
      </c>
      <c r="AX717" s="53" t="e">
        <f>AE717-VLOOKUP(C717,'Вчера_Спутник Лайт'!C:BO, 23, FALSE)</f>
        <v>#N/A</v>
      </c>
    </row>
    <row r="718" spans="1:50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3"/>
      <c r="AA718" s="44"/>
      <c r="AB718" s="43"/>
      <c r="AC718" s="44"/>
      <c r="AD718" s="43"/>
      <c r="AE718" s="43"/>
      <c r="AF718" s="43"/>
      <c r="AG718" s="44"/>
      <c r="AH718" s="48"/>
      <c r="AI718" s="52">
        <f t="shared" si="12"/>
        <v>0</v>
      </c>
      <c r="AJ718" s="53" t="str">
        <f>IF(ISNA(VLOOKUP(C718,'Вчера_Спутник Лайт'!C:C, 1, FALSE)),"ошибка",0)</f>
        <v>ошибка</v>
      </c>
      <c r="AK718" s="55"/>
      <c r="AL718" s="53" t="e">
        <f>D718-VLOOKUP(C718, 'Вчера_Спутник Лайт'!C:BO, 2, FALSE)</f>
        <v>#N/A</v>
      </c>
      <c r="AM718" s="53" t="e">
        <f>E718-F718-VLOOKUP(C718, 'Вчера_Спутник Лайт'!C:BO, 3, FALSE)</f>
        <v>#N/A</v>
      </c>
      <c r="AN718" s="53" t="e">
        <f>K718-L718-VLOOKUP(C718, 'Вчера_Спутник Лайт'!C:BO, 5, FALSE)</f>
        <v>#N/A</v>
      </c>
      <c r="AO718" s="53" t="e">
        <f>M718-N718-VLOOKUP(C718, 'Вчера_Спутник Лайт'!C:BO, 7, FALSE)</f>
        <v>#N/A</v>
      </c>
      <c r="AP718" s="53" t="e">
        <f>O718-P718-VLOOKUP(C718, 'Вчера_Спутник Лайт'!C:BO, 9, FALSE)</f>
        <v>#N/A</v>
      </c>
      <c r="AQ718" s="53" t="e">
        <f>Q718-R718-VLOOKUP(C718, 'Вчера_Спутник Лайт'!C:BO, 11, FALSE)</f>
        <v>#N/A</v>
      </c>
      <c r="AR718" s="53" t="e">
        <f>S718-T718-VLOOKUP(C718, 'Вчера_Спутник Лайт'!C:BO, 13, FALSE)</f>
        <v>#N/A</v>
      </c>
      <c r="AS718" s="53" t="e">
        <f>U718-V718-VLOOKUP(C718, 'Вчера_Спутник Лайт'!C:BO, 15, FALSE)</f>
        <v>#N/A</v>
      </c>
      <c r="AT718" s="53" t="e">
        <f>W718-X718-VLOOKUP(C718, 'Вчера_Спутник Лайт'!C:BO, 17, FALSE)</f>
        <v>#N/A</v>
      </c>
      <c r="AU718" s="53" t="e">
        <f>AA718-AB718-VLOOKUP(C718, 'Вчера_Спутник Лайт'!C:BO, 19, FALSE)</f>
        <v>#N/A</v>
      </c>
      <c r="AV718" s="53" t="e">
        <f>AC718-AD718-VLOOKUP(C718, 'Вчера_Спутник Лайт'!C:BO, 21, FALSE)</f>
        <v>#N/A</v>
      </c>
      <c r="AW718" s="53" t="e">
        <f>VLOOKUP(C718, 'Вчера_Спутник Лайт'!C:BO, 26, FALSE)+F718-#REF!-AD718-AG718</f>
        <v>#N/A</v>
      </c>
      <c r="AX718" s="53" t="e">
        <f>AE718-VLOOKUP(C718,'Вчера_Спутник Лайт'!C:BO, 23, FALSE)</f>
        <v>#N/A</v>
      </c>
    </row>
    <row r="719" spans="1:50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3"/>
      <c r="AA719" s="44"/>
      <c r="AB719" s="43"/>
      <c r="AC719" s="44"/>
      <c r="AD719" s="43"/>
      <c r="AE719" s="43"/>
      <c r="AF719" s="43"/>
      <c r="AG719" s="44"/>
      <c r="AH719" s="48"/>
      <c r="AI719" s="52">
        <f t="shared" si="12"/>
        <v>0</v>
      </c>
      <c r="AJ719" s="53" t="str">
        <f>IF(ISNA(VLOOKUP(C719,'Вчера_Спутник Лайт'!C:C, 1, FALSE)),"ошибка",0)</f>
        <v>ошибка</v>
      </c>
      <c r="AK719" s="55"/>
      <c r="AL719" s="53" t="e">
        <f>D719-VLOOKUP(C719, 'Вчера_Спутник Лайт'!C:BO, 2, FALSE)</f>
        <v>#N/A</v>
      </c>
      <c r="AM719" s="53" t="e">
        <f>E719-F719-VLOOKUP(C719, 'Вчера_Спутник Лайт'!C:BO, 3, FALSE)</f>
        <v>#N/A</v>
      </c>
      <c r="AN719" s="53" t="e">
        <f>K719-L719-VLOOKUP(C719, 'Вчера_Спутник Лайт'!C:BO, 5, FALSE)</f>
        <v>#N/A</v>
      </c>
      <c r="AO719" s="53" t="e">
        <f>M719-N719-VLOOKUP(C719, 'Вчера_Спутник Лайт'!C:BO, 7, FALSE)</f>
        <v>#N/A</v>
      </c>
      <c r="AP719" s="53" t="e">
        <f>O719-P719-VLOOKUP(C719, 'Вчера_Спутник Лайт'!C:BO, 9, FALSE)</f>
        <v>#N/A</v>
      </c>
      <c r="AQ719" s="53" t="e">
        <f>Q719-R719-VLOOKUP(C719, 'Вчера_Спутник Лайт'!C:BO, 11, FALSE)</f>
        <v>#N/A</v>
      </c>
      <c r="AR719" s="53" t="e">
        <f>S719-T719-VLOOKUP(C719, 'Вчера_Спутник Лайт'!C:BO, 13, FALSE)</f>
        <v>#N/A</v>
      </c>
      <c r="AS719" s="53" t="e">
        <f>U719-V719-VLOOKUP(C719, 'Вчера_Спутник Лайт'!C:BO, 15, FALSE)</f>
        <v>#N/A</v>
      </c>
      <c r="AT719" s="53" t="e">
        <f>W719-X719-VLOOKUP(C719, 'Вчера_Спутник Лайт'!C:BO, 17, FALSE)</f>
        <v>#N/A</v>
      </c>
      <c r="AU719" s="53" t="e">
        <f>AA719-AB719-VLOOKUP(C719, 'Вчера_Спутник Лайт'!C:BO, 19, FALSE)</f>
        <v>#N/A</v>
      </c>
      <c r="AV719" s="53" t="e">
        <f>AC719-AD719-VLOOKUP(C719, 'Вчера_Спутник Лайт'!C:BO, 21, FALSE)</f>
        <v>#N/A</v>
      </c>
      <c r="AW719" s="53" t="e">
        <f>VLOOKUP(C719, 'Вчера_Спутник Лайт'!C:BO, 26, FALSE)+F719-#REF!-AD719-AG719</f>
        <v>#N/A</v>
      </c>
      <c r="AX719" s="53" t="e">
        <f>AE719-VLOOKUP(C719,'Вчера_Спутник Лайт'!C:BO, 23, FALSE)</f>
        <v>#N/A</v>
      </c>
    </row>
    <row r="720" spans="1:50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3"/>
      <c r="AA720" s="44"/>
      <c r="AB720" s="43"/>
      <c r="AC720" s="44"/>
      <c r="AD720" s="43"/>
      <c r="AE720" s="43"/>
      <c r="AF720" s="43"/>
      <c r="AG720" s="44"/>
      <c r="AH720" s="48"/>
      <c r="AI720" s="52">
        <f t="shared" si="12"/>
        <v>0</v>
      </c>
      <c r="AJ720" s="53" t="str">
        <f>IF(ISNA(VLOOKUP(C720,'Вчера_Спутник Лайт'!C:C, 1, FALSE)),"ошибка",0)</f>
        <v>ошибка</v>
      </c>
      <c r="AK720" s="55"/>
      <c r="AL720" s="53" t="e">
        <f>D720-VLOOKUP(C720, 'Вчера_Спутник Лайт'!C:BO, 2, FALSE)</f>
        <v>#N/A</v>
      </c>
      <c r="AM720" s="53" t="e">
        <f>E720-F720-VLOOKUP(C720, 'Вчера_Спутник Лайт'!C:BO, 3, FALSE)</f>
        <v>#N/A</v>
      </c>
      <c r="AN720" s="53" t="e">
        <f>K720-L720-VLOOKUP(C720, 'Вчера_Спутник Лайт'!C:BO, 5, FALSE)</f>
        <v>#N/A</v>
      </c>
      <c r="AO720" s="53" t="e">
        <f>M720-N720-VLOOKUP(C720, 'Вчера_Спутник Лайт'!C:BO, 7, FALSE)</f>
        <v>#N/A</v>
      </c>
      <c r="AP720" s="53" t="e">
        <f>O720-P720-VLOOKUP(C720, 'Вчера_Спутник Лайт'!C:BO, 9, FALSE)</f>
        <v>#N/A</v>
      </c>
      <c r="AQ720" s="53" t="e">
        <f>Q720-R720-VLOOKUP(C720, 'Вчера_Спутник Лайт'!C:BO, 11, FALSE)</f>
        <v>#N/A</v>
      </c>
      <c r="AR720" s="53" t="e">
        <f>S720-T720-VLOOKUP(C720, 'Вчера_Спутник Лайт'!C:BO, 13, FALSE)</f>
        <v>#N/A</v>
      </c>
      <c r="AS720" s="53" t="e">
        <f>U720-V720-VLOOKUP(C720, 'Вчера_Спутник Лайт'!C:BO, 15, FALSE)</f>
        <v>#N/A</v>
      </c>
      <c r="AT720" s="53" t="e">
        <f>W720-X720-VLOOKUP(C720, 'Вчера_Спутник Лайт'!C:BO, 17, FALSE)</f>
        <v>#N/A</v>
      </c>
      <c r="AU720" s="53" t="e">
        <f>AA720-AB720-VLOOKUP(C720, 'Вчера_Спутник Лайт'!C:BO, 19, FALSE)</f>
        <v>#N/A</v>
      </c>
      <c r="AV720" s="53" t="e">
        <f>AC720-AD720-VLOOKUP(C720, 'Вчера_Спутник Лайт'!C:BO, 21, FALSE)</f>
        <v>#N/A</v>
      </c>
      <c r="AW720" s="53" t="e">
        <f>VLOOKUP(C720, 'Вчера_Спутник Лайт'!C:BO, 26, FALSE)+F720-#REF!-AD720-AG720</f>
        <v>#N/A</v>
      </c>
      <c r="AX720" s="53" t="e">
        <f>AE720-VLOOKUP(C720,'Вчера_Спутник Лайт'!C:BO, 23, FALSE)</f>
        <v>#N/A</v>
      </c>
    </row>
    <row r="721" spans="1:50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3"/>
      <c r="AA721" s="44"/>
      <c r="AB721" s="43"/>
      <c r="AC721" s="44"/>
      <c r="AD721" s="43"/>
      <c r="AE721" s="43"/>
      <c r="AF721" s="43"/>
      <c r="AG721" s="44"/>
      <c r="AH721" s="48"/>
      <c r="AI721" s="52">
        <f t="shared" si="12"/>
        <v>0</v>
      </c>
      <c r="AJ721" s="53" t="str">
        <f>IF(ISNA(VLOOKUP(C721,'Вчера_Спутник Лайт'!C:C, 1, FALSE)),"ошибка",0)</f>
        <v>ошибка</v>
      </c>
      <c r="AK721" s="55"/>
      <c r="AL721" s="53" t="e">
        <f>D721-VLOOKUP(C721, 'Вчера_Спутник Лайт'!C:BO, 2, FALSE)</f>
        <v>#N/A</v>
      </c>
      <c r="AM721" s="53" t="e">
        <f>E721-F721-VLOOKUP(C721, 'Вчера_Спутник Лайт'!C:BO, 3, FALSE)</f>
        <v>#N/A</v>
      </c>
      <c r="AN721" s="53" t="e">
        <f>K721-L721-VLOOKUP(C721, 'Вчера_Спутник Лайт'!C:BO, 5, FALSE)</f>
        <v>#N/A</v>
      </c>
      <c r="AO721" s="53" t="e">
        <f>M721-N721-VLOOKUP(C721, 'Вчера_Спутник Лайт'!C:BO, 7, FALSE)</f>
        <v>#N/A</v>
      </c>
      <c r="AP721" s="53" t="e">
        <f>O721-P721-VLOOKUP(C721, 'Вчера_Спутник Лайт'!C:BO, 9, FALSE)</f>
        <v>#N/A</v>
      </c>
      <c r="AQ721" s="53" t="e">
        <f>Q721-R721-VLOOKUP(C721, 'Вчера_Спутник Лайт'!C:BO, 11, FALSE)</f>
        <v>#N/A</v>
      </c>
      <c r="AR721" s="53" t="e">
        <f>S721-T721-VLOOKUP(C721, 'Вчера_Спутник Лайт'!C:BO, 13, FALSE)</f>
        <v>#N/A</v>
      </c>
      <c r="AS721" s="53" t="e">
        <f>U721-V721-VLOOKUP(C721, 'Вчера_Спутник Лайт'!C:BO, 15, FALSE)</f>
        <v>#N/A</v>
      </c>
      <c r="AT721" s="53" t="e">
        <f>W721-X721-VLOOKUP(C721, 'Вчера_Спутник Лайт'!C:BO, 17, FALSE)</f>
        <v>#N/A</v>
      </c>
      <c r="AU721" s="53" t="e">
        <f>AA721-AB721-VLOOKUP(C721, 'Вчера_Спутник Лайт'!C:BO, 19, FALSE)</f>
        <v>#N/A</v>
      </c>
      <c r="AV721" s="53" t="e">
        <f>AC721-AD721-VLOOKUP(C721, 'Вчера_Спутник Лайт'!C:BO, 21, FALSE)</f>
        <v>#N/A</v>
      </c>
      <c r="AW721" s="53" t="e">
        <f>VLOOKUP(C721, 'Вчера_Спутник Лайт'!C:BO, 26, FALSE)+F721-#REF!-AD721-AG721</f>
        <v>#N/A</v>
      </c>
      <c r="AX721" s="53" t="e">
        <f>AE721-VLOOKUP(C721,'Вчера_Спутник Лайт'!C:BO, 23, FALSE)</f>
        <v>#N/A</v>
      </c>
    </row>
    <row r="722" spans="1:50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3"/>
      <c r="AA722" s="44"/>
      <c r="AB722" s="43"/>
      <c r="AC722" s="44"/>
      <c r="AD722" s="43"/>
      <c r="AE722" s="43"/>
      <c r="AF722" s="43"/>
      <c r="AG722" s="44"/>
      <c r="AH722" s="48"/>
      <c r="AI722" s="52">
        <f t="shared" si="12"/>
        <v>0</v>
      </c>
      <c r="AJ722" s="53" t="str">
        <f>IF(ISNA(VLOOKUP(C722,'Вчера_Спутник Лайт'!C:C, 1, FALSE)),"ошибка",0)</f>
        <v>ошибка</v>
      </c>
      <c r="AK722" s="55"/>
      <c r="AL722" s="53" t="e">
        <f>D722-VLOOKUP(C722, 'Вчера_Спутник Лайт'!C:BO, 2, FALSE)</f>
        <v>#N/A</v>
      </c>
      <c r="AM722" s="53" t="e">
        <f>E722-F722-VLOOKUP(C722, 'Вчера_Спутник Лайт'!C:BO, 3, FALSE)</f>
        <v>#N/A</v>
      </c>
      <c r="AN722" s="53" t="e">
        <f>K722-L722-VLOOKUP(C722, 'Вчера_Спутник Лайт'!C:BO, 5, FALSE)</f>
        <v>#N/A</v>
      </c>
      <c r="AO722" s="53" t="e">
        <f>M722-N722-VLOOKUP(C722, 'Вчера_Спутник Лайт'!C:BO, 7, FALSE)</f>
        <v>#N/A</v>
      </c>
      <c r="AP722" s="53" t="e">
        <f>O722-P722-VLOOKUP(C722, 'Вчера_Спутник Лайт'!C:BO, 9, FALSE)</f>
        <v>#N/A</v>
      </c>
      <c r="AQ722" s="53" t="e">
        <f>Q722-R722-VLOOKUP(C722, 'Вчера_Спутник Лайт'!C:BO, 11, FALSE)</f>
        <v>#N/A</v>
      </c>
      <c r="AR722" s="53" t="e">
        <f>S722-T722-VLOOKUP(C722, 'Вчера_Спутник Лайт'!C:BO, 13, FALSE)</f>
        <v>#N/A</v>
      </c>
      <c r="AS722" s="53" t="e">
        <f>U722-V722-VLOOKUP(C722, 'Вчера_Спутник Лайт'!C:BO, 15, FALSE)</f>
        <v>#N/A</v>
      </c>
      <c r="AT722" s="53" t="e">
        <f>W722-X722-VLOOKUP(C722, 'Вчера_Спутник Лайт'!C:BO, 17, FALSE)</f>
        <v>#N/A</v>
      </c>
      <c r="AU722" s="53" t="e">
        <f>AA722-AB722-VLOOKUP(C722, 'Вчера_Спутник Лайт'!C:BO, 19, FALSE)</f>
        <v>#N/A</v>
      </c>
      <c r="AV722" s="53" t="e">
        <f>AC722-AD722-VLOOKUP(C722, 'Вчера_Спутник Лайт'!C:BO, 21, FALSE)</f>
        <v>#N/A</v>
      </c>
      <c r="AW722" s="53" t="e">
        <f>VLOOKUP(C722, 'Вчера_Спутник Лайт'!C:BO, 26, FALSE)+F722-#REF!-AD722-AG722</f>
        <v>#N/A</v>
      </c>
      <c r="AX722" s="53" t="e">
        <f>AE722-VLOOKUP(C722,'Вчера_Спутник Лайт'!C:BO, 23, FALSE)</f>
        <v>#N/A</v>
      </c>
    </row>
    <row r="723" spans="1:50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3"/>
      <c r="AA723" s="44"/>
      <c r="AB723" s="43"/>
      <c r="AC723" s="44"/>
      <c r="AD723" s="43"/>
      <c r="AE723" s="43"/>
      <c r="AF723" s="43"/>
      <c r="AG723" s="44"/>
      <c r="AH723" s="48"/>
      <c r="AI723" s="52">
        <f t="shared" si="12"/>
        <v>0</v>
      </c>
      <c r="AJ723" s="53" t="str">
        <f>IF(ISNA(VLOOKUP(C723,'Вчера_Спутник Лайт'!C:C, 1, FALSE)),"ошибка",0)</f>
        <v>ошибка</v>
      </c>
      <c r="AK723" s="55"/>
      <c r="AL723" s="53" t="e">
        <f>D723-VLOOKUP(C723, 'Вчера_Спутник Лайт'!C:BO, 2, FALSE)</f>
        <v>#N/A</v>
      </c>
      <c r="AM723" s="53" t="e">
        <f>E723-F723-VLOOKUP(C723, 'Вчера_Спутник Лайт'!C:BO, 3, FALSE)</f>
        <v>#N/A</v>
      </c>
      <c r="AN723" s="53" t="e">
        <f>K723-L723-VLOOKUP(C723, 'Вчера_Спутник Лайт'!C:BO, 5, FALSE)</f>
        <v>#N/A</v>
      </c>
      <c r="AO723" s="53" t="e">
        <f>M723-N723-VLOOKUP(C723, 'Вчера_Спутник Лайт'!C:BO, 7, FALSE)</f>
        <v>#N/A</v>
      </c>
      <c r="AP723" s="53" t="e">
        <f>O723-P723-VLOOKUP(C723, 'Вчера_Спутник Лайт'!C:BO, 9, FALSE)</f>
        <v>#N/A</v>
      </c>
      <c r="AQ723" s="53" t="e">
        <f>Q723-R723-VLOOKUP(C723, 'Вчера_Спутник Лайт'!C:BO, 11, FALSE)</f>
        <v>#N/A</v>
      </c>
      <c r="AR723" s="53" t="e">
        <f>S723-T723-VLOOKUP(C723, 'Вчера_Спутник Лайт'!C:BO, 13, FALSE)</f>
        <v>#N/A</v>
      </c>
      <c r="AS723" s="53" t="e">
        <f>U723-V723-VLOOKUP(C723, 'Вчера_Спутник Лайт'!C:BO, 15, FALSE)</f>
        <v>#N/A</v>
      </c>
      <c r="AT723" s="53" t="e">
        <f>W723-X723-VLOOKUP(C723, 'Вчера_Спутник Лайт'!C:BO, 17, FALSE)</f>
        <v>#N/A</v>
      </c>
      <c r="AU723" s="53" t="e">
        <f>AA723-AB723-VLOOKUP(C723, 'Вчера_Спутник Лайт'!C:BO, 19, FALSE)</f>
        <v>#N/A</v>
      </c>
      <c r="AV723" s="53" t="e">
        <f>AC723-AD723-VLOOKUP(C723, 'Вчера_Спутник Лайт'!C:BO, 21, FALSE)</f>
        <v>#N/A</v>
      </c>
      <c r="AW723" s="53" t="e">
        <f>VLOOKUP(C723, 'Вчера_Спутник Лайт'!C:BO, 26, FALSE)+F723-#REF!-AD723-AG723</f>
        <v>#N/A</v>
      </c>
      <c r="AX723" s="53" t="e">
        <f>AE723-VLOOKUP(C723,'Вчера_Спутник Лайт'!C:BO, 23, FALSE)</f>
        <v>#N/A</v>
      </c>
    </row>
    <row r="724" spans="1:50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3"/>
      <c r="AA724" s="44"/>
      <c r="AB724" s="43"/>
      <c r="AC724" s="44"/>
      <c r="AD724" s="43"/>
      <c r="AE724" s="43"/>
      <c r="AF724" s="43"/>
      <c r="AG724" s="44"/>
      <c r="AH724" s="48"/>
      <c r="AI724" s="52">
        <f t="shared" si="12"/>
        <v>0</v>
      </c>
      <c r="AJ724" s="53" t="str">
        <f>IF(ISNA(VLOOKUP(C724,'Вчера_Спутник Лайт'!C:C, 1, FALSE)),"ошибка",0)</f>
        <v>ошибка</v>
      </c>
      <c r="AK724" s="55"/>
      <c r="AL724" s="53" t="e">
        <f>D724-VLOOKUP(C724, 'Вчера_Спутник Лайт'!C:BO, 2, FALSE)</f>
        <v>#N/A</v>
      </c>
      <c r="AM724" s="53" t="e">
        <f>E724-F724-VLOOKUP(C724, 'Вчера_Спутник Лайт'!C:BO, 3, FALSE)</f>
        <v>#N/A</v>
      </c>
      <c r="AN724" s="53" t="e">
        <f>K724-L724-VLOOKUP(C724, 'Вчера_Спутник Лайт'!C:BO, 5, FALSE)</f>
        <v>#N/A</v>
      </c>
      <c r="AO724" s="53" t="e">
        <f>M724-N724-VLOOKUP(C724, 'Вчера_Спутник Лайт'!C:BO, 7, FALSE)</f>
        <v>#N/A</v>
      </c>
      <c r="AP724" s="53" t="e">
        <f>O724-P724-VLOOKUP(C724, 'Вчера_Спутник Лайт'!C:BO, 9, FALSE)</f>
        <v>#N/A</v>
      </c>
      <c r="AQ724" s="53" t="e">
        <f>Q724-R724-VLOOKUP(C724, 'Вчера_Спутник Лайт'!C:BO, 11, FALSE)</f>
        <v>#N/A</v>
      </c>
      <c r="AR724" s="53" t="e">
        <f>S724-T724-VLOOKUP(C724, 'Вчера_Спутник Лайт'!C:BO, 13, FALSE)</f>
        <v>#N/A</v>
      </c>
      <c r="AS724" s="53" t="e">
        <f>U724-V724-VLOOKUP(C724, 'Вчера_Спутник Лайт'!C:BO, 15, FALSE)</f>
        <v>#N/A</v>
      </c>
      <c r="AT724" s="53" t="e">
        <f>W724-X724-VLOOKUP(C724, 'Вчера_Спутник Лайт'!C:BO, 17, FALSE)</f>
        <v>#N/A</v>
      </c>
      <c r="AU724" s="53" t="e">
        <f>AA724-AB724-VLOOKUP(C724, 'Вчера_Спутник Лайт'!C:BO, 19, FALSE)</f>
        <v>#N/A</v>
      </c>
      <c r="AV724" s="53" t="e">
        <f>AC724-AD724-VLOOKUP(C724, 'Вчера_Спутник Лайт'!C:BO, 21, FALSE)</f>
        <v>#N/A</v>
      </c>
      <c r="AW724" s="53" t="e">
        <f>VLOOKUP(C724, 'Вчера_Спутник Лайт'!C:BO, 26, FALSE)+F724-#REF!-AD724-AG724</f>
        <v>#N/A</v>
      </c>
      <c r="AX724" s="53" t="e">
        <f>AE724-VLOOKUP(C724,'Вчера_Спутник Лайт'!C:BO, 23, FALSE)</f>
        <v>#N/A</v>
      </c>
    </row>
    <row r="725" spans="1:50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3"/>
      <c r="AA725" s="44"/>
      <c r="AB725" s="43"/>
      <c r="AC725" s="44"/>
      <c r="AD725" s="43"/>
      <c r="AE725" s="43"/>
      <c r="AF725" s="43"/>
      <c r="AG725" s="44"/>
      <c r="AH725" s="48"/>
      <c r="AI725" s="52">
        <f t="shared" si="12"/>
        <v>0</v>
      </c>
      <c r="AJ725" s="53" t="str">
        <f>IF(ISNA(VLOOKUP(C725,'Вчера_Спутник Лайт'!C:C, 1, FALSE)),"ошибка",0)</f>
        <v>ошибка</v>
      </c>
      <c r="AK725" s="55"/>
      <c r="AL725" s="53" t="e">
        <f>D725-VLOOKUP(C725, 'Вчера_Спутник Лайт'!C:BO, 2, FALSE)</f>
        <v>#N/A</v>
      </c>
      <c r="AM725" s="53" t="e">
        <f>E725-F725-VLOOKUP(C725, 'Вчера_Спутник Лайт'!C:BO, 3, FALSE)</f>
        <v>#N/A</v>
      </c>
      <c r="AN725" s="53" t="e">
        <f>K725-L725-VLOOKUP(C725, 'Вчера_Спутник Лайт'!C:BO, 5, FALSE)</f>
        <v>#N/A</v>
      </c>
      <c r="AO725" s="53" t="e">
        <f>M725-N725-VLOOKUP(C725, 'Вчера_Спутник Лайт'!C:BO, 7, FALSE)</f>
        <v>#N/A</v>
      </c>
      <c r="AP725" s="53" t="e">
        <f>O725-P725-VLOOKUP(C725, 'Вчера_Спутник Лайт'!C:BO, 9, FALSE)</f>
        <v>#N/A</v>
      </c>
      <c r="AQ725" s="53" t="e">
        <f>Q725-R725-VLOOKUP(C725, 'Вчера_Спутник Лайт'!C:BO, 11, FALSE)</f>
        <v>#N/A</v>
      </c>
      <c r="AR725" s="53" t="e">
        <f>S725-T725-VLOOKUP(C725, 'Вчера_Спутник Лайт'!C:BO, 13, FALSE)</f>
        <v>#N/A</v>
      </c>
      <c r="AS725" s="53" t="e">
        <f>U725-V725-VLOOKUP(C725, 'Вчера_Спутник Лайт'!C:BO, 15, FALSE)</f>
        <v>#N/A</v>
      </c>
      <c r="AT725" s="53" t="e">
        <f>W725-X725-VLOOKUP(C725, 'Вчера_Спутник Лайт'!C:BO, 17, FALSE)</f>
        <v>#N/A</v>
      </c>
      <c r="AU725" s="53" t="e">
        <f>AA725-AB725-VLOOKUP(C725, 'Вчера_Спутник Лайт'!C:BO, 19, FALSE)</f>
        <v>#N/A</v>
      </c>
      <c r="AV725" s="53" t="e">
        <f>AC725-AD725-VLOOKUP(C725, 'Вчера_Спутник Лайт'!C:BO, 21, FALSE)</f>
        <v>#N/A</v>
      </c>
      <c r="AW725" s="53" t="e">
        <f>VLOOKUP(C725, 'Вчера_Спутник Лайт'!C:BO, 26, FALSE)+F725-#REF!-AD725-AG725</f>
        <v>#N/A</v>
      </c>
      <c r="AX725" s="53" t="e">
        <f>AE725-VLOOKUP(C725,'Вчера_Спутник Лайт'!C:BO, 23, FALSE)</f>
        <v>#N/A</v>
      </c>
    </row>
    <row r="726" spans="1:50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3"/>
      <c r="AA726" s="44"/>
      <c r="AB726" s="43"/>
      <c r="AC726" s="44"/>
      <c r="AD726" s="43"/>
      <c r="AE726" s="43"/>
      <c r="AF726" s="43"/>
      <c r="AG726" s="44"/>
      <c r="AH726" s="48"/>
      <c r="AI726" s="52">
        <f t="shared" si="12"/>
        <v>0</v>
      </c>
      <c r="AJ726" s="53" t="str">
        <f>IF(ISNA(VLOOKUP(C726,'Вчера_Спутник Лайт'!C:C, 1, FALSE)),"ошибка",0)</f>
        <v>ошибка</v>
      </c>
      <c r="AK726" s="55"/>
      <c r="AL726" s="53" t="e">
        <f>D726-VLOOKUP(C726, 'Вчера_Спутник Лайт'!C:BO, 2, FALSE)</f>
        <v>#N/A</v>
      </c>
      <c r="AM726" s="53" t="e">
        <f>E726-F726-VLOOKUP(C726, 'Вчера_Спутник Лайт'!C:BO, 3, FALSE)</f>
        <v>#N/A</v>
      </c>
      <c r="AN726" s="53" t="e">
        <f>K726-L726-VLOOKUP(C726, 'Вчера_Спутник Лайт'!C:BO, 5, FALSE)</f>
        <v>#N/A</v>
      </c>
      <c r="AO726" s="53" t="e">
        <f>M726-N726-VLOOKUP(C726, 'Вчера_Спутник Лайт'!C:BO, 7, FALSE)</f>
        <v>#N/A</v>
      </c>
      <c r="AP726" s="53" t="e">
        <f>O726-P726-VLOOKUP(C726, 'Вчера_Спутник Лайт'!C:BO, 9, FALSE)</f>
        <v>#N/A</v>
      </c>
      <c r="AQ726" s="53" t="e">
        <f>Q726-R726-VLOOKUP(C726, 'Вчера_Спутник Лайт'!C:BO, 11, FALSE)</f>
        <v>#N/A</v>
      </c>
      <c r="AR726" s="53" t="e">
        <f>S726-T726-VLOOKUP(C726, 'Вчера_Спутник Лайт'!C:BO, 13, FALSE)</f>
        <v>#N/A</v>
      </c>
      <c r="AS726" s="53" t="e">
        <f>U726-V726-VLOOKUP(C726, 'Вчера_Спутник Лайт'!C:BO, 15, FALSE)</f>
        <v>#N/A</v>
      </c>
      <c r="AT726" s="53" t="e">
        <f>W726-X726-VLOOKUP(C726, 'Вчера_Спутник Лайт'!C:BO, 17, FALSE)</f>
        <v>#N/A</v>
      </c>
      <c r="AU726" s="53" t="e">
        <f>AA726-AB726-VLOOKUP(C726, 'Вчера_Спутник Лайт'!C:BO, 19, FALSE)</f>
        <v>#N/A</v>
      </c>
      <c r="AV726" s="53" t="e">
        <f>AC726-AD726-VLOOKUP(C726, 'Вчера_Спутник Лайт'!C:BO, 21, FALSE)</f>
        <v>#N/A</v>
      </c>
      <c r="AW726" s="53" t="e">
        <f>VLOOKUP(C726, 'Вчера_Спутник Лайт'!C:BO, 26, FALSE)+F726-#REF!-AD726-AG726</f>
        <v>#N/A</v>
      </c>
      <c r="AX726" s="53" t="e">
        <f>AE726-VLOOKUP(C726,'Вчера_Спутник Лайт'!C:BO, 23, FALSE)</f>
        <v>#N/A</v>
      </c>
    </row>
    <row r="727" spans="1:50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3"/>
      <c r="AA727" s="44"/>
      <c r="AB727" s="43"/>
      <c r="AC727" s="44"/>
      <c r="AD727" s="43"/>
      <c r="AE727" s="43"/>
      <c r="AF727" s="43"/>
      <c r="AG727" s="44"/>
      <c r="AH727" s="48"/>
      <c r="AI727" s="52">
        <f t="shared" si="12"/>
        <v>0</v>
      </c>
      <c r="AJ727" s="53" t="str">
        <f>IF(ISNA(VLOOKUP(C727,'Вчера_Спутник Лайт'!C:C, 1, FALSE)),"ошибка",0)</f>
        <v>ошибка</v>
      </c>
      <c r="AK727" s="55"/>
      <c r="AL727" s="53" t="e">
        <f>D727-VLOOKUP(C727, 'Вчера_Спутник Лайт'!C:BO, 2, FALSE)</f>
        <v>#N/A</v>
      </c>
      <c r="AM727" s="53" t="e">
        <f>E727-F727-VLOOKUP(C727, 'Вчера_Спутник Лайт'!C:BO, 3, FALSE)</f>
        <v>#N/A</v>
      </c>
      <c r="AN727" s="53" t="e">
        <f>K727-L727-VLOOKUP(C727, 'Вчера_Спутник Лайт'!C:BO, 5, FALSE)</f>
        <v>#N/A</v>
      </c>
      <c r="AO727" s="53" t="e">
        <f>M727-N727-VLOOKUP(C727, 'Вчера_Спутник Лайт'!C:BO, 7, FALSE)</f>
        <v>#N/A</v>
      </c>
      <c r="AP727" s="53" t="e">
        <f>O727-P727-VLOOKUP(C727, 'Вчера_Спутник Лайт'!C:BO, 9, FALSE)</f>
        <v>#N/A</v>
      </c>
      <c r="AQ727" s="53" t="e">
        <f>Q727-R727-VLOOKUP(C727, 'Вчера_Спутник Лайт'!C:BO, 11, FALSE)</f>
        <v>#N/A</v>
      </c>
      <c r="AR727" s="53" t="e">
        <f>S727-T727-VLOOKUP(C727, 'Вчера_Спутник Лайт'!C:BO, 13, FALSE)</f>
        <v>#N/A</v>
      </c>
      <c r="AS727" s="53" t="e">
        <f>U727-V727-VLOOKUP(C727, 'Вчера_Спутник Лайт'!C:BO, 15, FALSE)</f>
        <v>#N/A</v>
      </c>
      <c r="AT727" s="53" t="e">
        <f>W727-X727-VLOOKUP(C727, 'Вчера_Спутник Лайт'!C:BO, 17, FALSE)</f>
        <v>#N/A</v>
      </c>
      <c r="AU727" s="53" t="e">
        <f>AA727-AB727-VLOOKUP(C727, 'Вчера_Спутник Лайт'!C:BO, 19, FALSE)</f>
        <v>#N/A</v>
      </c>
      <c r="AV727" s="53" t="e">
        <f>AC727-AD727-VLOOKUP(C727, 'Вчера_Спутник Лайт'!C:BO, 21, FALSE)</f>
        <v>#N/A</v>
      </c>
      <c r="AW727" s="53" t="e">
        <f>VLOOKUP(C727, 'Вчера_Спутник Лайт'!C:BO, 26, FALSE)+F727-#REF!-AD727-AG727</f>
        <v>#N/A</v>
      </c>
      <c r="AX727" s="53" t="e">
        <f>AE727-VLOOKUP(C727,'Вчера_Спутник Лайт'!C:BO, 23, FALSE)</f>
        <v>#N/A</v>
      </c>
    </row>
    <row r="728" spans="1:50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3"/>
      <c r="AA728" s="44"/>
      <c r="AB728" s="43"/>
      <c r="AC728" s="44"/>
      <c r="AD728" s="43"/>
      <c r="AE728" s="43"/>
      <c r="AF728" s="43"/>
      <c r="AG728" s="44"/>
      <c r="AH728" s="48"/>
      <c r="AI728" s="52">
        <f t="shared" si="12"/>
        <v>0</v>
      </c>
      <c r="AJ728" s="53" t="str">
        <f>IF(ISNA(VLOOKUP(C728,'Вчера_Спутник Лайт'!C:C, 1, FALSE)),"ошибка",0)</f>
        <v>ошибка</v>
      </c>
      <c r="AK728" s="55"/>
      <c r="AL728" s="53" t="e">
        <f>D728-VLOOKUP(C728, 'Вчера_Спутник Лайт'!C:BO, 2, FALSE)</f>
        <v>#N/A</v>
      </c>
      <c r="AM728" s="53" t="e">
        <f>E728-F728-VLOOKUP(C728, 'Вчера_Спутник Лайт'!C:BO, 3, FALSE)</f>
        <v>#N/A</v>
      </c>
      <c r="AN728" s="53" t="e">
        <f>K728-L728-VLOOKUP(C728, 'Вчера_Спутник Лайт'!C:BO, 5, FALSE)</f>
        <v>#N/A</v>
      </c>
      <c r="AO728" s="53" t="e">
        <f>M728-N728-VLOOKUP(C728, 'Вчера_Спутник Лайт'!C:BO, 7, FALSE)</f>
        <v>#N/A</v>
      </c>
      <c r="AP728" s="53" t="e">
        <f>O728-P728-VLOOKUP(C728, 'Вчера_Спутник Лайт'!C:BO, 9, FALSE)</f>
        <v>#N/A</v>
      </c>
      <c r="AQ728" s="53" t="e">
        <f>Q728-R728-VLOOKUP(C728, 'Вчера_Спутник Лайт'!C:BO, 11, FALSE)</f>
        <v>#N/A</v>
      </c>
      <c r="AR728" s="53" t="e">
        <f>S728-T728-VLOOKUP(C728, 'Вчера_Спутник Лайт'!C:BO, 13, FALSE)</f>
        <v>#N/A</v>
      </c>
      <c r="AS728" s="53" t="e">
        <f>U728-V728-VLOOKUP(C728, 'Вчера_Спутник Лайт'!C:BO, 15, FALSE)</f>
        <v>#N/A</v>
      </c>
      <c r="AT728" s="53" t="e">
        <f>W728-X728-VLOOKUP(C728, 'Вчера_Спутник Лайт'!C:BO, 17, FALSE)</f>
        <v>#N/A</v>
      </c>
      <c r="AU728" s="53" t="e">
        <f>AA728-AB728-VLOOKUP(C728, 'Вчера_Спутник Лайт'!C:BO, 19, FALSE)</f>
        <v>#N/A</v>
      </c>
      <c r="AV728" s="53" t="e">
        <f>AC728-AD728-VLOOKUP(C728, 'Вчера_Спутник Лайт'!C:BO, 21, FALSE)</f>
        <v>#N/A</v>
      </c>
      <c r="AW728" s="53" t="e">
        <f>VLOOKUP(C728, 'Вчера_Спутник Лайт'!C:BO, 26, FALSE)+F728-#REF!-AD728-AG728</f>
        <v>#N/A</v>
      </c>
      <c r="AX728" s="53" t="e">
        <f>AE728-VLOOKUP(C728,'Вчера_Спутник Лайт'!C:BO, 23, FALSE)</f>
        <v>#N/A</v>
      </c>
    </row>
    <row r="729" spans="1:50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3"/>
      <c r="AA729" s="44"/>
      <c r="AB729" s="43"/>
      <c r="AC729" s="44"/>
      <c r="AD729" s="43"/>
      <c r="AE729" s="43"/>
      <c r="AF729" s="43"/>
      <c r="AG729" s="44"/>
      <c r="AH729" s="48"/>
      <c r="AI729" s="52">
        <f t="shared" si="12"/>
        <v>0</v>
      </c>
      <c r="AJ729" s="53" t="str">
        <f>IF(ISNA(VLOOKUP(C729,'Вчера_Спутник Лайт'!C:C, 1, FALSE)),"ошибка",0)</f>
        <v>ошибка</v>
      </c>
      <c r="AK729" s="55"/>
      <c r="AL729" s="53" t="e">
        <f>D729-VLOOKUP(C729, 'Вчера_Спутник Лайт'!C:BO, 2, FALSE)</f>
        <v>#N/A</v>
      </c>
      <c r="AM729" s="53" t="e">
        <f>E729-F729-VLOOKUP(C729, 'Вчера_Спутник Лайт'!C:BO, 3, FALSE)</f>
        <v>#N/A</v>
      </c>
      <c r="AN729" s="53" t="e">
        <f>K729-L729-VLOOKUP(C729, 'Вчера_Спутник Лайт'!C:BO, 5, FALSE)</f>
        <v>#N/A</v>
      </c>
      <c r="AO729" s="53" t="e">
        <f>M729-N729-VLOOKUP(C729, 'Вчера_Спутник Лайт'!C:BO, 7, FALSE)</f>
        <v>#N/A</v>
      </c>
      <c r="AP729" s="53" t="e">
        <f>O729-P729-VLOOKUP(C729, 'Вчера_Спутник Лайт'!C:BO, 9, FALSE)</f>
        <v>#N/A</v>
      </c>
      <c r="AQ729" s="53" t="e">
        <f>Q729-R729-VLOOKUP(C729, 'Вчера_Спутник Лайт'!C:BO, 11, FALSE)</f>
        <v>#N/A</v>
      </c>
      <c r="AR729" s="53" t="e">
        <f>S729-T729-VLOOKUP(C729, 'Вчера_Спутник Лайт'!C:BO, 13, FALSE)</f>
        <v>#N/A</v>
      </c>
      <c r="AS729" s="53" t="e">
        <f>U729-V729-VLOOKUP(C729, 'Вчера_Спутник Лайт'!C:BO, 15, FALSE)</f>
        <v>#N/A</v>
      </c>
      <c r="AT729" s="53" t="e">
        <f>W729-X729-VLOOKUP(C729, 'Вчера_Спутник Лайт'!C:BO, 17, FALSE)</f>
        <v>#N/A</v>
      </c>
      <c r="AU729" s="53" t="e">
        <f>AA729-AB729-VLOOKUP(C729, 'Вчера_Спутник Лайт'!C:BO, 19, FALSE)</f>
        <v>#N/A</v>
      </c>
      <c r="AV729" s="53" t="e">
        <f>AC729-AD729-VLOOKUP(C729, 'Вчера_Спутник Лайт'!C:BO, 21, FALSE)</f>
        <v>#N/A</v>
      </c>
      <c r="AW729" s="53" t="e">
        <f>VLOOKUP(C729, 'Вчера_Спутник Лайт'!C:BO, 26, FALSE)+F729-#REF!-AD729-AG729</f>
        <v>#N/A</v>
      </c>
      <c r="AX729" s="53" t="e">
        <f>AE729-VLOOKUP(C729,'Вчера_Спутник Лайт'!C:BO, 23, FALSE)</f>
        <v>#N/A</v>
      </c>
    </row>
    <row r="730" spans="1:50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3"/>
      <c r="AA730" s="44"/>
      <c r="AB730" s="43"/>
      <c r="AC730" s="44"/>
      <c r="AD730" s="43"/>
      <c r="AE730" s="43"/>
      <c r="AF730" s="43"/>
      <c r="AG730" s="44"/>
      <c r="AH730" s="48"/>
      <c r="AI730" s="52">
        <f t="shared" si="12"/>
        <v>0</v>
      </c>
      <c r="AJ730" s="53" t="str">
        <f>IF(ISNA(VLOOKUP(C730,'Вчера_Спутник Лайт'!C:C, 1, FALSE)),"ошибка",0)</f>
        <v>ошибка</v>
      </c>
      <c r="AK730" s="55"/>
      <c r="AL730" s="53" t="e">
        <f>D730-VLOOKUP(C730, 'Вчера_Спутник Лайт'!C:BO, 2, FALSE)</f>
        <v>#N/A</v>
      </c>
      <c r="AM730" s="53" t="e">
        <f>E730-F730-VLOOKUP(C730, 'Вчера_Спутник Лайт'!C:BO, 3, FALSE)</f>
        <v>#N/A</v>
      </c>
      <c r="AN730" s="53" t="e">
        <f>K730-L730-VLOOKUP(C730, 'Вчера_Спутник Лайт'!C:BO, 5, FALSE)</f>
        <v>#N/A</v>
      </c>
      <c r="AO730" s="53" t="e">
        <f>M730-N730-VLOOKUP(C730, 'Вчера_Спутник Лайт'!C:BO, 7, FALSE)</f>
        <v>#N/A</v>
      </c>
      <c r="AP730" s="53" t="e">
        <f>O730-P730-VLOOKUP(C730, 'Вчера_Спутник Лайт'!C:BO, 9, FALSE)</f>
        <v>#N/A</v>
      </c>
      <c r="AQ730" s="53" t="e">
        <f>Q730-R730-VLOOKUP(C730, 'Вчера_Спутник Лайт'!C:BO, 11, FALSE)</f>
        <v>#N/A</v>
      </c>
      <c r="AR730" s="53" t="e">
        <f>S730-T730-VLOOKUP(C730, 'Вчера_Спутник Лайт'!C:BO, 13, FALSE)</f>
        <v>#N/A</v>
      </c>
      <c r="AS730" s="53" t="e">
        <f>U730-V730-VLOOKUP(C730, 'Вчера_Спутник Лайт'!C:BO, 15, FALSE)</f>
        <v>#N/A</v>
      </c>
      <c r="AT730" s="53" t="e">
        <f>W730-X730-VLOOKUP(C730, 'Вчера_Спутник Лайт'!C:BO, 17, FALSE)</f>
        <v>#N/A</v>
      </c>
      <c r="AU730" s="53" t="e">
        <f>AA730-AB730-VLOOKUP(C730, 'Вчера_Спутник Лайт'!C:BO, 19, FALSE)</f>
        <v>#N/A</v>
      </c>
      <c r="AV730" s="53" t="e">
        <f>AC730-AD730-VLOOKUP(C730, 'Вчера_Спутник Лайт'!C:BO, 21, FALSE)</f>
        <v>#N/A</v>
      </c>
      <c r="AW730" s="53" t="e">
        <f>VLOOKUP(C730, 'Вчера_Спутник Лайт'!C:BO, 26, FALSE)+F730-#REF!-AD730-AG730</f>
        <v>#N/A</v>
      </c>
      <c r="AX730" s="53" t="e">
        <f>AE730-VLOOKUP(C730,'Вчера_Спутник Лайт'!C:BO, 23, FALSE)</f>
        <v>#N/A</v>
      </c>
    </row>
    <row r="731" spans="1:50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3"/>
      <c r="AA731" s="44"/>
      <c r="AB731" s="43"/>
      <c r="AC731" s="44"/>
      <c r="AD731" s="43"/>
      <c r="AE731" s="43"/>
      <c r="AF731" s="43"/>
      <c r="AG731" s="44"/>
      <c r="AH731" s="48"/>
      <c r="AI731" s="52">
        <f t="shared" si="12"/>
        <v>0</v>
      </c>
      <c r="AJ731" s="53" t="str">
        <f>IF(ISNA(VLOOKUP(C731,'Вчера_Спутник Лайт'!C:C, 1, FALSE)),"ошибка",0)</f>
        <v>ошибка</v>
      </c>
      <c r="AK731" s="55"/>
      <c r="AL731" s="53" t="e">
        <f>D731-VLOOKUP(C731, 'Вчера_Спутник Лайт'!C:BO, 2, FALSE)</f>
        <v>#N/A</v>
      </c>
      <c r="AM731" s="53" t="e">
        <f>E731-F731-VLOOKUP(C731, 'Вчера_Спутник Лайт'!C:BO, 3, FALSE)</f>
        <v>#N/A</v>
      </c>
      <c r="AN731" s="53" t="e">
        <f>K731-L731-VLOOKUP(C731, 'Вчера_Спутник Лайт'!C:BO, 5, FALSE)</f>
        <v>#N/A</v>
      </c>
      <c r="AO731" s="53" t="e">
        <f>M731-N731-VLOOKUP(C731, 'Вчера_Спутник Лайт'!C:BO, 7, FALSE)</f>
        <v>#N/A</v>
      </c>
      <c r="AP731" s="53" t="e">
        <f>O731-P731-VLOOKUP(C731, 'Вчера_Спутник Лайт'!C:BO, 9, FALSE)</f>
        <v>#N/A</v>
      </c>
      <c r="AQ731" s="53" t="e">
        <f>Q731-R731-VLOOKUP(C731, 'Вчера_Спутник Лайт'!C:BO, 11, FALSE)</f>
        <v>#N/A</v>
      </c>
      <c r="AR731" s="53" t="e">
        <f>S731-T731-VLOOKUP(C731, 'Вчера_Спутник Лайт'!C:BO, 13, FALSE)</f>
        <v>#N/A</v>
      </c>
      <c r="AS731" s="53" t="e">
        <f>U731-V731-VLOOKUP(C731, 'Вчера_Спутник Лайт'!C:BO, 15, FALSE)</f>
        <v>#N/A</v>
      </c>
      <c r="AT731" s="53" t="e">
        <f>W731-X731-VLOOKUP(C731, 'Вчера_Спутник Лайт'!C:BO, 17, FALSE)</f>
        <v>#N/A</v>
      </c>
      <c r="AU731" s="53" t="e">
        <f>AA731-AB731-VLOOKUP(C731, 'Вчера_Спутник Лайт'!C:BO, 19, FALSE)</f>
        <v>#N/A</v>
      </c>
      <c r="AV731" s="53" t="e">
        <f>AC731-AD731-VLOOKUP(C731, 'Вчера_Спутник Лайт'!C:BO, 21, FALSE)</f>
        <v>#N/A</v>
      </c>
      <c r="AW731" s="53" t="e">
        <f>VLOOKUP(C731, 'Вчера_Спутник Лайт'!C:BO, 26, FALSE)+F731-#REF!-AD731-AG731</f>
        <v>#N/A</v>
      </c>
      <c r="AX731" s="53" t="e">
        <f>AE731-VLOOKUP(C731,'Вчера_Спутник Лайт'!C:BO, 23, FALSE)</f>
        <v>#N/A</v>
      </c>
    </row>
    <row r="732" spans="1:50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3"/>
      <c r="AA732" s="44"/>
      <c r="AB732" s="43"/>
      <c r="AC732" s="44"/>
      <c r="AD732" s="43"/>
      <c r="AE732" s="43"/>
      <c r="AF732" s="43"/>
      <c r="AG732" s="44"/>
      <c r="AH732" s="48"/>
      <c r="AI732" s="52">
        <f t="shared" si="12"/>
        <v>0</v>
      </c>
      <c r="AJ732" s="53" t="str">
        <f>IF(ISNA(VLOOKUP(C732,'Вчера_Спутник Лайт'!C:C, 1, FALSE)),"ошибка",0)</f>
        <v>ошибка</v>
      </c>
      <c r="AK732" s="55"/>
      <c r="AL732" s="53" t="e">
        <f>D732-VLOOKUP(C732, 'Вчера_Спутник Лайт'!C:BO, 2, FALSE)</f>
        <v>#N/A</v>
      </c>
      <c r="AM732" s="53" t="e">
        <f>E732-F732-VLOOKUP(C732, 'Вчера_Спутник Лайт'!C:BO, 3, FALSE)</f>
        <v>#N/A</v>
      </c>
      <c r="AN732" s="53" t="e">
        <f>K732-L732-VLOOKUP(C732, 'Вчера_Спутник Лайт'!C:BO, 5, FALSE)</f>
        <v>#N/A</v>
      </c>
      <c r="AO732" s="53" t="e">
        <f>M732-N732-VLOOKUP(C732, 'Вчера_Спутник Лайт'!C:BO, 7, FALSE)</f>
        <v>#N/A</v>
      </c>
      <c r="AP732" s="53" t="e">
        <f>O732-P732-VLOOKUP(C732, 'Вчера_Спутник Лайт'!C:BO, 9, FALSE)</f>
        <v>#N/A</v>
      </c>
      <c r="AQ732" s="53" t="e">
        <f>Q732-R732-VLOOKUP(C732, 'Вчера_Спутник Лайт'!C:BO, 11, FALSE)</f>
        <v>#N/A</v>
      </c>
      <c r="AR732" s="53" t="e">
        <f>S732-T732-VLOOKUP(C732, 'Вчера_Спутник Лайт'!C:BO, 13, FALSE)</f>
        <v>#N/A</v>
      </c>
      <c r="AS732" s="53" t="e">
        <f>U732-V732-VLOOKUP(C732, 'Вчера_Спутник Лайт'!C:BO, 15, FALSE)</f>
        <v>#N/A</v>
      </c>
      <c r="AT732" s="53" t="e">
        <f>W732-X732-VLOOKUP(C732, 'Вчера_Спутник Лайт'!C:BO, 17, FALSE)</f>
        <v>#N/A</v>
      </c>
      <c r="AU732" s="53" t="e">
        <f>AA732-AB732-VLOOKUP(C732, 'Вчера_Спутник Лайт'!C:BO, 19, FALSE)</f>
        <v>#N/A</v>
      </c>
      <c r="AV732" s="53" t="e">
        <f>AC732-AD732-VLOOKUP(C732, 'Вчера_Спутник Лайт'!C:BO, 21, FALSE)</f>
        <v>#N/A</v>
      </c>
      <c r="AW732" s="53" t="e">
        <f>VLOOKUP(C732, 'Вчера_Спутник Лайт'!C:BO, 26, FALSE)+F732-#REF!-AD732-AG732</f>
        <v>#N/A</v>
      </c>
      <c r="AX732" s="53" t="e">
        <f>AE732-VLOOKUP(C732,'Вчера_Спутник Лайт'!C:BO, 23, FALSE)</f>
        <v>#N/A</v>
      </c>
    </row>
    <row r="733" spans="1:50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3"/>
      <c r="AA733" s="44"/>
      <c r="AB733" s="43"/>
      <c r="AC733" s="44"/>
      <c r="AD733" s="43"/>
      <c r="AE733" s="43"/>
      <c r="AF733" s="43"/>
      <c r="AG733" s="44"/>
      <c r="AH733" s="48"/>
      <c r="AI733" s="52">
        <f t="shared" si="12"/>
        <v>0</v>
      </c>
      <c r="AJ733" s="53" t="str">
        <f>IF(ISNA(VLOOKUP(C733,'Вчера_Спутник Лайт'!C:C, 1, FALSE)),"ошибка",0)</f>
        <v>ошибка</v>
      </c>
      <c r="AK733" s="55"/>
      <c r="AL733" s="53" t="e">
        <f>D733-VLOOKUP(C733, 'Вчера_Спутник Лайт'!C:BO, 2, FALSE)</f>
        <v>#N/A</v>
      </c>
      <c r="AM733" s="53" t="e">
        <f>E733-F733-VLOOKUP(C733, 'Вчера_Спутник Лайт'!C:BO, 3, FALSE)</f>
        <v>#N/A</v>
      </c>
      <c r="AN733" s="53" t="e">
        <f>K733-L733-VLOOKUP(C733, 'Вчера_Спутник Лайт'!C:BO, 5, FALSE)</f>
        <v>#N/A</v>
      </c>
      <c r="AO733" s="53" t="e">
        <f>M733-N733-VLOOKUP(C733, 'Вчера_Спутник Лайт'!C:BO, 7, FALSE)</f>
        <v>#N/A</v>
      </c>
      <c r="AP733" s="53" t="e">
        <f>O733-P733-VLOOKUP(C733, 'Вчера_Спутник Лайт'!C:BO, 9, FALSE)</f>
        <v>#N/A</v>
      </c>
      <c r="AQ733" s="53" t="e">
        <f>Q733-R733-VLOOKUP(C733, 'Вчера_Спутник Лайт'!C:BO, 11, FALSE)</f>
        <v>#N/A</v>
      </c>
      <c r="AR733" s="53" t="e">
        <f>S733-T733-VLOOKUP(C733, 'Вчера_Спутник Лайт'!C:BO, 13, FALSE)</f>
        <v>#N/A</v>
      </c>
      <c r="AS733" s="53" t="e">
        <f>U733-V733-VLOOKUP(C733, 'Вчера_Спутник Лайт'!C:BO, 15, FALSE)</f>
        <v>#N/A</v>
      </c>
      <c r="AT733" s="53" t="e">
        <f>W733-X733-VLOOKUP(C733, 'Вчера_Спутник Лайт'!C:BO, 17, FALSE)</f>
        <v>#N/A</v>
      </c>
      <c r="AU733" s="53" t="e">
        <f>AA733-AB733-VLOOKUP(C733, 'Вчера_Спутник Лайт'!C:BO, 19, FALSE)</f>
        <v>#N/A</v>
      </c>
      <c r="AV733" s="53" t="e">
        <f>AC733-AD733-VLOOKUP(C733, 'Вчера_Спутник Лайт'!C:BO, 21, FALSE)</f>
        <v>#N/A</v>
      </c>
      <c r="AW733" s="53" t="e">
        <f>VLOOKUP(C733, 'Вчера_Спутник Лайт'!C:BO, 26, FALSE)+F733-#REF!-AD733-AG733</f>
        <v>#N/A</v>
      </c>
      <c r="AX733" s="53" t="e">
        <f>AE733-VLOOKUP(C733,'Вчера_Спутник Лайт'!C:BO, 23, FALSE)</f>
        <v>#N/A</v>
      </c>
    </row>
    <row r="734" spans="1:50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3"/>
      <c r="AA734" s="44"/>
      <c r="AB734" s="43"/>
      <c r="AC734" s="44"/>
      <c r="AD734" s="43"/>
      <c r="AE734" s="43"/>
      <c r="AF734" s="43"/>
      <c r="AG734" s="44"/>
      <c r="AH734" s="48"/>
      <c r="AI734" s="52">
        <f t="shared" si="12"/>
        <v>0</v>
      </c>
      <c r="AJ734" s="53" t="str">
        <f>IF(ISNA(VLOOKUP(C734,'Вчера_Спутник Лайт'!C:C, 1, FALSE)),"ошибка",0)</f>
        <v>ошибка</v>
      </c>
      <c r="AK734" s="55"/>
      <c r="AL734" s="53" t="e">
        <f>D734-VLOOKUP(C734, 'Вчера_Спутник Лайт'!C:BO, 2, FALSE)</f>
        <v>#N/A</v>
      </c>
      <c r="AM734" s="53" t="e">
        <f>E734-F734-VLOOKUP(C734, 'Вчера_Спутник Лайт'!C:BO, 3, FALSE)</f>
        <v>#N/A</v>
      </c>
      <c r="AN734" s="53" t="e">
        <f>K734-L734-VLOOKUP(C734, 'Вчера_Спутник Лайт'!C:BO, 5, FALSE)</f>
        <v>#N/A</v>
      </c>
      <c r="AO734" s="53" t="e">
        <f>M734-N734-VLOOKUP(C734, 'Вчера_Спутник Лайт'!C:BO, 7, FALSE)</f>
        <v>#N/A</v>
      </c>
      <c r="AP734" s="53" t="e">
        <f>O734-P734-VLOOKUP(C734, 'Вчера_Спутник Лайт'!C:BO, 9, FALSE)</f>
        <v>#N/A</v>
      </c>
      <c r="AQ734" s="53" t="e">
        <f>Q734-R734-VLOOKUP(C734, 'Вчера_Спутник Лайт'!C:BO, 11, FALSE)</f>
        <v>#N/A</v>
      </c>
      <c r="AR734" s="53" t="e">
        <f>S734-T734-VLOOKUP(C734, 'Вчера_Спутник Лайт'!C:BO, 13, FALSE)</f>
        <v>#N/A</v>
      </c>
      <c r="AS734" s="53" t="e">
        <f>U734-V734-VLOOKUP(C734, 'Вчера_Спутник Лайт'!C:BO, 15, FALSE)</f>
        <v>#N/A</v>
      </c>
      <c r="AT734" s="53" t="e">
        <f>W734-X734-VLOOKUP(C734, 'Вчера_Спутник Лайт'!C:BO, 17, FALSE)</f>
        <v>#N/A</v>
      </c>
      <c r="AU734" s="53" t="e">
        <f>AA734-AB734-VLOOKUP(C734, 'Вчера_Спутник Лайт'!C:BO, 19, FALSE)</f>
        <v>#N/A</v>
      </c>
      <c r="AV734" s="53" t="e">
        <f>AC734-AD734-VLOOKUP(C734, 'Вчера_Спутник Лайт'!C:BO, 21, FALSE)</f>
        <v>#N/A</v>
      </c>
      <c r="AW734" s="53" t="e">
        <f>VLOOKUP(C734, 'Вчера_Спутник Лайт'!C:BO, 26, FALSE)+F734-#REF!-AD734-AG734</f>
        <v>#N/A</v>
      </c>
      <c r="AX734" s="53" t="e">
        <f>AE734-VLOOKUP(C734,'Вчера_Спутник Лайт'!C:BO, 23, FALSE)</f>
        <v>#N/A</v>
      </c>
    </row>
    <row r="735" spans="1:50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3"/>
      <c r="AA735" s="44"/>
      <c r="AB735" s="43"/>
      <c r="AC735" s="44"/>
      <c r="AD735" s="43"/>
      <c r="AE735" s="43"/>
      <c r="AF735" s="43"/>
      <c r="AG735" s="44"/>
      <c r="AH735" s="48"/>
      <c r="AI735" s="52">
        <f t="shared" si="12"/>
        <v>0</v>
      </c>
      <c r="AJ735" s="53" t="str">
        <f>IF(ISNA(VLOOKUP(C735,'Вчера_Спутник Лайт'!C:C, 1, FALSE)),"ошибка",0)</f>
        <v>ошибка</v>
      </c>
      <c r="AK735" s="55"/>
      <c r="AL735" s="53" t="e">
        <f>D735-VLOOKUP(C735, 'Вчера_Спутник Лайт'!C:BO, 2, FALSE)</f>
        <v>#N/A</v>
      </c>
      <c r="AM735" s="53" t="e">
        <f>E735-F735-VLOOKUP(C735, 'Вчера_Спутник Лайт'!C:BO, 3, FALSE)</f>
        <v>#N/A</v>
      </c>
      <c r="AN735" s="53" t="e">
        <f>K735-L735-VLOOKUP(C735, 'Вчера_Спутник Лайт'!C:BO, 5, FALSE)</f>
        <v>#N/A</v>
      </c>
      <c r="AO735" s="53" t="e">
        <f>M735-N735-VLOOKUP(C735, 'Вчера_Спутник Лайт'!C:BO, 7, FALSE)</f>
        <v>#N/A</v>
      </c>
      <c r="AP735" s="53" t="e">
        <f>O735-P735-VLOOKUP(C735, 'Вчера_Спутник Лайт'!C:BO, 9, FALSE)</f>
        <v>#N/A</v>
      </c>
      <c r="AQ735" s="53" t="e">
        <f>Q735-R735-VLOOKUP(C735, 'Вчера_Спутник Лайт'!C:BO, 11, FALSE)</f>
        <v>#N/A</v>
      </c>
      <c r="AR735" s="53" t="e">
        <f>S735-T735-VLOOKUP(C735, 'Вчера_Спутник Лайт'!C:BO, 13, FALSE)</f>
        <v>#N/A</v>
      </c>
      <c r="AS735" s="53" t="e">
        <f>U735-V735-VLOOKUP(C735, 'Вчера_Спутник Лайт'!C:BO, 15, FALSE)</f>
        <v>#N/A</v>
      </c>
      <c r="AT735" s="53" t="e">
        <f>W735-X735-VLOOKUP(C735, 'Вчера_Спутник Лайт'!C:BO, 17, FALSE)</f>
        <v>#N/A</v>
      </c>
      <c r="AU735" s="53" t="e">
        <f>AA735-AB735-VLOOKUP(C735, 'Вчера_Спутник Лайт'!C:BO, 19, FALSE)</f>
        <v>#N/A</v>
      </c>
      <c r="AV735" s="53" t="e">
        <f>AC735-AD735-VLOOKUP(C735, 'Вчера_Спутник Лайт'!C:BO, 21, FALSE)</f>
        <v>#N/A</v>
      </c>
      <c r="AW735" s="53" t="e">
        <f>VLOOKUP(C735, 'Вчера_Спутник Лайт'!C:BO, 26, FALSE)+F735-#REF!-AD735-AG735</f>
        <v>#N/A</v>
      </c>
      <c r="AX735" s="53" t="e">
        <f>AE735-VLOOKUP(C735,'Вчера_Спутник Лайт'!C:BO, 23, FALSE)</f>
        <v>#N/A</v>
      </c>
    </row>
    <row r="736" spans="1:50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3"/>
      <c r="AA736" s="44"/>
      <c r="AB736" s="43"/>
      <c r="AC736" s="44"/>
      <c r="AD736" s="43"/>
      <c r="AE736" s="43"/>
      <c r="AF736" s="43"/>
      <c r="AG736" s="44"/>
      <c r="AH736" s="48"/>
      <c r="AI736" s="52">
        <f t="shared" si="12"/>
        <v>0</v>
      </c>
      <c r="AJ736" s="53" t="str">
        <f>IF(ISNA(VLOOKUP(C736,'Вчера_Спутник Лайт'!C:C, 1, FALSE)),"ошибка",0)</f>
        <v>ошибка</v>
      </c>
      <c r="AK736" s="55"/>
      <c r="AL736" s="53" t="e">
        <f>D736-VLOOKUP(C736, 'Вчера_Спутник Лайт'!C:BO, 2, FALSE)</f>
        <v>#N/A</v>
      </c>
      <c r="AM736" s="53" t="e">
        <f>E736-F736-VLOOKUP(C736, 'Вчера_Спутник Лайт'!C:BO, 3, FALSE)</f>
        <v>#N/A</v>
      </c>
      <c r="AN736" s="53" t="e">
        <f>K736-L736-VLOOKUP(C736, 'Вчера_Спутник Лайт'!C:BO, 5, FALSE)</f>
        <v>#N/A</v>
      </c>
      <c r="AO736" s="53" t="e">
        <f>M736-N736-VLOOKUP(C736, 'Вчера_Спутник Лайт'!C:BO, 7, FALSE)</f>
        <v>#N/A</v>
      </c>
      <c r="AP736" s="53" t="e">
        <f>O736-P736-VLOOKUP(C736, 'Вчера_Спутник Лайт'!C:BO, 9, FALSE)</f>
        <v>#N/A</v>
      </c>
      <c r="AQ736" s="53" t="e">
        <f>Q736-R736-VLOOKUP(C736, 'Вчера_Спутник Лайт'!C:BO, 11, FALSE)</f>
        <v>#N/A</v>
      </c>
      <c r="AR736" s="53" t="e">
        <f>S736-T736-VLOOKUP(C736, 'Вчера_Спутник Лайт'!C:BO, 13, FALSE)</f>
        <v>#N/A</v>
      </c>
      <c r="AS736" s="53" t="e">
        <f>U736-V736-VLOOKUP(C736, 'Вчера_Спутник Лайт'!C:BO, 15, FALSE)</f>
        <v>#N/A</v>
      </c>
      <c r="AT736" s="53" t="e">
        <f>W736-X736-VLOOKUP(C736, 'Вчера_Спутник Лайт'!C:BO, 17, FALSE)</f>
        <v>#N/A</v>
      </c>
      <c r="AU736" s="53" t="e">
        <f>AA736-AB736-VLOOKUP(C736, 'Вчера_Спутник Лайт'!C:BO, 19, FALSE)</f>
        <v>#N/A</v>
      </c>
      <c r="AV736" s="53" t="e">
        <f>AC736-AD736-VLOOKUP(C736, 'Вчера_Спутник Лайт'!C:BO, 21, FALSE)</f>
        <v>#N/A</v>
      </c>
      <c r="AW736" s="53" t="e">
        <f>VLOOKUP(C736, 'Вчера_Спутник Лайт'!C:BO, 26, FALSE)+F736-#REF!-AD736-AG736</f>
        <v>#N/A</v>
      </c>
      <c r="AX736" s="53" t="e">
        <f>AE736-VLOOKUP(C736,'Вчера_Спутник Лайт'!C:BO, 23, FALSE)</f>
        <v>#N/A</v>
      </c>
    </row>
    <row r="737" spans="1:50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3"/>
      <c r="AA737" s="44"/>
      <c r="AB737" s="43"/>
      <c r="AC737" s="44"/>
      <c r="AD737" s="43"/>
      <c r="AE737" s="43"/>
      <c r="AF737" s="43"/>
      <c r="AG737" s="44"/>
      <c r="AH737" s="48"/>
      <c r="AI737" s="52">
        <f t="shared" si="12"/>
        <v>0</v>
      </c>
      <c r="AJ737" s="53" t="str">
        <f>IF(ISNA(VLOOKUP(C737,'Вчера_Спутник Лайт'!C:C, 1, FALSE)),"ошибка",0)</f>
        <v>ошибка</v>
      </c>
      <c r="AK737" s="55"/>
      <c r="AL737" s="53" t="e">
        <f>D737-VLOOKUP(C737, 'Вчера_Спутник Лайт'!C:BO, 2, FALSE)</f>
        <v>#N/A</v>
      </c>
      <c r="AM737" s="53" t="e">
        <f>E737-F737-VLOOKUP(C737, 'Вчера_Спутник Лайт'!C:BO, 3, FALSE)</f>
        <v>#N/A</v>
      </c>
      <c r="AN737" s="53" t="e">
        <f>K737-L737-VLOOKUP(C737, 'Вчера_Спутник Лайт'!C:BO, 5, FALSE)</f>
        <v>#N/A</v>
      </c>
      <c r="AO737" s="53" t="e">
        <f>M737-N737-VLOOKUP(C737, 'Вчера_Спутник Лайт'!C:BO, 7, FALSE)</f>
        <v>#N/A</v>
      </c>
      <c r="AP737" s="53" t="e">
        <f>O737-P737-VLOOKUP(C737, 'Вчера_Спутник Лайт'!C:BO, 9, FALSE)</f>
        <v>#N/A</v>
      </c>
      <c r="AQ737" s="53" t="e">
        <f>Q737-R737-VLOOKUP(C737, 'Вчера_Спутник Лайт'!C:BO, 11, FALSE)</f>
        <v>#N/A</v>
      </c>
      <c r="AR737" s="53" t="e">
        <f>S737-T737-VLOOKUP(C737, 'Вчера_Спутник Лайт'!C:BO, 13, FALSE)</f>
        <v>#N/A</v>
      </c>
      <c r="AS737" s="53" t="e">
        <f>U737-V737-VLOOKUP(C737, 'Вчера_Спутник Лайт'!C:BO, 15, FALSE)</f>
        <v>#N/A</v>
      </c>
      <c r="AT737" s="53" t="e">
        <f>W737-X737-VLOOKUP(C737, 'Вчера_Спутник Лайт'!C:BO, 17, FALSE)</f>
        <v>#N/A</v>
      </c>
      <c r="AU737" s="53" t="e">
        <f>AA737-AB737-VLOOKUP(C737, 'Вчера_Спутник Лайт'!C:BO, 19, FALSE)</f>
        <v>#N/A</v>
      </c>
      <c r="AV737" s="53" t="e">
        <f>AC737-AD737-VLOOKUP(C737, 'Вчера_Спутник Лайт'!C:BO, 21, FALSE)</f>
        <v>#N/A</v>
      </c>
      <c r="AW737" s="53" t="e">
        <f>VLOOKUP(C737, 'Вчера_Спутник Лайт'!C:BO, 26, FALSE)+F737-#REF!-AD737-AG737</f>
        <v>#N/A</v>
      </c>
      <c r="AX737" s="53" t="e">
        <f>AE737-VLOOKUP(C737,'Вчера_Спутник Лайт'!C:BO, 23, FALSE)</f>
        <v>#N/A</v>
      </c>
    </row>
    <row r="738" spans="1:50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3"/>
      <c r="AA738" s="44"/>
      <c r="AB738" s="43"/>
      <c r="AC738" s="44"/>
      <c r="AD738" s="43"/>
      <c r="AE738" s="43"/>
      <c r="AF738" s="43"/>
      <c r="AG738" s="44"/>
      <c r="AH738" s="48"/>
      <c r="AI738" s="52">
        <f t="shared" si="12"/>
        <v>0</v>
      </c>
      <c r="AJ738" s="53" t="str">
        <f>IF(ISNA(VLOOKUP(C738,'Вчера_Спутник Лайт'!C:C, 1, FALSE)),"ошибка",0)</f>
        <v>ошибка</v>
      </c>
      <c r="AK738" s="55"/>
      <c r="AL738" s="53" t="e">
        <f>D738-VLOOKUP(C738, 'Вчера_Спутник Лайт'!C:BO, 2, FALSE)</f>
        <v>#N/A</v>
      </c>
      <c r="AM738" s="53" t="e">
        <f>E738-F738-VLOOKUP(C738, 'Вчера_Спутник Лайт'!C:BO, 3, FALSE)</f>
        <v>#N/A</v>
      </c>
      <c r="AN738" s="53" t="e">
        <f>K738-L738-VLOOKUP(C738, 'Вчера_Спутник Лайт'!C:BO, 5, FALSE)</f>
        <v>#N/A</v>
      </c>
      <c r="AO738" s="53" t="e">
        <f>M738-N738-VLOOKUP(C738, 'Вчера_Спутник Лайт'!C:BO, 7, FALSE)</f>
        <v>#N/A</v>
      </c>
      <c r="AP738" s="53" t="e">
        <f>O738-P738-VLOOKUP(C738, 'Вчера_Спутник Лайт'!C:BO, 9, FALSE)</f>
        <v>#N/A</v>
      </c>
      <c r="AQ738" s="53" t="e">
        <f>Q738-R738-VLOOKUP(C738, 'Вчера_Спутник Лайт'!C:BO, 11, FALSE)</f>
        <v>#N/A</v>
      </c>
      <c r="AR738" s="53" t="e">
        <f>S738-T738-VLOOKUP(C738, 'Вчера_Спутник Лайт'!C:BO, 13, FALSE)</f>
        <v>#N/A</v>
      </c>
      <c r="AS738" s="53" t="e">
        <f>U738-V738-VLOOKUP(C738, 'Вчера_Спутник Лайт'!C:BO, 15, FALSE)</f>
        <v>#N/A</v>
      </c>
      <c r="AT738" s="53" t="e">
        <f>W738-X738-VLOOKUP(C738, 'Вчера_Спутник Лайт'!C:BO, 17, FALSE)</f>
        <v>#N/A</v>
      </c>
      <c r="AU738" s="53" t="e">
        <f>AA738-AB738-VLOOKUP(C738, 'Вчера_Спутник Лайт'!C:BO, 19, FALSE)</f>
        <v>#N/A</v>
      </c>
      <c r="AV738" s="53" t="e">
        <f>AC738-AD738-VLOOKUP(C738, 'Вчера_Спутник Лайт'!C:BO, 21, FALSE)</f>
        <v>#N/A</v>
      </c>
      <c r="AW738" s="53" t="e">
        <f>VLOOKUP(C738, 'Вчера_Спутник Лайт'!C:BO, 26, FALSE)+F738-#REF!-AD738-AG738</f>
        <v>#N/A</v>
      </c>
      <c r="AX738" s="53" t="e">
        <f>AE738-VLOOKUP(C738,'Вчера_Спутник Лайт'!C:BO, 23, FALSE)</f>
        <v>#N/A</v>
      </c>
    </row>
    <row r="739" spans="1:50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3"/>
      <c r="AA739" s="44"/>
      <c r="AB739" s="43"/>
      <c r="AC739" s="44"/>
      <c r="AD739" s="43"/>
      <c r="AE739" s="43"/>
      <c r="AF739" s="43"/>
      <c r="AG739" s="44"/>
      <c r="AH739" s="48"/>
      <c r="AI739" s="52">
        <f t="shared" si="12"/>
        <v>0</v>
      </c>
      <c r="AJ739" s="53" t="str">
        <f>IF(ISNA(VLOOKUP(C739,'Вчера_Спутник Лайт'!C:C, 1, FALSE)),"ошибка",0)</f>
        <v>ошибка</v>
      </c>
      <c r="AK739" s="55"/>
      <c r="AL739" s="53" t="e">
        <f>D739-VLOOKUP(C739, 'Вчера_Спутник Лайт'!C:BO, 2, FALSE)</f>
        <v>#N/A</v>
      </c>
      <c r="AM739" s="53" t="e">
        <f>E739-F739-VLOOKUP(C739, 'Вчера_Спутник Лайт'!C:BO, 3, FALSE)</f>
        <v>#N/A</v>
      </c>
      <c r="AN739" s="53" t="e">
        <f>K739-L739-VLOOKUP(C739, 'Вчера_Спутник Лайт'!C:BO, 5, FALSE)</f>
        <v>#N/A</v>
      </c>
      <c r="AO739" s="53" t="e">
        <f>M739-N739-VLOOKUP(C739, 'Вчера_Спутник Лайт'!C:BO, 7, FALSE)</f>
        <v>#N/A</v>
      </c>
      <c r="AP739" s="53" t="e">
        <f>O739-P739-VLOOKUP(C739, 'Вчера_Спутник Лайт'!C:BO, 9, FALSE)</f>
        <v>#N/A</v>
      </c>
      <c r="AQ739" s="53" t="e">
        <f>Q739-R739-VLOOKUP(C739, 'Вчера_Спутник Лайт'!C:BO, 11, FALSE)</f>
        <v>#N/A</v>
      </c>
      <c r="AR739" s="53" t="e">
        <f>S739-T739-VLOOKUP(C739, 'Вчера_Спутник Лайт'!C:BO, 13, FALSE)</f>
        <v>#N/A</v>
      </c>
      <c r="AS739" s="53" t="e">
        <f>U739-V739-VLOOKUP(C739, 'Вчера_Спутник Лайт'!C:BO, 15, FALSE)</f>
        <v>#N/A</v>
      </c>
      <c r="AT739" s="53" t="e">
        <f>W739-X739-VLOOKUP(C739, 'Вчера_Спутник Лайт'!C:BO, 17, FALSE)</f>
        <v>#N/A</v>
      </c>
      <c r="AU739" s="53" t="e">
        <f>AA739-AB739-VLOOKUP(C739, 'Вчера_Спутник Лайт'!C:BO, 19, FALSE)</f>
        <v>#N/A</v>
      </c>
      <c r="AV739" s="53" t="e">
        <f>AC739-AD739-VLOOKUP(C739, 'Вчера_Спутник Лайт'!C:BO, 21, FALSE)</f>
        <v>#N/A</v>
      </c>
      <c r="AW739" s="53" t="e">
        <f>VLOOKUP(C739, 'Вчера_Спутник Лайт'!C:BO, 26, FALSE)+F739-#REF!-AD739-AG739</f>
        <v>#N/A</v>
      </c>
      <c r="AX739" s="53" t="e">
        <f>AE739-VLOOKUP(C739,'Вчера_Спутник Лайт'!C:BO, 23, FALSE)</f>
        <v>#N/A</v>
      </c>
    </row>
    <row r="740" spans="1:50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3"/>
      <c r="AA740" s="44"/>
      <c r="AB740" s="43"/>
      <c r="AC740" s="44"/>
      <c r="AD740" s="43"/>
      <c r="AE740" s="43"/>
      <c r="AF740" s="43"/>
      <c r="AG740" s="44"/>
      <c r="AH740" s="48"/>
      <c r="AI740" s="52">
        <f t="shared" si="12"/>
        <v>0</v>
      </c>
      <c r="AJ740" s="53" t="str">
        <f>IF(ISNA(VLOOKUP(C740,'Вчера_Спутник Лайт'!C:C, 1, FALSE)),"ошибка",0)</f>
        <v>ошибка</v>
      </c>
      <c r="AK740" s="55"/>
      <c r="AL740" s="53" t="e">
        <f>D740-VLOOKUP(C740, 'Вчера_Спутник Лайт'!C:BO, 2, FALSE)</f>
        <v>#N/A</v>
      </c>
      <c r="AM740" s="53" t="e">
        <f>E740-F740-VLOOKUP(C740, 'Вчера_Спутник Лайт'!C:BO, 3, FALSE)</f>
        <v>#N/A</v>
      </c>
      <c r="AN740" s="53" t="e">
        <f>K740-L740-VLOOKUP(C740, 'Вчера_Спутник Лайт'!C:BO, 5, FALSE)</f>
        <v>#N/A</v>
      </c>
      <c r="AO740" s="53" t="e">
        <f>M740-N740-VLOOKUP(C740, 'Вчера_Спутник Лайт'!C:BO, 7, FALSE)</f>
        <v>#N/A</v>
      </c>
      <c r="AP740" s="53" t="e">
        <f>O740-P740-VLOOKUP(C740, 'Вчера_Спутник Лайт'!C:BO, 9, FALSE)</f>
        <v>#N/A</v>
      </c>
      <c r="AQ740" s="53" t="e">
        <f>Q740-R740-VLOOKUP(C740, 'Вчера_Спутник Лайт'!C:BO, 11, FALSE)</f>
        <v>#N/A</v>
      </c>
      <c r="AR740" s="53" t="e">
        <f>S740-T740-VLOOKUP(C740, 'Вчера_Спутник Лайт'!C:BO, 13, FALSE)</f>
        <v>#N/A</v>
      </c>
      <c r="AS740" s="53" t="e">
        <f>U740-V740-VLOOKUP(C740, 'Вчера_Спутник Лайт'!C:BO, 15, FALSE)</f>
        <v>#N/A</v>
      </c>
      <c r="AT740" s="53" t="e">
        <f>W740-X740-VLOOKUP(C740, 'Вчера_Спутник Лайт'!C:BO, 17, FALSE)</f>
        <v>#N/A</v>
      </c>
      <c r="AU740" s="53" t="e">
        <f>AA740-AB740-VLOOKUP(C740, 'Вчера_Спутник Лайт'!C:BO, 19, FALSE)</f>
        <v>#N/A</v>
      </c>
      <c r="AV740" s="53" t="e">
        <f>AC740-AD740-VLOOKUP(C740, 'Вчера_Спутник Лайт'!C:BO, 21, FALSE)</f>
        <v>#N/A</v>
      </c>
      <c r="AW740" s="53" t="e">
        <f>VLOOKUP(C740, 'Вчера_Спутник Лайт'!C:BO, 26, FALSE)+F740-#REF!-AD740-AG740</f>
        <v>#N/A</v>
      </c>
      <c r="AX740" s="53" t="e">
        <f>AE740-VLOOKUP(C740,'Вчера_Спутник Лайт'!C:BO, 23, FALSE)</f>
        <v>#N/A</v>
      </c>
    </row>
    <row r="741" spans="1:50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3"/>
      <c r="AA741" s="44"/>
      <c r="AB741" s="43"/>
      <c r="AC741" s="44"/>
      <c r="AD741" s="43"/>
      <c r="AE741" s="43"/>
      <c r="AF741" s="43"/>
      <c r="AG741" s="44"/>
      <c r="AH741" s="48"/>
      <c r="AI741" s="52">
        <f t="shared" si="12"/>
        <v>0</v>
      </c>
      <c r="AJ741" s="53" t="str">
        <f>IF(ISNA(VLOOKUP(C741,'Вчера_Спутник Лайт'!C:C, 1, FALSE)),"ошибка",0)</f>
        <v>ошибка</v>
      </c>
      <c r="AK741" s="55"/>
      <c r="AL741" s="53" t="e">
        <f>D741-VLOOKUP(C741, 'Вчера_Спутник Лайт'!C:BO, 2, FALSE)</f>
        <v>#N/A</v>
      </c>
      <c r="AM741" s="53" t="e">
        <f>E741-F741-VLOOKUP(C741, 'Вчера_Спутник Лайт'!C:BO, 3, FALSE)</f>
        <v>#N/A</v>
      </c>
      <c r="AN741" s="53" t="e">
        <f>K741-L741-VLOOKUP(C741, 'Вчера_Спутник Лайт'!C:BO, 5, FALSE)</f>
        <v>#N/A</v>
      </c>
      <c r="AO741" s="53" t="e">
        <f>M741-N741-VLOOKUP(C741, 'Вчера_Спутник Лайт'!C:BO, 7, FALSE)</f>
        <v>#N/A</v>
      </c>
      <c r="AP741" s="53" t="e">
        <f>O741-P741-VLOOKUP(C741, 'Вчера_Спутник Лайт'!C:BO, 9, FALSE)</f>
        <v>#N/A</v>
      </c>
      <c r="AQ741" s="53" t="e">
        <f>Q741-R741-VLOOKUP(C741, 'Вчера_Спутник Лайт'!C:BO, 11, FALSE)</f>
        <v>#N/A</v>
      </c>
      <c r="AR741" s="53" t="e">
        <f>S741-T741-VLOOKUP(C741, 'Вчера_Спутник Лайт'!C:BO, 13, FALSE)</f>
        <v>#N/A</v>
      </c>
      <c r="AS741" s="53" t="e">
        <f>U741-V741-VLOOKUP(C741, 'Вчера_Спутник Лайт'!C:BO, 15, FALSE)</f>
        <v>#N/A</v>
      </c>
      <c r="AT741" s="53" t="e">
        <f>W741-X741-VLOOKUP(C741, 'Вчера_Спутник Лайт'!C:BO, 17, FALSE)</f>
        <v>#N/A</v>
      </c>
      <c r="AU741" s="53" t="e">
        <f>AA741-AB741-VLOOKUP(C741, 'Вчера_Спутник Лайт'!C:BO, 19, FALSE)</f>
        <v>#N/A</v>
      </c>
      <c r="AV741" s="53" t="e">
        <f>AC741-AD741-VLOOKUP(C741, 'Вчера_Спутник Лайт'!C:BO, 21, FALSE)</f>
        <v>#N/A</v>
      </c>
      <c r="AW741" s="53" t="e">
        <f>VLOOKUP(C741, 'Вчера_Спутник Лайт'!C:BO, 26, FALSE)+F741-#REF!-AD741-AG741</f>
        <v>#N/A</v>
      </c>
      <c r="AX741" s="53" t="e">
        <f>AE741-VLOOKUP(C741,'Вчера_Спутник Лайт'!C:BO, 23, FALSE)</f>
        <v>#N/A</v>
      </c>
    </row>
    <row r="742" spans="1:50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3"/>
      <c r="AA742" s="44"/>
      <c r="AB742" s="43"/>
      <c r="AC742" s="44"/>
      <c r="AD742" s="43"/>
      <c r="AE742" s="43"/>
      <c r="AF742" s="43"/>
      <c r="AG742" s="44"/>
      <c r="AH742" s="48"/>
      <c r="AI742" s="52">
        <f t="shared" si="12"/>
        <v>0</v>
      </c>
      <c r="AJ742" s="53" t="str">
        <f>IF(ISNA(VLOOKUP(C742,'Вчера_Спутник Лайт'!C:C, 1, FALSE)),"ошибка",0)</f>
        <v>ошибка</v>
      </c>
      <c r="AK742" s="55"/>
      <c r="AL742" s="53" t="e">
        <f>D742-VLOOKUP(C742, 'Вчера_Спутник Лайт'!C:BO, 2, FALSE)</f>
        <v>#N/A</v>
      </c>
      <c r="AM742" s="53" t="e">
        <f>E742-F742-VLOOKUP(C742, 'Вчера_Спутник Лайт'!C:BO, 3, FALSE)</f>
        <v>#N/A</v>
      </c>
      <c r="AN742" s="53" t="e">
        <f>K742-L742-VLOOKUP(C742, 'Вчера_Спутник Лайт'!C:BO, 5, FALSE)</f>
        <v>#N/A</v>
      </c>
      <c r="AO742" s="53" t="e">
        <f>M742-N742-VLOOKUP(C742, 'Вчера_Спутник Лайт'!C:BO, 7, FALSE)</f>
        <v>#N/A</v>
      </c>
      <c r="AP742" s="53" t="e">
        <f>O742-P742-VLOOKUP(C742, 'Вчера_Спутник Лайт'!C:BO, 9, FALSE)</f>
        <v>#N/A</v>
      </c>
      <c r="AQ742" s="53" t="e">
        <f>Q742-R742-VLOOKUP(C742, 'Вчера_Спутник Лайт'!C:BO, 11, FALSE)</f>
        <v>#N/A</v>
      </c>
      <c r="AR742" s="53" t="e">
        <f>S742-T742-VLOOKUP(C742, 'Вчера_Спутник Лайт'!C:BO, 13, FALSE)</f>
        <v>#N/A</v>
      </c>
      <c r="AS742" s="53" t="e">
        <f>U742-V742-VLOOKUP(C742, 'Вчера_Спутник Лайт'!C:BO, 15, FALSE)</f>
        <v>#N/A</v>
      </c>
      <c r="AT742" s="53" t="e">
        <f>W742-X742-VLOOKUP(C742, 'Вчера_Спутник Лайт'!C:BO, 17, FALSE)</f>
        <v>#N/A</v>
      </c>
      <c r="AU742" s="53" t="e">
        <f>AA742-AB742-VLOOKUP(C742, 'Вчера_Спутник Лайт'!C:BO, 19, FALSE)</f>
        <v>#N/A</v>
      </c>
      <c r="AV742" s="53" t="e">
        <f>AC742-AD742-VLOOKUP(C742, 'Вчера_Спутник Лайт'!C:BO, 21, FALSE)</f>
        <v>#N/A</v>
      </c>
      <c r="AW742" s="53" t="e">
        <f>VLOOKUP(C742, 'Вчера_Спутник Лайт'!C:BO, 26, FALSE)+F742-#REF!-AD742-AG742</f>
        <v>#N/A</v>
      </c>
      <c r="AX742" s="53" t="e">
        <f>AE742-VLOOKUP(C742,'Вчера_Спутник Лайт'!C:BO, 23, FALSE)</f>
        <v>#N/A</v>
      </c>
    </row>
    <row r="743" spans="1:50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3"/>
      <c r="AA743" s="44"/>
      <c r="AB743" s="43"/>
      <c r="AC743" s="44"/>
      <c r="AD743" s="43"/>
      <c r="AE743" s="43"/>
      <c r="AF743" s="43"/>
      <c r="AG743" s="44"/>
      <c r="AH743" s="48"/>
      <c r="AI743" s="52">
        <f t="shared" si="12"/>
        <v>0</v>
      </c>
      <c r="AJ743" s="53" t="str">
        <f>IF(ISNA(VLOOKUP(C743,'Вчера_Спутник Лайт'!C:C, 1, FALSE)),"ошибка",0)</f>
        <v>ошибка</v>
      </c>
      <c r="AK743" s="55"/>
      <c r="AL743" s="53" t="e">
        <f>D743-VLOOKUP(C743, 'Вчера_Спутник Лайт'!C:BO, 2, FALSE)</f>
        <v>#N/A</v>
      </c>
      <c r="AM743" s="53" t="e">
        <f>E743-F743-VLOOKUP(C743, 'Вчера_Спутник Лайт'!C:BO, 3, FALSE)</f>
        <v>#N/A</v>
      </c>
      <c r="AN743" s="53" t="e">
        <f>K743-L743-VLOOKUP(C743, 'Вчера_Спутник Лайт'!C:BO, 5, FALSE)</f>
        <v>#N/A</v>
      </c>
      <c r="AO743" s="53" t="e">
        <f>M743-N743-VLOOKUP(C743, 'Вчера_Спутник Лайт'!C:BO, 7, FALSE)</f>
        <v>#N/A</v>
      </c>
      <c r="AP743" s="53" t="e">
        <f>O743-P743-VLOOKUP(C743, 'Вчера_Спутник Лайт'!C:BO, 9, FALSE)</f>
        <v>#N/A</v>
      </c>
      <c r="AQ743" s="53" t="e">
        <f>Q743-R743-VLOOKUP(C743, 'Вчера_Спутник Лайт'!C:BO, 11, FALSE)</f>
        <v>#N/A</v>
      </c>
      <c r="AR743" s="53" t="e">
        <f>S743-T743-VLOOKUP(C743, 'Вчера_Спутник Лайт'!C:BO, 13, FALSE)</f>
        <v>#N/A</v>
      </c>
      <c r="AS743" s="53" t="e">
        <f>U743-V743-VLOOKUP(C743, 'Вчера_Спутник Лайт'!C:BO, 15, FALSE)</f>
        <v>#N/A</v>
      </c>
      <c r="AT743" s="53" t="e">
        <f>W743-X743-VLOOKUP(C743, 'Вчера_Спутник Лайт'!C:BO, 17, FALSE)</f>
        <v>#N/A</v>
      </c>
      <c r="AU743" s="53" t="e">
        <f>AA743-AB743-VLOOKUP(C743, 'Вчера_Спутник Лайт'!C:BO, 19, FALSE)</f>
        <v>#N/A</v>
      </c>
      <c r="AV743" s="53" t="e">
        <f>AC743-AD743-VLOOKUP(C743, 'Вчера_Спутник Лайт'!C:BO, 21, FALSE)</f>
        <v>#N/A</v>
      </c>
      <c r="AW743" s="53" t="e">
        <f>VLOOKUP(C743, 'Вчера_Спутник Лайт'!C:BO, 26, FALSE)+F743-#REF!-AD743-AG743</f>
        <v>#N/A</v>
      </c>
      <c r="AX743" s="53" t="e">
        <f>AE743-VLOOKUP(C743,'Вчера_Спутник Лайт'!C:BO, 23, FALSE)</f>
        <v>#N/A</v>
      </c>
    </row>
    <row r="744" spans="1:50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3"/>
      <c r="AA744" s="44"/>
      <c r="AB744" s="43"/>
      <c r="AC744" s="44"/>
      <c r="AD744" s="43"/>
      <c r="AE744" s="43"/>
      <c r="AF744" s="43"/>
      <c r="AG744" s="44"/>
      <c r="AH744" s="48"/>
      <c r="AI744" s="52">
        <f t="shared" si="12"/>
        <v>0</v>
      </c>
      <c r="AJ744" s="53" t="str">
        <f>IF(ISNA(VLOOKUP(C744,'Вчера_Спутник Лайт'!C:C, 1, FALSE)),"ошибка",0)</f>
        <v>ошибка</v>
      </c>
      <c r="AK744" s="55"/>
      <c r="AL744" s="53" t="e">
        <f>D744-VLOOKUP(C744, 'Вчера_Спутник Лайт'!C:BO, 2, FALSE)</f>
        <v>#N/A</v>
      </c>
      <c r="AM744" s="53" t="e">
        <f>E744-F744-VLOOKUP(C744, 'Вчера_Спутник Лайт'!C:BO, 3, FALSE)</f>
        <v>#N/A</v>
      </c>
      <c r="AN744" s="53" t="e">
        <f>K744-L744-VLOOKUP(C744, 'Вчера_Спутник Лайт'!C:BO, 5, FALSE)</f>
        <v>#N/A</v>
      </c>
      <c r="AO744" s="53" t="e">
        <f>M744-N744-VLOOKUP(C744, 'Вчера_Спутник Лайт'!C:BO, 7, FALSE)</f>
        <v>#N/A</v>
      </c>
      <c r="AP744" s="53" t="e">
        <f>O744-P744-VLOOKUP(C744, 'Вчера_Спутник Лайт'!C:BO, 9, FALSE)</f>
        <v>#N/A</v>
      </c>
      <c r="AQ744" s="53" t="e">
        <f>Q744-R744-VLOOKUP(C744, 'Вчера_Спутник Лайт'!C:BO, 11, FALSE)</f>
        <v>#N/A</v>
      </c>
      <c r="AR744" s="53" t="e">
        <f>S744-T744-VLOOKUP(C744, 'Вчера_Спутник Лайт'!C:BO, 13, FALSE)</f>
        <v>#N/A</v>
      </c>
      <c r="AS744" s="53" t="e">
        <f>U744-V744-VLOOKUP(C744, 'Вчера_Спутник Лайт'!C:BO, 15, FALSE)</f>
        <v>#N/A</v>
      </c>
      <c r="AT744" s="53" t="e">
        <f>W744-X744-VLOOKUP(C744, 'Вчера_Спутник Лайт'!C:BO, 17, FALSE)</f>
        <v>#N/A</v>
      </c>
      <c r="AU744" s="53" t="e">
        <f>AA744-AB744-VLOOKUP(C744, 'Вчера_Спутник Лайт'!C:BO, 19, FALSE)</f>
        <v>#N/A</v>
      </c>
      <c r="AV744" s="53" t="e">
        <f>AC744-AD744-VLOOKUP(C744, 'Вчера_Спутник Лайт'!C:BO, 21, FALSE)</f>
        <v>#N/A</v>
      </c>
      <c r="AW744" s="53" t="e">
        <f>VLOOKUP(C744, 'Вчера_Спутник Лайт'!C:BO, 26, FALSE)+F744-#REF!-AD744-AG744</f>
        <v>#N/A</v>
      </c>
      <c r="AX744" s="53" t="e">
        <f>AE744-VLOOKUP(C744,'Вчера_Спутник Лайт'!C:BO, 23, FALSE)</f>
        <v>#N/A</v>
      </c>
    </row>
    <row r="745" spans="1:50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3"/>
      <c r="AA745" s="44"/>
      <c r="AB745" s="43"/>
      <c r="AC745" s="44"/>
      <c r="AD745" s="43"/>
      <c r="AE745" s="43"/>
      <c r="AF745" s="43"/>
      <c r="AG745" s="44"/>
      <c r="AH745" s="48"/>
      <c r="AI745" s="52">
        <f t="shared" si="12"/>
        <v>0</v>
      </c>
      <c r="AJ745" s="53" t="str">
        <f>IF(ISNA(VLOOKUP(C745,'Вчера_Спутник Лайт'!C:C, 1, FALSE)),"ошибка",0)</f>
        <v>ошибка</v>
      </c>
      <c r="AK745" s="55"/>
      <c r="AL745" s="53" t="e">
        <f>D745-VLOOKUP(C745, 'Вчера_Спутник Лайт'!C:BO, 2, FALSE)</f>
        <v>#N/A</v>
      </c>
      <c r="AM745" s="53" t="e">
        <f>E745-F745-VLOOKUP(C745, 'Вчера_Спутник Лайт'!C:BO, 3, FALSE)</f>
        <v>#N/A</v>
      </c>
      <c r="AN745" s="53" t="e">
        <f>K745-L745-VLOOKUP(C745, 'Вчера_Спутник Лайт'!C:BO, 5, FALSE)</f>
        <v>#N/A</v>
      </c>
      <c r="AO745" s="53" t="e">
        <f>M745-N745-VLOOKUP(C745, 'Вчера_Спутник Лайт'!C:BO, 7, FALSE)</f>
        <v>#N/A</v>
      </c>
      <c r="AP745" s="53" t="e">
        <f>O745-P745-VLOOKUP(C745, 'Вчера_Спутник Лайт'!C:BO, 9, FALSE)</f>
        <v>#N/A</v>
      </c>
      <c r="AQ745" s="53" t="e">
        <f>Q745-R745-VLOOKUP(C745, 'Вчера_Спутник Лайт'!C:BO, 11, FALSE)</f>
        <v>#N/A</v>
      </c>
      <c r="AR745" s="53" t="e">
        <f>S745-T745-VLOOKUP(C745, 'Вчера_Спутник Лайт'!C:BO, 13, FALSE)</f>
        <v>#N/A</v>
      </c>
      <c r="AS745" s="53" t="e">
        <f>U745-V745-VLOOKUP(C745, 'Вчера_Спутник Лайт'!C:BO, 15, FALSE)</f>
        <v>#N/A</v>
      </c>
      <c r="AT745" s="53" t="e">
        <f>W745-X745-VLOOKUP(C745, 'Вчера_Спутник Лайт'!C:BO, 17, FALSE)</f>
        <v>#N/A</v>
      </c>
      <c r="AU745" s="53" t="e">
        <f>AA745-AB745-VLOOKUP(C745, 'Вчера_Спутник Лайт'!C:BO, 19, FALSE)</f>
        <v>#N/A</v>
      </c>
      <c r="AV745" s="53" t="e">
        <f>AC745-AD745-VLOOKUP(C745, 'Вчера_Спутник Лайт'!C:BO, 21, FALSE)</f>
        <v>#N/A</v>
      </c>
      <c r="AW745" s="53" t="e">
        <f>VLOOKUP(C745, 'Вчера_Спутник Лайт'!C:BO, 26, FALSE)+F745-#REF!-AD745-AG745</f>
        <v>#N/A</v>
      </c>
      <c r="AX745" s="53" t="e">
        <f>AE745-VLOOKUP(C745,'Вчера_Спутник Лайт'!C:BO, 23, FALSE)</f>
        <v>#N/A</v>
      </c>
    </row>
    <row r="746" spans="1:50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3"/>
      <c r="AA746" s="44"/>
      <c r="AB746" s="43"/>
      <c r="AC746" s="44"/>
      <c r="AD746" s="43"/>
      <c r="AE746" s="43"/>
      <c r="AF746" s="43"/>
      <c r="AG746" s="44"/>
      <c r="AH746" s="48"/>
      <c r="AI746" s="52">
        <f t="shared" si="12"/>
        <v>0</v>
      </c>
      <c r="AJ746" s="53" t="str">
        <f>IF(ISNA(VLOOKUP(C746,'Вчера_Спутник Лайт'!C:C, 1, FALSE)),"ошибка",0)</f>
        <v>ошибка</v>
      </c>
      <c r="AK746" s="55"/>
      <c r="AL746" s="53" t="e">
        <f>D746-VLOOKUP(C746, 'Вчера_Спутник Лайт'!C:BO, 2, FALSE)</f>
        <v>#N/A</v>
      </c>
      <c r="AM746" s="53" t="e">
        <f>E746-F746-VLOOKUP(C746, 'Вчера_Спутник Лайт'!C:BO, 3, FALSE)</f>
        <v>#N/A</v>
      </c>
      <c r="AN746" s="53" t="e">
        <f>K746-L746-VLOOKUP(C746, 'Вчера_Спутник Лайт'!C:BO, 5, FALSE)</f>
        <v>#N/A</v>
      </c>
      <c r="AO746" s="53" t="e">
        <f>M746-N746-VLOOKUP(C746, 'Вчера_Спутник Лайт'!C:BO, 7, FALSE)</f>
        <v>#N/A</v>
      </c>
      <c r="AP746" s="53" t="e">
        <f>O746-P746-VLOOKUP(C746, 'Вчера_Спутник Лайт'!C:BO, 9, FALSE)</f>
        <v>#N/A</v>
      </c>
      <c r="AQ746" s="53" t="e">
        <f>Q746-R746-VLOOKUP(C746, 'Вчера_Спутник Лайт'!C:BO, 11, FALSE)</f>
        <v>#N/A</v>
      </c>
      <c r="AR746" s="53" t="e">
        <f>S746-T746-VLOOKUP(C746, 'Вчера_Спутник Лайт'!C:BO, 13, FALSE)</f>
        <v>#N/A</v>
      </c>
      <c r="AS746" s="53" t="e">
        <f>U746-V746-VLOOKUP(C746, 'Вчера_Спутник Лайт'!C:BO, 15, FALSE)</f>
        <v>#N/A</v>
      </c>
      <c r="AT746" s="53" t="e">
        <f>W746-X746-VLOOKUP(C746, 'Вчера_Спутник Лайт'!C:BO, 17, FALSE)</f>
        <v>#N/A</v>
      </c>
      <c r="AU746" s="53" t="e">
        <f>AA746-AB746-VLOOKUP(C746, 'Вчера_Спутник Лайт'!C:BO, 19, FALSE)</f>
        <v>#N/A</v>
      </c>
      <c r="AV746" s="53" t="e">
        <f>AC746-AD746-VLOOKUP(C746, 'Вчера_Спутник Лайт'!C:BO, 21, FALSE)</f>
        <v>#N/A</v>
      </c>
      <c r="AW746" s="53" t="e">
        <f>VLOOKUP(C746, 'Вчера_Спутник Лайт'!C:BO, 26, FALSE)+F746-#REF!-AD746-AG746</f>
        <v>#N/A</v>
      </c>
      <c r="AX746" s="53" t="e">
        <f>AE746-VLOOKUP(C746,'Вчера_Спутник Лайт'!C:BO, 23, FALSE)</f>
        <v>#N/A</v>
      </c>
    </row>
    <row r="747" spans="1:50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3"/>
      <c r="AA747" s="44"/>
      <c r="AB747" s="43"/>
      <c r="AC747" s="44"/>
      <c r="AD747" s="43"/>
      <c r="AE747" s="43"/>
      <c r="AF747" s="43"/>
      <c r="AG747" s="44"/>
      <c r="AH747" s="48"/>
      <c r="AI747" s="52">
        <f t="shared" si="12"/>
        <v>0</v>
      </c>
      <c r="AJ747" s="53" t="str">
        <f>IF(ISNA(VLOOKUP(C747,'Вчера_Спутник Лайт'!C:C, 1, FALSE)),"ошибка",0)</f>
        <v>ошибка</v>
      </c>
      <c r="AK747" s="55"/>
      <c r="AL747" s="53" t="e">
        <f>D747-VLOOKUP(C747, 'Вчера_Спутник Лайт'!C:BO, 2, FALSE)</f>
        <v>#N/A</v>
      </c>
      <c r="AM747" s="53" t="e">
        <f>E747-F747-VLOOKUP(C747, 'Вчера_Спутник Лайт'!C:BO, 3, FALSE)</f>
        <v>#N/A</v>
      </c>
      <c r="AN747" s="53" t="e">
        <f>K747-L747-VLOOKUP(C747, 'Вчера_Спутник Лайт'!C:BO, 5, FALSE)</f>
        <v>#N/A</v>
      </c>
      <c r="AO747" s="53" t="e">
        <f>M747-N747-VLOOKUP(C747, 'Вчера_Спутник Лайт'!C:BO, 7, FALSE)</f>
        <v>#N/A</v>
      </c>
      <c r="AP747" s="53" t="e">
        <f>O747-P747-VLOOKUP(C747, 'Вчера_Спутник Лайт'!C:BO, 9, FALSE)</f>
        <v>#N/A</v>
      </c>
      <c r="AQ747" s="53" t="e">
        <f>Q747-R747-VLOOKUP(C747, 'Вчера_Спутник Лайт'!C:BO, 11, FALSE)</f>
        <v>#N/A</v>
      </c>
      <c r="AR747" s="53" t="e">
        <f>S747-T747-VLOOKUP(C747, 'Вчера_Спутник Лайт'!C:BO, 13, FALSE)</f>
        <v>#N/A</v>
      </c>
      <c r="AS747" s="53" t="e">
        <f>U747-V747-VLOOKUP(C747, 'Вчера_Спутник Лайт'!C:BO, 15, FALSE)</f>
        <v>#N/A</v>
      </c>
      <c r="AT747" s="53" t="e">
        <f>W747-X747-VLOOKUP(C747, 'Вчера_Спутник Лайт'!C:BO, 17, FALSE)</f>
        <v>#N/A</v>
      </c>
      <c r="AU747" s="53" t="e">
        <f>AA747-AB747-VLOOKUP(C747, 'Вчера_Спутник Лайт'!C:BO, 19, FALSE)</f>
        <v>#N/A</v>
      </c>
      <c r="AV747" s="53" t="e">
        <f>AC747-AD747-VLOOKUP(C747, 'Вчера_Спутник Лайт'!C:BO, 21, FALSE)</f>
        <v>#N/A</v>
      </c>
      <c r="AW747" s="53" t="e">
        <f>VLOOKUP(C747, 'Вчера_Спутник Лайт'!C:BO, 26, FALSE)+F747-#REF!-AD747-AG747</f>
        <v>#N/A</v>
      </c>
      <c r="AX747" s="53" t="e">
        <f>AE747-VLOOKUP(C747,'Вчера_Спутник Лайт'!C:BO, 23, FALSE)</f>
        <v>#N/A</v>
      </c>
    </row>
    <row r="748" spans="1:50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3"/>
      <c r="AA748" s="44"/>
      <c r="AB748" s="43"/>
      <c r="AC748" s="44"/>
      <c r="AD748" s="43"/>
      <c r="AE748" s="43"/>
      <c r="AF748" s="43"/>
      <c r="AG748" s="44"/>
      <c r="AH748" s="48"/>
      <c r="AI748" s="52">
        <f t="shared" si="12"/>
        <v>0</v>
      </c>
      <c r="AJ748" s="53" t="str">
        <f>IF(ISNA(VLOOKUP(C748,'Вчера_Спутник Лайт'!C:C, 1, FALSE)),"ошибка",0)</f>
        <v>ошибка</v>
      </c>
      <c r="AK748" s="55"/>
      <c r="AL748" s="53" t="e">
        <f>D748-VLOOKUP(C748, 'Вчера_Спутник Лайт'!C:BO, 2, FALSE)</f>
        <v>#N/A</v>
      </c>
      <c r="AM748" s="53" t="e">
        <f>E748-F748-VLOOKUP(C748, 'Вчера_Спутник Лайт'!C:BO, 3, FALSE)</f>
        <v>#N/A</v>
      </c>
      <c r="AN748" s="53" t="e">
        <f>K748-L748-VLOOKUP(C748, 'Вчера_Спутник Лайт'!C:BO, 5, FALSE)</f>
        <v>#N/A</v>
      </c>
      <c r="AO748" s="53" t="e">
        <f>M748-N748-VLOOKUP(C748, 'Вчера_Спутник Лайт'!C:BO, 7, FALSE)</f>
        <v>#N/A</v>
      </c>
      <c r="AP748" s="53" t="e">
        <f>O748-P748-VLOOKUP(C748, 'Вчера_Спутник Лайт'!C:BO, 9, FALSE)</f>
        <v>#N/A</v>
      </c>
      <c r="AQ748" s="53" t="e">
        <f>Q748-R748-VLOOKUP(C748, 'Вчера_Спутник Лайт'!C:BO, 11, FALSE)</f>
        <v>#N/A</v>
      </c>
      <c r="AR748" s="53" t="e">
        <f>S748-T748-VLOOKUP(C748, 'Вчера_Спутник Лайт'!C:BO, 13, FALSE)</f>
        <v>#N/A</v>
      </c>
      <c r="AS748" s="53" t="e">
        <f>U748-V748-VLOOKUP(C748, 'Вчера_Спутник Лайт'!C:BO, 15, FALSE)</f>
        <v>#N/A</v>
      </c>
      <c r="AT748" s="53" t="e">
        <f>W748-X748-VLOOKUP(C748, 'Вчера_Спутник Лайт'!C:BO, 17, FALSE)</f>
        <v>#N/A</v>
      </c>
      <c r="AU748" s="53" t="e">
        <f>AA748-AB748-VLOOKUP(C748, 'Вчера_Спутник Лайт'!C:BO, 19, FALSE)</f>
        <v>#N/A</v>
      </c>
      <c r="AV748" s="53" t="e">
        <f>AC748-AD748-VLOOKUP(C748, 'Вчера_Спутник Лайт'!C:BO, 21, FALSE)</f>
        <v>#N/A</v>
      </c>
      <c r="AW748" s="53" t="e">
        <f>VLOOKUP(C748, 'Вчера_Спутник Лайт'!C:BO, 26, FALSE)+F748-#REF!-AD748-AG748</f>
        <v>#N/A</v>
      </c>
      <c r="AX748" s="53" t="e">
        <f>AE748-VLOOKUP(C748,'Вчера_Спутник Лайт'!C:BO, 23, FALSE)</f>
        <v>#N/A</v>
      </c>
    </row>
    <row r="749" spans="1:50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3"/>
      <c r="AA749" s="44"/>
      <c r="AB749" s="43"/>
      <c r="AC749" s="44"/>
      <c r="AD749" s="43"/>
      <c r="AE749" s="43"/>
      <c r="AF749" s="43"/>
      <c r="AG749" s="44"/>
      <c r="AH749" s="48"/>
      <c r="AI749" s="52">
        <f t="shared" si="12"/>
        <v>0</v>
      </c>
      <c r="AJ749" s="53" t="str">
        <f>IF(ISNA(VLOOKUP(C749,'Вчера_Спутник Лайт'!C:C, 1, FALSE)),"ошибка",0)</f>
        <v>ошибка</v>
      </c>
      <c r="AK749" s="55"/>
      <c r="AL749" s="53" t="e">
        <f>D749-VLOOKUP(C749, 'Вчера_Спутник Лайт'!C:BO, 2, FALSE)</f>
        <v>#N/A</v>
      </c>
      <c r="AM749" s="53" t="e">
        <f>E749-F749-VLOOKUP(C749, 'Вчера_Спутник Лайт'!C:BO, 3, FALSE)</f>
        <v>#N/A</v>
      </c>
      <c r="AN749" s="53" t="e">
        <f>K749-L749-VLOOKUP(C749, 'Вчера_Спутник Лайт'!C:BO, 5, FALSE)</f>
        <v>#N/A</v>
      </c>
      <c r="AO749" s="53" t="e">
        <f>M749-N749-VLOOKUP(C749, 'Вчера_Спутник Лайт'!C:BO, 7, FALSE)</f>
        <v>#N/A</v>
      </c>
      <c r="AP749" s="53" t="e">
        <f>O749-P749-VLOOKUP(C749, 'Вчера_Спутник Лайт'!C:BO, 9, FALSE)</f>
        <v>#N/A</v>
      </c>
      <c r="AQ749" s="53" t="e">
        <f>Q749-R749-VLOOKUP(C749, 'Вчера_Спутник Лайт'!C:BO, 11, FALSE)</f>
        <v>#N/A</v>
      </c>
      <c r="AR749" s="53" t="e">
        <f>S749-T749-VLOOKUP(C749, 'Вчера_Спутник Лайт'!C:BO, 13, FALSE)</f>
        <v>#N/A</v>
      </c>
      <c r="AS749" s="53" t="e">
        <f>U749-V749-VLOOKUP(C749, 'Вчера_Спутник Лайт'!C:BO, 15, FALSE)</f>
        <v>#N/A</v>
      </c>
      <c r="AT749" s="53" t="e">
        <f>W749-X749-VLOOKUP(C749, 'Вчера_Спутник Лайт'!C:BO, 17, FALSE)</f>
        <v>#N/A</v>
      </c>
      <c r="AU749" s="53" t="e">
        <f>AA749-AB749-VLOOKUP(C749, 'Вчера_Спутник Лайт'!C:BO, 19, FALSE)</f>
        <v>#N/A</v>
      </c>
      <c r="AV749" s="53" t="e">
        <f>AC749-AD749-VLOOKUP(C749, 'Вчера_Спутник Лайт'!C:BO, 21, FALSE)</f>
        <v>#N/A</v>
      </c>
      <c r="AW749" s="53" t="e">
        <f>VLOOKUP(C749, 'Вчера_Спутник Лайт'!C:BO, 26, FALSE)+F749-#REF!-AD749-AG749</f>
        <v>#N/A</v>
      </c>
      <c r="AX749" s="53" t="e">
        <f>AE749-VLOOKUP(C749,'Вчера_Спутник Лайт'!C:BO, 23, FALSE)</f>
        <v>#N/A</v>
      </c>
    </row>
    <row r="750" spans="1:50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3"/>
      <c r="AA750" s="44"/>
      <c r="AB750" s="43"/>
      <c r="AC750" s="44"/>
      <c r="AD750" s="43"/>
      <c r="AE750" s="43"/>
      <c r="AF750" s="43"/>
      <c r="AG750" s="44"/>
      <c r="AH750" s="48"/>
      <c r="AI750" s="52">
        <f t="shared" si="12"/>
        <v>0</v>
      </c>
      <c r="AJ750" s="53" t="str">
        <f>IF(ISNA(VLOOKUP(C750,'Вчера_Спутник Лайт'!C:C, 1, FALSE)),"ошибка",0)</f>
        <v>ошибка</v>
      </c>
      <c r="AK750" s="55"/>
      <c r="AL750" s="53" t="e">
        <f>D750-VLOOKUP(C750, 'Вчера_Спутник Лайт'!C:BO, 2, FALSE)</f>
        <v>#N/A</v>
      </c>
      <c r="AM750" s="53" t="e">
        <f>E750-F750-VLOOKUP(C750, 'Вчера_Спутник Лайт'!C:BO, 3, FALSE)</f>
        <v>#N/A</v>
      </c>
      <c r="AN750" s="53" t="e">
        <f>K750-L750-VLOOKUP(C750, 'Вчера_Спутник Лайт'!C:BO, 5, FALSE)</f>
        <v>#N/A</v>
      </c>
      <c r="AO750" s="53" t="e">
        <f>M750-N750-VLOOKUP(C750, 'Вчера_Спутник Лайт'!C:BO, 7, FALSE)</f>
        <v>#N/A</v>
      </c>
      <c r="AP750" s="53" t="e">
        <f>O750-P750-VLOOKUP(C750, 'Вчера_Спутник Лайт'!C:BO, 9, FALSE)</f>
        <v>#N/A</v>
      </c>
      <c r="AQ750" s="53" t="e">
        <f>Q750-R750-VLOOKUP(C750, 'Вчера_Спутник Лайт'!C:BO, 11, FALSE)</f>
        <v>#N/A</v>
      </c>
      <c r="AR750" s="53" t="e">
        <f>S750-T750-VLOOKUP(C750, 'Вчера_Спутник Лайт'!C:BO, 13, FALSE)</f>
        <v>#N/A</v>
      </c>
      <c r="AS750" s="53" t="e">
        <f>U750-V750-VLOOKUP(C750, 'Вчера_Спутник Лайт'!C:BO, 15, FALSE)</f>
        <v>#N/A</v>
      </c>
      <c r="AT750" s="53" t="e">
        <f>W750-X750-VLOOKUP(C750, 'Вчера_Спутник Лайт'!C:BO, 17, FALSE)</f>
        <v>#N/A</v>
      </c>
      <c r="AU750" s="53" t="e">
        <f>AA750-AB750-VLOOKUP(C750, 'Вчера_Спутник Лайт'!C:BO, 19, FALSE)</f>
        <v>#N/A</v>
      </c>
      <c r="AV750" s="53" t="e">
        <f>AC750-AD750-VLOOKUP(C750, 'Вчера_Спутник Лайт'!C:BO, 21, FALSE)</f>
        <v>#N/A</v>
      </c>
      <c r="AW750" s="53" t="e">
        <f>VLOOKUP(C750, 'Вчера_Спутник Лайт'!C:BO, 26, FALSE)+F750-#REF!-AD750-AG750</f>
        <v>#N/A</v>
      </c>
      <c r="AX750" s="53" t="e">
        <f>AE750-VLOOKUP(C750,'Вчера_Спутник Лайт'!C:BO, 23, FALSE)</f>
        <v>#N/A</v>
      </c>
    </row>
    <row r="751" spans="1:50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3"/>
      <c r="AA751" s="44"/>
      <c r="AB751" s="43"/>
      <c r="AC751" s="44"/>
      <c r="AD751" s="43"/>
      <c r="AE751" s="43"/>
      <c r="AF751" s="43"/>
      <c r="AG751" s="44"/>
      <c r="AH751" s="48"/>
      <c r="AI751" s="52">
        <f t="shared" si="12"/>
        <v>0</v>
      </c>
      <c r="AJ751" s="53" t="str">
        <f>IF(ISNA(VLOOKUP(C751,'Вчера_Спутник Лайт'!C:C, 1, FALSE)),"ошибка",0)</f>
        <v>ошибка</v>
      </c>
      <c r="AK751" s="55"/>
      <c r="AL751" s="53" t="e">
        <f>D751-VLOOKUP(C751, 'Вчера_Спутник Лайт'!C:BO, 2, FALSE)</f>
        <v>#N/A</v>
      </c>
      <c r="AM751" s="53" t="e">
        <f>E751-F751-VLOOKUP(C751, 'Вчера_Спутник Лайт'!C:BO, 3, FALSE)</f>
        <v>#N/A</v>
      </c>
      <c r="AN751" s="53" t="e">
        <f>K751-L751-VLOOKUP(C751, 'Вчера_Спутник Лайт'!C:BO, 5, FALSE)</f>
        <v>#N/A</v>
      </c>
      <c r="AO751" s="53" t="e">
        <f>M751-N751-VLOOKUP(C751, 'Вчера_Спутник Лайт'!C:BO, 7, FALSE)</f>
        <v>#N/A</v>
      </c>
      <c r="AP751" s="53" t="e">
        <f>O751-P751-VLOOKUP(C751, 'Вчера_Спутник Лайт'!C:BO, 9, FALSE)</f>
        <v>#N/A</v>
      </c>
      <c r="AQ751" s="53" t="e">
        <f>Q751-R751-VLOOKUP(C751, 'Вчера_Спутник Лайт'!C:BO, 11, FALSE)</f>
        <v>#N/A</v>
      </c>
      <c r="AR751" s="53" t="e">
        <f>S751-T751-VLOOKUP(C751, 'Вчера_Спутник Лайт'!C:BO, 13, FALSE)</f>
        <v>#N/A</v>
      </c>
      <c r="AS751" s="53" t="e">
        <f>U751-V751-VLOOKUP(C751, 'Вчера_Спутник Лайт'!C:BO, 15, FALSE)</f>
        <v>#N/A</v>
      </c>
      <c r="AT751" s="53" t="e">
        <f>W751-X751-VLOOKUP(C751, 'Вчера_Спутник Лайт'!C:BO, 17, FALSE)</f>
        <v>#N/A</v>
      </c>
      <c r="AU751" s="53" t="e">
        <f>AA751-AB751-VLOOKUP(C751, 'Вчера_Спутник Лайт'!C:BO, 19, FALSE)</f>
        <v>#N/A</v>
      </c>
      <c r="AV751" s="53" t="e">
        <f>AC751-AD751-VLOOKUP(C751, 'Вчера_Спутник Лайт'!C:BO, 21, FALSE)</f>
        <v>#N/A</v>
      </c>
      <c r="AW751" s="53" t="e">
        <f>VLOOKUP(C751, 'Вчера_Спутник Лайт'!C:BO, 26, FALSE)+F751-#REF!-AD751-AG751</f>
        <v>#N/A</v>
      </c>
      <c r="AX751" s="53" t="e">
        <f>AE751-VLOOKUP(C751,'Вчера_Спутник Лайт'!C:BO, 23, FALSE)</f>
        <v>#N/A</v>
      </c>
    </row>
    <row r="752" spans="1:50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3"/>
      <c r="AA752" s="44"/>
      <c r="AB752" s="43"/>
      <c r="AC752" s="44"/>
      <c r="AD752" s="43"/>
      <c r="AE752" s="43"/>
      <c r="AF752" s="43"/>
      <c r="AG752" s="44"/>
      <c r="AH752" s="48"/>
      <c r="AI752" s="52">
        <f t="shared" si="12"/>
        <v>0</v>
      </c>
      <c r="AJ752" s="53" t="str">
        <f>IF(ISNA(VLOOKUP(C752,'Вчера_Спутник Лайт'!C:C, 1, FALSE)),"ошибка",0)</f>
        <v>ошибка</v>
      </c>
      <c r="AK752" s="55"/>
      <c r="AL752" s="53" t="e">
        <f>D752-VLOOKUP(C752, 'Вчера_Спутник Лайт'!C:BO, 2, FALSE)</f>
        <v>#N/A</v>
      </c>
      <c r="AM752" s="53" t="e">
        <f>E752-F752-VLOOKUP(C752, 'Вчера_Спутник Лайт'!C:BO, 3, FALSE)</f>
        <v>#N/A</v>
      </c>
      <c r="AN752" s="53" t="e">
        <f>K752-L752-VLOOKUP(C752, 'Вчера_Спутник Лайт'!C:BO, 5, FALSE)</f>
        <v>#N/A</v>
      </c>
      <c r="AO752" s="53" t="e">
        <f>M752-N752-VLOOKUP(C752, 'Вчера_Спутник Лайт'!C:BO, 7, FALSE)</f>
        <v>#N/A</v>
      </c>
      <c r="AP752" s="53" t="e">
        <f>O752-P752-VLOOKUP(C752, 'Вчера_Спутник Лайт'!C:BO, 9, FALSE)</f>
        <v>#N/A</v>
      </c>
      <c r="AQ752" s="53" t="e">
        <f>Q752-R752-VLOOKUP(C752, 'Вчера_Спутник Лайт'!C:BO, 11, FALSE)</f>
        <v>#N/A</v>
      </c>
      <c r="AR752" s="53" t="e">
        <f>S752-T752-VLOOKUP(C752, 'Вчера_Спутник Лайт'!C:BO, 13, FALSE)</f>
        <v>#N/A</v>
      </c>
      <c r="AS752" s="53" t="e">
        <f>U752-V752-VLOOKUP(C752, 'Вчера_Спутник Лайт'!C:BO, 15, FALSE)</f>
        <v>#N/A</v>
      </c>
      <c r="AT752" s="53" t="e">
        <f>W752-X752-VLOOKUP(C752, 'Вчера_Спутник Лайт'!C:BO, 17, FALSE)</f>
        <v>#N/A</v>
      </c>
      <c r="AU752" s="53" t="e">
        <f>AA752-AB752-VLOOKUP(C752, 'Вчера_Спутник Лайт'!C:BO, 19, FALSE)</f>
        <v>#N/A</v>
      </c>
      <c r="AV752" s="53" t="e">
        <f>AC752-AD752-VLOOKUP(C752, 'Вчера_Спутник Лайт'!C:BO, 21, FALSE)</f>
        <v>#N/A</v>
      </c>
      <c r="AW752" s="53" t="e">
        <f>VLOOKUP(C752, 'Вчера_Спутник Лайт'!C:BO, 26, FALSE)+F752-#REF!-AD752-AG752</f>
        <v>#N/A</v>
      </c>
      <c r="AX752" s="53" t="e">
        <f>AE752-VLOOKUP(C752,'Вчера_Спутник Лайт'!C:BO, 23, FALSE)</f>
        <v>#N/A</v>
      </c>
    </row>
    <row r="753" spans="1:50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3"/>
      <c r="AA753" s="44"/>
      <c r="AB753" s="43"/>
      <c r="AC753" s="44"/>
      <c r="AD753" s="43"/>
      <c r="AE753" s="43"/>
      <c r="AF753" s="43"/>
      <c r="AG753" s="44"/>
      <c r="AH753" s="48"/>
      <c r="AI753" s="52">
        <f t="shared" si="12"/>
        <v>0</v>
      </c>
      <c r="AJ753" s="53" t="str">
        <f>IF(ISNA(VLOOKUP(C753,'Вчера_Спутник Лайт'!C:C, 1, FALSE)),"ошибка",0)</f>
        <v>ошибка</v>
      </c>
      <c r="AK753" s="55"/>
      <c r="AL753" s="53" t="e">
        <f>D753-VLOOKUP(C753, 'Вчера_Спутник Лайт'!C:BO, 2, FALSE)</f>
        <v>#N/A</v>
      </c>
      <c r="AM753" s="53" t="e">
        <f>E753-F753-VLOOKUP(C753, 'Вчера_Спутник Лайт'!C:BO, 3, FALSE)</f>
        <v>#N/A</v>
      </c>
      <c r="AN753" s="53" t="e">
        <f>K753-L753-VLOOKUP(C753, 'Вчера_Спутник Лайт'!C:BO, 5, FALSE)</f>
        <v>#N/A</v>
      </c>
      <c r="AO753" s="53" t="e">
        <f>M753-N753-VLOOKUP(C753, 'Вчера_Спутник Лайт'!C:BO, 7, FALSE)</f>
        <v>#N/A</v>
      </c>
      <c r="AP753" s="53" t="e">
        <f>O753-P753-VLOOKUP(C753, 'Вчера_Спутник Лайт'!C:BO, 9, FALSE)</f>
        <v>#N/A</v>
      </c>
      <c r="AQ753" s="53" t="e">
        <f>Q753-R753-VLOOKUP(C753, 'Вчера_Спутник Лайт'!C:BO, 11, FALSE)</f>
        <v>#N/A</v>
      </c>
      <c r="AR753" s="53" t="e">
        <f>S753-T753-VLOOKUP(C753, 'Вчера_Спутник Лайт'!C:BO, 13, FALSE)</f>
        <v>#N/A</v>
      </c>
      <c r="AS753" s="53" t="e">
        <f>U753-V753-VLOOKUP(C753, 'Вчера_Спутник Лайт'!C:BO, 15, FALSE)</f>
        <v>#N/A</v>
      </c>
      <c r="AT753" s="53" t="e">
        <f>W753-X753-VLOOKUP(C753, 'Вчера_Спутник Лайт'!C:BO, 17, FALSE)</f>
        <v>#N/A</v>
      </c>
      <c r="AU753" s="53" t="e">
        <f>AA753-AB753-VLOOKUP(C753, 'Вчера_Спутник Лайт'!C:BO, 19, FALSE)</f>
        <v>#N/A</v>
      </c>
      <c r="AV753" s="53" t="e">
        <f>AC753-AD753-VLOOKUP(C753, 'Вчера_Спутник Лайт'!C:BO, 21, FALSE)</f>
        <v>#N/A</v>
      </c>
      <c r="AW753" s="53" t="e">
        <f>VLOOKUP(C753, 'Вчера_Спутник Лайт'!C:BO, 26, FALSE)+F753-#REF!-AD753-AG753</f>
        <v>#N/A</v>
      </c>
      <c r="AX753" s="53" t="e">
        <f>AE753-VLOOKUP(C753,'Вчера_Спутник Лайт'!C:BO, 23, FALSE)</f>
        <v>#N/A</v>
      </c>
    </row>
    <row r="754" spans="1:50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3"/>
      <c r="AA754" s="44"/>
      <c r="AB754" s="43"/>
      <c r="AC754" s="44"/>
      <c r="AD754" s="43"/>
      <c r="AE754" s="43"/>
      <c r="AF754" s="43"/>
      <c r="AG754" s="44"/>
      <c r="AH754" s="48"/>
      <c r="AI754" s="52">
        <f t="shared" si="12"/>
        <v>0</v>
      </c>
      <c r="AJ754" s="53" t="str">
        <f>IF(ISNA(VLOOKUP(C754,'Вчера_Спутник Лайт'!C:C, 1, FALSE)),"ошибка",0)</f>
        <v>ошибка</v>
      </c>
      <c r="AK754" s="55"/>
      <c r="AL754" s="53" t="e">
        <f>D754-VLOOKUP(C754, 'Вчера_Спутник Лайт'!C:BO, 2, FALSE)</f>
        <v>#N/A</v>
      </c>
      <c r="AM754" s="53" t="e">
        <f>E754-F754-VLOOKUP(C754, 'Вчера_Спутник Лайт'!C:BO, 3, FALSE)</f>
        <v>#N/A</v>
      </c>
      <c r="AN754" s="53" t="e">
        <f>K754-L754-VLOOKUP(C754, 'Вчера_Спутник Лайт'!C:BO, 5, FALSE)</f>
        <v>#N/A</v>
      </c>
      <c r="AO754" s="53" t="e">
        <f>M754-N754-VLOOKUP(C754, 'Вчера_Спутник Лайт'!C:BO, 7, FALSE)</f>
        <v>#N/A</v>
      </c>
      <c r="AP754" s="53" t="e">
        <f>O754-P754-VLOOKUP(C754, 'Вчера_Спутник Лайт'!C:BO, 9, FALSE)</f>
        <v>#N/A</v>
      </c>
      <c r="AQ754" s="53" t="e">
        <f>Q754-R754-VLOOKUP(C754, 'Вчера_Спутник Лайт'!C:BO, 11, FALSE)</f>
        <v>#N/A</v>
      </c>
      <c r="AR754" s="53" t="e">
        <f>S754-T754-VLOOKUP(C754, 'Вчера_Спутник Лайт'!C:BO, 13, FALSE)</f>
        <v>#N/A</v>
      </c>
      <c r="AS754" s="53" t="e">
        <f>U754-V754-VLOOKUP(C754, 'Вчера_Спутник Лайт'!C:BO, 15, FALSE)</f>
        <v>#N/A</v>
      </c>
      <c r="AT754" s="53" t="e">
        <f>W754-X754-VLOOKUP(C754, 'Вчера_Спутник Лайт'!C:BO, 17, FALSE)</f>
        <v>#N/A</v>
      </c>
      <c r="AU754" s="53" t="e">
        <f>AA754-AB754-VLOOKUP(C754, 'Вчера_Спутник Лайт'!C:BO, 19, FALSE)</f>
        <v>#N/A</v>
      </c>
      <c r="AV754" s="53" t="e">
        <f>AC754-AD754-VLOOKUP(C754, 'Вчера_Спутник Лайт'!C:BO, 21, FALSE)</f>
        <v>#N/A</v>
      </c>
      <c r="AW754" s="53" t="e">
        <f>VLOOKUP(C754, 'Вчера_Спутник Лайт'!C:BO, 26, FALSE)+F754-#REF!-AD754-AG754</f>
        <v>#N/A</v>
      </c>
      <c r="AX754" s="53" t="e">
        <f>AE754-VLOOKUP(C754,'Вчера_Спутник Лайт'!C:BO, 23, FALSE)</f>
        <v>#N/A</v>
      </c>
    </row>
    <row r="755" spans="1:50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3"/>
      <c r="AA755" s="44"/>
      <c r="AB755" s="43"/>
      <c r="AC755" s="44"/>
      <c r="AD755" s="43"/>
      <c r="AE755" s="43"/>
      <c r="AF755" s="43"/>
      <c r="AG755" s="44"/>
      <c r="AH755" s="48"/>
      <c r="AI755" s="52">
        <f t="shared" si="12"/>
        <v>0</v>
      </c>
      <c r="AJ755" s="53" t="str">
        <f>IF(ISNA(VLOOKUP(C755,'Вчера_Спутник Лайт'!C:C, 1, FALSE)),"ошибка",0)</f>
        <v>ошибка</v>
      </c>
      <c r="AK755" s="55"/>
      <c r="AL755" s="53" t="e">
        <f>D755-VLOOKUP(C755, 'Вчера_Спутник Лайт'!C:BO, 2, FALSE)</f>
        <v>#N/A</v>
      </c>
      <c r="AM755" s="53" t="e">
        <f>E755-F755-VLOOKUP(C755, 'Вчера_Спутник Лайт'!C:BO, 3, FALSE)</f>
        <v>#N/A</v>
      </c>
      <c r="AN755" s="53" t="e">
        <f>K755-L755-VLOOKUP(C755, 'Вчера_Спутник Лайт'!C:BO, 5, FALSE)</f>
        <v>#N/A</v>
      </c>
      <c r="AO755" s="53" t="e">
        <f>M755-N755-VLOOKUP(C755, 'Вчера_Спутник Лайт'!C:BO, 7, FALSE)</f>
        <v>#N/A</v>
      </c>
      <c r="AP755" s="53" t="e">
        <f>O755-P755-VLOOKUP(C755, 'Вчера_Спутник Лайт'!C:BO, 9, FALSE)</f>
        <v>#N/A</v>
      </c>
      <c r="AQ755" s="53" t="e">
        <f>Q755-R755-VLOOKUP(C755, 'Вчера_Спутник Лайт'!C:BO, 11, FALSE)</f>
        <v>#N/A</v>
      </c>
      <c r="AR755" s="53" t="e">
        <f>S755-T755-VLOOKUP(C755, 'Вчера_Спутник Лайт'!C:BO, 13, FALSE)</f>
        <v>#N/A</v>
      </c>
      <c r="AS755" s="53" t="e">
        <f>U755-V755-VLOOKUP(C755, 'Вчера_Спутник Лайт'!C:BO, 15, FALSE)</f>
        <v>#N/A</v>
      </c>
      <c r="AT755" s="53" t="e">
        <f>W755-X755-VLOOKUP(C755, 'Вчера_Спутник Лайт'!C:BO, 17, FALSE)</f>
        <v>#N/A</v>
      </c>
      <c r="AU755" s="53" t="e">
        <f>AA755-AB755-VLOOKUP(C755, 'Вчера_Спутник Лайт'!C:BO, 19, FALSE)</f>
        <v>#N/A</v>
      </c>
      <c r="AV755" s="53" t="e">
        <f>AC755-AD755-VLOOKUP(C755, 'Вчера_Спутник Лайт'!C:BO, 21, FALSE)</f>
        <v>#N/A</v>
      </c>
      <c r="AW755" s="53" t="e">
        <f>VLOOKUP(C755, 'Вчера_Спутник Лайт'!C:BO, 26, FALSE)+F755-#REF!-AD755-AG755</f>
        <v>#N/A</v>
      </c>
      <c r="AX755" s="53" t="e">
        <f>AE755-VLOOKUP(C755,'Вчера_Спутник Лайт'!C:BO, 23, FALSE)</f>
        <v>#N/A</v>
      </c>
    </row>
    <row r="756" spans="1:50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3"/>
      <c r="AA756" s="44"/>
      <c r="AB756" s="43"/>
      <c r="AC756" s="44"/>
      <c r="AD756" s="43"/>
      <c r="AE756" s="43"/>
      <c r="AF756" s="43"/>
      <c r="AG756" s="44"/>
      <c r="AH756" s="48"/>
      <c r="AI756" s="52">
        <f t="shared" si="12"/>
        <v>0</v>
      </c>
      <c r="AJ756" s="53" t="str">
        <f>IF(ISNA(VLOOKUP(C756,'Вчера_Спутник Лайт'!C:C, 1, FALSE)),"ошибка",0)</f>
        <v>ошибка</v>
      </c>
      <c r="AK756" s="55"/>
      <c r="AL756" s="53" t="e">
        <f>D756-VLOOKUP(C756, 'Вчера_Спутник Лайт'!C:BO, 2, FALSE)</f>
        <v>#N/A</v>
      </c>
      <c r="AM756" s="53" t="e">
        <f>E756-F756-VLOOKUP(C756, 'Вчера_Спутник Лайт'!C:BO, 3, FALSE)</f>
        <v>#N/A</v>
      </c>
      <c r="AN756" s="53" t="e">
        <f>K756-L756-VLOOKUP(C756, 'Вчера_Спутник Лайт'!C:BO, 5, FALSE)</f>
        <v>#N/A</v>
      </c>
      <c r="AO756" s="53" t="e">
        <f>M756-N756-VLOOKUP(C756, 'Вчера_Спутник Лайт'!C:BO, 7, FALSE)</f>
        <v>#N/A</v>
      </c>
      <c r="AP756" s="53" t="e">
        <f>O756-P756-VLOOKUP(C756, 'Вчера_Спутник Лайт'!C:BO, 9, FALSE)</f>
        <v>#N/A</v>
      </c>
      <c r="AQ756" s="53" t="e">
        <f>Q756-R756-VLOOKUP(C756, 'Вчера_Спутник Лайт'!C:BO, 11, FALSE)</f>
        <v>#N/A</v>
      </c>
      <c r="AR756" s="53" t="e">
        <f>S756-T756-VLOOKUP(C756, 'Вчера_Спутник Лайт'!C:BO, 13, FALSE)</f>
        <v>#N/A</v>
      </c>
      <c r="AS756" s="53" t="e">
        <f>U756-V756-VLOOKUP(C756, 'Вчера_Спутник Лайт'!C:BO, 15, FALSE)</f>
        <v>#N/A</v>
      </c>
      <c r="AT756" s="53" t="e">
        <f>W756-X756-VLOOKUP(C756, 'Вчера_Спутник Лайт'!C:BO, 17, FALSE)</f>
        <v>#N/A</v>
      </c>
      <c r="AU756" s="53" t="e">
        <f>AA756-AB756-VLOOKUP(C756, 'Вчера_Спутник Лайт'!C:BO, 19, FALSE)</f>
        <v>#N/A</v>
      </c>
      <c r="AV756" s="53" t="e">
        <f>AC756-AD756-VLOOKUP(C756, 'Вчера_Спутник Лайт'!C:BO, 21, FALSE)</f>
        <v>#N/A</v>
      </c>
      <c r="AW756" s="53" t="e">
        <f>VLOOKUP(C756, 'Вчера_Спутник Лайт'!C:BO, 26, FALSE)+F756-#REF!-AD756-AG756</f>
        <v>#N/A</v>
      </c>
      <c r="AX756" s="53" t="e">
        <f>AE756-VLOOKUP(C756,'Вчера_Спутник Лайт'!C:BO, 23, FALSE)</f>
        <v>#N/A</v>
      </c>
    </row>
    <row r="757" spans="1:50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3"/>
      <c r="AA757" s="44"/>
      <c r="AB757" s="43"/>
      <c r="AC757" s="44"/>
      <c r="AD757" s="43"/>
      <c r="AE757" s="43"/>
      <c r="AF757" s="43"/>
      <c r="AG757" s="44"/>
      <c r="AH757" s="48"/>
      <c r="AI757" s="52">
        <f t="shared" si="12"/>
        <v>0</v>
      </c>
      <c r="AJ757" s="53" t="str">
        <f>IF(ISNA(VLOOKUP(C757,'Вчера_Спутник Лайт'!C:C, 1, FALSE)),"ошибка",0)</f>
        <v>ошибка</v>
      </c>
      <c r="AK757" s="55"/>
      <c r="AL757" s="53" t="e">
        <f>D757-VLOOKUP(C757, 'Вчера_Спутник Лайт'!C:BO, 2, FALSE)</f>
        <v>#N/A</v>
      </c>
      <c r="AM757" s="53" t="e">
        <f>E757-F757-VLOOKUP(C757, 'Вчера_Спутник Лайт'!C:BO, 3, FALSE)</f>
        <v>#N/A</v>
      </c>
      <c r="AN757" s="53" t="e">
        <f>K757-L757-VLOOKUP(C757, 'Вчера_Спутник Лайт'!C:BO, 5, FALSE)</f>
        <v>#N/A</v>
      </c>
      <c r="AO757" s="53" t="e">
        <f>M757-N757-VLOOKUP(C757, 'Вчера_Спутник Лайт'!C:BO, 7, FALSE)</f>
        <v>#N/A</v>
      </c>
      <c r="AP757" s="53" t="e">
        <f>O757-P757-VLOOKUP(C757, 'Вчера_Спутник Лайт'!C:BO, 9, FALSE)</f>
        <v>#N/A</v>
      </c>
      <c r="AQ757" s="53" t="e">
        <f>Q757-R757-VLOOKUP(C757, 'Вчера_Спутник Лайт'!C:BO, 11, FALSE)</f>
        <v>#N/A</v>
      </c>
      <c r="AR757" s="53" t="e">
        <f>S757-T757-VLOOKUP(C757, 'Вчера_Спутник Лайт'!C:BO, 13, FALSE)</f>
        <v>#N/A</v>
      </c>
      <c r="AS757" s="53" t="e">
        <f>U757-V757-VLOOKUP(C757, 'Вчера_Спутник Лайт'!C:BO, 15, FALSE)</f>
        <v>#N/A</v>
      </c>
      <c r="AT757" s="53" t="e">
        <f>W757-X757-VLOOKUP(C757, 'Вчера_Спутник Лайт'!C:BO, 17, FALSE)</f>
        <v>#N/A</v>
      </c>
      <c r="AU757" s="53" t="e">
        <f>AA757-AB757-VLOOKUP(C757, 'Вчера_Спутник Лайт'!C:BO, 19, FALSE)</f>
        <v>#N/A</v>
      </c>
      <c r="AV757" s="53" t="e">
        <f>AC757-AD757-VLOOKUP(C757, 'Вчера_Спутник Лайт'!C:BO, 21, FALSE)</f>
        <v>#N/A</v>
      </c>
      <c r="AW757" s="53" t="e">
        <f>VLOOKUP(C757, 'Вчера_Спутник Лайт'!C:BO, 26, FALSE)+F757-#REF!-AD757-AG757</f>
        <v>#N/A</v>
      </c>
      <c r="AX757" s="53" t="e">
        <f>AE757-VLOOKUP(C757,'Вчера_Спутник Лайт'!C:BO, 23, FALSE)</f>
        <v>#N/A</v>
      </c>
    </row>
    <row r="758" spans="1:50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3"/>
      <c r="AA758" s="44"/>
      <c r="AB758" s="43"/>
      <c r="AC758" s="44"/>
      <c r="AD758" s="43"/>
      <c r="AE758" s="43"/>
      <c r="AF758" s="43"/>
      <c r="AG758" s="44"/>
      <c r="AH758" s="48"/>
      <c r="AI758" s="52">
        <f t="shared" si="12"/>
        <v>0</v>
      </c>
      <c r="AJ758" s="53" t="str">
        <f>IF(ISNA(VLOOKUP(C758,'Вчера_Спутник Лайт'!C:C, 1, FALSE)),"ошибка",0)</f>
        <v>ошибка</v>
      </c>
      <c r="AK758" s="55"/>
      <c r="AL758" s="53" t="e">
        <f>D758-VLOOKUP(C758, 'Вчера_Спутник Лайт'!C:BO, 2, FALSE)</f>
        <v>#N/A</v>
      </c>
      <c r="AM758" s="53" t="e">
        <f>E758-F758-VLOOKUP(C758, 'Вчера_Спутник Лайт'!C:BO, 3, FALSE)</f>
        <v>#N/A</v>
      </c>
      <c r="AN758" s="53" t="e">
        <f>K758-L758-VLOOKUP(C758, 'Вчера_Спутник Лайт'!C:BO, 5, FALSE)</f>
        <v>#N/A</v>
      </c>
      <c r="AO758" s="53" t="e">
        <f>M758-N758-VLOOKUP(C758, 'Вчера_Спутник Лайт'!C:BO, 7, FALSE)</f>
        <v>#N/A</v>
      </c>
      <c r="AP758" s="53" t="e">
        <f>O758-P758-VLOOKUP(C758, 'Вчера_Спутник Лайт'!C:BO, 9, FALSE)</f>
        <v>#N/A</v>
      </c>
      <c r="AQ758" s="53" t="e">
        <f>Q758-R758-VLOOKUP(C758, 'Вчера_Спутник Лайт'!C:BO, 11, FALSE)</f>
        <v>#N/A</v>
      </c>
      <c r="AR758" s="53" t="e">
        <f>S758-T758-VLOOKUP(C758, 'Вчера_Спутник Лайт'!C:BO, 13, FALSE)</f>
        <v>#N/A</v>
      </c>
      <c r="AS758" s="53" t="e">
        <f>U758-V758-VLOOKUP(C758, 'Вчера_Спутник Лайт'!C:BO, 15, FALSE)</f>
        <v>#N/A</v>
      </c>
      <c r="AT758" s="53" t="e">
        <f>W758-X758-VLOOKUP(C758, 'Вчера_Спутник Лайт'!C:BO, 17, FALSE)</f>
        <v>#N/A</v>
      </c>
      <c r="AU758" s="53" t="e">
        <f>AA758-AB758-VLOOKUP(C758, 'Вчера_Спутник Лайт'!C:BO, 19, FALSE)</f>
        <v>#N/A</v>
      </c>
      <c r="AV758" s="53" t="e">
        <f>AC758-AD758-VLOOKUP(C758, 'Вчера_Спутник Лайт'!C:BO, 21, FALSE)</f>
        <v>#N/A</v>
      </c>
      <c r="AW758" s="53" t="e">
        <f>VLOOKUP(C758, 'Вчера_Спутник Лайт'!C:BO, 26, FALSE)+F758-#REF!-AD758-AG758</f>
        <v>#N/A</v>
      </c>
      <c r="AX758" s="53" t="e">
        <f>AE758-VLOOKUP(C758,'Вчера_Спутник Лайт'!C:BO, 23, FALSE)</f>
        <v>#N/A</v>
      </c>
    </row>
    <row r="759" spans="1:50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3"/>
      <c r="AA759" s="44"/>
      <c r="AB759" s="43"/>
      <c r="AC759" s="44"/>
      <c r="AD759" s="43"/>
      <c r="AE759" s="43"/>
      <c r="AF759" s="43"/>
      <c r="AG759" s="44"/>
      <c r="AH759" s="48"/>
      <c r="AI759" s="52">
        <f t="shared" si="12"/>
        <v>0</v>
      </c>
      <c r="AJ759" s="53" t="str">
        <f>IF(ISNA(VLOOKUP(C759,'Вчера_Спутник Лайт'!C:C, 1, FALSE)),"ошибка",0)</f>
        <v>ошибка</v>
      </c>
      <c r="AK759" s="55"/>
      <c r="AL759" s="53" t="e">
        <f>D759-VLOOKUP(C759, 'Вчера_Спутник Лайт'!C:BO, 2, FALSE)</f>
        <v>#N/A</v>
      </c>
      <c r="AM759" s="53" t="e">
        <f>E759-F759-VLOOKUP(C759, 'Вчера_Спутник Лайт'!C:BO, 3, FALSE)</f>
        <v>#N/A</v>
      </c>
      <c r="AN759" s="53" t="e">
        <f>K759-L759-VLOOKUP(C759, 'Вчера_Спутник Лайт'!C:BO, 5, FALSE)</f>
        <v>#N/A</v>
      </c>
      <c r="AO759" s="53" t="e">
        <f>M759-N759-VLOOKUP(C759, 'Вчера_Спутник Лайт'!C:BO, 7, FALSE)</f>
        <v>#N/A</v>
      </c>
      <c r="AP759" s="53" t="e">
        <f>O759-P759-VLOOKUP(C759, 'Вчера_Спутник Лайт'!C:BO, 9, FALSE)</f>
        <v>#N/A</v>
      </c>
      <c r="AQ759" s="53" t="e">
        <f>Q759-R759-VLOOKUP(C759, 'Вчера_Спутник Лайт'!C:BO, 11, FALSE)</f>
        <v>#N/A</v>
      </c>
      <c r="AR759" s="53" t="e">
        <f>S759-T759-VLOOKUP(C759, 'Вчера_Спутник Лайт'!C:BO, 13, FALSE)</f>
        <v>#N/A</v>
      </c>
      <c r="AS759" s="53" t="e">
        <f>U759-V759-VLOOKUP(C759, 'Вчера_Спутник Лайт'!C:BO, 15, FALSE)</f>
        <v>#N/A</v>
      </c>
      <c r="AT759" s="53" t="e">
        <f>W759-X759-VLOOKUP(C759, 'Вчера_Спутник Лайт'!C:BO, 17, FALSE)</f>
        <v>#N/A</v>
      </c>
      <c r="AU759" s="53" t="e">
        <f>AA759-AB759-VLOOKUP(C759, 'Вчера_Спутник Лайт'!C:BO, 19, FALSE)</f>
        <v>#N/A</v>
      </c>
      <c r="AV759" s="53" t="e">
        <f>AC759-AD759-VLOOKUP(C759, 'Вчера_Спутник Лайт'!C:BO, 21, FALSE)</f>
        <v>#N/A</v>
      </c>
      <c r="AW759" s="53" t="e">
        <f>VLOOKUP(C759, 'Вчера_Спутник Лайт'!C:BO, 26, FALSE)+F759-#REF!-AD759-AG759</f>
        <v>#N/A</v>
      </c>
      <c r="AX759" s="53" t="e">
        <f>AE759-VLOOKUP(C759,'Вчера_Спутник Лайт'!C:BO, 23, FALSE)</f>
        <v>#N/A</v>
      </c>
    </row>
    <row r="760" spans="1:50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3"/>
      <c r="AA760" s="44"/>
      <c r="AB760" s="43"/>
      <c r="AC760" s="44"/>
      <c r="AD760" s="43"/>
      <c r="AE760" s="43"/>
      <c r="AF760" s="43"/>
      <c r="AG760" s="44"/>
      <c r="AH760" s="48"/>
      <c r="AI760" s="52">
        <f t="shared" si="12"/>
        <v>0</v>
      </c>
      <c r="AJ760" s="53" t="str">
        <f>IF(ISNA(VLOOKUP(C760,'Вчера_Спутник Лайт'!C:C, 1, FALSE)),"ошибка",0)</f>
        <v>ошибка</v>
      </c>
      <c r="AK760" s="55"/>
      <c r="AL760" s="53" t="e">
        <f>D760-VLOOKUP(C760, 'Вчера_Спутник Лайт'!C:BO, 2, FALSE)</f>
        <v>#N/A</v>
      </c>
      <c r="AM760" s="53" t="e">
        <f>E760-F760-VLOOKUP(C760, 'Вчера_Спутник Лайт'!C:BO, 3, FALSE)</f>
        <v>#N/A</v>
      </c>
      <c r="AN760" s="53" t="e">
        <f>K760-L760-VLOOKUP(C760, 'Вчера_Спутник Лайт'!C:BO, 5, FALSE)</f>
        <v>#N/A</v>
      </c>
      <c r="AO760" s="53" t="e">
        <f>M760-N760-VLOOKUP(C760, 'Вчера_Спутник Лайт'!C:BO, 7, FALSE)</f>
        <v>#N/A</v>
      </c>
      <c r="AP760" s="53" t="e">
        <f>O760-P760-VLOOKUP(C760, 'Вчера_Спутник Лайт'!C:BO, 9, FALSE)</f>
        <v>#N/A</v>
      </c>
      <c r="AQ760" s="53" t="e">
        <f>Q760-R760-VLOOKUP(C760, 'Вчера_Спутник Лайт'!C:BO, 11, FALSE)</f>
        <v>#N/A</v>
      </c>
      <c r="AR760" s="53" t="e">
        <f>S760-T760-VLOOKUP(C760, 'Вчера_Спутник Лайт'!C:BO, 13, FALSE)</f>
        <v>#N/A</v>
      </c>
      <c r="AS760" s="53" t="e">
        <f>U760-V760-VLOOKUP(C760, 'Вчера_Спутник Лайт'!C:BO, 15, FALSE)</f>
        <v>#N/A</v>
      </c>
      <c r="AT760" s="53" t="e">
        <f>W760-X760-VLOOKUP(C760, 'Вчера_Спутник Лайт'!C:BO, 17, FALSE)</f>
        <v>#N/A</v>
      </c>
      <c r="AU760" s="53" t="e">
        <f>AA760-AB760-VLOOKUP(C760, 'Вчера_Спутник Лайт'!C:BO, 19, FALSE)</f>
        <v>#N/A</v>
      </c>
      <c r="AV760" s="53" t="e">
        <f>AC760-AD760-VLOOKUP(C760, 'Вчера_Спутник Лайт'!C:BO, 21, FALSE)</f>
        <v>#N/A</v>
      </c>
      <c r="AW760" s="53" t="e">
        <f>VLOOKUP(C760, 'Вчера_Спутник Лайт'!C:BO, 26, FALSE)+F760-#REF!-AD760-AG760</f>
        <v>#N/A</v>
      </c>
      <c r="AX760" s="53" t="e">
        <f>AE760-VLOOKUP(C760,'Вчера_Спутник Лайт'!C:BO, 23, FALSE)</f>
        <v>#N/A</v>
      </c>
    </row>
    <row r="761" spans="1:50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3"/>
      <c r="AA761" s="44"/>
      <c r="AB761" s="43"/>
      <c r="AC761" s="44"/>
      <c r="AD761" s="43"/>
      <c r="AE761" s="43"/>
      <c r="AF761" s="43"/>
      <c r="AG761" s="44"/>
      <c r="AH761" s="48"/>
      <c r="AI761" s="52">
        <f t="shared" si="12"/>
        <v>0</v>
      </c>
      <c r="AJ761" s="53" t="str">
        <f>IF(ISNA(VLOOKUP(C761,'Вчера_Спутник Лайт'!C:C, 1, FALSE)),"ошибка",0)</f>
        <v>ошибка</v>
      </c>
      <c r="AK761" s="55"/>
      <c r="AL761" s="53" t="e">
        <f>D761-VLOOKUP(C761, 'Вчера_Спутник Лайт'!C:BO, 2, FALSE)</f>
        <v>#N/A</v>
      </c>
      <c r="AM761" s="53" t="e">
        <f>E761-F761-VLOOKUP(C761, 'Вчера_Спутник Лайт'!C:BO, 3, FALSE)</f>
        <v>#N/A</v>
      </c>
      <c r="AN761" s="53" t="e">
        <f>K761-L761-VLOOKUP(C761, 'Вчера_Спутник Лайт'!C:BO, 5, FALSE)</f>
        <v>#N/A</v>
      </c>
      <c r="AO761" s="53" t="e">
        <f>M761-N761-VLOOKUP(C761, 'Вчера_Спутник Лайт'!C:BO, 7, FALSE)</f>
        <v>#N/A</v>
      </c>
      <c r="AP761" s="53" t="e">
        <f>O761-P761-VLOOKUP(C761, 'Вчера_Спутник Лайт'!C:BO, 9, FALSE)</f>
        <v>#N/A</v>
      </c>
      <c r="AQ761" s="53" t="e">
        <f>Q761-R761-VLOOKUP(C761, 'Вчера_Спутник Лайт'!C:BO, 11, FALSE)</f>
        <v>#N/A</v>
      </c>
      <c r="AR761" s="53" t="e">
        <f>S761-T761-VLOOKUP(C761, 'Вчера_Спутник Лайт'!C:BO, 13, FALSE)</f>
        <v>#N/A</v>
      </c>
      <c r="AS761" s="53" t="e">
        <f>U761-V761-VLOOKUP(C761, 'Вчера_Спутник Лайт'!C:BO, 15, FALSE)</f>
        <v>#N/A</v>
      </c>
      <c r="AT761" s="53" t="e">
        <f>W761-X761-VLOOKUP(C761, 'Вчера_Спутник Лайт'!C:BO, 17, FALSE)</f>
        <v>#N/A</v>
      </c>
      <c r="AU761" s="53" t="e">
        <f>AA761-AB761-VLOOKUP(C761, 'Вчера_Спутник Лайт'!C:BO, 19, FALSE)</f>
        <v>#N/A</v>
      </c>
      <c r="AV761" s="53" t="e">
        <f>AC761-AD761-VLOOKUP(C761, 'Вчера_Спутник Лайт'!C:BO, 21, FALSE)</f>
        <v>#N/A</v>
      </c>
      <c r="AW761" s="53" t="e">
        <f>VLOOKUP(C761, 'Вчера_Спутник Лайт'!C:BO, 26, FALSE)+F761-#REF!-AD761-AG761</f>
        <v>#N/A</v>
      </c>
      <c r="AX761" s="53" t="e">
        <f>AE761-VLOOKUP(C761,'Вчера_Спутник Лайт'!C:BO, 23, FALSE)</f>
        <v>#N/A</v>
      </c>
    </row>
    <row r="762" spans="1:50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3"/>
      <c r="AA762" s="44"/>
      <c r="AB762" s="43"/>
      <c r="AC762" s="44"/>
      <c r="AD762" s="43"/>
      <c r="AE762" s="43"/>
      <c r="AF762" s="43"/>
      <c r="AG762" s="44"/>
      <c r="AH762" s="48"/>
      <c r="AI762" s="52">
        <f t="shared" si="12"/>
        <v>0</v>
      </c>
      <c r="AJ762" s="53" t="str">
        <f>IF(ISNA(VLOOKUP(C762,'Вчера_Спутник Лайт'!C:C, 1, FALSE)),"ошибка",0)</f>
        <v>ошибка</v>
      </c>
      <c r="AK762" s="55"/>
      <c r="AL762" s="53" t="e">
        <f>D762-VLOOKUP(C762, 'Вчера_Спутник Лайт'!C:BO, 2, FALSE)</f>
        <v>#N/A</v>
      </c>
      <c r="AM762" s="53" t="e">
        <f>E762-F762-VLOOKUP(C762, 'Вчера_Спутник Лайт'!C:BO, 3, FALSE)</f>
        <v>#N/A</v>
      </c>
      <c r="AN762" s="53" t="e">
        <f>K762-L762-VLOOKUP(C762, 'Вчера_Спутник Лайт'!C:BO, 5, FALSE)</f>
        <v>#N/A</v>
      </c>
      <c r="AO762" s="53" t="e">
        <f>M762-N762-VLOOKUP(C762, 'Вчера_Спутник Лайт'!C:BO, 7, FALSE)</f>
        <v>#N/A</v>
      </c>
      <c r="AP762" s="53" t="e">
        <f>O762-P762-VLOOKUP(C762, 'Вчера_Спутник Лайт'!C:BO, 9, FALSE)</f>
        <v>#N/A</v>
      </c>
      <c r="AQ762" s="53" t="e">
        <f>Q762-R762-VLOOKUP(C762, 'Вчера_Спутник Лайт'!C:BO, 11, FALSE)</f>
        <v>#N/A</v>
      </c>
      <c r="AR762" s="53" t="e">
        <f>S762-T762-VLOOKUP(C762, 'Вчера_Спутник Лайт'!C:BO, 13, FALSE)</f>
        <v>#N/A</v>
      </c>
      <c r="AS762" s="53" t="e">
        <f>U762-V762-VLOOKUP(C762, 'Вчера_Спутник Лайт'!C:BO, 15, FALSE)</f>
        <v>#N/A</v>
      </c>
      <c r="AT762" s="53" t="e">
        <f>W762-X762-VLOOKUP(C762, 'Вчера_Спутник Лайт'!C:BO, 17, FALSE)</f>
        <v>#N/A</v>
      </c>
      <c r="AU762" s="53" t="e">
        <f>AA762-AB762-VLOOKUP(C762, 'Вчера_Спутник Лайт'!C:BO, 19, FALSE)</f>
        <v>#N/A</v>
      </c>
      <c r="AV762" s="53" t="e">
        <f>AC762-AD762-VLOOKUP(C762, 'Вчера_Спутник Лайт'!C:BO, 21, FALSE)</f>
        <v>#N/A</v>
      </c>
      <c r="AW762" s="53" t="e">
        <f>VLOOKUP(C762, 'Вчера_Спутник Лайт'!C:BO, 26, FALSE)+F762-#REF!-AD762-AG762</f>
        <v>#N/A</v>
      </c>
      <c r="AX762" s="53" t="e">
        <f>AE762-VLOOKUP(C762,'Вчера_Спутник Лайт'!C:BO, 23, FALSE)</f>
        <v>#N/A</v>
      </c>
    </row>
    <row r="763" spans="1:50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3"/>
      <c r="AA763" s="44"/>
      <c r="AB763" s="43"/>
      <c r="AC763" s="44"/>
      <c r="AD763" s="43"/>
      <c r="AE763" s="43"/>
      <c r="AF763" s="43"/>
      <c r="AG763" s="44"/>
      <c r="AH763" s="48"/>
      <c r="AI763" s="52">
        <f t="shared" si="12"/>
        <v>0</v>
      </c>
      <c r="AJ763" s="53" t="str">
        <f>IF(ISNA(VLOOKUP(C763,'Вчера_Спутник Лайт'!C:C, 1, FALSE)),"ошибка",0)</f>
        <v>ошибка</v>
      </c>
      <c r="AK763" s="55"/>
      <c r="AL763" s="53" t="e">
        <f>D763-VLOOKUP(C763, 'Вчера_Спутник Лайт'!C:BO, 2, FALSE)</f>
        <v>#N/A</v>
      </c>
      <c r="AM763" s="53" t="e">
        <f>E763-F763-VLOOKUP(C763, 'Вчера_Спутник Лайт'!C:BO, 3, FALSE)</f>
        <v>#N/A</v>
      </c>
      <c r="AN763" s="53" t="e">
        <f>K763-L763-VLOOKUP(C763, 'Вчера_Спутник Лайт'!C:BO, 5, FALSE)</f>
        <v>#N/A</v>
      </c>
      <c r="AO763" s="53" t="e">
        <f>M763-N763-VLOOKUP(C763, 'Вчера_Спутник Лайт'!C:BO, 7, FALSE)</f>
        <v>#N/A</v>
      </c>
      <c r="AP763" s="53" t="e">
        <f>O763-P763-VLOOKUP(C763, 'Вчера_Спутник Лайт'!C:BO, 9, FALSE)</f>
        <v>#N/A</v>
      </c>
      <c r="AQ763" s="53" t="e">
        <f>Q763-R763-VLOOKUP(C763, 'Вчера_Спутник Лайт'!C:BO, 11, FALSE)</f>
        <v>#N/A</v>
      </c>
      <c r="AR763" s="53" t="e">
        <f>S763-T763-VLOOKUP(C763, 'Вчера_Спутник Лайт'!C:BO, 13, FALSE)</f>
        <v>#N/A</v>
      </c>
      <c r="AS763" s="53" t="e">
        <f>U763-V763-VLOOKUP(C763, 'Вчера_Спутник Лайт'!C:BO, 15, FALSE)</f>
        <v>#N/A</v>
      </c>
      <c r="AT763" s="53" t="e">
        <f>W763-X763-VLOOKUP(C763, 'Вчера_Спутник Лайт'!C:BO, 17, FALSE)</f>
        <v>#N/A</v>
      </c>
      <c r="AU763" s="53" t="e">
        <f>AA763-AB763-VLOOKUP(C763, 'Вчера_Спутник Лайт'!C:BO, 19, FALSE)</f>
        <v>#N/A</v>
      </c>
      <c r="AV763" s="53" t="e">
        <f>AC763-AD763-VLOOKUP(C763, 'Вчера_Спутник Лайт'!C:BO, 21, FALSE)</f>
        <v>#N/A</v>
      </c>
      <c r="AW763" s="53" t="e">
        <f>VLOOKUP(C763, 'Вчера_Спутник Лайт'!C:BO, 26, FALSE)+F763-#REF!-AD763-AG763</f>
        <v>#N/A</v>
      </c>
      <c r="AX763" s="53" t="e">
        <f>AE763-VLOOKUP(C763,'Вчера_Спутник Лайт'!C:BO, 23, FALSE)</f>
        <v>#N/A</v>
      </c>
    </row>
    <row r="764" spans="1:50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3"/>
      <c r="AA764" s="44"/>
      <c r="AB764" s="43"/>
      <c r="AC764" s="44"/>
      <c r="AD764" s="43"/>
      <c r="AE764" s="43"/>
      <c r="AF764" s="43"/>
      <c r="AG764" s="44"/>
      <c r="AH764" s="48"/>
      <c r="AI764" s="52">
        <f t="shared" si="12"/>
        <v>0</v>
      </c>
      <c r="AJ764" s="53" t="str">
        <f>IF(ISNA(VLOOKUP(C764,'Вчера_Спутник Лайт'!C:C, 1, FALSE)),"ошибка",0)</f>
        <v>ошибка</v>
      </c>
      <c r="AK764" s="55"/>
      <c r="AL764" s="53" t="e">
        <f>D764-VLOOKUP(C764, 'Вчера_Спутник Лайт'!C:BO, 2, FALSE)</f>
        <v>#N/A</v>
      </c>
      <c r="AM764" s="53" t="e">
        <f>E764-F764-VLOOKUP(C764, 'Вчера_Спутник Лайт'!C:BO, 3, FALSE)</f>
        <v>#N/A</v>
      </c>
      <c r="AN764" s="53" t="e">
        <f>K764-L764-VLOOKUP(C764, 'Вчера_Спутник Лайт'!C:BO, 5, FALSE)</f>
        <v>#N/A</v>
      </c>
      <c r="AO764" s="53" t="e">
        <f>M764-N764-VLOOKUP(C764, 'Вчера_Спутник Лайт'!C:BO, 7, FALSE)</f>
        <v>#N/A</v>
      </c>
      <c r="AP764" s="53" t="e">
        <f>O764-P764-VLOOKUP(C764, 'Вчера_Спутник Лайт'!C:BO, 9, FALSE)</f>
        <v>#N/A</v>
      </c>
      <c r="AQ764" s="53" t="e">
        <f>Q764-R764-VLOOKUP(C764, 'Вчера_Спутник Лайт'!C:BO, 11, FALSE)</f>
        <v>#N/A</v>
      </c>
      <c r="AR764" s="53" t="e">
        <f>S764-T764-VLOOKUP(C764, 'Вчера_Спутник Лайт'!C:BO, 13, FALSE)</f>
        <v>#N/A</v>
      </c>
      <c r="AS764" s="53" t="e">
        <f>U764-V764-VLOOKUP(C764, 'Вчера_Спутник Лайт'!C:BO, 15, FALSE)</f>
        <v>#N/A</v>
      </c>
      <c r="AT764" s="53" t="e">
        <f>W764-X764-VLOOKUP(C764, 'Вчера_Спутник Лайт'!C:BO, 17, FALSE)</f>
        <v>#N/A</v>
      </c>
      <c r="AU764" s="53" t="e">
        <f>AA764-AB764-VLOOKUP(C764, 'Вчера_Спутник Лайт'!C:BO, 19, FALSE)</f>
        <v>#N/A</v>
      </c>
      <c r="AV764" s="53" t="e">
        <f>AC764-AD764-VLOOKUP(C764, 'Вчера_Спутник Лайт'!C:BO, 21, FALSE)</f>
        <v>#N/A</v>
      </c>
      <c r="AW764" s="53" t="e">
        <f>VLOOKUP(C764, 'Вчера_Спутник Лайт'!C:BO, 26, FALSE)+F764-#REF!-AD764-AG764</f>
        <v>#N/A</v>
      </c>
      <c r="AX764" s="53" t="e">
        <f>AE764-VLOOKUP(C764,'Вчера_Спутник Лайт'!C:BO, 23, FALSE)</f>
        <v>#N/A</v>
      </c>
    </row>
    <row r="765" spans="1:50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3"/>
      <c r="AA765" s="44"/>
      <c r="AB765" s="43"/>
      <c r="AC765" s="44"/>
      <c r="AD765" s="43"/>
      <c r="AE765" s="43"/>
      <c r="AF765" s="43"/>
      <c r="AG765" s="44"/>
      <c r="AH765" s="48"/>
      <c r="AI765" s="52">
        <f t="shared" si="12"/>
        <v>0</v>
      </c>
      <c r="AJ765" s="53" t="str">
        <f>IF(ISNA(VLOOKUP(C765,'Вчера_Спутник Лайт'!C:C, 1, FALSE)),"ошибка",0)</f>
        <v>ошибка</v>
      </c>
      <c r="AK765" s="55"/>
      <c r="AL765" s="53" t="e">
        <f>D765-VLOOKUP(C765, 'Вчера_Спутник Лайт'!C:BO, 2, FALSE)</f>
        <v>#N/A</v>
      </c>
      <c r="AM765" s="53" t="e">
        <f>E765-F765-VLOOKUP(C765, 'Вчера_Спутник Лайт'!C:BO, 3, FALSE)</f>
        <v>#N/A</v>
      </c>
      <c r="AN765" s="53" t="e">
        <f>K765-L765-VLOOKUP(C765, 'Вчера_Спутник Лайт'!C:BO, 5, FALSE)</f>
        <v>#N/A</v>
      </c>
      <c r="AO765" s="53" t="e">
        <f>M765-N765-VLOOKUP(C765, 'Вчера_Спутник Лайт'!C:BO, 7, FALSE)</f>
        <v>#N/A</v>
      </c>
      <c r="AP765" s="53" t="e">
        <f>O765-P765-VLOOKUP(C765, 'Вчера_Спутник Лайт'!C:BO, 9, FALSE)</f>
        <v>#N/A</v>
      </c>
      <c r="AQ765" s="53" t="e">
        <f>Q765-R765-VLOOKUP(C765, 'Вчера_Спутник Лайт'!C:BO, 11, FALSE)</f>
        <v>#N/A</v>
      </c>
      <c r="AR765" s="53" t="e">
        <f>S765-T765-VLOOKUP(C765, 'Вчера_Спутник Лайт'!C:BO, 13, FALSE)</f>
        <v>#N/A</v>
      </c>
      <c r="AS765" s="53" t="e">
        <f>U765-V765-VLOOKUP(C765, 'Вчера_Спутник Лайт'!C:BO, 15, FALSE)</f>
        <v>#N/A</v>
      </c>
      <c r="AT765" s="53" t="e">
        <f>W765-X765-VLOOKUP(C765, 'Вчера_Спутник Лайт'!C:BO, 17, FALSE)</f>
        <v>#N/A</v>
      </c>
      <c r="AU765" s="53" t="e">
        <f>AA765-AB765-VLOOKUP(C765, 'Вчера_Спутник Лайт'!C:BO, 19, FALSE)</f>
        <v>#N/A</v>
      </c>
      <c r="AV765" s="53" t="e">
        <f>AC765-AD765-VLOOKUP(C765, 'Вчера_Спутник Лайт'!C:BO, 21, FALSE)</f>
        <v>#N/A</v>
      </c>
      <c r="AW765" s="53" t="e">
        <f>VLOOKUP(C765, 'Вчера_Спутник Лайт'!C:BO, 26, FALSE)+F765-#REF!-AD765-AG765</f>
        <v>#N/A</v>
      </c>
      <c r="AX765" s="53" t="e">
        <f>AE765-VLOOKUP(C765,'Вчера_Спутник Лайт'!C:BO, 23, FALSE)</f>
        <v>#N/A</v>
      </c>
    </row>
    <row r="766" spans="1:50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3"/>
      <c r="AA766" s="44"/>
      <c r="AB766" s="43"/>
      <c r="AC766" s="44"/>
      <c r="AD766" s="43"/>
      <c r="AE766" s="43"/>
      <c r="AF766" s="43"/>
      <c r="AG766" s="44"/>
      <c r="AH766" s="48"/>
      <c r="AI766" s="52">
        <f t="shared" si="12"/>
        <v>0</v>
      </c>
      <c r="AJ766" s="53" t="str">
        <f>IF(ISNA(VLOOKUP(C766,'Вчера_Спутник Лайт'!C:C, 1, FALSE)),"ошибка",0)</f>
        <v>ошибка</v>
      </c>
      <c r="AK766" s="55"/>
      <c r="AL766" s="53" t="e">
        <f>D766-VLOOKUP(C766, 'Вчера_Спутник Лайт'!C:BO, 2, FALSE)</f>
        <v>#N/A</v>
      </c>
      <c r="AM766" s="53" t="e">
        <f>E766-F766-VLOOKUP(C766, 'Вчера_Спутник Лайт'!C:BO, 3, FALSE)</f>
        <v>#N/A</v>
      </c>
      <c r="AN766" s="53" t="e">
        <f>K766-L766-VLOOKUP(C766, 'Вчера_Спутник Лайт'!C:BO, 5, FALSE)</f>
        <v>#N/A</v>
      </c>
      <c r="AO766" s="53" t="e">
        <f>M766-N766-VLOOKUP(C766, 'Вчера_Спутник Лайт'!C:BO, 7, FALSE)</f>
        <v>#N/A</v>
      </c>
      <c r="AP766" s="53" t="e">
        <f>O766-P766-VLOOKUP(C766, 'Вчера_Спутник Лайт'!C:BO, 9, FALSE)</f>
        <v>#N/A</v>
      </c>
      <c r="AQ766" s="53" t="e">
        <f>Q766-R766-VLOOKUP(C766, 'Вчера_Спутник Лайт'!C:BO, 11, FALSE)</f>
        <v>#N/A</v>
      </c>
      <c r="AR766" s="53" t="e">
        <f>S766-T766-VLOOKUP(C766, 'Вчера_Спутник Лайт'!C:BO, 13, FALSE)</f>
        <v>#N/A</v>
      </c>
      <c r="AS766" s="53" t="e">
        <f>U766-V766-VLOOKUP(C766, 'Вчера_Спутник Лайт'!C:BO, 15, FALSE)</f>
        <v>#N/A</v>
      </c>
      <c r="AT766" s="53" t="e">
        <f>W766-X766-VLOOKUP(C766, 'Вчера_Спутник Лайт'!C:BO, 17, FALSE)</f>
        <v>#N/A</v>
      </c>
      <c r="AU766" s="53" t="e">
        <f>AA766-AB766-VLOOKUP(C766, 'Вчера_Спутник Лайт'!C:BO, 19, FALSE)</f>
        <v>#N/A</v>
      </c>
      <c r="AV766" s="53" t="e">
        <f>AC766-AD766-VLOOKUP(C766, 'Вчера_Спутник Лайт'!C:BO, 21, FALSE)</f>
        <v>#N/A</v>
      </c>
      <c r="AW766" s="53" t="e">
        <f>VLOOKUP(C766, 'Вчера_Спутник Лайт'!C:BO, 26, FALSE)+F766-#REF!-AD766-AG766</f>
        <v>#N/A</v>
      </c>
      <c r="AX766" s="53" t="e">
        <f>AE766-VLOOKUP(C766,'Вчера_Спутник Лайт'!C:BO, 23, FALSE)</f>
        <v>#N/A</v>
      </c>
    </row>
    <row r="767" spans="1:50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3"/>
      <c r="AA767" s="44"/>
      <c r="AB767" s="43"/>
      <c r="AC767" s="44"/>
      <c r="AD767" s="43"/>
      <c r="AE767" s="43"/>
      <c r="AF767" s="43"/>
      <c r="AG767" s="44"/>
      <c r="AH767" s="48"/>
      <c r="AI767" s="52">
        <f t="shared" si="12"/>
        <v>0</v>
      </c>
      <c r="AJ767" s="53" t="str">
        <f>IF(ISNA(VLOOKUP(C767,'Вчера_Спутник Лайт'!C:C, 1, FALSE)),"ошибка",0)</f>
        <v>ошибка</v>
      </c>
      <c r="AK767" s="55"/>
      <c r="AL767" s="53" t="e">
        <f>D767-VLOOKUP(C767, 'Вчера_Спутник Лайт'!C:BO, 2, FALSE)</f>
        <v>#N/A</v>
      </c>
      <c r="AM767" s="53" t="e">
        <f>E767-F767-VLOOKUP(C767, 'Вчера_Спутник Лайт'!C:BO, 3, FALSE)</f>
        <v>#N/A</v>
      </c>
      <c r="AN767" s="53" t="e">
        <f>K767-L767-VLOOKUP(C767, 'Вчера_Спутник Лайт'!C:BO, 5, FALSE)</f>
        <v>#N/A</v>
      </c>
      <c r="AO767" s="53" t="e">
        <f>M767-N767-VLOOKUP(C767, 'Вчера_Спутник Лайт'!C:BO, 7, FALSE)</f>
        <v>#N/A</v>
      </c>
      <c r="AP767" s="53" t="e">
        <f>O767-P767-VLOOKUP(C767, 'Вчера_Спутник Лайт'!C:BO, 9, FALSE)</f>
        <v>#N/A</v>
      </c>
      <c r="AQ767" s="53" t="e">
        <f>Q767-R767-VLOOKUP(C767, 'Вчера_Спутник Лайт'!C:BO, 11, FALSE)</f>
        <v>#N/A</v>
      </c>
      <c r="AR767" s="53" t="e">
        <f>S767-T767-VLOOKUP(C767, 'Вчера_Спутник Лайт'!C:BO, 13, FALSE)</f>
        <v>#N/A</v>
      </c>
      <c r="AS767" s="53" t="e">
        <f>U767-V767-VLOOKUP(C767, 'Вчера_Спутник Лайт'!C:BO, 15, FALSE)</f>
        <v>#N/A</v>
      </c>
      <c r="AT767" s="53" t="e">
        <f>W767-X767-VLOOKUP(C767, 'Вчера_Спутник Лайт'!C:BO, 17, FALSE)</f>
        <v>#N/A</v>
      </c>
      <c r="AU767" s="53" t="e">
        <f>AA767-AB767-VLOOKUP(C767, 'Вчера_Спутник Лайт'!C:BO, 19, FALSE)</f>
        <v>#N/A</v>
      </c>
      <c r="AV767" s="53" t="e">
        <f>AC767-AD767-VLOOKUP(C767, 'Вчера_Спутник Лайт'!C:BO, 21, FALSE)</f>
        <v>#N/A</v>
      </c>
      <c r="AW767" s="53" t="e">
        <f>VLOOKUP(C767, 'Вчера_Спутник Лайт'!C:BO, 26, FALSE)+F767-#REF!-AD767-AG767</f>
        <v>#N/A</v>
      </c>
      <c r="AX767" s="53" t="e">
        <f>AE767-VLOOKUP(C767,'Вчера_Спутник Лайт'!C:BO, 23, FALSE)</f>
        <v>#N/A</v>
      </c>
    </row>
    <row r="768" spans="1:50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3"/>
      <c r="AA768" s="44"/>
      <c r="AB768" s="43"/>
      <c r="AC768" s="44"/>
      <c r="AD768" s="43"/>
      <c r="AE768" s="43"/>
      <c r="AF768" s="43"/>
      <c r="AG768" s="44"/>
      <c r="AH768" s="48"/>
      <c r="AI768" s="52">
        <f t="shared" si="12"/>
        <v>0</v>
      </c>
      <c r="AJ768" s="53" t="str">
        <f>IF(ISNA(VLOOKUP(C768,'Вчера_Спутник Лайт'!C:C, 1, FALSE)),"ошибка",0)</f>
        <v>ошибка</v>
      </c>
      <c r="AK768" s="55"/>
      <c r="AL768" s="53" t="e">
        <f>D768-VLOOKUP(C768, 'Вчера_Спутник Лайт'!C:BO, 2, FALSE)</f>
        <v>#N/A</v>
      </c>
      <c r="AM768" s="53" t="e">
        <f>E768-F768-VLOOKUP(C768, 'Вчера_Спутник Лайт'!C:BO, 3, FALSE)</f>
        <v>#N/A</v>
      </c>
      <c r="AN768" s="53" t="e">
        <f>K768-L768-VLOOKUP(C768, 'Вчера_Спутник Лайт'!C:BO, 5, FALSE)</f>
        <v>#N/A</v>
      </c>
      <c r="AO768" s="53" t="e">
        <f>M768-N768-VLOOKUP(C768, 'Вчера_Спутник Лайт'!C:BO, 7, FALSE)</f>
        <v>#N/A</v>
      </c>
      <c r="AP768" s="53" t="e">
        <f>O768-P768-VLOOKUP(C768, 'Вчера_Спутник Лайт'!C:BO, 9, FALSE)</f>
        <v>#N/A</v>
      </c>
      <c r="AQ768" s="53" t="e">
        <f>Q768-R768-VLOOKUP(C768, 'Вчера_Спутник Лайт'!C:BO, 11, FALSE)</f>
        <v>#N/A</v>
      </c>
      <c r="AR768" s="53" t="e">
        <f>S768-T768-VLOOKUP(C768, 'Вчера_Спутник Лайт'!C:BO, 13, FALSE)</f>
        <v>#N/A</v>
      </c>
      <c r="AS768" s="53" t="e">
        <f>U768-V768-VLOOKUP(C768, 'Вчера_Спутник Лайт'!C:BO, 15, FALSE)</f>
        <v>#N/A</v>
      </c>
      <c r="AT768" s="53" t="e">
        <f>W768-X768-VLOOKUP(C768, 'Вчера_Спутник Лайт'!C:BO, 17, FALSE)</f>
        <v>#N/A</v>
      </c>
      <c r="AU768" s="53" t="e">
        <f>AA768-AB768-VLOOKUP(C768, 'Вчера_Спутник Лайт'!C:BO, 19, FALSE)</f>
        <v>#N/A</v>
      </c>
      <c r="AV768" s="53" t="e">
        <f>AC768-AD768-VLOOKUP(C768, 'Вчера_Спутник Лайт'!C:BO, 21, FALSE)</f>
        <v>#N/A</v>
      </c>
      <c r="AW768" s="53" t="e">
        <f>VLOOKUP(C768, 'Вчера_Спутник Лайт'!C:BO, 26, FALSE)+F768-#REF!-AD768-AG768</f>
        <v>#N/A</v>
      </c>
      <c r="AX768" s="53" t="e">
        <f>AE768-VLOOKUP(C768,'Вчера_Спутник Лайт'!C:BO, 23, FALSE)</f>
        <v>#N/A</v>
      </c>
    </row>
    <row r="769" spans="1:50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3"/>
      <c r="AA769" s="44"/>
      <c r="AB769" s="43"/>
      <c r="AC769" s="44"/>
      <c r="AD769" s="43"/>
      <c r="AE769" s="43"/>
      <c r="AF769" s="43"/>
      <c r="AG769" s="44"/>
      <c r="AH769" s="48"/>
      <c r="AI769" s="52">
        <f t="shared" si="12"/>
        <v>0</v>
      </c>
      <c r="AJ769" s="53" t="str">
        <f>IF(ISNA(VLOOKUP(C769,'Вчера_Спутник Лайт'!C:C, 1, FALSE)),"ошибка",0)</f>
        <v>ошибка</v>
      </c>
      <c r="AK769" s="55"/>
      <c r="AL769" s="53" t="e">
        <f>D769-VLOOKUP(C769, 'Вчера_Спутник Лайт'!C:BO, 2, FALSE)</f>
        <v>#N/A</v>
      </c>
      <c r="AM769" s="53" t="e">
        <f>E769-F769-VLOOKUP(C769, 'Вчера_Спутник Лайт'!C:BO, 3, FALSE)</f>
        <v>#N/A</v>
      </c>
      <c r="AN769" s="53" t="e">
        <f>K769-L769-VLOOKUP(C769, 'Вчера_Спутник Лайт'!C:BO, 5, FALSE)</f>
        <v>#N/A</v>
      </c>
      <c r="AO769" s="53" t="e">
        <f>M769-N769-VLOOKUP(C769, 'Вчера_Спутник Лайт'!C:BO, 7, FALSE)</f>
        <v>#N/A</v>
      </c>
      <c r="AP769" s="53" t="e">
        <f>O769-P769-VLOOKUP(C769, 'Вчера_Спутник Лайт'!C:BO, 9, FALSE)</f>
        <v>#N/A</v>
      </c>
      <c r="AQ769" s="53" t="e">
        <f>Q769-R769-VLOOKUP(C769, 'Вчера_Спутник Лайт'!C:BO, 11, FALSE)</f>
        <v>#N/A</v>
      </c>
      <c r="AR769" s="53" t="e">
        <f>S769-T769-VLOOKUP(C769, 'Вчера_Спутник Лайт'!C:BO, 13, FALSE)</f>
        <v>#N/A</v>
      </c>
      <c r="AS769" s="53" t="e">
        <f>U769-V769-VLOOKUP(C769, 'Вчера_Спутник Лайт'!C:BO, 15, FALSE)</f>
        <v>#N/A</v>
      </c>
      <c r="AT769" s="53" t="e">
        <f>W769-X769-VLOOKUP(C769, 'Вчера_Спутник Лайт'!C:BO, 17, FALSE)</f>
        <v>#N/A</v>
      </c>
      <c r="AU769" s="53" t="e">
        <f>AA769-AB769-VLOOKUP(C769, 'Вчера_Спутник Лайт'!C:BO, 19, FALSE)</f>
        <v>#N/A</v>
      </c>
      <c r="AV769" s="53" t="e">
        <f>AC769-AD769-VLOOKUP(C769, 'Вчера_Спутник Лайт'!C:BO, 21, FALSE)</f>
        <v>#N/A</v>
      </c>
      <c r="AW769" s="53" t="e">
        <f>VLOOKUP(C769, 'Вчера_Спутник Лайт'!C:BO, 26, FALSE)+F769-#REF!-AD769-AG769</f>
        <v>#N/A</v>
      </c>
      <c r="AX769" s="53" t="e">
        <f>AE769-VLOOKUP(C769,'Вчера_Спутник Лайт'!C:BO, 23, FALSE)</f>
        <v>#N/A</v>
      </c>
    </row>
    <row r="770" spans="1:50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3"/>
      <c r="AA770" s="44"/>
      <c r="AB770" s="43"/>
      <c r="AC770" s="44"/>
      <c r="AD770" s="43"/>
      <c r="AE770" s="43"/>
      <c r="AF770" s="43"/>
      <c r="AG770" s="44"/>
      <c r="AH770" s="48"/>
      <c r="AI770" s="52">
        <f t="shared" si="12"/>
        <v>0</v>
      </c>
      <c r="AJ770" s="53" t="str">
        <f>IF(ISNA(VLOOKUP(C770,'Вчера_Спутник Лайт'!C:C, 1, FALSE)),"ошибка",0)</f>
        <v>ошибка</v>
      </c>
      <c r="AK770" s="55"/>
      <c r="AL770" s="53" t="e">
        <f>D770-VLOOKUP(C770, 'Вчера_Спутник Лайт'!C:BO, 2, FALSE)</f>
        <v>#N/A</v>
      </c>
      <c r="AM770" s="53" t="e">
        <f>E770-F770-VLOOKUP(C770, 'Вчера_Спутник Лайт'!C:BO, 3, FALSE)</f>
        <v>#N/A</v>
      </c>
      <c r="AN770" s="53" t="e">
        <f>K770-L770-VLOOKUP(C770, 'Вчера_Спутник Лайт'!C:BO, 5, FALSE)</f>
        <v>#N/A</v>
      </c>
      <c r="AO770" s="53" t="e">
        <f>M770-N770-VLOOKUP(C770, 'Вчера_Спутник Лайт'!C:BO, 7, FALSE)</f>
        <v>#N/A</v>
      </c>
      <c r="AP770" s="53" t="e">
        <f>O770-P770-VLOOKUP(C770, 'Вчера_Спутник Лайт'!C:BO, 9, FALSE)</f>
        <v>#N/A</v>
      </c>
      <c r="AQ770" s="53" t="e">
        <f>Q770-R770-VLOOKUP(C770, 'Вчера_Спутник Лайт'!C:BO, 11, FALSE)</f>
        <v>#N/A</v>
      </c>
      <c r="AR770" s="53" t="e">
        <f>S770-T770-VLOOKUP(C770, 'Вчера_Спутник Лайт'!C:BO, 13, FALSE)</f>
        <v>#N/A</v>
      </c>
      <c r="AS770" s="53" t="e">
        <f>U770-V770-VLOOKUP(C770, 'Вчера_Спутник Лайт'!C:BO, 15, FALSE)</f>
        <v>#N/A</v>
      </c>
      <c r="AT770" s="53" t="e">
        <f>W770-X770-VLOOKUP(C770, 'Вчера_Спутник Лайт'!C:BO, 17, FALSE)</f>
        <v>#N/A</v>
      </c>
      <c r="AU770" s="53" t="e">
        <f>AA770-AB770-VLOOKUP(C770, 'Вчера_Спутник Лайт'!C:BO, 19, FALSE)</f>
        <v>#N/A</v>
      </c>
      <c r="AV770" s="53" t="e">
        <f>AC770-AD770-VLOOKUP(C770, 'Вчера_Спутник Лайт'!C:BO, 21, FALSE)</f>
        <v>#N/A</v>
      </c>
      <c r="AW770" s="53" t="e">
        <f>VLOOKUP(C770, 'Вчера_Спутник Лайт'!C:BO, 26, FALSE)+F770-#REF!-AD770-AG770</f>
        <v>#N/A</v>
      </c>
      <c r="AX770" s="53" t="e">
        <f>AE770-VLOOKUP(C770,'Вчера_Спутник Лайт'!C:BO, 23, FALSE)</f>
        <v>#N/A</v>
      </c>
    </row>
    <row r="771" spans="1:50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3"/>
      <c r="AA771" s="44"/>
      <c r="AB771" s="43"/>
      <c r="AC771" s="44"/>
      <c r="AD771" s="43"/>
      <c r="AE771" s="43"/>
      <c r="AF771" s="43"/>
      <c r="AG771" s="44"/>
      <c r="AH771" s="48"/>
      <c r="AI771" s="52">
        <f t="shared" si="12"/>
        <v>0</v>
      </c>
      <c r="AJ771" s="53" t="str">
        <f>IF(ISNA(VLOOKUP(C771,'Вчера_Спутник Лайт'!C:C, 1, FALSE)),"ошибка",0)</f>
        <v>ошибка</v>
      </c>
      <c r="AK771" s="55"/>
      <c r="AL771" s="53" t="e">
        <f>D771-VLOOKUP(C771, 'Вчера_Спутник Лайт'!C:BO, 2, FALSE)</f>
        <v>#N/A</v>
      </c>
      <c r="AM771" s="53" t="e">
        <f>E771-F771-VLOOKUP(C771, 'Вчера_Спутник Лайт'!C:BO, 3, FALSE)</f>
        <v>#N/A</v>
      </c>
      <c r="AN771" s="53" t="e">
        <f>K771-L771-VLOOKUP(C771, 'Вчера_Спутник Лайт'!C:BO, 5, FALSE)</f>
        <v>#N/A</v>
      </c>
      <c r="AO771" s="53" t="e">
        <f>M771-N771-VLOOKUP(C771, 'Вчера_Спутник Лайт'!C:BO, 7, FALSE)</f>
        <v>#N/A</v>
      </c>
      <c r="AP771" s="53" t="e">
        <f>O771-P771-VLOOKUP(C771, 'Вчера_Спутник Лайт'!C:BO, 9, FALSE)</f>
        <v>#N/A</v>
      </c>
      <c r="AQ771" s="53" t="e">
        <f>Q771-R771-VLOOKUP(C771, 'Вчера_Спутник Лайт'!C:BO, 11, FALSE)</f>
        <v>#N/A</v>
      </c>
      <c r="AR771" s="53" t="e">
        <f>S771-T771-VLOOKUP(C771, 'Вчера_Спутник Лайт'!C:BO, 13, FALSE)</f>
        <v>#N/A</v>
      </c>
      <c r="AS771" s="53" t="e">
        <f>U771-V771-VLOOKUP(C771, 'Вчера_Спутник Лайт'!C:BO, 15, FALSE)</f>
        <v>#N/A</v>
      </c>
      <c r="AT771" s="53" t="e">
        <f>W771-X771-VLOOKUP(C771, 'Вчера_Спутник Лайт'!C:BO, 17, FALSE)</f>
        <v>#N/A</v>
      </c>
      <c r="AU771" s="53" t="e">
        <f>AA771-AB771-VLOOKUP(C771, 'Вчера_Спутник Лайт'!C:BO, 19, FALSE)</f>
        <v>#N/A</v>
      </c>
      <c r="AV771" s="53" t="e">
        <f>AC771-AD771-VLOOKUP(C771, 'Вчера_Спутник Лайт'!C:BO, 21, FALSE)</f>
        <v>#N/A</v>
      </c>
      <c r="AW771" s="53" t="e">
        <f>VLOOKUP(C771, 'Вчера_Спутник Лайт'!C:BO, 26, FALSE)+F771-#REF!-AD771-AG771</f>
        <v>#N/A</v>
      </c>
      <c r="AX771" s="53" t="e">
        <f>AE771-VLOOKUP(C771,'Вчера_Спутник Лайт'!C:BO, 23, FALSE)</f>
        <v>#N/A</v>
      </c>
    </row>
    <row r="772" spans="1:50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3"/>
      <c r="AA772" s="44"/>
      <c r="AB772" s="43"/>
      <c r="AC772" s="44"/>
      <c r="AD772" s="43"/>
      <c r="AE772" s="43"/>
      <c r="AF772" s="43"/>
      <c r="AG772" s="44"/>
      <c r="AH772" s="48"/>
      <c r="AI772" s="52">
        <f t="shared" ref="AI772:AI835" si="13">E772-AA772-AC772</f>
        <v>0</v>
      </c>
      <c r="AJ772" s="53" t="str">
        <f>IF(ISNA(VLOOKUP(C772,'Вчера_Спутник Лайт'!C:C, 1, FALSE)),"ошибка",0)</f>
        <v>ошибка</v>
      </c>
      <c r="AK772" s="55"/>
      <c r="AL772" s="53" t="e">
        <f>D772-VLOOKUP(C772, 'Вчера_Спутник Лайт'!C:BO, 2, FALSE)</f>
        <v>#N/A</v>
      </c>
      <c r="AM772" s="53" t="e">
        <f>E772-F772-VLOOKUP(C772, 'Вчера_Спутник Лайт'!C:BO, 3, FALSE)</f>
        <v>#N/A</v>
      </c>
      <c r="AN772" s="53" t="e">
        <f>K772-L772-VLOOKUP(C772, 'Вчера_Спутник Лайт'!C:BO, 5, FALSE)</f>
        <v>#N/A</v>
      </c>
      <c r="AO772" s="53" t="e">
        <f>M772-N772-VLOOKUP(C772, 'Вчера_Спутник Лайт'!C:BO, 7, FALSE)</f>
        <v>#N/A</v>
      </c>
      <c r="AP772" s="53" t="e">
        <f>O772-P772-VLOOKUP(C772, 'Вчера_Спутник Лайт'!C:BO, 9, FALSE)</f>
        <v>#N/A</v>
      </c>
      <c r="AQ772" s="53" t="e">
        <f>Q772-R772-VLOOKUP(C772, 'Вчера_Спутник Лайт'!C:BO, 11, FALSE)</f>
        <v>#N/A</v>
      </c>
      <c r="AR772" s="53" t="e">
        <f>S772-T772-VLOOKUP(C772, 'Вчера_Спутник Лайт'!C:BO, 13, FALSE)</f>
        <v>#N/A</v>
      </c>
      <c r="AS772" s="53" t="e">
        <f>U772-V772-VLOOKUP(C772, 'Вчера_Спутник Лайт'!C:BO, 15, FALSE)</f>
        <v>#N/A</v>
      </c>
      <c r="AT772" s="53" t="e">
        <f>W772-X772-VLOOKUP(C772, 'Вчера_Спутник Лайт'!C:BO, 17, FALSE)</f>
        <v>#N/A</v>
      </c>
      <c r="AU772" s="53" t="e">
        <f>AA772-AB772-VLOOKUP(C772, 'Вчера_Спутник Лайт'!C:BO, 19, FALSE)</f>
        <v>#N/A</v>
      </c>
      <c r="AV772" s="53" t="e">
        <f>AC772-AD772-VLOOKUP(C772, 'Вчера_Спутник Лайт'!C:BO, 21, FALSE)</f>
        <v>#N/A</v>
      </c>
      <c r="AW772" s="53" t="e">
        <f>VLOOKUP(C772, 'Вчера_Спутник Лайт'!C:BO, 26, FALSE)+F772-#REF!-AD772-AG772</f>
        <v>#N/A</v>
      </c>
      <c r="AX772" s="53" t="e">
        <f>AE772-VLOOKUP(C772,'Вчера_Спутник Лайт'!C:BO, 23, FALSE)</f>
        <v>#N/A</v>
      </c>
    </row>
    <row r="773" spans="1:50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3"/>
      <c r="AA773" s="44"/>
      <c r="AB773" s="43"/>
      <c r="AC773" s="44"/>
      <c r="AD773" s="43"/>
      <c r="AE773" s="43"/>
      <c r="AF773" s="43"/>
      <c r="AG773" s="44"/>
      <c r="AH773" s="48"/>
      <c r="AI773" s="52">
        <f t="shared" si="13"/>
        <v>0</v>
      </c>
      <c r="AJ773" s="53" t="str">
        <f>IF(ISNA(VLOOKUP(C773,'Вчера_Спутник Лайт'!C:C, 1, FALSE)),"ошибка",0)</f>
        <v>ошибка</v>
      </c>
      <c r="AK773" s="55"/>
      <c r="AL773" s="53" t="e">
        <f>D773-VLOOKUP(C773, 'Вчера_Спутник Лайт'!C:BO, 2, FALSE)</f>
        <v>#N/A</v>
      </c>
      <c r="AM773" s="53" t="e">
        <f>E773-F773-VLOOKUP(C773, 'Вчера_Спутник Лайт'!C:BO, 3, FALSE)</f>
        <v>#N/A</v>
      </c>
      <c r="AN773" s="53" t="e">
        <f>K773-L773-VLOOKUP(C773, 'Вчера_Спутник Лайт'!C:BO, 5, FALSE)</f>
        <v>#N/A</v>
      </c>
      <c r="AO773" s="53" t="e">
        <f>M773-N773-VLOOKUP(C773, 'Вчера_Спутник Лайт'!C:BO, 7, FALSE)</f>
        <v>#N/A</v>
      </c>
      <c r="AP773" s="53" t="e">
        <f>O773-P773-VLOOKUP(C773, 'Вчера_Спутник Лайт'!C:BO, 9, FALSE)</f>
        <v>#N/A</v>
      </c>
      <c r="AQ773" s="53" t="e">
        <f>Q773-R773-VLOOKUP(C773, 'Вчера_Спутник Лайт'!C:BO, 11, FALSE)</f>
        <v>#N/A</v>
      </c>
      <c r="AR773" s="53" t="e">
        <f>S773-T773-VLOOKUP(C773, 'Вчера_Спутник Лайт'!C:BO, 13, FALSE)</f>
        <v>#N/A</v>
      </c>
      <c r="AS773" s="53" t="e">
        <f>U773-V773-VLOOKUP(C773, 'Вчера_Спутник Лайт'!C:BO, 15, FALSE)</f>
        <v>#N/A</v>
      </c>
      <c r="AT773" s="53" t="e">
        <f>W773-X773-VLOOKUP(C773, 'Вчера_Спутник Лайт'!C:BO, 17, FALSE)</f>
        <v>#N/A</v>
      </c>
      <c r="AU773" s="53" t="e">
        <f>AA773-AB773-VLOOKUP(C773, 'Вчера_Спутник Лайт'!C:BO, 19, FALSE)</f>
        <v>#N/A</v>
      </c>
      <c r="AV773" s="53" t="e">
        <f>AC773-AD773-VLOOKUP(C773, 'Вчера_Спутник Лайт'!C:BO, 21, FALSE)</f>
        <v>#N/A</v>
      </c>
      <c r="AW773" s="53" t="e">
        <f>VLOOKUP(C773, 'Вчера_Спутник Лайт'!C:BO, 26, FALSE)+F773-#REF!-AD773-AG773</f>
        <v>#N/A</v>
      </c>
      <c r="AX773" s="53" t="e">
        <f>AE773-VLOOKUP(C773,'Вчера_Спутник Лайт'!C:BO, 23, FALSE)</f>
        <v>#N/A</v>
      </c>
    </row>
    <row r="774" spans="1:50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3"/>
      <c r="AA774" s="44"/>
      <c r="AB774" s="43"/>
      <c r="AC774" s="44"/>
      <c r="AD774" s="43"/>
      <c r="AE774" s="43"/>
      <c r="AF774" s="43"/>
      <c r="AG774" s="44"/>
      <c r="AH774" s="48"/>
      <c r="AI774" s="52">
        <f t="shared" si="13"/>
        <v>0</v>
      </c>
      <c r="AJ774" s="53" t="str">
        <f>IF(ISNA(VLOOKUP(C774,'Вчера_Спутник Лайт'!C:C, 1, FALSE)),"ошибка",0)</f>
        <v>ошибка</v>
      </c>
      <c r="AK774" s="55"/>
      <c r="AL774" s="53" t="e">
        <f>D774-VLOOKUP(C774, 'Вчера_Спутник Лайт'!C:BO, 2, FALSE)</f>
        <v>#N/A</v>
      </c>
      <c r="AM774" s="53" t="e">
        <f>E774-F774-VLOOKUP(C774, 'Вчера_Спутник Лайт'!C:BO, 3, FALSE)</f>
        <v>#N/A</v>
      </c>
      <c r="AN774" s="53" t="e">
        <f>K774-L774-VLOOKUP(C774, 'Вчера_Спутник Лайт'!C:BO, 5, FALSE)</f>
        <v>#N/A</v>
      </c>
      <c r="AO774" s="53" t="e">
        <f>M774-N774-VLOOKUP(C774, 'Вчера_Спутник Лайт'!C:BO, 7, FALSE)</f>
        <v>#N/A</v>
      </c>
      <c r="AP774" s="53" t="e">
        <f>O774-P774-VLOOKUP(C774, 'Вчера_Спутник Лайт'!C:BO, 9, FALSE)</f>
        <v>#N/A</v>
      </c>
      <c r="AQ774" s="53" t="e">
        <f>Q774-R774-VLOOKUP(C774, 'Вчера_Спутник Лайт'!C:BO, 11, FALSE)</f>
        <v>#N/A</v>
      </c>
      <c r="AR774" s="53" t="e">
        <f>S774-T774-VLOOKUP(C774, 'Вчера_Спутник Лайт'!C:BO, 13, FALSE)</f>
        <v>#N/A</v>
      </c>
      <c r="AS774" s="53" t="e">
        <f>U774-V774-VLOOKUP(C774, 'Вчера_Спутник Лайт'!C:BO, 15, FALSE)</f>
        <v>#N/A</v>
      </c>
      <c r="AT774" s="53" t="e">
        <f>W774-X774-VLOOKUP(C774, 'Вчера_Спутник Лайт'!C:BO, 17, FALSE)</f>
        <v>#N/A</v>
      </c>
      <c r="AU774" s="53" t="e">
        <f>AA774-AB774-VLOOKUP(C774, 'Вчера_Спутник Лайт'!C:BO, 19, FALSE)</f>
        <v>#N/A</v>
      </c>
      <c r="AV774" s="53" t="e">
        <f>AC774-AD774-VLOOKUP(C774, 'Вчера_Спутник Лайт'!C:BO, 21, FALSE)</f>
        <v>#N/A</v>
      </c>
      <c r="AW774" s="53" t="e">
        <f>VLOOKUP(C774, 'Вчера_Спутник Лайт'!C:BO, 26, FALSE)+F774-#REF!-AD774-AG774</f>
        <v>#N/A</v>
      </c>
      <c r="AX774" s="53" t="e">
        <f>AE774-VLOOKUP(C774,'Вчера_Спутник Лайт'!C:BO, 23, FALSE)</f>
        <v>#N/A</v>
      </c>
    </row>
    <row r="775" spans="1:50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3"/>
      <c r="AA775" s="44"/>
      <c r="AB775" s="43"/>
      <c r="AC775" s="44"/>
      <c r="AD775" s="43"/>
      <c r="AE775" s="43"/>
      <c r="AF775" s="43"/>
      <c r="AG775" s="44"/>
      <c r="AH775" s="48"/>
      <c r="AI775" s="52">
        <f t="shared" si="13"/>
        <v>0</v>
      </c>
      <c r="AJ775" s="53" t="str">
        <f>IF(ISNA(VLOOKUP(C775,'Вчера_Спутник Лайт'!C:C, 1, FALSE)),"ошибка",0)</f>
        <v>ошибка</v>
      </c>
      <c r="AK775" s="55"/>
      <c r="AL775" s="53" t="e">
        <f>D775-VLOOKUP(C775, 'Вчера_Спутник Лайт'!C:BO, 2, FALSE)</f>
        <v>#N/A</v>
      </c>
      <c r="AM775" s="53" t="e">
        <f>E775-F775-VLOOKUP(C775, 'Вчера_Спутник Лайт'!C:BO, 3, FALSE)</f>
        <v>#N/A</v>
      </c>
      <c r="AN775" s="53" t="e">
        <f>K775-L775-VLOOKUP(C775, 'Вчера_Спутник Лайт'!C:BO, 5, FALSE)</f>
        <v>#N/A</v>
      </c>
      <c r="AO775" s="53" t="e">
        <f>M775-N775-VLOOKUP(C775, 'Вчера_Спутник Лайт'!C:BO, 7, FALSE)</f>
        <v>#N/A</v>
      </c>
      <c r="AP775" s="53" t="e">
        <f>O775-P775-VLOOKUP(C775, 'Вчера_Спутник Лайт'!C:BO, 9, FALSE)</f>
        <v>#N/A</v>
      </c>
      <c r="AQ775" s="53" t="e">
        <f>Q775-R775-VLOOKUP(C775, 'Вчера_Спутник Лайт'!C:BO, 11, FALSE)</f>
        <v>#N/A</v>
      </c>
      <c r="AR775" s="53" t="e">
        <f>S775-T775-VLOOKUP(C775, 'Вчера_Спутник Лайт'!C:BO, 13, FALSE)</f>
        <v>#N/A</v>
      </c>
      <c r="AS775" s="53" t="e">
        <f>U775-V775-VLOOKUP(C775, 'Вчера_Спутник Лайт'!C:BO, 15, FALSE)</f>
        <v>#N/A</v>
      </c>
      <c r="AT775" s="53" t="e">
        <f>W775-X775-VLOOKUP(C775, 'Вчера_Спутник Лайт'!C:BO, 17, FALSE)</f>
        <v>#N/A</v>
      </c>
      <c r="AU775" s="53" t="e">
        <f>AA775-AB775-VLOOKUP(C775, 'Вчера_Спутник Лайт'!C:BO, 19, FALSE)</f>
        <v>#N/A</v>
      </c>
      <c r="AV775" s="53" t="e">
        <f>AC775-AD775-VLOOKUP(C775, 'Вчера_Спутник Лайт'!C:BO, 21, FALSE)</f>
        <v>#N/A</v>
      </c>
      <c r="AW775" s="53" t="e">
        <f>VLOOKUP(C775, 'Вчера_Спутник Лайт'!C:BO, 26, FALSE)+F775-#REF!-AD775-AG775</f>
        <v>#N/A</v>
      </c>
      <c r="AX775" s="53" t="e">
        <f>AE775-VLOOKUP(C775,'Вчера_Спутник Лайт'!C:BO, 23, FALSE)</f>
        <v>#N/A</v>
      </c>
    </row>
    <row r="776" spans="1:50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3"/>
      <c r="AA776" s="44"/>
      <c r="AB776" s="43"/>
      <c r="AC776" s="44"/>
      <c r="AD776" s="43"/>
      <c r="AE776" s="43"/>
      <c r="AF776" s="43"/>
      <c r="AG776" s="44"/>
      <c r="AH776" s="48"/>
      <c r="AI776" s="52">
        <f t="shared" si="13"/>
        <v>0</v>
      </c>
      <c r="AJ776" s="53" t="str">
        <f>IF(ISNA(VLOOKUP(C776,'Вчера_Спутник Лайт'!C:C, 1, FALSE)),"ошибка",0)</f>
        <v>ошибка</v>
      </c>
      <c r="AK776" s="55"/>
      <c r="AL776" s="53" t="e">
        <f>D776-VLOOKUP(C776, 'Вчера_Спутник Лайт'!C:BO, 2, FALSE)</f>
        <v>#N/A</v>
      </c>
      <c r="AM776" s="53" t="e">
        <f>E776-F776-VLOOKUP(C776, 'Вчера_Спутник Лайт'!C:BO, 3, FALSE)</f>
        <v>#N/A</v>
      </c>
      <c r="AN776" s="53" t="e">
        <f>K776-L776-VLOOKUP(C776, 'Вчера_Спутник Лайт'!C:BO, 5, FALSE)</f>
        <v>#N/A</v>
      </c>
      <c r="AO776" s="53" t="e">
        <f>M776-N776-VLOOKUP(C776, 'Вчера_Спутник Лайт'!C:BO, 7, FALSE)</f>
        <v>#N/A</v>
      </c>
      <c r="AP776" s="53" t="e">
        <f>O776-P776-VLOOKUP(C776, 'Вчера_Спутник Лайт'!C:BO, 9, FALSE)</f>
        <v>#N/A</v>
      </c>
      <c r="AQ776" s="53" t="e">
        <f>Q776-R776-VLOOKUP(C776, 'Вчера_Спутник Лайт'!C:BO, 11, FALSE)</f>
        <v>#N/A</v>
      </c>
      <c r="AR776" s="53" t="e">
        <f>S776-T776-VLOOKUP(C776, 'Вчера_Спутник Лайт'!C:BO, 13, FALSE)</f>
        <v>#N/A</v>
      </c>
      <c r="AS776" s="53" t="e">
        <f>U776-V776-VLOOKUP(C776, 'Вчера_Спутник Лайт'!C:BO, 15, FALSE)</f>
        <v>#N/A</v>
      </c>
      <c r="AT776" s="53" t="e">
        <f>W776-X776-VLOOKUP(C776, 'Вчера_Спутник Лайт'!C:BO, 17, FALSE)</f>
        <v>#N/A</v>
      </c>
      <c r="AU776" s="53" t="e">
        <f>AA776-AB776-VLOOKUP(C776, 'Вчера_Спутник Лайт'!C:BO, 19, FALSE)</f>
        <v>#N/A</v>
      </c>
      <c r="AV776" s="53" t="e">
        <f>AC776-AD776-VLOOKUP(C776, 'Вчера_Спутник Лайт'!C:BO, 21, FALSE)</f>
        <v>#N/A</v>
      </c>
      <c r="AW776" s="53" t="e">
        <f>VLOOKUP(C776, 'Вчера_Спутник Лайт'!C:BO, 26, FALSE)+F776-#REF!-AD776-AG776</f>
        <v>#N/A</v>
      </c>
      <c r="AX776" s="53" t="e">
        <f>AE776-VLOOKUP(C776,'Вчера_Спутник Лайт'!C:BO, 23, FALSE)</f>
        <v>#N/A</v>
      </c>
    </row>
    <row r="777" spans="1:50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3"/>
      <c r="AA777" s="44"/>
      <c r="AB777" s="43"/>
      <c r="AC777" s="44"/>
      <c r="AD777" s="43"/>
      <c r="AE777" s="43"/>
      <c r="AF777" s="43"/>
      <c r="AG777" s="44"/>
      <c r="AH777" s="48"/>
      <c r="AI777" s="52">
        <f t="shared" si="13"/>
        <v>0</v>
      </c>
      <c r="AJ777" s="53" t="str">
        <f>IF(ISNA(VLOOKUP(C777,'Вчера_Спутник Лайт'!C:C, 1, FALSE)),"ошибка",0)</f>
        <v>ошибка</v>
      </c>
      <c r="AK777" s="55"/>
      <c r="AL777" s="53" t="e">
        <f>D777-VLOOKUP(C777, 'Вчера_Спутник Лайт'!C:BO, 2, FALSE)</f>
        <v>#N/A</v>
      </c>
      <c r="AM777" s="53" t="e">
        <f>E777-F777-VLOOKUP(C777, 'Вчера_Спутник Лайт'!C:BO, 3, FALSE)</f>
        <v>#N/A</v>
      </c>
      <c r="AN777" s="53" t="e">
        <f>K777-L777-VLOOKUP(C777, 'Вчера_Спутник Лайт'!C:BO, 5, FALSE)</f>
        <v>#N/A</v>
      </c>
      <c r="AO777" s="53" t="e">
        <f>M777-N777-VLOOKUP(C777, 'Вчера_Спутник Лайт'!C:BO, 7, FALSE)</f>
        <v>#N/A</v>
      </c>
      <c r="AP777" s="53" t="e">
        <f>O777-P777-VLOOKUP(C777, 'Вчера_Спутник Лайт'!C:BO, 9, FALSE)</f>
        <v>#N/A</v>
      </c>
      <c r="AQ777" s="53" t="e">
        <f>Q777-R777-VLOOKUP(C777, 'Вчера_Спутник Лайт'!C:BO, 11, FALSE)</f>
        <v>#N/A</v>
      </c>
      <c r="AR777" s="53" t="e">
        <f>S777-T777-VLOOKUP(C777, 'Вчера_Спутник Лайт'!C:BO, 13, FALSE)</f>
        <v>#N/A</v>
      </c>
      <c r="AS777" s="53" t="e">
        <f>U777-V777-VLOOKUP(C777, 'Вчера_Спутник Лайт'!C:BO, 15, FALSE)</f>
        <v>#N/A</v>
      </c>
      <c r="AT777" s="53" t="e">
        <f>W777-X777-VLOOKUP(C777, 'Вчера_Спутник Лайт'!C:BO, 17, FALSE)</f>
        <v>#N/A</v>
      </c>
      <c r="AU777" s="53" t="e">
        <f>AA777-AB777-VLOOKUP(C777, 'Вчера_Спутник Лайт'!C:BO, 19, FALSE)</f>
        <v>#N/A</v>
      </c>
      <c r="AV777" s="53" t="e">
        <f>AC777-AD777-VLOOKUP(C777, 'Вчера_Спутник Лайт'!C:BO, 21, FALSE)</f>
        <v>#N/A</v>
      </c>
      <c r="AW777" s="53" t="e">
        <f>VLOOKUP(C777, 'Вчера_Спутник Лайт'!C:BO, 26, FALSE)+F777-#REF!-AD777-AG777</f>
        <v>#N/A</v>
      </c>
      <c r="AX777" s="53" t="e">
        <f>AE777-VLOOKUP(C777,'Вчера_Спутник Лайт'!C:BO, 23, FALSE)</f>
        <v>#N/A</v>
      </c>
    </row>
    <row r="778" spans="1:50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3"/>
      <c r="AA778" s="44"/>
      <c r="AB778" s="43"/>
      <c r="AC778" s="44"/>
      <c r="AD778" s="43"/>
      <c r="AE778" s="43"/>
      <c r="AF778" s="43"/>
      <c r="AG778" s="44"/>
      <c r="AH778" s="48"/>
      <c r="AI778" s="52">
        <f t="shared" si="13"/>
        <v>0</v>
      </c>
      <c r="AJ778" s="53" t="str">
        <f>IF(ISNA(VLOOKUP(C778,'Вчера_Спутник Лайт'!C:C, 1, FALSE)),"ошибка",0)</f>
        <v>ошибка</v>
      </c>
      <c r="AK778" s="55"/>
      <c r="AL778" s="53" t="e">
        <f>D778-VLOOKUP(C778, 'Вчера_Спутник Лайт'!C:BO, 2, FALSE)</f>
        <v>#N/A</v>
      </c>
      <c r="AM778" s="53" t="e">
        <f>E778-F778-VLOOKUP(C778, 'Вчера_Спутник Лайт'!C:BO, 3, FALSE)</f>
        <v>#N/A</v>
      </c>
      <c r="AN778" s="53" t="e">
        <f>K778-L778-VLOOKUP(C778, 'Вчера_Спутник Лайт'!C:BO, 5, FALSE)</f>
        <v>#N/A</v>
      </c>
      <c r="AO778" s="53" t="e">
        <f>M778-N778-VLOOKUP(C778, 'Вчера_Спутник Лайт'!C:BO, 7, FALSE)</f>
        <v>#N/A</v>
      </c>
      <c r="AP778" s="53" t="e">
        <f>O778-P778-VLOOKUP(C778, 'Вчера_Спутник Лайт'!C:BO, 9, FALSE)</f>
        <v>#N/A</v>
      </c>
      <c r="AQ778" s="53" t="e">
        <f>Q778-R778-VLOOKUP(C778, 'Вчера_Спутник Лайт'!C:BO, 11, FALSE)</f>
        <v>#N/A</v>
      </c>
      <c r="AR778" s="53" t="e">
        <f>S778-T778-VLOOKUP(C778, 'Вчера_Спутник Лайт'!C:BO, 13, FALSE)</f>
        <v>#N/A</v>
      </c>
      <c r="AS778" s="53" t="e">
        <f>U778-V778-VLOOKUP(C778, 'Вчера_Спутник Лайт'!C:BO, 15, FALSE)</f>
        <v>#N/A</v>
      </c>
      <c r="AT778" s="53" t="e">
        <f>W778-X778-VLOOKUP(C778, 'Вчера_Спутник Лайт'!C:BO, 17, FALSE)</f>
        <v>#N/A</v>
      </c>
      <c r="AU778" s="53" t="e">
        <f>AA778-AB778-VLOOKUP(C778, 'Вчера_Спутник Лайт'!C:BO, 19, FALSE)</f>
        <v>#N/A</v>
      </c>
      <c r="AV778" s="53" t="e">
        <f>AC778-AD778-VLOOKUP(C778, 'Вчера_Спутник Лайт'!C:BO, 21, FALSE)</f>
        <v>#N/A</v>
      </c>
      <c r="AW778" s="53" t="e">
        <f>VLOOKUP(C778, 'Вчера_Спутник Лайт'!C:BO, 26, FALSE)+F778-#REF!-AD778-AG778</f>
        <v>#N/A</v>
      </c>
      <c r="AX778" s="53" t="e">
        <f>AE778-VLOOKUP(C778,'Вчера_Спутник Лайт'!C:BO, 23, FALSE)</f>
        <v>#N/A</v>
      </c>
    </row>
    <row r="779" spans="1:50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3"/>
      <c r="AA779" s="44"/>
      <c r="AB779" s="43"/>
      <c r="AC779" s="44"/>
      <c r="AD779" s="43"/>
      <c r="AE779" s="43"/>
      <c r="AF779" s="43"/>
      <c r="AG779" s="44"/>
      <c r="AH779" s="48"/>
      <c r="AI779" s="52">
        <f t="shared" si="13"/>
        <v>0</v>
      </c>
      <c r="AJ779" s="53" t="str">
        <f>IF(ISNA(VLOOKUP(C779,'Вчера_Спутник Лайт'!C:C, 1, FALSE)),"ошибка",0)</f>
        <v>ошибка</v>
      </c>
      <c r="AK779" s="55"/>
      <c r="AL779" s="53" t="e">
        <f>D779-VLOOKUP(C779, 'Вчера_Спутник Лайт'!C:BO, 2, FALSE)</f>
        <v>#N/A</v>
      </c>
      <c r="AM779" s="53" t="e">
        <f>E779-F779-VLOOKUP(C779, 'Вчера_Спутник Лайт'!C:BO, 3, FALSE)</f>
        <v>#N/A</v>
      </c>
      <c r="AN779" s="53" t="e">
        <f>K779-L779-VLOOKUP(C779, 'Вчера_Спутник Лайт'!C:BO, 5, FALSE)</f>
        <v>#N/A</v>
      </c>
      <c r="AO779" s="53" t="e">
        <f>M779-N779-VLOOKUP(C779, 'Вчера_Спутник Лайт'!C:BO, 7, FALSE)</f>
        <v>#N/A</v>
      </c>
      <c r="AP779" s="53" t="e">
        <f>O779-P779-VLOOKUP(C779, 'Вчера_Спутник Лайт'!C:BO, 9, FALSE)</f>
        <v>#N/A</v>
      </c>
      <c r="AQ779" s="53" t="e">
        <f>Q779-R779-VLOOKUP(C779, 'Вчера_Спутник Лайт'!C:BO, 11, FALSE)</f>
        <v>#N/A</v>
      </c>
      <c r="AR779" s="53" t="e">
        <f>S779-T779-VLOOKUP(C779, 'Вчера_Спутник Лайт'!C:BO, 13, FALSE)</f>
        <v>#N/A</v>
      </c>
      <c r="AS779" s="53" t="e">
        <f>U779-V779-VLOOKUP(C779, 'Вчера_Спутник Лайт'!C:BO, 15, FALSE)</f>
        <v>#N/A</v>
      </c>
      <c r="AT779" s="53" t="e">
        <f>W779-X779-VLOOKUP(C779, 'Вчера_Спутник Лайт'!C:BO, 17, FALSE)</f>
        <v>#N/A</v>
      </c>
      <c r="AU779" s="53" t="e">
        <f>AA779-AB779-VLOOKUP(C779, 'Вчера_Спутник Лайт'!C:BO, 19, FALSE)</f>
        <v>#N/A</v>
      </c>
      <c r="AV779" s="53" t="e">
        <f>AC779-AD779-VLOOKUP(C779, 'Вчера_Спутник Лайт'!C:BO, 21, FALSE)</f>
        <v>#N/A</v>
      </c>
      <c r="AW779" s="53" t="e">
        <f>VLOOKUP(C779, 'Вчера_Спутник Лайт'!C:BO, 26, FALSE)+F779-#REF!-AD779-AG779</f>
        <v>#N/A</v>
      </c>
      <c r="AX779" s="53" t="e">
        <f>AE779-VLOOKUP(C779,'Вчера_Спутник Лайт'!C:BO, 23, FALSE)</f>
        <v>#N/A</v>
      </c>
    </row>
    <row r="780" spans="1:50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3"/>
      <c r="AA780" s="44"/>
      <c r="AB780" s="43"/>
      <c r="AC780" s="44"/>
      <c r="AD780" s="43"/>
      <c r="AE780" s="43"/>
      <c r="AF780" s="43"/>
      <c r="AG780" s="44"/>
      <c r="AH780" s="48"/>
      <c r="AI780" s="52">
        <f t="shared" si="13"/>
        <v>0</v>
      </c>
      <c r="AJ780" s="53" t="str">
        <f>IF(ISNA(VLOOKUP(C780,'Вчера_Спутник Лайт'!C:C, 1, FALSE)),"ошибка",0)</f>
        <v>ошибка</v>
      </c>
      <c r="AK780" s="55"/>
      <c r="AL780" s="53" t="e">
        <f>D780-VLOOKUP(C780, 'Вчера_Спутник Лайт'!C:BO, 2, FALSE)</f>
        <v>#N/A</v>
      </c>
      <c r="AM780" s="53" t="e">
        <f>E780-F780-VLOOKUP(C780, 'Вчера_Спутник Лайт'!C:BO, 3, FALSE)</f>
        <v>#N/A</v>
      </c>
      <c r="AN780" s="53" t="e">
        <f>K780-L780-VLOOKUP(C780, 'Вчера_Спутник Лайт'!C:BO, 5, FALSE)</f>
        <v>#N/A</v>
      </c>
      <c r="AO780" s="53" t="e">
        <f>M780-N780-VLOOKUP(C780, 'Вчера_Спутник Лайт'!C:BO, 7, FALSE)</f>
        <v>#N/A</v>
      </c>
      <c r="AP780" s="53" t="e">
        <f>O780-P780-VLOOKUP(C780, 'Вчера_Спутник Лайт'!C:BO, 9, FALSE)</f>
        <v>#N/A</v>
      </c>
      <c r="AQ780" s="53" t="e">
        <f>Q780-R780-VLOOKUP(C780, 'Вчера_Спутник Лайт'!C:BO, 11, FALSE)</f>
        <v>#N/A</v>
      </c>
      <c r="AR780" s="53" t="e">
        <f>S780-T780-VLOOKUP(C780, 'Вчера_Спутник Лайт'!C:BO, 13, FALSE)</f>
        <v>#N/A</v>
      </c>
      <c r="AS780" s="53" t="e">
        <f>U780-V780-VLOOKUP(C780, 'Вчера_Спутник Лайт'!C:BO, 15, FALSE)</f>
        <v>#N/A</v>
      </c>
      <c r="AT780" s="53" t="e">
        <f>W780-X780-VLOOKUP(C780, 'Вчера_Спутник Лайт'!C:BO, 17, FALSE)</f>
        <v>#N/A</v>
      </c>
      <c r="AU780" s="53" t="e">
        <f>AA780-AB780-VLOOKUP(C780, 'Вчера_Спутник Лайт'!C:BO, 19, FALSE)</f>
        <v>#N/A</v>
      </c>
      <c r="AV780" s="53" t="e">
        <f>AC780-AD780-VLOOKUP(C780, 'Вчера_Спутник Лайт'!C:BO, 21, FALSE)</f>
        <v>#N/A</v>
      </c>
      <c r="AW780" s="53" t="e">
        <f>VLOOKUP(C780, 'Вчера_Спутник Лайт'!C:BO, 26, FALSE)+F780-#REF!-AD780-AG780</f>
        <v>#N/A</v>
      </c>
      <c r="AX780" s="53" t="e">
        <f>AE780-VLOOKUP(C780,'Вчера_Спутник Лайт'!C:BO, 23, FALSE)</f>
        <v>#N/A</v>
      </c>
    </row>
    <row r="781" spans="1:50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3"/>
      <c r="AA781" s="44"/>
      <c r="AB781" s="43"/>
      <c r="AC781" s="44"/>
      <c r="AD781" s="43"/>
      <c r="AE781" s="43"/>
      <c r="AF781" s="43"/>
      <c r="AG781" s="44"/>
      <c r="AH781" s="48"/>
      <c r="AI781" s="52">
        <f t="shared" si="13"/>
        <v>0</v>
      </c>
      <c r="AJ781" s="53" t="str">
        <f>IF(ISNA(VLOOKUP(C781,'Вчера_Спутник Лайт'!C:C, 1, FALSE)),"ошибка",0)</f>
        <v>ошибка</v>
      </c>
      <c r="AK781" s="55"/>
      <c r="AL781" s="53" t="e">
        <f>D781-VLOOKUP(C781, 'Вчера_Спутник Лайт'!C:BO, 2, FALSE)</f>
        <v>#N/A</v>
      </c>
      <c r="AM781" s="53" t="e">
        <f>E781-F781-VLOOKUP(C781, 'Вчера_Спутник Лайт'!C:BO, 3, FALSE)</f>
        <v>#N/A</v>
      </c>
      <c r="AN781" s="53" t="e">
        <f>K781-L781-VLOOKUP(C781, 'Вчера_Спутник Лайт'!C:BO, 5, FALSE)</f>
        <v>#N/A</v>
      </c>
      <c r="AO781" s="53" t="e">
        <f>M781-N781-VLOOKUP(C781, 'Вчера_Спутник Лайт'!C:BO, 7, FALSE)</f>
        <v>#N/A</v>
      </c>
      <c r="AP781" s="53" t="e">
        <f>O781-P781-VLOOKUP(C781, 'Вчера_Спутник Лайт'!C:BO, 9, FALSE)</f>
        <v>#N/A</v>
      </c>
      <c r="AQ781" s="53" t="e">
        <f>Q781-R781-VLOOKUP(C781, 'Вчера_Спутник Лайт'!C:BO, 11, FALSE)</f>
        <v>#N/A</v>
      </c>
      <c r="AR781" s="53" t="e">
        <f>S781-T781-VLOOKUP(C781, 'Вчера_Спутник Лайт'!C:BO, 13, FALSE)</f>
        <v>#N/A</v>
      </c>
      <c r="AS781" s="53" t="e">
        <f>U781-V781-VLOOKUP(C781, 'Вчера_Спутник Лайт'!C:BO, 15, FALSE)</f>
        <v>#N/A</v>
      </c>
      <c r="AT781" s="53" t="e">
        <f>W781-X781-VLOOKUP(C781, 'Вчера_Спутник Лайт'!C:BO, 17, FALSE)</f>
        <v>#N/A</v>
      </c>
      <c r="AU781" s="53" t="e">
        <f>AA781-AB781-VLOOKUP(C781, 'Вчера_Спутник Лайт'!C:BO, 19, FALSE)</f>
        <v>#N/A</v>
      </c>
      <c r="AV781" s="53" t="e">
        <f>AC781-AD781-VLOOKUP(C781, 'Вчера_Спутник Лайт'!C:BO, 21, FALSE)</f>
        <v>#N/A</v>
      </c>
      <c r="AW781" s="53" t="e">
        <f>VLOOKUP(C781, 'Вчера_Спутник Лайт'!C:BO, 26, FALSE)+F781-#REF!-AD781-AG781</f>
        <v>#N/A</v>
      </c>
      <c r="AX781" s="53" t="e">
        <f>AE781-VLOOKUP(C781,'Вчера_Спутник Лайт'!C:BO, 23, FALSE)</f>
        <v>#N/A</v>
      </c>
    </row>
    <row r="782" spans="1:50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3"/>
      <c r="AA782" s="44"/>
      <c r="AB782" s="43"/>
      <c r="AC782" s="44"/>
      <c r="AD782" s="43"/>
      <c r="AE782" s="43"/>
      <c r="AF782" s="43"/>
      <c r="AG782" s="44"/>
      <c r="AH782" s="48"/>
      <c r="AI782" s="52">
        <f t="shared" si="13"/>
        <v>0</v>
      </c>
      <c r="AJ782" s="53" t="str">
        <f>IF(ISNA(VLOOKUP(C782,'Вчера_Спутник Лайт'!C:C, 1, FALSE)),"ошибка",0)</f>
        <v>ошибка</v>
      </c>
      <c r="AK782" s="55"/>
      <c r="AL782" s="53" t="e">
        <f>D782-VLOOKUP(C782, 'Вчера_Спутник Лайт'!C:BO, 2, FALSE)</f>
        <v>#N/A</v>
      </c>
      <c r="AM782" s="53" t="e">
        <f>E782-F782-VLOOKUP(C782, 'Вчера_Спутник Лайт'!C:BO, 3, FALSE)</f>
        <v>#N/A</v>
      </c>
      <c r="AN782" s="53" t="e">
        <f>K782-L782-VLOOKUP(C782, 'Вчера_Спутник Лайт'!C:BO, 5, FALSE)</f>
        <v>#N/A</v>
      </c>
      <c r="AO782" s="53" t="e">
        <f>M782-N782-VLOOKUP(C782, 'Вчера_Спутник Лайт'!C:BO, 7, FALSE)</f>
        <v>#N/A</v>
      </c>
      <c r="AP782" s="53" t="e">
        <f>O782-P782-VLOOKUP(C782, 'Вчера_Спутник Лайт'!C:BO, 9, FALSE)</f>
        <v>#N/A</v>
      </c>
      <c r="AQ782" s="53" t="e">
        <f>Q782-R782-VLOOKUP(C782, 'Вчера_Спутник Лайт'!C:BO, 11, FALSE)</f>
        <v>#N/A</v>
      </c>
      <c r="AR782" s="53" t="e">
        <f>S782-T782-VLOOKUP(C782, 'Вчера_Спутник Лайт'!C:BO, 13, FALSE)</f>
        <v>#N/A</v>
      </c>
      <c r="AS782" s="53" t="e">
        <f>U782-V782-VLOOKUP(C782, 'Вчера_Спутник Лайт'!C:BO, 15, FALSE)</f>
        <v>#N/A</v>
      </c>
      <c r="AT782" s="53" t="e">
        <f>W782-X782-VLOOKUP(C782, 'Вчера_Спутник Лайт'!C:BO, 17, FALSE)</f>
        <v>#N/A</v>
      </c>
      <c r="AU782" s="53" t="e">
        <f>AA782-AB782-VLOOKUP(C782, 'Вчера_Спутник Лайт'!C:BO, 19, FALSE)</f>
        <v>#N/A</v>
      </c>
      <c r="AV782" s="53" t="e">
        <f>AC782-AD782-VLOOKUP(C782, 'Вчера_Спутник Лайт'!C:BO, 21, FALSE)</f>
        <v>#N/A</v>
      </c>
      <c r="AW782" s="53" t="e">
        <f>VLOOKUP(C782, 'Вчера_Спутник Лайт'!C:BO, 26, FALSE)+F782-#REF!-AD782-AG782</f>
        <v>#N/A</v>
      </c>
      <c r="AX782" s="53" t="e">
        <f>AE782-VLOOKUP(C782,'Вчера_Спутник Лайт'!C:BO, 23, FALSE)</f>
        <v>#N/A</v>
      </c>
    </row>
    <row r="783" spans="1:50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3"/>
      <c r="AA783" s="44"/>
      <c r="AB783" s="43"/>
      <c r="AC783" s="44"/>
      <c r="AD783" s="43"/>
      <c r="AE783" s="43"/>
      <c r="AF783" s="43"/>
      <c r="AG783" s="44"/>
      <c r="AH783" s="48"/>
      <c r="AI783" s="52">
        <f t="shared" si="13"/>
        <v>0</v>
      </c>
      <c r="AJ783" s="53" t="str">
        <f>IF(ISNA(VLOOKUP(C783,'Вчера_Спутник Лайт'!C:C, 1, FALSE)),"ошибка",0)</f>
        <v>ошибка</v>
      </c>
      <c r="AK783" s="55"/>
      <c r="AL783" s="53" t="e">
        <f>D783-VLOOKUP(C783, 'Вчера_Спутник Лайт'!C:BO, 2, FALSE)</f>
        <v>#N/A</v>
      </c>
      <c r="AM783" s="53" t="e">
        <f>E783-F783-VLOOKUP(C783, 'Вчера_Спутник Лайт'!C:BO, 3, FALSE)</f>
        <v>#N/A</v>
      </c>
      <c r="AN783" s="53" t="e">
        <f>K783-L783-VLOOKUP(C783, 'Вчера_Спутник Лайт'!C:BO, 5, FALSE)</f>
        <v>#N/A</v>
      </c>
      <c r="AO783" s="53" t="e">
        <f>M783-N783-VLOOKUP(C783, 'Вчера_Спутник Лайт'!C:BO, 7, FALSE)</f>
        <v>#N/A</v>
      </c>
      <c r="AP783" s="53" t="e">
        <f>O783-P783-VLOOKUP(C783, 'Вчера_Спутник Лайт'!C:BO, 9, FALSE)</f>
        <v>#N/A</v>
      </c>
      <c r="AQ783" s="53" t="e">
        <f>Q783-R783-VLOOKUP(C783, 'Вчера_Спутник Лайт'!C:BO, 11, FALSE)</f>
        <v>#N/A</v>
      </c>
      <c r="AR783" s="53" t="e">
        <f>S783-T783-VLOOKUP(C783, 'Вчера_Спутник Лайт'!C:BO, 13, FALSE)</f>
        <v>#N/A</v>
      </c>
      <c r="AS783" s="53" t="e">
        <f>U783-V783-VLOOKUP(C783, 'Вчера_Спутник Лайт'!C:BO, 15, FALSE)</f>
        <v>#N/A</v>
      </c>
      <c r="AT783" s="53" t="e">
        <f>W783-X783-VLOOKUP(C783, 'Вчера_Спутник Лайт'!C:BO, 17, FALSE)</f>
        <v>#N/A</v>
      </c>
      <c r="AU783" s="53" t="e">
        <f>AA783-AB783-VLOOKUP(C783, 'Вчера_Спутник Лайт'!C:BO, 19, FALSE)</f>
        <v>#N/A</v>
      </c>
      <c r="AV783" s="53" t="e">
        <f>AC783-AD783-VLOOKUP(C783, 'Вчера_Спутник Лайт'!C:BO, 21, FALSE)</f>
        <v>#N/A</v>
      </c>
      <c r="AW783" s="53" t="e">
        <f>VLOOKUP(C783, 'Вчера_Спутник Лайт'!C:BO, 26, FALSE)+F783-#REF!-AD783-AG783</f>
        <v>#N/A</v>
      </c>
      <c r="AX783" s="53" t="e">
        <f>AE783-VLOOKUP(C783,'Вчера_Спутник Лайт'!C:BO, 23, FALSE)</f>
        <v>#N/A</v>
      </c>
    </row>
    <row r="784" spans="1:50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3"/>
      <c r="AA784" s="44"/>
      <c r="AB784" s="43"/>
      <c r="AC784" s="44"/>
      <c r="AD784" s="43"/>
      <c r="AE784" s="43"/>
      <c r="AF784" s="43"/>
      <c r="AG784" s="44"/>
      <c r="AH784" s="48"/>
      <c r="AI784" s="52">
        <f t="shared" si="13"/>
        <v>0</v>
      </c>
      <c r="AJ784" s="53" t="str">
        <f>IF(ISNA(VLOOKUP(C784,'Вчера_Спутник Лайт'!C:C, 1, FALSE)),"ошибка",0)</f>
        <v>ошибка</v>
      </c>
      <c r="AK784" s="55"/>
      <c r="AL784" s="53" t="e">
        <f>D784-VLOOKUP(C784, 'Вчера_Спутник Лайт'!C:BO, 2, FALSE)</f>
        <v>#N/A</v>
      </c>
      <c r="AM784" s="53" t="e">
        <f>E784-F784-VLOOKUP(C784, 'Вчера_Спутник Лайт'!C:BO, 3, FALSE)</f>
        <v>#N/A</v>
      </c>
      <c r="AN784" s="53" t="e">
        <f>K784-L784-VLOOKUP(C784, 'Вчера_Спутник Лайт'!C:BO, 5, FALSE)</f>
        <v>#N/A</v>
      </c>
      <c r="AO784" s="53" t="e">
        <f>M784-N784-VLOOKUP(C784, 'Вчера_Спутник Лайт'!C:BO, 7, FALSE)</f>
        <v>#N/A</v>
      </c>
      <c r="AP784" s="53" t="e">
        <f>O784-P784-VLOOKUP(C784, 'Вчера_Спутник Лайт'!C:BO, 9, FALSE)</f>
        <v>#N/A</v>
      </c>
      <c r="AQ784" s="53" t="e">
        <f>Q784-R784-VLOOKUP(C784, 'Вчера_Спутник Лайт'!C:BO, 11, FALSE)</f>
        <v>#N/A</v>
      </c>
      <c r="AR784" s="53" t="e">
        <f>S784-T784-VLOOKUP(C784, 'Вчера_Спутник Лайт'!C:BO, 13, FALSE)</f>
        <v>#N/A</v>
      </c>
      <c r="AS784" s="53" t="e">
        <f>U784-V784-VLOOKUP(C784, 'Вчера_Спутник Лайт'!C:BO, 15, FALSE)</f>
        <v>#N/A</v>
      </c>
      <c r="AT784" s="53" t="e">
        <f>W784-X784-VLOOKUP(C784, 'Вчера_Спутник Лайт'!C:BO, 17, FALSE)</f>
        <v>#N/A</v>
      </c>
      <c r="AU784" s="53" t="e">
        <f>AA784-AB784-VLOOKUP(C784, 'Вчера_Спутник Лайт'!C:BO, 19, FALSE)</f>
        <v>#N/A</v>
      </c>
      <c r="AV784" s="53" t="e">
        <f>AC784-AD784-VLOOKUP(C784, 'Вчера_Спутник Лайт'!C:BO, 21, FALSE)</f>
        <v>#N/A</v>
      </c>
      <c r="AW784" s="53" t="e">
        <f>VLOOKUP(C784, 'Вчера_Спутник Лайт'!C:BO, 26, FALSE)+F784-#REF!-AD784-AG784</f>
        <v>#N/A</v>
      </c>
      <c r="AX784" s="53" t="e">
        <f>AE784-VLOOKUP(C784,'Вчера_Спутник Лайт'!C:BO, 23, FALSE)</f>
        <v>#N/A</v>
      </c>
    </row>
    <row r="785" spans="1:50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3"/>
      <c r="AA785" s="44"/>
      <c r="AB785" s="43"/>
      <c r="AC785" s="44"/>
      <c r="AD785" s="43"/>
      <c r="AE785" s="43"/>
      <c r="AF785" s="43"/>
      <c r="AG785" s="44"/>
      <c r="AH785" s="48"/>
      <c r="AI785" s="52">
        <f t="shared" si="13"/>
        <v>0</v>
      </c>
      <c r="AJ785" s="53" t="str">
        <f>IF(ISNA(VLOOKUP(C785,'Вчера_Спутник Лайт'!C:C, 1, FALSE)),"ошибка",0)</f>
        <v>ошибка</v>
      </c>
      <c r="AK785" s="55"/>
      <c r="AL785" s="53" t="e">
        <f>D785-VLOOKUP(C785, 'Вчера_Спутник Лайт'!C:BO, 2, FALSE)</f>
        <v>#N/A</v>
      </c>
      <c r="AM785" s="53" t="e">
        <f>E785-F785-VLOOKUP(C785, 'Вчера_Спутник Лайт'!C:BO, 3, FALSE)</f>
        <v>#N/A</v>
      </c>
      <c r="AN785" s="53" t="e">
        <f>K785-L785-VLOOKUP(C785, 'Вчера_Спутник Лайт'!C:BO, 5, FALSE)</f>
        <v>#N/A</v>
      </c>
      <c r="AO785" s="53" t="e">
        <f>M785-N785-VLOOKUP(C785, 'Вчера_Спутник Лайт'!C:BO, 7, FALSE)</f>
        <v>#N/A</v>
      </c>
      <c r="AP785" s="53" t="e">
        <f>O785-P785-VLOOKUP(C785, 'Вчера_Спутник Лайт'!C:BO, 9, FALSE)</f>
        <v>#N/A</v>
      </c>
      <c r="AQ785" s="53" t="e">
        <f>Q785-R785-VLOOKUP(C785, 'Вчера_Спутник Лайт'!C:BO, 11, FALSE)</f>
        <v>#N/A</v>
      </c>
      <c r="AR785" s="53" t="e">
        <f>S785-T785-VLOOKUP(C785, 'Вчера_Спутник Лайт'!C:BO, 13, FALSE)</f>
        <v>#N/A</v>
      </c>
      <c r="AS785" s="53" t="e">
        <f>U785-V785-VLOOKUP(C785, 'Вчера_Спутник Лайт'!C:BO, 15, FALSE)</f>
        <v>#N/A</v>
      </c>
      <c r="AT785" s="53" t="e">
        <f>W785-X785-VLOOKUP(C785, 'Вчера_Спутник Лайт'!C:BO, 17, FALSE)</f>
        <v>#N/A</v>
      </c>
      <c r="AU785" s="53" t="e">
        <f>AA785-AB785-VLOOKUP(C785, 'Вчера_Спутник Лайт'!C:BO, 19, FALSE)</f>
        <v>#N/A</v>
      </c>
      <c r="AV785" s="53" t="e">
        <f>AC785-AD785-VLOOKUP(C785, 'Вчера_Спутник Лайт'!C:BO, 21, FALSE)</f>
        <v>#N/A</v>
      </c>
      <c r="AW785" s="53" t="e">
        <f>VLOOKUP(C785, 'Вчера_Спутник Лайт'!C:BO, 26, FALSE)+F785-#REF!-AD785-AG785</f>
        <v>#N/A</v>
      </c>
      <c r="AX785" s="53" t="e">
        <f>AE785-VLOOKUP(C785,'Вчера_Спутник Лайт'!C:BO, 23, FALSE)</f>
        <v>#N/A</v>
      </c>
    </row>
    <row r="786" spans="1:50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3"/>
      <c r="AA786" s="44"/>
      <c r="AB786" s="43"/>
      <c r="AC786" s="44"/>
      <c r="AD786" s="43"/>
      <c r="AE786" s="43"/>
      <c r="AF786" s="43"/>
      <c r="AG786" s="44"/>
      <c r="AH786" s="48"/>
      <c r="AI786" s="52">
        <f t="shared" si="13"/>
        <v>0</v>
      </c>
      <c r="AJ786" s="53" t="str">
        <f>IF(ISNA(VLOOKUP(C786,'Вчера_Спутник Лайт'!C:C, 1, FALSE)),"ошибка",0)</f>
        <v>ошибка</v>
      </c>
      <c r="AK786" s="55"/>
      <c r="AL786" s="53" t="e">
        <f>D786-VLOOKUP(C786, 'Вчера_Спутник Лайт'!C:BO, 2, FALSE)</f>
        <v>#N/A</v>
      </c>
      <c r="AM786" s="53" t="e">
        <f>E786-F786-VLOOKUP(C786, 'Вчера_Спутник Лайт'!C:BO, 3, FALSE)</f>
        <v>#N/A</v>
      </c>
      <c r="AN786" s="53" t="e">
        <f>K786-L786-VLOOKUP(C786, 'Вчера_Спутник Лайт'!C:BO, 5, FALSE)</f>
        <v>#N/A</v>
      </c>
      <c r="AO786" s="53" t="e">
        <f>M786-N786-VLOOKUP(C786, 'Вчера_Спутник Лайт'!C:BO, 7, FALSE)</f>
        <v>#N/A</v>
      </c>
      <c r="AP786" s="53" t="e">
        <f>O786-P786-VLOOKUP(C786, 'Вчера_Спутник Лайт'!C:BO, 9, FALSE)</f>
        <v>#N/A</v>
      </c>
      <c r="AQ786" s="53" t="e">
        <f>Q786-R786-VLOOKUP(C786, 'Вчера_Спутник Лайт'!C:BO, 11, FALSE)</f>
        <v>#N/A</v>
      </c>
      <c r="AR786" s="53" t="e">
        <f>S786-T786-VLOOKUP(C786, 'Вчера_Спутник Лайт'!C:BO, 13, FALSE)</f>
        <v>#N/A</v>
      </c>
      <c r="AS786" s="53" t="e">
        <f>U786-V786-VLOOKUP(C786, 'Вчера_Спутник Лайт'!C:BO, 15, FALSE)</f>
        <v>#N/A</v>
      </c>
      <c r="AT786" s="53" t="e">
        <f>W786-X786-VLOOKUP(C786, 'Вчера_Спутник Лайт'!C:BO, 17, FALSE)</f>
        <v>#N/A</v>
      </c>
      <c r="AU786" s="53" t="e">
        <f>AA786-AB786-VLOOKUP(C786, 'Вчера_Спутник Лайт'!C:BO, 19, FALSE)</f>
        <v>#N/A</v>
      </c>
      <c r="AV786" s="53" t="e">
        <f>AC786-AD786-VLOOKUP(C786, 'Вчера_Спутник Лайт'!C:BO, 21, FALSE)</f>
        <v>#N/A</v>
      </c>
      <c r="AW786" s="53" t="e">
        <f>VLOOKUP(C786, 'Вчера_Спутник Лайт'!C:BO, 26, FALSE)+F786-#REF!-AD786-AG786</f>
        <v>#N/A</v>
      </c>
      <c r="AX786" s="53" t="e">
        <f>AE786-VLOOKUP(C786,'Вчера_Спутник Лайт'!C:BO, 23, FALSE)</f>
        <v>#N/A</v>
      </c>
    </row>
    <row r="787" spans="1:50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3"/>
      <c r="AA787" s="44"/>
      <c r="AB787" s="43"/>
      <c r="AC787" s="44"/>
      <c r="AD787" s="43"/>
      <c r="AE787" s="43"/>
      <c r="AF787" s="43"/>
      <c r="AG787" s="44"/>
      <c r="AH787" s="48"/>
      <c r="AI787" s="52">
        <f t="shared" si="13"/>
        <v>0</v>
      </c>
      <c r="AJ787" s="53" t="str">
        <f>IF(ISNA(VLOOKUP(C787,'Вчера_Спутник Лайт'!C:C, 1, FALSE)),"ошибка",0)</f>
        <v>ошибка</v>
      </c>
      <c r="AK787" s="55"/>
      <c r="AL787" s="53" t="e">
        <f>D787-VLOOKUP(C787, 'Вчера_Спутник Лайт'!C:BO, 2, FALSE)</f>
        <v>#N/A</v>
      </c>
      <c r="AM787" s="53" t="e">
        <f>E787-F787-VLOOKUP(C787, 'Вчера_Спутник Лайт'!C:BO, 3, FALSE)</f>
        <v>#N/A</v>
      </c>
      <c r="AN787" s="53" t="e">
        <f>K787-L787-VLOOKUP(C787, 'Вчера_Спутник Лайт'!C:BO, 5, FALSE)</f>
        <v>#N/A</v>
      </c>
      <c r="AO787" s="53" t="e">
        <f>M787-N787-VLOOKUP(C787, 'Вчера_Спутник Лайт'!C:BO, 7, FALSE)</f>
        <v>#N/A</v>
      </c>
      <c r="AP787" s="53" t="e">
        <f>O787-P787-VLOOKUP(C787, 'Вчера_Спутник Лайт'!C:BO, 9, FALSE)</f>
        <v>#N/A</v>
      </c>
      <c r="AQ787" s="53" t="e">
        <f>Q787-R787-VLOOKUP(C787, 'Вчера_Спутник Лайт'!C:BO, 11, FALSE)</f>
        <v>#N/A</v>
      </c>
      <c r="AR787" s="53" t="e">
        <f>S787-T787-VLOOKUP(C787, 'Вчера_Спутник Лайт'!C:BO, 13, FALSE)</f>
        <v>#N/A</v>
      </c>
      <c r="AS787" s="53" t="e">
        <f>U787-V787-VLOOKUP(C787, 'Вчера_Спутник Лайт'!C:BO, 15, FALSE)</f>
        <v>#N/A</v>
      </c>
      <c r="AT787" s="53" t="e">
        <f>W787-X787-VLOOKUP(C787, 'Вчера_Спутник Лайт'!C:BO, 17, FALSE)</f>
        <v>#N/A</v>
      </c>
      <c r="AU787" s="53" t="e">
        <f>AA787-AB787-VLOOKUP(C787, 'Вчера_Спутник Лайт'!C:BO, 19, FALSE)</f>
        <v>#N/A</v>
      </c>
      <c r="AV787" s="53" t="e">
        <f>AC787-AD787-VLOOKUP(C787, 'Вчера_Спутник Лайт'!C:BO, 21, FALSE)</f>
        <v>#N/A</v>
      </c>
      <c r="AW787" s="53" t="e">
        <f>VLOOKUP(C787, 'Вчера_Спутник Лайт'!C:BO, 26, FALSE)+F787-#REF!-AD787-AG787</f>
        <v>#N/A</v>
      </c>
      <c r="AX787" s="53" t="e">
        <f>AE787-VLOOKUP(C787,'Вчера_Спутник Лайт'!C:BO, 23, FALSE)</f>
        <v>#N/A</v>
      </c>
    </row>
    <row r="788" spans="1:50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3"/>
      <c r="AA788" s="44"/>
      <c r="AB788" s="43"/>
      <c r="AC788" s="44"/>
      <c r="AD788" s="43"/>
      <c r="AE788" s="43"/>
      <c r="AF788" s="43"/>
      <c r="AG788" s="44"/>
      <c r="AH788" s="48"/>
      <c r="AI788" s="52">
        <f t="shared" si="13"/>
        <v>0</v>
      </c>
      <c r="AJ788" s="53" t="str">
        <f>IF(ISNA(VLOOKUP(C788,'Вчера_Спутник Лайт'!C:C, 1, FALSE)),"ошибка",0)</f>
        <v>ошибка</v>
      </c>
      <c r="AK788" s="55"/>
      <c r="AL788" s="53" t="e">
        <f>D788-VLOOKUP(C788, 'Вчера_Спутник Лайт'!C:BO, 2, FALSE)</f>
        <v>#N/A</v>
      </c>
      <c r="AM788" s="53" t="e">
        <f>E788-F788-VLOOKUP(C788, 'Вчера_Спутник Лайт'!C:BO, 3, FALSE)</f>
        <v>#N/A</v>
      </c>
      <c r="AN788" s="53" t="e">
        <f>K788-L788-VLOOKUP(C788, 'Вчера_Спутник Лайт'!C:BO, 5, FALSE)</f>
        <v>#N/A</v>
      </c>
      <c r="AO788" s="53" t="e">
        <f>M788-N788-VLOOKUP(C788, 'Вчера_Спутник Лайт'!C:BO, 7, FALSE)</f>
        <v>#N/A</v>
      </c>
      <c r="AP788" s="53" t="e">
        <f>O788-P788-VLOOKUP(C788, 'Вчера_Спутник Лайт'!C:BO, 9, FALSE)</f>
        <v>#N/A</v>
      </c>
      <c r="AQ788" s="53" t="e">
        <f>Q788-R788-VLOOKUP(C788, 'Вчера_Спутник Лайт'!C:BO, 11, FALSE)</f>
        <v>#N/A</v>
      </c>
      <c r="AR788" s="53" t="e">
        <f>S788-T788-VLOOKUP(C788, 'Вчера_Спутник Лайт'!C:BO, 13, FALSE)</f>
        <v>#N/A</v>
      </c>
      <c r="AS788" s="53" t="e">
        <f>U788-V788-VLOOKUP(C788, 'Вчера_Спутник Лайт'!C:BO, 15, FALSE)</f>
        <v>#N/A</v>
      </c>
      <c r="AT788" s="53" t="e">
        <f>W788-X788-VLOOKUP(C788, 'Вчера_Спутник Лайт'!C:BO, 17, FALSE)</f>
        <v>#N/A</v>
      </c>
      <c r="AU788" s="53" t="e">
        <f>AA788-AB788-VLOOKUP(C788, 'Вчера_Спутник Лайт'!C:BO, 19, FALSE)</f>
        <v>#N/A</v>
      </c>
      <c r="AV788" s="53" t="e">
        <f>AC788-AD788-VLOOKUP(C788, 'Вчера_Спутник Лайт'!C:BO, 21, FALSE)</f>
        <v>#N/A</v>
      </c>
      <c r="AW788" s="53" t="e">
        <f>VLOOKUP(C788, 'Вчера_Спутник Лайт'!C:BO, 26, FALSE)+F788-#REF!-AD788-AG788</f>
        <v>#N/A</v>
      </c>
      <c r="AX788" s="53" t="e">
        <f>AE788-VLOOKUP(C788,'Вчера_Спутник Лайт'!C:BO, 23, FALSE)</f>
        <v>#N/A</v>
      </c>
    </row>
    <row r="789" spans="1:50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3"/>
      <c r="AA789" s="44"/>
      <c r="AB789" s="43"/>
      <c r="AC789" s="44"/>
      <c r="AD789" s="43"/>
      <c r="AE789" s="43"/>
      <c r="AF789" s="43"/>
      <c r="AG789" s="44"/>
      <c r="AH789" s="48"/>
      <c r="AI789" s="52">
        <f t="shared" si="13"/>
        <v>0</v>
      </c>
      <c r="AJ789" s="53" t="str">
        <f>IF(ISNA(VLOOKUP(C789,'Вчера_Спутник Лайт'!C:C, 1, FALSE)),"ошибка",0)</f>
        <v>ошибка</v>
      </c>
      <c r="AK789" s="55"/>
      <c r="AL789" s="53" t="e">
        <f>D789-VLOOKUP(C789, 'Вчера_Спутник Лайт'!C:BO, 2, FALSE)</f>
        <v>#N/A</v>
      </c>
      <c r="AM789" s="53" t="e">
        <f>E789-F789-VLOOKUP(C789, 'Вчера_Спутник Лайт'!C:BO, 3, FALSE)</f>
        <v>#N/A</v>
      </c>
      <c r="AN789" s="53" t="e">
        <f>K789-L789-VLOOKUP(C789, 'Вчера_Спутник Лайт'!C:BO, 5, FALSE)</f>
        <v>#N/A</v>
      </c>
      <c r="AO789" s="53" t="e">
        <f>M789-N789-VLOOKUP(C789, 'Вчера_Спутник Лайт'!C:BO, 7, FALSE)</f>
        <v>#N/A</v>
      </c>
      <c r="AP789" s="53" t="e">
        <f>O789-P789-VLOOKUP(C789, 'Вчера_Спутник Лайт'!C:BO, 9, FALSE)</f>
        <v>#N/A</v>
      </c>
      <c r="AQ789" s="53" t="e">
        <f>Q789-R789-VLOOKUP(C789, 'Вчера_Спутник Лайт'!C:BO, 11, FALSE)</f>
        <v>#N/A</v>
      </c>
      <c r="AR789" s="53" t="e">
        <f>S789-T789-VLOOKUP(C789, 'Вчера_Спутник Лайт'!C:BO, 13, FALSE)</f>
        <v>#N/A</v>
      </c>
      <c r="AS789" s="53" t="e">
        <f>U789-V789-VLOOKUP(C789, 'Вчера_Спутник Лайт'!C:BO, 15, FALSE)</f>
        <v>#N/A</v>
      </c>
      <c r="AT789" s="53" t="e">
        <f>W789-X789-VLOOKUP(C789, 'Вчера_Спутник Лайт'!C:BO, 17, FALSE)</f>
        <v>#N/A</v>
      </c>
      <c r="AU789" s="53" t="e">
        <f>AA789-AB789-VLOOKUP(C789, 'Вчера_Спутник Лайт'!C:BO, 19, FALSE)</f>
        <v>#N/A</v>
      </c>
      <c r="AV789" s="53" t="e">
        <f>AC789-AD789-VLOOKUP(C789, 'Вчера_Спутник Лайт'!C:BO, 21, FALSE)</f>
        <v>#N/A</v>
      </c>
      <c r="AW789" s="53" t="e">
        <f>VLOOKUP(C789, 'Вчера_Спутник Лайт'!C:BO, 26, FALSE)+F789-#REF!-AD789-AG789</f>
        <v>#N/A</v>
      </c>
      <c r="AX789" s="53" t="e">
        <f>AE789-VLOOKUP(C789,'Вчера_Спутник Лайт'!C:BO, 23, FALSE)</f>
        <v>#N/A</v>
      </c>
    </row>
    <row r="790" spans="1:50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3"/>
      <c r="AA790" s="44"/>
      <c r="AB790" s="43"/>
      <c r="AC790" s="44"/>
      <c r="AD790" s="43"/>
      <c r="AE790" s="43"/>
      <c r="AF790" s="43"/>
      <c r="AG790" s="44"/>
      <c r="AH790" s="48"/>
      <c r="AI790" s="52">
        <f t="shared" si="13"/>
        <v>0</v>
      </c>
      <c r="AJ790" s="53" t="str">
        <f>IF(ISNA(VLOOKUP(C790,'Вчера_Спутник Лайт'!C:C, 1, FALSE)),"ошибка",0)</f>
        <v>ошибка</v>
      </c>
      <c r="AK790" s="55"/>
      <c r="AL790" s="53" t="e">
        <f>D790-VLOOKUP(C790, 'Вчера_Спутник Лайт'!C:BO, 2, FALSE)</f>
        <v>#N/A</v>
      </c>
      <c r="AM790" s="53" t="e">
        <f>E790-F790-VLOOKUP(C790, 'Вчера_Спутник Лайт'!C:BO, 3, FALSE)</f>
        <v>#N/A</v>
      </c>
      <c r="AN790" s="53" t="e">
        <f>K790-L790-VLOOKUP(C790, 'Вчера_Спутник Лайт'!C:BO, 5, FALSE)</f>
        <v>#N/A</v>
      </c>
      <c r="AO790" s="53" t="e">
        <f>M790-N790-VLOOKUP(C790, 'Вчера_Спутник Лайт'!C:BO, 7, FALSE)</f>
        <v>#N/A</v>
      </c>
      <c r="AP790" s="53" t="e">
        <f>O790-P790-VLOOKUP(C790, 'Вчера_Спутник Лайт'!C:BO, 9, FALSE)</f>
        <v>#N/A</v>
      </c>
      <c r="AQ790" s="53" t="e">
        <f>Q790-R790-VLOOKUP(C790, 'Вчера_Спутник Лайт'!C:BO, 11, FALSE)</f>
        <v>#N/A</v>
      </c>
      <c r="AR790" s="53" t="e">
        <f>S790-T790-VLOOKUP(C790, 'Вчера_Спутник Лайт'!C:BO, 13, FALSE)</f>
        <v>#N/A</v>
      </c>
      <c r="AS790" s="53" t="e">
        <f>U790-V790-VLOOKUP(C790, 'Вчера_Спутник Лайт'!C:BO, 15, FALSE)</f>
        <v>#N/A</v>
      </c>
      <c r="AT790" s="53" t="e">
        <f>W790-X790-VLOOKUP(C790, 'Вчера_Спутник Лайт'!C:BO, 17, FALSE)</f>
        <v>#N/A</v>
      </c>
      <c r="AU790" s="53" t="e">
        <f>AA790-AB790-VLOOKUP(C790, 'Вчера_Спутник Лайт'!C:BO, 19, FALSE)</f>
        <v>#N/A</v>
      </c>
      <c r="AV790" s="53" t="e">
        <f>AC790-AD790-VLOOKUP(C790, 'Вчера_Спутник Лайт'!C:BO, 21, FALSE)</f>
        <v>#N/A</v>
      </c>
      <c r="AW790" s="53" t="e">
        <f>VLOOKUP(C790, 'Вчера_Спутник Лайт'!C:BO, 26, FALSE)+F790-#REF!-AD790-AG790</f>
        <v>#N/A</v>
      </c>
      <c r="AX790" s="53" t="e">
        <f>AE790-VLOOKUP(C790,'Вчера_Спутник Лайт'!C:BO, 23, FALSE)</f>
        <v>#N/A</v>
      </c>
    </row>
    <row r="791" spans="1:50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3"/>
      <c r="AA791" s="44"/>
      <c r="AB791" s="43"/>
      <c r="AC791" s="44"/>
      <c r="AD791" s="43"/>
      <c r="AE791" s="43"/>
      <c r="AF791" s="43"/>
      <c r="AG791" s="44"/>
      <c r="AH791" s="48"/>
      <c r="AI791" s="52">
        <f t="shared" si="13"/>
        <v>0</v>
      </c>
      <c r="AJ791" s="53" t="str">
        <f>IF(ISNA(VLOOKUP(C791,'Вчера_Спутник Лайт'!C:C, 1, FALSE)),"ошибка",0)</f>
        <v>ошибка</v>
      </c>
      <c r="AK791" s="55"/>
      <c r="AL791" s="53" t="e">
        <f>D791-VLOOKUP(C791, 'Вчера_Спутник Лайт'!C:BO, 2, FALSE)</f>
        <v>#N/A</v>
      </c>
      <c r="AM791" s="53" t="e">
        <f>E791-F791-VLOOKUP(C791, 'Вчера_Спутник Лайт'!C:BO, 3, FALSE)</f>
        <v>#N/A</v>
      </c>
      <c r="AN791" s="53" t="e">
        <f>K791-L791-VLOOKUP(C791, 'Вчера_Спутник Лайт'!C:BO, 5, FALSE)</f>
        <v>#N/A</v>
      </c>
      <c r="AO791" s="53" t="e">
        <f>M791-N791-VLOOKUP(C791, 'Вчера_Спутник Лайт'!C:BO, 7, FALSE)</f>
        <v>#N/A</v>
      </c>
      <c r="AP791" s="53" t="e">
        <f>O791-P791-VLOOKUP(C791, 'Вчера_Спутник Лайт'!C:BO, 9, FALSE)</f>
        <v>#N/A</v>
      </c>
      <c r="AQ791" s="53" t="e">
        <f>Q791-R791-VLOOKUP(C791, 'Вчера_Спутник Лайт'!C:BO, 11, FALSE)</f>
        <v>#N/A</v>
      </c>
      <c r="AR791" s="53" t="e">
        <f>S791-T791-VLOOKUP(C791, 'Вчера_Спутник Лайт'!C:BO, 13, FALSE)</f>
        <v>#N/A</v>
      </c>
      <c r="AS791" s="53" t="e">
        <f>U791-V791-VLOOKUP(C791, 'Вчера_Спутник Лайт'!C:BO, 15, FALSE)</f>
        <v>#N/A</v>
      </c>
      <c r="AT791" s="53" t="e">
        <f>W791-X791-VLOOKUP(C791, 'Вчера_Спутник Лайт'!C:BO, 17, FALSE)</f>
        <v>#N/A</v>
      </c>
      <c r="AU791" s="53" t="e">
        <f>AA791-AB791-VLOOKUP(C791, 'Вчера_Спутник Лайт'!C:BO, 19, FALSE)</f>
        <v>#N/A</v>
      </c>
      <c r="AV791" s="53" t="e">
        <f>AC791-AD791-VLOOKUP(C791, 'Вчера_Спутник Лайт'!C:BO, 21, FALSE)</f>
        <v>#N/A</v>
      </c>
      <c r="AW791" s="53" t="e">
        <f>VLOOKUP(C791, 'Вчера_Спутник Лайт'!C:BO, 26, FALSE)+F791-#REF!-AD791-AG791</f>
        <v>#N/A</v>
      </c>
      <c r="AX791" s="53" t="e">
        <f>AE791-VLOOKUP(C791,'Вчера_Спутник Лайт'!C:BO, 23, FALSE)</f>
        <v>#N/A</v>
      </c>
    </row>
    <row r="792" spans="1:50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3"/>
      <c r="AA792" s="44"/>
      <c r="AB792" s="43"/>
      <c r="AC792" s="44"/>
      <c r="AD792" s="43"/>
      <c r="AE792" s="43"/>
      <c r="AF792" s="43"/>
      <c r="AG792" s="44"/>
      <c r="AH792" s="48"/>
      <c r="AI792" s="52">
        <f t="shared" si="13"/>
        <v>0</v>
      </c>
      <c r="AJ792" s="53" t="str">
        <f>IF(ISNA(VLOOKUP(C792,'Вчера_Спутник Лайт'!C:C, 1, FALSE)),"ошибка",0)</f>
        <v>ошибка</v>
      </c>
      <c r="AK792" s="55"/>
      <c r="AL792" s="53" t="e">
        <f>D792-VLOOKUP(C792, 'Вчера_Спутник Лайт'!C:BO, 2, FALSE)</f>
        <v>#N/A</v>
      </c>
      <c r="AM792" s="53" t="e">
        <f>E792-F792-VLOOKUP(C792, 'Вчера_Спутник Лайт'!C:BO, 3, FALSE)</f>
        <v>#N/A</v>
      </c>
      <c r="AN792" s="53" t="e">
        <f>K792-L792-VLOOKUP(C792, 'Вчера_Спутник Лайт'!C:BO, 5, FALSE)</f>
        <v>#N/A</v>
      </c>
      <c r="AO792" s="53" t="e">
        <f>M792-N792-VLOOKUP(C792, 'Вчера_Спутник Лайт'!C:BO, 7, FALSE)</f>
        <v>#N/A</v>
      </c>
      <c r="AP792" s="53" t="e">
        <f>O792-P792-VLOOKUP(C792, 'Вчера_Спутник Лайт'!C:BO, 9, FALSE)</f>
        <v>#N/A</v>
      </c>
      <c r="AQ792" s="53" t="e">
        <f>Q792-R792-VLOOKUP(C792, 'Вчера_Спутник Лайт'!C:BO, 11, FALSE)</f>
        <v>#N/A</v>
      </c>
      <c r="AR792" s="53" t="e">
        <f>S792-T792-VLOOKUP(C792, 'Вчера_Спутник Лайт'!C:BO, 13, FALSE)</f>
        <v>#N/A</v>
      </c>
      <c r="AS792" s="53" t="e">
        <f>U792-V792-VLOOKUP(C792, 'Вчера_Спутник Лайт'!C:BO, 15, FALSE)</f>
        <v>#N/A</v>
      </c>
      <c r="AT792" s="53" t="e">
        <f>W792-X792-VLOOKUP(C792, 'Вчера_Спутник Лайт'!C:BO, 17, FALSE)</f>
        <v>#N/A</v>
      </c>
      <c r="AU792" s="53" t="e">
        <f>AA792-AB792-VLOOKUP(C792, 'Вчера_Спутник Лайт'!C:BO, 19, FALSE)</f>
        <v>#N/A</v>
      </c>
      <c r="AV792" s="53" t="e">
        <f>AC792-AD792-VLOOKUP(C792, 'Вчера_Спутник Лайт'!C:BO, 21, FALSE)</f>
        <v>#N/A</v>
      </c>
      <c r="AW792" s="53" t="e">
        <f>VLOOKUP(C792, 'Вчера_Спутник Лайт'!C:BO, 26, FALSE)+F792-#REF!-AD792-AG792</f>
        <v>#N/A</v>
      </c>
      <c r="AX792" s="53" t="e">
        <f>AE792-VLOOKUP(C792,'Вчера_Спутник Лайт'!C:BO, 23, FALSE)</f>
        <v>#N/A</v>
      </c>
    </row>
    <row r="793" spans="1:50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3"/>
      <c r="AA793" s="44"/>
      <c r="AB793" s="43"/>
      <c r="AC793" s="44"/>
      <c r="AD793" s="43"/>
      <c r="AE793" s="43"/>
      <c r="AF793" s="43"/>
      <c r="AG793" s="44"/>
      <c r="AH793" s="48"/>
      <c r="AI793" s="52">
        <f t="shared" si="13"/>
        <v>0</v>
      </c>
      <c r="AJ793" s="53" t="str">
        <f>IF(ISNA(VLOOKUP(C793,'Вчера_Спутник Лайт'!C:C, 1, FALSE)),"ошибка",0)</f>
        <v>ошибка</v>
      </c>
      <c r="AK793" s="55"/>
      <c r="AL793" s="53" t="e">
        <f>D793-VLOOKUP(C793, 'Вчера_Спутник Лайт'!C:BO, 2, FALSE)</f>
        <v>#N/A</v>
      </c>
      <c r="AM793" s="53" t="e">
        <f>E793-F793-VLOOKUP(C793, 'Вчера_Спутник Лайт'!C:BO, 3, FALSE)</f>
        <v>#N/A</v>
      </c>
      <c r="AN793" s="53" t="e">
        <f>K793-L793-VLOOKUP(C793, 'Вчера_Спутник Лайт'!C:BO, 5, FALSE)</f>
        <v>#N/A</v>
      </c>
      <c r="AO793" s="53" t="e">
        <f>M793-N793-VLOOKUP(C793, 'Вчера_Спутник Лайт'!C:BO, 7, FALSE)</f>
        <v>#N/A</v>
      </c>
      <c r="AP793" s="53" t="e">
        <f>O793-P793-VLOOKUP(C793, 'Вчера_Спутник Лайт'!C:BO, 9, FALSE)</f>
        <v>#N/A</v>
      </c>
      <c r="AQ793" s="53" t="e">
        <f>Q793-R793-VLOOKUP(C793, 'Вчера_Спутник Лайт'!C:BO, 11, FALSE)</f>
        <v>#N/A</v>
      </c>
      <c r="AR793" s="53" t="e">
        <f>S793-T793-VLOOKUP(C793, 'Вчера_Спутник Лайт'!C:BO, 13, FALSE)</f>
        <v>#N/A</v>
      </c>
      <c r="AS793" s="53" t="e">
        <f>U793-V793-VLOOKUP(C793, 'Вчера_Спутник Лайт'!C:BO, 15, FALSE)</f>
        <v>#N/A</v>
      </c>
      <c r="AT793" s="53" t="e">
        <f>W793-X793-VLOOKUP(C793, 'Вчера_Спутник Лайт'!C:BO, 17, FALSE)</f>
        <v>#N/A</v>
      </c>
      <c r="AU793" s="53" t="e">
        <f>AA793-AB793-VLOOKUP(C793, 'Вчера_Спутник Лайт'!C:BO, 19, FALSE)</f>
        <v>#N/A</v>
      </c>
      <c r="AV793" s="53" t="e">
        <f>AC793-AD793-VLOOKUP(C793, 'Вчера_Спутник Лайт'!C:BO, 21, FALSE)</f>
        <v>#N/A</v>
      </c>
      <c r="AW793" s="53" t="e">
        <f>VLOOKUP(C793, 'Вчера_Спутник Лайт'!C:BO, 26, FALSE)+F793-#REF!-AD793-AG793</f>
        <v>#N/A</v>
      </c>
      <c r="AX793" s="53" t="e">
        <f>AE793-VLOOKUP(C793,'Вчера_Спутник Лайт'!C:BO, 23, FALSE)</f>
        <v>#N/A</v>
      </c>
    </row>
    <row r="794" spans="1:50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3"/>
      <c r="AA794" s="44"/>
      <c r="AB794" s="43"/>
      <c r="AC794" s="44"/>
      <c r="AD794" s="43"/>
      <c r="AE794" s="43"/>
      <c r="AF794" s="43"/>
      <c r="AG794" s="44"/>
      <c r="AH794" s="48"/>
      <c r="AI794" s="52">
        <f t="shared" si="13"/>
        <v>0</v>
      </c>
      <c r="AJ794" s="53" t="str">
        <f>IF(ISNA(VLOOKUP(C794,'Вчера_Спутник Лайт'!C:C, 1, FALSE)),"ошибка",0)</f>
        <v>ошибка</v>
      </c>
      <c r="AK794" s="55"/>
      <c r="AL794" s="53" t="e">
        <f>D794-VLOOKUP(C794, 'Вчера_Спутник Лайт'!C:BO, 2, FALSE)</f>
        <v>#N/A</v>
      </c>
      <c r="AM794" s="53" t="e">
        <f>E794-F794-VLOOKUP(C794, 'Вчера_Спутник Лайт'!C:BO, 3, FALSE)</f>
        <v>#N/A</v>
      </c>
      <c r="AN794" s="53" t="e">
        <f>K794-L794-VLOOKUP(C794, 'Вчера_Спутник Лайт'!C:BO, 5, FALSE)</f>
        <v>#N/A</v>
      </c>
      <c r="AO794" s="53" t="e">
        <f>M794-N794-VLOOKUP(C794, 'Вчера_Спутник Лайт'!C:BO, 7, FALSE)</f>
        <v>#N/A</v>
      </c>
      <c r="AP794" s="53" t="e">
        <f>O794-P794-VLOOKUP(C794, 'Вчера_Спутник Лайт'!C:BO, 9, FALSE)</f>
        <v>#N/A</v>
      </c>
      <c r="AQ794" s="53" t="e">
        <f>Q794-R794-VLOOKUP(C794, 'Вчера_Спутник Лайт'!C:BO, 11, FALSE)</f>
        <v>#N/A</v>
      </c>
      <c r="AR794" s="53" t="e">
        <f>S794-T794-VLOOKUP(C794, 'Вчера_Спутник Лайт'!C:BO, 13, FALSE)</f>
        <v>#N/A</v>
      </c>
      <c r="AS794" s="53" t="e">
        <f>U794-V794-VLOOKUP(C794, 'Вчера_Спутник Лайт'!C:BO, 15, FALSE)</f>
        <v>#N/A</v>
      </c>
      <c r="AT794" s="53" t="e">
        <f>W794-X794-VLOOKUP(C794, 'Вчера_Спутник Лайт'!C:BO, 17, FALSE)</f>
        <v>#N/A</v>
      </c>
      <c r="AU794" s="53" t="e">
        <f>AA794-AB794-VLOOKUP(C794, 'Вчера_Спутник Лайт'!C:BO, 19, FALSE)</f>
        <v>#N/A</v>
      </c>
      <c r="AV794" s="53" t="e">
        <f>AC794-AD794-VLOOKUP(C794, 'Вчера_Спутник Лайт'!C:BO, 21, FALSE)</f>
        <v>#N/A</v>
      </c>
      <c r="AW794" s="53" t="e">
        <f>VLOOKUP(C794, 'Вчера_Спутник Лайт'!C:BO, 26, FALSE)+F794-#REF!-AD794-AG794</f>
        <v>#N/A</v>
      </c>
      <c r="AX794" s="53" t="e">
        <f>AE794-VLOOKUP(C794,'Вчера_Спутник Лайт'!C:BO, 23, FALSE)</f>
        <v>#N/A</v>
      </c>
    </row>
    <row r="795" spans="1:50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3"/>
      <c r="AA795" s="44"/>
      <c r="AB795" s="43"/>
      <c r="AC795" s="44"/>
      <c r="AD795" s="43"/>
      <c r="AE795" s="43"/>
      <c r="AF795" s="43"/>
      <c r="AG795" s="44"/>
      <c r="AH795" s="48"/>
      <c r="AI795" s="52">
        <f t="shared" si="13"/>
        <v>0</v>
      </c>
      <c r="AJ795" s="53" t="str">
        <f>IF(ISNA(VLOOKUP(C795,'Вчера_Спутник Лайт'!C:C, 1, FALSE)),"ошибка",0)</f>
        <v>ошибка</v>
      </c>
      <c r="AK795" s="55"/>
      <c r="AL795" s="53" t="e">
        <f>D795-VLOOKUP(C795, 'Вчера_Спутник Лайт'!C:BO, 2, FALSE)</f>
        <v>#N/A</v>
      </c>
      <c r="AM795" s="53" t="e">
        <f>E795-F795-VLOOKUP(C795, 'Вчера_Спутник Лайт'!C:BO, 3, FALSE)</f>
        <v>#N/A</v>
      </c>
      <c r="AN795" s="53" t="e">
        <f>K795-L795-VLOOKUP(C795, 'Вчера_Спутник Лайт'!C:BO, 5, FALSE)</f>
        <v>#N/A</v>
      </c>
      <c r="AO795" s="53" t="e">
        <f>M795-N795-VLOOKUP(C795, 'Вчера_Спутник Лайт'!C:BO, 7, FALSE)</f>
        <v>#N/A</v>
      </c>
      <c r="AP795" s="53" t="e">
        <f>O795-P795-VLOOKUP(C795, 'Вчера_Спутник Лайт'!C:BO, 9, FALSE)</f>
        <v>#N/A</v>
      </c>
      <c r="AQ795" s="53" t="e">
        <f>Q795-R795-VLOOKUP(C795, 'Вчера_Спутник Лайт'!C:BO, 11, FALSE)</f>
        <v>#N/A</v>
      </c>
      <c r="AR795" s="53" t="e">
        <f>S795-T795-VLOOKUP(C795, 'Вчера_Спутник Лайт'!C:BO, 13, FALSE)</f>
        <v>#N/A</v>
      </c>
      <c r="AS795" s="53" t="e">
        <f>U795-V795-VLOOKUP(C795, 'Вчера_Спутник Лайт'!C:BO, 15, FALSE)</f>
        <v>#N/A</v>
      </c>
      <c r="AT795" s="53" t="e">
        <f>W795-X795-VLOOKUP(C795, 'Вчера_Спутник Лайт'!C:BO, 17, FALSE)</f>
        <v>#N/A</v>
      </c>
      <c r="AU795" s="53" t="e">
        <f>AA795-AB795-VLOOKUP(C795, 'Вчера_Спутник Лайт'!C:BO, 19, FALSE)</f>
        <v>#N/A</v>
      </c>
      <c r="AV795" s="53" t="e">
        <f>AC795-AD795-VLOOKUP(C795, 'Вчера_Спутник Лайт'!C:BO, 21, FALSE)</f>
        <v>#N/A</v>
      </c>
      <c r="AW795" s="53" t="e">
        <f>VLOOKUP(C795, 'Вчера_Спутник Лайт'!C:BO, 26, FALSE)+F795-#REF!-AD795-AG795</f>
        <v>#N/A</v>
      </c>
      <c r="AX795" s="53" t="e">
        <f>AE795-VLOOKUP(C795,'Вчера_Спутник Лайт'!C:BO, 23, FALSE)</f>
        <v>#N/A</v>
      </c>
    </row>
    <row r="796" spans="1:50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3"/>
      <c r="AA796" s="44"/>
      <c r="AB796" s="43"/>
      <c r="AC796" s="44"/>
      <c r="AD796" s="43"/>
      <c r="AE796" s="43"/>
      <c r="AF796" s="43"/>
      <c r="AG796" s="44"/>
      <c r="AH796" s="48"/>
      <c r="AI796" s="52">
        <f t="shared" si="13"/>
        <v>0</v>
      </c>
      <c r="AJ796" s="53" t="str">
        <f>IF(ISNA(VLOOKUP(C796,'Вчера_Спутник Лайт'!C:C, 1, FALSE)),"ошибка",0)</f>
        <v>ошибка</v>
      </c>
      <c r="AK796" s="55"/>
      <c r="AL796" s="53" t="e">
        <f>D796-VLOOKUP(C796, 'Вчера_Спутник Лайт'!C:BO, 2, FALSE)</f>
        <v>#N/A</v>
      </c>
      <c r="AM796" s="53" t="e">
        <f>E796-F796-VLOOKUP(C796, 'Вчера_Спутник Лайт'!C:BO, 3, FALSE)</f>
        <v>#N/A</v>
      </c>
      <c r="AN796" s="53" t="e">
        <f>K796-L796-VLOOKUP(C796, 'Вчера_Спутник Лайт'!C:BO, 5, FALSE)</f>
        <v>#N/A</v>
      </c>
      <c r="AO796" s="53" t="e">
        <f>M796-N796-VLOOKUP(C796, 'Вчера_Спутник Лайт'!C:BO, 7, FALSE)</f>
        <v>#N/A</v>
      </c>
      <c r="AP796" s="53" t="e">
        <f>O796-P796-VLOOKUP(C796, 'Вчера_Спутник Лайт'!C:BO, 9, FALSE)</f>
        <v>#N/A</v>
      </c>
      <c r="AQ796" s="53" t="e">
        <f>Q796-R796-VLOOKUP(C796, 'Вчера_Спутник Лайт'!C:BO, 11, FALSE)</f>
        <v>#N/A</v>
      </c>
      <c r="AR796" s="53" t="e">
        <f>S796-T796-VLOOKUP(C796, 'Вчера_Спутник Лайт'!C:BO, 13, FALSE)</f>
        <v>#N/A</v>
      </c>
      <c r="AS796" s="53" t="e">
        <f>U796-V796-VLOOKUP(C796, 'Вчера_Спутник Лайт'!C:BO, 15, FALSE)</f>
        <v>#N/A</v>
      </c>
      <c r="AT796" s="53" t="e">
        <f>W796-X796-VLOOKUP(C796, 'Вчера_Спутник Лайт'!C:BO, 17, FALSE)</f>
        <v>#N/A</v>
      </c>
      <c r="AU796" s="53" t="e">
        <f>AA796-AB796-VLOOKUP(C796, 'Вчера_Спутник Лайт'!C:BO, 19, FALSE)</f>
        <v>#N/A</v>
      </c>
      <c r="AV796" s="53" t="e">
        <f>AC796-AD796-VLOOKUP(C796, 'Вчера_Спутник Лайт'!C:BO, 21, FALSE)</f>
        <v>#N/A</v>
      </c>
      <c r="AW796" s="53" t="e">
        <f>VLOOKUP(C796, 'Вчера_Спутник Лайт'!C:BO, 26, FALSE)+F796-#REF!-AD796-AG796</f>
        <v>#N/A</v>
      </c>
      <c r="AX796" s="53" t="e">
        <f>AE796-VLOOKUP(C796,'Вчера_Спутник Лайт'!C:BO, 23, FALSE)</f>
        <v>#N/A</v>
      </c>
    </row>
    <row r="797" spans="1:50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3"/>
      <c r="AA797" s="44"/>
      <c r="AB797" s="43"/>
      <c r="AC797" s="44"/>
      <c r="AD797" s="43"/>
      <c r="AE797" s="43"/>
      <c r="AF797" s="43"/>
      <c r="AG797" s="44"/>
      <c r="AH797" s="48"/>
      <c r="AI797" s="52">
        <f t="shared" si="13"/>
        <v>0</v>
      </c>
      <c r="AJ797" s="53" t="str">
        <f>IF(ISNA(VLOOKUP(C797,'Вчера_Спутник Лайт'!C:C, 1, FALSE)),"ошибка",0)</f>
        <v>ошибка</v>
      </c>
      <c r="AK797" s="55"/>
      <c r="AL797" s="53" t="e">
        <f>D797-VLOOKUP(C797, 'Вчера_Спутник Лайт'!C:BO, 2, FALSE)</f>
        <v>#N/A</v>
      </c>
      <c r="AM797" s="53" t="e">
        <f>E797-F797-VLOOKUP(C797, 'Вчера_Спутник Лайт'!C:BO, 3, FALSE)</f>
        <v>#N/A</v>
      </c>
      <c r="AN797" s="53" t="e">
        <f>K797-L797-VLOOKUP(C797, 'Вчера_Спутник Лайт'!C:BO, 5, FALSE)</f>
        <v>#N/A</v>
      </c>
      <c r="AO797" s="53" t="e">
        <f>M797-N797-VLOOKUP(C797, 'Вчера_Спутник Лайт'!C:BO, 7, FALSE)</f>
        <v>#N/A</v>
      </c>
      <c r="AP797" s="53" t="e">
        <f>O797-P797-VLOOKUP(C797, 'Вчера_Спутник Лайт'!C:BO, 9, FALSE)</f>
        <v>#N/A</v>
      </c>
      <c r="AQ797" s="53" t="e">
        <f>Q797-R797-VLOOKUP(C797, 'Вчера_Спутник Лайт'!C:BO, 11, FALSE)</f>
        <v>#N/A</v>
      </c>
      <c r="AR797" s="53" t="e">
        <f>S797-T797-VLOOKUP(C797, 'Вчера_Спутник Лайт'!C:BO, 13, FALSE)</f>
        <v>#N/A</v>
      </c>
      <c r="AS797" s="53" t="e">
        <f>U797-V797-VLOOKUP(C797, 'Вчера_Спутник Лайт'!C:BO, 15, FALSE)</f>
        <v>#N/A</v>
      </c>
      <c r="AT797" s="53" t="e">
        <f>W797-X797-VLOOKUP(C797, 'Вчера_Спутник Лайт'!C:BO, 17, FALSE)</f>
        <v>#N/A</v>
      </c>
      <c r="AU797" s="53" t="e">
        <f>AA797-AB797-VLOOKUP(C797, 'Вчера_Спутник Лайт'!C:BO, 19, FALSE)</f>
        <v>#N/A</v>
      </c>
      <c r="AV797" s="53" t="e">
        <f>AC797-AD797-VLOOKUP(C797, 'Вчера_Спутник Лайт'!C:BO, 21, FALSE)</f>
        <v>#N/A</v>
      </c>
      <c r="AW797" s="53" t="e">
        <f>VLOOKUP(C797, 'Вчера_Спутник Лайт'!C:BO, 26, FALSE)+F797-#REF!-AD797-AG797</f>
        <v>#N/A</v>
      </c>
      <c r="AX797" s="53" t="e">
        <f>AE797-VLOOKUP(C797,'Вчера_Спутник Лайт'!C:BO, 23, FALSE)</f>
        <v>#N/A</v>
      </c>
    </row>
    <row r="798" spans="1:50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3"/>
      <c r="AA798" s="44"/>
      <c r="AB798" s="43"/>
      <c r="AC798" s="44"/>
      <c r="AD798" s="43"/>
      <c r="AE798" s="43"/>
      <c r="AF798" s="43"/>
      <c r="AG798" s="44"/>
      <c r="AH798" s="48"/>
      <c r="AI798" s="52">
        <f t="shared" si="13"/>
        <v>0</v>
      </c>
      <c r="AJ798" s="53" t="str">
        <f>IF(ISNA(VLOOKUP(C798,'Вчера_Спутник Лайт'!C:C, 1, FALSE)),"ошибка",0)</f>
        <v>ошибка</v>
      </c>
      <c r="AK798" s="55"/>
      <c r="AL798" s="53" t="e">
        <f>D798-VLOOKUP(C798, 'Вчера_Спутник Лайт'!C:BO, 2, FALSE)</f>
        <v>#N/A</v>
      </c>
      <c r="AM798" s="53" t="e">
        <f>E798-F798-VLOOKUP(C798, 'Вчера_Спутник Лайт'!C:BO, 3, FALSE)</f>
        <v>#N/A</v>
      </c>
      <c r="AN798" s="53" t="e">
        <f>K798-L798-VLOOKUP(C798, 'Вчера_Спутник Лайт'!C:BO, 5, FALSE)</f>
        <v>#N/A</v>
      </c>
      <c r="AO798" s="53" t="e">
        <f>M798-N798-VLOOKUP(C798, 'Вчера_Спутник Лайт'!C:BO, 7, FALSE)</f>
        <v>#N/A</v>
      </c>
      <c r="AP798" s="53" t="e">
        <f>O798-P798-VLOOKUP(C798, 'Вчера_Спутник Лайт'!C:BO, 9, FALSE)</f>
        <v>#N/A</v>
      </c>
      <c r="AQ798" s="53" t="e">
        <f>Q798-R798-VLOOKUP(C798, 'Вчера_Спутник Лайт'!C:BO, 11, FALSE)</f>
        <v>#N/A</v>
      </c>
      <c r="AR798" s="53" t="e">
        <f>S798-T798-VLOOKUP(C798, 'Вчера_Спутник Лайт'!C:BO, 13, FALSE)</f>
        <v>#N/A</v>
      </c>
      <c r="AS798" s="53" t="e">
        <f>U798-V798-VLOOKUP(C798, 'Вчера_Спутник Лайт'!C:BO, 15, FALSE)</f>
        <v>#N/A</v>
      </c>
      <c r="AT798" s="53" t="e">
        <f>W798-X798-VLOOKUP(C798, 'Вчера_Спутник Лайт'!C:BO, 17, FALSE)</f>
        <v>#N/A</v>
      </c>
      <c r="AU798" s="53" t="e">
        <f>AA798-AB798-VLOOKUP(C798, 'Вчера_Спутник Лайт'!C:BO, 19, FALSE)</f>
        <v>#N/A</v>
      </c>
      <c r="AV798" s="53" t="e">
        <f>AC798-AD798-VLOOKUP(C798, 'Вчера_Спутник Лайт'!C:BO, 21, FALSE)</f>
        <v>#N/A</v>
      </c>
      <c r="AW798" s="53" t="e">
        <f>VLOOKUP(C798, 'Вчера_Спутник Лайт'!C:BO, 26, FALSE)+F798-#REF!-AD798-AG798</f>
        <v>#N/A</v>
      </c>
      <c r="AX798" s="53" t="e">
        <f>AE798-VLOOKUP(C798,'Вчера_Спутник Лайт'!C:BO, 23, FALSE)</f>
        <v>#N/A</v>
      </c>
    </row>
    <row r="799" spans="1:50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3"/>
      <c r="AA799" s="44"/>
      <c r="AB799" s="43"/>
      <c r="AC799" s="44"/>
      <c r="AD799" s="43"/>
      <c r="AE799" s="43"/>
      <c r="AF799" s="43"/>
      <c r="AG799" s="44"/>
      <c r="AH799" s="48"/>
      <c r="AI799" s="52">
        <f t="shared" si="13"/>
        <v>0</v>
      </c>
      <c r="AJ799" s="53" t="str">
        <f>IF(ISNA(VLOOKUP(C799,'Вчера_Спутник Лайт'!C:C, 1, FALSE)),"ошибка",0)</f>
        <v>ошибка</v>
      </c>
      <c r="AK799" s="55"/>
      <c r="AL799" s="53" t="e">
        <f>D799-VLOOKUP(C799, 'Вчера_Спутник Лайт'!C:BO, 2, FALSE)</f>
        <v>#N/A</v>
      </c>
      <c r="AM799" s="53" t="e">
        <f>E799-F799-VLOOKUP(C799, 'Вчера_Спутник Лайт'!C:BO, 3, FALSE)</f>
        <v>#N/A</v>
      </c>
      <c r="AN799" s="53" t="e">
        <f>K799-L799-VLOOKUP(C799, 'Вчера_Спутник Лайт'!C:BO, 5, FALSE)</f>
        <v>#N/A</v>
      </c>
      <c r="AO799" s="53" t="e">
        <f>M799-N799-VLOOKUP(C799, 'Вчера_Спутник Лайт'!C:BO, 7, FALSE)</f>
        <v>#N/A</v>
      </c>
      <c r="AP799" s="53" t="e">
        <f>O799-P799-VLOOKUP(C799, 'Вчера_Спутник Лайт'!C:BO, 9, FALSE)</f>
        <v>#N/A</v>
      </c>
      <c r="AQ799" s="53" t="e">
        <f>Q799-R799-VLOOKUP(C799, 'Вчера_Спутник Лайт'!C:BO, 11, FALSE)</f>
        <v>#N/A</v>
      </c>
      <c r="AR799" s="53" t="e">
        <f>S799-T799-VLOOKUP(C799, 'Вчера_Спутник Лайт'!C:BO, 13, FALSE)</f>
        <v>#N/A</v>
      </c>
      <c r="AS799" s="53" t="e">
        <f>U799-V799-VLOOKUP(C799, 'Вчера_Спутник Лайт'!C:BO, 15, FALSE)</f>
        <v>#N/A</v>
      </c>
      <c r="AT799" s="53" t="e">
        <f>W799-X799-VLOOKUP(C799, 'Вчера_Спутник Лайт'!C:BO, 17, FALSE)</f>
        <v>#N/A</v>
      </c>
      <c r="AU799" s="53" t="e">
        <f>AA799-AB799-VLOOKUP(C799, 'Вчера_Спутник Лайт'!C:BO, 19, FALSE)</f>
        <v>#N/A</v>
      </c>
      <c r="AV799" s="53" t="e">
        <f>AC799-AD799-VLOOKUP(C799, 'Вчера_Спутник Лайт'!C:BO, 21, FALSE)</f>
        <v>#N/A</v>
      </c>
      <c r="AW799" s="53" t="e">
        <f>VLOOKUP(C799, 'Вчера_Спутник Лайт'!C:BO, 26, FALSE)+F799-#REF!-AD799-AG799</f>
        <v>#N/A</v>
      </c>
      <c r="AX799" s="53" t="e">
        <f>AE799-VLOOKUP(C799,'Вчера_Спутник Лайт'!C:BO, 23, FALSE)</f>
        <v>#N/A</v>
      </c>
    </row>
    <row r="800" spans="1:50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3"/>
      <c r="AA800" s="44"/>
      <c r="AB800" s="43"/>
      <c r="AC800" s="44"/>
      <c r="AD800" s="43"/>
      <c r="AE800" s="43"/>
      <c r="AF800" s="43"/>
      <c r="AG800" s="44"/>
      <c r="AH800" s="48"/>
      <c r="AI800" s="52">
        <f t="shared" si="13"/>
        <v>0</v>
      </c>
      <c r="AJ800" s="53" t="str">
        <f>IF(ISNA(VLOOKUP(C800,'Вчера_Спутник Лайт'!C:C, 1, FALSE)),"ошибка",0)</f>
        <v>ошибка</v>
      </c>
      <c r="AK800" s="55"/>
      <c r="AL800" s="53" t="e">
        <f>D800-VLOOKUP(C800, 'Вчера_Спутник Лайт'!C:BO, 2, FALSE)</f>
        <v>#N/A</v>
      </c>
      <c r="AM800" s="53" t="e">
        <f>E800-F800-VLOOKUP(C800, 'Вчера_Спутник Лайт'!C:BO, 3, FALSE)</f>
        <v>#N/A</v>
      </c>
      <c r="AN800" s="53" t="e">
        <f>K800-L800-VLOOKUP(C800, 'Вчера_Спутник Лайт'!C:BO, 5, FALSE)</f>
        <v>#N/A</v>
      </c>
      <c r="AO800" s="53" t="e">
        <f>M800-N800-VLOOKUP(C800, 'Вчера_Спутник Лайт'!C:BO, 7, FALSE)</f>
        <v>#N/A</v>
      </c>
      <c r="AP800" s="53" t="e">
        <f>O800-P800-VLOOKUP(C800, 'Вчера_Спутник Лайт'!C:BO, 9, FALSE)</f>
        <v>#N/A</v>
      </c>
      <c r="AQ800" s="53" t="e">
        <f>Q800-R800-VLOOKUP(C800, 'Вчера_Спутник Лайт'!C:BO, 11, FALSE)</f>
        <v>#N/A</v>
      </c>
      <c r="AR800" s="53" t="e">
        <f>S800-T800-VLOOKUP(C800, 'Вчера_Спутник Лайт'!C:BO, 13, FALSE)</f>
        <v>#N/A</v>
      </c>
      <c r="AS800" s="53" t="e">
        <f>U800-V800-VLOOKUP(C800, 'Вчера_Спутник Лайт'!C:BO, 15, FALSE)</f>
        <v>#N/A</v>
      </c>
      <c r="AT800" s="53" t="e">
        <f>W800-X800-VLOOKUP(C800, 'Вчера_Спутник Лайт'!C:BO, 17, FALSE)</f>
        <v>#N/A</v>
      </c>
      <c r="AU800" s="53" t="e">
        <f>AA800-AB800-VLOOKUP(C800, 'Вчера_Спутник Лайт'!C:BO, 19, FALSE)</f>
        <v>#N/A</v>
      </c>
      <c r="AV800" s="53" t="e">
        <f>AC800-AD800-VLOOKUP(C800, 'Вчера_Спутник Лайт'!C:BO, 21, FALSE)</f>
        <v>#N/A</v>
      </c>
      <c r="AW800" s="53" t="e">
        <f>VLOOKUP(C800, 'Вчера_Спутник Лайт'!C:BO, 26, FALSE)+F800-#REF!-AD800-AG800</f>
        <v>#N/A</v>
      </c>
      <c r="AX800" s="53" t="e">
        <f>AE800-VLOOKUP(C800,'Вчера_Спутник Лайт'!C:BO, 23, FALSE)</f>
        <v>#N/A</v>
      </c>
    </row>
    <row r="801" spans="1:50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3"/>
      <c r="AA801" s="44"/>
      <c r="AB801" s="43"/>
      <c r="AC801" s="44"/>
      <c r="AD801" s="43"/>
      <c r="AE801" s="43"/>
      <c r="AF801" s="43"/>
      <c r="AG801" s="44"/>
      <c r="AH801" s="48"/>
      <c r="AI801" s="52">
        <f t="shared" si="13"/>
        <v>0</v>
      </c>
      <c r="AJ801" s="53" t="str">
        <f>IF(ISNA(VLOOKUP(C801,'Вчера_Спутник Лайт'!C:C, 1, FALSE)),"ошибка",0)</f>
        <v>ошибка</v>
      </c>
      <c r="AK801" s="55"/>
      <c r="AL801" s="53" t="e">
        <f>D801-VLOOKUP(C801, 'Вчера_Спутник Лайт'!C:BO, 2, FALSE)</f>
        <v>#N/A</v>
      </c>
      <c r="AM801" s="53" t="e">
        <f>E801-F801-VLOOKUP(C801, 'Вчера_Спутник Лайт'!C:BO, 3, FALSE)</f>
        <v>#N/A</v>
      </c>
      <c r="AN801" s="53" t="e">
        <f>K801-L801-VLOOKUP(C801, 'Вчера_Спутник Лайт'!C:BO, 5, FALSE)</f>
        <v>#N/A</v>
      </c>
      <c r="AO801" s="53" t="e">
        <f>M801-N801-VLOOKUP(C801, 'Вчера_Спутник Лайт'!C:BO, 7, FALSE)</f>
        <v>#N/A</v>
      </c>
      <c r="AP801" s="53" t="e">
        <f>O801-P801-VLOOKUP(C801, 'Вчера_Спутник Лайт'!C:BO, 9, FALSE)</f>
        <v>#N/A</v>
      </c>
      <c r="AQ801" s="53" t="e">
        <f>Q801-R801-VLOOKUP(C801, 'Вчера_Спутник Лайт'!C:BO, 11, FALSE)</f>
        <v>#N/A</v>
      </c>
      <c r="AR801" s="53" t="e">
        <f>S801-T801-VLOOKUP(C801, 'Вчера_Спутник Лайт'!C:BO, 13, FALSE)</f>
        <v>#N/A</v>
      </c>
      <c r="AS801" s="53" t="e">
        <f>U801-V801-VLOOKUP(C801, 'Вчера_Спутник Лайт'!C:BO, 15, FALSE)</f>
        <v>#N/A</v>
      </c>
      <c r="AT801" s="53" t="e">
        <f>W801-X801-VLOOKUP(C801, 'Вчера_Спутник Лайт'!C:BO, 17, FALSE)</f>
        <v>#N/A</v>
      </c>
      <c r="AU801" s="53" t="e">
        <f>AA801-AB801-VLOOKUP(C801, 'Вчера_Спутник Лайт'!C:BO, 19, FALSE)</f>
        <v>#N/A</v>
      </c>
      <c r="AV801" s="53" t="e">
        <f>AC801-AD801-VLOOKUP(C801, 'Вчера_Спутник Лайт'!C:BO, 21, FALSE)</f>
        <v>#N/A</v>
      </c>
      <c r="AW801" s="53" t="e">
        <f>VLOOKUP(C801, 'Вчера_Спутник Лайт'!C:BO, 26, FALSE)+F801-#REF!-AD801-AG801</f>
        <v>#N/A</v>
      </c>
      <c r="AX801" s="53" t="e">
        <f>AE801-VLOOKUP(C801,'Вчера_Спутник Лайт'!C:BO, 23, FALSE)</f>
        <v>#N/A</v>
      </c>
    </row>
    <row r="802" spans="1:50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3"/>
      <c r="AA802" s="44"/>
      <c r="AB802" s="43"/>
      <c r="AC802" s="44"/>
      <c r="AD802" s="43"/>
      <c r="AE802" s="43"/>
      <c r="AF802" s="43"/>
      <c r="AG802" s="44"/>
      <c r="AH802" s="48"/>
      <c r="AI802" s="52">
        <f t="shared" si="13"/>
        <v>0</v>
      </c>
      <c r="AJ802" s="53" t="str">
        <f>IF(ISNA(VLOOKUP(C802,'Вчера_Спутник Лайт'!C:C, 1, FALSE)),"ошибка",0)</f>
        <v>ошибка</v>
      </c>
      <c r="AK802" s="55"/>
      <c r="AL802" s="53" t="e">
        <f>D802-VLOOKUP(C802, 'Вчера_Спутник Лайт'!C:BO, 2, FALSE)</f>
        <v>#N/A</v>
      </c>
      <c r="AM802" s="53" t="e">
        <f>E802-F802-VLOOKUP(C802, 'Вчера_Спутник Лайт'!C:BO, 3, FALSE)</f>
        <v>#N/A</v>
      </c>
      <c r="AN802" s="53" t="e">
        <f>K802-L802-VLOOKUP(C802, 'Вчера_Спутник Лайт'!C:BO, 5, FALSE)</f>
        <v>#N/A</v>
      </c>
      <c r="AO802" s="53" t="e">
        <f>M802-N802-VLOOKUP(C802, 'Вчера_Спутник Лайт'!C:BO, 7, FALSE)</f>
        <v>#N/A</v>
      </c>
      <c r="AP802" s="53" t="e">
        <f>O802-P802-VLOOKUP(C802, 'Вчера_Спутник Лайт'!C:BO, 9, FALSE)</f>
        <v>#N/A</v>
      </c>
      <c r="AQ802" s="53" t="e">
        <f>Q802-R802-VLOOKUP(C802, 'Вчера_Спутник Лайт'!C:BO, 11, FALSE)</f>
        <v>#N/A</v>
      </c>
      <c r="AR802" s="53" t="e">
        <f>S802-T802-VLOOKUP(C802, 'Вчера_Спутник Лайт'!C:BO, 13, FALSE)</f>
        <v>#N/A</v>
      </c>
      <c r="AS802" s="53" t="e">
        <f>U802-V802-VLOOKUP(C802, 'Вчера_Спутник Лайт'!C:BO, 15, FALSE)</f>
        <v>#N/A</v>
      </c>
      <c r="AT802" s="53" t="e">
        <f>W802-X802-VLOOKUP(C802, 'Вчера_Спутник Лайт'!C:BO, 17, FALSE)</f>
        <v>#N/A</v>
      </c>
      <c r="AU802" s="53" t="e">
        <f>AA802-AB802-VLOOKUP(C802, 'Вчера_Спутник Лайт'!C:BO, 19, FALSE)</f>
        <v>#N/A</v>
      </c>
      <c r="AV802" s="53" t="e">
        <f>AC802-AD802-VLOOKUP(C802, 'Вчера_Спутник Лайт'!C:BO, 21, FALSE)</f>
        <v>#N/A</v>
      </c>
      <c r="AW802" s="53" t="e">
        <f>VLOOKUP(C802, 'Вчера_Спутник Лайт'!C:BO, 26, FALSE)+F802-#REF!-AD802-AG802</f>
        <v>#N/A</v>
      </c>
      <c r="AX802" s="53" t="e">
        <f>AE802-VLOOKUP(C802,'Вчера_Спутник Лайт'!C:BO, 23, FALSE)</f>
        <v>#N/A</v>
      </c>
    </row>
    <row r="803" spans="1:50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3"/>
      <c r="AA803" s="44"/>
      <c r="AB803" s="43"/>
      <c r="AC803" s="44"/>
      <c r="AD803" s="43"/>
      <c r="AE803" s="43"/>
      <c r="AF803" s="43"/>
      <c r="AG803" s="44"/>
      <c r="AH803" s="48"/>
      <c r="AI803" s="52">
        <f t="shared" si="13"/>
        <v>0</v>
      </c>
      <c r="AJ803" s="53" t="str">
        <f>IF(ISNA(VLOOKUP(C803,'Вчера_Спутник Лайт'!C:C, 1, FALSE)),"ошибка",0)</f>
        <v>ошибка</v>
      </c>
      <c r="AK803" s="55"/>
      <c r="AL803" s="53" t="e">
        <f>D803-VLOOKUP(C803, 'Вчера_Спутник Лайт'!C:BO, 2, FALSE)</f>
        <v>#N/A</v>
      </c>
      <c r="AM803" s="53" t="e">
        <f>E803-F803-VLOOKUP(C803, 'Вчера_Спутник Лайт'!C:BO, 3, FALSE)</f>
        <v>#N/A</v>
      </c>
      <c r="AN803" s="53" t="e">
        <f>K803-L803-VLOOKUP(C803, 'Вчера_Спутник Лайт'!C:BO, 5, FALSE)</f>
        <v>#N/A</v>
      </c>
      <c r="AO803" s="53" t="e">
        <f>M803-N803-VLOOKUP(C803, 'Вчера_Спутник Лайт'!C:BO, 7, FALSE)</f>
        <v>#N/A</v>
      </c>
      <c r="AP803" s="53" t="e">
        <f>O803-P803-VLOOKUP(C803, 'Вчера_Спутник Лайт'!C:BO, 9, FALSE)</f>
        <v>#N/A</v>
      </c>
      <c r="AQ803" s="53" t="e">
        <f>Q803-R803-VLOOKUP(C803, 'Вчера_Спутник Лайт'!C:BO, 11, FALSE)</f>
        <v>#N/A</v>
      </c>
      <c r="AR803" s="53" t="e">
        <f>S803-T803-VLOOKUP(C803, 'Вчера_Спутник Лайт'!C:BO, 13, FALSE)</f>
        <v>#N/A</v>
      </c>
      <c r="AS803" s="53" t="e">
        <f>U803-V803-VLOOKUP(C803, 'Вчера_Спутник Лайт'!C:BO, 15, FALSE)</f>
        <v>#N/A</v>
      </c>
      <c r="AT803" s="53" t="e">
        <f>W803-X803-VLOOKUP(C803, 'Вчера_Спутник Лайт'!C:BO, 17, FALSE)</f>
        <v>#N/A</v>
      </c>
      <c r="AU803" s="53" t="e">
        <f>AA803-AB803-VLOOKUP(C803, 'Вчера_Спутник Лайт'!C:BO, 19, FALSE)</f>
        <v>#N/A</v>
      </c>
      <c r="AV803" s="53" t="e">
        <f>AC803-AD803-VLOOKUP(C803, 'Вчера_Спутник Лайт'!C:BO, 21, FALSE)</f>
        <v>#N/A</v>
      </c>
      <c r="AW803" s="53" t="e">
        <f>VLOOKUP(C803, 'Вчера_Спутник Лайт'!C:BO, 26, FALSE)+F803-#REF!-AD803-AG803</f>
        <v>#N/A</v>
      </c>
      <c r="AX803" s="53" t="e">
        <f>AE803-VLOOKUP(C803,'Вчера_Спутник Лайт'!C:BO, 23, FALSE)</f>
        <v>#N/A</v>
      </c>
    </row>
    <row r="804" spans="1:50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3"/>
      <c r="AA804" s="44"/>
      <c r="AB804" s="43"/>
      <c r="AC804" s="44"/>
      <c r="AD804" s="43"/>
      <c r="AE804" s="43"/>
      <c r="AF804" s="43"/>
      <c r="AG804" s="44"/>
      <c r="AH804" s="48"/>
      <c r="AI804" s="52">
        <f t="shared" si="13"/>
        <v>0</v>
      </c>
      <c r="AJ804" s="53" t="str">
        <f>IF(ISNA(VLOOKUP(C804,'Вчера_Спутник Лайт'!C:C, 1, FALSE)),"ошибка",0)</f>
        <v>ошибка</v>
      </c>
      <c r="AK804" s="55"/>
      <c r="AL804" s="53" t="e">
        <f>D804-VLOOKUP(C804, 'Вчера_Спутник Лайт'!C:BO, 2, FALSE)</f>
        <v>#N/A</v>
      </c>
      <c r="AM804" s="53" t="e">
        <f>E804-F804-VLOOKUP(C804, 'Вчера_Спутник Лайт'!C:BO, 3, FALSE)</f>
        <v>#N/A</v>
      </c>
      <c r="AN804" s="53" t="e">
        <f>K804-L804-VLOOKUP(C804, 'Вчера_Спутник Лайт'!C:BO, 5, FALSE)</f>
        <v>#N/A</v>
      </c>
      <c r="AO804" s="53" t="e">
        <f>M804-N804-VLOOKUP(C804, 'Вчера_Спутник Лайт'!C:BO, 7, FALSE)</f>
        <v>#N/A</v>
      </c>
      <c r="AP804" s="53" t="e">
        <f>O804-P804-VLOOKUP(C804, 'Вчера_Спутник Лайт'!C:BO, 9, FALSE)</f>
        <v>#N/A</v>
      </c>
      <c r="AQ804" s="53" t="e">
        <f>Q804-R804-VLOOKUP(C804, 'Вчера_Спутник Лайт'!C:BO, 11, FALSE)</f>
        <v>#N/A</v>
      </c>
      <c r="AR804" s="53" t="e">
        <f>S804-T804-VLOOKUP(C804, 'Вчера_Спутник Лайт'!C:BO, 13, FALSE)</f>
        <v>#N/A</v>
      </c>
      <c r="AS804" s="53" t="e">
        <f>U804-V804-VLOOKUP(C804, 'Вчера_Спутник Лайт'!C:BO, 15, FALSE)</f>
        <v>#N/A</v>
      </c>
      <c r="AT804" s="53" t="e">
        <f>W804-X804-VLOOKUP(C804, 'Вчера_Спутник Лайт'!C:BO, 17, FALSE)</f>
        <v>#N/A</v>
      </c>
      <c r="AU804" s="53" t="e">
        <f>AA804-AB804-VLOOKUP(C804, 'Вчера_Спутник Лайт'!C:BO, 19, FALSE)</f>
        <v>#N/A</v>
      </c>
      <c r="AV804" s="53" t="e">
        <f>AC804-AD804-VLOOKUP(C804, 'Вчера_Спутник Лайт'!C:BO, 21, FALSE)</f>
        <v>#N/A</v>
      </c>
      <c r="AW804" s="53" t="e">
        <f>VLOOKUP(C804, 'Вчера_Спутник Лайт'!C:BO, 26, FALSE)+F804-#REF!-AD804-AG804</f>
        <v>#N/A</v>
      </c>
      <c r="AX804" s="53" t="e">
        <f>AE804-VLOOKUP(C804,'Вчера_Спутник Лайт'!C:BO, 23, FALSE)</f>
        <v>#N/A</v>
      </c>
    </row>
    <row r="805" spans="1:50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3"/>
      <c r="AA805" s="44"/>
      <c r="AB805" s="43"/>
      <c r="AC805" s="44"/>
      <c r="AD805" s="43"/>
      <c r="AE805" s="43"/>
      <c r="AF805" s="43"/>
      <c r="AG805" s="44"/>
      <c r="AH805" s="48"/>
      <c r="AI805" s="52">
        <f t="shared" si="13"/>
        <v>0</v>
      </c>
      <c r="AJ805" s="53" t="str">
        <f>IF(ISNA(VLOOKUP(C805,'Вчера_Спутник Лайт'!C:C, 1, FALSE)),"ошибка",0)</f>
        <v>ошибка</v>
      </c>
      <c r="AK805" s="55"/>
      <c r="AL805" s="53" t="e">
        <f>D805-VLOOKUP(C805, 'Вчера_Спутник Лайт'!C:BO, 2, FALSE)</f>
        <v>#N/A</v>
      </c>
      <c r="AM805" s="53" t="e">
        <f>E805-F805-VLOOKUP(C805, 'Вчера_Спутник Лайт'!C:BO, 3, FALSE)</f>
        <v>#N/A</v>
      </c>
      <c r="AN805" s="53" t="e">
        <f>K805-L805-VLOOKUP(C805, 'Вчера_Спутник Лайт'!C:BO, 5, FALSE)</f>
        <v>#N/A</v>
      </c>
      <c r="AO805" s="53" t="e">
        <f>M805-N805-VLOOKUP(C805, 'Вчера_Спутник Лайт'!C:BO, 7, FALSE)</f>
        <v>#N/A</v>
      </c>
      <c r="AP805" s="53" t="e">
        <f>O805-P805-VLOOKUP(C805, 'Вчера_Спутник Лайт'!C:BO, 9, FALSE)</f>
        <v>#N/A</v>
      </c>
      <c r="AQ805" s="53" t="e">
        <f>Q805-R805-VLOOKUP(C805, 'Вчера_Спутник Лайт'!C:BO, 11, FALSE)</f>
        <v>#N/A</v>
      </c>
      <c r="AR805" s="53" t="e">
        <f>S805-T805-VLOOKUP(C805, 'Вчера_Спутник Лайт'!C:BO, 13, FALSE)</f>
        <v>#N/A</v>
      </c>
      <c r="AS805" s="53" t="e">
        <f>U805-V805-VLOOKUP(C805, 'Вчера_Спутник Лайт'!C:BO, 15, FALSE)</f>
        <v>#N/A</v>
      </c>
      <c r="AT805" s="53" t="e">
        <f>W805-X805-VLOOKUP(C805, 'Вчера_Спутник Лайт'!C:BO, 17, FALSE)</f>
        <v>#N/A</v>
      </c>
      <c r="AU805" s="53" t="e">
        <f>AA805-AB805-VLOOKUP(C805, 'Вчера_Спутник Лайт'!C:BO, 19, FALSE)</f>
        <v>#N/A</v>
      </c>
      <c r="AV805" s="53" t="e">
        <f>AC805-AD805-VLOOKUP(C805, 'Вчера_Спутник Лайт'!C:BO, 21, FALSE)</f>
        <v>#N/A</v>
      </c>
      <c r="AW805" s="53" t="e">
        <f>VLOOKUP(C805, 'Вчера_Спутник Лайт'!C:BO, 26, FALSE)+F805-#REF!-AD805-AG805</f>
        <v>#N/A</v>
      </c>
      <c r="AX805" s="53" t="e">
        <f>AE805-VLOOKUP(C805,'Вчера_Спутник Лайт'!C:BO, 23, FALSE)</f>
        <v>#N/A</v>
      </c>
    </row>
    <row r="806" spans="1:50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3"/>
      <c r="AA806" s="44"/>
      <c r="AB806" s="43"/>
      <c r="AC806" s="44"/>
      <c r="AD806" s="43"/>
      <c r="AE806" s="43"/>
      <c r="AF806" s="43"/>
      <c r="AG806" s="44"/>
      <c r="AH806" s="48"/>
      <c r="AI806" s="52">
        <f t="shared" si="13"/>
        <v>0</v>
      </c>
      <c r="AJ806" s="53" t="str">
        <f>IF(ISNA(VLOOKUP(C806,'Вчера_Спутник Лайт'!C:C, 1, FALSE)),"ошибка",0)</f>
        <v>ошибка</v>
      </c>
      <c r="AK806" s="55"/>
      <c r="AL806" s="53" t="e">
        <f>D806-VLOOKUP(C806, 'Вчера_Спутник Лайт'!C:BO, 2, FALSE)</f>
        <v>#N/A</v>
      </c>
      <c r="AM806" s="53" t="e">
        <f>E806-F806-VLOOKUP(C806, 'Вчера_Спутник Лайт'!C:BO, 3, FALSE)</f>
        <v>#N/A</v>
      </c>
      <c r="AN806" s="53" t="e">
        <f>K806-L806-VLOOKUP(C806, 'Вчера_Спутник Лайт'!C:BO, 5, FALSE)</f>
        <v>#N/A</v>
      </c>
      <c r="AO806" s="53" t="e">
        <f>M806-N806-VLOOKUP(C806, 'Вчера_Спутник Лайт'!C:BO, 7, FALSE)</f>
        <v>#N/A</v>
      </c>
      <c r="AP806" s="53" t="e">
        <f>O806-P806-VLOOKUP(C806, 'Вчера_Спутник Лайт'!C:BO, 9, FALSE)</f>
        <v>#N/A</v>
      </c>
      <c r="AQ806" s="53" t="e">
        <f>Q806-R806-VLOOKUP(C806, 'Вчера_Спутник Лайт'!C:BO, 11, FALSE)</f>
        <v>#N/A</v>
      </c>
      <c r="AR806" s="53" t="e">
        <f>S806-T806-VLOOKUP(C806, 'Вчера_Спутник Лайт'!C:BO, 13, FALSE)</f>
        <v>#N/A</v>
      </c>
      <c r="AS806" s="53" t="e">
        <f>U806-V806-VLOOKUP(C806, 'Вчера_Спутник Лайт'!C:BO, 15, FALSE)</f>
        <v>#N/A</v>
      </c>
      <c r="AT806" s="53" t="e">
        <f>W806-X806-VLOOKUP(C806, 'Вчера_Спутник Лайт'!C:BO, 17, FALSE)</f>
        <v>#N/A</v>
      </c>
      <c r="AU806" s="53" t="e">
        <f>AA806-AB806-VLOOKUP(C806, 'Вчера_Спутник Лайт'!C:BO, 19, FALSE)</f>
        <v>#N/A</v>
      </c>
      <c r="AV806" s="53" t="e">
        <f>AC806-AD806-VLOOKUP(C806, 'Вчера_Спутник Лайт'!C:BO, 21, FALSE)</f>
        <v>#N/A</v>
      </c>
      <c r="AW806" s="53" t="e">
        <f>VLOOKUP(C806, 'Вчера_Спутник Лайт'!C:BO, 26, FALSE)+F806-#REF!-AD806-AG806</f>
        <v>#N/A</v>
      </c>
      <c r="AX806" s="53" t="e">
        <f>AE806-VLOOKUP(C806,'Вчера_Спутник Лайт'!C:BO, 23, FALSE)</f>
        <v>#N/A</v>
      </c>
    </row>
    <row r="807" spans="1:50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3"/>
      <c r="AA807" s="44"/>
      <c r="AB807" s="43"/>
      <c r="AC807" s="44"/>
      <c r="AD807" s="43"/>
      <c r="AE807" s="43"/>
      <c r="AF807" s="43"/>
      <c r="AG807" s="44"/>
      <c r="AH807" s="48"/>
      <c r="AI807" s="52">
        <f t="shared" si="13"/>
        <v>0</v>
      </c>
      <c r="AJ807" s="53" t="str">
        <f>IF(ISNA(VLOOKUP(C807,'Вчера_Спутник Лайт'!C:C, 1, FALSE)),"ошибка",0)</f>
        <v>ошибка</v>
      </c>
      <c r="AK807" s="55"/>
      <c r="AL807" s="53" t="e">
        <f>D807-VLOOKUP(C807, 'Вчера_Спутник Лайт'!C:BO, 2, FALSE)</f>
        <v>#N/A</v>
      </c>
      <c r="AM807" s="53" t="e">
        <f>E807-F807-VLOOKUP(C807, 'Вчера_Спутник Лайт'!C:BO, 3, FALSE)</f>
        <v>#N/A</v>
      </c>
      <c r="AN807" s="53" t="e">
        <f>K807-L807-VLOOKUP(C807, 'Вчера_Спутник Лайт'!C:BO, 5, FALSE)</f>
        <v>#N/A</v>
      </c>
      <c r="AO807" s="53" t="e">
        <f>M807-N807-VLOOKUP(C807, 'Вчера_Спутник Лайт'!C:BO, 7, FALSE)</f>
        <v>#N/A</v>
      </c>
      <c r="AP807" s="53" t="e">
        <f>O807-P807-VLOOKUP(C807, 'Вчера_Спутник Лайт'!C:BO, 9, FALSE)</f>
        <v>#N/A</v>
      </c>
      <c r="AQ807" s="53" t="e">
        <f>Q807-R807-VLOOKUP(C807, 'Вчера_Спутник Лайт'!C:BO, 11, FALSE)</f>
        <v>#N/A</v>
      </c>
      <c r="AR807" s="53" t="e">
        <f>S807-T807-VLOOKUP(C807, 'Вчера_Спутник Лайт'!C:BO, 13, FALSE)</f>
        <v>#N/A</v>
      </c>
      <c r="AS807" s="53" t="e">
        <f>U807-V807-VLOOKUP(C807, 'Вчера_Спутник Лайт'!C:BO, 15, FALSE)</f>
        <v>#N/A</v>
      </c>
      <c r="AT807" s="53" t="e">
        <f>W807-X807-VLOOKUP(C807, 'Вчера_Спутник Лайт'!C:BO, 17, FALSE)</f>
        <v>#N/A</v>
      </c>
      <c r="AU807" s="53" t="e">
        <f>AA807-AB807-VLOOKUP(C807, 'Вчера_Спутник Лайт'!C:BO, 19, FALSE)</f>
        <v>#N/A</v>
      </c>
      <c r="AV807" s="53" t="e">
        <f>AC807-AD807-VLOOKUP(C807, 'Вчера_Спутник Лайт'!C:BO, 21, FALSE)</f>
        <v>#N/A</v>
      </c>
      <c r="AW807" s="53" t="e">
        <f>VLOOKUP(C807, 'Вчера_Спутник Лайт'!C:BO, 26, FALSE)+F807-#REF!-AD807-AG807</f>
        <v>#N/A</v>
      </c>
      <c r="AX807" s="53" t="e">
        <f>AE807-VLOOKUP(C807,'Вчера_Спутник Лайт'!C:BO, 23, FALSE)</f>
        <v>#N/A</v>
      </c>
    </row>
    <row r="808" spans="1:50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3"/>
      <c r="AA808" s="44"/>
      <c r="AB808" s="43"/>
      <c r="AC808" s="44"/>
      <c r="AD808" s="43"/>
      <c r="AE808" s="43"/>
      <c r="AF808" s="43"/>
      <c r="AG808" s="44"/>
      <c r="AH808" s="48"/>
      <c r="AI808" s="52">
        <f t="shared" si="13"/>
        <v>0</v>
      </c>
      <c r="AJ808" s="53" t="str">
        <f>IF(ISNA(VLOOKUP(C808,'Вчера_Спутник Лайт'!C:C, 1, FALSE)),"ошибка",0)</f>
        <v>ошибка</v>
      </c>
      <c r="AK808" s="55"/>
      <c r="AL808" s="53" t="e">
        <f>D808-VLOOKUP(C808, 'Вчера_Спутник Лайт'!C:BO, 2, FALSE)</f>
        <v>#N/A</v>
      </c>
      <c r="AM808" s="53" t="e">
        <f>E808-F808-VLOOKUP(C808, 'Вчера_Спутник Лайт'!C:BO, 3, FALSE)</f>
        <v>#N/A</v>
      </c>
      <c r="AN808" s="53" t="e">
        <f>K808-L808-VLOOKUP(C808, 'Вчера_Спутник Лайт'!C:BO, 5, FALSE)</f>
        <v>#N/A</v>
      </c>
      <c r="AO808" s="53" t="e">
        <f>M808-N808-VLOOKUP(C808, 'Вчера_Спутник Лайт'!C:BO, 7, FALSE)</f>
        <v>#N/A</v>
      </c>
      <c r="AP808" s="53" t="e">
        <f>O808-P808-VLOOKUP(C808, 'Вчера_Спутник Лайт'!C:BO, 9, FALSE)</f>
        <v>#N/A</v>
      </c>
      <c r="AQ808" s="53" t="e">
        <f>Q808-R808-VLOOKUP(C808, 'Вчера_Спутник Лайт'!C:BO, 11, FALSE)</f>
        <v>#N/A</v>
      </c>
      <c r="AR808" s="53" t="e">
        <f>S808-T808-VLOOKUP(C808, 'Вчера_Спутник Лайт'!C:BO, 13, FALSE)</f>
        <v>#N/A</v>
      </c>
      <c r="AS808" s="53" t="e">
        <f>U808-V808-VLOOKUP(C808, 'Вчера_Спутник Лайт'!C:BO, 15, FALSE)</f>
        <v>#N/A</v>
      </c>
      <c r="AT808" s="53" t="e">
        <f>W808-X808-VLOOKUP(C808, 'Вчера_Спутник Лайт'!C:BO, 17, FALSE)</f>
        <v>#N/A</v>
      </c>
      <c r="AU808" s="53" t="e">
        <f>AA808-AB808-VLOOKUP(C808, 'Вчера_Спутник Лайт'!C:BO, 19, FALSE)</f>
        <v>#N/A</v>
      </c>
      <c r="AV808" s="53" t="e">
        <f>AC808-AD808-VLOOKUP(C808, 'Вчера_Спутник Лайт'!C:BO, 21, FALSE)</f>
        <v>#N/A</v>
      </c>
      <c r="AW808" s="53" t="e">
        <f>VLOOKUP(C808, 'Вчера_Спутник Лайт'!C:BO, 26, FALSE)+F808-#REF!-AD808-AG808</f>
        <v>#N/A</v>
      </c>
      <c r="AX808" s="53" t="e">
        <f>AE808-VLOOKUP(C808,'Вчера_Спутник Лайт'!C:BO, 23, FALSE)</f>
        <v>#N/A</v>
      </c>
    </row>
    <row r="809" spans="1:50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3"/>
      <c r="AA809" s="44"/>
      <c r="AB809" s="43"/>
      <c r="AC809" s="44"/>
      <c r="AD809" s="43"/>
      <c r="AE809" s="43"/>
      <c r="AF809" s="43"/>
      <c r="AG809" s="44"/>
      <c r="AH809" s="48"/>
      <c r="AI809" s="52">
        <f t="shared" si="13"/>
        <v>0</v>
      </c>
      <c r="AJ809" s="53" t="str">
        <f>IF(ISNA(VLOOKUP(C809,'Вчера_Спутник Лайт'!C:C, 1, FALSE)),"ошибка",0)</f>
        <v>ошибка</v>
      </c>
      <c r="AK809" s="55"/>
      <c r="AL809" s="53" t="e">
        <f>D809-VLOOKUP(C809, 'Вчера_Спутник Лайт'!C:BO, 2, FALSE)</f>
        <v>#N/A</v>
      </c>
      <c r="AM809" s="53" t="e">
        <f>E809-F809-VLOOKUP(C809, 'Вчера_Спутник Лайт'!C:BO, 3, FALSE)</f>
        <v>#N/A</v>
      </c>
      <c r="AN809" s="53" t="e">
        <f>K809-L809-VLOOKUP(C809, 'Вчера_Спутник Лайт'!C:BO, 5, FALSE)</f>
        <v>#N/A</v>
      </c>
      <c r="AO809" s="53" t="e">
        <f>M809-N809-VLOOKUP(C809, 'Вчера_Спутник Лайт'!C:BO, 7, FALSE)</f>
        <v>#N/A</v>
      </c>
      <c r="AP809" s="53" t="e">
        <f>O809-P809-VLOOKUP(C809, 'Вчера_Спутник Лайт'!C:BO, 9, FALSE)</f>
        <v>#N/A</v>
      </c>
      <c r="AQ809" s="53" t="e">
        <f>Q809-R809-VLOOKUP(C809, 'Вчера_Спутник Лайт'!C:BO, 11, FALSE)</f>
        <v>#N/A</v>
      </c>
      <c r="AR809" s="53" t="e">
        <f>S809-T809-VLOOKUP(C809, 'Вчера_Спутник Лайт'!C:BO, 13, FALSE)</f>
        <v>#N/A</v>
      </c>
      <c r="AS809" s="53" t="e">
        <f>U809-V809-VLOOKUP(C809, 'Вчера_Спутник Лайт'!C:BO, 15, FALSE)</f>
        <v>#N/A</v>
      </c>
      <c r="AT809" s="53" t="e">
        <f>W809-X809-VLOOKUP(C809, 'Вчера_Спутник Лайт'!C:BO, 17, FALSE)</f>
        <v>#N/A</v>
      </c>
      <c r="AU809" s="53" t="e">
        <f>AA809-AB809-VLOOKUP(C809, 'Вчера_Спутник Лайт'!C:BO, 19, FALSE)</f>
        <v>#N/A</v>
      </c>
      <c r="AV809" s="53" t="e">
        <f>AC809-AD809-VLOOKUP(C809, 'Вчера_Спутник Лайт'!C:BO, 21, FALSE)</f>
        <v>#N/A</v>
      </c>
      <c r="AW809" s="53" t="e">
        <f>VLOOKUP(C809, 'Вчера_Спутник Лайт'!C:BO, 26, FALSE)+F809-#REF!-AD809-AG809</f>
        <v>#N/A</v>
      </c>
      <c r="AX809" s="53" t="e">
        <f>AE809-VLOOKUP(C809,'Вчера_Спутник Лайт'!C:BO, 23, FALSE)</f>
        <v>#N/A</v>
      </c>
    </row>
    <row r="810" spans="1:50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3"/>
      <c r="AA810" s="44"/>
      <c r="AB810" s="43"/>
      <c r="AC810" s="44"/>
      <c r="AD810" s="43"/>
      <c r="AE810" s="43"/>
      <c r="AF810" s="43"/>
      <c r="AG810" s="44"/>
      <c r="AH810" s="48"/>
      <c r="AI810" s="52">
        <f t="shared" si="13"/>
        <v>0</v>
      </c>
      <c r="AJ810" s="53" t="str">
        <f>IF(ISNA(VLOOKUP(C810,'Вчера_Спутник Лайт'!C:C, 1, FALSE)),"ошибка",0)</f>
        <v>ошибка</v>
      </c>
      <c r="AK810" s="55"/>
      <c r="AL810" s="53" t="e">
        <f>D810-VLOOKUP(C810, 'Вчера_Спутник Лайт'!C:BO, 2, FALSE)</f>
        <v>#N/A</v>
      </c>
      <c r="AM810" s="53" t="e">
        <f>E810-F810-VLOOKUP(C810, 'Вчера_Спутник Лайт'!C:BO, 3, FALSE)</f>
        <v>#N/A</v>
      </c>
      <c r="AN810" s="53" t="e">
        <f>K810-L810-VLOOKUP(C810, 'Вчера_Спутник Лайт'!C:BO, 5, FALSE)</f>
        <v>#N/A</v>
      </c>
      <c r="AO810" s="53" t="e">
        <f>M810-N810-VLOOKUP(C810, 'Вчера_Спутник Лайт'!C:BO, 7, FALSE)</f>
        <v>#N/A</v>
      </c>
      <c r="AP810" s="53" t="e">
        <f>O810-P810-VLOOKUP(C810, 'Вчера_Спутник Лайт'!C:BO, 9, FALSE)</f>
        <v>#N/A</v>
      </c>
      <c r="AQ810" s="53" t="e">
        <f>Q810-R810-VLOOKUP(C810, 'Вчера_Спутник Лайт'!C:BO, 11, FALSE)</f>
        <v>#N/A</v>
      </c>
      <c r="AR810" s="53" t="e">
        <f>S810-T810-VLOOKUP(C810, 'Вчера_Спутник Лайт'!C:BO, 13, FALSE)</f>
        <v>#N/A</v>
      </c>
      <c r="AS810" s="53" t="e">
        <f>U810-V810-VLOOKUP(C810, 'Вчера_Спутник Лайт'!C:BO, 15, FALSE)</f>
        <v>#N/A</v>
      </c>
      <c r="AT810" s="53" t="e">
        <f>W810-X810-VLOOKUP(C810, 'Вчера_Спутник Лайт'!C:BO, 17, FALSE)</f>
        <v>#N/A</v>
      </c>
      <c r="AU810" s="53" t="e">
        <f>AA810-AB810-VLOOKUP(C810, 'Вчера_Спутник Лайт'!C:BO, 19, FALSE)</f>
        <v>#N/A</v>
      </c>
      <c r="AV810" s="53" t="e">
        <f>AC810-AD810-VLOOKUP(C810, 'Вчера_Спутник Лайт'!C:BO, 21, FALSE)</f>
        <v>#N/A</v>
      </c>
      <c r="AW810" s="53" t="e">
        <f>VLOOKUP(C810, 'Вчера_Спутник Лайт'!C:BO, 26, FALSE)+F810-#REF!-AD810-AG810</f>
        <v>#N/A</v>
      </c>
      <c r="AX810" s="53" t="e">
        <f>AE810-VLOOKUP(C810,'Вчера_Спутник Лайт'!C:BO, 23, FALSE)</f>
        <v>#N/A</v>
      </c>
    </row>
    <row r="811" spans="1:50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3"/>
      <c r="AA811" s="44"/>
      <c r="AB811" s="43"/>
      <c r="AC811" s="44"/>
      <c r="AD811" s="43"/>
      <c r="AE811" s="43"/>
      <c r="AF811" s="43"/>
      <c r="AG811" s="44"/>
      <c r="AH811" s="48"/>
      <c r="AI811" s="52">
        <f t="shared" si="13"/>
        <v>0</v>
      </c>
      <c r="AJ811" s="53" t="str">
        <f>IF(ISNA(VLOOKUP(C811,'Вчера_Спутник Лайт'!C:C, 1, FALSE)),"ошибка",0)</f>
        <v>ошибка</v>
      </c>
      <c r="AK811" s="55"/>
      <c r="AL811" s="53" t="e">
        <f>D811-VLOOKUP(C811, 'Вчера_Спутник Лайт'!C:BO, 2, FALSE)</f>
        <v>#N/A</v>
      </c>
      <c r="AM811" s="53" t="e">
        <f>E811-F811-VLOOKUP(C811, 'Вчера_Спутник Лайт'!C:BO, 3, FALSE)</f>
        <v>#N/A</v>
      </c>
      <c r="AN811" s="53" t="e">
        <f>K811-L811-VLOOKUP(C811, 'Вчера_Спутник Лайт'!C:BO, 5, FALSE)</f>
        <v>#N/A</v>
      </c>
      <c r="AO811" s="53" t="e">
        <f>M811-N811-VLOOKUP(C811, 'Вчера_Спутник Лайт'!C:BO, 7, FALSE)</f>
        <v>#N/A</v>
      </c>
      <c r="AP811" s="53" t="e">
        <f>O811-P811-VLOOKUP(C811, 'Вчера_Спутник Лайт'!C:BO, 9, FALSE)</f>
        <v>#N/A</v>
      </c>
      <c r="AQ811" s="53" t="e">
        <f>Q811-R811-VLOOKUP(C811, 'Вчера_Спутник Лайт'!C:BO, 11, FALSE)</f>
        <v>#N/A</v>
      </c>
      <c r="AR811" s="53" t="e">
        <f>S811-T811-VLOOKUP(C811, 'Вчера_Спутник Лайт'!C:BO, 13, FALSE)</f>
        <v>#N/A</v>
      </c>
      <c r="AS811" s="53" t="e">
        <f>U811-V811-VLOOKUP(C811, 'Вчера_Спутник Лайт'!C:BO, 15, FALSE)</f>
        <v>#N/A</v>
      </c>
      <c r="AT811" s="53" t="e">
        <f>W811-X811-VLOOKUP(C811, 'Вчера_Спутник Лайт'!C:BO, 17, FALSE)</f>
        <v>#N/A</v>
      </c>
      <c r="AU811" s="53" t="e">
        <f>AA811-AB811-VLOOKUP(C811, 'Вчера_Спутник Лайт'!C:BO, 19, FALSE)</f>
        <v>#N/A</v>
      </c>
      <c r="AV811" s="53" t="e">
        <f>AC811-AD811-VLOOKUP(C811, 'Вчера_Спутник Лайт'!C:BO, 21, FALSE)</f>
        <v>#N/A</v>
      </c>
      <c r="AW811" s="53" t="e">
        <f>VLOOKUP(C811, 'Вчера_Спутник Лайт'!C:BO, 26, FALSE)+F811-#REF!-AD811-AG811</f>
        <v>#N/A</v>
      </c>
      <c r="AX811" s="53" t="e">
        <f>AE811-VLOOKUP(C811,'Вчера_Спутник Лайт'!C:BO, 23, FALSE)</f>
        <v>#N/A</v>
      </c>
    </row>
    <row r="812" spans="1:50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3"/>
      <c r="AA812" s="44"/>
      <c r="AB812" s="43"/>
      <c r="AC812" s="44"/>
      <c r="AD812" s="43"/>
      <c r="AE812" s="43"/>
      <c r="AF812" s="43"/>
      <c r="AG812" s="44"/>
      <c r="AH812" s="48"/>
      <c r="AI812" s="52">
        <f t="shared" si="13"/>
        <v>0</v>
      </c>
      <c r="AJ812" s="53" t="str">
        <f>IF(ISNA(VLOOKUP(C812,'Вчера_Спутник Лайт'!C:C, 1, FALSE)),"ошибка",0)</f>
        <v>ошибка</v>
      </c>
      <c r="AK812" s="55"/>
      <c r="AL812" s="53" t="e">
        <f>D812-VLOOKUP(C812, 'Вчера_Спутник Лайт'!C:BO, 2, FALSE)</f>
        <v>#N/A</v>
      </c>
      <c r="AM812" s="53" t="e">
        <f>E812-F812-VLOOKUP(C812, 'Вчера_Спутник Лайт'!C:BO, 3, FALSE)</f>
        <v>#N/A</v>
      </c>
      <c r="AN812" s="53" t="e">
        <f>K812-L812-VLOOKUP(C812, 'Вчера_Спутник Лайт'!C:BO, 5, FALSE)</f>
        <v>#N/A</v>
      </c>
      <c r="AO812" s="53" t="e">
        <f>M812-N812-VLOOKUP(C812, 'Вчера_Спутник Лайт'!C:BO, 7, FALSE)</f>
        <v>#N/A</v>
      </c>
      <c r="AP812" s="53" t="e">
        <f>O812-P812-VLOOKUP(C812, 'Вчера_Спутник Лайт'!C:BO, 9, FALSE)</f>
        <v>#N/A</v>
      </c>
      <c r="AQ812" s="53" t="e">
        <f>Q812-R812-VLOOKUP(C812, 'Вчера_Спутник Лайт'!C:BO, 11, FALSE)</f>
        <v>#N/A</v>
      </c>
      <c r="AR812" s="53" t="e">
        <f>S812-T812-VLOOKUP(C812, 'Вчера_Спутник Лайт'!C:BO, 13, FALSE)</f>
        <v>#N/A</v>
      </c>
      <c r="AS812" s="53" t="e">
        <f>U812-V812-VLOOKUP(C812, 'Вчера_Спутник Лайт'!C:BO, 15, FALSE)</f>
        <v>#N/A</v>
      </c>
      <c r="AT812" s="53" t="e">
        <f>W812-X812-VLOOKUP(C812, 'Вчера_Спутник Лайт'!C:BO, 17, FALSE)</f>
        <v>#N/A</v>
      </c>
      <c r="AU812" s="53" t="e">
        <f>AA812-AB812-VLOOKUP(C812, 'Вчера_Спутник Лайт'!C:BO, 19, FALSE)</f>
        <v>#N/A</v>
      </c>
      <c r="AV812" s="53" t="e">
        <f>AC812-AD812-VLOOKUP(C812, 'Вчера_Спутник Лайт'!C:BO, 21, FALSE)</f>
        <v>#N/A</v>
      </c>
      <c r="AW812" s="53" t="e">
        <f>VLOOKUP(C812, 'Вчера_Спутник Лайт'!C:BO, 26, FALSE)+F812-#REF!-AD812-AG812</f>
        <v>#N/A</v>
      </c>
      <c r="AX812" s="53" t="e">
        <f>AE812-VLOOKUP(C812,'Вчера_Спутник Лайт'!C:BO, 23, FALSE)</f>
        <v>#N/A</v>
      </c>
    </row>
    <row r="813" spans="1:50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3"/>
      <c r="AA813" s="44"/>
      <c r="AB813" s="43"/>
      <c r="AC813" s="44"/>
      <c r="AD813" s="43"/>
      <c r="AE813" s="43"/>
      <c r="AF813" s="43"/>
      <c r="AG813" s="44"/>
      <c r="AH813" s="48"/>
      <c r="AI813" s="52">
        <f t="shared" si="13"/>
        <v>0</v>
      </c>
      <c r="AJ813" s="53" t="str">
        <f>IF(ISNA(VLOOKUP(C813,'Вчера_Спутник Лайт'!C:C, 1, FALSE)),"ошибка",0)</f>
        <v>ошибка</v>
      </c>
      <c r="AK813" s="55"/>
      <c r="AL813" s="53" t="e">
        <f>D813-VLOOKUP(C813, 'Вчера_Спутник Лайт'!C:BO, 2, FALSE)</f>
        <v>#N/A</v>
      </c>
      <c r="AM813" s="53" t="e">
        <f>E813-F813-VLOOKUP(C813, 'Вчера_Спутник Лайт'!C:BO, 3, FALSE)</f>
        <v>#N/A</v>
      </c>
      <c r="AN813" s="53" t="e">
        <f>K813-L813-VLOOKUP(C813, 'Вчера_Спутник Лайт'!C:BO, 5, FALSE)</f>
        <v>#N/A</v>
      </c>
      <c r="AO813" s="53" t="e">
        <f>M813-N813-VLOOKUP(C813, 'Вчера_Спутник Лайт'!C:BO, 7, FALSE)</f>
        <v>#N/A</v>
      </c>
      <c r="AP813" s="53" t="e">
        <f>O813-P813-VLOOKUP(C813, 'Вчера_Спутник Лайт'!C:BO, 9, FALSE)</f>
        <v>#N/A</v>
      </c>
      <c r="AQ813" s="53" t="e">
        <f>Q813-R813-VLOOKUP(C813, 'Вчера_Спутник Лайт'!C:BO, 11, FALSE)</f>
        <v>#N/A</v>
      </c>
      <c r="AR813" s="53" t="e">
        <f>S813-T813-VLOOKUP(C813, 'Вчера_Спутник Лайт'!C:BO, 13, FALSE)</f>
        <v>#N/A</v>
      </c>
      <c r="AS813" s="53" t="e">
        <f>U813-V813-VLOOKUP(C813, 'Вчера_Спутник Лайт'!C:BO, 15, FALSE)</f>
        <v>#N/A</v>
      </c>
      <c r="AT813" s="53" t="e">
        <f>W813-X813-VLOOKUP(C813, 'Вчера_Спутник Лайт'!C:BO, 17, FALSE)</f>
        <v>#N/A</v>
      </c>
      <c r="AU813" s="53" t="e">
        <f>AA813-AB813-VLOOKUP(C813, 'Вчера_Спутник Лайт'!C:BO, 19, FALSE)</f>
        <v>#N/A</v>
      </c>
      <c r="AV813" s="53" t="e">
        <f>AC813-AD813-VLOOKUP(C813, 'Вчера_Спутник Лайт'!C:BO, 21, FALSE)</f>
        <v>#N/A</v>
      </c>
      <c r="AW813" s="53" t="e">
        <f>VLOOKUP(C813, 'Вчера_Спутник Лайт'!C:BO, 26, FALSE)+F813-#REF!-AD813-AG813</f>
        <v>#N/A</v>
      </c>
      <c r="AX813" s="53" t="e">
        <f>AE813-VLOOKUP(C813,'Вчера_Спутник Лайт'!C:BO, 23, FALSE)</f>
        <v>#N/A</v>
      </c>
    </row>
    <row r="814" spans="1:50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3"/>
      <c r="AA814" s="44"/>
      <c r="AB814" s="43"/>
      <c r="AC814" s="44"/>
      <c r="AD814" s="43"/>
      <c r="AE814" s="43"/>
      <c r="AF814" s="43"/>
      <c r="AG814" s="44"/>
      <c r="AH814" s="48"/>
      <c r="AI814" s="52">
        <f t="shared" si="13"/>
        <v>0</v>
      </c>
      <c r="AJ814" s="53" t="str">
        <f>IF(ISNA(VLOOKUP(C814,'Вчера_Спутник Лайт'!C:C, 1, FALSE)),"ошибка",0)</f>
        <v>ошибка</v>
      </c>
      <c r="AK814" s="55"/>
      <c r="AL814" s="53" t="e">
        <f>D814-VLOOKUP(C814, 'Вчера_Спутник Лайт'!C:BO, 2, FALSE)</f>
        <v>#N/A</v>
      </c>
      <c r="AM814" s="53" t="e">
        <f>E814-F814-VLOOKUP(C814, 'Вчера_Спутник Лайт'!C:BO, 3, FALSE)</f>
        <v>#N/A</v>
      </c>
      <c r="AN814" s="53" t="e">
        <f>K814-L814-VLOOKUP(C814, 'Вчера_Спутник Лайт'!C:BO, 5, FALSE)</f>
        <v>#N/A</v>
      </c>
      <c r="AO814" s="53" t="e">
        <f>M814-N814-VLOOKUP(C814, 'Вчера_Спутник Лайт'!C:BO, 7, FALSE)</f>
        <v>#N/A</v>
      </c>
      <c r="AP814" s="53" t="e">
        <f>O814-P814-VLOOKUP(C814, 'Вчера_Спутник Лайт'!C:BO, 9, FALSE)</f>
        <v>#N/A</v>
      </c>
      <c r="AQ814" s="53" t="e">
        <f>Q814-R814-VLOOKUP(C814, 'Вчера_Спутник Лайт'!C:BO, 11, FALSE)</f>
        <v>#N/A</v>
      </c>
      <c r="AR814" s="53" t="e">
        <f>S814-T814-VLOOKUP(C814, 'Вчера_Спутник Лайт'!C:BO, 13, FALSE)</f>
        <v>#N/A</v>
      </c>
      <c r="AS814" s="53" t="e">
        <f>U814-V814-VLOOKUP(C814, 'Вчера_Спутник Лайт'!C:BO, 15, FALSE)</f>
        <v>#N/A</v>
      </c>
      <c r="AT814" s="53" t="e">
        <f>W814-X814-VLOOKUP(C814, 'Вчера_Спутник Лайт'!C:BO, 17, FALSE)</f>
        <v>#N/A</v>
      </c>
      <c r="AU814" s="53" t="e">
        <f>AA814-AB814-VLOOKUP(C814, 'Вчера_Спутник Лайт'!C:BO, 19, FALSE)</f>
        <v>#N/A</v>
      </c>
      <c r="AV814" s="53" t="e">
        <f>AC814-AD814-VLOOKUP(C814, 'Вчера_Спутник Лайт'!C:BO, 21, FALSE)</f>
        <v>#N/A</v>
      </c>
      <c r="AW814" s="53" t="e">
        <f>VLOOKUP(C814, 'Вчера_Спутник Лайт'!C:BO, 26, FALSE)+F814-#REF!-AD814-AG814</f>
        <v>#N/A</v>
      </c>
      <c r="AX814" s="53" t="e">
        <f>AE814-VLOOKUP(C814,'Вчера_Спутник Лайт'!C:BO, 23, FALSE)</f>
        <v>#N/A</v>
      </c>
    </row>
    <row r="815" spans="1:50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3"/>
      <c r="AA815" s="44"/>
      <c r="AB815" s="43"/>
      <c r="AC815" s="44"/>
      <c r="AD815" s="43"/>
      <c r="AE815" s="43"/>
      <c r="AF815" s="43"/>
      <c r="AG815" s="44"/>
      <c r="AH815" s="48"/>
      <c r="AI815" s="52">
        <f t="shared" si="13"/>
        <v>0</v>
      </c>
      <c r="AJ815" s="53" t="str">
        <f>IF(ISNA(VLOOKUP(C815,'Вчера_Спутник Лайт'!C:C, 1, FALSE)),"ошибка",0)</f>
        <v>ошибка</v>
      </c>
      <c r="AK815" s="55"/>
      <c r="AL815" s="53" t="e">
        <f>D815-VLOOKUP(C815, 'Вчера_Спутник Лайт'!C:BO, 2, FALSE)</f>
        <v>#N/A</v>
      </c>
      <c r="AM815" s="53" t="e">
        <f>E815-F815-VLOOKUP(C815, 'Вчера_Спутник Лайт'!C:BO, 3, FALSE)</f>
        <v>#N/A</v>
      </c>
      <c r="AN815" s="53" t="e">
        <f>K815-L815-VLOOKUP(C815, 'Вчера_Спутник Лайт'!C:BO, 5, FALSE)</f>
        <v>#N/A</v>
      </c>
      <c r="AO815" s="53" t="e">
        <f>M815-N815-VLOOKUP(C815, 'Вчера_Спутник Лайт'!C:BO, 7, FALSE)</f>
        <v>#N/A</v>
      </c>
      <c r="AP815" s="53" t="e">
        <f>O815-P815-VLOOKUP(C815, 'Вчера_Спутник Лайт'!C:BO, 9, FALSE)</f>
        <v>#N/A</v>
      </c>
      <c r="AQ815" s="53" t="e">
        <f>Q815-R815-VLOOKUP(C815, 'Вчера_Спутник Лайт'!C:BO, 11, FALSE)</f>
        <v>#N/A</v>
      </c>
      <c r="AR815" s="53" t="e">
        <f>S815-T815-VLOOKUP(C815, 'Вчера_Спутник Лайт'!C:BO, 13, FALSE)</f>
        <v>#N/A</v>
      </c>
      <c r="AS815" s="53" t="e">
        <f>U815-V815-VLOOKUP(C815, 'Вчера_Спутник Лайт'!C:BO, 15, FALSE)</f>
        <v>#N/A</v>
      </c>
      <c r="AT815" s="53" t="e">
        <f>W815-X815-VLOOKUP(C815, 'Вчера_Спутник Лайт'!C:BO, 17, FALSE)</f>
        <v>#N/A</v>
      </c>
      <c r="AU815" s="53" t="e">
        <f>AA815-AB815-VLOOKUP(C815, 'Вчера_Спутник Лайт'!C:BO, 19, FALSE)</f>
        <v>#N/A</v>
      </c>
      <c r="AV815" s="53" t="e">
        <f>AC815-AD815-VLOOKUP(C815, 'Вчера_Спутник Лайт'!C:BO, 21, FALSE)</f>
        <v>#N/A</v>
      </c>
      <c r="AW815" s="53" t="e">
        <f>VLOOKUP(C815, 'Вчера_Спутник Лайт'!C:BO, 26, FALSE)+F815-#REF!-AD815-AG815</f>
        <v>#N/A</v>
      </c>
      <c r="AX815" s="53" t="e">
        <f>AE815-VLOOKUP(C815,'Вчера_Спутник Лайт'!C:BO, 23, FALSE)</f>
        <v>#N/A</v>
      </c>
    </row>
    <row r="816" spans="1:50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3"/>
      <c r="AA816" s="44"/>
      <c r="AB816" s="43"/>
      <c r="AC816" s="44"/>
      <c r="AD816" s="43"/>
      <c r="AE816" s="43"/>
      <c r="AF816" s="43"/>
      <c r="AG816" s="44"/>
      <c r="AH816" s="48"/>
      <c r="AI816" s="52">
        <f t="shared" si="13"/>
        <v>0</v>
      </c>
      <c r="AJ816" s="53" t="str">
        <f>IF(ISNA(VLOOKUP(C816,'Вчера_Спутник Лайт'!C:C, 1, FALSE)),"ошибка",0)</f>
        <v>ошибка</v>
      </c>
      <c r="AK816" s="55"/>
      <c r="AL816" s="53" t="e">
        <f>D816-VLOOKUP(C816, 'Вчера_Спутник Лайт'!C:BO, 2, FALSE)</f>
        <v>#N/A</v>
      </c>
      <c r="AM816" s="53" t="e">
        <f>E816-F816-VLOOKUP(C816, 'Вчера_Спутник Лайт'!C:BO, 3, FALSE)</f>
        <v>#N/A</v>
      </c>
      <c r="AN816" s="53" t="e">
        <f>K816-L816-VLOOKUP(C816, 'Вчера_Спутник Лайт'!C:BO, 5, FALSE)</f>
        <v>#N/A</v>
      </c>
      <c r="AO816" s="53" t="e">
        <f>M816-N816-VLOOKUP(C816, 'Вчера_Спутник Лайт'!C:BO, 7, FALSE)</f>
        <v>#N/A</v>
      </c>
      <c r="AP816" s="53" t="e">
        <f>O816-P816-VLOOKUP(C816, 'Вчера_Спутник Лайт'!C:BO, 9, FALSE)</f>
        <v>#N/A</v>
      </c>
      <c r="AQ816" s="53" t="e">
        <f>Q816-R816-VLOOKUP(C816, 'Вчера_Спутник Лайт'!C:BO, 11, FALSE)</f>
        <v>#N/A</v>
      </c>
      <c r="AR816" s="53" t="e">
        <f>S816-T816-VLOOKUP(C816, 'Вчера_Спутник Лайт'!C:BO, 13, FALSE)</f>
        <v>#N/A</v>
      </c>
      <c r="AS816" s="53" t="e">
        <f>U816-V816-VLOOKUP(C816, 'Вчера_Спутник Лайт'!C:BO, 15, FALSE)</f>
        <v>#N/A</v>
      </c>
      <c r="AT816" s="53" t="e">
        <f>W816-X816-VLOOKUP(C816, 'Вчера_Спутник Лайт'!C:BO, 17, FALSE)</f>
        <v>#N/A</v>
      </c>
      <c r="AU816" s="53" t="e">
        <f>AA816-AB816-VLOOKUP(C816, 'Вчера_Спутник Лайт'!C:BO, 19, FALSE)</f>
        <v>#N/A</v>
      </c>
      <c r="AV816" s="53" t="e">
        <f>AC816-AD816-VLOOKUP(C816, 'Вчера_Спутник Лайт'!C:BO, 21, FALSE)</f>
        <v>#N/A</v>
      </c>
      <c r="AW816" s="53" t="e">
        <f>VLOOKUP(C816, 'Вчера_Спутник Лайт'!C:BO, 26, FALSE)+F816-#REF!-AD816-AG816</f>
        <v>#N/A</v>
      </c>
      <c r="AX816" s="53" t="e">
        <f>AE816-VLOOKUP(C816,'Вчера_Спутник Лайт'!C:BO, 23, FALSE)</f>
        <v>#N/A</v>
      </c>
    </row>
    <row r="817" spans="1:50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3"/>
      <c r="AA817" s="44"/>
      <c r="AB817" s="43"/>
      <c r="AC817" s="44"/>
      <c r="AD817" s="43"/>
      <c r="AE817" s="43"/>
      <c r="AF817" s="43"/>
      <c r="AG817" s="44"/>
      <c r="AH817" s="48"/>
      <c r="AI817" s="52">
        <f t="shared" si="13"/>
        <v>0</v>
      </c>
      <c r="AJ817" s="53" t="str">
        <f>IF(ISNA(VLOOKUP(C817,'Вчера_Спутник Лайт'!C:C, 1, FALSE)),"ошибка",0)</f>
        <v>ошибка</v>
      </c>
      <c r="AK817" s="55"/>
      <c r="AL817" s="53" t="e">
        <f>D817-VLOOKUP(C817, 'Вчера_Спутник Лайт'!C:BO, 2, FALSE)</f>
        <v>#N/A</v>
      </c>
      <c r="AM817" s="53" t="e">
        <f>E817-F817-VLOOKUP(C817, 'Вчера_Спутник Лайт'!C:BO, 3, FALSE)</f>
        <v>#N/A</v>
      </c>
      <c r="AN817" s="53" t="e">
        <f>K817-L817-VLOOKUP(C817, 'Вчера_Спутник Лайт'!C:BO, 5, FALSE)</f>
        <v>#N/A</v>
      </c>
      <c r="AO817" s="53" t="e">
        <f>M817-N817-VLOOKUP(C817, 'Вчера_Спутник Лайт'!C:BO, 7, FALSE)</f>
        <v>#N/A</v>
      </c>
      <c r="AP817" s="53" t="e">
        <f>O817-P817-VLOOKUP(C817, 'Вчера_Спутник Лайт'!C:BO, 9, FALSE)</f>
        <v>#N/A</v>
      </c>
      <c r="AQ817" s="53" t="e">
        <f>Q817-R817-VLOOKUP(C817, 'Вчера_Спутник Лайт'!C:BO, 11, FALSE)</f>
        <v>#N/A</v>
      </c>
      <c r="AR817" s="53" t="e">
        <f>S817-T817-VLOOKUP(C817, 'Вчера_Спутник Лайт'!C:BO, 13, FALSE)</f>
        <v>#N/A</v>
      </c>
      <c r="AS817" s="53" t="e">
        <f>U817-V817-VLOOKUP(C817, 'Вчера_Спутник Лайт'!C:BO, 15, FALSE)</f>
        <v>#N/A</v>
      </c>
      <c r="AT817" s="53" t="e">
        <f>W817-X817-VLOOKUP(C817, 'Вчера_Спутник Лайт'!C:BO, 17, FALSE)</f>
        <v>#N/A</v>
      </c>
      <c r="AU817" s="53" t="e">
        <f>AA817-AB817-VLOOKUP(C817, 'Вчера_Спутник Лайт'!C:BO, 19, FALSE)</f>
        <v>#N/A</v>
      </c>
      <c r="AV817" s="53" t="e">
        <f>AC817-AD817-VLOOKUP(C817, 'Вчера_Спутник Лайт'!C:BO, 21, FALSE)</f>
        <v>#N/A</v>
      </c>
      <c r="AW817" s="53" t="e">
        <f>VLOOKUP(C817, 'Вчера_Спутник Лайт'!C:BO, 26, FALSE)+F817-#REF!-AD817-AG817</f>
        <v>#N/A</v>
      </c>
      <c r="AX817" s="53" t="e">
        <f>AE817-VLOOKUP(C817,'Вчера_Спутник Лайт'!C:BO, 23, FALSE)</f>
        <v>#N/A</v>
      </c>
    </row>
    <row r="818" spans="1:50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3"/>
      <c r="AA818" s="44"/>
      <c r="AB818" s="43"/>
      <c r="AC818" s="44"/>
      <c r="AD818" s="43"/>
      <c r="AE818" s="43"/>
      <c r="AF818" s="43"/>
      <c r="AG818" s="44"/>
      <c r="AH818" s="48"/>
      <c r="AI818" s="52">
        <f t="shared" si="13"/>
        <v>0</v>
      </c>
      <c r="AJ818" s="53" t="str">
        <f>IF(ISNA(VLOOKUP(C818,'Вчера_Спутник Лайт'!C:C, 1, FALSE)),"ошибка",0)</f>
        <v>ошибка</v>
      </c>
      <c r="AK818" s="55"/>
      <c r="AL818" s="53" t="e">
        <f>D818-VLOOKUP(C818, 'Вчера_Спутник Лайт'!C:BO, 2, FALSE)</f>
        <v>#N/A</v>
      </c>
      <c r="AM818" s="53" t="e">
        <f>E818-F818-VLOOKUP(C818, 'Вчера_Спутник Лайт'!C:BO, 3, FALSE)</f>
        <v>#N/A</v>
      </c>
      <c r="AN818" s="53" t="e">
        <f>K818-L818-VLOOKUP(C818, 'Вчера_Спутник Лайт'!C:BO, 5, FALSE)</f>
        <v>#N/A</v>
      </c>
      <c r="AO818" s="53" t="e">
        <f>M818-N818-VLOOKUP(C818, 'Вчера_Спутник Лайт'!C:BO, 7, FALSE)</f>
        <v>#N/A</v>
      </c>
      <c r="AP818" s="53" t="e">
        <f>O818-P818-VLOOKUP(C818, 'Вчера_Спутник Лайт'!C:BO, 9, FALSE)</f>
        <v>#N/A</v>
      </c>
      <c r="AQ818" s="53" t="e">
        <f>Q818-R818-VLOOKUP(C818, 'Вчера_Спутник Лайт'!C:BO, 11, FALSE)</f>
        <v>#N/A</v>
      </c>
      <c r="AR818" s="53" t="e">
        <f>S818-T818-VLOOKUP(C818, 'Вчера_Спутник Лайт'!C:BO, 13, FALSE)</f>
        <v>#N/A</v>
      </c>
      <c r="AS818" s="53" t="e">
        <f>U818-V818-VLOOKUP(C818, 'Вчера_Спутник Лайт'!C:BO, 15, FALSE)</f>
        <v>#N/A</v>
      </c>
      <c r="AT818" s="53" t="e">
        <f>W818-X818-VLOOKUP(C818, 'Вчера_Спутник Лайт'!C:BO, 17, FALSE)</f>
        <v>#N/A</v>
      </c>
      <c r="AU818" s="53" t="e">
        <f>AA818-AB818-VLOOKUP(C818, 'Вчера_Спутник Лайт'!C:BO, 19, FALSE)</f>
        <v>#N/A</v>
      </c>
      <c r="AV818" s="53" t="e">
        <f>AC818-AD818-VLOOKUP(C818, 'Вчера_Спутник Лайт'!C:BO, 21, FALSE)</f>
        <v>#N/A</v>
      </c>
      <c r="AW818" s="53" t="e">
        <f>VLOOKUP(C818, 'Вчера_Спутник Лайт'!C:BO, 26, FALSE)+F818-#REF!-AD818-AG818</f>
        <v>#N/A</v>
      </c>
      <c r="AX818" s="53" t="e">
        <f>AE818-VLOOKUP(C818,'Вчера_Спутник Лайт'!C:BO, 23, FALSE)</f>
        <v>#N/A</v>
      </c>
    </row>
    <row r="819" spans="1:50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3"/>
      <c r="AA819" s="44"/>
      <c r="AB819" s="43"/>
      <c r="AC819" s="44"/>
      <c r="AD819" s="43"/>
      <c r="AE819" s="43"/>
      <c r="AF819" s="43"/>
      <c r="AG819" s="44"/>
      <c r="AH819" s="48"/>
      <c r="AI819" s="52">
        <f t="shared" si="13"/>
        <v>0</v>
      </c>
      <c r="AJ819" s="53" t="str">
        <f>IF(ISNA(VLOOKUP(C819,'Вчера_Спутник Лайт'!C:C, 1, FALSE)),"ошибка",0)</f>
        <v>ошибка</v>
      </c>
      <c r="AK819" s="55"/>
      <c r="AL819" s="53" t="e">
        <f>D819-VLOOKUP(C819, 'Вчера_Спутник Лайт'!C:BO, 2, FALSE)</f>
        <v>#N/A</v>
      </c>
      <c r="AM819" s="53" t="e">
        <f>E819-F819-VLOOKUP(C819, 'Вчера_Спутник Лайт'!C:BO, 3, FALSE)</f>
        <v>#N/A</v>
      </c>
      <c r="AN819" s="53" t="e">
        <f>K819-L819-VLOOKUP(C819, 'Вчера_Спутник Лайт'!C:BO, 5, FALSE)</f>
        <v>#N/A</v>
      </c>
      <c r="AO819" s="53" t="e">
        <f>M819-N819-VLOOKUP(C819, 'Вчера_Спутник Лайт'!C:BO, 7, FALSE)</f>
        <v>#N/A</v>
      </c>
      <c r="AP819" s="53" t="e">
        <f>O819-P819-VLOOKUP(C819, 'Вчера_Спутник Лайт'!C:BO, 9, FALSE)</f>
        <v>#N/A</v>
      </c>
      <c r="AQ819" s="53" t="e">
        <f>Q819-R819-VLOOKUP(C819, 'Вчера_Спутник Лайт'!C:BO, 11, FALSE)</f>
        <v>#N/A</v>
      </c>
      <c r="AR819" s="53" t="e">
        <f>S819-T819-VLOOKUP(C819, 'Вчера_Спутник Лайт'!C:BO, 13, FALSE)</f>
        <v>#N/A</v>
      </c>
      <c r="AS819" s="53" t="e">
        <f>U819-V819-VLOOKUP(C819, 'Вчера_Спутник Лайт'!C:BO, 15, FALSE)</f>
        <v>#N/A</v>
      </c>
      <c r="AT819" s="53" t="e">
        <f>W819-X819-VLOOKUP(C819, 'Вчера_Спутник Лайт'!C:BO, 17, FALSE)</f>
        <v>#N/A</v>
      </c>
      <c r="AU819" s="53" t="e">
        <f>AA819-AB819-VLOOKUP(C819, 'Вчера_Спутник Лайт'!C:BO, 19, FALSE)</f>
        <v>#N/A</v>
      </c>
      <c r="AV819" s="53" t="e">
        <f>AC819-AD819-VLOOKUP(C819, 'Вчера_Спутник Лайт'!C:BO, 21, FALSE)</f>
        <v>#N/A</v>
      </c>
      <c r="AW819" s="53" t="e">
        <f>VLOOKUP(C819, 'Вчера_Спутник Лайт'!C:BO, 26, FALSE)+F819-#REF!-AD819-AG819</f>
        <v>#N/A</v>
      </c>
      <c r="AX819" s="53" t="e">
        <f>AE819-VLOOKUP(C819,'Вчера_Спутник Лайт'!C:BO, 23, FALSE)</f>
        <v>#N/A</v>
      </c>
    </row>
    <row r="820" spans="1:50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3"/>
      <c r="AA820" s="44"/>
      <c r="AB820" s="43"/>
      <c r="AC820" s="44"/>
      <c r="AD820" s="43"/>
      <c r="AE820" s="43"/>
      <c r="AF820" s="43"/>
      <c r="AG820" s="44"/>
      <c r="AH820" s="48"/>
      <c r="AI820" s="52">
        <f t="shared" si="13"/>
        <v>0</v>
      </c>
      <c r="AJ820" s="53" t="str">
        <f>IF(ISNA(VLOOKUP(C820,'Вчера_Спутник Лайт'!C:C, 1, FALSE)),"ошибка",0)</f>
        <v>ошибка</v>
      </c>
      <c r="AK820" s="55"/>
      <c r="AL820" s="53" t="e">
        <f>D820-VLOOKUP(C820, 'Вчера_Спутник Лайт'!C:BO, 2, FALSE)</f>
        <v>#N/A</v>
      </c>
      <c r="AM820" s="53" t="e">
        <f>E820-F820-VLOOKUP(C820, 'Вчера_Спутник Лайт'!C:BO, 3, FALSE)</f>
        <v>#N/A</v>
      </c>
      <c r="AN820" s="53" t="e">
        <f>K820-L820-VLOOKUP(C820, 'Вчера_Спутник Лайт'!C:BO, 5, FALSE)</f>
        <v>#N/A</v>
      </c>
      <c r="AO820" s="53" t="e">
        <f>M820-N820-VLOOKUP(C820, 'Вчера_Спутник Лайт'!C:BO, 7, FALSE)</f>
        <v>#N/A</v>
      </c>
      <c r="AP820" s="53" t="e">
        <f>O820-P820-VLOOKUP(C820, 'Вчера_Спутник Лайт'!C:BO, 9, FALSE)</f>
        <v>#N/A</v>
      </c>
      <c r="AQ820" s="53" t="e">
        <f>Q820-R820-VLOOKUP(C820, 'Вчера_Спутник Лайт'!C:BO, 11, FALSE)</f>
        <v>#N/A</v>
      </c>
      <c r="AR820" s="53" t="e">
        <f>S820-T820-VLOOKUP(C820, 'Вчера_Спутник Лайт'!C:BO, 13, FALSE)</f>
        <v>#N/A</v>
      </c>
      <c r="AS820" s="53" t="e">
        <f>U820-V820-VLOOKUP(C820, 'Вчера_Спутник Лайт'!C:BO, 15, FALSE)</f>
        <v>#N/A</v>
      </c>
      <c r="AT820" s="53" t="e">
        <f>W820-X820-VLOOKUP(C820, 'Вчера_Спутник Лайт'!C:BO, 17, FALSE)</f>
        <v>#N/A</v>
      </c>
      <c r="AU820" s="53" t="e">
        <f>AA820-AB820-VLOOKUP(C820, 'Вчера_Спутник Лайт'!C:BO, 19, FALSE)</f>
        <v>#N/A</v>
      </c>
      <c r="AV820" s="53" t="e">
        <f>AC820-AD820-VLOOKUP(C820, 'Вчера_Спутник Лайт'!C:BO, 21, FALSE)</f>
        <v>#N/A</v>
      </c>
      <c r="AW820" s="53" t="e">
        <f>VLOOKUP(C820, 'Вчера_Спутник Лайт'!C:BO, 26, FALSE)+F820-#REF!-AD820-AG820</f>
        <v>#N/A</v>
      </c>
      <c r="AX820" s="53" t="e">
        <f>AE820-VLOOKUP(C820,'Вчера_Спутник Лайт'!C:BO, 23, FALSE)</f>
        <v>#N/A</v>
      </c>
    </row>
    <row r="821" spans="1:50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3"/>
      <c r="AA821" s="44"/>
      <c r="AB821" s="43"/>
      <c r="AC821" s="44"/>
      <c r="AD821" s="43"/>
      <c r="AE821" s="43"/>
      <c r="AF821" s="43"/>
      <c r="AG821" s="44"/>
      <c r="AH821" s="48"/>
      <c r="AI821" s="52">
        <f t="shared" si="13"/>
        <v>0</v>
      </c>
      <c r="AJ821" s="53" t="str">
        <f>IF(ISNA(VLOOKUP(C821,'Вчера_Спутник Лайт'!C:C, 1, FALSE)),"ошибка",0)</f>
        <v>ошибка</v>
      </c>
      <c r="AK821" s="55"/>
      <c r="AL821" s="53" t="e">
        <f>D821-VLOOKUP(C821, 'Вчера_Спутник Лайт'!C:BO, 2, FALSE)</f>
        <v>#N/A</v>
      </c>
      <c r="AM821" s="53" t="e">
        <f>E821-F821-VLOOKUP(C821, 'Вчера_Спутник Лайт'!C:BO, 3, FALSE)</f>
        <v>#N/A</v>
      </c>
      <c r="AN821" s="53" t="e">
        <f>K821-L821-VLOOKUP(C821, 'Вчера_Спутник Лайт'!C:BO, 5, FALSE)</f>
        <v>#N/A</v>
      </c>
      <c r="AO821" s="53" t="e">
        <f>M821-N821-VLOOKUP(C821, 'Вчера_Спутник Лайт'!C:BO, 7, FALSE)</f>
        <v>#N/A</v>
      </c>
      <c r="AP821" s="53" t="e">
        <f>O821-P821-VLOOKUP(C821, 'Вчера_Спутник Лайт'!C:BO, 9, FALSE)</f>
        <v>#N/A</v>
      </c>
      <c r="AQ821" s="53" t="e">
        <f>Q821-R821-VLOOKUP(C821, 'Вчера_Спутник Лайт'!C:BO, 11, FALSE)</f>
        <v>#N/A</v>
      </c>
      <c r="AR821" s="53" t="e">
        <f>S821-T821-VLOOKUP(C821, 'Вчера_Спутник Лайт'!C:BO, 13, FALSE)</f>
        <v>#N/A</v>
      </c>
      <c r="AS821" s="53" t="e">
        <f>U821-V821-VLOOKUP(C821, 'Вчера_Спутник Лайт'!C:BO, 15, FALSE)</f>
        <v>#N/A</v>
      </c>
      <c r="AT821" s="53" t="e">
        <f>W821-X821-VLOOKUP(C821, 'Вчера_Спутник Лайт'!C:BO, 17, FALSE)</f>
        <v>#N/A</v>
      </c>
      <c r="AU821" s="53" t="e">
        <f>AA821-AB821-VLOOKUP(C821, 'Вчера_Спутник Лайт'!C:BO, 19, FALSE)</f>
        <v>#N/A</v>
      </c>
      <c r="AV821" s="53" t="e">
        <f>AC821-AD821-VLOOKUP(C821, 'Вчера_Спутник Лайт'!C:BO, 21, FALSE)</f>
        <v>#N/A</v>
      </c>
      <c r="AW821" s="53" t="e">
        <f>VLOOKUP(C821, 'Вчера_Спутник Лайт'!C:BO, 26, FALSE)+F821-#REF!-AD821-AG821</f>
        <v>#N/A</v>
      </c>
      <c r="AX821" s="53" t="e">
        <f>AE821-VLOOKUP(C821,'Вчера_Спутник Лайт'!C:BO, 23, FALSE)</f>
        <v>#N/A</v>
      </c>
    </row>
    <row r="822" spans="1:50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3"/>
      <c r="AA822" s="44"/>
      <c r="AB822" s="43"/>
      <c r="AC822" s="44"/>
      <c r="AD822" s="43"/>
      <c r="AE822" s="43"/>
      <c r="AF822" s="43"/>
      <c r="AG822" s="44"/>
      <c r="AH822" s="48"/>
      <c r="AI822" s="52">
        <f t="shared" si="13"/>
        <v>0</v>
      </c>
      <c r="AJ822" s="53" t="str">
        <f>IF(ISNA(VLOOKUP(C822,'Вчера_Спутник Лайт'!C:C, 1, FALSE)),"ошибка",0)</f>
        <v>ошибка</v>
      </c>
      <c r="AK822" s="55"/>
      <c r="AL822" s="53" t="e">
        <f>D822-VLOOKUP(C822, 'Вчера_Спутник Лайт'!C:BO, 2, FALSE)</f>
        <v>#N/A</v>
      </c>
      <c r="AM822" s="53" t="e">
        <f>E822-F822-VLOOKUP(C822, 'Вчера_Спутник Лайт'!C:BO, 3, FALSE)</f>
        <v>#N/A</v>
      </c>
      <c r="AN822" s="53" t="e">
        <f>K822-L822-VLOOKUP(C822, 'Вчера_Спутник Лайт'!C:BO, 5, FALSE)</f>
        <v>#N/A</v>
      </c>
      <c r="AO822" s="53" t="e">
        <f>M822-N822-VLOOKUP(C822, 'Вчера_Спутник Лайт'!C:BO, 7, FALSE)</f>
        <v>#N/A</v>
      </c>
      <c r="AP822" s="53" t="e">
        <f>O822-P822-VLOOKUP(C822, 'Вчера_Спутник Лайт'!C:BO, 9, FALSE)</f>
        <v>#N/A</v>
      </c>
      <c r="AQ822" s="53" t="e">
        <f>Q822-R822-VLOOKUP(C822, 'Вчера_Спутник Лайт'!C:BO, 11, FALSE)</f>
        <v>#N/A</v>
      </c>
      <c r="AR822" s="53" t="e">
        <f>S822-T822-VLOOKUP(C822, 'Вчера_Спутник Лайт'!C:BO, 13, FALSE)</f>
        <v>#N/A</v>
      </c>
      <c r="AS822" s="53" t="e">
        <f>U822-V822-VLOOKUP(C822, 'Вчера_Спутник Лайт'!C:BO, 15, FALSE)</f>
        <v>#N/A</v>
      </c>
      <c r="AT822" s="53" t="e">
        <f>W822-X822-VLOOKUP(C822, 'Вчера_Спутник Лайт'!C:BO, 17, FALSE)</f>
        <v>#N/A</v>
      </c>
      <c r="AU822" s="53" t="e">
        <f>AA822-AB822-VLOOKUP(C822, 'Вчера_Спутник Лайт'!C:BO, 19, FALSE)</f>
        <v>#N/A</v>
      </c>
      <c r="AV822" s="53" t="e">
        <f>AC822-AD822-VLOOKUP(C822, 'Вчера_Спутник Лайт'!C:BO, 21, FALSE)</f>
        <v>#N/A</v>
      </c>
      <c r="AW822" s="53" t="e">
        <f>VLOOKUP(C822, 'Вчера_Спутник Лайт'!C:BO, 26, FALSE)+F822-#REF!-AD822-AG822</f>
        <v>#N/A</v>
      </c>
      <c r="AX822" s="53" t="e">
        <f>AE822-VLOOKUP(C822,'Вчера_Спутник Лайт'!C:BO, 23, FALSE)</f>
        <v>#N/A</v>
      </c>
    </row>
    <row r="823" spans="1:50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3"/>
      <c r="AA823" s="44"/>
      <c r="AB823" s="43"/>
      <c r="AC823" s="44"/>
      <c r="AD823" s="43"/>
      <c r="AE823" s="43"/>
      <c r="AF823" s="43"/>
      <c r="AG823" s="44"/>
      <c r="AH823" s="48"/>
      <c r="AI823" s="52">
        <f t="shared" si="13"/>
        <v>0</v>
      </c>
      <c r="AJ823" s="53" t="str">
        <f>IF(ISNA(VLOOKUP(C823,'Вчера_Спутник Лайт'!C:C, 1, FALSE)),"ошибка",0)</f>
        <v>ошибка</v>
      </c>
      <c r="AK823" s="55"/>
      <c r="AL823" s="53" t="e">
        <f>D823-VLOOKUP(C823, 'Вчера_Спутник Лайт'!C:BO, 2, FALSE)</f>
        <v>#N/A</v>
      </c>
      <c r="AM823" s="53" t="e">
        <f>E823-F823-VLOOKUP(C823, 'Вчера_Спутник Лайт'!C:BO, 3, FALSE)</f>
        <v>#N/A</v>
      </c>
      <c r="AN823" s="53" t="e">
        <f>K823-L823-VLOOKUP(C823, 'Вчера_Спутник Лайт'!C:BO, 5, FALSE)</f>
        <v>#N/A</v>
      </c>
      <c r="AO823" s="53" t="e">
        <f>M823-N823-VLOOKUP(C823, 'Вчера_Спутник Лайт'!C:BO, 7, FALSE)</f>
        <v>#N/A</v>
      </c>
      <c r="AP823" s="53" t="e">
        <f>O823-P823-VLOOKUP(C823, 'Вчера_Спутник Лайт'!C:BO, 9, FALSE)</f>
        <v>#N/A</v>
      </c>
      <c r="AQ823" s="53" t="e">
        <f>Q823-R823-VLOOKUP(C823, 'Вчера_Спутник Лайт'!C:BO, 11, FALSE)</f>
        <v>#N/A</v>
      </c>
      <c r="AR823" s="53" t="e">
        <f>S823-T823-VLOOKUP(C823, 'Вчера_Спутник Лайт'!C:BO, 13, FALSE)</f>
        <v>#N/A</v>
      </c>
      <c r="AS823" s="53" t="e">
        <f>U823-V823-VLOOKUP(C823, 'Вчера_Спутник Лайт'!C:BO, 15, FALSE)</f>
        <v>#N/A</v>
      </c>
      <c r="AT823" s="53" t="e">
        <f>W823-X823-VLOOKUP(C823, 'Вчера_Спутник Лайт'!C:BO, 17, FALSE)</f>
        <v>#N/A</v>
      </c>
      <c r="AU823" s="53" t="e">
        <f>AA823-AB823-VLOOKUP(C823, 'Вчера_Спутник Лайт'!C:BO, 19, FALSE)</f>
        <v>#N/A</v>
      </c>
      <c r="AV823" s="53" t="e">
        <f>AC823-AD823-VLOOKUP(C823, 'Вчера_Спутник Лайт'!C:BO, 21, FALSE)</f>
        <v>#N/A</v>
      </c>
      <c r="AW823" s="53" t="e">
        <f>VLOOKUP(C823, 'Вчера_Спутник Лайт'!C:BO, 26, FALSE)+F823-#REF!-AD823-AG823</f>
        <v>#N/A</v>
      </c>
      <c r="AX823" s="53" t="e">
        <f>AE823-VLOOKUP(C823,'Вчера_Спутник Лайт'!C:BO, 23, FALSE)</f>
        <v>#N/A</v>
      </c>
    </row>
    <row r="824" spans="1:50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3"/>
      <c r="AA824" s="44"/>
      <c r="AB824" s="43"/>
      <c r="AC824" s="44"/>
      <c r="AD824" s="43"/>
      <c r="AE824" s="43"/>
      <c r="AF824" s="43"/>
      <c r="AG824" s="44"/>
      <c r="AH824" s="48"/>
      <c r="AI824" s="52">
        <f t="shared" si="13"/>
        <v>0</v>
      </c>
      <c r="AJ824" s="53" t="str">
        <f>IF(ISNA(VLOOKUP(C824,'Вчера_Спутник Лайт'!C:C, 1, FALSE)),"ошибка",0)</f>
        <v>ошибка</v>
      </c>
      <c r="AK824" s="55"/>
      <c r="AL824" s="53" t="e">
        <f>D824-VLOOKUP(C824, 'Вчера_Спутник Лайт'!C:BO, 2, FALSE)</f>
        <v>#N/A</v>
      </c>
      <c r="AM824" s="53" t="e">
        <f>E824-F824-VLOOKUP(C824, 'Вчера_Спутник Лайт'!C:BO, 3, FALSE)</f>
        <v>#N/A</v>
      </c>
      <c r="AN824" s="53" t="e">
        <f>K824-L824-VLOOKUP(C824, 'Вчера_Спутник Лайт'!C:BO, 5, FALSE)</f>
        <v>#N/A</v>
      </c>
      <c r="AO824" s="53" t="e">
        <f>M824-N824-VLOOKUP(C824, 'Вчера_Спутник Лайт'!C:BO, 7, FALSE)</f>
        <v>#N/A</v>
      </c>
      <c r="AP824" s="53" t="e">
        <f>O824-P824-VLOOKUP(C824, 'Вчера_Спутник Лайт'!C:BO, 9, FALSE)</f>
        <v>#N/A</v>
      </c>
      <c r="AQ824" s="53" t="e">
        <f>Q824-R824-VLOOKUP(C824, 'Вчера_Спутник Лайт'!C:BO, 11, FALSE)</f>
        <v>#N/A</v>
      </c>
      <c r="AR824" s="53" t="e">
        <f>S824-T824-VLOOKUP(C824, 'Вчера_Спутник Лайт'!C:BO, 13, FALSE)</f>
        <v>#N/A</v>
      </c>
      <c r="AS824" s="53" t="e">
        <f>U824-V824-VLOOKUP(C824, 'Вчера_Спутник Лайт'!C:BO, 15, FALSE)</f>
        <v>#N/A</v>
      </c>
      <c r="AT824" s="53" t="e">
        <f>W824-X824-VLOOKUP(C824, 'Вчера_Спутник Лайт'!C:BO, 17, FALSE)</f>
        <v>#N/A</v>
      </c>
      <c r="AU824" s="53" t="e">
        <f>AA824-AB824-VLOOKUP(C824, 'Вчера_Спутник Лайт'!C:BO, 19, FALSE)</f>
        <v>#N/A</v>
      </c>
      <c r="AV824" s="53" t="e">
        <f>AC824-AD824-VLOOKUP(C824, 'Вчера_Спутник Лайт'!C:BO, 21, FALSE)</f>
        <v>#N/A</v>
      </c>
      <c r="AW824" s="53" t="e">
        <f>VLOOKUP(C824, 'Вчера_Спутник Лайт'!C:BO, 26, FALSE)+F824-#REF!-AD824-AG824</f>
        <v>#N/A</v>
      </c>
      <c r="AX824" s="53" t="e">
        <f>AE824-VLOOKUP(C824,'Вчера_Спутник Лайт'!C:BO, 23, FALSE)</f>
        <v>#N/A</v>
      </c>
    </row>
    <row r="825" spans="1:50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3"/>
      <c r="AA825" s="44"/>
      <c r="AB825" s="43"/>
      <c r="AC825" s="44"/>
      <c r="AD825" s="43"/>
      <c r="AE825" s="43"/>
      <c r="AF825" s="43"/>
      <c r="AG825" s="44"/>
      <c r="AH825" s="48"/>
      <c r="AI825" s="52">
        <f t="shared" si="13"/>
        <v>0</v>
      </c>
      <c r="AJ825" s="53" t="str">
        <f>IF(ISNA(VLOOKUP(C825,'Вчера_Спутник Лайт'!C:C, 1, FALSE)),"ошибка",0)</f>
        <v>ошибка</v>
      </c>
      <c r="AK825" s="55"/>
      <c r="AL825" s="53" t="e">
        <f>D825-VLOOKUP(C825, 'Вчера_Спутник Лайт'!C:BO, 2, FALSE)</f>
        <v>#N/A</v>
      </c>
      <c r="AM825" s="53" t="e">
        <f>E825-F825-VLOOKUP(C825, 'Вчера_Спутник Лайт'!C:BO, 3, FALSE)</f>
        <v>#N/A</v>
      </c>
      <c r="AN825" s="53" t="e">
        <f>K825-L825-VLOOKUP(C825, 'Вчера_Спутник Лайт'!C:BO, 5, FALSE)</f>
        <v>#N/A</v>
      </c>
      <c r="AO825" s="53" t="e">
        <f>M825-N825-VLOOKUP(C825, 'Вчера_Спутник Лайт'!C:BO, 7, FALSE)</f>
        <v>#N/A</v>
      </c>
      <c r="AP825" s="53" t="e">
        <f>O825-P825-VLOOKUP(C825, 'Вчера_Спутник Лайт'!C:BO, 9, FALSE)</f>
        <v>#N/A</v>
      </c>
      <c r="AQ825" s="53" t="e">
        <f>Q825-R825-VLOOKUP(C825, 'Вчера_Спутник Лайт'!C:BO, 11, FALSE)</f>
        <v>#N/A</v>
      </c>
      <c r="AR825" s="53" t="e">
        <f>S825-T825-VLOOKUP(C825, 'Вчера_Спутник Лайт'!C:BO, 13, FALSE)</f>
        <v>#N/A</v>
      </c>
      <c r="AS825" s="53" t="e">
        <f>U825-V825-VLOOKUP(C825, 'Вчера_Спутник Лайт'!C:BO, 15, FALSE)</f>
        <v>#N/A</v>
      </c>
      <c r="AT825" s="53" t="e">
        <f>W825-X825-VLOOKUP(C825, 'Вчера_Спутник Лайт'!C:BO, 17, FALSE)</f>
        <v>#N/A</v>
      </c>
      <c r="AU825" s="53" t="e">
        <f>AA825-AB825-VLOOKUP(C825, 'Вчера_Спутник Лайт'!C:BO, 19, FALSE)</f>
        <v>#N/A</v>
      </c>
      <c r="AV825" s="53" t="e">
        <f>AC825-AD825-VLOOKUP(C825, 'Вчера_Спутник Лайт'!C:BO, 21, FALSE)</f>
        <v>#N/A</v>
      </c>
      <c r="AW825" s="53" t="e">
        <f>VLOOKUP(C825, 'Вчера_Спутник Лайт'!C:BO, 26, FALSE)+F825-#REF!-AD825-AG825</f>
        <v>#N/A</v>
      </c>
      <c r="AX825" s="53" t="e">
        <f>AE825-VLOOKUP(C825,'Вчера_Спутник Лайт'!C:BO, 23, FALSE)</f>
        <v>#N/A</v>
      </c>
    </row>
    <row r="826" spans="1:50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3"/>
      <c r="AA826" s="44"/>
      <c r="AB826" s="43"/>
      <c r="AC826" s="44"/>
      <c r="AD826" s="43"/>
      <c r="AE826" s="43"/>
      <c r="AF826" s="43"/>
      <c r="AG826" s="44"/>
      <c r="AH826" s="48"/>
      <c r="AI826" s="52">
        <f t="shared" si="13"/>
        <v>0</v>
      </c>
      <c r="AJ826" s="53" t="str">
        <f>IF(ISNA(VLOOKUP(C826,'Вчера_Спутник Лайт'!C:C, 1, FALSE)),"ошибка",0)</f>
        <v>ошибка</v>
      </c>
      <c r="AK826" s="55"/>
      <c r="AL826" s="53" t="e">
        <f>D826-VLOOKUP(C826, 'Вчера_Спутник Лайт'!C:BO, 2, FALSE)</f>
        <v>#N/A</v>
      </c>
      <c r="AM826" s="53" t="e">
        <f>E826-F826-VLOOKUP(C826, 'Вчера_Спутник Лайт'!C:BO, 3, FALSE)</f>
        <v>#N/A</v>
      </c>
      <c r="AN826" s="53" t="e">
        <f>K826-L826-VLOOKUP(C826, 'Вчера_Спутник Лайт'!C:BO, 5, FALSE)</f>
        <v>#N/A</v>
      </c>
      <c r="AO826" s="53" t="e">
        <f>M826-N826-VLOOKUP(C826, 'Вчера_Спутник Лайт'!C:BO, 7, FALSE)</f>
        <v>#N/A</v>
      </c>
      <c r="AP826" s="53" t="e">
        <f>O826-P826-VLOOKUP(C826, 'Вчера_Спутник Лайт'!C:BO, 9, FALSE)</f>
        <v>#N/A</v>
      </c>
      <c r="AQ826" s="53" t="e">
        <f>Q826-R826-VLOOKUP(C826, 'Вчера_Спутник Лайт'!C:BO, 11, FALSE)</f>
        <v>#N/A</v>
      </c>
      <c r="AR826" s="53" t="e">
        <f>S826-T826-VLOOKUP(C826, 'Вчера_Спутник Лайт'!C:BO, 13, FALSE)</f>
        <v>#N/A</v>
      </c>
      <c r="AS826" s="53" t="e">
        <f>U826-V826-VLOOKUP(C826, 'Вчера_Спутник Лайт'!C:BO, 15, FALSE)</f>
        <v>#N/A</v>
      </c>
      <c r="AT826" s="53" t="e">
        <f>W826-X826-VLOOKUP(C826, 'Вчера_Спутник Лайт'!C:BO, 17, FALSE)</f>
        <v>#N/A</v>
      </c>
      <c r="AU826" s="53" t="e">
        <f>AA826-AB826-VLOOKUP(C826, 'Вчера_Спутник Лайт'!C:BO, 19, FALSE)</f>
        <v>#N/A</v>
      </c>
      <c r="AV826" s="53" t="e">
        <f>AC826-AD826-VLOOKUP(C826, 'Вчера_Спутник Лайт'!C:BO, 21, FALSE)</f>
        <v>#N/A</v>
      </c>
      <c r="AW826" s="53" t="e">
        <f>VLOOKUP(C826, 'Вчера_Спутник Лайт'!C:BO, 26, FALSE)+F826-#REF!-AD826-AG826</f>
        <v>#N/A</v>
      </c>
      <c r="AX826" s="53" t="e">
        <f>AE826-VLOOKUP(C826,'Вчера_Спутник Лайт'!C:BO, 23, FALSE)</f>
        <v>#N/A</v>
      </c>
    </row>
    <row r="827" spans="1:50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3"/>
      <c r="AA827" s="44"/>
      <c r="AB827" s="43"/>
      <c r="AC827" s="44"/>
      <c r="AD827" s="43"/>
      <c r="AE827" s="43"/>
      <c r="AF827" s="43"/>
      <c r="AG827" s="44"/>
      <c r="AH827" s="48"/>
      <c r="AI827" s="52">
        <f t="shared" si="13"/>
        <v>0</v>
      </c>
      <c r="AJ827" s="53" t="str">
        <f>IF(ISNA(VLOOKUP(C827,'Вчера_Спутник Лайт'!C:C, 1, FALSE)),"ошибка",0)</f>
        <v>ошибка</v>
      </c>
      <c r="AK827" s="55"/>
      <c r="AL827" s="53" t="e">
        <f>D827-VLOOKUP(C827, 'Вчера_Спутник Лайт'!C:BO, 2, FALSE)</f>
        <v>#N/A</v>
      </c>
      <c r="AM827" s="53" t="e">
        <f>E827-F827-VLOOKUP(C827, 'Вчера_Спутник Лайт'!C:BO, 3, FALSE)</f>
        <v>#N/A</v>
      </c>
      <c r="AN827" s="53" t="e">
        <f>K827-L827-VLOOKUP(C827, 'Вчера_Спутник Лайт'!C:BO, 5, FALSE)</f>
        <v>#N/A</v>
      </c>
      <c r="AO827" s="53" t="e">
        <f>M827-N827-VLOOKUP(C827, 'Вчера_Спутник Лайт'!C:BO, 7, FALSE)</f>
        <v>#N/A</v>
      </c>
      <c r="AP827" s="53" t="e">
        <f>O827-P827-VLOOKUP(C827, 'Вчера_Спутник Лайт'!C:BO, 9, FALSE)</f>
        <v>#N/A</v>
      </c>
      <c r="AQ827" s="53" t="e">
        <f>Q827-R827-VLOOKUP(C827, 'Вчера_Спутник Лайт'!C:BO, 11, FALSE)</f>
        <v>#N/A</v>
      </c>
      <c r="AR827" s="53" t="e">
        <f>S827-T827-VLOOKUP(C827, 'Вчера_Спутник Лайт'!C:BO, 13, FALSE)</f>
        <v>#N/A</v>
      </c>
      <c r="AS827" s="53" t="e">
        <f>U827-V827-VLOOKUP(C827, 'Вчера_Спутник Лайт'!C:BO, 15, FALSE)</f>
        <v>#N/A</v>
      </c>
      <c r="AT827" s="53" t="e">
        <f>W827-X827-VLOOKUP(C827, 'Вчера_Спутник Лайт'!C:BO, 17, FALSE)</f>
        <v>#N/A</v>
      </c>
      <c r="AU827" s="53" t="e">
        <f>AA827-AB827-VLOOKUP(C827, 'Вчера_Спутник Лайт'!C:BO, 19, FALSE)</f>
        <v>#N/A</v>
      </c>
      <c r="AV827" s="53" t="e">
        <f>AC827-AD827-VLOOKUP(C827, 'Вчера_Спутник Лайт'!C:BO, 21, FALSE)</f>
        <v>#N/A</v>
      </c>
      <c r="AW827" s="53" t="e">
        <f>VLOOKUP(C827, 'Вчера_Спутник Лайт'!C:BO, 26, FALSE)+F827-#REF!-AD827-AG827</f>
        <v>#N/A</v>
      </c>
      <c r="AX827" s="53" t="e">
        <f>AE827-VLOOKUP(C827,'Вчера_Спутник Лайт'!C:BO, 23, FALSE)</f>
        <v>#N/A</v>
      </c>
    </row>
    <row r="828" spans="1:50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3"/>
      <c r="AA828" s="44"/>
      <c r="AB828" s="43"/>
      <c r="AC828" s="44"/>
      <c r="AD828" s="43"/>
      <c r="AE828" s="43"/>
      <c r="AF828" s="43"/>
      <c r="AG828" s="44"/>
      <c r="AH828" s="48"/>
      <c r="AI828" s="52">
        <f t="shared" si="13"/>
        <v>0</v>
      </c>
      <c r="AJ828" s="53" t="str">
        <f>IF(ISNA(VLOOKUP(C828,'Вчера_Спутник Лайт'!C:C, 1, FALSE)),"ошибка",0)</f>
        <v>ошибка</v>
      </c>
      <c r="AK828" s="55"/>
      <c r="AL828" s="53" t="e">
        <f>D828-VLOOKUP(C828, 'Вчера_Спутник Лайт'!C:BO, 2, FALSE)</f>
        <v>#N/A</v>
      </c>
      <c r="AM828" s="53" t="e">
        <f>E828-F828-VLOOKUP(C828, 'Вчера_Спутник Лайт'!C:BO, 3, FALSE)</f>
        <v>#N/A</v>
      </c>
      <c r="AN828" s="53" t="e">
        <f>K828-L828-VLOOKUP(C828, 'Вчера_Спутник Лайт'!C:BO, 5, FALSE)</f>
        <v>#N/A</v>
      </c>
      <c r="AO828" s="53" t="e">
        <f>M828-N828-VLOOKUP(C828, 'Вчера_Спутник Лайт'!C:BO, 7, FALSE)</f>
        <v>#N/A</v>
      </c>
      <c r="AP828" s="53" t="e">
        <f>O828-P828-VLOOKUP(C828, 'Вчера_Спутник Лайт'!C:BO, 9, FALSE)</f>
        <v>#N/A</v>
      </c>
      <c r="AQ828" s="53" t="e">
        <f>Q828-R828-VLOOKUP(C828, 'Вчера_Спутник Лайт'!C:BO, 11, FALSE)</f>
        <v>#N/A</v>
      </c>
      <c r="AR828" s="53" t="e">
        <f>S828-T828-VLOOKUP(C828, 'Вчера_Спутник Лайт'!C:BO, 13, FALSE)</f>
        <v>#N/A</v>
      </c>
      <c r="AS828" s="53" t="e">
        <f>U828-V828-VLOOKUP(C828, 'Вчера_Спутник Лайт'!C:BO, 15, FALSE)</f>
        <v>#N/A</v>
      </c>
      <c r="AT828" s="53" t="e">
        <f>W828-X828-VLOOKUP(C828, 'Вчера_Спутник Лайт'!C:BO, 17, FALSE)</f>
        <v>#N/A</v>
      </c>
      <c r="AU828" s="53" t="e">
        <f>AA828-AB828-VLOOKUP(C828, 'Вчера_Спутник Лайт'!C:BO, 19, FALSE)</f>
        <v>#N/A</v>
      </c>
      <c r="AV828" s="53" t="e">
        <f>AC828-AD828-VLOOKUP(C828, 'Вчера_Спутник Лайт'!C:BO, 21, FALSE)</f>
        <v>#N/A</v>
      </c>
      <c r="AW828" s="53" t="e">
        <f>VLOOKUP(C828, 'Вчера_Спутник Лайт'!C:BO, 26, FALSE)+F828-#REF!-AD828-AG828</f>
        <v>#N/A</v>
      </c>
      <c r="AX828" s="53" t="e">
        <f>AE828-VLOOKUP(C828,'Вчера_Спутник Лайт'!C:BO, 23, FALSE)</f>
        <v>#N/A</v>
      </c>
    </row>
    <row r="829" spans="1:50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3"/>
      <c r="AA829" s="44"/>
      <c r="AB829" s="43"/>
      <c r="AC829" s="44"/>
      <c r="AD829" s="43"/>
      <c r="AE829" s="43"/>
      <c r="AF829" s="43"/>
      <c r="AG829" s="44"/>
      <c r="AH829" s="48"/>
      <c r="AI829" s="52">
        <f t="shared" si="13"/>
        <v>0</v>
      </c>
      <c r="AJ829" s="53" t="str">
        <f>IF(ISNA(VLOOKUP(C829,'Вчера_Спутник Лайт'!C:C, 1, FALSE)),"ошибка",0)</f>
        <v>ошибка</v>
      </c>
      <c r="AK829" s="55"/>
      <c r="AL829" s="53" t="e">
        <f>D829-VLOOKUP(C829, 'Вчера_Спутник Лайт'!C:BO, 2, FALSE)</f>
        <v>#N/A</v>
      </c>
      <c r="AM829" s="53" t="e">
        <f>E829-F829-VLOOKUP(C829, 'Вчера_Спутник Лайт'!C:BO, 3, FALSE)</f>
        <v>#N/A</v>
      </c>
      <c r="AN829" s="53" t="e">
        <f>K829-L829-VLOOKUP(C829, 'Вчера_Спутник Лайт'!C:BO, 5, FALSE)</f>
        <v>#N/A</v>
      </c>
      <c r="AO829" s="53" t="e">
        <f>M829-N829-VLOOKUP(C829, 'Вчера_Спутник Лайт'!C:BO, 7, FALSE)</f>
        <v>#N/A</v>
      </c>
      <c r="AP829" s="53" t="e">
        <f>O829-P829-VLOOKUP(C829, 'Вчера_Спутник Лайт'!C:BO, 9, FALSE)</f>
        <v>#N/A</v>
      </c>
      <c r="AQ829" s="53" t="e">
        <f>Q829-R829-VLOOKUP(C829, 'Вчера_Спутник Лайт'!C:BO, 11, FALSE)</f>
        <v>#N/A</v>
      </c>
      <c r="AR829" s="53" t="e">
        <f>S829-T829-VLOOKUP(C829, 'Вчера_Спутник Лайт'!C:BO, 13, FALSE)</f>
        <v>#N/A</v>
      </c>
      <c r="AS829" s="53" t="e">
        <f>U829-V829-VLOOKUP(C829, 'Вчера_Спутник Лайт'!C:BO, 15, FALSE)</f>
        <v>#N/A</v>
      </c>
      <c r="AT829" s="53" t="e">
        <f>W829-X829-VLOOKUP(C829, 'Вчера_Спутник Лайт'!C:BO, 17, FALSE)</f>
        <v>#N/A</v>
      </c>
      <c r="AU829" s="53" t="e">
        <f>AA829-AB829-VLOOKUP(C829, 'Вчера_Спутник Лайт'!C:BO, 19, FALSE)</f>
        <v>#N/A</v>
      </c>
      <c r="AV829" s="53" t="e">
        <f>AC829-AD829-VLOOKUP(C829, 'Вчера_Спутник Лайт'!C:BO, 21, FALSE)</f>
        <v>#N/A</v>
      </c>
      <c r="AW829" s="53" t="e">
        <f>VLOOKUP(C829, 'Вчера_Спутник Лайт'!C:BO, 26, FALSE)+F829-#REF!-AD829-AG829</f>
        <v>#N/A</v>
      </c>
      <c r="AX829" s="53" t="e">
        <f>AE829-VLOOKUP(C829,'Вчера_Спутник Лайт'!C:BO, 23, FALSE)</f>
        <v>#N/A</v>
      </c>
    </row>
    <row r="830" spans="1:50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3"/>
      <c r="AA830" s="44"/>
      <c r="AB830" s="43"/>
      <c r="AC830" s="44"/>
      <c r="AD830" s="43"/>
      <c r="AE830" s="43"/>
      <c r="AF830" s="43"/>
      <c r="AG830" s="44"/>
      <c r="AH830" s="48"/>
      <c r="AI830" s="52">
        <f t="shared" si="13"/>
        <v>0</v>
      </c>
      <c r="AJ830" s="53" t="str">
        <f>IF(ISNA(VLOOKUP(C830,'Вчера_Спутник Лайт'!C:C, 1, FALSE)),"ошибка",0)</f>
        <v>ошибка</v>
      </c>
      <c r="AK830" s="55"/>
      <c r="AL830" s="53" t="e">
        <f>D830-VLOOKUP(C830, 'Вчера_Спутник Лайт'!C:BO, 2, FALSE)</f>
        <v>#N/A</v>
      </c>
      <c r="AM830" s="53" t="e">
        <f>E830-F830-VLOOKUP(C830, 'Вчера_Спутник Лайт'!C:BO, 3, FALSE)</f>
        <v>#N/A</v>
      </c>
      <c r="AN830" s="53" t="e">
        <f>K830-L830-VLOOKUP(C830, 'Вчера_Спутник Лайт'!C:BO, 5, FALSE)</f>
        <v>#N/A</v>
      </c>
      <c r="AO830" s="53" t="e">
        <f>M830-N830-VLOOKUP(C830, 'Вчера_Спутник Лайт'!C:BO, 7, FALSE)</f>
        <v>#N/A</v>
      </c>
      <c r="AP830" s="53" t="e">
        <f>O830-P830-VLOOKUP(C830, 'Вчера_Спутник Лайт'!C:BO, 9, FALSE)</f>
        <v>#N/A</v>
      </c>
      <c r="AQ830" s="53" t="e">
        <f>Q830-R830-VLOOKUP(C830, 'Вчера_Спутник Лайт'!C:BO, 11, FALSE)</f>
        <v>#N/A</v>
      </c>
      <c r="AR830" s="53" t="e">
        <f>S830-T830-VLOOKUP(C830, 'Вчера_Спутник Лайт'!C:BO, 13, FALSE)</f>
        <v>#N/A</v>
      </c>
      <c r="AS830" s="53" t="e">
        <f>U830-V830-VLOOKUP(C830, 'Вчера_Спутник Лайт'!C:BO, 15, FALSE)</f>
        <v>#N/A</v>
      </c>
      <c r="AT830" s="53" t="e">
        <f>W830-X830-VLOOKUP(C830, 'Вчера_Спутник Лайт'!C:BO, 17, FALSE)</f>
        <v>#N/A</v>
      </c>
      <c r="AU830" s="53" t="e">
        <f>AA830-AB830-VLOOKUP(C830, 'Вчера_Спутник Лайт'!C:BO, 19, FALSE)</f>
        <v>#N/A</v>
      </c>
      <c r="AV830" s="53" t="e">
        <f>AC830-AD830-VLOOKUP(C830, 'Вчера_Спутник Лайт'!C:BO, 21, FALSE)</f>
        <v>#N/A</v>
      </c>
      <c r="AW830" s="53" t="e">
        <f>VLOOKUP(C830, 'Вчера_Спутник Лайт'!C:BO, 26, FALSE)+F830-#REF!-AD830-AG830</f>
        <v>#N/A</v>
      </c>
      <c r="AX830" s="53" t="e">
        <f>AE830-VLOOKUP(C830,'Вчера_Спутник Лайт'!C:BO, 23, FALSE)</f>
        <v>#N/A</v>
      </c>
    </row>
    <row r="831" spans="1:50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3"/>
      <c r="AA831" s="44"/>
      <c r="AB831" s="43"/>
      <c r="AC831" s="44"/>
      <c r="AD831" s="43"/>
      <c r="AE831" s="43"/>
      <c r="AF831" s="43"/>
      <c r="AG831" s="44"/>
      <c r="AH831" s="48"/>
      <c r="AI831" s="52">
        <f t="shared" si="13"/>
        <v>0</v>
      </c>
      <c r="AJ831" s="53" t="str">
        <f>IF(ISNA(VLOOKUP(C831,'Вчера_Спутник Лайт'!C:C, 1, FALSE)),"ошибка",0)</f>
        <v>ошибка</v>
      </c>
      <c r="AK831" s="55"/>
      <c r="AL831" s="53" t="e">
        <f>D831-VLOOKUP(C831, 'Вчера_Спутник Лайт'!C:BO, 2, FALSE)</f>
        <v>#N/A</v>
      </c>
      <c r="AM831" s="53" t="e">
        <f>E831-F831-VLOOKUP(C831, 'Вчера_Спутник Лайт'!C:BO, 3, FALSE)</f>
        <v>#N/A</v>
      </c>
      <c r="AN831" s="53" t="e">
        <f>K831-L831-VLOOKUP(C831, 'Вчера_Спутник Лайт'!C:BO, 5, FALSE)</f>
        <v>#N/A</v>
      </c>
      <c r="AO831" s="53" t="e">
        <f>M831-N831-VLOOKUP(C831, 'Вчера_Спутник Лайт'!C:BO, 7, FALSE)</f>
        <v>#N/A</v>
      </c>
      <c r="AP831" s="53" t="e">
        <f>O831-P831-VLOOKUP(C831, 'Вчера_Спутник Лайт'!C:BO, 9, FALSE)</f>
        <v>#N/A</v>
      </c>
      <c r="AQ831" s="53" t="e">
        <f>Q831-R831-VLOOKUP(C831, 'Вчера_Спутник Лайт'!C:BO, 11, FALSE)</f>
        <v>#N/A</v>
      </c>
      <c r="AR831" s="53" t="e">
        <f>S831-T831-VLOOKUP(C831, 'Вчера_Спутник Лайт'!C:BO, 13, FALSE)</f>
        <v>#N/A</v>
      </c>
      <c r="AS831" s="53" t="e">
        <f>U831-V831-VLOOKUP(C831, 'Вчера_Спутник Лайт'!C:BO, 15, FALSE)</f>
        <v>#N/A</v>
      </c>
      <c r="AT831" s="53" t="e">
        <f>W831-X831-VLOOKUP(C831, 'Вчера_Спутник Лайт'!C:BO, 17, FALSE)</f>
        <v>#N/A</v>
      </c>
      <c r="AU831" s="53" t="e">
        <f>AA831-AB831-VLOOKUP(C831, 'Вчера_Спутник Лайт'!C:BO, 19, FALSE)</f>
        <v>#N/A</v>
      </c>
      <c r="AV831" s="53" t="e">
        <f>AC831-AD831-VLOOKUP(C831, 'Вчера_Спутник Лайт'!C:BO, 21, FALSE)</f>
        <v>#N/A</v>
      </c>
      <c r="AW831" s="53" t="e">
        <f>VLOOKUP(C831, 'Вчера_Спутник Лайт'!C:BO, 26, FALSE)+F831-#REF!-AD831-AG831</f>
        <v>#N/A</v>
      </c>
      <c r="AX831" s="53" t="e">
        <f>AE831-VLOOKUP(C831,'Вчера_Спутник Лайт'!C:BO, 23, FALSE)</f>
        <v>#N/A</v>
      </c>
    </row>
    <row r="832" spans="1:50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3"/>
      <c r="AA832" s="44"/>
      <c r="AB832" s="43"/>
      <c r="AC832" s="44"/>
      <c r="AD832" s="43"/>
      <c r="AE832" s="43"/>
      <c r="AF832" s="43"/>
      <c r="AG832" s="44"/>
      <c r="AH832" s="48"/>
      <c r="AI832" s="52">
        <f t="shared" si="13"/>
        <v>0</v>
      </c>
      <c r="AJ832" s="53" t="str">
        <f>IF(ISNA(VLOOKUP(C832,'Вчера_Спутник Лайт'!C:C, 1, FALSE)),"ошибка",0)</f>
        <v>ошибка</v>
      </c>
      <c r="AK832" s="55"/>
      <c r="AL832" s="53" t="e">
        <f>D832-VLOOKUP(C832, 'Вчера_Спутник Лайт'!C:BO, 2, FALSE)</f>
        <v>#N/A</v>
      </c>
      <c r="AM832" s="53" t="e">
        <f>E832-F832-VLOOKUP(C832, 'Вчера_Спутник Лайт'!C:BO, 3, FALSE)</f>
        <v>#N/A</v>
      </c>
      <c r="AN832" s="53" t="e">
        <f>K832-L832-VLOOKUP(C832, 'Вчера_Спутник Лайт'!C:BO, 5, FALSE)</f>
        <v>#N/A</v>
      </c>
      <c r="AO832" s="53" t="e">
        <f>M832-N832-VLOOKUP(C832, 'Вчера_Спутник Лайт'!C:BO, 7, FALSE)</f>
        <v>#N/A</v>
      </c>
      <c r="AP832" s="53" t="e">
        <f>O832-P832-VLOOKUP(C832, 'Вчера_Спутник Лайт'!C:BO, 9, FALSE)</f>
        <v>#N/A</v>
      </c>
      <c r="AQ832" s="53" t="e">
        <f>Q832-R832-VLOOKUP(C832, 'Вчера_Спутник Лайт'!C:BO, 11, FALSE)</f>
        <v>#N/A</v>
      </c>
      <c r="AR832" s="53" t="e">
        <f>S832-T832-VLOOKUP(C832, 'Вчера_Спутник Лайт'!C:BO, 13, FALSE)</f>
        <v>#N/A</v>
      </c>
      <c r="AS832" s="53" t="e">
        <f>U832-V832-VLOOKUP(C832, 'Вчера_Спутник Лайт'!C:BO, 15, FALSE)</f>
        <v>#N/A</v>
      </c>
      <c r="AT832" s="53" t="e">
        <f>W832-X832-VLOOKUP(C832, 'Вчера_Спутник Лайт'!C:BO, 17, FALSE)</f>
        <v>#N/A</v>
      </c>
      <c r="AU832" s="53" t="e">
        <f>AA832-AB832-VLOOKUP(C832, 'Вчера_Спутник Лайт'!C:BO, 19, FALSE)</f>
        <v>#N/A</v>
      </c>
      <c r="AV832" s="53" t="e">
        <f>AC832-AD832-VLOOKUP(C832, 'Вчера_Спутник Лайт'!C:BO, 21, FALSE)</f>
        <v>#N/A</v>
      </c>
      <c r="AW832" s="53" t="e">
        <f>VLOOKUP(C832, 'Вчера_Спутник Лайт'!C:BO, 26, FALSE)+F832-#REF!-AD832-AG832</f>
        <v>#N/A</v>
      </c>
      <c r="AX832" s="53" t="e">
        <f>AE832-VLOOKUP(C832,'Вчера_Спутник Лайт'!C:BO, 23, FALSE)</f>
        <v>#N/A</v>
      </c>
    </row>
    <row r="833" spans="1:50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3"/>
      <c r="AA833" s="44"/>
      <c r="AB833" s="43"/>
      <c r="AC833" s="44"/>
      <c r="AD833" s="43"/>
      <c r="AE833" s="43"/>
      <c r="AF833" s="43"/>
      <c r="AG833" s="44"/>
      <c r="AH833" s="48"/>
      <c r="AI833" s="52">
        <f t="shared" si="13"/>
        <v>0</v>
      </c>
      <c r="AJ833" s="53" t="str">
        <f>IF(ISNA(VLOOKUP(C833,'Вчера_Спутник Лайт'!C:C, 1, FALSE)),"ошибка",0)</f>
        <v>ошибка</v>
      </c>
      <c r="AK833" s="55"/>
      <c r="AL833" s="53" t="e">
        <f>D833-VLOOKUP(C833, 'Вчера_Спутник Лайт'!C:BO, 2, FALSE)</f>
        <v>#N/A</v>
      </c>
      <c r="AM833" s="53" t="e">
        <f>E833-F833-VLOOKUP(C833, 'Вчера_Спутник Лайт'!C:BO, 3, FALSE)</f>
        <v>#N/A</v>
      </c>
      <c r="AN833" s="53" t="e">
        <f>K833-L833-VLOOKUP(C833, 'Вчера_Спутник Лайт'!C:BO, 5, FALSE)</f>
        <v>#N/A</v>
      </c>
      <c r="AO833" s="53" t="e">
        <f>M833-N833-VLOOKUP(C833, 'Вчера_Спутник Лайт'!C:BO, 7, FALSE)</f>
        <v>#N/A</v>
      </c>
      <c r="AP833" s="53" t="e">
        <f>O833-P833-VLOOKUP(C833, 'Вчера_Спутник Лайт'!C:BO, 9, FALSE)</f>
        <v>#N/A</v>
      </c>
      <c r="AQ833" s="53" t="e">
        <f>Q833-R833-VLOOKUP(C833, 'Вчера_Спутник Лайт'!C:BO, 11, FALSE)</f>
        <v>#N/A</v>
      </c>
      <c r="AR833" s="53" t="e">
        <f>S833-T833-VLOOKUP(C833, 'Вчера_Спутник Лайт'!C:BO, 13, FALSE)</f>
        <v>#N/A</v>
      </c>
      <c r="AS833" s="53" t="e">
        <f>U833-V833-VLOOKUP(C833, 'Вчера_Спутник Лайт'!C:BO, 15, FALSE)</f>
        <v>#N/A</v>
      </c>
      <c r="AT833" s="53" t="e">
        <f>W833-X833-VLOOKUP(C833, 'Вчера_Спутник Лайт'!C:BO, 17, FALSE)</f>
        <v>#N/A</v>
      </c>
      <c r="AU833" s="53" t="e">
        <f>AA833-AB833-VLOOKUP(C833, 'Вчера_Спутник Лайт'!C:BO, 19, FALSE)</f>
        <v>#N/A</v>
      </c>
      <c r="AV833" s="53" t="e">
        <f>AC833-AD833-VLOOKUP(C833, 'Вчера_Спутник Лайт'!C:BO, 21, FALSE)</f>
        <v>#N/A</v>
      </c>
      <c r="AW833" s="53" t="e">
        <f>VLOOKUP(C833, 'Вчера_Спутник Лайт'!C:BO, 26, FALSE)+F833-#REF!-AD833-AG833</f>
        <v>#N/A</v>
      </c>
      <c r="AX833" s="53" t="e">
        <f>AE833-VLOOKUP(C833,'Вчера_Спутник Лайт'!C:BO, 23, FALSE)</f>
        <v>#N/A</v>
      </c>
    </row>
    <row r="834" spans="1:50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3"/>
      <c r="AA834" s="44"/>
      <c r="AB834" s="43"/>
      <c r="AC834" s="44"/>
      <c r="AD834" s="43"/>
      <c r="AE834" s="43"/>
      <c r="AF834" s="43"/>
      <c r="AG834" s="44"/>
      <c r="AH834" s="48"/>
      <c r="AI834" s="52">
        <f t="shared" si="13"/>
        <v>0</v>
      </c>
      <c r="AJ834" s="53" t="str">
        <f>IF(ISNA(VLOOKUP(C834,'Вчера_Спутник Лайт'!C:C, 1, FALSE)),"ошибка",0)</f>
        <v>ошибка</v>
      </c>
      <c r="AK834" s="55"/>
      <c r="AL834" s="53" t="e">
        <f>D834-VLOOKUP(C834, 'Вчера_Спутник Лайт'!C:BO, 2, FALSE)</f>
        <v>#N/A</v>
      </c>
      <c r="AM834" s="53" t="e">
        <f>E834-F834-VLOOKUP(C834, 'Вчера_Спутник Лайт'!C:BO, 3, FALSE)</f>
        <v>#N/A</v>
      </c>
      <c r="AN834" s="53" t="e">
        <f>K834-L834-VLOOKUP(C834, 'Вчера_Спутник Лайт'!C:BO, 5, FALSE)</f>
        <v>#N/A</v>
      </c>
      <c r="AO834" s="53" t="e">
        <f>M834-N834-VLOOKUP(C834, 'Вчера_Спутник Лайт'!C:BO, 7, FALSE)</f>
        <v>#N/A</v>
      </c>
      <c r="AP834" s="53" t="e">
        <f>O834-P834-VLOOKUP(C834, 'Вчера_Спутник Лайт'!C:BO, 9, FALSE)</f>
        <v>#N/A</v>
      </c>
      <c r="AQ834" s="53" t="e">
        <f>Q834-R834-VLOOKUP(C834, 'Вчера_Спутник Лайт'!C:BO, 11, FALSE)</f>
        <v>#N/A</v>
      </c>
      <c r="AR834" s="53" t="e">
        <f>S834-T834-VLOOKUP(C834, 'Вчера_Спутник Лайт'!C:BO, 13, FALSE)</f>
        <v>#N/A</v>
      </c>
      <c r="AS834" s="53" t="e">
        <f>U834-V834-VLOOKUP(C834, 'Вчера_Спутник Лайт'!C:BO, 15, FALSE)</f>
        <v>#N/A</v>
      </c>
      <c r="AT834" s="53" t="e">
        <f>W834-X834-VLOOKUP(C834, 'Вчера_Спутник Лайт'!C:BO, 17, FALSE)</f>
        <v>#N/A</v>
      </c>
      <c r="AU834" s="53" t="e">
        <f>AA834-AB834-VLOOKUP(C834, 'Вчера_Спутник Лайт'!C:BO, 19, FALSE)</f>
        <v>#N/A</v>
      </c>
      <c r="AV834" s="53" t="e">
        <f>AC834-AD834-VLOOKUP(C834, 'Вчера_Спутник Лайт'!C:BO, 21, FALSE)</f>
        <v>#N/A</v>
      </c>
      <c r="AW834" s="53" t="e">
        <f>VLOOKUP(C834, 'Вчера_Спутник Лайт'!C:BO, 26, FALSE)+F834-#REF!-AD834-AG834</f>
        <v>#N/A</v>
      </c>
      <c r="AX834" s="53" t="e">
        <f>AE834-VLOOKUP(C834,'Вчера_Спутник Лайт'!C:BO, 23, FALSE)</f>
        <v>#N/A</v>
      </c>
    </row>
    <row r="835" spans="1:50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3"/>
      <c r="AA835" s="44"/>
      <c r="AB835" s="43"/>
      <c r="AC835" s="44"/>
      <c r="AD835" s="43"/>
      <c r="AE835" s="43"/>
      <c r="AF835" s="43"/>
      <c r="AG835" s="44"/>
      <c r="AH835" s="48"/>
      <c r="AI835" s="52">
        <f t="shared" si="13"/>
        <v>0</v>
      </c>
      <c r="AJ835" s="53" t="str">
        <f>IF(ISNA(VLOOKUP(C835,'Вчера_Спутник Лайт'!C:C, 1, FALSE)),"ошибка",0)</f>
        <v>ошибка</v>
      </c>
      <c r="AK835" s="55"/>
      <c r="AL835" s="53" t="e">
        <f>D835-VLOOKUP(C835, 'Вчера_Спутник Лайт'!C:BO, 2, FALSE)</f>
        <v>#N/A</v>
      </c>
      <c r="AM835" s="53" t="e">
        <f>E835-F835-VLOOKUP(C835, 'Вчера_Спутник Лайт'!C:BO, 3, FALSE)</f>
        <v>#N/A</v>
      </c>
      <c r="AN835" s="53" t="e">
        <f>K835-L835-VLOOKUP(C835, 'Вчера_Спутник Лайт'!C:BO, 5, FALSE)</f>
        <v>#N/A</v>
      </c>
      <c r="AO835" s="53" t="e">
        <f>M835-N835-VLOOKUP(C835, 'Вчера_Спутник Лайт'!C:BO, 7, FALSE)</f>
        <v>#N/A</v>
      </c>
      <c r="AP835" s="53" t="e">
        <f>O835-P835-VLOOKUP(C835, 'Вчера_Спутник Лайт'!C:BO, 9, FALSE)</f>
        <v>#N/A</v>
      </c>
      <c r="AQ835" s="53" t="e">
        <f>Q835-R835-VLOOKUP(C835, 'Вчера_Спутник Лайт'!C:BO, 11, FALSE)</f>
        <v>#N/A</v>
      </c>
      <c r="AR835" s="53" t="e">
        <f>S835-T835-VLOOKUP(C835, 'Вчера_Спутник Лайт'!C:BO, 13, FALSE)</f>
        <v>#N/A</v>
      </c>
      <c r="AS835" s="53" t="e">
        <f>U835-V835-VLOOKUP(C835, 'Вчера_Спутник Лайт'!C:BO, 15, FALSE)</f>
        <v>#N/A</v>
      </c>
      <c r="AT835" s="53" t="e">
        <f>W835-X835-VLOOKUP(C835, 'Вчера_Спутник Лайт'!C:BO, 17, FALSE)</f>
        <v>#N/A</v>
      </c>
      <c r="AU835" s="53" t="e">
        <f>AA835-AB835-VLOOKUP(C835, 'Вчера_Спутник Лайт'!C:BO, 19, FALSE)</f>
        <v>#N/A</v>
      </c>
      <c r="AV835" s="53" t="e">
        <f>AC835-AD835-VLOOKUP(C835, 'Вчера_Спутник Лайт'!C:BO, 21, FALSE)</f>
        <v>#N/A</v>
      </c>
      <c r="AW835" s="53" t="e">
        <f>VLOOKUP(C835, 'Вчера_Спутник Лайт'!C:BO, 26, FALSE)+F835-#REF!-AD835-AG835</f>
        <v>#N/A</v>
      </c>
      <c r="AX835" s="53" t="e">
        <f>AE835-VLOOKUP(C835,'Вчера_Спутник Лайт'!C:BO, 23, FALSE)</f>
        <v>#N/A</v>
      </c>
    </row>
    <row r="836" spans="1:50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3"/>
      <c r="AA836" s="44"/>
      <c r="AB836" s="43"/>
      <c r="AC836" s="44"/>
      <c r="AD836" s="43"/>
      <c r="AE836" s="43"/>
      <c r="AF836" s="43"/>
      <c r="AG836" s="44"/>
      <c r="AH836" s="48"/>
      <c r="AI836" s="52">
        <f t="shared" ref="AI836:AI899" si="14">E836-AA836-AC836</f>
        <v>0</v>
      </c>
      <c r="AJ836" s="53" t="str">
        <f>IF(ISNA(VLOOKUP(C836,'Вчера_Спутник Лайт'!C:C, 1, FALSE)),"ошибка",0)</f>
        <v>ошибка</v>
      </c>
      <c r="AK836" s="55"/>
      <c r="AL836" s="53" t="e">
        <f>D836-VLOOKUP(C836, 'Вчера_Спутник Лайт'!C:BO, 2, FALSE)</f>
        <v>#N/A</v>
      </c>
      <c r="AM836" s="53" t="e">
        <f>E836-F836-VLOOKUP(C836, 'Вчера_Спутник Лайт'!C:BO, 3, FALSE)</f>
        <v>#N/A</v>
      </c>
      <c r="AN836" s="53" t="e">
        <f>K836-L836-VLOOKUP(C836, 'Вчера_Спутник Лайт'!C:BO, 5, FALSE)</f>
        <v>#N/A</v>
      </c>
      <c r="AO836" s="53" t="e">
        <f>M836-N836-VLOOKUP(C836, 'Вчера_Спутник Лайт'!C:BO, 7, FALSE)</f>
        <v>#N/A</v>
      </c>
      <c r="AP836" s="53" t="e">
        <f>O836-P836-VLOOKUP(C836, 'Вчера_Спутник Лайт'!C:BO, 9, FALSE)</f>
        <v>#N/A</v>
      </c>
      <c r="AQ836" s="53" t="e">
        <f>Q836-R836-VLOOKUP(C836, 'Вчера_Спутник Лайт'!C:BO, 11, FALSE)</f>
        <v>#N/A</v>
      </c>
      <c r="AR836" s="53" t="e">
        <f>S836-T836-VLOOKUP(C836, 'Вчера_Спутник Лайт'!C:BO, 13, FALSE)</f>
        <v>#N/A</v>
      </c>
      <c r="AS836" s="53" t="e">
        <f>U836-V836-VLOOKUP(C836, 'Вчера_Спутник Лайт'!C:BO, 15, FALSE)</f>
        <v>#N/A</v>
      </c>
      <c r="AT836" s="53" t="e">
        <f>W836-X836-VLOOKUP(C836, 'Вчера_Спутник Лайт'!C:BO, 17, FALSE)</f>
        <v>#N/A</v>
      </c>
      <c r="AU836" s="53" t="e">
        <f>AA836-AB836-VLOOKUP(C836, 'Вчера_Спутник Лайт'!C:BO, 19, FALSE)</f>
        <v>#N/A</v>
      </c>
      <c r="AV836" s="53" t="e">
        <f>AC836-AD836-VLOOKUP(C836, 'Вчера_Спутник Лайт'!C:BO, 21, FALSE)</f>
        <v>#N/A</v>
      </c>
      <c r="AW836" s="53" t="e">
        <f>VLOOKUP(C836, 'Вчера_Спутник Лайт'!C:BO, 26, FALSE)+F836-#REF!-AD836-AG836</f>
        <v>#N/A</v>
      </c>
      <c r="AX836" s="53" t="e">
        <f>AE836-VLOOKUP(C836,'Вчера_Спутник Лайт'!C:BO, 23, FALSE)</f>
        <v>#N/A</v>
      </c>
    </row>
    <row r="837" spans="1:50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3"/>
      <c r="AA837" s="44"/>
      <c r="AB837" s="43"/>
      <c r="AC837" s="44"/>
      <c r="AD837" s="43"/>
      <c r="AE837" s="43"/>
      <c r="AF837" s="43"/>
      <c r="AG837" s="44"/>
      <c r="AH837" s="48"/>
      <c r="AI837" s="52">
        <f t="shared" si="14"/>
        <v>0</v>
      </c>
      <c r="AJ837" s="53" t="str">
        <f>IF(ISNA(VLOOKUP(C837,'Вчера_Спутник Лайт'!C:C, 1, FALSE)),"ошибка",0)</f>
        <v>ошибка</v>
      </c>
      <c r="AK837" s="55"/>
      <c r="AL837" s="53" t="e">
        <f>D837-VLOOKUP(C837, 'Вчера_Спутник Лайт'!C:BO, 2, FALSE)</f>
        <v>#N/A</v>
      </c>
      <c r="AM837" s="53" t="e">
        <f>E837-F837-VLOOKUP(C837, 'Вчера_Спутник Лайт'!C:BO, 3, FALSE)</f>
        <v>#N/A</v>
      </c>
      <c r="AN837" s="53" t="e">
        <f>K837-L837-VLOOKUP(C837, 'Вчера_Спутник Лайт'!C:BO, 5, FALSE)</f>
        <v>#N/A</v>
      </c>
      <c r="AO837" s="53" t="e">
        <f>M837-N837-VLOOKUP(C837, 'Вчера_Спутник Лайт'!C:BO, 7, FALSE)</f>
        <v>#N/A</v>
      </c>
      <c r="AP837" s="53" t="e">
        <f>O837-P837-VLOOKUP(C837, 'Вчера_Спутник Лайт'!C:BO, 9, FALSE)</f>
        <v>#N/A</v>
      </c>
      <c r="AQ837" s="53" t="e">
        <f>Q837-R837-VLOOKUP(C837, 'Вчера_Спутник Лайт'!C:BO, 11, FALSE)</f>
        <v>#N/A</v>
      </c>
      <c r="AR837" s="53" t="e">
        <f>S837-T837-VLOOKUP(C837, 'Вчера_Спутник Лайт'!C:BO, 13, FALSE)</f>
        <v>#N/A</v>
      </c>
      <c r="AS837" s="53" t="e">
        <f>U837-V837-VLOOKUP(C837, 'Вчера_Спутник Лайт'!C:BO, 15, FALSE)</f>
        <v>#N/A</v>
      </c>
      <c r="AT837" s="53" t="e">
        <f>W837-X837-VLOOKUP(C837, 'Вчера_Спутник Лайт'!C:BO, 17, FALSE)</f>
        <v>#N/A</v>
      </c>
      <c r="AU837" s="53" t="e">
        <f>AA837-AB837-VLOOKUP(C837, 'Вчера_Спутник Лайт'!C:BO, 19, FALSE)</f>
        <v>#N/A</v>
      </c>
      <c r="AV837" s="53" t="e">
        <f>AC837-AD837-VLOOKUP(C837, 'Вчера_Спутник Лайт'!C:BO, 21, FALSE)</f>
        <v>#N/A</v>
      </c>
      <c r="AW837" s="53" t="e">
        <f>VLOOKUP(C837, 'Вчера_Спутник Лайт'!C:BO, 26, FALSE)+F837-#REF!-AD837-AG837</f>
        <v>#N/A</v>
      </c>
      <c r="AX837" s="53" t="e">
        <f>AE837-VLOOKUP(C837,'Вчера_Спутник Лайт'!C:BO, 23, FALSE)</f>
        <v>#N/A</v>
      </c>
    </row>
    <row r="838" spans="1:50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3"/>
      <c r="AA838" s="44"/>
      <c r="AB838" s="43"/>
      <c r="AC838" s="44"/>
      <c r="AD838" s="43"/>
      <c r="AE838" s="43"/>
      <c r="AF838" s="43"/>
      <c r="AG838" s="44"/>
      <c r="AH838" s="48"/>
      <c r="AI838" s="52">
        <f t="shared" si="14"/>
        <v>0</v>
      </c>
      <c r="AJ838" s="53" t="str">
        <f>IF(ISNA(VLOOKUP(C838,'Вчера_Спутник Лайт'!C:C, 1, FALSE)),"ошибка",0)</f>
        <v>ошибка</v>
      </c>
      <c r="AK838" s="55"/>
      <c r="AL838" s="53" t="e">
        <f>D838-VLOOKUP(C838, 'Вчера_Спутник Лайт'!C:BO, 2, FALSE)</f>
        <v>#N/A</v>
      </c>
      <c r="AM838" s="53" t="e">
        <f>E838-F838-VLOOKUP(C838, 'Вчера_Спутник Лайт'!C:BO, 3, FALSE)</f>
        <v>#N/A</v>
      </c>
      <c r="AN838" s="53" t="e">
        <f>K838-L838-VLOOKUP(C838, 'Вчера_Спутник Лайт'!C:BO, 5, FALSE)</f>
        <v>#N/A</v>
      </c>
      <c r="AO838" s="53" t="e">
        <f>M838-N838-VLOOKUP(C838, 'Вчера_Спутник Лайт'!C:BO, 7, FALSE)</f>
        <v>#N/A</v>
      </c>
      <c r="AP838" s="53" t="e">
        <f>O838-P838-VLOOKUP(C838, 'Вчера_Спутник Лайт'!C:BO, 9, FALSE)</f>
        <v>#N/A</v>
      </c>
      <c r="AQ838" s="53" t="e">
        <f>Q838-R838-VLOOKUP(C838, 'Вчера_Спутник Лайт'!C:BO, 11, FALSE)</f>
        <v>#N/A</v>
      </c>
      <c r="AR838" s="53" t="e">
        <f>S838-T838-VLOOKUP(C838, 'Вчера_Спутник Лайт'!C:BO, 13, FALSE)</f>
        <v>#N/A</v>
      </c>
      <c r="AS838" s="53" t="e">
        <f>U838-V838-VLOOKUP(C838, 'Вчера_Спутник Лайт'!C:BO, 15, FALSE)</f>
        <v>#N/A</v>
      </c>
      <c r="AT838" s="53" t="e">
        <f>W838-X838-VLOOKUP(C838, 'Вчера_Спутник Лайт'!C:BO, 17, FALSE)</f>
        <v>#N/A</v>
      </c>
      <c r="AU838" s="53" t="e">
        <f>AA838-AB838-VLOOKUP(C838, 'Вчера_Спутник Лайт'!C:BO, 19, FALSE)</f>
        <v>#N/A</v>
      </c>
      <c r="AV838" s="53" t="e">
        <f>AC838-AD838-VLOOKUP(C838, 'Вчера_Спутник Лайт'!C:BO, 21, FALSE)</f>
        <v>#N/A</v>
      </c>
      <c r="AW838" s="53" t="e">
        <f>VLOOKUP(C838, 'Вчера_Спутник Лайт'!C:BO, 26, FALSE)+F838-#REF!-AD838-AG838</f>
        <v>#N/A</v>
      </c>
      <c r="AX838" s="53" t="e">
        <f>AE838-VLOOKUP(C838,'Вчера_Спутник Лайт'!C:BO, 23, FALSE)</f>
        <v>#N/A</v>
      </c>
    </row>
    <row r="839" spans="1:50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3"/>
      <c r="AA839" s="44"/>
      <c r="AB839" s="43"/>
      <c r="AC839" s="44"/>
      <c r="AD839" s="43"/>
      <c r="AE839" s="43"/>
      <c r="AF839" s="43"/>
      <c r="AG839" s="44"/>
      <c r="AH839" s="48"/>
      <c r="AI839" s="52">
        <f t="shared" si="14"/>
        <v>0</v>
      </c>
      <c r="AJ839" s="53" t="str">
        <f>IF(ISNA(VLOOKUP(C839,'Вчера_Спутник Лайт'!C:C, 1, FALSE)),"ошибка",0)</f>
        <v>ошибка</v>
      </c>
      <c r="AK839" s="55"/>
      <c r="AL839" s="53" t="e">
        <f>D839-VLOOKUP(C839, 'Вчера_Спутник Лайт'!C:BO, 2, FALSE)</f>
        <v>#N/A</v>
      </c>
      <c r="AM839" s="53" t="e">
        <f>E839-F839-VLOOKUP(C839, 'Вчера_Спутник Лайт'!C:BO, 3, FALSE)</f>
        <v>#N/A</v>
      </c>
      <c r="AN839" s="53" t="e">
        <f>K839-L839-VLOOKUP(C839, 'Вчера_Спутник Лайт'!C:BO, 5, FALSE)</f>
        <v>#N/A</v>
      </c>
      <c r="AO839" s="53" t="e">
        <f>M839-N839-VLOOKUP(C839, 'Вчера_Спутник Лайт'!C:BO, 7, FALSE)</f>
        <v>#N/A</v>
      </c>
      <c r="AP839" s="53" t="e">
        <f>O839-P839-VLOOKUP(C839, 'Вчера_Спутник Лайт'!C:BO, 9, FALSE)</f>
        <v>#N/A</v>
      </c>
      <c r="AQ839" s="53" t="e">
        <f>Q839-R839-VLOOKUP(C839, 'Вчера_Спутник Лайт'!C:BO, 11, FALSE)</f>
        <v>#N/A</v>
      </c>
      <c r="AR839" s="53" t="e">
        <f>S839-T839-VLOOKUP(C839, 'Вчера_Спутник Лайт'!C:BO, 13, FALSE)</f>
        <v>#N/A</v>
      </c>
      <c r="AS839" s="53" t="e">
        <f>U839-V839-VLOOKUP(C839, 'Вчера_Спутник Лайт'!C:BO, 15, FALSE)</f>
        <v>#N/A</v>
      </c>
      <c r="AT839" s="53" t="e">
        <f>W839-X839-VLOOKUP(C839, 'Вчера_Спутник Лайт'!C:BO, 17, FALSE)</f>
        <v>#N/A</v>
      </c>
      <c r="AU839" s="53" t="e">
        <f>AA839-AB839-VLOOKUP(C839, 'Вчера_Спутник Лайт'!C:BO, 19, FALSE)</f>
        <v>#N/A</v>
      </c>
      <c r="AV839" s="53" t="e">
        <f>AC839-AD839-VLOOKUP(C839, 'Вчера_Спутник Лайт'!C:BO, 21, FALSE)</f>
        <v>#N/A</v>
      </c>
      <c r="AW839" s="53" t="e">
        <f>VLOOKUP(C839, 'Вчера_Спутник Лайт'!C:BO, 26, FALSE)+F839-#REF!-AD839-AG839</f>
        <v>#N/A</v>
      </c>
      <c r="AX839" s="53" t="e">
        <f>AE839-VLOOKUP(C839,'Вчера_Спутник Лайт'!C:BO, 23, FALSE)</f>
        <v>#N/A</v>
      </c>
    </row>
    <row r="840" spans="1:50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3"/>
      <c r="AA840" s="44"/>
      <c r="AB840" s="43"/>
      <c r="AC840" s="44"/>
      <c r="AD840" s="43"/>
      <c r="AE840" s="43"/>
      <c r="AF840" s="43"/>
      <c r="AG840" s="44"/>
      <c r="AH840" s="48"/>
      <c r="AI840" s="52">
        <f t="shared" si="14"/>
        <v>0</v>
      </c>
      <c r="AJ840" s="53" t="str">
        <f>IF(ISNA(VLOOKUP(C840,'Вчера_Спутник Лайт'!C:C, 1, FALSE)),"ошибка",0)</f>
        <v>ошибка</v>
      </c>
      <c r="AK840" s="55"/>
      <c r="AL840" s="53" t="e">
        <f>D840-VLOOKUP(C840, 'Вчера_Спутник Лайт'!C:BO, 2, FALSE)</f>
        <v>#N/A</v>
      </c>
      <c r="AM840" s="53" t="e">
        <f>E840-F840-VLOOKUP(C840, 'Вчера_Спутник Лайт'!C:BO, 3, FALSE)</f>
        <v>#N/A</v>
      </c>
      <c r="AN840" s="53" t="e">
        <f>K840-L840-VLOOKUP(C840, 'Вчера_Спутник Лайт'!C:BO, 5, FALSE)</f>
        <v>#N/A</v>
      </c>
      <c r="AO840" s="53" t="e">
        <f>M840-N840-VLOOKUP(C840, 'Вчера_Спутник Лайт'!C:BO, 7, FALSE)</f>
        <v>#N/A</v>
      </c>
      <c r="AP840" s="53" t="e">
        <f>O840-P840-VLOOKUP(C840, 'Вчера_Спутник Лайт'!C:BO, 9, FALSE)</f>
        <v>#N/A</v>
      </c>
      <c r="AQ840" s="53" t="e">
        <f>Q840-R840-VLOOKUP(C840, 'Вчера_Спутник Лайт'!C:BO, 11, FALSE)</f>
        <v>#N/A</v>
      </c>
      <c r="AR840" s="53" t="e">
        <f>S840-T840-VLOOKUP(C840, 'Вчера_Спутник Лайт'!C:BO, 13, FALSE)</f>
        <v>#N/A</v>
      </c>
      <c r="AS840" s="53" t="e">
        <f>U840-V840-VLOOKUP(C840, 'Вчера_Спутник Лайт'!C:BO, 15, FALSE)</f>
        <v>#N/A</v>
      </c>
      <c r="AT840" s="53" t="e">
        <f>W840-X840-VLOOKUP(C840, 'Вчера_Спутник Лайт'!C:BO, 17, FALSE)</f>
        <v>#N/A</v>
      </c>
      <c r="AU840" s="53" t="e">
        <f>AA840-AB840-VLOOKUP(C840, 'Вчера_Спутник Лайт'!C:BO, 19, FALSE)</f>
        <v>#N/A</v>
      </c>
      <c r="AV840" s="53" t="e">
        <f>AC840-AD840-VLOOKUP(C840, 'Вчера_Спутник Лайт'!C:BO, 21, FALSE)</f>
        <v>#N/A</v>
      </c>
      <c r="AW840" s="53" t="e">
        <f>VLOOKUP(C840, 'Вчера_Спутник Лайт'!C:BO, 26, FALSE)+F840-#REF!-AD840-AG840</f>
        <v>#N/A</v>
      </c>
      <c r="AX840" s="53" t="e">
        <f>AE840-VLOOKUP(C840,'Вчера_Спутник Лайт'!C:BO, 23, FALSE)</f>
        <v>#N/A</v>
      </c>
    </row>
    <row r="841" spans="1:50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3"/>
      <c r="AA841" s="44"/>
      <c r="AB841" s="43"/>
      <c r="AC841" s="44"/>
      <c r="AD841" s="43"/>
      <c r="AE841" s="43"/>
      <c r="AF841" s="43"/>
      <c r="AG841" s="44"/>
      <c r="AH841" s="48"/>
      <c r="AI841" s="52">
        <f t="shared" si="14"/>
        <v>0</v>
      </c>
      <c r="AJ841" s="53" t="str">
        <f>IF(ISNA(VLOOKUP(C841,'Вчера_Спутник Лайт'!C:C, 1, FALSE)),"ошибка",0)</f>
        <v>ошибка</v>
      </c>
      <c r="AK841" s="55"/>
      <c r="AL841" s="53" t="e">
        <f>D841-VLOOKUP(C841, 'Вчера_Спутник Лайт'!C:BO, 2, FALSE)</f>
        <v>#N/A</v>
      </c>
      <c r="AM841" s="53" t="e">
        <f>E841-F841-VLOOKUP(C841, 'Вчера_Спутник Лайт'!C:BO, 3, FALSE)</f>
        <v>#N/A</v>
      </c>
      <c r="AN841" s="53" t="e">
        <f>K841-L841-VLOOKUP(C841, 'Вчера_Спутник Лайт'!C:BO, 5, FALSE)</f>
        <v>#N/A</v>
      </c>
      <c r="AO841" s="53" t="e">
        <f>M841-N841-VLOOKUP(C841, 'Вчера_Спутник Лайт'!C:BO, 7, FALSE)</f>
        <v>#N/A</v>
      </c>
      <c r="AP841" s="53" t="e">
        <f>O841-P841-VLOOKUP(C841, 'Вчера_Спутник Лайт'!C:BO, 9, FALSE)</f>
        <v>#N/A</v>
      </c>
      <c r="AQ841" s="53" t="e">
        <f>Q841-R841-VLOOKUP(C841, 'Вчера_Спутник Лайт'!C:BO, 11, FALSE)</f>
        <v>#N/A</v>
      </c>
      <c r="AR841" s="53" t="e">
        <f>S841-T841-VLOOKUP(C841, 'Вчера_Спутник Лайт'!C:BO, 13, FALSE)</f>
        <v>#N/A</v>
      </c>
      <c r="AS841" s="53" t="e">
        <f>U841-V841-VLOOKUP(C841, 'Вчера_Спутник Лайт'!C:BO, 15, FALSE)</f>
        <v>#N/A</v>
      </c>
      <c r="AT841" s="53" t="e">
        <f>W841-X841-VLOOKUP(C841, 'Вчера_Спутник Лайт'!C:BO, 17, FALSE)</f>
        <v>#N/A</v>
      </c>
      <c r="AU841" s="53" t="e">
        <f>AA841-AB841-VLOOKUP(C841, 'Вчера_Спутник Лайт'!C:BO, 19, FALSE)</f>
        <v>#N/A</v>
      </c>
      <c r="AV841" s="53" t="e">
        <f>AC841-AD841-VLOOKUP(C841, 'Вчера_Спутник Лайт'!C:BO, 21, FALSE)</f>
        <v>#N/A</v>
      </c>
      <c r="AW841" s="53" t="e">
        <f>VLOOKUP(C841, 'Вчера_Спутник Лайт'!C:BO, 26, FALSE)+F841-#REF!-AD841-AG841</f>
        <v>#N/A</v>
      </c>
      <c r="AX841" s="53" t="e">
        <f>AE841-VLOOKUP(C841,'Вчера_Спутник Лайт'!C:BO, 23, FALSE)</f>
        <v>#N/A</v>
      </c>
    </row>
    <row r="842" spans="1:50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3"/>
      <c r="AA842" s="44"/>
      <c r="AB842" s="43"/>
      <c r="AC842" s="44"/>
      <c r="AD842" s="43"/>
      <c r="AE842" s="43"/>
      <c r="AF842" s="43"/>
      <c r="AG842" s="44"/>
      <c r="AH842" s="48"/>
      <c r="AI842" s="52">
        <f t="shared" si="14"/>
        <v>0</v>
      </c>
      <c r="AJ842" s="53" t="str">
        <f>IF(ISNA(VLOOKUP(C842,'Вчера_Спутник Лайт'!C:C, 1, FALSE)),"ошибка",0)</f>
        <v>ошибка</v>
      </c>
      <c r="AK842" s="55"/>
      <c r="AL842" s="53" t="e">
        <f>D842-VLOOKUP(C842, 'Вчера_Спутник Лайт'!C:BO, 2, FALSE)</f>
        <v>#N/A</v>
      </c>
      <c r="AM842" s="53" t="e">
        <f>E842-F842-VLOOKUP(C842, 'Вчера_Спутник Лайт'!C:BO, 3, FALSE)</f>
        <v>#N/A</v>
      </c>
      <c r="AN842" s="53" t="e">
        <f>K842-L842-VLOOKUP(C842, 'Вчера_Спутник Лайт'!C:BO, 5, FALSE)</f>
        <v>#N/A</v>
      </c>
      <c r="AO842" s="53" t="e">
        <f>M842-N842-VLOOKUP(C842, 'Вчера_Спутник Лайт'!C:BO, 7, FALSE)</f>
        <v>#N/A</v>
      </c>
      <c r="AP842" s="53" t="e">
        <f>O842-P842-VLOOKUP(C842, 'Вчера_Спутник Лайт'!C:BO, 9, FALSE)</f>
        <v>#N/A</v>
      </c>
      <c r="AQ842" s="53" t="e">
        <f>Q842-R842-VLOOKUP(C842, 'Вчера_Спутник Лайт'!C:BO, 11, FALSE)</f>
        <v>#N/A</v>
      </c>
      <c r="AR842" s="53" t="e">
        <f>S842-T842-VLOOKUP(C842, 'Вчера_Спутник Лайт'!C:BO, 13, FALSE)</f>
        <v>#N/A</v>
      </c>
      <c r="AS842" s="53" t="e">
        <f>U842-V842-VLOOKUP(C842, 'Вчера_Спутник Лайт'!C:BO, 15, FALSE)</f>
        <v>#N/A</v>
      </c>
      <c r="AT842" s="53" t="e">
        <f>W842-X842-VLOOKUP(C842, 'Вчера_Спутник Лайт'!C:BO, 17, FALSE)</f>
        <v>#N/A</v>
      </c>
      <c r="AU842" s="53" t="e">
        <f>AA842-AB842-VLOOKUP(C842, 'Вчера_Спутник Лайт'!C:BO, 19, FALSE)</f>
        <v>#N/A</v>
      </c>
      <c r="AV842" s="53" t="e">
        <f>AC842-AD842-VLOOKUP(C842, 'Вчера_Спутник Лайт'!C:BO, 21, FALSE)</f>
        <v>#N/A</v>
      </c>
      <c r="AW842" s="53" t="e">
        <f>VLOOKUP(C842, 'Вчера_Спутник Лайт'!C:BO, 26, FALSE)+F842-#REF!-AD842-AG842</f>
        <v>#N/A</v>
      </c>
      <c r="AX842" s="53" t="e">
        <f>AE842-VLOOKUP(C842,'Вчера_Спутник Лайт'!C:BO, 23, FALSE)</f>
        <v>#N/A</v>
      </c>
    </row>
    <row r="843" spans="1:50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3"/>
      <c r="AA843" s="44"/>
      <c r="AB843" s="43"/>
      <c r="AC843" s="44"/>
      <c r="AD843" s="43"/>
      <c r="AE843" s="43"/>
      <c r="AF843" s="43"/>
      <c r="AG843" s="44"/>
      <c r="AH843" s="48"/>
      <c r="AI843" s="52">
        <f t="shared" si="14"/>
        <v>0</v>
      </c>
      <c r="AJ843" s="53" t="str">
        <f>IF(ISNA(VLOOKUP(C843,'Вчера_Спутник Лайт'!C:C, 1, FALSE)),"ошибка",0)</f>
        <v>ошибка</v>
      </c>
      <c r="AK843" s="55"/>
      <c r="AL843" s="53" t="e">
        <f>D843-VLOOKUP(C843, 'Вчера_Спутник Лайт'!C:BO, 2, FALSE)</f>
        <v>#N/A</v>
      </c>
      <c r="AM843" s="53" t="e">
        <f>E843-F843-VLOOKUP(C843, 'Вчера_Спутник Лайт'!C:BO, 3, FALSE)</f>
        <v>#N/A</v>
      </c>
      <c r="AN843" s="53" t="e">
        <f>K843-L843-VLOOKUP(C843, 'Вчера_Спутник Лайт'!C:BO, 5, FALSE)</f>
        <v>#N/A</v>
      </c>
      <c r="AO843" s="53" t="e">
        <f>M843-N843-VLOOKUP(C843, 'Вчера_Спутник Лайт'!C:BO, 7, FALSE)</f>
        <v>#N/A</v>
      </c>
      <c r="AP843" s="53" t="e">
        <f>O843-P843-VLOOKUP(C843, 'Вчера_Спутник Лайт'!C:BO, 9, FALSE)</f>
        <v>#N/A</v>
      </c>
      <c r="AQ843" s="53" t="e">
        <f>Q843-R843-VLOOKUP(C843, 'Вчера_Спутник Лайт'!C:BO, 11, FALSE)</f>
        <v>#N/A</v>
      </c>
      <c r="AR843" s="53" t="e">
        <f>S843-T843-VLOOKUP(C843, 'Вчера_Спутник Лайт'!C:BO, 13, FALSE)</f>
        <v>#N/A</v>
      </c>
      <c r="AS843" s="53" t="e">
        <f>U843-V843-VLOOKUP(C843, 'Вчера_Спутник Лайт'!C:BO, 15, FALSE)</f>
        <v>#N/A</v>
      </c>
      <c r="AT843" s="53" t="e">
        <f>W843-X843-VLOOKUP(C843, 'Вчера_Спутник Лайт'!C:BO, 17, FALSE)</f>
        <v>#N/A</v>
      </c>
      <c r="AU843" s="53" t="e">
        <f>AA843-AB843-VLOOKUP(C843, 'Вчера_Спутник Лайт'!C:BO, 19, FALSE)</f>
        <v>#N/A</v>
      </c>
      <c r="AV843" s="53" t="e">
        <f>AC843-AD843-VLOOKUP(C843, 'Вчера_Спутник Лайт'!C:BO, 21, FALSE)</f>
        <v>#N/A</v>
      </c>
      <c r="AW843" s="53" t="e">
        <f>VLOOKUP(C843, 'Вчера_Спутник Лайт'!C:BO, 26, FALSE)+F843-#REF!-AD843-AG843</f>
        <v>#N/A</v>
      </c>
      <c r="AX843" s="53" t="e">
        <f>AE843-VLOOKUP(C843,'Вчера_Спутник Лайт'!C:BO, 23, FALSE)</f>
        <v>#N/A</v>
      </c>
    </row>
    <row r="844" spans="1:50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3"/>
      <c r="AA844" s="44"/>
      <c r="AB844" s="43"/>
      <c r="AC844" s="44"/>
      <c r="AD844" s="43"/>
      <c r="AE844" s="43"/>
      <c r="AF844" s="43"/>
      <c r="AG844" s="44"/>
      <c r="AH844" s="48"/>
      <c r="AI844" s="52">
        <f t="shared" si="14"/>
        <v>0</v>
      </c>
      <c r="AJ844" s="53" t="str">
        <f>IF(ISNA(VLOOKUP(C844,'Вчера_Спутник Лайт'!C:C, 1, FALSE)),"ошибка",0)</f>
        <v>ошибка</v>
      </c>
      <c r="AK844" s="55"/>
      <c r="AL844" s="53" t="e">
        <f>D844-VLOOKUP(C844, 'Вчера_Спутник Лайт'!C:BO, 2, FALSE)</f>
        <v>#N/A</v>
      </c>
      <c r="AM844" s="53" t="e">
        <f>E844-F844-VLOOKUP(C844, 'Вчера_Спутник Лайт'!C:BO, 3, FALSE)</f>
        <v>#N/A</v>
      </c>
      <c r="AN844" s="53" t="e">
        <f>K844-L844-VLOOKUP(C844, 'Вчера_Спутник Лайт'!C:BO, 5, FALSE)</f>
        <v>#N/A</v>
      </c>
      <c r="AO844" s="53" t="e">
        <f>M844-N844-VLOOKUP(C844, 'Вчера_Спутник Лайт'!C:BO, 7, FALSE)</f>
        <v>#N/A</v>
      </c>
      <c r="AP844" s="53" t="e">
        <f>O844-P844-VLOOKUP(C844, 'Вчера_Спутник Лайт'!C:BO, 9, FALSE)</f>
        <v>#N/A</v>
      </c>
      <c r="AQ844" s="53" t="e">
        <f>Q844-R844-VLOOKUP(C844, 'Вчера_Спутник Лайт'!C:BO, 11, FALSE)</f>
        <v>#N/A</v>
      </c>
      <c r="AR844" s="53" t="e">
        <f>S844-T844-VLOOKUP(C844, 'Вчера_Спутник Лайт'!C:BO, 13, FALSE)</f>
        <v>#N/A</v>
      </c>
      <c r="AS844" s="53" t="e">
        <f>U844-V844-VLOOKUP(C844, 'Вчера_Спутник Лайт'!C:BO, 15, FALSE)</f>
        <v>#N/A</v>
      </c>
      <c r="AT844" s="53" t="e">
        <f>W844-X844-VLOOKUP(C844, 'Вчера_Спутник Лайт'!C:BO, 17, FALSE)</f>
        <v>#N/A</v>
      </c>
      <c r="AU844" s="53" t="e">
        <f>AA844-AB844-VLOOKUP(C844, 'Вчера_Спутник Лайт'!C:BO, 19, FALSE)</f>
        <v>#N/A</v>
      </c>
      <c r="AV844" s="53" t="e">
        <f>AC844-AD844-VLOOKUP(C844, 'Вчера_Спутник Лайт'!C:BO, 21, FALSE)</f>
        <v>#N/A</v>
      </c>
      <c r="AW844" s="53" t="e">
        <f>VLOOKUP(C844, 'Вчера_Спутник Лайт'!C:BO, 26, FALSE)+F844-#REF!-AD844-AG844</f>
        <v>#N/A</v>
      </c>
      <c r="AX844" s="53" t="e">
        <f>AE844-VLOOKUP(C844,'Вчера_Спутник Лайт'!C:BO, 23, FALSE)</f>
        <v>#N/A</v>
      </c>
    </row>
    <row r="845" spans="1:50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3"/>
      <c r="AA845" s="44"/>
      <c r="AB845" s="43"/>
      <c r="AC845" s="44"/>
      <c r="AD845" s="43"/>
      <c r="AE845" s="43"/>
      <c r="AF845" s="43"/>
      <c r="AG845" s="44"/>
      <c r="AH845" s="48"/>
      <c r="AI845" s="52">
        <f t="shared" si="14"/>
        <v>0</v>
      </c>
      <c r="AJ845" s="53" t="str">
        <f>IF(ISNA(VLOOKUP(C845,'Вчера_Спутник Лайт'!C:C, 1, FALSE)),"ошибка",0)</f>
        <v>ошибка</v>
      </c>
      <c r="AK845" s="55"/>
      <c r="AL845" s="53" t="e">
        <f>D845-VLOOKUP(C845, 'Вчера_Спутник Лайт'!C:BO, 2, FALSE)</f>
        <v>#N/A</v>
      </c>
      <c r="AM845" s="53" t="e">
        <f>E845-F845-VLOOKUP(C845, 'Вчера_Спутник Лайт'!C:BO, 3, FALSE)</f>
        <v>#N/A</v>
      </c>
      <c r="AN845" s="53" t="e">
        <f>K845-L845-VLOOKUP(C845, 'Вчера_Спутник Лайт'!C:BO, 5, FALSE)</f>
        <v>#N/A</v>
      </c>
      <c r="AO845" s="53" t="e">
        <f>M845-N845-VLOOKUP(C845, 'Вчера_Спутник Лайт'!C:BO, 7, FALSE)</f>
        <v>#N/A</v>
      </c>
      <c r="AP845" s="53" t="e">
        <f>O845-P845-VLOOKUP(C845, 'Вчера_Спутник Лайт'!C:BO, 9, FALSE)</f>
        <v>#N/A</v>
      </c>
      <c r="AQ845" s="53" t="e">
        <f>Q845-R845-VLOOKUP(C845, 'Вчера_Спутник Лайт'!C:BO, 11, FALSE)</f>
        <v>#N/A</v>
      </c>
      <c r="AR845" s="53" t="e">
        <f>S845-T845-VLOOKUP(C845, 'Вчера_Спутник Лайт'!C:BO, 13, FALSE)</f>
        <v>#N/A</v>
      </c>
      <c r="AS845" s="53" t="e">
        <f>U845-V845-VLOOKUP(C845, 'Вчера_Спутник Лайт'!C:BO, 15, FALSE)</f>
        <v>#N/A</v>
      </c>
      <c r="AT845" s="53" t="e">
        <f>W845-X845-VLOOKUP(C845, 'Вчера_Спутник Лайт'!C:BO, 17, FALSE)</f>
        <v>#N/A</v>
      </c>
      <c r="AU845" s="53" t="e">
        <f>AA845-AB845-VLOOKUP(C845, 'Вчера_Спутник Лайт'!C:BO, 19, FALSE)</f>
        <v>#N/A</v>
      </c>
      <c r="AV845" s="53" t="e">
        <f>AC845-AD845-VLOOKUP(C845, 'Вчера_Спутник Лайт'!C:BO, 21, FALSE)</f>
        <v>#N/A</v>
      </c>
      <c r="AW845" s="53" t="e">
        <f>VLOOKUP(C845, 'Вчера_Спутник Лайт'!C:BO, 26, FALSE)+F845-#REF!-AD845-AG845</f>
        <v>#N/A</v>
      </c>
      <c r="AX845" s="53" t="e">
        <f>AE845-VLOOKUP(C845,'Вчера_Спутник Лайт'!C:BO, 23, FALSE)</f>
        <v>#N/A</v>
      </c>
    </row>
    <row r="846" spans="1:50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3"/>
      <c r="AA846" s="44"/>
      <c r="AB846" s="43"/>
      <c r="AC846" s="44"/>
      <c r="AD846" s="43"/>
      <c r="AE846" s="43"/>
      <c r="AF846" s="43"/>
      <c r="AG846" s="44"/>
      <c r="AH846" s="48"/>
      <c r="AI846" s="52">
        <f t="shared" si="14"/>
        <v>0</v>
      </c>
      <c r="AJ846" s="53" t="str">
        <f>IF(ISNA(VLOOKUP(C846,'Вчера_Спутник Лайт'!C:C, 1, FALSE)),"ошибка",0)</f>
        <v>ошибка</v>
      </c>
      <c r="AK846" s="55"/>
      <c r="AL846" s="53" t="e">
        <f>D846-VLOOKUP(C846, 'Вчера_Спутник Лайт'!C:BO, 2, FALSE)</f>
        <v>#N/A</v>
      </c>
      <c r="AM846" s="53" t="e">
        <f>E846-F846-VLOOKUP(C846, 'Вчера_Спутник Лайт'!C:BO, 3, FALSE)</f>
        <v>#N/A</v>
      </c>
      <c r="AN846" s="53" t="e">
        <f>K846-L846-VLOOKUP(C846, 'Вчера_Спутник Лайт'!C:BO, 5, FALSE)</f>
        <v>#N/A</v>
      </c>
      <c r="AO846" s="53" t="e">
        <f>M846-N846-VLOOKUP(C846, 'Вчера_Спутник Лайт'!C:BO, 7, FALSE)</f>
        <v>#N/A</v>
      </c>
      <c r="AP846" s="53" t="e">
        <f>O846-P846-VLOOKUP(C846, 'Вчера_Спутник Лайт'!C:BO, 9, FALSE)</f>
        <v>#N/A</v>
      </c>
      <c r="AQ846" s="53" t="e">
        <f>Q846-R846-VLOOKUP(C846, 'Вчера_Спутник Лайт'!C:BO, 11, FALSE)</f>
        <v>#N/A</v>
      </c>
      <c r="AR846" s="53" t="e">
        <f>S846-T846-VLOOKUP(C846, 'Вчера_Спутник Лайт'!C:BO, 13, FALSE)</f>
        <v>#N/A</v>
      </c>
      <c r="AS846" s="53" t="e">
        <f>U846-V846-VLOOKUP(C846, 'Вчера_Спутник Лайт'!C:BO, 15, FALSE)</f>
        <v>#N/A</v>
      </c>
      <c r="AT846" s="53" t="e">
        <f>W846-X846-VLOOKUP(C846, 'Вчера_Спутник Лайт'!C:BO, 17, FALSE)</f>
        <v>#N/A</v>
      </c>
      <c r="AU846" s="53" t="e">
        <f>AA846-AB846-VLOOKUP(C846, 'Вчера_Спутник Лайт'!C:BO, 19, FALSE)</f>
        <v>#N/A</v>
      </c>
      <c r="AV846" s="53" t="e">
        <f>AC846-AD846-VLOOKUP(C846, 'Вчера_Спутник Лайт'!C:BO, 21, FALSE)</f>
        <v>#N/A</v>
      </c>
      <c r="AW846" s="53" t="e">
        <f>VLOOKUP(C846, 'Вчера_Спутник Лайт'!C:BO, 26, FALSE)+F846-#REF!-AD846-AG846</f>
        <v>#N/A</v>
      </c>
      <c r="AX846" s="53" t="e">
        <f>AE846-VLOOKUP(C846,'Вчера_Спутник Лайт'!C:BO, 23, FALSE)</f>
        <v>#N/A</v>
      </c>
    </row>
    <row r="847" spans="1:50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3"/>
      <c r="AA847" s="44"/>
      <c r="AB847" s="43"/>
      <c r="AC847" s="44"/>
      <c r="AD847" s="43"/>
      <c r="AE847" s="43"/>
      <c r="AF847" s="43"/>
      <c r="AG847" s="44"/>
      <c r="AH847" s="48"/>
      <c r="AI847" s="52">
        <f t="shared" si="14"/>
        <v>0</v>
      </c>
      <c r="AJ847" s="53" t="str">
        <f>IF(ISNA(VLOOKUP(C847,'Вчера_Спутник Лайт'!C:C, 1, FALSE)),"ошибка",0)</f>
        <v>ошибка</v>
      </c>
      <c r="AK847" s="55"/>
      <c r="AL847" s="53" t="e">
        <f>D847-VLOOKUP(C847, 'Вчера_Спутник Лайт'!C:BO, 2, FALSE)</f>
        <v>#N/A</v>
      </c>
      <c r="AM847" s="53" t="e">
        <f>E847-F847-VLOOKUP(C847, 'Вчера_Спутник Лайт'!C:BO, 3, FALSE)</f>
        <v>#N/A</v>
      </c>
      <c r="AN847" s="53" t="e">
        <f>K847-L847-VLOOKUP(C847, 'Вчера_Спутник Лайт'!C:BO, 5, FALSE)</f>
        <v>#N/A</v>
      </c>
      <c r="AO847" s="53" t="e">
        <f>M847-N847-VLOOKUP(C847, 'Вчера_Спутник Лайт'!C:BO, 7, FALSE)</f>
        <v>#N/A</v>
      </c>
      <c r="AP847" s="53" t="e">
        <f>O847-P847-VLOOKUP(C847, 'Вчера_Спутник Лайт'!C:BO, 9, FALSE)</f>
        <v>#N/A</v>
      </c>
      <c r="AQ847" s="53" t="e">
        <f>Q847-R847-VLOOKUP(C847, 'Вчера_Спутник Лайт'!C:BO, 11, FALSE)</f>
        <v>#N/A</v>
      </c>
      <c r="AR847" s="53" t="e">
        <f>S847-T847-VLOOKUP(C847, 'Вчера_Спутник Лайт'!C:BO, 13, FALSE)</f>
        <v>#N/A</v>
      </c>
      <c r="AS847" s="53" t="e">
        <f>U847-V847-VLOOKUP(C847, 'Вчера_Спутник Лайт'!C:BO, 15, FALSE)</f>
        <v>#N/A</v>
      </c>
      <c r="AT847" s="53" t="e">
        <f>W847-X847-VLOOKUP(C847, 'Вчера_Спутник Лайт'!C:BO, 17, FALSE)</f>
        <v>#N/A</v>
      </c>
      <c r="AU847" s="53" t="e">
        <f>AA847-AB847-VLOOKUP(C847, 'Вчера_Спутник Лайт'!C:BO, 19, FALSE)</f>
        <v>#N/A</v>
      </c>
      <c r="AV847" s="53" t="e">
        <f>AC847-AD847-VLOOKUP(C847, 'Вчера_Спутник Лайт'!C:BO, 21, FALSE)</f>
        <v>#N/A</v>
      </c>
      <c r="AW847" s="53" t="e">
        <f>VLOOKUP(C847, 'Вчера_Спутник Лайт'!C:BO, 26, FALSE)+F847-#REF!-AD847-AG847</f>
        <v>#N/A</v>
      </c>
      <c r="AX847" s="53" t="e">
        <f>AE847-VLOOKUP(C847,'Вчера_Спутник Лайт'!C:BO, 23, FALSE)</f>
        <v>#N/A</v>
      </c>
    </row>
    <row r="848" spans="1:50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3"/>
      <c r="AA848" s="44"/>
      <c r="AB848" s="43"/>
      <c r="AC848" s="44"/>
      <c r="AD848" s="43"/>
      <c r="AE848" s="43"/>
      <c r="AF848" s="43"/>
      <c r="AG848" s="44"/>
      <c r="AH848" s="48"/>
      <c r="AI848" s="52">
        <f t="shared" si="14"/>
        <v>0</v>
      </c>
      <c r="AJ848" s="53" t="str">
        <f>IF(ISNA(VLOOKUP(C848,'Вчера_Спутник Лайт'!C:C, 1, FALSE)),"ошибка",0)</f>
        <v>ошибка</v>
      </c>
      <c r="AK848" s="55"/>
      <c r="AL848" s="53" t="e">
        <f>D848-VLOOKUP(C848, 'Вчера_Спутник Лайт'!C:BO, 2, FALSE)</f>
        <v>#N/A</v>
      </c>
      <c r="AM848" s="53" t="e">
        <f>E848-F848-VLOOKUP(C848, 'Вчера_Спутник Лайт'!C:BO, 3, FALSE)</f>
        <v>#N/A</v>
      </c>
      <c r="AN848" s="53" t="e">
        <f>K848-L848-VLOOKUP(C848, 'Вчера_Спутник Лайт'!C:BO, 5, FALSE)</f>
        <v>#N/A</v>
      </c>
      <c r="AO848" s="53" t="e">
        <f>M848-N848-VLOOKUP(C848, 'Вчера_Спутник Лайт'!C:BO, 7, FALSE)</f>
        <v>#N/A</v>
      </c>
      <c r="AP848" s="53" t="e">
        <f>O848-P848-VLOOKUP(C848, 'Вчера_Спутник Лайт'!C:BO, 9, FALSE)</f>
        <v>#N/A</v>
      </c>
      <c r="AQ848" s="53" t="e">
        <f>Q848-R848-VLOOKUP(C848, 'Вчера_Спутник Лайт'!C:BO, 11, FALSE)</f>
        <v>#N/A</v>
      </c>
      <c r="AR848" s="53" t="e">
        <f>S848-T848-VLOOKUP(C848, 'Вчера_Спутник Лайт'!C:BO, 13, FALSE)</f>
        <v>#N/A</v>
      </c>
      <c r="AS848" s="53" t="e">
        <f>U848-V848-VLOOKUP(C848, 'Вчера_Спутник Лайт'!C:BO, 15, FALSE)</f>
        <v>#N/A</v>
      </c>
      <c r="AT848" s="53" t="e">
        <f>W848-X848-VLOOKUP(C848, 'Вчера_Спутник Лайт'!C:BO, 17, FALSE)</f>
        <v>#N/A</v>
      </c>
      <c r="AU848" s="53" t="e">
        <f>AA848-AB848-VLOOKUP(C848, 'Вчера_Спутник Лайт'!C:BO, 19, FALSE)</f>
        <v>#N/A</v>
      </c>
      <c r="AV848" s="53" t="e">
        <f>AC848-AD848-VLOOKUP(C848, 'Вчера_Спутник Лайт'!C:BO, 21, FALSE)</f>
        <v>#N/A</v>
      </c>
      <c r="AW848" s="53" t="e">
        <f>VLOOKUP(C848, 'Вчера_Спутник Лайт'!C:BO, 26, FALSE)+F848-#REF!-AD848-AG848</f>
        <v>#N/A</v>
      </c>
      <c r="AX848" s="53" t="e">
        <f>AE848-VLOOKUP(C848,'Вчера_Спутник Лайт'!C:BO, 23, FALSE)</f>
        <v>#N/A</v>
      </c>
    </row>
    <row r="849" spans="1:50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3"/>
      <c r="AA849" s="44"/>
      <c r="AB849" s="43"/>
      <c r="AC849" s="44"/>
      <c r="AD849" s="43"/>
      <c r="AE849" s="43"/>
      <c r="AF849" s="43"/>
      <c r="AG849" s="44"/>
      <c r="AH849" s="48"/>
      <c r="AI849" s="52">
        <f t="shared" si="14"/>
        <v>0</v>
      </c>
      <c r="AJ849" s="53" t="str">
        <f>IF(ISNA(VLOOKUP(C849,'Вчера_Спутник Лайт'!C:C, 1, FALSE)),"ошибка",0)</f>
        <v>ошибка</v>
      </c>
      <c r="AK849" s="55"/>
      <c r="AL849" s="53" t="e">
        <f>D849-VLOOKUP(C849, 'Вчера_Спутник Лайт'!C:BO, 2, FALSE)</f>
        <v>#N/A</v>
      </c>
      <c r="AM849" s="53" t="e">
        <f>E849-F849-VLOOKUP(C849, 'Вчера_Спутник Лайт'!C:BO, 3, FALSE)</f>
        <v>#N/A</v>
      </c>
      <c r="AN849" s="53" t="e">
        <f>K849-L849-VLOOKUP(C849, 'Вчера_Спутник Лайт'!C:BO, 5, FALSE)</f>
        <v>#N/A</v>
      </c>
      <c r="AO849" s="53" t="e">
        <f>M849-N849-VLOOKUP(C849, 'Вчера_Спутник Лайт'!C:BO, 7, FALSE)</f>
        <v>#N/A</v>
      </c>
      <c r="AP849" s="53" t="e">
        <f>O849-P849-VLOOKUP(C849, 'Вчера_Спутник Лайт'!C:BO, 9, FALSE)</f>
        <v>#N/A</v>
      </c>
      <c r="AQ849" s="53" t="e">
        <f>Q849-R849-VLOOKUP(C849, 'Вчера_Спутник Лайт'!C:BO, 11, FALSE)</f>
        <v>#N/A</v>
      </c>
      <c r="AR849" s="53" t="e">
        <f>S849-T849-VLOOKUP(C849, 'Вчера_Спутник Лайт'!C:BO, 13, FALSE)</f>
        <v>#N/A</v>
      </c>
      <c r="AS849" s="53" t="e">
        <f>U849-V849-VLOOKUP(C849, 'Вчера_Спутник Лайт'!C:BO, 15, FALSE)</f>
        <v>#N/A</v>
      </c>
      <c r="AT849" s="53" t="e">
        <f>W849-X849-VLOOKUP(C849, 'Вчера_Спутник Лайт'!C:BO, 17, FALSE)</f>
        <v>#N/A</v>
      </c>
      <c r="AU849" s="53" t="e">
        <f>AA849-AB849-VLOOKUP(C849, 'Вчера_Спутник Лайт'!C:BO, 19, FALSE)</f>
        <v>#N/A</v>
      </c>
      <c r="AV849" s="53" t="e">
        <f>AC849-AD849-VLOOKUP(C849, 'Вчера_Спутник Лайт'!C:BO, 21, FALSE)</f>
        <v>#N/A</v>
      </c>
      <c r="AW849" s="53" t="e">
        <f>VLOOKUP(C849, 'Вчера_Спутник Лайт'!C:BO, 26, FALSE)+F849-#REF!-AD849-AG849</f>
        <v>#N/A</v>
      </c>
      <c r="AX849" s="53" t="e">
        <f>AE849-VLOOKUP(C849,'Вчера_Спутник Лайт'!C:BO, 23, FALSE)</f>
        <v>#N/A</v>
      </c>
    </row>
    <row r="850" spans="1:50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3"/>
      <c r="AA850" s="44"/>
      <c r="AB850" s="43"/>
      <c r="AC850" s="44"/>
      <c r="AD850" s="43"/>
      <c r="AE850" s="43"/>
      <c r="AF850" s="43"/>
      <c r="AG850" s="44"/>
      <c r="AH850" s="48"/>
      <c r="AI850" s="52">
        <f t="shared" si="14"/>
        <v>0</v>
      </c>
      <c r="AJ850" s="53" t="str">
        <f>IF(ISNA(VLOOKUP(C850,'Вчера_Спутник Лайт'!C:C, 1, FALSE)),"ошибка",0)</f>
        <v>ошибка</v>
      </c>
      <c r="AK850" s="55"/>
      <c r="AL850" s="53" t="e">
        <f>D850-VLOOKUP(C850, 'Вчера_Спутник Лайт'!C:BO, 2, FALSE)</f>
        <v>#N/A</v>
      </c>
      <c r="AM850" s="53" t="e">
        <f>E850-F850-VLOOKUP(C850, 'Вчера_Спутник Лайт'!C:BO, 3, FALSE)</f>
        <v>#N/A</v>
      </c>
      <c r="AN850" s="53" t="e">
        <f>K850-L850-VLOOKUP(C850, 'Вчера_Спутник Лайт'!C:BO, 5, FALSE)</f>
        <v>#N/A</v>
      </c>
      <c r="AO850" s="53" t="e">
        <f>M850-N850-VLOOKUP(C850, 'Вчера_Спутник Лайт'!C:BO, 7, FALSE)</f>
        <v>#N/A</v>
      </c>
      <c r="AP850" s="53" t="e">
        <f>O850-P850-VLOOKUP(C850, 'Вчера_Спутник Лайт'!C:BO, 9, FALSE)</f>
        <v>#N/A</v>
      </c>
      <c r="AQ850" s="53" t="e">
        <f>Q850-R850-VLOOKUP(C850, 'Вчера_Спутник Лайт'!C:BO, 11, FALSE)</f>
        <v>#N/A</v>
      </c>
      <c r="AR850" s="53" t="e">
        <f>S850-T850-VLOOKUP(C850, 'Вчера_Спутник Лайт'!C:BO, 13, FALSE)</f>
        <v>#N/A</v>
      </c>
      <c r="AS850" s="53" t="e">
        <f>U850-V850-VLOOKUP(C850, 'Вчера_Спутник Лайт'!C:BO, 15, FALSE)</f>
        <v>#N/A</v>
      </c>
      <c r="AT850" s="53" t="e">
        <f>W850-X850-VLOOKUP(C850, 'Вчера_Спутник Лайт'!C:BO, 17, FALSE)</f>
        <v>#N/A</v>
      </c>
      <c r="AU850" s="53" t="e">
        <f>AA850-AB850-VLOOKUP(C850, 'Вчера_Спутник Лайт'!C:BO, 19, FALSE)</f>
        <v>#N/A</v>
      </c>
      <c r="AV850" s="53" t="e">
        <f>AC850-AD850-VLOOKUP(C850, 'Вчера_Спутник Лайт'!C:BO, 21, FALSE)</f>
        <v>#N/A</v>
      </c>
      <c r="AW850" s="53" t="e">
        <f>VLOOKUP(C850, 'Вчера_Спутник Лайт'!C:BO, 26, FALSE)+F850-#REF!-AD850-AG850</f>
        <v>#N/A</v>
      </c>
      <c r="AX850" s="53" t="e">
        <f>AE850-VLOOKUP(C850,'Вчера_Спутник Лайт'!C:BO, 23, FALSE)</f>
        <v>#N/A</v>
      </c>
    </row>
    <row r="851" spans="1:50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3"/>
      <c r="AA851" s="44"/>
      <c r="AB851" s="43"/>
      <c r="AC851" s="44"/>
      <c r="AD851" s="43"/>
      <c r="AE851" s="43"/>
      <c r="AF851" s="43"/>
      <c r="AG851" s="44"/>
      <c r="AH851" s="48"/>
      <c r="AI851" s="52">
        <f t="shared" si="14"/>
        <v>0</v>
      </c>
      <c r="AJ851" s="53" t="str">
        <f>IF(ISNA(VLOOKUP(C851,'Вчера_Спутник Лайт'!C:C, 1, FALSE)),"ошибка",0)</f>
        <v>ошибка</v>
      </c>
      <c r="AK851" s="55"/>
      <c r="AL851" s="53" t="e">
        <f>D851-VLOOKUP(C851, 'Вчера_Спутник Лайт'!C:BO, 2, FALSE)</f>
        <v>#N/A</v>
      </c>
      <c r="AM851" s="53" t="e">
        <f>E851-F851-VLOOKUP(C851, 'Вчера_Спутник Лайт'!C:BO, 3, FALSE)</f>
        <v>#N/A</v>
      </c>
      <c r="AN851" s="53" t="e">
        <f>K851-L851-VLOOKUP(C851, 'Вчера_Спутник Лайт'!C:BO, 5, FALSE)</f>
        <v>#N/A</v>
      </c>
      <c r="AO851" s="53" t="e">
        <f>M851-N851-VLOOKUP(C851, 'Вчера_Спутник Лайт'!C:BO, 7, FALSE)</f>
        <v>#N/A</v>
      </c>
      <c r="AP851" s="53" t="e">
        <f>O851-P851-VLOOKUP(C851, 'Вчера_Спутник Лайт'!C:BO, 9, FALSE)</f>
        <v>#N/A</v>
      </c>
      <c r="AQ851" s="53" t="e">
        <f>Q851-R851-VLOOKUP(C851, 'Вчера_Спутник Лайт'!C:BO, 11, FALSE)</f>
        <v>#N/A</v>
      </c>
      <c r="AR851" s="53" t="e">
        <f>S851-T851-VLOOKUP(C851, 'Вчера_Спутник Лайт'!C:BO, 13, FALSE)</f>
        <v>#N/A</v>
      </c>
      <c r="AS851" s="53" t="e">
        <f>U851-V851-VLOOKUP(C851, 'Вчера_Спутник Лайт'!C:BO, 15, FALSE)</f>
        <v>#N/A</v>
      </c>
      <c r="AT851" s="53" t="e">
        <f>W851-X851-VLOOKUP(C851, 'Вчера_Спутник Лайт'!C:BO, 17, FALSE)</f>
        <v>#N/A</v>
      </c>
      <c r="AU851" s="53" t="e">
        <f>AA851-AB851-VLOOKUP(C851, 'Вчера_Спутник Лайт'!C:BO, 19, FALSE)</f>
        <v>#N/A</v>
      </c>
      <c r="AV851" s="53" t="e">
        <f>AC851-AD851-VLOOKUP(C851, 'Вчера_Спутник Лайт'!C:BO, 21, FALSE)</f>
        <v>#N/A</v>
      </c>
      <c r="AW851" s="53" t="e">
        <f>VLOOKUP(C851, 'Вчера_Спутник Лайт'!C:BO, 26, FALSE)+F851-#REF!-AD851-AG851</f>
        <v>#N/A</v>
      </c>
      <c r="AX851" s="53" t="e">
        <f>AE851-VLOOKUP(C851,'Вчера_Спутник Лайт'!C:BO, 23, FALSE)</f>
        <v>#N/A</v>
      </c>
    </row>
    <row r="852" spans="1:50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3"/>
      <c r="AA852" s="44"/>
      <c r="AB852" s="43"/>
      <c r="AC852" s="44"/>
      <c r="AD852" s="43"/>
      <c r="AE852" s="43"/>
      <c r="AF852" s="43"/>
      <c r="AG852" s="44"/>
      <c r="AH852" s="48"/>
      <c r="AI852" s="52">
        <f t="shared" si="14"/>
        <v>0</v>
      </c>
      <c r="AJ852" s="53" t="str">
        <f>IF(ISNA(VLOOKUP(C852,'Вчера_Спутник Лайт'!C:C, 1, FALSE)),"ошибка",0)</f>
        <v>ошибка</v>
      </c>
      <c r="AK852" s="55"/>
      <c r="AL852" s="53" t="e">
        <f>D852-VLOOKUP(C852, 'Вчера_Спутник Лайт'!C:BO, 2, FALSE)</f>
        <v>#N/A</v>
      </c>
      <c r="AM852" s="53" t="e">
        <f>E852-F852-VLOOKUP(C852, 'Вчера_Спутник Лайт'!C:BO, 3, FALSE)</f>
        <v>#N/A</v>
      </c>
      <c r="AN852" s="53" t="e">
        <f>K852-L852-VLOOKUP(C852, 'Вчера_Спутник Лайт'!C:BO, 5, FALSE)</f>
        <v>#N/A</v>
      </c>
      <c r="AO852" s="53" t="e">
        <f>M852-N852-VLOOKUP(C852, 'Вчера_Спутник Лайт'!C:BO, 7, FALSE)</f>
        <v>#N/A</v>
      </c>
      <c r="AP852" s="53" t="e">
        <f>O852-P852-VLOOKUP(C852, 'Вчера_Спутник Лайт'!C:BO, 9, FALSE)</f>
        <v>#N/A</v>
      </c>
      <c r="AQ852" s="53" t="e">
        <f>Q852-R852-VLOOKUP(C852, 'Вчера_Спутник Лайт'!C:BO, 11, FALSE)</f>
        <v>#N/A</v>
      </c>
      <c r="AR852" s="53" t="e">
        <f>S852-T852-VLOOKUP(C852, 'Вчера_Спутник Лайт'!C:BO, 13, FALSE)</f>
        <v>#N/A</v>
      </c>
      <c r="AS852" s="53" t="e">
        <f>U852-V852-VLOOKUP(C852, 'Вчера_Спутник Лайт'!C:BO, 15, FALSE)</f>
        <v>#N/A</v>
      </c>
      <c r="AT852" s="53" t="e">
        <f>W852-X852-VLOOKUP(C852, 'Вчера_Спутник Лайт'!C:BO, 17, FALSE)</f>
        <v>#N/A</v>
      </c>
      <c r="AU852" s="53" t="e">
        <f>AA852-AB852-VLOOKUP(C852, 'Вчера_Спутник Лайт'!C:BO, 19, FALSE)</f>
        <v>#N/A</v>
      </c>
      <c r="AV852" s="53" t="e">
        <f>AC852-AD852-VLOOKUP(C852, 'Вчера_Спутник Лайт'!C:BO, 21, FALSE)</f>
        <v>#N/A</v>
      </c>
      <c r="AW852" s="53" t="e">
        <f>VLOOKUP(C852, 'Вчера_Спутник Лайт'!C:BO, 26, FALSE)+F852-#REF!-AD852-AG852</f>
        <v>#N/A</v>
      </c>
      <c r="AX852" s="53" t="e">
        <f>AE852-VLOOKUP(C852,'Вчера_Спутник Лайт'!C:BO, 23, FALSE)</f>
        <v>#N/A</v>
      </c>
    </row>
    <row r="853" spans="1:50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3"/>
      <c r="AA853" s="44"/>
      <c r="AB853" s="43"/>
      <c r="AC853" s="44"/>
      <c r="AD853" s="43"/>
      <c r="AE853" s="43"/>
      <c r="AF853" s="43"/>
      <c r="AG853" s="44"/>
      <c r="AH853" s="48"/>
      <c r="AI853" s="52">
        <f t="shared" si="14"/>
        <v>0</v>
      </c>
      <c r="AJ853" s="53" t="str">
        <f>IF(ISNA(VLOOKUP(C853,'Вчера_Спутник Лайт'!C:C, 1, FALSE)),"ошибка",0)</f>
        <v>ошибка</v>
      </c>
      <c r="AK853" s="55"/>
      <c r="AL853" s="53" t="e">
        <f>D853-VLOOKUP(C853, 'Вчера_Спутник Лайт'!C:BO, 2, FALSE)</f>
        <v>#N/A</v>
      </c>
      <c r="AM853" s="53" t="e">
        <f>E853-F853-VLOOKUP(C853, 'Вчера_Спутник Лайт'!C:BO, 3, FALSE)</f>
        <v>#N/A</v>
      </c>
      <c r="AN853" s="53" t="e">
        <f>K853-L853-VLOOKUP(C853, 'Вчера_Спутник Лайт'!C:BO, 5, FALSE)</f>
        <v>#N/A</v>
      </c>
      <c r="AO853" s="53" t="e">
        <f>M853-N853-VLOOKUP(C853, 'Вчера_Спутник Лайт'!C:BO, 7, FALSE)</f>
        <v>#N/A</v>
      </c>
      <c r="AP853" s="53" t="e">
        <f>O853-P853-VLOOKUP(C853, 'Вчера_Спутник Лайт'!C:BO, 9, FALSE)</f>
        <v>#N/A</v>
      </c>
      <c r="AQ853" s="53" t="e">
        <f>Q853-R853-VLOOKUP(C853, 'Вчера_Спутник Лайт'!C:BO, 11, FALSE)</f>
        <v>#N/A</v>
      </c>
      <c r="AR853" s="53" t="e">
        <f>S853-T853-VLOOKUP(C853, 'Вчера_Спутник Лайт'!C:BO, 13, FALSE)</f>
        <v>#N/A</v>
      </c>
      <c r="AS853" s="53" t="e">
        <f>U853-V853-VLOOKUP(C853, 'Вчера_Спутник Лайт'!C:BO, 15, FALSE)</f>
        <v>#N/A</v>
      </c>
      <c r="AT853" s="53" t="e">
        <f>W853-X853-VLOOKUP(C853, 'Вчера_Спутник Лайт'!C:BO, 17, FALSE)</f>
        <v>#N/A</v>
      </c>
      <c r="AU853" s="53" t="e">
        <f>AA853-AB853-VLOOKUP(C853, 'Вчера_Спутник Лайт'!C:BO, 19, FALSE)</f>
        <v>#N/A</v>
      </c>
      <c r="AV853" s="53" t="e">
        <f>AC853-AD853-VLOOKUP(C853, 'Вчера_Спутник Лайт'!C:BO, 21, FALSE)</f>
        <v>#N/A</v>
      </c>
      <c r="AW853" s="53" t="e">
        <f>VLOOKUP(C853, 'Вчера_Спутник Лайт'!C:BO, 26, FALSE)+F853-#REF!-AD853-AG853</f>
        <v>#N/A</v>
      </c>
      <c r="AX853" s="53" t="e">
        <f>AE853-VLOOKUP(C853,'Вчера_Спутник Лайт'!C:BO, 23, FALSE)</f>
        <v>#N/A</v>
      </c>
    </row>
    <row r="854" spans="1:50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3"/>
      <c r="AA854" s="44"/>
      <c r="AB854" s="43"/>
      <c r="AC854" s="44"/>
      <c r="AD854" s="43"/>
      <c r="AE854" s="43"/>
      <c r="AF854" s="43"/>
      <c r="AG854" s="44"/>
      <c r="AH854" s="48"/>
      <c r="AI854" s="52">
        <f t="shared" si="14"/>
        <v>0</v>
      </c>
      <c r="AJ854" s="53" t="str">
        <f>IF(ISNA(VLOOKUP(C854,'Вчера_Спутник Лайт'!C:C, 1, FALSE)),"ошибка",0)</f>
        <v>ошибка</v>
      </c>
      <c r="AK854" s="55"/>
      <c r="AL854" s="53" t="e">
        <f>D854-VLOOKUP(C854, 'Вчера_Спутник Лайт'!C:BO, 2, FALSE)</f>
        <v>#N/A</v>
      </c>
      <c r="AM854" s="53" t="e">
        <f>E854-F854-VLOOKUP(C854, 'Вчера_Спутник Лайт'!C:BO, 3, FALSE)</f>
        <v>#N/A</v>
      </c>
      <c r="AN854" s="53" t="e">
        <f>K854-L854-VLOOKUP(C854, 'Вчера_Спутник Лайт'!C:BO, 5, FALSE)</f>
        <v>#N/A</v>
      </c>
      <c r="AO854" s="53" t="e">
        <f>M854-N854-VLOOKUP(C854, 'Вчера_Спутник Лайт'!C:BO, 7, FALSE)</f>
        <v>#N/A</v>
      </c>
      <c r="AP854" s="53" t="e">
        <f>O854-P854-VLOOKUP(C854, 'Вчера_Спутник Лайт'!C:BO, 9, FALSE)</f>
        <v>#N/A</v>
      </c>
      <c r="AQ854" s="53" t="e">
        <f>Q854-R854-VLOOKUP(C854, 'Вчера_Спутник Лайт'!C:BO, 11, FALSE)</f>
        <v>#N/A</v>
      </c>
      <c r="AR854" s="53" t="e">
        <f>S854-T854-VLOOKUP(C854, 'Вчера_Спутник Лайт'!C:BO, 13, FALSE)</f>
        <v>#N/A</v>
      </c>
      <c r="AS854" s="53" t="e">
        <f>U854-V854-VLOOKUP(C854, 'Вчера_Спутник Лайт'!C:BO, 15, FALSE)</f>
        <v>#N/A</v>
      </c>
      <c r="AT854" s="53" t="e">
        <f>W854-X854-VLOOKUP(C854, 'Вчера_Спутник Лайт'!C:BO, 17, FALSE)</f>
        <v>#N/A</v>
      </c>
      <c r="AU854" s="53" t="e">
        <f>AA854-AB854-VLOOKUP(C854, 'Вчера_Спутник Лайт'!C:BO, 19, FALSE)</f>
        <v>#N/A</v>
      </c>
      <c r="AV854" s="53" t="e">
        <f>AC854-AD854-VLOOKUP(C854, 'Вчера_Спутник Лайт'!C:BO, 21, FALSE)</f>
        <v>#N/A</v>
      </c>
      <c r="AW854" s="53" t="e">
        <f>VLOOKUP(C854, 'Вчера_Спутник Лайт'!C:BO, 26, FALSE)+F854-#REF!-AD854-AG854</f>
        <v>#N/A</v>
      </c>
      <c r="AX854" s="53" t="e">
        <f>AE854-VLOOKUP(C854,'Вчера_Спутник Лайт'!C:BO, 23, FALSE)</f>
        <v>#N/A</v>
      </c>
    </row>
    <row r="855" spans="1:50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3"/>
      <c r="AA855" s="44"/>
      <c r="AB855" s="43"/>
      <c r="AC855" s="44"/>
      <c r="AD855" s="43"/>
      <c r="AE855" s="43"/>
      <c r="AF855" s="43"/>
      <c r="AG855" s="44"/>
      <c r="AH855" s="48"/>
      <c r="AI855" s="52">
        <f t="shared" si="14"/>
        <v>0</v>
      </c>
      <c r="AJ855" s="53" t="str">
        <f>IF(ISNA(VLOOKUP(C855,'Вчера_Спутник Лайт'!C:C, 1, FALSE)),"ошибка",0)</f>
        <v>ошибка</v>
      </c>
      <c r="AK855" s="55"/>
      <c r="AL855" s="53" t="e">
        <f>D855-VLOOKUP(C855, 'Вчера_Спутник Лайт'!C:BO, 2, FALSE)</f>
        <v>#N/A</v>
      </c>
      <c r="AM855" s="53" t="e">
        <f>E855-F855-VLOOKUP(C855, 'Вчера_Спутник Лайт'!C:BO, 3, FALSE)</f>
        <v>#N/A</v>
      </c>
      <c r="AN855" s="53" t="e">
        <f>K855-L855-VLOOKUP(C855, 'Вчера_Спутник Лайт'!C:BO, 5, FALSE)</f>
        <v>#N/A</v>
      </c>
      <c r="AO855" s="53" t="e">
        <f>M855-N855-VLOOKUP(C855, 'Вчера_Спутник Лайт'!C:BO, 7, FALSE)</f>
        <v>#N/A</v>
      </c>
      <c r="AP855" s="53" t="e">
        <f>O855-P855-VLOOKUP(C855, 'Вчера_Спутник Лайт'!C:BO, 9, FALSE)</f>
        <v>#N/A</v>
      </c>
      <c r="AQ855" s="53" t="e">
        <f>Q855-R855-VLOOKUP(C855, 'Вчера_Спутник Лайт'!C:BO, 11, FALSE)</f>
        <v>#N/A</v>
      </c>
      <c r="AR855" s="53" t="e">
        <f>S855-T855-VLOOKUP(C855, 'Вчера_Спутник Лайт'!C:BO, 13, FALSE)</f>
        <v>#N/A</v>
      </c>
      <c r="AS855" s="53" t="e">
        <f>U855-V855-VLOOKUP(C855, 'Вчера_Спутник Лайт'!C:BO, 15, FALSE)</f>
        <v>#N/A</v>
      </c>
      <c r="AT855" s="53" t="e">
        <f>W855-X855-VLOOKUP(C855, 'Вчера_Спутник Лайт'!C:BO, 17, FALSE)</f>
        <v>#N/A</v>
      </c>
      <c r="AU855" s="53" t="e">
        <f>AA855-AB855-VLOOKUP(C855, 'Вчера_Спутник Лайт'!C:BO, 19, FALSE)</f>
        <v>#N/A</v>
      </c>
      <c r="AV855" s="53" t="e">
        <f>AC855-AD855-VLOOKUP(C855, 'Вчера_Спутник Лайт'!C:BO, 21, FALSE)</f>
        <v>#N/A</v>
      </c>
      <c r="AW855" s="53" t="e">
        <f>VLOOKUP(C855, 'Вчера_Спутник Лайт'!C:BO, 26, FALSE)+F855-#REF!-AD855-AG855</f>
        <v>#N/A</v>
      </c>
      <c r="AX855" s="53" t="e">
        <f>AE855-VLOOKUP(C855,'Вчера_Спутник Лайт'!C:BO, 23, FALSE)</f>
        <v>#N/A</v>
      </c>
    </row>
    <row r="856" spans="1:50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3"/>
      <c r="AA856" s="44"/>
      <c r="AB856" s="43"/>
      <c r="AC856" s="44"/>
      <c r="AD856" s="43"/>
      <c r="AE856" s="43"/>
      <c r="AF856" s="43"/>
      <c r="AG856" s="44"/>
      <c r="AH856" s="48"/>
      <c r="AI856" s="52">
        <f t="shared" si="14"/>
        <v>0</v>
      </c>
      <c r="AJ856" s="53" t="str">
        <f>IF(ISNA(VLOOKUP(C856,'Вчера_Спутник Лайт'!C:C, 1, FALSE)),"ошибка",0)</f>
        <v>ошибка</v>
      </c>
      <c r="AK856" s="55"/>
      <c r="AL856" s="53" t="e">
        <f>D856-VLOOKUP(C856, 'Вчера_Спутник Лайт'!C:BO, 2, FALSE)</f>
        <v>#N/A</v>
      </c>
      <c r="AM856" s="53" t="e">
        <f>E856-F856-VLOOKUP(C856, 'Вчера_Спутник Лайт'!C:BO, 3, FALSE)</f>
        <v>#N/A</v>
      </c>
      <c r="AN856" s="53" t="e">
        <f>K856-L856-VLOOKUP(C856, 'Вчера_Спутник Лайт'!C:BO, 5, FALSE)</f>
        <v>#N/A</v>
      </c>
      <c r="AO856" s="53" t="e">
        <f>M856-N856-VLOOKUP(C856, 'Вчера_Спутник Лайт'!C:BO, 7, FALSE)</f>
        <v>#N/A</v>
      </c>
      <c r="AP856" s="53" t="e">
        <f>O856-P856-VLOOKUP(C856, 'Вчера_Спутник Лайт'!C:BO, 9, FALSE)</f>
        <v>#N/A</v>
      </c>
      <c r="AQ856" s="53" t="e">
        <f>Q856-R856-VLOOKUP(C856, 'Вчера_Спутник Лайт'!C:BO, 11, FALSE)</f>
        <v>#N/A</v>
      </c>
      <c r="AR856" s="53" t="e">
        <f>S856-T856-VLOOKUP(C856, 'Вчера_Спутник Лайт'!C:BO, 13, FALSE)</f>
        <v>#N/A</v>
      </c>
      <c r="AS856" s="53" t="e">
        <f>U856-V856-VLOOKUP(C856, 'Вчера_Спутник Лайт'!C:BO, 15, FALSE)</f>
        <v>#N/A</v>
      </c>
      <c r="AT856" s="53" t="e">
        <f>W856-X856-VLOOKUP(C856, 'Вчера_Спутник Лайт'!C:BO, 17, FALSE)</f>
        <v>#N/A</v>
      </c>
      <c r="AU856" s="53" t="e">
        <f>AA856-AB856-VLOOKUP(C856, 'Вчера_Спутник Лайт'!C:BO, 19, FALSE)</f>
        <v>#N/A</v>
      </c>
      <c r="AV856" s="53" t="e">
        <f>AC856-AD856-VLOOKUP(C856, 'Вчера_Спутник Лайт'!C:BO, 21, FALSE)</f>
        <v>#N/A</v>
      </c>
      <c r="AW856" s="53" t="e">
        <f>VLOOKUP(C856, 'Вчера_Спутник Лайт'!C:BO, 26, FALSE)+F856-#REF!-AD856-AG856</f>
        <v>#N/A</v>
      </c>
      <c r="AX856" s="53" t="e">
        <f>AE856-VLOOKUP(C856,'Вчера_Спутник Лайт'!C:BO, 23, FALSE)</f>
        <v>#N/A</v>
      </c>
    </row>
    <row r="857" spans="1:50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3"/>
      <c r="AA857" s="44"/>
      <c r="AB857" s="43"/>
      <c r="AC857" s="44"/>
      <c r="AD857" s="43"/>
      <c r="AE857" s="43"/>
      <c r="AF857" s="43"/>
      <c r="AG857" s="44"/>
      <c r="AH857" s="48"/>
      <c r="AI857" s="52">
        <f t="shared" si="14"/>
        <v>0</v>
      </c>
      <c r="AJ857" s="53" t="str">
        <f>IF(ISNA(VLOOKUP(C857,'Вчера_Спутник Лайт'!C:C, 1, FALSE)),"ошибка",0)</f>
        <v>ошибка</v>
      </c>
      <c r="AK857" s="55"/>
      <c r="AL857" s="53" t="e">
        <f>D857-VLOOKUP(C857, 'Вчера_Спутник Лайт'!C:BO, 2, FALSE)</f>
        <v>#N/A</v>
      </c>
      <c r="AM857" s="53" t="e">
        <f>E857-F857-VLOOKUP(C857, 'Вчера_Спутник Лайт'!C:BO, 3, FALSE)</f>
        <v>#N/A</v>
      </c>
      <c r="AN857" s="53" t="e">
        <f>K857-L857-VLOOKUP(C857, 'Вчера_Спутник Лайт'!C:BO, 5, FALSE)</f>
        <v>#N/A</v>
      </c>
      <c r="AO857" s="53" t="e">
        <f>M857-N857-VLOOKUP(C857, 'Вчера_Спутник Лайт'!C:BO, 7, FALSE)</f>
        <v>#N/A</v>
      </c>
      <c r="AP857" s="53" t="e">
        <f>O857-P857-VLOOKUP(C857, 'Вчера_Спутник Лайт'!C:BO, 9, FALSE)</f>
        <v>#N/A</v>
      </c>
      <c r="AQ857" s="53" t="e">
        <f>Q857-R857-VLOOKUP(C857, 'Вчера_Спутник Лайт'!C:BO, 11, FALSE)</f>
        <v>#N/A</v>
      </c>
      <c r="AR857" s="53" t="e">
        <f>S857-T857-VLOOKUP(C857, 'Вчера_Спутник Лайт'!C:BO, 13, FALSE)</f>
        <v>#N/A</v>
      </c>
      <c r="AS857" s="53" t="e">
        <f>U857-V857-VLOOKUP(C857, 'Вчера_Спутник Лайт'!C:BO, 15, FALSE)</f>
        <v>#N/A</v>
      </c>
      <c r="AT857" s="53" t="e">
        <f>W857-X857-VLOOKUP(C857, 'Вчера_Спутник Лайт'!C:BO, 17, FALSE)</f>
        <v>#N/A</v>
      </c>
      <c r="AU857" s="53" t="e">
        <f>AA857-AB857-VLOOKUP(C857, 'Вчера_Спутник Лайт'!C:BO, 19, FALSE)</f>
        <v>#N/A</v>
      </c>
      <c r="AV857" s="53" t="e">
        <f>AC857-AD857-VLOOKUP(C857, 'Вчера_Спутник Лайт'!C:BO, 21, FALSE)</f>
        <v>#N/A</v>
      </c>
      <c r="AW857" s="53" t="e">
        <f>VLOOKUP(C857, 'Вчера_Спутник Лайт'!C:BO, 26, FALSE)+F857-#REF!-AD857-AG857</f>
        <v>#N/A</v>
      </c>
      <c r="AX857" s="53" t="e">
        <f>AE857-VLOOKUP(C857,'Вчера_Спутник Лайт'!C:BO, 23, FALSE)</f>
        <v>#N/A</v>
      </c>
    </row>
    <row r="858" spans="1:50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3"/>
      <c r="AA858" s="44"/>
      <c r="AB858" s="43"/>
      <c r="AC858" s="44"/>
      <c r="AD858" s="43"/>
      <c r="AE858" s="43"/>
      <c r="AF858" s="43"/>
      <c r="AG858" s="44"/>
      <c r="AH858" s="48"/>
      <c r="AI858" s="52">
        <f t="shared" si="14"/>
        <v>0</v>
      </c>
      <c r="AJ858" s="53" t="str">
        <f>IF(ISNA(VLOOKUP(C858,'Вчера_Спутник Лайт'!C:C, 1, FALSE)),"ошибка",0)</f>
        <v>ошибка</v>
      </c>
      <c r="AK858" s="55"/>
      <c r="AL858" s="53" t="e">
        <f>D858-VLOOKUP(C858, 'Вчера_Спутник Лайт'!C:BO, 2, FALSE)</f>
        <v>#N/A</v>
      </c>
      <c r="AM858" s="53" t="e">
        <f>E858-F858-VLOOKUP(C858, 'Вчера_Спутник Лайт'!C:BO, 3, FALSE)</f>
        <v>#N/A</v>
      </c>
      <c r="AN858" s="53" t="e">
        <f>K858-L858-VLOOKUP(C858, 'Вчера_Спутник Лайт'!C:BO, 5, FALSE)</f>
        <v>#N/A</v>
      </c>
      <c r="AO858" s="53" t="e">
        <f>M858-N858-VLOOKUP(C858, 'Вчера_Спутник Лайт'!C:BO, 7, FALSE)</f>
        <v>#N/A</v>
      </c>
      <c r="AP858" s="53" t="e">
        <f>O858-P858-VLOOKUP(C858, 'Вчера_Спутник Лайт'!C:BO, 9, FALSE)</f>
        <v>#N/A</v>
      </c>
      <c r="AQ858" s="53" t="e">
        <f>Q858-R858-VLOOKUP(C858, 'Вчера_Спутник Лайт'!C:BO, 11, FALSE)</f>
        <v>#N/A</v>
      </c>
      <c r="AR858" s="53" t="e">
        <f>S858-T858-VLOOKUP(C858, 'Вчера_Спутник Лайт'!C:BO, 13, FALSE)</f>
        <v>#N/A</v>
      </c>
      <c r="AS858" s="53" t="e">
        <f>U858-V858-VLOOKUP(C858, 'Вчера_Спутник Лайт'!C:BO, 15, FALSE)</f>
        <v>#N/A</v>
      </c>
      <c r="AT858" s="53" t="e">
        <f>W858-X858-VLOOKUP(C858, 'Вчера_Спутник Лайт'!C:BO, 17, FALSE)</f>
        <v>#N/A</v>
      </c>
      <c r="AU858" s="53" t="e">
        <f>AA858-AB858-VLOOKUP(C858, 'Вчера_Спутник Лайт'!C:BO, 19, FALSE)</f>
        <v>#N/A</v>
      </c>
      <c r="AV858" s="53" t="e">
        <f>AC858-AD858-VLOOKUP(C858, 'Вчера_Спутник Лайт'!C:BO, 21, FALSE)</f>
        <v>#N/A</v>
      </c>
      <c r="AW858" s="53" t="e">
        <f>VLOOKUP(C858, 'Вчера_Спутник Лайт'!C:BO, 26, FALSE)+F858-#REF!-AD858-AG858</f>
        <v>#N/A</v>
      </c>
      <c r="AX858" s="53" t="e">
        <f>AE858-VLOOKUP(C858,'Вчера_Спутник Лайт'!C:BO, 23, FALSE)</f>
        <v>#N/A</v>
      </c>
    </row>
    <row r="859" spans="1:50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3"/>
      <c r="AA859" s="44"/>
      <c r="AB859" s="43"/>
      <c r="AC859" s="44"/>
      <c r="AD859" s="43"/>
      <c r="AE859" s="43"/>
      <c r="AF859" s="43"/>
      <c r="AG859" s="44"/>
      <c r="AH859" s="48"/>
      <c r="AI859" s="52">
        <f t="shared" si="14"/>
        <v>0</v>
      </c>
      <c r="AJ859" s="53" t="str">
        <f>IF(ISNA(VLOOKUP(C859,'Вчера_Спутник Лайт'!C:C, 1, FALSE)),"ошибка",0)</f>
        <v>ошибка</v>
      </c>
      <c r="AK859" s="55"/>
      <c r="AL859" s="53" t="e">
        <f>D859-VLOOKUP(C859, 'Вчера_Спутник Лайт'!C:BO, 2, FALSE)</f>
        <v>#N/A</v>
      </c>
      <c r="AM859" s="53" t="e">
        <f>E859-F859-VLOOKUP(C859, 'Вчера_Спутник Лайт'!C:BO, 3, FALSE)</f>
        <v>#N/A</v>
      </c>
      <c r="AN859" s="53" t="e">
        <f>K859-L859-VLOOKUP(C859, 'Вчера_Спутник Лайт'!C:BO, 5, FALSE)</f>
        <v>#N/A</v>
      </c>
      <c r="AO859" s="53" t="e">
        <f>M859-N859-VLOOKUP(C859, 'Вчера_Спутник Лайт'!C:BO, 7, FALSE)</f>
        <v>#N/A</v>
      </c>
      <c r="AP859" s="53" t="e">
        <f>O859-P859-VLOOKUP(C859, 'Вчера_Спутник Лайт'!C:BO, 9, FALSE)</f>
        <v>#N/A</v>
      </c>
      <c r="AQ859" s="53" t="e">
        <f>Q859-R859-VLOOKUP(C859, 'Вчера_Спутник Лайт'!C:BO, 11, FALSE)</f>
        <v>#N/A</v>
      </c>
      <c r="AR859" s="53" t="e">
        <f>S859-T859-VLOOKUP(C859, 'Вчера_Спутник Лайт'!C:BO, 13, FALSE)</f>
        <v>#N/A</v>
      </c>
      <c r="AS859" s="53" t="e">
        <f>U859-V859-VLOOKUP(C859, 'Вчера_Спутник Лайт'!C:BO, 15, FALSE)</f>
        <v>#N/A</v>
      </c>
      <c r="AT859" s="53" t="e">
        <f>W859-X859-VLOOKUP(C859, 'Вчера_Спутник Лайт'!C:BO, 17, FALSE)</f>
        <v>#N/A</v>
      </c>
      <c r="AU859" s="53" t="e">
        <f>AA859-AB859-VLOOKUP(C859, 'Вчера_Спутник Лайт'!C:BO, 19, FALSE)</f>
        <v>#N/A</v>
      </c>
      <c r="AV859" s="53" t="e">
        <f>AC859-AD859-VLOOKUP(C859, 'Вчера_Спутник Лайт'!C:BO, 21, FALSE)</f>
        <v>#N/A</v>
      </c>
      <c r="AW859" s="53" t="e">
        <f>VLOOKUP(C859, 'Вчера_Спутник Лайт'!C:BO, 26, FALSE)+F859-#REF!-AD859-AG859</f>
        <v>#N/A</v>
      </c>
      <c r="AX859" s="53" t="e">
        <f>AE859-VLOOKUP(C859,'Вчера_Спутник Лайт'!C:BO, 23, FALSE)</f>
        <v>#N/A</v>
      </c>
    </row>
    <row r="860" spans="1:50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3"/>
      <c r="AA860" s="44"/>
      <c r="AB860" s="43"/>
      <c r="AC860" s="44"/>
      <c r="AD860" s="43"/>
      <c r="AE860" s="43"/>
      <c r="AF860" s="43"/>
      <c r="AG860" s="44"/>
      <c r="AH860" s="48"/>
      <c r="AI860" s="52">
        <f t="shared" si="14"/>
        <v>0</v>
      </c>
      <c r="AJ860" s="53" t="str">
        <f>IF(ISNA(VLOOKUP(C860,'Вчера_Спутник Лайт'!C:C, 1, FALSE)),"ошибка",0)</f>
        <v>ошибка</v>
      </c>
      <c r="AK860" s="55"/>
      <c r="AL860" s="53" t="e">
        <f>D860-VLOOKUP(C860, 'Вчера_Спутник Лайт'!C:BO, 2, FALSE)</f>
        <v>#N/A</v>
      </c>
      <c r="AM860" s="53" t="e">
        <f>E860-F860-VLOOKUP(C860, 'Вчера_Спутник Лайт'!C:BO, 3, FALSE)</f>
        <v>#N/A</v>
      </c>
      <c r="AN860" s="53" t="e">
        <f>K860-L860-VLOOKUP(C860, 'Вчера_Спутник Лайт'!C:BO, 5, FALSE)</f>
        <v>#N/A</v>
      </c>
      <c r="AO860" s="53" t="e">
        <f>M860-N860-VLOOKUP(C860, 'Вчера_Спутник Лайт'!C:BO, 7, FALSE)</f>
        <v>#N/A</v>
      </c>
      <c r="AP860" s="53" t="e">
        <f>O860-P860-VLOOKUP(C860, 'Вчера_Спутник Лайт'!C:BO, 9, FALSE)</f>
        <v>#N/A</v>
      </c>
      <c r="AQ860" s="53" t="e">
        <f>Q860-R860-VLOOKUP(C860, 'Вчера_Спутник Лайт'!C:BO, 11, FALSE)</f>
        <v>#N/A</v>
      </c>
      <c r="AR860" s="53" t="e">
        <f>S860-T860-VLOOKUP(C860, 'Вчера_Спутник Лайт'!C:BO, 13, FALSE)</f>
        <v>#N/A</v>
      </c>
      <c r="AS860" s="53" t="e">
        <f>U860-V860-VLOOKUP(C860, 'Вчера_Спутник Лайт'!C:BO, 15, FALSE)</f>
        <v>#N/A</v>
      </c>
      <c r="AT860" s="53" t="e">
        <f>W860-X860-VLOOKUP(C860, 'Вчера_Спутник Лайт'!C:BO, 17, FALSE)</f>
        <v>#N/A</v>
      </c>
      <c r="AU860" s="53" t="e">
        <f>AA860-AB860-VLOOKUP(C860, 'Вчера_Спутник Лайт'!C:BO, 19, FALSE)</f>
        <v>#N/A</v>
      </c>
      <c r="AV860" s="53" t="e">
        <f>AC860-AD860-VLOOKUP(C860, 'Вчера_Спутник Лайт'!C:BO, 21, FALSE)</f>
        <v>#N/A</v>
      </c>
      <c r="AW860" s="53" t="e">
        <f>VLOOKUP(C860, 'Вчера_Спутник Лайт'!C:BO, 26, FALSE)+F860-#REF!-AD860-AG860</f>
        <v>#N/A</v>
      </c>
      <c r="AX860" s="53" t="e">
        <f>AE860-VLOOKUP(C860,'Вчера_Спутник Лайт'!C:BO, 23, FALSE)</f>
        <v>#N/A</v>
      </c>
    </row>
    <row r="861" spans="1:50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3"/>
      <c r="AA861" s="44"/>
      <c r="AB861" s="43"/>
      <c r="AC861" s="44"/>
      <c r="AD861" s="43"/>
      <c r="AE861" s="43"/>
      <c r="AF861" s="43"/>
      <c r="AG861" s="44"/>
      <c r="AH861" s="48"/>
      <c r="AI861" s="52">
        <f t="shared" si="14"/>
        <v>0</v>
      </c>
      <c r="AJ861" s="53" t="str">
        <f>IF(ISNA(VLOOKUP(C861,'Вчера_Спутник Лайт'!C:C, 1, FALSE)),"ошибка",0)</f>
        <v>ошибка</v>
      </c>
      <c r="AK861" s="55"/>
      <c r="AL861" s="53" t="e">
        <f>D861-VLOOKUP(C861, 'Вчера_Спутник Лайт'!C:BO, 2, FALSE)</f>
        <v>#N/A</v>
      </c>
      <c r="AM861" s="53" t="e">
        <f>E861-F861-VLOOKUP(C861, 'Вчера_Спутник Лайт'!C:BO, 3, FALSE)</f>
        <v>#N/A</v>
      </c>
      <c r="AN861" s="53" t="e">
        <f>K861-L861-VLOOKUP(C861, 'Вчера_Спутник Лайт'!C:BO, 5, FALSE)</f>
        <v>#N/A</v>
      </c>
      <c r="AO861" s="53" t="e">
        <f>M861-N861-VLOOKUP(C861, 'Вчера_Спутник Лайт'!C:BO, 7, FALSE)</f>
        <v>#N/A</v>
      </c>
      <c r="AP861" s="53" t="e">
        <f>O861-P861-VLOOKUP(C861, 'Вчера_Спутник Лайт'!C:BO, 9, FALSE)</f>
        <v>#N/A</v>
      </c>
      <c r="AQ861" s="53" t="e">
        <f>Q861-R861-VLOOKUP(C861, 'Вчера_Спутник Лайт'!C:BO, 11, FALSE)</f>
        <v>#N/A</v>
      </c>
      <c r="AR861" s="53" t="e">
        <f>S861-T861-VLOOKUP(C861, 'Вчера_Спутник Лайт'!C:BO, 13, FALSE)</f>
        <v>#N/A</v>
      </c>
      <c r="AS861" s="53" t="e">
        <f>U861-V861-VLOOKUP(C861, 'Вчера_Спутник Лайт'!C:BO, 15, FALSE)</f>
        <v>#N/A</v>
      </c>
      <c r="AT861" s="53" t="e">
        <f>W861-X861-VLOOKUP(C861, 'Вчера_Спутник Лайт'!C:BO, 17, FALSE)</f>
        <v>#N/A</v>
      </c>
      <c r="AU861" s="53" t="e">
        <f>AA861-AB861-VLOOKUP(C861, 'Вчера_Спутник Лайт'!C:BO, 19, FALSE)</f>
        <v>#N/A</v>
      </c>
      <c r="AV861" s="53" t="e">
        <f>AC861-AD861-VLOOKUP(C861, 'Вчера_Спутник Лайт'!C:BO, 21, FALSE)</f>
        <v>#N/A</v>
      </c>
      <c r="AW861" s="53" t="e">
        <f>VLOOKUP(C861, 'Вчера_Спутник Лайт'!C:BO, 26, FALSE)+F861-#REF!-AD861-AG861</f>
        <v>#N/A</v>
      </c>
      <c r="AX861" s="53" t="e">
        <f>AE861-VLOOKUP(C861,'Вчера_Спутник Лайт'!C:BO, 23, FALSE)</f>
        <v>#N/A</v>
      </c>
    </row>
    <row r="862" spans="1:50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3"/>
      <c r="AA862" s="44"/>
      <c r="AB862" s="43"/>
      <c r="AC862" s="44"/>
      <c r="AD862" s="43"/>
      <c r="AE862" s="43"/>
      <c r="AF862" s="43"/>
      <c r="AG862" s="44"/>
      <c r="AH862" s="48"/>
      <c r="AI862" s="52">
        <f t="shared" si="14"/>
        <v>0</v>
      </c>
      <c r="AJ862" s="53" t="str">
        <f>IF(ISNA(VLOOKUP(C862,'Вчера_Спутник Лайт'!C:C, 1, FALSE)),"ошибка",0)</f>
        <v>ошибка</v>
      </c>
      <c r="AK862" s="55"/>
      <c r="AL862" s="53" t="e">
        <f>D862-VLOOKUP(C862, 'Вчера_Спутник Лайт'!C:BO, 2, FALSE)</f>
        <v>#N/A</v>
      </c>
      <c r="AM862" s="53" t="e">
        <f>E862-F862-VLOOKUP(C862, 'Вчера_Спутник Лайт'!C:BO, 3, FALSE)</f>
        <v>#N/A</v>
      </c>
      <c r="AN862" s="53" t="e">
        <f>K862-L862-VLOOKUP(C862, 'Вчера_Спутник Лайт'!C:BO, 5, FALSE)</f>
        <v>#N/A</v>
      </c>
      <c r="AO862" s="53" t="e">
        <f>M862-N862-VLOOKUP(C862, 'Вчера_Спутник Лайт'!C:BO, 7, FALSE)</f>
        <v>#N/A</v>
      </c>
      <c r="AP862" s="53" t="e">
        <f>O862-P862-VLOOKUP(C862, 'Вчера_Спутник Лайт'!C:BO, 9, FALSE)</f>
        <v>#N/A</v>
      </c>
      <c r="AQ862" s="53" t="e">
        <f>Q862-R862-VLOOKUP(C862, 'Вчера_Спутник Лайт'!C:BO, 11, FALSE)</f>
        <v>#N/A</v>
      </c>
      <c r="AR862" s="53" t="e">
        <f>S862-T862-VLOOKUP(C862, 'Вчера_Спутник Лайт'!C:BO, 13, FALSE)</f>
        <v>#N/A</v>
      </c>
      <c r="AS862" s="53" t="e">
        <f>U862-V862-VLOOKUP(C862, 'Вчера_Спутник Лайт'!C:BO, 15, FALSE)</f>
        <v>#N/A</v>
      </c>
      <c r="AT862" s="53" t="e">
        <f>W862-X862-VLOOKUP(C862, 'Вчера_Спутник Лайт'!C:BO, 17, FALSE)</f>
        <v>#N/A</v>
      </c>
      <c r="AU862" s="53" t="e">
        <f>AA862-AB862-VLOOKUP(C862, 'Вчера_Спутник Лайт'!C:BO, 19, FALSE)</f>
        <v>#N/A</v>
      </c>
      <c r="AV862" s="53" t="e">
        <f>AC862-AD862-VLOOKUP(C862, 'Вчера_Спутник Лайт'!C:BO, 21, FALSE)</f>
        <v>#N/A</v>
      </c>
      <c r="AW862" s="53" t="e">
        <f>VLOOKUP(C862, 'Вчера_Спутник Лайт'!C:BO, 26, FALSE)+F862-#REF!-AD862-AG862</f>
        <v>#N/A</v>
      </c>
      <c r="AX862" s="53" t="e">
        <f>AE862-VLOOKUP(C862,'Вчера_Спутник Лайт'!C:BO, 23, FALSE)</f>
        <v>#N/A</v>
      </c>
    </row>
    <row r="863" spans="1:50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3"/>
      <c r="AA863" s="44"/>
      <c r="AB863" s="43"/>
      <c r="AC863" s="44"/>
      <c r="AD863" s="43"/>
      <c r="AE863" s="43"/>
      <c r="AF863" s="43"/>
      <c r="AG863" s="44"/>
      <c r="AH863" s="48"/>
      <c r="AI863" s="52">
        <f t="shared" si="14"/>
        <v>0</v>
      </c>
      <c r="AJ863" s="53" t="str">
        <f>IF(ISNA(VLOOKUP(C863,'Вчера_Спутник Лайт'!C:C, 1, FALSE)),"ошибка",0)</f>
        <v>ошибка</v>
      </c>
      <c r="AK863" s="55"/>
      <c r="AL863" s="53" t="e">
        <f>D863-VLOOKUP(C863, 'Вчера_Спутник Лайт'!C:BO, 2, FALSE)</f>
        <v>#N/A</v>
      </c>
      <c r="AM863" s="53" t="e">
        <f>E863-F863-VLOOKUP(C863, 'Вчера_Спутник Лайт'!C:BO, 3, FALSE)</f>
        <v>#N/A</v>
      </c>
      <c r="AN863" s="53" t="e">
        <f>K863-L863-VLOOKUP(C863, 'Вчера_Спутник Лайт'!C:BO, 5, FALSE)</f>
        <v>#N/A</v>
      </c>
      <c r="AO863" s="53" t="e">
        <f>M863-N863-VLOOKUP(C863, 'Вчера_Спутник Лайт'!C:BO, 7, FALSE)</f>
        <v>#N/A</v>
      </c>
      <c r="AP863" s="53" t="e">
        <f>O863-P863-VLOOKUP(C863, 'Вчера_Спутник Лайт'!C:BO, 9, FALSE)</f>
        <v>#N/A</v>
      </c>
      <c r="AQ863" s="53" t="e">
        <f>Q863-R863-VLOOKUP(C863, 'Вчера_Спутник Лайт'!C:BO, 11, FALSE)</f>
        <v>#N/A</v>
      </c>
      <c r="AR863" s="53" t="e">
        <f>S863-T863-VLOOKUP(C863, 'Вчера_Спутник Лайт'!C:BO, 13, FALSE)</f>
        <v>#N/A</v>
      </c>
      <c r="AS863" s="53" t="e">
        <f>U863-V863-VLOOKUP(C863, 'Вчера_Спутник Лайт'!C:BO, 15, FALSE)</f>
        <v>#N/A</v>
      </c>
      <c r="AT863" s="53" t="e">
        <f>W863-X863-VLOOKUP(C863, 'Вчера_Спутник Лайт'!C:BO, 17, FALSE)</f>
        <v>#N/A</v>
      </c>
      <c r="AU863" s="53" t="e">
        <f>AA863-AB863-VLOOKUP(C863, 'Вчера_Спутник Лайт'!C:BO, 19, FALSE)</f>
        <v>#N/A</v>
      </c>
      <c r="AV863" s="53" t="e">
        <f>AC863-AD863-VLOOKUP(C863, 'Вчера_Спутник Лайт'!C:BO, 21, FALSE)</f>
        <v>#N/A</v>
      </c>
      <c r="AW863" s="53" t="e">
        <f>VLOOKUP(C863, 'Вчера_Спутник Лайт'!C:BO, 26, FALSE)+F863-#REF!-AD863-AG863</f>
        <v>#N/A</v>
      </c>
      <c r="AX863" s="53" t="e">
        <f>AE863-VLOOKUP(C863,'Вчера_Спутник Лайт'!C:BO, 23, FALSE)</f>
        <v>#N/A</v>
      </c>
    </row>
    <row r="864" spans="1:50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3"/>
      <c r="AA864" s="44"/>
      <c r="AB864" s="43"/>
      <c r="AC864" s="44"/>
      <c r="AD864" s="43"/>
      <c r="AE864" s="43"/>
      <c r="AF864" s="43"/>
      <c r="AG864" s="44"/>
      <c r="AH864" s="48"/>
      <c r="AI864" s="52">
        <f t="shared" si="14"/>
        <v>0</v>
      </c>
      <c r="AJ864" s="53" t="str">
        <f>IF(ISNA(VLOOKUP(C864,'Вчера_Спутник Лайт'!C:C, 1, FALSE)),"ошибка",0)</f>
        <v>ошибка</v>
      </c>
      <c r="AK864" s="55"/>
      <c r="AL864" s="53" t="e">
        <f>D864-VLOOKUP(C864, 'Вчера_Спутник Лайт'!C:BO, 2, FALSE)</f>
        <v>#N/A</v>
      </c>
      <c r="AM864" s="53" t="e">
        <f>E864-F864-VLOOKUP(C864, 'Вчера_Спутник Лайт'!C:BO, 3, FALSE)</f>
        <v>#N/A</v>
      </c>
      <c r="AN864" s="53" t="e">
        <f>K864-L864-VLOOKUP(C864, 'Вчера_Спутник Лайт'!C:BO, 5, FALSE)</f>
        <v>#N/A</v>
      </c>
      <c r="AO864" s="53" t="e">
        <f>M864-N864-VLOOKUP(C864, 'Вчера_Спутник Лайт'!C:BO, 7, FALSE)</f>
        <v>#N/A</v>
      </c>
      <c r="AP864" s="53" t="e">
        <f>O864-P864-VLOOKUP(C864, 'Вчера_Спутник Лайт'!C:BO, 9, FALSE)</f>
        <v>#N/A</v>
      </c>
      <c r="AQ864" s="53" t="e">
        <f>Q864-R864-VLOOKUP(C864, 'Вчера_Спутник Лайт'!C:BO, 11, FALSE)</f>
        <v>#N/A</v>
      </c>
      <c r="AR864" s="53" t="e">
        <f>S864-T864-VLOOKUP(C864, 'Вчера_Спутник Лайт'!C:BO, 13, FALSE)</f>
        <v>#N/A</v>
      </c>
      <c r="AS864" s="53" t="e">
        <f>U864-V864-VLOOKUP(C864, 'Вчера_Спутник Лайт'!C:BO, 15, FALSE)</f>
        <v>#N/A</v>
      </c>
      <c r="AT864" s="53" t="e">
        <f>W864-X864-VLOOKUP(C864, 'Вчера_Спутник Лайт'!C:BO, 17, FALSE)</f>
        <v>#N/A</v>
      </c>
      <c r="AU864" s="53" t="e">
        <f>AA864-AB864-VLOOKUP(C864, 'Вчера_Спутник Лайт'!C:BO, 19, FALSE)</f>
        <v>#N/A</v>
      </c>
      <c r="AV864" s="53" t="e">
        <f>AC864-AD864-VLOOKUP(C864, 'Вчера_Спутник Лайт'!C:BO, 21, FALSE)</f>
        <v>#N/A</v>
      </c>
      <c r="AW864" s="53" t="e">
        <f>VLOOKUP(C864, 'Вчера_Спутник Лайт'!C:BO, 26, FALSE)+F864-#REF!-AD864-AG864</f>
        <v>#N/A</v>
      </c>
      <c r="AX864" s="53" t="e">
        <f>AE864-VLOOKUP(C864,'Вчера_Спутник Лайт'!C:BO, 23, FALSE)</f>
        <v>#N/A</v>
      </c>
    </row>
    <row r="865" spans="1:50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3"/>
      <c r="AA865" s="44"/>
      <c r="AB865" s="43"/>
      <c r="AC865" s="44"/>
      <c r="AD865" s="43"/>
      <c r="AE865" s="43"/>
      <c r="AF865" s="43"/>
      <c r="AG865" s="44"/>
      <c r="AH865" s="48"/>
      <c r="AI865" s="52">
        <f t="shared" si="14"/>
        <v>0</v>
      </c>
      <c r="AJ865" s="53" t="str">
        <f>IF(ISNA(VLOOKUP(C865,'Вчера_Спутник Лайт'!C:C, 1, FALSE)),"ошибка",0)</f>
        <v>ошибка</v>
      </c>
      <c r="AK865" s="55"/>
      <c r="AL865" s="53" t="e">
        <f>D865-VLOOKUP(C865, 'Вчера_Спутник Лайт'!C:BO, 2, FALSE)</f>
        <v>#N/A</v>
      </c>
      <c r="AM865" s="53" t="e">
        <f>E865-F865-VLOOKUP(C865, 'Вчера_Спутник Лайт'!C:BO, 3, FALSE)</f>
        <v>#N/A</v>
      </c>
      <c r="AN865" s="53" t="e">
        <f>K865-L865-VLOOKUP(C865, 'Вчера_Спутник Лайт'!C:BO, 5, FALSE)</f>
        <v>#N/A</v>
      </c>
      <c r="AO865" s="53" t="e">
        <f>M865-N865-VLOOKUP(C865, 'Вчера_Спутник Лайт'!C:BO, 7, FALSE)</f>
        <v>#N/A</v>
      </c>
      <c r="AP865" s="53" t="e">
        <f>O865-P865-VLOOKUP(C865, 'Вчера_Спутник Лайт'!C:BO, 9, FALSE)</f>
        <v>#N/A</v>
      </c>
      <c r="AQ865" s="53" t="e">
        <f>Q865-R865-VLOOKUP(C865, 'Вчера_Спутник Лайт'!C:BO, 11, FALSE)</f>
        <v>#N/A</v>
      </c>
      <c r="AR865" s="53" t="e">
        <f>S865-T865-VLOOKUP(C865, 'Вчера_Спутник Лайт'!C:BO, 13, FALSE)</f>
        <v>#N/A</v>
      </c>
      <c r="AS865" s="53" t="e">
        <f>U865-V865-VLOOKUP(C865, 'Вчера_Спутник Лайт'!C:BO, 15, FALSE)</f>
        <v>#N/A</v>
      </c>
      <c r="AT865" s="53" t="e">
        <f>W865-X865-VLOOKUP(C865, 'Вчера_Спутник Лайт'!C:BO, 17, FALSE)</f>
        <v>#N/A</v>
      </c>
      <c r="AU865" s="53" t="e">
        <f>AA865-AB865-VLOOKUP(C865, 'Вчера_Спутник Лайт'!C:BO, 19, FALSE)</f>
        <v>#N/A</v>
      </c>
      <c r="AV865" s="53" t="e">
        <f>AC865-AD865-VLOOKUP(C865, 'Вчера_Спутник Лайт'!C:BO, 21, FALSE)</f>
        <v>#N/A</v>
      </c>
      <c r="AW865" s="53" t="e">
        <f>VLOOKUP(C865, 'Вчера_Спутник Лайт'!C:BO, 26, FALSE)+F865-#REF!-AD865-AG865</f>
        <v>#N/A</v>
      </c>
      <c r="AX865" s="53" t="e">
        <f>AE865-VLOOKUP(C865,'Вчера_Спутник Лайт'!C:BO, 23, FALSE)</f>
        <v>#N/A</v>
      </c>
    </row>
    <row r="866" spans="1:50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3"/>
      <c r="AA866" s="44"/>
      <c r="AB866" s="43"/>
      <c r="AC866" s="44"/>
      <c r="AD866" s="43"/>
      <c r="AE866" s="43"/>
      <c r="AF866" s="43"/>
      <c r="AG866" s="44"/>
      <c r="AH866" s="48"/>
      <c r="AI866" s="52">
        <f t="shared" si="14"/>
        <v>0</v>
      </c>
      <c r="AJ866" s="53" t="str">
        <f>IF(ISNA(VLOOKUP(C866,'Вчера_Спутник Лайт'!C:C, 1, FALSE)),"ошибка",0)</f>
        <v>ошибка</v>
      </c>
      <c r="AK866" s="55"/>
      <c r="AL866" s="53" t="e">
        <f>D866-VLOOKUP(C866, 'Вчера_Спутник Лайт'!C:BO, 2, FALSE)</f>
        <v>#N/A</v>
      </c>
      <c r="AM866" s="53" t="e">
        <f>E866-F866-VLOOKUP(C866, 'Вчера_Спутник Лайт'!C:BO, 3, FALSE)</f>
        <v>#N/A</v>
      </c>
      <c r="AN866" s="53" t="e">
        <f>K866-L866-VLOOKUP(C866, 'Вчера_Спутник Лайт'!C:BO, 5, FALSE)</f>
        <v>#N/A</v>
      </c>
      <c r="AO866" s="53" t="e">
        <f>M866-N866-VLOOKUP(C866, 'Вчера_Спутник Лайт'!C:BO, 7, FALSE)</f>
        <v>#N/A</v>
      </c>
      <c r="AP866" s="53" t="e">
        <f>O866-P866-VLOOKUP(C866, 'Вчера_Спутник Лайт'!C:BO, 9, FALSE)</f>
        <v>#N/A</v>
      </c>
      <c r="AQ866" s="53" t="e">
        <f>Q866-R866-VLOOKUP(C866, 'Вчера_Спутник Лайт'!C:BO, 11, FALSE)</f>
        <v>#N/A</v>
      </c>
      <c r="AR866" s="53" t="e">
        <f>S866-T866-VLOOKUP(C866, 'Вчера_Спутник Лайт'!C:BO, 13, FALSE)</f>
        <v>#N/A</v>
      </c>
      <c r="AS866" s="53" t="e">
        <f>U866-V866-VLOOKUP(C866, 'Вчера_Спутник Лайт'!C:BO, 15, FALSE)</f>
        <v>#N/A</v>
      </c>
      <c r="AT866" s="53" t="e">
        <f>W866-X866-VLOOKUP(C866, 'Вчера_Спутник Лайт'!C:BO, 17, FALSE)</f>
        <v>#N/A</v>
      </c>
      <c r="AU866" s="53" t="e">
        <f>AA866-AB866-VLOOKUP(C866, 'Вчера_Спутник Лайт'!C:BO, 19, FALSE)</f>
        <v>#N/A</v>
      </c>
      <c r="AV866" s="53" t="e">
        <f>AC866-AD866-VLOOKUP(C866, 'Вчера_Спутник Лайт'!C:BO, 21, FALSE)</f>
        <v>#N/A</v>
      </c>
      <c r="AW866" s="53" t="e">
        <f>VLOOKUP(C866, 'Вчера_Спутник Лайт'!C:BO, 26, FALSE)+F866-#REF!-AD866-AG866</f>
        <v>#N/A</v>
      </c>
      <c r="AX866" s="53" t="e">
        <f>AE866-VLOOKUP(C866,'Вчера_Спутник Лайт'!C:BO, 23, FALSE)</f>
        <v>#N/A</v>
      </c>
    </row>
    <row r="867" spans="1:50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3"/>
      <c r="AA867" s="44"/>
      <c r="AB867" s="43"/>
      <c r="AC867" s="44"/>
      <c r="AD867" s="43"/>
      <c r="AE867" s="43"/>
      <c r="AF867" s="43"/>
      <c r="AG867" s="44"/>
      <c r="AH867" s="48"/>
      <c r="AI867" s="52">
        <f t="shared" si="14"/>
        <v>0</v>
      </c>
      <c r="AJ867" s="53" t="str">
        <f>IF(ISNA(VLOOKUP(C867,'Вчера_Спутник Лайт'!C:C, 1, FALSE)),"ошибка",0)</f>
        <v>ошибка</v>
      </c>
      <c r="AK867" s="55"/>
      <c r="AL867" s="53" t="e">
        <f>D867-VLOOKUP(C867, 'Вчера_Спутник Лайт'!C:BO, 2, FALSE)</f>
        <v>#N/A</v>
      </c>
      <c r="AM867" s="53" t="e">
        <f>E867-F867-VLOOKUP(C867, 'Вчера_Спутник Лайт'!C:BO, 3, FALSE)</f>
        <v>#N/A</v>
      </c>
      <c r="AN867" s="53" t="e">
        <f>K867-L867-VLOOKUP(C867, 'Вчера_Спутник Лайт'!C:BO, 5, FALSE)</f>
        <v>#N/A</v>
      </c>
      <c r="AO867" s="53" t="e">
        <f>M867-N867-VLOOKUP(C867, 'Вчера_Спутник Лайт'!C:BO, 7, FALSE)</f>
        <v>#N/A</v>
      </c>
      <c r="AP867" s="53" t="e">
        <f>O867-P867-VLOOKUP(C867, 'Вчера_Спутник Лайт'!C:BO, 9, FALSE)</f>
        <v>#N/A</v>
      </c>
      <c r="AQ867" s="53" t="e">
        <f>Q867-R867-VLOOKUP(C867, 'Вчера_Спутник Лайт'!C:BO, 11, FALSE)</f>
        <v>#N/A</v>
      </c>
      <c r="AR867" s="53" t="e">
        <f>S867-T867-VLOOKUP(C867, 'Вчера_Спутник Лайт'!C:BO, 13, FALSE)</f>
        <v>#N/A</v>
      </c>
      <c r="AS867" s="53" t="e">
        <f>U867-V867-VLOOKUP(C867, 'Вчера_Спутник Лайт'!C:BO, 15, FALSE)</f>
        <v>#N/A</v>
      </c>
      <c r="AT867" s="53" t="e">
        <f>W867-X867-VLOOKUP(C867, 'Вчера_Спутник Лайт'!C:BO, 17, FALSE)</f>
        <v>#N/A</v>
      </c>
      <c r="AU867" s="53" t="e">
        <f>AA867-AB867-VLOOKUP(C867, 'Вчера_Спутник Лайт'!C:BO, 19, FALSE)</f>
        <v>#N/A</v>
      </c>
      <c r="AV867" s="53" t="e">
        <f>AC867-AD867-VLOOKUP(C867, 'Вчера_Спутник Лайт'!C:BO, 21, FALSE)</f>
        <v>#N/A</v>
      </c>
      <c r="AW867" s="53" t="e">
        <f>VLOOKUP(C867, 'Вчера_Спутник Лайт'!C:BO, 26, FALSE)+F867-#REF!-AD867-AG867</f>
        <v>#N/A</v>
      </c>
      <c r="AX867" s="53" t="e">
        <f>AE867-VLOOKUP(C867,'Вчера_Спутник Лайт'!C:BO, 23, FALSE)</f>
        <v>#N/A</v>
      </c>
    </row>
    <row r="868" spans="1:50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3"/>
      <c r="AA868" s="44"/>
      <c r="AB868" s="43"/>
      <c r="AC868" s="44"/>
      <c r="AD868" s="43"/>
      <c r="AE868" s="43"/>
      <c r="AF868" s="43"/>
      <c r="AG868" s="44"/>
      <c r="AH868" s="48"/>
      <c r="AI868" s="52">
        <f t="shared" si="14"/>
        <v>0</v>
      </c>
      <c r="AJ868" s="53" t="str">
        <f>IF(ISNA(VLOOKUP(C868,'Вчера_Спутник Лайт'!C:C, 1, FALSE)),"ошибка",0)</f>
        <v>ошибка</v>
      </c>
      <c r="AK868" s="55"/>
      <c r="AL868" s="53" t="e">
        <f>D868-VLOOKUP(C868, 'Вчера_Спутник Лайт'!C:BO, 2, FALSE)</f>
        <v>#N/A</v>
      </c>
      <c r="AM868" s="53" t="e">
        <f>E868-F868-VLOOKUP(C868, 'Вчера_Спутник Лайт'!C:BO, 3, FALSE)</f>
        <v>#N/A</v>
      </c>
      <c r="AN868" s="53" t="e">
        <f>K868-L868-VLOOKUP(C868, 'Вчера_Спутник Лайт'!C:BO, 5, FALSE)</f>
        <v>#N/A</v>
      </c>
      <c r="AO868" s="53" t="e">
        <f>M868-N868-VLOOKUP(C868, 'Вчера_Спутник Лайт'!C:BO, 7, FALSE)</f>
        <v>#N/A</v>
      </c>
      <c r="AP868" s="53" t="e">
        <f>O868-P868-VLOOKUP(C868, 'Вчера_Спутник Лайт'!C:BO, 9, FALSE)</f>
        <v>#N/A</v>
      </c>
      <c r="AQ868" s="53" t="e">
        <f>Q868-R868-VLOOKUP(C868, 'Вчера_Спутник Лайт'!C:BO, 11, FALSE)</f>
        <v>#N/A</v>
      </c>
      <c r="AR868" s="53" t="e">
        <f>S868-T868-VLOOKUP(C868, 'Вчера_Спутник Лайт'!C:BO, 13, FALSE)</f>
        <v>#N/A</v>
      </c>
      <c r="AS868" s="53" t="e">
        <f>U868-V868-VLOOKUP(C868, 'Вчера_Спутник Лайт'!C:BO, 15, FALSE)</f>
        <v>#N/A</v>
      </c>
      <c r="AT868" s="53" t="e">
        <f>W868-X868-VLOOKUP(C868, 'Вчера_Спутник Лайт'!C:BO, 17, FALSE)</f>
        <v>#N/A</v>
      </c>
      <c r="AU868" s="53" t="e">
        <f>AA868-AB868-VLOOKUP(C868, 'Вчера_Спутник Лайт'!C:BO, 19, FALSE)</f>
        <v>#N/A</v>
      </c>
      <c r="AV868" s="53" t="e">
        <f>AC868-AD868-VLOOKUP(C868, 'Вчера_Спутник Лайт'!C:BO, 21, FALSE)</f>
        <v>#N/A</v>
      </c>
      <c r="AW868" s="53" t="e">
        <f>VLOOKUP(C868, 'Вчера_Спутник Лайт'!C:BO, 26, FALSE)+F868-#REF!-AD868-AG868</f>
        <v>#N/A</v>
      </c>
      <c r="AX868" s="53" t="e">
        <f>AE868-VLOOKUP(C868,'Вчера_Спутник Лайт'!C:BO, 23, FALSE)</f>
        <v>#N/A</v>
      </c>
    </row>
    <row r="869" spans="1:50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3"/>
      <c r="AA869" s="44"/>
      <c r="AB869" s="43"/>
      <c r="AC869" s="44"/>
      <c r="AD869" s="43"/>
      <c r="AE869" s="43"/>
      <c r="AF869" s="43"/>
      <c r="AG869" s="44"/>
      <c r="AH869" s="48"/>
      <c r="AI869" s="52">
        <f t="shared" si="14"/>
        <v>0</v>
      </c>
      <c r="AJ869" s="53" t="str">
        <f>IF(ISNA(VLOOKUP(C869,'Вчера_Спутник Лайт'!C:C, 1, FALSE)),"ошибка",0)</f>
        <v>ошибка</v>
      </c>
      <c r="AK869" s="55"/>
      <c r="AL869" s="53" t="e">
        <f>D869-VLOOKUP(C869, 'Вчера_Спутник Лайт'!C:BO, 2, FALSE)</f>
        <v>#N/A</v>
      </c>
      <c r="AM869" s="53" t="e">
        <f>E869-F869-VLOOKUP(C869, 'Вчера_Спутник Лайт'!C:BO, 3, FALSE)</f>
        <v>#N/A</v>
      </c>
      <c r="AN869" s="53" t="e">
        <f>K869-L869-VLOOKUP(C869, 'Вчера_Спутник Лайт'!C:BO, 5, FALSE)</f>
        <v>#N/A</v>
      </c>
      <c r="AO869" s="53" t="e">
        <f>M869-N869-VLOOKUP(C869, 'Вчера_Спутник Лайт'!C:BO, 7, FALSE)</f>
        <v>#N/A</v>
      </c>
      <c r="AP869" s="53" t="e">
        <f>O869-P869-VLOOKUP(C869, 'Вчера_Спутник Лайт'!C:BO, 9, FALSE)</f>
        <v>#N/A</v>
      </c>
      <c r="AQ869" s="53" t="e">
        <f>Q869-R869-VLOOKUP(C869, 'Вчера_Спутник Лайт'!C:BO, 11, FALSE)</f>
        <v>#N/A</v>
      </c>
      <c r="AR869" s="53" t="e">
        <f>S869-T869-VLOOKUP(C869, 'Вчера_Спутник Лайт'!C:BO, 13, FALSE)</f>
        <v>#N/A</v>
      </c>
      <c r="AS869" s="53" t="e">
        <f>U869-V869-VLOOKUP(C869, 'Вчера_Спутник Лайт'!C:BO, 15, FALSE)</f>
        <v>#N/A</v>
      </c>
      <c r="AT869" s="53" t="e">
        <f>W869-X869-VLOOKUP(C869, 'Вчера_Спутник Лайт'!C:BO, 17, FALSE)</f>
        <v>#N/A</v>
      </c>
      <c r="AU869" s="53" t="e">
        <f>AA869-AB869-VLOOKUP(C869, 'Вчера_Спутник Лайт'!C:BO, 19, FALSE)</f>
        <v>#N/A</v>
      </c>
      <c r="AV869" s="53" t="e">
        <f>AC869-AD869-VLOOKUP(C869, 'Вчера_Спутник Лайт'!C:BO, 21, FALSE)</f>
        <v>#N/A</v>
      </c>
      <c r="AW869" s="53" t="e">
        <f>VLOOKUP(C869, 'Вчера_Спутник Лайт'!C:BO, 26, FALSE)+F869-#REF!-AD869-AG869</f>
        <v>#N/A</v>
      </c>
      <c r="AX869" s="53" t="e">
        <f>AE869-VLOOKUP(C869,'Вчера_Спутник Лайт'!C:BO, 23, FALSE)</f>
        <v>#N/A</v>
      </c>
    </row>
    <row r="870" spans="1:50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3"/>
      <c r="AA870" s="44"/>
      <c r="AB870" s="43"/>
      <c r="AC870" s="44"/>
      <c r="AD870" s="43"/>
      <c r="AE870" s="43"/>
      <c r="AF870" s="43"/>
      <c r="AG870" s="44"/>
      <c r="AH870" s="48"/>
      <c r="AI870" s="52">
        <f t="shared" si="14"/>
        <v>0</v>
      </c>
      <c r="AJ870" s="53" t="str">
        <f>IF(ISNA(VLOOKUP(C870,'Вчера_Спутник Лайт'!C:C, 1, FALSE)),"ошибка",0)</f>
        <v>ошибка</v>
      </c>
      <c r="AK870" s="55"/>
      <c r="AL870" s="53" t="e">
        <f>D870-VLOOKUP(C870, 'Вчера_Спутник Лайт'!C:BO, 2, FALSE)</f>
        <v>#N/A</v>
      </c>
      <c r="AM870" s="53" t="e">
        <f>E870-F870-VLOOKUP(C870, 'Вчера_Спутник Лайт'!C:BO, 3, FALSE)</f>
        <v>#N/A</v>
      </c>
      <c r="AN870" s="53" t="e">
        <f>K870-L870-VLOOKUP(C870, 'Вчера_Спутник Лайт'!C:BO, 5, FALSE)</f>
        <v>#N/A</v>
      </c>
      <c r="AO870" s="53" t="e">
        <f>M870-N870-VLOOKUP(C870, 'Вчера_Спутник Лайт'!C:BO, 7, FALSE)</f>
        <v>#N/A</v>
      </c>
      <c r="AP870" s="53" t="e">
        <f>O870-P870-VLOOKUP(C870, 'Вчера_Спутник Лайт'!C:BO, 9, FALSE)</f>
        <v>#N/A</v>
      </c>
      <c r="AQ870" s="53" t="e">
        <f>Q870-R870-VLOOKUP(C870, 'Вчера_Спутник Лайт'!C:BO, 11, FALSE)</f>
        <v>#N/A</v>
      </c>
      <c r="AR870" s="53" t="e">
        <f>S870-T870-VLOOKUP(C870, 'Вчера_Спутник Лайт'!C:BO, 13, FALSE)</f>
        <v>#N/A</v>
      </c>
      <c r="AS870" s="53" t="e">
        <f>U870-V870-VLOOKUP(C870, 'Вчера_Спутник Лайт'!C:BO, 15, FALSE)</f>
        <v>#N/A</v>
      </c>
      <c r="AT870" s="53" t="e">
        <f>W870-X870-VLOOKUP(C870, 'Вчера_Спутник Лайт'!C:BO, 17, FALSE)</f>
        <v>#N/A</v>
      </c>
      <c r="AU870" s="53" t="e">
        <f>AA870-AB870-VLOOKUP(C870, 'Вчера_Спутник Лайт'!C:BO, 19, FALSE)</f>
        <v>#N/A</v>
      </c>
      <c r="AV870" s="53" t="e">
        <f>AC870-AD870-VLOOKUP(C870, 'Вчера_Спутник Лайт'!C:BO, 21, FALSE)</f>
        <v>#N/A</v>
      </c>
      <c r="AW870" s="53" t="e">
        <f>VLOOKUP(C870, 'Вчера_Спутник Лайт'!C:BO, 26, FALSE)+F870-#REF!-AD870-AG870</f>
        <v>#N/A</v>
      </c>
      <c r="AX870" s="53" t="e">
        <f>AE870-VLOOKUP(C870,'Вчера_Спутник Лайт'!C:BO, 23, FALSE)</f>
        <v>#N/A</v>
      </c>
    </row>
    <row r="871" spans="1:50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3"/>
      <c r="AA871" s="44"/>
      <c r="AB871" s="43"/>
      <c r="AC871" s="44"/>
      <c r="AD871" s="43"/>
      <c r="AE871" s="43"/>
      <c r="AF871" s="43"/>
      <c r="AG871" s="44"/>
      <c r="AH871" s="48"/>
      <c r="AI871" s="52">
        <f t="shared" si="14"/>
        <v>0</v>
      </c>
      <c r="AJ871" s="53" t="str">
        <f>IF(ISNA(VLOOKUP(C871,'Вчера_Спутник Лайт'!C:C, 1, FALSE)),"ошибка",0)</f>
        <v>ошибка</v>
      </c>
      <c r="AK871" s="55"/>
      <c r="AL871" s="53" t="e">
        <f>D871-VLOOKUP(C871, 'Вчера_Спутник Лайт'!C:BO, 2, FALSE)</f>
        <v>#N/A</v>
      </c>
      <c r="AM871" s="53" t="e">
        <f>E871-F871-VLOOKUP(C871, 'Вчера_Спутник Лайт'!C:BO, 3, FALSE)</f>
        <v>#N/A</v>
      </c>
      <c r="AN871" s="53" t="e">
        <f>K871-L871-VLOOKUP(C871, 'Вчера_Спутник Лайт'!C:BO, 5, FALSE)</f>
        <v>#N/A</v>
      </c>
      <c r="AO871" s="53" t="e">
        <f>M871-N871-VLOOKUP(C871, 'Вчера_Спутник Лайт'!C:BO, 7, FALSE)</f>
        <v>#N/A</v>
      </c>
      <c r="AP871" s="53" t="e">
        <f>O871-P871-VLOOKUP(C871, 'Вчера_Спутник Лайт'!C:BO, 9, FALSE)</f>
        <v>#N/A</v>
      </c>
      <c r="AQ871" s="53" t="e">
        <f>Q871-R871-VLOOKUP(C871, 'Вчера_Спутник Лайт'!C:BO, 11, FALSE)</f>
        <v>#N/A</v>
      </c>
      <c r="AR871" s="53" t="e">
        <f>S871-T871-VLOOKUP(C871, 'Вчера_Спутник Лайт'!C:BO, 13, FALSE)</f>
        <v>#N/A</v>
      </c>
      <c r="AS871" s="53" t="e">
        <f>U871-V871-VLOOKUP(C871, 'Вчера_Спутник Лайт'!C:BO, 15, FALSE)</f>
        <v>#N/A</v>
      </c>
      <c r="AT871" s="53" t="e">
        <f>W871-X871-VLOOKUP(C871, 'Вчера_Спутник Лайт'!C:BO, 17, FALSE)</f>
        <v>#N/A</v>
      </c>
      <c r="AU871" s="53" t="e">
        <f>AA871-AB871-VLOOKUP(C871, 'Вчера_Спутник Лайт'!C:BO, 19, FALSE)</f>
        <v>#N/A</v>
      </c>
      <c r="AV871" s="53" t="e">
        <f>AC871-AD871-VLOOKUP(C871, 'Вчера_Спутник Лайт'!C:BO, 21, FALSE)</f>
        <v>#N/A</v>
      </c>
      <c r="AW871" s="53" t="e">
        <f>VLOOKUP(C871, 'Вчера_Спутник Лайт'!C:BO, 26, FALSE)+F871-#REF!-AD871-AG871</f>
        <v>#N/A</v>
      </c>
      <c r="AX871" s="53" t="e">
        <f>AE871-VLOOKUP(C871,'Вчера_Спутник Лайт'!C:BO, 23, FALSE)</f>
        <v>#N/A</v>
      </c>
    </row>
    <row r="872" spans="1:50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3"/>
      <c r="AA872" s="44"/>
      <c r="AB872" s="43"/>
      <c r="AC872" s="44"/>
      <c r="AD872" s="43"/>
      <c r="AE872" s="43"/>
      <c r="AF872" s="43"/>
      <c r="AG872" s="44"/>
      <c r="AH872" s="48"/>
      <c r="AI872" s="52">
        <f t="shared" si="14"/>
        <v>0</v>
      </c>
      <c r="AJ872" s="53" t="str">
        <f>IF(ISNA(VLOOKUP(C872,'Вчера_Спутник Лайт'!C:C, 1, FALSE)),"ошибка",0)</f>
        <v>ошибка</v>
      </c>
      <c r="AK872" s="55"/>
      <c r="AL872" s="53" t="e">
        <f>D872-VLOOKUP(C872, 'Вчера_Спутник Лайт'!C:BO, 2, FALSE)</f>
        <v>#N/A</v>
      </c>
      <c r="AM872" s="53" t="e">
        <f>E872-F872-VLOOKUP(C872, 'Вчера_Спутник Лайт'!C:BO, 3, FALSE)</f>
        <v>#N/A</v>
      </c>
      <c r="AN872" s="53" t="e">
        <f>K872-L872-VLOOKUP(C872, 'Вчера_Спутник Лайт'!C:BO, 5, FALSE)</f>
        <v>#N/A</v>
      </c>
      <c r="AO872" s="53" t="e">
        <f>M872-N872-VLOOKUP(C872, 'Вчера_Спутник Лайт'!C:BO, 7, FALSE)</f>
        <v>#N/A</v>
      </c>
      <c r="AP872" s="53" t="e">
        <f>O872-P872-VLOOKUP(C872, 'Вчера_Спутник Лайт'!C:BO, 9, FALSE)</f>
        <v>#N/A</v>
      </c>
      <c r="AQ872" s="53" t="e">
        <f>Q872-R872-VLOOKUP(C872, 'Вчера_Спутник Лайт'!C:BO, 11, FALSE)</f>
        <v>#N/A</v>
      </c>
      <c r="AR872" s="53" t="e">
        <f>S872-T872-VLOOKUP(C872, 'Вчера_Спутник Лайт'!C:BO, 13, FALSE)</f>
        <v>#N/A</v>
      </c>
      <c r="AS872" s="53" t="e">
        <f>U872-V872-VLOOKUP(C872, 'Вчера_Спутник Лайт'!C:BO, 15, FALSE)</f>
        <v>#N/A</v>
      </c>
      <c r="AT872" s="53" t="e">
        <f>W872-X872-VLOOKUP(C872, 'Вчера_Спутник Лайт'!C:BO, 17, FALSE)</f>
        <v>#N/A</v>
      </c>
      <c r="AU872" s="53" t="e">
        <f>AA872-AB872-VLOOKUP(C872, 'Вчера_Спутник Лайт'!C:BO, 19, FALSE)</f>
        <v>#N/A</v>
      </c>
      <c r="AV872" s="53" t="e">
        <f>AC872-AD872-VLOOKUP(C872, 'Вчера_Спутник Лайт'!C:BO, 21, FALSE)</f>
        <v>#N/A</v>
      </c>
      <c r="AW872" s="53" t="e">
        <f>VLOOKUP(C872, 'Вчера_Спутник Лайт'!C:BO, 26, FALSE)+F872-#REF!-AD872-AG872</f>
        <v>#N/A</v>
      </c>
      <c r="AX872" s="53" t="e">
        <f>AE872-VLOOKUP(C872,'Вчера_Спутник Лайт'!C:BO, 23, FALSE)</f>
        <v>#N/A</v>
      </c>
    </row>
    <row r="873" spans="1:50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3"/>
      <c r="AA873" s="44"/>
      <c r="AB873" s="43"/>
      <c r="AC873" s="44"/>
      <c r="AD873" s="43"/>
      <c r="AE873" s="43"/>
      <c r="AF873" s="43"/>
      <c r="AG873" s="44"/>
      <c r="AH873" s="48"/>
      <c r="AI873" s="52">
        <f t="shared" si="14"/>
        <v>0</v>
      </c>
      <c r="AJ873" s="53" t="str">
        <f>IF(ISNA(VLOOKUP(C873,'Вчера_Спутник Лайт'!C:C, 1, FALSE)),"ошибка",0)</f>
        <v>ошибка</v>
      </c>
      <c r="AK873" s="55"/>
      <c r="AL873" s="53" t="e">
        <f>D873-VLOOKUP(C873, 'Вчера_Спутник Лайт'!C:BO, 2, FALSE)</f>
        <v>#N/A</v>
      </c>
      <c r="AM873" s="53" t="e">
        <f>E873-F873-VLOOKUP(C873, 'Вчера_Спутник Лайт'!C:BO, 3, FALSE)</f>
        <v>#N/A</v>
      </c>
      <c r="AN873" s="53" t="e">
        <f>K873-L873-VLOOKUP(C873, 'Вчера_Спутник Лайт'!C:BO, 5, FALSE)</f>
        <v>#N/A</v>
      </c>
      <c r="AO873" s="53" t="e">
        <f>M873-N873-VLOOKUP(C873, 'Вчера_Спутник Лайт'!C:BO, 7, FALSE)</f>
        <v>#N/A</v>
      </c>
      <c r="AP873" s="53" t="e">
        <f>O873-P873-VLOOKUP(C873, 'Вчера_Спутник Лайт'!C:BO, 9, FALSE)</f>
        <v>#N/A</v>
      </c>
      <c r="AQ873" s="53" t="e">
        <f>Q873-R873-VLOOKUP(C873, 'Вчера_Спутник Лайт'!C:BO, 11, FALSE)</f>
        <v>#N/A</v>
      </c>
      <c r="AR873" s="53" t="e">
        <f>S873-T873-VLOOKUP(C873, 'Вчера_Спутник Лайт'!C:BO, 13, FALSE)</f>
        <v>#N/A</v>
      </c>
      <c r="AS873" s="53" t="e">
        <f>U873-V873-VLOOKUP(C873, 'Вчера_Спутник Лайт'!C:BO, 15, FALSE)</f>
        <v>#N/A</v>
      </c>
      <c r="AT873" s="53" t="e">
        <f>W873-X873-VLOOKUP(C873, 'Вчера_Спутник Лайт'!C:BO, 17, FALSE)</f>
        <v>#N/A</v>
      </c>
      <c r="AU873" s="53" t="e">
        <f>AA873-AB873-VLOOKUP(C873, 'Вчера_Спутник Лайт'!C:BO, 19, FALSE)</f>
        <v>#N/A</v>
      </c>
      <c r="AV873" s="53" t="e">
        <f>AC873-AD873-VLOOKUP(C873, 'Вчера_Спутник Лайт'!C:BO, 21, FALSE)</f>
        <v>#N/A</v>
      </c>
      <c r="AW873" s="53" t="e">
        <f>VLOOKUP(C873, 'Вчера_Спутник Лайт'!C:BO, 26, FALSE)+F873-#REF!-AD873-AG873</f>
        <v>#N/A</v>
      </c>
      <c r="AX873" s="53" t="e">
        <f>AE873-VLOOKUP(C873,'Вчера_Спутник Лайт'!C:BO, 23, FALSE)</f>
        <v>#N/A</v>
      </c>
    </row>
    <row r="874" spans="1:50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3"/>
      <c r="AA874" s="44"/>
      <c r="AB874" s="43"/>
      <c r="AC874" s="44"/>
      <c r="AD874" s="43"/>
      <c r="AE874" s="43"/>
      <c r="AF874" s="43"/>
      <c r="AG874" s="44"/>
      <c r="AH874" s="48"/>
      <c r="AI874" s="52">
        <f t="shared" si="14"/>
        <v>0</v>
      </c>
      <c r="AJ874" s="53" t="str">
        <f>IF(ISNA(VLOOKUP(C874,'Вчера_Спутник Лайт'!C:C, 1, FALSE)),"ошибка",0)</f>
        <v>ошибка</v>
      </c>
      <c r="AK874" s="55"/>
      <c r="AL874" s="53" t="e">
        <f>D874-VLOOKUP(C874, 'Вчера_Спутник Лайт'!C:BO, 2, FALSE)</f>
        <v>#N/A</v>
      </c>
      <c r="AM874" s="53" t="e">
        <f>E874-F874-VLOOKUP(C874, 'Вчера_Спутник Лайт'!C:BO, 3, FALSE)</f>
        <v>#N/A</v>
      </c>
      <c r="AN874" s="53" t="e">
        <f>K874-L874-VLOOKUP(C874, 'Вчера_Спутник Лайт'!C:BO, 5, FALSE)</f>
        <v>#N/A</v>
      </c>
      <c r="AO874" s="53" t="e">
        <f>M874-N874-VLOOKUP(C874, 'Вчера_Спутник Лайт'!C:BO, 7, FALSE)</f>
        <v>#N/A</v>
      </c>
      <c r="AP874" s="53" t="e">
        <f>O874-P874-VLOOKUP(C874, 'Вчера_Спутник Лайт'!C:BO, 9, FALSE)</f>
        <v>#N/A</v>
      </c>
      <c r="AQ874" s="53" t="e">
        <f>Q874-R874-VLOOKUP(C874, 'Вчера_Спутник Лайт'!C:BO, 11, FALSE)</f>
        <v>#N/A</v>
      </c>
      <c r="AR874" s="53" t="e">
        <f>S874-T874-VLOOKUP(C874, 'Вчера_Спутник Лайт'!C:BO, 13, FALSE)</f>
        <v>#N/A</v>
      </c>
      <c r="AS874" s="53" t="e">
        <f>U874-V874-VLOOKUP(C874, 'Вчера_Спутник Лайт'!C:BO, 15, FALSE)</f>
        <v>#N/A</v>
      </c>
      <c r="AT874" s="53" t="e">
        <f>W874-X874-VLOOKUP(C874, 'Вчера_Спутник Лайт'!C:BO, 17, FALSE)</f>
        <v>#N/A</v>
      </c>
      <c r="AU874" s="53" t="e">
        <f>AA874-AB874-VLOOKUP(C874, 'Вчера_Спутник Лайт'!C:BO, 19, FALSE)</f>
        <v>#N/A</v>
      </c>
      <c r="AV874" s="53" t="e">
        <f>AC874-AD874-VLOOKUP(C874, 'Вчера_Спутник Лайт'!C:BO, 21, FALSE)</f>
        <v>#N/A</v>
      </c>
      <c r="AW874" s="53" t="e">
        <f>VLOOKUP(C874, 'Вчера_Спутник Лайт'!C:BO, 26, FALSE)+F874-#REF!-AD874-AG874</f>
        <v>#N/A</v>
      </c>
      <c r="AX874" s="53" t="e">
        <f>AE874-VLOOKUP(C874,'Вчера_Спутник Лайт'!C:BO, 23, FALSE)</f>
        <v>#N/A</v>
      </c>
    </row>
    <row r="875" spans="1:50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3"/>
      <c r="AA875" s="44"/>
      <c r="AB875" s="43"/>
      <c r="AC875" s="44"/>
      <c r="AD875" s="43"/>
      <c r="AE875" s="43"/>
      <c r="AF875" s="43"/>
      <c r="AG875" s="44"/>
      <c r="AH875" s="48"/>
      <c r="AI875" s="52">
        <f t="shared" si="14"/>
        <v>0</v>
      </c>
      <c r="AJ875" s="53" t="str">
        <f>IF(ISNA(VLOOKUP(C875,'Вчера_Спутник Лайт'!C:C, 1, FALSE)),"ошибка",0)</f>
        <v>ошибка</v>
      </c>
      <c r="AK875" s="55"/>
      <c r="AL875" s="53" t="e">
        <f>D875-VLOOKUP(C875, 'Вчера_Спутник Лайт'!C:BO, 2, FALSE)</f>
        <v>#N/A</v>
      </c>
      <c r="AM875" s="53" t="e">
        <f>E875-F875-VLOOKUP(C875, 'Вчера_Спутник Лайт'!C:BO, 3, FALSE)</f>
        <v>#N/A</v>
      </c>
      <c r="AN875" s="53" t="e">
        <f>K875-L875-VLOOKUP(C875, 'Вчера_Спутник Лайт'!C:BO, 5, FALSE)</f>
        <v>#N/A</v>
      </c>
      <c r="AO875" s="53" t="e">
        <f>M875-N875-VLOOKUP(C875, 'Вчера_Спутник Лайт'!C:BO, 7, FALSE)</f>
        <v>#N/A</v>
      </c>
      <c r="AP875" s="53" t="e">
        <f>O875-P875-VLOOKUP(C875, 'Вчера_Спутник Лайт'!C:BO, 9, FALSE)</f>
        <v>#N/A</v>
      </c>
      <c r="AQ875" s="53" t="e">
        <f>Q875-R875-VLOOKUP(C875, 'Вчера_Спутник Лайт'!C:BO, 11, FALSE)</f>
        <v>#N/A</v>
      </c>
      <c r="AR875" s="53" t="e">
        <f>S875-T875-VLOOKUP(C875, 'Вчера_Спутник Лайт'!C:BO, 13, FALSE)</f>
        <v>#N/A</v>
      </c>
      <c r="AS875" s="53" t="e">
        <f>U875-V875-VLOOKUP(C875, 'Вчера_Спутник Лайт'!C:BO, 15, FALSE)</f>
        <v>#N/A</v>
      </c>
      <c r="AT875" s="53" t="e">
        <f>W875-X875-VLOOKUP(C875, 'Вчера_Спутник Лайт'!C:BO, 17, FALSE)</f>
        <v>#N/A</v>
      </c>
      <c r="AU875" s="53" t="e">
        <f>AA875-AB875-VLOOKUP(C875, 'Вчера_Спутник Лайт'!C:BO, 19, FALSE)</f>
        <v>#N/A</v>
      </c>
      <c r="AV875" s="53" t="e">
        <f>AC875-AD875-VLOOKUP(C875, 'Вчера_Спутник Лайт'!C:BO, 21, FALSE)</f>
        <v>#N/A</v>
      </c>
      <c r="AW875" s="53" t="e">
        <f>VLOOKUP(C875, 'Вчера_Спутник Лайт'!C:BO, 26, FALSE)+F875-#REF!-AD875-AG875</f>
        <v>#N/A</v>
      </c>
      <c r="AX875" s="53" t="e">
        <f>AE875-VLOOKUP(C875,'Вчера_Спутник Лайт'!C:BO, 23, FALSE)</f>
        <v>#N/A</v>
      </c>
    </row>
    <row r="876" spans="1:50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3"/>
      <c r="AA876" s="44"/>
      <c r="AB876" s="43"/>
      <c r="AC876" s="44"/>
      <c r="AD876" s="43"/>
      <c r="AE876" s="43"/>
      <c r="AF876" s="43"/>
      <c r="AG876" s="44"/>
      <c r="AH876" s="48"/>
      <c r="AI876" s="52">
        <f t="shared" si="14"/>
        <v>0</v>
      </c>
      <c r="AJ876" s="53" t="str">
        <f>IF(ISNA(VLOOKUP(C876,'Вчера_Спутник Лайт'!C:C, 1, FALSE)),"ошибка",0)</f>
        <v>ошибка</v>
      </c>
      <c r="AK876" s="55"/>
      <c r="AL876" s="53" t="e">
        <f>D876-VLOOKUP(C876, 'Вчера_Спутник Лайт'!C:BO, 2, FALSE)</f>
        <v>#N/A</v>
      </c>
      <c r="AM876" s="53" t="e">
        <f>E876-F876-VLOOKUP(C876, 'Вчера_Спутник Лайт'!C:BO, 3, FALSE)</f>
        <v>#N/A</v>
      </c>
      <c r="AN876" s="53" t="e">
        <f>K876-L876-VLOOKUP(C876, 'Вчера_Спутник Лайт'!C:BO, 5, FALSE)</f>
        <v>#N/A</v>
      </c>
      <c r="AO876" s="53" t="e">
        <f>M876-N876-VLOOKUP(C876, 'Вчера_Спутник Лайт'!C:BO, 7, FALSE)</f>
        <v>#N/A</v>
      </c>
      <c r="AP876" s="53" t="e">
        <f>O876-P876-VLOOKUP(C876, 'Вчера_Спутник Лайт'!C:BO, 9, FALSE)</f>
        <v>#N/A</v>
      </c>
      <c r="AQ876" s="53" t="e">
        <f>Q876-R876-VLOOKUP(C876, 'Вчера_Спутник Лайт'!C:BO, 11, FALSE)</f>
        <v>#N/A</v>
      </c>
      <c r="AR876" s="53" t="e">
        <f>S876-T876-VLOOKUP(C876, 'Вчера_Спутник Лайт'!C:BO, 13, FALSE)</f>
        <v>#N/A</v>
      </c>
      <c r="AS876" s="53" t="e">
        <f>U876-V876-VLOOKUP(C876, 'Вчера_Спутник Лайт'!C:BO, 15, FALSE)</f>
        <v>#N/A</v>
      </c>
      <c r="AT876" s="53" t="e">
        <f>W876-X876-VLOOKUP(C876, 'Вчера_Спутник Лайт'!C:BO, 17, FALSE)</f>
        <v>#N/A</v>
      </c>
      <c r="AU876" s="53" t="e">
        <f>AA876-AB876-VLOOKUP(C876, 'Вчера_Спутник Лайт'!C:BO, 19, FALSE)</f>
        <v>#N/A</v>
      </c>
      <c r="AV876" s="53" t="e">
        <f>AC876-AD876-VLOOKUP(C876, 'Вчера_Спутник Лайт'!C:BO, 21, FALSE)</f>
        <v>#N/A</v>
      </c>
      <c r="AW876" s="53" t="e">
        <f>VLOOKUP(C876, 'Вчера_Спутник Лайт'!C:BO, 26, FALSE)+F876-#REF!-AD876-AG876</f>
        <v>#N/A</v>
      </c>
      <c r="AX876" s="53" t="e">
        <f>AE876-VLOOKUP(C876,'Вчера_Спутник Лайт'!C:BO, 23, FALSE)</f>
        <v>#N/A</v>
      </c>
    </row>
    <row r="877" spans="1:50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3"/>
      <c r="AA877" s="44"/>
      <c r="AB877" s="43"/>
      <c r="AC877" s="44"/>
      <c r="AD877" s="43"/>
      <c r="AE877" s="43"/>
      <c r="AF877" s="43"/>
      <c r="AG877" s="44"/>
      <c r="AH877" s="48"/>
      <c r="AI877" s="52">
        <f t="shared" si="14"/>
        <v>0</v>
      </c>
      <c r="AJ877" s="53" t="str">
        <f>IF(ISNA(VLOOKUP(C877,'Вчера_Спутник Лайт'!C:C, 1, FALSE)),"ошибка",0)</f>
        <v>ошибка</v>
      </c>
      <c r="AK877" s="55"/>
      <c r="AL877" s="53" t="e">
        <f>D877-VLOOKUP(C877, 'Вчера_Спутник Лайт'!C:BO, 2, FALSE)</f>
        <v>#N/A</v>
      </c>
      <c r="AM877" s="53" t="e">
        <f>E877-F877-VLOOKUP(C877, 'Вчера_Спутник Лайт'!C:BO, 3, FALSE)</f>
        <v>#N/A</v>
      </c>
      <c r="AN877" s="53" t="e">
        <f>K877-L877-VLOOKUP(C877, 'Вчера_Спутник Лайт'!C:BO, 5, FALSE)</f>
        <v>#N/A</v>
      </c>
      <c r="AO877" s="53" t="e">
        <f>M877-N877-VLOOKUP(C877, 'Вчера_Спутник Лайт'!C:BO, 7, FALSE)</f>
        <v>#N/A</v>
      </c>
      <c r="AP877" s="53" t="e">
        <f>O877-P877-VLOOKUP(C877, 'Вчера_Спутник Лайт'!C:BO, 9, FALSE)</f>
        <v>#N/A</v>
      </c>
      <c r="AQ877" s="53" t="e">
        <f>Q877-R877-VLOOKUP(C877, 'Вчера_Спутник Лайт'!C:BO, 11, FALSE)</f>
        <v>#N/A</v>
      </c>
      <c r="AR877" s="53" t="e">
        <f>S877-T877-VLOOKUP(C877, 'Вчера_Спутник Лайт'!C:BO, 13, FALSE)</f>
        <v>#N/A</v>
      </c>
      <c r="AS877" s="53" t="e">
        <f>U877-V877-VLOOKUP(C877, 'Вчера_Спутник Лайт'!C:BO, 15, FALSE)</f>
        <v>#N/A</v>
      </c>
      <c r="AT877" s="53" t="e">
        <f>W877-X877-VLOOKUP(C877, 'Вчера_Спутник Лайт'!C:BO, 17, FALSE)</f>
        <v>#N/A</v>
      </c>
      <c r="AU877" s="53" t="e">
        <f>AA877-AB877-VLOOKUP(C877, 'Вчера_Спутник Лайт'!C:BO, 19, FALSE)</f>
        <v>#N/A</v>
      </c>
      <c r="AV877" s="53" t="e">
        <f>AC877-AD877-VLOOKUP(C877, 'Вчера_Спутник Лайт'!C:BO, 21, FALSE)</f>
        <v>#N/A</v>
      </c>
      <c r="AW877" s="53" t="e">
        <f>VLOOKUP(C877, 'Вчера_Спутник Лайт'!C:BO, 26, FALSE)+F877-#REF!-AD877-AG877</f>
        <v>#N/A</v>
      </c>
      <c r="AX877" s="53" t="e">
        <f>AE877-VLOOKUP(C877,'Вчера_Спутник Лайт'!C:BO, 23, FALSE)</f>
        <v>#N/A</v>
      </c>
    </row>
    <row r="878" spans="1:50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3"/>
      <c r="AA878" s="44"/>
      <c r="AB878" s="43"/>
      <c r="AC878" s="44"/>
      <c r="AD878" s="43"/>
      <c r="AE878" s="43"/>
      <c r="AF878" s="43"/>
      <c r="AG878" s="44"/>
      <c r="AH878" s="48"/>
      <c r="AI878" s="52">
        <f t="shared" si="14"/>
        <v>0</v>
      </c>
      <c r="AJ878" s="53" t="str">
        <f>IF(ISNA(VLOOKUP(C878,'Вчера_Спутник Лайт'!C:C, 1, FALSE)),"ошибка",0)</f>
        <v>ошибка</v>
      </c>
      <c r="AK878" s="55"/>
      <c r="AL878" s="53" t="e">
        <f>D878-VLOOKUP(C878, 'Вчера_Спутник Лайт'!C:BO, 2, FALSE)</f>
        <v>#N/A</v>
      </c>
      <c r="AM878" s="53" t="e">
        <f>E878-F878-VLOOKUP(C878, 'Вчера_Спутник Лайт'!C:BO, 3, FALSE)</f>
        <v>#N/A</v>
      </c>
      <c r="AN878" s="53" t="e">
        <f>K878-L878-VLOOKUP(C878, 'Вчера_Спутник Лайт'!C:BO, 5, FALSE)</f>
        <v>#N/A</v>
      </c>
      <c r="AO878" s="53" t="e">
        <f>M878-N878-VLOOKUP(C878, 'Вчера_Спутник Лайт'!C:BO, 7, FALSE)</f>
        <v>#N/A</v>
      </c>
      <c r="AP878" s="53" t="e">
        <f>O878-P878-VLOOKUP(C878, 'Вчера_Спутник Лайт'!C:BO, 9, FALSE)</f>
        <v>#N/A</v>
      </c>
      <c r="AQ878" s="53" t="e">
        <f>Q878-R878-VLOOKUP(C878, 'Вчера_Спутник Лайт'!C:BO, 11, FALSE)</f>
        <v>#N/A</v>
      </c>
      <c r="AR878" s="53" t="e">
        <f>S878-T878-VLOOKUP(C878, 'Вчера_Спутник Лайт'!C:BO, 13, FALSE)</f>
        <v>#N/A</v>
      </c>
      <c r="AS878" s="53" t="e">
        <f>U878-V878-VLOOKUP(C878, 'Вчера_Спутник Лайт'!C:BO, 15, FALSE)</f>
        <v>#N/A</v>
      </c>
      <c r="AT878" s="53" t="e">
        <f>W878-X878-VLOOKUP(C878, 'Вчера_Спутник Лайт'!C:BO, 17, FALSE)</f>
        <v>#N/A</v>
      </c>
      <c r="AU878" s="53" t="e">
        <f>AA878-AB878-VLOOKUP(C878, 'Вчера_Спутник Лайт'!C:BO, 19, FALSE)</f>
        <v>#N/A</v>
      </c>
      <c r="AV878" s="53" t="e">
        <f>AC878-AD878-VLOOKUP(C878, 'Вчера_Спутник Лайт'!C:BO, 21, FALSE)</f>
        <v>#N/A</v>
      </c>
      <c r="AW878" s="53" t="e">
        <f>VLOOKUP(C878, 'Вчера_Спутник Лайт'!C:BO, 26, FALSE)+F878-#REF!-AD878-AG878</f>
        <v>#N/A</v>
      </c>
      <c r="AX878" s="53" t="e">
        <f>AE878-VLOOKUP(C878,'Вчера_Спутник Лайт'!C:BO, 23, FALSE)</f>
        <v>#N/A</v>
      </c>
    </row>
    <row r="879" spans="1:50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3"/>
      <c r="AA879" s="44"/>
      <c r="AB879" s="43"/>
      <c r="AC879" s="44"/>
      <c r="AD879" s="43"/>
      <c r="AE879" s="43"/>
      <c r="AF879" s="43"/>
      <c r="AG879" s="44"/>
      <c r="AH879" s="48"/>
      <c r="AI879" s="52">
        <f t="shared" si="14"/>
        <v>0</v>
      </c>
      <c r="AJ879" s="53" t="str">
        <f>IF(ISNA(VLOOKUP(C879,'Вчера_Спутник Лайт'!C:C, 1, FALSE)),"ошибка",0)</f>
        <v>ошибка</v>
      </c>
      <c r="AK879" s="55"/>
      <c r="AL879" s="53" t="e">
        <f>D879-VLOOKUP(C879, 'Вчера_Спутник Лайт'!C:BO, 2, FALSE)</f>
        <v>#N/A</v>
      </c>
      <c r="AM879" s="53" t="e">
        <f>E879-F879-VLOOKUP(C879, 'Вчера_Спутник Лайт'!C:BO, 3, FALSE)</f>
        <v>#N/A</v>
      </c>
      <c r="AN879" s="53" t="e">
        <f>K879-L879-VLOOKUP(C879, 'Вчера_Спутник Лайт'!C:BO, 5, FALSE)</f>
        <v>#N/A</v>
      </c>
      <c r="AO879" s="53" t="e">
        <f>M879-N879-VLOOKUP(C879, 'Вчера_Спутник Лайт'!C:BO, 7, FALSE)</f>
        <v>#N/A</v>
      </c>
      <c r="AP879" s="53" t="e">
        <f>O879-P879-VLOOKUP(C879, 'Вчера_Спутник Лайт'!C:BO, 9, FALSE)</f>
        <v>#N/A</v>
      </c>
      <c r="AQ879" s="53" t="e">
        <f>Q879-R879-VLOOKUP(C879, 'Вчера_Спутник Лайт'!C:BO, 11, FALSE)</f>
        <v>#N/A</v>
      </c>
      <c r="AR879" s="53" t="e">
        <f>S879-T879-VLOOKUP(C879, 'Вчера_Спутник Лайт'!C:BO, 13, FALSE)</f>
        <v>#N/A</v>
      </c>
      <c r="AS879" s="53" t="e">
        <f>U879-V879-VLOOKUP(C879, 'Вчера_Спутник Лайт'!C:BO, 15, FALSE)</f>
        <v>#N/A</v>
      </c>
      <c r="AT879" s="53" t="e">
        <f>W879-X879-VLOOKUP(C879, 'Вчера_Спутник Лайт'!C:BO, 17, FALSE)</f>
        <v>#N/A</v>
      </c>
      <c r="AU879" s="53" t="e">
        <f>AA879-AB879-VLOOKUP(C879, 'Вчера_Спутник Лайт'!C:BO, 19, FALSE)</f>
        <v>#N/A</v>
      </c>
      <c r="AV879" s="53" t="e">
        <f>AC879-AD879-VLOOKUP(C879, 'Вчера_Спутник Лайт'!C:BO, 21, FALSE)</f>
        <v>#N/A</v>
      </c>
      <c r="AW879" s="53" t="e">
        <f>VLOOKUP(C879, 'Вчера_Спутник Лайт'!C:BO, 26, FALSE)+F879-#REF!-AD879-AG879</f>
        <v>#N/A</v>
      </c>
      <c r="AX879" s="53" t="e">
        <f>AE879-VLOOKUP(C879,'Вчера_Спутник Лайт'!C:BO, 23, FALSE)</f>
        <v>#N/A</v>
      </c>
    </row>
    <row r="880" spans="1:50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3"/>
      <c r="AA880" s="44"/>
      <c r="AB880" s="43"/>
      <c r="AC880" s="44"/>
      <c r="AD880" s="43"/>
      <c r="AE880" s="43"/>
      <c r="AF880" s="43"/>
      <c r="AG880" s="44"/>
      <c r="AH880" s="48"/>
      <c r="AI880" s="52">
        <f t="shared" si="14"/>
        <v>0</v>
      </c>
      <c r="AJ880" s="53" t="str">
        <f>IF(ISNA(VLOOKUP(C880,'Вчера_Спутник Лайт'!C:C, 1, FALSE)),"ошибка",0)</f>
        <v>ошибка</v>
      </c>
      <c r="AK880" s="55"/>
      <c r="AL880" s="53" t="e">
        <f>D880-VLOOKUP(C880, 'Вчера_Спутник Лайт'!C:BO, 2, FALSE)</f>
        <v>#N/A</v>
      </c>
      <c r="AM880" s="53" t="e">
        <f>E880-F880-VLOOKUP(C880, 'Вчера_Спутник Лайт'!C:BO, 3, FALSE)</f>
        <v>#N/A</v>
      </c>
      <c r="AN880" s="53" t="e">
        <f>K880-L880-VLOOKUP(C880, 'Вчера_Спутник Лайт'!C:BO, 5, FALSE)</f>
        <v>#N/A</v>
      </c>
      <c r="AO880" s="53" t="e">
        <f>M880-N880-VLOOKUP(C880, 'Вчера_Спутник Лайт'!C:BO, 7, FALSE)</f>
        <v>#N/A</v>
      </c>
      <c r="AP880" s="53" t="e">
        <f>O880-P880-VLOOKUP(C880, 'Вчера_Спутник Лайт'!C:BO, 9, FALSE)</f>
        <v>#N/A</v>
      </c>
      <c r="AQ880" s="53" t="e">
        <f>Q880-R880-VLOOKUP(C880, 'Вчера_Спутник Лайт'!C:BO, 11, FALSE)</f>
        <v>#N/A</v>
      </c>
      <c r="AR880" s="53" t="e">
        <f>S880-T880-VLOOKUP(C880, 'Вчера_Спутник Лайт'!C:BO, 13, FALSE)</f>
        <v>#N/A</v>
      </c>
      <c r="AS880" s="53" t="e">
        <f>U880-V880-VLOOKUP(C880, 'Вчера_Спутник Лайт'!C:BO, 15, FALSE)</f>
        <v>#N/A</v>
      </c>
      <c r="AT880" s="53" t="e">
        <f>W880-X880-VLOOKUP(C880, 'Вчера_Спутник Лайт'!C:BO, 17, FALSE)</f>
        <v>#N/A</v>
      </c>
      <c r="AU880" s="53" t="e">
        <f>AA880-AB880-VLOOKUP(C880, 'Вчера_Спутник Лайт'!C:BO, 19, FALSE)</f>
        <v>#N/A</v>
      </c>
      <c r="AV880" s="53" t="e">
        <f>AC880-AD880-VLOOKUP(C880, 'Вчера_Спутник Лайт'!C:BO, 21, FALSE)</f>
        <v>#N/A</v>
      </c>
      <c r="AW880" s="53" t="e">
        <f>VLOOKUP(C880, 'Вчера_Спутник Лайт'!C:BO, 26, FALSE)+F880-#REF!-AD880-AG880</f>
        <v>#N/A</v>
      </c>
      <c r="AX880" s="53" t="e">
        <f>AE880-VLOOKUP(C880,'Вчера_Спутник Лайт'!C:BO, 23, FALSE)</f>
        <v>#N/A</v>
      </c>
    </row>
    <row r="881" spans="1:50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3"/>
      <c r="AA881" s="44"/>
      <c r="AB881" s="43"/>
      <c r="AC881" s="44"/>
      <c r="AD881" s="43"/>
      <c r="AE881" s="43"/>
      <c r="AF881" s="43"/>
      <c r="AG881" s="44"/>
      <c r="AH881" s="48"/>
      <c r="AI881" s="52">
        <f t="shared" si="14"/>
        <v>0</v>
      </c>
      <c r="AJ881" s="53" t="str">
        <f>IF(ISNA(VLOOKUP(C881,'Вчера_Спутник Лайт'!C:C, 1, FALSE)),"ошибка",0)</f>
        <v>ошибка</v>
      </c>
      <c r="AK881" s="55"/>
      <c r="AL881" s="53" t="e">
        <f>D881-VLOOKUP(C881, 'Вчера_Спутник Лайт'!C:BO, 2, FALSE)</f>
        <v>#N/A</v>
      </c>
      <c r="AM881" s="53" t="e">
        <f>E881-F881-VLOOKUP(C881, 'Вчера_Спутник Лайт'!C:BO, 3, FALSE)</f>
        <v>#N/A</v>
      </c>
      <c r="AN881" s="53" t="e">
        <f>K881-L881-VLOOKUP(C881, 'Вчера_Спутник Лайт'!C:BO, 5, FALSE)</f>
        <v>#N/A</v>
      </c>
      <c r="AO881" s="53" t="e">
        <f>M881-N881-VLOOKUP(C881, 'Вчера_Спутник Лайт'!C:BO, 7, FALSE)</f>
        <v>#N/A</v>
      </c>
      <c r="AP881" s="53" t="e">
        <f>O881-P881-VLOOKUP(C881, 'Вчера_Спутник Лайт'!C:BO, 9, FALSE)</f>
        <v>#N/A</v>
      </c>
      <c r="AQ881" s="53" t="e">
        <f>Q881-R881-VLOOKUP(C881, 'Вчера_Спутник Лайт'!C:BO, 11, FALSE)</f>
        <v>#N/A</v>
      </c>
      <c r="AR881" s="53" t="e">
        <f>S881-T881-VLOOKUP(C881, 'Вчера_Спутник Лайт'!C:BO, 13, FALSE)</f>
        <v>#N/A</v>
      </c>
      <c r="AS881" s="53" t="e">
        <f>U881-V881-VLOOKUP(C881, 'Вчера_Спутник Лайт'!C:BO, 15, FALSE)</f>
        <v>#N/A</v>
      </c>
      <c r="AT881" s="53" t="e">
        <f>W881-X881-VLOOKUP(C881, 'Вчера_Спутник Лайт'!C:BO, 17, FALSE)</f>
        <v>#N/A</v>
      </c>
      <c r="AU881" s="53" t="e">
        <f>AA881-AB881-VLOOKUP(C881, 'Вчера_Спутник Лайт'!C:BO, 19, FALSE)</f>
        <v>#N/A</v>
      </c>
      <c r="AV881" s="53" t="e">
        <f>AC881-AD881-VLOOKUP(C881, 'Вчера_Спутник Лайт'!C:BO, 21, FALSE)</f>
        <v>#N/A</v>
      </c>
      <c r="AW881" s="53" t="e">
        <f>VLOOKUP(C881, 'Вчера_Спутник Лайт'!C:BO, 26, FALSE)+F881-#REF!-AD881-AG881</f>
        <v>#N/A</v>
      </c>
      <c r="AX881" s="53" t="e">
        <f>AE881-VLOOKUP(C881,'Вчера_Спутник Лайт'!C:BO, 23, FALSE)</f>
        <v>#N/A</v>
      </c>
    </row>
    <row r="882" spans="1:50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3"/>
      <c r="AA882" s="44"/>
      <c r="AB882" s="43"/>
      <c r="AC882" s="44"/>
      <c r="AD882" s="43"/>
      <c r="AE882" s="43"/>
      <c r="AF882" s="43"/>
      <c r="AG882" s="44"/>
      <c r="AH882" s="48"/>
      <c r="AI882" s="52">
        <f t="shared" si="14"/>
        <v>0</v>
      </c>
      <c r="AJ882" s="53" t="str">
        <f>IF(ISNA(VLOOKUP(C882,'Вчера_Спутник Лайт'!C:C, 1, FALSE)),"ошибка",0)</f>
        <v>ошибка</v>
      </c>
      <c r="AK882" s="55"/>
      <c r="AL882" s="53" t="e">
        <f>D882-VLOOKUP(C882, 'Вчера_Спутник Лайт'!C:BO, 2, FALSE)</f>
        <v>#N/A</v>
      </c>
      <c r="AM882" s="53" t="e">
        <f>E882-F882-VLOOKUP(C882, 'Вчера_Спутник Лайт'!C:BO, 3, FALSE)</f>
        <v>#N/A</v>
      </c>
      <c r="AN882" s="53" t="e">
        <f>K882-L882-VLOOKUP(C882, 'Вчера_Спутник Лайт'!C:BO, 5, FALSE)</f>
        <v>#N/A</v>
      </c>
      <c r="AO882" s="53" t="e">
        <f>M882-N882-VLOOKUP(C882, 'Вчера_Спутник Лайт'!C:BO, 7, FALSE)</f>
        <v>#N/A</v>
      </c>
      <c r="AP882" s="53" t="e">
        <f>O882-P882-VLOOKUP(C882, 'Вчера_Спутник Лайт'!C:BO, 9, FALSE)</f>
        <v>#N/A</v>
      </c>
      <c r="AQ882" s="53" t="e">
        <f>Q882-R882-VLOOKUP(C882, 'Вчера_Спутник Лайт'!C:BO, 11, FALSE)</f>
        <v>#N/A</v>
      </c>
      <c r="AR882" s="53" t="e">
        <f>S882-T882-VLOOKUP(C882, 'Вчера_Спутник Лайт'!C:BO, 13, FALSE)</f>
        <v>#N/A</v>
      </c>
      <c r="AS882" s="53" t="e">
        <f>U882-V882-VLOOKUP(C882, 'Вчера_Спутник Лайт'!C:BO, 15, FALSE)</f>
        <v>#N/A</v>
      </c>
      <c r="AT882" s="53" t="e">
        <f>W882-X882-VLOOKUP(C882, 'Вчера_Спутник Лайт'!C:BO, 17, FALSE)</f>
        <v>#N/A</v>
      </c>
      <c r="AU882" s="53" t="e">
        <f>AA882-AB882-VLOOKUP(C882, 'Вчера_Спутник Лайт'!C:BO, 19, FALSE)</f>
        <v>#N/A</v>
      </c>
      <c r="AV882" s="53" t="e">
        <f>AC882-AD882-VLOOKUP(C882, 'Вчера_Спутник Лайт'!C:BO, 21, FALSE)</f>
        <v>#N/A</v>
      </c>
      <c r="AW882" s="53" t="e">
        <f>VLOOKUP(C882, 'Вчера_Спутник Лайт'!C:BO, 26, FALSE)+F882-#REF!-AD882-AG882</f>
        <v>#N/A</v>
      </c>
      <c r="AX882" s="53" t="e">
        <f>AE882-VLOOKUP(C882,'Вчера_Спутник Лайт'!C:BO, 23, FALSE)</f>
        <v>#N/A</v>
      </c>
    </row>
    <row r="883" spans="1:50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3"/>
      <c r="AA883" s="44"/>
      <c r="AB883" s="43"/>
      <c r="AC883" s="44"/>
      <c r="AD883" s="43"/>
      <c r="AE883" s="43"/>
      <c r="AF883" s="43"/>
      <c r="AG883" s="44"/>
      <c r="AH883" s="48"/>
      <c r="AI883" s="52">
        <f t="shared" si="14"/>
        <v>0</v>
      </c>
      <c r="AJ883" s="53" t="str">
        <f>IF(ISNA(VLOOKUP(C883,'Вчера_Спутник Лайт'!C:C, 1, FALSE)),"ошибка",0)</f>
        <v>ошибка</v>
      </c>
      <c r="AK883" s="55"/>
      <c r="AL883" s="53" t="e">
        <f>D883-VLOOKUP(C883, 'Вчера_Спутник Лайт'!C:BO, 2, FALSE)</f>
        <v>#N/A</v>
      </c>
      <c r="AM883" s="53" t="e">
        <f>E883-F883-VLOOKUP(C883, 'Вчера_Спутник Лайт'!C:BO, 3, FALSE)</f>
        <v>#N/A</v>
      </c>
      <c r="AN883" s="53" t="e">
        <f>K883-L883-VLOOKUP(C883, 'Вчера_Спутник Лайт'!C:BO, 5, FALSE)</f>
        <v>#N/A</v>
      </c>
      <c r="AO883" s="53" t="e">
        <f>M883-N883-VLOOKUP(C883, 'Вчера_Спутник Лайт'!C:BO, 7, FALSE)</f>
        <v>#N/A</v>
      </c>
      <c r="AP883" s="53" t="e">
        <f>O883-P883-VLOOKUP(C883, 'Вчера_Спутник Лайт'!C:BO, 9, FALSE)</f>
        <v>#N/A</v>
      </c>
      <c r="AQ883" s="53" t="e">
        <f>Q883-R883-VLOOKUP(C883, 'Вчера_Спутник Лайт'!C:BO, 11, FALSE)</f>
        <v>#N/A</v>
      </c>
      <c r="AR883" s="53" t="e">
        <f>S883-T883-VLOOKUP(C883, 'Вчера_Спутник Лайт'!C:BO, 13, FALSE)</f>
        <v>#N/A</v>
      </c>
      <c r="AS883" s="53" t="e">
        <f>U883-V883-VLOOKUP(C883, 'Вчера_Спутник Лайт'!C:BO, 15, FALSE)</f>
        <v>#N/A</v>
      </c>
      <c r="AT883" s="53" t="e">
        <f>W883-X883-VLOOKUP(C883, 'Вчера_Спутник Лайт'!C:BO, 17, FALSE)</f>
        <v>#N/A</v>
      </c>
      <c r="AU883" s="53" t="e">
        <f>AA883-AB883-VLOOKUP(C883, 'Вчера_Спутник Лайт'!C:BO, 19, FALSE)</f>
        <v>#N/A</v>
      </c>
      <c r="AV883" s="53" t="e">
        <f>AC883-AD883-VLOOKUP(C883, 'Вчера_Спутник Лайт'!C:BO, 21, FALSE)</f>
        <v>#N/A</v>
      </c>
      <c r="AW883" s="53" t="e">
        <f>VLOOKUP(C883, 'Вчера_Спутник Лайт'!C:BO, 26, FALSE)+F883-#REF!-AD883-AG883</f>
        <v>#N/A</v>
      </c>
      <c r="AX883" s="53" t="e">
        <f>AE883-VLOOKUP(C883,'Вчера_Спутник Лайт'!C:BO, 23, FALSE)</f>
        <v>#N/A</v>
      </c>
    </row>
    <row r="884" spans="1:50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3"/>
      <c r="AA884" s="44"/>
      <c r="AB884" s="43"/>
      <c r="AC884" s="44"/>
      <c r="AD884" s="43"/>
      <c r="AE884" s="43"/>
      <c r="AF884" s="43"/>
      <c r="AG884" s="44"/>
      <c r="AH884" s="48"/>
      <c r="AI884" s="52">
        <f t="shared" si="14"/>
        <v>0</v>
      </c>
      <c r="AJ884" s="53" t="str">
        <f>IF(ISNA(VLOOKUP(C884,'Вчера_Спутник Лайт'!C:C, 1, FALSE)),"ошибка",0)</f>
        <v>ошибка</v>
      </c>
      <c r="AK884" s="55"/>
      <c r="AL884" s="53" t="e">
        <f>D884-VLOOKUP(C884, 'Вчера_Спутник Лайт'!C:BO, 2, FALSE)</f>
        <v>#N/A</v>
      </c>
      <c r="AM884" s="53" t="e">
        <f>E884-F884-VLOOKUP(C884, 'Вчера_Спутник Лайт'!C:BO, 3, FALSE)</f>
        <v>#N/A</v>
      </c>
      <c r="AN884" s="53" t="e">
        <f>K884-L884-VLOOKUP(C884, 'Вчера_Спутник Лайт'!C:BO, 5, FALSE)</f>
        <v>#N/A</v>
      </c>
      <c r="AO884" s="53" t="e">
        <f>M884-N884-VLOOKUP(C884, 'Вчера_Спутник Лайт'!C:BO, 7, FALSE)</f>
        <v>#N/A</v>
      </c>
      <c r="AP884" s="53" t="e">
        <f>O884-P884-VLOOKUP(C884, 'Вчера_Спутник Лайт'!C:BO, 9, FALSE)</f>
        <v>#N/A</v>
      </c>
      <c r="AQ884" s="53" t="e">
        <f>Q884-R884-VLOOKUP(C884, 'Вчера_Спутник Лайт'!C:BO, 11, FALSE)</f>
        <v>#N/A</v>
      </c>
      <c r="AR884" s="53" t="e">
        <f>S884-T884-VLOOKUP(C884, 'Вчера_Спутник Лайт'!C:BO, 13, FALSE)</f>
        <v>#N/A</v>
      </c>
      <c r="AS884" s="53" t="e">
        <f>U884-V884-VLOOKUP(C884, 'Вчера_Спутник Лайт'!C:BO, 15, FALSE)</f>
        <v>#N/A</v>
      </c>
      <c r="AT884" s="53" t="e">
        <f>W884-X884-VLOOKUP(C884, 'Вчера_Спутник Лайт'!C:BO, 17, FALSE)</f>
        <v>#N/A</v>
      </c>
      <c r="AU884" s="53" t="e">
        <f>AA884-AB884-VLOOKUP(C884, 'Вчера_Спутник Лайт'!C:BO, 19, FALSE)</f>
        <v>#N/A</v>
      </c>
      <c r="AV884" s="53" t="e">
        <f>AC884-AD884-VLOOKUP(C884, 'Вчера_Спутник Лайт'!C:BO, 21, FALSE)</f>
        <v>#N/A</v>
      </c>
      <c r="AW884" s="53" t="e">
        <f>VLOOKUP(C884, 'Вчера_Спутник Лайт'!C:BO, 26, FALSE)+F884-#REF!-AD884-AG884</f>
        <v>#N/A</v>
      </c>
      <c r="AX884" s="53" t="e">
        <f>AE884-VLOOKUP(C884,'Вчера_Спутник Лайт'!C:BO, 23, FALSE)</f>
        <v>#N/A</v>
      </c>
    </row>
    <row r="885" spans="1:50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3"/>
      <c r="AA885" s="44"/>
      <c r="AB885" s="43"/>
      <c r="AC885" s="44"/>
      <c r="AD885" s="43"/>
      <c r="AE885" s="43"/>
      <c r="AF885" s="43"/>
      <c r="AG885" s="44"/>
      <c r="AH885" s="48"/>
      <c r="AI885" s="52">
        <f t="shared" si="14"/>
        <v>0</v>
      </c>
      <c r="AJ885" s="53" t="str">
        <f>IF(ISNA(VLOOKUP(C885,'Вчера_Спутник Лайт'!C:C, 1, FALSE)),"ошибка",0)</f>
        <v>ошибка</v>
      </c>
      <c r="AK885" s="55"/>
      <c r="AL885" s="53" t="e">
        <f>D885-VLOOKUP(C885, 'Вчера_Спутник Лайт'!C:BO, 2, FALSE)</f>
        <v>#N/A</v>
      </c>
      <c r="AM885" s="53" t="e">
        <f>E885-F885-VLOOKUP(C885, 'Вчера_Спутник Лайт'!C:BO, 3, FALSE)</f>
        <v>#N/A</v>
      </c>
      <c r="AN885" s="53" t="e">
        <f>K885-L885-VLOOKUP(C885, 'Вчера_Спутник Лайт'!C:BO, 5, FALSE)</f>
        <v>#N/A</v>
      </c>
      <c r="AO885" s="53" t="e">
        <f>M885-N885-VLOOKUP(C885, 'Вчера_Спутник Лайт'!C:BO, 7, FALSE)</f>
        <v>#N/A</v>
      </c>
      <c r="AP885" s="53" t="e">
        <f>O885-P885-VLOOKUP(C885, 'Вчера_Спутник Лайт'!C:BO, 9, FALSE)</f>
        <v>#N/A</v>
      </c>
      <c r="AQ885" s="53" t="e">
        <f>Q885-R885-VLOOKUP(C885, 'Вчера_Спутник Лайт'!C:BO, 11, FALSE)</f>
        <v>#N/A</v>
      </c>
      <c r="AR885" s="53" t="e">
        <f>S885-T885-VLOOKUP(C885, 'Вчера_Спутник Лайт'!C:BO, 13, FALSE)</f>
        <v>#N/A</v>
      </c>
      <c r="AS885" s="53" t="e">
        <f>U885-V885-VLOOKUP(C885, 'Вчера_Спутник Лайт'!C:BO, 15, FALSE)</f>
        <v>#N/A</v>
      </c>
      <c r="AT885" s="53" t="e">
        <f>W885-X885-VLOOKUP(C885, 'Вчера_Спутник Лайт'!C:BO, 17, FALSE)</f>
        <v>#N/A</v>
      </c>
      <c r="AU885" s="53" t="e">
        <f>AA885-AB885-VLOOKUP(C885, 'Вчера_Спутник Лайт'!C:BO, 19, FALSE)</f>
        <v>#N/A</v>
      </c>
      <c r="AV885" s="53" t="e">
        <f>AC885-AD885-VLOOKUP(C885, 'Вчера_Спутник Лайт'!C:BO, 21, FALSE)</f>
        <v>#N/A</v>
      </c>
      <c r="AW885" s="53" t="e">
        <f>VLOOKUP(C885, 'Вчера_Спутник Лайт'!C:BO, 26, FALSE)+F885-#REF!-AD885-AG885</f>
        <v>#N/A</v>
      </c>
      <c r="AX885" s="53" t="e">
        <f>AE885-VLOOKUP(C885,'Вчера_Спутник Лайт'!C:BO, 23, FALSE)</f>
        <v>#N/A</v>
      </c>
    </row>
    <row r="886" spans="1:50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3"/>
      <c r="AA886" s="44"/>
      <c r="AB886" s="43"/>
      <c r="AC886" s="44"/>
      <c r="AD886" s="43"/>
      <c r="AE886" s="43"/>
      <c r="AF886" s="43"/>
      <c r="AG886" s="44"/>
      <c r="AH886" s="48"/>
      <c r="AI886" s="52">
        <f t="shared" si="14"/>
        <v>0</v>
      </c>
      <c r="AJ886" s="53" t="str">
        <f>IF(ISNA(VLOOKUP(C886,'Вчера_Спутник Лайт'!C:C, 1, FALSE)),"ошибка",0)</f>
        <v>ошибка</v>
      </c>
      <c r="AK886" s="55"/>
      <c r="AL886" s="53" t="e">
        <f>D886-VLOOKUP(C886, 'Вчера_Спутник Лайт'!C:BO, 2, FALSE)</f>
        <v>#N/A</v>
      </c>
      <c r="AM886" s="53" t="e">
        <f>E886-F886-VLOOKUP(C886, 'Вчера_Спутник Лайт'!C:BO, 3, FALSE)</f>
        <v>#N/A</v>
      </c>
      <c r="AN886" s="53" t="e">
        <f>K886-L886-VLOOKUP(C886, 'Вчера_Спутник Лайт'!C:BO, 5, FALSE)</f>
        <v>#N/A</v>
      </c>
      <c r="AO886" s="53" t="e">
        <f>M886-N886-VLOOKUP(C886, 'Вчера_Спутник Лайт'!C:BO, 7, FALSE)</f>
        <v>#N/A</v>
      </c>
      <c r="AP886" s="53" t="e">
        <f>O886-P886-VLOOKUP(C886, 'Вчера_Спутник Лайт'!C:BO, 9, FALSE)</f>
        <v>#N/A</v>
      </c>
      <c r="AQ886" s="53" t="e">
        <f>Q886-R886-VLOOKUP(C886, 'Вчера_Спутник Лайт'!C:BO, 11, FALSE)</f>
        <v>#N/A</v>
      </c>
      <c r="AR886" s="53" t="e">
        <f>S886-T886-VLOOKUP(C886, 'Вчера_Спутник Лайт'!C:BO, 13, FALSE)</f>
        <v>#N/A</v>
      </c>
      <c r="AS886" s="53" t="e">
        <f>U886-V886-VLOOKUP(C886, 'Вчера_Спутник Лайт'!C:BO, 15, FALSE)</f>
        <v>#N/A</v>
      </c>
      <c r="AT886" s="53" t="e">
        <f>W886-X886-VLOOKUP(C886, 'Вчера_Спутник Лайт'!C:BO, 17, FALSE)</f>
        <v>#N/A</v>
      </c>
      <c r="AU886" s="53" t="e">
        <f>AA886-AB886-VLOOKUP(C886, 'Вчера_Спутник Лайт'!C:BO, 19, FALSE)</f>
        <v>#N/A</v>
      </c>
      <c r="AV886" s="53" t="e">
        <f>AC886-AD886-VLOOKUP(C886, 'Вчера_Спутник Лайт'!C:BO, 21, FALSE)</f>
        <v>#N/A</v>
      </c>
      <c r="AW886" s="53" t="e">
        <f>VLOOKUP(C886, 'Вчера_Спутник Лайт'!C:BO, 26, FALSE)+F886-#REF!-AD886-AG886</f>
        <v>#N/A</v>
      </c>
      <c r="AX886" s="53" t="e">
        <f>AE886-VLOOKUP(C886,'Вчера_Спутник Лайт'!C:BO, 23, FALSE)</f>
        <v>#N/A</v>
      </c>
    </row>
    <row r="887" spans="1:50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3"/>
      <c r="AA887" s="44"/>
      <c r="AB887" s="43"/>
      <c r="AC887" s="44"/>
      <c r="AD887" s="43"/>
      <c r="AE887" s="43"/>
      <c r="AF887" s="43"/>
      <c r="AG887" s="44"/>
      <c r="AH887" s="48"/>
      <c r="AI887" s="52">
        <f t="shared" si="14"/>
        <v>0</v>
      </c>
      <c r="AJ887" s="53" t="str">
        <f>IF(ISNA(VLOOKUP(C887,'Вчера_Спутник Лайт'!C:C, 1, FALSE)),"ошибка",0)</f>
        <v>ошибка</v>
      </c>
      <c r="AK887" s="55"/>
      <c r="AL887" s="53" t="e">
        <f>D887-VLOOKUP(C887, 'Вчера_Спутник Лайт'!C:BO, 2, FALSE)</f>
        <v>#N/A</v>
      </c>
      <c r="AM887" s="53" t="e">
        <f>E887-F887-VLOOKUP(C887, 'Вчера_Спутник Лайт'!C:BO, 3, FALSE)</f>
        <v>#N/A</v>
      </c>
      <c r="AN887" s="53" t="e">
        <f>K887-L887-VLOOKUP(C887, 'Вчера_Спутник Лайт'!C:BO, 5, FALSE)</f>
        <v>#N/A</v>
      </c>
      <c r="AO887" s="53" t="e">
        <f>M887-N887-VLOOKUP(C887, 'Вчера_Спутник Лайт'!C:BO, 7, FALSE)</f>
        <v>#N/A</v>
      </c>
      <c r="AP887" s="53" t="e">
        <f>O887-P887-VLOOKUP(C887, 'Вчера_Спутник Лайт'!C:BO, 9, FALSE)</f>
        <v>#N/A</v>
      </c>
      <c r="AQ887" s="53" t="e">
        <f>Q887-R887-VLOOKUP(C887, 'Вчера_Спутник Лайт'!C:BO, 11, FALSE)</f>
        <v>#N/A</v>
      </c>
      <c r="AR887" s="53" t="e">
        <f>S887-T887-VLOOKUP(C887, 'Вчера_Спутник Лайт'!C:BO, 13, FALSE)</f>
        <v>#N/A</v>
      </c>
      <c r="AS887" s="53" t="e">
        <f>U887-V887-VLOOKUP(C887, 'Вчера_Спутник Лайт'!C:BO, 15, FALSE)</f>
        <v>#N/A</v>
      </c>
      <c r="AT887" s="53" t="e">
        <f>W887-X887-VLOOKUP(C887, 'Вчера_Спутник Лайт'!C:BO, 17, FALSE)</f>
        <v>#N/A</v>
      </c>
      <c r="AU887" s="53" t="e">
        <f>AA887-AB887-VLOOKUP(C887, 'Вчера_Спутник Лайт'!C:BO, 19, FALSE)</f>
        <v>#N/A</v>
      </c>
      <c r="AV887" s="53" t="e">
        <f>AC887-AD887-VLOOKUP(C887, 'Вчера_Спутник Лайт'!C:BO, 21, FALSE)</f>
        <v>#N/A</v>
      </c>
      <c r="AW887" s="53" t="e">
        <f>VLOOKUP(C887, 'Вчера_Спутник Лайт'!C:BO, 26, FALSE)+F887-#REF!-AD887-AG887</f>
        <v>#N/A</v>
      </c>
      <c r="AX887" s="53" t="e">
        <f>AE887-VLOOKUP(C887,'Вчера_Спутник Лайт'!C:BO, 23, FALSE)</f>
        <v>#N/A</v>
      </c>
    </row>
    <row r="888" spans="1:50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3"/>
      <c r="AA888" s="44"/>
      <c r="AB888" s="43"/>
      <c r="AC888" s="44"/>
      <c r="AD888" s="43"/>
      <c r="AE888" s="43"/>
      <c r="AF888" s="43"/>
      <c r="AG888" s="44"/>
      <c r="AH888" s="48"/>
      <c r="AI888" s="52">
        <f t="shared" si="14"/>
        <v>0</v>
      </c>
      <c r="AJ888" s="53" t="str">
        <f>IF(ISNA(VLOOKUP(C888,'Вчера_Спутник Лайт'!C:C, 1, FALSE)),"ошибка",0)</f>
        <v>ошибка</v>
      </c>
      <c r="AK888" s="55"/>
      <c r="AL888" s="53" t="e">
        <f>D888-VLOOKUP(C888, 'Вчера_Спутник Лайт'!C:BO, 2, FALSE)</f>
        <v>#N/A</v>
      </c>
      <c r="AM888" s="53" t="e">
        <f>E888-F888-VLOOKUP(C888, 'Вчера_Спутник Лайт'!C:BO, 3, FALSE)</f>
        <v>#N/A</v>
      </c>
      <c r="AN888" s="53" t="e">
        <f>K888-L888-VLOOKUP(C888, 'Вчера_Спутник Лайт'!C:BO, 5, FALSE)</f>
        <v>#N/A</v>
      </c>
      <c r="AO888" s="53" t="e">
        <f>M888-N888-VLOOKUP(C888, 'Вчера_Спутник Лайт'!C:BO, 7, FALSE)</f>
        <v>#N/A</v>
      </c>
      <c r="AP888" s="53" t="e">
        <f>O888-P888-VLOOKUP(C888, 'Вчера_Спутник Лайт'!C:BO, 9, FALSE)</f>
        <v>#N/A</v>
      </c>
      <c r="AQ888" s="53" t="e">
        <f>Q888-R888-VLOOKUP(C888, 'Вчера_Спутник Лайт'!C:BO, 11, FALSE)</f>
        <v>#N/A</v>
      </c>
      <c r="AR888" s="53" t="e">
        <f>S888-T888-VLOOKUP(C888, 'Вчера_Спутник Лайт'!C:BO, 13, FALSE)</f>
        <v>#N/A</v>
      </c>
      <c r="AS888" s="53" t="e">
        <f>U888-V888-VLOOKUP(C888, 'Вчера_Спутник Лайт'!C:BO, 15, FALSE)</f>
        <v>#N/A</v>
      </c>
      <c r="AT888" s="53" t="e">
        <f>W888-X888-VLOOKUP(C888, 'Вчера_Спутник Лайт'!C:BO, 17, FALSE)</f>
        <v>#N/A</v>
      </c>
      <c r="AU888" s="53" t="e">
        <f>AA888-AB888-VLOOKUP(C888, 'Вчера_Спутник Лайт'!C:BO, 19, FALSE)</f>
        <v>#N/A</v>
      </c>
      <c r="AV888" s="53" t="e">
        <f>AC888-AD888-VLOOKUP(C888, 'Вчера_Спутник Лайт'!C:BO, 21, FALSE)</f>
        <v>#N/A</v>
      </c>
      <c r="AW888" s="53" t="e">
        <f>VLOOKUP(C888, 'Вчера_Спутник Лайт'!C:BO, 26, FALSE)+F888-#REF!-AD888-AG888</f>
        <v>#N/A</v>
      </c>
      <c r="AX888" s="53" t="e">
        <f>AE888-VLOOKUP(C888,'Вчера_Спутник Лайт'!C:BO, 23, FALSE)</f>
        <v>#N/A</v>
      </c>
    </row>
    <row r="889" spans="1:50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3"/>
      <c r="AA889" s="44"/>
      <c r="AB889" s="43"/>
      <c r="AC889" s="44"/>
      <c r="AD889" s="43"/>
      <c r="AE889" s="43"/>
      <c r="AF889" s="43"/>
      <c r="AG889" s="44"/>
      <c r="AH889" s="48"/>
      <c r="AI889" s="52">
        <f t="shared" si="14"/>
        <v>0</v>
      </c>
      <c r="AJ889" s="53" t="str">
        <f>IF(ISNA(VLOOKUP(C889,'Вчера_Спутник Лайт'!C:C, 1, FALSE)),"ошибка",0)</f>
        <v>ошибка</v>
      </c>
      <c r="AK889" s="55"/>
      <c r="AL889" s="53" t="e">
        <f>D889-VLOOKUP(C889, 'Вчера_Спутник Лайт'!C:BO, 2, FALSE)</f>
        <v>#N/A</v>
      </c>
      <c r="AM889" s="53" t="e">
        <f>E889-F889-VLOOKUP(C889, 'Вчера_Спутник Лайт'!C:BO, 3, FALSE)</f>
        <v>#N/A</v>
      </c>
      <c r="AN889" s="53" t="e">
        <f>K889-L889-VLOOKUP(C889, 'Вчера_Спутник Лайт'!C:BO, 5, FALSE)</f>
        <v>#N/A</v>
      </c>
      <c r="AO889" s="53" t="e">
        <f>M889-N889-VLOOKUP(C889, 'Вчера_Спутник Лайт'!C:BO, 7, FALSE)</f>
        <v>#N/A</v>
      </c>
      <c r="AP889" s="53" t="e">
        <f>O889-P889-VLOOKUP(C889, 'Вчера_Спутник Лайт'!C:BO, 9, FALSE)</f>
        <v>#N/A</v>
      </c>
      <c r="AQ889" s="53" t="e">
        <f>Q889-R889-VLOOKUP(C889, 'Вчера_Спутник Лайт'!C:BO, 11, FALSE)</f>
        <v>#N/A</v>
      </c>
      <c r="AR889" s="53" t="e">
        <f>S889-T889-VLOOKUP(C889, 'Вчера_Спутник Лайт'!C:BO, 13, FALSE)</f>
        <v>#N/A</v>
      </c>
      <c r="AS889" s="53" t="e">
        <f>U889-V889-VLOOKUP(C889, 'Вчера_Спутник Лайт'!C:BO, 15, FALSE)</f>
        <v>#N/A</v>
      </c>
      <c r="AT889" s="53" t="e">
        <f>W889-X889-VLOOKUP(C889, 'Вчера_Спутник Лайт'!C:BO, 17, FALSE)</f>
        <v>#N/A</v>
      </c>
      <c r="AU889" s="53" t="e">
        <f>AA889-AB889-VLOOKUP(C889, 'Вчера_Спутник Лайт'!C:BO, 19, FALSE)</f>
        <v>#N/A</v>
      </c>
      <c r="AV889" s="53" t="e">
        <f>AC889-AD889-VLOOKUP(C889, 'Вчера_Спутник Лайт'!C:BO, 21, FALSE)</f>
        <v>#N/A</v>
      </c>
      <c r="AW889" s="53" t="e">
        <f>VLOOKUP(C889, 'Вчера_Спутник Лайт'!C:BO, 26, FALSE)+F889-#REF!-AD889-AG889</f>
        <v>#N/A</v>
      </c>
      <c r="AX889" s="53" t="e">
        <f>AE889-VLOOKUP(C889,'Вчера_Спутник Лайт'!C:BO, 23, FALSE)</f>
        <v>#N/A</v>
      </c>
    </row>
    <row r="890" spans="1:50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3"/>
      <c r="AA890" s="44"/>
      <c r="AB890" s="43"/>
      <c r="AC890" s="44"/>
      <c r="AD890" s="43"/>
      <c r="AE890" s="43"/>
      <c r="AF890" s="43"/>
      <c r="AG890" s="44"/>
      <c r="AH890" s="48"/>
      <c r="AI890" s="52">
        <f t="shared" si="14"/>
        <v>0</v>
      </c>
      <c r="AJ890" s="53" t="str">
        <f>IF(ISNA(VLOOKUP(C890,'Вчера_Спутник Лайт'!C:C, 1, FALSE)),"ошибка",0)</f>
        <v>ошибка</v>
      </c>
      <c r="AK890" s="55"/>
      <c r="AL890" s="53" t="e">
        <f>D890-VLOOKUP(C890, 'Вчера_Спутник Лайт'!C:BO, 2, FALSE)</f>
        <v>#N/A</v>
      </c>
      <c r="AM890" s="53" t="e">
        <f>E890-F890-VLOOKUP(C890, 'Вчера_Спутник Лайт'!C:BO, 3, FALSE)</f>
        <v>#N/A</v>
      </c>
      <c r="AN890" s="53" t="e">
        <f>K890-L890-VLOOKUP(C890, 'Вчера_Спутник Лайт'!C:BO, 5, FALSE)</f>
        <v>#N/A</v>
      </c>
      <c r="AO890" s="53" t="e">
        <f>M890-N890-VLOOKUP(C890, 'Вчера_Спутник Лайт'!C:BO, 7, FALSE)</f>
        <v>#N/A</v>
      </c>
      <c r="AP890" s="53" t="e">
        <f>O890-P890-VLOOKUP(C890, 'Вчера_Спутник Лайт'!C:BO, 9, FALSE)</f>
        <v>#N/A</v>
      </c>
      <c r="AQ890" s="53" t="e">
        <f>Q890-R890-VLOOKUP(C890, 'Вчера_Спутник Лайт'!C:BO, 11, FALSE)</f>
        <v>#N/A</v>
      </c>
      <c r="AR890" s="53" t="e">
        <f>S890-T890-VLOOKUP(C890, 'Вчера_Спутник Лайт'!C:BO, 13, FALSE)</f>
        <v>#N/A</v>
      </c>
      <c r="AS890" s="53" t="e">
        <f>U890-V890-VLOOKUP(C890, 'Вчера_Спутник Лайт'!C:BO, 15, FALSE)</f>
        <v>#N/A</v>
      </c>
      <c r="AT890" s="53" t="e">
        <f>W890-X890-VLOOKUP(C890, 'Вчера_Спутник Лайт'!C:BO, 17, FALSE)</f>
        <v>#N/A</v>
      </c>
      <c r="AU890" s="53" t="e">
        <f>AA890-AB890-VLOOKUP(C890, 'Вчера_Спутник Лайт'!C:BO, 19, FALSE)</f>
        <v>#N/A</v>
      </c>
      <c r="AV890" s="53" t="e">
        <f>AC890-AD890-VLOOKUP(C890, 'Вчера_Спутник Лайт'!C:BO, 21, FALSE)</f>
        <v>#N/A</v>
      </c>
      <c r="AW890" s="53" t="e">
        <f>VLOOKUP(C890, 'Вчера_Спутник Лайт'!C:BO, 26, FALSE)+F890-#REF!-AD890-AG890</f>
        <v>#N/A</v>
      </c>
      <c r="AX890" s="53" t="e">
        <f>AE890-VLOOKUP(C890,'Вчера_Спутник Лайт'!C:BO, 23, FALSE)</f>
        <v>#N/A</v>
      </c>
    </row>
    <row r="891" spans="1:50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3"/>
      <c r="AA891" s="44"/>
      <c r="AB891" s="43"/>
      <c r="AC891" s="44"/>
      <c r="AD891" s="43"/>
      <c r="AE891" s="43"/>
      <c r="AF891" s="43"/>
      <c r="AG891" s="44"/>
      <c r="AH891" s="48"/>
      <c r="AI891" s="52">
        <f t="shared" si="14"/>
        <v>0</v>
      </c>
      <c r="AJ891" s="53" t="str">
        <f>IF(ISNA(VLOOKUP(C891,'Вчера_Спутник Лайт'!C:C, 1, FALSE)),"ошибка",0)</f>
        <v>ошибка</v>
      </c>
      <c r="AK891" s="55"/>
      <c r="AL891" s="53" t="e">
        <f>D891-VLOOKUP(C891, 'Вчера_Спутник Лайт'!C:BO, 2, FALSE)</f>
        <v>#N/A</v>
      </c>
      <c r="AM891" s="53" t="e">
        <f>E891-F891-VLOOKUP(C891, 'Вчера_Спутник Лайт'!C:BO, 3, FALSE)</f>
        <v>#N/A</v>
      </c>
      <c r="AN891" s="53" t="e">
        <f>K891-L891-VLOOKUP(C891, 'Вчера_Спутник Лайт'!C:BO, 5, FALSE)</f>
        <v>#N/A</v>
      </c>
      <c r="AO891" s="53" t="e">
        <f>M891-N891-VLOOKUP(C891, 'Вчера_Спутник Лайт'!C:BO, 7, FALSE)</f>
        <v>#N/A</v>
      </c>
      <c r="AP891" s="53" t="e">
        <f>O891-P891-VLOOKUP(C891, 'Вчера_Спутник Лайт'!C:BO, 9, FALSE)</f>
        <v>#N/A</v>
      </c>
      <c r="AQ891" s="53" t="e">
        <f>Q891-R891-VLOOKUP(C891, 'Вчера_Спутник Лайт'!C:BO, 11, FALSE)</f>
        <v>#N/A</v>
      </c>
      <c r="AR891" s="53" t="e">
        <f>S891-T891-VLOOKUP(C891, 'Вчера_Спутник Лайт'!C:BO, 13, FALSE)</f>
        <v>#N/A</v>
      </c>
      <c r="AS891" s="53" t="e">
        <f>U891-V891-VLOOKUP(C891, 'Вчера_Спутник Лайт'!C:BO, 15, FALSE)</f>
        <v>#N/A</v>
      </c>
      <c r="AT891" s="53" t="e">
        <f>W891-X891-VLOOKUP(C891, 'Вчера_Спутник Лайт'!C:BO, 17, FALSE)</f>
        <v>#N/A</v>
      </c>
      <c r="AU891" s="53" t="e">
        <f>AA891-AB891-VLOOKUP(C891, 'Вчера_Спутник Лайт'!C:BO, 19, FALSE)</f>
        <v>#N/A</v>
      </c>
      <c r="AV891" s="53" t="e">
        <f>AC891-AD891-VLOOKUP(C891, 'Вчера_Спутник Лайт'!C:BO, 21, FALSE)</f>
        <v>#N/A</v>
      </c>
      <c r="AW891" s="53" t="e">
        <f>VLOOKUP(C891, 'Вчера_Спутник Лайт'!C:BO, 26, FALSE)+F891-#REF!-AD891-AG891</f>
        <v>#N/A</v>
      </c>
      <c r="AX891" s="53" t="e">
        <f>AE891-VLOOKUP(C891,'Вчера_Спутник Лайт'!C:BO, 23, FALSE)</f>
        <v>#N/A</v>
      </c>
    </row>
    <row r="892" spans="1:50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3"/>
      <c r="AA892" s="44"/>
      <c r="AB892" s="43"/>
      <c r="AC892" s="44"/>
      <c r="AD892" s="43"/>
      <c r="AE892" s="43"/>
      <c r="AF892" s="43"/>
      <c r="AG892" s="44"/>
      <c r="AH892" s="48"/>
      <c r="AI892" s="52">
        <f t="shared" si="14"/>
        <v>0</v>
      </c>
      <c r="AJ892" s="53" t="str">
        <f>IF(ISNA(VLOOKUP(C892,'Вчера_Спутник Лайт'!C:C, 1, FALSE)),"ошибка",0)</f>
        <v>ошибка</v>
      </c>
      <c r="AK892" s="55"/>
      <c r="AL892" s="53" t="e">
        <f>D892-VLOOKUP(C892, 'Вчера_Спутник Лайт'!C:BO, 2, FALSE)</f>
        <v>#N/A</v>
      </c>
      <c r="AM892" s="53" t="e">
        <f>E892-F892-VLOOKUP(C892, 'Вчера_Спутник Лайт'!C:BO, 3, FALSE)</f>
        <v>#N/A</v>
      </c>
      <c r="AN892" s="53" t="e">
        <f>K892-L892-VLOOKUP(C892, 'Вчера_Спутник Лайт'!C:BO, 5, FALSE)</f>
        <v>#N/A</v>
      </c>
      <c r="AO892" s="53" t="e">
        <f>M892-N892-VLOOKUP(C892, 'Вчера_Спутник Лайт'!C:BO, 7, FALSE)</f>
        <v>#N/A</v>
      </c>
      <c r="AP892" s="53" t="e">
        <f>O892-P892-VLOOKUP(C892, 'Вчера_Спутник Лайт'!C:BO, 9, FALSE)</f>
        <v>#N/A</v>
      </c>
      <c r="AQ892" s="53" t="e">
        <f>Q892-R892-VLOOKUP(C892, 'Вчера_Спутник Лайт'!C:BO, 11, FALSE)</f>
        <v>#N/A</v>
      </c>
      <c r="AR892" s="53" t="e">
        <f>S892-T892-VLOOKUP(C892, 'Вчера_Спутник Лайт'!C:BO, 13, FALSE)</f>
        <v>#N/A</v>
      </c>
      <c r="AS892" s="53" t="e">
        <f>U892-V892-VLOOKUP(C892, 'Вчера_Спутник Лайт'!C:BO, 15, FALSE)</f>
        <v>#N/A</v>
      </c>
      <c r="AT892" s="53" t="e">
        <f>W892-X892-VLOOKUP(C892, 'Вчера_Спутник Лайт'!C:BO, 17, FALSE)</f>
        <v>#N/A</v>
      </c>
      <c r="AU892" s="53" t="e">
        <f>AA892-AB892-VLOOKUP(C892, 'Вчера_Спутник Лайт'!C:BO, 19, FALSE)</f>
        <v>#N/A</v>
      </c>
      <c r="AV892" s="53" t="e">
        <f>AC892-AD892-VLOOKUP(C892, 'Вчера_Спутник Лайт'!C:BO, 21, FALSE)</f>
        <v>#N/A</v>
      </c>
      <c r="AW892" s="53" t="e">
        <f>VLOOKUP(C892, 'Вчера_Спутник Лайт'!C:BO, 26, FALSE)+F892-#REF!-AD892-AG892</f>
        <v>#N/A</v>
      </c>
      <c r="AX892" s="53" t="e">
        <f>AE892-VLOOKUP(C892,'Вчера_Спутник Лайт'!C:BO, 23, FALSE)</f>
        <v>#N/A</v>
      </c>
    </row>
    <row r="893" spans="1:50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3"/>
      <c r="AA893" s="44"/>
      <c r="AB893" s="43"/>
      <c r="AC893" s="44"/>
      <c r="AD893" s="43"/>
      <c r="AE893" s="43"/>
      <c r="AF893" s="43"/>
      <c r="AG893" s="44"/>
      <c r="AH893" s="48"/>
      <c r="AI893" s="52">
        <f t="shared" si="14"/>
        <v>0</v>
      </c>
      <c r="AJ893" s="53" t="str">
        <f>IF(ISNA(VLOOKUP(C893,'Вчера_Спутник Лайт'!C:C, 1, FALSE)),"ошибка",0)</f>
        <v>ошибка</v>
      </c>
      <c r="AK893" s="55"/>
      <c r="AL893" s="53" t="e">
        <f>D893-VLOOKUP(C893, 'Вчера_Спутник Лайт'!C:BO, 2, FALSE)</f>
        <v>#N/A</v>
      </c>
      <c r="AM893" s="53" t="e">
        <f>E893-F893-VLOOKUP(C893, 'Вчера_Спутник Лайт'!C:BO, 3, FALSE)</f>
        <v>#N/A</v>
      </c>
      <c r="AN893" s="53" t="e">
        <f>K893-L893-VLOOKUP(C893, 'Вчера_Спутник Лайт'!C:BO, 5, FALSE)</f>
        <v>#N/A</v>
      </c>
      <c r="AO893" s="53" t="e">
        <f>M893-N893-VLOOKUP(C893, 'Вчера_Спутник Лайт'!C:BO, 7, FALSE)</f>
        <v>#N/A</v>
      </c>
      <c r="AP893" s="53" t="e">
        <f>O893-P893-VLOOKUP(C893, 'Вчера_Спутник Лайт'!C:BO, 9, FALSE)</f>
        <v>#N/A</v>
      </c>
      <c r="AQ893" s="53" t="e">
        <f>Q893-R893-VLOOKUP(C893, 'Вчера_Спутник Лайт'!C:BO, 11, FALSE)</f>
        <v>#N/A</v>
      </c>
      <c r="AR893" s="53" t="e">
        <f>S893-T893-VLOOKUP(C893, 'Вчера_Спутник Лайт'!C:BO, 13, FALSE)</f>
        <v>#N/A</v>
      </c>
      <c r="AS893" s="53" t="e">
        <f>U893-V893-VLOOKUP(C893, 'Вчера_Спутник Лайт'!C:BO, 15, FALSE)</f>
        <v>#N/A</v>
      </c>
      <c r="AT893" s="53" t="e">
        <f>W893-X893-VLOOKUP(C893, 'Вчера_Спутник Лайт'!C:BO, 17, FALSE)</f>
        <v>#N/A</v>
      </c>
      <c r="AU893" s="53" t="e">
        <f>AA893-AB893-VLOOKUP(C893, 'Вчера_Спутник Лайт'!C:BO, 19, FALSE)</f>
        <v>#N/A</v>
      </c>
      <c r="AV893" s="53" t="e">
        <f>AC893-AD893-VLOOKUP(C893, 'Вчера_Спутник Лайт'!C:BO, 21, FALSE)</f>
        <v>#N/A</v>
      </c>
      <c r="AW893" s="53" t="e">
        <f>VLOOKUP(C893, 'Вчера_Спутник Лайт'!C:BO, 26, FALSE)+F893-#REF!-AD893-AG893</f>
        <v>#N/A</v>
      </c>
      <c r="AX893" s="53" t="e">
        <f>AE893-VLOOKUP(C893,'Вчера_Спутник Лайт'!C:BO, 23, FALSE)</f>
        <v>#N/A</v>
      </c>
    </row>
    <row r="894" spans="1:50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3"/>
      <c r="AA894" s="44"/>
      <c r="AB894" s="43"/>
      <c r="AC894" s="44"/>
      <c r="AD894" s="43"/>
      <c r="AE894" s="43"/>
      <c r="AF894" s="43"/>
      <c r="AG894" s="44"/>
      <c r="AH894" s="48"/>
      <c r="AI894" s="52">
        <f t="shared" si="14"/>
        <v>0</v>
      </c>
      <c r="AJ894" s="53" t="str">
        <f>IF(ISNA(VLOOKUP(C894,'Вчера_Спутник Лайт'!C:C, 1, FALSE)),"ошибка",0)</f>
        <v>ошибка</v>
      </c>
      <c r="AK894" s="55"/>
      <c r="AL894" s="53" t="e">
        <f>D894-VLOOKUP(C894, 'Вчера_Спутник Лайт'!C:BO, 2, FALSE)</f>
        <v>#N/A</v>
      </c>
      <c r="AM894" s="53" t="e">
        <f>E894-F894-VLOOKUP(C894, 'Вчера_Спутник Лайт'!C:BO, 3, FALSE)</f>
        <v>#N/A</v>
      </c>
      <c r="AN894" s="53" t="e">
        <f>K894-L894-VLOOKUP(C894, 'Вчера_Спутник Лайт'!C:BO, 5, FALSE)</f>
        <v>#N/A</v>
      </c>
      <c r="AO894" s="53" t="e">
        <f>M894-N894-VLOOKUP(C894, 'Вчера_Спутник Лайт'!C:BO, 7, FALSE)</f>
        <v>#N/A</v>
      </c>
      <c r="AP894" s="53" t="e">
        <f>O894-P894-VLOOKUP(C894, 'Вчера_Спутник Лайт'!C:BO, 9, FALSE)</f>
        <v>#N/A</v>
      </c>
      <c r="AQ894" s="53" t="e">
        <f>Q894-R894-VLOOKUP(C894, 'Вчера_Спутник Лайт'!C:BO, 11, FALSE)</f>
        <v>#N/A</v>
      </c>
      <c r="AR894" s="53" t="e">
        <f>S894-T894-VLOOKUP(C894, 'Вчера_Спутник Лайт'!C:BO, 13, FALSE)</f>
        <v>#N/A</v>
      </c>
      <c r="AS894" s="53" t="e">
        <f>U894-V894-VLOOKUP(C894, 'Вчера_Спутник Лайт'!C:BO, 15, FALSE)</f>
        <v>#N/A</v>
      </c>
      <c r="AT894" s="53" t="e">
        <f>W894-X894-VLOOKUP(C894, 'Вчера_Спутник Лайт'!C:BO, 17, FALSE)</f>
        <v>#N/A</v>
      </c>
      <c r="AU894" s="53" t="e">
        <f>AA894-AB894-VLOOKUP(C894, 'Вчера_Спутник Лайт'!C:BO, 19, FALSE)</f>
        <v>#N/A</v>
      </c>
      <c r="AV894" s="53" t="e">
        <f>AC894-AD894-VLOOKUP(C894, 'Вчера_Спутник Лайт'!C:BO, 21, FALSE)</f>
        <v>#N/A</v>
      </c>
      <c r="AW894" s="53" t="e">
        <f>VLOOKUP(C894, 'Вчера_Спутник Лайт'!C:BO, 26, FALSE)+F894-#REF!-AD894-AG894</f>
        <v>#N/A</v>
      </c>
      <c r="AX894" s="53" t="e">
        <f>AE894-VLOOKUP(C894,'Вчера_Спутник Лайт'!C:BO, 23, FALSE)</f>
        <v>#N/A</v>
      </c>
    </row>
    <row r="895" spans="1:50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3"/>
      <c r="AA895" s="44"/>
      <c r="AB895" s="43"/>
      <c r="AC895" s="44"/>
      <c r="AD895" s="43"/>
      <c r="AE895" s="43"/>
      <c r="AF895" s="43"/>
      <c r="AG895" s="44"/>
      <c r="AH895" s="48"/>
      <c r="AI895" s="52">
        <f t="shared" si="14"/>
        <v>0</v>
      </c>
      <c r="AJ895" s="53" t="str">
        <f>IF(ISNA(VLOOKUP(C895,'Вчера_Спутник Лайт'!C:C, 1, FALSE)),"ошибка",0)</f>
        <v>ошибка</v>
      </c>
      <c r="AK895" s="55"/>
      <c r="AL895" s="53" t="e">
        <f>D895-VLOOKUP(C895, 'Вчера_Спутник Лайт'!C:BO, 2, FALSE)</f>
        <v>#N/A</v>
      </c>
      <c r="AM895" s="53" t="e">
        <f>E895-F895-VLOOKUP(C895, 'Вчера_Спутник Лайт'!C:BO, 3, FALSE)</f>
        <v>#N/A</v>
      </c>
      <c r="AN895" s="53" t="e">
        <f>K895-L895-VLOOKUP(C895, 'Вчера_Спутник Лайт'!C:BO, 5, FALSE)</f>
        <v>#N/A</v>
      </c>
      <c r="AO895" s="53" t="e">
        <f>M895-N895-VLOOKUP(C895, 'Вчера_Спутник Лайт'!C:BO, 7, FALSE)</f>
        <v>#N/A</v>
      </c>
      <c r="AP895" s="53" t="e">
        <f>O895-P895-VLOOKUP(C895, 'Вчера_Спутник Лайт'!C:BO, 9, FALSE)</f>
        <v>#N/A</v>
      </c>
      <c r="AQ895" s="53" t="e">
        <f>Q895-R895-VLOOKUP(C895, 'Вчера_Спутник Лайт'!C:BO, 11, FALSE)</f>
        <v>#N/A</v>
      </c>
      <c r="AR895" s="53" t="e">
        <f>S895-T895-VLOOKUP(C895, 'Вчера_Спутник Лайт'!C:BO, 13, FALSE)</f>
        <v>#N/A</v>
      </c>
      <c r="AS895" s="53" t="e">
        <f>U895-V895-VLOOKUP(C895, 'Вчера_Спутник Лайт'!C:BO, 15, FALSE)</f>
        <v>#N/A</v>
      </c>
      <c r="AT895" s="53" t="e">
        <f>W895-X895-VLOOKUP(C895, 'Вчера_Спутник Лайт'!C:BO, 17, FALSE)</f>
        <v>#N/A</v>
      </c>
      <c r="AU895" s="53" t="e">
        <f>AA895-AB895-VLOOKUP(C895, 'Вчера_Спутник Лайт'!C:BO, 19, FALSE)</f>
        <v>#N/A</v>
      </c>
      <c r="AV895" s="53" t="e">
        <f>AC895-AD895-VLOOKUP(C895, 'Вчера_Спутник Лайт'!C:BO, 21, FALSE)</f>
        <v>#N/A</v>
      </c>
      <c r="AW895" s="53" t="e">
        <f>VLOOKUP(C895, 'Вчера_Спутник Лайт'!C:BO, 26, FALSE)+F895-#REF!-AD895-AG895</f>
        <v>#N/A</v>
      </c>
      <c r="AX895" s="53" t="e">
        <f>AE895-VLOOKUP(C895,'Вчера_Спутник Лайт'!C:BO, 23, FALSE)</f>
        <v>#N/A</v>
      </c>
    </row>
    <row r="896" spans="1:50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3"/>
      <c r="AA896" s="44"/>
      <c r="AB896" s="43"/>
      <c r="AC896" s="44"/>
      <c r="AD896" s="43"/>
      <c r="AE896" s="43"/>
      <c r="AF896" s="43"/>
      <c r="AG896" s="44"/>
      <c r="AH896" s="48"/>
      <c r="AI896" s="52">
        <f t="shared" si="14"/>
        <v>0</v>
      </c>
      <c r="AJ896" s="53" t="str">
        <f>IF(ISNA(VLOOKUP(C896,'Вчера_Спутник Лайт'!C:C, 1, FALSE)),"ошибка",0)</f>
        <v>ошибка</v>
      </c>
      <c r="AK896" s="55"/>
      <c r="AL896" s="53" t="e">
        <f>D896-VLOOKUP(C896, 'Вчера_Спутник Лайт'!C:BO, 2, FALSE)</f>
        <v>#N/A</v>
      </c>
      <c r="AM896" s="53" t="e">
        <f>E896-F896-VLOOKUP(C896, 'Вчера_Спутник Лайт'!C:BO, 3, FALSE)</f>
        <v>#N/A</v>
      </c>
      <c r="AN896" s="53" t="e">
        <f>K896-L896-VLOOKUP(C896, 'Вчера_Спутник Лайт'!C:BO, 5, FALSE)</f>
        <v>#N/A</v>
      </c>
      <c r="AO896" s="53" t="e">
        <f>M896-N896-VLOOKUP(C896, 'Вчера_Спутник Лайт'!C:BO, 7, FALSE)</f>
        <v>#N/A</v>
      </c>
      <c r="AP896" s="53" t="e">
        <f>O896-P896-VLOOKUP(C896, 'Вчера_Спутник Лайт'!C:BO, 9, FALSE)</f>
        <v>#N/A</v>
      </c>
      <c r="AQ896" s="53" t="e">
        <f>Q896-R896-VLOOKUP(C896, 'Вчера_Спутник Лайт'!C:BO, 11, FALSE)</f>
        <v>#N/A</v>
      </c>
      <c r="AR896" s="53" t="e">
        <f>S896-T896-VLOOKUP(C896, 'Вчера_Спутник Лайт'!C:BO, 13, FALSE)</f>
        <v>#N/A</v>
      </c>
      <c r="AS896" s="53" t="e">
        <f>U896-V896-VLOOKUP(C896, 'Вчера_Спутник Лайт'!C:BO, 15, FALSE)</f>
        <v>#N/A</v>
      </c>
      <c r="AT896" s="53" t="e">
        <f>W896-X896-VLOOKUP(C896, 'Вчера_Спутник Лайт'!C:BO, 17, FALSE)</f>
        <v>#N/A</v>
      </c>
      <c r="AU896" s="53" t="e">
        <f>AA896-AB896-VLOOKUP(C896, 'Вчера_Спутник Лайт'!C:BO, 19, FALSE)</f>
        <v>#N/A</v>
      </c>
      <c r="AV896" s="53" t="e">
        <f>AC896-AD896-VLOOKUP(C896, 'Вчера_Спутник Лайт'!C:BO, 21, FALSE)</f>
        <v>#N/A</v>
      </c>
      <c r="AW896" s="53" t="e">
        <f>VLOOKUP(C896, 'Вчера_Спутник Лайт'!C:BO, 26, FALSE)+F896-#REF!-AD896-AG896</f>
        <v>#N/A</v>
      </c>
      <c r="AX896" s="53" t="e">
        <f>AE896-VLOOKUP(C896,'Вчера_Спутник Лайт'!C:BO, 23, FALSE)</f>
        <v>#N/A</v>
      </c>
    </row>
    <row r="897" spans="1:50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3"/>
      <c r="AA897" s="44"/>
      <c r="AB897" s="43"/>
      <c r="AC897" s="44"/>
      <c r="AD897" s="43"/>
      <c r="AE897" s="43"/>
      <c r="AF897" s="43"/>
      <c r="AG897" s="44"/>
      <c r="AH897" s="48"/>
      <c r="AI897" s="52">
        <f t="shared" si="14"/>
        <v>0</v>
      </c>
      <c r="AJ897" s="53" t="str">
        <f>IF(ISNA(VLOOKUP(C897,'Вчера_Спутник Лайт'!C:C, 1, FALSE)),"ошибка",0)</f>
        <v>ошибка</v>
      </c>
      <c r="AK897" s="55"/>
      <c r="AL897" s="53" t="e">
        <f>D897-VLOOKUP(C897, 'Вчера_Спутник Лайт'!C:BO, 2, FALSE)</f>
        <v>#N/A</v>
      </c>
      <c r="AM897" s="53" t="e">
        <f>E897-F897-VLOOKUP(C897, 'Вчера_Спутник Лайт'!C:BO, 3, FALSE)</f>
        <v>#N/A</v>
      </c>
      <c r="AN897" s="53" t="e">
        <f>K897-L897-VLOOKUP(C897, 'Вчера_Спутник Лайт'!C:BO, 5, FALSE)</f>
        <v>#N/A</v>
      </c>
      <c r="AO897" s="53" t="e">
        <f>M897-N897-VLOOKUP(C897, 'Вчера_Спутник Лайт'!C:BO, 7, FALSE)</f>
        <v>#N/A</v>
      </c>
      <c r="AP897" s="53" t="e">
        <f>O897-P897-VLOOKUP(C897, 'Вчера_Спутник Лайт'!C:BO, 9, FALSE)</f>
        <v>#N/A</v>
      </c>
      <c r="AQ897" s="53" t="e">
        <f>Q897-R897-VLOOKUP(C897, 'Вчера_Спутник Лайт'!C:BO, 11, FALSE)</f>
        <v>#N/A</v>
      </c>
      <c r="AR897" s="53" t="e">
        <f>S897-T897-VLOOKUP(C897, 'Вчера_Спутник Лайт'!C:BO, 13, FALSE)</f>
        <v>#N/A</v>
      </c>
      <c r="AS897" s="53" t="e">
        <f>U897-V897-VLOOKUP(C897, 'Вчера_Спутник Лайт'!C:BO, 15, FALSE)</f>
        <v>#N/A</v>
      </c>
      <c r="AT897" s="53" t="e">
        <f>W897-X897-VLOOKUP(C897, 'Вчера_Спутник Лайт'!C:BO, 17, FALSE)</f>
        <v>#N/A</v>
      </c>
      <c r="AU897" s="53" t="e">
        <f>AA897-AB897-VLOOKUP(C897, 'Вчера_Спутник Лайт'!C:BO, 19, FALSE)</f>
        <v>#N/A</v>
      </c>
      <c r="AV897" s="53" t="e">
        <f>AC897-AD897-VLOOKUP(C897, 'Вчера_Спутник Лайт'!C:BO, 21, FALSE)</f>
        <v>#N/A</v>
      </c>
      <c r="AW897" s="53" t="e">
        <f>VLOOKUP(C897, 'Вчера_Спутник Лайт'!C:BO, 26, FALSE)+F897-#REF!-AD897-AG897</f>
        <v>#N/A</v>
      </c>
      <c r="AX897" s="53" t="e">
        <f>AE897-VLOOKUP(C897,'Вчера_Спутник Лайт'!C:BO, 23, FALSE)</f>
        <v>#N/A</v>
      </c>
    </row>
    <row r="898" spans="1:50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3"/>
      <c r="AA898" s="44"/>
      <c r="AB898" s="43"/>
      <c r="AC898" s="44"/>
      <c r="AD898" s="43"/>
      <c r="AE898" s="43"/>
      <c r="AF898" s="43"/>
      <c r="AG898" s="44"/>
      <c r="AH898" s="48"/>
      <c r="AI898" s="52">
        <f t="shared" si="14"/>
        <v>0</v>
      </c>
      <c r="AJ898" s="53" t="str">
        <f>IF(ISNA(VLOOKUP(C898,'Вчера_Спутник Лайт'!C:C, 1, FALSE)),"ошибка",0)</f>
        <v>ошибка</v>
      </c>
      <c r="AK898" s="55"/>
      <c r="AL898" s="53" t="e">
        <f>D898-VLOOKUP(C898, 'Вчера_Спутник Лайт'!C:BO, 2, FALSE)</f>
        <v>#N/A</v>
      </c>
      <c r="AM898" s="53" t="e">
        <f>E898-F898-VLOOKUP(C898, 'Вчера_Спутник Лайт'!C:BO, 3, FALSE)</f>
        <v>#N/A</v>
      </c>
      <c r="AN898" s="53" t="e">
        <f>K898-L898-VLOOKUP(C898, 'Вчера_Спутник Лайт'!C:BO, 5, FALSE)</f>
        <v>#N/A</v>
      </c>
      <c r="AO898" s="53" t="e">
        <f>M898-N898-VLOOKUP(C898, 'Вчера_Спутник Лайт'!C:BO, 7, FALSE)</f>
        <v>#N/A</v>
      </c>
      <c r="AP898" s="53" t="e">
        <f>O898-P898-VLOOKUP(C898, 'Вчера_Спутник Лайт'!C:BO, 9, FALSE)</f>
        <v>#N/A</v>
      </c>
      <c r="AQ898" s="53" t="e">
        <f>Q898-R898-VLOOKUP(C898, 'Вчера_Спутник Лайт'!C:BO, 11, FALSE)</f>
        <v>#N/A</v>
      </c>
      <c r="AR898" s="53" t="e">
        <f>S898-T898-VLOOKUP(C898, 'Вчера_Спутник Лайт'!C:BO, 13, FALSE)</f>
        <v>#N/A</v>
      </c>
      <c r="AS898" s="53" t="e">
        <f>U898-V898-VLOOKUP(C898, 'Вчера_Спутник Лайт'!C:BO, 15, FALSE)</f>
        <v>#N/A</v>
      </c>
      <c r="AT898" s="53" t="e">
        <f>W898-X898-VLOOKUP(C898, 'Вчера_Спутник Лайт'!C:BO, 17, FALSE)</f>
        <v>#N/A</v>
      </c>
      <c r="AU898" s="53" t="e">
        <f>AA898-AB898-VLOOKUP(C898, 'Вчера_Спутник Лайт'!C:BO, 19, FALSE)</f>
        <v>#N/A</v>
      </c>
      <c r="AV898" s="53" t="e">
        <f>AC898-AD898-VLOOKUP(C898, 'Вчера_Спутник Лайт'!C:BO, 21, FALSE)</f>
        <v>#N/A</v>
      </c>
      <c r="AW898" s="53" t="e">
        <f>VLOOKUP(C898, 'Вчера_Спутник Лайт'!C:BO, 26, FALSE)+F898-#REF!-AD898-AG898</f>
        <v>#N/A</v>
      </c>
      <c r="AX898" s="53" t="e">
        <f>AE898-VLOOKUP(C898,'Вчера_Спутник Лайт'!C:BO, 23, FALSE)</f>
        <v>#N/A</v>
      </c>
    </row>
    <row r="899" spans="1:50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3"/>
      <c r="AA899" s="44"/>
      <c r="AB899" s="43"/>
      <c r="AC899" s="44"/>
      <c r="AD899" s="43"/>
      <c r="AE899" s="43"/>
      <c r="AF899" s="43"/>
      <c r="AG899" s="44"/>
      <c r="AH899" s="48"/>
      <c r="AI899" s="52">
        <f t="shared" si="14"/>
        <v>0</v>
      </c>
      <c r="AJ899" s="53" t="str">
        <f>IF(ISNA(VLOOKUP(C899,'Вчера_Спутник Лайт'!C:C, 1, FALSE)),"ошибка",0)</f>
        <v>ошибка</v>
      </c>
      <c r="AK899" s="55"/>
      <c r="AL899" s="53" t="e">
        <f>D899-VLOOKUP(C899, 'Вчера_Спутник Лайт'!C:BO, 2, FALSE)</f>
        <v>#N/A</v>
      </c>
      <c r="AM899" s="53" t="e">
        <f>E899-F899-VLOOKUP(C899, 'Вчера_Спутник Лайт'!C:BO, 3, FALSE)</f>
        <v>#N/A</v>
      </c>
      <c r="AN899" s="53" t="e">
        <f>K899-L899-VLOOKUP(C899, 'Вчера_Спутник Лайт'!C:BO, 5, FALSE)</f>
        <v>#N/A</v>
      </c>
      <c r="AO899" s="53" t="e">
        <f>M899-N899-VLOOKUP(C899, 'Вчера_Спутник Лайт'!C:BO, 7, FALSE)</f>
        <v>#N/A</v>
      </c>
      <c r="AP899" s="53" t="e">
        <f>O899-P899-VLOOKUP(C899, 'Вчера_Спутник Лайт'!C:BO, 9, FALSE)</f>
        <v>#N/A</v>
      </c>
      <c r="AQ899" s="53" t="e">
        <f>Q899-R899-VLOOKUP(C899, 'Вчера_Спутник Лайт'!C:BO, 11, FALSE)</f>
        <v>#N/A</v>
      </c>
      <c r="AR899" s="53" t="e">
        <f>S899-T899-VLOOKUP(C899, 'Вчера_Спутник Лайт'!C:BO, 13, FALSE)</f>
        <v>#N/A</v>
      </c>
      <c r="AS899" s="53" t="e">
        <f>U899-V899-VLOOKUP(C899, 'Вчера_Спутник Лайт'!C:BO, 15, FALSE)</f>
        <v>#N/A</v>
      </c>
      <c r="AT899" s="53" t="e">
        <f>W899-X899-VLOOKUP(C899, 'Вчера_Спутник Лайт'!C:BO, 17, FALSE)</f>
        <v>#N/A</v>
      </c>
      <c r="AU899" s="53" t="e">
        <f>AA899-AB899-VLOOKUP(C899, 'Вчера_Спутник Лайт'!C:BO, 19, FALSE)</f>
        <v>#N/A</v>
      </c>
      <c r="AV899" s="53" t="e">
        <f>AC899-AD899-VLOOKUP(C899, 'Вчера_Спутник Лайт'!C:BO, 21, FALSE)</f>
        <v>#N/A</v>
      </c>
      <c r="AW899" s="53" t="e">
        <f>VLOOKUP(C899, 'Вчера_Спутник Лайт'!C:BO, 26, FALSE)+F899-#REF!-AD899-AG899</f>
        <v>#N/A</v>
      </c>
      <c r="AX899" s="53" t="e">
        <f>AE899-VLOOKUP(C899,'Вчера_Спутник Лайт'!C:BO, 23, FALSE)</f>
        <v>#N/A</v>
      </c>
    </row>
    <row r="900" spans="1:50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3"/>
      <c r="AA900" s="44"/>
      <c r="AB900" s="43"/>
      <c r="AC900" s="44"/>
      <c r="AD900" s="43"/>
      <c r="AE900" s="43"/>
      <c r="AF900" s="43"/>
      <c r="AG900" s="44"/>
      <c r="AH900" s="48"/>
      <c r="AI900" s="52">
        <f t="shared" ref="AI900:AI963" si="15">E900-AA900-AC900</f>
        <v>0</v>
      </c>
      <c r="AJ900" s="53" t="str">
        <f>IF(ISNA(VLOOKUP(C900,'Вчера_Спутник Лайт'!C:C, 1, FALSE)),"ошибка",0)</f>
        <v>ошибка</v>
      </c>
      <c r="AK900" s="55"/>
      <c r="AL900" s="53" t="e">
        <f>D900-VLOOKUP(C900, 'Вчера_Спутник Лайт'!C:BO, 2, FALSE)</f>
        <v>#N/A</v>
      </c>
      <c r="AM900" s="53" t="e">
        <f>E900-F900-VLOOKUP(C900, 'Вчера_Спутник Лайт'!C:BO, 3, FALSE)</f>
        <v>#N/A</v>
      </c>
      <c r="AN900" s="53" t="e">
        <f>K900-L900-VLOOKUP(C900, 'Вчера_Спутник Лайт'!C:BO, 5, FALSE)</f>
        <v>#N/A</v>
      </c>
      <c r="AO900" s="53" t="e">
        <f>M900-N900-VLOOKUP(C900, 'Вчера_Спутник Лайт'!C:BO, 7, FALSE)</f>
        <v>#N/A</v>
      </c>
      <c r="AP900" s="53" t="e">
        <f>O900-P900-VLOOKUP(C900, 'Вчера_Спутник Лайт'!C:BO, 9, FALSE)</f>
        <v>#N/A</v>
      </c>
      <c r="AQ900" s="53" t="e">
        <f>Q900-R900-VLOOKUP(C900, 'Вчера_Спутник Лайт'!C:BO, 11, FALSE)</f>
        <v>#N/A</v>
      </c>
      <c r="AR900" s="53" t="e">
        <f>S900-T900-VLOOKUP(C900, 'Вчера_Спутник Лайт'!C:BO, 13, FALSE)</f>
        <v>#N/A</v>
      </c>
      <c r="AS900" s="53" t="e">
        <f>U900-V900-VLOOKUP(C900, 'Вчера_Спутник Лайт'!C:BO, 15, FALSE)</f>
        <v>#N/A</v>
      </c>
      <c r="AT900" s="53" t="e">
        <f>W900-X900-VLOOKUP(C900, 'Вчера_Спутник Лайт'!C:BO, 17, FALSE)</f>
        <v>#N/A</v>
      </c>
      <c r="AU900" s="53" t="e">
        <f>AA900-AB900-VLOOKUP(C900, 'Вчера_Спутник Лайт'!C:BO, 19, FALSE)</f>
        <v>#N/A</v>
      </c>
      <c r="AV900" s="53" t="e">
        <f>AC900-AD900-VLOOKUP(C900, 'Вчера_Спутник Лайт'!C:BO, 21, FALSE)</f>
        <v>#N/A</v>
      </c>
      <c r="AW900" s="53" t="e">
        <f>VLOOKUP(C900, 'Вчера_Спутник Лайт'!C:BO, 26, FALSE)+F900-#REF!-AD900-AG900</f>
        <v>#N/A</v>
      </c>
      <c r="AX900" s="53" t="e">
        <f>AE900-VLOOKUP(C900,'Вчера_Спутник Лайт'!C:BO, 23, FALSE)</f>
        <v>#N/A</v>
      </c>
    </row>
    <row r="901" spans="1:50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3"/>
      <c r="AA901" s="44"/>
      <c r="AB901" s="43"/>
      <c r="AC901" s="44"/>
      <c r="AD901" s="43"/>
      <c r="AE901" s="43"/>
      <c r="AF901" s="43"/>
      <c r="AG901" s="44"/>
      <c r="AH901" s="48"/>
      <c r="AI901" s="52">
        <f t="shared" si="15"/>
        <v>0</v>
      </c>
      <c r="AJ901" s="53" t="str">
        <f>IF(ISNA(VLOOKUP(C901,'Вчера_Спутник Лайт'!C:C, 1, FALSE)),"ошибка",0)</f>
        <v>ошибка</v>
      </c>
      <c r="AK901" s="55"/>
      <c r="AL901" s="53" t="e">
        <f>D901-VLOOKUP(C901, 'Вчера_Спутник Лайт'!C:BO, 2, FALSE)</f>
        <v>#N/A</v>
      </c>
      <c r="AM901" s="53" t="e">
        <f>E901-F901-VLOOKUP(C901, 'Вчера_Спутник Лайт'!C:BO, 3, FALSE)</f>
        <v>#N/A</v>
      </c>
      <c r="AN901" s="53" t="e">
        <f>K901-L901-VLOOKUP(C901, 'Вчера_Спутник Лайт'!C:BO, 5, FALSE)</f>
        <v>#N/A</v>
      </c>
      <c r="AO901" s="53" t="e">
        <f>M901-N901-VLOOKUP(C901, 'Вчера_Спутник Лайт'!C:BO, 7, FALSE)</f>
        <v>#N/A</v>
      </c>
      <c r="AP901" s="53" t="e">
        <f>O901-P901-VLOOKUP(C901, 'Вчера_Спутник Лайт'!C:BO, 9, FALSE)</f>
        <v>#N/A</v>
      </c>
      <c r="AQ901" s="53" t="e">
        <f>Q901-R901-VLOOKUP(C901, 'Вчера_Спутник Лайт'!C:BO, 11, FALSE)</f>
        <v>#N/A</v>
      </c>
      <c r="AR901" s="53" t="e">
        <f>S901-T901-VLOOKUP(C901, 'Вчера_Спутник Лайт'!C:BO, 13, FALSE)</f>
        <v>#N/A</v>
      </c>
      <c r="AS901" s="53" t="e">
        <f>U901-V901-VLOOKUP(C901, 'Вчера_Спутник Лайт'!C:BO, 15, FALSE)</f>
        <v>#N/A</v>
      </c>
      <c r="AT901" s="53" t="e">
        <f>W901-X901-VLOOKUP(C901, 'Вчера_Спутник Лайт'!C:BO, 17, FALSE)</f>
        <v>#N/A</v>
      </c>
      <c r="AU901" s="53" t="e">
        <f>AA901-AB901-VLOOKUP(C901, 'Вчера_Спутник Лайт'!C:BO, 19, FALSE)</f>
        <v>#N/A</v>
      </c>
      <c r="AV901" s="53" t="e">
        <f>AC901-AD901-VLOOKUP(C901, 'Вчера_Спутник Лайт'!C:BO, 21, FALSE)</f>
        <v>#N/A</v>
      </c>
      <c r="AW901" s="53" t="e">
        <f>VLOOKUP(C901, 'Вчера_Спутник Лайт'!C:BO, 26, FALSE)+F901-#REF!-AD901-AG901</f>
        <v>#N/A</v>
      </c>
      <c r="AX901" s="53" t="e">
        <f>AE901-VLOOKUP(C901,'Вчера_Спутник Лайт'!C:BO, 23, FALSE)</f>
        <v>#N/A</v>
      </c>
    </row>
    <row r="902" spans="1:50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3"/>
      <c r="AA902" s="44"/>
      <c r="AB902" s="43"/>
      <c r="AC902" s="44"/>
      <c r="AD902" s="43"/>
      <c r="AE902" s="43"/>
      <c r="AF902" s="43"/>
      <c r="AG902" s="44"/>
      <c r="AH902" s="48"/>
      <c r="AI902" s="52">
        <f t="shared" si="15"/>
        <v>0</v>
      </c>
      <c r="AJ902" s="53" t="str">
        <f>IF(ISNA(VLOOKUP(C902,'Вчера_Спутник Лайт'!C:C, 1, FALSE)),"ошибка",0)</f>
        <v>ошибка</v>
      </c>
      <c r="AK902" s="55"/>
      <c r="AL902" s="53" t="e">
        <f>D902-VLOOKUP(C902, 'Вчера_Спутник Лайт'!C:BO, 2, FALSE)</f>
        <v>#N/A</v>
      </c>
      <c r="AM902" s="53" t="e">
        <f>E902-F902-VLOOKUP(C902, 'Вчера_Спутник Лайт'!C:BO, 3, FALSE)</f>
        <v>#N/A</v>
      </c>
      <c r="AN902" s="53" t="e">
        <f>K902-L902-VLOOKUP(C902, 'Вчера_Спутник Лайт'!C:BO, 5, FALSE)</f>
        <v>#N/A</v>
      </c>
      <c r="AO902" s="53" t="e">
        <f>M902-N902-VLOOKUP(C902, 'Вчера_Спутник Лайт'!C:BO, 7, FALSE)</f>
        <v>#N/A</v>
      </c>
      <c r="AP902" s="53" t="e">
        <f>O902-P902-VLOOKUP(C902, 'Вчера_Спутник Лайт'!C:BO, 9, FALSE)</f>
        <v>#N/A</v>
      </c>
      <c r="AQ902" s="53" t="e">
        <f>Q902-R902-VLOOKUP(C902, 'Вчера_Спутник Лайт'!C:BO, 11, FALSE)</f>
        <v>#N/A</v>
      </c>
      <c r="AR902" s="53" t="e">
        <f>S902-T902-VLOOKUP(C902, 'Вчера_Спутник Лайт'!C:BO, 13, FALSE)</f>
        <v>#N/A</v>
      </c>
      <c r="AS902" s="53" t="e">
        <f>U902-V902-VLOOKUP(C902, 'Вчера_Спутник Лайт'!C:BO, 15, FALSE)</f>
        <v>#N/A</v>
      </c>
      <c r="AT902" s="53" t="e">
        <f>W902-X902-VLOOKUP(C902, 'Вчера_Спутник Лайт'!C:BO, 17, FALSE)</f>
        <v>#N/A</v>
      </c>
      <c r="AU902" s="53" t="e">
        <f>AA902-AB902-VLOOKUP(C902, 'Вчера_Спутник Лайт'!C:BO, 19, FALSE)</f>
        <v>#N/A</v>
      </c>
      <c r="AV902" s="53" t="e">
        <f>AC902-AD902-VLOOKUP(C902, 'Вчера_Спутник Лайт'!C:BO, 21, FALSE)</f>
        <v>#N/A</v>
      </c>
      <c r="AW902" s="53" t="e">
        <f>VLOOKUP(C902, 'Вчера_Спутник Лайт'!C:BO, 26, FALSE)+F902-#REF!-AD902-AG902</f>
        <v>#N/A</v>
      </c>
      <c r="AX902" s="53" t="e">
        <f>AE902-VLOOKUP(C902,'Вчера_Спутник Лайт'!C:BO, 23, FALSE)</f>
        <v>#N/A</v>
      </c>
    </row>
    <row r="903" spans="1:50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3"/>
      <c r="AA903" s="44"/>
      <c r="AB903" s="43"/>
      <c r="AC903" s="44"/>
      <c r="AD903" s="43"/>
      <c r="AE903" s="43"/>
      <c r="AF903" s="43"/>
      <c r="AG903" s="44"/>
      <c r="AH903" s="48"/>
      <c r="AI903" s="52">
        <f t="shared" si="15"/>
        <v>0</v>
      </c>
      <c r="AJ903" s="53" t="str">
        <f>IF(ISNA(VLOOKUP(C903,'Вчера_Спутник Лайт'!C:C, 1, FALSE)),"ошибка",0)</f>
        <v>ошибка</v>
      </c>
      <c r="AK903" s="55"/>
      <c r="AL903" s="53" t="e">
        <f>D903-VLOOKUP(C903, 'Вчера_Спутник Лайт'!C:BO, 2, FALSE)</f>
        <v>#N/A</v>
      </c>
      <c r="AM903" s="53" t="e">
        <f>E903-F903-VLOOKUP(C903, 'Вчера_Спутник Лайт'!C:BO, 3, FALSE)</f>
        <v>#N/A</v>
      </c>
      <c r="AN903" s="53" t="e">
        <f>K903-L903-VLOOKUP(C903, 'Вчера_Спутник Лайт'!C:BO, 5, FALSE)</f>
        <v>#N/A</v>
      </c>
      <c r="AO903" s="53" t="e">
        <f>M903-N903-VLOOKUP(C903, 'Вчера_Спутник Лайт'!C:BO, 7, FALSE)</f>
        <v>#N/A</v>
      </c>
      <c r="AP903" s="53" t="e">
        <f>O903-P903-VLOOKUP(C903, 'Вчера_Спутник Лайт'!C:BO, 9, FALSE)</f>
        <v>#N/A</v>
      </c>
      <c r="AQ903" s="53" t="e">
        <f>Q903-R903-VLOOKUP(C903, 'Вчера_Спутник Лайт'!C:BO, 11, FALSE)</f>
        <v>#N/A</v>
      </c>
      <c r="AR903" s="53" t="e">
        <f>S903-T903-VLOOKUP(C903, 'Вчера_Спутник Лайт'!C:BO, 13, FALSE)</f>
        <v>#N/A</v>
      </c>
      <c r="AS903" s="53" t="e">
        <f>U903-V903-VLOOKUP(C903, 'Вчера_Спутник Лайт'!C:BO, 15, FALSE)</f>
        <v>#N/A</v>
      </c>
      <c r="AT903" s="53" t="e">
        <f>W903-X903-VLOOKUP(C903, 'Вчера_Спутник Лайт'!C:BO, 17, FALSE)</f>
        <v>#N/A</v>
      </c>
      <c r="AU903" s="53" t="e">
        <f>AA903-AB903-VLOOKUP(C903, 'Вчера_Спутник Лайт'!C:BO, 19, FALSE)</f>
        <v>#N/A</v>
      </c>
      <c r="AV903" s="53" t="e">
        <f>AC903-AD903-VLOOKUP(C903, 'Вчера_Спутник Лайт'!C:BO, 21, FALSE)</f>
        <v>#N/A</v>
      </c>
      <c r="AW903" s="53" t="e">
        <f>VLOOKUP(C903, 'Вчера_Спутник Лайт'!C:BO, 26, FALSE)+F903-#REF!-AD903-AG903</f>
        <v>#N/A</v>
      </c>
      <c r="AX903" s="53" t="e">
        <f>AE903-VLOOKUP(C903,'Вчера_Спутник Лайт'!C:BO, 23, FALSE)</f>
        <v>#N/A</v>
      </c>
    </row>
    <row r="904" spans="1:50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3"/>
      <c r="AA904" s="44"/>
      <c r="AB904" s="43"/>
      <c r="AC904" s="44"/>
      <c r="AD904" s="43"/>
      <c r="AE904" s="43"/>
      <c r="AF904" s="43"/>
      <c r="AG904" s="44"/>
      <c r="AH904" s="48"/>
      <c r="AI904" s="52">
        <f t="shared" si="15"/>
        <v>0</v>
      </c>
      <c r="AJ904" s="53" t="str">
        <f>IF(ISNA(VLOOKUP(C904,'Вчера_Спутник Лайт'!C:C, 1, FALSE)),"ошибка",0)</f>
        <v>ошибка</v>
      </c>
      <c r="AK904" s="55"/>
      <c r="AL904" s="53" t="e">
        <f>D904-VLOOKUP(C904, 'Вчера_Спутник Лайт'!C:BO, 2, FALSE)</f>
        <v>#N/A</v>
      </c>
      <c r="AM904" s="53" t="e">
        <f>E904-F904-VLOOKUP(C904, 'Вчера_Спутник Лайт'!C:BO, 3, FALSE)</f>
        <v>#N/A</v>
      </c>
      <c r="AN904" s="53" t="e">
        <f>K904-L904-VLOOKUP(C904, 'Вчера_Спутник Лайт'!C:BO, 5, FALSE)</f>
        <v>#N/A</v>
      </c>
      <c r="AO904" s="53" t="e">
        <f>M904-N904-VLOOKUP(C904, 'Вчера_Спутник Лайт'!C:BO, 7, FALSE)</f>
        <v>#N/A</v>
      </c>
      <c r="AP904" s="53" t="e">
        <f>O904-P904-VLOOKUP(C904, 'Вчера_Спутник Лайт'!C:BO, 9, FALSE)</f>
        <v>#N/A</v>
      </c>
      <c r="AQ904" s="53" t="e">
        <f>Q904-R904-VLOOKUP(C904, 'Вчера_Спутник Лайт'!C:BO, 11, FALSE)</f>
        <v>#N/A</v>
      </c>
      <c r="AR904" s="53" t="e">
        <f>S904-T904-VLOOKUP(C904, 'Вчера_Спутник Лайт'!C:BO, 13, FALSE)</f>
        <v>#N/A</v>
      </c>
      <c r="AS904" s="53" t="e">
        <f>U904-V904-VLOOKUP(C904, 'Вчера_Спутник Лайт'!C:BO, 15, FALSE)</f>
        <v>#N/A</v>
      </c>
      <c r="AT904" s="53" t="e">
        <f>W904-X904-VLOOKUP(C904, 'Вчера_Спутник Лайт'!C:BO, 17, FALSE)</f>
        <v>#N/A</v>
      </c>
      <c r="AU904" s="53" t="e">
        <f>AA904-AB904-VLOOKUP(C904, 'Вчера_Спутник Лайт'!C:BO, 19, FALSE)</f>
        <v>#N/A</v>
      </c>
      <c r="AV904" s="53" t="e">
        <f>AC904-AD904-VLOOKUP(C904, 'Вчера_Спутник Лайт'!C:BO, 21, FALSE)</f>
        <v>#N/A</v>
      </c>
      <c r="AW904" s="53" t="e">
        <f>VLOOKUP(C904, 'Вчера_Спутник Лайт'!C:BO, 26, FALSE)+F904-#REF!-AD904-AG904</f>
        <v>#N/A</v>
      </c>
      <c r="AX904" s="53" t="e">
        <f>AE904-VLOOKUP(C904,'Вчера_Спутник Лайт'!C:BO, 23, FALSE)</f>
        <v>#N/A</v>
      </c>
    </row>
    <row r="905" spans="1:50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3"/>
      <c r="AA905" s="44"/>
      <c r="AB905" s="43"/>
      <c r="AC905" s="44"/>
      <c r="AD905" s="43"/>
      <c r="AE905" s="43"/>
      <c r="AF905" s="43"/>
      <c r="AG905" s="44"/>
      <c r="AH905" s="48"/>
      <c r="AI905" s="52">
        <f t="shared" si="15"/>
        <v>0</v>
      </c>
      <c r="AJ905" s="53" t="str">
        <f>IF(ISNA(VLOOKUP(C905,'Вчера_Спутник Лайт'!C:C, 1, FALSE)),"ошибка",0)</f>
        <v>ошибка</v>
      </c>
      <c r="AK905" s="55"/>
      <c r="AL905" s="53" t="e">
        <f>D905-VLOOKUP(C905, 'Вчера_Спутник Лайт'!C:BO, 2, FALSE)</f>
        <v>#N/A</v>
      </c>
      <c r="AM905" s="53" t="e">
        <f>E905-F905-VLOOKUP(C905, 'Вчера_Спутник Лайт'!C:BO, 3, FALSE)</f>
        <v>#N/A</v>
      </c>
      <c r="AN905" s="53" t="e">
        <f>K905-L905-VLOOKUP(C905, 'Вчера_Спутник Лайт'!C:BO, 5, FALSE)</f>
        <v>#N/A</v>
      </c>
      <c r="AO905" s="53" t="e">
        <f>M905-N905-VLOOKUP(C905, 'Вчера_Спутник Лайт'!C:BO, 7, FALSE)</f>
        <v>#N/A</v>
      </c>
      <c r="AP905" s="53" t="e">
        <f>O905-P905-VLOOKUP(C905, 'Вчера_Спутник Лайт'!C:BO, 9, FALSE)</f>
        <v>#N/A</v>
      </c>
      <c r="AQ905" s="53" t="e">
        <f>Q905-R905-VLOOKUP(C905, 'Вчера_Спутник Лайт'!C:BO, 11, FALSE)</f>
        <v>#N/A</v>
      </c>
      <c r="AR905" s="53" t="e">
        <f>S905-T905-VLOOKUP(C905, 'Вчера_Спутник Лайт'!C:BO, 13, FALSE)</f>
        <v>#N/A</v>
      </c>
      <c r="AS905" s="53" t="e">
        <f>U905-V905-VLOOKUP(C905, 'Вчера_Спутник Лайт'!C:BO, 15, FALSE)</f>
        <v>#N/A</v>
      </c>
      <c r="AT905" s="53" t="e">
        <f>W905-X905-VLOOKUP(C905, 'Вчера_Спутник Лайт'!C:BO, 17, FALSE)</f>
        <v>#N/A</v>
      </c>
      <c r="AU905" s="53" t="e">
        <f>AA905-AB905-VLOOKUP(C905, 'Вчера_Спутник Лайт'!C:BO, 19, FALSE)</f>
        <v>#N/A</v>
      </c>
      <c r="AV905" s="53" t="e">
        <f>AC905-AD905-VLOOKUP(C905, 'Вчера_Спутник Лайт'!C:BO, 21, FALSE)</f>
        <v>#N/A</v>
      </c>
      <c r="AW905" s="53" t="e">
        <f>VLOOKUP(C905, 'Вчера_Спутник Лайт'!C:BO, 26, FALSE)+F905-#REF!-AD905-AG905</f>
        <v>#N/A</v>
      </c>
      <c r="AX905" s="53" t="e">
        <f>AE905-VLOOKUP(C905,'Вчера_Спутник Лайт'!C:BO, 23, FALSE)</f>
        <v>#N/A</v>
      </c>
    </row>
    <row r="906" spans="1:50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3"/>
      <c r="AA906" s="44"/>
      <c r="AB906" s="43"/>
      <c r="AC906" s="44"/>
      <c r="AD906" s="43"/>
      <c r="AE906" s="43"/>
      <c r="AF906" s="43"/>
      <c r="AG906" s="44"/>
      <c r="AH906" s="48"/>
      <c r="AI906" s="52">
        <f t="shared" si="15"/>
        <v>0</v>
      </c>
      <c r="AJ906" s="53" t="str">
        <f>IF(ISNA(VLOOKUP(C906,'Вчера_Спутник Лайт'!C:C, 1, FALSE)),"ошибка",0)</f>
        <v>ошибка</v>
      </c>
      <c r="AK906" s="55"/>
      <c r="AL906" s="53" t="e">
        <f>D906-VLOOKUP(C906, 'Вчера_Спутник Лайт'!C:BO, 2, FALSE)</f>
        <v>#N/A</v>
      </c>
      <c r="AM906" s="53" t="e">
        <f>E906-F906-VLOOKUP(C906, 'Вчера_Спутник Лайт'!C:BO, 3, FALSE)</f>
        <v>#N/A</v>
      </c>
      <c r="AN906" s="53" t="e">
        <f>K906-L906-VLOOKUP(C906, 'Вчера_Спутник Лайт'!C:BO, 5, FALSE)</f>
        <v>#N/A</v>
      </c>
      <c r="AO906" s="53" t="e">
        <f>M906-N906-VLOOKUP(C906, 'Вчера_Спутник Лайт'!C:BO, 7, FALSE)</f>
        <v>#N/A</v>
      </c>
      <c r="AP906" s="53" t="e">
        <f>O906-P906-VLOOKUP(C906, 'Вчера_Спутник Лайт'!C:BO, 9, FALSE)</f>
        <v>#N/A</v>
      </c>
      <c r="AQ906" s="53" t="e">
        <f>Q906-R906-VLOOKUP(C906, 'Вчера_Спутник Лайт'!C:BO, 11, FALSE)</f>
        <v>#N/A</v>
      </c>
      <c r="AR906" s="53" t="e">
        <f>S906-T906-VLOOKUP(C906, 'Вчера_Спутник Лайт'!C:BO, 13, FALSE)</f>
        <v>#N/A</v>
      </c>
      <c r="AS906" s="53" t="e">
        <f>U906-V906-VLOOKUP(C906, 'Вчера_Спутник Лайт'!C:BO, 15, FALSE)</f>
        <v>#N/A</v>
      </c>
      <c r="AT906" s="53" t="e">
        <f>W906-X906-VLOOKUP(C906, 'Вчера_Спутник Лайт'!C:BO, 17, FALSE)</f>
        <v>#N/A</v>
      </c>
      <c r="AU906" s="53" t="e">
        <f>AA906-AB906-VLOOKUP(C906, 'Вчера_Спутник Лайт'!C:BO, 19, FALSE)</f>
        <v>#N/A</v>
      </c>
      <c r="AV906" s="53" t="e">
        <f>AC906-AD906-VLOOKUP(C906, 'Вчера_Спутник Лайт'!C:BO, 21, FALSE)</f>
        <v>#N/A</v>
      </c>
      <c r="AW906" s="53" t="e">
        <f>VLOOKUP(C906, 'Вчера_Спутник Лайт'!C:BO, 26, FALSE)+F906-#REF!-AD906-AG906</f>
        <v>#N/A</v>
      </c>
      <c r="AX906" s="53" t="e">
        <f>AE906-VLOOKUP(C906,'Вчера_Спутник Лайт'!C:BO, 23, FALSE)</f>
        <v>#N/A</v>
      </c>
    </row>
    <row r="907" spans="1:50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3"/>
      <c r="AA907" s="44"/>
      <c r="AB907" s="43"/>
      <c r="AC907" s="44"/>
      <c r="AD907" s="43"/>
      <c r="AE907" s="43"/>
      <c r="AF907" s="43"/>
      <c r="AG907" s="44"/>
      <c r="AH907" s="48"/>
      <c r="AI907" s="52">
        <f t="shared" si="15"/>
        <v>0</v>
      </c>
      <c r="AJ907" s="53" t="str">
        <f>IF(ISNA(VLOOKUP(C907,'Вчера_Спутник Лайт'!C:C, 1, FALSE)),"ошибка",0)</f>
        <v>ошибка</v>
      </c>
      <c r="AK907" s="55"/>
      <c r="AL907" s="53" t="e">
        <f>D907-VLOOKUP(C907, 'Вчера_Спутник Лайт'!C:BO, 2, FALSE)</f>
        <v>#N/A</v>
      </c>
      <c r="AM907" s="53" t="e">
        <f>E907-F907-VLOOKUP(C907, 'Вчера_Спутник Лайт'!C:BO, 3, FALSE)</f>
        <v>#N/A</v>
      </c>
      <c r="AN907" s="53" t="e">
        <f>K907-L907-VLOOKUP(C907, 'Вчера_Спутник Лайт'!C:BO, 5, FALSE)</f>
        <v>#N/A</v>
      </c>
      <c r="AO907" s="53" t="e">
        <f>M907-N907-VLOOKUP(C907, 'Вчера_Спутник Лайт'!C:BO, 7, FALSE)</f>
        <v>#N/A</v>
      </c>
      <c r="AP907" s="53" t="e">
        <f>O907-P907-VLOOKUP(C907, 'Вчера_Спутник Лайт'!C:BO, 9, FALSE)</f>
        <v>#N/A</v>
      </c>
      <c r="AQ907" s="53" t="e">
        <f>Q907-R907-VLOOKUP(C907, 'Вчера_Спутник Лайт'!C:BO, 11, FALSE)</f>
        <v>#N/A</v>
      </c>
      <c r="AR907" s="53" t="e">
        <f>S907-T907-VLOOKUP(C907, 'Вчера_Спутник Лайт'!C:BO, 13, FALSE)</f>
        <v>#N/A</v>
      </c>
      <c r="AS907" s="53" t="e">
        <f>U907-V907-VLOOKUP(C907, 'Вчера_Спутник Лайт'!C:BO, 15, FALSE)</f>
        <v>#N/A</v>
      </c>
      <c r="AT907" s="53" t="e">
        <f>W907-X907-VLOOKUP(C907, 'Вчера_Спутник Лайт'!C:BO, 17, FALSE)</f>
        <v>#N/A</v>
      </c>
      <c r="AU907" s="53" t="e">
        <f>AA907-AB907-VLOOKUP(C907, 'Вчера_Спутник Лайт'!C:BO, 19, FALSE)</f>
        <v>#N/A</v>
      </c>
      <c r="AV907" s="53" t="e">
        <f>AC907-AD907-VLOOKUP(C907, 'Вчера_Спутник Лайт'!C:BO, 21, FALSE)</f>
        <v>#N/A</v>
      </c>
      <c r="AW907" s="53" t="e">
        <f>VLOOKUP(C907, 'Вчера_Спутник Лайт'!C:BO, 26, FALSE)+F907-#REF!-AD907-AG907</f>
        <v>#N/A</v>
      </c>
      <c r="AX907" s="53" t="e">
        <f>AE907-VLOOKUP(C907,'Вчера_Спутник Лайт'!C:BO, 23, FALSE)</f>
        <v>#N/A</v>
      </c>
    </row>
    <row r="908" spans="1:50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3"/>
      <c r="AA908" s="44"/>
      <c r="AB908" s="43"/>
      <c r="AC908" s="44"/>
      <c r="AD908" s="43"/>
      <c r="AE908" s="43"/>
      <c r="AF908" s="43"/>
      <c r="AG908" s="44"/>
      <c r="AH908" s="48"/>
      <c r="AI908" s="52">
        <f t="shared" si="15"/>
        <v>0</v>
      </c>
      <c r="AJ908" s="53" t="str">
        <f>IF(ISNA(VLOOKUP(C908,'Вчера_Спутник Лайт'!C:C, 1, FALSE)),"ошибка",0)</f>
        <v>ошибка</v>
      </c>
      <c r="AK908" s="55"/>
      <c r="AL908" s="53" t="e">
        <f>D908-VLOOKUP(C908, 'Вчера_Спутник Лайт'!C:BO, 2, FALSE)</f>
        <v>#N/A</v>
      </c>
      <c r="AM908" s="53" t="e">
        <f>E908-F908-VLOOKUP(C908, 'Вчера_Спутник Лайт'!C:BO, 3, FALSE)</f>
        <v>#N/A</v>
      </c>
      <c r="AN908" s="53" t="e">
        <f>K908-L908-VLOOKUP(C908, 'Вчера_Спутник Лайт'!C:BO, 5, FALSE)</f>
        <v>#N/A</v>
      </c>
      <c r="AO908" s="53" t="e">
        <f>M908-N908-VLOOKUP(C908, 'Вчера_Спутник Лайт'!C:BO, 7, FALSE)</f>
        <v>#N/A</v>
      </c>
      <c r="AP908" s="53" t="e">
        <f>O908-P908-VLOOKUP(C908, 'Вчера_Спутник Лайт'!C:BO, 9, FALSE)</f>
        <v>#N/A</v>
      </c>
      <c r="AQ908" s="53" t="e">
        <f>Q908-R908-VLOOKUP(C908, 'Вчера_Спутник Лайт'!C:BO, 11, FALSE)</f>
        <v>#N/A</v>
      </c>
      <c r="AR908" s="53" t="e">
        <f>S908-T908-VLOOKUP(C908, 'Вчера_Спутник Лайт'!C:BO, 13, FALSE)</f>
        <v>#N/A</v>
      </c>
      <c r="AS908" s="53" t="e">
        <f>U908-V908-VLOOKUP(C908, 'Вчера_Спутник Лайт'!C:BO, 15, FALSE)</f>
        <v>#N/A</v>
      </c>
      <c r="AT908" s="53" t="e">
        <f>W908-X908-VLOOKUP(C908, 'Вчера_Спутник Лайт'!C:BO, 17, FALSE)</f>
        <v>#N/A</v>
      </c>
      <c r="AU908" s="53" t="e">
        <f>AA908-AB908-VLOOKUP(C908, 'Вчера_Спутник Лайт'!C:BO, 19, FALSE)</f>
        <v>#N/A</v>
      </c>
      <c r="AV908" s="53" t="e">
        <f>AC908-AD908-VLOOKUP(C908, 'Вчера_Спутник Лайт'!C:BO, 21, FALSE)</f>
        <v>#N/A</v>
      </c>
      <c r="AW908" s="53" t="e">
        <f>VLOOKUP(C908, 'Вчера_Спутник Лайт'!C:BO, 26, FALSE)+F908-#REF!-AD908-AG908</f>
        <v>#N/A</v>
      </c>
      <c r="AX908" s="53" t="e">
        <f>AE908-VLOOKUP(C908,'Вчера_Спутник Лайт'!C:BO, 23, FALSE)</f>
        <v>#N/A</v>
      </c>
    </row>
    <row r="909" spans="1:50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3"/>
      <c r="AA909" s="44"/>
      <c r="AB909" s="43"/>
      <c r="AC909" s="44"/>
      <c r="AD909" s="43"/>
      <c r="AE909" s="43"/>
      <c r="AF909" s="43"/>
      <c r="AG909" s="44"/>
      <c r="AH909" s="48"/>
      <c r="AI909" s="52">
        <f t="shared" si="15"/>
        <v>0</v>
      </c>
      <c r="AJ909" s="53" t="str">
        <f>IF(ISNA(VLOOKUP(C909,'Вчера_Спутник Лайт'!C:C, 1, FALSE)),"ошибка",0)</f>
        <v>ошибка</v>
      </c>
      <c r="AK909" s="55"/>
      <c r="AL909" s="53" t="e">
        <f>D909-VLOOKUP(C909, 'Вчера_Спутник Лайт'!C:BO, 2, FALSE)</f>
        <v>#N/A</v>
      </c>
      <c r="AM909" s="53" t="e">
        <f>E909-F909-VLOOKUP(C909, 'Вчера_Спутник Лайт'!C:BO, 3, FALSE)</f>
        <v>#N/A</v>
      </c>
      <c r="AN909" s="53" t="e">
        <f>K909-L909-VLOOKUP(C909, 'Вчера_Спутник Лайт'!C:BO, 5, FALSE)</f>
        <v>#N/A</v>
      </c>
      <c r="AO909" s="53" t="e">
        <f>M909-N909-VLOOKUP(C909, 'Вчера_Спутник Лайт'!C:BO, 7, FALSE)</f>
        <v>#N/A</v>
      </c>
      <c r="AP909" s="53" t="e">
        <f>O909-P909-VLOOKUP(C909, 'Вчера_Спутник Лайт'!C:BO, 9, FALSE)</f>
        <v>#N/A</v>
      </c>
      <c r="AQ909" s="53" t="e">
        <f>Q909-R909-VLOOKUP(C909, 'Вчера_Спутник Лайт'!C:BO, 11, FALSE)</f>
        <v>#N/A</v>
      </c>
      <c r="AR909" s="53" t="e">
        <f>S909-T909-VLOOKUP(C909, 'Вчера_Спутник Лайт'!C:BO, 13, FALSE)</f>
        <v>#N/A</v>
      </c>
      <c r="AS909" s="53" t="e">
        <f>U909-V909-VLOOKUP(C909, 'Вчера_Спутник Лайт'!C:BO, 15, FALSE)</f>
        <v>#N/A</v>
      </c>
      <c r="AT909" s="53" t="e">
        <f>W909-X909-VLOOKUP(C909, 'Вчера_Спутник Лайт'!C:BO, 17, FALSE)</f>
        <v>#N/A</v>
      </c>
      <c r="AU909" s="53" t="e">
        <f>AA909-AB909-VLOOKUP(C909, 'Вчера_Спутник Лайт'!C:BO, 19, FALSE)</f>
        <v>#N/A</v>
      </c>
      <c r="AV909" s="53" t="e">
        <f>AC909-AD909-VLOOKUP(C909, 'Вчера_Спутник Лайт'!C:BO, 21, FALSE)</f>
        <v>#N/A</v>
      </c>
      <c r="AW909" s="53" t="e">
        <f>VLOOKUP(C909, 'Вчера_Спутник Лайт'!C:BO, 26, FALSE)+F909-#REF!-AD909-AG909</f>
        <v>#N/A</v>
      </c>
      <c r="AX909" s="53" t="e">
        <f>AE909-VLOOKUP(C909,'Вчера_Спутник Лайт'!C:BO, 23, FALSE)</f>
        <v>#N/A</v>
      </c>
    </row>
    <row r="910" spans="1:50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3"/>
      <c r="AA910" s="44"/>
      <c r="AB910" s="43"/>
      <c r="AC910" s="44"/>
      <c r="AD910" s="43"/>
      <c r="AE910" s="43"/>
      <c r="AF910" s="43"/>
      <c r="AG910" s="44"/>
      <c r="AH910" s="48"/>
      <c r="AI910" s="52">
        <f t="shared" si="15"/>
        <v>0</v>
      </c>
      <c r="AJ910" s="53" t="str">
        <f>IF(ISNA(VLOOKUP(C910,'Вчера_Спутник Лайт'!C:C, 1, FALSE)),"ошибка",0)</f>
        <v>ошибка</v>
      </c>
      <c r="AK910" s="55"/>
      <c r="AL910" s="53" t="e">
        <f>D910-VLOOKUP(C910, 'Вчера_Спутник Лайт'!C:BO, 2, FALSE)</f>
        <v>#N/A</v>
      </c>
      <c r="AM910" s="53" t="e">
        <f>E910-F910-VLOOKUP(C910, 'Вчера_Спутник Лайт'!C:BO, 3, FALSE)</f>
        <v>#N/A</v>
      </c>
      <c r="AN910" s="53" t="e">
        <f>K910-L910-VLOOKUP(C910, 'Вчера_Спутник Лайт'!C:BO, 5, FALSE)</f>
        <v>#N/A</v>
      </c>
      <c r="AO910" s="53" t="e">
        <f>M910-N910-VLOOKUP(C910, 'Вчера_Спутник Лайт'!C:BO, 7, FALSE)</f>
        <v>#N/A</v>
      </c>
      <c r="AP910" s="53" t="e">
        <f>O910-P910-VLOOKUP(C910, 'Вчера_Спутник Лайт'!C:BO, 9, FALSE)</f>
        <v>#N/A</v>
      </c>
      <c r="AQ910" s="53" t="e">
        <f>Q910-R910-VLOOKUP(C910, 'Вчера_Спутник Лайт'!C:BO, 11, FALSE)</f>
        <v>#N/A</v>
      </c>
      <c r="AR910" s="53" t="e">
        <f>S910-T910-VLOOKUP(C910, 'Вчера_Спутник Лайт'!C:BO, 13, FALSE)</f>
        <v>#N/A</v>
      </c>
      <c r="AS910" s="53" t="e">
        <f>U910-V910-VLOOKUP(C910, 'Вчера_Спутник Лайт'!C:BO, 15, FALSE)</f>
        <v>#N/A</v>
      </c>
      <c r="AT910" s="53" t="e">
        <f>W910-X910-VLOOKUP(C910, 'Вчера_Спутник Лайт'!C:BO, 17, FALSE)</f>
        <v>#N/A</v>
      </c>
      <c r="AU910" s="53" t="e">
        <f>AA910-AB910-VLOOKUP(C910, 'Вчера_Спутник Лайт'!C:BO, 19, FALSE)</f>
        <v>#N/A</v>
      </c>
      <c r="AV910" s="53" t="e">
        <f>AC910-AD910-VLOOKUP(C910, 'Вчера_Спутник Лайт'!C:BO, 21, FALSE)</f>
        <v>#N/A</v>
      </c>
      <c r="AW910" s="53" t="e">
        <f>VLOOKUP(C910, 'Вчера_Спутник Лайт'!C:BO, 26, FALSE)+F910-#REF!-AD910-AG910</f>
        <v>#N/A</v>
      </c>
      <c r="AX910" s="53" t="e">
        <f>AE910-VLOOKUP(C910,'Вчера_Спутник Лайт'!C:BO, 23, FALSE)</f>
        <v>#N/A</v>
      </c>
    </row>
    <row r="911" spans="1:50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3"/>
      <c r="AA911" s="44"/>
      <c r="AB911" s="43"/>
      <c r="AC911" s="44"/>
      <c r="AD911" s="43"/>
      <c r="AE911" s="43"/>
      <c r="AF911" s="43"/>
      <c r="AG911" s="44"/>
      <c r="AH911" s="48"/>
      <c r="AI911" s="52">
        <f t="shared" si="15"/>
        <v>0</v>
      </c>
      <c r="AJ911" s="53" t="str">
        <f>IF(ISNA(VLOOKUP(C911,'Вчера_Спутник Лайт'!C:C, 1, FALSE)),"ошибка",0)</f>
        <v>ошибка</v>
      </c>
      <c r="AK911" s="55"/>
      <c r="AL911" s="53" t="e">
        <f>D911-VLOOKUP(C911, 'Вчера_Спутник Лайт'!C:BO, 2, FALSE)</f>
        <v>#N/A</v>
      </c>
      <c r="AM911" s="53" t="e">
        <f>E911-F911-VLOOKUP(C911, 'Вчера_Спутник Лайт'!C:BO, 3, FALSE)</f>
        <v>#N/A</v>
      </c>
      <c r="AN911" s="53" t="e">
        <f>K911-L911-VLOOKUP(C911, 'Вчера_Спутник Лайт'!C:BO, 5, FALSE)</f>
        <v>#N/A</v>
      </c>
      <c r="AO911" s="53" t="e">
        <f>M911-N911-VLOOKUP(C911, 'Вчера_Спутник Лайт'!C:BO, 7, FALSE)</f>
        <v>#N/A</v>
      </c>
      <c r="AP911" s="53" t="e">
        <f>O911-P911-VLOOKUP(C911, 'Вчера_Спутник Лайт'!C:BO, 9, FALSE)</f>
        <v>#N/A</v>
      </c>
      <c r="AQ911" s="53" t="e">
        <f>Q911-R911-VLOOKUP(C911, 'Вчера_Спутник Лайт'!C:BO, 11, FALSE)</f>
        <v>#N/A</v>
      </c>
      <c r="AR911" s="53" t="e">
        <f>S911-T911-VLOOKUP(C911, 'Вчера_Спутник Лайт'!C:BO, 13, FALSE)</f>
        <v>#N/A</v>
      </c>
      <c r="AS911" s="53" t="e">
        <f>U911-V911-VLOOKUP(C911, 'Вчера_Спутник Лайт'!C:BO, 15, FALSE)</f>
        <v>#N/A</v>
      </c>
      <c r="AT911" s="53" t="e">
        <f>W911-X911-VLOOKUP(C911, 'Вчера_Спутник Лайт'!C:BO, 17, FALSE)</f>
        <v>#N/A</v>
      </c>
      <c r="AU911" s="53" t="e">
        <f>AA911-AB911-VLOOKUP(C911, 'Вчера_Спутник Лайт'!C:BO, 19, FALSE)</f>
        <v>#N/A</v>
      </c>
      <c r="AV911" s="53" t="e">
        <f>AC911-AD911-VLOOKUP(C911, 'Вчера_Спутник Лайт'!C:BO, 21, FALSE)</f>
        <v>#N/A</v>
      </c>
      <c r="AW911" s="53" t="e">
        <f>VLOOKUP(C911, 'Вчера_Спутник Лайт'!C:BO, 26, FALSE)+F911-#REF!-AD911-AG911</f>
        <v>#N/A</v>
      </c>
      <c r="AX911" s="53" t="e">
        <f>AE911-VLOOKUP(C911,'Вчера_Спутник Лайт'!C:BO, 23, FALSE)</f>
        <v>#N/A</v>
      </c>
    </row>
    <row r="912" spans="1:50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3"/>
      <c r="AA912" s="44"/>
      <c r="AB912" s="43"/>
      <c r="AC912" s="44"/>
      <c r="AD912" s="43"/>
      <c r="AE912" s="43"/>
      <c r="AF912" s="43"/>
      <c r="AG912" s="44"/>
      <c r="AH912" s="48"/>
      <c r="AI912" s="52">
        <f t="shared" si="15"/>
        <v>0</v>
      </c>
      <c r="AJ912" s="53" t="str">
        <f>IF(ISNA(VLOOKUP(C912,'Вчера_Спутник Лайт'!C:C, 1, FALSE)),"ошибка",0)</f>
        <v>ошибка</v>
      </c>
      <c r="AK912" s="55"/>
      <c r="AL912" s="53" t="e">
        <f>D912-VLOOKUP(C912, 'Вчера_Спутник Лайт'!C:BO, 2, FALSE)</f>
        <v>#N/A</v>
      </c>
      <c r="AM912" s="53" t="e">
        <f>E912-F912-VLOOKUP(C912, 'Вчера_Спутник Лайт'!C:BO, 3, FALSE)</f>
        <v>#N/A</v>
      </c>
      <c r="AN912" s="53" t="e">
        <f>K912-L912-VLOOKUP(C912, 'Вчера_Спутник Лайт'!C:BO, 5, FALSE)</f>
        <v>#N/A</v>
      </c>
      <c r="AO912" s="53" t="e">
        <f>M912-N912-VLOOKUP(C912, 'Вчера_Спутник Лайт'!C:BO, 7, FALSE)</f>
        <v>#N/A</v>
      </c>
      <c r="AP912" s="53" t="e">
        <f>O912-P912-VLOOKUP(C912, 'Вчера_Спутник Лайт'!C:BO, 9, FALSE)</f>
        <v>#N/A</v>
      </c>
      <c r="AQ912" s="53" t="e">
        <f>Q912-R912-VLOOKUP(C912, 'Вчера_Спутник Лайт'!C:BO, 11, FALSE)</f>
        <v>#N/A</v>
      </c>
      <c r="AR912" s="53" t="e">
        <f>S912-T912-VLOOKUP(C912, 'Вчера_Спутник Лайт'!C:BO, 13, FALSE)</f>
        <v>#N/A</v>
      </c>
      <c r="AS912" s="53" t="e">
        <f>U912-V912-VLOOKUP(C912, 'Вчера_Спутник Лайт'!C:BO, 15, FALSE)</f>
        <v>#N/A</v>
      </c>
      <c r="AT912" s="53" t="e">
        <f>W912-X912-VLOOKUP(C912, 'Вчера_Спутник Лайт'!C:BO, 17, FALSE)</f>
        <v>#N/A</v>
      </c>
      <c r="AU912" s="53" t="e">
        <f>AA912-AB912-VLOOKUP(C912, 'Вчера_Спутник Лайт'!C:BO, 19, FALSE)</f>
        <v>#N/A</v>
      </c>
      <c r="AV912" s="53" t="e">
        <f>AC912-AD912-VLOOKUP(C912, 'Вчера_Спутник Лайт'!C:BO, 21, FALSE)</f>
        <v>#N/A</v>
      </c>
      <c r="AW912" s="53" t="e">
        <f>VLOOKUP(C912, 'Вчера_Спутник Лайт'!C:BO, 26, FALSE)+F912-#REF!-AD912-AG912</f>
        <v>#N/A</v>
      </c>
      <c r="AX912" s="53" t="e">
        <f>AE912-VLOOKUP(C912,'Вчера_Спутник Лайт'!C:BO, 23, FALSE)</f>
        <v>#N/A</v>
      </c>
    </row>
    <row r="913" spans="1:50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3"/>
      <c r="AA913" s="44"/>
      <c r="AB913" s="43"/>
      <c r="AC913" s="44"/>
      <c r="AD913" s="43"/>
      <c r="AE913" s="43"/>
      <c r="AF913" s="43"/>
      <c r="AG913" s="44"/>
      <c r="AH913" s="48"/>
      <c r="AI913" s="52">
        <f t="shared" si="15"/>
        <v>0</v>
      </c>
      <c r="AJ913" s="53" t="str">
        <f>IF(ISNA(VLOOKUP(C913,'Вчера_Спутник Лайт'!C:C, 1, FALSE)),"ошибка",0)</f>
        <v>ошибка</v>
      </c>
      <c r="AK913" s="55"/>
      <c r="AL913" s="53" t="e">
        <f>D913-VLOOKUP(C913, 'Вчера_Спутник Лайт'!C:BO, 2, FALSE)</f>
        <v>#N/A</v>
      </c>
      <c r="AM913" s="53" t="e">
        <f>E913-F913-VLOOKUP(C913, 'Вчера_Спутник Лайт'!C:BO, 3, FALSE)</f>
        <v>#N/A</v>
      </c>
      <c r="AN913" s="53" t="e">
        <f>K913-L913-VLOOKUP(C913, 'Вчера_Спутник Лайт'!C:BO, 5, FALSE)</f>
        <v>#N/A</v>
      </c>
      <c r="AO913" s="53" t="e">
        <f>M913-N913-VLOOKUP(C913, 'Вчера_Спутник Лайт'!C:BO, 7, FALSE)</f>
        <v>#N/A</v>
      </c>
      <c r="AP913" s="53" t="e">
        <f>O913-P913-VLOOKUP(C913, 'Вчера_Спутник Лайт'!C:BO, 9, FALSE)</f>
        <v>#N/A</v>
      </c>
      <c r="AQ913" s="53" t="e">
        <f>Q913-R913-VLOOKUP(C913, 'Вчера_Спутник Лайт'!C:BO, 11, FALSE)</f>
        <v>#N/A</v>
      </c>
      <c r="AR913" s="53" t="e">
        <f>S913-T913-VLOOKUP(C913, 'Вчера_Спутник Лайт'!C:BO, 13, FALSE)</f>
        <v>#N/A</v>
      </c>
      <c r="AS913" s="53" t="e">
        <f>U913-V913-VLOOKUP(C913, 'Вчера_Спутник Лайт'!C:BO, 15, FALSE)</f>
        <v>#N/A</v>
      </c>
      <c r="AT913" s="53" t="e">
        <f>W913-X913-VLOOKUP(C913, 'Вчера_Спутник Лайт'!C:BO, 17, FALSE)</f>
        <v>#N/A</v>
      </c>
      <c r="AU913" s="53" t="e">
        <f>AA913-AB913-VLOOKUP(C913, 'Вчера_Спутник Лайт'!C:BO, 19, FALSE)</f>
        <v>#N/A</v>
      </c>
      <c r="AV913" s="53" t="e">
        <f>AC913-AD913-VLOOKUP(C913, 'Вчера_Спутник Лайт'!C:BO, 21, FALSE)</f>
        <v>#N/A</v>
      </c>
      <c r="AW913" s="53" t="e">
        <f>VLOOKUP(C913, 'Вчера_Спутник Лайт'!C:BO, 26, FALSE)+F913-#REF!-AD913-AG913</f>
        <v>#N/A</v>
      </c>
      <c r="AX913" s="53" t="e">
        <f>AE913-VLOOKUP(C913,'Вчера_Спутник Лайт'!C:BO, 23, FALSE)</f>
        <v>#N/A</v>
      </c>
    </row>
    <row r="914" spans="1:50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3"/>
      <c r="AA914" s="44"/>
      <c r="AB914" s="43"/>
      <c r="AC914" s="44"/>
      <c r="AD914" s="43"/>
      <c r="AE914" s="43"/>
      <c r="AF914" s="43"/>
      <c r="AG914" s="44"/>
      <c r="AH914" s="48"/>
      <c r="AI914" s="52">
        <f t="shared" si="15"/>
        <v>0</v>
      </c>
      <c r="AJ914" s="53" t="str">
        <f>IF(ISNA(VLOOKUP(C914,'Вчера_Спутник Лайт'!C:C, 1, FALSE)),"ошибка",0)</f>
        <v>ошибка</v>
      </c>
      <c r="AK914" s="55"/>
      <c r="AL914" s="53" t="e">
        <f>D914-VLOOKUP(C914, 'Вчера_Спутник Лайт'!C:BO, 2, FALSE)</f>
        <v>#N/A</v>
      </c>
      <c r="AM914" s="53" t="e">
        <f>E914-F914-VLOOKUP(C914, 'Вчера_Спутник Лайт'!C:BO, 3, FALSE)</f>
        <v>#N/A</v>
      </c>
      <c r="AN914" s="53" t="e">
        <f>K914-L914-VLOOKUP(C914, 'Вчера_Спутник Лайт'!C:BO, 5, FALSE)</f>
        <v>#N/A</v>
      </c>
      <c r="AO914" s="53" t="e">
        <f>M914-N914-VLOOKUP(C914, 'Вчера_Спутник Лайт'!C:BO, 7, FALSE)</f>
        <v>#N/A</v>
      </c>
      <c r="AP914" s="53" t="e">
        <f>O914-P914-VLOOKUP(C914, 'Вчера_Спутник Лайт'!C:BO, 9, FALSE)</f>
        <v>#N/A</v>
      </c>
      <c r="AQ914" s="53" t="e">
        <f>Q914-R914-VLOOKUP(C914, 'Вчера_Спутник Лайт'!C:BO, 11, FALSE)</f>
        <v>#N/A</v>
      </c>
      <c r="AR914" s="53" t="e">
        <f>S914-T914-VLOOKUP(C914, 'Вчера_Спутник Лайт'!C:BO, 13, FALSE)</f>
        <v>#N/A</v>
      </c>
      <c r="AS914" s="53" t="e">
        <f>U914-V914-VLOOKUP(C914, 'Вчера_Спутник Лайт'!C:BO, 15, FALSE)</f>
        <v>#N/A</v>
      </c>
      <c r="AT914" s="53" t="e">
        <f>W914-X914-VLOOKUP(C914, 'Вчера_Спутник Лайт'!C:BO, 17, FALSE)</f>
        <v>#N/A</v>
      </c>
      <c r="AU914" s="53" t="e">
        <f>AA914-AB914-VLOOKUP(C914, 'Вчера_Спутник Лайт'!C:BO, 19, FALSE)</f>
        <v>#N/A</v>
      </c>
      <c r="AV914" s="53" t="e">
        <f>AC914-AD914-VLOOKUP(C914, 'Вчера_Спутник Лайт'!C:BO, 21, FALSE)</f>
        <v>#N/A</v>
      </c>
      <c r="AW914" s="53" t="e">
        <f>VLOOKUP(C914, 'Вчера_Спутник Лайт'!C:BO, 26, FALSE)+F914-#REF!-AD914-AG914</f>
        <v>#N/A</v>
      </c>
      <c r="AX914" s="53" t="e">
        <f>AE914-VLOOKUP(C914,'Вчера_Спутник Лайт'!C:BO, 23, FALSE)</f>
        <v>#N/A</v>
      </c>
    </row>
    <row r="915" spans="1:50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3"/>
      <c r="AA915" s="44"/>
      <c r="AB915" s="43"/>
      <c r="AC915" s="44"/>
      <c r="AD915" s="43"/>
      <c r="AE915" s="43"/>
      <c r="AF915" s="43"/>
      <c r="AG915" s="44"/>
      <c r="AH915" s="48"/>
      <c r="AI915" s="52">
        <f t="shared" si="15"/>
        <v>0</v>
      </c>
      <c r="AJ915" s="53" t="str">
        <f>IF(ISNA(VLOOKUP(C915,'Вчера_Спутник Лайт'!C:C, 1, FALSE)),"ошибка",0)</f>
        <v>ошибка</v>
      </c>
      <c r="AK915" s="55"/>
      <c r="AL915" s="53" t="e">
        <f>D915-VLOOKUP(C915, 'Вчера_Спутник Лайт'!C:BO, 2, FALSE)</f>
        <v>#N/A</v>
      </c>
      <c r="AM915" s="53" t="e">
        <f>E915-F915-VLOOKUP(C915, 'Вчера_Спутник Лайт'!C:BO, 3, FALSE)</f>
        <v>#N/A</v>
      </c>
      <c r="AN915" s="53" t="e">
        <f>K915-L915-VLOOKUP(C915, 'Вчера_Спутник Лайт'!C:BO, 5, FALSE)</f>
        <v>#N/A</v>
      </c>
      <c r="AO915" s="53" t="e">
        <f>M915-N915-VLOOKUP(C915, 'Вчера_Спутник Лайт'!C:BO, 7, FALSE)</f>
        <v>#N/A</v>
      </c>
      <c r="AP915" s="53" t="e">
        <f>O915-P915-VLOOKUP(C915, 'Вчера_Спутник Лайт'!C:BO, 9, FALSE)</f>
        <v>#N/A</v>
      </c>
      <c r="AQ915" s="53" t="e">
        <f>Q915-R915-VLOOKUP(C915, 'Вчера_Спутник Лайт'!C:BO, 11, FALSE)</f>
        <v>#N/A</v>
      </c>
      <c r="AR915" s="53" t="e">
        <f>S915-T915-VLOOKUP(C915, 'Вчера_Спутник Лайт'!C:BO, 13, FALSE)</f>
        <v>#N/A</v>
      </c>
      <c r="AS915" s="53" t="e">
        <f>U915-V915-VLOOKUP(C915, 'Вчера_Спутник Лайт'!C:BO, 15, FALSE)</f>
        <v>#N/A</v>
      </c>
      <c r="AT915" s="53" t="e">
        <f>W915-X915-VLOOKUP(C915, 'Вчера_Спутник Лайт'!C:BO, 17, FALSE)</f>
        <v>#N/A</v>
      </c>
      <c r="AU915" s="53" t="e">
        <f>AA915-AB915-VLOOKUP(C915, 'Вчера_Спутник Лайт'!C:BO, 19, FALSE)</f>
        <v>#N/A</v>
      </c>
      <c r="AV915" s="53" t="e">
        <f>AC915-AD915-VLOOKUP(C915, 'Вчера_Спутник Лайт'!C:BO, 21, FALSE)</f>
        <v>#N/A</v>
      </c>
      <c r="AW915" s="53" t="e">
        <f>VLOOKUP(C915, 'Вчера_Спутник Лайт'!C:BO, 26, FALSE)+F915-#REF!-AD915-AG915</f>
        <v>#N/A</v>
      </c>
      <c r="AX915" s="53" t="e">
        <f>AE915-VLOOKUP(C915,'Вчера_Спутник Лайт'!C:BO, 23, FALSE)</f>
        <v>#N/A</v>
      </c>
    </row>
    <row r="916" spans="1:50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3"/>
      <c r="AA916" s="44"/>
      <c r="AB916" s="43"/>
      <c r="AC916" s="44"/>
      <c r="AD916" s="43"/>
      <c r="AE916" s="43"/>
      <c r="AF916" s="43"/>
      <c r="AG916" s="44"/>
      <c r="AH916" s="48"/>
      <c r="AI916" s="52">
        <f t="shared" si="15"/>
        <v>0</v>
      </c>
      <c r="AJ916" s="53" t="str">
        <f>IF(ISNA(VLOOKUP(C916,'Вчера_Спутник Лайт'!C:C, 1, FALSE)),"ошибка",0)</f>
        <v>ошибка</v>
      </c>
      <c r="AK916" s="55"/>
      <c r="AL916" s="53" t="e">
        <f>D916-VLOOKUP(C916, 'Вчера_Спутник Лайт'!C:BO, 2, FALSE)</f>
        <v>#N/A</v>
      </c>
      <c r="AM916" s="53" t="e">
        <f>E916-F916-VLOOKUP(C916, 'Вчера_Спутник Лайт'!C:BO, 3, FALSE)</f>
        <v>#N/A</v>
      </c>
      <c r="AN916" s="53" t="e">
        <f>K916-L916-VLOOKUP(C916, 'Вчера_Спутник Лайт'!C:BO, 5, FALSE)</f>
        <v>#N/A</v>
      </c>
      <c r="AO916" s="53" t="e">
        <f>M916-N916-VLOOKUP(C916, 'Вчера_Спутник Лайт'!C:BO, 7, FALSE)</f>
        <v>#N/A</v>
      </c>
      <c r="AP916" s="53" t="e">
        <f>O916-P916-VLOOKUP(C916, 'Вчера_Спутник Лайт'!C:BO, 9, FALSE)</f>
        <v>#N/A</v>
      </c>
      <c r="AQ916" s="53" t="e">
        <f>Q916-R916-VLOOKUP(C916, 'Вчера_Спутник Лайт'!C:BO, 11, FALSE)</f>
        <v>#N/A</v>
      </c>
      <c r="AR916" s="53" t="e">
        <f>S916-T916-VLOOKUP(C916, 'Вчера_Спутник Лайт'!C:BO, 13, FALSE)</f>
        <v>#N/A</v>
      </c>
      <c r="AS916" s="53" t="e">
        <f>U916-V916-VLOOKUP(C916, 'Вчера_Спутник Лайт'!C:BO, 15, FALSE)</f>
        <v>#N/A</v>
      </c>
      <c r="AT916" s="53" t="e">
        <f>W916-X916-VLOOKUP(C916, 'Вчера_Спутник Лайт'!C:BO, 17, FALSE)</f>
        <v>#N/A</v>
      </c>
      <c r="AU916" s="53" t="e">
        <f>AA916-AB916-VLOOKUP(C916, 'Вчера_Спутник Лайт'!C:BO, 19, FALSE)</f>
        <v>#N/A</v>
      </c>
      <c r="AV916" s="53" t="e">
        <f>AC916-AD916-VLOOKUP(C916, 'Вчера_Спутник Лайт'!C:BO, 21, FALSE)</f>
        <v>#N/A</v>
      </c>
      <c r="AW916" s="53" t="e">
        <f>VLOOKUP(C916, 'Вчера_Спутник Лайт'!C:BO, 26, FALSE)+F916-#REF!-AD916-AG916</f>
        <v>#N/A</v>
      </c>
      <c r="AX916" s="53" t="e">
        <f>AE916-VLOOKUP(C916,'Вчера_Спутник Лайт'!C:BO, 23, FALSE)</f>
        <v>#N/A</v>
      </c>
    </row>
    <row r="917" spans="1:50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3"/>
      <c r="AA917" s="44"/>
      <c r="AB917" s="43"/>
      <c r="AC917" s="44"/>
      <c r="AD917" s="43"/>
      <c r="AE917" s="43"/>
      <c r="AF917" s="43"/>
      <c r="AG917" s="44"/>
      <c r="AH917" s="48"/>
      <c r="AI917" s="52">
        <f t="shared" si="15"/>
        <v>0</v>
      </c>
      <c r="AJ917" s="53" t="str">
        <f>IF(ISNA(VLOOKUP(C917,'Вчера_Спутник Лайт'!C:C, 1, FALSE)),"ошибка",0)</f>
        <v>ошибка</v>
      </c>
      <c r="AK917" s="55"/>
      <c r="AL917" s="53" t="e">
        <f>D917-VLOOKUP(C917, 'Вчера_Спутник Лайт'!C:BO, 2, FALSE)</f>
        <v>#N/A</v>
      </c>
      <c r="AM917" s="53" t="e">
        <f>E917-F917-VLOOKUP(C917, 'Вчера_Спутник Лайт'!C:BO, 3, FALSE)</f>
        <v>#N/A</v>
      </c>
      <c r="AN917" s="53" t="e">
        <f>K917-L917-VLOOKUP(C917, 'Вчера_Спутник Лайт'!C:BO, 5, FALSE)</f>
        <v>#N/A</v>
      </c>
      <c r="AO917" s="53" t="e">
        <f>M917-N917-VLOOKUP(C917, 'Вчера_Спутник Лайт'!C:BO, 7, FALSE)</f>
        <v>#N/A</v>
      </c>
      <c r="AP917" s="53" t="e">
        <f>O917-P917-VLOOKUP(C917, 'Вчера_Спутник Лайт'!C:BO, 9, FALSE)</f>
        <v>#N/A</v>
      </c>
      <c r="AQ917" s="53" t="e">
        <f>Q917-R917-VLOOKUP(C917, 'Вчера_Спутник Лайт'!C:BO, 11, FALSE)</f>
        <v>#N/A</v>
      </c>
      <c r="AR917" s="53" t="e">
        <f>S917-T917-VLOOKUP(C917, 'Вчера_Спутник Лайт'!C:BO, 13, FALSE)</f>
        <v>#N/A</v>
      </c>
      <c r="AS917" s="53" t="e">
        <f>U917-V917-VLOOKUP(C917, 'Вчера_Спутник Лайт'!C:BO, 15, FALSE)</f>
        <v>#N/A</v>
      </c>
      <c r="AT917" s="53" t="e">
        <f>W917-X917-VLOOKUP(C917, 'Вчера_Спутник Лайт'!C:BO, 17, FALSE)</f>
        <v>#N/A</v>
      </c>
      <c r="AU917" s="53" t="e">
        <f>AA917-AB917-VLOOKUP(C917, 'Вчера_Спутник Лайт'!C:BO, 19, FALSE)</f>
        <v>#N/A</v>
      </c>
      <c r="AV917" s="53" t="e">
        <f>AC917-AD917-VLOOKUP(C917, 'Вчера_Спутник Лайт'!C:BO, 21, FALSE)</f>
        <v>#N/A</v>
      </c>
      <c r="AW917" s="53" t="e">
        <f>VLOOKUP(C917, 'Вчера_Спутник Лайт'!C:BO, 26, FALSE)+F917-#REF!-AD917-AG917</f>
        <v>#N/A</v>
      </c>
      <c r="AX917" s="53" t="e">
        <f>AE917-VLOOKUP(C917,'Вчера_Спутник Лайт'!C:BO, 23, FALSE)</f>
        <v>#N/A</v>
      </c>
    </row>
    <row r="918" spans="1:50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3"/>
      <c r="AA918" s="44"/>
      <c r="AB918" s="43"/>
      <c r="AC918" s="44"/>
      <c r="AD918" s="43"/>
      <c r="AE918" s="43"/>
      <c r="AF918" s="43"/>
      <c r="AG918" s="44"/>
      <c r="AH918" s="48"/>
      <c r="AI918" s="52">
        <f t="shared" si="15"/>
        <v>0</v>
      </c>
      <c r="AJ918" s="53" t="str">
        <f>IF(ISNA(VLOOKUP(C918,'Вчера_Спутник Лайт'!C:C, 1, FALSE)),"ошибка",0)</f>
        <v>ошибка</v>
      </c>
      <c r="AK918" s="55"/>
      <c r="AL918" s="53" t="e">
        <f>D918-VLOOKUP(C918, 'Вчера_Спутник Лайт'!C:BO, 2, FALSE)</f>
        <v>#N/A</v>
      </c>
      <c r="AM918" s="53" t="e">
        <f>E918-F918-VLOOKUP(C918, 'Вчера_Спутник Лайт'!C:BO, 3, FALSE)</f>
        <v>#N/A</v>
      </c>
      <c r="AN918" s="53" t="e">
        <f>K918-L918-VLOOKUP(C918, 'Вчера_Спутник Лайт'!C:BO, 5, FALSE)</f>
        <v>#N/A</v>
      </c>
      <c r="AO918" s="53" t="e">
        <f>M918-N918-VLOOKUP(C918, 'Вчера_Спутник Лайт'!C:BO, 7, FALSE)</f>
        <v>#N/A</v>
      </c>
      <c r="AP918" s="53" t="e">
        <f>O918-P918-VLOOKUP(C918, 'Вчера_Спутник Лайт'!C:BO, 9, FALSE)</f>
        <v>#N/A</v>
      </c>
      <c r="AQ918" s="53" t="e">
        <f>Q918-R918-VLOOKUP(C918, 'Вчера_Спутник Лайт'!C:BO, 11, FALSE)</f>
        <v>#N/A</v>
      </c>
      <c r="AR918" s="53" t="e">
        <f>S918-T918-VLOOKUP(C918, 'Вчера_Спутник Лайт'!C:BO, 13, FALSE)</f>
        <v>#N/A</v>
      </c>
      <c r="AS918" s="53" t="e">
        <f>U918-V918-VLOOKUP(C918, 'Вчера_Спутник Лайт'!C:BO, 15, FALSE)</f>
        <v>#N/A</v>
      </c>
      <c r="AT918" s="53" t="e">
        <f>W918-X918-VLOOKUP(C918, 'Вчера_Спутник Лайт'!C:BO, 17, FALSE)</f>
        <v>#N/A</v>
      </c>
      <c r="AU918" s="53" t="e">
        <f>AA918-AB918-VLOOKUP(C918, 'Вчера_Спутник Лайт'!C:BO, 19, FALSE)</f>
        <v>#N/A</v>
      </c>
      <c r="AV918" s="53" t="e">
        <f>AC918-AD918-VLOOKUP(C918, 'Вчера_Спутник Лайт'!C:BO, 21, FALSE)</f>
        <v>#N/A</v>
      </c>
      <c r="AW918" s="53" t="e">
        <f>VLOOKUP(C918, 'Вчера_Спутник Лайт'!C:BO, 26, FALSE)+F918-#REF!-AD918-AG918</f>
        <v>#N/A</v>
      </c>
      <c r="AX918" s="53" t="e">
        <f>AE918-VLOOKUP(C918,'Вчера_Спутник Лайт'!C:BO, 23, FALSE)</f>
        <v>#N/A</v>
      </c>
    </row>
    <row r="919" spans="1:50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3"/>
      <c r="AA919" s="44"/>
      <c r="AB919" s="43"/>
      <c r="AC919" s="44"/>
      <c r="AD919" s="43"/>
      <c r="AE919" s="43"/>
      <c r="AF919" s="43"/>
      <c r="AG919" s="44"/>
      <c r="AH919" s="48"/>
      <c r="AI919" s="52">
        <f t="shared" si="15"/>
        <v>0</v>
      </c>
      <c r="AJ919" s="53" t="str">
        <f>IF(ISNA(VLOOKUP(C919,'Вчера_Спутник Лайт'!C:C, 1, FALSE)),"ошибка",0)</f>
        <v>ошибка</v>
      </c>
      <c r="AK919" s="55"/>
      <c r="AL919" s="53" t="e">
        <f>D919-VLOOKUP(C919, 'Вчера_Спутник Лайт'!C:BO, 2, FALSE)</f>
        <v>#N/A</v>
      </c>
      <c r="AM919" s="53" t="e">
        <f>E919-F919-VLOOKUP(C919, 'Вчера_Спутник Лайт'!C:BO, 3, FALSE)</f>
        <v>#N/A</v>
      </c>
      <c r="AN919" s="53" t="e">
        <f>K919-L919-VLOOKUP(C919, 'Вчера_Спутник Лайт'!C:BO, 5, FALSE)</f>
        <v>#N/A</v>
      </c>
      <c r="AO919" s="53" t="e">
        <f>M919-N919-VLOOKUP(C919, 'Вчера_Спутник Лайт'!C:BO, 7, FALSE)</f>
        <v>#N/A</v>
      </c>
      <c r="AP919" s="53" t="e">
        <f>O919-P919-VLOOKUP(C919, 'Вчера_Спутник Лайт'!C:BO, 9, FALSE)</f>
        <v>#N/A</v>
      </c>
      <c r="AQ919" s="53" t="e">
        <f>Q919-R919-VLOOKUP(C919, 'Вчера_Спутник Лайт'!C:BO, 11, FALSE)</f>
        <v>#N/A</v>
      </c>
      <c r="AR919" s="53" t="e">
        <f>S919-T919-VLOOKUP(C919, 'Вчера_Спутник Лайт'!C:BO, 13, FALSE)</f>
        <v>#N/A</v>
      </c>
      <c r="AS919" s="53" t="e">
        <f>U919-V919-VLOOKUP(C919, 'Вчера_Спутник Лайт'!C:BO, 15, FALSE)</f>
        <v>#N/A</v>
      </c>
      <c r="AT919" s="53" t="e">
        <f>W919-X919-VLOOKUP(C919, 'Вчера_Спутник Лайт'!C:BO, 17, FALSE)</f>
        <v>#N/A</v>
      </c>
      <c r="AU919" s="53" t="e">
        <f>AA919-AB919-VLOOKUP(C919, 'Вчера_Спутник Лайт'!C:BO, 19, FALSE)</f>
        <v>#N/A</v>
      </c>
      <c r="AV919" s="53" t="e">
        <f>AC919-AD919-VLOOKUP(C919, 'Вчера_Спутник Лайт'!C:BO, 21, FALSE)</f>
        <v>#N/A</v>
      </c>
      <c r="AW919" s="53" t="e">
        <f>VLOOKUP(C919, 'Вчера_Спутник Лайт'!C:BO, 26, FALSE)+F919-#REF!-AD919-AG919</f>
        <v>#N/A</v>
      </c>
      <c r="AX919" s="53" t="e">
        <f>AE919-VLOOKUP(C919,'Вчера_Спутник Лайт'!C:BO, 23, FALSE)</f>
        <v>#N/A</v>
      </c>
    </row>
    <row r="920" spans="1:50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3"/>
      <c r="AA920" s="44"/>
      <c r="AB920" s="43"/>
      <c r="AC920" s="44"/>
      <c r="AD920" s="43"/>
      <c r="AE920" s="43"/>
      <c r="AF920" s="43"/>
      <c r="AG920" s="44"/>
      <c r="AH920" s="48"/>
      <c r="AI920" s="52">
        <f t="shared" si="15"/>
        <v>0</v>
      </c>
      <c r="AJ920" s="53" t="str">
        <f>IF(ISNA(VLOOKUP(C920,'Вчера_Спутник Лайт'!C:C, 1, FALSE)),"ошибка",0)</f>
        <v>ошибка</v>
      </c>
      <c r="AK920" s="55"/>
      <c r="AL920" s="53" t="e">
        <f>D920-VLOOKUP(C920, 'Вчера_Спутник Лайт'!C:BO, 2, FALSE)</f>
        <v>#N/A</v>
      </c>
      <c r="AM920" s="53" t="e">
        <f>E920-F920-VLOOKUP(C920, 'Вчера_Спутник Лайт'!C:BO, 3, FALSE)</f>
        <v>#N/A</v>
      </c>
      <c r="AN920" s="53" t="e">
        <f>K920-L920-VLOOKUP(C920, 'Вчера_Спутник Лайт'!C:BO, 5, FALSE)</f>
        <v>#N/A</v>
      </c>
      <c r="AO920" s="53" t="e">
        <f>M920-N920-VLOOKUP(C920, 'Вчера_Спутник Лайт'!C:BO, 7, FALSE)</f>
        <v>#N/A</v>
      </c>
      <c r="AP920" s="53" t="e">
        <f>O920-P920-VLOOKUP(C920, 'Вчера_Спутник Лайт'!C:BO, 9, FALSE)</f>
        <v>#N/A</v>
      </c>
      <c r="AQ920" s="53" t="e">
        <f>Q920-R920-VLOOKUP(C920, 'Вчера_Спутник Лайт'!C:BO, 11, FALSE)</f>
        <v>#N/A</v>
      </c>
      <c r="AR920" s="53" t="e">
        <f>S920-T920-VLOOKUP(C920, 'Вчера_Спутник Лайт'!C:BO, 13, FALSE)</f>
        <v>#N/A</v>
      </c>
      <c r="AS920" s="53" t="e">
        <f>U920-V920-VLOOKUP(C920, 'Вчера_Спутник Лайт'!C:BO, 15, FALSE)</f>
        <v>#N/A</v>
      </c>
      <c r="AT920" s="53" t="e">
        <f>W920-X920-VLOOKUP(C920, 'Вчера_Спутник Лайт'!C:BO, 17, FALSE)</f>
        <v>#N/A</v>
      </c>
      <c r="AU920" s="53" t="e">
        <f>AA920-AB920-VLOOKUP(C920, 'Вчера_Спутник Лайт'!C:BO, 19, FALSE)</f>
        <v>#N/A</v>
      </c>
      <c r="AV920" s="53" t="e">
        <f>AC920-AD920-VLOOKUP(C920, 'Вчера_Спутник Лайт'!C:BO, 21, FALSE)</f>
        <v>#N/A</v>
      </c>
      <c r="AW920" s="53" t="e">
        <f>VLOOKUP(C920, 'Вчера_Спутник Лайт'!C:BO, 26, FALSE)+F920-#REF!-AD920-AG920</f>
        <v>#N/A</v>
      </c>
      <c r="AX920" s="53" t="e">
        <f>AE920-VLOOKUP(C920,'Вчера_Спутник Лайт'!C:BO, 23, FALSE)</f>
        <v>#N/A</v>
      </c>
    </row>
    <row r="921" spans="1:50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3"/>
      <c r="AA921" s="44"/>
      <c r="AB921" s="43"/>
      <c r="AC921" s="44"/>
      <c r="AD921" s="43"/>
      <c r="AE921" s="43"/>
      <c r="AF921" s="43"/>
      <c r="AG921" s="44"/>
      <c r="AH921" s="48"/>
      <c r="AI921" s="52">
        <f t="shared" si="15"/>
        <v>0</v>
      </c>
      <c r="AJ921" s="53" t="str">
        <f>IF(ISNA(VLOOKUP(C921,'Вчера_Спутник Лайт'!C:C, 1, FALSE)),"ошибка",0)</f>
        <v>ошибка</v>
      </c>
      <c r="AK921" s="55"/>
      <c r="AL921" s="53" t="e">
        <f>D921-VLOOKUP(C921, 'Вчера_Спутник Лайт'!C:BO, 2, FALSE)</f>
        <v>#N/A</v>
      </c>
      <c r="AM921" s="53" t="e">
        <f>E921-F921-VLOOKUP(C921, 'Вчера_Спутник Лайт'!C:BO, 3, FALSE)</f>
        <v>#N/A</v>
      </c>
      <c r="AN921" s="53" t="e">
        <f>K921-L921-VLOOKUP(C921, 'Вчера_Спутник Лайт'!C:BO, 5, FALSE)</f>
        <v>#N/A</v>
      </c>
      <c r="AO921" s="53" t="e">
        <f>M921-N921-VLOOKUP(C921, 'Вчера_Спутник Лайт'!C:BO, 7, FALSE)</f>
        <v>#N/A</v>
      </c>
      <c r="AP921" s="53" t="e">
        <f>O921-P921-VLOOKUP(C921, 'Вчера_Спутник Лайт'!C:BO, 9, FALSE)</f>
        <v>#N/A</v>
      </c>
      <c r="AQ921" s="53" t="e">
        <f>Q921-R921-VLOOKUP(C921, 'Вчера_Спутник Лайт'!C:BO, 11, FALSE)</f>
        <v>#N/A</v>
      </c>
      <c r="AR921" s="53" t="e">
        <f>S921-T921-VLOOKUP(C921, 'Вчера_Спутник Лайт'!C:BO, 13, FALSE)</f>
        <v>#N/A</v>
      </c>
      <c r="AS921" s="53" t="e">
        <f>U921-V921-VLOOKUP(C921, 'Вчера_Спутник Лайт'!C:BO, 15, FALSE)</f>
        <v>#N/A</v>
      </c>
      <c r="AT921" s="53" t="e">
        <f>W921-X921-VLOOKUP(C921, 'Вчера_Спутник Лайт'!C:BO, 17, FALSE)</f>
        <v>#N/A</v>
      </c>
      <c r="AU921" s="53" t="e">
        <f>AA921-AB921-VLOOKUP(C921, 'Вчера_Спутник Лайт'!C:BO, 19, FALSE)</f>
        <v>#N/A</v>
      </c>
      <c r="AV921" s="53" t="e">
        <f>AC921-AD921-VLOOKUP(C921, 'Вчера_Спутник Лайт'!C:BO, 21, FALSE)</f>
        <v>#N/A</v>
      </c>
      <c r="AW921" s="53" t="e">
        <f>VLOOKUP(C921, 'Вчера_Спутник Лайт'!C:BO, 26, FALSE)+F921-#REF!-AD921-AG921</f>
        <v>#N/A</v>
      </c>
      <c r="AX921" s="53" t="e">
        <f>AE921-VLOOKUP(C921,'Вчера_Спутник Лайт'!C:BO, 23, FALSE)</f>
        <v>#N/A</v>
      </c>
    </row>
    <row r="922" spans="1:50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3"/>
      <c r="AA922" s="44"/>
      <c r="AB922" s="43"/>
      <c r="AC922" s="44"/>
      <c r="AD922" s="43"/>
      <c r="AE922" s="43"/>
      <c r="AF922" s="43"/>
      <c r="AG922" s="44"/>
      <c r="AH922" s="48"/>
      <c r="AI922" s="52">
        <f t="shared" si="15"/>
        <v>0</v>
      </c>
      <c r="AJ922" s="53" t="str">
        <f>IF(ISNA(VLOOKUP(C922,'Вчера_Спутник Лайт'!C:C, 1, FALSE)),"ошибка",0)</f>
        <v>ошибка</v>
      </c>
      <c r="AK922" s="55"/>
      <c r="AL922" s="53" t="e">
        <f>D922-VLOOKUP(C922, 'Вчера_Спутник Лайт'!C:BO, 2, FALSE)</f>
        <v>#N/A</v>
      </c>
      <c r="AM922" s="53" t="e">
        <f>E922-F922-VLOOKUP(C922, 'Вчера_Спутник Лайт'!C:BO, 3, FALSE)</f>
        <v>#N/A</v>
      </c>
      <c r="AN922" s="53" t="e">
        <f>K922-L922-VLOOKUP(C922, 'Вчера_Спутник Лайт'!C:BO, 5, FALSE)</f>
        <v>#N/A</v>
      </c>
      <c r="AO922" s="53" t="e">
        <f>M922-N922-VLOOKUP(C922, 'Вчера_Спутник Лайт'!C:BO, 7, FALSE)</f>
        <v>#N/A</v>
      </c>
      <c r="AP922" s="53" t="e">
        <f>O922-P922-VLOOKUP(C922, 'Вчера_Спутник Лайт'!C:BO, 9, FALSE)</f>
        <v>#N/A</v>
      </c>
      <c r="AQ922" s="53" t="e">
        <f>Q922-R922-VLOOKUP(C922, 'Вчера_Спутник Лайт'!C:BO, 11, FALSE)</f>
        <v>#N/A</v>
      </c>
      <c r="AR922" s="53" t="e">
        <f>S922-T922-VLOOKUP(C922, 'Вчера_Спутник Лайт'!C:BO, 13, FALSE)</f>
        <v>#N/A</v>
      </c>
      <c r="AS922" s="53" t="e">
        <f>U922-V922-VLOOKUP(C922, 'Вчера_Спутник Лайт'!C:BO, 15, FALSE)</f>
        <v>#N/A</v>
      </c>
      <c r="AT922" s="53" t="e">
        <f>W922-X922-VLOOKUP(C922, 'Вчера_Спутник Лайт'!C:BO, 17, FALSE)</f>
        <v>#N/A</v>
      </c>
      <c r="AU922" s="53" t="e">
        <f>AA922-AB922-VLOOKUP(C922, 'Вчера_Спутник Лайт'!C:BO, 19, FALSE)</f>
        <v>#N/A</v>
      </c>
      <c r="AV922" s="53" t="e">
        <f>AC922-AD922-VLOOKUP(C922, 'Вчера_Спутник Лайт'!C:BO, 21, FALSE)</f>
        <v>#N/A</v>
      </c>
      <c r="AW922" s="53" t="e">
        <f>VLOOKUP(C922, 'Вчера_Спутник Лайт'!C:BO, 26, FALSE)+F922-#REF!-AD922-AG922</f>
        <v>#N/A</v>
      </c>
      <c r="AX922" s="53" t="e">
        <f>AE922-VLOOKUP(C922,'Вчера_Спутник Лайт'!C:BO, 23, FALSE)</f>
        <v>#N/A</v>
      </c>
    </row>
    <row r="923" spans="1:50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3"/>
      <c r="AA923" s="44"/>
      <c r="AB923" s="43"/>
      <c r="AC923" s="44"/>
      <c r="AD923" s="43"/>
      <c r="AE923" s="43"/>
      <c r="AF923" s="43"/>
      <c r="AG923" s="44"/>
      <c r="AH923" s="48"/>
      <c r="AI923" s="52">
        <f t="shared" si="15"/>
        <v>0</v>
      </c>
      <c r="AJ923" s="53" t="str">
        <f>IF(ISNA(VLOOKUP(C923,'Вчера_Спутник Лайт'!C:C, 1, FALSE)),"ошибка",0)</f>
        <v>ошибка</v>
      </c>
      <c r="AK923" s="55"/>
      <c r="AL923" s="53" t="e">
        <f>D923-VLOOKUP(C923, 'Вчера_Спутник Лайт'!C:BO, 2, FALSE)</f>
        <v>#N/A</v>
      </c>
      <c r="AM923" s="53" t="e">
        <f>E923-F923-VLOOKUP(C923, 'Вчера_Спутник Лайт'!C:BO, 3, FALSE)</f>
        <v>#N/A</v>
      </c>
      <c r="AN923" s="53" t="e">
        <f>K923-L923-VLOOKUP(C923, 'Вчера_Спутник Лайт'!C:BO, 5, FALSE)</f>
        <v>#N/A</v>
      </c>
      <c r="AO923" s="53" t="e">
        <f>M923-N923-VLOOKUP(C923, 'Вчера_Спутник Лайт'!C:BO, 7, FALSE)</f>
        <v>#N/A</v>
      </c>
      <c r="AP923" s="53" t="e">
        <f>O923-P923-VLOOKUP(C923, 'Вчера_Спутник Лайт'!C:BO, 9, FALSE)</f>
        <v>#N/A</v>
      </c>
      <c r="AQ923" s="53" t="e">
        <f>Q923-R923-VLOOKUP(C923, 'Вчера_Спутник Лайт'!C:BO, 11, FALSE)</f>
        <v>#N/A</v>
      </c>
      <c r="AR923" s="53" t="e">
        <f>S923-T923-VLOOKUP(C923, 'Вчера_Спутник Лайт'!C:BO, 13, FALSE)</f>
        <v>#N/A</v>
      </c>
      <c r="AS923" s="53" t="e">
        <f>U923-V923-VLOOKUP(C923, 'Вчера_Спутник Лайт'!C:BO, 15, FALSE)</f>
        <v>#N/A</v>
      </c>
      <c r="AT923" s="53" t="e">
        <f>W923-X923-VLOOKUP(C923, 'Вчера_Спутник Лайт'!C:BO, 17, FALSE)</f>
        <v>#N/A</v>
      </c>
      <c r="AU923" s="53" t="e">
        <f>AA923-AB923-VLOOKUP(C923, 'Вчера_Спутник Лайт'!C:BO, 19, FALSE)</f>
        <v>#N/A</v>
      </c>
      <c r="AV923" s="53" t="e">
        <f>AC923-AD923-VLOOKUP(C923, 'Вчера_Спутник Лайт'!C:BO, 21, FALSE)</f>
        <v>#N/A</v>
      </c>
      <c r="AW923" s="53" t="e">
        <f>VLOOKUP(C923, 'Вчера_Спутник Лайт'!C:BO, 26, FALSE)+F923-#REF!-AD923-AG923</f>
        <v>#N/A</v>
      </c>
      <c r="AX923" s="53" t="e">
        <f>AE923-VLOOKUP(C923,'Вчера_Спутник Лайт'!C:BO, 23, FALSE)</f>
        <v>#N/A</v>
      </c>
    </row>
    <row r="924" spans="1:50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3"/>
      <c r="AA924" s="44"/>
      <c r="AB924" s="43"/>
      <c r="AC924" s="44"/>
      <c r="AD924" s="43"/>
      <c r="AE924" s="43"/>
      <c r="AF924" s="43"/>
      <c r="AG924" s="44"/>
      <c r="AH924" s="48"/>
      <c r="AI924" s="52">
        <f t="shared" si="15"/>
        <v>0</v>
      </c>
      <c r="AJ924" s="53" t="str">
        <f>IF(ISNA(VLOOKUP(C924,'Вчера_Спутник Лайт'!C:C, 1, FALSE)),"ошибка",0)</f>
        <v>ошибка</v>
      </c>
      <c r="AK924" s="55"/>
      <c r="AL924" s="53" t="e">
        <f>D924-VLOOKUP(C924, 'Вчера_Спутник Лайт'!C:BO, 2, FALSE)</f>
        <v>#N/A</v>
      </c>
      <c r="AM924" s="53" t="e">
        <f>E924-F924-VLOOKUP(C924, 'Вчера_Спутник Лайт'!C:BO, 3, FALSE)</f>
        <v>#N/A</v>
      </c>
      <c r="AN924" s="53" t="e">
        <f>K924-L924-VLOOKUP(C924, 'Вчера_Спутник Лайт'!C:BO, 5, FALSE)</f>
        <v>#N/A</v>
      </c>
      <c r="AO924" s="53" t="e">
        <f>M924-N924-VLOOKUP(C924, 'Вчера_Спутник Лайт'!C:BO, 7, FALSE)</f>
        <v>#N/A</v>
      </c>
      <c r="AP924" s="53" t="e">
        <f>O924-P924-VLOOKUP(C924, 'Вчера_Спутник Лайт'!C:BO, 9, FALSE)</f>
        <v>#N/A</v>
      </c>
      <c r="AQ924" s="53" t="e">
        <f>Q924-R924-VLOOKUP(C924, 'Вчера_Спутник Лайт'!C:BO, 11, FALSE)</f>
        <v>#N/A</v>
      </c>
      <c r="AR924" s="53" t="e">
        <f>S924-T924-VLOOKUP(C924, 'Вчера_Спутник Лайт'!C:BO, 13, FALSE)</f>
        <v>#N/A</v>
      </c>
      <c r="AS924" s="53" t="e">
        <f>U924-V924-VLOOKUP(C924, 'Вчера_Спутник Лайт'!C:BO, 15, FALSE)</f>
        <v>#N/A</v>
      </c>
      <c r="AT924" s="53" t="e">
        <f>W924-X924-VLOOKUP(C924, 'Вчера_Спутник Лайт'!C:BO, 17, FALSE)</f>
        <v>#N/A</v>
      </c>
      <c r="AU924" s="53" t="e">
        <f>AA924-AB924-VLOOKUP(C924, 'Вчера_Спутник Лайт'!C:BO, 19, FALSE)</f>
        <v>#N/A</v>
      </c>
      <c r="AV924" s="53" t="e">
        <f>AC924-AD924-VLOOKUP(C924, 'Вчера_Спутник Лайт'!C:BO, 21, FALSE)</f>
        <v>#N/A</v>
      </c>
      <c r="AW924" s="53" t="e">
        <f>VLOOKUP(C924, 'Вчера_Спутник Лайт'!C:BO, 26, FALSE)+F924-#REF!-AD924-AG924</f>
        <v>#N/A</v>
      </c>
      <c r="AX924" s="53" t="e">
        <f>AE924-VLOOKUP(C924,'Вчера_Спутник Лайт'!C:BO, 23, FALSE)</f>
        <v>#N/A</v>
      </c>
    </row>
    <row r="925" spans="1:50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3"/>
      <c r="AA925" s="44"/>
      <c r="AB925" s="43"/>
      <c r="AC925" s="44"/>
      <c r="AD925" s="43"/>
      <c r="AE925" s="43"/>
      <c r="AF925" s="43"/>
      <c r="AG925" s="44"/>
      <c r="AH925" s="48"/>
      <c r="AI925" s="52">
        <f t="shared" si="15"/>
        <v>0</v>
      </c>
      <c r="AJ925" s="53" t="str">
        <f>IF(ISNA(VLOOKUP(C925,'Вчера_Спутник Лайт'!C:C, 1, FALSE)),"ошибка",0)</f>
        <v>ошибка</v>
      </c>
      <c r="AK925" s="55"/>
      <c r="AL925" s="53" t="e">
        <f>D925-VLOOKUP(C925, 'Вчера_Спутник Лайт'!C:BO, 2, FALSE)</f>
        <v>#N/A</v>
      </c>
      <c r="AM925" s="53" t="e">
        <f>E925-F925-VLOOKUP(C925, 'Вчера_Спутник Лайт'!C:BO, 3, FALSE)</f>
        <v>#N/A</v>
      </c>
      <c r="AN925" s="53" t="e">
        <f>K925-L925-VLOOKUP(C925, 'Вчера_Спутник Лайт'!C:BO, 5, FALSE)</f>
        <v>#N/A</v>
      </c>
      <c r="AO925" s="53" t="e">
        <f>M925-N925-VLOOKUP(C925, 'Вчера_Спутник Лайт'!C:BO, 7, FALSE)</f>
        <v>#N/A</v>
      </c>
      <c r="AP925" s="53" t="e">
        <f>O925-P925-VLOOKUP(C925, 'Вчера_Спутник Лайт'!C:BO, 9, FALSE)</f>
        <v>#N/A</v>
      </c>
      <c r="AQ925" s="53" t="e">
        <f>Q925-R925-VLOOKUP(C925, 'Вчера_Спутник Лайт'!C:BO, 11, FALSE)</f>
        <v>#N/A</v>
      </c>
      <c r="AR925" s="53" t="e">
        <f>S925-T925-VLOOKUP(C925, 'Вчера_Спутник Лайт'!C:BO, 13, FALSE)</f>
        <v>#N/A</v>
      </c>
      <c r="AS925" s="53" t="e">
        <f>U925-V925-VLOOKUP(C925, 'Вчера_Спутник Лайт'!C:BO, 15, FALSE)</f>
        <v>#N/A</v>
      </c>
      <c r="AT925" s="53" t="e">
        <f>W925-X925-VLOOKUP(C925, 'Вчера_Спутник Лайт'!C:BO, 17, FALSE)</f>
        <v>#N/A</v>
      </c>
      <c r="AU925" s="53" t="e">
        <f>AA925-AB925-VLOOKUP(C925, 'Вчера_Спутник Лайт'!C:BO, 19, FALSE)</f>
        <v>#N/A</v>
      </c>
      <c r="AV925" s="53" t="e">
        <f>AC925-AD925-VLOOKUP(C925, 'Вчера_Спутник Лайт'!C:BO, 21, FALSE)</f>
        <v>#N/A</v>
      </c>
      <c r="AW925" s="53" t="e">
        <f>VLOOKUP(C925, 'Вчера_Спутник Лайт'!C:BO, 26, FALSE)+F925-#REF!-AD925-AG925</f>
        <v>#N/A</v>
      </c>
      <c r="AX925" s="53" t="e">
        <f>AE925-VLOOKUP(C925,'Вчера_Спутник Лайт'!C:BO, 23, FALSE)</f>
        <v>#N/A</v>
      </c>
    </row>
    <row r="926" spans="1:50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3"/>
      <c r="AA926" s="44"/>
      <c r="AB926" s="43"/>
      <c r="AC926" s="44"/>
      <c r="AD926" s="43"/>
      <c r="AE926" s="43"/>
      <c r="AF926" s="43"/>
      <c r="AG926" s="44"/>
      <c r="AH926" s="48"/>
      <c r="AI926" s="52">
        <f t="shared" si="15"/>
        <v>0</v>
      </c>
      <c r="AJ926" s="53" t="str">
        <f>IF(ISNA(VLOOKUP(C926,'Вчера_Спутник Лайт'!C:C, 1, FALSE)),"ошибка",0)</f>
        <v>ошибка</v>
      </c>
      <c r="AK926" s="55"/>
      <c r="AL926" s="53" t="e">
        <f>D926-VLOOKUP(C926, 'Вчера_Спутник Лайт'!C:BO, 2, FALSE)</f>
        <v>#N/A</v>
      </c>
      <c r="AM926" s="53" t="e">
        <f>E926-F926-VLOOKUP(C926, 'Вчера_Спутник Лайт'!C:BO, 3, FALSE)</f>
        <v>#N/A</v>
      </c>
      <c r="AN926" s="53" t="e">
        <f>K926-L926-VLOOKUP(C926, 'Вчера_Спутник Лайт'!C:BO, 5, FALSE)</f>
        <v>#N/A</v>
      </c>
      <c r="AO926" s="53" t="e">
        <f>M926-N926-VLOOKUP(C926, 'Вчера_Спутник Лайт'!C:BO, 7, FALSE)</f>
        <v>#N/A</v>
      </c>
      <c r="AP926" s="53" t="e">
        <f>O926-P926-VLOOKUP(C926, 'Вчера_Спутник Лайт'!C:BO, 9, FALSE)</f>
        <v>#N/A</v>
      </c>
      <c r="AQ926" s="53" t="e">
        <f>Q926-R926-VLOOKUP(C926, 'Вчера_Спутник Лайт'!C:BO, 11, FALSE)</f>
        <v>#N/A</v>
      </c>
      <c r="AR926" s="53" t="e">
        <f>S926-T926-VLOOKUP(C926, 'Вчера_Спутник Лайт'!C:BO, 13, FALSE)</f>
        <v>#N/A</v>
      </c>
      <c r="AS926" s="53" t="e">
        <f>U926-V926-VLOOKUP(C926, 'Вчера_Спутник Лайт'!C:BO, 15, FALSE)</f>
        <v>#N/A</v>
      </c>
      <c r="AT926" s="53" t="e">
        <f>W926-X926-VLOOKUP(C926, 'Вчера_Спутник Лайт'!C:BO, 17, FALSE)</f>
        <v>#N/A</v>
      </c>
      <c r="AU926" s="53" t="e">
        <f>AA926-AB926-VLOOKUP(C926, 'Вчера_Спутник Лайт'!C:BO, 19, FALSE)</f>
        <v>#N/A</v>
      </c>
      <c r="AV926" s="53" t="e">
        <f>AC926-AD926-VLOOKUP(C926, 'Вчера_Спутник Лайт'!C:BO, 21, FALSE)</f>
        <v>#N/A</v>
      </c>
      <c r="AW926" s="53" t="e">
        <f>VLOOKUP(C926, 'Вчера_Спутник Лайт'!C:BO, 26, FALSE)+F926-#REF!-AD926-AG926</f>
        <v>#N/A</v>
      </c>
      <c r="AX926" s="53" t="e">
        <f>AE926-VLOOKUP(C926,'Вчера_Спутник Лайт'!C:BO, 23, FALSE)</f>
        <v>#N/A</v>
      </c>
    </row>
    <row r="927" spans="1:50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3"/>
      <c r="AA927" s="44"/>
      <c r="AB927" s="43"/>
      <c r="AC927" s="44"/>
      <c r="AD927" s="43"/>
      <c r="AE927" s="43"/>
      <c r="AF927" s="43"/>
      <c r="AG927" s="44"/>
      <c r="AH927" s="48"/>
      <c r="AI927" s="52">
        <f t="shared" si="15"/>
        <v>0</v>
      </c>
      <c r="AJ927" s="53" t="str">
        <f>IF(ISNA(VLOOKUP(C927,'Вчера_Спутник Лайт'!C:C, 1, FALSE)),"ошибка",0)</f>
        <v>ошибка</v>
      </c>
      <c r="AK927" s="55"/>
      <c r="AL927" s="53" t="e">
        <f>D927-VLOOKUP(C927, 'Вчера_Спутник Лайт'!C:BO, 2, FALSE)</f>
        <v>#N/A</v>
      </c>
      <c r="AM927" s="53" t="e">
        <f>E927-F927-VLOOKUP(C927, 'Вчера_Спутник Лайт'!C:BO, 3, FALSE)</f>
        <v>#N/A</v>
      </c>
      <c r="AN927" s="53" t="e">
        <f>K927-L927-VLOOKUP(C927, 'Вчера_Спутник Лайт'!C:BO, 5, FALSE)</f>
        <v>#N/A</v>
      </c>
      <c r="AO927" s="53" t="e">
        <f>M927-N927-VLOOKUP(C927, 'Вчера_Спутник Лайт'!C:BO, 7, FALSE)</f>
        <v>#N/A</v>
      </c>
      <c r="AP927" s="53" t="e">
        <f>O927-P927-VLOOKUP(C927, 'Вчера_Спутник Лайт'!C:BO, 9, FALSE)</f>
        <v>#N/A</v>
      </c>
      <c r="AQ927" s="53" t="e">
        <f>Q927-R927-VLOOKUP(C927, 'Вчера_Спутник Лайт'!C:BO, 11, FALSE)</f>
        <v>#N/A</v>
      </c>
      <c r="AR927" s="53" t="e">
        <f>S927-T927-VLOOKUP(C927, 'Вчера_Спутник Лайт'!C:BO, 13, FALSE)</f>
        <v>#N/A</v>
      </c>
      <c r="AS927" s="53" t="e">
        <f>U927-V927-VLOOKUP(C927, 'Вчера_Спутник Лайт'!C:BO, 15, FALSE)</f>
        <v>#N/A</v>
      </c>
      <c r="AT927" s="53" t="e">
        <f>W927-X927-VLOOKUP(C927, 'Вчера_Спутник Лайт'!C:BO, 17, FALSE)</f>
        <v>#N/A</v>
      </c>
      <c r="AU927" s="53" t="e">
        <f>AA927-AB927-VLOOKUP(C927, 'Вчера_Спутник Лайт'!C:BO, 19, FALSE)</f>
        <v>#N/A</v>
      </c>
      <c r="AV927" s="53" t="e">
        <f>AC927-AD927-VLOOKUP(C927, 'Вчера_Спутник Лайт'!C:BO, 21, FALSE)</f>
        <v>#N/A</v>
      </c>
      <c r="AW927" s="53" t="e">
        <f>VLOOKUP(C927, 'Вчера_Спутник Лайт'!C:BO, 26, FALSE)+F927-#REF!-AD927-AG927</f>
        <v>#N/A</v>
      </c>
      <c r="AX927" s="53" t="e">
        <f>AE927-VLOOKUP(C927,'Вчера_Спутник Лайт'!C:BO, 23, FALSE)</f>
        <v>#N/A</v>
      </c>
    </row>
    <row r="928" spans="1:50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3"/>
      <c r="AA928" s="44"/>
      <c r="AB928" s="43"/>
      <c r="AC928" s="44"/>
      <c r="AD928" s="43"/>
      <c r="AE928" s="43"/>
      <c r="AF928" s="43"/>
      <c r="AG928" s="44"/>
      <c r="AH928" s="48"/>
      <c r="AI928" s="52">
        <f t="shared" si="15"/>
        <v>0</v>
      </c>
      <c r="AJ928" s="53" t="str">
        <f>IF(ISNA(VLOOKUP(C928,'Вчера_Спутник Лайт'!C:C, 1, FALSE)),"ошибка",0)</f>
        <v>ошибка</v>
      </c>
      <c r="AK928" s="55"/>
      <c r="AL928" s="53" t="e">
        <f>D928-VLOOKUP(C928, 'Вчера_Спутник Лайт'!C:BO, 2, FALSE)</f>
        <v>#N/A</v>
      </c>
      <c r="AM928" s="53" t="e">
        <f>E928-F928-VLOOKUP(C928, 'Вчера_Спутник Лайт'!C:BO, 3, FALSE)</f>
        <v>#N/A</v>
      </c>
      <c r="AN928" s="53" t="e">
        <f>K928-L928-VLOOKUP(C928, 'Вчера_Спутник Лайт'!C:BO, 5, FALSE)</f>
        <v>#N/A</v>
      </c>
      <c r="AO928" s="53" t="e">
        <f>M928-N928-VLOOKUP(C928, 'Вчера_Спутник Лайт'!C:BO, 7, FALSE)</f>
        <v>#N/A</v>
      </c>
      <c r="AP928" s="53" t="e">
        <f>O928-P928-VLOOKUP(C928, 'Вчера_Спутник Лайт'!C:BO, 9, FALSE)</f>
        <v>#N/A</v>
      </c>
      <c r="AQ928" s="53" t="e">
        <f>Q928-R928-VLOOKUP(C928, 'Вчера_Спутник Лайт'!C:BO, 11, FALSE)</f>
        <v>#N/A</v>
      </c>
      <c r="AR928" s="53" t="e">
        <f>S928-T928-VLOOKUP(C928, 'Вчера_Спутник Лайт'!C:BO, 13, FALSE)</f>
        <v>#N/A</v>
      </c>
      <c r="AS928" s="53" t="e">
        <f>U928-V928-VLOOKUP(C928, 'Вчера_Спутник Лайт'!C:BO, 15, FALSE)</f>
        <v>#N/A</v>
      </c>
      <c r="AT928" s="53" t="e">
        <f>W928-X928-VLOOKUP(C928, 'Вчера_Спутник Лайт'!C:BO, 17, FALSE)</f>
        <v>#N/A</v>
      </c>
      <c r="AU928" s="53" t="e">
        <f>AA928-AB928-VLOOKUP(C928, 'Вчера_Спутник Лайт'!C:BO, 19, FALSE)</f>
        <v>#N/A</v>
      </c>
      <c r="AV928" s="53" t="e">
        <f>AC928-AD928-VLOOKUP(C928, 'Вчера_Спутник Лайт'!C:BO, 21, FALSE)</f>
        <v>#N/A</v>
      </c>
      <c r="AW928" s="53" t="e">
        <f>VLOOKUP(C928, 'Вчера_Спутник Лайт'!C:BO, 26, FALSE)+F928-#REF!-AD928-AG928</f>
        <v>#N/A</v>
      </c>
      <c r="AX928" s="53" t="e">
        <f>AE928-VLOOKUP(C928,'Вчера_Спутник Лайт'!C:BO, 23, FALSE)</f>
        <v>#N/A</v>
      </c>
    </row>
    <row r="929" spans="1:50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3"/>
      <c r="AA929" s="44"/>
      <c r="AB929" s="43"/>
      <c r="AC929" s="44"/>
      <c r="AD929" s="43"/>
      <c r="AE929" s="43"/>
      <c r="AF929" s="43"/>
      <c r="AG929" s="44"/>
      <c r="AH929" s="48"/>
      <c r="AI929" s="52">
        <f t="shared" si="15"/>
        <v>0</v>
      </c>
      <c r="AJ929" s="53" t="str">
        <f>IF(ISNA(VLOOKUP(C929,'Вчера_Спутник Лайт'!C:C, 1, FALSE)),"ошибка",0)</f>
        <v>ошибка</v>
      </c>
      <c r="AK929" s="55"/>
      <c r="AL929" s="53" t="e">
        <f>D929-VLOOKUP(C929, 'Вчера_Спутник Лайт'!C:BO, 2, FALSE)</f>
        <v>#N/A</v>
      </c>
      <c r="AM929" s="53" t="e">
        <f>E929-F929-VLOOKUP(C929, 'Вчера_Спутник Лайт'!C:BO, 3, FALSE)</f>
        <v>#N/A</v>
      </c>
      <c r="AN929" s="53" t="e">
        <f>K929-L929-VLOOKUP(C929, 'Вчера_Спутник Лайт'!C:BO, 5, FALSE)</f>
        <v>#N/A</v>
      </c>
      <c r="AO929" s="53" t="e">
        <f>M929-N929-VLOOKUP(C929, 'Вчера_Спутник Лайт'!C:BO, 7, FALSE)</f>
        <v>#N/A</v>
      </c>
      <c r="AP929" s="53" t="e">
        <f>O929-P929-VLOOKUP(C929, 'Вчера_Спутник Лайт'!C:BO, 9, FALSE)</f>
        <v>#N/A</v>
      </c>
      <c r="AQ929" s="53" t="e">
        <f>Q929-R929-VLOOKUP(C929, 'Вчера_Спутник Лайт'!C:BO, 11, FALSE)</f>
        <v>#N/A</v>
      </c>
      <c r="AR929" s="53" t="e">
        <f>S929-T929-VLOOKUP(C929, 'Вчера_Спутник Лайт'!C:BO, 13, FALSE)</f>
        <v>#N/A</v>
      </c>
      <c r="AS929" s="53" t="e">
        <f>U929-V929-VLOOKUP(C929, 'Вчера_Спутник Лайт'!C:BO, 15, FALSE)</f>
        <v>#N/A</v>
      </c>
      <c r="AT929" s="53" t="e">
        <f>W929-X929-VLOOKUP(C929, 'Вчера_Спутник Лайт'!C:BO, 17, FALSE)</f>
        <v>#N/A</v>
      </c>
      <c r="AU929" s="53" t="e">
        <f>AA929-AB929-VLOOKUP(C929, 'Вчера_Спутник Лайт'!C:BO, 19, FALSE)</f>
        <v>#N/A</v>
      </c>
      <c r="AV929" s="53" t="e">
        <f>AC929-AD929-VLOOKUP(C929, 'Вчера_Спутник Лайт'!C:BO, 21, FALSE)</f>
        <v>#N/A</v>
      </c>
      <c r="AW929" s="53" t="e">
        <f>VLOOKUP(C929, 'Вчера_Спутник Лайт'!C:BO, 26, FALSE)+F929-#REF!-AD929-AG929</f>
        <v>#N/A</v>
      </c>
      <c r="AX929" s="53" t="e">
        <f>AE929-VLOOKUP(C929,'Вчера_Спутник Лайт'!C:BO, 23, FALSE)</f>
        <v>#N/A</v>
      </c>
    </row>
    <row r="930" spans="1:50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3"/>
      <c r="AA930" s="44"/>
      <c r="AB930" s="43"/>
      <c r="AC930" s="44"/>
      <c r="AD930" s="43"/>
      <c r="AE930" s="43"/>
      <c r="AF930" s="43"/>
      <c r="AG930" s="44"/>
      <c r="AH930" s="48"/>
      <c r="AI930" s="52">
        <f t="shared" si="15"/>
        <v>0</v>
      </c>
      <c r="AJ930" s="53" t="str">
        <f>IF(ISNA(VLOOKUP(C930,'Вчера_Спутник Лайт'!C:C, 1, FALSE)),"ошибка",0)</f>
        <v>ошибка</v>
      </c>
      <c r="AK930" s="55"/>
      <c r="AL930" s="53" t="e">
        <f>D930-VLOOKUP(C930, 'Вчера_Спутник Лайт'!C:BO, 2, FALSE)</f>
        <v>#N/A</v>
      </c>
      <c r="AM930" s="53" t="e">
        <f>E930-F930-VLOOKUP(C930, 'Вчера_Спутник Лайт'!C:BO, 3, FALSE)</f>
        <v>#N/A</v>
      </c>
      <c r="AN930" s="53" t="e">
        <f>K930-L930-VLOOKUP(C930, 'Вчера_Спутник Лайт'!C:BO, 5, FALSE)</f>
        <v>#N/A</v>
      </c>
      <c r="AO930" s="53" t="e">
        <f>M930-N930-VLOOKUP(C930, 'Вчера_Спутник Лайт'!C:BO, 7, FALSE)</f>
        <v>#N/A</v>
      </c>
      <c r="AP930" s="53" t="e">
        <f>O930-P930-VLOOKUP(C930, 'Вчера_Спутник Лайт'!C:BO, 9, FALSE)</f>
        <v>#N/A</v>
      </c>
      <c r="AQ930" s="53" t="e">
        <f>Q930-R930-VLOOKUP(C930, 'Вчера_Спутник Лайт'!C:BO, 11, FALSE)</f>
        <v>#N/A</v>
      </c>
      <c r="AR930" s="53" t="e">
        <f>S930-T930-VLOOKUP(C930, 'Вчера_Спутник Лайт'!C:BO, 13, FALSE)</f>
        <v>#N/A</v>
      </c>
      <c r="AS930" s="53" t="e">
        <f>U930-V930-VLOOKUP(C930, 'Вчера_Спутник Лайт'!C:BO, 15, FALSE)</f>
        <v>#N/A</v>
      </c>
      <c r="AT930" s="53" t="e">
        <f>W930-X930-VLOOKUP(C930, 'Вчера_Спутник Лайт'!C:BO, 17, FALSE)</f>
        <v>#N/A</v>
      </c>
      <c r="AU930" s="53" t="e">
        <f>AA930-AB930-VLOOKUP(C930, 'Вчера_Спутник Лайт'!C:BO, 19, FALSE)</f>
        <v>#N/A</v>
      </c>
      <c r="AV930" s="53" t="e">
        <f>AC930-AD930-VLOOKUP(C930, 'Вчера_Спутник Лайт'!C:BO, 21, FALSE)</f>
        <v>#N/A</v>
      </c>
      <c r="AW930" s="53" t="e">
        <f>VLOOKUP(C930, 'Вчера_Спутник Лайт'!C:BO, 26, FALSE)+F930-#REF!-AD930-AG930</f>
        <v>#N/A</v>
      </c>
      <c r="AX930" s="53" t="e">
        <f>AE930-VLOOKUP(C930,'Вчера_Спутник Лайт'!C:BO, 23, FALSE)</f>
        <v>#N/A</v>
      </c>
    </row>
    <row r="931" spans="1:50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3"/>
      <c r="AA931" s="44"/>
      <c r="AB931" s="43"/>
      <c r="AC931" s="44"/>
      <c r="AD931" s="43"/>
      <c r="AE931" s="43"/>
      <c r="AF931" s="43"/>
      <c r="AG931" s="44"/>
      <c r="AH931" s="48"/>
      <c r="AI931" s="52">
        <f t="shared" si="15"/>
        <v>0</v>
      </c>
      <c r="AJ931" s="53" t="str">
        <f>IF(ISNA(VLOOKUP(C931,'Вчера_Спутник Лайт'!C:C, 1, FALSE)),"ошибка",0)</f>
        <v>ошибка</v>
      </c>
      <c r="AK931" s="55"/>
      <c r="AL931" s="53" t="e">
        <f>D931-VLOOKUP(C931, 'Вчера_Спутник Лайт'!C:BO, 2, FALSE)</f>
        <v>#N/A</v>
      </c>
      <c r="AM931" s="53" t="e">
        <f>E931-F931-VLOOKUP(C931, 'Вчера_Спутник Лайт'!C:BO, 3, FALSE)</f>
        <v>#N/A</v>
      </c>
      <c r="AN931" s="53" t="e">
        <f>K931-L931-VLOOKUP(C931, 'Вчера_Спутник Лайт'!C:BO, 5, FALSE)</f>
        <v>#N/A</v>
      </c>
      <c r="AO931" s="53" t="e">
        <f>M931-N931-VLOOKUP(C931, 'Вчера_Спутник Лайт'!C:BO, 7, FALSE)</f>
        <v>#N/A</v>
      </c>
      <c r="AP931" s="53" t="e">
        <f>O931-P931-VLOOKUP(C931, 'Вчера_Спутник Лайт'!C:BO, 9, FALSE)</f>
        <v>#N/A</v>
      </c>
      <c r="AQ931" s="53" t="e">
        <f>Q931-R931-VLOOKUP(C931, 'Вчера_Спутник Лайт'!C:BO, 11, FALSE)</f>
        <v>#N/A</v>
      </c>
      <c r="AR931" s="53" t="e">
        <f>S931-T931-VLOOKUP(C931, 'Вчера_Спутник Лайт'!C:BO, 13, FALSE)</f>
        <v>#N/A</v>
      </c>
      <c r="AS931" s="53" t="e">
        <f>U931-V931-VLOOKUP(C931, 'Вчера_Спутник Лайт'!C:BO, 15, FALSE)</f>
        <v>#N/A</v>
      </c>
      <c r="AT931" s="53" t="e">
        <f>W931-X931-VLOOKUP(C931, 'Вчера_Спутник Лайт'!C:BO, 17, FALSE)</f>
        <v>#N/A</v>
      </c>
      <c r="AU931" s="53" t="e">
        <f>AA931-AB931-VLOOKUP(C931, 'Вчера_Спутник Лайт'!C:BO, 19, FALSE)</f>
        <v>#N/A</v>
      </c>
      <c r="AV931" s="53" t="e">
        <f>AC931-AD931-VLOOKUP(C931, 'Вчера_Спутник Лайт'!C:BO, 21, FALSE)</f>
        <v>#N/A</v>
      </c>
      <c r="AW931" s="53" t="e">
        <f>VLOOKUP(C931, 'Вчера_Спутник Лайт'!C:BO, 26, FALSE)+F931-#REF!-AD931-AG931</f>
        <v>#N/A</v>
      </c>
      <c r="AX931" s="53" t="e">
        <f>AE931-VLOOKUP(C931,'Вчера_Спутник Лайт'!C:BO, 23, FALSE)</f>
        <v>#N/A</v>
      </c>
    </row>
    <row r="932" spans="1:50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3"/>
      <c r="AA932" s="44"/>
      <c r="AB932" s="43"/>
      <c r="AC932" s="44"/>
      <c r="AD932" s="43"/>
      <c r="AE932" s="43"/>
      <c r="AF932" s="43"/>
      <c r="AG932" s="44"/>
      <c r="AH932" s="48"/>
      <c r="AI932" s="52">
        <f t="shared" si="15"/>
        <v>0</v>
      </c>
      <c r="AJ932" s="53" t="str">
        <f>IF(ISNA(VLOOKUP(C932,'Вчера_Спутник Лайт'!C:C, 1, FALSE)),"ошибка",0)</f>
        <v>ошибка</v>
      </c>
      <c r="AK932" s="55"/>
      <c r="AL932" s="53" t="e">
        <f>D932-VLOOKUP(C932, 'Вчера_Спутник Лайт'!C:BO, 2, FALSE)</f>
        <v>#N/A</v>
      </c>
      <c r="AM932" s="53" t="e">
        <f>E932-F932-VLOOKUP(C932, 'Вчера_Спутник Лайт'!C:BO, 3, FALSE)</f>
        <v>#N/A</v>
      </c>
      <c r="AN932" s="53" t="e">
        <f>K932-L932-VLOOKUP(C932, 'Вчера_Спутник Лайт'!C:BO, 5, FALSE)</f>
        <v>#N/A</v>
      </c>
      <c r="AO932" s="53" t="e">
        <f>M932-N932-VLOOKUP(C932, 'Вчера_Спутник Лайт'!C:BO, 7, FALSE)</f>
        <v>#N/A</v>
      </c>
      <c r="AP932" s="53" t="e">
        <f>O932-P932-VLOOKUP(C932, 'Вчера_Спутник Лайт'!C:BO, 9, FALSE)</f>
        <v>#N/A</v>
      </c>
      <c r="AQ932" s="53" t="e">
        <f>Q932-R932-VLOOKUP(C932, 'Вчера_Спутник Лайт'!C:BO, 11, FALSE)</f>
        <v>#N/A</v>
      </c>
      <c r="AR932" s="53" t="e">
        <f>S932-T932-VLOOKUP(C932, 'Вчера_Спутник Лайт'!C:BO, 13, FALSE)</f>
        <v>#N/A</v>
      </c>
      <c r="AS932" s="53" t="e">
        <f>U932-V932-VLOOKUP(C932, 'Вчера_Спутник Лайт'!C:BO, 15, FALSE)</f>
        <v>#N/A</v>
      </c>
      <c r="AT932" s="53" t="e">
        <f>W932-X932-VLOOKUP(C932, 'Вчера_Спутник Лайт'!C:BO, 17, FALSE)</f>
        <v>#N/A</v>
      </c>
      <c r="AU932" s="53" t="e">
        <f>AA932-AB932-VLOOKUP(C932, 'Вчера_Спутник Лайт'!C:BO, 19, FALSE)</f>
        <v>#N/A</v>
      </c>
      <c r="AV932" s="53" t="e">
        <f>AC932-AD932-VLOOKUP(C932, 'Вчера_Спутник Лайт'!C:BO, 21, FALSE)</f>
        <v>#N/A</v>
      </c>
      <c r="AW932" s="53" t="e">
        <f>VLOOKUP(C932, 'Вчера_Спутник Лайт'!C:BO, 26, FALSE)+F932-#REF!-AD932-AG932</f>
        <v>#N/A</v>
      </c>
      <c r="AX932" s="53" t="e">
        <f>AE932-VLOOKUP(C932,'Вчера_Спутник Лайт'!C:BO, 23, FALSE)</f>
        <v>#N/A</v>
      </c>
    </row>
    <row r="933" spans="1:50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3"/>
      <c r="AA933" s="44"/>
      <c r="AB933" s="43"/>
      <c r="AC933" s="44"/>
      <c r="AD933" s="43"/>
      <c r="AE933" s="43"/>
      <c r="AF933" s="43"/>
      <c r="AG933" s="44"/>
      <c r="AH933" s="48"/>
      <c r="AI933" s="52">
        <f t="shared" si="15"/>
        <v>0</v>
      </c>
      <c r="AJ933" s="53" t="str">
        <f>IF(ISNA(VLOOKUP(C933,'Вчера_Спутник Лайт'!C:C, 1, FALSE)),"ошибка",0)</f>
        <v>ошибка</v>
      </c>
      <c r="AK933" s="55"/>
      <c r="AL933" s="53" t="e">
        <f>D933-VLOOKUP(C933, 'Вчера_Спутник Лайт'!C:BO, 2, FALSE)</f>
        <v>#N/A</v>
      </c>
      <c r="AM933" s="53" t="e">
        <f>E933-F933-VLOOKUP(C933, 'Вчера_Спутник Лайт'!C:BO, 3, FALSE)</f>
        <v>#N/A</v>
      </c>
      <c r="AN933" s="53" t="e">
        <f>K933-L933-VLOOKUP(C933, 'Вчера_Спутник Лайт'!C:BO, 5, FALSE)</f>
        <v>#N/A</v>
      </c>
      <c r="AO933" s="53" t="e">
        <f>M933-N933-VLOOKUP(C933, 'Вчера_Спутник Лайт'!C:BO, 7, FALSE)</f>
        <v>#N/A</v>
      </c>
      <c r="AP933" s="53" t="e">
        <f>O933-P933-VLOOKUP(C933, 'Вчера_Спутник Лайт'!C:BO, 9, FALSE)</f>
        <v>#N/A</v>
      </c>
      <c r="AQ933" s="53" t="e">
        <f>Q933-R933-VLOOKUP(C933, 'Вчера_Спутник Лайт'!C:BO, 11, FALSE)</f>
        <v>#N/A</v>
      </c>
      <c r="AR933" s="53" t="e">
        <f>S933-T933-VLOOKUP(C933, 'Вчера_Спутник Лайт'!C:BO, 13, FALSE)</f>
        <v>#N/A</v>
      </c>
      <c r="AS933" s="53" t="e">
        <f>U933-V933-VLOOKUP(C933, 'Вчера_Спутник Лайт'!C:BO, 15, FALSE)</f>
        <v>#N/A</v>
      </c>
      <c r="AT933" s="53" t="e">
        <f>W933-X933-VLOOKUP(C933, 'Вчера_Спутник Лайт'!C:BO, 17, FALSE)</f>
        <v>#N/A</v>
      </c>
      <c r="AU933" s="53" t="e">
        <f>AA933-AB933-VLOOKUP(C933, 'Вчера_Спутник Лайт'!C:BO, 19, FALSE)</f>
        <v>#N/A</v>
      </c>
      <c r="AV933" s="53" t="e">
        <f>AC933-AD933-VLOOKUP(C933, 'Вчера_Спутник Лайт'!C:BO, 21, FALSE)</f>
        <v>#N/A</v>
      </c>
      <c r="AW933" s="53" t="e">
        <f>VLOOKUP(C933, 'Вчера_Спутник Лайт'!C:BO, 26, FALSE)+F933-#REF!-AD933-AG933</f>
        <v>#N/A</v>
      </c>
      <c r="AX933" s="53" t="e">
        <f>AE933-VLOOKUP(C933,'Вчера_Спутник Лайт'!C:BO, 23, FALSE)</f>
        <v>#N/A</v>
      </c>
    </row>
    <row r="934" spans="1:50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3"/>
      <c r="AA934" s="44"/>
      <c r="AB934" s="43"/>
      <c r="AC934" s="44"/>
      <c r="AD934" s="43"/>
      <c r="AE934" s="43"/>
      <c r="AF934" s="43"/>
      <c r="AG934" s="44"/>
      <c r="AH934" s="48"/>
      <c r="AI934" s="52">
        <f t="shared" si="15"/>
        <v>0</v>
      </c>
      <c r="AJ934" s="53" t="str">
        <f>IF(ISNA(VLOOKUP(C934,'Вчера_Спутник Лайт'!C:C, 1, FALSE)),"ошибка",0)</f>
        <v>ошибка</v>
      </c>
      <c r="AK934" s="55"/>
      <c r="AL934" s="53" t="e">
        <f>D934-VLOOKUP(C934, 'Вчера_Спутник Лайт'!C:BO, 2, FALSE)</f>
        <v>#N/A</v>
      </c>
      <c r="AM934" s="53" t="e">
        <f>E934-F934-VLOOKUP(C934, 'Вчера_Спутник Лайт'!C:BO, 3, FALSE)</f>
        <v>#N/A</v>
      </c>
      <c r="AN934" s="53" t="e">
        <f>K934-L934-VLOOKUP(C934, 'Вчера_Спутник Лайт'!C:BO, 5, FALSE)</f>
        <v>#N/A</v>
      </c>
      <c r="AO934" s="53" t="e">
        <f>M934-N934-VLOOKUP(C934, 'Вчера_Спутник Лайт'!C:BO, 7, FALSE)</f>
        <v>#N/A</v>
      </c>
      <c r="AP934" s="53" t="e">
        <f>O934-P934-VLOOKUP(C934, 'Вчера_Спутник Лайт'!C:BO, 9, FALSE)</f>
        <v>#N/A</v>
      </c>
      <c r="AQ934" s="53" t="e">
        <f>Q934-R934-VLOOKUP(C934, 'Вчера_Спутник Лайт'!C:BO, 11, FALSE)</f>
        <v>#N/A</v>
      </c>
      <c r="AR934" s="53" t="e">
        <f>S934-T934-VLOOKUP(C934, 'Вчера_Спутник Лайт'!C:BO, 13, FALSE)</f>
        <v>#N/A</v>
      </c>
      <c r="AS934" s="53" t="e">
        <f>U934-V934-VLOOKUP(C934, 'Вчера_Спутник Лайт'!C:BO, 15, FALSE)</f>
        <v>#N/A</v>
      </c>
      <c r="AT934" s="53" t="e">
        <f>W934-X934-VLOOKUP(C934, 'Вчера_Спутник Лайт'!C:BO, 17, FALSE)</f>
        <v>#N/A</v>
      </c>
      <c r="AU934" s="53" t="e">
        <f>AA934-AB934-VLOOKUP(C934, 'Вчера_Спутник Лайт'!C:BO, 19, FALSE)</f>
        <v>#N/A</v>
      </c>
      <c r="AV934" s="53" t="e">
        <f>AC934-AD934-VLOOKUP(C934, 'Вчера_Спутник Лайт'!C:BO, 21, FALSE)</f>
        <v>#N/A</v>
      </c>
      <c r="AW934" s="53" t="e">
        <f>VLOOKUP(C934, 'Вчера_Спутник Лайт'!C:BO, 26, FALSE)+F934-#REF!-AD934-AG934</f>
        <v>#N/A</v>
      </c>
      <c r="AX934" s="53" t="e">
        <f>AE934-VLOOKUP(C934,'Вчера_Спутник Лайт'!C:BO, 23, FALSE)</f>
        <v>#N/A</v>
      </c>
    </row>
    <row r="935" spans="1:50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3"/>
      <c r="AA935" s="44"/>
      <c r="AB935" s="43"/>
      <c r="AC935" s="44"/>
      <c r="AD935" s="43"/>
      <c r="AE935" s="43"/>
      <c r="AF935" s="43"/>
      <c r="AG935" s="44"/>
      <c r="AH935" s="48"/>
      <c r="AI935" s="52">
        <f t="shared" si="15"/>
        <v>0</v>
      </c>
      <c r="AJ935" s="53" t="str">
        <f>IF(ISNA(VLOOKUP(C935,'Вчера_Спутник Лайт'!C:C, 1, FALSE)),"ошибка",0)</f>
        <v>ошибка</v>
      </c>
      <c r="AK935" s="55"/>
      <c r="AL935" s="53" t="e">
        <f>D935-VLOOKUP(C935, 'Вчера_Спутник Лайт'!C:BO, 2, FALSE)</f>
        <v>#N/A</v>
      </c>
      <c r="AM935" s="53" t="e">
        <f>E935-F935-VLOOKUP(C935, 'Вчера_Спутник Лайт'!C:BO, 3, FALSE)</f>
        <v>#N/A</v>
      </c>
      <c r="AN935" s="53" t="e">
        <f>K935-L935-VLOOKUP(C935, 'Вчера_Спутник Лайт'!C:BO, 5, FALSE)</f>
        <v>#N/A</v>
      </c>
      <c r="AO935" s="53" t="e">
        <f>M935-N935-VLOOKUP(C935, 'Вчера_Спутник Лайт'!C:BO, 7, FALSE)</f>
        <v>#N/A</v>
      </c>
      <c r="AP935" s="53" t="e">
        <f>O935-P935-VLOOKUP(C935, 'Вчера_Спутник Лайт'!C:BO, 9, FALSE)</f>
        <v>#N/A</v>
      </c>
      <c r="AQ935" s="53" t="e">
        <f>Q935-R935-VLOOKUP(C935, 'Вчера_Спутник Лайт'!C:BO, 11, FALSE)</f>
        <v>#N/A</v>
      </c>
      <c r="AR935" s="53" t="e">
        <f>S935-T935-VLOOKUP(C935, 'Вчера_Спутник Лайт'!C:BO, 13, FALSE)</f>
        <v>#N/A</v>
      </c>
      <c r="AS935" s="53" t="e">
        <f>U935-V935-VLOOKUP(C935, 'Вчера_Спутник Лайт'!C:BO, 15, FALSE)</f>
        <v>#N/A</v>
      </c>
      <c r="AT935" s="53" t="e">
        <f>W935-X935-VLOOKUP(C935, 'Вчера_Спутник Лайт'!C:BO, 17, FALSE)</f>
        <v>#N/A</v>
      </c>
      <c r="AU935" s="53" t="e">
        <f>AA935-AB935-VLOOKUP(C935, 'Вчера_Спутник Лайт'!C:BO, 19, FALSE)</f>
        <v>#N/A</v>
      </c>
      <c r="AV935" s="53" t="e">
        <f>AC935-AD935-VLOOKUP(C935, 'Вчера_Спутник Лайт'!C:BO, 21, FALSE)</f>
        <v>#N/A</v>
      </c>
      <c r="AW935" s="53" t="e">
        <f>VLOOKUP(C935, 'Вчера_Спутник Лайт'!C:BO, 26, FALSE)+F935-#REF!-AD935-AG935</f>
        <v>#N/A</v>
      </c>
      <c r="AX935" s="53" t="e">
        <f>AE935-VLOOKUP(C935,'Вчера_Спутник Лайт'!C:BO, 23, FALSE)</f>
        <v>#N/A</v>
      </c>
    </row>
    <row r="936" spans="1:50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3"/>
      <c r="AA936" s="44"/>
      <c r="AB936" s="43"/>
      <c r="AC936" s="44"/>
      <c r="AD936" s="43"/>
      <c r="AE936" s="43"/>
      <c r="AF936" s="43"/>
      <c r="AG936" s="44"/>
      <c r="AH936" s="48"/>
      <c r="AI936" s="52">
        <f t="shared" si="15"/>
        <v>0</v>
      </c>
      <c r="AJ936" s="53" t="str">
        <f>IF(ISNA(VLOOKUP(C936,'Вчера_Спутник Лайт'!C:C, 1, FALSE)),"ошибка",0)</f>
        <v>ошибка</v>
      </c>
      <c r="AK936" s="55"/>
      <c r="AL936" s="53" t="e">
        <f>D936-VLOOKUP(C936, 'Вчера_Спутник Лайт'!C:BO, 2, FALSE)</f>
        <v>#N/A</v>
      </c>
      <c r="AM936" s="53" t="e">
        <f>E936-F936-VLOOKUP(C936, 'Вчера_Спутник Лайт'!C:BO, 3, FALSE)</f>
        <v>#N/A</v>
      </c>
      <c r="AN936" s="53" t="e">
        <f>K936-L936-VLOOKUP(C936, 'Вчера_Спутник Лайт'!C:BO, 5, FALSE)</f>
        <v>#N/A</v>
      </c>
      <c r="AO936" s="53" t="e">
        <f>M936-N936-VLOOKUP(C936, 'Вчера_Спутник Лайт'!C:BO, 7, FALSE)</f>
        <v>#N/A</v>
      </c>
      <c r="AP936" s="53" t="e">
        <f>O936-P936-VLOOKUP(C936, 'Вчера_Спутник Лайт'!C:BO, 9, FALSE)</f>
        <v>#N/A</v>
      </c>
      <c r="AQ936" s="53" t="e">
        <f>Q936-R936-VLOOKUP(C936, 'Вчера_Спутник Лайт'!C:BO, 11, FALSE)</f>
        <v>#N/A</v>
      </c>
      <c r="AR936" s="53" t="e">
        <f>S936-T936-VLOOKUP(C936, 'Вчера_Спутник Лайт'!C:BO, 13, FALSE)</f>
        <v>#N/A</v>
      </c>
      <c r="AS936" s="53" t="e">
        <f>U936-V936-VLOOKUP(C936, 'Вчера_Спутник Лайт'!C:BO, 15, FALSE)</f>
        <v>#N/A</v>
      </c>
      <c r="AT936" s="53" t="e">
        <f>W936-X936-VLOOKUP(C936, 'Вчера_Спутник Лайт'!C:BO, 17, FALSE)</f>
        <v>#N/A</v>
      </c>
      <c r="AU936" s="53" t="e">
        <f>AA936-AB936-VLOOKUP(C936, 'Вчера_Спутник Лайт'!C:BO, 19, FALSE)</f>
        <v>#N/A</v>
      </c>
      <c r="AV936" s="53" t="e">
        <f>AC936-AD936-VLOOKUP(C936, 'Вчера_Спутник Лайт'!C:BO, 21, FALSE)</f>
        <v>#N/A</v>
      </c>
      <c r="AW936" s="53" t="e">
        <f>VLOOKUP(C936, 'Вчера_Спутник Лайт'!C:BO, 26, FALSE)+F936-#REF!-AD936-AG936</f>
        <v>#N/A</v>
      </c>
      <c r="AX936" s="53" t="e">
        <f>AE936-VLOOKUP(C936,'Вчера_Спутник Лайт'!C:BO, 23, FALSE)</f>
        <v>#N/A</v>
      </c>
    </row>
    <row r="937" spans="1:50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3"/>
      <c r="AA937" s="44"/>
      <c r="AB937" s="43"/>
      <c r="AC937" s="44"/>
      <c r="AD937" s="43"/>
      <c r="AE937" s="43"/>
      <c r="AF937" s="43"/>
      <c r="AG937" s="44"/>
      <c r="AH937" s="48"/>
      <c r="AI937" s="52">
        <f t="shared" si="15"/>
        <v>0</v>
      </c>
      <c r="AJ937" s="53" t="str">
        <f>IF(ISNA(VLOOKUP(C937,'Вчера_Спутник Лайт'!C:C, 1, FALSE)),"ошибка",0)</f>
        <v>ошибка</v>
      </c>
      <c r="AK937" s="55"/>
      <c r="AL937" s="53" t="e">
        <f>D937-VLOOKUP(C937, 'Вчера_Спутник Лайт'!C:BO, 2, FALSE)</f>
        <v>#N/A</v>
      </c>
      <c r="AM937" s="53" t="e">
        <f>E937-F937-VLOOKUP(C937, 'Вчера_Спутник Лайт'!C:BO, 3, FALSE)</f>
        <v>#N/A</v>
      </c>
      <c r="AN937" s="53" t="e">
        <f>K937-L937-VLOOKUP(C937, 'Вчера_Спутник Лайт'!C:BO, 5, FALSE)</f>
        <v>#N/A</v>
      </c>
      <c r="AO937" s="53" t="e">
        <f>M937-N937-VLOOKUP(C937, 'Вчера_Спутник Лайт'!C:BO, 7, FALSE)</f>
        <v>#N/A</v>
      </c>
      <c r="AP937" s="53" t="e">
        <f>O937-P937-VLOOKUP(C937, 'Вчера_Спутник Лайт'!C:BO, 9, FALSE)</f>
        <v>#N/A</v>
      </c>
      <c r="AQ937" s="53" t="e">
        <f>Q937-R937-VLOOKUP(C937, 'Вчера_Спутник Лайт'!C:BO, 11, FALSE)</f>
        <v>#N/A</v>
      </c>
      <c r="AR937" s="53" t="e">
        <f>S937-T937-VLOOKUP(C937, 'Вчера_Спутник Лайт'!C:BO, 13, FALSE)</f>
        <v>#N/A</v>
      </c>
      <c r="AS937" s="53" t="e">
        <f>U937-V937-VLOOKUP(C937, 'Вчера_Спутник Лайт'!C:BO, 15, FALSE)</f>
        <v>#N/A</v>
      </c>
      <c r="AT937" s="53" t="e">
        <f>W937-X937-VLOOKUP(C937, 'Вчера_Спутник Лайт'!C:BO, 17, FALSE)</f>
        <v>#N/A</v>
      </c>
      <c r="AU937" s="53" t="e">
        <f>AA937-AB937-VLOOKUP(C937, 'Вчера_Спутник Лайт'!C:BO, 19, FALSE)</f>
        <v>#N/A</v>
      </c>
      <c r="AV937" s="53" t="e">
        <f>AC937-AD937-VLOOKUP(C937, 'Вчера_Спутник Лайт'!C:BO, 21, FALSE)</f>
        <v>#N/A</v>
      </c>
      <c r="AW937" s="53" t="e">
        <f>VLOOKUP(C937, 'Вчера_Спутник Лайт'!C:BO, 26, FALSE)+F937-#REF!-AD937-AG937</f>
        <v>#N/A</v>
      </c>
      <c r="AX937" s="53" t="e">
        <f>AE937-VLOOKUP(C937,'Вчера_Спутник Лайт'!C:BO, 23, FALSE)</f>
        <v>#N/A</v>
      </c>
    </row>
    <row r="938" spans="1:50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3"/>
      <c r="AA938" s="44"/>
      <c r="AB938" s="43"/>
      <c r="AC938" s="44"/>
      <c r="AD938" s="43"/>
      <c r="AE938" s="43"/>
      <c r="AF938" s="43"/>
      <c r="AG938" s="44"/>
      <c r="AH938" s="48"/>
      <c r="AI938" s="52">
        <f t="shared" si="15"/>
        <v>0</v>
      </c>
      <c r="AJ938" s="53" t="str">
        <f>IF(ISNA(VLOOKUP(C938,'Вчера_Спутник Лайт'!C:C, 1, FALSE)),"ошибка",0)</f>
        <v>ошибка</v>
      </c>
      <c r="AK938" s="55"/>
      <c r="AL938" s="53" t="e">
        <f>D938-VLOOKUP(C938, 'Вчера_Спутник Лайт'!C:BO, 2, FALSE)</f>
        <v>#N/A</v>
      </c>
      <c r="AM938" s="53" t="e">
        <f>E938-F938-VLOOKUP(C938, 'Вчера_Спутник Лайт'!C:BO, 3, FALSE)</f>
        <v>#N/A</v>
      </c>
      <c r="AN938" s="53" t="e">
        <f>K938-L938-VLOOKUP(C938, 'Вчера_Спутник Лайт'!C:BO, 5, FALSE)</f>
        <v>#N/A</v>
      </c>
      <c r="AO938" s="53" t="e">
        <f>M938-N938-VLOOKUP(C938, 'Вчера_Спутник Лайт'!C:BO, 7, FALSE)</f>
        <v>#N/A</v>
      </c>
      <c r="AP938" s="53" t="e">
        <f>O938-P938-VLOOKUP(C938, 'Вчера_Спутник Лайт'!C:BO, 9, FALSE)</f>
        <v>#N/A</v>
      </c>
      <c r="AQ938" s="53" t="e">
        <f>Q938-R938-VLOOKUP(C938, 'Вчера_Спутник Лайт'!C:BO, 11, FALSE)</f>
        <v>#N/A</v>
      </c>
      <c r="AR938" s="53" t="e">
        <f>S938-T938-VLOOKUP(C938, 'Вчера_Спутник Лайт'!C:BO, 13, FALSE)</f>
        <v>#N/A</v>
      </c>
      <c r="AS938" s="53" t="e">
        <f>U938-V938-VLOOKUP(C938, 'Вчера_Спутник Лайт'!C:BO, 15, FALSE)</f>
        <v>#N/A</v>
      </c>
      <c r="AT938" s="53" t="e">
        <f>W938-X938-VLOOKUP(C938, 'Вчера_Спутник Лайт'!C:BO, 17, FALSE)</f>
        <v>#N/A</v>
      </c>
      <c r="AU938" s="53" t="e">
        <f>AA938-AB938-VLOOKUP(C938, 'Вчера_Спутник Лайт'!C:BO, 19, FALSE)</f>
        <v>#N/A</v>
      </c>
      <c r="AV938" s="53" t="e">
        <f>AC938-AD938-VLOOKUP(C938, 'Вчера_Спутник Лайт'!C:BO, 21, FALSE)</f>
        <v>#N/A</v>
      </c>
      <c r="AW938" s="53" t="e">
        <f>VLOOKUP(C938, 'Вчера_Спутник Лайт'!C:BO, 26, FALSE)+F938-#REF!-AD938-AG938</f>
        <v>#N/A</v>
      </c>
      <c r="AX938" s="53" t="e">
        <f>AE938-VLOOKUP(C938,'Вчера_Спутник Лайт'!C:BO, 23, FALSE)</f>
        <v>#N/A</v>
      </c>
    </row>
    <row r="939" spans="1:50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3"/>
      <c r="AA939" s="44"/>
      <c r="AB939" s="43"/>
      <c r="AC939" s="44"/>
      <c r="AD939" s="43"/>
      <c r="AE939" s="43"/>
      <c r="AF939" s="43"/>
      <c r="AG939" s="44"/>
      <c r="AH939" s="48"/>
      <c r="AI939" s="52">
        <f t="shared" si="15"/>
        <v>0</v>
      </c>
      <c r="AJ939" s="53" t="str">
        <f>IF(ISNA(VLOOKUP(C939,'Вчера_Спутник Лайт'!C:C, 1, FALSE)),"ошибка",0)</f>
        <v>ошибка</v>
      </c>
      <c r="AK939" s="55"/>
      <c r="AL939" s="53" t="e">
        <f>D939-VLOOKUP(C939, 'Вчера_Спутник Лайт'!C:BO, 2, FALSE)</f>
        <v>#N/A</v>
      </c>
      <c r="AM939" s="53" t="e">
        <f>E939-F939-VLOOKUP(C939, 'Вчера_Спутник Лайт'!C:BO, 3, FALSE)</f>
        <v>#N/A</v>
      </c>
      <c r="AN939" s="53" t="e">
        <f>K939-L939-VLOOKUP(C939, 'Вчера_Спутник Лайт'!C:BO, 5, FALSE)</f>
        <v>#N/A</v>
      </c>
      <c r="AO939" s="53" t="e">
        <f>M939-N939-VLOOKUP(C939, 'Вчера_Спутник Лайт'!C:BO, 7, FALSE)</f>
        <v>#N/A</v>
      </c>
      <c r="AP939" s="53" t="e">
        <f>O939-P939-VLOOKUP(C939, 'Вчера_Спутник Лайт'!C:BO, 9, FALSE)</f>
        <v>#N/A</v>
      </c>
      <c r="AQ939" s="53" t="e">
        <f>Q939-R939-VLOOKUP(C939, 'Вчера_Спутник Лайт'!C:BO, 11, FALSE)</f>
        <v>#N/A</v>
      </c>
      <c r="AR939" s="53" t="e">
        <f>S939-T939-VLOOKUP(C939, 'Вчера_Спутник Лайт'!C:BO, 13, FALSE)</f>
        <v>#N/A</v>
      </c>
      <c r="AS939" s="53" t="e">
        <f>U939-V939-VLOOKUP(C939, 'Вчера_Спутник Лайт'!C:BO, 15, FALSE)</f>
        <v>#N/A</v>
      </c>
      <c r="AT939" s="53" t="e">
        <f>W939-X939-VLOOKUP(C939, 'Вчера_Спутник Лайт'!C:BO, 17, FALSE)</f>
        <v>#N/A</v>
      </c>
      <c r="AU939" s="53" t="e">
        <f>AA939-AB939-VLOOKUP(C939, 'Вчера_Спутник Лайт'!C:BO, 19, FALSE)</f>
        <v>#N/A</v>
      </c>
      <c r="AV939" s="53" t="e">
        <f>AC939-AD939-VLOOKUP(C939, 'Вчера_Спутник Лайт'!C:BO, 21, FALSE)</f>
        <v>#N/A</v>
      </c>
      <c r="AW939" s="53" t="e">
        <f>VLOOKUP(C939, 'Вчера_Спутник Лайт'!C:BO, 26, FALSE)+F939-#REF!-AD939-AG939</f>
        <v>#N/A</v>
      </c>
      <c r="AX939" s="53" t="e">
        <f>AE939-VLOOKUP(C939,'Вчера_Спутник Лайт'!C:BO, 23, FALSE)</f>
        <v>#N/A</v>
      </c>
    </row>
    <row r="940" spans="1:50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3"/>
      <c r="AA940" s="44"/>
      <c r="AB940" s="43"/>
      <c r="AC940" s="44"/>
      <c r="AD940" s="43"/>
      <c r="AE940" s="43"/>
      <c r="AF940" s="43"/>
      <c r="AG940" s="44"/>
      <c r="AH940" s="48"/>
      <c r="AI940" s="52">
        <f t="shared" si="15"/>
        <v>0</v>
      </c>
      <c r="AJ940" s="53" t="str">
        <f>IF(ISNA(VLOOKUP(C940,'Вчера_Спутник Лайт'!C:C, 1, FALSE)),"ошибка",0)</f>
        <v>ошибка</v>
      </c>
      <c r="AK940" s="55"/>
      <c r="AL940" s="53" t="e">
        <f>D940-VLOOKUP(C940, 'Вчера_Спутник Лайт'!C:BO, 2, FALSE)</f>
        <v>#N/A</v>
      </c>
      <c r="AM940" s="53" t="e">
        <f>E940-F940-VLOOKUP(C940, 'Вчера_Спутник Лайт'!C:BO, 3, FALSE)</f>
        <v>#N/A</v>
      </c>
      <c r="AN940" s="53" t="e">
        <f>K940-L940-VLOOKUP(C940, 'Вчера_Спутник Лайт'!C:BO, 5, FALSE)</f>
        <v>#N/A</v>
      </c>
      <c r="AO940" s="53" t="e">
        <f>M940-N940-VLOOKUP(C940, 'Вчера_Спутник Лайт'!C:BO, 7, FALSE)</f>
        <v>#N/A</v>
      </c>
      <c r="AP940" s="53" t="e">
        <f>O940-P940-VLOOKUP(C940, 'Вчера_Спутник Лайт'!C:BO, 9, FALSE)</f>
        <v>#N/A</v>
      </c>
      <c r="AQ940" s="53" t="e">
        <f>Q940-R940-VLOOKUP(C940, 'Вчера_Спутник Лайт'!C:BO, 11, FALSE)</f>
        <v>#N/A</v>
      </c>
      <c r="AR940" s="53" t="e">
        <f>S940-T940-VLOOKUP(C940, 'Вчера_Спутник Лайт'!C:BO, 13, FALSE)</f>
        <v>#N/A</v>
      </c>
      <c r="AS940" s="53" t="e">
        <f>U940-V940-VLOOKUP(C940, 'Вчера_Спутник Лайт'!C:BO, 15, FALSE)</f>
        <v>#N/A</v>
      </c>
      <c r="AT940" s="53" t="e">
        <f>W940-X940-VLOOKUP(C940, 'Вчера_Спутник Лайт'!C:BO, 17, FALSE)</f>
        <v>#N/A</v>
      </c>
      <c r="AU940" s="53" t="e">
        <f>AA940-AB940-VLOOKUP(C940, 'Вчера_Спутник Лайт'!C:BO, 19, FALSE)</f>
        <v>#N/A</v>
      </c>
      <c r="AV940" s="53" t="e">
        <f>AC940-AD940-VLOOKUP(C940, 'Вчера_Спутник Лайт'!C:BO, 21, FALSE)</f>
        <v>#N/A</v>
      </c>
      <c r="AW940" s="53" t="e">
        <f>VLOOKUP(C940, 'Вчера_Спутник Лайт'!C:BO, 26, FALSE)+F940-#REF!-AD940-AG940</f>
        <v>#N/A</v>
      </c>
      <c r="AX940" s="53" t="e">
        <f>AE940-VLOOKUP(C940,'Вчера_Спутник Лайт'!C:BO, 23, FALSE)</f>
        <v>#N/A</v>
      </c>
    </row>
    <row r="941" spans="1:50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3"/>
      <c r="AA941" s="44"/>
      <c r="AB941" s="43"/>
      <c r="AC941" s="44"/>
      <c r="AD941" s="43"/>
      <c r="AE941" s="43"/>
      <c r="AF941" s="43"/>
      <c r="AG941" s="44"/>
      <c r="AH941" s="48"/>
      <c r="AI941" s="52">
        <f t="shared" si="15"/>
        <v>0</v>
      </c>
      <c r="AJ941" s="53" t="str">
        <f>IF(ISNA(VLOOKUP(C941,'Вчера_Спутник Лайт'!C:C, 1, FALSE)),"ошибка",0)</f>
        <v>ошибка</v>
      </c>
      <c r="AK941" s="55"/>
      <c r="AL941" s="53" t="e">
        <f>D941-VLOOKUP(C941, 'Вчера_Спутник Лайт'!C:BO, 2, FALSE)</f>
        <v>#N/A</v>
      </c>
      <c r="AM941" s="53" t="e">
        <f>E941-F941-VLOOKUP(C941, 'Вчера_Спутник Лайт'!C:BO, 3, FALSE)</f>
        <v>#N/A</v>
      </c>
      <c r="AN941" s="53" t="e">
        <f>K941-L941-VLOOKUP(C941, 'Вчера_Спутник Лайт'!C:BO, 5, FALSE)</f>
        <v>#N/A</v>
      </c>
      <c r="AO941" s="53" t="e">
        <f>M941-N941-VLOOKUP(C941, 'Вчера_Спутник Лайт'!C:BO, 7, FALSE)</f>
        <v>#N/A</v>
      </c>
      <c r="AP941" s="53" t="e">
        <f>O941-P941-VLOOKUP(C941, 'Вчера_Спутник Лайт'!C:BO, 9, FALSE)</f>
        <v>#N/A</v>
      </c>
      <c r="AQ941" s="53" t="e">
        <f>Q941-R941-VLOOKUP(C941, 'Вчера_Спутник Лайт'!C:BO, 11, FALSE)</f>
        <v>#N/A</v>
      </c>
      <c r="AR941" s="53" t="e">
        <f>S941-T941-VLOOKUP(C941, 'Вчера_Спутник Лайт'!C:BO, 13, FALSE)</f>
        <v>#N/A</v>
      </c>
      <c r="AS941" s="53" t="e">
        <f>U941-V941-VLOOKUP(C941, 'Вчера_Спутник Лайт'!C:BO, 15, FALSE)</f>
        <v>#N/A</v>
      </c>
      <c r="AT941" s="53" t="e">
        <f>W941-X941-VLOOKUP(C941, 'Вчера_Спутник Лайт'!C:BO, 17, FALSE)</f>
        <v>#N/A</v>
      </c>
      <c r="AU941" s="53" t="e">
        <f>AA941-AB941-VLOOKUP(C941, 'Вчера_Спутник Лайт'!C:BO, 19, FALSE)</f>
        <v>#N/A</v>
      </c>
      <c r="AV941" s="53" t="e">
        <f>AC941-AD941-VLOOKUP(C941, 'Вчера_Спутник Лайт'!C:BO, 21, FALSE)</f>
        <v>#N/A</v>
      </c>
      <c r="AW941" s="53" t="e">
        <f>VLOOKUP(C941, 'Вчера_Спутник Лайт'!C:BO, 26, FALSE)+F941-#REF!-AD941-AG941</f>
        <v>#N/A</v>
      </c>
      <c r="AX941" s="53" t="e">
        <f>AE941-VLOOKUP(C941,'Вчера_Спутник Лайт'!C:BO, 23, FALSE)</f>
        <v>#N/A</v>
      </c>
    </row>
    <row r="942" spans="1:50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3"/>
      <c r="AA942" s="44"/>
      <c r="AB942" s="43"/>
      <c r="AC942" s="44"/>
      <c r="AD942" s="43"/>
      <c r="AE942" s="43"/>
      <c r="AF942" s="43"/>
      <c r="AG942" s="44"/>
      <c r="AH942" s="48"/>
      <c r="AI942" s="52">
        <f t="shared" si="15"/>
        <v>0</v>
      </c>
      <c r="AJ942" s="53" t="str">
        <f>IF(ISNA(VLOOKUP(C942,'Вчера_Спутник Лайт'!C:C, 1, FALSE)),"ошибка",0)</f>
        <v>ошибка</v>
      </c>
      <c r="AK942" s="55"/>
      <c r="AL942" s="53" t="e">
        <f>D942-VLOOKUP(C942, 'Вчера_Спутник Лайт'!C:BO, 2, FALSE)</f>
        <v>#N/A</v>
      </c>
      <c r="AM942" s="53" t="e">
        <f>E942-F942-VLOOKUP(C942, 'Вчера_Спутник Лайт'!C:BO, 3, FALSE)</f>
        <v>#N/A</v>
      </c>
      <c r="AN942" s="53" t="e">
        <f>K942-L942-VLOOKUP(C942, 'Вчера_Спутник Лайт'!C:BO, 5, FALSE)</f>
        <v>#N/A</v>
      </c>
      <c r="AO942" s="53" t="e">
        <f>M942-N942-VLOOKUP(C942, 'Вчера_Спутник Лайт'!C:BO, 7, FALSE)</f>
        <v>#N/A</v>
      </c>
      <c r="AP942" s="53" t="e">
        <f>O942-P942-VLOOKUP(C942, 'Вчера_Спутник Лайт'!C:BO, 9, FALSE)</f>
        <v>#N/A</v>
      </c>
      <c r="AQ942" s="53" t="e">
        <f>Q942-R942-VLOOKUP(C942, 'Вчера_Спутник Лайт'!C:BO, 11, FALSE)</f>
        <v>#N/A</v>
      </c>
      <c r="AR942" s="53" t="e">
        <f>S942-T942-VLOOKUP(C942, 'Вчера_Спутник Лайт'!C:BO, 13, FALSE)</f>
        <v>#N/A</v>
      </c>
      <c r="AS942" s="53" t="e">
        <f>U942-V942-VLOOKUP(C942, 'Вчера_Спутник Лайт'!C:BO, 15, FALSE)</f>
        <v>#N/A</v>
      </c>
      <c r="AT942" s="53" t="e">
        <f>W942-X942-VLOOKUP(C942, 'Вчера_Спутник Лайт'!C:BO, 17, FALSE)</f>
        <v>#N/A</v>
      </c>
      <c r="AU942" s="53" t="e">
        <f>AA942-AB942-VLOOKUP(C942, 'Вчера_Спутник Лайт'!C:BO, 19, FALSE)</f>
        <v>#N/A</v>
      </c>
      <c r="AV942" s="53" t="e">
        <f>AC942-AD942-VLOOKUP(C942, 'Вчера_Спутник Лайт'!C:BO, 21, FALSE)</f>
        <v>#N/A</v>
      </c>
      <c r="AW942" s="53" t="e">
        <f>VLOOKUP(C942, 'Вчера_Спутник Лайт'!C:BO, 26, FALSE)+F942-#REF!-AD942-AG942</f>
        <v>#N/A</v>
      </c>
      <c r="AX942" s="53" t="e">
        <f>AE942-VLOOKUP(C942,'Вчера_Спутник Лайт'!C:BO, 23, FALSE)</f>
        <v>#N/A</v>
      </c>
    </row>
    <row r="943" spans="1:50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3"/>
      <c r="AA943" s="44"/>
      <c r="AB943" s="43"/>
      <c r="AC943" s="44"/>
      <c r="AD943" s="43"/>
      <c r="AE943" s="43"/>
      <c r="AF943" s="43"/>
      <c r="AG943" s="44"/>
      <c r="AH943" s="48"/>
      <c r="AI943" s="52">
        <f t="shared" si="15"/>
        <v>0</v>
      </c>
      <c r="AJ943" s="53" t="str">
        <f>IF(ISNA(VLOOKUP(C943,'Вчера_Спутник Лайт'!C:C, 1, FALSE)),"ошибка",0)</f>
        <v>ошибка</v>
      </c>
      <c r="AK943" s="55"/>
      <c r="AL943" s="53" t="e">
        <f>D943-VLOOKUP(C943, 'Вчера_Спутник Лайт'!C:BO, 2, FALSE)</f>
        <v>#N/A</v>
      </c>
      <c r="AM943" s="53" t="e">
        <f>E943-F943-VLOOKUP(C943, 'Вчера_Спутник Лайт'!C:BO, 3, FALSE)</f>
        <v>#N/A</v>
      </c>
      <c r="AN943" s="53" t="e">
        <f>K943-L943-VLOOKUP(C943, 'Вчера_Спутник Лайт'!C:BO, 5, FALSE)</f>
        <v>#N/A</v>
      </c>
      <c r="AO943" s="53" t="e">
        <f>M943-N943-VLOOKUP(C943, 'Вчера_Спутник Лайт'!C:BO, 7, FALSE)</f>
        <v>#N/A</v>
      </c>
      <c r="AP943" s="53" t="e">
        <f>O943-P943-VLOOKUP(C943, 'Вчера_Спутник Лайт'!C:BO, 9, FALSE)</f>
        <v>#N/A</v>
      </c>
      <c r="AQ943" s="53" t="e">
        <f>Q943-R943-VLOOKUP(C943, 'Вчера_Спутник Лайт'!C:BO, 11, FALSE)</f>
        <v>#N/A</v>
      </c>
      <c r="AR943" s="53" t="e">
        <f>S943-T943-VLOOKUP(C943, 'Вчера_Спутник Лайт'!C:BO, 13, FALSE)</f>
        <v>#N/A</v>
      </c>
      <c r="AS943" s="53" t="e">
        <f>U943-V943-VLOOKUP(C943, 'Вчера_Спутник Лайт'!C:BO, 15, FALSE)</f>
        <v>#N/A</v>
      </c>
      <c r="AT943" s="53" t="e">
        <f>W943-X943-VLOOKUP(C943, 'Вчера_Спутник Лайт'!C:BO, 17, FALSE)</f>
        <v>#N/A</v>
      </c>
      <c r="AU943" s="53" t="e">
        <f>AA943-AB943-VLOOKUP(C943, 'Вчера_Спутник Лайт'!C:BO, 19, FALSE)</f>
        <v>#N/A</v>
      </c>
      <c r="AV943" s="53" t="e">
        <f>AC943-AD943-VLOOKUP(C943, 'Вчера_Спутник Лайт'!C:BO, 21, FALSE)</f>
        <v>#N/A</v>
      </c>
      <c r="AW943" s="53" t="e">
        <f>VLOOKUP(C943, 'Вчера_Спутник Лайт'!C:BO, 26, FALSE)+F943-#REF!-AD943-AG943</f>
        <v>#N/A</v>
      </c>
      <c r="AX943" s="53" t="e">
        <f>AE943-VLOOKUP(C943,'Вчера_Спутник Лайт'!C:BO, 23, FALSE)</f>
        <v>#N/A</v>
      </c>
    </row>
    <row r="944" spans="1:50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3"/>
      <c r="AA944" s="44"/>
      <c r="AB944" s="43"/>
      <c r="AC944" s="44"/>
      <c r="AD944" s="43"/>
      <c r="AE944" s="43"/>
      <c r="AF944" s="43"/>
      <c r="AG944" s="44"/>
      <c r="AH944" s="48"/>
      <c r="AI944" s="52">
        <f t="shared" si="15"/>
        <v>0</v>
      </c>
      <c r="AJ944" s="53" t="str">
        <f>IF(ISNA(VLOOKUP(C944,'Вчера_Спутник Лайт'!C:C, 1, FALSE)),"ошибка",0)</f>
        <v>ошибка</v>
      </c>
      <c r="AK944" s="55"/>
      <c r="AL944" s="53" t="e">
        <f>D944-VLOOKUP(C944, 'Вчера_Спутник Лайт'!C:BO, 2, FALSE)</f>
        <v>#N/A</v>
      </c>
      <c r="AM944" s="53" t="e">
        <f>E944-F944-VLOOKUP(C944, 'Вчера_Спутник Лайт'!C:BO, 3, FALSE)</f>
        <v>#N/A</v>
      </c>
      <c r="AN944" s="53" t="e">
        <f>K944-L944-VLOOKUP(C944, 'Вчера_Спутник Лайт'!C:BO, 5, FALSE)</f>
        <v>#N/A</v>
      </c>
      <c r="AO944" s="53" t="e">
        <f>M944-N944-VLOOKUP(C944, 'Вчера_Спутник Лайт'!C:BO, 7, FALSE)</f>
        <v>#N/A</v>
      </c>
      <c r="AP944" s="53" t="e">
        <f>O944-P944-VLOOKUP(C944, 'Вчера_Спутник Лайт'!C:BO, 9, FALSE)</f>
        <v>#N/A</v>
      </c>
      <c r="AQ944" s="53" t="e">
        <f>Q944-R944-VLOOKUP(C944, 'Вчера_Спутник Лайт'!C:BO, 11, FALSE)</f>
        <v>#N/A</v>
      </c>
      <c r="AR944" s="53" t="e">
        <f>S944-T944-VLOOKUP(C944, 'Вчера_Спутник Лайт'!C:BO, 13, FALSE)</f>
        <v>#N/A</v>
      </c>
      <c r="AS944" s="53" t="e">
        <f>U944-V944-VLOOKUP(C944, 'Вчера_Спутник Лайт'!C:BO, 15, FALSE)</f>
        <v>#N/A</v>
      </c>
      <c r="AT944" s="53" t="e">
        <f>W944-X944-VLOOKUP(C944, 'Вчера_Спутник Лайт'!C:BO, 17, FALSE)</f>
        <v>#N/A</v>
      </c>
      <c r="AU944" s="53" t="e">
        <f>AA944-AB944-VLOOKUP(C944, 'Вчера_Спутник Лайт'!C:BO, 19, FALSE)</f>
        <v>#N/A</v>
      </c>
      <c r="AV944" s="53" t="e">
        <f>AC944-AD944-VLOOKUP(C944, 'Вчера_Спутник Лайт'!C:BO, 21, FALSE)</f>
        <v>#N/A</v>
      </c>
      <c r="AW944" s="53" t="e">
        <f>VLOOKUP(C944, 'Вчера_Спутник Лайт'!C:BO, 26, FALSE)+F944-#REF!-AD944-AG944</f>
        <v>#N/A</v>
      </c>
      <c r="AX944" s="53" t="e">
        <f>AE944-VLOOKUP(C944,'Вчера_Спутник Лайт'!C:BO, 23, FALSE)</f>
        <v>#N/A</v>
      </c>
    </row>
    <row r="945" spans="1:50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3"/>
      <c r="AA945" s="44"/>
      <c r="AB945" s="43"/>
      <c r="AC945" s="44"/>
      <c r="AD945" s="43"/>
      <c r="AE945" s="43"/>
      <c r="AF945" s="43"/>
      <c r="AG945" s="44"/>
      <c r="AH945" s="48"/>
      <c r="AI945" s="52">
        <f t="shared" si="15"/>
        <v>0</v>
      </c>
      <c r="AJ945" s="53" t="str">
        <f>IF(ISNA(VLOOKUP(C945,'Вчера_Спутник Лайт'!C:C, 1, FALSE)),"ошибка",0)</f>
        <v>ошибка</v>
      </c>
      <c r="AK945" s="55"/>
      <c r="AL945" s="53" t="e">
        <f>D945-VLOOKUP(C945, 'Вчера_Спутник Лайт'!C:BO, 2, FALSE)</f>
        <v>#N/A</v>
      </c>
      <c r="AM945" s="53" t="e">
        <f>E945-F945-VLOOKUP(C945, 'Вчера_Спутник Лайт'!C:BO, 3, FALSE)</f>
        <v>#N/A</v>
      </c>
      <c r="AN945" s="53" t="e">
        <f>K945-L945-VLOOKUP(C945, 'Вчера_Спутник Лайт'!C:BO, 5, FALSE)</f>
        <v>#N/A</v>
      </c>
      <c r="AO945" s="53" t="e">
        <f>M945-N945-VLOOKUP(C945, 'Вчера_Спутник Лайт'!C:BO, 7, FALSE)</f>
        <v>#N/A</v>
      </c>
      <c r="AP945" s="53" t="e">
        <f>O945-P945-VLOOKUP(C945, 'Вчера_Спутник Лайт'!C:BO, 9, FALSE)</f>
        <v>#N/A</v>
      </c>
      <c r="AQ945" s="53" t="e">
        <f>Q945-R945-VLOOKUP(C945, 'Вчера_Спутник Лайт'!C:BO, 11, FALSE)</f>
        <v>#N/A</v>
      </c>
      <c r="AR945" s="53" t="e">
        <f>S945-T945-VLOOKUP(C945, 'Вчера_Спутник Лайт'!C:BO, 13, FALSE)</f>
        <v>#N/A</v>
      </c>
      <c r="AS945" s="53" t="e">
        <f>U945-V945-VLOOKUP(C945, 'Вчера_Спутник Лайт'!C:BO, 15, FALSE)</f>
        <v>#N/A</v>
      </c>
      <c r="AT945" s="53" t="e">
        <f>W945-X945-VLOOKUP(C945, 'Вчера_Спутник Лайт'!C:BO, 17, FALSE)</f>
        <v>#N/A</v>
      </c>
      <c r="AU945" s="53" t="e">
        <f>AA945-AB945-VLOOKUP(C945, 'Вчера_Спутник Лайт'!C:BO, 19, FALSE)</f>
        <v>#N/A</v>
      </c>
      <c r="AV945" s="53" t="e">
        <f>AC945-AD945-VLOOKUP(C945, 'Вчера_Спутник Лайт'!C:BO, 21, FALSE)</f>
        <v>#N/A</v>
      </c>
      <c r="AW945" s="53" t="e">
        <f>VLOOKUP(C945, 'Вчера_Спутник Лайт'!C:BO, 26, FALSE)+F945-#REF!-AD945-AG945</f>
        <v>#N/A</v>
      </c>
      <c r="AX945" s="53" t="e">
        <f>AE945-VLOOKUP(C945,'Вчера_Спутник Лайт'!C:BO, 23, FALSE)</f>
        <v>#N/A</v>
      </c>
    </row>
    <row r="946" spans="1:50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3"/>
      <c r="AA946" s="44"/>
      <c r="AB946" s="43"/>
      <c r="AC946" s="44"/>
      <c r="AD946" s="43"/>
      <c r="AE946" s="43"/>
      <c r="AF946" s="43"/>
      <c r="AG946" s="44"/>
      <c r="AH946" s="48"/>
      <c r="AI946" s="52">
        <f t="shared" si="15"/>
        <v>0</v>
      </c>
      <c r="AJ946" s="53" t="str">
        <f>IF(ISNA(VLOOKUP(C946,'Вчера_Спутник Лайт'!C:C, 1, FALSE)),"ошибка",0)</f>
        <v>ошибка</v>
      </c>
      <c r="AK946" s="55"/>
      <c r="AL946" s="53" t="e">
        <f>D946-VLOOKUP(C946, 'Вчера_Спутник Лайт'!C:BO, 2, FALSE)</f>
        <v>#N/A</v>
      </c>
      <c r="AM946" s="53" t="e">
        <f>E946-F946-VLOOKUP(C946, 'Вчера_Спутник Лайт'!C:BO, 3, FALSE)</f>
        <v>#N/A</v>
      </c>
      <c r="AN946" s="53" t="e">
        <f>K946-L946-VLOOKUP(C946, 'Вчера_Спутник Лайт'!C:BO, 5, FALSE)</f>
        <v>#N/A</v>
      </c>
      <c r="AO946" s="53" t="e">
        <f>M946-N946-VLOOKUP(C946, 'Вчера_Спутник Лайт'!C:BO, 7, FALSE)</f>
        <v>#N/A</v>
      </c>
      <c r="AP946" s="53" t="e">
        <f>O946-P946-VLOOKUP(C946, 'Вчера_Спутник Лайт'!C:BO, 9, FALSE)</f>
        <v>#N/A</v>
      </c>
      <c r="AQ946" s="53" t="e">
        <f>Q946-R946-VLOOKUP(C946, 'Вчера_Спутник Лайт'!C:BO, 11, FALSE)</f>
        <v>#N/A</v>
      </c>
      <c r="AR946" s="53" t="e">
        <f>S946-T946-VLOOKUP(C946, 'Вчера_Спутник Лайт'!C:BO, 13, FALSE)</f>
        <v>#N/A</v>
      </c>
      <c r="AS946" s="53" t="e">
        <f>U946-V946-VLOOKUP(C946, 'Вчера_Спутник Лайт'!C:BO, 15, FALSE)</f>
        <v>#N/A</v>
      </c>
      <c r="AT946" s="53" t="e">
        <f>W946-X946-VLOOKUP(C946, 'Вчера_Спутник Лайт'!C:BO, 17, FALSE)</f>
        <v>#N/A</v>
      </c>
      <c r="AU946" s="53" t="e">
        <f>AA946-AB946-VLOOKUP(C946, 'Вчера_Спутник Лайт'!C:BO, 19, FALSE)</f>
        <v>#N/A</v>
      </c>
      <c r="AV946" s="53" t="e">
        <f>AC946-AD946-VLOOKUP(C946, 'Вчера_Спутник Лайт'!C:BO, 21, FALSE)</f>
        <v>#N/A</v>
      </c>
      <c r="AW946" s="53" t="e">
        <f>VLOOKUP(C946, 'Вчера_Спутник Лайт'!C:BO, 26, FALSE)+F946-#REF!-AD946-AG946</f>
        <v>#N/A</v>
      </c>
      <c r="AX946" s="53" t="e">
        <f>AE946-VLOOKUP(C946,'Вчера_Спутник Лайт'!C:BO, 23, FALSE)</f>
        <v>#N/A</v>
      </c>
    </row>
    <row r="947" spans="1:50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3"/>
      <c r="AA947" s="44"/>
      <c r="AB947" s="43"/>
      <c r="AC947" s="44"/>
      <c r="AD947" s="43"/>
      <c r="AE947" s="43"/>
      <c r="AF947" s="43"/>
      <c r="AG947" s="44"/>
      <c r="AH947" s="48"/>
      <c r="AI947" s="52">
        <f t="shared" si="15"/>
        <v>0</v>
      </c>
      <c r="AJ947" s="53" t="str">
        <f>IF(ISNA(VLOOKUP(C947,'Вчера_Спутник Лайт'!C:C, 1, FALSE)),"ошибка",0)</f>
        <v>ошибка</v>
      </c>
      <c r="AK947" s="55"/>
      <c r="AL947" s="53" t="e">
        <f>D947-VLOOKUP(C947, 'Вчера_Спутник Лайт'!C:BO, 2, FALSE)</f>
        <v>#N/A</v>
      </c>
      <c r="AM947" s="53" t="e">
        <f>E947-F947-VLOOKUP(C947, 'Вчера_Спутник Лайт'!C:BO, 3, FALSE)</f>
        <v>#N/A</v>
      </c>
      <c r="AN947" s="53" t="e">
        <f>K947-L947-VLOOKUP(C947, 'Вчера_Спутник Лайт'!C:BO, 5, FALSE)</f>
        <v>#N/A</v>
      </c>
      <c r="AO947" s="53" t="e">
        <f>M947-N947-VLOOKUP(C947, 'Вчера_Спутник Лайт'!C:BO, 7, FALSE)</f>
        <v>#N/A</v>
      </c>
      <c r="AP947" s="53" t="e">
        <f>O947-P947-VLOOKUP(C947, 'Вчера_Спутник Лайт'!C:BO, 9, FALSE)</f>
        <v>#N/A</v>
      </c>
      <c r="AQ947" s="53" t="e">
        <f>Q947-R947-VLOOKUP(C947, 'Вчера_Спутник Лайт'!C:BO, 11, FALSE)</f>
        <v>#N/A</v>
      </c>
      <c r="AR947" s="53" t="e">
        <f>S947-T947-VLOOKUP(C947, 'Вчера_Спутник Лайт'!C:BO, 13, FALSE)</f>
        <v>#N/A</v>
      </c>
      <c r="AS947" s="53" t="e">
        <f>U947-V947-VLOOKUP(C947, 'Вчера_Спутник Лайт'!C:BO, 15, FALSE)</f>
        <v>#N/A</v>
      </c>
      <c r="AT947" s="53" t="e">
        <f>W947-X947-VLOOKUP(C947, 'Вчера_Спутник Лайт'!C:BO, 17, FALSE)</f>
        <v>#N/A</v>
      </c>
      <c r="AU947" s="53" t="e">
        <f>AA947-AB947-VLOOKUP(C947, 'Вчера_Спутник Лайт'!C:BO, 19, FALSE)</f>
        <v>#N/A</v>
      </c>
      <c r="AV947" s="53" t="e">
        <f>AC947-AD947-VLOOKUP(C947, 'Вчера_Спутник Лайт'!C:BO, 21, FALSE)</f>
        <v>#N/A</v>
      </c>
      <c r="AW947" s="53" t="e">
        <f>VLOOKUP(C947, 'Вчера_Спутник Лайт'!C:BO, 26, FALSE)+F947-#REF!-AD947-AG947</f>
        <v>#N/A</v>
      </c>
      <c r="AX947" s="53" t="e">
        <f>AE947-VLOOKUP(C947,'Вчера_Спутник Лайт'!C:BO, 23, FALSE)</f>
        <v>#N/A</v>
      </c>
    </row>
    <row r="948" spans="1:50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3"/>
      <c r="AA948" s="44"/>
      <c r="AB948" s="43"/>
      <c r="AC948" s="44"/>
      <c r="AD948" s="43"/>
      <c r="AE948" s="43"/>
      <c r="AF948" s="43"/>
      <c r="AG948" s="44"/>
      <c r="AH948" s="48"/>
      <c r="AI948" s="52">
        <f t="shared" si="15"/>
        <v>0</v>
      </c>
      <c r="AJ948" s="53" t="str">
        <f>IF(ISNA(VLOOKUP(C948,'Вчера_Спутник Лайт'!C:C, 1, FALSE)),"ошибка",0)</f>
        <v>ошибка</v>
      </c>
      <c r="AK948" s="55"/>
      <c r="AL948" s="53" t="e">
        <f>D948-VLOOKUP(C948, 'Вчера_Спутник Лайт'!C:BO, 2, FALSE)</f>
        <v>#N/A</v>
      </c>
      <c r="AM948" s="53" t="e">
        <f>E948-F948-VLOOKUP(C948, 'Вчера_Спутник Лайт'!C:BO, 3, FALSE)</f>
        <v>#N/A</v>
      </c>
      <c r="AN948" s="53" t="e">
        <f>K948-L948-VLOOKUP(C948, 'Вчера_Спутник Лайт'!C:BO, 5, FALSE)</f>
        <v>#N/A</v>
      </c>
      <c r="AO948" s="53" t="e">
        <f>M948-N948-VLOOKUP(C948, 'Вчера_Спутник Лайт'!C:BO, 7, FALSE)</f>
        <v>#N/A</v>
      </c>
      <c r="AP948" s="53" t="e">
        <f>O948-P948-VLOOKUP(C948, 'Вчера_Спутник Лайт'!C:BO, 9, FALSE)</f>
        <v>#N/A</v>
      </c>
      <c r="AQ948" s="53" t="e">
        <f>Q948-R948-VLOOKUP(C948, 'Вчера_Спутник Лайт'!C:BO, 11, FALSE)</f>
        <v>#N/A</v>
      </c>
      <c r="AR948" s="53" t="e">
        <f>S948-T948-VLOOKUP(C948, 'Вчера_Спутник Лайт'!C:BO, 13, FALSE)</f>
        <v>#N/A</v>
      </c>
      <c r="AS948" s="53" t="e">
        <f>U948-V948-VLOOKUP(C948, 'Вчера_Спутник Лайт'!C:BO, 15, FALSE)</f>
        <v>#N/A</v>
      </c>
      <c r="AT948" s="53" t="e">
        <f>W948-X948-VLOOKUP(C948, 'Вчера_Спутник Лайт'!C:BO, 17, FALSE)</f>
        <v>#N/A</v>
      </c>
      <c r="AU948" s="53" t="e">
        <f>AA948-AB948-VLOOKUP(C948, 'Вчера_Спутник Лайт'!C:BO, 19, FALSE)</f>
        <v>#N/A</v>
      </c>
      <c r="AV948" s="53" t="e">
        <f>AC948-AD948-VLOOKUP(C948, 'Вчера_Спутник Лайт'!C:BO, 21, FALSE)</f>
        <v>#N/A</v>
      </c>
      <c r="AW948" s="53" t="e">
        <f>VLOOKUP(C948, 'Вчера_Спутник Лайт'!C:BO, 26, FALSE)+F948-#REF!-AD948-AG948</f>
        <v>#N/A</v>
      </c>
      <c r="AX948" s="53" t="e">
        <f>AE948-VLOOKUP(C948,'Вчера_Спутник Лайт'!C:BO, 23, FALSE)</f>
        <v>#N/A</v>
      </c>
    </row>
    <row r="949" spans="1:50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3"/>
      <c r="AA949" s="44"/>
      <c r="AB949" s="43"/>
      <c r="AC949" s="44"/>
      <c r="AD949" s="43"/>
      <c r="AE949" s="43"/>
      <c r="AF949" s="43"/>
      <c r="AG949" s="44"/>
      <c r="AH949" s="48"/>
      <c r="AI949" s="52">
        <f t="shared" si="15"/>
        <v>0</v>
      </c>
      <c r="AJ949" s="53" t="str">
        <f>IF(ISNA(VLOOKUP(C949,'Вчера_Спутник Лайт'!C:C, 1, FALSE)),"ошибка",0)</f>
        <v>ошибка</v>
      </c>
      <c r="AK949" s="55"/>
      <c r="AL949" s="53" t="e">
        <f>D949-VLOOKUP(C949, 'Вчера_Спутник Лайт'!C:BO, 2, FALSE)</f>
        <v>#N/A</v>
      </c>
      <c r="AM949" s="53" t="e">
        <f>E949-F949-VLOOKUP(C949, 'Вчера_Спутник Лайт'!C:BO, 3, FALSE)</f>
        <v>#N/A</v>
      </c>
      <c r="AN949" s="53" t="e">
        <f>K949-L949-VLOOKUP(C949, 'Вчера_Спутник Лайт'!C:BO, 5, FALSE)</f>
        <v>#N/A</v>
      </c>
      <c r="AO949" s="53" t="e">
        <f>M949-N949-VLOOKUP(C949, 'Вчера_Спутник Лайт'!C:BO, 7, FALSE)</f>
        <v>#N/A</v>
      </c>
      <c r="AP949" s="53" t="e">
        <f>O949-P949-VLOOKUP(C949, 'Вчера_Спутник Лайт'!C:BO, 9, FALSE)</f>
        <v>#N/A</v>
      </c>
      <c r="AQ949" s="53" t="e">
        <f>Q949-R949-VLOOKUP(C949, 'Вчера_Спутник Лайт'!C:BO, 11, FALSE)</f>
        <v>#N/A</v>
      </c>
      <c r="AR949" s="53" t="e">
        <f>S949-T949-VLOOKUP(C949, 'Вчера_Спутник Лайт'!C:BO, 13, FALSE)</f>
        <v>#N/A</v>
      </c>
      <c r="AS949" s="53" t="e">
        <f>U949-V949-VLOOKUP(C949, 'Вчера_Спутник Лайт'!C:BO, 15, FALSE)</f>
        <v>#N/A</v>
      </c>
      <c r="AT949" s="53" t="e">
        <f>W949-X949-VLOOKUP(C949, 'Вчера_Спутник Лайт'!C:BO, 17, FALSE)</f>
        <v>#N/A</v>
      </c>
      <c r="AU949" s="53" t="e">
        <f>AA949-AB949-VLOOKUP(C949, 'Вчера_Спутник Лайт'!C:BO, 19, FALSE)</f>
        <v>#N/A</v>
      </c>
      <c r="AV949" s="53" t="e">
        <f>AC949-AD949-VLOOKUP(C949, 'Вчера_Спутник Лайт'!C:BO, 21, FALSE)</f>
        <v>#N/A</v>
      </c>
      <c r="AW949" s="53" t="e">
        <f>VLOOKUP(C949, 'Вчера_Спутник Лайт'!C:BO, 26, FALSE)+F949-#REF!-AD949-AG949</f>
        <v>#N/A</v>
      </c>
      <c r="AX949" s="53" t="e">
        <f>AE949-VLOOKUP(C949,'Вчера_Спутник Лайт'!C:BO, 23, FALSE)</f>
        <v>#N/A</v>
      </c>
    </row>
    <row r="950" spans="1:50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3"/>
      <c r="AA950" s="44"/>
      <c r="AB950" s="43"/>
      <c r="AC950" s="44"/>
      <c r="AD950" s="43"/>
      <c r="AE950" s="43"/>
      <c r="AF950" s="43"/>
      <c r="AG950" s="44"/>
      <c r="AH950" s="48"/>
      <c r="AI950" s="52">
        <f t="shared" si="15"/>
        <v>0</v>
      </c>
      <c r="AJ950" s="53" t="str">
        <f>IF(ISNA(VLOOKUP(C950,'Вчера_Спутник Лайт'!C:C, 1, FALSE)),"ошибка",0)</f>
        <v>ошибка</v>
      </c>
      <c r="AK950" s="55"/>
      <c r="AL950" s="53" t="e">
        <f>D950-VLOOKUP(C950, 'Вчера_Спутник Лайт'!C:BO, 2, FALSE)</f>
        <v>#N/A</v>
      </c>
      <c r="AM950" s="53" t="e">
        <f>E950-F950-VLOOKUP(C950, 'Вчера_Спутник Лайт'!C:BO, 3, FALSE)</f>
        <v>#N/A</v>
      </c>
      <c r="AN950" s="53" t="e">
        <f>K950-L950-VLOOKUP(C950, 'Вчера_Спутник Лайт'!C:BO, 5, FALSE)</f>
        <v>#N/A</v>
      </c>
      <c r="AO950" s="53" t="e">
        <f>M950-N950-VLOOKUP(C950, 'Вчера_Спутник Лайт'!C:BO, 7, FALSE)</f>
        <v>#N/A</v>
      </c>
      <c r="AP950" s="53" t="e">
        <f>O950-P950-VLOOKUP(C950, 'Вчера_Спутник Лайт'!C:BO, 9, FALSE)</f>
        <v>#N/A</v>
      </c>
      <c r="AQ950" s="53" t="e">
        <f>Q950-R950-VLOOKUP(C950, 'Вчера_Спутник Лайт'!C:BO, 11, FALSE)</f>
        <v>#N/A</v>
      </c>
      <c r="AR950" s="53" t="e">
        <f>S950-T950-VLOOKUP(C950, 'Вчера_Спутник Лайт'!C:BO, 13, FALSE)</f>
        <v>#N/A</v>
      </c>
      <c r="AS950" s="53" t="e">
        <f>U950-V950-VLOOKUP(C950, 'Вчера_Спутник Лайт'!C:BO, 15, FALSE)</f>
        <v>#N/A</v>
      </c>
      <c r="AT950" s="53" t="e">
        <f>W950-X950-VLOOKUP(C950, 'Вчера_Спутник Лайт'!C:BO, 17, FALSE)</f>
        <v>#N/A</v>
      </c>
      <c r="AU950" s="53" t="e">
        <f>AA950-AB950-VLOOKUP(C950, 'Вчера_Спутник Лайт'!C:BO, 19, FALSE)</f>
        <v>#N/A</v>
      </c>
      <c r="AV950" s="53" t="e">
        <f>AC950-AD950-VLOOKUP(C950, 'Вчера_Спутник Лайт'!C:BO, 21, FALSE)</f>
        <v>#N/A</v>
      </c>
      <c r="AW950" s="53" t="e">
        <f>VLOOKUP(C950, 'Вчера_Спутник Лайт'!C:BO, 26, FALSE)+F950-#REF!-AD950-AG950</f>
        <v>#N/A</v>
      </c>
      <c r="AX950" s="53" t="e">
        <f>AE950-VLOOKUP(C950,'Вчера_Спутник Лайт'!C:BO, 23, FALSE)</f>
        <v>#N/A</v>
      </c>
    </row>
    <row r="951" spans="1:50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3"/>
      <c r="AA951" s="44"/>
      <c r="AB951" s="43"/>
      <c r="AC951" s="44"/>
      <c r="AD951" s="43"/>
      <c r="AE951" s="43"/>
      <c r="AF951" s="43"/>
      <c r="AG951" s="44"/>
      <c r="AH951" s="48"/>
      <c r="AI951" s="52">
        <f t="shared" si="15"/>
        <v>0</v>
      </c>
      <c r="AJ951" s="53" t="str">
        <f>IF(ISNA(VLOOKUP(C951,'Вчера_Спутник Лайт'!C:C, 1, FALSE)),"ошибка",0)</f>
        <v>ошибка</v>
      </c>
      <c r="AK951" s="55"/>
      <c r="AL951" s="53" t="e">
        <f>D951-VLOOKUP(C951, 'Вчера_Спутник Лайт'!C:BO, 2, FALSE)</f>
        <v>#N/A</v>
      </c>
      <c r="AM951" s="53" t="e">
        <f>E951-F951-VLOOKUP(C951, 'Вчера_Спутник Лайт'!C:BO, 3, FALSE)</f>
        <v>#N/A</v>
      </c>
      <c r="AN951" s="53" t="e">
        <f>K951-L951-VLOOKUP(C951, 'Вчера_Спутник Лайт'!C:BO, 5, FALSE)</f>
        <v>#N/A</v>
      </c>
      <c r="AO951" s="53" t="e">
        <f>M951-N951-VLOOKUP(C951, 'Вчера_Спутник Лайт'!C:BO, 7, FALSE)</f>
        <v>#N/A</v>
      </c>
      <c r="AP951" s="53" t="e">
        <f>O951-P951-VLOOKUP(C951, 'Вчера_Спутник Лайт'!C:BO, 9, FALSE)</f>
        <v>#N/A</v>
      </c>
      <c r="AQ951" s="53" t="e">
        <f>Q951-R951-VLOOKUP(C951, 'Вчера_Спутник Лайт'!C:BO, 11, FALSE)</f>
        <v>#N/A</v>
      </c>
      <c r="AR951" s="53" t="e">
        <f>S951-T951-VLOOKUP(C951, 'Вчера_Спутник Лайт'!C:BO, 13, FALSE)</f>
        <v>#N/A</v>
      </c>
      <c r="AS951" s="53" t="e">
        <f>U951-V951-VLOOKUP(C951, 'Вчера_Спутник Лайт'!C:BO, 15, FALSE)</f>
        <v>#N/A</v>
      </c>
      <c r="AT951" s="53" t="e">
        <f>W951-X951-VLOOKUP(C951, 'Вчера_Спутник Лайт'!C:BO, 17, FALSE)</f>
        <v>#N/A</v>
      </c>
      <c r="AU951" s="53" t="e">
        <f>AA951-AB951-VLOOKUP(C951, 'Вчера_Спутник Лайт'!C:BO, 19, FALSE)</f>
        <v>#N/A</v>
      </c>
      <c r="AV951" s="53" t="e">
        <f>AC951-AD951-VLOOKUP(C951, 'Вчера_Спутник Лайт'!C:BO, 21, FALSE)</f>
        <v>#N/A</v>
      </c>
      <c r="AW951" s="53" t="e">
        <f>VLOOKUP(C951, 'Вчера_Спутник Лайт'!C:BO, 26, FALSE)+F951-#REF!-AD951-AG951</f>
        <v>#N/A</v>
      </c>
      <c r="AX951" s="53" t="e">
        <f>AE951-VLOOKUP(C951,'Вчера_Спутник Лайт'!C:BO, 23, FALSE)</f>
        <v>#N/A</v>
      </c>
    </row>
    <row r="952" spans="1:50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3"/>
      <c r="AA952" s="44"/>
      <c r="AB952" s="43"/>
      <c r="AC952" s="44"/>
      <c r="AD952" s="43"/>
      <c r="AE952" s="43"/>
      <c r="AF952" s="43"/>
      <c r="AG952" s="44"/>
      <c r="AH952" s="48"/>
      <c r="AI952" s="52">
        <f t="shared" si="15"/>
        <v>0</v>
      </c>
      <c r="AJ952" s="53" t="str">
        <f>IF(ISNA(VLOOKUP(C952,'Вчера_Спутник Лайт'!C:C, 1, FALSE)),"ошибка",0)</f>
        <v>ошибка</v>
      </c>
      <c r="AK952" s="55"/>
      <c r="AL952" s="53" t="e">
        <f>D952-VLOOKUP(C952, 'Вчера_Спутник Лайт'!C:BO, 2, FALSE)</f>
        <v>#N/A</v>
      </c>
      <c r="AM952" s="53" t="e">
        <f>E952-F952-VLOOKUP(C952, 'Вчера_Спутник Лайт'!C:BO, 3, FALSE)</f>
        <v>#N/A</v>
      </c>
      <c r="AN952" s="53" t="e">
        <f>K952-L952-VLOOKUP(C952, 'Вчера_Спутник Лайт'!C:BO, 5, FALSE)</f>
        <v>#N/A</v>
      </c>
      <c r="AO952" s="53" t="e">
        <f>M952-N952-VLOOKUP(C952, 'Вчера_Спутник Лайт'!C:BO, 7, FALSE)</f>
        <v>#N/A</v>
      </c>
      <c r="AP952" s="53" t="e">
        <f>O952-P952-VLOOKUP(C952, 'Вчера_Спутник Лайт'!C:BO, 9, FALSE)</f>
        <v>#N/A</v>
      </c>
      <c r="AQ952" s="53" t="e">
        <f>Q952-R952-VLOOKUP(C952, 'Вчера_Спутник Лайт'!C:BO, 11, FALSE)</f>
        <v>#N/A</v>
      </c>
      <c r="AR952" s="53" t="e">
        <f>S952-T952-VLOOKUP(C952, 'Вчера_Спутник Лайт'!C:BO, 13, FALSE)</f>
        <v>#N/A</v>
      </c>
      <c r="AS952" s="53" t="e">
        <f>U952-V952-VLOOKUP(C952, 'Вчера_Спутник Лайт'!C:BO, 15, FALSE)</f>
        <v>#N/A</v>
      </c>
      <c r="AT952" s="53" t="e">
        <f>W952-X952-VLOOKUP(C952, 'Вчера_Спутник Лайт'!C:BO, 17, FALSE)</f>
        <v>#N/A</v>
      </c>
      <c r="AU952" s="53" t="e">
        <f>AA952-AB952-VLOOKUP(C952, 'Вчера_Спутник Лайт'!C:BO, 19, FALSE)</f>
        <v>#N/A</v>
      </c>
      <c r="AV952" s="53" t="e">
        <f>AC952-AD952-VLOOKUP(C952, 'Вчера_Спутник Лайт'!C:BO, 21, FALSE)</f>
        <v>#N/A</v>
      </c>
      <c r="AW952" s="53" t="e">
        <f>VLOOKUP(C952, 'Вчера_Спутник Лайт'!C:BO, 26, FALSE)+F952-#REF!-AD952-AG952</f>
        <v>#N/A</v>
      </c>
      <c r="AX952" s="53" t="e">
        <f>AE952-VLOOKUP(C952,'Вчера_Спутник Лайт'!C:BO, 23, FALSE)</f>
        <v>#N/A</v>
      </c>
    </row>
    <row r="953" spans="1:50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3"/>
      <c r="AA953" s="44"/>
      <c r="AB953" s="43"/>
      <c r="AC953" s="44"/>
      <c r="AD953" s="43"/>
      <c r="AE953" s="43"/>
      <c r="AF953" s="43"/>
      <c r="AG953" s="44"/>
      <c r="AH953" s="48"/>
      <c r="AI953" s="52">
        <f t="shared" si="15"/>
        <v>0</v>
      </c>
      <c r="AJ953" s="53" t="str">
        <f>IF(ISNA(VLOOKUP(C953,'Вчера_Спутник Лайт'!C:C, 1, FALSE)),"ошибка",0)</f>
        <v>ошибка</v>
      </c>
      <c r="AK953" s="55"/>
      <c r="AL953" s="53" t="e">
        <f>D953-VLOOKUP(C953, 'Вчера_Спутник Лайт'!C:BO, 2, FALSE)</f>
        <v>#N/A</v>
      </c>
      <c r="AM953" s="53" t="e">
        <f>E953-F953-VLOOKUP(C953, 'Вчера_Спутник Лайт'!C:BO, 3, FALSE)</f>
        <v>#N/A</v>
      </c>
      <c r="AN953" s="53" t="e">
        <f>K953-L953-VLOOKUP(C953, 'Вчера_Спутник Лайт'!C:BO, 5, FALSE)</f>
        <v>#N/A</v>
      </c>
      <c r="AO953" s="53" t="e">
        <f>M953-N953-VLOOKUP(C953, 'Вчера_Спутник Лайт'!C:BO, 7, FALSE)</f>
        <v>#N/A</v>
      </c>
      <c r="AP953" s="53" t="e">
        <f>O953-P953-VLOOKUP(C953, 'Вчера_Спутник Лайт'!C:BO, 9, FALSE)</f>
        <v>#N/A</v>
      </c>
      <c r="AQ953" s="53" t="e">
        <f>Q953-R953-VLOOKUP(C953, 'Вчера_Спутник Лайт'!C:BO, 11, FALSE)</f>
        <v>#N/A</v>
      </c>
      <c r="AR953" s="53" t="e">
        <f>S953-T953-VLOOKUP(C953, 'Вчера_Спутник Лайт'!C:BO, 13, FALSE)</f>
        <v>#N/A</v>
      </c>
      <c r="AS953" s="53" t="e">
        <f>U953-V953-VLOOKUP(C953, 'Вчера_Спутник Лайт'!C:BO, 15, FALSE)</f>
        <v>#N/A</v>
      </c>
      <c r="AT953" s="53" t="e">
        <f>W953-X953-VLOOKUP(C953, 'Вчера_Спутник Лайт'!C:BO, 17, FALSE)</f>
        <v>#N/A</v>
      </c>
      <c r="AU953" s="53" t="e">
        <f>AA953-AB953-VLOOKUP(C953, 'Вчера_Спутник Лайт'!C:BO, 19, FALSE)</f>
        <v>#N/A</v>
      </c>
      <c r="AV953" s="53" t="e">
        <f>AC953-AD953-VLOOKUP(C953, 'Вчера_Спутник Лайт'!C:BO, 21, FALSE)</f>
        <v>#N/A</v>
      </c>
      <c r="AW953" s="53" t="e">
        <f>VLOOKUP(C953, 'Вчера_Спутник Лайт'!C:BO, 26, FALSE)+F953-#REF!-AD953-AG953</f>
        <v>#N/A</v>
      </c>
      <c r="AX953" s="53" t="e">
        <f>AE953-VLOOKUP(C953,'Вчера_Спутник Лайт'!C:BO, 23, FALSE)</f>
        <v>#N/A</v>
      </c>
    </row>
    <row r="954" spans="1:50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3"/>
      <c r="AA954" s="44"/>
      <c r="AB954" s="43"/>
      <c r="AC954" s="44"/>
      <c r="AD954" s="43"/>
      <c r="AE954" s="43"/>
      <c r="AF954" s="43"/>
      <c r="AG954" s="44"/>
      <c r="AH954" s="48"/>
      <c r="AI954" s="52">
        <f t="shared" si="15"/>
        <v>0</v>
      </c>
      <c r="AJ954" s="53" t="str">
        <f>IF(ISNA(VLOOKUP(C954,'Вчера_Спутник Лайт'!C:C, 1, FALSE)),"ошибка",0)</f>
        <v>ошибка</v>
      </c>
      <c r="AK954" s="55"/>
      <c r="AL954" s="53" t="e">
        <f>D954-VLOOKUP(C954, 'Вчера_Спутник Лайт'!C:BO, 2, FALSE)</f>
        <v>#N/A</v>
      </c>
      <c r="AM954" s="53" t="e">
        <f>E954-F954-VLOOKUP(C954, 'Вчера_Спутник Лайт'!C:BO, 3, FALSE)</f>
        <v>#N/A</v>
      </c>
      <c r="AN954" s="53" t="e">
        <f>K954-L954-VLOOKUP(C954, 'Вчера_Спутник Лайт'!C:BO, 5, FALSE)</f>
        <v>#N/A</v>
      </c>
      <c r="AO954" s="53" t="e">
        <f>M954-N954-VLOOKUP(C954, 'Вчера_Спутник Лайт'!C:BO, 7, FALSE)</f>
        <v>#N/A</v>
      </c>
      <c r="AP954" s="53" t="e">
        <f>O954-P954-VLOOKUP(C954, 'Вчера_Спутник Лайт'!C:BO, 9, FALSE)</f>
        <v>#N/A</v>
      </c>
      <c r="AQ954" s="53" t="e">
        <f>Q954-R954-VLOOKUP(C954, 'Вчера_Спутник Лайт'!C:BO, 11, FALSE)</f>
        <v>#N/A</v>
      </c>
      <c r="AR954" s="53" t="e">
        <f>S954-T954-VLOOKUP(C954, 'Вчера_Спутник Лайт'!C:BO, 13, FALSE)</f>
        <v>#N/A</v>
      </c>
      <c r="AS954" s="53" t="e">
        <f>U954-V954-VLOOKUP(C954, 'Вчера_Спутник Лайт'!C:BO, 15, FALSE)</f>
        <v>#N/A</v>
      </c>
      <c r="AT954" s="53" t="e">
        <f>W954-X954-VLOOKUP(C954, 'Вчера_Спутник Лайт'!C:BO, 17, FALSE)</f>
        <v>#N/A</v>
      </c>
      <c r="AU954" s="53" t="e">
        <f>AA954-AB954-VLOOKUP(C954, 'Вчера_Спутник Лайт'!C:BO, 19, FALSE)</f>
        <v>#N/A</v>
      </c>
      <c r="AV954" s="53" t="e">
        <f>AC954-AD954-VLOOKUP(C954, 'Вчера_Спутник Лайт'!C:BO, 21, FALSE)</f>
        <v>#N/A</v>
      </c>
      <c r="AW954" s="53" t="e">
        <f>VLOOKUP(C954, 'Вчера_Спутник Лайт'!C:BO, 26, FALSE)+F954-#REF!-AD954-AG954</f>
        <v>#N/A</v>
      </c>
      <c r="AX954" s="53" t="e">
        <f>AE954-VLOOKUP(C954,'Вчера_Спутник Лайт'!C:BO, 23, FALSE)</f>
        <v>#N/A</v>
      </c>
    </row>
    <row r="955" spans="1:50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3"/>
      <c r="AA955" s="44"/>
      <c r="AB955" s="43"/>
      <c r="AC955" s="44"/>
      <c r="AD955" s="43"/>
      <c r="AE955" s="43"/>
      <c r="AF955" s="43"/>
      <c r="AG955" s="44"/>
      <c r="AH955" s="48"/>
      <c r="AI955" s="52">
        <f t="shared" si="15"/>
        <v>0</v>
      </c>
      <c r="AJ955" s="53" t="str">
        <f>IF(ISNA(VLOOKUP(C955,'Вчера_Спутник Лайт'!C:C, 1, FALSE)),"ошибка",0)</f>
        <v>ошибка</v>
      </c>
      <c r="AK955" s="55"/>
      <c r="AL955" s="53" t="e">
        <f>D955-VLOOKUP(C955, 'Вчера_Спутник Лайт'!C:BO, 2, FALSE)</f>
        <v>#N/A</v>
      </c>
      <c r="AM955" s="53" t="e">
        <f>E955-F955-VLOOKUP(C955, 'Вчера_Спутник Лайт'!C:BO, 3, FALSE)</f>
        <v>#N/A</v>
      </c>
      <c r="AN955" s="53" t="e">
        <f>K955-L955-VLOOKUP(C955, 'Вчера_Спутник Лайт'!C:BO, 5, FALSE)</f>
        <v>#N/A</v>
      </c>
      <c r="AO955" s="53" t="e">
        <f>M955-N955-VLOOKUP(C955, 'Вчера_Спутник Лайт'!C:BO, 7, FALSE)</f>
        <v>#N/A</v>
      </c>
      <c r="AP955" s="53" t="e">
        <f>O955-P955-VLOOKUP(C955, 'Вчера_Спутник Лайт'!C:BO, 9, FALSE)</f>
        <v>#N/A</v>
      </c>
      <c r="AQ955" s="53" t="e">
        <f>Q955-R955-VLOOKUP(C955, 'Вчера_Спутник Лайт'!C:BO, 11, FALSE)</f>
        <v>#N/A</v>
      </c>
      <c r="AR955" s="53" t="e">
        <f>S955-T955-VLOOKUP(C955, 'Вчера_Спутник Лайт'!C:BO, 13, FALSE)</f>
        <v>#N/A</v>
      </c>
      <c r="AS955" s="53" t="e">
        <f>U955-V955-VLOOKUP(C955, 'Вчера_Спутник Лайт'!C:BO, 15, FALSE)</f>
        <v>#N/A</v>
      </c>
      <c r="AT955" s="53" t="e">
        <f>W955-X955-VLOOKUP(C955, 'Вчера_Спутник Лайт'!C:BO, 17, FALSE)</f>
        <v>#N/A</v>
      </c>
      <c r="AU955" s="53" t="e">
        <f>AA955-AB955-VLOOKUP(C955, 'Вчера_Спутник Лайт'!C:BO, 19, FALSE)</f>
        <v>#N/A</v>
      </c>
      <c r="AV955" s="53" t="e">
        <f>AC955-AD955-VLOOKUP(C955, 'Вчера_Спутник Лайт'!C:BO, 21, FALSE)</f>
        <v>#N/A</v>
      </c>
      <c r="AW955" s="53" t="e">
        <f>VLOOKUP(C955, 'Вчера_Спутник Лайт'!C:BO, 26, FALSE)+F955-#REF!-AD955-AG955</f>
        <v>#N/A</v>
      </c>
      <c r="AX955" s="53" t="e">
        <f>AE955-VLOOKUP(C955,'Вчера_Спутник Лайт'!C:BO, 23, FALSE)</f>
        <v>#N/A</v>
      </c>
    </row>
    <row r="956" spans="1:50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3"/>
      <c r="AA956" s="44"/>
      <c r="AB956" s="43"/>
      <c r="AC956" s="44"/>
      <c r="AD956" s="43"/>
      <c r="AE956" s="43"/>
      <c r="AF956" s="43"/>
      <c r="AG956" s="44"/>
      <c r="AH956" s="48"/>
      <c r="AI956" s="52">
        <f t="shared" si="15"/>
        <v>0</v>
      </c>
      <c r="AJ956" s="53" t="str">
        <f>IF(ISNA(VLOOKUP(C956,'Вчера_Спутник Лайт'!C:C, 1, FALSE)),"ошибка",0)</f>
        <v>ошибка</v>
      </c>
      <c r="AK956" s="55"/>
      <c r="AL956" s="53" t="e">
        <f>D956-VLOOKUP(C956, 'Вчера_Спутник Лайт'!C:BO, 2, FALSE)</f>
        <v>#N/A</v>
      </c>
      <c r="AM956" s="53" t="e">
        <f>E956-F956-VLOOKUP(C956, 'Вчера_Спутник Лайт'!C:BO, 3, FALSE)</f>
        <v>#N/A</v>
      </c>
      <c r="AN956" s="53" t="e">
        <f>K956-L956-VLOOKUP(C956, 'Вчера_Спутник Лайт'!C:BO, 5, FALSE)</f>
        <v>#N/A</v>
      </c>
      <c r="AO956" s="53" t="e">
        <f>M956-N956-VLOOKUP(C956, 'Вчера_Спутник Лайт'!C:BO, 7, FALSE)</f>
        <v>#N/A</v>
      </c>
      <c r="AP956" s="53" t="e">
        <f>O956-P956-VLOOKUP(C956, 'Вчера_Спутник Лайт'!C:BO, 9, FALSE)</f>
        <v>#N/A</v>
      </c>
      <c r="AQ956" s="53" t="e">
        <f>Q956-R956-VLOOKUP(C956, 'Вчера_Спутник Лайт'!C:BO, 11, FALSE)</f>
        <v>#N/A</v>
      </c>
      <c r="AR956" s="53" t="e">
        <f>S956-T956-VLOOKUP(C956, 'Вчера_Спутник Лайт'!C:BO, 13, FALSE)</f>
        <v>#N/A</v>
      </c>
      <c r="AS956" s="53" t="e">
        <f>U956-V956-VLOOKUP(C956, 'Вчера_Спутник Лайт'!C:BO, 15, FALSE)</f>
        <v>#N/A</v>
      </c>
      <c r="AT956" s="53" t="e">
        <f>W956-X956-VLOOKUP(C956, 'Вчера_Спутник Лайт'!C:BO, 17, FALSE)</f>
        <v>#N/A</v>
      </c>
      <c r="AU956" s="53" t="e">
        <f>AA956-AB956-VLOOKUP(C956, 'Вчера_Спутник Лайт'!C:BO, 19, FALSE)</f>
        <v>#N/A</v>
      </c>
      <c r="AV956" s="53" t="e">
        <f>AC956-AD956-VLOOKUP(C956, 'Вчера_Спутник Лайт'!C:BO, 21, FALSE)</f>
        <v>#N/A</v>
      </c>
      <c r="AW956" s="53" t="e">
        <f>VLOOKUP(C956, 'Вчера_Спутник Лайт'!C:BO, 26, FALSE)+F956-#REF!-AD956-AG956</f>
        <v>#N/A</v>
      </c>
      <c r="AX956" s="53" t="e">
        <f>AE956-VLOOKUP(C956,'Вчера_Спутник Лайт'!C:BO, 23, FALSE)</f>
        <v>#N/A</v>
      </c>
    </row>
    <row r="957" spans="1:50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3"/>
      <c r="AA957" s="44"/>
      <c r="AB957" s="43"/>
      <c r="AC957" s="44"/>
      <c r="AD957" s="43"/>
      <c r="AE957" s="43"/>
      <c r="AF957" s="43"/>
      <c r="AG957" s="44"/>
      <c r="AH957" s="48"/>
      <c r="AI957" s="52">
        <f t="shared" si="15"/>
        <v>0</v>
      </c>
      <c r="AJ957" s="53" t="str">
        <f>IF(ISNA(VLOOKUP(C957,'Вчера_Спутник Лайт'!C:C, 1, FALSE)),"ошибка",0)</f>
        <v>ошибка</v>
      </c>
      <c r="AK957" s="55"/>
      <c r="AL957" s="53" t="e">
        <f>D957-VLOOKUP(C957, 'Вчера_Спутник Лайт'!C:BO, 2, FALSE)</f>
        <v>#N/A</v>
      </c>
      <c r="AM957" s="53" t="e">
        <f>E957-F957-VLOOKUP(C957, 'Вчера_Спутник Лайт'!C:BO, 3, FALSE)</f>
        <v>#N/A</v>
      </c>
      <c r="AN957" s="53" t="e">
        <f>K957-L957-VLOOKUP(C957, 'Вчера_Спутник Лайт'!C:BO, 5, FALSE)</f>
        <v>#N/A</v>
      </c>
      <c r="AO957" s="53" t="e">
        <f>M957-N957-VLOOKUP(C957, 'Вчера_Спутник Лайт'!C:BO, 7, FALSE)</f>
        <v>#N/A</v>
      </c>
      <c r="AP957" s="53" t="e">
        <f>O957-P957-VLOOKUP(C957, 'Вчера_Спутник Лайт'!C:BO, 9, FALSE)</f>
        <v>#N/A</v>
      </c>
      <c r="AQ957" s="53" t="e">
        <f>Q957-R957-VLOOKUP(C957, 'Вчера_Спутник Лайт'!C:BO, 11, FALSE)</f>
        <v>#N/A</v>
      </c>
      <c r="AR957" s="53" t="e">
        <f>S957-T957-VLOOKUP(C957, 'Вчера_Спутник Лайт'!C:BO, 13, FALSE)</f>
        <v>#N/A</v>
      </c>
      <c r="AS957" s="53" t="e">
        <f>U957-V957-VLOOKUP(C957, 'Вчера_Спутник Лайт'!C:BO, 15, FALSE)</f>
        <v>#N/A</v>
      </c>
      <c r="AT957" s="53" t="e">
        <f>W957-X957-VLOOKUP(C957, 'Вчера_Спутник Лайт'!C:BO, 17, FALSE)</f>
        <v>#N/A</v>
      </c>
      <c r="AU957" s="53" t="e">
        <f>AA957-AB957-VLOOKUP(C957, 'Вчера_Спутник Лайт'!C:BO, 19, FALSE)</f>
        <v>#N/A</v>
      </c>
      <c r="AV957" s="53" t="e">
        <f>AC957-AD957-VLOOKUP(C957, 'Вчера_Спутник Лайт'!C:BO, 21, FALSE)</f>
        <v>#N/A</v>
      </c>
      <c r="AW957" s="53" t="e">
        <f>VLOOKUP(C957, 'Вчера_Спутник Лайт'!C:BO, 26, FALSE)+F957-#REF!-AD957-AG957</f>
        <v>#N/A</v>
      </c>
      <c r="AX957" s="53" t="e">
        <f>AE957-VLOOKUP(C957,'Вчера_Спутник Лайт'!C:BO, 23, FALSE)</f>
        <v>#N/A</v>
      </c>
    </row>
    <row r="958" spans="1:50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3"/>
      <c r="AA958" s="44"/>
      <c r="AB958" s="43"/>
      <c r="AC958" s="44"/>
      <c r="AD958" s="43"/>
      <c r="AE958" s="43"/>
      <c r="AF958" s="43"/>
      <c r="AG958" s="44"/>
      <c r="AH958" s="48"/>
      <c r="AI958" s="52">
        <f t="shared" si="15"/>
        <v>0</v>
      </c>
      <c r="AJ958" s="53" t="str">
        <f>IF(ISNA(VLOOKUP(C958,'Вчера_Спутник Лайт'!C:C, 1, FALSE)),"ошибка",0)</f>
        <v>ошибка</v>
      </c>
      <c r="AK958" s="55"/>
      <c r="AL958" s="53" t="e">
        <f>D958-VLOOKUP(C958, 'Вчера_Спутник Лайт'!C:BO, 2, FALSE)</f>
        <v>#N/A</v>
      </c>
      <c r="AM958" s="53" t="e">
        <f>E958-F958-VLOOKUP(C958, 'Вчера_Спутник Лайт'!C:BO, 3, FALSE)</f>
        <v>#N/A</v>
      </c>
      <c r="AN958" s="53" t="e">
        <f>K958-L958-VLOOKUP(C958, 'Вчера_Спутник Лайт'!C:BO, 5, FALSE)</f>
        <v>#N/A</v>
      </c>
      <c r="AO958" s="53" t="e">
        <f>M958-N958-VLOOKUP(C958, 'Вчера_Спутник Лайт'!C:BO, 7, FALSE)</f>
        <v>#N/A</v>
      </c>
      <c r="AP958" s="53" t="e">
        <f>O958-P958-VLOOKUP(C958, 'Вчера_Спутник Лайт'!C:BO, 9, FALSE)</f>
        <v>#N/A</v>
      </c>
      <c r="AQ958" s="53" t="e">
        <f>Q958-R958-VLOOKUP(C958, 'Вчера_Спутник Лайт'!C:BO, 11, FALSE)</f>
        <v>#N/A</v>
      </c>
      <c r="AR958" s="53" t="e">
        <f>S958-T958-VLOOKUP(C958, 'Вчера_Спутник Лайт'!C:BO, 13, FALSE)</f>
        <v>#N/A</v>
      </c>
      <c r="AS958" s="53" t="e">
        <f>U958-V958-VLOOKUP(C958, 'Вчера_Спутник Лайт'!C:BO, 15, FALSE)</f>
        <v>#N/A</v>
      </c>
      <c r="AT958" s="53" t="e">
        <f>W958-X958-VLOOKUP(C958, 'Вчера_Спутник Лайт'!C:BO, 17, FALSE)</f>
        <v>#N/A</v>
      </c>
      <c r="AU958" s="53" t="e">
        <f>AA958-AB958-VLOOKUP(C958, 'Вчера_Спутник Лайт'!C:BO, 19, FALSE)</f>
        <v>#N/A</v>
      </c>
      <c r="AV958" s="53" t="e">
        <f>AC958-AD958-VLOOKUP(C958, 'Вчера_Спутник Лайт'!C:BO, 21, FALSE)</f>
        <v>#N/A</v>
      </c>
      <c r="AW958" s="53" t="e">
        <f>VLOOKUP(C958, 'Вчера_Спутник Лайт'!C:BO, 26, FALSE)+F958-#REF!-AD958-AG958</f>
        <v>#N/A</v>
      </c>
      <c r="AX958" s="53" t="e">
        <f>AE958-VLOOKUP(C958,'Вчера_Спутник Лайт'!C:BO, 23, FALSE)</f>
        <v>#N/A</v>
      </c>
    </row>
    <row r="959" spans="1:50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3"/>
      <c r="AA959" s="44"/>
      <c r="AB959" s="43"/>
      <c r="AC959" s="44"/>
      <c r="AD959" s="43"/>
      <c r="AE959" s="43"/>
      <c r="AF959" s="43"/>
      <c r="AG959" s="44"/>
      <c r="AH959" s="48"/>
      <c r="AI959" s="52">
        <f t="shared" si="15"/>
        <v>0</v>
      </c>
      <c r="AJ959" s="53" t="str">
        <f>IF(ISNA(VLOOKUP(C959,'Вчера_Спутник Лайт'!C:C, 1, FALSE)),"ошибка",0)</f>
        <v>ошибка</v>
      </c>
      <c r="AK959" s="55"/>
      <c r="AL959" s="53" t="e">
        <f>D959-VLOOKUP(C959, 'Вчера_Спутник Лайт'!C:BO, 2, FALSE)</f>
        <v>#N/A</v>
      </c>
      <c r="AM959" s="53" t="e">
        <f>E959-F959-VLOOKUP(C959, 'Вчера_Спутник Лайт'!C:BO, 3, FALSE)</f>
        <v>#N/A</v>
      </c>
      <c r="AN959" s="53" t="e">
        <f>K959-L959-VLOOKUP(C959, 'Вчера_Спутник Лайт'!C:BO, 5, FALSE)</f>
        <v>#N/A</v>
      </c>
      <c r="AO959" s="53" t="e">
        <f>M959-N959-VLOOKUP(C959, 'Вчера_Спутник Лайт'!C:BO, 7, FALSE)</f>
        <v>#N/A</v>
      </c>
      <c r="AP959" s="53" t="e">
        <f>O959-P959-VLOOKUP(C959, 'Вчера_Спутник Лайт'!C:BO, 9, FALSE)</f>
        <v>#N/A</v>
      </c>
      <c r="AQ959" s="53" t="e">
        <f>Q959-R959-VLOOKUP(C959, 'Вчера_Спутник Лайт'!C:BO, 11, FALSE)</f>
        <v>#N/A</v>
      </c>
      <c r="AR959" s="53" t="e">
        <f>S959-T959-VLOOKUP(C959, 'Вчера_Спутник Лайт'!C:BO, 13, FALSE)</f>
        <v>#N/A</v>
      </c>
      <c r="AS959" s="53" t="e">
        <f>U959-V959-VLOOKUP(C959, 'Вчера_Спутник Лайт'!C:BO, 15, FALSE)</f>
        <v>#N/A</v>
      </c>
      <c r="AT959" s="53" t="e">
        <f>W959-X959-VLOOKUP(C959, 'Вчера_Спутник Лайт'!C:BO, 17, FALSE)</f>
        <v>#N/A</v>
      </c>
      <c r="AU959" s="53" t="e">
        <f>AA959-AB959-VLOOKUP(C959, 'Вчера_Спутник Лайт'!C:BO, 19, FALSE)</f>
        <v>#N/A</v>
      </c>
      <c r="AV959" s="53" t="e">
        <f>AC959-AD959-VLOOKUP(C959, 'Вчера_Спутник Лайт'!C:BO, 21, FALSE)</f>
        <v>#N/A</v>
      </c>
      <c r="AW959" s="53" t="e">
        <f>VLOOKUP(C959, 'Вчера_Спутник Лайт'!C:BO, 26, FALSE)+F959-#REF!-AD959-AG959</f>
        <v>#N/A</v>
      </c>
      <c r="AX959" s="53" t="e">
        <f>AE959-VLOOKUP(C959,'Вчера_Спутник Лайт'!C:BO, 23, FALSE)</f>
        <v>#N/A</v>
      </c>
    </row>
    <row r="960" spans="1:50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3"/>
      <c r="AA960" s="44"/>
      <c r="AB960" s="43"/>
      <c r="AC960" s="44"/>
      <c r="AD960" s="43"/>
      <c r="AE960" s="43"/>
      <c r="AF960" s="43"/>
      <c r="AG960" s="44"/>
      <c r="AH960" s="48"/>
      <c r="AI960" s="52">
        <f t="shared" si="15"/>
        <v>0</v>
      </c>
      <c r="AJ960" s="53" t="str">
        <f>IF(ISNA(VLOOKUP(C960,'Вчера_Спутник Лайт'!C:C, 1, FALSE)),"ошибка",0)</f>
        <v>ошибка</v>
      </c>
      <c r="AK960" s="55"/>
      <c r="AL960" s="53" t="e">
        <f>D960-VLOOKUP(C960, 'Вчера_Спутник Лайт'!C:BO, 2, FALSE)</f>
        <v>#N/A</v>
      </c>
      <c r="AM960" s="53" t="e">
        <f>E960-F960-VLOOKUP(C960, 'Вчера_Спутник Лайт'!C:BO, 3, FALSE)</f>
        <v>#N/A</v>
      </c>
      <c r="AN960" s="53" t="e">
        <f>K960-L960-VLOOKUP(C960, 'Вчера_Спутник Лайт'!C:BO, 5, FALSE)</f>
        <v>#N/A</v>
      </c>
      <c r="AO960" s="53" t="e">
        <f>M960-N960-VLOOKUP(C960, 'Вчера_Спутник Лайт'!C:BO, 7, FALSE)</f>
        <v>#N/A</v>
      </c>
      <c r="AP960" s="53" t="e">
        <f>O960-P960-VLOOKUP(C960, 'Вчера_Спутник Лайт'!C:BO, 9, FALSE)</f>
        <v>#N/A</v>
      </c>
      <c r="AQ960" s="53" t="e">
        <f>Q960-R960-VLOOKUP(C960, 'Вчера_Спутник Лайт'!C:BO, 11, FALSE)</f>
        <v>#N/A</v>
      </c>
      <c r="AR960" s="53" t="e">
        <f>S960-T960-VLOOKUP(C960, 'Вчера_Спутник Лайт'!C:BO, 13, FALSE)</f>
        <v>#N/A</v>
      </c>
      <c r="AS960" s="53" t="e">
        <f>U960-V960-VLOOKUP(C960, 'Вчера_Спутник Лайт'!C:BO, 15, FALSE)</f>
        <v>#N/A</v>
      </c>
      <c r="AT960" s="53" t="e">
        <f>W960-X960-VLOOKUP(C960, 'Вчера_Спутник Лайт'!C:BO, 17, FALSE)</f>
        <v>#N/A</v>
      </c>
      <c r="AU960" s="53" t="e">
        <f>AA960-AB960-VLOOKUP(C960, 'Вчера_Спутник Лайт'!C:BO, 19, FALSE)</f>
        <v>#N/A</v>
      </c>
      <c r="AV960" s="53" t="e">
        <f>AC960-AD960-VLOOKUP(C960, 'Вчера_Спутник Лайт'!C:BO, 21, FALSE)</f>
        <v>#N/A</v>
      </c>
      <c r="AW960" s="53" t="e">
        <f>VLOOKUP(C960, 'Вчера_Спутник Лайт'!C:BO, 26, FALSE)+F960-#REF!-AD960-AG960</f>
        <v>#N/A</v>
      </c>
      <c r="AX960" s="53" t="e">
        <f>AE960-VLOOKUP(C960,'Вчера_Спутник Лайт'!C:BO, 23, FALSE)</f>
        <v>#N/A</v>
      </c>
    </row>
    <row r="961" spans="1:50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3"/>
      <c r="AA961" s="44"/>
      <c r="AB961" s="43"/>
      <c r="AC961" s="44"/>
      <c r="AD961" s="43"/>
      <c r="AE961" s="43"/>
      <c r="AF961" s="43"/>
      <c r="AG961" s="44"/>
      <c r="AH961" s="48"/>
      <c r="AI961" s="52">
        <f t="shared" si="15"/>
        <v>0</v>
      </c>
      <c r="AJ961" s="53" t="str">
        <f>IF(ISNA(VLOOKUP(C961,'Вчера_Спутник Лайт'!C:C, 1, FALSE)),"ошибка",0)</f>
        <v>ошибка</v>
      </c>
      <c r="AK961" s="55"/>
      <c r="AL961" s="53" t="e">
        <f>D961-VLOOKUP(C961, 'Вчера_Спутник Лайт'!C:BO, 2, FALSE)</f>
        <v>#N/A</v>
      </c>
      <c r="AM961" s="53" t="e">
        <f>E961-F961-VLOOKUP(C961, 'Вчера_Спутник Лайт'!C:BO, 3, FALSE)</f>
        <v>#N/A</v>
      </c>
      <c r="AN961" s="53" t="e">
        <f>K961-L961-VLOOKUP(C961, 'Вчера_Спутник Лайт'!C:BO, 5, FALSE)</f>
        <v>#N/A</v>
      </c>
      <c r="AO961" s="53" t="e">
        <f>M961-N961-VLOOKUP(C961, 'Вчера_Спутник Лайт'!C:BO, 7, FALSE)</f>
        <v>#N/A</v>
      </c>
      <c r="AP961" s="53" t="e">
        <f>O961-P961-VLOOKUP(C961, 'Вчера_Спутник Лайт'!C:BO, 9, FALSE)</f>
        <v>#N/A</v>
      </c>
      <c r="AQ961" s="53" t="e">
        <f>Q961-R961-VLOOKUP(C961, 'Вчера_Спутник Лайт'!C:BO, 11, FALSE)</f>
        <v>#N/A</v>
      </c>
      <c r="AR961" s="53" t="e">
        <f>S961-T961-VLOOKUP(C961, 'Вчера_Спутник Лайт'!C:BO, 13, FALSE)</f>
        <v>#N/A</v>
      </c>
      <c r="AS961" s="53" t="e">
        <f>U961-V961-VLOOKUP(C961, 'Вчера_Спутник Лайт'!C:BO, 15, FALSE)</f>
        <v>#N/A</v>
      </c>
      <c r="AT961" s="53" t="e">
        <f>W961-X961-VLOOKUP(C961, 'Вчера_Спутник Лайт'!C:BO, 17, FALSE)</f>
        <v>#N/A</v>
      </c>
      <c r="AU961" s="53" t="e">
        <f>AA961-AB961-VLOOKUP(C961, 'Вчера_Спутник Лайт'!C:BO, 19, FALSE)</f>
        <v>#N/A</v>
      </c>
      <c r="AV961" s="53" t="e">
        <f>AC961-AD961-VLOOKUP(C961, 'Вчера_Спутник Лайт'!C:BO, 21, FALSE)</f>
        <v>#N/A</v>
      </c>
      <c r="AW961" s="53" t="e">
        <f>VLOOKUP(C961, 'Вчера_Спутник Лайт'!C:BO, 26, FALSE)+F961-#REF!-AD961-AG961</f>
        <v>#N/A</v>
      </c>
      <c r="AX961" s="53" t="e">
        <f>AE961-VLOOKUP(C961,'Вчера_Спутник Лайт'!C:BO, 23, FALSE)</f>
        <v>#N/A</v>
      </c>
    </row>
    <row r="962" spans="1:50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3"/>
      <c r="AA962" s="44"/>
      <c r="AB962" s="43"/>
      <c r="AC962" s="44"/>
      <c r="AD962" s="43"/>
      <c r="AE962" s="43"/>
      <c r="AF962" s="43"/>
      <c r="AG962" s="44"/>
      <c r="AH962" s="48"/>
      <c r="AI962" s="52">
        <f t="shared" si="15"/>
        <v>0</v>
      </c>
      <c r="AJ962" s="53" t="str">
        <f>IF(ISNA(VLOOKUP(C962,'Вчера_Спутник Лайт'!C:C, 1, FALSE)),"ошибка",0)</f>
        <v>ошибка</v>
      </c>
      <c r="AK962" s="55"/>
      <c r="AL962" s="53" t="e">
        <f>D962-VLOOKUP(C962, 'Вчера_Спутник Лайт'!C:BO, 2, FALSE)</f>
        <v>#N/A</v>
      </c>
      <c r="AM962" s="53" t="e">
        <f>E962-F962-VLOOKUP(C962, 'Вчера_Спутник Лайт'!C:BO, 3, FALSE)</f>
        <v>#N/A</v>
      </c>
      <c r="AN962" s="53" t="e">
        <f>K962-L962-VLOOKUP(C962, 'Вчера_Спутник Лайт'!C:BO, 5, FALSE)</f>
        <v>#N/A</v>
      </c>
      <c r="AO962" s="53" t="e">
        <f>M962-N962-VLOOKUP(C962, 'Вчера_Спутник Лайт'!C:BO, 7, FALSE)</f>
        <v>#N/A</v>
      </c>
      <c r="AP962" s="53" t="e">
        <f>O962-P962-VLOOKUP(C962, 'Вчера_Спутник Лайт'!C:BO, 9, FALSE)</f>
        <v>#N/A</v>
      </c>
      <c r="AQ962" s="53" t="e">
        <f>Q962-R962-VLOOKUP(C962, 'Вчера_Спутник Лайт'!C:BO, 11, FALSE)</f>
        <v>#N/A</v>
      </c>
      <c r="AR962" s="53" t="e">
        <f>S962-T962-VLOOKUP(C962, 'Вчера_Спутник Лайт'!C:BO, 13, FALSE)</f>
        <v>#N/A</v>
      </c>
      <c r="AS962" s="53" t="e">
        <f>U962-V962-VLOOKUP(C962, 'Вчера_Спутник Лайт'!C:BO, 15, FALSE)</f>
        <v>#N/A</v>
      </c>
      <c r="AT962" s="53" t="e">
        <f>W962-X962-VLOOKUP(C962, 'Вчера_Спутник Лайт'!C:BO, 17, FALSE)</f>
        <v>#N/A</v>
      </c>
      <c r="AU962" s="53" t="e">
        <f>AA962-AB962-VLOOKUP(C962, 'Вчера_Спутник Лайт'!C:BO, 19, FALSE)</f>
        <v>#N/A</v>
      </c>
      <c r="AV962" s="53" t="e">
        <f>AC962-AD962-VLOOKUP(C962, 'Вчера_Спутник Лайт'!C:BO, 21, FALSE)</f>
        <v>#N/A</v>
      </c>
      <c r="AW962" s="53" t="e">
        <f>VLOOKUP(C962, 'Вчера_Спутник Лайт'!C:BO, 26, FALSE)+F962-#REF!-AD962-AG962</f>
        <v>#N/A</v>
      </c>
      <c r="AX962" s="53" t="e">
        <f>AE962-VLOOKUP(C962,'Вчера_Спутник Лайт'!C:BO, 23, FALSE)</f>
        <v>#N/A</v>
      </c>
    </row>
    <row r="963" spans="1:50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3"/>
      <c r="AA963" s="44"/>
      <c r="AB963" s="43"/>
      <c r="AC963" s="44"/>
      <c r="AD963" s="43"/>
      <c r="AE963" s="43"/>
      <c r="AF963" s="43"/>
      <c r="AG963" s="44"/>
      <c r="AH963" s="48"/>
      <c r="AI963" s="52">
        <f t="shared" si="15"/>
        <v>0</v>
      </c>
      <c r="AJ963" s="53" t="str">
        <f>IF(ISNA(VLOOKUP(C963,'Вчера_Спутник Лайт'!C:C, 1, FALSE)),"ошибка",0)</f>
        <v>ошибка</v>
      </c>
      <c r="AK963" s="55"/>
      <c r="AL963" s="53" t="e">
        <f>D963-VLOOKUP(C963, 'Вчера_Спутник Лайт'!C:BO, 2, FALSE)</f>
        <v>#N/A</v>
      </c>
      <c r="AM963" s="53" t="e">
        <f>E963-F963-VLOOKUP(C963, 'Вчера_Спутник Лайт'!C:BO, 3, FALSE)</f>
        <v>#N/A</v>
      </c>
      <c r="AN963" s="53" t="e">
        <f>K963-L963-VLOOKUP(C963, 'Вчера_Спутник Лайт'!C:BO, 5, FALSE)</f>
        <v>#N/A</v>
      </c>
      <c r="AO963" s="53" t="e">
        <f>M963-N963-VLOOKUP(C963, 'Вчера_Спутник Лайт'!C:BO, 7, FALSE)</f>
        <v>#N/A</v>
      </c>
      <c r="AP963" s="53" t="e">
        <f>O963-P963-VLOOKUP(C963, 'Вчера_Спутник Лайт'!C:BO, 9, FALSE)</f>
        <v>#N/A</v>
      </c>
      <c r="AQ963" s="53" t="e">
        <f>Q963-R963-VLOOKUP(C963, 'Вчера_Спутник Лайт'!C:BO, 11, FALSE)</f>
        <v>#N/A</v>
      </c>
      <c r="AR963" s="53" t="e">
        <f>S963-T963-VLOOKUP(C963, 'Вчера_Спутник Лайт'!C:BO, 13, FALSE)</f>
        <v>#N/A</v>
      </c>
      <c r="AS963" s="53" t="e">
        <f>U963-V963-VLOOKUP(C963, 'Вчера_Спутник Лайт'!C:BO, 15, FALSE)</f>
        <v>#N/A</v>
      </c>
      <c r="AT963" s="53" t="e">
        <f>W963-X963-VLOOKUP(C963, 'Вчера_Спутник Лайт'!C:BO, 17, FALSE)</f>
        <v>#N/A</v>
      </c>
      <c r="AU963" s="53" t="e">
        <f>AA963-AB963-VLOOKUP(C963, 'Вчера_Спутник Лайт'!C:BO, 19, FALSE)</f>
        <v>#N/A</v>
      </c>
      <c r="AV963" s="53" t="e">
        <f>AC963-AD963-VLOOKUP(C963, 'Вчера_Спутник Лайт'!C:BO, 21, FALSE)</f>
        <v>#N/A</v>
      </c>
      <c r="AW963" s="53" t="e">
        <f>VLOOKUP(C963, 'Вчера_Спутник Лайт'!C:BO, 26, FALSE)+F963-#REF!-AD963-AG963</f>
        <v>#N/A</v>
      </c>
      <c r="AX963" s="53" t="e">
        <f>AE963-VLOOKUP(C963,'Вчера_Спутник Лайт'!C:BO, 23, FALSE)</f>
        <v>#N/A</v>
      </c>
    </row>
    <row r="964" spans="1:50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3"/>
      <c r="AA964" s="44"/>
      <c r="AB964" s="43"/>
      <c r="AC964" s="44"/>
      <c r="AD964" s="43"/>
      <c r="AE964" s="43"/>
      <c r="AF964" s="43"/>
      <c r="AG964" s="44"/>
      <c r="AH964" s="48"/>
      <c r="AI964" s="52">
        <f t="shared" ref="AI964:AI1000" si="16">E964-AA964-AC964</f>
        <v>0</v>
      </c>
      <c r="AJ964" s="53" t="str">
        <f>IF(ISNA(VLOOKUP(C964,'Вчера_Спутник Лайт'!C:C, 1, FALSE)),"ошибка",0)</f>
        <v>ошибка</v>
      </c>
      <c r="AK964" s="55"/>
      <c r="AL964" s="53" t="e">
        <f>D964-VLOOKUP(C964, 'Вчера_Спутник Лайт'!C:BO, 2, FALSE)</f>
        <v>#N/A</v>
      </c>
      <c r="AM964" s="53" t="e">
        <f>E964-F964-VLOOKUP(C964, 'Вчера_Спутник Лайт'!C:BO, 3, FALSE)</f>
        <v>#N/A</v>
      </c>
      <c r="AN964" s="53" t="e">
        <f>K964-L964-VLOOKUP(C964, 'Вчера_Спутник Лайт'!C:BO, 5, FALSE)</f>
        <v>#N/A</v>
      </c>
      <c r="AO964" s="53" t="e">
        <f>M964-N964-VLOOKUP(C964, 'Вчера_Спутник Лайт'!C:BO, 7, FALSE)</f>
        <v>#N/A</v>
      </c>
      <c r="AP964" s="53" t="e">
        <f>O964-P964-VLOOKUP(C964, 'Вчера_Спутник Лайт'!C:BO, 9, FALSE)</f>
        <v>#N/A</v>
      </c>
      <c r="AQ964" s="53" t="e">
        <f>Q964-R964-VLOOKUP(C964, 'Вчера_Спутник Лайт'!C:BO, 11, FALSE)</f>
        <v>#N/A</v>
      </c>
      <c r="AR964" s="53" t="e">
        <f>S964-T964-VLOOKUP(C964, 'Вчера_Спутник Лайт'!C:BO, 13, FALSE)</f>
        <v>#N/A</v>
      </c>
      <c r="AS964" s="53" t="e">
        <f>U964-V964-VLOOKUP(C964, 'Вчера_Спутник Лайт'!C:BO, 15, FALSE)</f>
        <v>#N/A</v>
      </c>
      <c r="AT964" s="53" t="e">
        <f>W964-X964-VLOOKUP(C964, 'Вчера_Спутник Лайт'!C:BO, 17, FALSE)</f>
        <v>#N/A</v>
      </c>
      <c r="AU964" s="53" t="e">
        <f>AA964-AB964-VLOOKUP(C964, 'Вчера_Спутник Лайт'!C:BO, 19, FALSE)</f>
        <v>#N/A</v>
      </c>
      <c r="AV964" s="53" t="e">
        <f>AC964-AD964-VLOOKUP(C964, 'Вчера_Спутник Лайт'!C:BO, 21, FALSE)</f>
        <v>#N/A</v>
      </c>
      <c r="AW964" s="53" t="e">
        <f>VLOOKUP(C964, 'Вчера_Спутник Лайт'!C:BO, 26, FALSE)+F964-#REF!-AD964-AG964</f>
        <v>#N/A</v>
      </c>
      <c r="AX964" s="53" t="e">
        <f>AE964-VLOOKUP(C964,'Вчера_Спутник Лайт'!C:BO, 23, FALSE)</f>
        <v>#N/A</v>
      </c>
    </row>
    <row r="965" spans="1:50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3"/>
      <c r="AA965" s="44"/>
      <c r="AB965" s="43"/>
      <c r="AC965" s="44"/>
      <c r="AD965" s="43"/>
      <c r="AE965" s="43"/>
      <c r="AF965" s="43"/>
      <c r="AG965" s="44"/>
      <c r="AH965" s="48"/>
      <c r="AI965" s="52">
        <f t="shared" si="16"/>
        <v>0</v>
      </c>
      <c r="AJ965" s="53" t="str">
        <f>IF(ISNA(VLOOKUP(C965,'Вчера_Спутник Лайт'!C:C, 1, FALSE)),"ошибка",0)</f>
        <v>ошибка</v>
      </c>
      <c r="AK965" s="55"/>
      <c r="AL965" s="53" t="e">
        <f>D965-VLOOKUP(C965, 'Вчера_Спутник Лайт'!C:BO, 2, FALSE)</f>
        <v>#N/A</v>
      </c>
      <c r="AM965" s="53" t="e">
        <f>E965-F965-VLOOKUP(C965, 'Вчера_Спутник Лайт'!C:BO, 3, FALSE)</f>
        <v>#N/A</v>
      </c>
      <c r="AN965" s="53" t="e">
        <f>K965-L965-VLOOKUP(C965, 'Вчера_Спутник Лайт'!C:BO, 5, FALSE)</f>
        <v>#N/A</v>
      </c>
      <c r="AO965" s="53" t="e">
        <f>M965-N965-VLOOKUP(C965, 'Вчера_Спутник Лайт'!C:BO, 7, FALSE)</f>
        <v>#N/A</v>
      </c>
      <c r="AP965" s="53" t="e">
        <f>O965-P965-VLOOKUP(C965, 'Вчера_Спутник Лайт'!C:BO, 9, FALSE)</f>
        <v>#N/A</v>
      </c>
      <c r="AQ965" s="53" t="e">
        <f>Q965-R965-VLOOKUP(C965, 'Вчера_Спутник Лайт'!C:BO, 11, FALSE)</f>
        <v>#N/A</v>
      </c>
      <c r="AR965" s="53" t="e">
        <f>S965-T965-VLOOKUP(C965, 'Вчера_Спутник Лайт'!C:BO, 13, FALSE)</f>
        <v>#N/A</v>
      </c>
      <c r="AS965" s="53" t="e">
        <f>U965-V965-VLOOKUP(C965, 'Вчера_Спутник Лайт'!C:BO, 15, FALSE)</f>
        <v>#N/A</v>
      </c>
      <c r="AT965" s="53" t="e">
        <f>W965-X965-VLOOKUP(C965, 'Вчера_Спутник Лайт'!C:BO, 17, FALSE)</f>
        <v>#N/A</v>
      </c>
      <c r="AU965" s="53" t="e">
        <f>AA965-AB965-VLOOKUP(C965, 'Вчера_Спутник Лайт'!C:BO, 19, FALSE)</f>
        <v>#N/A</v>
      </c>
      <c r="AV965" s="53" t="e">
        <f>AC965-AD965-VLOOKUP(C965, 'Вчера_Спутник Лайт'!C:BO, 21, FALSE)</f>
        <v>#N/A</v>
      </c>
      <c r="AW965" s="53" t="e">
        <f>VLOOKUP(C965, 'Вчера_Спутник Лайт'!C:BO, 26, FALSE)+F965-#REF!-AD965-AG965</f>
        <v>#N/A</v>
      </c>
      <c r="AX965" s="53" t="e">
        <f>AE965-VLOOKUP(C965,'Вчера_Спутник Лайт'!C:BO, 23, FALSE)</f>
        <v>#N/A</v>
      </c>
    </row>
    <row r="966" spans="1:50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3"/>
      <c r="AA966" s="44"/>
      <c r="AB966" s="43"/>
      <c r="AC966" s="44"/>
      <c r="AD966" s="43"/>
      <c r="AE966" s="43"/>
      <c r="AF966" s="43"/>
      <c r="AG966" s="44"/>
      <c r="AH966" s="48"/>
      <c r="AI966" s="52">
        <f t="shared" si="16"/>
        <v>0</v>
      </c>
      <c r="AJ966" s="53" t="str">
        <f>IF(ISNA(VLOOKUP(C966,'Вчера_Спутник Лайт'!C:C, 1, FALSE)),"ошибка",0)</f>
        <v>ошибка</v>
      </c>
      <c r="AK966" s="55"/>
      <c r="AL966" s="53" t="e">
        <f>D966-VLOOKUP(C966, 'Вчера_Спутник Лайт'!C:BO, 2, FALSE)</f>
        <v>#N/A</v>
      </c>
      <c r="AM966" s="53" t="e">
        <f>E966-F966-VLOOKUP(C966, 'Вчера_Спутник Лайт'!C:BO, 3, FALSE)</f>
        <v>#N/A</v>
      </c>
      <c r="AN966" s="53" t="e">
        <f>K966-L966-VLOOKUP(C966, 'Вчера_Спутник Лайт'!C:BO, 5, FALSE)</f>
        <v>#N/A</v>
      </c>
      <c r="AO966" s="53" t="e">
        <f>M966-N966-VLOOKUP(C966, 'Вчера_Спутник Лайт'!C:BO, 7, FALSE)</f>
        <v>#N/A</v>
      </c>
      <c r="AP966" s="53" t="e">
        <f>O966-P966-VLOOKUP(C966, 'Вчера_Спутник Лайт'!C:BO, 9, FALSE)</f>
        <v>#N/A</v>
      </c>
      <c r="AQ966" s="53" t="e">
        <f>Q966-R966-VLOOKUP(C966, 'Вчера_Спутник Лайт'!C:BO, 11, FALSE)</f>
        <v>#N/A</v>
      </c>
      <c r="AR966" s="53" t="e">
        <f>S966-T966-VLOOKUP(C966, 'Вчера_Спутник Лайт'!C:BO, 13, FALSE)</f>
        <v>#N/A</v>
      </c>
      <c r="AS966" s="53" t="e">
        <f>U966-V966-VLOOKUP(C966, 'Вчера_Спутник Лайт'!C:BO, 15, FALSE)</f>
        <v>#N/A</v>
      </c>
      <c r="AT966" s="53" t="e">
        <f>W966-X966-VLOOKUP(C966, 'Вчера_Спутник Лайт'!C:BO, 17, FALSE)</f>
        <v>#N/A</v>
      </c>
      <c r="AU966" s="53" t="e">
        <f>AA966-AB966-VLOOKUP(C966, 'Вчера_Спутник Лайт'!C:BO, 19, FALSE)</f>
        <v>#N/A</v>
      </c>
      <c r="AV966" s="53" t="e">
        <f>AC966-AD966-VLOOKUP(C966, 'Вчера_Спутник Лайт'!C:BO, 21, FALSE)</f>
        <v>#N/A</v>
      </c>
      <c r="AW966" s="53" t="e">
        <f>VLOOKUP(C966, 'Вчера_Спутник Лайт'!C:BO, 26, FALSE)+F966-#REF!-AD966-AG966</f>
        <v>#N/A</v>
      </c>
      <c r="AX966" s="53" t="e">
        <f>AE966-VLOOKUP(C966,'Вчера_Спутник Лайт'!C:BO, 23, FALSE)</f>
        <v>#N/A</v>
      </c>
    </row>
    <row r="967" spans="1:50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3"/>
      <c r="AA967" s="44"/>
      <c r="AB967" s="43"/>
      <c r="AC967" s="44"/>
      <c r="AD967" s="43"/>
      <c r="AE967" s="43"/>
      <c r="AF967" s="43"/>
      <c r="AG967" s="44"/>
      <c r="AH967" s="48"/>
      <c r="AI967" s="52">
        <f t="shared" si="16"/>
        <v>0</v>
      </c>
      <c r="AJ967" s="53" t="str">
        <f>IF(ISNA(VLOOKUP(C967,'Вчера_Спутник Лайт'!C:C, 1, FALSE)),"ошибка",0)</f>
        <v>ошибка</v>
      </c>
      <c r="AK967" s="55"/>
      <c r="AL967" s="53" t="e">
        <f>D967-VLOOKUP(C967, 'Вчера_Спутник Лайт'!C:BO, 2, FALSE)</f>
        <v>#N/A</v>
      </c>
      <c r="AM967" s="53" t="e">
        <f>E967-F967-VLOOKUP(C967, 'Вчера_Спутник Лайт'!C:BO, 3, FALSE)</f>
        <v>#N/A</v>
      </c>
      <c r="AN967" s="53" t="e">
        <f>K967-L967-VLOOKUP(C967, 'Вчера_Спутник Лайт'!C:BO, 5, FALSE)</f>
        <v>#N/A</v>
      </c>
      <c r="AO967" s="53" t="e">
        <f>M967-N967-VLOOKUP(C967, 'Вчера_Спутник Лайт'!C:BO, 7, FALSE)</f>
        <v>#N/A</v>
      </c>
      <c r="AP967" s="53" t="e">
        <f>O967-P967-VLOOKUP(C967, 'Вчера_Спутник Лайт'!C:BO, 9, FALSE)</f>
        <v>#N/A</v>
      </c>
      <c r="AQ967" s="53" t="e">
        <f>Q967-R967-VLOOKUP(C967, 'Вчера_Спутник Лайт'!C:BO, 11, FALSE)</f>
        <v>#N/A</v>
      </c>
      <c r="AR967" s="53" t="e">
        <f>S967-T967-VLOOKUP(C967, 'Вчера_Спутник Лайт'!C:BO, 13, FALSE)</f>
        <v>#N/A</v>
      </c>
      <c r="AS967" s="53" t="e">
        <f>U967-V967-VLOOKUP(C967, 'Вчера_Спутник Лайт'!C:BO, 15, FALSE)</f>
        <v>#N/A</v>
      </c>
      <c r="AT967" s="53" t="e">
        <f>W967-X967-VLOOKUP(C967, 'Вчера_Спутник Лайт'!C:BO, 17, FALSE)</f>
        <v>#N/A</v>
      </c>
      <c r="AU967" s="53" t="e">
        <f>AA967-AB967-VLOOKUP(C967, 'Вчера_Спутник Лайт'!C:BO, 19, FALSE)</f>
        <v>#N/A</v>
      </c>
      <c r="AV967" s="53" t="e">
        <f>AC967-AD967-VLOOKUP(C967, 'Вчера_Спутник Лайт'!C:BO, 21, FALSE)</f>
        <v>#N/A</v>
      </c>
      <c r="AW967" s="53" t="e">
        <f>VLOOKUP(C967, 'Вчера_Спутник Лайт'!C:BO, 26, FALSE)+F967-#REF!-AD967-AG967</f>
        <v>#N/A</v>
      </c>
      <c r="AX967" s="53" t="e">
        <f>AE967-VLOOKUP(C967,'Вчера_Спутник Лайт'!C:BO, 23, FALSE)</f>
        <v>#N/A</v>
      </c>
    </row>
    <row r="968" spans="1:50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3"/>
      <c r="AA968" s="44"/>
      <c r="AB968" s="43"/>
      <c r="AC968" s="44"/>
      <c r="AD968" s="43"/>
      <c r="AE968" s="43"/>
      <c r="AF968" s="43"/>
      <c r="AG968" s="44"/>
      <c r="AH968" s="48"/>
      <c r="AI968" s="52">
        <f t="shared" si="16"/>
        <v>0</v>
      </c>
      <c r="AJ968" s="53" t="str">
        <f>IF(ISNA(VLOOKUP(C968,'Вчера_Спутник Лайт'!C:C, 1, FALSE)),"ошибка",0)</f>
        <v>ошибка</v>
      </c>
      <c r="AK968" s="55"/>
      <c r="AL968" s="53" t="e">
        <f>D968-VLOOKUP(C968, 'Вчера_Спутник Лайт'!C:BO, 2, FALSE)</f>
        <v>#N/A</v>
      </c>
      <c r="AM968" s="53" t="e">
        <f>E968-F968-VLOOKUP(C968, 'Вчера_Спутник Лайт'!C:BO, 3, FALSE)</f>
        <v>#N/A</v>
      </c>
      <c r="AN968" s="53" t="e">
        <f>K968-L968-VLOOKUP(C968, 'Вчера_Спутник Лайт'!C:BO, 5, FALSE)</f>
        <v>#N/A</v>
      </c>
      <c r="AO968" s="53" t="e">
        <f>M968-N968-VLOOKUP(C968, 'Вчера_Спутник Лайт'!C:BO, 7, FALSE)</f>
        <v>#N/A</v>
      </c>
      <c r="AP968" s="53" t="e">
        <f>O968-P968-VLOOKUP(C968, 'Вчера_Спутник Лайт'!C:BO, 9, FALSE)</f>
        <v>#N/A</v>
      </c>
      <c r="AQ968" s="53" t="e">
        <f>Q968-R968-VLOOKUP(C968, 'Вчера_Спутник Лайт'!C:BO, 11, FALSE)</f>
        <v>#N/A</v>
      </c>
      <c r="AR968" s="53" t="e">
        <f>S968-T968-VLOOKUP(C968, 'Вчера_Спутник Лайт'!C:BO, 13, FALSE)</f>
        <v>#N/A</v>
      </c>
      <c r="AS968" s="53" t="e">
        <f>U968-V968-VLOOKUP(C968, 'Вчера_Спутник Лайт'!C:BO, 15, FALSE)</f>
        <v>#N/A</v>
      </c>
      <c r="AT968" s="53" t="e">
        <f>W968-X968-VLOOKUP(C968, 'Вчера_Спутник Лайт'!C:BO, 17, FALSE)</f>
        <v>#N/A</v>
      </c>
      <c r="AU968" s="53" t="e">
        <f>AA968-AB968-VLOOKUP(C968, 'Вчера_Спутник Лайт'!C:BO, 19, FALSE)</f>
        <v>#N/A</v>
      </c>
      <c r="AV968" s="53" t="e">
        <f>AC968-AD968-VLOOKUP(C968, 'Вчера_Спутник Лайт'!C:BO, 21, FALSE)</f>
        <v>#N/A</v>
      </c>
      <c r="AW968" s="53" t="e">
        <f>VLOOKUP(C968, 'Вчера_Спутник Лайт'!C:BO, 26, FALSE)+F968-#REF!-AD968-AG968</f>
        <v>#N/A</v>
      </c>
      <c r="AX968" s="53" t="e">
        <f>AE968-VLOOKUP(C968,'Вчера_Спутник Лайт'!C:BO, 23, FALSE)</f>
        <v>#N/A</v>
      </c>
    </row>
    <row r="969" spans="1:50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3"/>
      <c r="AA969" s="44"/>
      <c r="AB969" s="43"/>
      <c r="AC969" s="44"/>
      <c r="AD969" s="43"/>
      <c r="AE969" s="43"/>
      <c r="AF969" s="43"/>
      <c r="AG969" s="44"/>
      <c r="AH969" s="48"/>
      <c r="AI969" s="52">
        <f t="shared" si="16"/>
        <v>0</v>
      </c>
      <c r="AJ969" s="53" t="str">
        <f>IF(ISNA(VLOOKUP(C969,'Вчера_Спутник Лайт'!C:C, 1, FALSE)),"ошибка",0)</f>
        <v>ошибка</v>
      </c>
      <c r="AK969" s="55"/>
      <c r="AL969" s="53" t="e">
        <f>D969-VLOOKUP(C969, 'Вчера_Спутник Лайт'!C:BO, 2, FALSE)</f>
        <v>#N/A</v>
      </c>
      <c r="AM969" s="53" t="e">
        <f>E969-F969-VLOOKUP(C969, 'Вчера_Спутник Лайт'!C:BO, 3, FALSE)</f>
        <v>#N/A</v>
      </c>
      <c r="AN969" s="53" t="e">
        <f>K969-L969-VLOOKUP(C969, 'Вчера_Спутник Лайт'!C:BO, 5, FALSE)</f>
        <v>#N/A</v>
      </c>
      <c r="AO969" s="53" t="e">
        <f>M969-N969-VLOOKUP(C969, 'Вчера_Спутник Лайт'!C:BO, 7, FALSE)</f>
        <v>#N/A</v>
      </c>
      <c r="AP969" s="53" t="e">
        <f>O969-P969-VLOOKUP(C969, 'Вчера_Спутник Лайт'!C:BO, 9, FALSE)</f>
        <v>#N/A</v>
      </c>
      <c r="AQ969" s="53" t="e">
        <f>Q969-R969-VLOOKUP(C969, 'Вчера_Спутник Лайт'!C:BO, 11, FALSE)</f>
        <v>#N/A</v>
      </c>
      <c r="AR969" s="53" t="e">
        <f>S969-T969-VLOOKUP(C969, 'Вчера_Спутник Лайт'!C:BO, 13, FALSE)</f>
        <v>#N/A</v>
      </c>
      <c r="AS969" s="53" t="e">
        <f>U969-V969-VLOOKUP(C969, 'Вчера_Спутник Лайт'!C:BO, 15, FALSE)</f>
        <v>#N/A</v>
      </c>
      <c r="AT969" s="53" t="e">
        <f>W969-X969-VLOOKUP(C969, 'Вчера_Спутник Лайт'!C:BO, 17, FALSE)</f>
        <v>#N/A</v>
      </c>
      <c r="AU969" s="53" t="e">
        <f>AA969-AB969-VLOOKUP(C969, 'Вчера_Спутник Лайт'!C:BO, 19, FALSE)</f>
        <v>#N/A</v>
      </c>
      <c r="AV969" s="53" t="e">
        <f>AC969-AD969-VLOOKUP(C969, 'Вчера_Спутник Лайт'!C:BO, 21, FALSE)</f>
        <v>#N/A</v>
      </c>
      <c r="AW969" s="53" t="e">
        <f>VLOOKUP(C969, 'Вчера_Спутник Лайт'!C:BO, 26, FALSE)+F969-#REF!-AD969-AG969</f>
        <v>#N/A</v>
      </c>
      <c r="AX969" s="53" t="e">
        <f>AE969-VLOOKUP(C969,'Вчера_Спутник Лайт'!C:BO, 23, FALSE)</f>
        <v>#N/A</v>
      </c>
    </row>
    <row r="970" spans="1:50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3"/>
      <c r="AA970" s="44"/>
      <c r="AB970" s="43"/>
      <c r="AC970" s="44"/>
      <c r="AD970" s="43"/>
      <c r="AE970" s="43"/>
      <c r="AF970" s="43"/>
      <c r="AG970" s="44"/>
      <c r="AH970" s="48"/>
      <c r="AI970" s="52">
        <f t="shared" si="16"/>
        <v>0</v>
      </c>
      <c r="AJ970" s="53" t="str">
        <f>IF(ISNA(VLOOKUP(C970,'Вчера_Спутник Лайт'!C:C, 1, FALSE)),"ошибка",0)</f>
        <v>ошибка</v>
      </c>
      <c r="AK970" s="55"/>
      <c r="AL970" s="53" t="e">
        <f>D970-VLOOKUP(C970, 'Вчера_Спутник Лайт'!C:BO, 2, FALSE)</f>
        <v>#N/A</v>
      </c>
      <c r="AM970" s="53" t="e">
        <f>E970-F970-VLOOKUP(C970, 'Вчера_Спутник Лайт'!C:BO, 3, FALSE)</f>
        <v>#N/A</v>
      </c>
      <c r="AN970" s="53" t="e">
        <f>K970-L970-VLOOKUP(C970, 'Вчера_Спутник Лайт'!C:BO, 5, FALSE)</f>
        <v>#N/A</v>
      </c>
      <c r="AO970" s="53" t="e">
        <f>M970-N970-VLOOKUP(C970, 'Вчера_Спутник Лайт'!C:BO, 7, FALSE)</f>
        <v>#N/A</v>
      </c>
      <c r="AP970" s="53" t="e">
        <f>O970-P970-VLOOKUP(C970, 'Вчера_Спутник Лайт'!C:BO, 9, FALSE)</f>
        <v>#N/A</v>
      </c>
      <c r="AQ970" s="53" t="e">
        <f>Q970-R970-VLOOKUP(C970, 'Вчера_Спутник Лайт'!C:BO, 11, FALSE)</f>
        <v>#N/A</v>
      </c>
      <c r="AR970" s="53" t="e">
        <f>S970-T970-VLOOKUP(C970, 'Вчера_Спутник Лайт'!C:BO, 13, FALSE)</f>
        <v>#N/A</v>
      </c>
      <c r="AS970" s="53" t="e">
        <f>U970-V970-VLOOKUP(C970, 'Вчера_Спутник Лайт'!C:BO, 15, FALSE)</f>
        <v>#N/A</v>
      </c>
      <c r="AT970" s="53" t="e">
        <f>W970-X970-VLOOKUP(C970, 'Вчера_Спутник Лайт'!C:BO, 17, FALSE)</f>
        <v>#N/A</v>
      </c>
      <c r="AU970" s="53" t="e">
        <f>AA970-AB970-VLOOKUP(C970, 'Вчера_Спутник Лайт'!C:BO, 19, FALSE)</f>
        <v>#N/A</v>
      </c>
      <c r="AV970" s="53" t="e">
        <f>AC970-AD970-VLOOKUP(C970, 'Вчера_Спутник Лайт'!C:BO, 21, FALSE)</f>
        <v>#N/A</v>
      </c>
      <c r="AW970" s="53" t="e">
        <f>VLOOKUP(C970, 'Вчера_Спутник Лайт'!C:BO, 26, FALSE)+F970-#REF!-AD970-AG970</f>
        <v>#N/A</v>
      </c>
      <c r="AX970" s="53" t="e">
        <f>AE970-VLOOKUP(C970,'Вчера_Спутник Лайт'!C:BO, 23, FALSE)</f>
        <v>#N/A</v>
      </c>
    </row>
    <row r="971" spans="1:50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3"/>
      <c r="AA971" s="44"/>
      <c r="AB971" s="43"/>
      <c r="AC971" s="44"/>
      <c r="AD971" s="43"/>
      <c r="AE971" s="43"/>
      <c r="AF971" s="43"/>
      <c r="AG971" s="44"/>
      <c r="AH971" s="48"/>
      <c r="AI971" s="52">
        <f t="shared" si="16"/>
        <v>0</v>
      </c>
      <c r="AJ971" s="53" t="str">
        <f>IF(ISNA(VLOOKUP(C971,'Вчера_Спутник Лайт'!C:C, 1, FALSE)),"ошибка",0)</f>
        <v>ошибка</v>
      </c>
      <c r="AK971" s="55"/>
      <c r="AL971" s="53" t="e">
        <f>D971-VLOOKUP(C971, 'Вчера_Спутник Лайт'!C:BO, 2, FALSE)</f>
        <v>#N/A</v>
      </c>
      <c r="AM971" s="53" t="e">
        <f>E971-F971-VLOOKUP(C971, 'Вчера_Спутник Лайт'!C:BO, 3, FALSE)</f>
        <v>#N/A</v>
      </c>
      <c r="AN971" s="53" t="e">
        <f>K971-L971-VLOOKUP(C971, 'Вчера_Спутник Лайт'!C:BO, 5, FALSE)</f>
        <v>#N/A</v>
      </c>
      <c r="AO971" s="53" t="e">
        <f>M971-N971-VLOOKUP(C971, 'Вчера_Спутник Лайт'!C:BO, 7, FALSE)</f>
        <v>#N/A</v>
      </c>
      <c r="AP971" s="53" t="e">
        <f>O971-P971-VLOOKUP(C971, 'Вчера_Спутник Лайт'!C:BO, 9, FALSE)</f>
        <v>#N/A</v>
      </c>
      <c r="AQ971" s="53" t="e">
        <f>Q971-R971-VLOOKUP(C971, 'Вчера_Спутник Лайт'!C:BO, 11, FALSE)</f>
        <v>#N/A</v>
      </c>
      <c r="AR971" s="53" t="e">
        <f>S971-T971-VLOOKUP(C971, 'Вчера_Спутник Лайт'!C:BO, 13, FALSE)</f>
        <v>#N/A</v>
      </c>
      <c r="AS971" s="53" t="e">
        <f>U971-V971-VLOOKUP(C971, 'Вчера_Спутник Лайт'!C:BO, 15, FALSE)</f>
        <v>#N/A</v>
      </c>
      <c r="AT971" s="53" t="e">
        <f>W971-X971-VLOOKUP(C971, 'Вчера_Спутник Лайт'!C:BO, 17, FALSE)</f>
        <v>#N/A</v>
      </c>
      <c r="AU971" s="53" t="e">
        <f>AA971-AB971-VLOOKUP(C971, 'Вчера_Спутник Лайт'!C:BO, 19, FALSE)</f>
        <v>#N/A</v>
      </c>
      <c r="AV971" s="53" t="e">
        <f>AC971-AD971-VLOOKUP(C971, 'Вчера_Спутник Лайт'!C:BO, 21, FALSE)</f>
        <v>#N/A</v>
      </c>
      <c r="AW971" s="53" t="e">
        <f>VLOOKUP(C971, 'Вчера_Спутник Лайт'!C:BO, 26, FALSE)+F971-#REF!-AD971-AG971</f>
        <v>#N/A</v>
      </c>
      <c r="AX971" s="53" t="e">
        <f>AE971-VLOOKUP(C971,'Вчера_Спутник Лайт'!C:BO, 23, FALSE)</f>
        <v>#N/A</v>
      </c>
    </row>
    <row r="972" spans="1:50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3"/>
      <c r="AA972" s="44"/>
      <c r="AB972" s="43"/>
      <c r="AC972" s="44"/>
      <c r="AD972" s="43"/>
      <c r="AE972" s="43"/>
      <c r="AF972" s="43"/>
      <c r="AG972" s="44"/>
      <c r="AH972" s="48"/>
      <c r="AI972" s="52">
        <f t="shared" si="16"/>
        <v>0</v>
      </c>
      <c r="AJ972" s="53" t="str">
        <f>IF(ISNA(VLOOKUP(C972,'Вчера_Спутник Лайт'!C:C, 1, FALSE)),"ошибка",0)</f>
        <v>ошибка</v>
      </c>
      <c r="AK972" s="55"/>
      <c r="AL972" s="53" t="e">
        <f>D972-VLOOKUP(C972, 'Вчера_Спутник Лайт'!C:BO, 2, FALSE)</f>
        <v>#N/A</v>
      </c>
      <c r="AM972" s="53" t="e">
        <f>E972-F972-VLOOKUP(C972, 'Вчера_Спутник Лайт'!C:BO, 3, FALSE)</f>
        <v>#N/A</v>
      </c>
      <c r="AN972" s="53" t="e">
        <f>K972-L972-VLOOKUP(C972, 'Вчера_Спутник Лайт'!C:BO, 5, FALSE)</f>
        <v>#N/A</v>
      </c>
      <c r="AO972" s="53" t="e">
        <f>M972-N972-VLOOKUP(C972, 'Вчера_Спутник Лайт'!C:BO, 7, FALSE)</f>
        <v>#N/A</v>
      </c>
      <c r="AP972" s="53" t="e">
        <f>O972-P972-VLOOKUP(C972, 'Вчера_Спутник Лайт'!C:BO, 9, FALSE)</f>
        <v>#N/A</v>
      </c>
      <c r="AQ972" s="53" t="e">
        <f>Q972-R972-VLOOKUP(C972, 'Вчера_Спутник Лайт'!C:BO, 11, FALSE)</f>
        <v>#N/A</v>
      </c>
      <c r="AR972" s="53" t="e">
        <f>S972-T972-VLOOKUP(C972, 'Вчера_Спутник Лайт'!C:BO, 13, FALSE)</f>
        <v>#N/A</v>
      </c>
      <c r="AS972" s="53" t="e">
        <f>U972-V972-VLOOKUP(C972, 'Вчера_Спутник Лайт'!C:BO, 15, FALSE)</f>
        <v>#N/A</v>
      </c>
      <c r="AT972" s="53" t="e">
        <f>W972-X972-VLOOKUP(C972, 'Вчера_Спутник Лайт'!C:BO, 17, FALSE)</f>
        <v>#N/A</v>
      </c>
      <c r="AU972" s="53" t="e">
        <f>AA972-AB972-VLOOKUP(C972, 'Вчера_Спутник Лайт'!C:BO, 19, FALSE)</f>
        <v>#N/A</v>
      </c>
      <c r="AV972" s="53" t="e">
        <f>AC972-AD972-VLOOKUP(C972, 'Вчера_Спутник Лайт'!C:BO, 21, FALSE)</f>
        <v>#N/A</v>
      </c>
      <c r="AW972" s="53" t="e">
        <f>VLOOKUP(C972, 'Вчера_Спутник Лайт'!C:BO, 26, FALSE)+F972-#REF!-AD972-AG972</f>
        <v>#N/A</v>
      </c>
      <c r="AX972" s="53" t="e">
        <f>AE972-VLOOKUP(C972,'Вчера_Спутник Лайт'!C:BO, 23, FALSE)</f>
        <v>#N/A</v>
      </c>
    </row>
    <row r="973" spans="1:50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3"/>
      <c r="AA973" s="44"/>
      <c r="AB973" s="43"/>
      <c r="AC973" s="44"/>
      <c r="AD973" s="43"/>
      <c r="AE973" s="43"/>
      <c r="AF973" s="43"/>
      <c r="AG973" s="44"/>
      <c r="AH973" s="48"/>
      <c r="AI973" s="52">
        <f t="shared" si="16"/>
        <v>0</v>
      </c>
      <c r="AJ973" s="53" t="str">
        <f>IF(ISNA(VLOOKUP(C973,'Вчера_Спутник Лайт'!C:C, 1, FALSE)),"ошибка",0)</f>
        <v>ошибка</v>
      </c>
      <c r="AK973" s="55"/>
      <c r="AL973" s="53" t="e">
        <f>D973-VLOOKUP(C973, 'Вчера_Спутник Лайт'!C:BO, 2, FALSE)</f>
        <v>#N/A</v>
      </c>
      <c r="AM973" s="53" t="e">
        <f>E973-F973-VLOOKUP(C973, 'Вчера_Спутник Лайт'!C:BO, 3, FALSE)</f>
        <v>#N/A</v>
      </c>
      <c r="AN973" s="53" t="e">
        <f>K973-L973-VLOOKUP(C973, 'Вчера_Спутник Лайт'!C:BO, 5, FALSE)</f>
        <v>#N/A</v>
      </c>
      <c r="AO973" s="53" t="e">
        <f>M973-N973-VLOOKUP(C973, 'Вчера_Спутник Лайт'!C:BO, 7, FALSE)</f>
        <v>#N/A</v>
      </c>
      <c r="AP973" s="53" t="e">
        <f>O973-P973-VLOOKUP(C973, 'Вчера_Спутник Лайт'!C:BO, 9, FALSE)</f>
        <v>#N/A</v>
      </c>
      <c r="AQ973" s="53" t="e">
        <f>Q973-R973-VLOOKUP(C973, 'Вчера_Спутник Лайт'!C:BO, 11, FALSE)</f>
        <v>#N/A</v>
      </c>
      <c r="AR973" s="53" t="e">
        <f>S973-T973-VLOOKUP(C973, 'Вчера_Спутник Лайт'!C:BO, 13, FALSE)</f>
        <v>#N/A</v>
      </c>
      <c r="AS973" s="53" t="e">
        <f>U973-V973-VLOOKUP(C973, 'Вчера_Спутник Лайт'!C:BO, 15, FALSE)</f>
        <v>#N/A</v>
      </c>
      <c r="AT973" s="53" t="e">
        <f>W973-X973-VLOOKUP(C973, 'Вчера_Спутник Лайт'!C:BO, 17, FALSE)</f>
        <v>#N/A</v>
      </c>
      <c r="AU973" s="53" t="e">
        <f>AA973-AB973-VLOOKUP(C973, 'Вчера_Спутник Лайт'!C:BO, 19, FALSE)</f>
        <v>#N/A</v>
      </c>
      <c r="AV973" s="53" t="e">
        <f>AC973-AD973-VLOOKUP(C973, 'Вчера_Спутник Лайт'!C:BO, 21, FALSE)</f>
        <v>#N/A</v>
      </c>
      <c r="AW973" s="53" t="e">
        <f>VLOOKUP(C973, 'Вчера_Спутник Лайт'!C:BO, 26, FALSE)+F973-#REF!-AD973-AG973</f>
        <v>#N/A</v>
      </c>
      <c r="AX973" s="53" t="e">
        <f>AE973-VLOOKUP(C973,'Вчера_Спутник Лайт'!C:BO, 23, FALSE)</f>
        <v>#N/A</v>
      </c>
    </row>
    <row r="974" spans="1:50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3"/>
      <c r="AA974" s="44"/>
      <c r="AB974" s="43"/>
      <c r="AC974" s="44"/>
      <c r="AD974" s="43"/>
      <c r="AE974" s="43"/>
      <c r="AF974" s="43"/>
      <c r="AG974" s="44"/>
      <c r="AH974" s="48"/>
      <c r="AI974" s="52">
        <f t="shared" si="16"/>
        <v>0</v>
      </c>
      <c r="AJ974" s="53" t="str">
        <f>IF(ISNA(VLOOKUP(C974,'Вчера_Спутник Лайт'!C:C, 1, FALSE)),"ошибка",0)</f>
        <v>ошибка</v>
      </c>
      <c r="AK974" s="55"/>
      <c r="AL974" s="53" t="e">
        <f>D974-VLOOKUP(C974, 'Вчера_Спутник Лайт'!C:BO, 2, FALSE)</f>
        <v>#N/A</v>
      </c>
      <c r="AM974" s="53" t="e">
        <f>E974-F974-VLOOKUP(C974, 'Вчера_Спутник Лайт'!C:BO, 3, FALSE)</f>
        <v>#N/A</v>
      </c>
      <c r="AN974" s="53" t="e">
        <f>K974-L974-VLOOKUP(C974, 'Вчера_Спутник Лайт'!C:BO, 5, FALSE)</f>
        <v>#N/A</v>
      </c>
      <c r="AO974" s="53" t="e">
        <f>M974-N974-VLOOKUP(C974, 'Вчера_Спутник Лайт'!C:BO, 7, FALSE)</f>
        <v>#N/A</v>
      </c>
      <c r="AP974" s="53" t="e">
        <f>O974-P974-VLOOKUP(C974, 'Вчера_Спутник Лайт'!C:BO, 9, FALSE)</f>
        <v>#N/A</v>
      </c>
      <c r="AQ974" s="53" t="e">
        <f>Q974-R974-VLOOKUP(C974, 'Вчера_Спутник Лайт'!C:BO, 11, FALSE)</f>
        <v>#N/A</v>
      </c>
      <c r="AR974" s="53" t="e">
        <f>S974-T974-VLOOKUP(C974, 'Вчера_Спутник Лайт'!C:BO, 13, FALSE)</f>
        <v>#N/A</v>
      </c>
      <c r="AS974" s="53" t="e">
        <f>U974-V974-VLOOKUP(C974, 'Вчера_Спутник Лайт'!C:BO, 15, FALSE)</f>
        <v>#N/A</v>
      </c>
      <c r="AT974" s="53" t="e">
        <f>W974-X974-VLOOKUP(C974, 'Вчера_Спутник Лайт'!C:BO, 17, FALSE)</f>
        <v>#N/A</v>
      </c>
      <c r="AU974" s="53" t="e">
        <f>AA974-AB974-VLOOKUP(C974, 'Вчера_Спутник Лайт'!C:BO, 19, FALSE)</f>
        <v>#N/A</v>
      </c>
      <c r="AV974" s="53" t="e">
        <f>AC974-AD974-VLOOKUP(C974, 'Вчера_Спутник Лайт'!C:BO, 21, FALSE)</f>
        <v>#N/A</v>
      </c>
      <c r="AW974" s="53" t="e">
        <f>VLOOKUP(C974, 'Вчера_Спутник Лайт'!C:BO, 26, FALSE)+F974-#REF!-AD974-AG974</f>
        <v>#N/A</v>
      </c>
      <c r="AX974" s="53" t="e">
        <f>AE974-VLOOKUP(C974,'Вчера_Спутник Лайт'!C:BO, 23, FALSE)</f>
        <v>#N/A</v>
      </c>
    </row>
    <row r="975" spans="1:50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3"/>
      <c r="AA975" s="44"/>
      <c r="AB975" s="43"/>
      <c r="AC975" s="44"/>
      <c r="AD975" s="43"/>
      <c r="AE975" s="43"/>
      <c r="AF975" s="43"/>
      <c r="AG975" s="44"/>
      <c r="AH975" s="48"/>
      <c r="AI975" s="52">
        <f t="shared" si="16"/>
        <v>0</v>
      </c>
      <c r="AJ975" s="53" t="str">
        <f>IF(ISNA(VLOOKUP(C975,'Вчера_Спутник Лайт'!C:C, 1, FALSE)),"ошибка",0)</f>
        <v>ошибка</v>
      </c>
      <c r="AK975" s="55"/>
      <c r="AL975" s="53" t="e">
        <f>D975-VLOOKUP(C975, 'Вчера_Спутник Лайт'!C:BO, 2, FALSE)</f>
        <v>#N/A</v>
      </c>
      <c r="AM975" s="53" t="e">
        <f>E975-F975-VLOOKUP(C975, 'Вчера_Спутник Лайт'!C:BO, 3, FALSE)</f>
        <v>#N/A</v>
      </c>
      <c r="AN975" s="53" t="e">
        <f>K975-L975-VLOOKUP(C975, 'Вчера_Спутник Лайт'!C:BO, 5, FALSE)</f>
        <v>#N/A</v>
      </c>
      <c r="AO975" s="53" t="e">
        <f>M975-N975-VLOOKUP(C975, 'Вчера_Спутник Лайт'!C:BO, 7, FALSE)</f>
        <v>#N/A</v>
      </c>
      <c r="AP975" s="53" t="e">
        <f>O975-P975-VLOOKUP(C975, 'Вчера_Спутник Лайт'!C:BO, 9, FALSE)</f>
        <v>#N/A</v>
      </c>
      <c r="AQ975" s="53" t="e">
        <f>Q975-R975-VLOOKUP(C975, 'Вчера_Спутник Лайт'!C:BO, 11, FALSE)</f>
        <v>#N/A</v>
      </c>
      <c r="AR975" s="53" t="e">
        <f>S975-T975-VLOOKUP(C975, 'Вчера_Спутник Лайт'!C:BO, 13, FALSE)</f>
        <v>#N/A</v>
      </c>
      <c r="AS975" s="53" t="e">
        <f>U975-V975-VLOOKUP(C975, 'Вчера_Спутник Лайт'!C:BO, 15, FALSE)</f>
        <v>#N/A</v>
      </c>
      <c r="AT975" s="53" t="e">
        <f>W975-X975-VLOOKUP(C975, 'Вчера_Спутник Лайт'!C:BO, 17, FALSE)</f>
        <v>#N/A</v>
      </c>
      <c r="AU975" s="53" t="e">
        <f>AA975-AB975-VLOOKUP(C975, 'Вчера_Спутник Лайт'!C:BO, 19, FALSE)</f>
        <v>#N/A</v>
      </c>
      <c r="AV975" s="53" t="e">
        <f>AC975-AD975-VLOOKUP(C975, 'Вчера_Спутник Лайт'!C:BO, 21, FALSE)</f>
        <v>#N/A</v>
      </c>
      <c r="AW975" s="53" t="e">
        <f>VLOOKUP(C975, 'Вчера_Спутник Лайт'!C:BO, 26, FALSE)+F975-#REF!-AD975-AG975</f>
        <v>#N/A</v>
      </c>
      <c r="AX975" s="53" t="e">
        <f>AE975-VLOOKUP(C975,'Вчера_Спутник Лайт'!C:BO, 23, FALSE)</f>
        <v>#N/A</v>
      </c>
    </row>
    <row r="976" spans="1:50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3"/>
      <c r="AA976" s="44"/>
      <c r="AB976" s="43"/>
      <c r="AC976" s="44"/>
      <c r="AD976" s="43"/>
      <c r="AE976" s="43"/>
      <c r="AF976" s="43"/>
      <c r="AG976" s="44"/>
      <c r="AH976" s="48"/>
      <c r="AI976" s="52">
        <f t="shared" si="16"/>
        <v>0</v>
      </c>
      <c r="AJ976" s="53" t="str">
        <f>IF(ISNA(VLOOKUP(C976,'Вчера_Спутник Лайт'!C:C, 1, FALSE)),"ошибка",0)</f>
        <v>ошибка</v>
      </c>
      <c r="AK976" s="55"/>
      <c r="AL976" s="53" t="e">
        <f>D976-VLOOKUP(C976, 'Вчера_Спутник Лайт'!C:BO, 2, FALSE)</f>
        <v>#N/A</v>
      </c>
      <c r="AM976" s="53" t="e">
        <f>E976-F976-VLOOKUP(C976, 'Вчера_Спутник Лайт'!C:BO, 3, FALSE)</f>
        <v>#N/A</v>
      </c>
      <c r="AN976" s="53" t="e">
        <f>K976-L976-VLOOKUP(C976, 'Вчера_Спутник Лайт'!C:BO, 5, FALSE)</f>
        <v>#N/A</v>
      </c>
      <c r="AO976" s="53" t="e">
        <f>M976-N976-VLOOKUP(C976, 'Вчера_Спутник Лайт'!C:BO, 7, FALSE)</f>
        <v>#N/A</v>
      </c>
      <c r="AP976" s="53" t="e">
        <f>O976-P976-VLOOKUP(C976, 'Вчера_Спутник Лайт'!C:BO, 9, FALSE)</f>
        <v>#N/A</v>
      </c>
      <c r="AQ976" s="53" t="e">
        <f>Q976-R976-VLOOKUP(C976, 'Вчера_Спутник Лайт'!C:BO, 11, FALSE)</f>
        <v>#N/A</v>
      </c>
      <c r="AR976" s="53" t="e">
        <f>S976-T976-VLOOKUP(C976, 'Вчера_Спутник Лайт'!C:BO, 13, FALSE)</f>
        <v>#N/A</v>
      </c>
      <c r="AS976" s="53" t="e">
        <f>U976-V976-VLOOKUP(C976, 'Вчера_Спутник Лайт'!C:BO, 15, FALSE)</f>
        <v>#N/A</v>
      </c>
      <c r="AT976" s="53" t="e">
        <f>W976-X976-VLOOKUP(C976, 'Вчера_Спутник Лайт'!C:BO, 17, FALSE)</f>
        <v>#N/A</v>
      </c>
      <c r="AU976" s="53" t="e">
        <f>AA976-AB976-VLOOKUP(C976, 'Вчера_Спутник Лайт'!C:BO, 19, FALSE)</f>
        <v>#N/A</v>
      </c>
      <c r="AV976" s="53" t="e">
        <f>AC976-AD976-VLOOKUP(C976, 'Вчера_Спутник Лайт'!C:BO, 21, FALSE)</f>
        <v>#N/A</v>
      </c>
      <c r="AW976" s="53" t="e">
        <f>VLOOKUP(C976, 'Вчера_Спутник Лайт'!C:BO, 26, FALSE)+F976-#REF!-AD976-AG976</f>
        <v>#N/A</v>
      </c>
      <c r="AX976" s="53" t="e">
        <f>AE976-VLOOKUP(C976,'Вчера_Спутник Лайт'!C:BO, 23, FALSE)</f>
        <v>#N/A</v>
      </c>
    </row>
    <row r="977" spans="1:50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3"/>
      <c r="AA977" s="44"/>
      <c r="AB977" s="43"/>
      <c r="AC977" s="44"/>
      <c r="AD977" s="43"/>
      <c r="AE977" s="43"/>
      <c r="AF977" s="43"/>
      <c r="AG977" s="44"/>
      <c r="AH977" s="48"/>
      <c r="AI977" s="52">
        <f t="shared" si="16"/>
        <v>0</v>
      </c>
      <c r="AJ977" s="53" t="str">
        <f>IF(ISNA(VLOOKUP(C977,'Вчера_Спутник Лайт'!C:C, 1, FALSE)),"ошибка",0)</f>
        <v>ошибка</v>
      </c>
      <c r="AK977" s="55"/>
      <c r="AL977" s="53" t="e">
        <f>D977-VLOOKUP(C977, 'Вчера_Спутник Лайт'!C:BO, 2, FALSE)</f>
        <v>#N/A</v>
      </c>
      <c r="AM977" s="53" t="e">
        <f>E977-F977-VLOOKUP(C977, 'Вчера_Спутник Лайт'!C:BO, 3, FALSE)</f>
        <v>#N/A</v>
      </c>
      <c r="AN977" s="53" t="e">
        <f>K977-L977-VLOOKUP(C977, 'Вчера_Спутник Лайт'!C:BO, 5, FALSE)</f>
        <v>#N/A</v>
      </c>
      <c r="AO977" s="53" t="e">
        <f>M977-N977-VLOOKUP(C977, 'Вчера_Спутник Лайт'!C:BO, 7, FALSE)</f>
        <v>#N/A</v>
      </c>
      <c r="AP977" s="53" t="e">
        <f>O977-P977-VLOOKUP(C977, 'Вчера_Спутник Лайт'!C:BO, 9, FALSE)</f>
        <v>#N/A</v>
      </c>
      <c r="AQ977" s="53" t="e">
        <f>Q977-R977-VLOOKUP(C977, 'Вчера_Спутник Лайт'!C:BO, 11, FALSE)</f>
        <v>#N/A</v>
      </c>
      <c r="AR977" s="53" t="e">
        <f>S977-T977-VLOOKUP(C977, 'Вчера_Спутник Лайт'!C:BO, 13, FALSE)</f>
        <v>#N/A</v>
      </c>
      <c r="AS977" s="53" t="e">
        <f>U977-V977-VLOOKUP(C977, 'Вчера_Спутник Лайт'!C:BO, 15, FALSE)</f>
        <v>#N/A</v>
      </c>
      <c r="AT977" s="53" t="e">
        <f>W977-X977-VLOOKUP(C977, 'Вчера_Спутник Лайт'!C:BO, 17, FALSE)</f>
        <v>#N/A</v>
      </c>
      <c r="AU977" s="53" t="e">
        <f>AA977-AB977-VLOOKUP(C977, 'Вчера_Спутник Лайт'!C:BO, 19, FALSE)</f>
        <v>#N/A</v>
      </c>
      <c r="AV977" s="53" t="e">
        <f>AC977-AD977-VLOOKUP(C977, 'Вчера_Спутник Лайт'!C:BO, 21, FALSE)</f>
        <v>#N/A</v>
      </c>
      <c r="AW977" s="53" t="e">
        <f>VLOOKUP(C977, 'Вчера_Спутник Лайт'!C:BO, 26, FALSE)+F977-#REF!-AD977-AG977</f>
        <v>#N/A</v>
      </c>
      <c r="AX977" s="53" t="e">
        <f>AE977-VLOOKUP(C977,'Вчера_Спутник Лайт'!C:BO, 23, FALSE)</f>
        <v>#N/A</v>
      </c>
    </row>
    <row r="978" spans="1:50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3"/>
      <c r="AA978" s="44"/>
      <c r="AB978" s="43"/>
      <c r="AC978" s="44"/>
      <c r="AD978" s="43"/>
      <c r="AE978" s="43"/>
      <c r="AF978" s="43"/>
      <c r="AG978" s="44"/>
      <c r="AH978" s="48"/>
      <c r="AI978" s="52">
        <f t="shared" si="16"/>
        <v>0</v>
      </c>
      <c r="AJ978" s="53" t="str">
        <f>IF(ISNA(VLOOKUP(C978,'Вчера_Спутник Лайт'!C:C, 1, FALSE)),"ошибка",0)</f>
        <v>ошибка</v>
      </c>
      <c r="AK978" s="55"/>
      <c r="AL978" s="53" t="e">
        <f>D978-VLOOKUP(C978, 'Вчера_Спутник Лайт'!C:BO, 2, FALSE)</f>
        <v>#N/A</v>
      </c>
      <c r="AM978" s="53" t="e">
        <f>E978-F978-VLOOKUP(C978, 'Вчера_Спутник Лайт'!C:BO, 3, FALSE)</f>
        <v>#N/A</v>
      </c>
      <c r="AN978" s="53" t="e">
        <f>K978-L978-VLOOKUP(C978, 'Вчера_Спутник Лайт'!C:BO, 5, FALSE)</f>
        <v>#N/A</v>
      </c>
      <c r="AO978" s="53" t="e">
        <f>M978-N978-VLOOKUP(C978, 'Вчера_Спутник Лайт'!C:BO, 7, FALSE)</f>
        <v>#N/A</v>
      </c>
      <c r="AP978" s="53" t="e">
        <f>O978-P978-VLOOKUP(C978, 'Вчера_Спутник Лайт'!C:BO, 9, FALSE)</f>
        <v>#N/A</v>
      </c>
      <c r="AQ978" s="53" t="e">
        <f>Q978-R978-VLOOKUP(C978, 'Вчера_Спутник Лайт'!C:BO, 11, FALSE)</f>
        <v>#N/A</v>
      </c>
      <c r="AR978" s="53" t="e">
        <f>S978-T978-VLOOKUP(C978, 'Вчера_Спутник Лайт'!C:BO, 13, FALSE)</f>
        <v>#N/A</v>
      </c>
      <c r="AS978" s="53" t="e">
        <f>U978-V978-VLOOKUP(C978, 'Вчера_Спутник Лайт'!C:BO, 15, FALSE)</f>
        <v>#N/A</v>
      </c>
      <c r="AT978" s="53" t="e">
        <f>W978-X978-VLOOKUP(C978, 'Вчера_Спутник Лайт'!C:BO, 17, FALSE)</f>
        <v>#N/A</v>
      </c>
      <c r="AU978" s="53" t="e">
        <f>AA978-AB978-VLOOKUP(C978, 'Вчера_Спутник Лайт'!C:BO, 19, FALSE)</f>
        <v>#N/A</v>
      </c>
      <c r="AV978" s="53" t="e">
        <f>AC978-AD978-VLOOKUP(C978, 'Вчера_Спутник Лайт'!C:BO, 21, FALSE)</f>
        <v>#N/A</v>
      </c>
      <c r="AW978" s="53" t="e">
        <f>VLOOKUP(C978, 'Вчера_Спутник Лайт'!C:BO, 26, FALSE)+F978-#REF!-AD978-AG978</f>
        <v>#N/A</v>
      </c>
      <c r="AX978" s="53" t="e">
        <f>AE978-VLOOKUP(C978,'Вчера_Спутник Лайт'!C:BO, 23, FALSE)</f>
        <v>#N/A</v>
      </c>
    </row>
    <row r="979" spans="1:50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3"/>
      <c r="AA979" s="44"/>
      <c r="AB979" s="43"/>
      <c r="AC979" s="44"/>
      <c r="AD979" s="43"/>
      <c r="AE979" s="43"/>
      <c r="AF979" s="43"/>
      <c r="AG979" s="44"/>
      <c r="AH979" s="48"/>
      <c r="AI979" s="52">
        <f t="shared" si="16"/>
        <v>0</v>
      </c>
      <c r="AJ979" s="53" t="str">
        <f>IF(ISNA(VLOOKUP(C979,'Вчера_Спутник Лайт'!C:C, 1, FALSE)),"ошибка",0)</f>
        <v>ошибка</v>
      </c>
      <c r="AK979" s="55"/>
      <c r="AL979" s="53" t="e">
        <f>D979-VLOOKUP(C979, 'Вчера_Спутник Лайт'!C:BO, 2, FALSE)</f>
        <v>#N/A</v>
      </c>
      <c r="AM979" s="53" t="e">
        <f>E979-F979-VLOOKUP(C979, 'Вчера_Спутник Лайт'!C:BO, 3, FALSE)</f>
        <v>#N/A</v>
      </c>
      <c r="AN979" s="53" t="e">
        <f>K979-L979-VLOOKUP(C979, 'Вчера_Спутник Лайт'!C:BO, 5, FALSE)</f>
        <v>#N/A</v>
      </c>
      <c r="AO979" s="53" t="e">
        <f>M979-N979-VLOOKUP(C979, 'Вчера_Спутник Лайт'!C:BO, 7, FALSE)</f>
        <v>#N/A</v>
      </c>
      <c r="AP979" s="53" t="e">
        <f>O979-P979-VLOOKUP(C979, 'Вчера_Спутник Лайт'!C:BO, 9, FALSE)</f>
        <v>#N/A</v>
      </c>
      <c r="AQ979" s="53" t="e">
        <f>Q979-R979-VLOOKUP(C979, 'Вчера_Спутник Лайт'!C:BO, 11, FALSE)</f>
        <v>#N/A</v>
      </c>
      <c r="AR979" s="53" t="e">
        <f>S979-T979-VLOOKUP(C979, 'Вчера_Спутник Лайт'!C:BO, 13, FALSE)</f>
        <v>#N/A</v>
      </c>
      <c r="AS979" s="53" t="e">
        <f>U979-V979-VLOOKUP(C979, 'Вчера_Спутник Лайт'!C:BO, 15, FALSE)</f>
        <v>#N/A</v>
      </c>
      <c r="AT979" s="53" t="e">
        <f>W979-X979-VLOOKUP(C979, 'Вчера_Спутник Лайт'!C:BO, 17, FALSE)</f>
        <v>#N/A</v>
      </c>
      <c r="AU979" s="53" t="e">
        <f>AA979-AB979-VLOOKUP(C979, 'Вчера_Спутник Лайт'!C:BO, 19, FALSE)</f>
        <v>#N/A</v>
      </c>
      <c r="AV979" s="53" t="e">
        <f>AC979-AD979-VLOOKUP(C979, 'Вчера_Спутник Лайт'!C:BO, 21, FALSE)</f>
        <v>#N/A</v>
      </c>
      <c r="AW979" s="53" t="e">
        <f>VLOOKUP(C979, 'Вчера_Спутник Лайт'!C:BO, 26, FALSE)+F979-#REF!-AD979-AG979</f>
        <v>#N/A</v>
      </c>
      <c r="AX979" s="53" t="e">
        <f>AE979-VLOOKUP(C979,'Вчера_Спутник Лайт'!C:BO, 23, FALSE)</f>
        <v>#N/A</v>
      </c>
    </row>
    <row r="980" spans="1:50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3"/>
      <c r="AA980" s="44"/>
      <c r="AB980" s="43"/>
      <c r="AC980" s="44"/>
      <c r="AD980" s="43"/>
      <c r="AE980" s="43"/>
      <c r="AF980" s="43"/>
      <c r="AG980" s="44"/>
      <c r="AH980" s="48"/>
      <c r="AI980" s="52">
        <f t="shared" si="16"/>
        <v>0</v>
      </c>
      <c r="AJ980" s="53" t="str">
        <f>IF(ISNA(VLOOKUP(C980,'Вчера_Спутник Лайт'!C:C, 1, FALSE)),"ошибка",0)</f>
        <v>ошибка</v>
      </c>
      <c r="AK980" s="55"/>
      <c r="AL980" s="53" t="e">
        <f>D980-VLOOKUP(C980, 'Вчера_Спутник Лайт'!C:BO, 2, FALSE)</f>
        <v>#N/A</v>
      </c>
      <c r="AM980" s="53" t="e">
        <f>E980-F980-VLOOKUP(C980, 'Вчера_Спутник Лайт'!C:BO, 3, FALSE)</f>
        <v>#N/A</v>
      </c>
      <c r="AN980" s="53" t="e">
        <f>K980-L980-VLOOKUP(C980, 'Вчера_Спутник Лайт'!C:BO, 5, FALSE)</f>
        <v>#N/A</v>
      </c>
      <c r="AO980" s="53" t="e">
        <f>M980-N980-VLOOKUP(C980, 'Вчера_Спутник Лайт'!C:BO, 7, FALSE)</f>
        <v>#N/A</v>
      </c>
      <c r="AP980" s="53" t="e">
        <f>O980-P980-VLOOKUP(C980, 'Вчера_Спутник Лайт'!C:BO, 9, FALSE)</f>
        <v>#N/A</v>
      </c>
      <c r="AQ980" s="53" t="e">
        <f>Q980-R980-VLOOKUP(C980, 'Вчера_Спутник Лайт'!C:BO, 11, FALSE)</f>
        <v>#N/A</v>
      </c>
      <c r="AR980" s="53" t="e">
        <f>S980-T980-VLOOKUP(C980, 'Вчера_Спутник Лайт'!C:BO, 13, FALSE)</f>
        <v>#N/A</v>
      </c>
      <c r="AS980" s="53" t="e">
        <f>U980-V980-VLOOKUP(C980, 'Вчера_Спутник Лайт'!C:BO, 15, FALSE)</f>
        <v>#N/A</v>
      </c>
      <c r="AT980" s="53" t="e">
        <f>W980-X980-VLOOKUP(C980, 'Вчера_Спутник Лайт'!C:BO, 17, FALSE)</f>
        <v>#N/A</v>
      </c>
      <c r="AU980" s="53" t="e">
        <f>AA980-AB980-VLOOKUP(C980, 'Вчера_Спутник Лайт'!C:BO, 19, FALSE)</f>
        <v>#N/A</v>
      </c>
      <c r="AV980" s="53" t="e">
        <f>AC980-AD980-VLOOKUP(C980, 'Вчера_Спутник Лайт'!C:BO, 21, FALSE)</f>
        <v>#N/A</v>
      </c>
      <c r="AW980" s="53" t="e">
        <f>VLOOKUP(C980, 'Вчера_Спутник Лайт'!C:BO, 26, FALSE)+F980-#REF!-AD980-AG980</f>
        <v>#N/A</v>
      </c>
      <c r="AX980" s="53" t="e">
        <f>AE980-VLOOKUP(C980,'Вчера_Спутник Лайт'!C:BO, 23, FALSE)</f>
        <v>#N/A</v>
      </c>
    </row>
    <row r="981" spans="1:50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3"/>
      <c r="AA981" s="44"/>
      <c r="AB981" s="43"/>
      <c r="AC981" s="44"/>
      <c r="AD981" s="43"/>
      <c r="AE981" s="43"/>
      <c r="AF981" s="43"/>
      <c r="AG981" s="44"/>
      <c r="AH981" s="48"/>
      <c r="AI981" s="52">
        <f t="shared" si="16"/>
        <v>0</v>
      </c>
      <c r="AJ981" s="53" t="str">
        <f>IF(ISNA(VLOOKUP(C981,'Вчера_Спутник Лайт'!C:C, 1, FALSE)),"ошибка",0)</f>
        <v>ошибка</v>
      </c>
      <c r="AK981" s="55"/>
      <c r="AL981" s="53" t="e">
        <f>D981-VLOOKUP(C981, 'Вчера_Спутник Лайт'!C:BO, 2, FALSE)</f>
        <v>#N/A</v>
      </c>
      <c r="AM981" s="53" t="e">
        <f>E981-F981-VLOOKUP(C981, 'Вчера_Спутник Лайт'!C:BO, 3, FALSE)</f>
        <v>#N/A</v>
      </c>
      <c r="AN981" s="53" t="e">
        <f>K981-L981-VLOOKUP(C981, 'Вчера_Спутник Лайт'!C:BO, 5, FALSE)</f>
        <v>#N/A</v>
      </c>
      <c r="AO981" s="53" t="e">
        <f>M981-N981-VLOOKUP(C981, 'Вчера_Спутник Лайт'!C:BO, 7, FALSE)</f>
        <v>#N/A</v>
      </c>
      <c r="AP981" s="53" t="e">
        <f>O981-P981-VLOOKUP(C981, 'Вчера_Спутник Лайт'!C:BO, 9, FALSE)</f>
        <v>#N/A</v>
      </c>
      <c r="AQ981" s="53" t="e">
        <f>Q981-R981-VLOOKUP(C981, 'Вчера_Спутник Лайт'!C:BO, 11, FALSE)</f>
        <v>#N/A</v>
      </c>
      <c r="AR981" s="53" t="e">
        <f>S981-T981-VLOOKUP(C981, 'Вчера_Спутник Лайт'!C:BO, 13, FALSE)</f>
        <v>#N/A</v>
      </c>
      <c r="AS981" s="53" t="e">
        <f>U981-V981-VLOOKUP(C981, 'Вчера_Спутник Лайт'!C:BO, 15, FALSE)</f>
        <v>#N/A</v>
      </c>
      <c r="AT981" s="53" t="e">
        <f>W981-X981-VLOOKUP(C981, 'Вчера_Спутник Лайт'!C:BO, 17, FALSE)</f>
        <v>#N/A</v>
      </c>
      <c r="AU981" s="53" t="e">
        <f>AA981-AB981-VLOOKUP(C981, 'Вчера_Спутник Лайт'!C:BO, 19, FALSE)</f>
        <v>#N/A</v>
      </c>
      <c r="AV981" s="53" t="e">
        <f>AC981-AD981-VLOOKUP(C981, 'Вчера_Спутник Лайт'!C:BO, 21, FALSE)</f>
        <v>#N/A</v>
      </c>
      <c r="AW981" s="53" t="e">
        <f>VLOOKUP(C981, 'Вчера_Спутник Лайт'!C:BO, 26, FALSE)+F981-#REF!-AD981-AG981</f>
        <v>#N/A</v>
      </c>
      <c r="AX981" s="53" t="e">
        <f>AE981-VLOOKUP(C981,'Вчера_Спутник Лайт'!C:BO, 23, FALSE)</f>
        <v>#N/A</v>
      </c>
    </row>
    <row r="982" spans="1:50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3"/>
      <c r="AA982" s="44"/>
      <c r="AB982" s="43"/>
      <c r="AC982" s="44"/>
      <c r="AD982" s="43"/>
      <c r="AE982" s="43"/>
      <c r="AF982" s="43"/>
      <c r="AG982" s="44"/>
      <c r="AH982" s="48"/>
      <c r="AI982" s="52">
        <f t="shared" si="16"/>
        <v>0</v>
      </c>
      <c r="AJ982" s="53" t="str">
        <f>IF(ISNA(VLOOKUP(C982,'Вчера_Спутник Лайт'!C:C, 1, FALSE)),"ошибка",0)</f>
        <v>ошибка</v>
      </c>
      <c r="AK982" s="55"/>
      <c r="AL982" s="53" t="e">
        <f>D982-VLOOKUP(C982, 'Вчера_Спутник Лайт'!C:BO, 2, FALSE)</f>
        <v>#N/A</v>
      </c>
      <c r="AM982" s="53" t="e">
        <f>E982-F982-VLOOKUP(C982, 'Вчера_Спутник Лайт'!C:BO, 3, FALSE)</f>
        <v>#N/A</v>
      </c>
      <c r="AN982" s="53" t="e">
        <f>K982-L982-VLOOKUP(C982, 'Вчера_Спутник Лайт'!C:BO, 5, FALSE)</f>
        <v>#N/A</v>
      </c>
      <c r="AO982" s="53" t="e">
        <f>M982-N982-VLOOKUP(C982, 'Вчера_Спутник Лайт'!C:BO, 7, FALSE)</f>
        <v>#N/A</v>
      </c>
      <c r="AP982" s="53" t="e">
        <f>O982-P982-VLOOKUP(C982, 'Вчера_Спутник Лайт'!C:BO, 9, FALSE)</f>
        <v>#N/A</v>
      </c>
      <c r="AQ982" s="53" t="e">
        <f>Q982-R982-VLOOKUP(C982, 'Вчера_Спутник Лайт'!C:BO, 11, FALSE)</f>
        <v>#N/A</v>
      </c>
      <c r="AR982" s="53" t="e">
        <f>S982-T982-VLOOKUP(C982, 'Вчера_Спутник Лайт'!C:BO, 13, FALSE)</f>
        <v>#N/A</v>
      </c>
      <c r="AS982" s="53" t="e">
        <f>U982-V982-VLOOKUP(C982, 'Вчера_Спутник Лайт'!C:BO, 15, FALSE)</f>
        <v>#N/A</v>
      </c>
      <c r="AT982" s="53" t="e">
        <f>W982-X982-VLOOKUP(C982, 'Вчера_Спутник Лайт'!C:BO, 17, FALSE)</f>
        <v>#N/A</v>
      </c>
      <c r="AU982" s="53" t="e">
        <f>AA982-AB982-VLOOKUP(C982, 'Вчера_Спутник Лайт'!C:BO, 19, FALSE)</f>
        <v>#N/A</v>
      </c>
      <c r="AV982" s="53" t="e">
        <f>AC982-AD982-VLOOKUP(C982, 'Вчера_Спутник Лайт'!C:BO, 21, FALSE)</f>
        <v>#N/A</v>
      </c>
      <c r="AW982" s="53" t="e">
        <f>VLOOKUP(C982, 'Вчера_Спутник Лайт'!C:BO, 26, FALSE)+F982-#REF!-AD982-AG982</f>
        <v>#N/A</v>
      </c>
      <c r="AX982" s="53" t="e">
        <f>AE982-VLOOKUP(C982,'Вчера_Спутник Лайт'!C:BO, 23, FALSE)</f>
        <v>#N/A</v>
      </c>
    </row>
    <row r="983" spans="1:50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3"/>
      <c r="AA983" s="44"/>
      <c r="AB983" s="43"/>
      <c r="AC983" s="44"/>
      <c r="AD983" s="43"/>
      <c r="AE983" s="43"/>
      <c r="AF983" s="43"/>
      <c r="AG983" s="44"/>
      <c r="AH983" s="48"/>
      <c r="AI983" s="52">
        <f t="shared" si="16"/>
        <v>0</v>
      </c>
      <c r="AJ983" s="53" t="str">
        <f>IF(ISNA(VLOOKUP(C983,'Вчера_Спутник Лайт'!C:C, 1, FALSE)),"ошибка",0)</f>
        <v>ошибка</v>
      </c>
      <c r="AK983" s="55"/>
      <c r="AL983" s="53" t="e">
        <f>D983-VLOOKUP(C983, 'Вчера_Спутник Лайт'!C:BO, 2, FALSE)</f>
        <v>#N/A</v>
      </c>
      <c r="AM983" s="53" t="e">
        <f>E983-F983-VLOOKUP(C983, 'Вчера_Спутник Лайт'!C:BO, 3, FALSE)</f>
        <v>#N/A</v>
      </c>
      <c r="AN983" s="53" t="e">
        <f>K983-L983-VLOOKUP(C983, 'Вчера_Спутник Лайт'!C:BO, 5, FALSE)</f>
        <v>#N/A</v>
      </c>
      <c r="AO983" s="53" t="e">
        <f>M983-N983-VLOOKUP(C983, 'Вчера_Спутник Лайт'!C:BO, 7, FALSE)</f>
        <v>#N/A</v>
      </c>
      <c r="AP983" s="53" t="e">
        <f>O983-P983-VLOOKUP(C983, 'Вчера_Спутник Лайт'!C:BO, 9, FALSE)</f>
        <v>#N/A</v>
      </c>
      <c r="AQ983" s="53" t="e">
        <f>Q983-R983-VLOOKUP(C983, 'Вчера_Спутник Лайт'!C:BO, 11, FALSE)</f>
        <v>#N/A</v>
      </c>
      <c r="AR983" s="53" t="e">
        <f>S983-T983-VLOOKUP(C983, 'Вчера_Спутник Лайт'!C:BO, 13, FALSE)</f>
        <v>#N/A</v>
      </c>
      <c r="AS983" s="53" t="e">
        <f>U983-V983-VLOOKUP(C983, 'Вчера_Спутник Лайт'!C:BO, 15, FALSE)</f>
        <v>#N/A</v>
      </c>
      <c r="AT983" s="53" t="e">
        <f>W983-X983-VLOOKUP(C983, 'Вчера_Спутник Лайт'!C:BO, 17, FALSE)</f>
        <v>#N/A</v>
      </c>
      <c r="AU983" s="53" t="e">
        <f>AA983-AB983-VLOOKUP(C983, 'Вчера_Спутник Лайт'!C:BO, 19, FALSE)</f>
        <v>#N/A</v>
      </c>
      <c r="AV983" s="53" t="e">
        <f>AC983-AD983-VLOOKUP(C983, 'Вчера_Спутник Лайт'!C:BO, 21, FALSE)</f>
        <v>#N/A</v>
      </c>
      <c r="AW983" s="53" t="e">
        <f>VLOOKUP(C983, 'Вчера_Спутник Лайт'!C:BO, 26, FALSE)+F983-#REF!-AD983-AG983</f>
        <v>#N/A</v>
      </c>
      <c r="AX983" s="53" t="e">
        <f>AE983-VLOOKUP(C983,'Вчера_Спутник Лайт'!C:BO, 23, FALSE)</f>
        <v>#N/A</v>
      </c>
    </row>
    <row r="984" spans="1:50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3"/>
      <c r="AA984" s="44"/>
      <c r="AB984" s="43"/>
      <c r="AC984" s="44"/>
      <c r="AD984" s="43"/>
      <c r="AE984" s="43"/>
      <c r="AF984" s="43"/>
      <c r="AG984" s="44"/>
      <c r="AH984" s="48"/>
      <c r="AI984" s="52">
        <f t="shared" si="16"/>
        <v>0</v>
      </c>
      <c r="AJ984" s="53" t="str">
        <f>IF(ISNA(VLOOKUP(C984,'Вчера_Спутник Лайт'!C:C, 1, FALSE)),"ошибка",0)</f>
        <v>ошибка</v>
      </c>
      <c r="AK984" s="55"/>
      <c r="AL984" s="53" t="e">
        <f>D984-VLOOKUP(C984, 'Вчера_Спутник Лайт'!C:BO, 2, FALSE)</f>
        <v>#N/A</v>
      </c>
      <c r="AM984" s="53" t="e">
        <f>E984-F984-VLOOKUP(C984, 'Вчера_Спутник Лайт'!C:BO, 3, FALSE)</f>
        <v>#N/A</v>
      </c>
      <c r="AN984" s="53" t="e">
        <f>K984-L984-VLOOKUP(C984, 'Вчера_Спутник Лайт'!C:BO, 5, FALSE)</f>
        <v>#N/A</v>
      </c>
      <c r="AO984" s="53" t="e">
        <f>M984-N984-VLOOKUP(C984, 'Вчера_Спутник Лайт'!C:BO, 7, FALSE)</f>
        <v>#N/A</v>
      </c>
      <c r="AP984" s="53" t="e">
        <f>O984-P984-VLOOKUP(C984, 'Вчера_Спутник Лайт'!C:BO, 9, FALSE)</f>
        <v>#N/A</v>
      </c>
      <c r="AQ984" s="53" t="e">
        <f>Q984-R984-VLOOKUP(C984, 'Вчера_Спутник Лайт'!C:BO, 11, FALSE)</f>
        <v>#N/A</v>
      </c>
      <c r="AR984" s="53" t="e">
        <f>S984-T984-VLOOKUP(C984, 'Вчера_Спутник Лайт'!C:BO, 13, FALSE)</f>
        <v>#N/A</v>
      </c>
      <c r="AS984" s="53" t="e">
        <f>U984-V984-VLOOKUP(C984, 'Вчера_Спутник Лайт'!C:BO, 15, FALSE)</f>
        <v>#N/A</v>
      </c>
      <c r="AT984" s="53" t="e">
        <f>W984-X984-VLOOKUP(C984, 'Вчера_Спутник Лайт'!C:BO, 17, FALSE)</f>
        <v>#N/A</v>
      </c>
      <c r="AU984" s="53" t="e">
        <f>AA984-AB984-VLOOKUP(C984, 'Вчера_Спутник Лайт'!C:BO, 19, FALSE)</f>
        <v>#N/A</v>
      </c>
      <c r="AV984" s="53" t="e">
        <f>AC984-AD984-VLOOKUP(C984, 'Вчера_Спутник Лайт'!C:BO, 21, FALSE)</f>
        <v>#N/A</v>
      </c>
      <c r="AW984" s="53" t="e">
        <f>VLOOKUP(C984, 'Вчера_Спутник Лайт'!C:BO, 26, FALSE)+F984-#REF!-AD984-AG984</f>
        <v>#N/A</v>
      </c>
      <c r="AX984" s="53" t="e">
        <f>AE984-VLOOKUP(C984,'Вчера_Спутник Лайт'!C:BO, 23, FALSE)</f>
        <v>#N/A</v>
      </c>
    </row>
    <row r="985" spans="1:50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3"/>
      <c r="AA985" s="44"/>
      <c r="AB985" s="43"/>
      <c r="AC985" s="44"/>
      <c r="AD985" s="43"/>
      <c r="AE985" s="43"/>
      <c r="AF985" s="43"/>
      <c r="AG985" s="44"/>
      <c r="AH985" s="48"/>
      <c r="AI985" s="52">
        <f t="shared" si="16"/>
        <v>0</v>
      </c>
      <c r="AJ985" s="53" t="str">
        <f>IF(ISNA(VLOOKUP(C985,'Вчера_Спутник Лайт'!C:C, 1, FALSE)),"ошибка",0)</f>
        <v>ошибка</v>
      </c>
      <c r="AK985" s="55"/>
      <c r="AL985" s="53" t="e">
        <f>D985-VLOOKUP(C985, 'Вчера_Спутник Лайт'!C:BO, 2, FALSE)</f>
        <v>#N/A</v>
      </c>
      <c r="AM985" s="53" t="e">
        <f>E985-F985-VLOOKUP(C985, 'Вчера_Спутник Лайт'!C:BO, 3, FALSE)</f>
        <v>#N/A</v>
      </c>
      <c r="AN985" s="53" t="e">
        <f>K985-L985-VLOOKUP(C985, 'Вчера_Спутник Лайт'!C:BO, 5, FALSE)</f>
        <v>#N/A</v>
      </c>
      <c r="AO985" s="53" t="e">
        <f>M985-N985-VLOOKUP(C985, 'Вчера_Спутник Лайт'!C:BO, 7, FALSE)</f>
        <v>#N/A</v>
      </c>
      <c r="AP985" s="53" t="e">
        <f>O985-P985-VLOOKUP(C985, 'Вчера_Спутник Лайт'!C:BO, 9, FALSE)</f>
        <v>#N/A</v>
      </c>
      <c r="AQ985" s="53" t="e">
        <f>Q985-R985-VLOOKUP(C985, 'Вчера_Спутник Лайт'!C:BO, 11, FALSE)</f>
        <v>#N/A</v>
      </c>
      <c r="AR985" s="53" t="e">
        <f>S985-T985-VLOOKUP(C985, 'Вчера_Спутник Лайт'!C:BO, 13, FALSE)</f>
        <v>#N/A</v>
      </c>
      <c r="AS985" s="53" t="e">
        <f>U985-V985-VLOOKUP(C985, 'Вчера_Спутник Лайт'!C:BO, 15, FALSE)</f>
        <v>#N/A</v>
      </c>
      <c r="AT985" s="53" t="e">
        <f>W985-X985-VLOOKUP(C985, 'Вчера_Спутник Лайт'!C:BO, 17, FALSE)</f>
        <v>#N/A</v>
      </c>
      <c r="AU985" s="53" t="e">
        <f>AA985-AB985-VLOOKUP(C985, 'Вчера_Спутник Лайт'!C:BO, 19, FALSE)</f>
        <v>#N/A</v>
      </c>
      <c r="AV985" s="53" t="e">
        <f>AC985-AD985-VLOOKUP(C985, 'Вчера_Спутник Лайт'!C:BO, 21, FALSE)</f>
        <v>#N/A</v>
      </c>
      <c r="AW985" s="53" t="e">
        <f>VLOOKUP(C985, 'Вчера_Спутник Лайт'!C:BO, 26, FALSE)+F985-#REF!-AD985-AG985</f>
        <v>#N/A</v>
      </c>
      <c r="AX985" s="53" t="e">
        <f>AE985-VLOOKUP(C985,'Вчера_Спутник Лайт'!C:BO, 23, FALSE)</f>
        <v>#N/A</v>
      </c>
    </row>
    <row r="986" spans="1:50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3"/>
      <c r="AA986" s="44"/>
      <c r="AB986" s="43"/>
      <c r="AC986" s="44"/>
      <c r="AD986" s="43"/>
      <c r="AE986" s="43"/>
      <c r="AF986" s="43"/>
      <c r="AG986" s="44"/>
      <c r="AH986" s="48"/>
      <c r="AI986" s="52">
        <f t="shared" si="16"/>
        <v>0</v>
      </c>
      <c r="AJ986" s="53" t="str">
        <f>IF(ISNA(VLOOKUP(C986,'Вчера_Спутник Лайт'!C:C, 1, FALSE)),"ошибка",0)</f>
        <v>ошибка</v>
      </c>
      <c r="AK986" s="55"/>
      <c r="AL986" s="53" t="e">
        <f>D986-VLOOKUP(C986, 'Вчера_Спутник Лайт'!C:BO, 2, FALSE)</f>
        <v>#N/A</v>
      </c>
      <c r="AM986" s="53" t="e">
        <f>E986-F986-VLOOKUP(C986, 'Вчера_Спутник Лайт'!C:BO, 3, FALSE)</f>
        <v>#N/A</v>
      </c>
      <c r="AN986" s="53" t="e">
        <f>K986-L986-VLOOKUP(C986, 'Вчера_Спутник Лайт'!C:BO, 5, FALSE)</f>
        <v>#N/A</v>
      </c>
      <c r="AO986" s="53" t="e">
        <f>M986-N986-VLOOKUP(C986, 'Вчера_Спутник Лайт'!C:BO, 7, FALSE)</f>
        <v>#N/A</v>
      </c>
      <c r="AP986" s="53" t="e">
        <f>O986-P986-VLOOKUP(C986, 'Вчера_Спутник Лайт'!C:BO, 9, FALSE)</f>
        <v>#N/A</v>
      </c>
      <c r="AQ986" s="53" t="e">
        <f>Q986-R986-VLOOKUP(C986, 'Вчера_Спутник Лайт'!C:BO, 11, FALSE)</f>
        <v>#N/A</v>
      </c>
      <c r="AR986" s="53" t="e">
        <f>S986-T986-VLOOKUP(C986, 'Вчера_Спутник Лайт'!C:BO, 13, FALSE)</f>
        <v>#N/A</v>
      </c>
      <c r="AS986" s="53" t="e">
        <f>U986-V986-VLOOKUP(C986, 'Вчера_Спутник Лайт'!C:BO, 15, FALSE)</f>
        <v>#N/A</v>
      </c>
      <c r="AT986" s="53" t="e">
        <f>W986-X986-VLOOKUP(C986, 'Вчера_Спутник Лайт'!C:BO, 17, FALSE)</f>
        <v>#N/A</v>
      </c>
      <c r="AU986" s="53" t="e">
        <f>AA986-AB986-VLOOKUP(C986, 'Вчера_Спутник Лайт'!C:BO, 19, FALSE)</f>
        <v>#N/A</v>
      </c>
      <c r="AV986" s="53" t="e">
        <f>AC986-AD986-VLOOKUP(C986, 'Вчера_Спутник Лайт'!C:BO, 21, FALSE)</f>
        <v>#N/A</v>
      </c>
      <c r="AW986" s="53" t="e">
        <f>VLOOKUP(C986, 'Вчера_Спутник Лайт'!C:BO, 26, FALSE)+F986-#REF!-AD986-AG986</f>
        <v>#N/A</v>
      </c>
      <c r="AX986" s="53" t="e">
        <f>AE986-VLOOKUP(C986,'Вчера_Спутник Лайт'!C:BO, 23, FALSE)</f>
        <v>#N/A</v>
      </c>
    </row>
    <row r="987" spans="1:50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3"/>
      <c r="AA987" s="44"/>
      <c r="AB987" s="43"/>
      <c r="AC987" s="44"/>
      <c r="AD987" s="43"/>
      <c r="AE987" s="43"/>
      <c r="AF987" s="43"/>
      <c r="AG987" s="44"/>
      <c r="AH987" s="48"/>
      <c r="AI987" s="52">
        <f t="shared" si="16"/>
        <v>0</v>
      </c>
      <c r="AJ987" s="53" t="str">
        <f>IF(ISNA(VLOOKUP(C987,'Вчера_Спутник Лайт'!C:C, 1, FALSE)),"ошибка",0)</f>
        <v>ошибка</v>
      </c>
      <c r="AK987" s="55"/>
      <c r="AL987" s="53" t="e">
        <f>D987-VLOOKUP(C987, 'Вчера_Спутник Лайт'!C:BO, 2, FALSE)</f>
        <v>#N/A</v>
      </c>
      <c r="AM987" s="53" t="e">
        <f>E987-F987-VLOOKUP(C987, 'Вчера_Спутник Лайт'!C:BO, 3, FALSE)</f>
        <v>#N/A</v>
      </c>
      <c r="AN987" s="53" t="e">
        <f>K987-L987-VLOOKUP(C987, 'Вчера_Спутник Лайт'!C:BO, 5, FALSE)</f>
        <v>#N/A</v>
      </c>
      <c r="AO987" s="53" t="e">
        <f>M987-N987-VLOOKUP(C987, 'Вчера_Спутник Лайт'!C:BO, 7, FALSE)</f>
        <v>#N/A</v>
      </c>
      <c r="AP987" s="53" t="e">
        <f>O987-P987-VLOOKUP(C987, 'Вчера_Спутник Лайт'!C:BO, 9, FALSE)</f>
        <v>#N/A</v>
      </c>
      <c r="AQ987" s="53" t="e">
        <f>Q987-R987-VLOOKUP(C987, 'Вчера_Спутник Лайт'!C:BO, 11, FALSE)</f>
        <v>#N/A</v>
      </c>
      <c r="AR987" s="53" t="e">
        <f>S987-T987-VLOOKUP(C987, 'Вчера_Спутник Лайт'!C:BO, 13, FALSE)</f>
        <v>#N/A</v>
      </c>
      <c r="AS987" s="53" t="e">
        <f>U987-V987-VLOOKUP(C987, 'Вчера_Спутник Лайт'!C:BO, 15, FALSE)</f>
        <v>#N/A</v>
      </c>
      <c r="AT987" s="53" t="e">
        <f>W987-X987-VLOOKUP(C987, 'Вчера_Спутник Лайт'!C:BO, 17, FALSE)</f>
        <v>#N/A</v>
      </c>
      <c r="AU987" s="53" t="e">
        <f>AA987-AB987-VLOOKUP(C987, 'Вчера_Спутник Лайт'!C:BO, 19, FALSE)</f>
        <v>#N/A</v>
      </c>
      <c r="AV987" s="53" t="e">
        <f>AC987-AD987-VLOOKUP(C987, 'Вчера_Спутник Лайт'!C:BO, 21, FALSE)</f>
        <v>#N/A</v>
      </c>
      <c r="AW987" s="53" t="e">
        <f>VLOOKUP(C987, 'Вчера_Спутник Лайт'!C:BO, 26, FALSE)+F987-#REF!-AD987-AG987</f>
        <v>#N/A</v>
      </c>
      <c r="AX987" s="53" t="e">
        <f>AE987-VLOOKUP(C987,'Вчера_Спутник Лайт'!C:BO, 23, FALSE)</f>
        <v>#N/A</v>
      </c>
    </row>
    <row r="988" spans="1:50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3"/>
      <c r="AA988" s="44"/>
      <c r="AB988" s="43"/>
      <c r="AC988" s="44"/>
      <c r="AD988" s="43"/>
      <c r="AE988" s="43"/>
      <c r="AF988" s="43"/>
      <c r="AG988" s="44"/>
      <c r="AH988" s="48"/>
      <c r="AI988" s="52">
        <f t="shared" si="16"/>
        <v>0</v>
      </c>
      <c r="AJ988" s="53" t="str">
        <f>IF(ISNA(VLOOKUP(C988,'Вчера_Спутник Лайт'!C:C, 1, FALSE)),"ошибка",0)</f>
        <v>ошибка</v>
      </c>
      <c r="AK988" s="55"/>
      <c r="AL988" s="53" t="e">
        <f>D988-VLOOKUP(C988, 'Вчера_Спутник Лайт'!C:BO, 2, FALSE)</f>
        <v>#N/A</v>
      </c>
      <c r="AM988" s="53" t="e">
        <f>E988-F988-VLOOKUP(C988, 'Вчера_Спутник Лайт'!C:BO, 3, FALSE)</f>
        <v>#N/A</v>
      </c>
      <c r="AN988" s="53" t="e">
        <f>K988-L988-VLOOKUP(C988, 'Вчера_Спутник Лайт'!C:BO, 5, FALSE)</f>
        <v>#N/A</v>
      </c>
      <c r="AO988" s="53" t="e">
        <f>M988-N988-VLOOKUP(C988, 'Вчера_Спутник Лайт'!C:BO, 7, FALSE)</f>
        <v>#N/A</v>
      </c>
      <c r="AP988" s="53" t="e">
        <f>O988-P988-VLOOKUP(C988, 'Вчера_Спутник Лайт'!C:BO, 9, FALSE)</f>
        <v>#N/A</v>
      </c>
      <c r="AQ988" s="53" t="e">
        <f>Q988-R988-VLOOKUP(C988, 'Вчера_Спутник Лайт'!C:BO, 11, FALSE)</f>
        <v>#N/A</v>
      </c>
      <c r="AR988" s="53" t="e">
        <f>S988-T988-VLOOKUP(C988, 'Вчера_Спутник Лайт'!C:BO, 13, FALSE)</f>
        <v>#N/A</v>
      </c>
      <c r="AS988" s="53" t="e">
        <f>U988-V988-VLOOKUP(C988, 'Вчера_Спутник Лайт'!C:BO, 15, FALSE)</f>
        <v>#N/A</v>
      </c>
      <c r="AT988" s="53" t="e">
        <f>W988-X988-VLOOKUP(C988, 'Вчера_Спутник Лайт'!C:BO, 17, FALSE)</f>
        <v>#N/A</v>
      </c>
      <c r="AU988" s="53" t="e">
        <f>AA988-AB988-VLOOKUP(C988, 'Вчера_Спутник Лайт'!C:BO, 19, FALSE)</f>
        <v>#N/A</v>
      </c>
      <c r="AV988" s="53" t="e">
        <f>AC988-AD988-VLOOKUP(C988, 'Вчера_Спутник Лайт'!C:BO, 21, FALSE)</f>
        <v>#N/A</v>
      </c>
      <c r="AW988" s="53" t="e">
        <f>VLOOKUP(C988, 'Вчера_Спутник Лайт'!C:BO, 26, FALSE)+F988-#REF!-AD988-AG988</f>
        <v>#N/A</v>
      </c>
      <c r="AX988" s="53" t="e">
        <f>AE988-VLOOKUP(C988,'Вчера_Спутник Лайт'!C:BO, 23, FALSE)</f>
        <v>#N/A</v>
      </c>
    </row>
    <row r="989" spans="1:50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3"/>
      <c r="AA989" s="44"/>
      <c r="AB989" s="43"/>
      <c r="AC989" s="44"/>
      <c r="AD989" s="43"/>
      <c r="AE989" s="43"/>
      <c r="AF989" s="43"/>
      <c r="AG989" s="44"/>
      <c r="AH989" s="48"/>
      <c r="AI989" s="52">
        <f t="shared" si="16"/>
        <v>0</v>
      </c>
      <c r="AJ989" s="53" t="str">
        <f>IF(ISNA(VLOOKUP(C989,'Вчера_Спутник Лайт'!C:C, 1, FALSE)),"ошибка",0)</f>
        <v>ошибка</v>
      </c>
      <c r="AK989" s="55"/>
      <c r="AL989" s="53" t="e">
        <f>D989-VLOOKUP(C989, 'Вчера_Спутник Лайт'!C:BO, 2, FALSE)</f>
        <v>#N/A</v>
      </c>
      <c r="AM989" s="53" t="e">
        <f>E989-F989-VLOOKUP(C989, 'Вчера_Спутник Лайт'!C:BO, 3, FALSE)</f>
        <v>#N/A</v>
      </c>
      <c r="AN989" s="53" t="e">
        <f>K989-L989-VLOOKUP(C989, 'Вчера_Спутник Лайт'!C:BO, 5, FALSE)</f>
        <v>#N/A</v>
      </c>
      <c r="AO989" s="53" t="e">
        <f>M989-N989-VLOOKUP(C989, 'Вчера_Спутник Лайт'!C:BO, 7, FALSE)</f>
        <v>#N/A</v>
      </c>
      <c r="AP989" s="53" t="e">
        <f>O989-P989-VLOOKUP(C989, 'Вчера_Спутник Лайт'!C:BO, 9, FALSE)</f>
        <v>#N/A</v>
      </c>
      <c r="AQ989" s="53" t="e">
        <f>Q989-R989-VLOOKUP(C989, 'Вчера_Спутник Лайт'!C:BO, 11, FALSE)</f>
        <v>#N/A</v>
      </c>
      <c r="AR989" s="53" t="e">
        <f>S989-T989-VLOOKUP(C989, 'Вчера_Спутник Лайт'!C:BO, 13, FALSE)</f>
        <v>#N/A</v>
      </c>
      <c r="AS989" s="53" t="e">
        <f>U989-V989-VLOOKUP(C989, 'Вчера_Спутник Лайт'!C:BO, 15, FALSE)</f>
        <v>#N/A</v>
      </c>
      <c r="AT989" s="53" t="e">
        <f>W989-X989-VLOOKUP(C989, 'Вчера_Спутник Лайт'!C:BO, 17, FALSE)</f>
        <v>#N/A</v>
      </c>
      <c r="AU989" s="53" t="e">
        <f>AA989-AB989-VLOOKUP(C989, 'Вчера_Спутник Лайт'!C:BO, 19, FALSE)</f>
        <v>#N/A</v>
      </c>
      <c r="AV989" s="53" t="e">
        <f>AC989-AD989-VLOOKUP(C989, 'Вчера_Спутник Лайт'!C:BO, 21, FALSE)</f>
        <v>#N/A</v>
      </c>
      <c r="AW989" s="53" t="e">
        <f>VLOOKUP(C989, 'Вчера_Спутник Лайт'!C:BO, 26, FALSE)+F989-#REF!-AD989-AG989</f>
        <v>#N/A</v>
      </c>
      <c r="AX989" s="53" t="e">
        <f>AE989-VLOOKUP(C989,'Вчера_Спутник Лайт'!C:BO, 23, FALSE)</f>
        <v>#N/A</v>
      </c>
    </row>
    <row r="990" spans="1:50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3"/>
      <c r="AA990" s="44"/>
      <c r="AB990" s="43"/>
      <c r="AC990" s="44"/>
      <c r="AD990" s="43"/>
      <c r="AE990" s="43"/>
      <c r="AF990" s="43"/>
      <c r="AG990" s="44"/>
      <c r="AH990" s="48"/>
      <c r="AI990" s="52">
        <f t="shared" si="16"/>
        <v>0</v>
      </c>
      <c r="AJ990" s="53" t="str">
        <f>IF(ISNA(VLOOKUP(C990,'Вчера_Спутник Лайт'!C:C, 1, FALSE)),"ошибка",0)</f>
        <v>ошибка</v>
      </c>
      <c r="AK990" s="55"/>
      <c r="AL990" s="53" t="e">
        <f>D990-VLOOKUP(C990, 'Вчера_Спутник Лайт'!C:BO, 2, FALSE)</f>
        <v>#N/A</v>
      </c>
      <c r="AM990" s="53" t="e">
        <f>E990-F990-VLOOKUP(C990, 'Вчера_Спутник Лайт'!C:BO, 3, FALSE)</f>
        <v>#N/A</v>
      </c>
      <c r="AN990" s="53" t="e">
        <f>K990-L990-VLOOKUP(C990, 'Вчера_Спутник Лайт'!C:BO, 5, FALSE)</f>
        <v>#N/A</v>
      </c>
      <c r="AO990" s="53" t="e">
        <f>M990-N990-VLOOKUP(C990, 'Вчера_Спутник Лайт'!C:BO, 7, FALSE)</f>
        <v>#N/A</v>
      </c>
      <c r="AP990" s="53" t="e">
        <f>O990-P990-VLOOKUP(C990, 'Вчера_Спутник Лайт'!C:BO, 9, FALSE)</f>
        <v>#N/A</v>
      </c>
      <c r="AQ990" s="53" t="e">
        <f>Q990-R990-VLOOKUP(C990, 'Вчера_Спутник Лайт'!C:BO, 11, FALSE)</f>
        <v>#N/A</v>
      </c>
      <c r="AR990" s="53" t="e">
        <f>S990-T990-VLOOKUP(C990, 'Вчера_Спутник Лайт'!C:BO, 13, FALSE)</f>
        <v>#N/A</v>
      </c>
      <c r="AS990" s="53" t="e">
        <f>U990-V990-VLOOKUP(C990, 'Вчера_Спутник Лайт'!C:BO, 15, FALSE)</f>
        <v>#N/A</v>
      </c>
      <c r="AT990" s="53" t="e">
        <f>W990-X990-VLOOKUP(C990, 'Вчера_Спутник Лайт'!C:BO, 17, FALSE)</f>
        <v>#N/A</v>
      </c>
      <c r="AU990" s="53" t="e">
        <f>AA990-AB990-VLOOKUP(C990, 'Вчера_Спутник Лайт'!C:BO, 19, FALSE)</f>
        <v>#N/A</v>
      </c>
      <c r="AV990" s="53" t="e">
        <f>AC990-AD990-VLOOKUP(C990, 'Вчера_Спутник Лайт'!C:BO, 21, FALSE)</f>
        <v>#N/A</v>
      </c>
      <c r="AW990" s="53" t="e">
        <f>VLOOKUP(C990, 'Вчера_Спутник Лайт'!C:BO, 26, FALSE)+F990-#REF!-AD990-AG990</f>
        <v>#N/A</v>
      </c>
      <c r="AX990" s="53" t="e">
        <f>AE990-VLOOKUP(C990,'Вчера_Спутник Лайт'!C:BO, 23, FALSE)</f>
        <v>#N/A</v>
      </c>
    </row>
    <row r="991" spans="1:50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3"/>
      <c r="AA991" s="44"/>
      <c r="AB991" s="43"/>
      <c r="AC991" s="44"/>
      <c r="AD991" s="43"/>
      <c r="AE991" s="43"/>
      <c r="AF991" s="43"/>
      <c r="AG991" s="44"/>
      <c r="AH991" s="48"/>
      <c r="AI991" s="52">
        <f t="shared" si="16"/>
        <v>0</v>
      </c>
      <c r="AJ991" s="53" t="str">
        <f>IF(ISNA(VLOOKUP(C991,'Вчера_Спутник Лайт'!C:C, 1, FALSE)),"ошибка",0)</f>
        <v>ошибка</v>
      </c>
      <c r="AK991" s="55"/>
      <c r="AL991" s="53" t="e">
        <f>D991-VLOOKUP(C991, 'Вчера_Спутник Лайт'!C:BO, 2, FALSE)</f>
        <v>#N/A</v>
      </c>
      <c r="AM991" s="53" t="e">
        <f>E991-F991-VLOOKUP(C991, 'Вчера_Спутник Лайт'!C:BO, 3, FALSE)</f>
        <v>#N/A</v>
      </c>
      <c r="AN991" s="53" t="e">
        <f>K991-L991-VLOOKUP(C991, 'Вчера_Спутник Лайт'!C:BO, 5, FALSE)</f>
        <v>#N/A</v>
      </c>
      <c r="AO991" s="53" t="e">
        <f>M991-N991-VLOOKUP(C991, 'Вчера_Спутник Лайт'!C:BO, 7, FALSE)</f>
        <v>#N/A</v>
      </c>
      <c r="AP991" s="53" t="e">
        <f>O991-P991-VLOOKUP(C991, 'Вчера_Спутник Лайт'!C:BO, 9, FALSE)</f>
        <v>#N/A</v>
      </c>
      <c r="AQ991" s="53" t="e">
        <f>Q991-R991-VLOOKUP(C991, 'Вчера_Спутник Лайт'!C:BO, 11, FALSE)</f>
        <v>#N/A</v>
      </c>
      <c r="AR991" s="53" t="e">
        <f>S991-T991-VLOOKUP(C991, 'Вчера_Спутник Лайт'!C:BO, 13, FALSE)</f>
        <v>#N/A</v>
      </c>
      <c r="AS991" s="53" t="e">
        <f>U991-V991-VLOOKUP(C991, 'Вчера_Спутник Лайт'!C:BO, 15, FALSE)</f>
        <v>#N/A</v>
      </c>
      <c r="AT991" s="53" t="e">
        <f>W991-X991-VLOOKUP(C991, 'Вчера_Спутник Лайт'!C:BO, 17, FALSE)</f>
        <v>#N/A</v>
      </c>
      <c r="AU991" s="53" t="e">
        <f>AA991-AB991-VLOOKUP(C991, 'Вчера_Спутник Лайт'!C:BO, 19, FALSE)</f>
        <v>#N/A</v>
      </c>
      <c r="AV991" s="53" t="e">
        <f>AC991-AD991-VLOOKUP(C991, 'Вчера_Спутник Лайт'!C:BO, 21, FALSE)</f>
        <v>#N/A</v>
      </c>
      <c r="AW991" s="53" t="e">
        <f>VLOOKUP(C991, 'Вчера_Спутник Лайт'!C:BO, 26, FALSE)+F991-#REF!-AD991-AG991</f>
        <v>#N/A</v>
      </c>
      <c r="AX991" s="53" t="e">
        <f>AE991-VLOOKUP(C991,'Вчера_Спутник Лайт'!C:BO, 23, FALSE)</f>
        <v>#N/A</v>
      </c>
    </row>
    <row r="992" spans="1:50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3"/>
      <c r="AA992" s="44"/>
      <c r="AB992" s="43"/>
      <c r="AC992" s="44"/>
      <c r="AD992" s="43"/>
      <c r="AE992" s="43"/>
      <c r="AF992" s="43"/>
      <c r="AG992" s="44"/>
      <c r="AH992" s="48"/>
      <c r="AI992" s="52">
        <f t="shared" si="16"/>
        <v>0</v>
      </c>
      <c r="AJ992" s="53" t="str">
        <f>IF(ISNA(VLOOKUP(C992,'Вчера_Спутник Лайт'!C:C, 1, FALSE)),"ошибка",0)</f>
        <v>ошибка</v>
      </c>
      <c r="AK992" s="55"/>
      <c r="AL992" s="53" t="e">
        <f>D992-VLOOKUP(C992, 'Вчера_Спутник Лайт'!C:BO, 2, FALSE)</f>
        <v>#N/A</v>
      </c>
      <c r="AM992" s="53" t="e">
        <f>E992-F992-VLOOKUP(C992, 'Вчера_Спутник Лайт'!C:BO, 3, FALSE)</f>
        <v>#N/A</v>
      </c>
      <c r="AN992" s="53" t="e">
        <f>K992-L992-VLOOKUP(C992, 'Вчера_Спутник Лайт'!C:BO, 5, FALSE)</f>
        <v>#N/A</v>
      </c>
      <c r="AO992" s="53" t="e">
        <f>M992-N992-VLOOKUP(C992, 'Вчера_Спутник Лайт'!C:BO, 7, FALSE)</f>
        <v>#N/A</v>
      </c>
      <c r="AP992" s="53" t="e">
        <f>O992-P992-VLOOKUP(C992, 'Вчера_Спутник Лайт'!C:BO, 9, FALSE)</f>
        <v>#N/A</v>
      </c>
      <c r="AQ992" s="53" t="e">
        <f>Q992-R992-VLOOKUP(C992, 'Вчера_Спутник Лайт'!C:BO, 11, FALSE)</f>
        <v>#N/A</v>
      </c>
      <c r="AR992" s="53" t="e">
        <f>S992-T992-VLOOKUP(C992, 'Вчера_Спутник Лайт'!C:BO, 13, FALSE)</f>
        <v>#N/A</v>
      </c>
      <c r="AS992" s="53" t="e">
        <f>U992-V992-VLOOKUP(C992, 'Вчера_Спутник Лайт'!C:BO, 15, FALSE)</f>
        <v>#N/A</v>
      </c>
      <c r="AT992" s="53" t="e">
        <f>W992-X992-VLOOKUP(C992, 'Вчера_Спутник Лайт'!C:BO, 17, FALSE)</f>
        <v>#N/A</v>
      </c>
      <c r="AU992" s="53" t="e">
        <f>AA992-AB992-VLOOKUP(C992, 'Вчера_Спутник Лайт'!C:BO, 19, FALSE)</f>
        <v>#N/A</v>
      </c>
      <c r="AV992" s="53" t="e">
        <f>AC992-AD992-VLOOKUP(C992, 'Вчера_Спутник Лайт'!C:BO, 21, FALSE)</f>
        <v>#N/A</v>
      </c>
      <c r="AW992" s="53" t="e">
        <f>VLOOKUP(C992, 'Вчера_Спутник Лайт'!C:BO, 26, FALSE)+F992-#REF!-AD992-AG992</f>
        <v>#N/A</v>
      </c>
      <c r="AX992" s="53" t="e">
        <f>AE992-VLOOKUP(C992,'Вчера_Спутник Лайт'!C:BO, 23, FALSE)</f>
        <v>#N/A</v>
      </c>
    </row>
    <row r="993" spans="1:50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3"/>
      <c r="AA993" s="44"/>
      <c r="AB993" s="43"/>
      <c r="AC993" s="44"/>
      <c r="AD993" s="43"/>
      <c r="AE993" s="43"/>
      <c r="AF993" s="43"/>
      <c r="AG993" s="44"/>
      <c r="AH993" s="48"/>
      <c r="AI993" s="52">
        <f t="shared" si="16"/>
        <v>0</v>
      </c>
      <c r="AJ993" s="53" t="str">
        <f>IF(ISNA(VLOOKUP(C993,'Вчера_Спутник Лайт'!C:C, 1, FALSE)),"ошибка",0)</f>
        <v>ошибка</v>
      </c>
      <c r="AK993" s="55"/>
      <c r="AL993" s="53" t="e">
        <f>D993-VLOOKUP(C993, 'Вчера_Спутник Лайт'!C:BO, 2, FALSE)</f>
        <v>#N/A</v>
      </c>
      <c r="AM993" s="53" t="e">
        <f>E993-F993-VLOOKUP(C993, 'Вчера_Спутник Лайт'!C:BO, 3, FALSE)</f>
        <v>#N/A</v>
      </c>
      <c r="AN993" s="53" t="e">
        <f>K993-L993-VLOOKUP(C993, 'Вчера_Спутник Лайт'!C:BO, 5, FALSE)</f>
        <v>#N/A</v>
      </c>
      <c r="AO993" s="53" t="e">
        <f>M993-N993-VLOOKUP(C993, 'Вчера_Спутник Лайт'!C:BO, 7, FALSE)</f>
        <v>#N/A</v>
      </c>
      <c r="AP993" s="53" t="e">
        <f>O993-P993-VLOOKUP(C993, 'Вчера_Спутник Лайт'!C:BO, 9, FALSE)</f>
        <v>#N/A</v>
      </c>
      <c r="AQ993" s="53" t="e">
        <f>Q993-R993-VLOOKUP(C993, 'Вчера_Спутник Лайт'!C:BO, 11, FALSE)</f>
        <v>#N/A</v>
      </c>
      <c r="AR993" s="53" t="e">
        <f>S993-T993-VLOOKUP(C993, 'Вчера_Спутник Лайт'!C:BO, 13, FALSE)</f>
        <v>#N/A</v>
      </c>
      <c r="AS993" s="53" t="e">
        <f>U993-V993-VLOOKUP(C993, 'Вчера_Спутник Лайт'!C:BO, 15, FALSE)</f>
        <v>#N/A</v>
      </c>
      <c r="AT993" s="53" t="e">
        <f>W993-X993-VLOOKUP(C993, 'Вчера_Спутник Лайт'!C:BO, 17, FALSE)</f>
        <v>#N/A</v>
      </c>
      <c r="AU993" s="53" t="e">
        <f>AA993-AB993-VLOOKUP(C993, 'Вчера_Спутник Лайт'!C:BO, 19, FALSE)</f>
        <v>#N/A</v>
      </c>
      <c r="AV993" s="53" t="e">
        <f>AC993-AD993-VLOOKUP(C993, 'Вчера_Спутник Лайт'!C:BO, 21, FALSE)</f>
        <v>#N/A</v>
      </c>
      <c r="AW993" s="53" t="e">
        <f>VLOOKUP(C993, 'Вчера_Спутник Лайт'!C:BO, 26, FALSE)+F993-#REF!-AD993-AG993</f>
        <v>#N/A</v>
      </c>
      <c r="AX993" s="53" t="e">
        <f>AE993-VLOOKUP(C993,'Вчера_Спутник Лайт'!C:BO, 23, FALSE)</f>
        <v>#N/A</v>
      </c>
    </row>
    <row r="994" spans="1:50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3"/>
      <c r="AA994" s="44"/>
      <c r="AB994" s="43"/>
      <c r="AC994" s="44"/>
      <c r="AD994" s="43"/>
      <c r="AE994" s="43"/>
      <c r="AF994" s="43"/>
      <c r="AG994" s="44"/>
      <c r="AH994" s="48"/>
      <c r="AI994" s="52">
        <f t="shared" si="16"/>
        <v>0</v>
      </c>
      <c r="AJ994" s="53" t="str">
        <f>IF(ISNA(VLOOKUP(C994,'Вчера_Спутник Лайт'!C:C, 1, FALSE)),"ошибка",0)</f>
        <v>ошибка</v>
      </c>
      <c r="AK994" s="55"/>
      <c r="AL994" s="53" t="e">
        <f>D994-VLOOKUP(C994, 'Вчера_Спутник Лайт'!C:BO, 2, FALSE)</f>
        <v>#N/A</v>
      </c>
      <c r="AM994" s="53" t="e">
        <f>E994-F994-VLOOKUP(C994, 'Вчера_Спутник Лайт'!C:BO, 3, FALSE)</f>
        <v>#N/A</v>
      </c>
      <c r="AN994" s="53" t="e">
        <f>K994-L994-VLOOKUP(C994, 'Вчера_Спутник Лайт'!C:BO, 5, FALSE)</f>
        <v>#N/A</v>
      </c>
      <c r="AO994" s="53" t="e">
        <f>M994-N994-VLOOKUP(C994, 'Вчера_Спутник Лайт'!C:BO, 7, FALSE)</f>
        <v>#N/A</v>
      </c>
      <c r="AP994" s="53" t="e">
        <f>O994-P994-VLOOKUP(C994, 'Вчера_Спутник Лайт'!C:BO, 9, FALSE)</f>
        <v>#N/A</v>
      </c>
      <c r="AQ994" s="53" t="e">
        <f>Q994-R994-VLOOKUP(C994, 'Вчера_Спутник Лайт'!C:BO, 11, FALSE)</f>
        <v>#N/A</v>
      </c>
      <c r="AR994" s="53" t="e">
        <f>S994-T994-VLOOKUP(C994, 'Вчера_Спутник Лайт'!C:BO, 13, FALSE)</f>
        <v>#N/A</v>
      </c>
      <c r="AS994" s="53" t="e">
        <f>U994-V994-VLOOKUP(C994, 'Вчера_Спутник Лайт'!C:BO, 15, FALSE)</f>
        <v>#N/A</v>
      </c>
      <c r="AT994" s="53" t="e">
        <f>W994-X994-VLOOKUP(C994, 'Вчера_Спутник Лайт'!C:BO, 17, FALSE)</f>
        <v>#N/A</v>
      </c>
      <c r="AU994" s="53" t="e">
        <f>AA994-AB994-VLOOKUP(C994, 'Вчера_Спутник Лайт'!C:BO, 19, FALSE)</f>
        <v>#N/A</v>
      </c>
      <c r="AV994" s="53" t="e">
        <f>AC994-AD994-VLOOKUP(C994, 'Вчера_Спутник Лайт'!C:BO, 21, FALSE)</f>
        <v>#N/A</v>
      </c>
      <c r="AW994" s="53" t="e">
        <f>VLOOKUP(C994, 'Вчера_Спутник Лайт'!C:BO, 26, FALSE)+F994-#REF!-AD994-AG994</f>
        <v>#N/A</v>
      </c>
      <c r="AX994" s="53" t="e">
        <f>AE994-VLOOKUP(C994,'Вчера_Спутник Лайт'!C:BO, 23, FALSE)</f>
        <v>#N/A</v>
      </c>
    </row>
    <row r="995" spans="1:50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3"/>
      <c r="AA995" s="44"/>
      <c r="AB995" s="43"/>
      <c r="AC995" s="44"/>
      <c r="AD995" s="43"/>
      <c r="AE995" s="43"/>
      <c r="AF995" s="43"/>
      <c r="AG995" s="44"/>
      <c r="AH995" s="48"/>
      <c r="AI995" s="52">
        <f t="shared" si="16"/>
        <v>0</v>
      </c>
      <c r="AJ995" s="53" t="str">
        <f>IF(ISNA(VLOOKUP(C995,'Вчера_Спутник Лайт'!C:C, 1, FALSE)),"ошибка",0)</f>
        <v>ошибка</v>
      </c>
      <c r="AK995" s="55"/>
      <c r="AL995" s="53" t="e">
        <f>D995-VLOOKUP(C995, 'Вчера_Спутник Лайт'!C:BO, 2, FALSE)</f>
        <v>#N/A</v>
      </c>
      <c r="AM995" s="53" t="e">
        <f>E995-F995-VLOOKUP(C995, 'Вчера_Спутник Лайт'!C:BO, 3, FALSE)</f>
        <v>#N/A</v>
      </c>
      <c r="AN995" s="53" t="e">
        <f>K995-L995-VLOOKUP(C995, 'Вчера_Спутник Лайт'!C:BO, 5, FALSE)</f>
        <v>#N/A</v>
      </c>
      <c r="AO995" s="53" t="e">
        <f>M995-N995-VLOOKUP(C995, 'Вчера_Спутник Лайт'!C:BO, 7, FALSE)</f>
        <v>#N/A</v>
      </c>
      <c r="AP995" s="53" t="e">
        <f>O995-P995-VLOOKUP(C995, 'Вчера_Спутник Лайт'!C:BO, 9, FALSE)</f>
        <v>#N/A</v>
      </c>
      <c r="AQ995" s="53" t="e">
        <f>Q995-R995-VLOOKUP(C995, 'Вчера_Спутник Лайт'!C:BO, 11, FALSE)</f>
        <v>#N/A</v>
      </c>
      <c r="AR995" s="53" t="e">
        <f>S995-T995-VLOOKUP(C995, 'Вчера_Спутник Лайт'!C:BO, 13, FALSE)</f>
        <v>#N/A</v>
      </c>
      <c r="AS995" s="53" t="e">
        <f>U995-V995-VLOOKUP(C995, 'Вчера_Спутник Лайт'!C:BO, 15, FALSE)</f>
        <v>#N/A</v>
      </c>
      <c r="AT995" s="53" t="e">
        <f>W995-X995-VLOOKUP(C995, 'Вчера_Спутник Лайт'!C:BO, 17, FALSE)</f>
        <v>#N/A</v>
      </c>
      <c r="AU995" s="53" t="e">
        <f>AA995-AB995-VLOOKUP(C995, 'Вчера_Спутник Лайт'!C:BO, 19, FALSE)</f>
        <v>#N/A</v>
      </c>
      <c r="AV995" s="53" t="e">
        <f>AC995-AD995-VLOOKUP(C995, 'Вчера_Спутник Лайт'!C:BO, 21, FALSE)</f>
        <v>#N/A</v>
      </c>
      <c r="AW995" s="53" t="e">
        <f>VLOOKUP(C995, 'Вчера_Спутник Лайт'!C:BO, 26, FALSE)+F995-#REF!-AD995-AG995</f>
        <v>#N/A</v>
      </c>
      <c r="AX995" s="53" t="e">
        <f>AE995-VLOOKUP(C995,'Вчера_Спутник Лайт'!C:BO, 23, FALSE)</f>
        <v>#N/A</v>
      </c>
    </row>
    <row r="996" spans="1:50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3"/>
      <c r="AA996" s="44"/>
      <c r="AB996" s="43"/>
      <c r="AC996" s="44"/>
      <c r="AD996" s="43"/>
      <c r="AE996" s="43"/>
      <c r="AF996" s="43"/>
      <c r="AG996" s="44"/>
      <c r="AH996" s="48"/>
      <c r="AI996" s="52">
        <f t="shared" si="16"/>
        <v>0</v>
      </c>
      <c r="AJ996" s="53" t="str">
        <f>IF(ISNA(VLOOKUP(C996,'Вчера_Спутник Лайт'!C:C, 1, FALSE)),"ошибка",0)</f>
        <v>ошибка</v>
      </c>
      <c r="AK996" s="55"/>
      <c r="AL996" s="53" t="e">
        <f>D996-VLOOKUP(C996, 'Вчера_Спутник Лайт'!C:BO, 2, FALSE)</f>
        <v>#N/A</v>
      </c>
      <c r="AM996" s="53" t="e">
        <f>E996-F996-VLOOKUP(C996, 'Вчера_Спутник Лайт'!C:BO, 3, FALSE)</f>
        <v>#N/A</v>
      </c>
      <c r="AN996" s="53" t="e">
        <f>K996-L996-VLOOKUP(C996, 'Вчера_Спутник Лайт'!C:BO, 5, FALSE)</f>
        <v>#N/A</v>
      </c>
      <c r="AO996" s="53" t="e">
        <f>M996-N996-VLOOKUP(C996, 'Вчера_Спутник Лайт'!C:BO, 7, FALSE)</f>
        <v>#N/A</v>
      </c>
      <c r="AP996" s="53" t="e">
        <f>O996-P996-VLOOKUP(C996, 'Вчера_Спутник Лайт'!C:BO, 9, FALSE)</f>
        <v>#N/A</v>
      </c>
      <c r="AQ996" s="53" t="e">
        <f>Q996-R996-VLOOKUP(C996, 'Вчера_Спутник Лайт'!C:BO, 11, FALSE)</f>
        <v>#N/A</v>
      </c>
      <c r="AR996" s="53" t="e">
        <f>S996-T996-VLOOKUP(C996, 'Вчера_Спутник Лайт'!C:BO, 13, FALSE)</f>
        <v>#N/A</v>
      </c>
      <c r="AS996" s="53" t="e">
        <f>U996-V996-VLOOKUP(C996, 'Вчера_Спутник Лайт'!C:BO, 15, FALSE)</f>
        <v>#N/A</v>
      </c>
      <c r="AT996" s="53" t="e">
        <f>W996-X996-VLOOKUP(C996, 'Вчера_Спутник Лайт'!C:BO, 17, FALSE)</f>
        <v>#N/A</v>
      </c>
      <c r="AU996" s="53" t="e">
        <f>AA996-AB996-VLOOKUP(C996, 'Вчера_Спутник Лайт'!C:BO, 19, FALSE)</f>
        <v>#N/A</v>
      </c>
      <c r="AV996" s="53" t="e">
        <f>AC996-AD996-VLOOKUP(C996, 'Вчера_Спутник Лайт'!C:BO, 21, FALSE)</f>
        <v>#N/A</v>
      </c>
      <c r="AW996" s="53" t="e">
        <f>VLOOKUP(C996, 'Вчера_Спутник Лайт'!C:BO, 26, FALSE)+F996-#REF!-AD996-AG996</f>
        <v>#N/A</v>
      </c>
      <c r="AX996" s="53" t="e">
        <f>AE996-VLOOKUP(C996,'Вчера_Спутник Лайт'!C:BO, 23, FALSE)</f>
        <v>#N/A</v>
      </c>
    </row>
    <row r="997" spans="1:50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3"/>
      <c r="AA997" s="44"/>
      <c r="AB997" s="43"/>
      <c r="AC997" s="44"/>
      <c r="AD997" s="43"/>
      <c r="AE997" s="43"/>
      <c r="AF997" s="43"/>
      <c r="AG997" s="44"/>
      <c r="AH997" s="48"/>
      <c r="AI997" s="52">
        <f t="shared" si="16"/>
        <v>0</v>
      </c>
      <c r="AJ997" s="53" t="str">
        <f>IF(ISNA(VLOOKUP(C997,'Вчера_Спутник Лайт'!C:C, 1, FALSE)),"ошибка",0)</f>
        <v>ошибка</v>
      </c>
      <c r="AK997" s="55"/>
      <c r="AL997" s="53" t="e">
        <f>D997-VLOOKUP(C997, 'Вчера_Спутник Лайт'!C:BO, 2, FALSE)</f>
        <v>#N/A</v>
      </c>
      <c r="AM997" s="53" t="e">
        <f>E997-F997-VLOOKUP(C997, 'Вчера_Спутник Лайт'!C:BO, 3, FALSE)</f>
        <v>#N/A</v>
      </c>
      <c r="AN997" s="53" t="e">
        <f>K997-L997-VLOOKUP(C997, 'Вчера_Спутник Лайт'!C:BO, 5, FALSE)</f>
        <v>#N/A</v>
      </c>
      <c r="AO997" s="53" t="e">
        <f>M997-N997-VLOOKUP(C997, 'Вчера_Спутник Лайт'!C:BO, 7, FALSE)</f>
        <v>#N/A</v>
      </c>
      <c r="AP997" s="53" t="e">
        <f>O997-P997-VLOOKUP(C997, 'Вчера_Спутник Лайт'!C:BO, 9, FALSE)</f>
        <v>#N/A</v>
      </c>
      <c r="AQ997" s="53" t="e">
        <f>Q997-R997-VLOOKUP(C997, 'Вчера_Спутник Лайт'!C:BO, 11, FALSE)</f>
        <v>#N/A</v>
      </c>
      <c r="AR997" s="53" t="e">
        <f>S997-T997-VLOOKUP(C997, 'Вчера_Спутник Лайт'!C:BO, 13, FALSE)</f>
        <v>#N/A</v>
      </c>
      <c r="AS997" s="53" t="e">
        <f>U997-V997-VLOOKUP(C997, 'Вчера_Спутник Лайт'!C:BO, 15, FALSE)</f>
        <v>#N/A</v>
      </c>
      <c r="AT997" s="53" t="e">
        <f>W997-X997-VLOOKUP(C997, 'Вчера_Спутник Лайт'!C:BO, 17, FALSE)</f>
        <v>#N/A</v>
      </c>
      <c r="AU997" s="53" t="e">
        <f>AA997-AB997-VLOOKUP(C997, 'Вчера_Спутник Лайт'!C:BO, 19, FALSE)</f>
        <v>#N/A</v>
      </c>
      <c r="AV997" s="53" t="e">
        <f>AC997-AD997-VLOOKUP(C997, 'Вчера_Спутник Лайт'!C:BO, 21, FALSE)</f>
        <v>#N/A</v>
      </c>
      <c r="AW997" s="53" t="e">
        <f>VLOOKUP(C997, 'Вчера_Спутник Лайт'!C:BO, 26, FALSE)+F997-#REF!-AD997-AG997</f>
        <v>#N/A</v>
      </c>
      <c r="AX997" s="53" t="e">
        <f>AE997-VLOOKUP(C997,'Вчера_Спутник Лайт'!C:BO, 23, FALSE)</f>
        <v>#N/A</v>
      </c>
    </row>
    <row r="998" spans="1:50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3"/>
      <c r="AA998" s="44"/>
      <c r="AB998" s="43"/>
      <c r="AC998" s="44"/>
      <c r="AD998" s="43"/>
      <c r="AE998" s="43"/>
      <c r="AF998" s="43"/>
      <c r="AG998" s="44"/>
      <c r="AH998" s="48"/>
      <c r="AI998" s="52">
        <f t="shared" si="16"/>
        <v>0</v>
      </c>
      <c r="AJ998" s="53" t="str">
        <f>IF(ISNA(VLOOKUP(C998,'Вчера_Спутник Лайт'!C:C, 1, FALSE)),"ошибка",0)</f>
        <v>ошибка</v>
      </c>
      <c r="AK998" s="55"/>
      <c r="AL998" s="53" t="e">
        <f>D998-VLOOKUP(C998, 'Вчера_Спутник Лайт'!C:BO, 2, FALSE)</f>
        <v>#N/A</v>
      </c>
      <c r="AM998" s="53" t="e">
        <f>E998-F998-VLOOKUP(C998, 'Вчера_Спутник Лайт'!C:BO, 3, FALSE)</f>
        <v>#N/A</v>
      </c>
      <c r="AN998" s="53" t="e">
        <f>K998-L998-VLOOKUP(C998, 'Вчера_Спутник Лайт'!C:BO, 5, FALSE)</f>
        <v>#N/A</v>
      </c>
      <c r="AO998" s="53" t="e">
        <f>M998-N998-VLOOKUP(C998, 'Вчера_Спутник Лайт'!C:BO, 7, FALSE)</f>
        <v>#N/A</v>
      </c>
      <c r="AP998" s="53" t="e">
        <f>O998-P998-VLOOKUP(C998, 'Вчера_Спутник Лайт'!C:BO, 9, FALSE)</f>
        <v>#N/A</v>
      </c>
      <c r="AQ998" s="53" t="e">
        <f>Q998-R998-VLOOKUP(C998, 'Вчера_Спутник Лайт'!C:BO, 11, FALSE)</f>
        <v>#N/A</v>
      </c>
      <c r="AR998" s="53" t="e">
        <f>S998-T998-VLOOKUP(C998, 'Вчера_Спутник Лайт'!C:BO, 13, FALSE)</f>
        <v>#N/A</v>
      </c>
      <c r="AS998" s="53" t="e">
        <f>U998-V998-VLOOKUP(C998, 'Вчера_Спутник Лайт'!C:BO, 15, FALSE)</f>
        <v>#N/A</v>
      </c>
      <c r="AT998" s="53" t="e">
        <f>W998-X998-VLOOKUP(C998, 'Вчера_Спутник Лайт'!C:BO, 17, FALSE)</f>
        <v>#N/A</v>
      </c>
      <c r="AU998" s="53" t="e">
        <f>AA998-AB998-VLOOKUP(C998, 'Вчера_Спутник Лайт'!C:BO, 19, FALSE)</f>
        <v>#N/A</v>
      </c>
      <c r="AV998" s="53" t="e">
        <f>AC998-AD998-VLOOKUP(C998, 'Вчера_Спутник Лайт'!C:BO, 21, FALSE)</f>
        <v>#N/A</v>
      </c>
      <c r="AW998" s="53" t="e">
        <f>VLOOKUP(C998, 'Вчера_Спутник Лайт'!C:BO, 26, FALSE)+F998-#REF!-AD998-AG998</f>
        <v>#N/A</v>
      </c>
      <c r="AX998" s="53" t="e">
        <f>AE998-VLOOKUP(C998,'Вчера_Спутник Лайт'!C:BO, 23, FALSE)</f>
        <v>#N/A</v>
      </c>
    </row>
    <row r="999" spans="1:50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3"/>
      <c r="AA999" s="44"/>
      <c r="AB999" s="43"/>
      <c r="AC999" s="44"/>
      <c r="AD999" s="43"/>
      <c r="AE999" s="43"/>
      <c r="AF999" s="43"/>
      <c r="AG999" s="44"/>
      <c r="AH999" s="48"/>
      <c r="AI999" s="52">
        <f t="shared" si="16"/>
        <v>0</v>
      </c>
      <c r="AJ999" s="53" t="str">
        <f>IF(ISNA(VLOOKUP(C999,'Вчера_Спутник Лайт'!C:C, 1, FALSE)),"ошибка",0)</f>
        <v>ошибка</v>
      </c>
      <c r="AK999" s="55"/>
      <c r="AL999" s="53" t="e">
        <f>D999-VLOOKUP(C999, 'Вчера_Спутник Лайт'!C:BO, 2, FALSE)</f>
        <v>#N/A</v>
      </c>
      <c r="AM999" s="53" t="e">
        <f>E999-F999-VLOOKUP(C999, 'Вчера_Спутник Лайт'!C:BO, 3, FALSE)</f>
        <v>#N/A</v>
      </c>
      <c r="AN999" s="53" t="e">
        <f>K999-L999-VLOOKUP(C999, 'Вчера_Спутник Лайт'!C:BO, 5, FALSE)</f>
        <v>#N/A</v>
      </c>
      <c r="AO999" s="53" t="e">
        <f>M999-N999-VLOOKUP(C999, 'Вчера_Спутник Лайт'!C:BO, 7, FALSE)</f>
        <v>#N/A</v>
      </c>
      <c r="AP999" s="53" t="e">
        <f>O999-P999-VLOOKUP(C999, 'Вчера_Спутник Лайт'!C:BO, 9, FALSE)</f>
        <v>#N/A</v>
      </c>
      <c r="AQ999" s="53" t="e">
        <f>Q999-R999-VLOOKUP(C999, 'Вчера_Спутник Лайт'!C:BO, 11, FALSE)</f>
        <v>#N/A</v>
      </c>
      <c r="AR999" s="53" t="e">
        <f>S999-T999-VLOOKUP(C999, 'Вчера_Спутник Лайт'!C:BO, 13, FALSE)</f>
        <v>#N/A</v>
      </c>
      <c r="AS999" s="53" t="e">
        <f>U999-V999-VLOOKUP(C999, 'Вчера_Спутник Лайт'!C:BO, 15, FALSE)</f>
        <v>#N/A</v>
      </c>
      <c r="AT999" s="53" t="e">
        <f>W999-X999-VLOOKUP(C999, 'Вчера_Спутник Лайт'!C:BO, 17, FALSE)</f>
        <v>#N/A</v>
      </c>
      <c r="AU999" s="53" t="e">
        <f>AA999-AB999-VLOOKUP(C999, 'Вчера_Спутник Лайт'!C:BO, 19, FALSE)</f>
        <v>#N/A</v>
      </c>
      <c r="AV999" s="53" t="e">
        <f>AC999-AD999-VLOOKUP(C999, 'Вчера_Спутник Лайт'!C:BO, 21, FALSE)</f>
        <v>#N/A</v>
      </c>
      <c r="AW999" s="53" t="e">
        <f>VLOOKUP(C999, 'Вчера_Спутник Лайт'!C:BO, 26, FALSE)+F999-#REF!-AD999-AG999</f>
        <v>#N/A</v>
      </c>
      <c r="AX999" s="53" t="e">
        <f>AE999-VLOOKUP(C999,'Вчера_Спутник Лайт'!C:BO, 23, FALSE)</f>
        <v>#N/A</v>
      </c>
    </row>
    <row r="1000" spans="1:50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3"/>
      <c r="AA1000" s="44"/>
      <c r="AB1000" s="43"/>
      <c r="AC1000" s="44"/>
      <c r="AD1000" s="43"/>
      <c r="AE1000" s="43"/>
      <c r="AF1000" s="43"/>
      <c r="AG1000" s="44"/>
      <c r="AH1000" s="48"/>
      <c r="AI1000" s="52">
        <f t="shared" si="16"/>
        <v>0</v>
      </c>
      <c r="AJ1000" s="53" t="str">
        <f>IF(ISNA(VLOOKUP(C1000,'Вчера_Спутник Лайт'!C:C, 1, FALSE)),"ошибка",0)</f>
        <v>ошибка</v>
      </c>
      <c r="AK1000" s="55"/>
      <c r="AL1000" s="53" t="e">
        <f>D1000-VLOOKUP(C1000, 'Вчера_Спутник Лайт'!C:BO, 2, FALSE)</f>
        <v>#N/A</v>
      </c>
      <c r="AM1000" s="53" t="e">
        <f>E1000-F1000-VLOOKUP(C1000, 'Вчера_Спутник Лайт'!C:BO, 3, FALSE)</f>
        <v>#N/A</v>
      </c>
      <c r="AN1000" s="53" t="e">
        <f>K1000-L1000-VLOOKUP(C1000, 'Вчера_Спутник Лайт'!C:BO, 5, FALSE)</f>
        <v>#N/A</v>
      </c>
      <c r="AO1000" s="53" t="e">
        <f>M1000-N1000-VLOOKUP(C1000, 'Вчера_Спутник Лайт'!C:BO, 7, FALSE)</f>
        <v>#N/A</v>
      </c>
      <c r="AP1000" s="53" t="e">
        <f>O1000-P1000-VLOOKUP(C1000, 'Вчера_Спутник Лайт'!C:BO, 9, FALSE)</f>
        <v>#N/A</v>
      </c>
      <c r="AQ1000" s="53" t="e">
        <f>Q1000-R1000-VLOOKUP(C1000, 'Вчера_Спутник Лайт'!C:BO, 11, FALSE)</f>
        <v>#N/A</v>
      </c>
      <c r="AR1000" s="53" t="e">
        <f>S1000-T1000-VLOOKUP(C1000, 'Вчера_Спутник Лайт'!C:BO, 13, FALSE)</f>
        <v>#N/A</v>
      </c>
      <c r="AS1000" s="53" t="e">
        <f>U1000-V1000-VLOOKUP(C1000, 'Вчера_Спутник Лайт'!C:BO, 15, FALSE)</f>
        <v>#N/A</v>
      </c>
      <c r="AT1000" s="53" t="e">
        <f>W1000-X1000-VLOOKUP(C1000, 'Вчера_Спутник Лайт'!C:BO, 17, FALSE)</f>
        <v>#N/A</v>
      </c>
      <c r="AU1000" s="53" t="e">
        <f>AA1000-AB1000-VLOOKUP(C1000, 'Вчера_Спутник Лайт'!C:BO, 19, FALSE)</f>
        <v>#N/A</v>
      </c>
      <c r="AV1000" s="53" t="e">
        <f>AC1000-AD1000-VLOOKUP(C1000, 'Вчера_Спутник Лайт'!C:BO, 21, FALSE)</f>
        <v>#N/A</v>
      </c>
      <c r="AW1000" s="53" t="e">
        <f>VLOOKUP(C1000, 'Вчера_Спутник Лайт'!C:BO, 26, FALSE)+F1000-#REF!-AD1000-AG1000</f>
        <v>#N/A</v>
      </c>
      <c r="AX1000" s="53" t="e">
        <f>AE1000-VLOOKUP(C1000,'Вчера_Спутник Лайт'!C:BO, 23, FALSE)</f>
        <v>#N/A</v>
      </c>
    </row>
    <row r="1001" spans="1:50" ht="50.1" customHeight="1" x14ac:dyDescent="0.25"/>
    <row r="1002" spans="1:50" ht="50.1" customHeight="1" x14ac:dyDescent="0.25"/>
    <row r="1003" spans="1:50" ht="50.1" customHeight="1" x14ac:dyDescent="0.25"/>
    <row r="1004" spans="1:50" ht="50.1" customHeight="1" x14ac:dyDescent="0.25"/>
    <row r="1005" spans="1:50" ht="50.1" customHeight="1" x14ac:dyDescent="0.25"/>
    <row r="1006" spans="1:50" ht="50.1" customHeight="1" x14ac:dyDescent="0.25"/>
    <row r="1007" spans="1:50" ht="50.1" customHeight="1" x14ac:dyDescent="0.25"/>
    <row r="1008" spans="1:5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Y229"/>
  <mergeCells count="26">
    <mergeCell ref="W1:X1"/>
    <mergeCell ref="A1:A2"/>
    <mergeCell ref="B1:B2"/>
    <mergeCell ref="C1:C2"/>
    <mergeCell ref="D1:D2"/>
    <mergeCell ref="E1:F1"/>
    <mergeCell ref="K1:L1"/>
    <mergeCell ref="M1:N1"/>
    <mergeCell ref="O1:P1"/>
    <mergeCell ref="Q1:R1"/>
    <mergeCell ref="S1:T1"/>
    <mergeCell ref="U1:V1"/>
    <mergeCell ref="G1:H1"/>
    <mergeCell ref="I1:J1"/>
    <mergeCell ref="Y1:Z1"/>
    <mergeCell ref="AX1:AX2"/>
    <mergeCell ref="AJ1:AJ2"/>
    <mergeCell ref="AK1:AK2"/>
    <mergeCell ref="AL1:AL2"/>
    <mergeCell ref="AA1:AB1"/>
    <mergeCell ref="AC1:AD1"/>
    <mergeCell ref="AG1:AG2"/>
    <mergeCell ref="AH1:AH2"/>
    <mergeCell ref="AI1:AI2"/>
    <mergeCell ref="AE1:AE2"/>
    <mergeCell ref="AF1:AF2"/>
  </mergeCells>
  <conditionalFormatting sqref="C1:C4 C81:C1048576 E3 G3 I3 K3 M3 O3 Q3 S3 U3 W3 Y3 AA3 AC3 AE3 AG3">
    <cfRule type="duplicateValues" dxfId="139" priority="43"/>
  </conditionalFormatting>
  <conditionalFormatting sqref="A1:A4 A81:A1048576">
    <cfRule type="containsText" dxfId="138" priority="42" operator="containsText" text="Медицинская организация">
      <formula>NOT(ISERROR(SEARCH("Медицинская организация",A1)))</formula>
    </cfRule>
  </conditionalFormatting>
  <conditionalFormatting sqref="D1:D4 D81:D1048576 F3 H3 J3 L3 N3 P3 R3 T3 V3 X3 Z3 AB3 AD3 AF3 E4:AG4">
    <cfRule type="containsBlanks" dxfId="137" priority="41">
      <formula>LEN(TRIM(D1))=0</formula>
    </cfRule>
  </conditionalFormatting>
  <conditionalFormatting sqref="AL1:AL2">
    <cfRule type="containsBlanks" dxfId="136" priority="40">
      <formula>LEN(TRIM(AL1))=0</formula>
    </cfRule>
  </conditionalFormatting>
  <conditionalFormatting sqref="C5:C80">
    <cfRule type="duplicateValues" dxfId="135" priority="39"/>
  </conditionalFormatting>
  <conditionalFormatting sqref="A5:A80">
    <cfRule type="containsText" dxfId="134" priority="38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33" priority="37">
      <formula>LEN(TRIM(D5))=0</formula>
    </cfRule>
  </conditionalFormatting>
  <conditionalFormatting sqref="AI4:AJ1000 AL4:AW1000">
    <cfRule type="cellIs" dxfId="132" priority="34" operator="equal">
      <formula>0</formula>
    </cfRule>
    <cfRule type="cellIs" dxfId="131" priority="35" operator="lessThan">
      <formula>0</formula>
    </cfRule>
    <cfRule type="cellIs" dxfId="130" priority="36" operator="greaterThan">
      <formula>0</formula>
    </cfRule>
  </conditionalFormatting>
  <conditionalFormatting sqref="E1:E2 K1:K2 M1:M2 O1:O2 Q1:Q2 S1:S2 U1:U2 W1:W2 AA1:AA2 AC1:AC2 AE1:AE2 E4:E1048576 G4 I4 K4:K1048576 M4:M1048576 O4:O1048576 Q4:Q1048576 S4:S1048576 U4:U1048576 W4:W1048576 Y4 AA4:AA1048576 AC4:AC1048576 AE4 AG4:AG1048576">
    <cfRule type="containsBlanks" dxfId="129" priority="33">
      <formula>LEN(TRIM(E1))=0</formula>
    </cfRule>
  </conditionalFormatting>
  <conditionalFormatting sqref="C1:C1048576 E3 G3 I3 K3 M3 O3 Q3 S3 U3 W3 Y3 AA3 AC3 AE3 AG3">
    <cfRule type="duplicateValues" dxfId="128" priority="32"/>
  </conditionalFormatting>
  <conditionalFormatting sqref="AI4:AI1000">
    <cfRule type="expression" dxfId="127" priority="30">
      <formula>$AG$4&lt;$AI$4</formula>
    </cfRule>
    <cfRule type="expression" dxfId="126" priority="31">
      <formula>$AG$4&gt;$AI$4</formula>
    </cfRule>
  </conditionalFormatting>
  <conditionalFormatting sqref="D1:F2 K1:X2 D3 F3 H3 J3 L3 N3 P3 R3 T3 V3 X3 D4:X1048576 Z5:AG1048576 AA1:AE2 Z3 AB3 AD3 AF3 Y4:AG4">
    <cfRule type="cellIs" dxfId="125" priority="29" operator="lessThan">
      <formula>0</formula>
    </cfRule>
  </conditionalFormatting>
  <conditionalFormatting sqref="F4:J1000">
    <cfRule type="cellIs" dxfId="124" priority="28" operator="greaterThan">
      <formula>0</formula>
    </cfRule>
  </conditionalFormatting>
  <conditionalFormatting sqref="AD5:AF1000">
    <cfRule type="cellIs" dxfId="123" priority="27" operator="greaterThan">
      <formula>5</formula>
    </cfRule>
  </conditionalFormatting>
  <conditionalFormatting sqref="AX4:AX1000">
    <cfRule type="cellIs" dxfId="122" priority="22" operator="equal">
      <formula>0</formula>
    </cfRule>
    <cfRule type="cellIs" dxfId="121" priority="23" operator="lessThan">
      <formula>0</formula>
    </cfRule>
    <cfRule type="cellIs" dxfId="120" priority="24" operator="greaterThan">
      <formula>0</formula>
    </cfRule>
  </conditionalFormatting>
  <conditionalFormatting sqref="AX1:AX2">
    <cfRule type="containsBlanks" dxfId="119" priority="20">
      <formula>LEN(TRIM(AX1))=0</formula>
    </cfRule>
  </conditionalFormatting>
  <conditionalFormatting sqref="I4:I1048576">
    <cfRule type="containsBlanks" dxfId="118" priority="19">
      <formula>LEN(TRIM(I4))=0</formula>
    </cfRule>
  </conditionalFormatting>
  <conditionalFormatting sqref="G4:G1048576">
    <cfRule type="containsBlanks" dxfId="117" priority="18">
      <formula>LEN(TRIM(G4))=0</formula>
    </cfRule>
  </conditionalFormatting>
  <conditionalFormatting sqref="H2 J2">
    <cfRule type="containsBlanks" dxfId="116" priority="17">
      <formula>LEN(TRIM(H2))=0</formula>
    </cfRule>
  </conditionalFormatting>
  <conditionalFormatting sqref="H2 J2">
    <cfRule type="cellIs" dxfId="115" priority="16" operator="lessThan">
      <formula>0</formula>
    </cfRule>
  </conditionalFormatting>
  <conditionalFormatting sqref="G1:G2">
    <cfRule type="containsBlanks" dxfId="114" priority="13">
      <formula>LEN(TRIM(G1))=0</formula>
    </cfRule>
  </conditionalFormatting>
  <conditionalFormatting sqref="G1:G2">
    <cfRule type="cellIs" dxfId="113" priority="12" operator="lessThan">
      <formula>0</formula>
    </cfRule>
  </conditionalFormatting>
  <conditionalFormatting sqref="I1:I2">
    <cfRule type="containsBlanks" dxfId="112" priority="15">
      <formula>LEN(TRIM(I1))=0</formula>
    </cfRule>
  </conditionalFormatting>
  <conditionalFormatting sqref="I1:I2">
    <cfRule type="cellIs" dxfId="111" priority="14" operator="lessThan">
      <formula>0</formula>
    </cfRule>
  </conditionalFormatting>
  <conditionalFormatting sqref="AF1:AG2">
    <cfRule type="containsBlanks" dxfId="110" priority="11">
      <formula>LEN(TRIM(AF1))=0</formula>
    </cfRule>
  </conditionalFormatting>
  <conditionalFormatting sqref="AF1:AG2">
    <cfRule type="cellIs" dxfId="109" priority="10" operator="lessThan">
      <formula>0</formula>
    </cfRule>
  </conditionalFormatting>
  <conditionalFormatting sqref="Y5:Y1048576">
    <cfRule type="containsBlanks" dxfId="108" priority="7">
      <formula>LEN(TRIM(Y5))=0</formula>
    </cfRule>
  </conditionalFormatting>
  <conditionalFormatting sqref="Y5:Y1048576">
    <cfRule type="cellIs" dxfId="107" priority="5" operator="lessThan">
      <formula>0</formula>
    </cfRule>
  </conditionalFormatting>
  <conditionalFormatting sqref="Y1">
    <cfRule type="containsBlanks" dxfId="106" priority="4">
      <formula>LEN(TRIM(Y1))=0</formula>
    </cfRule>
  </conditionalFormatting>
  <conditionalFormatting sqref="Y1:Z1">
    <cfRule type="cellIs" dxfId="105" priority="3" operator="lessThan">
      <formula>0</formula>
    </cfRule>
  </conditionalFormatting>
  <conditionalFormatting sqref="Y2:Z2">
    <cfRule type="containsBlanks" dxfId="104" priority="2">
      <formula>LEN(TRIM(Y2))=0</formula>
    </cfRule>
  </conditionalFormatting>
  <conditionalFormatting sqref="Y2:Z2">
    <cfRule type="cellIs" dxfId="103" priority="1" operator="less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1101"/>
  <sheetViews>
    <sheetView zoomScale="70" zoomScaleNormal="70" workbookViewId="0">
      <pane ySplit="4" topLeftCell="A5" activePane="bottomLeft" state="frozen"/>
      <selection activeCell="D1" sqref="D1"/>
      <selection pane="bottomLeft" activeCell="AZ6" sqref="AZ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31" width="12.28515625" style="37" customWidth="1"/>
    <col min="32" max="32" width="22.140625" style="37" customWidth="1"/>
    <col min="33" max="33" width="20.28515625" style="37" customWidth="1"/>
    <col min="34" max="34" width="1.7109375" style="50" customWidth="1"/>
    <col min="35" max="37" width="12.7109375" style="54" customWidth="1"/>
    <col min="38" max="38" width="1.7109375" style="56" customWidth="1"/>
    <col min="39" max="52" width="8.7109375" style="54" customWidth="1"/>
    <col min="53" max="53" width="4.28515625" style="50" customWidth="1"/>
    <col min="54" max="240" width="9.140625" style="37" customWidth="1"/>
    <col min="241" max="241" width="25" style="37" customWidth="1"/>
    <col min="242" max="242" width="51.5703125" style="37" customWidth="1"/>
    <col min="243" max="243" width="15" style="37" bestFit="1" customWidth="1"/>
    <col min="244" max="244" width="14.140625" style="37" customWidth="1"/>
    <col min="245" max="245" width="13" style="37" customWidth="1"/>
    <col min="246" max="247" width="14.140625" style="37" customWidth="1"/>
    <col min="248" max="248" width="13" style="37" customWidth="1"/>
    <col min="249" max="249" width="14.140625" style="37" customWidth="1"/>
    <col min="250" max="269" width="13" style="37" customWidth="1"/>
    <col min="270" max="270" width="17.5703125" style="37" customWidth="1"/>
    <col min="271" max="271" width="13" style="37" customWidth="1"/>
    <col min="272" max="272" width="17.5703125" style="37" customWidth="1"/>
    <col min="273" max="273" width="21.140625" style="37" customWidth="1"/>
    <col min="274" max="274" width="13" style="37" customWidth="1"/>
    <col min="275" max="275" width="21.140625" style="37" customWidth="1"/>
    <col min="276" max="276" width="13" style="37" customWidth="1"/>
    <col min="277" max="277" width="21.140625" style="37" customWidth="1"/>
    <col min="278" max="496" width="9.140625" style="37" customWidth="1"/>
    <col min="497" max="497" width="25" style="37" customWidth="1"/>
    <col min="498" max="498" width="51.5703125" style="37" customWidth="1"/>
    <col min="499" max="499" width="15" style="37" bestFit="1" customWidth="1"/>
    <col min="500" max="500" width="14.140625" style="37" customWidth="1"/>
    <col min="501" max="501" width="13" style="37" customWidth="1"/>
    <col min="502" max="503" width="14.140625" style="37" customWidth="1"/>
    <col min="504" max="504" width="13" style="37" customWidth="1"/>
    <col min="505" max="505" width="14.140625" style="37" customWidth="1"/>
    <col min="506" max="525" width="13" style="37" customWidth="1"/>
    <col min="526" max="526" width="17.5703125" style="37" customWidth="1"/>
    <col min="527" max="527" width="13" style="37" customWidth="1"/>
    <col min="528" max="528" width="17.5703125" style="37" customWidth="1"/>
    <col min="529" max="529" width="21.140625" style="37" customWidth="1"/>
    <col min="530" max="530" width="13" style="37" customWidth="1"/>
    <col min="531" max="531" width="21.140625" style="37" customWidth="1"/>
    <col min="532" max="532" width="13" style="37" customWidth="1"/>
    <col min="533" max="533" width="21.140625" style="37" customWidth="1"/>
    <col min="534" max="752" width="9.140625" style="37" customWidth="1"/>
    <col min="753" max="753" width="25" style="37" customWidth="1"/>
    <col min="754" max="754" width="51.5703125" style="37" customWidth="1"/>
    <col min="755" max="755" width="15" style="37" bestFit="1" customWidth="1"/>
    <col min="756" max="756" width="14.140625" style="37" customWidth="1"/>
    <col min="757" max="757" width="13" style="37" customWidth="1"/>
    <col min="758" max="759" width="14.140625" style="37" customWidth="1"/>
    <col min="760" max="760" width="13" style="37" customWidth="1"/>
    <col min="761" max="761" width="14.140625" style="37" customWidth="1"/>
    <col min="762" max="781" width="13" style="37" customWidth="1"/>
    <col min="782" max="782" width="17.5703125" style="37" customWidth="1"/>
    <col min="783" max="783" width="13" style="37" customWidth="1"/>
    <col min="784" max="784" width="17.5703125" style="37" customWidth="1"/>
    <col min="785" max="785" width="21.140625" style="37" customWidth="1"/>
    <col min="786" max="786" width="13" style="37" customWidth="1"/>
    <col min="787" max="787" width="21.140625" style="37" customWidth="1"/>
    <col min="788" max="788" width="13" style="37" customWidth="1"/>
    <col min="789" max="789" width="21.140625" style="37" customWidth="1"/>
    <col min="790" max="1008" width="9.140625" style="37" customWidth="1"/>
    <col min="1009" max="1009" width="25" style="37" customWidth="1"/>
    <col min="1010" max="1010" width="51.5703125" style="37" customWidth="1"/>
    <col min="1011" max="1011" width="15" style="37" bestFit="1" customWidth="1"/>
    <col min="1012" max="1012" width="14.140625" style="37" customWidth="1"/>
    <col min="1013" max="1013" width="13" style="37" customWidth="1"/>
    <col min="1014" max="1015" width="14.140625" style="37" customWidth="1"/>
    <col min="1016" max="1016" width="13" style="37" customWidth="1"/>
    <col min="1017" max="1017" width="14.140625" style="37" customWidth="1"/>
    <col min="1018" max="1037" width="13" style="37" customWidth="1"/>
    <col min="1038" max="1038" width="17.5703125" style="37" customWidth="1"/>
    <col min="1039" max="1039" width="13" style="37" customWidth="1"/>
    <col min="1040" max="1040" width="17.5703125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044" width="13" style="37" customWidth="1"/>
    <col min="1045" max="1045" width="21.140625" style="37" customWidth="1"/>
    <col min="1046" max="1264" width="9.140625" style="37" customWidth="1"/>
    <col min="1265" max="1265" width="25" style="37" customWidth="1"/>
    <col min="1266" max="1266" width="51.5703125" style="37" customWidth="1"/>
    <col min="1267" max="1267" width="15" style="37" bestFit="1" customWidth="1"/>
    <col min="1268" max="1268" width="14.140625" style="37" customWidth="1"/>
    <col min="1269" max="1269" width="13" style="37" customWidth="1"/>
    <col min="1270" max="1271" width="14.140625" style="37" customWidth="1"/>
    <col min="1272" max="1272" width="13" style="37" customWidth="1"/>
    <col min="1273" max="1273" width="14.140625" style="37" customWidth="1"/>
    <col min="1274" max="1293" width="13" style="37" customWidth="1"/>
    <col min="1294" max="1294" width="17.5703125" style="37" customWidth="1"/>
    <col min="1295" max="1295" width="13" style="37" customWidth="1"/>
    <col min="1296" max="1296" width="17.5703125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300" width="13" style="37" customWidth="1"/>
    <col min="1301" max="1301" width="21.140625" style="37" customWidth="1"/>
    <col min="1302" max="1520" width="9.140625" style="37" customWidth="1"/>
    <col min="1521" max="1521" width="25" style="37" customWidth="1"/>
    <col min="1522" max="1522" width="51.5703125" style="37" customWidth="1"/>
    <col min="1523" max="1523" width="15" style="37" bestFit="1" customWidth="1"/>
    <col min="1524" max="1524" width="14.140625" style="37" customWidth="1"/>
    <col min="1525" max="1525" width="13" style="37" customWidth="1"/>
    <col min="1526" max="1527" width="14.140625" style="37" customWidth="1"/>
    <col min="1528" max="1528" width="13" style="37" customWidth="1"/>
    <col min="1529" max="1529" width="14.140625" style="37" customWidth="1"/>
    <col min="1530" max="1549" width="13" style="37" customWidth="1"/>
    <col min="1550" max="1550" width="17.5703125" style="37" customWidth="1"/>
    <col min="1551" max="1551" width="13" style="37" customWidth="1"/>
    <col min="1552" max="1552" width="17.5703125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556" width="13" style="37" customWidth="1"/>
    <col min="1557" max="1557" width="21.140625" style="37" customWidth="1"/>
    <col min="1558" max="1776" width="9.140625" style="37" customWidth="1"/>
    <col min="1777" max="1777" width="25" style="37" customWidth="1"/>
    <col min="1778" max="1778" width="51.5703125" style="37" customWidth="1"/>
    <col min="1779" max="1779" width="15" style="37" bestFit="1" customWidth="1"/>
    <col min="1780" max="1780" width="14.140625" style="37" customWidth="1"/>
    <col min="1781" max="1781" width="13" style="37" customWidth="1"/>
    <col min="1782" max="1783" width="14.140625" style="37" customWidth="1"/>
    <col min="1784" max="1784" width="13" style="37" customWidth="1"/>
    <col min="1785" max="1785" width="14.140625" style="37" customWidth="1"/>
    <col min="1786" max="1805" width="13" style="37" customWidth="1"/>
    <col min="1806" max="1806" width="17.5703125" style="37" customWidth="1"/>
    <col min="1807" max="1807" width="13" style="37" customWidth="1"/>
    <col min="1808" max="1808" width="17.5703125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1812" width="13" style="37" customWidth="1"/>
    <col min="1813" max="1813" width="21.140625" style="37" customWidth="1"/>
    <col min="1814" max="2032" width="9.140625" style="37" customWidth="1"/>
    <col min="2033" max="2033" width="25" style="37" customWidth="1"/>
    <col min="2034" max="2034" width="51.5703125" style="37" customWidth="1"/>
    <col min="2035" max="2035" width="15" style="37" bestFit="1" customWidth="1"/>
    <col min="2036" max="2036" width="14.140625" style="37" customWidth="1"/>
    <col min="2037" max="2037" width="13" style="37" customWidth="1"/>
    <col min="2038" max="2039" width="14.140625" style="37" customWidth="1"/>
    <col min="2040" max="2040" width="13" style="37" customWidth="1"/>
    <col min="2041" max="2041" width="14.140625" style="37" customWidth="1"/>
    <col min="2042" max="2061" width="13" style="37" customWidth="1"/>
    <col min="2062" max="2062" width="17.5703125" style="37" customWidth="1"/>
    <col min="2063" max="2063" width="13" style="37" customWidth="1"/>
    <col min="2064" max="2064" width="17.5703125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068" width="13" style="37" customWidth="1"/>
    <col min="2069" max="2069" width="21.140625" style="37" customWidth="1"/>
    <col min="2070" max="2288" width="9.140625" style="37" customWidth="1"/>
    <col min="2289" max="2289" width="25" style="37" customWidth="1"/>
    <col min="2290" max="2290" width="51.5703125" style="37" customWidth="1"/>
    <col min="2291" max="2291" width="15" style="37" bestFit="1" customWidth="1"/>
    <col min="2292" max="2292" width="14.140625" style="37" customWidth="1"/>
    <col min="2293" max="2293" width="13" style="37" customWidth="1"/>
    <col min="2294" max="2295" width="14.140625" style="37" customWidth="1"/>
    <col min="2296" max="2296" width="13" style="37" customWidth="1"/>
    <col min="2297" max="2297" width="14.140625" style="37" customWidth="1"/>
    <col min="2298" max="2317" width="13" style="37" customWidth="1"/>
    <col min="2318" max="2318" width="17.5703125" style="37" customWidth="1"/>
    <col min="2319" max="2319" width="13" style="37" customWidth="1"/>
    <col min="2320" max="2320" width="17.5703125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324" width="13" style="37" customWidth="1"/>
    <col min="2325" max="2325" width="21.140625" style="37" customWidth="1"/>
    <col min="2326" max="2544" width="9.140625" style="37" customWidth="1"/>
    <col min="2545" max="2545" width="25" style="37" customWidth="1"/>
    <col min="2546" max="2546" width="51.5703125" style="37" customWidth="1"/>
    <col min="2547" max="2547" width="15" style="37" bestFit="1" customWidth="1"/>
    <col min="2548" max="2548" width="14.140625" style="37" customWidth="1"/>
    <col min="2549" max="2549" width="13" style="37" customWidth="1"/>
    <col min="2550" max="2551" width="14.140625" style="37" customWidth="1"/>
    <col min="2552" max="2552" width="13" style="37" customWidth="1"/>
    <col min="2553" max="2553" width="14.140625" style="37" customWidth="1"/>
    <col min="2554" max="2573" width="13" style="37" customWidth="1"/>
    <col min="2574" max="2574" width="17.5703125" style="37" customWidth="1"/>
    <col min="2575" max="2575" width="13" style="37" customWidth="1"/>
    <col min="2576" max="2576" width="17.5703125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580" width="13" style="37" customWidth="1"/>
    <col min="2581" max="2581" width="21.140625" style="37" customWidth="1"/>
    <col min="2582" max="2800" width="9.140625" style="37" customWidth="1"/>
    <col min="2801" max="2801" width="25" style="37" customWidth="1"/>
    <col min="2802" max="2802" width="51.5703125" style="37" customWidth="1"/>
    <col min="2803" max="2803" width="15" style="37" bestFit="1" customWidth="1"/>
    <col min="2804" max="2804" width="14.140625" style="37" customWidth="1"/>
    <col min="2805" max="2805" width="13" style="37" customWidth="1"/>
    <col min="2806" max="2807" width="14.140625" style="37" customWidth="1"/>
    <col min="2808" max="2808" width="13" style="37" customWidth="1"/>
    <col min="2809" max="2809" width="14.140625" style="37" customWidth="1"/>
    <col min="2810" max="2829" width="13" style="37" customWidth="1"/>
    <col min="2830" max="2830" width="17.5703125" style="37" customWidth="1"/>
    <col min="2831" max="2831" width="13" style="37" customWidth="1"/>
    <col min="2832" max="2832" width="17.5703125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2836" width="13" style="37" customWidth="1"/>
    <col min="2837" max="2837" width="21.140625" style="37" customWidth="1"/>
    <col min="2838" max="3056" width="9.140625" style="37" customWidth="1"/>
    <col min="3057" max="3057" width="25" style="37" customWidth="1"/>
    <col min="3058" max="3058" width="51.5703125" style="37" customWidth="1"/>
    <col min="3059" max="3059" width="15" style="37" bestFit="1" customWidth="1"/>
    <col min="3060" max="3060" width="14.140625" style="37" customWidth="1"/>
    <col min="3061" max="3061" width="13" style="37" customWidth="1"/>
    <col min="3062" max="3063" width="14.140625" style="37" customWidth="1"/>
    <col min="3064" max="3064" width="13" style="37" customWidth="1"/>
    <col min="3065" max="3065" width="14.140625" style="37" customWidth="1"/>
    <col min="3066" max="3085" width="13" style="37" customWidth="1"/>
    <col min="3086" max="3086" width="17.5703125" style="37" customWidth="1"/>
    <col min="3087" max="3087" width="13" style="37" customWidth="1"/>
    <col min="3088" max="3088" width="17.5703125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092" width="13" style="37" customWidth="1"/>
    <col min="3093" max="3093" width="21.140625" style="37" customWidth="1"/>
    <col min="3094" max="3312" width="9.140625" style="37" customWidth="1"/>
    <col min="3313" max="3313" width="25" style="37" customWidth="1"/>
    <col min="3314" max="3314" width="51.5703125" style="37" customWidth="1"/>
    <col min="3315" max="3315" width="15" style="37" bestFit="1" customWidth="1"/>
    <col min="3316" max="3316" width="14.140625" style="37" customWidth="1"/>
    <col min="3317" max="3317" width="13" style="37" customWidth="1"/>
    <col min="3318" max="3319" width="14.140625" style="37" customWidth="1"/>
    <col min="3320" max="3320" width="13" style="37" customWidth="1"/>
    <col min="3321" max="3321" width="14.140625" style="37" customWidth="1"/>
    <col min="3322" max="3341" width="13" style="37" customWidth="1"/>
    <col min="3342" max="3342" width="17.5703125" style="37" customWidth="1"/>
    <col min="3343" max="3343" width="13" style="37" customWidth="1"/>
    <col min="3344" max="3344" width="17.5703125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348" width="13" style="37" customWidth="1"/>
    <col min="3349" max="3349" width="21.140625" style="37" customWidth="1"/>
    <col min="3350" max="3568" width="9.140625" style="37" customWidth="1"/>
    <col min="3569" max="3569" width="25" style="37" customWidth="1"/>
    <col min="3570" max="3570" width="51.5703125" style="37" customWidth="1"/>
    <col min="3571" max="3571" width="15" style="37" bestFit="1" customWidth="1"/>
    <col min="3572" max="3572" width="14.140625" style="37" customWidth="1"/>
    <col min="3573" max="3573" width="13" style="37" customWidth="1"/>
    <col min="3574" max="3575" width="14.140625" style="37" customWidth="1"/>
    <col min="3576" max="3576" width="13" style="37" customWidth="1"/>
    <col min="3577" max="3577" width="14.140625" style="37" customWidth="1"/>
    <col min="3578" max="3597" width="13" style="37" customWidth="1"/>
    <col min="3598" max="3598" width="17.5703125" style="37" customWidth="1"/>
    <col min="3599" max="3599" width="13" style="37" customWidth="1"/>
    <col min="3600" max="3600" width="17.5703125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604" width="13" style="37" customWidth="1"/>
    <col min="3605" max="3605" width="21.140625" style="37" customWidth="1"/>
    <col min="3606" max="3824" width="9.140625" style="37" customWidth="1"/>
    <col min="3825" max="3825" width="25" style="37" customWidth="1"/>
    <col min="3826" max="3826" width="51.5703125" style="37" customWidth="1"/>
    <col min="3827" max="3827" width="15" style="37" bestFit="1" customWidth="1"/>
    <col min="3828" max="3828" width="14.140625" style="37" customWidth="1"/>
    <col min="3829" max="3829" width="13" style="37" customWidth="1"/>
    <col min="3830" max="3831" width="14.140625" style="37" customWidth="1"/>
    <col min="3832" max="3832" width="13" style="37" customWidth="1"/>
    <col min="3833" max="3833" width="14.140625" style="37" customWidth="1"/>
    <col min="3834" max="3853" width="13" style="37" customWidth="1"/>
    <col min="3854" max="3854" width="17.5703125" style="37" customWidth="1"/>
    <col min="3855" max="3855" width="13" style="37" customWidth="1"/>
    <col min="3856" max="3856" width="17.5703125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3860" width="13" style="37" customWidth="1"/>
    <col min="3861" max="3861" width="21.140625" style="37" customWidth="1"/>
    <col min="3862" max="4080" width="9.140625" style="37" customWidth="1"/>
    <col min="4081" max="4081" width="25" style="37" customWidth="1"/>
    <col min="4082" max="4082" width="51.5703125" style="37" customWidth="1"/>
    <col min="4083" max="4083" width="15" style="37" bestFit="1" customWidth="1"/>
    <col min="4084" max="4084" width="14.140625" style="37" customWidth="1"/>
    <col min="4085" max="4085" width="13" style="37" customWidth="1"/>
    <col min="4086" max="4087" width="14.140625" style="37" customWidth="1"/>
    <col min="4088" max="4088" width="13" style="37" customWidth="1"/>
    <col min="4089" max="4089" width="14.140625" style="37" customWidth="1"/>
    <col min="4090" max="4109" width="13" style="37" customWidth="1"/>
    <col min="4110" max="4110" width="17.5703125" style="37" customWidth="1"/>
    <col min="4111" max="4111" width="13" style="37" customWidth="1"/>
    <col min="4112" max="4112" width="17.5703125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116" width="13" style="37" customWidth="1"/>
    <col min="4117" max="4117" width="21.140625" style="37" customWidth="1"/>
    <col min="4118" max="4336" width="9.140625" style="37" customWidth="1"/>
    <col min="4337" max="4337" width="25" style="37" customWidth="1"/>
    <col min="4338" max="4338" width="51.5703125" style="37" customWidth="1"/>
    <col min="4339" max="4339" width="15" style="37" bestFit="1" customWidth="1"/>
    <col min="4340" max="4340" width="14.140625" style="37" customWidth="1"/>
    <col min="4341" max="4341" width="13" style="37" customWidth="1"/>
    <col min="4342" max="4343" width="14.140625" style="37" customWidth="1"/>
    <col min="4344" max="4344" width="13" style="37" customWidth="1"/>
    <col min="4345" max="4345" width="14.140625" style="37" customWidth="1"/>
    <col min="4346" max="4365" width="13" style="37" customWidth="1"/>
    <col min="4366" max="4366" width="17.5703125" style="37" customWidth="1"/>
    <col min="4367" max="4367" width="13" style="37" customWidth="1"/>
    <col min="4368" max="4368" width="17.5703125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372" width="13" style="37" customWidth="1"/>
    <col min="4373" max="4373" width="21.140625" style="37" customWidth="1"/>
    <col min="4374" max="4592" width="9.140625" style="37" customWidth="1"/>
    <col min="4593" max="4593" width="25" style="37" customWidth="1"/>
    <col min="4594" max="4594" width="51.5703125" style="37" customWidth="1"/>
    <col min="4595" max="4595" width="15" style="37" bestFit="1" customWidth="1"/>
    <col min="4596" max="4596" width="14.140625" style="37" customWidth="1"/>
    <col min="4597" max="4597" width="13" style="37" customWidth="1"/>
    <col min="4598" max="4599" width="14.140625" style="37" customWidth="1"/>
    <col min="4600" max="4600" width="13" style="37" customWidth="1"/>
    <col min="4601" max="4601" width="14.140625" style="37" customWidth="1"/>
    <col min="4602" max="4621" width="13" style="37" customWidth="1"/>
    <col min="4622" max="4622" width="17.5703125" style="37" customWidth="1"/>
    <col min="4623" max="4623" width="13" style="37" customWidth="1"/>
    <col min="4624" max="4624" width="17.5703125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628" width="13" style="37" customWidth="1"/>
    <col min="4629" max="4629" width="21.140625" style="37" customWidth="1"/>
    <col min="4630" max="4848" width="9.140625" style="37" customWidth="1"/>
    <col min="4849" max="4849" width="25" style="37" customWidth="1"/>
    <col min="4850" max="4850" width="51.5703125" style="37" customWidth="1"/>
    <col min="4851" max="4851" width="15" style="37" bestFit="1" customWidth="1"/>
    <col min="4852" max="4852" width="14.140625" style="37" customWidth="1"/>
    <col min="4853" max="4853" width="13" style="37" customWidth="1"/>
    <col min="4854" max="4855" width="14.140625" style="37" customWidth="1"/>
    <col min="4856" max="4856" width="13" style="37" customWidth="1"/>
    <col min="4857" max="4857" width="14.140625" style="37" customWidth="1"/>
    <col min="4858" max="4877" width="13" style="37" customWidth="1"/>
    <col min="4878" max="4878" width="17.5703125" style="37" customWidth="1"/>
    <col min="4879" max="4879" width="13" style="37" customWidth="1"/>
    <col min="4880" max="4880" width="17.5703125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4884" width="13" style="37" customWidth="1"/>
    <col min="4885" max="4885" width="21.140625" style="37" customWidth="1"/>
    <col min="4886" max="5104" width="9.140625" style="37" customWidth="1"/>
    <col min="5105" max="5105" width="25" style="37" customWidth="1"/>
    <col min="5106" max="5106" width="51.5703125" style="37" customWidth="1"/>
    <col min="5107" max="5107" width="15" style="37" bestFit="1" customWidth="1"/>
    <col min="5108" max="5108" width="14.140625" style="37" customWidth="1"/>
    <col min="5109" max="5109" width="13" style="37" customWidth="1"/>
    <col min="5110" max="5111" width="14.140625" style="37" customWidth="1"/>
    <col min="5112" max="5112" width="13" style="37" customWidth="1"/>
    <col min="5113" max="5113" width="14.140625" style="37" customWidth="1"/>
    <col min="5114" max="5133" width="13" style="37" customWidth="1"/>
    <col min="5134" max="5134" width="17.5703125" style="37" customWidth="1"/>
    <col min="5135" max="5135" width="13" style="37" customWidth="1"/>
    <col min="5136" max="5136" width="17.5703125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140" width="13" style="37" customWidth="1"/>
    <col min="5141" max="5141" width="21.140625" style="37" customWidth="1"/>
    <col min="5142" max="5360" width="9.140625" style="37" customWidth="1"/>
    <col min="5361" max="5361" width="25" style="37" customWidth="1"/>
    <col min="5362" max="5362" width="51.5703125" style="37" customWidth="1"/>
    <col min="5363" max="5363" width="15" style="37" bestFit="1" customWidth="1"/>
    <col min="5364" max="5364" width="14.140625" style="37" customWidth="1"/>
    <col min="5365" max="5365" width="13" style="37" customWidth="1"/>
    <col min="5366" max="5367" width="14.140625" style="37" customWidth="1"/>
    <col min="5368" max="5368" width="13" style="37" customWidth="1"/>
    <col min="5369" max="5369" width="14.140625" style="37" customWidth="1"/>
    <col min="5370" max="5389" width="13" style="37" customWidth="1"/>
    <col min="5390" max="5390" width="17.5703125" style="37" customWidth="1"/>
    <col min="5391" max="5391" width="13" style="37" customWidth="1"/>
    <col min="5392" max="5392" width="17.5703125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396" width="13" style="37" customWidth="1"/>
    <col min="5397" max="5397" width="21.140625" style="37" customWidth="1"/>
    <col min="5398" max="5616" width="9.140625" style="37" customWidth="1"/>
    <col min="5617" max="5617" width="25" style="37" customWidth="1"/>
    <col min="5618" max="5618" width="51.5703125" style="37" customWidth="1"/>
    <col min="5619" max="5619" width="15" style="37" bestFit="1" customWidth="1"/>
    <col min="5620" max="5620" width="14.140625" style="37" customWidth="1"/>
    <col min="5621" max="5621" width="13" style="37" customWidth="1"/>
    <col min="5622" max="5623" width="14.140625" style="37" customWidth="1"/>
    <col min="5624" max="5624" width="13" style="37" customWidth="1"/>
    <col min="5625" max="5625" width="14.140625" style="37" customWidth="1"/>
    <col min="5626" max="5645" width="13" style="37" customWidth="1"/>
    <col min="5646" max="5646" width="17.5703125" style="37" customWidth="1"/>
    <col min="5647" max="5647" width="13" style="37" customWidth="1"/>
    <col min="5648" max="5648" width="17.5703125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652" width="13" style="37" customWidth="1"/>
    <col min="5653" max="5653" width="21.140625" style="37" customWidth="1"/>
    <col min="5654" max="5872" width="9.140625" style="37" customWidth="1"/>
    <col min="5873" max="5873" width="25" style="37" customWidth="1"/>
    <col min="5874" max="5874" width="51.5703125" style="37" customWidth="1"/>
    <col min="5875" max="5875" width="15" style="37" bestFit="1" customWidth="1"/>
    <col min="5876" max="5876" width="14.140625" style="37" customWidth="1"/>
    <col min="5877" max="5877" width="13" style="37" customWidth="1"/>
    <col min="5878" max="5879" width="14.140625" style="37" customWidth="1"/>
    <col min="5880" max="5880" width="13" style="37" customWidth="1"/>
    <col min="5881" max="5881" width="14.140625" style="37" customWidth="1"/>
    <col min="5882" max="5901" width="13" style="37" customWidth="1"/>
    <col min="5902" max="5902" width="17.5703125" style="37" customWidth="1"/>
    <col min="5903" max="5903" width="13" style="37" customWidth="1"/>
    <col min="5904" max="5904" width="17.5703125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5908" width="13" style="37" customWidth="1"/>
    <col min="5909" max="5909" width="21.140625" style="37" customWidth="1"/>
    <col min="5910" max="6128" width="9.140625" style="37" customWidth="1"/>
    <col min="6129" max="6129" width="25" style="37" customWidth="1"/>
    <col min="6130" max="6130" width="51.5703125" style="37" customWidth="1"/>
    <col min="6131" max="6131" width="15" style="37" bestFit="1" customWidth="1"/>
    <col min="6132" max="6132" width="14.140625" style="37" customWidth="1"/>
    <col min="6133" max="6133" width="13" style="37" customWidth="1"/>
    <col min="6134" max="6135" width="14.140625" style="37" customWidth="1"/>
    <col min="6136" max="6136" width="13" style="37" customWidth="1"/>
    <col min="6137" max="6137" width="14.140625" style="37" customWidth="1"/>
    <col min="6138" max="6157" width="13" style="37" customWidth="1"/>
    <col min="6158" max="6158" width="17.5703125" style="37" customWidth="1"/>
    <col min="6159" max="6159" width="13" style="37" customWidth="1"/>
    <col min="6160" max="6160" width="17.5703125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164" width="13" style="37" customWidth="1"/>
    <col min="6165" max="6165" width="21.140625" style="37" customWidth="1"/>
    <col min="6166" max="6384" width="9.140625" style="37" customWidth="1"/>
    <col min="6385" max="6385" width="25" style="37" customWidth="1"/>
    <col min="6386" max="6386" width="51.5703125" style="37" customWidth="1"/>
    <col min="6387" max="6387" width="15" style="37" bestFit="1" customWidth="1"/>
    <col min="6388" max="6388" width="14.140625" style="37" customWidth="1"/>
    <col min="6389" max="6389" width="13" style="37" customWidth="1"/>
    <col min="6390" max="6391" width="14.140625" style="37" customWidth="1"/>
    <col min="6392" max="6392" width="13" style="37" customWidth="1"/>
    <col min="6393" max="6393" width="14.140625" style="37" customWidth="1"/>
    <col min="6394" max="6413" width="13" style="37" customWidth="1"/>
    <col min="6414" max="6414" width="17.5703125" style="37" customWidth="1"/>
    <col min="6415" max="6415" width="13" style="37" customWidth="1"/>
    <col min="6416" max="6416" width="17.5703125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420" width="13" style="37" customWidth="1"/>
    <col min="6421" max="6421" width="21.140625" style="37" customWidth="1"/>
    <col min="6422" max="6640" width="9.140625" style="37" customWidth="1"/>
    <col min="6641" max="6641" width="25" style="37" customWidth="1"/>
    <col min="6642" max="6642" width="51.5703125" style="37" customWidth="1"/>
    <col min="6643" max="6643" width="15" style="37" bestFit="1" customWidth="1"/>
    <col min="6644" max="6644" width="14.140625" style="37" customWidth="1"/>
    <col min="6645" max="6645" width="13" style="37" customWidth="1"/>
    <col min="6646" max="6647" width="14.140625" style="37" customWidth="1"/>
    <col min="6648" max="6648" width="13" style="37" customWidth="1"/>
    <col min="6649" max="6649" width="14.140625" style="37" customWidth="1"/>
    <col min="6650" max="6669" width="13" style="37" customWidth="1"/>
    <col min="6670" max="6670" width="17.5703125" style="37" customWidth="1"/>
    <col min="6671" max="6671" width="13" style="37" customWidth="1"/>
    <col min="6672" max="6672" width="17.5703125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676" width="13" style="37" customWidth="1"/>
    <col min="6677" max="6677" width="21.140625" style="37" customWidth="1"/>
    <col min="6678" max="6896" width="9.140625" style="37" customWidth="1"/>
    <col min="6897" max="6897" width="25" style="37" customWidth="1"/>
    <col min="6898" max="6898" width="51.5703125" style="37" customWidth="1"/>
    <col min="6899" max="6899" width="15" style="37" bestFit="1" customWidth="1"/>
    <col min="6900" max="6900" width="14.140625" style="37" customWidth="1"/>
    <col min="6901" max="6901" width="13" style="37" customWidth="1"/>
    <col min="6902" max="6903" width="14.140625" style="37" customWidth="1"/>
    <col min="6904" max="6904" width="13" style="37" customWidth="1"/>
    <col min="6905" max="6905" width="14.140625" style="37" customWidth="1"/>
    <col min="6906" max="6925" width="13" style="37" customWidth="1"/>
    <col min="6926" max="6926" width="17.5703125" style="37" customWidth="1"/>
    <col min="6927" max="6927" width="13" style="37" customWidth="1"/>
    <col min="6928" max="6928" width="17.5703125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6932" width="13" style="37" customWidth="1"/>
    <col min="6933" max="6933" width="21.140625" style="37" customWidth="1"/>
    <col min="6934" max="7152" width="9.140625" style="37" customWidth="1"/>
    <col min="7153" max="7153" width="25" style="37" customWidth="1"/>
    <col min="7154" max="7154" width="51.5703125" style="37" customWidth="1"/>
    <col min="7155" max="7155" width="15" style="37" bestFit="1" customWidth="1"/>
    <col min="7156" max="7156" width="14.140625" style="37" customWidth="1"/>
    <col min="7157" max="7157" width="13" style="37" customWidth="1"/>
    <col min="7158" max="7159" width="14.140625" style="37" customWidth="1"/>
    <col min="7160" max="7160" width="13" style="37" customWidth="1"/>
    <col min="7161" max="7161" width="14.140625" style="37" customWidth="1"/>
    <col min="7162" max="7181" width="13" style="37" customWidth="1"/>
    <col min="7182" max="7182" width="17.5703125" style="37" customWidth="1"/>
    <col min="7183" max="7183" width="13" style="37" customWidth="1"/>
    <col min="7184" max="7184" width="17.5703125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188" width="13" style="37" customWidth="1"/>
    <col min="7189" max="7189" width="21.140625" style="37" customWidth="1"/>
    <col min="7190" max="7408" width="9.140625" style="37" customWidth="1"/>
    <col min="7409" max="7409" width="25" style="37" customWidth="1"/>
    <col min="7410" max="7410" width="51.5703125" style="37" customWidth="1"/>
    <col min="7411" max="7411" width="15" style="37" bestFit="1" customWidth="1"/>
    <col min="7412" max="7412" width="14.140625" style="37" customWidth="1"/>
    <col min="7413" max="7413" width="13" style="37" customWidth="1"/>
    <col min="7414" max="7415" width="14.140625" style="37" customWidth="1"/>
    <col min="7416" max="7416" width="13" style="37" customWidth="1"/>
    <col min="7417" max="7417" width="14.140625" style="37" customWidth="1"/>
    <col min="7418" max="7437" width="13" style="37" customWidth="1"/>
    <col min="7438" max="7438" width="17.5703125" style="37" customWidth="1"/>
    <col min="7439" max="7439" width="13" style="37" customWidth="1"/>
    <col min="7440" max="7440" width="17.5703125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444" width="13" style="37" customWidth="1"/>
    <col min="7445" max="7445" width="21.140625" style="37" customWidth="1"/>
    <col min="7446" max="7664" width="9.140625" style="37" customWidth="1"/>
    <col min="7665" max="7665" width="25" style="37" customWidth="1"/>
    <col min="7666" max="7666" width="51.5703125" style="37" customWidth="1"/>
    <col min="7667" max="7667" width="15" style="37" bestFit="1" customWidth="1"/>
    <col min="7668" max="7668" width="14.140625" style="37" customWidth="1"/>
    <col min="7669" max="7669" width="13" style="37" customWidth="1"/>
    <col min="7670" max="7671" width="14.140625" style="37" customWidth="1"/>
    <col min="7672" max="7672" width="13" style="37" customWidth="1"/>
    <col min="7673" max="7673" width="14.140625" style="37" customWidth="1"/>
    <col min="7674" max="7693" width="13" style="37" customWidth="1"/>
    <col min="7694" max="7694" width="17.5703125" style="37" customWidth="1"/>
    <col min="7695" max="7695" width="13" style="37" customWidth="1"/>
    <col min="7696" max="7696" width="17.5703125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700" width="13" style="37" customWidth="1"/>
    <col min="7701" max="7701" width="21.140625" style="37" customWidth="1"/>
    <col min="7702" max="7920" width="9.140625" style="37" customWidth="1"/>
    <col min="7921" max="7921" width="25" style="37" customWidth="1"/>
    <col min="7922" max="7922" width="51.5703125" style="37" customWidth="1"/>
    <col min="7923" max="7923" width="15" style="37" bestFit="1" customWidth="1"/>
    <col min="7924" max="7924" width="14.140625" style="37" customWidth="1"/>
    <col min="7925" max="7925" width="13" style="37" customWidth="1"/>
    <col min="7926" max="7927" width="14.140625" style="37" customWidth="1"/>
    <col min="7928" max="7928" width="13" style="37" customWidth="1"/>
    <col min="7929" max="7929" width="14.140625" style="37" customWidth="1"/>
    <col min="7930" max="7949" width="13" style="37" customWidth="1"/>
    <col min="7950" max="7950" width="17.5703125" style="37" customWidth="1"/>
    <col min="7951" max="7951" width="13" style="37" customWidth="1"/>
    <col min="7952" max="7952" width="17.5703125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7956" width="13" style="37" customWidth="1"/>
    <col min="7957" max="7957" width="21.140625" style="37" customWidth="1"/>
    <col min="7958" max="8176" width="9.140625" style="37" customWidth="1"/>
    <col min="8177" max="8177" width="25" style="37" customWidth="1"/>
    <col min="8178" max="8178" width="51.5703125" style="37" customWidth="1"/>
    <col min="8179" max="8179" width="15" style="37" bestFit="1" customWidth="1"/>
    <col min="8180" max="8180" width="14.140625" style="37" customWidth="1"/>
    <col min="8181" max="8181" width="13" style="37" customWidth="1"/>
    <col min="8182" max="8183" width="14.140625" style="37" customWidth="1"/>
    <col min="8184" max="8184" width="13" style="37" customWidth="1"/>
    <col min="8185" max="8185" width="14.140625" style="37" customWidth="1"/>
    <col min="8186" max="8205" width="13" style="37" customWidth="1"/>
    <col min="8206" max="8206" width="17.5703125" style="37" customWidth="1"/>
    <col min="8207" max="8207" width="13" style="37" customWidth="1"/>
    <col min="8208" max="8208" width="17.5703125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212" width="13" style="37" customWidth="1"/>
    <col min="8213" max="8213" width="21.140625" style="37" customWidth="1"/>
    <col min="8214" max="8432" width="9.140625" style="37" customWidth="1"/>
    <col min="8433" max="8433" width="25" style="37" customWidth="1"/>
    <col min="8434" max="8434" width="51.5703125" style="37" customWidth="1"/>
    <col min="8435" max="8435" width="15" style="37" bestFit="1" customWidth="1"/>
    <col min="8436" max="8436" width="14.140625" style="37" customWidth="1"/>
    <col min="8437" max="8437" width="13" style="37" customWidth="1"/>
    <col min="8438" max="8439" width="14.140625" style="37" customWidth="1"/>
    <col min="8440" max="8440" width="13" style="37" customWidth="1"/>
    <col min="8441" max="8441" width="14.140625" style="37" customWidth="1"/>
    <col min="8442" max="8461" width="13" style="37" customWidth="1"/>
    <col min="8462" max="8462" width="17.5703125" style="37" customWidth="1"/>
    <col min="8463" max="8463" width="13" style="37" customWidth="1"/>
    <col min="8464" max="8464" width="17.5703125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468" width="13" style="37" customWidth="1"/>
    <col min="8469" max="8469" width="21.140625" style="37" customWidth="1"/>
    <col min="8470" max="8688" width="9.140625" style="37" customWidth="1"/>
    <col min="8689" max="8689" width="25" style="37" customWidth="1"/>
    <col min="8690" max="8690" width="51.5703125" style="37" customWidth="1"/>
    <col min="8691" max="8691" width="15" style="37" bestFit="1" customWidth="1"/>
    <col min="8692" max="8692" width="14.140625" style="37" customWidth="1"/>
    <col min="8693" max="8693" width="13" style="37" customWidth="1"/>
    <col min="8694" max="8695" width="14.140625" style="37" customWidth="1"/>
    <col min="8696" max="8696" width="13" style="37" customWidth="1"/>
    <col min="8697" max="8697" width="14.140625" style="37" customWidth="1"/>
    <col min="8698" max="8717" width="13" style="37" customWidth="1"/>
    <col min="8718" max="8718" width="17.5703125" style="37" customWidth="1"/>
    <col min="8719" max="8719" width="13" style="37" customWidth="1"/>
    <col min="8720" max="8720" width="17.5703125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724" width="13" style="37" customWidth="1"/>
    <col min="8725" max="8725" width="21.140625" style="37" customWidth="1"/>
    <col min="8726" max="8944" width="9.140625" style="37" customWidth="1"/>
    <col min="8945" max="8945" width="25" style="37" customWidth="1"/>
    <col min="8946" max="8946" width="51.5703125" style="37" customWidth="1"/>
    <col min="8947" max="8947" width="15" style="37" bestFit="1" customWidth="1"/>
    <col min="8948" max="8948" width="14.140625" style="37" customWidth="1"/>
    <col min="8949" max="8949" width="13" style="37" customWidth="1"/>
    <col min="8950" max="8951" width="14.140625" style="37" customWidth="1"/>
    <col min="8952" max="8952" width="13" style="37" customWidth="1"/>
    <col min="8953" max="8953" width="14.140625" style="37" customWidth="1"/>
    <col min="8954" max="8973" width="13" style="37" customWidth="1"/>
    <col min="8974" max="8974" width="17.5703125" style="37" customWidth="1"/>
    <col min="8975" max="8975" width="13" style="37" customWidth="1"/>
    <col min="8976" max="8976" width="17.5703125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8980" width="13" style="37" customWidth="1"/>
    <col min="8981" max="8981" width="21.140625" style="37" customWidth="1"/>
    <col min="8982" max="9200" width="9.140625" style="37" customWidth="1"/>
    <col min="9201" max="9201" width="25" style="37" customWidth="1"/>
    <col min="9202" max="9202" width="51.5703125" style="37" customWidth="1"/>
    <col min="9203" max="9203" width="15" style="37" bestFit="1" customWidth="1"/>
    <col min="9204" max="9204" width="14.140625" style="37" customWidth="1"/>
    <col min="9205" max="9205" width="13" style="37" customWidth="1"/>
    <col min="9206" max="9207" width="14.140625" style="37" customWidth="1"/>
    <col min="9208" max="9208" width="13" style="37" customWidth="1"/>
    <col min="9209" max="9209" width="14.140625" style="37" customWidth="1"/>
    <col min="9210" max="9229" width="13" style="37" customWidth="1"/>
    <col min="9230" max="9230" width="17.5703125" style="37" customWidth="1"/>
    <col min="9231" max="9231" width="13" style="37" customWidth="1"/>
    <col min="9232" max="9232" width="17.5703125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236" width="13" style="37" customWidth="1"/>
    <col min="9237" max="9237" width="21.140625" style="37" customWidth="1"/>
    <col min="9238" max="9456" width="9.140625" style="37" customWidth="1"/>
    <col min="9457" max="9457" width="25" style="37" customWidth="1"/>
    <col min="9458" max="9458" width="51.5703125" style="37" customWidth="1"/>
    <col min="9459" max="9459" width="15" style="37" bestFit="1" customWidth="1"/>
    <col min="9460" max="9460" width="14.140625" style="37" customWidth="1"/>
    <col min="9461" max="9461" width="13" style="37" customWidth="1"/>
    <col min="9462" max="9463" width="14.140625" style="37" customWidth="1"/>
    <col min="9464" max="9464" width="13" style="37" customWidth="1"/>
    <col min="9465" max="9465" width="14.140625" style="37" customWidth="1"/>
    <col min="9466" max="9485" width="13" style="37" customWidth="1"/>
    <col min="9486" max="9486" width="17.5703125" style="37" customWidth="1"/>
    <col min="9487" max="9487" width="13" style="37" customWidth="1"/>
    <col min="9488" max="9488" width="17.5703125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492" width="13" style="37" customWidth="1"/>
    <col min="9493" max="9493" width="21.140625" style="37" customWidth="1"/>
    <col min="9494" max="9712" width="9.140625" style="37" customWidth="1"/>
    <col min="9713" max="9713" width="25" style="37" customWidth="1"/>
    <col min="9714" max="9714" width="51.5703125" style="37" customWidth="1"/>
    <col min="9715" max="9715" width="15" style="37" bestFit="1" customWidth="1"/>
    <col min="9716" max="9716" width="14.140625" style="37" customWidth="1"/>
    <col min="9717" max="9717" width="13" style="37" customWidth="1"/>
    <col min="9718" max="9719" width="14.140625" style="37" customWidth="1"/>
    <col min="9720" max="9720" width="13" style="37" customWidth="1"/>
    <col min="9721" max="9721" width="14.140625" style="37" customWidth="1"/>
    <col min="9722" max="9741" width="13" style="37" customWidth="1"/>
    <col min="9742" max="9742" width="17.5703125" style="37" customWidth="1"/>
    <col min="9743" max="9743" width="13" style="37" customWidth="1"/>
    <col min="9744" max="9744" width="17.5703125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748" width="13" style="37" customWidth="1"/>
    <col min="9749" max="9749" width="21.140625" style="37" customWidth="1"/>
    <col min="9750" max="9968" width="9.140625" style="37" customWidth="1"/>
    <col min="9969" max="9969" width="25" style="37" customWidth="1"/>
    <col min="9970" max="9970" width="51.5703125" style="37" customWidth="1"/>
    <col min="9971" max="9971" width="15" style="37" bestFit="1" customWidth="1"/>
    <col min="9972" max="9972" width="14.140625" style="37" customWidth="1"/>
    <col min="9973" max="9973" width="13" style="37" customWidth="1"/>
    <col min="9974" max="9975" width="14.140625" style="37" customWidth="1"/>
    <col min="9976" max="9976" width="13" style="37" customWidth="1"/>
    <col min="9977" max="9977" width="14.140625" style="37" customWidth="1"/>
    <col min="9978" max="9997" width="13" style="37" customWidth="1"/>
    <col min="9998" max="9998" width="17.5703125" style="37" customWidth="1"/>
    <col min="9999" max="9999" width="13" style="37" customWidth="1"/>
    <col min="10000" max="10000" width="17.5703125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004" width="13" style="37" customWidth="1"/>
    <col min="10005" max="10005" width="21.140625" style="37" customWidth="1"/>
    <col min="10006" max="10224" width="9.140625" style="37" customWidth="1"/>
    <col min="10225" max="10225" width="25" style="37" customWidth="1"/>
    <col min="10226" max="10226" width="51.5703125" style="37" customWidth="1"/>
    <col min="10227" max="10227" width="15" style="37" bestFit="1" customWidth="1"/>
    <col min="10228" max="10228" width="14.140625" style="37" customWidth="1"/>
    <col min="10229" max="10229" width="13" style="37" customWidth="1"/>
    <col min="10230" max="10231" width="14.140625" style="37" customWidth="1"/>
    <col min="10232" max="10232" width="13" style="37" customWidth="1"/>
    <col min="10233" max="10233" width="14.140625" style="37" customWidth="1"/>
    <col min="10234" max="10253" width="13" style="37" customWidth="1"/>
    <col min="10254" max="10254" width="17.5703125" style="37" customWidth="1"/>
    <col min="10255" max="10255" width="13" style="37" customWidth="1"/>
    <col min="10256" max="10256" width="17.5703125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260" width="13" style="37" customWidth="1"/>
    <col min="10261" max="10261" width="21.140625" style="37" customWidth="1"/>
    <col min="10262" max="10480" width="9.140625" style="37" customWidth="1"/>
    <col min="10481" max="10481" width="25" style="37" customWidth="1"/>
    <col min="10482" max="10482" width="51.5703125" style="37" customWidth="1"/>
    <col min="10483" max="10483" width="15" style="37" bestFit="1" customWidth="1"/>
    <col min="10484" max="10484" width="14.140625" style="37" customWidth="1"/>
    <col min="10485" max="10485" width="13" style="37" customWidth="1"/>
    <col min="10486" max="10487" width="14.140625" style="37" customWidth="1"/>
    <col min="10488" max="10488" width="13" style="37" customWidth="1"/>
    <col min="10489" max="10489" width="14.140625" style="37" customWidth="1"/>
    <col min="10490" max="10509" width="13" style="37" customWidth="1"/>
    <col min="10510" max="10510" width="17.5703125" style="37" customWidth="1"/>
    <col min="10511" max="10511" width="13" style="37" customWidth="1"/>
    <col min="10512" max="10512" width="17.5703125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516" width="13" style="37" customWidth="1"/>
    <col min="10517" max="10517" width="21.140625" style="37" customWidth="1"/>
    <col min="10518" max="10736" width="9.140625" style="37" customWidth="1"/>
    <col min="10737" max="10737" width="25" style="37" customWidth="1"/>
    <col min="10738" max="10738" width="51.5703125" style="37" customWidth="1"/>
    <col min="10739" max="10739" width="15" style="37" bestFit="1" customWidth="1"/>
    <col min="10740" max="10740" width="14.140625" style="37" customWidth="1"/>
    <col min="10741" max="10741" width="13" style="37" customWidth="1"/>
    <col min="10742" max="10743" width="14.140625" style="37" customWidth="1"/>
    <col min="10744" max="10744" width="13" style="37" customWidth="1"/>
    <col min="10745" max="10745" width="14.140625" style="37" customWidth="1"/>
    <col min="10746" max="10765" width="13" style="37" customWidth="1"/>
    <col min="10766" max="10766" width="17.5703125" style="37" customWidth="1"/>
    <col min="10767" max="10767" width="13" style="37" customWidth="1"/>
    <col min="10768" max="10768" width="17.5703125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772" width="13" style="37" customWidth="1"/>
    <col min="10773" max="10773" width="21.140625" style="37" customWidth="1"/>
    <col min="10774" max="10992" width="9.140625" style="37" customWidth="1"/>
    <col min="10993" max="10993" width="25" style="37" customWidth="1"/>
    <col min="10994" max="10994" width="51.5703125" style="37" customWidth="1"/>
    <col min="10995" max="10995" width="15" style="37" bestFit="1" customWidth="1"/>
    <col min="10996" max="10996" width="14.140625" style="37" customWidth="1"/>
    <col min="10997" max="10997" width="13" style="37" customWidth="1"/>
    <col min="10998" max="10999" width="14.140625" style="37" customWidth="1"/>
    <col min="11000" max="11000" width="13" style="37" customWidth="1"/>
    <col min="11001" max="11001" width="14.140625" style="37" customWidth="1"/>
    <col min="11002" max="11021" width="13" style="37" customWidth="1"/>
    <col min="11022" max="11022" width="17.5703125" style="37" customWidth="1"/>
    <col min="11023" max="11023" width="13" style="37" customWidth="1"/>
    <col min="11024" max="11024" width="17.5703125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028" width="13" style="37" customWidth="1"/>
    <col min="11029" max="11029" width="21.140625" style="37" customWidth="1"/>
    <col min="11030" max="11248" width="9.140625" style="37" customWidth="1"/>
    <col min="11249" max="11249" width="25" style="37" customWidth="1"/>
    <col min="11250" max="11250" width="51.5703125" style="37" customWidth="1"/>
    <col min="11251" max="11251" width="15" style="37" bestFit="1" customWidth="1"/>
    <col min="11252" max="11252" width="14.140625" style="37" customWidth="1"/>
    <col min="11253" max="11253" width="13" style="37" customWidth="1"/>
    <col min="11254" max="11255" width="14.140625" style="37" customWidth="1"/>
    <col min="11256" max="11256" width="13" style="37" customWidth="1"/>
    <col min="11257" max="11257" width="14.140625" style="37" customWidth="1"/>
    <col min="11258" max="11277" width="13" style="37" customWidth="1"/>
    <col min="11278" max="11278" width="17.5703125" style="37" customWidth="1"/>
    <col min="11279" max="11279" width="13" style="37" customWidth="1"/>
    <col min="11280" max="11280" width="17.5703125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284" width="13" style="37" customWidth="1"/>
    <col min="11285" max="11285" width="21.140625" style="37" customWidth="1"/>
    <col min="11286" max="11504" width="9.140625" style="37" customWidth="1"/>
    <col min="11505" max="11505" width="25" style="37" customWidth="1"/>
    <col min="11506" max="11506" width="51.5703125" style="37" customWidth="1"/>
    <col min="11507" max="11507" width="15" style="37" bestFit="1" customWidth="1"/>
    <col min="11508" max="11508" width="14.140625" style="37" customWidth="1"/>
    <col min="11509" max="11509" width="13" style="37" customWidth="1"/>
    <col min="11510" max="11511" width="14.140625" style="37" customWidth="1"/>
    <col min="11512" max="11512" width="13" style="37" customWidth="1"/>
    <col min="11513" max="11513" width="14.140625" style="37" customWidth="1"/>
    <col min="11514" max="11533" width="13" style="37" customWidth="1"/>
    <col min="11534" max="11534" width="17.5703125" style="37" customWidth="1"/>
    <col min="11535" max="11535" width="13" style="37" customWidth="1"/>
    <col min="11536" max="11536" width="17.5703125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540" width="13" style="37" customWidth="1"/>
    <col min="11541" max="11541" width="21.140625" style="37" customWidth="1"/>
    <col min="11542" max="11760" width="9.140625" style="37" customWidth="1"/>
    <col min="11761" max="11761" width="25" style="37" customWidth="1"/>
    <col min="11762" max="11762" width="51.5703125" style="37" customWidth="1"/>
    <col min="11763" max="11763" width="15" style="37" bestFit="1" customWidth="1"/>
    <col min="11764" max="11764" width="14.140625" style="37" customWidth="1"/>
    <col min="11765" max="11765" width="13" style="37" customWidth="1"/>
    <col min="11766" max="11767" width="14.140625" style="37" customWidth="1"/>
    <col min="11768" max="11768" width="13" style="37" customWidth="1"/>
    <col min="11769" max="11769" width="14.140625" style="37" customWidth="1"/>
    <col min="11770" max="11789" width="13" style="37" customWidth="1"/>
    <col min="11790" max="11790" width="17.5703125" style="37" customWidth="1"/>
    <col min="11791" max="11791" width="13" style="37" customWidth="1"/>
    <col min="11792" max="11792" width="17.5703125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1796" width="13" style="37" customWidth="1"/>
    <col min="11797" max="11797" width="21.140625" style="37" customWidth="1"/>
    <col min="11798" max="12016" width="9.140625" style="37" customWidth="1"/>
    <col min="12017" max="12017" width="25" style="37" customWidth="1"/>
    <col min="12018" max="12018" width="51.5703125" style="37" customWidth="1"/>
    <col min="12019" max="12019" width="15" style="37" bestFit="1" customWidth="1"/>
    <col min="12020" max="12020" width="14.140625" style="37" customWidth="1"/>
    <col min="12021" max="12021" width="13" style="37" customWidth="1"/>
    <col min="12022" max="12023" width="14.140625" style="37" customWidth="1"/>
    <col min="12024" max="12024" width="13" style="37" customWidth="1"/>
    <col min="12025" max="12025" width="14.140625" style="37" customWidth="1"/>
    <col min="12026" max="12045" width="13" style="37" customWidth="1"/>
    <col min="12046" max="12046" width="17.5703125" style="37" customWidth="1"/>
    <col min="12047" max="12047" width="13" style="37" customWidth="1"/>
    <col min="12048" max="12048" width="17.5703125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052" width="13" style="37" customWidth="1"/>
    <col min="12053" max="12053" width="21.140625" style="37" customWidth="1"/>
    <col min="12054" max="12272" width="9.140625" style="37" customWidth="1"/>
    <col min="12273" max="12273" width="25" style="37" customWidth="1"/>
    <col min="12274" max="12274" width="51.5703125" style="37" customWidth="1"/>
    <col min="12275" max="12275" width="15" style="37" bestFit="1" customWidth="1"/>
    <col min="12276" max="12276" width="14.140625" style="37" customWidth="1"/>
    <col min="12277" max="12277" width="13" style="37" customWidth="1"/>
    <col min="12278" max="12279" width="14.140625" style="37" customWidth="1"/>
    <col min="12280" max="12280" width="13" style="37" customWidth="1"/>
    <col min="12281" max="12281" width="14.140625" style="37" customWidth="1"/>
    <col min="12282" max="12301" width="13" style="37" customWidth="1"/>
    <col min="12302" max="12302" width="17.5703125" style="37" customWidth="1"/>
    <col min="12303" max="12303" width="13" style="37" customWidth="1"/>
    <col min="12304" max="12304" width="17.5703125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308" width="13" style="37" customWidth="1"/>
    <col min="12309" max="12309" width="21.140625" style="37" customWidth="1"/>
    <col min="12310" max="12528" width="9.140625" style="37" customWidth="1"/>
    <col min="12529" max="12529" width="25" style="37" customWidth="1"/>
    <col min="12530" max="12530" width="51.5703125" style="37" customWidth="1"/>
    <col min="12531" max="12531" width="15" style="37" bestFit="1" customWidth="1"/>
    <col min="12532" max="12532" width="14.140625" style="37" customWidth="1"/>
    <col min="12533" max="12533" width="13" style="37" customWidth="1"/>
    <col min="12534" max="12535" width="14.140625" style="37" customWidth="1"/>
    <col min="12536" max="12536" width="13" style="37" customWidth="1"/>
    <col min="12537" max="12537" width="14.140625" style="37" customWidth="1"/>
    <col min="12538" max="12557" width="13" style="37" customWidth="1"/>
    <col min="12558" max="12558" width="17.5703125" style="37" customWidth="1"/>
    <col min="12559" max="12559" width="13" style="37" customWidth="1"/>
    <col min="12560" max="12560" width="17.5703125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564" width="13" style="37" customWidth="1"/>
    <col min="12565" max="12565" width="21.140625" style="37" customWidth="1"/>
    <col min="12566" max="12784" width="9.140625" style="37" customWidth="1"/>
    <col min="12785" max="12785" width="25" style="37" customWidth="1"/>
    <col min="12786" max="12786" width="51.5703125" style="37" customWidth="1"/>
    <col min="12787" max="12787" width="15" style="37" bestFit="1" customWidth="1"/>
    <col min="12788" max="12788" width="14.140625" style="37" customWidth="1"/>
    <col min="12789" max="12789" width="13" style="37" customWidth="1"/>
    <col min="12790" max="12791" width="14.140625" style="37" customWidth="1"/>
    <col min="12792" max="12792" width="13" style="37" customWidth="1"/>
    <col min="12793" max="12793" width="14.140625" style="37" customWidth="1"/>
    <col min="12794" max="12813" width="13" style="37" customWidth="1"/>
    <col min="12814" max="12814" width="17.5703125" style="37" customWidth="1"/>
    <col min="12815" max="12815" width="13" style="37" customWidth="1"/>
    <col min="12816" max="12816" width="17.5703125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2820" width="13" style="37" customWidth="1"/>
    <col min="12821" max="12821" width="21.140625" style="37" customWidth="1"/>
    <col min="12822" max="13040" width="9.140625" style="37" customWidth="1"/>
    <col min="13041" max="13041" width="25" style="37" customWidth="1"/>
    <col min="13042" max="13042" width="51.5703125" style="37" customWidth="1"/>
    <col min="13043" max="13043" width="15" style="37" bestFit="1" customWidth="1"/>
    <col min="13044" max="13044" width="14.140625" style="37" customWidth="1"/>
    <col min="13045" max="13045" width="13" style="37" customWidth="1"/>
    <col min="13046" max="13047" width="14.140625" style="37" customWidth="1"/>
    <col min="13048" max="13048" width="13" style="37" customWidth="1"/>
    <col min="13049" max="13049" width="14.140625" style="37" customWidth="1"/>
    <col min="13050" max="13069" width="13" style="37" customWidth="1"/>
    <col min="13070" max="13070" width="17.5703125" style="37" customWidth="1"/>
    <col min="13071" max="13071" width="13" style="37" customWidth="1"/>
    <col min="13072" max="13072" width="17.5703125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076" width="13" style="37" customWidth="1"/>
    <col min="13077" max="13077" width="21.140625" style="37" customWidth="1"/>
    <col min="13078" max="13296" width="9.140625" style="37" customWidth="1"/>
    <col min="13297" max="13297" width="25" style="37" customWidth="1"/>
    <col min="13298" max="13298" width="51.5703125" style="37" customWidth="1"/>
    <col min="13299" max="13299" width="15" style="37" bestFit="1" customWidth="1"/>
    <col min="13300" max="13300" width="14.140625" style="37" customWidth="1"/>
    <col min="13301" max="13301" width="13" style="37" customWidth="1"/>
    <col min="13302" max="13303" width="14.140625" style="37" customWidth="1"/>
    <col min="13304" max="13304" width="13" style="37" customWidth="1"/>
    <col min="13305" max="13305" width="14.140625" style="37" customWidth="1"/>
    <col min="13306" max="13325" width="13" style="37" customWidth="1"/>
    <col min="13326" max="13326" width="17.5703125" style="37" customWidth="1"/>
    <col min="13327" max="13327" width="13" style="37" customWidth="1"/>
    <col min="13328" max="13328" width="17.5703125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332" width="13" style="37" customWidth="1"/>
    <col min="13333" max="13333" width="21.140625" style="37" customWidth="1"/>
    <col min="13334" max="13552" width="9.140625" style="37" customWidth="1"/>
    <col min="13553" max="13553" width="25" style="37" customWidth="1"/>
    <col min="13554" max="13554" width="51.5703125" style="37" customWidth="1"/>
    <col min="13555" max="13555" width="15" style="37" bestFit="1" customWidth="1"/>
    <col min="13556" max="13556" width="14.140625" style="37" customWidth="1"/>
    <col min="13557" max="13557" width="13" style="37" customWidth="1"/>
    <col min="13558" max="13559" width="14.140625" style="37" customWidth="1"/>
    <col min="13560" max="13560" width="13" style="37" customWidth="1"/>
    <col min="13561" max="13561" width="14.140625" style="37" customWidth="1"/>
    <col min="13562" max="13581" width="13" style="37" customWidth="1"/>
    <col min="13582" max="13582" width="17.5703125" style="37" customWidth="1"/>
    <col min="13583" max="13583" width="13" style="37" customWidth="1"/>
    <col min="13584" max="13584" width="17.5703125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588" width="13" style="37" customWidth="1"/>
    <col min="13589" max="13589" width="21.140625" style="37" customWidth="1"/>
    <col min="13590" max="13808" width="9.140625" style="37" customWidth="1"/>
    <col min="13809" max="13809" width="25" style="37" customWidth="1"/>
    <col min="13810" max="13810" width="51.5703125" style="37" customWidth="1"/>
    <col min="13811" max="13811" width="15" style="37" bestFit="1" customWidth="1"/>
    <col min="13812" max="13812" width="14.140625" style="37" customWidth="1"/>
    <col min="13813" max="13813" width="13" style="37" customWidth="1"/>
    <col min="13814" max="13815" width="14.140625" style="37" customWidth="1"/>
    <col min="13816" max="13816" width="13" style="37" customWidth="1"/>
    <col min="13817" max="13817" width="14.140625" style="37" customWidth="1"/>
    <col min="13818" max="13837" width="13" style="37" customWidth="1"/>
    <col min="13838" max="13838" width="17.5703125" style="37" customWidth="1"/>
    <col min="13839" max="13839" width="13" style="37" customWidth="1"/>
    <col min="13840" max="13840" width="17.5703125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3844" width="13" style="37" customWidth="1"/>
    <col min="13845" max="13845" width="21.140625" style="37" customWidth="1"/>
    <col min="13846" max="14064" width="9.140625" style="37" customWidth="1"/>
    <col min="14065" max="14065" width="25" style="37" customWidth="1"/>
    <col min="14066" max="14066" width="51.5703125" style="37" customWidth="1"/>
    <col min="14067" max="14067" width="15" style="37" bestFit="1" customWidth="1"/>
    <col min="14068" max="14068" width="14.140625" style="37" customWidth="1"/>
    <col min="14069" max="14069" width="13" style="37" customWidth="1"/>
    <col min="14070" max="14071" width="14.140625" style="37" customWidth="1"/>
    <col min="14072" max="14072" width="13" style="37" customWidth="1"/>
    <col min="14073" max="14073" width="14.140625" style="37" customWidth="1"/>
    <col min="14074" max="14093" width="13" style="37" customWidth="1"/>
    <col min="14094" max="14094" width="17.5703125" style="37" customWidth="1"/>
    <col min="14095" max="14095" width="13" style="37" customWidth="1"/>
    <col min="14096" max="14096" width="17.5703125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100" width="13" style="37" customWidth="1"/>
    <col min="14101" max="14101" width="21.140625" style="37" customWidth="1"/>
    <col min="14102" max="14320" width="9.140625" style="37" customWidth="1"/>
    <col min="14321" max="14321" width="25" style="37" customWidth="1"/>
    <col min="14322" max="14322" width="51.5703125" style="37" customWidth="1"/>
    <col min="14323" max="14323" width="15" style="37" bestFit="1" customWidth="1"/>
    <col min="14324" max="14324" width="14.140625" style="37" customWidth="1"/>
    <col min="14325" max="14325" width="13" style="37" customWidth="1"/>
    <col min="14326" max="14327" width="14.140625" style="37" customWidth="1"/>
    <col min="14328" max="14328" width="13" style="37" customWidth="1"/>
    <col min="14329" max="14329" width="14.140625" style="37" customWidth="1"/>
    <col min="14330" max="14349" width="13" style="37" customWidth="1"/>
    <col min="14350" max="14350" width="17.5703125" style="37" customWidth="1"/>
    <col min="14351" max="14351" width="13" style="37" customWidth="1"/>
    <col min="14352" max="14352" width="17.5703125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356" width="13" style="37" customWidth="1"/>
    <col min="14357" max="14357" width="21.140625" style="37" customWidth="1"/>
    <col min="14358" max="14576" width="9.140625" style="37" customWidth="1"/>
    <col min="14577" max="14577" width="25" style="37" customWidth="1"/>
    <col min="14578" max="14578" width="51.5703125" style="37" customWidth="1"/>
    <col min="14579" max="14579" width="15" style="37" bestFit="1" customWidth="1"/>
    <col min="14580" max="14580" width="14.140625" style="37" customWidth="1"/>
    <col min="14581" max="14581" width="13" style="37" customWidth="1"/>
    <col min="14582" max="14583" width="14.140625" style="37" customWidth="1"/>
    <col min="14584" max="14584" width="13" style="37" customWidth="1"/>
    <col min="14585" max="14585" width="14.140625" style="37" customWidth="1"/>
    <col min="14586" max="14605" width="13" style="37" customWidth="1"/>
    <col min="14606" max="14606" width="17.5703125" style="37" customWidth="1"/>
    <col min="14607" max="14607" width="13" style="37" customWidth="1"/>
    <col min="14608" max="14608" width="17.5703125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612" width="13" style="37" customWidth="1"/>
    <col min="14613" max="14613" width="21.140625" style="37" customWidth="1"/>
    <col min="14614" max="14832" width="9.140625" style="37" customWidth="1"/>
    <col min="14833" max="14833" width="25" style="37" customWidth="1"/>
    <col min="14834" max="14834" width="51.5703125" style="37" customWidth="1"/>
    <col min="14835" max="14835" width="15" style="37" bestFit="1" customWidth="1"/>
    <col min="14836" max="14836" width="14.140625" style="37" customWidth="1"/>
    <col min="14837" max="14837" width="13" style="37" customWidth="1"/>
    <col min="14838" max="14839" width="14.140625" style="37" customWidth="1"/>
    <col min="14840" max="14840" width="13" style="37" customWidth="1"/>
    <col min="14841" max="14841" width="14.140625" style="37" customWidth="1"/>
    <col min="14842" max="14861" width="13" style="37" customWidth="1"/>
    <col min="14862" max="14862" width="17.5703125" style="37" customWidth="1"/>
    <col min="14863" max="14863" width="13" style="37" customWidth="1"/>
    <col min="14864" max="14864" width="17.5703125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4868" width="13" style="37" customWidth="1"/>
    <col min="14869" max="14869" width="21.140625" style="37" customWidth="1"/>
    <col min="14870" max="15088" width="9.140625" style="37" customWidth="1"/>
    <col min="15089" max="15089" width="25" style="37" customWidth="1"/>
    <col min="15090" max="15090" width="51.5703125" style="37" customWidth="1"/>
    <col min="15091" max="15091" width="15" style="37" bestFit="1" customWidth="1"/>
    <col min="15092" max="15092" width="14.140625" style="37" customWidth="1"/>
    <col min="15093" max="15093" width="13" style="37" customWidth="1"/>
    <col min="15094" max="15095" width="14.140625" style="37" customWidth="1"/>
    <col min="15096" max="15096" width="13" style="37" customWidth="1"/>
    <col min="15097" max="15097" width="14.140625" style="37" customWidth="1"/>
    <col min="15098" max="15117" width="13" style="37" customWidth="1"/>
    <col min="15118" max="15118" width="17.5703125" style="37" customWidth="1"/>
    <col min="15119" max="15119" width="13" style="37" customWidth="1"/>
    <col min="15120" max="15120" width="17.5703125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124" width="13" style="37" customWidth="1"/>
    <col min="15125" max="15125" width="21.140625" style="37" customWidth="1"/>
    <col min="15126" max="15344" width="9.140625" style="37" customWidth="1"/>
    <col min="15345" max="15345" width="25" style="37" customWidth="1"/>
    <col min="15346" max="15346" width="51.5703125" style="37" customWidth="1"/>
    <col min="15347" max="15347" width="15" style="37" bestFit="1" customWidth="1"/>
    <col min="15348" max="15348" width="14.140625" style="37" customWidth="1"/>
    <col min="15349" max="15349" width="13" style="37" customWidth="1"/>
    <col min="15350" max="15351" width="14.140625" style="37" customWidth="1"/>
    <col min="15352" max="15352" width="13" style="37" customWidth="1"/>
    <col min="15353" max="15353" width="14.140625" style="37" customWidth="1"/>
    <col min="15354" max="15373" width="13" style="37" customWidth="1"/>
    <col min="15374" max="15374" width="17.5703125" style="37" customWidth="1"/>
    <col min="15375" max="15375" width="13" style="37" customWidth="1"/>
    <col min="15376" max="15376" width="17.5703125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380" width="13" style="37" customWidth="1"/>
    <col min="15381" max="15381" width="21.140625" style="37" customWidth="1"/>
    <col min="15382" max="15600" width="9.140625" style="37" customWidth="1"/>
    <col min="15601" max="15601" width="25" style="37" customWidth="1"/>
    <col min="15602" max="15602" width="51.5703125" style="37" customWidth="1"/>
    <col min="15603" max="15603" width="15" style="37" bestFit="1" customWidth="1"/>
    <col min="15604" max="15604" width="14.140625" style="37" customWidth="1"/>
    <col min="15605" max="15605" width="13" style="37" customWidth="1"/>
    <col min="15606" max="15607" width="14.140625" style="37" customWidth="1"/>
    <col min="15608" max="15608" width="13" style="37" customWidth="1"/>
    <col min="15609" max="15609" width="14.140625" style="37" customWidth="1"/>
    <col min="15610" max="15629" width="13" style="37" customWidth="1"/>
    <col min="15630" max="15630" width="17.5703125" style="37" customWidth="1"/>
    <col min="15631" max="15631" width="13" style="37" customWidth="1"/>
    <col min="15632" max="15632" width="17.5703125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636" width="13" style="37" customWidth="1"/>
    <col min="15637" max="15637" width="21.140625" style="37" customWidth="1"/>
    <col min="15638" max="15856" width="9.140625" style="37" customWidth="1"/>
    <col min="15857" max="15857" width="25" style="37" customWidth="1"/>
    <col min="15858" max="15858" width="51.5703125" style="37" customWidth="1"/>
    <col min="15859" max="15859" width="15" style="37" bestFit="1" customWidth="1"/>
    <col min="15860" max="15860" width="14.140625" style="37" customWidth="1"/>
    <col min="15861" max="15861" width="13" style="37" customWidth="1"/>
    <col min="15862" max="15863" width="14.140625" style="37" customWidth="1"/>
    <col min="15864" max="15864" width="13" style="37" customWidth="1"/>
    <col min="15865" max="15865" width="14.140625" style="37" customWidth="1"/>
    <col min="15866" max="15885" width="13" style="37" customWidth="1"/>
    <col min="15886" max="15886" width="17.5703125" style="37" customWidth="1"/>
    <col min="15887" max="15887" width="13" style="37" customWidth="1"/>
    <col min="15888" max="15888" width="17.5703125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5892" width="13" style="37" customWidth="1"/>
    <col min="15893" max="15893" width="21.140625" style="37" customWidth="1"/>
    <col min="15894" max="16112" width="9.140625" style="37" customWidth="1"/>
    <col min="16113" max="16113" width="25" style="37" customWidth="1"/>
    <col min="16114" max="16114" width="51.5703125" style="37" customWidth="1"/>
    <col min="16115" max="16115" width="15" style="37" bestFit="1" customWidth="1"/>
    <col min="16116" max="16116" width="14.140625" style="37" customWidth="1"/>
    <col min="16117" max="16117" width="13" style="37" customWidth="1"/>
    <col min="16118" max="16119" width="14.140625" style="37" customWidth="1"/>
    <col min="16120" max="16120" width="13" style="37" customWidth="1"/>
    <col min="16121" max="16121" width="14.140625" style="37" customWidth="1"/>
    <col min="16122" max="16141" width="13" style="37" customWidth="1"/>
    <col min="16142" max="16142" width="17.5703125" style="37" customWidth="1"/>
    <col min="16143" max="16143" width="13" style="37" customWidth="1"/>
    <col min="16144" max="16144" width="17.5703125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148" width="13" style="37" customWidth="1"/>
    <col min="16149" max="16149" width="21.140625" style="37" customWidth="1"/>
    <col min="16150" max="16384" width="9.140625" style="37" customWidth="1"/>
  </cols>
  <sheetData>
    <row r="1" spans="1:52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23</v>
      </c>
      <c r="F1" s="130"/>
      <c r="G1" s="124" t="s">
        <v>387</v>
      </c>
      <c r="H1" s="125"/>
      <c r="I1" s="124" t="s">
        <v>388</v>
      </c>
      <c r="J1" s="125"/>
      <c r="K1" s="124" t="s">
        <v>5</v>
      </c>
      <c r="L1" s="125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12</v>
      </c>
      <c r="Z1" s="130"/>
      <c r="AA1" s="126" t="s">
        <v>13</v>
      </c>
      <c r="AB1" s="130"/>
      <c r="AC1" s="126" t="s">
        <v>14</v>
      </c>
      <c r="AD1" s="130"/>
      <c r="AE1" s="148" t="s">
        <v>384</v>
      </c>
      <c r="AF1" s="123" t="s">
        <v>394</v>
      </c>
      <c r="AG1" s="118" t="s">
        <v>395</v>
      </c>
      <c r="AH1" s="159"/>
      <c r="AI1" s="134" t="s">
        <v>24</v>
      </c>
      <c r="AJ1" s="134" t="s">
        <v>25</v>
      </c>
      <c r="AK1" s="134" t="s">
        <v>26</v>
      </c>
      <c r="AL1" s="132"/>
      <c r="AM1" s="128" t="s">
        <v>3</v>
      </c>
      <c r="AN1" s="115" t="s">
        <v>4</v>
      </c>
      <c r="AO1" s="115" t="s">
        <v>5</v>
      </c>
      <c r="AP1" s="115" t="s">
        <v>6</v>
      </c>
      <c r="AQ1" s="115" t="s">
        <v>7</v>
      </c>
      <c r="AR1" s="115" t="s">
        <v>8</v>
      </c>
      <c r="AS1" s="115" t="s">
        <v>9</v>
      </c>
      <c r="AT1" s="115" t="s">
        <v>10</v>
      </c>
      <c r="AU1" s="115" t="s">
        <v>11</v>
      </c>
      <c r="AV1" s="115" t="s">
        <v>27</v>
      </c>
      <c r="AW1" s="116" t="s">
        <v>28</v>
      </c>
      <c r="AX1" s="116" t="s">
        <v>29</v>
      </c>
      <c r="AY1" s="116" t="s">
        <v>30</v>
      </c>
      <c r="AZ1" s="128" t="s">
        <v>386</v>
      </c>
    </row>
    <row r="2" spans="1:52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49"/>
      <c r="AF2" s="118"/>
      <c r="AG2" s="118"/>
      <c r="AH2" s="160"/>
      <c r="AI2" s="127"/>
      <c r="AJ2" s="127"/>
      <c r="AK2" s="127"/>
      <c r="AL2" s="127"/>
      <c r="AM2" s="127"/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58" t="s">
        <v>16</v>
      </c>
      <c r="AZ2" s="127"/>
    </row>
    <row r="3" spans="1:5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161">
        <v>31</v>
      </c>
      <c r="AG3" s="161">
        <v>32</v>
      </c>
      <c r="AH3" s="71"/>
      <c r="AI3" s="72" t="s">
        <v>20</v>
      </c>
      <c r="AJ3" s="72" t="s">
        <v>20</v>
      </c>
      <c r="AK3" s="72" t="s">
        <v>20</v>
      </c>
      <c r="AL3" s="71"/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 t="s">
        <v>20</v>
      </c>
      <c r="AZ3" s="72"/>
    </row>
    <row r="4" spans="1:52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2">
        <f t="shared" ref="AI4:AI67" si="1">E4-Y4-AC4</f>
        <v>0</v>
      </c>
      <c r="AJ4" s="52">
        <f t="shared" ref="AJ4:AJ67" si="2">E4-AA4</f>
        <v>0</v>
      </c>
      <c r="AK4" s="115">
        <f>B4-Вчера_Конвасэл!B4</f>
        <v>0</v>
      </c>
      <c r="AL4" s="48"/>
      <c r="AM4" s="57">
        <f>D4-Вчера_Конвасэл!D4</f>
        <v>0</v>
      </c>
      <c r="AN4" s="57">
        <f>E4-F4-Вчера_Конвасэл!E4</f>
        <v>0</v>
      </c>
      <c r="AO4" s="57">
        <f>K4-L4-Вчера_Конвасэл!K4</f>
        <v>0</v>
      </c>
      <c r="AP4" s="57">
        <f>M4-N4-Вчера_Конвасэл!M4</f>
        <v>0</v>
      </c>
      <c r="AQ4" s="57">
        <f>O4-P4-Вчера_Конвасэл!O4</f>
        <v>0</v>
      </c>
      <c r="AR4" s="57">
        <f>Q4-R4-Вчера_Конвасэл!Q4</f>
        <v>0</v>
      </c>
      <c r="AS4" s="57">
        <f>S4-T4-Вчера_Конвасэл!S4</f>
        <v>0</v>
      </c>
      <c r="AT4" s="57">
        <f>U4-V4-Вчера_Конвасэл!U4</f>
        <v>0</v>
      </c>
      <c r="AU4" s="57">
        <f>W4-X4-Вчера_Конвасэл!W4</f>
        <v>0</v>
      </c>
      <c r="AV4" s="57">
        <f>Q4-R4-Вчера_Конвасэл!Q4</f>
        <v>0</v>
      </c>
      <c r="AW4" s="57">
        <f>Y4-Z4-Вчера_Конвасэл!Y4</f>
        <v>0</v>
      </c>
      <c r="AX4" s="57">
        <f>AC4-AD4-Вчера_Конвасэл!AC4</f>
        <v>0</v>
      </c>
      <c r="AY4" s="57">
        <f>Вчера_Конвасэл!AF4+F4-Z4-AD4-AG4</f>
        <v>0</v>
      </c>
      <c r="AZ4" s="57">
        <f>AE4-Вчера_Конвасэл!AE4</f>
        <v>0</v>
      </c>
    </row>
    <row r="5" spans="1:52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40"/>
      <c r="AD5" s="39"/>
      <c r="AE5" s="39"/>
      <c r="AF5" s="39"/>
      <c r="AG5" s="40"/>
      <c r="AH5" s="48"/>
      <c r="AI5" s="53">
        <f t="shared" si="1"/>
        <v>0</v>
      </c>
      <c r="AJ5" s="53">
        <f t="shared" si="2"/>
        <v>0</v>
      </c>
      <c r="AK5" s="53" t="str">
        <f>IF(ISNA(VLOOKUP(C5,Вчера_Конвасэл!C:C, 1, FALSE)),"ошибка",0)</f>
        <v>ошибка</v>
      </c>
      <c r="AL5" s="55"/>
      <c r="AM5" s="53" t="e">
        <f>D5-VLOOKUP(C5, Вчера_Конвасэл!C:BL, 2, FALSE)</f>
        <v>#N/A</v>
      </c>
      <c r="AN5" s="53" t="e">
        <f>E5-F5-VLOOKUP(C5, Вчера_Конвасэл!C:BL, 3, FALSE)</f>
        <v>#N/A</v>
      </c>
      <c r="AO5" s="53" t="e">
        <f>K5-L5-VLOOKUP(C5, Вчера_Конвасэл!C:BL, 5, FALSE)</f>
        <v>#N/A</v>
      </c>
      <c r="AP5" s="53" t="e">
        <f>M5-N5-VLOOKUP(C5, Вчера_Конвасэл!C:BL, 7, FALSE)</f>
        <v>#N/A</v>
      </c>
      <c r="AQ5" s="53" t="e">
        <f>O5-P5-VLOOKUP(C5, Вчера_Конвасэл!C:BL, 9, FALSE)</f>
        <v>#N/A</v>
      </c>
      <c r="AR5" s="53" t="e">
        <f>Q5-R5-VLOOKUP(C5, Вчера_Конвасэл!C:BL, 11, FALSE)</f>
        <v>#N/A</v>
      </c>
      <c r="AS5" s="53" t="e">
        <f>S5-T5-VLOOKUP(C5, Вчера_Конвасэл!C:BL, 13, FALSE)</f>
        <v>#N/A</v>
      </c>
      <c r="AT5" s="53" t="e">
        <f>U5-V5-VLOOKUP(C5, Вчера_Конвасэл!C:BL, 15, FALSE)</f>
        <v>#N/A</v>
      </c>
      <c r="AU5" s="53" t="e">
        <f>W5-X5-VLOOKUP(C5, Вчера_Конвасэл!C:BL, 17, FALSE)</f>
        <v>#N/A</v>
      </c>
      <c r="AV5" s="53" t="e">
        <f>Y5-Z5-VLOOKUP(C5, Вчера_Конвасэл!C:BL, 19, FALSE)</f>
        <v>#N/A</v>
      </c>
      <c r="AW5" s="53" t="e">
        <f>AA5-AB5-VLOOKUP(C5, Вчера_Конвасэл!C:BL, 21, FALSE)</f>
        <v>#N/A</v>
      </c>
      <c r="AX5" s="53" t="e">
        <f>AC5-AD5-VLOOKUP(C5, Вчера_Конвасэл!C:BL, 23, FALSE)</f>
        <v>#N/A</v>
      </c>
      <c r="AY5" s="53" t="e">
        <f>VLOOKUP(C5, Вчера_Конвасэл!C:BL, 26, FALSE)+F5-Z5-AD5-AG5</f>
        <v>#N/A</v>
      </c>
      <c r="AZ5" s="53" t="e">
        <f>AE5-VLOOKUP(C5, Вчера_Конвасэл!C:BL, 25, FALSE)</f>
        <v>#N/A</v>
      </c>
    </row>
    <row r="6" spans="1:52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40"/>
      <c r="AD6" s="39"/>
      <c r="AE6" s="39"/>
      <c r="AF6" s="39"/>
      <c r="AG6" s="40"/>
      <c r="AH6" s="48"/>
      <c r="AI6" s="53">
        <f t="shared" si="1"/>
        <v>0</v>
      </c>
      <c r="AJ6" s="53">
        <f t="shared" si="2"/>
        <v>0</v>
      </c>
      <c r="AK6" s="53" t="str">
        <f>IF(ISNA(VLOOKUP(C6,Вчера_Конвасэл!C:C, 1, FALSE)),"ошибка",0)</f>
        <v>ошибка</v>
      </c>
      <c r="AL6" s="55"/>
      <c r="AM6" s="53" t="e">
        <f>D6-VLOOKUP(C6, Вчера_Конвасэл!C:BL, 2, FALSE)</f>
        <v>#N/A</v>
      </c>
      <c r="AN6" s="53" t="e">
        <f>E6-F6-VLOOKUP(C6, Вчера_Конвасэл!C:BL, 3, FALSE)</f>
        <v>#N/A</v>
      </c>
      <c r="AO6" s="53" t="e">
        <f>K6-L6-VLOOKUP(C6, Вчера_Конвасэл!C:BL, 5, FALSE)</f>
        <v>#N/A</v>
      </c>
      <c r="AP6" s="53" t="e">
        <f>M6-N6-VLOOKUP(C6, Вчера_Конвасэл!C:BL, 7, FALSE)</f>
        <v>#N/A</v>
      </c>
      <c r="AQ6" s="53" t="e">
        <f>O6-P6-VLOOKUP(C6, Вчера_Конвасэл!C:BL, 9, FALSE)</f>
        <v>#N/A</v>
      </c>
      <c r="AR6" s="53" t="e">
        <f>Q6-R6-VLOOKUP(C6, Вчера_Конвасэл!C:BL, 11, FALSE)</f>
        <v>#N/A</v>
      </c>
      <c r="AS6" s="53" t="e">
        <f>S6-T6-VLOOKUP(C6, Вчера_Конвасэл!C:BL, 13, FALSE)</f>
        <v>#N/A</v>
      </c>
      <c r="AT6" s="53" t="e">
        <f>U6-V6-VLOOKUP(C6, Вчера_Конвасэл!C:BL, 15, FALSE)</f>
        <v>#N/A</v>
      </c>
      <c r="AU6" s="53" t="e">
        <f>W6-X6-VLOOKUP(C6, Вчера_Конвасэл!C:BL, 17, FALSE)</f>
        <v>#N/A</v>
      </c>
      <c r="AV6" s="53" t="e">
        <f>Y6-Z6-VLOOKUP(C6, Вчера_Конвасэл!C:BL, 19, FALSE)</f>
        <v>#N/A</v>
      </c>
      <c r="AW6" s="53" t="e">
        <f>AA6-AB6-VLOOKUP(C6, Вчера_Конвасэл!C:BL, 21, FALSE)</f>
        <v>#N/A</v>
      </c>
      <c r="AX6" s="53" t="e">
        <f>AC6-AD6-VLOOKUP(C6, Вчера_Конвасэл!C:BL, 23, FALSE)</f>
        <v>#N/A</v>
      </c>
      <c r="AY6" s="53" t="e">
        <f>VLOOKUP(C6, Вчера_Конвасэл!C:BL, 26, FALSE)+F6-Z6-AD6-AG6</f>
        <v>#N/A</v>
      </c>
      <c r="AZ6" s="53" t="e">
        <f>AE6-VLOOKUP(C6, Вчера_Конвасэл!C:BL, 25, FALSE)</f>
        <v>#N/A</v>
      </c>
    </row>
    <row r="7" spans="1:52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40"/>
      <c r="AD7" s="39"/>
      <c r="AE7" s="39"/>
      <c r="AF7" s="39"/>
      <c r="AG7" s="40"/>
      <c r="AH7" s="48"/>
      <c r="AI7" s="53">
        <f t="shared" si="1"/>
        <v>0</v>
      </c>
      <c r="AJ7" s="53">
        <f t="shared" si="2"/>
        <v>0</v>
      </c>
      <c r="AK7" s="53" t="str">
        <f>IF(ISNA(VLOOKUP(C7,Вчера_Конвасэл!C:C, 1, FALSE)),"ошибка",0)</f>
        <v>ошибка</v>
      </c>
      <c r="AL7" s="55"/>
      <c r="AM7" s="53" t="e">
        <f>D7-VLOOKUP(C7, Вчера_Конвасэл!C:BL, 2, FALSE)</f>
        <v>#N/A</v>
      </c>
      <c r="AN7" s="53" t="e">
        <f>E7-F7-VLOOKUP(C7, Вчера_Конвасэл!C:BL, 3, FALSE)</f>
        <v>#N/A</v>
      </c>
      <c r="AO7" s="53" t="e">
        <f>K7-L7-VLOOKUP(C7, Вчера_Конвасэл!C:BL, 5, FALSE)</f>
        <v>#N/A</v>
      </c>
      <c r="AP7" s="53" t="e">
        <f>M7-N7-VLOOKUP(C7, Вчера_Конвасэл!C:BL, 7, FALSE)</f>
        <v>#N/A</v>
      </c>
      <c r="AQ7" s="53" t="e">
        <f>O7-P7-VLOOKUP(C7, Вчера_Конвасэл!C:BL, 9, FALSE)</f>
        <v>#N/A</v>
      </c>
      <c r="AR7" s="53" t="e">
        <f>Q7-R7-VLOOKUP(C7, Вчера_Конвасэл!C:BL, 11, FALSE)</f>
        <v>#N/A</v>
      </c>
      <c r="AS7" s="53" t="e">
        <f>S7-T7-VLOOKUP(C7, Вчера_Конвасэл!C:BL, 13, FALSE)</f>
        <v>#N/A</v>
      </c>
      <c r="AT7" s="53" t="e">
        <f>U7-V7-VLOOKUP(C7, Вчера_Конвасэл!C:BL, 15, FALSE)</f>
        <v>#N/A</v>
      </c>
      <c r="AU7" s="53" t="e">
        <f>W7-X7-VLOOKUP(C7, Вчера_Конвасэл!C:BL, 17, FALSE)</f>
        <v>#N/A</v>
      </c>
      <c r="AV7" s="53" t="e">
        <f>Y7-Z7-VLOOKUP(C7, Вчера_Конвасэл!C:BL, 19, FALSE)</f>
        <v>#N/A</v>
      </c>
      <c r="AW7" s="53" t="e">
        <f>AA7-AB7-VLOOKUP(C7, Вчера_Конвасэл!C:BL, 21, FALSE)</f>
        <v>#N/A</v>
      </c>
      <c r="AX7" s="53" t="e">
        <f>AC7-AD7-VLOOKUP(C7, Вчера_Конвасэл!C:BL, 23, FALSE)</f>
        <v>#N/A</v>
      </c>
      <c r="AY7" s="53" t="e">
        <f>VLOOKUP(C7, Вчера_Конвасэл!C:BL, 26, FALSE)+F7-Z7-AD7-AG7</f>
        <v>#N/A</v>
      </c>
      <c r="AZ7" s="53" t="e">
        <f>AE7-VLOOKUP(C7, Вчера_Конвасэл!C:BL, 25, FALSE)</f>
        <v>#N/A</v>
      </c>
    </row>
    <row r="8" spans="1:52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40"/>
      <c r="AD8" s="39"/>
      <c r="AE8" s="39"/>
      <c r="AF8" s="39"/>
      <c r="AG8" s="40"/>
      <c r="AH8" s="48"/>
      <c r="AI8" s="53">
        <f t="shared" si="1"/>
        <v>0</v>
      </c>
      <c r="AJ8" s="53">
        <f t="shared" si="2"/>
        <v>0</v>
      </c>
      <c r="AK8" s="53" t="str">
        <f>IF(ISNA(VLOOKUP(C8,Вчера_Конвасэл!C:C, 1, FALSE)),"ошибка",0)</f>
        <v>ошибка</v>
      </c>
      <c r="AL8" s="55"/>
      <c r="AM8" s="53" t="e">
        <f>D8-VLOOKUP(C8, Вчера_Конвасэл!C:BL, 2, FALSE)</f>
        <v>#N/A</v>
      </c>
      <c r="AN8" s="53" t="e">
        <f>E8-F8-VLOOKUP(C8, Вчера_Конвасэл!C:BL, 3, FALSE)</f>
        <v>#N/A</v>
      </c>
      <c r="AO8" s="53" t="e">
        <f>K8-L8-VLOOKUP(C8, Вчера_Конвасэл!C:BL, 5, FALSE)</f>
        <v>#N/A</v>
      </c>
      <c r="AP8" s="53" t="e">
        <f>M8-N8-VLOOKUP(C8, Вчера_Конвасэл!C:BL, 7, FALSE)</f>
        <v>#N/A</v>
      </c>
      <c r="AQ8" s="53" t="e">
        <f>O8-P8-VLOOKUP(C8, Вчера_Конвасэл!C:BL, 9, FALSE)</f>
        <v>#N/A</v>
      </c>
      <c r="AR8" s="53" t="e">
        <f>Q8-R8-VLOOKUP(C8, Вчера_Конвасэл!C:BL, 11, FALSE)</f>
        <v>#N/A</v>
      </c>
      <c r="AS8" s="53" t="e">
        <f>S8-T8-VLOOKUP(C8, Вчера_Конвасэл!C:BL, 13, FALSE)</f>
        <v>#N/A</v>
      </c>
      <c r="AT8" s="53" t="e">
        <f>U8-V8-VLOOKUP(C8, Вчера_Конвасэл!C:BL, 15, FALSE)</f>
        <v>#N/A</v>
      </c>
      <c r="AU8" s="53" t="e">
        <f>W8-X8-VLOOKUP(C8, Вчера_Конвасэл!C:BL, 17, FALSE)</f>
        <v>#N/A</v>
      </c>
      <c r="AV8" s="53" t="e">
        <f>Y8-Z8-VLOOKUP(C8, Вчера_Конвасэл!C:BL, 19, FALSE)</f>
        <v>#N/A</v>
      </c>
      <c r="AW8" s="53" t="e">
        <f>AA8-AB8-VLOOKUP(C8, Вчера_Конвасэл!C:BL, 21, FALSE)</f>
        <v>#N/A</v>
      </c>
      <c r="AX8" s="53" t="e">
        <f>AC8-AD8-VLOOKUP(C8, Вчера_Конвасэл!C:BL, 23, FALSE)</f>
        <v>#N/A</v>
      </c>
      <c r="AY8" s="53" t="e">
        <f>VLOOKUP(C8, Вчера_Конвасэл!C:BL, 26, FALSE)+F8-Z8-AD8-AG8</f>
        <v>#N/A</v>
      </c>
      <c r="AZ8" s="53" t="e">
        <f>AE8-VLOOKUP(C8, Вчера_Конвасэл!C:BL, 25, FALSE)</f>
        <v>#N/A</v>
      </c>
    </row>
    <row r="9" spans="1:52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40"/>
      <c r="AD9" s="39"/>
      <c r="AE9" s="39"/>
      <c r="AF9" s="39"/>
      <c r="AG9" s="40"/>
      <c r="AH9" s="48"/>
      <c r="AI9" s="53">
        <f t="shared" si="1"/>
        <v>0</v>
      </c>
      <c r="AJ9" s="53">
        <f t="shared" si="2"/>
        <v>0</v>
      </c>
      <c r="AK9" s="53" t="str">
        <f>IF(ISNA(VLOOKUP(C9,Вчера_Конвасэл!C:C, 1, FALSE)),"ошибка",0)</f>
        <v>ошибка</v>
      </c>
      <c r="AL9" s="55"/>
      <c r="AM9" s="53" t="e">
        <f>D9-VLOOKUP(C9, Вчера_Конвасэл!C:BL, 2, FALSE)</f>
        <v>#N/A</v>
      </c>
      <c r="AN9" s="53" t="e">
        <f>E9-F9-VLOOKUP(C9, Вчера_Конвасэл!C:BL, 3, FALSE)</f>
        <v>#N/A</v>
      </c>
      <c r="AO9" s="53" t="e">
        <f>K9-L9-VLOOKUP(C9, Вчера_Конвасэл!C:BL, 5, FALSE)</f>
        <v>#N/A</v>
      </c>
      <c r="AP9" s="53" t="e">
        <f>M9-N9-VLOOKUP(C9, Вчера_Конвасэл!C:BL, 7, FALSE)</f>
        <v>#N/A</v>
      </c>
      <c r="AQ9" s="53" t="e">
        <f>O9-P9-VLOOKUP(C9, Вчера_Конвасэл!C:BL, 9, FALSE)</f>
        <v>#N/A</v>
      </c>
      <c r="AR9" s="53" t="e">
        <f>Q9-R9-VLOOKUP(C9, Вчера_Конвасэл!C:BL, 11, FALSE)</f>
        <v>#N/A</v>
      </c>
      <c r="AS9" s="53" t="e">
        <f>S9-T9-VLOOKUP(C9, Вчера_Конвасэл!C:BL, 13, FALSE)</f>
        <v>#N/A</v>
      </c>
      <c r="AT9" s="53" t="e">
        <f>U9-V9-VLOOKUP(C9, Вчера_Конвасэл!C:BL, 15, FALSE)</f>
        <v>#N/A</v>
      </c>
      <c r="AU9" s="53" t="e">
        <f>W9-X9-VLOOKUP(C9, Вчера_Конвасэл!C:BL, 17, FALSE)</f>
        <v>#N/A</v>
      </c>
      <c r="AV9" s="53" t="e">
        <f>Y9-Z9-VLOOKUP(C9, Вчера_Конвасэл!C:BL, 19, FALSE)</f>
        <v>#N/A</v>
      </c>
      <c r="AW9" s="53" t="e">
        <f>AA9-AB9-VLOOKUP(C9, Вчера_Конвасэл!C:BL, 21, FALSE)</f>
        <v>#N/A</v>
      </c>
      <c r="AX9" s="53" t="e">
        <f>AC9-AD9-VLOOKUP(C9, Вчера_Конвасэл!C:BL, 23, FALSE)</f>
        <v>#N/A</v>
      </c>
      <c r="AY9" s="53" t="e">
        <f>VLOOKUP(C9, Вчера_Конвасэл!C:BL, 26, FALSE)+F9-Z9-AD9-AG9</f>
        <v>#N/A</v>
      </c>
      <c r="AZ9" s="53" t="e">
        <f>AE9-VLOOKUP(C9, Вчера_Конвасэл!C:BL, 25, FALSE)</f>
        <v>#N/A</v>
      </c>
    </row>
    <row r="10" spans="1:52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40"/>
      <c r="AD10" s="39"/>
      <c r="AE10" s="39"/>
      <c r="AF10" s="39"/>
      <c r="AG10" s="40"/>
      <c r="AH10" s="48"/>
      <c r="AI10" s="53">
        <f t="shared" si="1"/>
        <v>0</v>
      </c>
      <c r="AJ10" s="53">
        <f t="shared" si="2"/>
        <v>0</v>
      </c>
      <c r="AK10" s="53" t="str">
        <f>IF(ISNA(VLOOKUP(C10,Вчера_Конвасэл!C:C, 1, FALSE)),"ошибка",0)</f>
        <v>ошибка</v>
      </c>
      <c r="AL10" s="55"/>
      <c r="AM10" s="53" t="e">
        <f>D10-VLOOKUP(C10, Вчера_Конвасэл!C:BL, 2, FALSE)</f>
        <v>#N/A</v>
      </c>
      <c r="AN10" s="53" t="e">
        <f>E10-F10-VLOOKUP(C10, Вчера_Конвасэл!C:BL, 3, FALSE)</f>
        <v>#N/A</v>
      </c>
      <c r="AO10" s="53" t="e">
        <f>K10-L10-VLOOKUP(C10, Вчера_Конвасэл!C:BL, 5, FALSE)</f>
        <v>#N/A</v>
      </c>
      <c r="AP10" s="53" t="e">
        <f>M10-N10-VLOOKUP(C10, Вчера_Конвасэл!C:BL, 7, FALSE)</f>
        <v>#N/A</v>
      </c>
      <c r="AQ10" s="53" t="e">
        <f>O10-P10-VLOOKUP(C10, Вчера_Конвасэл!C:BL, 9, FALSE)</f>
        <v>#N/A</v>
      </c>
      <c r="AR10" s="53" t="e">
        <f>Q10-R10-VLOOKUP(C10, Вчера_Конвасэл!C:BL, 11, FALSE)</f>
        <v>#N/A</v>
      </c>
      <c r="AS10" s="53" t="e">
        <f>S10-T10-VLOOKUP(C10, Вчера_Конвасэл!C:BL, 13, FALSE)</f>
        <v>#N/A</v>
      </c>
      <c r="AT10" s="53" t="e">
        <f>U10-V10-VLOOKUP(C10, Вчера_Конвасэл!C:BL, 15, FALSE)</f>
        <v>#N/A</v>
      </c>
      <c r="AU10" s="53" t="e">
        <f>W10-X10-VLOOKUP(C10, Вчера_Конвасэл!C:BL, 17, FALSE)</f>
        <v>#N/A</v>
      </c>
      <c r="AV10" s="53" t="e">
        <f>Y10-Z10-VLOOKUP(C10, Вчера_Конвасэл!C:BL, 19, FALSE)</f>
        <v>#N/A</v>
      </c>
      <c r="AW10" s="53" t="e">
        <f>AA10-AB10-VLOOKUP(C10, Вчера_Конвасэл!C:BL, 21, FALSE)</f>
        <v>#N/A</v>
      </c>
      <c r="AX10" s="53" t="e">
        <f>AC10-AD10-VLOOKUP(C10, Вчера_Конвасэл!C:BL, 23, FALSE)</f>
        <v>#N/A</v>
      </c>
      <c r="AY10" s="53" t="e">
        <f>VLOOKUP(C10, Вчера_Конвасэл!C:BL, 26, FALSE)+F10-Z10-AD10-AG10</f>
        <v>#N/A</v>
      </c>
      <c r="AZ10" s="53" t="e">
        <f>AE10-VLOOKUP(C10, Вчера_Конвасэл!C:BL, 25, FALSE)</f>
        <v>#N/A</v>
      </c>
    </row>
    <row r="11" spans="1:52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40"/>
      <c r="AD11" s="39"/>
      <c r="AE11" s="39"/>
      <c r="AF11" s="39"/>
      <c r="AG11" s="40"/>
      <c r="AH11" s="48"/>
      <c r="AI11" s="53">
        <f t="shared" si="1"/>
        <v>0</v>
      </c>
      <c r="AJ11" s="53">
        <f t="shared" si="2"/>
        <v>0</v>
      </c>
      <c r="AK11" s="53" t="str">
        <f>IF(ISNA(VLOOKUP(C11,Вчера_Конвасэл!C:C, 1, FALSE)),"ошибка",0)</f>
        <v>ошибка</v>
      </c>
      <c r="AL11" s="55"/>
      <c r="AM11" s="53" t="e">
        <f>D11-VLOOKUP(C11, Вчера_Конвасэл!C:BL, 2, FALSE)</f>
        <v>#N/A</v>
      </c>
      <c r="AN11" s="53" t="e">
        <f>E11-F11-VLOOKUP(C11, Вчера_Конвасэл!C:BL, 3, FALSE)</f>
        <v>#N/A</v>
      </c>
      <c r="AO11" s="53" t="e">
        <f>K11-L11-VLOOKUP(C11, Вчера_Конвасэл!C:BL, 5, FALSE)</f>
        <v>#N/A</v>
      </c>
      <c r="AP11" s="53" t="e">
        <f>M11-N11-VLOOKUP(C11, Вчера_Конвасэл!C:BL, 7, FALSE)</f>
        <v>#N/A</v>
      </c>
      <c r="AQ11" s="53" t="e">
        <f>O11-P11-VLOOKUP(C11, Вчера_Конвасэл!C:BL, 9, FALSE)</f>
        <v>#N/A</v>
      </c>
      <c r="AR11" s="53" t="e">
        <f>Q11-R11-VLOOKUP(C11, Вчера_Конвасэл!C:BL, 11, FALSE)</f>
        <v>#N/A</v>
      </c>
      <c r="AS11" s="53" t="e">
        <f>S11-T11-VLOOKUP(C11, Вчера_Конвасэл!C:BL, 13, FALSE)</f>
        <v>#N/A</v>
      </c>
      <c r="AT11" s="53" t="e">
        <f>U11-V11-VLOOKUP(C11, Вчера_Конвасэл!C:BL, 15, FALSE)</f>
        <v>#N/A</v>
      </c>
      <c r="AU11" s="53" t="e">
        <f>W11-X11-VLOOKUP(C11, Вчера_Конвасэл!C:BL, 17, FALSE)</f>
        <v>#N/A</v>
      </c>
      <c r="AV11" s="53" t="e">
        <f>Y11-Z11-VLOOKUP(C11, Вчера_Конвасэл!C:BL, 19, FALSE)</f>
        <v>#N/A</v>
      </c>
      <c r="AW11" s="53" t="e">
        <f>AA11-AB11-VLOOKUP(C11, Вчера_Конвасэл!C:BL, 21, FALSE)</f>
        <v>#N/A</v>
      </c>
      <c r="AX11" s="53" t="e">
        <f>AC11-AD11-VLOOKUP(C11, Вчера_Конвасэл!C:BL, 23, FALSE)</f>
        <v>#N/A</v>
      </c>
      <c r="AY11" s="53" t="e">
        <f>VLOOKUP(C11, Вчера_Конвасэл!C:BL, 26, FALSE)+F11-Z11-AD11-AG11</f>
        <v>#N/A</v>
      </c>
      <c r="AZ11" s="53" t="e">
        <f>AE11-VLOOKUP(C11, Вчера_Конвасэл!C:BL, 25, FALSE)</f>
        <v>#N/A</v>
      </c>
    </row>
    <row r="12" spans="1:52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40"/>
      <c r="AD12" s="39"/>
      <c r="AE12" s="39"/>
      <c r="AF12" s="39"/>
      <c r="AG12" s="40"/>
      <c r="AH12" s="48"/>
      <c r="AI12" s="53">
        <f t="shared" si="1"/>
        <v>0</v>
      </c>
      <c r="AJ12" s="53">
        <f t="shared" si="2"/>
        <v>0</v>
      </c>
      <c r="AK12" s="53" t="str">
        <f>IF(ISNA(VLOOKUP(C12,Вчера_Конвасэл!C:C, 1, FALSE)),"ошибка",0)</f>
        <v>ошибка</v>
      </c>
      <c r="AL12" s="55"/>
      <c r="AM12" s="53" t="e">
        <f>D12-VLOOKUP(C12, Вчера_Конвасэл!C:BL, 2, FALSE)</f>
        <v>#N/A</v>
      </c>
      <c r="AN12" s="53" t="e">
        <f>E12-F12-VLOOKUP(C12, Вчера_Конвасэл!C:BL, 3, FALSE)</f>
        <v>#N/A</v>
      </c>
      <c r="AO12" s="53" t="e">
        <f>K12-L12-VLOOKUP(C12, Вчера_Конвасэл!C:BL, 5, FALSE)</f>
        <v>#N/A</v>
      </c>
      <c r="AP12" s="53" t="e">
        <f>M12-N12-VLOOKUP(C12, Вчера_Конвасэл!C:BL, 7, FALSE)</f>
        <v>#N/A</v>
      </c>
      <c r="AQ12" s="53" t="e">
        <f>O12-P12-VLOOKUP(C12, Вчера_Конвасэл!C:BL, 9, FALSE)</f>
        <v>#N/A</v>
      </c>
      <c r="AR12" s="53" t="e">
        <f>Q12-R12-VLOOKUP(C12, Вчера_Конвасэл!C:BL, 11, FALSE)</f>
        <v>#N/A</v>
      </c>
      <c r="AS12" s="53" t="e">
        <f>S12-T12-VLOOKUP(C12, Вчера_Конвасэл!C:BL, 13, FALSE)</f>
        <v>#N/A</v>
      </c>
      <c r="AT12" s="53" t="e">
        <f>U12-V12-VLOOKUP(C12, Вчера_Конвасэл!C:BL, 15, FALSE)</f>
        <v>#N/A</v>
      </c>
      <c r="AU12" s="53" t="e">
        <f>W12-X12-VLOOKUP(C12, Вчера_Конвасэл!C:BL, 17, FALSE)</f>
        <v>#N/A</v>
      </c>
      <c r="AV12" s="53" t="e">
        <f>Y12-Z12-VLOOKUP(C12, Вчера_Конвасэл!C:BL, 19, FALSE)</f>
        <v>#N/A</v>
      </c>
      <c r="AW12" s="53" t="e">
        <f>AA12-AB12-VLOOKUP(C12, Вчера_Конвасэл!C:BL, 21, FALSE)</f>
        <v>#N/A</v>
      </c>
      <c r="AX12" s="53" t="e">
        <f>AC12-AD12-VLOOKUP(C12, Вчера_Конвасэл!C:BL, 23, FALSE)</f>
        <v>#N/A</v>
      </c>
      <c r="AY12" s="53" t="e">
        <f>VLOOKUP(C12, Вчера_Конвасэл!C:BL, 26, FALSE)+F12-Z12-AD12-AG12</f>
        <v>#N/A</v>
      </c>
      <c r="AZ12" s="53" t="e">
        <f>AE12-VLOOKUP(C12, Вчера_Конвасэл!C:BL, 25, FALSE)</f>
        <v>#N/A</v>
      </c>
    </row>
    <row r="13" spans="1:52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40"/>
      <c r="AD13" s="39"/>
      <c r="AE13" s="39"/>
      <c r="AF13" s="39"/>
      <c r="AG13" s="40"/>
      <c r="AH13" s="48"/>
      <c r="AI13" s="53">
        <f t="shared" si="1"/>
        <v>0</v>
      </c>
      <c r="AJ13" s="53">
        <f t="shared" si="2"/>
        <v>0</v>
      </c>
      <c r="AK13" s="53" t="str">
        <f>IF(ISNA(VLOOKUP(C13,Вчера_Конвасэл!C:C, 1, FALSE)),"ошибка",0)</f>
        <v>ошибка</v>
      </c>
      <c r="AL13" s="55"/>
      <c r="AM13" s="53" t="e">
        <f>D13-VLOOKUP(C13, Вчера_Конвасэл!C:BL, 2, FALSE)</f>
        <v>#N/A</v>
      </c>
      <c r="AN13" s="53" t="e">
        <f>E13-F13-VLOOKUP(C13, Вчера_Конвасэл!C:BL, 3, FALSE)</f>
        <v>#N/A</v>
      </c>
      <c r="AO13" s="53" t="e">
        <f>K13-L13-VLOOKUP(C13, Вчера_Конвасэл!C:BL, 5, FALSE)</f>
        <v>#N/A</v>
      </c>
      <c r="AP13" s="53" t="e">
        <f>M13-N13-VLOOKUP(C13, Вчера_Конвасэл!C:BL, 7, FALSE)</f>
        <v>#N/A</v>
      </c>
      <c r="AQ13" s="53" t="e">
        <f>O13-P13-VLOOKUP(C13, Вчера_Конвасэл!C:BL, 9, FALSE)</f>
        <v>#N/A</v>
      </c>
      <c r="AR13" s="53" t="e">
        <f>Q13-R13-VLOOKUP(C13, Вчера_Конвасэл!C:BL, 11, FALSE)</f>
        <v>#N/A</v>
      </c>
      <c r="AS13" s="53" t="e">
        <f>S13-T13-VLOOKUP(C13, Вчера_Конвасэл!C:BL, 13, FALSE)</f>
        <v>#N/A</v>
      </c>
      <c r="AT13" s="53" t="e">
        <f>U13-V13-VLOOKUP(C13, Вчера_Конвасэл!C:BL, 15, FALSE)</f>
        <v>#N/A</v>
      </c>
      <c r="AU13" s="53" t="e">
        <f>W13-X13-VLOOKUP(C13, Вчера_Конвасэл!C:BL, 17, FALSE)</f>
        <v>#N/A</v>
      </c>
      <c r="AV13" s="53" t="e">
        <f>Y13-Z13-VLOOKUP(C13, Вчера_Конвасэл!C:BL, 19, FALSE)</f>
        <v>#N/A</v>
      </c>
      <c r="AW13" s="53" t="e">
        <f>AA13-AB13-VLOOKUP(C13, Вчера_Конвасэл!C:BL, 21, FALSE)</f>
        <v>#N/A</v>
      </c>
      <c r="AX13" s="53" t="e">
        <f>AC13-AD13-VLOOKUP(C13, Вчера_Конвасэл!C:BL, 23, FALSE)</f>
        <v>#N/A</v>
      </c>
      <c r="AY13" s="53" t="e">
        <f>VLOOKUP(C13, Вчера_Конвасэл!C:BL, 26, FALSE)+F13-Z13-AD13-AG13</f>
        <v>#N/A</v>
      </c>
      <c r="AZ13" s="53" t="e">
        <f>AE13-VLOOKUP(C13, Вчера_Конвасэл!C:BL, 25, FALSE)</f>
        <v>#N/A</v>
      </c>
    </row>
    <row r="14" spans="1:52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40"/>
      <c r="AD14" s="39"/>
      <c r="AE14" s="39"/>
      <c r="AF14" s="39"/>
      <c r="AG14" s="40"/>
      <c r="AH14" s="48"/>
      <c r="AI14" s="53">
        <f t="shared" si="1"/>
        <v>0</v>
      </c>
      <c r="AJ14" s="53">
        <f t="shared" si="2"/>
        <v>0</v>
      </c>
      <c r="AK14" s="53" t="str">
        <f>IF(ISNA(VLOOKUP(C14,Вчера_Конвасэл!C:C, 1, FALSE)),"ошибка",0)</f>
        <v>ошибка</v>
      </c>
      <c r="AL14" s="55"/>
      <c r="AM14" s="53" t="e">
        <f>D14-VLOOKUP(C14, Вчера_Конвасэл!C:BL, 2, FALSE)</f>
        <v>#N/A</v>
      </c>
      <c r="AN14" s="53" t="e">
        <f>E14-F14-VLOOKUP(C14, Вчера_Конвасэл!C:BL, 3, FALSE)</f>
        <v>#N/A</v>
      </c>
      <c r="AO14" s="53" t="e">
        <f>K14-L14-VLOOKUP(C14, Вчера_Конвасэл!C:BL, 5, FALSE)</f>
        <v>#N/A</v>
      </c>
      <c r="AP14" s="53" t="e">
        <f>M14-N14-VLOOKUP(C14, Вчера_Конвасэл!C:BL, 7, FALSE)</f>
        <v>#N/A</v>
      </c>
      <c r="AQ14" s="53" t="e">
        <f>O14-P14-VLOOKUP(C14, Вчера_Конвасэл!C:BL, 9, FALSE)</f>
        <v>#N/A</v>
      </c>
      <c r="AR14" s="53" t="e">
        <f>Q14-R14-VLOOKUP(C14, Вчера_Конвасэл!C:BL, 11, FALSE)</f>
        <v>#N/A</v>
      </c>
      <c r="AS14" s="53" t="e">
        <f>S14-T14-VLOOKUP(C14, Вчера_Конвасэл!C:BL, 13, FALSE)</f>
        <v>#N/A</v>
      </c>
      <c r="AT14" s="53" t="e">
        <f>U14-V14-VLOOKUP(C14, Вчера_Конвасэл!C:BL, 15, FALSE)</f>
        <v>#N/A</v>
      </c>
      <c r="AU14" s="53" t="e">
        <f>W14-X14-VLOOKUP(C14, Вчера_Конвасэл!C:BL, 17, FALSE)</f>
        <v>#N/A</v>
      </c>
      <c r="AV14" s="53" t="e">
        <f>Y14-Z14-VLOOKUP(C14, Вчера_Конвасэл!C:BL, 19, FALSE)</f>
        <v>#N/A</v>
      </c>
      <c r="AW14" s="53" t="e">
        <f>AA14-AB14-VLOOKUP(C14, Вчера_Конвасэл!C:BL, 21, FALSE)</f>
        <v>#N/A</v>
      </c>
      <c r="AX14" s="53" t="e">
        <f>AC14-AD14-VLOOKUP(C14, Вчера_Конвасэл!C:BL, 23, FALSE)</f>
        <v>#N/A</v>
      </c>
      <c r="AY14" s="53" t="e">
        <f>VLOOKUP(C14, Вчера_Конвасэл!C:BL, 26, FALSE)+F14-Z14-AD14-AG14</f>
        <v>#N/A</v>
      </c>
      <c r="AZ14" s="53" t="e">
        <f>AE14-VLOOKUP(C14, Вчера_Конвасэл!C:BL, 25, FALSE)</f>
        <v>#N/A</v>
      </c>
    </row>
    <row r="15" spans="1:52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40"/>
      <c r="AD15" s="39"/>
      <c r="AE15" s="39"/>
      <c r="AF15" s="39"/>
      <c r="AG15" s="40"/>
      <c r="AH15" s="48"/>
      <c r="AI15" s="53">
        <f t="shared" si="1"/>
        <v>0</v>
      </c>
      <c r="AJ15" s="53">
        <f t="shared" si="2"/>
        <v>0</v>
      </c>
      <c r="AK15" s="53" t="str">
        <f>IF(ISNA(VLOOKUP(C15,Вчера_Конвасэл!C:C, 1, FALSE)),"ошибка",0)</f>
        <v>ошибка</v>
      </c>
      <c r="AL15" s="55"/>
      <c r="AM15" s="53" t="e">
        <f>D15-VLOOKUP(C15, Вчера_Конвасэл!C:BL, 2, FALSE)</f>
        <v>#N/A</v>
      </c>
      <c r="AN15" s="53" t="e">
        <f>E15-F15-VLOOKUP(C15, Вчера_Конвасэл!C:BL, 3, FALSE)</f>
        <v>#N/A</v>
      </c>
      <c r="AO15" s="53" t="e">
        <f>K15-L15-VLOOKUP(C15, Вчера_Конвасэл!C:BL, 5, FALSE)</f>
        <v>#N/A</v>
      </c>
      <c r="AP15" s="53" t="e">
        <f>M15-N15-VLOOKUP(C15, Вчера_Конвасэл!C:BL, 7, FALSE)</f>
        <v>#N/A</v>
      </c>
      <c r="AQ15" s="53" t="e">
        <f>O15-P15-VLOOKUP(C15, Вчера_Конвасэл!C:BL, 9, FALSE)</f>
        <v>#N/A</v>
      </c>
      <c r="AR15" s="53" t="e">
        <f>Q15-R15-VLOOKUP(C15, Вчера_Конвасэл!C:BL, 11, FALSE)</f>
        <v>#N/A</v>
      </c>
      <c r="AS15" s="53" t="e">
        <f>S15-T15-VLOOKUP(C15, Вчера_Конвасэл!C:BL, 13, FALSE)</f>
        <v>#N/A</v>
      </c>
      <c r="AT15" s="53" t="e">
        <f>U15-V15-VLOOKUP(C15, Вчера_Конвасэл!C:BL, 15, FALSE)</f>
        <v>#N/A</v>
      </c>
      <c r="AU15" s="53" t="e">
        <f>W15-X15-VLOOKUP(C15, Вчера_Конвасэл!C:BL, 17, FALSE)</f>
        <v>#N/A</v>
      </c>
      <c r="AV15" s="53" t="e">
        <f>Y15-Z15-VLOOKUP(C15, Вчера_Конвасэл!C:BL, 19, FALSE)</f>
        <v>#N/A</v>
      </c>
      <c r="AW15" s="53" t="e">
        <f>AA15-AB15-VLOOKUP(C15, Вчера_Конвасэл!C:BL, 21, FALSE)</f>
        <v>#N/A</v>
      </c>
      <c r="AX15" s="53" t="e">
        <f>AC15-AD15-VLOOKUP(C15, Вчера_Конвасэл!C:BL, 23, FALSE)</f>
        <v>#N/A</v>
      </c>
      <c r="AY15" s="53" t="e">
        <f>VLOOKUP(C15, Вчера_Конвасэл!C:BL, 26, FALSE)+F15-Z15-AD15-AG15</f>
        <v>#N/A</v>
      </c>
      <c r="AZ15" s="53" t="e">
        <f>AE15-VLOOKUP(C15, Вчера_Конвасэл!C:BL, 25, FALSE)</f>
        <v>#N/A</v>
      </c>
    </row>
    <row r="16" spans="1:52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40"/>
      <c r="AD16" s="39"/>
      <c r="AE16" s="39"/>
      <c r="AF16" s="39"/>
      <c r="AG16" s="40"/>
      <c r="AH16" s="48"/>
      <c r="AI16" s="53">
        <f t="shared" si="1"/>
        <v>0</v>
      </c>
      <c r="AJ16" s="53">
        <f t="shared" si="2"/>
        <v>0</v>
      </c>
      <c r="AK16" s="53" t="str">
        <f>IF(ISNA(VLOOKUP(C16,Вчера_Конвасэл!C:C, 1, FALSE)),"ошибка",0)</f>
        <v>ошибка</v>
      </c>
      <c r="AL16" s="55"/>
      <c r="AM16" s="53" t="e">
        <f>D16-VLOOKUP(C16, Вчера_Конвасэл!C:BL, 2, FALSE)</f>
        <v>#N/A</v>
      </c>
      <c r="AN16" s="53" t="e">
        <f>E16-F16-VLOOKUP(C16, Вчера_Конвасэл!C:BL, 3, FALSE)</f>
        <v>#N/A</v>
      </c>
      <c r="AO16" s="53" t="e">
        <f>K16-L16-VLOOKUP(C16, Вчера_Конвасэл!C:BL, 5, FALSE)</f>
        <v>#N/A</v>
      </c>
      <c r="AP16" s="53" t="e">
        <f>M16-N16-VLOOKUP(C16, Вчера_Конвасэл!C:BL, 7, FALSE)</f>
        <v>#N/A</v>
      </c>
      <c r="AQ16" s="53" t="e">
        <f>O16-P16-VLOOKUP(C16, Вчера_Конвасэл!C:BL, 9, FALSE)</f>
        <v>#N/A</v>
      </c>
      <c r="AR16" s="53" t="e">
        <f>Q16-R16-VLOOKUP(C16, Вчера_Конвасэл!C:BL, 11, FALSE)</f>
        <v>#N/A</v>
      </c>
      <c r="AS16" s="53" t="e">
        <f>S16-T16-VLOOKUP(C16, Вчера_Конвасэл!C:BL, 13, FALSE)</f>
        <v>#N/A</v>
      </c>
      <c r="AT16" s="53" t="e">
        <f>U16-V16-VLOOKUP(C16, Вчера_Конвасэл!C:BL, 15, FALSE)</f>
        <v>#N/A</v>
      </c>
      <c r="AU16" s="53" t="e">
        <f>W16-X16-VLOOKUP(C16, Вчера_Конвасэл!C:BL, 17, FALSE)</f>
        <v>#N/A</v>
      </c>
      <c r="AV16" s="53" t="e">
        <f>Y16-Z16-VLOOKUP(C16, Вчера_Конвасэл!C:BL, 19, FALSE)</f>
        <v>#N/A</v>
      </c>
      <c r="AW16" s="53" t="e">
        <f>AA16-AB16-VLOOKUP(C16, Вчера_Конвасэл!C:BL, 21, FALSE)</f>
        <v>#N/A</v>
      </c>
      <c r="AX16" s="53" t="e">
        <f>AC16-AD16-VLOOKUP(C16, Вчера_Конвасэл!C:BL, 23, FALSE)</f>
        <v>#N/A</v>
      </c>
      <c r="AY16" s="53" t="e">
        <f>VLOOKUP(C16, Вчера_Конвасэл!C:BL, 26, FALSE)+F16-Z16-AD16-AG16</f>
        <v>#N/A</v>
      </c>
      <c r="AZ16" s="53" t="e">
        <f>AE16-VLOOKUP(C16, Вчера_Конвасэл!C:BL, 25, FALSE)</f>
        <v>#N/A</v>
      </c>
    </row>
    <row r="17" spans="1:52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40"/>
      <c r="AD17" s="39"/>
      <c r="AE17" s="39"/>
      <c r="AF17" s="39"/>
      <c r="AG17" s="40"/>
      <c r="AH17" s="48"/>
      <c r="AI17" s="53">
        <f t="shared" si="1"/>
        <v>0</v>
      </c>
      <c r="AJ17" s="53">
        <f t="shared" si="2"/>
        <v>0</v>
      </c>
      <c r="AK17" s="53" t="str">
        <f>IF(ISNA(VLOOKUP(C17,Вчера_Конвасэл!C:C, 1, FALSE)),"ошибка",0)</f>
        <v>ошибка</v>
      </c>
      <c r="AL17" s="55"/>
      <c r="AM17" s="53" t="e">
        <f>D17-VLOOKUP(C17, Вчера_Конвасэл!C:BL, 2, FALSE)</f>
        <v>#N/A</v>
      </c>
      <c r="AN17" s="53" t="e">
        <f>E17-F17-VLOOKUP(C17, Вчера_Конвасэл!C:BL, 3, FALSE)</f>
        <v>#N/A</v>
      </c>
      <c r="AO17" s="53" t="e">
        <f>K17-L17-VLOOKUP(C17, Вчера_Конвасэл!C:BL, 5, FALSE)</f>
        <v>#N/A</v>
      </c>
      <c r="AP17" s="53" t="e">
        <f>M17-N17-VLOOKUP(C17, Вчера_Конвасэл!C:BL, 7, FALSE)</f>
        <v>#N/A</v>
      </c>
      <c r="AQ17" s="53" t="e">
        <f>O17-P17-VLOOKUP(C17, Вчера_Конвасэл!C:BL, 9, FALSE)</f>
        <v>#N/A</v>
      </c>
      <c r="AR17" s="53" t="e">
        <f>Q17-R17-VLOOKUP(C17, Вчера_Конвасэл!C:BL, 11, FALSE)</f>
        <v>#N/A</v>
      </c>
      <c r="AS17" s="53" t="e">
        <f>S17-T17-VLOOKUP(C17, Вчера_Конвасэл!C:BL, 13, FALSE)</f>
        <v>#N/A</v>
      </c>
      <c r="AT17" s="53" t="e">
        <f>U17-V17-VLOOKUP(C17, Вчера_Конвасэл!C:BL, 15, FALSE)</f>
        <v>#N/A</v>
      </c>
      <c r="AU17" s="53" t="e">
        <f>W17-X17-VLOOKUP(C17, Вчера_Конвасэл!C:BL, 17, FALSE)</f>
        <v>#N/A</v>
      </c>
      <c r="AV17" s="53" t="e">
        <f>Y17-Z17-VLOOKUP(C17, Вчера_Конвасэл!C:BL, 19, FALSE)</f>
        <v>#N/A</v>
      </c>
      <c r="AW17" s="53" t="e">
        <f>AA17-AB17-VLOOKUP(C17, Вчера_Конвасэл!C:BL, 21, FALSE)</f>
        <v>#N/A</v>
      </c>
      <c r="AX17" s="53" t="e">
        <f>AC17-AD17-VLOOKUP(C17, Вчера_Конвасэл!C:BL, 23, FALSE)</f>
        <v>#N/A</v>
      </c>
      <c r="AY17" s="53" t="e">
        <f>VLOOKUP(C17, Вчера_Конвасэл!C:BL, 26, FALSE)+F17-Z17-AD17-AG17</f>
        <v>#N/A</v>
      </c>
      <c r="AZ17" s="53" t="e">
        <f>AE17-VLOOKUP(C17, Вчера_Конвасэл!C:BL, 25, FALSE)</f>
        <v>#N/A</v>
      </c>
    </row>
    <row r="18" spans="1:52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40"/>
      <c r="AD18" s="39"/>
      <c r="AE18" s="39"/>
      <c r="AF18" s="39"/>
      <c r="AG18" s="40"/>
      <c r="AH18" s="48"/>
      <c r="AI18" s="53">
        <f t="shared" si="1"/>
        <v>0</v>
      </c>
      <c r="AJ18" s="53">
        <f t="shared" si="2"/>
        <v>0</v>
      </c>
      <c r="AK18" s="53" t="str">
        <f>IF(ISNA(VLOOKUP(C18,Вчера_Конвасэл!C:C, 1, FALSE)),"ошибка",0)</f>
        <v>ошибка</v>
      </c>
      <c r="AL18" s="55"/>
      <c r="AM18" s="53" t="e">
        <f>D18-VLOOKUP(C18, Вчера_Конвасэл!C:BL, 2, FALSE)</f>
        <v>#N/A</v>
      </c>
      <c r="AN18" s="53" t="e">
        <f>E18-F18-VLOOKUP(C18, Вчера_Конвасэл!C:BL, 3, FALSE)</f>
        <v>#N/A</v>
      </c>
      <c r="AO18" s="53" t="e">
        <f>K18-L18-VLOOKUP(C18, Вчера_Конвасэл!C:BL, 5, FALSE)</f>
        <v>#N/A</v>
      </c>
      <c r="AP18" s="53" t="e">
        <f>M18-N18-VLOOKUP(C18, Вчера_Конвасэл!C:BL, 7, FALSE)</f>
        <v>#N/A</v>
      </c>
      <c r="AQ18" s="53" t="e">
        <f>O18-P18-VLOOKUP(C18, Вчера_Конвасэл!C:BL, 9, FALSE)</f>
        <v>#N/A</v>
      </c>
      <c r="AR18" s="53" t="e">
        <f>Q18-R18-VLOOKUP(C18, Вчера_Конвасэл!C:BL, 11, FALSE)</f>
        <v>#N/A</v>
      </c>
      <c r="AS18" s="53" t="e">
        <f>S18-T18-VLOOKUP(C18, Вчера_Конвасэл!C:BL, 13, FALSE)</f>
        <v>#N/A</v>
      </c>
      <c r="AT18" s="53" t="e">
        <f>U18-V18-VLOOKUP(C18, Вчера_Конвасэл!C:BL, 15, FALSE)</f>
        <v>#N/A</v>
      </c>
      <c r="AU18" s="53" t="e">
        <f>W18-X18-VLOOKUP(C18, Вчера_Конвасэл!C:BL, 17, FALSE)</f>
        <v>#N/A</v>
      </c>
      <c r="AV18" s="53" t="e">
        <f>Y18-Z18-VLOOKUP(C18, Вчера_Конвасэл!C:BL, 19, FALSE)</f>
        <v>#N/A</v>
      </c>
      <c r="AW18" s="53" t="e">
        <f>AA18-AB18-VLOOKUP(C18, Вчера_Конвасэл!C:BL, 21, FALSE)</f>
        <v>#N/A</v>
      </c>
      <c r="AX18" s="53" t="e">
        <f>AC18-AD18-VLOOKUP(C18, Вчера_Конвасэл!C:BL, 23, FALSE)</f>
        <v>#N/A</v>
      </c>
      <c r="AY18" s="53" t="e">
        <f>VLOOKUP(C18, Вчера_Конвасэл!C:BL, 26, FALSE)+F18-Z18-AD18-AG18</f>
        <v>#N/A</v>
      </c>
      <c r="AZ18" s="53" t="e">
        <f>AE18-VLOOKUP(C18, Вчера_Конвасэл!C:BL, 25, FALSE)</f>
        <v>#N/A</v>
      </c>
    </row>
    <row r="19" spans="1:52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40"/>
      <c r="AD19" s="39"/>
      <c r="AE19" s="39"/>
      <c r="AF19" s="39"/>
      <c r="AG19" s="40"/>
      <c r="AH19" s="48"/>
      <c r="AI19" s="53">
        <f t="shared" si="1"/>
        <v>0</v>
      </c>
      <c r="AJ19" s="53">
        <f t="shared" si="2"/>
        <v>0</v>
      </c>
      <c r="AK19" s="53" t="str">
        <f>IF(ISNA(VLOOKUP(C19,Вчера_Конвасэл!C:C, 1, FALSE)),"ошибка",0)</f>
        <v>ошибка</v>
      </c>
      <c r="AL19" s="55"/>
      <c r="AM19" s="53" t="e">
        <f>D19-VLOOKUP(C19, Вчера_Конвасэл!C:BL, 2, FALSE)</f>
        <v>#N/A</v>
      </c>
      <c r="AN19" s="53" t="e">
        <f>E19-F19-VLOOKUP(C19, Вчера_Конвасэл!C:BL, 3, FALSE)</f>
        <v>#N/A</v>
      </c>
      <c r="AO19" s="53" t="e">
        <f>K19-L19-VLOOKUP(C19, Вчера_Конвасэл!C:BL, 5, FALSE)</f>
        <v>#N/A</v>
      </c>
      <c r="AP19" s="53" t="e">
        <f>M19-N19-VLOOKUP(C19, Вчера_Конвасэл!C:BL, 7, FALSE)</f>
        <v>#N/A</v>
      </c>
      <c r="AQ19" s="53" t="e">
        <f>O19-P19-VLOOKUP(C19, Вчера_Конвасэл!C:BL, 9, FALSE)</f>
        <v>#N/A</v>
      </c>
      <c r="AR19" s="53" t="e">
        <f>Q19-R19-VLOOKUP(C19, Вчера_Конвасэл!C:BL, 11, FALSE)</f>
        <v>#N/A</v>
      </c>
      <c r="AS19" s="53" t="e">
        <f>S19-T19-VLOOKUP(C19, Вчера_Конвасэл!C:BL, 13, FALSE)</f>
        <v>#N/A</v>
      </c>
      <c r="AT19" s="53" t="e">
        <f>U19-V19-VLOOKUP(C19, Вчера_Конвасэл!C:BL, 15, FALSE)</f>
        <v>#N/A</v>
      </c>
      <c r="AU19" s="53" t="e">
        <f>W19-X19-VLOOKUP(C19, Вчера_Конвасэл!C:BL, 17, FALSE)</f>
        <v>#N/A</v>
      </c>
      <c r="AV19" s="53" t="e">
        <f>Y19-Z19-VLOOKUP(C19, Вчера_Конвасэл!C:BL, 19, FALSE)</f>
        <v>#N/A</v>
      </c>
      <c r="AW19" s="53" t="e">
        <f>AA19-AB19-VLOOKUP(C19, Вчера_Конвасэл!C:BL, 21, FALSE)</f>
        <v>#N/A</v>
      </c>
      <c r="AX19" s="53" t="e">
        <f>AC19-AD19-VLOOKUP(C19, Вчера_Конвасэл!C:BL, 23, FALSE)</f>
        <v>#N/A</v>
      </c>
      <c r="AY19" s="53" t="e">
        <f>VLOOKUP(C19, Вчера_Конвасэл!C:BL, 26, FALSE)+F19-Z19-AD19-AG19</f>
        <v>#N/A</v>
      </c>
      <c r="AZ19" s="53" t="e">
        <f>AE19-VLOOKUP(C19, Вчера_Конвасэл!C:BL, 25, FALSE)</f>
        <v>#N/A</v>
      </c>
    </row>
    <row r="20" spans="1:52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40"/>
      <c r="AD20" s="39"/>
      <c r="AE20" s="39"/>
      <c r="AF20" s="39"/>
      <c r="AG20" s="40"/>
      <c r="AH20" s="48"/>
      <c r="AI20" s="53">
        <f t="shared" si="1"/>
        <v>0</v>
      </c>
      <c r="AJ20" s="53">
        <f t="shared" si="2"/>
        <v>0</v>
      </c>
      <c r="AK20" s="53" t="str">
        <f>IF(ISNA(VLOOKUP(C20,Вчера_Конвасэл!C:C, 1, FALSE)),"ошибка",0)</f>
        <v>ошибка</v>
      </c>
      <c r="AL20" s="55"/>
      <c r="AM20" s="53" t="e">
        <f>D20-VLOOKUP(C20, Вчера_Конвасэл!C:BL, 2, FALSE)</f>
        <v>#N/A</v>
      </c>
      <c r="AN20" s="53" t="e">
        <f>E20-F20-VLOOKUP(C20, Вчера_Конвасэл!C:BL, 3, FALSE)</f>
        <v>#N/A</v>
      </c>
      <c r="AO20" s="53" t="e">
        <f>K20-L20-VLOOKUP(C20, Вчера_Конвасэл!C:BL, 5, FALSE)</f>
        <v>#N/A</v>
      </c>
      <c r="AP20" s="53" t="e">
        <f>M20-N20-VLOOKUP(C20, Вчера_Конвасэл!C:BL, 7, FALSE)</f>
        <v>#N/A</v>
      </c>
      <c r="AQ20" s="53" t="e">
        <f>O20-P20-VLOOKUP(C20, Вчера_Конвасэл!C:BL, 9, FALSE)</f>
        <v>#N/A</v>
      </c>
      <c r="AR20" s="53" t="e">
        <f>Q20-R20-VLOOKUP(C20, Вчера_Конвасэл!C:BL, 11, FALSE)</f>
        <v>#N/A</v>
      </c>
      <c r="AS20" s="53" t="e">
        <f>S20-T20-VLOOKUP(C20, Вчера_Конвасэл!C:BL, 13, FALSE)</f>
        <v>#N/A</v>
      </c>
      <c r="AT20" s="53" t="e">
        <f>U20-V20-VLOOKUP(C20, Вчера_Конвасэл!C:BL, 15, FALSE)</f>
        <v>#N/A</v>
      </c>
      <c r="AU20" s="53" t="e">
        <f>W20-X20-VLOOKUP(C20, Вчера_Конвасэл!C:BL, 17, FALSE)</f>
        <v>#N/A</v>
      </c>
      <c r="AV20" s="53" t="e">
        <f>Y20-Z20-VLOOKUP(C20, Вчера_Конвасэл!C:BL, 19, FALSE)</f>
        <v>#N/A</v>
      </c>
      <c r="AW20" s="53" t="e">
        <f>AA20-AB20-VLOOKUP(C20, Вчера_Конвасэл!C:BL, 21, FALSE)</f>
        <v>#N/A</v>
      </c>
      <c r="AX20" s="53" t="e">
        <f>AC20-AD20-VLOOKUP(C20, Вчера_Конвасэл!C:BL, 23, FALSE)</f>
        <v>#N/A</v>
      </c>
      <c r="AY20" s="53" t="e">
        <f>VLOOKUP(C20, Вчера_Конвасэл!C:BL, 26, FALSE)+F20-Z20-AD20-AG20</f>
        <v>#N/A</v>
      </c>
      <c r="AZ20" s="53" t="e">
        <f>AE20-VLOOKUP(C20, Вчера_Конвасэл!C:BL, 25, FALSE)</f>
        <v>#N/A</v>
      </c>
    </row>
    <row r="21" spans="1:52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40"/>
      <c r="AD21" s="39"/>
      <c r="AE21" s="39"/>
      <c r="AF21" s="39"/>
      <c r="AG21" s="40"/>
      <c r="AH21" s="48"/>
      <c r="AI21" s="53">
        <f t="shared" si="1"/>
        <v>0</v>
      </c>
      <c r="AJ21" s="53">
        <f t="shared" si="2"/>
        <v>0</v>
      </c>
      <c r="AK21" s="53" t="str">
        <f>IF(ISNA(VLOOKUP(C21,Вчера_Конвасэл!C:C, 1, FALSE)),"ошибка",0)</f>
        <v>ошибка</v>
      </c>
      <c r="AL21" s="55"/>
      <c r="AM21" s="53" t="e">
        <f>D21-VLOOKUP(C21, Вчера_Конвасэл!C:BL, 2, FALSE)</f>
        <v>#N/A</v>
      </c>
      <c r="AN21" s="53" t="e">
        <f>E21-F21-VLOOKUP(C21, Вчера_Конвасэл!C:BL, 3, FALSE)</f>
        <v>#N/A</v>
      </c>
      <c r="AO21" s="53" t="e">
        <f>K21-L21-VLOOKUP(C21, Вчера_Конвасэл!C:BL, 5, FALSE)</f>
        <v>#N/A</v>
      </c>
      <c r="AP21" s="53" t="e">
        <f>M21-N21-VLOOKUP(C21, Вчера_Конвасэл!C:BL, 7, FALSE)</f>
        <v>#N/A</v>
      </c>
      <c r="AQ21" s="53" t="e">
        <f>O21-P21-VLOOKUP(C21, Вчера_Конвасэл!C:BL, 9, FALSE)</f>
        <v>#N/A</v>
      </c>
      <c r="AR21" s="53" t="e">
        <f>Q21-R21-VLOOKUP(C21, Вчера_Конвасэл!C:BL, 11, FALSE)</f>
        <v>#N/A</v>
      </c>
      <c r="AS21" s="53" t="e">
        <f>S21-T21-VLOOKUP(C21, Вчера_Конвасэл!C:BL, 13, FALSE)</f>
        <v>#N/A</v>
      </c>
      <c r="AT21" s="53" t="e">
        <f>U21-V21-VLOOKUP(C21, Вчера_Конвасэл!C:BL, 15, FALSE)</f>
        <v>#N/A</v>
      </c>
      <c r="AU21" s="53" t="e">
        <f>W21-X21-VLOOKUP(C21, Вчера_Конвасэл!C:BL, 17, FALSE)</f>
        <v>#N/A</v>
      </c>
      <c r="AV21" s="53" t="e">
        <f>Y21-Z21-VLOOKUP(C21, Вчера_Конвасэл!C:BL, 19, FALSE)</f>
        <v>#N/A</v>
      </c>
      <c r="AW21" s="53" t="e">
        <f>AA21-AB21-VLOOKUP(C21, Вчера_Конвасэл!C:BL, 21, FALSE)</f>
        <v>#N/A</v>
      </c>
      <c r="AX21" s="53" t="e">
        <f>AC21-AD21-VLOOKUP(C21, Вчера_Конвасэл!C:BL, 23, FALSE)</f>
        <v>#N/A</v>
      </c>
      <c r="AY21" s="53" t="e">
        <f>VLOOKUP(C21, Вчера_Конвасэл!C:BL, 26, FALSE)+F21-Z21-AD21-AG21</f>
        <v>#N/A</v>
      </c>
      <c r="AZ21" s="53" t="e">
        <f>AE21-VLOOKUP(C21, Вчера_Конвасэл!C:BL, 25, FALSE)</f>
        <v>#N/A</v>
      </c>
    </row>
    <row r="22" spans="1:52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40"/>
      <c r="AD22" s="39"/>
      <c r="AE22" s="39"/>
      <c r="AF22" s="39"/>
      <c r="AG22" s="40"/>
      <c r="AH22" s="48"/>
      <c r="AI22" s="53">
        <f t="shared" si="1"/>
        <v>0</v>
      </c>
      <c r="AJ22" s="53">
        <f t="shared" si="2"/>
        <v>0</v>
      </c>
      <c r="AK22" s="53" t="str">
        <f>IF(ISNA(VLOOKUP(C22,Вчера_Конвасэл!C:C, 1, FALSE)),"ошибка",0)</f>
        <v>ошибка</v>
      </c>
      <c r="AL22" s="55"/>
      <c r="AM22" s="53" t="e">
        <f>D22-VLOOKUP(C22, Вчера_Конвасэл!C:BL, 2, FALSE)</f>
        <v>#N/A</v>
      </c>
      <c r="AN22" s="53" t="e">
        <f>E22-F22-VLOOKUP(C22, Вчера_Конвасэл!C:BL, 3, FALSE)</f>
        <v>#N/A</v>
      </c>
      <c r="AO22" s="53" t="e">
        <f>K22-L22-VLOOKUP(C22, Вчера_Конвасэл!C:BL, 5, FALSE)</f>
        <v>#N/A</v>
      </c>
      <c r="AP22" s="53" t="e">
        <f>M22-N22-VLOOKUP(C22, Вчера_Конвасэл!C:BL, 7, FALSE)</f>
        <v>#N/A</v>
      </c>
      <c r="AQ22" s="53" t="e">
        <f>O22-P22-VLOOKUP(C22, Вчера_Конвасэл!C:BL, 9, FALSE)</f>
        <v>#N/A</v>
      </c>
      <c r="AR22" s="53" t="e">
        <f>Q22-R22-VLOOKUP(C22, Вчера_Конвасэл!C:BL, 11, FALSE)</f>
        <v>#N/A</v>
      </c>
      <c r="AS22" s="53" t="e">
        <f>S22-T22-VLOOKUP(C22, Вчера_Конвасэл!C:BL, 13, FALSE)</f>
        <v>#N/A</v>
      </c>
      <c r="AT22" s="53" t="e">
        <f>U22-V22-VLOOKUP(C22, Вчера_Конвасэл!C:BL, 15, FALSE)</f>
        <v>#N/A</v>
      </c>
      <c r="AU22" s="53" t="e">
        <f>W22-X22-VLOOKUP(C22, Вчера_Конвасэл!C:BL, 17, FALSE)</f>
        <v>#N/A</v>
      </c>
      <c r="AV22" s="53" t="e">
        <f>Y22-Z22-VLOOKUP(C22, Вчера_Конвасэл!C:BL, 19, FALSE)</f>
        <v>#N/A</v>
      </c>
      <c r="AW22" s="53" t="e">
        <f>AA22-AB22-VLOOKUP(C22, Вчера_Конвасэл!C:BL, 21, FALSE)</f>
        <v>#N/A</v>
      </c>
      <c r="AX22" s="53" t="e">
        <f>AC22-AD22-VLOOKUP(C22, Вчера_Конвасэл!C:BL, 23, FALSE)</f>
        <v>#N/A</v>
      </c>
      <c r="AY22" s="53" t="e">
        <f>VLOOKUP(C22, Вчера_Конвасэл!C:BL, 26, FALSE)+F22-Z22-AD22-AG22</f>
        <v>#N/A</v>
      </c>
      <c r="AZ22" s="53" t="e">
        <f>AE22-VLOOKUP(C22, Вчера_Конвасэл!C:BL, 25, FALSE)</f>
        <v>#N/A</v>
      </c>
    </row>
    <row r="23" spans="1:52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40"/>
      <c r="AD23" s="39"/>
      <c r="AE23" s="39"/>
      <c r="AF23" s="39"/>
      <c r="AG23" s="40"/>
      <c r="AH23" s="48"/>
      <c r="AI23" s="53">
        <f t="shared" si="1"/>
        <v>0</v>
      </c>
      <c r="AJ23" s="53">
        <f t="shared" si="2"/>
        <v>0</v>
      </c>
      <c r="AK23" s="53" t="str">
        <f>IF(ISNA(VLOOKUP(C23,Вчера_Конвасэл!C:C, 1, FALSE)),"ошибка",0)</f>
        <v>ошибка</v>
      </c>
      <c r="AL23" s="55"/>
      <c r="AM23" s="53" t="e">
        <f>D23-VLOOKUP(C23, Вчера_Конвасэл!C:BL, 2, FALSE)</f>
        <v>#N/A</v>
      </c>
      <c r="AN23" s="53" t="e">
        <f>E23-F23-VLOOKUP(C23, Вчера_Конвасэл!C:BL, 3, FALSE)</f>
        <v>#N/A</v>
      </c>
      <c r="AO23" s="53" t="e">
        <f>K23-L23-VLOOKUP(C23, Вчера_Конвасэл!C:BL, 5, FALSE)</f>
        <v>#N/A</v>
      </c>
      <c r="AP23" s="53" t="e">
        <f>M23-N23-VLOOKUP(C23, Вчера_Конвасэл!C:BL, 7, FALSE)</f>
        <v>#N/A</v>
      </c>
      <c r="AQ23" s="53" t="e">
        <f>O23-P23-VLOOKUP(C23, Вчера_Конвасэл!C:BL, 9, FALSE)</f>
        <v>#N/A</v>
      </c>
      <c r="AR23" s="53" t="e">
        <f>Q23-R23-VLOOKUP(C23, Вчера_Конвасэл!C:BL, 11, FALSE)</f>
        <v>#N/A</v>
      </c>
      <c r="AS23" s="53" t="e">
        <f>S23-T23-VLOOKUP(C23, Вчера_Конвасэл!C:BL, 13, FALSE)</f>
        <v>#N/A</v>
      </c>
      <c r="AT23" s="53" t="e">
        <f>U23-V23-VLOOKUP(C23, Вчера_Конвасэл!C:BL, 15, FALSE)</f>
        <v>#N/A</v>
      </c>
      <c r="AU23" s="53" t="e">
        <f>W23-X23-VLOOKUP(C23, Вчера_Конвасэл!C:BL, 17, FALSE)</f>
        <v>#N/A</v>
      </c>
      <c r="AV23" s="53" t="e">
        <f>Y23-Z23-VLOOKUP(C23, Вчера_Конвасэл!C:BL, 19, FALSE)</f>
        <v>#N/A</v>
      </c>
      <c r="AW23" s="53" t="e">
        <f>AA23-AB23-VLOOKUP(C23, Вчера_Конвасэл!C:BL, 21, FALSE)</f>
        <v>#N/A</v>
      </c>
      <c r="AX23" s="53" t="e">
        <f>AC23-AD23-VLOOKUP(C23, Вчера_Конвасэл!C:BL, 23, FALSE)</f>
        <v>#N/A</v>
      </c>
      <c r="AY23" s="53" t="e">
        <f>VLOOKUP(C23, Вчера_Конвасэл!C:BL, 26, FALSE)+F23-Z23-AD23-AG23</f>
        <v>#N/A</v>
      </c>
      <c r="AZ23" s="53" t="e">
        <f>AE23-VLOOKUP(C23, Вчера_Конвасэл!C:BL, 25, FALSE)</f>
        <v>#N/A</v>
      </c>
    </row>
    <row r="24" spans="1:52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40"/>
      <c r="AD24" s="39"/>
      <c r="AE24" s="39"/>
      <c r="AF24" s="39"/>
      <c r="AG24" s="40"/>
      <c r="AH24" s="48"/>
      <c r="AI24" s="53">
        <f t="shared" si="1"/>
        <v>0</v>
      </c>
      <c r="AJ24" s="53">
        <f t="shared" si="2"/>
        <v>0</v>
      </c>
      <c r="AK24" s="53" t="str">
        <f>IF(ISNA(VLOOKUP(C24,Вчера_Конвасэл!C:C, 1, FALSE)),"ошибка",0)</f>
        <v>ошибка</v>
      </c>
      <c r="AL24" s="55"/>
      <c r="AM24" s="53" t="e">
        <f>D24-VLOOKUP(C24, Вчера_Конвасэл!C:BL, 2, FALSE)</f>
        <v>#N/A</v>
      </c>
      <c r="AN24" s="53" t="e">
        <f>E24-F24-VLOOKUP(C24, Вчера_Конвасэл!C:BL, 3, FALSE)</f>
        <v>#N/A</v>
      </c>
      <c r="AO24" s="53" t="e">
        <f>K24-L24-VLOOKUP(C24, Вчера_Конвасэл!C:BL, 5, FALSE)</f>
        <v>#N/A</v>
      </c>
      <c r="AP24" s="53" t="e">
        <f>M24-N24-VLOOKUP(C24, Вчера_Конвасэл!C:BL, 7, FALSE)</f>
        <v>#N/A</v>
      </c>
      <c r="AQ24" s="53" t="e">
        <f>O24-P24-VLOOKUP(C24, Вчера_Конвасэл!C:BL, 9, FALSE)</f>
        <v>#N/A</v>
      </c>
      <c r="AR24" s="53" t="e">
        <f>Q24-R24-VLOOKUP(C24, Вчера_Конвасэл!C:BL, 11, FALSE)</f>
        <v>#N/A</v>
      </c>
      <c r="AS24" s="53" t="e">
        <f>S24-T24-VLOOKUP(C24, Вчера_Конвасэл!C:BL, 13, FALSE)</f>
        <v>#N/A</v>
      </c>
      <c r="AT24" s="53" t="e">
        <f>U24-V24-VLOOKUP(C24, Вчера_Конвасэл!C:BL, 15, FALSE)</f>
        <v>#N/A</v>
      </c>
      <c r="AU24" s="53" t="e">
        <f>W24-X24-VLOOKUP(C24, Вчера_Конвасэл!C:BL, 17, FALSE)</f>
        <v>#N/A</v>
      </c>
      <c r="AV24" s="53" t="e">
        <f>Y24-Z24-VLOOKUP(C24, Вчера_Конвасэл!C:BL, 19, FALSE)</f>
        <v>#N/A</v>
      </c>
      <c r="AW24" s="53" t="e">
        <f>AA24-AB24-VLOOKUP(C24, Вчера_Конвасэл!C:BL, 21, FALSE)</f>
        <v>#N/A</v>
      </c>
      <c r="AX24" s="53" t="e">
        <f>AC24-AD24-VLOOKUP(C24, Вчера_Конвасэл!C:BL, 23, FALSE)</f>
        <v>#N/A</v>
      </c>
      <c r="AY24" s="53" t="e">
        <f>VLOOKUP(C24, Вчера_Конвасэл!C:BL, 26, FALSE)+F24-Z24-AD24-AG24</f>
        <v>#N/A</v>
      </c>
      <c r="AZ24" s="53" t="e">
        <f>AE24-VLOOKUP(C24, Вчера_Конвасэл!C:BL, 25, FALSE)</f>
        <v>#N/A</v>
      </c>
    </row>
    <row r="25" spans="1:52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40"/>
      <c r="AD25" s="39"/>
      <c r="AE25" s="39"/>
      <c r="AF25" s="39"/>
      <c r="AG25" s="40"/>
      <c r="AH25" s="48"/>
      <c r="AI25" s="53">
        <f t="shared" si="1"/>
        <v>0</v>
      </c>
      <c r="AJ25" s="53">
        <f t="shared" si="2"/>
        <v>0</v>
      </c>
      <c r="AK25" s="53" t="str">
        <f>IF(ISNA(VLOOKUP(C25,Вчера_Конвасэл!C:C, 1, FALSE)),"ошибка",0)</f>
        <v>ошибка</v>
      </c>
      <c r="AL25" s="55"/>
      <c r="AM25" s="53" t="e">
        <f>D25-VLOOKUP(C25, Вчера_Конвасэл!C:BL, 2, FALSE)</f>
        <v>#N/A</v>
      </c>
      <c r="AN25" s="53" t="e">
        <f>E25-F25-VLOOKUP(C25, Вчера_Конвасэл!C:BL, 3, FALSE)</f>
        <v>#N/A</v>
      </c>
      <c r="AO25" s="53" t="e">
        <f>K25-L25-VLOOKUP(C25, Вчера_Конвасэл!C:BL, 5, FALSE)</f>
        <v>#N/A</v>
      </c>
      <c r="AP25" s="53" t="e">
        <f>M25-N25-VLOOKUP(C25, Вчера_Конвасэл!C:BL, 7, FALSE)</f>
        <v>#N/A</v>
      </c>
      <c r="AQ25" s="53" t="e">
        <f>O25-P25-VLOOKUP(C25, Вчера_Конвасэл!C:BL, 9, FALSE)</f>
        <v>#N/A</v>
      </c>
      <c r="AR25" s="53" t="e">
        <f>Q25-R25-VLOOKUP(C25, Вчера_Конвасэл!C:BL, 11, FALSE)</f>
        <v>#N/A</v>
      </c>
      <c r="AS25" s="53" t="e">
        <f>S25-T25-VLOOKUP(C25, Вчера_Конвасэл!C:BL, 13, FALSE)</f>
        <v>#N/A</v>
      </c>
      <c r="AT25" s="53" t="e">
        <f>U25-V25-VLOOKUP(C25, Вчера_Конвасэл!C:BL, 15, FALSE)</f>
        <v>#N/A</v>
      </c>
      <c r="AU25" s="53" t="e">
        <f>W25-X25-VLOOKUP(C25, Вчера_Конвасэл!C:BL, 17, FALSE)</f>
        <v>#N/A</v>
      </c>
      <c r="AV25" s="53" t="e">
        <f>Y25-Z25-VLOOKUP(C25, Вчера_Конвасэл!C:BL, 19, FALSE)</f>
        <v>#N/A</v>
      </c>
      <c r="AW25" s="53" t="e">
        <f>AA25-AB25-VLOOKUP(C25, Вчера_Конвасэл!C:BL, 21, FALSE)</f>
        <v>#N/A</v>
      </c>
      <c r="AX25" s="53" t="e">
        <f>AC25-AD25-VLOOKUP(C25, Вчера_Конвасэл!C:BL, 23, FALSE)</f>
        <v>#N/A</v>
      </c>
      <c r="AY25" s="53" t="e">
        <f>VLOOKUP(C25, Вчера_Конвасэл!C:BL, 26, FALSE)+F25-Z25-AD25-AG25</f>
        <v>#N/A</v>
      </c>
      <c r="AZ25" s="53" t="e">
        <f>AE25-VLOOKUP(C25, Вчера_Конвасэл!C:BL, 25, FALSE)</f>
        <v>#N/A</v>
      </c>
    </row>
    <row r="26" spans="1:52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40"/>
      <c r="AD26" s="39"/>
      <c r="AE26" s="39"/>
      <c r="AF26" s="39"/>
      <c r="AG26" s="40"/>
      <c r="AH26" s="48"/>
      <c r="AI26" s="53">
        <f t="shared" si="1"/>
        <v>0</v>
      </c>
      <c r="AJ26" s="53">
        <f t="shared" si="2"/>
        <v>0</v>
      </c>
      <c r="AK26" s="53" t="str">
        <f>IF(ISNA(VLOOKUP(C26,Вчера_Конвасэл!C:C, 1, FALSE)),"ошибка",0)</f>
        <v>ошибка</v>
      </c>
      <c r="AL26" s="55"/>
      <c r="AM26" s="53" t="e">
        <f>D26-VLOOKUP(C26, Вчера_Конвасэл!C:BL, 2, FALSE)</f>
        <v>#N/A</v>
      </c>
      <c r="AN26" s="53" t="e">
        <f>E26-F26-VLOOKUP(C26, Вчера_Конвасэл!C:BL, 3, FALSE)</f>
        <v>#N/A</v>
      </c>
      <c r="AO26" s="53" t="e">
        <f>K26-L26-VLOOKUP(C26, Вчера_Конвасэл!C:BL, 5, FALSE)</f>
        <v>#N/A</v>
      </c>
      <c r="AP26" s="53" t="e">
        <f>M26-N26-VLOOKUP(C26, Вчера_Конвасэл!C:BL, 7, FALSE)</f>
        <v>#N/A</v>
      </c>
      <c r="AQ26" s="53" t="e">
        <f>O26-P26-VLOOKUP(C26, Вчера_Конвасэл!C:BL, 9, FALSE)</f>
        <v>#N/A</v>
      </c>
      <c r="AR26" s="53" t="e">
        <f>Q26-R26-VLOOKUP(C26, Вчера_Конвасэл!C:BL, 11, FALSE)</f>
        <v>#N/A</v>
      </c>
      <c r="AS26" s="53" t="e">
        <f>S26-T26-VLOOKUP(C26, Вчера_Конвасэл!C:BL, 13, FALSE)</f>
        <v>#N/A</v>
      </c>
      <c r="AT26" s="53" t="e">
        <f>U26-V26-VLOOKUP(C26, Вчера_Конвасэл!C:BL, 15, FALSE)</f>
        <v>#N/A</v>
      </c>
      <c r="AU26" s="53" t="e">
        <f>W26-X26-VLOOKUP(C26, Вчера_Конвасэл!C:BL, 17, FALSE)</f>
        <v>#N/A</v>
      </c>
      <c r="AV26" s="53" t="e">
        <f>Y26-Z26-VLOOKUP(C26, Вчера_Конвасэл!C:BL, 19, FALSE)</f>
        <v>#N/A</v>
      </c>
      <c r="AW26" s="53" t="e">
        <f>AA26-AB26-VLOOKUP(C26, Вчера_Конвасэл!C:BL, 21, FALSE)</f>
        <v>#N/A</v>
      </c>
      <c r="AX26" s="53" t="e">
        <f>AC26-AD26-VLOOKUP(C26, Вчера_Конвасэл!C:BL, 23, FALSE)</f>
        <v>#N/A</v>
      </c>
      <c r="AY26" s="53" t="e">
        <f>VLOOKUP(C26, Вчера_Конвасэл!C:BL, 26, FALSE)+F26-Z26-AD26-AG26</f>
        <v>#N/A</v>
      </c>
      <c r="AZ26" s="53" t="e">
        <f>AE26-VLOOKUP(C26, Вчера_Конвасэл!C:BL, 25, FALSE)</f>
        <v>#N/A</v>
      </c>
    </row>
    <row r="27" spans="1:52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40"/>
      <c r="AD27" s="39"/>
      <c r="AE27" s="39"/>
      <c r="AF27" s="39"/>
      <c r="AG27" s="40"/>
      <c r="AH27" s="48"/>
      <c r="AI27" s="53">
        <f t="shared" si="1"/>
        <v>0</v>
      </c>
      <c r="AJ27" s="53">
        <f t="shared" si="2"/>
        <v>0</v>
      </c>
      <c r="AK27" s="53" t="str">
        <f>IF(ISNA(VLOOKUP(C27,Вчера_Конвасэл!C:C, 1, FALSE)),"ошибка",0)</f>
        <v>ошибка</v>
      </c>
      <c r="AL27" s="55"/>
      <c r="AM27" s="53" t="e">
        <f>D27-VLOOKUP(C27, Вчера_Конвасэл!C:BL, 2, FALSE)</f>
        <v>#N/A</v>
      </c>
      <c r="AN27" s="53" t="e">
        <f>E27-F27-VLOOKUP(C27, Вчера_Конвасэл!C:BL, 3, FALSE)</f>
        <v>#N/A</v>
      </c>
      <c r="AO27" s="53" t="e">
        <f>K27-L27-VLOOKUP(C27, Вчера_Конвасэл!C:BL, 5, FALSE)</f>
        <v>#N/A</v>
      </c>
      <c r="AP27" s="53" t="e">
        <f>M27-N27-VLOOKUP(C27, Вчера_Конвасэл!C:BL, 7, FALSE)</f>
        <v>#N/A</v>
      </c>
      <c r="AQ27" s="53" t="e">
        <f>O27-P27-VLOOKUP(C27, Вчера_Конвасэл!C:BL, 9, FALSE)</f>
        <v>#N/A</v>
      </c>
      <c r="AR27" s="53" t="e">
        <f>Q27-R27-VLOOKUP(C27, Вчера_Конвасэл!C:BL, 11, FALSE)</f>
        <v>#N/A</v>
      </c>
      <c r="AS27" s="53" t="e">
        <f>S27-T27-VLOOKUP(C27, Вчера_Конвасэл!C:BL, 13, FALSE)</f>
        <v>#N/A</v>
      </c>
      <c r="AT27" s="53" t="e">
        <f>U27-V27-VLOOKUP(C27, Вчера_Конвасэл!C:BL, 15, FALSE)</f>
        <v>#N/A</v>
      </c>
      <c r="AU27" s="53" t="e">
        <f>W27-X27-VLOOKUP(C27, Вчера_Конвасэл!C:BL, 17, FALSE)</f>
        <v>#N/A</v>
      </c>
      <c r="AV27" s="53" t="e">
        <f>Y27-Z27-VLOOKUP(C27, Вчера_Конвасэл!C:BL, 19, FALSE)</f>
        <v>#N/A</v>
      </c>
      <c r="AW27" s="53" t="e">
        <f>AA27-AB27-VLOOKUP(C27, Вчера_Конвасэл!C:BL, 21, FALSE)</f>
        <v>#N/A</v>
      </c>
      <c r="AX27" s="53" t="e">
        <f>AC27-AD27-VLOOKUP(C27, Вчера_Конвасэл!C:BL, 23, FALSE)</f>
        <v>#N/A</v>
      </c>
      <c r="AY27" s="53" t="e">
        <f>VLOOKUP(C27, Вчера_Конвасэл!C:BL, 26, FALSE)+F27-Z27-AD27-AG27</f>
        <v>#N/A</v>
      </c>
      <c r="AZ27" s="53" t="e">
        <f>AE27-VLOOKUP(C27, Вчера_Конвасэл!C:BL, 25, FALSE)</f>
        <v>#N/A</v>
      </c>
    </row>
    <row r="28" spans="1:52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40"/>
      <c r="AD28" s="39"/>
      <c r="AE28" s="39"/>
      <c r="AF28" s="39"/>
      <c r="AG28" s="40"/>
      <c r="AH28" s="48"/>
      <c r="AI28" s="53">
        <f t="shared" si="1"/>
        <v>0</v>
      </c>
      <c r="AJ28" s="53">
        <f t="shared" si="2"/>
        <v>0</v>
      </c>
      <c r="AK28" s="53" t="str">
        <f>IF(ISNA(VLOOKUP(C28,Вчера_Конвасэл!C:C, 1, FALSE)),"ошибка",0)</f>
        <v>ошибка</v>
      </c>
      <c r="AL28" s="55"/>
      <c r="AM28" s="53" t="e">
        <f>D28-VLOOKUP(C28, Вчера_Конвасэл!C:BL, 2, FALSE)</f>
        <v>#N/A</v>
      </c>
      <c r="AN28" s="53" t="e">
        <f>E28-F28-VLOOKUP(C28, Вчера_Конвасэл!C:BL, 3, FALSE)</f>
        <v>#N/A</v>
      </c>
      <c r="AO28" s="53" t="e">
        <f>K28-L28-VLOOKUP(C28, Вчера_Конвасэл!C:BL, 5, FALSE)</f>
        <v>#N/A</v>
      </c>
      <c r="AP28" s="53" t="e">
        <f>M28-N28-VLOOKUP(C28, Вчера_Конвасэл!C:BL, 7, FALSE)</f>
        <v>#N/A</v>
      </c>
      <c r="AQ28" s="53" t="e">
        <f>O28-P28-VLOOKUP(C28, Вчера_Конвасэл!C:BL, 9, FALSE)</f>
        <v>#N/A</v>
      </c>
      <c r="AR28" s="53" t="e">
        <f>Q28-R28-VLOOKUP(C28, Вчера_Конвасэл!C:BL, 11, FALSE)</f>
        <v>#N/A</v>
      </c>
      <c r="AS28" s="53" t="e">
        <f>S28-T28-VLOOKUP(C28, Вчера_Конвасэл!C:BL, 13, FALSE)</f>
        <v>#N/A</v>
      </c>
      <c r="AT28" s="53" t="e">
        <f>U28-V28-VLOOKUP(C28, Вчера_Конвасэл!C:BL, 15, FALSE)</f>
        <v>#N/A</v>
      </c>
      <c r="AU28" s="53" t="e">
        <f>W28-X28-VLOOKUP(C28, Вчера_Конвасэл!C:BL, 17, FALSE)</f>
        <v>#N/A</v>
      </c>
      <c r="AV28" s="53" t="e">
        <f>Y28-Z28-VLOOKUP(C28, Вчера_Конвасэл!C:BL, 19, FALSE)</f>
        <v>#N/A</v>
      </c>
      <c r="AW28" s="53" t="e">
        <f>AA28-AB28-VLOOKUP(C28, Вчера_Конвасэл!C:BL, 21, FALSE)</f>
        <v>#N/A</v>
      </c>
      <c r="AX28" s="53" t="e">
        <f>AC28-AD28-VLOOKUP(C28, Вчера_Конвасэл!C:BL, 23, FALSE)</f>
        <v>#N/A</v>
      </c>
      <c r="AY28" s="53" t="e">
        <f>VLOOKUP(C28, Вчера_Конвасэл!C:BL, 26, FALSE)+F28-Z28-AD28-AG28</f>
        <v>#N/A</v>
      </c>
      <c r="AZ28" s="53" t="e">
        <f>AE28-VLOOKUP(C28, Вчера_Конвасэл!C:BL, 25, FALSE)</f>
        <v>#N/A</v>
      </c>
    </row>
    <row r="29" spans="1:52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40"/>
      <c r="AD29" s="39"/>
      <c r="AE29" s="39"/>
      <c r="AF29" s="39"/>
      <c r="AG29" s="40"/>
      <c r="AH29" s="48"/>
      <c r="AI29" s="53">
        <f t="shared" si="1"/>
        <v>0</v>
      </c>
      <c r="AJ29" s="53">
        <f t="shared" si="2"/>
        <v>0</v>
      </c>
      <c r="AK29" s="53" t="str">
        <f>IF(ISNA(VLOOKUP(C29,Вчера_Конвасэл!C:C, 1, FALSE)),"ошибка",0)</f>
        <v>ошибка</v>
      </c>
      <c r="AL29" s="55"/>
      <c r="AM29" s="53" t="e">
        <f>D29-VLOOKUP(C29, Вчера_Конвасэл!C:BL, 2, FALSE)</f>
        <v>#N/A</v>
      </c>
      <c r="AN29" s="53" t="e">
        <f>E29-F29-VLOOKUP(C29, Вчера_Конвасэл!C:BL, 3, FALSE)</f>
        <v>#N/A</v>
      </c>
      <c r="AO29" s="53" t="e">
        <f>K29-L29-VLOOKUP(C29, Вчера_Конвасэл!C:BL, 5, FALSE)</f>
        <v>#N/A</v>
      </c>
      <c r="AP29" s="53" t="e">
        <f>M29-N29-VLOOKUP(C29, Вчера_Конвасэл!C:BL, 7, FALSE)</f>
        <v>#N/A</v>
      </c>
      <c r="AQ29" s="53" t="e">
        <f>O29-P29-VLOOKUP(C29, Вчера_Конвасэл!C:BL, 9, FALSE)</f>
        <v>#N/A</v>
      </c>
      <c r="AR29" s="53" t="e">
        <f>Q29-R29-VLOOKUP(C29, Вчера_Конвасэл!C:BL, 11, FALSE)</f>
        <v>#N/A</v>
      </c>
      <c r="AS29" s="53" t="e">
        <f>S29-T29-VLOOKUP(C29, Вчера_Конвасэл!C:BL, 13, FALSE)</f>
        <v>#N/A</v>
      </c>
      <c r="AT29" s="53" t="e">
        <f>U29-V29-VLOOKUP(C29, Вчера_Конвасэл!C:BL, 15, FALSE)</f>
        <v>#N/A</v>
      </c>
      <c r="AU29" s="53" t="e">
        <f>W29-X29-VLOOKUP(C29, Вчера_Конвасэл!C:BL, 17, FALSE)</f>
        <v>#N/A</v>
      </c>
      <c r="AV29" s="53" t="e">
        <f>Y29-Z29-VLOOKUP(C29, Вчера_Конвасэл!C:BL, 19, FALSE)</f>
        <v>#N/A</v>
      </c>
      <c r="AW29" s="53" t="e">
        <f>AA29-AB29-VLOOKUP(C29, Вчера_Конвасэл!C:BL, 21, FALSE)</f>
        <v>#N/A</v>
      </c>
      <c r="AX29" s="53" t="e">
        <f>AC29-AD29-VLOOKUP(C29, Вчера_Конвасэл!C:BL, 23, FALSE)</f>
        <v>#N/A</v>
      </c>
      <c r="AY29" s="53" t="e">
        <f>VLOOKUP(C29, Вчера_Конвасэл!C:BL, 26, FALSE)+F29-Z29-AD29-AG29</f>
        <v>#N/A</v>
      </c>
      <c r="AZ29" s="53" t="e">
        <f>AE29-VLOOKUP(C29, Вчера_Конвасэл!C:BL, 25, FALSE)</f>
        <v>#N/A</v>
      </c>
    </row>
    <row r="30" spans="1:52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40"/>
      <c r="AD30" s="39"/>
      <c r="AE30" s="39"/>
      <c r="AF30" s="39"/>
      <c r="AG30" s="40"/>
      <c r="AH30" s="48"/>
      <c r="AI30" s="53">
        <f t="shared" si="1"/>
        <v>0</v>
      </c>
      <c r="AJ30" s="53">
        <f t="shared" si="2"/>
        <v>0</v>
      </c>
      <c r="AK30" s="53" t="str">
        <f>IF(ISNA(VLOOKUP(C30,Вчера_Конвасэл!C:C, 1, FALSE)),"ошибка",0)</f>
        <v>ошибка</v>
      </c>
      <c r="AL30" s="55"/>
      <c r="AM30" s="53" t="e">
        <f>D30-VLOOKUP(C30, Вчера_Конвасэл!C:BL, 2, FALSE)</f>
        <v>#N/A</v>
      </c>
      <c r="AN30" s="53" t="e">
        <f>E30-F30-VLOOKUP(C30, Вчера_Конвасэл!C:BL, 3, FALSE)</f>
        <v>#N/A</v>
      </c>
      <c r="AO30" s="53" t="e">
        <f>K30-L30-VLOOKUP(C30, Вчера_Конвасэл!C:BL, 5, FALSE)</f>
        <v>#N/A</v>
      </c>
      <c r="AP30" s="53" t="e">
        <f>M30-N30-VLOOKUP(C30, Вчера_Конвасэл!C:BL, 7, FALSE)</f>
        <v>#N/A</v>
      </c>
      <c r="AQ30" s="53" t="e">
        <f>O30-P30-VLOOKUP(C30, Вчера_Конвасэл!C:BL, 9, FALSE)</f>
        <v>#N/A</v>
      </c>
      <c r="AR30" s="53" t="e">
        <f>Q30-R30-VLOOKUP(C30, Вчера_Конвасэл!C:BL, 11, FALSE)</f>
        <v>#N/A</v>
      </c>
      <c r="AS30" s="53" t="e">
        <f>S30-T30-VLOOKUP(C30, Вчера_Конвасэл!C:BL, 13, FALSE)</f>
        <v>#N/A</v>
      </c>
      <c r="AT30" s="53" t="e">
        <f>U30-V30-VLOOKUP(C30, Вчера_Конвасэл!C:BL, 15, FALSE)</f>
        <v>#N/A</v>
      </c>
      <c r="AU30" s="53" t="e">
        <f>W30-X30-VLOOKUP(C30, Вчера_Конвасэл!C:BL, 17, FALSE)</f>
        <v>#N/A</v>
      </c>
      <c r="AV30" s="53" t="e">
        <f>Y30-Z30-VLOOKUP(C30, Вчера_Конвасэл!C:BL, 19, FALSE)</f>
        <v>#N/A</v>
      </c>
      <c r="AW30" s="53" t="e">
        <f>AA30-AB30-VLOOKUP(C30, Вчера_Конвасэл!C:BL, 21, FALSE)</f>
        <v>#N/A</v>
      </c>
      <c r="AX30" s="53" t="e">
        <f>AC30-AD30-VLOOKUP(C30, Вчера_Конвасэл!C:BL, 23, FALSE)</f>
        <v>#N/A</v>
      </c>
      <c r="AY30" s="53" t="e">
        <f>VLOOKUP(C30, Вчера_Конвасэл!C:BL, 26, FALSE)+F30-Z30-AD30-AG30</f>
        <v>#N/A</v>
      </c>
      <c r="AZ30" s="53" t="e">
        <f>AE30-VLOOKUP(C30, Вчера_Конвасэл!C:BL, 25, FALSE)</f>
        <v>#N/A</v>
      </c>
    </row>
    <row r="31" spans="1:52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40"/>
      <c r="AD31" s="39"/>
      <c r="AE31" s="39"/>
      <c r="AF31" s="39"/>
      <c r="AG31" s="40"/>
      <c r="AH31" s="48"/>
      <c r="AI31" s="53">
        <f t="shared" si="1"/>
        <v>0</v>
      </c>
      <c r="AJ31" s="53">
        <f t="shared" si="2"/>
        <v>0</v>
      </c>
      <c r="AK31" s="53" t="str">
        <f>IF(ISNA(VLOOKUP(C31,Вчера_Конвасэл!C:C, 1, FALSE)),"ошибка",0)</f>
        <v>ошибка</v>
      </c>
      <c r="AL31" s="55"/>
      <c r="AM31" s="53" t="e">
        <f>D31-VLOOKUP(C31, Вчера_Конвасэл!C:BL, 2, FALSE)</f>
        <v>#N/A</v>
      </c>
      <c r="AN31" s="53" t="e">
        <f>E31-F31-VLOOKUP(C31, Вчера_Конвасэл!C:BL, 3, FALSE)</f>
        <v>#N/A</v>
      </c>
      <c r="AO31" s="53" t="e">
        <f>K31-L31-VLOOKUP(C31, Вчера_Конвасэл!C:BL, 5, FALSE)</f>
        <v>#N/A</v>
      </c>
      <c r="AP31" s="53" t="e">
        <f>M31-N31-VLOOKUP(C31, Вчера_Конвасэл!C:BL, 7, FALSE)</f>
        <v>#N/A</v>
      </c>
      <c r="AQ31" s="53" t="e">
        <f>O31-P31-VLOOKUP(C31, Вчера_Конвасэл!C:BL, 9, FALSE)</f>
        <v>#N/A</v>
      </c>
      <c r="AR31" s="53" t="e">
        <f>Q31-R31-VLOOKUP(C31, Вчера_Конвасэл!C:BL, 11, FALSE)</f>
        <v>#N/A</v>
      </c>
      <c r="AS31" s="53" t="e">
        <f>S31-T31-VLOOKUP(C31, Вчера_Конвасэл!C:BL, 13, FALSE)</f>
        <v>#N/A</v>
      </c>
      <c r="AT31" s="53" t="e">
        <f>U31-V31-VLOOKUP(C31, Вчера_Конвасэл!C:BL, 15, FALSE)</f>
        <v>#N/A</v>
      </c>
      <c r="AU31" s="53" t="e">
        <f>W31-X31-VLOOKUP(C31, Вчера_Конвасэл!C:BL, 17, FALSE)</f>
        <v>#N/A</v>
      </c>
      <c r="AV31" s="53" t="e">
        <f>Y31-Z31-VLOOKUP(C31, Вчера_Конвасэл!C:BL, 19, FALSE)</f>
        <v>#N/A</v>
      </c>
      <c r="AW31" s="53" t="e">
        <f>AA31-AB31-VLOOKUP(C31, Вчера_Конвасэл!C:BL, 21, FALSE)</f>
        <v>#N/A</v>
      </c>
      <c r="AX31" s="53" t="e">
        <f>AC31-AD31-VLOOKUP(C31, Вчера_Конвасэл!C:BL, 23, FALSE)</f>
        <v>#N/A</v>
      </c>
      <c r="AY31" s="53" t="e">
        <f>VLOOKUP(C31, Вчера_Конвасэл!C:BL, 26, FALSE)+F31-Z31-AD31-AG31</f>
        <v>#N/A</v>
      </c>
      <c r="AZ31" s="53" t="e">
        <f>AE31-VLOOKUP(C31, Вчера_Конвасэл!C:BL, 25, FALSE)</f>
        <v>#N/A</v>
      </c>
    </row>
    <row r="32" spans="1:52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40"/>
      <c r="AD32" s="39"/>
      <c r="AE32" s="39"/>
      <c r="AF32" s="39"/>
      <c r="AG32" s="40"/>
      <c r="AH32" s="48"/>
      <c r="AI32" s="53">
        <f t="shared" si="1"/>
        <v>0</v>
      </c>
      <c r="AJ32" s="53">
        <f t="shared" si="2"/>
        <v>0</v>
      </c>
      <c r="AK32" s="53" t="str">
        <f>IF(ISNA(VLOOKUP(C32,Вчера_Конвасэл!C:C, 1, FALSE)),"ошибка",0)</f>
        <v>ошибка</v>
      </c>
      <c r="AL32" s="55"/>
      <c r="AM32" s="53" t="e">
        <f>D32-VLOOKUP(C32, Вчера_Конвасэл!C:BL, 2, FALSE)</f>
        <v>#N/A</v>
      </c>
      <c r="AN32" s="53" t="e">
        <f>E32-F32-VLOOKUP(C32, Вчера_Конвасэл!C:BL, 3, FALSE)</f>
        <v>#N/A</v>
      </c>
      <c r="AO32" s="53" t="e">
        <f>K32-L32-VLOOKUP(C32, Вчера_Конвасэл!C:BL, 5, FALSE)</f>
        <v>#N/A</v>
      </c>
      <c r="AP32" s="53" t="e">
        <f>M32-N32-VLOOKUP(C32, Вчера_Конвасэл!C:BL, 7, FALSE)</f>
        <v>#N/A</v>
      </c>
      <c r="AQ32" s="53" t="e">
        <f>O32-P32-VLOOKUP(C32, Вчера_Конвасэл!C:BL, 9, FALSE)</f>
        <v>#N/A</v>
      </c>
      <c r="AR32" s="53" t="e">
        <f>Q32-R32-VLOOKUP(C32, Вчера_Конвасэл!C:BL, 11, FALSE)</f>
        <v>#N/A</v>
      </c>
      <c r="AS32" s="53" t="e">
        <f>S32-T32-VLOOKUP(C32, Вчера_Конвасэл!C:BL, 13, FALSE)</f>
        <v>#N/A</v>
      </c>
      <c r="AT32" s="53" t="e">
        <f>U32-V32-VLOOKUP(C32, Вчера_Конвасэл!C:BL, 15, FALSE)</f>
        <v>#N/A</v>
      </c>
      <c r="AU32" s="53" t="e">
        <f>W32-X32-VLOOKUP(C32, Вчера_Конвасэл!C:BL, 17, FALSE)</f>
        <v>#N/A</v>
      </c>
      <c r="AV32" s="53" t="e">
        <f>Y32-Z32-VLOOKUP(C32, Вчера_Конвасэл!C:BL, 19, FALSE)</f>
        <v>#N/A</v>
      </c>
      <c r="AW32" s="53" t="e">
        <f>AA32-AB32-VLOOKUP(C32, Вчера_Конвасэл!C:BL, 21, FALSE)</f>
        <v>#N/A</v>
      </c>
      <c r="AX32" s="53" t="e">
        <f>AC32-AD32-VLOOKUP(C32, Вчера_Конвасэл!C:BL, 23, FALSE)</f>
        <v>#N/A</v>
      </c>
      <c r="AY32" s="53" t="e">
        <f>VLOOKUP(C32, Вчера_Конвасэл!C:BL, 26, FALSE)+F32-Z32-AD32-AG32</f>
        <v>#N/A</v>
      </c>
      <c r="AZ32" s="53" t="e">
        <f>AE32-VLOOKUP(C32, Вчера_Конвасэл!C:BL, 25, FALSE)</f>
        <v>#N/A</v>
      </c>
    </row>
    <row r="33" spans="1:52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40"/>
      <c r="AD33" s="39"/>
      <c r="AE33" s="39"/>
      <c r="AF33" s="39"/>
      <c r="AG33" s="40"/>
      <c r="AH33" s="48"/>
      <c r="AI33" s="53">
        <f t="shared" si="1"/>
        <v>0</v>
      </c>
      <c r="AJ33" s="53">
        <f t="shared" si="2"/>
        <v>0</v>
      </c>
      <c r="AK33" s="53" t="str">
        <f>IF(ISNA(VLOOKUP(C33,Вчера_Конвасэл!C:C, 1, FALSE)),"ошибка",0)</f>
        <v>ошибка</v>
      </c>
      <c r="AL33" s="55"/>
      <c r="AM33" s="53" t="e">
        <f>D33-VLOOKUP(C33, Вчера_Конвасэл!C:BL, 2, FALSE)</f>
        <v>#N/A</v>
      </c>
      <c r="AN33" s="53" t="e">
        <f>E33-F33-VLOOKUP(C33, Вчера_Конвасэл!C:BL, 3, FALSE)</f>
        <v>#N/A</v>
      </c>
      <c r="AO33" s="53" t="e">
        <f>K33-L33-VLOOKUP(C33, Вчера_Конвасэл!C:BL, 5, FALSE)</f>
        <v>#N/A</v>
      </c>
      <c r="AP33" s="53" t="e">
        <f>M33-N33-VLOOKUP(C33, Вчера_Конвасэл!C:BL, 7, FALSE)</f>
        <v>#N/A</v>
      </c>
      <c r="AQ33" s="53" t="e">
        <f>O33-P33-VLOOKUP(C33, Вчера_Конвасэл!C:BL, 9, FALSE)</f>
        <v>#N/A</v>
      </c>
      <c r="AR33" s="53" t="e">
        <f>Q33-R33-VLOOKUP(C33, Вчера_Конвасэл!C:BL, 11, FALSE)</f>
        <v>#N/A</v>
      </c>
      <c r="AS33" s="53" t="e">
        <f>S33-T33-VLOOKUP(C33, Вчера_Конвасэл!C:BL, 13, FALSE)</f>
        <v>#N/A</v>
      </c>
      <c r="AT33" s="53" t="e">
        <f>U33-V33-VLOOKUP(C33, Вчера_Конвасэл!C:BL, 15, FALSE)</f>
        <v>#N/A</v>
      </c>
      <c r="AU33" s="53" t="e">
        <f>W33-X33-VLOOKUP(C33, Вчера_Конвасэл!C:BL, 17, FALSE)</f>
        <v>#N/A</v>
      </c>
      <c r="AV33" s="53" t="e">
        <f>Y33-Z33-VLOOKUP(C33, Вчера_Конвасэл!C:BL, 19, FALSE)</f>
        <v>#N/A</v>
      </c>
      <c r="AW33" s="53" t="e">
        <f>AA33-AB33-VLOOKUP(C33, Вчера_Конвасэл!C:BL, 21, FALSE)</f>
        <v>#N/A</v>
      </c>
      <c r="AX33" s="53" t="e">
        <f>AC33-AD33-VLOOKUP(C33, Вчера_Конвасэл!C:BL, 23, FALSE)</f>
        <v>#N/A</v>
      </c>
      <c r="AY33" s="53" t="e">
        <f>VLOOKUP(C33, Вчера_Конвасэл!C:BL, 26, FALSE)+F33-Z33-AD33-AG33</f>
        <v>#N/A</v>
      </c>
      <c r="AZ33" s="53" t="e">
        <f>AE33-VLOOKUP(C33, Вчера_Конвасэл!C:BL, 25, FALSE)</f>
        <v>#N/A</v>
      </c>
    </row>
    <row r="34" spans="1:52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40"/>
      <c r="AD34" s="39"/>
      <c r="AE34" s="39"/>
      <c r="AF34" s="39"/>
      <c r="AG34" s="40"/>
      <c r="AH34" s="48"/>
      <c r="AI34" s="53">
        <f t="shared" si="1"/>
        <v>0</v>
      </c>
      <c r="AJ34" s="53">
        <f t="shared" si="2"/>
        <v>0</v>
      </c>
      <c r="AK34" s="53" t="str">
        <f>IF(ISNA(VLOOKUP(C34,Вчера_Конвасэл!C:C, 1, FALSE)),"ошибка",0)</f>
        <v>ошибка</v>
      </c>
      <c r="AL34" s="55"/>
      <c r="AM34" s="53" t="e">
        <f>D34-VLOOKUP(C34, Вчера_Конвасэл!C:BL, 2, FALSE)</f>
        <v>#N/A</v>
      </c>
      <c r="AN34" s="53" t="e">
        <f>E34-F34-VLOOKUP(C34, Вчера_Конвасэл!C:BL, 3, FALSE)</f>
        <v>#N/A</v>
      </c>
      <c r="AO34" s="53" t="e">
        <f>K34-L34-VLOOKUP(C34, Вчера_Конвасэл!C:BL, 5, FALSE)</f>
        <v>#N/A</v>
      </c>
      <c r="AP34" s="53" t="e">
        <f>M34-N34-VLOOKUP(C34, Вчера_Конвасэл!C:BL, 7, FALSE)</f>
        <v>#N/A</v>
      </c>
      <c r="AQ34" s="53" t="e">
        <f>O34-P34-VLOOKUP(C34, Вчера_Конвасэл!C:BL, 9, FALSE)</f>
        <v>#N/A</v>
      </c>
      <c r="AR34" s="53" t="e">
        <f>Q34-R34-VLOOKUP(C34, Вчера_Конвасэл!C:BL, 11, FALSE)</f>
        <v>#N/A</v>
      </c>
      <c r="AS34" s="53" t="e">
        <f>S34-T34-VLOOKUP(C34, Вчера_Конвасэл!C:BL, 13, FALSE)</f>
        <v>#N/A</v>
      </c>
      <c r="AT34" s="53" t="e">
        <f>U34-V34-VLOOKUP(C34, Вчера_Конвасэл!C:BL, 15, FALSE)</f>
        <v>#N/A</v>
      </c>
      <c r="AU34" s="53" t="e">
        <f>W34-X34-VLOOKUP(C34, Вчера_Конвасэл!C:BL, 17, FALSE)</f>
        <v>#N/A</v>
      </c>
      <c r="AV34" s="53" t="e">
        <f>Y34-Z34-VLOOKUP(C34, Вчера_Конвасэл!C:BL, 19, FALSE)</f>
        <v>#N/A</v>
      </c>
      <c r="AW34" s="53" t="e">
        <f>AA34-AB34-VLOOKUP(C34, Вчера_Конвасэл!C:BL, 21, FALSE)</f>
        <v>#N/A</v>
      </c>
      <c r="AX34" s="53" t="e">
        <f>AC34-AD34-VLOOKUP(C34, Вчера_Конвасэл!C:BL, 23, FALSE)</f>
        <v>#N/A</v>
      </c>
      <c r="AY34" s="53" t="e">
        <f>VLOOKUP(C34, Вчера_Конвасэл!C:BL, 26, FALSE)+F34-Z34-AD34-AG34</f>
        <v>#N/A</v>
      </c>
      <c r="AZ34" s="53" t="e">
        <f>AE34-VLOOKUP(C34, Вчера_Конвасэл!C:BL, 25, FALSE)</f>
        <v>#N/A</v>
      </c>
    </row>
    <row r="35" spans="1:52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40"/>
      <c r="AD35" s="39"/>
      <c r="AE35" s="39"/>
      <c r="AF35" s="39"/>
      <c r="AG35" s="40"/>
      <c r="AH35" s="48"/>
      <c r="AI35" s="53">
        <f t="shared" si="1"/>
        <v>0</v>
      </c>
      <c r="AJ35" s="53">
        <f t="shared" si="2"/>
        <v>0</v>
      </c>
      <c r="AK35" s="53" t="str">
        <f>IF(ISNA(VLOOKUP(C35,Вчера_Конвасэл!C:C, 1, FALSE)),"ошибка",0)</f>
        <v>ошибка</v>
      </c>
      <c r="AL35" s="55"/>
      <c r="AM35" s="53" t="e">
        <f>D35-VLOOKUP(C35, Вчера_Конвасэл!C:BL, 2, FALSE)</f>
        <v>#N/A</v>
      </c>
      <c r="AN35" s="53" t="e">
        <f>E35-F35-VLOOKUP(C35, Вчера_Конвасэл!C:BL, 3, FALSE)</f>
        <v>#N/A</v>
      </c>
      <c r="AO35" s="53" t="e">
        <f>K35-L35-VLOOKUP(C35, Вчера_Конвасэл!C:BL, 5, FALSE)</f>
        <v>#N/A</v>
      </c>
      <c r="AP35" s="53" t="e">
        <f>M35-N35-VLOOKUP(C35, Вчера_Конвасэл!C:BL, 7, FALSE)</f>
        <v>#N/A</v>
      </c>
      <c r="AQ35" s="53" t="e">
        <f>O35-P35-VLOOKUP(C35, Вчера_Конвасэл!C:BL, 9, FALSE)</f>
        <v>#N/A</v>
      </c>
      <c r="AR35" s="53" t="e">
        <f>Q35-R35-VLOOKUP(C35, Вчера_Конвасэл!C:BL, 11, FALSE)</f>
        <v>#N/A</v>
      </c>
      <c r="AS35" s="53" t="e">
        <f>S35-T35-VLOOKUP(C35, Вчера_Конвасэл!C:BL, 13, FALSE)</f>
        <v>#N/A</v>
      </c>
      <c r="AT35" s="53" t="e">
        <f>U35-V35-VLOOKUP(C35, Вчера_Конвасэл!C:BL, 15, FALSE)</f>
        <v>#N/A</v>
      </c>
      <c r="AU35" s="53" t="e">
        <f>W35-X35-VLOOKUP(C35, Вчера_Конвасэл!C:BL, 17, FALSE)</f>
        <v>#N/A</v>
      </c>
      <c r="AV35" s="53" t="e">
        <f>Y35-Z35-VLOOKUP(C35, Вчера_Конвасэл!C:BL, 19, FALSE)</f>
        <v>#N/A</v>
      </c>
      <c r="AW35" s="53" t="e">
        <f>AA35-AB35-VLOOKUP(C35, Вчера_Конвасэл!C:BL, 21, FALSE)</f>
        <v>#N/A</v>
      </c>
      <c r="AX35" s="53" t="e">
        <f>AC35-AD35-VLOOKUP(C35, Вчера_Конвасэл!C:BL, 23, FALSE)</f>
        <v>#N/A</v>
      </c>
      <c r="AY35" s="53" t="e">
        <f>VLOOKUP(C35, Вчера_Конвасэл!C:BL, 26, FALSE)+F35-Z35-AD35-AG35</f>
        <v>#N/A</v>
      </c>
      <c r="AZ35" s="53" t="e">
        <f>AE35-VLOOKUP(C35, Вчера_Конвасэл!C:BL, 25, FALSE)</f>
        <v>#N/A</v>
      </c>
    </row>
    <row r="36" spans="1:52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40"/>
      <c r="AD36" s="39"/>
      <c r="AE36" s="39"/>
      <c r="AF36" s="39"/>
      <c r="AG36" s="40"/>
      <c r="AH36" s="48"/>
      <c r="AI36" s="53">
        <f t="shared" si="1"/>
        <v>0</v>
      </c>
      <c r="AJ36" s="53">
        <f t="shared" si="2"/>
        <v>0</v>
      </c>
      <c r="AK36" s="53" t="str">
        <f>IF(ISNA(VLOOKUP(C36,Вчера_Конвасэл!C:C, 1, FALSE)),"ошибка",0)</f>
        <v>ошибка</v>
      </c>
      <c r="AL36" s="55"/>
      <c r="AM36" s="53" t="e">
        <f>D36-VLOOKUP(C36, Вчера_Конвасэл!C:BL, 2, FALSE)</f>
        <v>#N/A</v>
      </c>
      <c r="AN36" s="53" t="e">
        <f>E36-F36-VLOOKUP(C36, Вчера_Конвасэл!C:BL, 3, FALSE)</f>
        <v>#N/A</v>
      </c>
      <c r="AO36" s="53" t="e">
        <f>K36-L36-VLOOKUP(C36, Вчера_Конвасэл!C:BL, 5, FALSE)</f>
        <v>#N/A</v>
      </c>
      <c r="AP36" s="53" t="e">
        <f>M36-N36-VLOOKUP(C36, Вчера_Конвасэл!C:BL, 7, FALSE)</f>
        <v>#N/A</v>
      </c>
      <c r="AQ36" s="53" t="e">
        <f>O36-P36-VLOOKUP(C36, Вчера_Конвасэл!C:BL, 9, FALSE)</f>
        <v>#N/A</v>
      </c>
      <c r="AR36" s="53" t="e">
        <f>Q36-R36-VLOOKUP(C36, Вчера_Конвасэл!C:BL, 11, FALSE)</f>
        <v>#N/A</v>
      </c>
      <c r="AS36" s="53" t="e">
        <f>S36-T36-VLOOKUP(C36, Вчера_Конвасэл!C:BL, 13, FALSE)</f>
        <v>#N/A</v>
      </c>
      <c r="AT36" s="53" t="e">
        <f>U36-V36-VLOOKUP(C36, Вчера_Конвасэл!C:BL, 15, FALSE)</f>
        <v>#N/A</v>
      </c>
      <c r="AU36" s="53" t="e">
        <f>W36-X36-VLOOKUP(C36, Вчера_Конвасэл!C:BL, 17, FALSE)</f>
        <v>#N/A</v>
      </c>
      <c r="AV36" s="53" t="e">
        <f>Y36-Z36-VLOOKUP(C36, Вчера_Конвасэл!C:BL, 19, FALSE)</f>
        <v>#N/A</v>
      </c>
      <c r="AW36" s="53" t="e">
        <f>AA36-AB36-VLOOKUP(C36, Вчера_Конвасэл!C:BL, 21, FALSE)</f>
        <v>#N/A</v>
      </c>
      <c r="AX36" s="53" t="e">
        <f>AC36-AD36-VLOOKUP(C36, Вчера_Конвасэл!C:BL, 23, FALSE)</f>
        <v>#N/A</v>
      </c>
      <c r="AY36" s="53" t="e">
        <f>VLOOKUP(C36, Вчера_Конвасэл!C:BL, 26, FALSE)+F36-Z36-AD36-AG36</f>
        <v>#N/A</v>
      </c>
      <c r="AZ36" s="53" t="e">
        <f>AE36-VLOOKUP(C36, Вчера_Конвасэл!C:BL, 25, FALSE)</f>
        <v>#N/A</v>
      </c>
    </row>
    <row r="37" spans="1:52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40"/>
      <c r="AD37" s="39"/>
      <c r="AE37" s="39"/>
      <c r="AF37" s="39"/>
      <c r="AG37" s="40"/>
      <c r="AH37" s="48"/>
      <c r="AI37" s="53">
        <f t="shared" si="1"/>
        <v>0</v>
      </c>
      <c r="AJ37" s="53">
        <f t="shared" si="2"/>
        <v>0</v>
      </c>
      <c r="AK37" s="53" t="str">
        <f>IF(ISNA(VLOOKUP(C37,Вчера_Конвасэл!C:C, 1, FALSE)),"ошибка",0)</f>
        <v>ошибка</v>
      </c>
      <c r="AL37" s="55"/>
      <c r="AM37" s="53" t="e">
        <f>D37-VLOOKUP(C37, Вчера_Конвасэл!C:BL, 2, FALSE)</f>
        <v>#N/A</v>
      </c>
      <c r="AN37" s="53" t="e">
        <f>E37-F37-VLOOKUP(C37, Вчера_Конвасэл!C:BL, 3, FALSE)</f>
        <v>#N/A</v>
      </c>
      <c r="AO37" s="53" t="e">
        <f>K37-L37-VLOOKUP(C37, Вчера_Конвасэл!C:BL, 5, FALSE)</f>
        <v>#N/A</v>
      </c>
      <c r="AP37" s="53" t="e">
        <f>M37-N37-VLOOKUP(C37, Вчера_Конвасэл!C:BL, 7, FALSE)</f>
        <v>#N/A</v>
      </c>
      <c r="AQ37" s="53" t="e">
        <f>O37-P37-VLOOKUP(C37, Вчера_Конвасэл!C:BL, 9, FALSE)</f>
        <v>#N/A</v>
      </c>
      <c r="AR37" s="53" t="e">
        <f>Q37-R37-VLOOKUP(C37, Вчера_Конвасэл!C:BL, 11, FALSE)</f>
        <v>#N/A</v>
      </c>
      <c r="AS37" s="53" t="e">
        <f>S37-T37-VLOOKUP(C37, Вчера_Конвасэл!C:BL, 13, FALSE)</f>
        <v>#N/A</v>
      </c>
      <c r="AT37" s="53" t="e">
        <f>U37-V37-VLOOKUP(C37, Вчера_Конвасэл!C:BL, 15, FALSE)</f>
        <v>#N/A</v>
      </c>
      <c r="AU37" s="53" t="e">
        <f>W37-X37-VLOOKUP(C37, Вчера_Конвасэл!C:BL, 17, FALSE)</f>
        <v>#N/A</v>
      </c>
      <c r="AV37" s="53" t="e">
        <f>Y37-Z37-VLOOKUP(C37, Вчера_Конвасэл!C:BL, 19, FALSE)</f>
        <v>#N/A</v>
      </c>
      <c r="AW37" s="53" t="e">
        <f>AA37-AB37-VLOOKUP(C37, Вчера_Конвасэл!C:BL, 21, FALSE)</f>
        <v>#N/A</v>
      </c>
      <c r="AX37" s="53" t="e">
        <f>AC37-AD37-VLOOKUP(C37, Вчера_Конвасэл!C:BL, 23, FALSE)</f>
        <v>#N/A</v>
      </c>
      <c r="AY37" s="53" t="e">
        <f>VLOOKUP(C37, Вчера_Конвасэл!C:BL, 26, FALSE)+F37-Z37-AD37-AG37</f>
        <v>#N/A</v>
      </c>
      <c r="AZ37" s="53" t="e">
        <f>AE37-VLOOKUP(C37, Вчера_Конвасэл!C:BL, 25, FALSE)</f>
        <v>#N/A</v>
      </c>
    </row>
    <row r="38" spans="1:52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40"/>
      <c r="AD38" s="39"/>
      <c r="AE38" s="39"/>
      <c r="AF38" s="39"/>
      <c r="AG38" s="40"/>
      <c r="AH38" s="48"/>
      <c r="AI38" s="53">
        <f t="shared" si="1"/>
        <v>0</v>
      </c>
      <c r="AJ38" s="53">
        <f t="shared" si="2"/>
        <v>0</v>
      </c>
      <c r="AK38" s="53" t="str">
        <f>IF(ISNA(VLOOKUP(C38,Вчера_Конвасэл!C:C, 1, FALSE)),"ошибка",0)</f>
        <v>ошибка</v>
      </c>
      <c r="AL38" s="55"/>
      <c r="AM38" s="53" t="e">
        <f>D38-VLOOKUP(C38, Вчера_Конвасэл!C:BL, 2, FALSE)</f>
        <v>#N/A</v>
      </c>
      <c r="AN38" s="53" t="e">
        <f>E38-F38-VLOOKUP(C38, Вчера_Конвасэл!C:BL, 3, FALSE)</f>
        <v>#N/A</v>
      </c>
      <c r="AO38" s="53" t="e">
        <f>K38-L38-VLOOKUP(C38, Вчера_Конвасэл!C:BL, 5, FALSE)</f>
        <v>#N/A</v>
      </c>
      <c r="AP38" s="53" t="e">
        <f>M38-N38-VLOOKUP(C38, Вчера_Конвасэл!C:BL, 7, FALSE)</f>
        <v>#N/A</v>
      </c>
      <c r="AQ38" s="53" t="e">
        <f>O38-P38-VLOOKUP(C38, Вчера_Конвасэл!C:BL, 9, FALSE)</f>
        <v>#N/A</v>
      </c>
      <c r="AR38" s="53" t="e">
        <f>Q38-R38-VLOOKUP(C38, Вчера_Конвасэл!C:BL, 11, FALSE)</f>
        <v>#N/A</v>
      </c>
      <c r="AS38" s="53" t="e">
        <f>S38-T38-VLOOKUP(C38, Вчера_Конвасэл!C:BL, 13, FALSE)</f>
        <v>#N/A</v>
      </c>
      <c r="AT38" s="53" t="e">
        <f>U38-V38-VLOOKUP(C38, Вчера_Конвасэл!C:BL, 15, FALSE)</f>
        <v>#N/A</v>
      </c>
      <c r="AU38" s="53" t="e">
        <f>W38-X38-VLOOKUP(C38, Вчера_Конвасэл!C:BL, 17, FALSE)</f>
        <v>#N/A</v>
      </c>
      <c r="AV38" s="53" t="e">
        <f>Y38-Z38-VLOOKUP(C38, Вчера_Конвасэл!C:BL, 19, FALSE)</f>
        <v>#N/A</v>
      </c>
      <c r="AW38" s="53" t="e">
        <f>AA38-AB38-VLOOKUP(C38, Вчера_Конвасэл!C:BL, 21, FALSE)</f>
        <v>#N/A</v>
      </c>
      <c r="AX38" s="53" t="e">
        <f>AC38-AD38-VLOOKUP(C38, Вчера_Конвасэл!C:BL, 23, FALSE)</f>
        <v>#N/A</v>
      </c>
      <c r="AY38" s="53" t="e">
        <f>VLOOKUP(C38, Вчера_Конвасэл!C:BL, 26, FALSE)+F38-Z38-AD38-AG38</f>
        <v>#N/A</v>
      </c>
      <c r="AZ38" s="53" t="e">
        <f>AE38-VLOOKUP(C38, Вчера_Конвасэл!C:BL, 25, FALSE)</f>
        <v>#N/A</v>
      </c>
    </row>
    <row r="39" spans="1:52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40"/>
      <c r="AD39" s="39"/>
      <c r="AE39" s="39"/>
      <c r="AF39" s="39"/>
      <c r="AG39" s="40"/>
      <c r="AH39" s="48"/>
      <c r="AI39" s="53">
        <f t="shared" si="1"/>
        <v>0</v>
      </c>
      <c r="AJ39" s="53">
        <f t="shared" si="2"/>
        <v>0</v>
      </c>
      <c r="AK39" s="53" t="str">
        <f>IF(ISNA(VLOOKUP(C39,Вчера_Конвасэл!C:C, 1, FALSE)),"ошибка",0)</f>
        <v>ошибка</v>
      </c>
      <c r="AL39" s="55"/>
      <c r="AM39" s="53" t="e">
        <f>D39-VLOOKUP(C39, Вчера_Конвасэл!C:BL, 2, FALSE)</f>
        <v>#N/A</v>
      </c>
      <c r="AN39" s="53" t="e">
        <f>E39-F39-VLOOKUP(C39, Вчера_Конвасэл!C:BL, 3, FALSE)</f>
        <v>#N/A</v>
      </c>
      <c r="AO39" s="53" t="e">
        <f>K39-L39-VLOOKUP(C39, Вчера_Конвасэл!C:BL, 5, FALSE)</f>
        <v>#N/A</v>
      </c>
      <c r="AP39" s="53" t="e">
        <f>M39-N39-VLOOKUP(C39, Вчера_Конвасэл!C:BL, 7, FALSE)</f>
        <v>#N/A</v>
      </c>
      <c r="AQ39" s="53" t="e">
        <f>O39-P39-VLOOKUP(C39, Вчера_Конвасэл!C:BL, 9, FALSE)</f>
        <v>#N/A</v>
      </c>
      <c r="AR39" s="53" t="e">
        <f>Q39-R39-VLOOKUP(C39, Вчера_Конвасэл!C:BL, 11, FALSE)</f>
        <v>#N/A</v>
      </c>
      <c r="AS39" s="53" t="e">
        <f>S39-T39-VLOOKUP(C39, Вчера_Конвасэл!C:BL, 13, FALSE)</f>
        <v>#N/A</v>
      </c>
      <c r="AT39" s="53" t="e">
        <f>U39-V39-VLOOKUP(C39, Вчера_Конвасэл!C:BL, 15, FALSE)</f>
        <v>#N/A</v>
      </c>
      <c r="AU39" s="53" t="e">
        <f>W39-X39-VLOOKUP(C39, Вчера_Конвасэл!C:BL, 17, FALSE)</f>
        <v>#N/A</v>
      </c>
      <c r="AV39" s="53" t="e">
        <f>Y39-Z39-VLOOKUP(C39, Вчера_Конвасэл!C:BL, 19, FALSE)</f>
        <v>#N/A</v>
      </c>
      <c r="AW39" s="53" t="e">
        <f>AA39-AB39-VLOOKUP(C39, Вчера_Конвасэл!C:BL, 21, FALSE)</f>
        <v>#N/A</v>
      </c>
      <c r="AX39" s="53" t="e">
        <f>AC39-AD39-VLOOKUP(C39, Вчера_Конвасэл!C:BL, 23, FALSE)</f>
        <v>#N/A</v>
      </c>
      <c r="AY39" s="53" t="e">
        <f>VLOOKUP(C39, Вчера_Конвасэл!C:BL, 26, FALSE)+F39-Z39-AD39-AG39</f>
        <v>#N/A</v>
      </c>
      <c r="AZ39" s="53" t="e">
        <f>AE39-VLOOKUP(C39, Вчера_Конвасэл!C:BL, 25, FALSE)</f>
        <v>#N/A</v>
      </c>
    </row>
    <row r="40" spans="1:52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40"/>
      <c r="AD40" s="39"/>
      <c r="AE40" s="39"/>
      <c r="AF40" s="39"/>
      <c r="AG40" s="40"/>
      <c r="AH40" s="48"/>
      <c r="AI40" s="53">
        <f t="shared" si="1"/>
        <v>0</v>
      </c>
      <c r="AJ40" s="53">
        <f t="shared" si="2"/>
        <v>0</v>
      </c>
      <c r="AK40" s="53" t="str">
        <f>IF(ISNA(VLOOKUP(C40,Вчера_Конвасэл!C:C, 1, FALSE)),"ошибка",0)</f>
        <v>ошибка</v>
      </c>
      <c r="AL40" s="55"/>
      <c r="AM40" s="53" t="e">
        <f>D40-VLOOKUP(C40, Вчера_Конвасэл!C:BL, 2, FALSE)</f>
        <v>#N/A</v>
      </c>
      <c r="AN40" s="53" t="e">
        <f>E40-F40-VLOOKUP(C40, Вчера_Конвасэл!C:BL, 3, FALSE)</f>
        <v>#N/A</v>
      </c>
      <c r="AO40" s="53" t="e">
        <f>K40-L40-VLOOKUP(C40, Вчера_Конвасэл!C:BL, 5, FALSE)</f>
        <v>#N/A</v>
      </c>
      <c r="AP40" s="53" t="e">
        <f>M40-N40-VLOOKUP(C40, Вчера_Конвасэл!C:BL, 7, FALSE)</f>
        <v>#N/A</v>
      </c>
      <c r="AQ40" s="53" t="e">
        <f>O40-P40-VLOOKUP(C40, Вчера_Конвасэл!C:BL, 9, FALSE)</f>
        <v>#N/A</v>
      </c>
      <c r="AR40" s="53" t="e">
        <f>Q40-R40-VLOOKUP(C40, Вчера_Конвасэл!C:BL, 11, FALSE)</f>
        <v>#N/A</v>
      </c>
      <c r="AS40" s="53" t="e">
        <f>S40-T40-VLOOKUP(C40, Вчера_Конвасэл!C:BL, 13, FALSE)</f>
        <v>#N/A</v>
      </c>
      <c r="AT40" s="53" t="e">
        <f>U40-V40-VLOOKUP(C40, Вчера_Конвасэл!C:BL, 15, FALSE)</f>
        <v>#N/A</v>
      </c>
      <c r="AU40" s="53" t="e">
        <f>W40-X40-VLOOKUP(C40, Вчера_Конвасэл!C:BL, 17, FALSE)</f>
        <v>#N/A</v>
      </c>
      <c r="AV40" s="53" t="e">
        <f>Y40-Z40-VLOOKUP(C40, Вчера_Конвасэл!C:BL, 19, FALSE)</f>
        <v>#N/A</v>
      </c>
      <c r="AW40" s="53" t="e">
        <f>AA40-AB40-VLOOKUP(C40, Вчера_Конвасэл!C:BL, 21, FALSE)</f>
        <v>#N/A</v>
      </c>
      <c r="AX40" s="53" t="e">
        <f>AC40-AD40-VLOOKUP(C40, Вчера_Конвасэл!C:BL, 23, FALSE)</f>
        <v>#N/A</v>
      </c>
      <c r="AY40" s="53" t="e">
        <f>VLOOKUP(C40, Вчера_Конвасэл!C:BL, 26, FALSE)+F40-Z40-AD40-AG40</f>
        <v>#N/A</v>
      </c>
      <c r="AZ40" s="53" t="e">
        <f>AE40-VLOOKUP(C40, Вчера_Конвасэл!C:BL, 25, FALSE)</f>
        <v>#N/A</v>
      </c>
    </row>
    <row r="41" spans="1:52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40"/>
      <c r="AD41" s="39"/>
      <c r="AE41" s="39"/>
      <c r="AF41" s="39"/>
      <c r="AG41" s="40"/>
      <c r="AH41" s="48"/>
      <c r="AI41" s="53">
        <f t="shared" si="1"/>
        <v>0</v>
      </c>
      <c r="AJ41" s="53">
        <f t="shared" si="2"/>
        <v>0</v>
      </c>
      <c r="AK41" s="53" t="str">
        <f>IF(ISNA(VLOOKUP(C41,Вчера_Конвасэл!C:C, 1, FALSE)),"ошибка",0)</f>
        <v>ошибка</v>
      </c>
      <c r="AL41" s="55"/>
      <c r="AM41" s="53" t="e">
        <f>D41-VLOOKUP(C41, Вчера_Конвасэл!C:BL, 2, FALSE)</f>
        <v>#N/A</v>
      </c>
      <c r="AN41" s="53" t="e">
        <f>E41-F41-VLOOKUP(C41, Вчера_Конвасэл!C:BL, 3, FALSE)</f>
        <v>#N/A</v>
      </c>
      <c r="AO41" s="53" t="e">
        <f>K41-L41-VLOOKUP(C41, Вчера_Конвасэл!C:BL, 5, FALSE)</f>
        <v>#N/A</v>
      </c>
      <c r="AP41" s="53" t="e">
        <f>M41-N41-VLOOKUP(C41, Вчера_Конвасэл!C:BL, 7, FALSE)</f>
        <v>#N/A</v>
      </c>
      <c r="AQ41" s="53" t="e">
        <f>O41-P41-VLOOKUP(C41, Вчера_Конвасэл!C:BL, 9, FALSE)</f>
        <v>#N/A</v>
      </c>
      <c r="AR41" s="53" t="e">
        <f>Q41-R41-VLOOKUP(C41, Вчера_Конвасэл!C:BL, 11, FALSE)</f>
        <v>#N/A</v>
      </c>
      <c r="AS41" s="53" t="e">
        <f>S41-T41-VLOOKUP(C41, Вчера_Конвасэл!C:BL, 13, FALSE)</f>
        <v>#N/A</v>
      </c>
      <c r="AT41" s="53" t="e">
        <f>U41-V41-VLOOKUP(C41, Вчера_Конвасэл!C:BL, 15, FALSE)</f>
        <v>#N/A</v>
      </c>
      <c r="AU41" s="53" t="e">
        <f>W41-X41-VLOOKUP(C41, Вчера_Конвасэл!C:BL, 17, FALSE)</f>
        <v>#N/A</v>
      </c>
      <c r="AV41" s="53" t="e">
        <f>Y41-Z41-VLOOKUP(C41, Вчера_Конвасэл!C:BL, 19, FALSE)</f>
        <v>#N/A</v>
      </c>
      <c r="AW41" s="53" t="e">
        <f>AA41-AB41-VLOOKUP(C41, Вчера_Конвасэл!C:BL, 21, FALSE)</f>
        <v>#N/A</v>
      </c>
      <c r="AX41" s="53" t="e">
        <f>AC41-AD41-VLOOKUP(C41, Вчера_Конвасэл!C:BL, 23, FALSE)</f>
        <v>#N/A</v>
      </c>
      <c r="AY41" s="53" t="e">
        <f>VLOOKUP(C41, Вчера_Конвасэл!C:BL, 26, FALSE)+F41-Z41-AD41-AG41</f>
        <v>#N/A</v>
      </c>
      <c r="AZ41" s="53" t="e">
        <f>AE41-VLOOKUP(C41, Вчера_Конвасэл!C:BL, 25, FALSE)</f>
        <v>#N/A</v>
      </c>
    </row>
    <row r="42" spans="1:52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40"/>
      <c r="AD42" s="39"/>
      <c r="AE42" s="39"/>
      <c r="AF42" s="39"/>
      <c r="AG42" s="40"/>
      <c r="AH42" s="48"/>
      <c r="AI42" s="53">
        <f t="shared" si="1"/>
        <v>0</v>
      </c>
      <c r="AJ42" s="53">
        <f t="shared" si="2"/>
        <v>0</v>
      </c>
      <c r="AK42" s="53" t="str">
        <f>IF(ISNA(VLOOKUP(C42,Вчера_Конвасэл!C:C, 1, FALSE)),"ошибка",0)</f>
        <v>ошибка</v>
      </c>
      <c r="AL42" s="55"/>
      <c r="AM42" s="53" t="e">
        <f>D42-VLOOKUP(C42, Вчера_Конвасэл!C:BL, 2, FALSE)</f>
        <v>#N/A</v>
      </c>
      <c r="AN42" s="53" t="e">
        <f>E42-F42-VLOOKUP(C42, Вчера_Конвасэл!C:BL, 3, FALSE)</f>
        <v>#N/A</v>
      </c>
      <c r="AO42" s="53" t="e">
        <f>K42-L42-VLOOKUP(C42, Вчера_Конвасэл!C:BL, 5, FALSE)</f>
        <v>#N/A</v>
      </c>
      <c r="AP42" s="53" t="e">
        <f>M42-N42-VLOOKUP(C42, Вчера_Конвасэл!C:BL, 7, FALSE)</f>
        <v>#N/A</v>
      </c>
      <c r="AQ42" s="53" t="e">
        <f>O42-P42-VLOOKUP(C42, Вчера_Конвасэл!C:BL, 9, FALSE)</f>
        <v>#N/A</v>
      </c>
      <c r="AR42" s="53" t="e">
        <f>Q42-R42-VLOOKUP(C42, Вчера_Конвасэл!C:BL, 11, FALSE)</f>
        <v>#N/A</v>
      </c>
      <c r="AS42" s="53" t="e">
        <f>S42-T42-VLOOKUP(C42, Вчера_Конвасэл!C:BL, 13, FALSE)</f>
        <v>#N/A</v>
      </c>
      <c r="AT42" s="53" t="e">
        <f>U42-V42-VLOOKUP(C42, Вчера_Конвасэл!C:BL, 15, FALSE)</f>
        <v>#N/A</v>
      </c>
      <c r="AU42" s="53" t="e">
        <f>W42-X42-VLOOKUP(C42, Вчера_Конвасэл!C:BL, 17, FALSE)</f>
        <v>#N/A</v>
      </c>
      <c r="AV42" s="53" t="e">
        <f>Y42-Z42-VLOOKUP(C42, Вчера_Конвасэл!C:BL, 19, FALSE)</f>
        <v>#N/A</v>
      </c>
      <c r="AW42" s="53" t="e">
        <f>AA42-AB42-VLOOKUP(C42, Вчера_Конвасэл!C:BL, 21, FALSE)</f>
        <v>#N/A</v>
      </c>
      <c r="AX42" s="53" t="e">
        <f>AC42-AD42-VLOOKUP(C42, Вчера_Конвасэл!C:BL, 23, FALSE)</f>
        <v>#N/A</v>
      </c>
      <c r="AY42" s="53" t="e">
        <f>VLOOKUP(C42, Вчера_Конвасэл!C:BL, 26, FALSE)+F42-Z42-AD42-AG42</f>
        <v>#N/A</v>
      </c>
      <c r="AZ42" s="53" t="e">
        <f>AE42-VLOOKUP(C42, Вчера_Конвасэл!C:BL, 25, FALSE)</f>
        <v>#N/A</v>
      </c>
    </row>
    <row r="43" spans="1:52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40"/>
      <c r="AD43" s="39"/>
      <c r="AE43" s="39"/>
      <c r="AF43" s="39"/>
      <c r="AG43" s="40"/>
      <c r="AH43" s="48"/>
      <c r="AI43" s="53">
        <f t="shared" si="1"/>
        <v>0</v>
      </c>
      <c r="AJ43" s="53">
        <f t="shared" si="2"/>
        <v>0</v>
      </c>
      <c r="AK43" s="53" t="str">
        <f>IF(ISNA(VLOOKUP(C43,Вчера_Конвасэл!C:C, 1, FALSE)),"ошибка",0)</f>
        <v>ошибка</v>
      </c>
      <c r="AL43" s="55"/>
      <c r="AM43" s="53" t="e">
        <f>D43-VLOOKUP(C43, Вчера_Конвасэл!C:BL, 2, FALSE)</f>
        <v>#N/A</v>
      </c>
      <c r="AN43" s="53" t="e">
        <f>E43-F43-VLOOKUP(C43, Вчера_Конвасэл!C:BL, 3, FALSE)</f>
        <v>#N/A</v>
      </c>
      <c r="AO43" s="53" t="e">
        <f>K43-L43-VLOOKUP(C43, Вчера_Конвасэл!C:BL, 5, FALSE)</f>
        <v>#N/A</v>
      </c>
      <c r="AP43" s="53" t="e">
        <f>M43-N43-VLOOKUP(C43, Вчера_Конвасэл!C:BL, 7, FALSE)</f>
        <v>#N/A</v>
      </c>
      <c r="AQ43" s="53" t="e">
        <f>O43-P43-VLOOKUP(C43, Вчера_Конвасэл!C:BL, 9, FALSE)</f>
        <v>#N/A</v>
      </c>
      <c r="AR43" s="53" t="e">
        <f>Q43-R43-VLOOKUP(C43, Вчера_Конвасэл!C:BL, 11, FALSE)</f>
        <v>#N/A</v>
      </c>
      <c r="AS43" s="53" t="e">
        <f>S43-T43-VLOOKUP(C43, Вчера_Конвасэл!C:BL, 13, FALSE)</f>
        <v>#N/A</v>
      </c>
      <c r="AT43" s="53" t="e">
        <f>U43-V43-VLOOKUP(C43, Вчера_Конвасэл!C:BL, 15, FALSE)</f>
        <v>#N/A</v>
      </c>
      <c r="AU43" s="53" t="e">
        <f>W43-X43-VLOOKUP(C43, Вчера_Конвасэл!C:BL, 17, FALSE)</f>
        <v>#N/A</v>
      </c>
      <c r="AV43" s="53" t="e">
        <f>Y43-Z43-VLOOKUP(C43, Вчера_Конвасэл!C:BL, 19, FALSE)</f>
        <v>#N/A</v>
      </c>
      <c r="AW43" s="53" t="e">
        <f>AA43-AB43-VLOOKUP(C43, Вчера_Конвасэл!C:BL, 21, FALSE)</f>
        <v>#N/A</v>
      </c>
      <c r="AX43" s="53" t="e">
        <f>AC43-AD43-VLOOKUP(C43, Вчера_Конвасэл!C:BL, 23, FALSE)</f>
        <v>#N/A</v>
      </c>
      <c r="AY43" s="53" t="e">
        <f>VLOOKUP(C43, Вчера_Конвасэл!C:BL, 26, FALSE)+F43-Z43-AD43-AG43</f>
        <v>#N/A</v>
      </c>
      <c r="AZ43" s="53" t="e">
        <f>AE43-VLOOKUP(C43, Вчера_Конвасэл!C:BL, 25, FALSE)</f>
        <v>#N/A</v>
      </c>
    </row>
    <row r="44" spans="1:52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40"/>
      <c r="AD44" s="39"/>
      <c r="AE44" s="39"/>
      <c r="AF44" s="39"/>
      <c r="AG44" s="40"/>
      <c r="AH44" s="48"/>
      <c r="AI44" s="53">
        <f t="shared" si="1"/>
        <v>0</v>
      </c>
      <c r="AJ44" s="53">
        <f t="shared" si="2"/>
        <v>0</v>
      </c>
      <c r="AK44" s="53" t="str">
        <f>IF(ISNA(VLOOKUP(C44,Вчера_Конвасэл!C:C, 1, FALSE)),"ошибка",0)</f>
        <v>ошибка</v>
      </c>
      <c r="AL44" s="55"/>
      <c r="AM44" s="53" t="e">
        <f>D44-VLOOKUP(C44, Вчера_Конвасэл!C:BL, 2, FALSE)</f>
        <v>#N/A</v>
      </c>
      <c r="AN44" s="53" t="e">
        <f>E44-F44-VLOOKUP(C44, Вчера_Конвасэл!C:BL, 3, FALSE)</f>
        <v>#N/A</v>
      </c>
      <c r="AO44" s="53" t="e">
        <f>K44-L44-VLOOKUP(C44, Вчера_Конвасэл!C:BL, 5, FALSE)</f>
        <v>#N/A</v>
      </c>
      <c r="AP44" s="53" t="e">
        <f>M44-N44-VLOOKUP(C44, Вчера_Конвасэл!C:BL, 7, FALSE)</f>
        <v>#N/A</v>
      </c>
      <c r="AQ44" s="53" t="e">
        <f>O44-P44-VLOOKUP(C44, Вчера_Конвасэл!C:BL, 9, FALSE)</f>
        <v>#N/A</v>
      </c>
      <c r="AR44" s="53" t="e">
        <f>Q44-R44-VLOOKUP(C44, Вчера_Конвасэл!C:BL, 11, FALSE)</f>
        <v>#N/A</v>
      </c>
      <c r="AS44" s="53" t="e">
        <f>S44-T44-VLOOKUP(C44, Вчера_Конвасэл!C:BL, 13, FALSE)</f>
        <v>#N/A</v>
      </c>
      <c r="AT44" s="53" t="e">
        <f>U44-V44-VLOOKUP(C44, Вчера_Конвасэл!C:BL, 15, FALSE)</f>
        <v>#N/A</v>
      </c>
      <c r="AU44" s="53" t="e">
        <f>W44-X44-VLOOKUP(C44, Вчера_Конвасэл!C:BL, 17, FALSE)</f>
        <v>#N/A</v>
      </c>
      <c r="AV44" s="53" t="e">
        <f>Y44-Z44-VLOOKUP(C44, Вчера_Конвасэл!C:BL, 19, FALSE)</f>
        <v>#N/A</v>
      </c>
      <c r="AW44" s="53" t="e">
        <f>AA44-AB44-VLOOKUP(C44, Вчера_Конвасэл!C:BL, 21, FALSE)</f>
        <v>#N/A</v>
      </c>
      <c r="AX44" s="53" t="e">
        <f>AC44-AD44-VLOOKUP(C44, Вчера_Конвасэл!C:BL, 23, FALSE)</f>
        <v>#N/A</v>
      </c>
      <c r="AY44" s="53" t="e">
        <f>VLOOKUP(C44, Вчера_Конвасэл!C:BL, 26, FALSE)+F44-Z44-AD44-AG44</f>
        <v>#N/A</v>
      </c>
      <c r="AZ44" s="53" t="e">
        <f>AE44-VLOOKUP(C44, Вчера_Конвасэл!C:BL, 25, FALSE)</f>
        <v>#N/A</v>
      </c>
    </row>
    <row r="45" spans="1:52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40"/>
      <c r="AD45" s="39"/>
      <c r="AE45" s="39"/>
      <c r="AF45" s="39"/>
      <c r="AG45" s="40"/>
      <c r="AH45" s="48"/>
      <c r="AI45" s="53">
        <f t="shared" si="1"/>
        <v>0</v>
      </c>
      <c r="AJ45" s="53">
        <f t="shared" si="2"/>
        <v>0</v>
      </c>
      <c r="AK45" s="53" t="str">
        <f>IF(ISNA(VLOOKUP(C45,Вчера_Конвасэл!C:C, 1, FALSE)),"ошибка",0)</f>
        <v>ошибка</v>
      </c>
      <c r="AL45" s="55"/>
      <c r="AM45" s="53" t="e">
        <f>D45-VLOOKUP(C45, Вчера_Конвасэл!C:BL, 2, FALSE)</f>
        <v>#N/A</v>
      </c>
      <c r="AN45" s="53" t="e">
        <f>E45-F45-VLOOKUP(C45, Вчера_Конвасэл!C:BL, 3, FALSE)</f>
        <v>#N/A</v>
      </c>
      <c r="AO45" s="53" t="e">
        <f>K45-L45-VLOOKUP(C45, Вчера_Конвасэл!C:BL, 5, FALSE)</f>
        <v>#N/A</v>
      </c>
      <c r="AP45" s="53" t="e">
        <f>M45-N45-VLOOKUP(C45, Вчера_Конвасэл!C:BL, 7, FALSE)</f>
        <v>#N/A</v>
      </c>
      <c r="AQ45" s="53" t="e">
        <f>O45-P45-VLOOKUP(C45, Вчера_Конвасэл!C:BL, 9, FALSE)</f>
        <v>#N/A</v>
      </c>
      <c r="AR45" s="53" t="e">
        <f>Q45-R45-VLOOKUP(C45, Вчера_Конвасэл!C:BL, 11, FALSE)</f>
        <v>#N/A</v>
      </c>
      <c r="AS45" s="53" t="e">
        <f>S45-T45-VLOOKUP(C45, Вчера_Конвасэл!C:BL, 13, FALSE)</f>
        <v>#N/A</v>
      </c>
      <c r="AT45" s="53" t="e">
        <f>U45-V45-VLOOKUP(C45, Вчера_Конвасэл!C:BL, 15, FALSE)</f>
        <v>#N/A</v>
      </c>
      <c r="AU45" s="53" t="e">
        <f>W45-X45-VLOOKUP(C45, Вчера_Конвасэл!C:BL, 17, FALSE)</f>
        <v>#N/A</v>
      </c>
      <c r="AV45" s="53" t="e">
        <f>Y45-Z45-VLOOKUP(C45, Вчера_Конвасэл!C:BL, 19, FALSE)</f>
        <v>#N/A</v>
      </c>
      <c r="AW45" s="53" t="e">
        <f>AA45-AB45-VLOOKUP(C45, Вчера_Конвасэл!C:BL, 21, FALSE)</f>
        <v>#N/A</v>
      </c>
      <c r="AX45" s="53" t="e">
        <f>AC45-AD45-VLOOKUP(C45, Вчера_Конвасэл!C:BL, 23, FALSE)</f>
        <v>#N/A</v>
      </c>
      <c r="AY45" s="53" t="e">
        <f>VLOOKUP(C45, Вчера_Конвасэл!C:BL, 26, FALSE)+F45-Z45-AD45-AG45</f>
        <v>#N/A</v>
      </c>
      <c r="AZ45" s="53" t="e">
        <f>AE45-VLOOKUP(C45, Вчера_Конвасэл!C:BL, 25, FALSE)</f>
        <v>#N/A</v>
      </c>
    </row>
    <row r="46" spans="1:52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40"/>
      <c r="AD46" s="39"/>
      <c r="AE46" s="39"/>
      <c r="AF46" s="39"/>
      <c r="AG46" s="40"/>
      <c r="AH46" s="48"/>
      <c r="AI46" s="53">
        <f t="shared" si="1"/>
        <v>0</v>
      </c>
      <c r="AJ46" s="53">
        <f t="shared" si="2"/>
        <v>0</v>
      </c>
      <c r="AK46" s="53" t="str">
        <f>IF(ISNA(VLOOKUP(C46,Вчера_Конвасэл!C:C, 1, FALSE)),"ошибка",0)</f>
        <v>ошибка</v>
      </c>
      <c r="AL46" s="55"/>
      <c r="AM46" s="53" t="e">
        <f>D46-VLOOKUP(C46, Вчера_Конвасэл!C:BL, 2, FALSE)</f>
        <v>#N/A</v>
      </c>
      <c r="AN46" s="53" t="e">
        <f>E46-F46-VLOOKUP(C46, Вчера_Конвасэл!C:BL, 3, FALSE)</f>
        <v>#N/A</v>
      </c>
      <c r="AO46" s="53" t="e">
        <f>K46-L46-VLOOKUP(C46, Вчера_Конвасэл!C:BL, 5, FALSE)</f>
        <v>#N/A</v>
      </c>
      <c r="AP46" s="53" t="e">
        <f>M46-N46-VLOOKUP(C46, Вчера_Конвасэл!C:BL, 7, FALSE)</f>
        <v>#N/A</v>
      </c>
      <c r="AQ46" s="53" t="e">
        <f>O46-P46-VLOOKUP(C46, Вчера_Конвасэл!C:BL, 9, FALSE)</f>
        <v>#N/A</v>
      </c>
      <c r="AR46" s="53" t="e">
        <f>Q46-R46-VLOOKUP(C46, Вчера_Конвасэл!C:BL, 11, FALSE)</f>
        <v>#N/A</v>
      </c>
      <c r="AS46" s="53" t="e">
        <f>S46-T46-VLOOKUP(C46, Вчера_Конвасэл!C:BL, 13, FALSE)</f>
        <v>#N/A</v>
      </c>
      <c r="AT46" s="53" t="e">
        <f>U46-V46-VLOOKUP(C46, Вчера_Конвасэл!C:BL, 15, FALSE)</f>
        <v>#N/A</v>
      </c>
      <c r="AU46" s="53" t="e">
        <f>W46-X46-VLOOKUP(C46, Вчера_Конвасэл!C:BL, 17, FALSE)</f>
        <v>#N/A</v>
      </c>
      <c r="AV46" s="53" t="e">
        <f>Y46-Z46-VLOOKUP(C46, Вчера_Конвасэл!C:BL, 19, FALSE)</f>
        <v>#N/A</v>
      </c>
      <c r="AW46" s="53" t="e">
        <f>AA46-AB46-VLOOKUP(C46, Вчера_Конвасэл!C:BL, 21, FALSE)</f>
        <v>#N/A</v>
      </c>
      <c r="AX46" s="53" t="e">
        <f>AC46-AD46-VLOOKUP(C46, Вчера_Конвасэл!C:BL, 23, FALSE)</f>
        <v>#N/A</v>
      </c>
      <c r="AY46" s="53" t="e">
        <f>VLOOKUP(C46, Вчера_Конвасэл!C:BL, 26, FALSE)+F46-Z46-AD46-AG46</f>
        <v>#N/A</v>
      </c>
      <c r="AZ46" s="53" t="e">
        <f>AE46-VLOOKUP(C46, Вчера_Конвасэл!C:BL, 25, FALSE)</f>
        <v>#N/A</v>
      </c>
    </row>
    <row r="47" spans="1:52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40"/>
      <c r="AD47" s="39"/>
      <c r="AE47" s="39"/>
      <c r="AF47" s="39"/>
      <c r="AG47" s="40"/>
      <c r="AH47" s="48"/>
      <c r="AI47" s="53">
        <f t="shared" si="1"/>
        <v>0</v>
      </c>
      <c r="AJ47" s="53">
        <f t="shared" si="2"/>
        <v>0</v>
      </c>
      <c r="AK47" s="53" t="str">
        <f>IF(ISNA(VLOOKUP(C47,Вчера_Конвасэл!C:C, 1, FALSE)),"ошибка",0)</f>
        <v>ошибка</v>
      </c>
      <c r="AL47" s="55"/>
      <c r="AM47" s="53" t="e">
        <f>D47-VLOOKUP(C47, Вчера_Конвасэл!C:BL, 2, FALSE)</f>
        <v>#N/A</v>
      </c>
      <c r="AN47" s="53" t="e">
        <f>E47-F47-VLOOKUP(C47, Вчера_Конвасэл!C:BL, 3, FALSE)</f>
        <v>#N/A</v>
      </c>
      <c r="AO47" s="53" t="e">
        <f>K47-L47-VLOOKUP(C47, Вчера_Конвасэл!C:BL, 5, FALSE)</f>
        <v>#N/A</v>
      </c>
      <c r="AP47" s="53" t="e">
        <f>M47-N47-VLOOKUP(C47, Вчера_Конвасэл!C:BL, 7, FALSE)</f>
        <v>#N/A</v>
      </c>
      <c r="AQ47" s="53" t="e">
        <f>O47-P47-VLOOKUP(C47, Вчера_Конвасэл!C:BL, 9, FALSE)</f>
        <v>#N/A</v>
      </c>
      <c r="AR47" s="53" t="e">
        <f>Q47-R47-VLOOKUP(C47, Вчера_Конвасэл!C:BL, 11, FALSE)</f>
        <v>#N/A</v>
      </c>
      <c r="AS47" s="53" t="e">
        <f>S47-T47-VLOOKUP(C47, Вчера_Конвасэл!C:BL, 13, FALSE)</f>
        <v>#N/A</v>
      </c>
      <c r="AT47" s="53" t="e">
        <f>U47-V47-VLOOKUP(C47, Вчера_Конвасэл!C:BL, 15, FALSE)</f>
        <v>#N/A</v>
      </c>
      <c r="AU47" s="53" t="e">
        <f>W47-X47-VLOOKUP(C47, Вчера_Конвасэл!C:BL, 17, FALSE)</f>
        <v>#N/A</v>
      </c>
      <c r="AV47" s="53" t="e">
        <f>Y47-Z47-VLOOKUP(C47, Вчера_Конвасэл!C:BL, 19, FALSE)</f>
        <v>#N/A</v>
      </c>
      <c r="AW47" s="53" t="e">
        <f>AA47-AB47-VLOOKUP(C47, Вчера_Конвасэл!C:BL, 21, FALSE)</f>
        <v>#N/A</v>
      </c>
      <c r="AX47" s="53" t="e">
        <f>AC47-AD47-VLOOKUP(C47, Вчера_Конвасэл!C:BL, 23, FALSE)</f>
        <v>#N/A</v>
      </c>
      <c r="AY47" s="53" t="e">
        <f>VLOOKUP(C47, Вчера_Конвасэл!C:BL, 26, FALSE)+F47-Z47-AD47-AG47</f>
        <v>#N/A</v>
      </c>
      <c r="AZ47" s="53" t="e">
        <f>AE47-VLOOKUP(C47, Вчера_Конвасэл!C:BL, 25, FALSE)</f>
        <v>#N/A</v>
      </c>
    </row>
    <row r="48" spans="1:52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40"/>
      <c r="AD48" s="39"/>
      <c r="AE48" s="39"/>
      <c r="AF48" s="39"/>
      <c r="AG48" s="40"/>
      <c r="AH48" s="48"/>
      <c r="AI48" s="53">
        <f t="shared" si="1"/>
        <v>0</v>
      </c>
      <c r="AJ48" s="53">
        <f t="shared" si="2"/>
        <v>0</v>
      </c>
      <c r="AK48" s="53" t="str">
        <f>IF(ISNA(VLOOKUP(C48,Вчера_Конвасэл!C:C, 1, FALSE)),"ошибка",0)</f>
        <v>ошибка</v>
      </c>
      <c r="AL48" s="55"/>
      <c r="AM48" s="53" t="e">
        <f>D48-VLOOKUP(C48, Вчера_Конвасэл!C:BL, 2, FALSE)</f>
        <v>#N/A</v>
      </c>
      <c r="AN48" s="53" t="e">
        <f>E48-F48-VLOOKUP(C48, Вчера_Конвасэл!C:BL, 3, FALSE)</f>
        <v>#N/A</v>
      </c>
      <c r="AO48" s="53" t="e">
        <f>K48-L48-VLOOKUP(C48, Вчера_Конвасэл!C:BL, 5, FALSE)</f>
        <v>#N/A</v>
      </c>
      <c r="AP48" s="53" t="e">
        <f>M48-N48-VLOOKUP(C48, Вчера_Конвасэл!C:BL, 7, FALSE)</f>
        <v>#N/A</v>
      </c>
      <c r="AQ48" s="53" t="e">
        <f>O48-P48-VLOOKUP(C48, Вчера_Конвасэл!C:BL, 9, FALSE)</f>
        <v>#N/A</v>
      </c>
      <c r="AR48" s="53" t="e">
        <f>Q48-R48-VLOOKUP(C48, Вчера_Конвасэл!C:BL, 11, FALSE)</f>
        <v>#N/A</v>
      </c>
      <c r="AS48" s="53" t="e">
        <f>S48-T48-VLOOKUP(C48, Вчера_Конвасэл!C:BL, 13, FALSE)</f>
        <v>#N/A</v>
      </c>
      <c r="AT48" s="53" t="e">
        <f>U48-V48-VLOOKUP(C48, Вчера_Конвасэл!C:BL, 15, FALSE)</f>
        <v>#N/A</v>
      </c>
      <c r="AU48" s="53" t="e">
        <f>W48-X48-VLOOKUP(C48, Вчера_Конвасэл!C:BL, 17, FALSE)</f>
        <v>#N/A</v>
      </c>
      <c r="AV48" s="53" t="e">
        <f>Y48-Z48-VLOOKUP(C48, Вчера_Конвасэл!C:BL, 19, FALSE)</f>
        <v>#N/A</v>
      </c>
      <c r="AW48" s="53" t="e">
        <f>AA48-AB48-VLOOKUP(C48, Вчера_Конвасэл!C:BL, 21, FALSE)</f>
        <v>#N/A</v>
      </c>
      <c r="AX48" s="53" t="e">
        <f>AC48-AD48-VLOOKUP(C48, Вчера_Конвасэл!C:BL, 23, FALSE)</f>
        <v>#N/A</v>
      </c>
      <c r="AY48" s="53" t="e">
        <f>VLOOKUP(C48, Вчера_Конвасэл!C:BL, 26, FALSE)+F48-Z48-AD48-AG48</f>
        <v>#N/A</v>
      </c>
      <c r="AZ48" s="53" t="e">
        <f>AE48-VLOOKUP(C48, Вчера_Конвасэл!C:BL, 25, FALSE)</f>
        <v>#N/A</v>
      </c>
    </row>
    <row r="49" spans="1:52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40"/>
      <c r="AD49" s="39"/>
      <c r="AE49" s="39"/>
      <c r="AF49" s="39"/>
      <c r="AG49" s="40"/>
      <c r="AH49" s="48"/>
      <c r="AI49" s="53">
        <f t="shared" si="1"/>
        <v>0</v>
      </c>
      <c r="AJ49" s="53">
        <f t="shared" si="2"/>
        <v>0</v>
      </c>
      <c r="AK49" s="53" t="str">
        <f>IF(ISNA(VLOOKUP(C49,Вчера_Конвасэл!C:C, 1, FALSE)),"ошибка",0)</f>
        <v>ошибка</v>
      </c>
      <c r="AL49" s="55"/>
      <c r="AM49" s="53" t="e">
        <f>D49-VLOOKUP(C49, Вчера_Конвасэл!C:BL, 2, FALSE)</f>
        <v>#N/A</v>
      </c>
      <c r="AN49" s="53" t="e">
        <f>E49-F49-VLOOKUP(C49, Вчера_Конвасэл!C:BL, 3, FALSE)</f>
        <v>#N/A</v>
      </c>
      <c r="AO49" s="53" t="e">
        <f>K49-L49-VLOOKUP(C49, Вчера_Конвасэл!C:BL, 5, FALSE)</f>
        <v>#N/A</v>
      </c>
      <c r="AP49" s="53" t="e">
        <f>M49-N49-VLOOKUP(C49, Вчера_Конвасэл!C:BL, 7, FALSE)</f>
        <v>#N/A</v>
      </c>
      <c r="AQ49" s="53" t="e">
        <f>O49-P49-VLOOKUP(C49, Вчера_Конвасэл!C:BL, 9, FALSE)</f>
        <v>#N/A</v>
      </c>
      <c r="AR49" s="53" t="e">
        <f>Q49-R49-VLOOKUP(C49, Вчера_Конвасэл!C:BL, 11, FALSE)</f>
        <v>#N/A</v>
      </c>
      <c r="AS49" s="53" t="e">
        <f>S49-T49-VLOOKUP(C49, Вчера_Конвасэл!C:BL, 13, FALSE)</f>
        <v>#N/A</v>
      </c>
      <c r="AT49" s="53" t="e">
        <f>U49-V49-VLOOKUP(C49, Вчера_Конвасэл!C:BL, 15, FALSE)</f>
        <v>#N/A</v>
      </c>
      <c r="AU49" s="53" t="e">
        <f>W49-X49-VLOOKUP(C49, Вчера_Конвасэл!C:BL, 17, FALSE)</f>
        <v>#N/A</v>
      </c>
      <c r="AV49" s="53" t="e">
        <f>Y49-Z49-VLOOKUP(C49, Вчера_Конвасэл!C:BL, 19, FALSE)</f>
        <v>#N/A</v>
      </c>
      <c r="AW49" s="53" t="e">
        <f>AA49-AB49-VLOOKUP(C49, Вчера_Конвасэл!C:BL, 21, FALSE)</f>
        <v>#N/A</v>
      </c>
      <c r="AX49" s="53" t="e">
        <f>AC49-AD49-VLOOKUP(C49, Вчера_Конвасэл!C:BL, 23, FALSE)</f>
        <v>#N/A</v>
      </c>
      <c r="AY49" s="53" t="e">
        <f>VLOOKUP(C49, Вчера_Конвасэл!C:BL, 26, FALSE)+F49-Z49-AD49-AG49</f>
        <v>#N/A</v>
      </c>
      <c r="AZ49" s="53" t="e">
        <f>AE49-VLOOKUP(C49, Вчера_Конвасэл!C:BL, 25, FALSE)</f>
        <v>#N/A</v>
      </c>
    </row>
    <row r="50" spans="1:52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40"/>
      <c r="AD50" s="39"/>
      <c r="AE50" s="39"/>
      <c r="AF50" s="39"/>
      <c r="AG50" s="40"/>
      <c r="AH50" s="48"/>
      <c r="AI50" s="53">
        <f t="shared" si="1"/>
        <v>0</v>
      </c>
      <c r="AJ50" s="53">
        <f t="shared" si="2"/>
        <v>0</v>
      </c>
      <c r="AK50" s="53" t="str">
        <f>IF(ISNA(VLOOKUP(C50,Вчера_Конвасэл!C:C, 1, FALSE)),"ошибка",0)</f>
        <v>ошибка</v>
      </c>
      <c r="AL50" s="55"/>
      <c r="AM50" s="53" t="e">
        <f>D50-VLOOKUP(C50, Вчера_Конвасэл!C:BL, 2, FALSE)</f>
        <v>#N/A</v>
      </c>
      <c r="AN50" s="53" t="e">
        <f>E50-F50-VLOOKUP(C50, Вчера_Конвасэл!C:BL, 3, FALSE)</f>
        <v>#N/A</v>
      </c>
      <c r="AO50" s="53" t="e">
        <f>K50-L50-VLOOKUP(C50, Вчера_Конвасэл!C:BL, 5, FALSE)</f>
        <v>#N/A</v>
      </c>
      <c r="AP50" s="53" t="e">
        <f>M50-N50-VLOOKUP(C50, Вчера_Конвасэл!C:BL, 7, FALSE)</f>
        <v>#N/A</v>
      </c>
      <c r="AQ50" s="53" t="e">
        <f>O50-P50-VLOOKUP(C50, Вчера_Конвасэл!C:BL, 9, FALSE)</f>
        <v>#N/A</v>
      </c>
      <c r="AR50" s="53" t="e">
        <f>Q50-R50-VLOOKUP(C50, Вчера_Конвасэл!C:BL, 11, FALSE)</f>
        <v>#N/A</v>
      </c>
      <c r="AS50" s="53" t="e">
        <f>S50-T50-VLOOKUP(C50, Вчера_Конвасэл!C:BL, 13, FALSE)</f>
        <v>#N/A</v>
      </c>
      <c r="AT50" s="53" t="e">
        <f>U50-V50-VLOOKUP(C50, Вчера_Конвасэл!C:BL, 15, FALSE)</f>
        <v>#N/A</v>
      </c>
      <c r="AU50" s="53" t="e">
        <f>W50-X50-VLOOKUP(C50, Вчера_Конвасэл!C:BL, 17, FALSE)</f>
        <v>#N/A</v>
      </c>
      <c r="AV50" s="53" t="e">
        <f>Y50-Z50-VLOOKUP(C50, Вчера_Конвасэл!C:BL, 19, FALSE)</f>
        <v>#N/A</v>
      </c>
      <c r="AW50" s="53" t="e">
        <f>AA50-AB50-VLOOKUP(C50, Вчера_Конвасэл!C:BL, 21, FALSE)</f>
        <v>#N/A</v>
      </c>
      <c r="AX50" s="53" t="e">
        <f>AC50-AD50-VLOOKUP(C50, Вчера_Конвасэл!C:BL, 23, FALSE)</f>
        <v>#N/A</v>
      </c>
      <c r="AY50" s="53" t="e">
        <f>VLOOKUP(C50, Вчера_Конвасэл!C:BL, 26, FALSE)+F50-Z50-AD50-AG50</f>
        <v>#N/A</v>
      </c>
      <c r="AZ50" s="53" t="e">
        <f>AE50-VLOOKUP(C50, Вчера_Конвасэл!C:BL, 25, FALSE)</f>
        <v>#N/A</v>
      </c>
    </row>
    <row r="51" spans="1:52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40"/>
      <c r="AD51" s="39"/>
      <c r="AE51" s="39"/>
      <c r="AF51" s="39"/>
      <c r="AG51" s="40"/>
      <c r="AH51" s="48"/>
      <c r="AI51" s="53">
        <f t="shared" si="1"/>
        <v>0</v>
      </c>
      <c r="AJ51" s="53">
        <f t="shared" si="2"/>
        <v>0</v>
      </c>
      <c r="AK51" s="53" t="str">
        <f>IF(ISNA(VLOOKUP(C51,Вчера_Конвасэл!C:C, 1, FALSE)),"ошибка",0)</f>
        <v>ошибка</v>
      </c>
      <c r="AL51" s="55"/>
      <c r="AM51" s="53" t="e">
        <f>D51-VLOOKUP(C51, Вчера_Конвасэл!C:BL, 2, FALSE)</f>
        <v>#N/A</v>
      </c>
      <c r="AN51" s="53" t="e">
        <f>E51-F51-VLOOKUP(C51, Вчера_Конвасэл!C:BL, 3, FALSE)</f>
        <v>#N/A</v>
      </c>
      <c r="AO51" s="53" t="e">
        <f>K51-L51-VLOOKUP(C51, Вчера_Конвасэл!C:BL, 5, FALSE)</f>
        <v>#N/A</v>
      </c>
      <c r="AP51" s="53" t="e">
        <f>M51-N51-VLOOKUP(C51, Вчера_Конвасэл!C:BL, 7, FALSE)</f>
        <v>#N/A</v>
      </c>
      <c r="AQ51" s="53" t="e">
        <f>O51-P51-VLOOKUP(C51, Вчера_Конвасэл!C:BL, 9, FALSE)</f>
        <v>#N/A</v>
      </c>
      <c r="AR51" s="53" t="e">
        <f>Q51-R51-VLOOKUP(C51, Вчера_Конвасэл!C:BL, 11, FALSE)</f>
        <v>#N/A</v>
      </c>
      <c r="AS51" s="53" t="e">
        <f>S51-T51-VLOOKUP(C51, Вчера_Конвасэл!C:BL, 13, FALSE)</f>
        <v>#N/A</v>
      </c>
      <c r="AT51" s="53" t="e">
        <f>U51-V51-VLOOKUP(C51, Вчера_Конвасэл!C:BL, 15, FALSE)</f>
        <v>#N/A</v>
      </c>
      <c r="AU51" s="53" t="e">
        <f>W51-X51-VLOOKUP(C51, Вчера_Конвасэл!C:BL, 17, FALSE)</f>
        <v>#N/A</v>
      </c>
      <c r="AV51" s="53" t="e">
        <f>Y51-Z51-VLOOKUP(C51, Вчера_Конвасэл!C:BL, 19, FALSE)</f>
        <v>#N/A</v>
      </c>
      <c r="AW51" s="53" t="e">
        <f>AA51-AB51-VLOOKUP(C51, Вчера_Конвасэл!C:BL, 21, FALSE)</f>
        <v>#N/A</v>
      </c>
      <c r="AX51" s="53" t="e">
        <f>AC51-AD51-VLOOKUP(C51, Вчера_Конвасэл!C:BL, 23, FALSE)</f>
        <v>#N/A</v>
      </c>
      <c r="AY51" s="53" t="e">
        <f>VLOOKUP(C51, Вчера_Конвасэл!C:BL, 26, FALSE)+F51-Z51-AD51-AG51</f>
        <v>#N/A</v>
      </c>
      <c r="AZ51" s="53" t="e">
        <f>AE51-VLOOKUP(C51, Вчера_Конвасэл!C:BL, 25, FALSE)</f>
        <v>#N/A</v>
      </c>
    </row>
    <row r="52" spans="1:52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40"/>
      <c r="AD52" s="39"/>
      <c r="AE52" s="39"/>
      <c r="AF52" s="39"/>
      <c r="AG52" s="40"/>
      <c r="AH52" s="48"/>
      <c r="AI52" s="53">
        <f t="shared" si="1"/>
        <v>0</v>
      </c>
      <c r="AJ52" s="53">
        <f t="shared" si="2"/>
        <v>0</v>
      </c>
      <c r="AK52" s="53" t="str">
        <f>IF(ISNA(VLOOKUP(C52,Вчера_Конвасэл!C:C, 1, FALSE)),"ошибка",0)</f>
        <v>ошибка</v>
      </c>
      <c r="AL52" s="55"/>
      <c r="AM52" s="53" t="e">
        <f>D52-VLOOKUP(C52, Вчера_Конвасэл!C:BL, 2, FALSE)</f>
        <v>#N/A</v>
      </c>
      <c r="AN52" s="53" t="e">
        <f>E52-F52-VLOOKUP(C52, Вчера_Конвасэл!C:BL, 3, FALSE)</f>
        <v>#N/A</v>
      </c>
      <c r="AO52" s="53" t="e">
        <f>K52-L52-VLOOKUP(C52, Вчера_Конвасэл!C:BL, 5, FALSE)</f>
        <v>#N/A</v>
      </c>
      <c r="AP52" s="53" t="e">
        <f>M52-N52-VLOOKUP(C52, Вчера_Конвасэл!C:BL, 7, FALSE)</f>
        <v>#N/A</v>
      </c>
      <c r="AQ52" s="53" t="e">
        <f>O52-P52-VLOOKUP(C52, Вчера_Конвасэл!C:BL, 9, FALSE)</f>
        <v>#N/A</v>
      </c>
      <c r="AR52" s="53" t="e">
        <f>Q52-R52-VLOOKUP(C52, Вчера_Конвасэл!C:BL, 11, FALSE)</f>
        <v>#N/A</v>
      </c>
      <c r="AS52" s="53" t="e">
        <f>S52-T52-VLOOKUP(C52, Вчера_Конвасэл!C:BL, 13, FALSE)</f>
        <v>#N/A</v>
      </c>
      <c r="AT52" s="53" t="e">
        <f>U52-V52-VLOOKUP(C52, Вчера_Конвасэл!C:BL, 15, FALSE)</f>
        <v>#N/A</v>
      </c>
      <c r="AU52" s="53" t="e">
        <f>W52-X52-VLOOKUP(C52, Вчера_Конвасэл!C:BL, 17, FALSE)</f>
        <v>#N/A</v>
      </c>
      <c r="AV52" s="53" t="e">
        <f>Y52-Z52-VLOOKUP(C52, Вчера_Конвасэл!C:BL, 19, FALSE)</f>
        <v>#N/A</v>
      </c>
      <c r="AW52" s="53" t="e">
        <f>AA52-AB52-VLOOKUP(C52, Вчера_Конвасэл!C:BL, 21, FALSE)</f>
        <v>#N/A</v>
      </c>
      <c r="AX52" s="53" t="e">
        <f>AC52-AD52-VLOOKUP(C52, Вчера_Конвасэл!C:BL, 23, FALSE)</f>
        <v>#N/A</v>
      </c>
      <c r="AY52" s="53" t="e">
        <f>VLOOKUP(C52, Вчера_Конвасэл!C:BL, 26, FALSE)+F52-Z52-AD52-AG52</f>
        <v>#N/A</v>
      </c>
      <c r="AZ52" s="53" t="e">
        <f>AE52-VLOOKUP(C52, Вчера_Конвасэл!C:BL, 25, FALSE)</f>
        <v>#N/A</v>
      </c>
    </row>
    <row r="53" spans="1:52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40"/>
      <c r="AD53" s="39"/>
      <c r="AE53" s="39"/>
      <c r="AF53" s="39"/>
      <c r="AG53" s="40"/>
      <c r="AH53" s="48"/>
      <c r="AI53" s="53">
        <f t="shared" si="1"/>
        <v>0</v>
      </c>
      <c r="AJ53" s="53">
        <f t="shared" si="2"/>
        <v>0</v>
      </c>
      <c r="AK53" s="53" t="str">
        <f>IF(ISNA(VLOOKUP(C53,Вчера_Конвасэл!C:C, 1, FALSE)),"ошибка",0)</f>
        <v>ошибка</v>
      </c>
      <c r="AL53" s="55"/>
      <c r="AM53" s="53" t="e">
        <f>D53-VLOOKUP(C53, Вчера_Конвасэл!C:BL, 2, FALSE)</f>
        <v>#N/A</v>
      </c>
      <c r="AN53" s="53" t="e">
        <f>E53-F53-VLOOKUP(C53, Вчера_Конвасэл!C:BL, 3, FALSE)</f>
        <v>#N/A</v>
      </c>
      <c r="AO53" s="53" t="e">
        <f>K53-L53-VLOOKUP(C53, Вчера_Конвасэл!C:BL, 5, FALSE)</f>
        <v>#N/A</v>
      </c>
      <c r="AP53" s="53" t="e">
        <f>M53-N53-VLOOKUP(C53, Вчера_Конвасэл!C:BL, 7, FALSE)</f>
        <v>#N/A</v>
      </c>
      <c r="AQ53" s="53" t="e">
        <f>O53-P53-VLOOKUP(C53, Вчера_Конвасэл!C:BL, 9, FALSE)</f>
        <v>#N/A</v>
      </c>
      <c r="AR53" s="53" t="e">
        <f>Q53-R53-VLOOKUP(C53, Вчера_Конвасэл!C:BL, 11, FALSE)</f>
        <v>#N/A</v>
      </c>
      <c r="AS53" s="53" t="e">
        <f>S53-T53-VLOOKUP(C53, Вчера_Конвасэл!C:BL, 13, FALSE)</f>
        <v>#N/A</v>
      </c>
      <c r="AT53" s="53" t="e">
        <f>U53-V53-VLOOKUP(C53, Вчера_Конвасэл!C:BL, 15, FALSE)</f>
        <v>#N/A</v>
      </c>
      <c r="AU53" s="53" t="e">
        <f>W53-X53-VLOOKUP(C53, Вчера_Конвасэл!C:BL, 17, FALSE)</f>
        <v>#N/A</v>
      </c>
      <c r="AV53" s="53" t="e">
        <f>Y53-Z53-VLOOKUP(C53, Вчера_Конвасэл!C:BL, 19, FALSE)</f>
        <v>#N/A</v>
      </c>
      <c r="AW53" s="53" t="e">
        <f>AA53-AB53-VLOOKUP(C53, Вчера_Конвасэл!C:BL, 21, FALSE)</f>
        <v>#N/A</v>
      </c>
      <c r="AX53" s="53" t="e">
        <f>AC53-AD53-VLOOKUP(C53, Вчера_Конвасэл!C:BL, 23, FALSE)</f>
        <v>#N/A</v>
      </c>
      <c r="AY53" s="53" t="e">
        <f>VLOOKUP(C53, Вчера_Конвасэл!C:BL, 26, FALSE)+F53-Z53-AD53-AG53</f>
        <v>#N/A</v>
      </c>
      <c r="AZ53" s="53" t="e">
        <f>AE53-VLOOKUP(C53, Вчера_Конвасэл!C:BL, 25, FALSE)</f>
        <v>#N/A</v>
      </c>
    </row>
    <row r="54" spans="1:52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40"/>
      <c r="AD54" s="39"/>
      <c r="AE54" s="39"/>
      <c r="AF54" s="39"/>
      <c r="AG54" s="40"/>
      <c r="AH54" s="48"/>
      <c r="AI54" s="53">
        <f t="shared" si="1"/>
        <v>0</v>
      </c>
      <c r="AJ54" s="53">
        <f t="shared" si="2"/>
        <v>0</v>
      </c>
      <c r="AK54" s="53" t="str">
        <f>IF(ISNA(VLOOKUP(C54,Вчера_Конвасэл!C:C, 1, FALSE)),"ошибка",0)</f>
        <v>ошибка</v>
      </c>
      <c r="AL54" s="55"/>
      <c r="AM54" s="53" t="e">
        <f>D54-VLOOKUP(C54, Вчера_Конвасэл!C:BL, 2, FALSE)</f>
        <v>#N/A</v>
      </c>
      <c r="AN54" s="53" t="e">
        <f>E54-F54-VLOOKUP(C54, Вчера_Конвасэл!C:BL, 3, FALSE)</f>
        <v>#N/A</v>
      </c>
      <c r="AO54" s="53" t="e">
        <f>K54-L54-VLOOKUP(C54, Вчера_Конвасэл!C:BL, 5, FALSE)</f>
        <v>#N/A</v>
      </c>
      <c r="AP54" s="53" t="e">
        <f>M54-N54-VLOOKUP(C54, Вчера_Конвасэл!C:BL, 7, FALSE)</f>
        <v>#N/A</v>
      </c>
      <c r="AQ54" s="53" t="e">
        <f>O54-P54-VLOOKUP(C54, Вчера_Конвасэл!C:BL, 9, FALSE)</f>
        <v>#N/A</v>
      </c>
      <c r="AR54" s="53" t="e">
        <f>Q54-R54-VLOOKUP(C54, Вчера_Конвасэл!C:BL, 11, FALSE)</f>
        <v>#N/A</v>
      </c>
      <c r="AS54" s="53" t="e">
        <f>S54-T54-VLOOKUP(C54, Вчера_Конвасэл!C:BL, 13, FALSE)</f>
        <v>#N/A</v>
      </c>
      <c r="AT54" s="53" t="e">
        <f>U54-V54-VLOOKUP(C54, Вчера_Конвасэл!C:BL, 15, FALSE)</f>
        <v>#N/A</v>
      </c>
      <c r="AU54" s="53" t="e">
        <f>W54-X54-VLOOKUP(C54, Вчера_Конвасэл!C:BL, 17, FALSE)</f>
        <v>#N/A</v>
      </c>
      <c r="AV54" s="53" t="e">
        <f>Y54-Z54-VLOOKUP(C54, Вчера_Конвасэл!C:BL, 19, FALSE)</f>
        <v>#N/A</v>
      </c>
      <c r="AW54" s="53" t="e">
        <f>AA54-AB54-VLOOKUP(C54, Вчера_Конвасэл!C:BL, 21, FALSE)</f>
        <v>#N/A</v>
      </c>
      <c r="AX54" s="53" t="e">
        <f>AC54-AD54-VLOOKUP(C54, Вчера_Конвасэл!C:BL, 23, FALSE)</f>
        <v>#N/A</v>
      </c>
      <c r="AY54" s="53" t="e">
        <f>VLOOKUP(C54, Вчера_Конвасэл!C:BL, 26, FALSE)+F54-Z54-AD54-AG54</f>
        <v>#N/A</v>
      </c>
      <c r="AZ54" s="53" t="e">
        <f>AE54-VLOOKUP(C54, Вчера_Конвасэл!C:BL, 25, FALSE)</f>
        <v>#N/A</v>
      </c>
    </row>
    <row r="55" spans="1:52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40"/>
      <c r="AD55" s="39"/>
      <c r="AE55" s="39"/>
      <c r="AF55" s="39"/>
      <c r="AG55" s="40"/>
      <c r="AH55" s="48"/>
      <c r="AI55" s="53">
        <f t="shared" si="1"/>
        <v>0</v>
      </c>
      <c r="AJ55" s="53">
        <f t="shared" si="2"/>
        <v>0</v>
      </c>
      <c r="AK55" s="53" t="str">
        <f>IF(ISNA(VLOOKUP(C55,Вчера_Конвасэл!C:C, 1, FALSE)),"ошибка",0)</f>
        <v>ошибка</v>
      </c>
      <c r="AL55" s="55"/>
      <c r="AM55" s="53" t="e">
        <f>D55-VLOOKUP(C55, Вчера_Конвасэл!C:BL, 2, FALSE)</f>
        <v>#N/A</v>
      </c>
      <c r="AN55" s="53" t="e">
        <f>E55-F55-VLOOKUP(C55, Вчера_Конвасэл!C:BL, 3, FALSE)</f>
        <v>#N/A</v>
      </c>
      <c r="AO55" s="53" t="e">
        <f>K55-L55-VLOOKUP(C55, Вчера_Конвасэл!C:BL, 5, FALSE)</f>
        <v>#N/A</v>
      </c>
      <c r="AP55" s="53" t="e">
        <f>M55-N55-VLOOKUP(C55, Вчера_Конвасэл!C:BL, 7, FALSE)</f>
        <v>#N/A</v>
      </c>
      <c r="AQ55" s="53" t="e">
        <f>O55-P55-VLOOKUP(C55, Вчера_Конвасэл!C:BL, 9, FALSE)</f>
        <v>#N/A</v>
      </c>
      <c r="AR55" s="53" t="e">
        <f>Q55-R55-VLOOKUP(C55, Вчера_Конвасэл!C:BL, 11, FALSE)</f>
        <v>#N/A</v>
      </c>
      <c r="AS55" s="53" t="e">
        <f>S55-T55-VLOOKUP(C55, Вчера_Конвасэл!C:BL, 13, FALSE)</f>
        <v>#N/A</v>
      </c>
      <c r="AT55" s="53" t="e">
        <f>U55-V55-VLOOKUP(C55, Вчера_Конвасэл!C:BL, 15, FALSE)</f>
        <v>#N/A</v>
      </c>
      <c r="AU55" s="53" t="e">
        <f>W55-X55-VLOOKUP(C55, Вчера_Конвасэл!C:BL, 17, FALSE)</f>
        <v>#N/A</v>
      </c>
      <c r="AV55" s="53" t="e">
        <f>Y55-Z55-VLOOKUP(C55, Вчера_Конвасэл!C:BL, 19, FALSE)</f>
        <v>#N/A</v>
      </c>
      <c r="AW55" s="53" t="e">
        <f>AA55-AB55-VLOOKUP(C55, Вчера_Конвасэл!C:BL, 21, FALSE)</f>
        <v>#N/A</v>
      </c>
      <c r="AX55" s="53" t="e">
        <f>AC55-AD55-VLOOKUP(C55, Вчера_Конвасэл!C:BL, 23, FALSE)</f>
        <v>#N/A</v>
      </c>
      <c r="AY55" s="53" t="e">
        <f>VLOOKUP(C55, Вчера_Конвасэл!C:BL, 26, FALSE)+F55-Z55-AD55-AG55</f>
        <v>#N/A</v>
      </c>
      <c r="AZ55" s="53" t="e">
        <f>AE55-VLOOKUP(C55, Вчера_Конвасэл!C:BL, 25, FALSE)</f>
        <v>#N/A</v>
      </c>
    </row>
    <row r="56" spans="1:52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40"/>
      <c r="AD56" s="39"/>
      <c r="AE56" s="39"/>
      <c r="AF56" s="39"/>
      <c r="AG56" s="40"/>
      <c r="AH56" s="48"/>
      <c r="AI56" s="53">
        <f t="shared" si="1"/>
        <v>0</v>
      </c>
      <c r="AJ56" s="53">
        <f t="shared" si="2"/>
        <v>0</v>
      </c>
      <c r="AK56" s="53" t="str">
        <f>IF(ISNA(VLOOKUP(C56,Вчера_Конвасэл!C:C, 1, FALSE)),"ошибка",0)</f>
        <v>ошибка</v>
      </c>
      <c r="AL56" s="55"/>
      <c r="AM56" s="53" t="e">
        <f>D56-VLOOKUP(C56, Вчера_Конвасэл!C:BL, 2, FALSE)</f>
        <v>#N/A</v>
      </c>
      <c r="AN56" s="53" t="e">
        <f>E56-F56-VLOOKUP(C56, Вчера_Конвасэл!C:BL, 3, FALSE)</f>
        <v>#N/A</v>
      </c>
      <c r="AO56" s="53" t="e">
        <f>K56-L56-VLOOKUP(C56, Вчера_Конвасэл!C:BL, 5, FALSE)</f>
        <v>#N/A</v>
      </c>
      <c r="AP56" s="53" t="e">
        <f>M56-N56-VLOOKUP(C56, Вчера_Конвасэл!C:BL, 7, FALSE)</f>
        <v>#N/A</v>
      </c>
      <c r="AQ56" s="53" t="e">
        <f>O56-P56-VLOOKUP(C56, Вчера_Конвасэл!C:BL, 9, FALSE)</f>
        <v>#N/A</v>
      </c>
      <c r="AR56" s="53" t="e">
        <f>Q56-R56-VLOOKUP(C56, Вчера_Конвасэл!C:BL, 11, FALSE)</f>
        <v>#N/A</v>
      </c>
      <c r="AS56" s="53" t="e">
        <f>S56-T56-VLOOKUP(C56, Вчера_Конвасэл!C:BL, 13, FALSE)</f>
        <v>#N/A</v>
      </c>
      <c r="AT56" s="53" t="e">
        <f>U56-V56-VLOOKUP(C56, Вчера_Конвасэл!C:BL, 15, FALSE)</f>
        <v>#N/A</v>
      </c>
      <c r="AU56" s="53" t="e">
        <f>W56-X56-VLOOKUP(C56, Вчера_Конвасэл!C:BL, 17, FALSE)</f>
        <v>#N/A</v>
      </c>
      <c r="AV56" s="53" t="e">
        <f>Y56-Z56-VLOOKUP(C56, Вчера_Конвасэл!C:BL, 19, FALSE)</f>
        <v>#N/A</v>
      </c>
      <c r="AW56" s="53" t="e">
        <f>AA56-AB56-VLOOKUP(C56, Вчера_Конвасэл!C:BL, 21, FALSE)</f>
        <v>#N/A</v>
      </c>
      <c r="AX56" s="53" t="e">
        <f>AC56-AD56-VLOOKUP(C56, Вчера_Конвасэл!C:BL, 23, FALSE)</f>
        <v>#N/A</v>
      </c>
      <c r="AY56" s="53" t="e">
        <f>VLOOKUP(C56, Вчера_Конвасэл!C:BL, 26, FALSE)+F56-Z56-AD56-AG56</f>
        <v>#N/A</v>
      </c>
      <c r="AZ56" s="53" t="e">
        <f>AE56-VLOOKUP(C56, Вчера_Конвасэл!C:BL, 25, FALSE)</f>
        <v>#N/A</v>
      </c>
    </row>
    <row r="57" spans="1:52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40"/>
      <c r="AD57" s="39"/>
      <c r="AE57" s="39"/>
      <c r="AF57" s="39"/>
      <c r="AG57" s="40"/>
      <c r="AH57" s="48"/>
      <c r="AI57" s="53">
        <f t="shared" si="1"/>
        <v>0</v>
      </c>
      <c r="AJ57" s="53">
        <f t="shared" si="2"/>
        <v>0</v>
      </c>
      <c r="AK57" s="53" t="str">
        <f>IF(ISNA(VLOOKUP(C57,Вчера_Конвасэл!C:C, 1, FALSE)),"ошибка",0)</f>
        <v>ошибка</v>
      </c>
      <c r="AL57" s="55"/>
      <c r="AM57" s="53" t="e">
        <f>D57-VLOOKUP(C57, Вчера_Конвасэл!C:BL, 2, FALSE)</f>
        <v>#N/A</v>
      </c>
      <c r="AN57" s="53" t="e">
        <f>E57-F57-VLOOKUP(C57, Вчера_Конвасэл!C:BL, 3, FALSE)</f>
        <v>#N/A</v>
      </c>
      <c r="AO57" s="53" t="e">
        <f>K57-L57-VLOOKUP(C57, Вчера_Конвасэл!C:BL, 5, FALSE)</f>
        <v>#N/A</v>
      </c>
      <c r="AP57" s="53" t="e">
        <f>M57-N57-VLOOKUP(C57, Вчера_Конвасэл!C:BL, 7, FALSE)</f>
        <v>#N/A</v>
      </c>
      <c r="AQ57" s="53" t="e">
        <f>O57-P57-VLOOKUP(C57, Вчера_Конвасэл!C:BL, 9, FALSE)</f>
        <v>#N/A</v>
      </c>
      <c r="AR57" s="53" t="e">
        <f>Q57-R57-VLOOKUP(C57, Вчера_Конвасэл!C:BL, 11, FALSE)</f>
        <v>#N/A</v>
      </c>
      <c r="AS57" s="53" t="e">
        <f>S57-T57-VLOOKUP(C57, Вчера_Конвасэл!C:BL, 13, FALSE)</f>
        <v>#N/A</v>
      </c>
      <c r="AT57" s="53" t="e">
        <f>U57-V57-VLOOKUP(C57, Вчера_Конвасэл!C:BL, 15, FALSE)</f>
        <v>#N/A</v>
      </c>
      <c r="AU57" s="53" t="e">
        <f>W57-X57-VLOOKUP(C57, Вчера_Конвасэл!C:BL, 17, FALSE)</f>
        <v>#N/A</v>
      </c>
      <c r="AV57" s="53" t="e">
        <f>Y57-Z57-VLOOKUP(C57, Вчера_Конвасэл!C:BL, 19, FALSE)</f>
        <v>#N/A</v>
      </c>
      <c r="AW57" s="53" t="e">
        <f>AA57-AB57-VLOOKUP(C57, Вчера_Конвасэл!C:BL, 21, FALSE)</f>
        <v>#N/A</v>
      </c>
      <c r="AX57" s="53" t="e">
        <f>AC57-AD57-VLOOKUP(C57, Вчера_Конвасэл!C:BL, 23, FALSE)</f>
        <v>#N/A</v>
      </c>
      <c r="AY57" s="53" t="e">
        <f>VLOOKUP(C57, Вчера_Конвасэл!C:BL, 26, FALSE)+F57-Z57-AD57-AG57</f>
        <v>#N/A</v>
      </c>
      <c r="AZ57" s="53" t="e">
        <f>AE57-VLOOKUP(C57, Вчера_Конвасэл!C:BL, 25, FALSE)</f>
        <v>#N/A</v>
      </c>
    </row>
    <row r="58" spans="1:52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40"/>
      <c r="AD58" s="39"/>
      <c r="AE58" s="39"/>
      <c r="AF58" s="39"/>
      <c r="AG58" s="40"/>
      <c r="AH58" s="48"/>
      <c r="AI58" s="53">
        <f t="shared" si="1"/>
        <v>0</v>
      </c>
      <c r="AJ58" s="53">
        <f t="shared" si="2"/>
        <v>0</v>
      </c>
      <c r="AK58" s="53" t="str">
        <f>IF(ISNA(VLOOKUP(C58,Вчера_Конвасэл!C:C, 1, FALSE)),"ошибка",0)</f>
        <v>ошибка</v>
      </c>
      <c r="AL58" s="55"/>
      <c r="AM58" s="53" t="e">
        <f>D58-VLOOKUP(C58, Вчера_Конвасэл!C:BL, 2, FALSE)</f>
        <v>#N/A</v>
      </c>
      <c r="AN58" s="53" t="e">
        <f>E58-F58-VLOOKUP(C58, Вчера_Конвасэл!C:BL, 3, FALSE)</f>
        <v>#N/A</v>
      </c>
      <c r="AO58" s="53" t="e">
        <f>K58-L58-VLOOKUP(C58, Вчера_Конвасэл!C:BL, 5, FALSE)</f>
        <v>#N/A</v>
      </c>
      <c r="AP58" s="53" t="e">
        <f>M58-N58-VLOOKUP(C58, Вчера_Конвасэл!C:BL, 7, FALSE)</f>
        <v>#N/A</v>
      </c>
      <c r="AQ58" s="53" t="e">
        <f>O58-P58-VLOOKUP(C58, Вчера_Конвасэл!C:BL, 9, FALSE)</f>
        <v>#N/A</v>
      </c>
      <c r="AR58" s="53" t="e">
        <f>Q58-R58-VLOOKUP(C58, Вчера_Конвасэл!C:BL, 11, FALSE)</f>
        <v>#N/A</v>
      </c>
      <c r="AS58" s="53" t="e">
        <f>S58-T58-VLOOKUP(C58, Вчера_Конвасэл!C:BL, 13, FALSE)</f>
        <v>#N/A</v>
      </c>
      <c r="AT58" s="53" t="e">
        <f>U58-V58-VLOOKUP(C58, Вчера_Конвасэл!C:BL, 15, FALSE)</f>
        <v>#N/A</v>
      </c>
      <c r="AU58" s="53" t="e">
        <f>W58-X58-VLOOKUP(C58, Вчера_Конвасэл!C:BL, 17, FALSE)</f>
        <v>#N/A</v>
      </c>
      <c r="AV58" s="53" t="e">
        <f>Y58-Z58-VLOOKUP(C58, Вчера_Конвасэл!C:BL, 19, FALSE)</f>
        <v>#N/A</v>
      </c>
      <c r="AW58" s="53" t="e">
        <f>AA58-AB58-VLOOKUP(C58, Вчера_Конвасэл!C:BL, 21, FALSE)</f>
        <v>#N/A</v>
      </c>
      <c r="AX58" s="53" t="e">
        <f>AC58-AD58-VLOOKUP(C58, Вчера_Конвасэл!C:BL, 23, FALSE)</f>
        <v>#N/A</v>
      </c>
      <c r="AY58" s="53" t="e">
        <f>VLOOKUP(C58, Вчера_Конвасэл!C:BL, 26, FALSE)+F58-Z58-AD58-AG58</f>
        <v>#N/A</v>
      </c>
      <c r="AZ58" s="53" t="e">
        <f>AE58-VLOOKUP(C58, Вчера_Конвасэл!C:BL, 25, FALSE)</f>
        <v>#N/A</v>
      </c>
    </row>
    <row r="59" spans="1:52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40"/>
      <c r="AD59" s="39"/>
      <c r="AE59" s="39"/>
      <c r="AF59" s="39"/>
      <c r="AG59" s="40"/>
      <c r="AH59" s="48"/>
      <c r="AI59" s="53">
        <f t="shared" si="1"/>
        <v>0</v>
      </c>
      <c r="AJ59" s="53">
        <f t="shared" si="2"/>
        <v>0</v>
      </c>
      <c r="AK59" s="53" t="str">
        <f>IF(ISNA(VLOOKUP(C59,Вчера_Конвасэл!C:C, 1, FALSE)),"ошибка",0)</f>
        <v>ошибка</v>
      </c>
      <c r="AL59" s="55"/>
      <c r="AM59" s="53" t="e">
        <f>D59-VLOOKUP(C59, Вчера_Конвасэл!C:BL, 2, FALSE)</f>
        <v>#N/A</v>
      </c>
      <c r="AN59" s="53" t="e">
        <f>E59-F59-VLOOKUP(C59, Вчера_Конвасэл!C:BL, 3, FALSE)</f>
        <v>#N/A</v>
      </c>
      <c r="AO59" s="53" t="e">
        <f>K59-L59-VLOOKUP(C59, Вчера_Конвасэл!C:BL, 5, FALSE)</f>
        <v>#N/A</v>
      </c>
      <c r="AP59" s="53" t="e">
        <f>M59-N59-VLOOKUP(C59, Вчера_Конвасэл!C:BL, 7, FALSE)</f>
        <v>#N/A</v>
      </c>
      <c r="AQ59" s="53" t="e">
        <f>O59-P59-VLOOKUP(C59, Вчера_Конвасэл!C:BL, 9, FALSE)</f>
        <v>#N/A</v>
      </c>
      <c r="AR59" s="53" t="e">
        <f>Q59-R59-VLOOKUP(C59, Вчера_Конвасэл!C:BL, 11, FALSE)</f>
        <v>#N/A</v>
      </c>
      <c r="AS59" s="53" t="e">
        <f>S59-T59-VLOOKUP(C59, Вчера_Конвасэл!C:BL, 13, FALSE)</f>
        <v>#N/A</v>
      </c>
      <c r="AT59" s="53" t="e">
        <f>U59-V59-VLOOKUP(C59, Вчера_Конвасэл!C:BL, 15, FALSE)</f>
        <v>#N/A</v>
      </c>
      <c r="AU59" s="53" t="e">
        <f>W59-X59-VLOOKUP(C59, Вчера_Конвасэл!C:BL, 17, FALSE)</f>
        <v>#N/A</v>
      </c>
      <c r="AV59" s="53" t="e">
        <f>Y59-Z59-VLOOKUP(C59, Вчера_Конвасэл!C:BL, 19, FALSE)</f>
        <v>#N/A</v>
      </c>
      <c r="AW59" s="53" t="e">
        <f>AA59-AB59-VLOOKUP(C59, Вчера_Конвасэл!C:BL, 21, FALSE)</f>
        <v>#N/A</v>
      </c>
      <c r="AX59" s="53" t="e">
        <f>AC59-AD59-VLOOKUP(C59, Вчера_Конвасэл!C:BL, 23, FALSE)</f>
        <v>#N/A</v>
      </c>
      <c r="AY59" s="53" t="e">
        <f>VLOOKUP(C59, Вчера_Конвасэл!C:BL, 26, FALSE)+F59-Z59-AD59-AG59</f>
        <v>#N/A</v>
      </c>
      <c r="AZ59" s="53" t="e">
        <f>AE59-VLOOKUP(C59, Вчера_Конвасэл!C:BL, 25, FALSE)</f>
        <v>#N/A</v>
      </c>
    </row>
    <row r="60" spans="1:52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40"/>
      <c r="AD60" s="39"/>
      <c r="AE60" s="39"/>
      <c r="AF60" s="39"/>
      <c r="AG60" s="40"/>
      <c r="AH60" s="48"/>
      <c r="AI60" s="53">
        <f t="shared" si="1"/>
        <v>0</v>
      </c>
      <c r="AJ60" s="53">
        <f t="shared" si="2"/>
        <v>0</v>
      </c>
      <c r="AK60" s="53" t="str">
        <f>IF(ISNA(VLOOKUP(C60,Вчера_Конвасэл!C:C, 1, FALSE)),"ошибка",0)</f>
        <v>ошибка</v>
      </c>
      <c r="AL60" s="55"/>
      <c r="AM60" s="53" t="e">
        <f>D60-VLOOKUP(C60, Вчера_Конвасэл!C:BL, 2, FALSE)</f>
        <v>#N/A</v>
      </c>
      <c r="AN60" s="53" t="e">
        <f>E60-F60-VLOOKUP(C60, Вчера_Конвасэл!C:BL, 3, FALSE)</f>
        <v>#N/A</v>
      </c>
      <c r="AO60" s="53" t="e">
        <f>K60-L60-VLOOKUP(C60, Вчера_Конвасэл!C:BL, 5, FALSE)</f>
        <v>#N/A</v>
      </c>
      <c r="AP60" s="53" t="e">
        <f>M60-N60-VLOOKUP(C60, Вчера_Конвасэл!C:BL, 7, FALSE)</f>
        <v>#N/A</v>
      </c>
      <c r="AQ60" s="53" t="e">
        <f>O60-P60-VLOOKUP(C60, Вчера_Конвасэл!C:BL, 9, FALSE)</f>
        <v>#N/A</v>
      </c>
      <c r="AR60" s="53" t="e">
        <f>Q60-R60-VLOOKUP(C60, Вчера_Конвасэл!C:BL, 11, FALSE)</f>
        <v>#N/A</v>
      </c>
      <c r="AS60" s="53" t="e">
        <f>S60-T60-VLOOKUP(C60, Вчера_Конвасэл!C:BL, 13, FALSE)</f>
        <v>#N/A</v>
      </c>
      <c r="AT60" s="53" t="e">
        <f>U60-V60-VLOOKUP(C60, Вчера_Конвасэл!C:BL, 15, FALSE)</f>
        <v>#N/A</v>
      </c>
      <c r="AU60" s="53" t="e">
        <f>W60-X60-VLOOKUP(C60, Вчера_Конвасэл!C:BL, 17, FALSE)</f>
        <v>#N/A</v>
      </c>
      <c r="AV60" s="53" t="e">
        <f>Y60-Z60-VLOOKUP(C60, Вчера_Конвасэл!C:BL, 19, FALSE)</f>
        <v>#N/A</v>
      </c>
      <c r="AW60" s="53" t="e">
        <f>AA60-AB60-VLOOKUP(C60, Вчера_Конвасэл!C:BL, 21, FALSE)</f>
        <v>#N/A</v>
      </c>
      <c r="AX60" s="53" t="e">
        <f>AC60-AD60-VLOOKUP(C60, Вчера_Конвасэл!C:BL, 23, FALSE)</f>
        <v>#N/A</v>
      </c>
      <c r="AY60" s="53" t="e">
        <f>VLOOKUP(C60, Вчера_Конвасэл!C:BL, 26, FALSE)+F60-Z60-AD60-AG60</f>
        <v>#N/A</v>
      </c>
      <c r="AZ60" s="53" t="e">
        <f>AE60-VLOOKUP(C60, Вчера_Конвасэл!C:BL, 25, FALSE)</f>
        <v>#N/A</v>
      </c>
    </row>
    <row r="61" spans="1:52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40"/>
      <c r="AD61" s="39"/>
      <c r="AE61" s="39"/>
      <c r="AF61" s="39"/>
      <c r="AG61" s="40"/>
      <c r="AH61" s="48"/>
      <c r="AI61" s="53">
        <f t="shared" si="1"/>
        <v>0</v>
      </c>
      <c r="AJ61" s="53">
        <f t="shared" si="2"/>
        <v>0</v>
      </c>
      <c r="AK61" s="53" t="str">
        <f>IF(ISNA(VLOOKUP(C61,Вчера_Конвасэл!C:C, 1, FALSE)),"ошибка",0)</f>
        <v>ошибка</v>
      </c>
      <c r="AL61" s="55"/>
      <c r="AM61" s="53" t="e">
        <f>D61-VLOOKUP(C61, Вчера_Конвасэл!C:BL, 2, FALSE)</f>
        <v>#N/A</v>
      </c>
      <c r="AN61" s="53" t="e">
        <f>E61-F61-VLOOKUP(C61, Вчера_Конвасэл!C:BL, 3, FALSE)</f>
        <v>#N/A</v>
      </c>
      <c r="AO61" s="53" t="e">
        <f>K61-L61-VLOOKUP(C61, Вчера_Конвасэл!C:BL, 5, FALSE)</f>
        <v>#N/A</v>
      </c>
      <c r="AP61" s="53" t="e">
        <f>M61-N61-VLOOKUP(C61, Вчера_Конвасэл!C:BL, 7, FALSE)</f>
        <v>#N/A</v>
      </c>
      <c r="AQ61" s="53" t="e">
        <f>O61-P61-VLOOKUP(C61, Вчера_Конвасэл!C:BL, 9, FALSE)</f>
        <v>#N/A</v>
      </c>
      <c r="AR61" s="53" t="e">
        <f>Q61-R61-VLOOKUP(C61, Вчера_Конвасэл!C:BL, 11, FALSE)</f>
        <v>#N/A</v>
      </c>
      <c r="AS61" s="53" t="e">
        <f>S61-T61-VLOOKUP(C61, Вчера_Конвасэл!C:BL, 13, FALSE)</f>
        <v>#N/A</v>
      </c>
      <c r="AT61" s="53" t="e">
        <f>U61-V61-VLOOKUP(C61, Вчера_Конвасэл!C:BL, 15, FALSE)</f>
        <v>#N/A</v>
      </c>
      <c r="AU61" s="53" t="e">
        <f>W61-X61-VLOOKUP(C61, Вчера_Конвасэл!C:BL, 17, FALSE)</f>
        <v>#N/A</v>
      </c>
      <c r="AV61" s="53" t="e">
        <f>Y61-Z61-VLOOKUP(C61, Вчера_Конвасэл!C:BL, 19, FALSE)</f>
        <v>#N/A</v>
      </c>
      <c r="AW61" s="53" t="e">
        <f>AA61-AB61-VLOOKUP(C61, Вчера_Конвасэл!C:BL, 21, FALSE)</f>
        <v>#N/A</v>
      </c>
      <c r="AX61" s="53" t="e">
        <f>AC61-AD61-VLOOKUP(C61, Вчера_Конвасэл!C:BL, 23, FALSE)</f>
        <v>#N/A</v>
      </c>
      <c r="AY61" s="53" t="e">
        <f>VLOOKUP(C61, Вчера_Конвасэл!C:BL, 26, FALSE)+F61-Z61-AD61-AG61</f>
        <v>#N/A</v>
      </c>
      <c r="AZ61" s="53" t="e">
        <f>AE61-VLOOKUP(C61, Вчера_Конвасэл!C:BL, 25, FALSE)</f>
        <v>#N/A</v>
      </c>
    </row>
    <row r="62" spans="1:52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40"/>
      <c r="AD62" s="39"/>
      <c r="AE62" s="39"/>
      <c r="AF62" s="39"/>
      <c r="AG62" s="40"/>
      <c r="AH62" s="48"/>
      <c r="AI62" s="53">
        <f t="shared" si="1"/>
        <v>0</v>
      </c>
      <c r="AJ62" s="53">
        <f t="shared" si="2"/>
        <v>0</v>
      </c>
      <c r="AK62" s="53" t="str">
        <f>IF(ISNA(VLOOKUP(C62,Вчера_Конвасэл!C:C, 1, FALSE)),"ошибка",0)</f>
        <v>ошибка</v>
      </c>
      <c r="AL62" s="55"/>
      <c r="AM62" s="53" t="e">
        <f>D62-VLOOKUP(C62, Вчера_Конвасэл!C:BL, 2, FALSE)</f>
        <v>#N/A</v>
      </c>
      <c r="AN62" s="53" t="e">
        <f>E62-F62-VLOOKUP(C62, Вчера_Конвасэл!C:BL, 3, FALSE)</f>
        <v>#N/A</v>
      </c>
      <c r="AO62" s="53" t="e">
        <f>K62-L62-VLOOKUP(C62, Вчера_Конвасэл!C:BL, 5, FALSE)</f>
        <v>#N/A</v>
      </c>
      <c r="AP62" s="53" t="e">
        <f>M62-N62-VLOOKUP(C62, Вчера_Конвасэл!C:BL, 7, FALSE)</f>
        <v>#N/A</v>
      </c>
      <c r="AQ62" s="53" t="e">
        <f>O62-P62-VLOOKUP(C62, Вчера_Конвасэл!C:BL, 9, FALSE)</f>
        <v>#N/A</v>
      </c>
      <c r="AR62" s="53" t="e">
        <f>Q62-R62-VLOOKUP(C62, Вчера_Конвасэл!C:BL, 11, FALSE)</f>
        <v>#N/A</v>
      </c>
      <c r="AS62" s="53" t="e">
        <f>S62-T62-VLOOKUP(C62, Вчера_Конвасэл!C:BL, 13, FALSE)</f>
        <v>#N/A</v>
      </c>
      <c r="AT62" s="53" t="e">
        <f>U62-V62-VLOOKUP(C62, Вчера_Конвасэл!C:BL, 15, FALSE)</f>
        <v>#N/A</v>
      </c>
      <c r="AU62" s="53" t="e">
        <f>W62-X62-VLOOKUP(C62, Вчера_Конвасэл!C:BL, 17, FALSE)</f>
        <v>#N/A</v>
      </c>
      <c r="AV62" s="53" t="e">
        <f>Y62-Z62-VLOOKUP(C62, Вчера_Конвасэл!C:BL, 19, FALSE)</f>
        <v>#N/A</v>
      </c>
      <c r="AW62" s="53" t="e">
        <f>AA62-AB62-VLOOKUP(C62, Вчера_Конвасэл!C:BL, 21, FALSE)</f>
        <v>#N/A</v>
      </c>
      <c r="AX62" s="53" t="e">
        <f>AC62-AD62-VLOOKUP(C62, Вчера_Конвасэл!C:BL, 23, FALSE)</f>
        <v>#N/A</v>
      </c>
      <c r="AY62" s="53" t="e">
        <f>VLOOKUP(C62, Вчера_Конвасэл!C:BL, 26, FALSE)+F62-Z62-AD62-AG62</f>
        <v>#N/A</v>
      </c>
      <c r="AZ62" s="53" t="e">
        <f>AE62-VLOOKUP(C62, Вчера_Конвасэл!C:BL, 25, FALSE)</f>
        <v>#N/A</v>
      </c>
    </row>
    <row r="63" spans="1:52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40"/>
      <c r="AD63" s="39"/>
      <c r="AE63" s="39"/>
      <c r="AF63" s="39"/>
      <c r="AG63" s="40"/>
      <c r="AH63" s="48"/>
      <c r="AI63" s="53">
        <f t="shared" si="1"/>
        <v>0</v>
      </c>
      <c r="AJ63" s="53">
        <f t="shared" si="2"/>
        <v>0</v>
      </c>
      <c r="AK63" s="53" t="str">
        <f>IF(ISNA(VLOOKUP(C63,Вчера_Конвасэл!C:C, 1, FALSE)),"ошибка",0)</f>
        <v>ошибка</v>
      </c>
      <c r="AL63" s="55"/>
      <c r="AM63" s="53" t="e">
        <f>D63-VLOOKUP(C63, Вчера_Конвасэл!C:BL, 2, FALSE)</f>
        <v>#N/A</v>
      </c>
      <c r="AN63" s="53" t="e">
        <f>E63-F63-VLOOKUP(C63, Вчера_Конвасэл!C:BL, 3, FALSE)</f>
        <v>#N/A</v>
      </c>
      <c r="AO63" s="53" t="e">
        <f>K63-L63-VLOOKUP(C63, Вчера_Конвасэл!C:BL, 5, FALSE)</f>
        <v>#N/A</v>
      </c>
      <c r="AP63" s="53" t="e">
        <f>M63-N63-VLOOKUP(C63, Вчера_Конвасэл!C:BL, 7, FALSE)</f>
        <v>#N/A</v>
      </c>
      <c r="AQ63" s="53" t="e">
        <f>O63-P63-VLOOKUP(C63, Вчера_Конвасэл!C:BL, 9, FALSE)</f>
        <v>#N/A</v>
      </c>
      <c r="AR63" s="53" t="e">
        <f>Q63-R63-VLOOKUP(C63, Вчера_Конвасэл!C:BL, 11, FALSE)</f>
        <v>#N/A</v>
      </c>
      <c r="AS63" s="53" t="e">
        <f>S63-T63-VLOOKUP(C63, Вчера_Конвасэл!C:BL, 13, FALSE)</f>
        <v>#N/A</v>
      </c>
      <c r="AT63" s="53" t="e">
        <f>U63-V63-VLOOKUP(C63, Вчера_Конвасэл!C:BL, 15, FALSE)</f>
        <v>#N/A</v>
      </c>
      <c r="AU63" s="53" t="e">
        <f>W63-X63-VLOOKUP(C63, Вчера_Конвасэл!C:BL, 17, FALSE)</f>
        <v>#N/A</v>
      </c>
      <c r="AV63" s="53" t="e">
        <f>Y63-Z63-VLOOKUP(C63, Вчера_Конвасэл!C:BL, 19, FALSE)</f>
        <v>#N/A</v>
      </c>
      <c r="AW63" s="53" t="e">
        <f>AA63-AB63-VLOOKUP(C63, Вчера_Конвасэл!C:BL, 21, FALSE)</f>
        <v>#N/A</v>
      </c>
      <c r="AX63" s="53" t="e">
        <f>AC63-AD63-VLOOKUP(C63, Вчера_Конвасэл!C:BL, 23, FALSE)</f>
        <v>#N/A</v>
      </c>
      <c r="AY63" s="53" t="e">
        <f>VLOOKUP(C63, Вчера_Конвасэл!C:BL, 26, FALSE)+F63-Z63-AD63-AG63</f>
        <v>#N/A</v>
      </c>
      <c r="AZ63" s="53" t="e">
        <f>AE63-VLOOKUP(C63, Вчера_Конвасэл!C:BL, 25, FALSE)</f>
        <v>#N/A</v>
      </c>
    </row>
    <row r="64" spans="1:52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40"/>
      <c r="AD64" s="39"/>
      <c r="AE64" s="39"/>
      <c r="AF64" s="39"/>
      <c r="AG64" s="40"/>
      <c r="AH64" s="48"/>
      <c r="AI64" s="53">
        <f t="shared" si="1"/>
        <v>0</v>
      </c>
      <c r="AJ64" s="53">
        <f t="shared" si="2"/>
        <v>0</v>
      </c>
      <c r="AK64" s="53" t="str">
        <f>IF(ISNA(VLOOKUP(C64,Вчера_Конвасэл!C:C, 1, FALSE)),"ошибка",0)</f>
        <v>ошибка</v>
      </c>
      <c r="AL64" s="55"/>
      <c r="AM64" s="53" t="e">
        <f>D64-VLOOKUP(C64, Вчера_Конвасэл!C:BL, 2, FALSE)</f>
        <v>#N/A</v>
      </c>
      <c r="AN64" s="53" t="e">
        <f>E64-F64-VLOOKUP(C64, Вчера_Конвасэл!C:BL, 3, FALSE)</f>
        <v>#N/A</v>
      </c>
      <c r="AO64" s="53" t="e">
        <f>K64-L64-VLOOKUP(C64, Вчера_Конвасэл!C:BL, 5, FALSE)</f>
        <v>#N/A</v>
      </c>
      <c r="AP64" s="53" t="e">
        <f>M64-N64-VLOOKUP(C64, Вчера_Конвасэл!C:BL, 7, FALSE)</f>
        <v>#N/A</v>
      </c>
      <c r="AQ64" s="53" t="e">
        <f>O64-P64-VLOOKUP(C64, Вчера_Конвасэл!C:BL, 9, FALSE)</f>
        <v>#N/A</v>
      </c>
      <c r="AR64" s="53" t="e">
        <f>Q64-R64-VLOOKUP(C64, Вчера_Конвасэл!C:BL, 11, FALSE)</f>
        <v>#N/A</v>
      </c>
      <c r="AS64" s="53" t="e">
        <f>S64-T64-VLOOKUP(C64, Вчера_Конвасэл!C:BL, 13, FALSE)</f>
        <v>#N/A</v>
      </c>
      <c r="AT64" s="53" t="e">
        <f>U64-V64-VLOOKUP(C64, Вчера_Конвасэл!C:BL, 15, FALSE)</f>
        <v>#N/A</v>
      </c>
      <c r="AU64" s="53" t="e">
        <f>W64-X64-VLOOKUP(C64, Вчера_Конвасэл!C:BL, 17, FALSE)</f>
        <v>#N/A</v>
      </c>
      <c r="AV64" s="53" t="e">
        <f>Y64-Z64-VLOOKUP(C64, Вчера_Конвасэл!C:BL, 19, FALSE)</f>
        <v>#N/A</v>
      </c>
      <c r="AW64" s="53" t="e">
        <f>AA64-AB64-VLOOKUP(C64, Вчера_Конвасэл!C:BL, 21, FALSE)</f>
        <v>#N/A</v>
      </c>
      <c r="AX64" s="53" t="e">
        <f>AC64-AD64-VLOOKUP(C64, Вчера_Конвасэл!C:BL, 23, FALSE)</f>
        <v>#N/A</v>
      </c>
      <c r="AY64" s="53" t="e">
        <f>VLOOKUP(C64, Вчера_Конвасэл!C:BL, 26, FALSE)+F64-Z64-AD64-AG64</f>
        <v>#N/A</v>
      </c>
      <c r="AZ64" s="53" t="e">
        <f>AE64-VLOOKUP(C64, Вчера_Конвасэл!C:BL, 25, FALSE)</f>
        <v>#N/A</v>
      </c>
    </row>
    <row r="65" spans="1:52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40"/>
      <c r="AD65" s="39"/>
      <c r="AE65" s="39"/>
      <c r="AF65" s="39"/>
      <c r="AG65" s="40"/>
      <c r="AH65" s="48"/>
      <c r="AI65" s="53">
        <f t="shared" si="1"/>
        <v>0</v>
      </c>
      <c r="AJ65" s="53">
        <f t="shared" si="2"/>
        <v>0</v>
      </c>
      <c r="AK65" s="53" t="str">
        <f>IF(ISNA(VLOOKUP(C65,Вчера_Конвасэл!C:C, 1, FALSE)),"ошибка",0)</f>
        <v>ошибка</v>
      </c>
      <c r="AL65" s="55"/>
      <c r="AM65" s="53" t="e">
        <f>D65-VLOOKUP(C65, Вчера_Конвасэл!C:BL, 2, FALSE)</f>
        <v>#N/A</v>
      </c>
      <c r="AN65" s="53" t="e">
        <f>E65-F65-VLOOKUP(C65, Вчера_Конвасэл!C:BL, 3, FALSE)</f>
        <v>#N/A</v>
      </c>
      <c r="AO65" s="53" t="e">
        <f>K65-L65-VLOOKUP(C65, Вчера_Конвасэл!C:BL, 5, FALSE)</f>
        <v>#N/A</v>
      </c>
      <c r="AP65" s="53" t="e">
        <f>M65-N65-VLOOKUP(C65, Вчера_Конвасэл!C:BL, 7, FALSE)</f>
        <v>#N/A</v>
      </c>
      <c r="AQ65" s="53" t="e">
        <f>O65-P65-VLOOKUP(C65, Вчера_Конвасэл!C:BL, 9, FALSE)</f>
        <v>#N/A</v>
      </c>
      <c r="AR65" s="53" t="e">
        <f>Q65-R65-VLOOKUP(C65, Вчера_Конвасэл!C:BL, 11, FALSE)</f>
        <v>#N/A</v>
      </c>
      <c r="AS65" s="53" t="e">
        <f>S65-T65-VLOOKUP(C65, Вчера_Конвасэл!C:BL, 13, FALSE)</f>
        <v>#N/A</v>
      </c>
      <c r="AT65" s="53" t="e">
        <f>U65-V65-VLOOKUP(C65, Вчера_Конвасэл!C:BL, 15, FALSE)</f>
        <v>#N/A</v>
      </c>
      <c r="AU65" s="53" t="e">
        <f>W65-X65-VLOOKUP(C65, Вчера_Конвасэл!C:BL, 17, FALSE)</f>
        <v>#N/A</v>
      </c>
      <c r="AV65" s="53" t="e">
        <f>Y65-Z65-VLOOKUP(C65, Вчера_Конвасэл!C:BL, 19, FALSE)</f>
        <v>#N/A</v>
      </c>
      <c r="AW65" s="53" t="e">
        <f>AA65-AB65-VLOOKUP(C65, Вчера_Конвасэл!C:BL, 21, FALSE)</f>
        <v>#N/A</v>
      </c>
      <c r="AX65" s="53" t="e">
        <f>AC65-AD65-VLOOKUP(C65, Вчера_Конвасэл!C:BL, 23, FALSE)</f>
        <v>#N/A</v>
      </c>
      <c r="AY65" s="53" t="e">
        <f>VLOOKUP(C65, Вчера_Конвасэл!C:BL, 26, FALSE)+F65-Z65-AD65-AG65</f>
        <v>#N/A</v>
      </c>
      <c r="AZ65" s="53" t="e">
        <f>AE65-VLOOKUP(C65, Вчера_Конвасэл!C:BL, 25, FALSE)</f>
        <v>#N/A</v>
      </c>
    </row>
    <row r="66" spans="1:52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40"/>
      <c r="AD66" s="39"/>
      <c r="AE66" s="39"/>
      <c r="AF66" s="39"/>
      <c r="AG66" s="40"/>
      <c r="AH66" s="48"/>
      <c r="AI66" s="53">
        <f t="shared" si="1"/>
        <v>0</v>
      </c>
      <c r="AJ66" s="53">
        <f t="shared" si="2"/>
        <v>0</v>
      </c>
      <c r="AK66" s="53" t="str">
        <f>IF(ISNA(VLOOKUP(C66,Вчера_Конвасэл!C:C, 1, FALSE)),"ошибка",0)</f>
        <v>ошибка</v>
      </c>
      <c r="AL66" s="55"/>
      <c r="AM66" s="53" t="e">
        <f>D66-VLOOKUP(C66, Вчера_Конвасэл!C:BL, 2, FALSE)</f>
        <v>#N/A</v>
      </c>
      <c r="AN66" s="53" t="e">
        <f>E66-F66-VLOOKUP(C66, Вчера_Конвасэл!C:BL, 3, FALSE)</f>
        <v>#N/A</v>
      </c>
      <c r="AO66" s="53" t="e">
        <f>K66-L66-VLOOKUP(C66, Вчера_Конвасэл!C:BL, 5, FALSE)</f>
        <v>#N/A</v>
      </c>
      <c r="AP66" s="53" t="e">
        <f>M66-N66-VLOOKUP(C66, Вчера_Конвасэл!C:BL, 7, FALSE)</f>
        <v>#N/A</v>
      </c>
      <c r="AQ66" s="53" t="e">
        <f>O66-P66-VLOOKUP(C66, Вчера_Конвасэл!C:BL, 9, FALSE)</f>
        <v>#N/A</v>
      </c>
      <c r="AR66" s="53" t="e">
        <f>Q66-R66-VLOOKUP(C66, Вчера_Конвасэл!C:BL, 11, FALSE)</f>
        <v>#N/A</v>
      </c>
      <c r="AS66" s="53" t="e">
        <f>S66-T66-VLOOKUP(C66, Вчера_Конвасэл!C:BL, 13, FALSE)</f>
        <v>#N/A</v>
      </c>
      <c r="AT66" s="53" t="e">
        <f>U66-V66-VLOOKUP(C66, Вчера_Конвасэл!C:BL, 15, FALSE)</f>
        <v>#N/A</v>
      </c>
      <c r="AU66" s="53" t="e">
        <f>W66-X66-VLOOKUP(C66, Вчера_Конвасэл!C:BL, 17, FALSE)</f>
        <v>#N/A</v>
      </c>
      <c r="AV66" s="53" t="e">
        <f>Y66-Z66-VLOOKUP(C66, Вчера_Конвасэл!C:BL, 19, FALSE)</f>
        <v>#N/A</v>
      </c>
      <c r="AW66" s="53" t="e">
        <f>AA66-AB66-VLOOKUP(C66, Вчера_Конвасэл!C:BL, 21, FALSE)</f>
        <v>#N/A</v>
      </c>
      <c r="AX66" s="53" t="e">
        <f>AC66-AD66-VLOOKUP(C66, Вчера_Конвасэл!C:BL, 23, FALSE)</f>
        <v>#N/A</v>
      </c>
      <c r="AY66" s="53" t="e">
        <f>VLOOKUP(C66, Вчера_Конвасэл!C:BL, 26, FALSE)+F66-Z66-AD66-AG66</f>
        <v>#N/A</v>
      </c>
      <c r="AZ66" s="53" t="e">
        <f>AE66-VLOOKUP(C66, Вчера_Конвасэл!C:BL, 25, FALSE)</f>
        <v>#N/A</v>
      </c>
    </row>
    <row r="67" spans="1:52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40"/>
      <c r="AD67" s="39"/>
      <c r="AE67" s="39"/>
      <c r="AF67" s="39"/>
      <c r="AG67" s="40"/>
      <c r="AH67" s="48"/>
      <c r="AI67" s="53">
        <f t="shared" si="1"/>
        <v>0</v>
      </c>
      <c r="AJ67" s="53">
        <f t="shared" si="2"/>
        <v>0</v>
      </c>
      <c r="AK67" s="53" t="str">
        <f>IF(ISNA(VLOOKUP(C67,Вчера_Конвасэл!C:C, 1, FALSE)),"ошибка",0)</f>
        <v>ошибка</v>
      </c>
      <c r="AL67" s="55"/>
      <c r="AM67" s="53" t="e">
        <f>D67-VLOOKUP(C67, Вчера_Конвасэл!C:BL, 2, FALSE)</f>
        <v>#N/A</v>
      </c>
      <c r="AN67" s="53" t="e">
        <f>E67-F67-VLOOKUP(C67, Вчера_Конвасэл!C:BL, 3, FALSE)</f>
        <v>#N/A</v>
      </c>
      <c r="AO67" s="53" t="e">
        <f>K67-L67-VLOOKUP(C67, Вчера_Конвасэл!C:BL, 5, FALSE)</f>
        <v>#N/A</v>
      </c>
      <c r="AP67" s="53" t="e">
        <f>M67-N67-VLOOKUP(C67, Вчера_Конвасэл!C:BL, 7, FALSE)</f>
        <v>#N/A</v>
      </c>
      <c r="AQ67" s="53" t="e">
        <f>O67-P67-VLOOKUP(C67, Вчера_Конвасэл!C:BL, 9, FALSE)</f>
        <v>#N/A</v>
      </c>
      <c r="AR67" s="53" t="e">
        <f>Q67-R67-VLOOKUP(C67, Вчера_Конвасэл!C:BL, 11, FALSE)</f>
        <v>#N/A</v>
      </c>
      <c r="AS67" s="53" t="e">
        <f>S67-T67-VLOOKUP(C67, Вчера_Конвасэл!C:BL, 13, FALSE)</f>
        <v>#N/A</v>
      </c>
      <c r="AT67" s="53" t="e">
        <f>U67-V67-VLOOKUP(C67, Вчера_Конвасэл!C:BL, 15, FALSE)</f>
        <v>#N/A</v>
      </c>
      <c r="AU67" s="53" t="e">
        <f>W67-X67-VLOOKUP(C67, Вчера_Конвасэл!C:BL, 17, FALSE)</f>
        <v>#N/A</v>
      </c>
      <c r="AV67" s="53" t="e">
        <f>Y67-Z67-VLOOKUP(C67, Вчера_Конвасэл!C:BL, 19, FALSE)</f>
        <v>#N/A</v>
      </c>
      <c r="AW67" s="53" t="e">
        <f>AA67-AB67-VLOOKUP(C67, Вчера_Конвасэл!C:BL, 21, FALSE)</f>
        <v>#N/A</v>
      </c>
      <c r="AX67" s="53" t="e">
        <f>AC67-AD67-VLOOKUP(C67, Вчера_Конвасэл!C:BL, 23, FALSE)</f>
        <v>#N/A</v>
      </c>
      <c r="AY67" s="53" t="e">
        <f>VLOOKUP(C67, Вчера_Конвасэл!C:BL, 26, FALSE)+F67-Z67-AD67-AG67</f>
        <v>#N/A</v>
      </c>
      <c r="AZ67" s="53" t="e">
        <f>AE67-VLOOKUP(C67, Вчера_Конвасэл!C:BL, 25, FALSE)</f>
        <v>#N/A</v>
      </c>
    </row>
    <row r="68" spans="1:52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40"/>
      <c r="AD68" s="39"/>
      <c r="AE68" s="39"/>
      <c r="AF68" s="39"/>
      <c r="AG68" s="40"/>
      <c r="AH68" s="48"/>
      <c r="AI68" s="53">
        <f t="shared" ref="AI68:AI131" si="3">E68-Y68-AC68</f>
        <v>0</v>
      </c>
      <c r="AJ68" s="53">
        <f t="shared" ref="AJ68:AJ131" si="4">E68-AA68</f>
        <v>0</v>
      </c>
      <c r="AK68" s="53" t="str">
        <f>IF(ISNA(VLOOKUP(C68,Вчера_Конвасэл!C:C, 1, FALSE)),"ошибка",0)</f>
        <v>ошибка</v>
      </c>
      <c r="AL68" s="55"/>
      <c r="AM68" s="53" t="e">
        <f>D68-VLOOKUP(C68, Вчера_Конвасэл!C:BL, 2, FALSE)</f>
        <v>#N/A</v>
      </c>
      <c r="AN68" s="53" t="e">
        <f>E68-F68-VLOOKUP(C68, Вчера_Конвасэл!C:BL, 3, FALSE)</f>
        <v>#N/A</v>
      </c>
      <c r="AO68" s="53" t="e">
        <f>K68-L68-VLOOKUP(C68, Вчера_Конвасэл!C:BL, 5, FALSE)</f>
        <v>#N/A</v>
      </c>
      <c r="AP68" s="53" t="e">
        <f>M68-N68-VLOOKUP(C68, Вчера_Конвасэл!C:BL, 7, FALSE)</f>
        <v>#N/A</v>
      </c>
      <c r="AQ68" s="53" t="e">
        <f>O68-P68-VLOOKUP(C68, Вчера_Конвасэл!C:BL, 9, FALSE)</f>
        <v>#N/A</v>
      </c>
      <c r="AR68" s="53" t="e">
        <f>Q68-R68-VLOOKUP(C68, Вчера_Конвасэл!C:BL, 11, FALSE)</f>
        <v>#N/A</v>
      </c>
      <c r="AS68" s="53" t="e">
        <f>S68-T68-VLOOKUP(C68, Вчера_Конвасэл!C:BL, 13, FALSE)</f>
        <v>#N/A</v>
      </c>
      <c r="AT68" s="53" t="e">
        <f>U68-V68-VLOOKUP(C68, Вчера_Конвасэл!C:BL, 15, FALSE)</f>
        <v>#N/A</v>
      </c>
      <c r="AU68" s="53" t="e">
        <f>W68-X68-VLOOKUP(C68, Вчера_Конвасэл!C:BL, 17, FALSE)</f>
        <v>#N/A</v>
      </c>
      <c r="AV68" s="53" t="e">
        <f>Y68-Z68-VLOOKUP(C68, Вчера_Конвасэл!C:BL, 19, FALSE)</f>
        <v>#N/A</v>
      </c>
      <c r="AW68" s="53" t="e">
        <f>AA68-AB68-VLOOKUP(C68, Вчера_Конвасэл!C:BL, 21, FALSE)</f>
        <v>#N/A</v>
      </c>
      <c r="AX68" s="53" t="e">
        <f>AC68-AD68-VLOOKUP(C68, Вчера_Конвасэл!C:BL, 23, FALSE)</f>
        <v>#N/A</v>
      </c>
      <c r="AY68" s="53" t="e">
        <f>VLOOKUP(C68, Вчера_Конвасэл!C:BL, 26, FALSE)+F68-Z68-AD68-AG68</f>
        <v>#N/A</v>
      </c>
      <c r="AZ68" s="53" t="e">
        <f>AE68-VLOOKUP(C68, Вчера_Конвасэл!C:BL, 25, FALSE)</f>
        <v>#N/A</v>
      </c>
    </row>
    <row r="69" spans="1:52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40"/>
      <c r="AD69" s="39"/>
      <c r="AE69" s="39"/>
      <c r="AF69" s="39"/>
      <c r="AG69" s="40"/>
      <c r="AH69" s="48"/>
      <c r="AI69" s="53">
        <f t="shared" si="3"/>
        <v>0</v>
      </c>
      <c r="AJ69" s="53">
        <f t="shared" si="4"/>
        <v>0</v>
      </c>
      <c r="AK69" s="53" t="str">
        <f>IF(ISNA(VLOOKUP(C69,Вчера_Конвасэл!C:C, 1, FALSE)),"ошибка",0)</f>
        <v>ошибка</v>
      </c>
      <c r="AL69" s="55"/>
      <c r="AM69" s="53" t="e">
        <f>D69-VLOOKUP(C69, Вчера_Конвасэл!C:BL, 2, FALSE)</f>
        <v>#N/A</v>
      </c>
      <c r="AN69" s="53" t="e">
        <f>E69-F69-VLOOKUP(C69, Вчера_Конвасэл!C:BL, 3, FALSE)</f>
        <v>#N/A</v>
      </c>
      <c r="AO69" s="53" t="e">
        <f>K69-L69-VLOOKUP(C69, Вчера_Конвасэл!C:BL, 5, FALSE)</f>
        <v>#N/A</v>
      </c>
      <c r="AP69" s="53" t="e">
        <f>M69-N69-VLOOKUP(C69, Вчера_Конвасэл!C:BL, 7, FALSE)</f>
        <v>#N/A</v>
      </c>
      <c r="AQ69" s="53" t="e">
        <f>O69-P69-VLOOKUP(C69, Вчера_Конвасэл!C:BL, 9, FALSE)</f>
        <v>#N/A</v>
      </c>
      <c r="AR69" s="53" t="e">
        <f>Q69-R69-VLOOKUP(C69, Вчера_Конвасэл!C:BL, 11, FALSE)</f>
        <v>#N/A</v>
      </c>
      <c r="AS69" s="53" t="e">
        <f>S69-T69-VLOOKUP(C69, Вчера_Конвасэл!C:BL, 13, FALSE)</f>
        <v>#N/A</v>
      </c>
      <c r="AT69" s="53" t="e">
        <f>U69-V69-VLOOKUP(C69, Вчера_Конвасэл!C:BL, 15, FALSE)</f>
        <v>#N/A</v>
      </c>
      <c r="AU69" s="53" t="e">
        <f>W69-X69-VLOOKUP(C69, Вчера_Конвасэл!C:BL, 17, FALSE)</f>
        <v>#N/A</v>
      </c>
      <c r="AV69" s="53" t="e">
        <f>Y69-Z69-VLOOKUP(C69, Вчера_Конвасэл!C:BL, 19, FALSE)</f>
        <v>#N/A</v>
      </c>
      <c r="AW69" s="53" t="e">
        <f>AA69-AB69-VLOOKUP(C69, Вчера_Конвасэл!C:BL, 21, FALSE)</f>
        <v>#N/A</v>
      </c>
      <c r="AX69" s="53" t="e">
        <f>AC69-AD69-VLOOKUP(C69, Вчера_Конвасэл!C:BL, 23, FALSE)</f>
        <v>#N/A</v>
      </c>
      <c r="AY69" s="53" t="e">
        <f>VLOOKUP(C69, Вчера_Конвасэл!C:BL, 26, FALSE)+F69-Z69-AD69-AG69</f>
        <v>#N/A</v>
      </c>
      <c r="AZ69" s="53" t="e">
        <f>AE69-VLOOKUP(C69, Вчера_Конвасэл!C:BL, 25, FALSE)</f>
        <v>#N/A</v>
      </c>
    </row>
    <row r="70" spans="1:52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40"/>
      <c r="AD70" s="39"/>
      <c r="AE70" s="39"/>
      <c r="AF70" s="39"/>
      <c r="AG70" s="40"/>
      <c r="AH70" s="48"/>
      <c r="AI70" s="53">
        <f t="shared" si="3"/>
        <v>0</v>
      </c>
      <c r="AJ70" s="53">
        <f t="shared" si="4"/>
        <v>0</v>
      </c>
      <c r="AK70" s="53" t="str">
        <f>IF(ISNA(VLOOKUP(C70,Вчера_Конвасэл!C:C, 1, FALSE)),"ошибка",0)</f>
        <v>ошибка</v>
      </c>
      <c r="AL70" s="55"/>
      <c r="AM70" s="53" t="e">
        <f>D70-VLOOKUP(C70, Вчера_Конвасэл!C:BL, 2, FALSE)</f>
        <v>#N/A</v>
      </c>
      <c r="AN70" s="53" t="e">
        <f>E70-F70-VLOOKUP(C70, Вчера_Конвасэл!C:BL, 3, FALSE)</f>
        <v>#N/A</v>
      </c>
      <c r="AO70" s="53" t="e">
        <f>K70-L70-VLOOKUP(C70, Вчера_Конвасэл!C:BL, 5, FALSE)</f>
        <v>#N/A</v>
      </c>
      <c r="AP70" s="53" t="e">
        <f>M70-N70-VLOOKUP(C70, Вчера_Конвасэл!C:BL, 7, FALSE)</f>
        <v>#N/A</v>
      </c>
      <c r="AQ70" s="53" t="e">
        <f>O70-P70-VLOOKUP(C70, Вчера_Конвасэл!C:BL, 9, FALSE)</f>
        <v>#N/A</v>
      </c>
      <c r="AR70" s="53" t="e">
        <f>Q70-R70-VLOOKUP(C70, Вчера_Конвасэл!C:BL, 11, FALSE)</f>
        <v>#N/A</v>
      </c>
      <c r="AS70" s="53" t="e">
        <f>S70-T70-VLOOKUP(C70, Вчера_Конвасэл!C:BL, 13, FALSE)</f>
        <v>#N/A</v>
      </c>
      <c r="AT70" s="53" t="e">
        <f>U70-V70-VLOOKUP(C70, Вчера_Конвасэл!C:BL, 15, FALSE)</f>
        <v>#N/A</v>
      </c>
      <c r="AU70" s="53" t="e">
        <f>W70-X70-VLOOKUP(C70, Вчера_Конвасэл!C:BL, 17, FALSE)</f>
        <v>#N/A</v>
      </c>
      <c r="AV70" s="53" t="e">
        <f>Y70-Z70-VLOOKUP(C70, Вчера_Конвасэл!C:BL, 19, FALSE)</f>
        <v>#N/A</v>
      </c>
      <c r="AW70" s="53" t="e">
        <f>AA70-AB70-VLOOKUP(C70, Вчера_Конвасэл!C:BL, 21, FALSE)</f>
        <v>#N/A</v>
      </c>
      <c r="AX70" s="53" t="e">
        <f>AC70-AD70-VLOOKUP(C70, Вчера_Конвасэл!C:BL, 23, FALSE)</f>
        <v>#N/A</v>
      </c>
      <c r="AY70" s="53" t="e">
        <f>VLOOKUP(C70, Вчера_Конвасэл!C:BL, 26, FALSE)+F70-Z70-AD70-AG70</f>
        <v>#N/A</v>
      </c>
      <c r="AZ70" s="53" t="e">
        <f>AE70-VLOOKUP(C70, Вчера_Конвасэл!C:BL, 25, FALSE)</f>
        <v>#N/A</v>
      </c>
    </row>
    <row r="71" spans="1:52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40"/>
      <c r="AD71" s="39"/>
      <c r="AE71" s="39"/>
      <c r="AF71" s="39"/>
      <c r="AG71" s="40"/>
      <c r="AH71" s="48"/>
      <c r="AI71" s="53">
        <f t="shared" si="3"/>
        <v>0</v>
      </c>
      <c r="AJ71" s="53">
        <f t="shared" si="4"/>
        <v>0</v>
      </c>
      <c r="AK71" s="53" t="str">
        <f>IF(ISNA(VLOOKUP(C71,Вчера_Конвасэл!C:C, 1, FALSE)),"ошибка",0)</f>
        <v>ошибка</v>
      </c>
      <c r="AL71" s="55"/>
      <c r="AM71" s="53" t="e">
        <f>D71-VLOOKUP(C71, Вчера_Конвасэл!C:BL, 2, FALSE)</f>
        <v>#N/A</v>
      </c>
      <c r="AN71" s="53" t="e">
        <f>E71-F71-VLOOKUP(C71, Вчера_Конвасэл!C:BL, 3, FALSE)</f>
        <v>#N/A</v>
      </c>
      <c r="AO71" s="53" t="e">
        <f>K71-L71-VLOOKUP(C71, Вчера_Конвасэл!C:BL, 5, FALSE)</f>
        <v>#N/A</v>
      </c>
      <c r="AP71" s="53" t="e">
        <f>M71-N71-VLOOKUP(C71, Вчера_Конвасэл!C:BL, 7, FALSE)</f>
        <v>#N/A</v>
      </c>
      <c r="AQ71" s="53" t="e">
        <f>O71-P71-VLOOKUP(C71, Вчера_Конвасэл!C:BL, 9, FALSE)</f>
        <v>#N/A</v>
      </c>
      <c r="AR71" s="53" t="e">
        <f>Q71-R71-VLOOKUP(C71, Вчера_Конвасэл!C:BL, 11, FALSE)</f>
        <v>#N/A</v>
      </c>
      <c r="AS71" s="53" t="e">
        <f>S71-T71-VLOOKUP(C71, Вчера_Конвасэл!C:BL, 13, FALSE)</f>
        <v>#N/A</v>
      </c>
      <c r="AT71" s="53" t="e">
        <f>U71-V71-VLOOKUP(C71, Вчера_Конвасэл!C:BL, 15, FALSE)</f>
        <v>#N/A</v>
      </c>
      <c r="AU71" s="53" t="e">
        <f>W71-X71-VLOOKUP(C71, Вчера_Конвасэл!C:BL, 17, FALSE)</f>
        <v>#N/A</v>
      </c>
      <c r="AV71" s="53" t="e">
        <f>Y71-Z71-VLOOKUP(C71, Вчера_Конвасэл!C:BL, 19, FALSE)</f>
        <v>#N/A</v>
      </c>
      <c r="AW71" s="53" t="e">
        <f>AA71-AB71-VLOOKUP(C71, Вчера_Конвасэл!C:BL, 21, FALSE)</f>
        <v>#N/A</v>
      </c>
      <c r="AX71" s="53" t="e">
        <f>AC71-AD71-VLOOKUP(C71, Вчера_Конвасэл!C:BL, 23, FALSE)</f>
        <v>#N/A</v>
      </c>
      <c r="AY71" s="53" t="e">
        <f>VLOOKUP(C71, Вчера_Конвасэл!C:BL, 26, FALSE)+F71-Z71-AD71-AG71</f>
        <v>#N/A</v>
      </c>
      <c r="AZ71" s="53" t="e">
        <f>AE71-VLOOKUP(C71, Вчера_Конвасэл!C:BL, 25, FALSE)</f>
        <v>#N/A</v>
      </c>
    </row>
    <row r="72" spans="1:52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40"/>
      <c r="AD72" s="39"/>
      <c r="AE72" s="39"/>
      <c r="AF72" s="39"/>
      <c r="AG72" s="40"/>
      <c r="AH72" s="48"/>
      <c r="AI72" s="53">
        <f t="shared" si="3"/>
        <v>0</v>
      </c>
      <c r="AJ72" s="53">
        <f t="shared" si="4"/>
        <v>0</v>
      </c>
      <c r="AK72" s="53" t="str">
        <f>IF(ISNA(VLOOKUP(C72,Вчера_Конвасэл!C:C, 1, FALSE)),"ошибка",0)</f>
        <v>ошибка</v>
      </c>
      <c r="AL72" s="55"/>
      <c r="AM72" s="53" t="e">
        <f>D72-VLOOKUP(C72, Вчера_Конвасэл!C:BL, 2, FALSE)</f>
        <v>#N/A</v>
      </c>
      <c r="AN72" s="53" t="e">
        <f>E72-F72-VLOOKUP(C72, Вчера_Конвасэл!C:BL, 3, FALSE)</f>
        <v>#N/A</v>
      </c>
      <c r="AO72" s="53" t="e">
        <f>K72-L72-VLOOKUP(C72, Вчера_Конвасэл!C:BL, 5, FALSE)</f>
        <v>#N/A</v>
      </c>
      <c r="AP72" s="53" t="e">
        <f>M72-N72-VLOOKUP(C72, Вчера_Конвасэл!C:BL, 7, FALSE)</f>
        <v>#N/A</v>
      </c>
      <c r="AQ72" s="53" t="e">
        <f>O72-P72-VLOOKUP(C72, Вчера_Конвасэл!C:BL, 9, FALSE)</f>
        <v>#N/A</v>
      </c>
      <c r="AR72" s="53" t="e">
        <f>Q72-R72-VLOOKUP(C72, Вчера_Конвасэл!C:BL, 11, FALSE)</f>
        <v>#N/A</v>
      </c>
      <c r="AS72" s="53" t="e">
        <f>S72-T72-VLOOKUP(C72, Вчера_Конвасэл!C:BL, 13, FALSE)</f>
        <v>#N/A</v>
      </c>
      <c r="AT72" s="53" t="e">
        <f>U72-V72-VLOOKUP(C72, Вчера_Конвасэл!C:BL, 15, FALSE)</f>
        <v>#N/A</v>
      </c>
      <c r="AU72" s="53" t="e">
        <f>W72-X72-VLOOKUP(C72, Вчера_Конвасэл!C:BL, 17, FALSE)</f>
        <v>#N/A</v>
      </c>
      <c r="AV72" s="53" t="e">
        <f>Y72-Z72-VLOOKUP(C72, Вчера_Конвасэл!C:BL, 19, FALSE)</f>
        <v>#N/A</v>
      </c>
      <c r="AW72" s="53" t="e">
        <f>AA72-AB72-VLOOKUP(C72, Вчера_Конвасэл!C:BL, 21, FALSE)</f>
        <v>#N/A</v>
      </c>
      <c r="AX72" s="53" t="e">
        <f>AC72-AD72-VLOOKUP(C72, Вчера_Конвасэл!C:BL, 23, FALSE)</f>
        <v>#N/A</v>
      </c>
      <c r="AY72" s="53" t="e">
        <f>VLOOKUP(C72, Вчера_Конвасэл!C:BL, 26, FALSE)+F72-Z72-AD72-AG72</f>
        <v>#N/A</v>
      </c>
      <c r="AZ72" s="53" t="e">
        <f>AE72-VLOOKUP(C72, Вчера_Конвасэл!C:BL, 25, FALSE)</f>
        <v>#N/A</v>
      </c>
    </row>
    <row r="73" spans="1:52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40"/>
      <c r="AD73" s="39"/>
      <c r="AE73" s="39"/>
      <c r="AF73" s="39"/>
      <c r="AG73" s="40"/>
      <c r="AH73" s="48"/>
      <c r="AI73" s="53">
        <f t="shared" si="3"/>
        <v>0</v>
      </c>
      <c r="AJ73" s="53">
        <f t="shared" si="4"/>
        <v>0</v>
      </c>
      <c r="AK73" s="53" t="str">
        <f>IF(ISNA(VLOOKUP(C73,Вчера_Конвасэл!C:C, 1, FALSE)),"ошибка",0)</f>
        <v>ошибка</v>
      </c>
      <c r="AL73" s="55"/>
      <c r="AM73" s="53" t="e">
        <f>D73-VLOOKUP(C73, Вчера_Конвасэл!C:BL, 2, FALSE)</f>
        <v>#N/A</v>
      </c>
      <c r="AN73" s="53" t="e">
        <f>E73-F73-VLOOKUP(C73, Вчера_Конвасэл!C:BL, 3, FALSE)</f>
        <v>#N/A</v>
      </c>
      <c r="AO73" s="53" t="e">
        <f>K73-L73-VLOOKUP(C73, Вчера_Конвасэл!C:BL, 5, FALSE)</f>
        <v>#N/A</v>
      </c>
      <c r="AP73" s="53" t="e">
        <f>M73-N73-VLOOKUP(C73, Вчера_Конвасэл!C:BL, 7, FALSE)</f>
        <v>#N/A</v>
      </c>
      <c r="AQ73" s="53" t="e">
        <f>O73-P73-VLOOKUP(C73, Вчера_Конвасэл!C:BL, 9, FALSE)</f>
        <v>#N/A</v>
      </c>
      <c r="AR73" s="53" t="e">
        <f>Q73-R73-VLOOKUP(C73, Вчера_Конвасэл!C:BL, 11, FALSE)</f>
        <v>#N/A</v>
      </c>
      <c r="AS73" s="53" t="e">
        <f>S73-T73-VLOOKUP(C73, Вчера_Конвасэл!C:BL, 13, FALSE)</f>
        <v>#N/A</v>
      </c>
      <c r="AT73" s="53" t="e">
        <f>U73-V73-VLOOKUP(C73, Вчера_Конвасэл!C:BL, 15, FALSE)</f>
        <v>#N/A</v>
      </c>
      <c r="AU73" s="53" t="e">
        <f>W73-X73-VLOOKUP(C73, Вчера_Конвасэл!C:BL, 17, FALSE)</f>
        <v>#N/A</v>
      </c>
      <c r="AV73" s="53" t="e">
        <f>Y73-Z73-VLOOKUP(C73, Вчера_Конвасэл!C:BL, 19, FALSE)</f>
        <v>#N/A</v>
      </c>
      <c r="AW73" s="53" t="e">
        <f>AA73-AB73-VLOOKUP(C73, Вчера_Конвасэл!C:BL, 21, FALSE)</f>
        <v>#N/A</v>
      </c>
      <c r="AX73" s="53" t="e">
        <f>AC73-AD73-VLOOKUP(C73, Вчера_Конвасэл!C:BL, 23, FALSE)</f>
        <v>#N/A</v>
      </c>
      <c r="AY73" s="53" t="e">
        <f>VLOOKUP(C73, Вчера_Конвасэл!C:BL, 26, FALSE)+F73-Z73-AD73-AG73</f>
        <v>#N/A</v>
      </c>
      <c r="AZ73" s="53" t="e">
        <f>AE73-VLOOKUP(C73, Вчера_Конвасэл!C:BL, 25, FALSE)</f>
        <v>#N/A</v>
      </c>
    </row>
    <row r="74" spans="1:52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40"/>
      <c r="AD74" s="39"/>
      <c r="AE74" s="39"/>
      <c r="AF74" s="39"/>
      <c r="AG74" s="40"/>
      <c r="AH74" s="48"/>
      <c r="AI74" s="53">
        <f t="shared" si="3"/>
        <v>0</v>
      </c>
      <c r="AJ74" s="53">
        <f t="shared" si="4"/>
        <v>0</v>
      </c>
      <c r="AK74" s="53" t="str">
        <f>IF(ISNA(VLOOKUP(C74,Вчера_Конвасэл!C:C, 1, FALSE)),"ошибка",0)</f>
        <v>ошибка</v>
      </c>
      <c r="AL74" s="55"/>
      <c r="AM74" s="53" t="e">
        <f>D74-VLOOKUP(C74, Вчера_Конвасэл!C:BL, 2, FALSE)</f>
        <v>#N/A</v>
      </c>
      <c r="AN74" s="53" t="e">
        <f>E74-F74-VLOOKUP(C74, Вчера_Конвасэл!C:BL, 3, FALSE)</f>
        <v>#N/A</v>
      </c>
      <c r="AO74" s="53" t="e">
        <f>K74-L74-VLOOKUP(C74, Вчера_Конвасэл!C:BL, 5, FALSE)</f>
        <v>#N/A</v>
      </c>
      <c r="AP74" s="53" t="e">
        <f>M74-N74-VLOOKUP(C74, Вчера_Конвасэл!C:BL, 7, FALSE)</f>
        <v>#N/A</v>
      </c>
      <c r="AQ74" s="53" t="e">
        <f>O74-P74-VLOOKUP(C74, Вчера_Конвасэл!C:BL, 9, FALSE)</f>
        <v>#N/A</v>
      </c>
      <c r="AR74" s="53" t="e">
        <f>Q74-R74-VLOOKUP(C74, Вчера_Конвасэл!C:BL, 11, FALSE)</f>
        <v>#N/A</v>
      </c>
      <c r="AS74" s="53" t="e">
        <f>S74-T74-VLOOKUP(C74, Вчера_Конвасэл!C:BL, 13, FALSE)</f>
        <v>#N/A</v>
      </c>
      <c r="AT74" s="53" t="e">
        <f>U74-V74-VLOOKUP(C74, Вчера_Конвасэл!C:BL, 15, FALSE)</f>
        <v>#N/A</v>
      </c>
      <c r="AU74" s="53" t="e">
        <f>W74-X74-VLOOKUP(C74, Вчера_Конвасэл!C:BL, 17, FALSE)</f>
        <v>#N/A</v>
      </c>
      <c r="AV74" s="53" t="e">
        <f>Y74-Z74-VLOOKUP(C74, Вчера_Конвасэл!C:BL, 19, FALSE)</f>
        <v>#N/A</v>
      </c>
      <c r="AW74" s="53" t="e">
        <f>AA74-AB74-VLOOKUP(C74, Вчера_Конвасэл!C:BL, 21, FALSE)</f>
        <v>#N/A</v>
      </c>
      <c r="AX74" s="53" t="e">
        <f>AC74-AD74-VLOOKUP(C74, Вчера_Конвасэл!C:BL, 23, FALSE)</f>
        <v>#N/A</v>
      </c>
      <c r="AY74" s="53" t="e">
        <f>VLOOKUP(C74, Вчера_Конвасэл!C:BL, 26, FALSE)+F74-Z74-AD74-AG74</f>
        <v>#N/A</v>
      </c>
      <c r="AZ74" s="53" t="e">
        <f>AE74-VLOOKUP(C74, Вчера_Конвасэл!C:BL, 25, FALSE)</f>
        <v>#N/A</v>
      </c>
    </row>
    <row r="75" spans="1:52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40"/>
      <c r="AD75" s="39"/>
      <c r="AE75" s="39"/>
      <c r="AF75" s="39"/>
      <c r="AG75" s="40"/>
      <c r="AH75" s="48"/>
      <c r="AI75" s="53">
        <f t="shared" si="3"/>
        <v>0</v>
      </c>
      <c r="AJ75" s="53">
        <f t="shared" si="4"/>
        <v>0</v>
      </c>
      <c r="AK75" s="53" t="str">
        <f>IF(ISNA(VLOOKUP(C75,Вчера_Конвасэл!C:C, 1, FALSE)),"ошибка",0)</f>
        <v>ошибка</v>
      </c>
      <c r="AL75" s="55"/>
      <c r="AM75" s="53" t="e">
        <f>D75-VLOOKUP(C75, Вчера_Конвасэл!C:BL, 2, FALSE)</f>
        <v>#N/A</v>
      </c>
      <c r="AN75" s="53" t="e">
        <f>E75-F75-VLOOKUP(C75, Вчера_Конвасэл!C:BL, 3, FALSE)</f>
        <v>#N/A</v>
      </c>
      <c r="AO75" s="53" t="e">
        <f>K75-L75-VLOOKUP(C75, Вчера_Конвасэл!C:BL, 5, FALSE)</f>
        <v>#N/A</v>
      </c>
      <c r="AP75" s="53" t="e">
        <f>M75-N75-VLOOKUP(C75, Вчера_Конвасэл!C:BL, 7, FALSE)</f>
        <v>#N/A</v>
      </c>
      <c r="AQ75" s="53" t="e">
        <f>O75-P75-VLOOKUP(C75, Вчера_Конвасэл!C:BL, 9, FALSE)</f>
        <v>#N/A</v>
      </c>
      <c r="AR75" s="53" t="e">
        <f>Q75-R75-VLOOKUP(C75, Вчера_Конвасэл!C:BL, 11, FALSE)</f>
        <v>#N/A</v>
      </c>
      <c r="AS75" s="53" t="e">
        <f>S75-T75-VLOOKUP(C75, Вчера_Конвасэл!C:BL, 13, FALSE)</f>
        <v>#N/A</v>
      </c>
      <c r="AT75" s="53" t="e">
        <f>U75-V75-VLOOKUP(C75, Вчера_Конвасэл!C:BL, 15, FALSE)</f>
        <v>#N/A</v>
      </c>
      <c r="AU75" s="53" t="e">
        <f>W75-X75-VLOOKUP(C75, Вчера_Конвасэл!C:BL, 17, FALSE)</f>
        <v>#N/A</v>
      </c>
      <c r="AV75" s="53" t="e">
        <f>Y75-Z75-VLOOKUP(C75, Вчера_Конвасэл!C:BL, 19, FALSE)</f>
        <v>#N/A</v>
      </c>
      <c r="AW75" s="53" t="e">
        <f>AA75-AB75-VLOOKUP(C75, Вчера_Конвасэл!C:BL, 21, FALSE)</f>
        <v>#N/A</v>
      </c>
      <c r="AX75" s="53" t="e">
        <f>AC75-AD75-VLOOKUP(C75, Вчера_Конвасэл!C:BL, 23, FALSE)</f>
        <v>#N/A</v>
      </c>
      <c r="AY75" s="53" t="e">
        <f>VLOOKUP(C75, Вчера_Конвасэл!C:BL, 26, FALSE)+F75-Z75-AD75-AG75</f>
        <v>#N/A</v>
      </c>
      <c r="AZ75" s="53" t="e">
        <f>AE75-VLOOKUP(C75, Вчера_Конвасэл!C:BL, 25, FALSE)</f>
        <v>#N/A</v>
      </c>
    </row>
    <row r="76" spans="1:52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40"/>
      <c r="AD76" s="39"/>
      <c r="AE76" s="39"/>
      <c r="AF76" s="39"/>
      <c r="AG76" s="40"/>
      <c r="AH76" s="48"/>
      <c r="AI76" s="53">
        <f t="shared" si="3"/>
        <v>0</v>
      </c>
      <c r="AJ76" s="53">
        <f t="shared" si="4"/>
        <v>0</v>
      </c>
      <c r="AK76" s="53" t="str">
        <f>IF(ISNA(VLOOKUP(C76,Вчера_Конвасэл!C:C, 1, FALSE)),"ошибка",0)</f>
        <v>ошибка</v>
      </c>
      <c r="AL76" s="55"/>
      <c r="AM76" s="53" t="e">
        <f>D76-VLOOKUP(C76, Вчера_Конвасэл!C:BL, 2, FALSE)</f>
        <v>#N/A</v>
      </c>
      <c r="AN76" s="53" t="e">
        <f>E76-F76-VLOOKUP(C76, Вчера_Конвасэл!C:BL, 3, FALSE)</f>
        <v>#N/A</v>
      </c>
      <c r="AO76" s="53" t="e">
        <f>K76-L76-VLOOKUP(C76, Вчера_Конвасэл!C:BL, 5, FALSE)</f>
        <v>#N/A</v>
      </c>
      <c r="AP76" s="53" t="e">
        <f>M76-N76-VLOOKUP(C76, Вчера_Конвасэл!C:BL, 7, FALSE)</f>
        <v>#N/A</v>
      </c>
      <c r="AQ76" s="53" t="e">
        <f>O76-P76-VLOOKUP(C76, Вчера_Конвасэл!C:BL, 9, FALSE)</f>
        <v>#N/A</v>
      </c>
      <c r="AR76" s="53" t="e">
        <f>Q76-R76-VLOOKUP(C76, Вчера_Конвасэл!C:BL, 11, FALSE)</f>
        <v>#N/A</v>
      </c>
      <c r="AS76" s="53" t="e">
        <f>S76-T76-VLOOKUP(C76, Вчера_Конвасэл!C:BL, 13, FALSE)</f>
        <v>#N/A</v>
      </c>
      <c r="AT76" s="53" t="e">
        <f>U76-V76-VLOOKUP(C76, Вчера_Конвасэл!C:BL, 15, FALSE)</f>
        <v>#N/A</v>
      </c>
      <c r="AU76" s="53" t="e">
        <f>W76-X76-VLOOKUP(C76, Вчера_Конвасэл!C:BL, 17, FALSE)</f>
        <v>#N/A</v>
      </c>
      <c r="AV76" s="53" t="e">
        <f>Y76-Z76-VLOOKUP(C76, Вчера_Конвасэл!C:BL, 19, FALSE)</f>
        <v>#N/A</v>
      </c>
      <c r="AW76" s="53" t="e">
        <f>AA76-AB76-VLOOKUP(C76, Вчера_Конвасэл!C:BL, 21, FALSE)</f>
        <v>#N/A</v>
      </c>
      <c r="AX76" s="53" t="e">
        <f>AC76-AD76-VLOOKUP(C76, Вчера_Конвасэл!C:BL, 23, FALSE)</f>
        <v>#N/A</v>
      </c>
      <c r="AY76" s="53" t="e">
        <f>VLOOKUP(C76, Вчера_Конвасэл!C:BL, 26, FALSE)+F76-Z76-AD76-AG76</f>
        <v>#N/A</v>
      </c>
      <c r="AZ76" s="53" t="e">
        <f>AE76-VLOOKUP(C76, Вчера_Конвасэл!C:BL, 25, FALSE)</f>
        <v>#N/A</v>
      </c>
    </row>
    <row r="77" spans="1:52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40"/>
      <c r="AD77" s="39"/>
      <c r="AE77" s="39"/>
      <c r="AF77" s="39"/>
      <c r="AG77" s="40"/>
      <c r="AH77" s="48"/>
      <c r="AI77" s="53">
        <f t="shared" si="3"/>
        <v>0</v>
      </c>
      <c r="AJ77" s="53">
        <f t="shared" si="4"/>
        <v>0</v>
      </c>
      <c r="AK77" s="53" t="str">
        <f>IF(ISNA(VLOOKUP(C77,Вчера_Конвасэл!C:C, 1, FALSE)),"ошибка",0)</f>
        <v>ошибка</v>
      </c>
      <c r="AL77" s="55"/>
      <c r="AM77" s="53" t="e">
        <f>D77-VLOOKUP(C77, Вчера_Конвасэл!C:BL, 2, FALSE)</f>
        <v>#N/A</v>
      </c>
      <c r="AN77" s="53" t="e">
        <f>E77-F77-VLOOKUP(C77, Вчера_Конвасэл!C:BL, 3, FALSE)</f>
        <v>#N/A</v>
      </c>
      <c r="AO77" s="53" t="e">
        <f>K77-L77-VLOOKUP(C77, Вчера_Конвасэл!C:BL, 5, FALSE)</f>
        <v>#N/A</v>
      </c>
      <c r="AP77" s="53" t="e">
        <f>M77-N77-VLOOKUP(C77, Вчера_Конвасэл!C:BL, 7, FALSE)</f>
        <v>#N/A</v>
      </c>
      <c r="AQ77" s="53" t="e">
        <f>O77-P77-VLOOKUP(C77, Вчера_Конвасэл!C:BL, 9, FALSE)</f>
        <v>#N/A</v>
      </c>
      <c r="AR77" s="53" t="e">
        <f>Q77-R77-VLOOKUP(C77, Вчера_Конвасэл!C:BL, 11, FALSE)</f>
        <v>#N/A</v>
      </c>
      <c r="AS77" s="53" t="e">
        <f>S77-T77-VLOOKUP(C77, Вчера_Конвасэл!C:BL, 13, FALSE)</f>
        <v>#N/A</v>
      </c>
      <c r="AT77" s="53" t="e">
        <f>U77-V77-VLOOKUP(C77, Вчера_Конвасэл!C:BL, 15, FALSE)</f>
        <v>#N/A</v>
      </c>
      <c r="AU77" s="53" t="e">
        <f>W77-X77-VLOOKUP(C77, Вчера_Конвасэл!C:BL, 17, FALSE)</f>
        <v>#N/A</v>
      </c>
      <c r="AV77" s="53" t="e">
        <f>Y77-Z77-VLOOKUP(C77, Вчера_Конвасэл!C:BL, 19, FALSE)</f>
        <v>#N/A</v>
      </c>
      <c r="AW77" s="53" t="e">
        <f>AA77-AB77-VLOOKUP(C77, Вчера_Конвасэл!C:BL, 21, FALSE)</f>
        <v>#N/A</v>
      </c>
      <c r="AX77" s="53" t="e">
        <f>AC77-AD77-VLOOKUP(C77, Вчера_Конвасэл!C:BL, 23, FALSE)</f>
        <v>#N/A</v>
      </c>
      <c r="AY77" s="53" t="e">
        <f>VLOOKUP(C77, Вчера_Конвасэл!C:BL, 26, FALSE)+F77-Z77-AD77-AG77</f>
        <v>#N/A</v>
      </c>
      <c r="AZ77" s="53" t="e">
        <f>AE77-VLOOKUP(C77, Вчера_Конвасэл!C:BL, 25, FALSE)</f>
        <v>#N/A</v>
      </c>
    </row>
    <row r="78" spans="1:52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40"/>
      <c r="AD78" s="39"/>
      <c r="AE78" s="39"/>
      <c r="AF78" s="39"/>
      <c r="AG78" s="40"/>
      <c r="AH78" s="48"/>
      <c r="AI78" s="53">
        <f t="shared" si="3"/>
        <v>0</v>
      </c>
      <c r="AJ78" s="53">
        <f t="shared" si="4"/>
        <v>0</v>
      </c>
      <c r="AK78" s="53" t="str">
        <f>IF(ISNA(VLOOKUP(C78,Вчера_Конвасэл!C:C, 1, FALSE)),"ошибка",0)</f>
        <v>ошибка</v>
      </c>
      <c r="AL78" s="55"/>
      <c r="AM78" s="53" t="e">
        <f>D78-VLOOKUP(C78, Вчера_Конвасэл!C:BL, 2, FALSE)</f>
        <v>#N/A</v>
      </c>
      <c r="AN78" s="53" t="e">
        <f>E78-F78-VLOOKUP(C78, Вчера_Конвасэл!C:BL, 3, FALSE)</f>
        <v>#N/A</v>
      </c>
      <c r="AO78" s="53" t="e">
        <f>K78-L78-VLOOKUP(C78, Вчера_Конвасэл!C:BL, 5, FALSE)</f>
        <v>#N/A</v>
      </c>
      <c r="AP78" s="53" t="e">
        <f>M78-N78-VLOOKUP(C78, Вчера_Конвасэл!C:BL, 7, FALSE)</f>
        <v>#N/A</v>
      </c>
      <c r="AQ78" s="53" t="e">
        <f>O78-P78-VLOOKUP(C78, Вчера_Конвасэл!C:BL, 9, FALSE)</f>
        <v>#N/A</v>
      </c>
      <c r="AR78" s="53" t="e">
        <f>Q78-R78-VLOOKUP(C78, Вчера_Конвасэл!C:BL, 11, FALSE)</f>
        <v>#N/A</v>
      </c>
      <c r="AS78" s="53" t="e">
        <f>S78-T78-VLOOKUP(C78, Вчера_Конвасэл!C:BL, 13, FALSE)</f>
        <v>#N/A</v>
      </c>
      <c r="AT78" s="53" t="e">
        <f>U78-V78-VLOOKUP(C78, Вчера_Конвасэл!C:BL, 15, FALSE)</f>
        <v>#N/A</v>
      </c>
      <c r="AU78" s="53" t="e">
        <f>W78-X78-VLOOKUP(C78, Вчера_Конвасэл!C:BL, 17, FALSE)</f>
        <v>#N/A</v>
      </c>
      <c r="AV78" s="53" t="e">
        <f>Y78-Z78-VLOOKUP(C78, Вчера_Конвасэл!C:BL, 19, FALSE)</f>
        <v>#N/A</v>
      </c>
      <c r="AW78" s="53" t="e">
        <f>AA78-AB78-VLOOKUP(C78, Вчера_Конвасэл!C:BL, 21, FALSE)</f>
        <v>#N/A</v>
      </c>
      <c r="AX78" s="53" t="e">
        <f>AC78-AD78-VLOOKUP(C78, Вчера_Конвасэл!C:BL, 23, FALSE)</f>
        <v>#N/A</v>
      </c>
      <c r="AY78" s="53" t="e">
        <f>VLOOKUP(C78, Вчера_Конвасэл!C:BL, 26, FALSE)+F78-Z78-AD78-AG78</f>
        <v>#N/A</v>
      </c>
      <c r="AZ78" s="53" t="e">
        <f>AE78-VLOOKUP(C78, Вчера_Конвасэл!C:BL, 25, FALSE)</f>
        <v>#N/A</v>
      </c>
    </row>
    <row r="79" spans="1:52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40"/>
      <c r="AD79" s="39"/>
      <c r="AE79" s="39"/>
      <c r="AF79" s="39"/>
      <c r="AG79" s="40"/>
      <c r="AH79" s="48"/>
      <c r="AI79" s="53">
        <f t="shared" si="3"/>
        <v>0</v>
      </c>
      <c r="AJ79" s="53">
        <f t="shared" si="4"/>
        <v>0</v>
      </c>
      <c r="AK79" s="53" t="str">
        <f>IF(ISNA(VLOOKUP(C79,Вчера_Конвасэл!C:C, 1, FALSE)),"ошибка",0)</f>
        <v>ошибка</v>
      </c>
      <c r="AL79" s="55"/>
      <c r="AM79" s="53" t="e">
        <f>D79-VLOOKUP(C79, Вчера_Конвасэл!C:BL, 2, FALSE)</f>
        <v>#N/A</v>
      </c>
      <c r="AN79" s="53" t="e">
        <f>E79-F79-VLOOKUP(C79, Вчера_Конвасэл!C:BL, 3, FALSE)</f>
        <v>#N/A</v>
      </c>
      <c r="AO79" s="53" t="e">
        <f>K79-L79-VLOOKUP(C79, Вчера_Конвасэл!C:BL, 5, FALSE)</f>
        <v>#N/A</v>
      </c>
      <c r="AP79" s="53" t="e">
        <f>M79-N79-VLOOKUP(C79, Вчера_Конвасэл!C:BL, 7, FALSE)</f>
        <v>#N/A</v>
      </c>
      <c r="AQ79" s="53" t="e">
        <f>O79-P79-VLOOKUP(C79, Вчера_Конвасэл!C:BL, 9, FALSE)</f>
        <v>#N/A</v>
      </c>
      <c r="AR79" s="53" t="e">
        <f>Q79-R79-VLOOKUP(C79, Вчера_Конвасэл!C:BL, 11, FALSE)</f>
        <v>#N/A</v>
      </c>
      <c r="AS79" s="53" t="e">
        <f>S79-T79-VLOOKUP(C79, Вчера_Конвасэл!C:BL, 13, FALSE)</f>
        <v>#N/A</v>
      </c>
      <c r="AT79" s="53" t="e">
        <f>U79-V79-VLOOKUP(C79, Вчера_Конвасэл!C:BL, 15, FALSE)</f>
        <v>#N/A</v>
      </c>
      <c r="AU79" s="53" t="e">
        <f>W79-X79-VLOOKUP(C79, Вчера_Конвасэл!C:BL, 17, FALSE)</f>
        <v>#N/A</v>
      </c>
      <c r="AV79" s="53" t="e">
        <f>Y79-Z79-VLOOKUP(C79, Вчера_Конвасэл!C:BL, 19, FALSE)</f>
        <v>#N/A</v>
      </c>
      <c r="AW79" s="53" t="e">
        <f>AA79-AB79-VLOOKUP(C79, Вчера_Конвасэл!C:BL, 21, FALSE)</f>
        <v>#N/A</v>
      </c>
      <c r="AX79" s="53" t="e">
        <f>AC79-AD79-VLOOKUP(C79, Вчера_Конвасэл!C:BL, 23, FALSE)</f>
        <v>#N/A</v>
      </c>
      <c r="AY79" s="53" t="e">
        <f>VLOOKUP(C79, Вчера_Конвасэл!C:BL, 26, FALSE)+F79-Z79-AD79-AG79</f>
        <v>#N/A</v>
      </c>
      <c r="AZ79" s="53" t="e">
        <f>AE79-VLOOKUP(C79, Вчера_Конвасэл!C:BL, 25, FALSE)</f>
        <v>#N/A</v>
      </c>
    </row>
    <row r="80" spans="1:52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40"/>
      <c r="AD80" s="39"/>
      <c r="AE80" s="39"/>
      <c r="AF80" s="39"/>
      <c r="AG80" s="40"/>
      <c r="AH80" s="48"/>
      <c r="AI80" s="53">
        <f t="shared" si="3"/>
        <v>0</v>
      </c>
      <c r="AJ80" s="53">
        <f t="shared" si="4"/>
        <v>0</v>
      </c>
      <c r="AK80" s="53" t="str">
        <f>IF(ISNA(VLOOKUP(C80,Вчера_Конвасэл!C:C, 1, FALSE)),"ошибка",0)</f>
        <v>ошибка</v>
      </c>
      <c r="AL80" s="55"/>
      <c r="AM80" s="53" t="e">
        <f>D80-VLOOKUP(C80, Вчера_Конвасэл!C:BL, 2, FALSE)</f>
        <v>#N/A</v>
      </c>
      <c r="AN80" s="53" t="e">
        <f>E80-F80-VLOOKUP(C80, Вчера_Конвасэл!C:BL, 3, FALSE)</f>
        <v>#N/A</v>
      </c>
      <c r="AO80" s="53" t="e">
        <f>K80-L80-VLOOKUP(C80, Вчера_Конвасэл!C:BL, 5, FALSE)</f>
        <v>#N/A</v>
      </c>
      <c r="AP80" s="53" t="e">
        <f>M80-N80-VLOOKUP(C80, Вчера_Конвасэл!C:BL, 7, FALSE)</f>
        <v>#N/A</v>
      </c>
      <c r="AQ80" s="53" t="e">
        <f>O80-P80-VLOOKUP(C80, Вчера_Конвасэл!C:BL, 9, FALSE)</f>
        <v>#N/A</v>
      </c>
      <c r="AR80" s="53" t="e">
        <f>Q80-R80-VLOOKUP(C80, Вчера_Конвасэл!C:BL, 11, FALSE)</f>
        <v>#N/A</v>
      </c>
      <c r="AS80" s="53" t="e">
        <f>S80-T80-VLOOKUP(C80, Вчера_Конвасэл!C:BL, 13, FALSE)</f>
        <v>#N/A</v>
      </c>
      <c r="AT80" s="53" t="e">
        <f>U80-V80-VLOOKUP(C80, Вчера_Конвасэл!C:BL, 15, FALSE)</f>
        <v>#N/A</v>
      </c>
      <c r="AU80" s="53" t="e">
        <f>W80-X80-VLOOKUP(C80, Вчера_Конвасэл!C:BL, 17, FALSE)</f>
        <v>#N/A</v>
      </c>
      <c r="AV80" s="53" t="e">
        <f>Y80-Z80-VLOOKUP(C80, Вчера_Конвасэл!C:BL, 19, FALSE)</f>
        <v>#N/A</v>
      </c>
      <c r="AW80" s="53" t="e">
        <f>AA80-AB80-VLOOKUP(C80, Вчера_Конвасэл!C:BL, 21, FALSE)</f>
        <v>#N/A</v>
      </c>
      <c r="AX80" s="53" t="e">
        <f>AC80-AD80-VLOOKUP(C80, Вчера_Конвасэл!C:BL, 23, FALSE)</f>
        <v>#N/A</v>
      </c>
      <c r="AY80" s="53" t="e">
        <f>VLOOKUP(C80, Вчера_Конвасэл!C:BL, 26, FALSE)+F80-Z80-AD80-AG80</f>
        <v>#N/A</v>
      </c>
      <c r="AZ80" s="53" t="e">
        <f>AE80-VLOOKUP(C80, Вчера_Конвасэл!C:BL, 25, FALSE)</f>
        <v>#N/A</v>
      </c>
    </row>
    <row r="81" spans="1:52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40"/>
      <c r="AD81" s="39"/>
      <c r="AE81" s="39"/>
      <c r="AF81" s="39"/>
      <c r="AG81" s="40"/>
      <c r="AH81" s="48"/>
      <c r="AI81" s="53">
        <f t="shared" si="3"/>
        <v>0</v>
      </c>
      <c r="AJ81" s="53">
        <f t="shared" si="4"/>
        <v>0</v>
      </c>
      <c r="AK81" s="53" t="str">
        <f>IF(ISNA(VLOOKUP(C81,Вчера_Конвасэл!C:C, 1, FALSE)),"ошибка",0)</f>
        <v>ошибка</v>
      </c>
      <c r="AL81" s="55"/>
      <c r="AM81" s="53" t="e">
        <f>D81-VLOOKUP(C81, Вчера_Конвасэл!C:BL, 2, FALSE)</f>
        <v>#N/A</v>
      </c>
      <c r="AN81" s="53" t="e">
        <f>E81-F81-VLOOKUP(C81, Вчера_Конвасэл!C:BL, 3, FALSE)</f>
        <v>#N/A</v>
      </c>
      <c r="AO81" s="53" t="e">
        <f>K81-L81-VLOOKUP(C81, Вчера_Конвасэл!C:BL, 5, FALSE)</f>
        <v>#N/A</v>
      </c>
      <c r="AP81" s="53" t="e">
        <f>M81-N81-VLOOKUP(C81, Вчера_Конвасэл!C:BL, 7, FALSE)</f>
        <v>#N/A</v>
      </c>
      <c r="AQ81" s="53" t="e">
        <f>O81-P81-VLOOKUP(C81, Вчера_Конвасэл!C:BL, 9, FALSE)</f>
        <v>#N/A</v>
      </c>
      <c r="AR81" s="53" t="e">
        <f>Q81-R81-VLOOKUP(C81, Вчера_Конвасэл!C:BL, 11, FALSE)</f>
        <v>#N/A</v>
      </c>
      <c r="AS81" s="53" t="e">
        <f>S81-T81-VLOOKUP(C81, Вчера_Конвасэл!C:BL, 13, FALSE)</f>
        <v>#N/A</v>
      </c>
      <c r="AT81" s="53" t="e">
        <f>U81-V81-VLOOKUP(C81, Вчера_Конвасэл!C:BL, 15, FALSE)</f>
        <v>#N/A</v>
      </c>
      <c r="AU81" s="53" t="e">
        <f>W81-X81-VLOOKUP(C81, Вчера_Конвасэл!C:BL, 17, FALSE)</f>
        <v>#N/A</v>
      </c>
      <c r="AV81" s="53" t="e">
        <f>Y81-Z81-VLOOKUP(C81, Вчера_Конвасэл!C:BL, 19, FALSE)</f>
        <v>#N/A</v>
      </c>
      <c r="AW81" s="53" t="e">
        <f>AA81-AB81-VLOOKUP(C81, Вчера_Конвасэл!C:BL, 21, FALSE)</f>
        <v>#N/A</v>
      </c>
      <c r="AX81" s="53" t="e">
        <f>AC81-AD81-VLOOKUP(C81, Вчера_Конвасэл!C:BL, 23, FALSE)</f>
        <v>#N/A</v>
      </c>
      <c r="AY81" s="53" t="e">
        <f>VLOOKUP(C81, Вчера_Конвасэл!C:BL, 26, FALSE)+F81-Z81-AD81-AG81</f>
        <v>#N/A</v>
      </c>
      <c r="AZ81" s="53" t="e">
        <f>AE81-VLOOKUP(C81, Вчера_Конвасэл!C:BL, 25, FALSE)</f>
        <v>#N/A</v>
      </c>
    </row>
    <row r="82" spans="1:52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40"/>
      <c r="AD82" s="39"/>
      <c r="AE82" s="39"/>
      <c r="AF82" s="39"/>
      <c r="AG82" s="40"/>
      <c r="AH82" s="48"/>
      <c r="AI82" s="53">
        <f t="shared" si="3"/>
        <v>0</v>
      </c>
      <c r="AJ82" s="53">
        <f t="shared" si="4"/>
        <v>0</v>
      </c>
      <c r="AK82" s="53" t="str">
        <f>IF(ISNA(VLOOKUP(C82,Вчера_Конвасэл!C:C, 1, FALSE)),"ошибка",0)</f>
        <v>ошибка</v>
      </c>
      <c r="AL82" s="55"/>
      <c r="AM82" s="53" t="e">
        <f>D82-VLOOKUP(C82, Вчера_Конвасэл!C:BL, 2, FALSE)</f>
        <v>#N/A</v>
      </c>
      <c r="AN82" s="53" t="e">
        <f>E82-F82-VLOOKUP(C82, Вчера_Конвасэл!C:BL, 3, FALSE)</f>
        <v>#N/A</v>
      </c>
      <c r="AO82" s="53" t="e">
        <f>K82-L82-VLOOKUP(C82, Вчера_Конвасэл!C:BL, 5, FALSE)</f>
        <v>#N/A</v>
      </c>
      <c r="AP82" s="53" t="e">
        <f>M82-N82-VLOOKUP(C82, Вчера_Конвасэл!C:BL, 7, FALSE)</f>
        <v>#N/A</v>
      </c>
      <c r="AQ82" s="53" t="e">
        <f>O82-P82-VLOOKUP(C82, Вчера_Конвасэл!C:BL, 9, FALSE)</f>
        <v>#N/A</v>
      </c>
      <c r="AR82" s="53" t="e">
        <f>Q82-R82-VLOOKUP(C82, Вчера_Конвасэл!C:BL, 11, FALSE)</f>
        <v>#N/A</v>
      </c>
      <c r="AS82" s="53" t="e">
        <f>S82-T82-VLOOKUP(C82, Вчера_Конвасэл!C:BL, 13, FALSE)</f>
        <v>#N/A</v>
      </c>
      <c r="AT82" s="53" t="e">
        <f>U82-V82-VLOOKUP(C82, Вчера_Конвасэл!C:BL, 15, FALSE)</f>
        <v>#N/A</v>
      </c>
      <c r="AU82" s="53" t="e">
        <f>W82-X82-VLOOKUP(C82, Вчера_Конвасэл!C:BL, 17, FALSE)</f>
        <v>#N/A</v>
      </c>
      <c r="AV82" s="53" t="e">
        <f>Y82-Z82-VLOOKUP(C82, Вчера_Конвасэл!C:BL, 19, FALSE)</f>
        <v>#N/A</v>
      </c>
      <c r="AW82" s="53" t="e">
        <f>AA82-AB82-VLOOKUP(C82, Вчера_Конвасэл!C:BL, 21, FALSE)</f>
        <v>#N/A</v>
      </c>
      <c r="AX82" s="53" t="e">
        <f>AC82-AD82-VLOOKUP(C82, Вчера_Конвасэл!C:BL, 23, FALSE)</f>
        <v>#N/A</v>
      </c>
      <c r="AY82" s="53" t="e">
        <f>VLOOKUP(C82, Вчера_Конвасэл!C:BL, 26, FALSE)+F82-Z82-AD82-AG82</f>
        <v>#N/A</v>
      </c>
      <c r="AZ82" s="53" t="e">
        <f>AE82-VLOOKUP(C82, Вчера_Конвасэл!C:BL, 25, FALSE)</f>
        <v>#N/A</v>
      </c>
    </row>
    <row r="83" spans="1:52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40"/>
      <c r="AD83" s="39"/>
      <c r="AE83" s="39"/>
      <c r="AF83" s="39"/>
      <c r="AG83" s="40"/>
      <c r="AH83" s="48"/>
      <c r="AI83" s="53">
        <f t="shared" si="3"/>
        <v>0</v>
      </c>
      <c r="AJ83" s="53">
        <f t="shared" si="4"/>
        <v>0</v>
      </c>
      <c r="AK83" s="53" t="str">
        <f>IF(ISNA(VLOOKUP(C83,Вчера_Конвасэл!C:C, 1, FALSE)),"ошибка",0)</f>
        <v>ошибка</v>
      </c>
      <c r="AL83" s="55"/>
      <c r="AM83" s="53" t="e">
        <f>D83-VLOOKUP(C83, Вчера_Конвасэл!C:BL, 2, FALSE)</f>
        <v>#N/A</v>
      </c>
      <c r="AN83" s="53" t="e">
        <f>E83-F83-VLOOKUP(C83, Вчера_Конвасэл!C:BL, 3, FALSE)</f>
        <v>#N/A</v>
      </c>
      <c r="AO83" s="53" t="e">
        <f>K83-L83-VLOOKUP(C83, Вчера_Конвасэл!C:BL, 5, FALSE)</f>
        <v>#N/A</v>
      </c>
      <c r="AP83" s="53" t="e">
        <f>M83-N83-VLOOKUP(C83, Вчера_Конвасэл!C:BL, 7, FALSE)</f>
        <v>#N/A</v>
      </c>
      <c r="AQ83" s="53" t="e">
        <f>O83-P83-VLOOKUP(C83, Вчера_Конвасэл!C:BL, 9, FALSE)</f>
        <v>#N/A</v>
      </c>
      <c r="AR83" s="53" t="e">
        <f>Q83-R83-VLOOKUP(C83, Вчера_Конвасэл!C:BL, 11, FALSE)</f>
        <v>#N/A</v>
      </c>
      <c r="AS83" s="53" t="e">
        <f>S83-T83-VLOOKUP(C83, Вчера_Конвасэл!C:BL, 13, FALSE)</f>
        <v>#N/A</v>
      </c>
      <c r="AT83" s="53" t="e">
        <f>U83-V83-VLOOKUP(C83, Вчера_Конвасэл!C:BL, 15, FALSE)</f>
        <v>#N/A</v>
      </c>
      <c r="AU83" s="53" t="e">
        <f>W83-X83-VLOOKUP(C83, Вчера_Конвасэл!C:BL, 17, FALSE)</f>
        <v>#N/A</v>
      </c>
      <c r="AV83" s="53" t="e">
        <f>Y83-Z83-VLOOKUP(C83, Вчера_Конвасэл!C:BL, 19, FALSE)</f>
        <v>#N/A</v>
      </c>
      <c r="AW83" s="53" t="e">
        <f>AA83-AB83-VLOOKUP(C83, Вчера_Конвасэл!C:BL, 21, FALSE)</f>
        <v>#N/A</v>
      </c>
      <c r="AX83" s="53" t="e">
        <f>AC83-AD83-VLOOKUP(C83, Вчера_Конвасэл!C:BL, 23, FALSE)</f>
        <v>#N/A</v>
      </c>
      <c r="AY83" s="53" t="e">
        <f>VLOOKUP(C83, Вчера_Конвасэл!C:BL, 26, FALSE)+F83-Z83-AD83-AG83</f>
        <v>#N/A</v>
      </c>
      <c r="AZ83" s="53" t="e">
        <f>AE83-VLOOKUP(C83, Вчера_Конвасэл!C:BL, 25, FALSE)</f>
        <v>#N/A</v>
      </c>
    </row>
    <row r="84" spans="1:52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40"/>
      <c r="AD84" s="39"/>
      <c r="AE84" s="39"/>
      <c r="AF84" s="39"/>
      <c r="AG84" s="40"/>
      <c r="AH84" s="48"/>
      <c r="AI84" s="53">
        <f t="shared" si="3"/>
        <v>0</v>
      </c>
      <c r="AJ84" s="53">
        <f t="shared" si="4"/>
        <v>0</v>
      </c>
      <c r="AK84" s="53" t="str">
        <f>IF(ISNA(VLOOKUP(C84,Вчера_Конвасэл!C:C, 1, FALSE)),"ошибка",0)</f>
        <v>ошибка</v>
      </c>
      <c r="AL84" s="55"/>
      <c r="AM84" s="53" t="e">
        <f>D84-VLOOKUP(C84, Вчера_Конвасэл!C:BL, 2, FALSE)</f>
        <v>#N/A</v>
      </c>
      <c r="AN84" s="53" t="e">
        <f>E84-F84-VLOOKUP(C84, Вчера_Конвасэл!C:BL, 3, FALSE)</f>
        <v>#N/A</v>
      </c>
      <c r="AO84" s="53" t="e">
        <f>K84-L84-VLOOKUP(C84, Вчера_Конвасэл!C:BL, 5, FALSE)</f>
        <v>#N/A</v>
      </c>
      <c r="AP84" s="53" t="e">
        <f>M84-N84-VLOOKUP(C84, Вчера_Конвасэл!C:BL, 7, FALSE)</f>
        <v>#N/A</v>
      </c>
      <c r="AQ84" s="53" t="e">
        <f>O84-P84-VLOOKUP(C84, Вчера_Конвасэл!C:BL, 9, FALSE)</f>
        <v>#N/A</v>
      </c>
      <c r="AR84" s="53" t="e">
        <f>Q84-R84-VLOOKUP(C84, Вчера_Конвасэл!C:BL, 11, FALSE)</f>
        <v>#N/A</v>
      </c>
      <c r="AS84" s="53" t="e">
        <f>S84-T84-VLOOKUP(C84, Вчера_Конвасэл!C:BL, 13, FALSE)</f>
        <v>#N/A</v>
      </c>
      <c r="AT84" s="53" t="e">
        <f>U84-V84-VLOOKUP(C84, Вчера_Конвасэл!C:BL, 15, FALSE)</f>
        <v>#N/A</v>
      </c>
      <c r="AU84" s="53" t="e">
        <f>W84-X84-VLOOKUP(C84, Вчера_Конвасэл!C:BL, 17, FALSE)</f>
        <v>#N/A</v>
      </c>
      <c r="AV84" s="53" t="e">
        <f>Y84-Z84-VLOOKUP(C84, Вчера_Конвасэл!C:BL, 19, FALSE)</f>
        <v>#N/A</v>
      </c>
      <c r="AW84" s="53" t="e">
        <f>AA84-AB84-VLOOKUP(C84, Вчера_Конвасэл!C:BL, 21, FALSE)</f>
        <v>#N/A</v>
      </c>
      <c r="AX84" s="53" t="e">
        <f>AC84-AD84-VLOOKUP(C84, Вчера_Конвасэл!C:BL, 23, FALSE)</f>
        <v>#N/A</v>
      </c>
      <c r="AY84" s="53" t="e">
        <f>VLOOKUP(C84, Вчера_Конвасэл!C:BL, 26, FALSE)+F84-Z84-AD84-AG84</f>
        <v>#N/A</v>
      </c>
      <c r="AZ84" s="53" t="e">
        <f>AE84-VLOOKUP(C84, Вчера_Конвасэл!C:BL, 25, FALSE)</f>
        <v>#N/A</v>
      </c>
    </row>
    <row r="85" spans="1:52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40"/>
      <c r="AD85" s="39"/>
      <c r="AE85" s="39"/>
      <c r="AF85" s="39"/>
      <c r="AG85" s="40"/>
      <c r="AH85" s="48"/>
      <c r="AI85" s="53">
        <f t="shared" si="3"/>
        <v>0</v>
      </c>
      <c r="AJ85" s="53">
        <f t="shared" si="4"/>
        <v>0</v>
      </c>
      <c r="AK85" s="53" t="str">
        <f>IF(ISNA(VLOOKUP(C85,Вчера_Конвасэл!C:C, 1, FALSE)),"ошибка",0)</f>
        <v>ошибка</v>
      </c>
      <c r="AL85" s="55"/>
      <c r="AM85" s="53" t="e">
        <f>D85-VLOOKUP(C85, Вчера_Конвасэл!C:BL, 2, FALSE)</f>
        <v>#N/A</v>
      </c>
      <c r="AN85" s="53" t="e">
        <f>E85-F85-VLOOKUP(C85, Вчера_Конвасэл!C:BL, 3, FALSE)</f>
        <v>#N/A</v>
      </c>
      <c r="AO85" s="53" t="e">
        <f>K85-L85-VLOOKUP(C85, Вчера_Конвасэл!C:BL, 5, FALSE)</f>
        <v>#N/A</v>
      </c>
      <c r="AP85" s="53" t="e">
        <f>M85-N85-VLOOKUP(C85, Вчера_Конвасэл!C:BL, 7, FALSE)</f>
        <v>#N/A</v>
      </c>
      <c r="AQ85" s="53" t="e">
        <f>O85-P85-VLOOKUP(C85, Вчера_Конвасэл!C:BL, 9, FALSE)</f>
        <v>#N/A</v>
      </c>
      <c r="AR85" s="53" t="e">
        <f>Q85-R85-VLOOKUP(C85, Вчера_Конвасэл!C:BL, 11, FALSE)</f>
        <v>#N/A</v>
      </c>
      <c r="AS85" s="53" t="e">
        <f>S85-T85-VLOOKUP(C85, Вчера_Конвасэл!C:BL, 13, FALSE)</f>
        <v>#N/A</v>
      </c>
      <c r="AT85" s="53" t="e">
        <f>U85-V85-VLOOKUP(C85, Вчера_Конвасэл!C:BL, 15, FALSE)</f>
        <v>#N/A</v>
      </c>
      <c r="AU85" s="53" t="e">
        <f>W85-X85-VLOOKUP(C85, Вчера_Конвасэл!C:BL, 17, FALSE)</f>
        <v>#N/A</v>
      </c>
      <c r="AV85" s="53" t="e">
        <f>Y85-Z85-VLOOKUP(C85, Вчера_Конвасэл!C:BL, 19, FALSE)</f>
        <v>#N/A</v>
      </c>
      <c r="AW85" s="53" t="e">
        <f>AA85-AB85-VLOOKUP(C85, Вчера_Конвасэл!C:BL, 21, FALSE)</f>
        <v>#N/A</v>
      </c>
      <c r="AX85" s="53" t="e">
        <f>AC85-AD85-VLOOKUP(C85, Вчера_Конвасэл!C:BL, 23, FALSE)</f>
        <v>#N/A</v>
      </c>
      <c r="AY85" s="53" t="e">
        <f>VLOOKUP(C85, Вчера_Конвасэл!C:BL, 26, FALSE)+F85-Z85-AD85-AG85</f>
        <v>#N/A</v>
      </c>
      <c r="AZ85" s="53" t="e">
        <f>AE85-VLOOKUP(C85, Вчера_Конвасэл!C:BL, 25, FALSE)</f>
        <v>#N/A</v>
      </c>
    </row>
    <row r="86" spans="1:52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40"/>
      <c r="AD86" s="39"/>
      <c r="AE86" s="39"/>
      <c r="AF86" s="39"/>
      <c r="AG86" s="40"/>
      <c r="AH86" s="48"/>
      <c r="AI86" s="53">
        <f t="shared" si="3"/>
        <v>0</v>
      </c>
      <c r="AJ86" s="53">
        <f t="shared" si="4"/>
        <v>0</v>
      </c>
      <c r="AK86" s="53" t="str">
        <f>IF(ISNA(VLOOKUP(C86,Вчера_Конвасэл!C:C, 1, FALSE)),"ошибка",0)</f>
        <v>ошибка</v>
      </c>
      <c r="AL86" s="55"/>
      <c r="AM86" s="53" t="e">
        <f>D86-VLOOKUP(C86, Вчера_Конвасэл!C:BL, 2, FALSE)</f>
        <v>#N/A</v>
      </c>
      <c r="AN86" s="53" t="e">
        <f>E86-F86-VLOOKUP(C86, Вчера_Конвасэл!C:BL, 3, FALSE)</f>
        <v>#N/A</v>
      </c>
      <c r="AO86" s="53" t="e">
        <f>K86-L86-VLOOKUP(C86, Вчера_Конвасэл!C:BL, 5, FALSE)</f>
        <v>#N/A</v>
      </c>
      <c r="AP86" s="53" t="e">
        <f>M86-N86-VLOOKUP(C86, Вчера_Конвасэл!C:BL, 7, FALSE)</f>
        <v>#N/A</v>
      </c>
      <c r="AQ86" s="53" t="e">
        <f>O86-P86-VLOOKUP(C86, Вчера_Конвасэл!C:BL, 9, FALSE)</f>
        <v>#N/A</v>
      </c>
      <c r="AR86" s="53" t="e">
        <f>Q86-R86-VLOOKUP(C86, Вчера_Конвасэл!C:BL, 11, FALSE)</f>
        <v>#N/A</v>
      </c>
      <c r="AS86" s="53" t="e">
        <f>S86-T86-VLOOKUP(C86, Вчера_Конвасэл!C:BL, 13, FALSE)</f>
        <v>#N/A</v>
      </c>
      <c r="AT86" s="53" t="e">
        <f>U86-V86-VLOOKUP(C86, Вчера_Конвасэл!C:BL, 15, FALSE)</f>
        <v>#N/A</v>
      </c>
      <c r="AU86" s="53" t="e">
        <f>W86-X86-VLOOKUP(C86, Вчера_Конвасэл!C:BL, 17, FALSE)</f>
        <v>#N/A</v>
      </c>
      <c r="AV86" s="53" t="e">
        <f>Y86-Z86-VLOOKUP(C86, Вчера_Конвасэл!C:BL, 19, FALSE)</f>
        <v>#N/A</v>
      </c>
      <c r="AW86" s="53" t="e">
        <f>AA86-AB86-VLOOKUP(C86, Вчера_Конвасэл!C:BL, 21, FALSE)</f>
        <v>#N/A</v>
      </c>
      <c r="AX86" s="53" t="e">
        <f>AC86-AD86-VLOOKUP(C86, Вчера_Конвасэл!C:BL, 23, FALSE)</f>
        <v>#N/A</v>
      </c>
      <c r="AY86" s="53" t="e">
        <f>VLOOKUP(C86, Вчера_Конвасэл!C:BL, 26, FALSE)+F86-Z86-AD86-AG86</f>
        <v>#N/A</v>
      </c>
      <c r="AZ86" s="53" t="e">
        <f>AE86-VLOOKUP(C86, Вчера_Конвасэл!C:BL, 25, FALSE)</f>
        <v>#N/A</v>
      </c>
    </row>
    <row r="87" spans="1:52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40"/>
      <c r="AD87" s="39"/>
      <c r="AE87" s="39"/>
      <c r="AF87" s="39"/>
      <c r="AG87" s="40"/>
      <c r="AH87" s="48"/>
      <c r="AI87" s="53">
        <f t="shared" si="3"/>
        <v>0</v>
      </c>
      <c r="AJ87" s="53">
        <f t="shared" si="4"/>
        <v>0</v>
      </c>
      <c r="AK87" s="53" t="str">
        <f>IF(ISNA(VLOOKUP(C87,Вчера_Конвасэл!C:C, 1, FALSE)),"ошибка",0)</f>
        <v>ошибка</v>
      </c>
      <c r="AL87" s="55"/>
      <c r="AM87" s="53" t="e">
        <f>D87-VLOOKUP(C87, Вчера_Конвасэл!C:BL, 2, FALSE)</f>
        <v>#N/A</v>
      </c>
      <c r="AN87" s="53" t="e">
        <f>E87-F87-VLOOKUP(C87, Вчера_Конвасэл!C:BL, 3, FALSE)</f>
        <v>#N/A</v>
      </c>
      <c r="AO87" s="53" t="e">
        <f>K87-L87-VLOOKUP(C87, Вчера_Конвасэл!C:BL, 5, FALSE)</f>
        <v>#N/A</v>
      </c>
      <c r="AP87" s="53" t="e">
        <f>M87-N87-VLOOKUP(C87, Вчера_Конвасэл!C:BL, 7, FALSE)</f>
        <v>#N/A</v>
      </c>
      <c r="AQ87" s="53" t="e">
        <f>O87-P87-VLOOKUP(C87, Вчера_Конвасэл!C:BL, 9, FALSE)</f>
        <v>#N/A</v>
      </c>
      <c r="AR87" s="53" t="e">
        <f>Q87-R87-VLOOKUP(C87, Вчера_Конвасэл!C:BL, 11, FALSE)</f>
        <v>#N/A</v>
      </c>
      <c r="AS87" s="53" t="e">
        <f>S87-T87-VLOOKUP(C87, Вчера_Конвасэл!C:BL, 13, FALSE)</f>
        <v>#N/A</v>
      </c>
      <c r="AT87" s="53" t="e">
        <f>U87-V87-VLOOKUP(C87, Вчера_Конвасэл!C:BL, 15, FALSE)</f>
        <v>#N/A</v>
      </c>
      <c r="AU87" s="53" t="e">
        <f>W87-X87-VLOOKUP(C87, Вчера_Конвасэл!C:BL, 17, FALSE)</f>
        <v>#N/A</v>
      </c>
      <c r="AV87" s="53" t="e">
        <f>Y87-Z87-VLOOKUP(C87, Вчера_Конвасэл!C:BL, 19, FALSE)</f>
        <v>#N/A</v>
      </c>
      <c r="AW87" s="53" t="e">
        <f>AA87-AB87-VLOOKUP(C87, Вчера_Конвасэл!C:BL, 21, FALSE)</f>
        <v>#N/A</v>
      </c>
      <c r="AX87" s="53" t="e">
        <f>AC87-AD87-VLOOKUP(C87, Вчера_Конвасэл!C:BL, 23, FALSE)</f>
        <v>#N/A</v>
      </c>
      <c r="AY87" s="53" t="e">
        <f>VLOOKUP(C87, Вчера_Конвасэл!C:BL, 26, FALSE)+F87-Z87-AD87-AG87</f>
        <v>#N/A</v>
      </c>
      <c r="AZ87" s="53" t="e">
        <f>AE87-VLOOKUP(C87, Вчера_Конвасэл!C:BL, 25, FALSE)</f>
        <v>#N/A</v>
      </c>
    </row>
    <row r="88" spans="1:52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40"/>
      <c r="AD88" s="39"/>
      <c r="AE88" s="39"/>
      <c r="AF88" s="39"/>
      <c r="AG88" s="40"/>
      <c r="AH88" s="48"/>
      <c r="AI88" s="53">
        <f t="shared" si="3"/>
        <v>0</v>
      </c>
      <c r="AJ88" s="53">
        <f t="shared" si="4"/>
        <v>0</v>
      </c>
      <c r="AK88" s="53" t="str">
        <f>IF(ISNA(VLOOKUP(C88,Вчера_Конвасэл!C:C, 1, FALSE)),"ошибка",0)</f>
        <v>ошибка</v>
      </c>
      <c r="AL88" s="55"/>
      <c r="AM88" s="53" t="e">
        <f>D88-VLOOKUP(C88, Вчера_Конвасэл!C:BL, 2, FALSE)</f>
        <v>#N/A</v>
      </c>
      <c r="AN88" s="53" t="e">
        <f>E88-F88-VLOOKUP(C88, Вчера_Конвасэл!C:BL, 3, FALSE)</f>
        <v>#N/A</v>
      </c>
      <c r="AO88" s="53" t="e">
        <f>K88-L88-VLOOKUP(C88, Вчера_Конвасэл!C:BL, 5, FALSE)</f>
        <v>#N/A</v>
      </c>
      <c r="AP88" s="53" t="e">
        <f>M88-N88-VLOOKUP(C88, Вчера_Конвасэл!C:BL, 7, FALSE)</f>
        <v>#N/A</v>
      </c>
      <c r="AQ88" s="53" t="e">
        <f>O88-P88-VLOOKUP(C88, Вчера_Конвасэл!C:BL, 9, FALSE)</f>
        <v>#N/A</v>
      </c>
      <c r="AR88" s="53" t="e">
        <f>Q88-R88-VLOOKUP(C88, Вчера_Конвасэл!C:BL, 11, FALSE)</f>
        <v>#N/A</v>
      </c>
      <c r="AS88" s="53" t="e">
        <f>S88-T88-VLOOKUP(C88, Вчера_Конвасэл!C:BL, 13, FALSE)</f>
        <v>#N/A</v>
      </c>
      <c r="AT88" s="53" t="e">
        <f>U88-V88-VLOOKUP(C88, Вчера_Конвасэл!C:BL, 15, FALSE)</f>
        <v>#N/A</v>
      </c>
      <c r="AU88" s="53" t="e">
        <f>W88-X88-VLOOKUP(C88, Вчера_Конвасэл!C:BL, 17, FALSE)</f>
        <v>#N/A</v>
      </c>
      <c r="AV88" s="53" t="e">
        <f>Y88-Z88-VLOOKUP(C88, Вчера_Конвасэл!C:BL, 19, FALSE)</f>
        <v>#N/A</v>
      </c>
      <c r="AW88" s="53" t="e">
        <f>AA88-AB88-VLOOKUP(C88, Вчера_Конвасэл!C:BL, 21, FALSE)</f>
        <v>#N/A</v>
      </c>
      <c r="AX88" s="53" t="e">
        <f>AC88-AD88-VLOOKUP(C88, Вчера_Конвасэл!C:BL, 23, FALSE)</f>
        <v>#N/A</v>
      </c>
      <c r="AY88" s="53" t="e">
        <f>VLOOKUP(C88, Вчера_Конвасэл!C:BL, 26, FALSE)+F88-Z88-AD88-AG88</f>
        <v>#N/A</v>
      </c>
      <c r="AZ88" s="53" t="e">
        <f>AE88-VLOOKUP(C88, Вчера_Конвасэл!C:BL, 25, FALSE)</f>
        <v>#N/A</v>
      </c>
    </row>
    <row r="89" spans="1:52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40"/>
      <c r="AD89" s="39"/>
      <c r="AE89" s="39"/>
      <c r="AF89" s="39"/>
      <c r="AG89" s="40"/>
      <c r="AH89" s="48"/>
      <c r="AI89" s="53">
        <f t="shared" si="3"/>
        <v>0</v>
      </c>
      <c r="AJ89" s="53">
        <f t="shared" si="4"/>
        <v>0</v>
      </c>
      <c r="AK89" s="53" t="str">
        <f>IF(ISNA(VLOOKUP(C89,Вчера_Конвасэл!C:C, 1, FALSE)),"ошибка",0)</f>
        <v>ошибка</v>
      </c>
      <c r="AL89" s="55"/>
      <c r="AM89" s="53" t="e">
        <f>D89-VLOOKUP(C89, Вчера_Конвасэл!C:BL, 2, FALSE)</f>
        <v>#N/A</v>
      </c>
      <c r="AN89" s="53" t="e">
        <f>E89-F89-VLOOKUP(C89, Вчера_Конвасэл!C:BL, 3, FALSE)</f>
        <v>#N/A</v>
      </c>
      <c r="AO89" s="53" t="e">
        <f>K89-L89-VLOOKUP(C89, Вчера_Конвасэл!C:BL, 5, FALSE)</f>
        <v>#N/A</v>
      </c>
      <c r="AP89" s="53" t="e">
        <f>M89-N89-VLOOKUP(C89, Вчера_Конвасэл!C:BL, 7, FALSE)</f>
        <v>#N/A</v>
      </c>
      <c r="AQ89" s="53" t="e">
        <f>O89-P89-VLOOKUP(C89, Вчера_Конвасэл!C:BL, 9, FALSE)</f>
        <v>#N/A</v>
      </c>
      <c r="AR89" s="53" t="e">
        <f>Q89-R89-VLOOKUP(C89, Вчера_Конвасэл!C:BL, 11, FALSE)</f>
        <v>#N/A</v>
      </c>
      <c r="AS89" s="53" t="e">
        <f>S89-T89-VLOOKUP(C89, Вчера_Конвасэл!C:BL, 13, FALSE)</f>
        <v>#N/A</v>
      </c>
      <c r="AT89" s="53" t="e">
        <f>U89-V89-VLOOKUP(C89, Вчера_Конвасэл!C:BL, 15, FALSE)</f>
        <v>#N/A</v>
      </c>
      <c r="AU89" s="53" t="e">
        <f>W89-X89-VLOOKUP(C89, Вчера_Конвасэл!C:BL, 17, FALSE)</f>
        <v>#N/A</v>
      </c>
      <c r="AV89" s="53" t="e">
        <f>Y89-Z89-VLOOKUP(C89, Вчера_Конвасэл!C:BL, 19, FALSE)</f>
        <v>#N/A</v>
      </c>
      <c r="AW89" s="53" t="e">
        <f>AA89-AB89-VLOOKUP(C89, Вчера_Конвасэл!C:BL, 21, FALSE)</f>
        <v>#N/A</v>
      </c>
      <c r="AX89" s="53" t="e">
        <f>AC89-AD89-VLOOKUP(C89, Вчера_Конвасэл!C:BL, 23, FALSE)</f>
        <v>#N/A</v>
      </c>
      <c r="AY89" s="53" t="e">
        <f>VLOOKUP(C89, Вчера_Конвасэл!C:BL, 26, FALSE)+F89-Z89-AD89-AG89</f>
        <v>#N/A</v>
      </c>
      <c r="AZ89" s="53" t="e">
        <f>AE89-VLOOKUP(C89, Вчера_Конвасэл!C:BL, 25, FALSE)</f>
        <v>#N/A</v>
      </c>
    </row>
    <row r="90" spans="1:52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40"/>
      <c r="AD90" s="39"/>
      <c r="AE90" s="39"/>
      <c r="AF90" s="39"/>
      <c r="AG90" s="40"/>
      <c r="AH90" s="48"/>
      <c r="AI90" s="53">
        <f t="shared" si="3"/>
        <v>0</v>
      </c>
      <c r="AJ90" s="53">
        <f t="shared" si="4"/>
        <v>0</v>
      </c>
      <c r="AK90" s="53" t="str">
        <f>IF(ISNA(VLOOKUP(C90,Вчера_Конвасэл!C:C, 1, FALSE)),"ошибка",0)</f>
        <v>ошибка</v>
      </c>
      <c r="AL90" s="55"/>
      <c r="AM90" s="53" t="e">
        <f>D90-VLOOKUP(C90, Вчера_Конвасэл!C:BL, 2, FALSE)</f>
        <v>#N/A</v>
      </c>
      <c r="AN90" s="53" t="e">
        <f>E90-F90-VLOOKUP(C90, Вчера_Конвасэл!C:BL, 3, FALSE)</f>
        <v>#N/A</v>
      </c>
      <c r="AO90" s="53" t="e">
        <f>K90-L90-VLOOKUP(C90, Вчера_Конвасэл!C:BL, 5, FALSE)</f>
        <v>#N/A</v>
      </c>
      <c r="AP90" s="53" t="e">
        <f>M90-N90-VLOOKUP(C90, Вчера_Конвасэл!C:BL, 7, FALSE)</f>
        <v>#N/A</v>
      </c>
      <c r="AQ90" s="53" t="e">
        <f>O90-P90-VLOOKUP(C90, Вчера_Конвасэл!C:BL, 9, FALSE)</f>
        <v>#N/A</v>
      </c>
      <c r="AR90" s="53" t="e">
        <f>Q90-R90-VLOOKUP(C90, Вчера_Конвасэл!C:BL, 11, FALSE)</f>
        <v>#N/A</v>
      </c>
      <c r="AS90" s="53" t="e">
        <f>S90-T90-VLOOKUP(C90, Вчера_Конвасэл!C:BL, 13, FALSE)</f>
        <v>#N/A</v>
      </c>
      <c r="AT90" s="53" t="e">
        <f>U90-V90-VLOOKUP(C90, Вчера_Конвасэл!C:BL, 15, FALSE)</f>
        <v>#N/A</v>
      </c>
      <c r="AU90" s="53" t="e">
        <f>W90-X90-VLOOKUP(C90, Вчера_Конвасэл!C:BL, 17, FALSE)</f>
        <v>#N/A</v>
      </c>
      <c r="AV90" s="53" t="e">
        <f>Y90-Z90-VLOOKUP(C90, Вчера_Конвасэл!C:BL, 19, FALSE)</f>
        <v>#N/A</v>
      </c>
      <c r="AW90" s="53" t="e">
        <f>AA90-AB90-VLOOKUP(C90, Вчера_Конвасэл!C:BL, 21, FALSE)</f>
        <v>#N/A</v>
      </c>
      <c r="AX90" s="53" t="e">
        <f>AC90-AD90-VLOOKUP(C90, Вчера_Конвасэл!C:BL, 23, FALSE)</f>
        <v>#N/A</v>
      </c>
      <c r="AY90" s="53" t="e">
        <f>VLOOKUP(C90, Вчера_Конвасэл!C:BL, 26, FALSE)+F90-Z90-AD90-AG90</f>
        <v>#N/A</v>
      </c>
      <c r="AZ90" s="53" t="e">
        <f>AE90-VLOOKUP(C90, Вчера_Конвасэл!C:BL, 25, FALSE)</f>
        <v>#N/A</v>
      </c>
    </row>
    <row r="91" spans="1:52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40"/>
      <c r="AD91" s="39"/>
      <c r="AE91" s="39"/>
      <c r="AF91" s="39"/>
      <c r="AG91" s="40"/>
      <c r="AH91" s="48"/>
      <c r="AI91" s="53">
        <f t="shared" si="3"/>
        <v>0</v>
      </c>
      <c r="AJ91" s="53">
        <f t="shared" si="4"/>
        <v>0</v>
      </c>
      <c r="AK91" s="53" t="str">
        <f>IF(ISNA(VLOOKUP(C91,Вчера_Конвасэл!C:C, 1, FALSE)),"ошибка",0)</f>
        <v>ошибка</v>
      </c>
      <c r="AL91" s="55"/>
      <c r="AM91" s="53" t="e">
        <f>D91-VLOOKUP(C91, Вчера_Конвасэл!C:BL, 2, FALSE)</f>
        <v>#N/A</v>
      </c>
      <c r="AN91" s="53" t="e">
        <f>E91-F91-VLOOKUP(C91, Вчера_Конвасэл!C:BL, 3, FALSE)</f>
        <v>#N/A</v>
      </c>
      <c r="AO91" s="53" t="e">
        <f>K91-L91-VLOOKUP(C91, Вчера_Конвасэл!C:BL, 5, FALSE)</f>
        <v>#N/A</v>
      </c>
      <c r="AP91" s="53" t="e">
        <f>M91-N91-VLOOKUP(C91, Вчера_Конвасэл!C:BL, 7, FALSE)</f>
        <v>#N/A</v>
      </c>
      <c r="AQ91" s="53" t="e">
        <f>O91-P91-VLOOKUP(C91, Вчера_Конвасэл!C:BL, 9, FALSE)</f>
        <v>#N/A</v>
      </c>
      <c r="AR91" s="53" t="e">
        <f>Q91-R91-VLOOKUP(C91, Вчера_Конвасэл!C:BL, 11, FALSE)</f>
        <v>#N/A</v>
      </c>
      <c r="AS91" s="53" t="e">
        <f>S91-T91-VLOOKUP(C91, Вчера_Конвасэл!C:BL, 13, FALSE)</f>
        <v>#N/A</v>
      </c>
      <c r="AT91" s="53" t="e">
        <f>U91-V91-VLOOKUP(C91, Вчера_Конвасэл!C:BL, 15, FALSE)</f>
        <v>#N/A</v>
      </c>
      <c r="AU91" s="53" t="e">
        <f>W91-X91-VLOOKUP(C91, Вчера_Конвасэл!C:BL, 17, FALSE)</f>
        <v>#N/A</v>
      </c>
      <c r="AV91" s="53" t="e">
        <f>Y91-Z91-VLOOKUP(C91, Вчера_Конвасэл!C:BL, 19, FALSE)</f>
        <v>#N/A</v>
      </c>
      <c r="AW91" s="53" t="e">
        <f>AA91-AB91-VLOOKUP(C91, Вчера_Конвасэл!C:BL, 21, FALSE)</f>
        <v>#N/A</v>
      </c>
      <c r="AX91" s="53" t="e">
        <f>AC91-AD91-VLOOKUP(C91, Вчера_Конвасэл!C:BL, 23, FALSE)</f>
        <v>#N/A</v>
      </c>
      <c r="AY91" s="53" t="e">
        <f>VLOOKUP(C91, Вчера_Конвасэл!C:BL, 26, FALSE)+F91-Z91-AD91-AG91</f>
        <v>#N/A</v>
      </c>
      <c r="AZ91" s="53" t="e">
        <f>AE91-VLOOKUP(C91, Вчера_Конвасэл!C:BL, 25, FALSE)</f>
        <v>#N/A</v>
      </c>
    </row>
    <row r="92" spans="1:52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40"/>
      <c r="AD92" s="39"/>
      <c r="AE92" s="39"/>
      <c r="AF92" s="39"/>
      <c r="AG92" s="40"/>
      <c r="AH92" s="48"/>
      <c r="AI92" s="53">
        <f t="shared" si="3"/>
        <v>0</v>
      </c>
      <c r="AJ92" s="53">
        <f t="shared" si="4"/>
        <v>0</v>
      </c>
      <c r="AK92" s="53" t="str">
        <f>IF(ISNA(VLOOKUP(C92,Вчера_Конвасэл!C:C, 1, FALSE)),"ошибка",0)</f>
        <v>ошибка</v>
      </c>
      <c r="AL92" s="55"/>
      <c r="AM92" s="53" t="e">
        <f>D92-VLOOKUP(C92, Вчера_Конвасэл!C:BL, 2, FALSE)</f>
        <v>#N/A</v>
      </c>
      <c r="AN92" s="53" t="e">
        <f>E92-F92-VLOOKUP(C92, Вчера_Конвасэл!C:BL, 3, FALSE)</f>
        <v>#N/A</v>
      </c>
      <c r="AO92" s="53" t="e">
        <f>K92-L92-VLOOKUP(C92, Вчера_Конвасэл!C:BL, 5, FALSE)</f>
        <v>#N/A</v>
      </c>
      <c r="AP92" s="53" t="e">
        <f>M92-N92-VLOOKUP(C92, Вчера_Конвасэл!C:BL, 7, FALSE)</f>
        <v>#N/A</v>
      </c>
      <c r="AQ92" s="53" t="e">
        <f>O92-P92-VLOOKUP(C92, Вчера_Конвасэл!C:BL, 9, FALSE)</f>
        <v>#N/A</v>
      </c>
      <c r="AR92" s="53" t="e">
        <f>Q92-R92-VLOOKUP(C92, Вчера_Конвасэл!C:BL, 11, FALSE)</f>
        <v>#N/A</v>
      </c>
      <c r="AS92" s="53" t="e">
        <f>S92-T92-VLOOKUP(C92, Вчера_Конвасэл!C:BL, 13, FALSE)</f>
        <v>#N/A</v>
      </c>
      <c r="AT92" s="53" t="e">
        <f>U92-V92-VLOOKUP(C92, Вчера_Конвасэл!C:BL, 15, FALSE)</f>
        <v>#N/A</v>
      </c>
      <c r="AU92" s="53" t="e">
        <f>W92-X92-VLOOKUP(C92, Вчера_Конвасэл!C:BL, 17, FALSE)</f>
        <v>#N/A</v>
      </c>
      <c r="AV92" s="53" t="e">
        <f>Y92-Z92-VLOOKUP(C92, Вчера_Конвасэл!C:BL, 19, FALSE)</f>
        <v>#N/A</v>
      </c>
      <c r="AW92" s="53" t="e">
        <f>AA92-AB92-VLOOKUP(C92, Вчера_Конвасэл!C:BL, 21, FALSE)</f>
        <v>#N/A</v>
      </c>
      <c r="AX92" s="53" t="e">
        <f>AC92-AD92-VLOOKUP(C92, Вчера_Конвасэл!C:BL, 23, FALSE)</f>
        <v>#N/A</v>
      </c>
      <c r="AY92" s="53" t="e">
        <f>VLOOKUP(C92, Вчера_Конвасэл!C:BL, 26, FALSE)+F92-Z92-AD92-AG92</f>
        <v>#N/A</v>
      </c>
      <c r="AZ92" s="53" t="e">
        <f>AE92-VLOOKUP(C92, Вчера_Конвасэл!C:BL, 25, FALSE)</f>
        <v>#N/A</v>
      </c>
    </row>
    <row r="93" spans="1:52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40"/>
      <c r="AD93" s="39"/>
      <c r="AE93" s="39"/>
      <c r="AF93" s="39"/>
      <c r="AG93" s="40"/>
      <c r="AH93" s="48"/>
      <c r="AI93" s="53">
        <f t="shared" si="3"/>
        <v>0</v>
      </c>
      <c r="AJ93" s="53">
        <f t="shared" si="4"/>
        <v>0</v>
      </c>
      <c r="AK93" s="53" t="str">
        <f>IF(ISNA(VLOOKUP(C93,Вчера_Конвасэл!C:C, 1, FALSE)),"ошибка",0)</f>
        <v>ошибка</v>
      </c>
      <c r="AL93" s="55"/>
      <c r="AM93" s="53" t="e">
        <f>D93-VLOOKUP(C93, Вчера_Конвасэл!C:BL, 2, FALSE)</f>
        <v>#N/A</v>
      </c>
      <c r="AN93" s="53" t="e">
        <f>E93-F93-VLOOKUP(C93, Вчера_Конвасэл!C:BL, 3, FALSE)</f>
        <v>#N/A</v>
      </c>
      <c r="AO93" s="53" t="e">
        <f>K93-L93-VLOOKUP(C93, Вчера_Конвасэл!C:BL, 5, FALSE)</f>
        <v>#N/A</v>
      </c>
      <c r="AP93" s="53" t="e">
        <f>M93-N93-VLOOKUP(C93, Вчера_Конвасэл!C:BL, 7, FALSE)</f>
        <v>#N/A</v>
      </c>
      <c r="AQ93" s="53" t="e">
        <f>O93-P93-VLOOKUP(C93, Вчера_Конвасэл!C:BL, 9, FALSE)</f>
        <v>#N/A</v>
      </c>
      <c r="AR93" s="53" t="e">
        <f>Q93-R93-VLOOKUP(C93, Вчера_Конвасэл!C:BL, 11, FALSE)</f>
        <v>#N/A</v>
      </c>
      <c r="AS93" s="53" t="e">
        <f>S93-T93-VLOOKUP(C93, Вчера_Конвасэл!C:BL, 13, FALSE)</f>
        <v>#N/A</v>
      </c>
      <c r="AT93" s="53" t="e">
        <f>U93-V93-VLOOKUP(C93, Вчера_Конвасэл!C:BL, 15, FALSE)</f>
        <v>#N/A</v>
      </c>
      <c r="AU93" s="53" t="e">
        <f>W93-X93-VLOOKUP(C93, Вчера_Конвасэл!C:BL, 17, FALSE)</f>
        <v>#N/A</v>
      </c>
      <c r="AV93" s="53" t="e">
        <f>Y93-Z93-VLOOKUP(C93, Вчера_Конвасэл!C:BL, 19, FALSE)</f>
        <v>#N/A</v>
      </c>
      <c r="AW93" s="53" t="e">
        <f>AA93-AB93-VLOOKUP(C93, Вчера_Конвасэл!C:BL, 21, FALSE)</f>
        <v>#N/A</v>
      </c>
      <c r="AX93" s="53" t="e">
        <f>AC93-AD93-VLOOKUP(C93, Вчера_Конвасэл!C:BL, 23, FALSE)</f>
        <v>#N/A</v>
      </c>
      <c r="AY93" s="53" t="e">
        <f>VLOOKUP(C93, Вчера_Конвасэл!C:BL, 26, FALSE)+F93-Z93-AD93-AG93</f>
        <v>#N/A</v>
      </c>
      <c r="AZ93" s="53" t="e">
        <f>AE93-VLOOKUP(C93, Вчера_Конвасэл!C:BL, 25, FALSE)</f>
        <v>#N/A</v>
      </c>
    </row>
    <row r="94" spans="1:52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40"/>
      <c r="AD94" s="39"/>
      <c r="AE94" s="39"/>
      <c r="AF94" s="39"/>
      <c r="AG94" s="40"/>
      <c r="AH94" s="48"/>
      <c r="AI94" s="53">
        <f t="shared" si="3"/>
        <v>0</v>
      </c>
      <c r="AJ94" s="53">
        <f t="shared" si="4"/>
        <v>0</v>
      </c>
      <c r="AK94" s="53" t="str">
        <f>IF(ISNA(VLOOKUP(C94,Вчера_Конвасэл!C:C, 1, FALSE)),"ошибка",0)</f>
        <v>ошибка</v>
      </c>
      <c r="AL94" s="55"/>
      <c r="AM94" s="53" t="e">
        <f>D94-VLOOKUP(C94, Вчера_Конвасэл!C:BL, 2, FALSE)</f>
        <v>#N/A</v>
      </c>
      <c r="AN94" s="53" t="e">
        <f>E94-F94-VLOOKUP(C94, Вчера_Конвасэл!C:BL, 3, FALSE)</f>
        <v>#N/A</v>
      </c>
      <c r="AO94" s="53" t="e">
        <f>K94-L94-VLOOKUP(C94, Вчера_Конвасэл!C:BL, 5, FALSE)</f>
        <v>#N/A</v>
      </c>
      <c r="AP94" s="53" t="e">
        <f>M94-N94-VLOOKUP(C94, Вчера_Конвасэл!C:BL, 7, FALSE)</f>
        <v>#N/A</v>
      </c>
      <c r="AQ94" s="53" t="e">
        <f>O94-P94-VLOOKUP(C94, Вчера_Конвасэл!C:BL, 9, FALSE)</f>
        <v>#N/A</v>
      </c>
      <c r="AR94" s="53" t="e">
        <f>Q94-R94-VLOOKUP(C94, Вчера_Конвасэл!C:BL, 11, FALSE)</f>
        <v>#N/A</v>
      </c>
      <c r="AS94" s="53" t="e">
        <f>S94-T94-VLOOKUP(C94, Вчера_Конвасэл!C:BL, 13, FALSE)</f>
        <v>#N/A</v>
      </c>
      <c r="AT94" s="53" t="e">
        <f>U94-V94-VLOOKUP(C94, Вчера_Конвасэл!C:BL, 15, FALSE)</f>
        <v>#N/A</v>
      </c>
      <c r="AU94" s="53" t="e">
        <f>W94-X94-VLOOKUP(C94, Вчера_Конвасэл!C:BL, 17, FALSE)</f>
        <v>#N/A</v>
      </c>
      <c r="AV94" s="53" t="e">
        <f>Y94-Z94-VLOOKUP(C94, Вчера_Конвасэл!C:BL, 19, FALSE)</f>
        <v>#N/A</v>
      </c>
      <c r="AW94" s="53" t="e">
        <f>AA94-AB94-VLOOKUP(C94, Вчера_Конвасэл!C:BL, 21, FALSE)</f>
        <v>#N/A</v>
      </c>
      <c r="AX94" s="53" t="e">
        <f>AC94-AD94-VLOOKUP(C94, Вчера_Конвасэл!C:BL, 23, FALSE)</f>
        <v>#N/A</v>
      </c>
      <c r="AY94" s="53" t="e">
        <f>VLOOKUP(C94, Вчера_Конвасэл!C:BL, 26, FALSE)+F94-Z94-AD94-AG94</f>
        <v>#N/A</v>
      </c>
      <c r="AZ94" s="53" t="e">
        <f>AE94-VLOOKUP(C94, Вчера_Конвасэл!C:BL, 25, FALSE)</f>
        <v>#N/A</v>
      </c>
    </row>
    <row r="95" spans="1:52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40"/>
      <c r="AD95" s="39"/>
      <c r="AE95" s="39"/>
      <c r="AF95" s="39"/>
      <c r="AG95" s="40"/>
      <c r="AH95" s="48"/>
      <c r="AI95" s="53">
        <f t="shared" si="3"/>
        <v>0</v>
      </c>
      <c r="AJ95" s="53">
        <f t="shared" si="4"/>
        <v>0</v>
      </c>
      <c r="AK95" s="53" t="str">
        <f>IF(ISNA(VLOOKUP(C95,Вчера_Конвасэл!C:C, 1, FALSE)),"ошибка",0)</f>
        <v>ошибка</v>
      </c>
      <c r="AL95" s="55"/>
      <c r="AM95" s="53" t="e">
        <f>D95-VLOOKUP(C95, Вчера_Конвасэл!C:BL, 2, FALSE)</f>
        <v>#N/A</v>
      </c>
      <c r="AN95" s="53" t="e">
        <f>E95-F95-VLOOKUP(C95, Вчера_Конвасэл!C:BL, 3, FALSE)</f>
        <v>#N/A</v>
      </c>
      <c r="AO95" s="53" t="e">
        <f>K95-L95-VLOOKUP(C95, Вчера_Конвасэл!C:BL, 5, FALSE)</f>
        <v>#N/A</v>
      </c>
      <c r="AP95" s="53" t="e">
        <f>M95-N95-VLOOKUP(C95, Вчера_Конвасэл!C:BL, 7, FALSE)</f>
        <v>#N/A</v>
      </c>
      <c r="AQ95" s="53" t="e">
        <f>O95-P95-VLOOKUP(C95, Вчера_Конвасэл!C:BL, 9, FALSE)</f>
        <v>#N/A</v>
      </c>
      <c r="AR95" s="53" t="e">
        <f>Q95-R95-VLOOKUP(C95, Вчера_Конвасэл!C:BL, 11, FALSE)</f>
        <v>#N/A</v>
      </c>
      <c r="AS95" s="53" t="e">
        <f>S95-T95-VLOOKUP(C95, Вчера_Конвасэл!C:BL, 13, FALSE)</f>
        <v>#N/A</v>
      </c>
      <c r="AT95" s="53" t="e">
        <f>U95-V95-VLOOKUP(C95, Вчера_Конвасэл!C:BL, 15, FALSE)</f>
        <v>#N/A</v>
      </c>
      <c r="AU95" s="53" t="e">
        <f>W95-X95-VLOOKUP(C95, Вчера_Конвасэл!C:BL, 17, FALSE)</f>
        <v>#N/A</v>
      </c>
      <c r="AV95" s="53" t="e">
        <f>Y95-Z95-VLOOKUP(C95, Вчера_Конвасэл!C:BL, 19, FALSE)</f>
        <v>#N/A</v>
      </c>
      <c r="AW95" s="53" t="e">
        <f>AA95-AB95-VLOOKUP(C95, Вчера_Конвасэл!C:BL, 21, FALSE)</f>
        <v>#N/A</v>
      </c>
      <c r="AX95" s="53" t="e">
        <f>AC95-AD95-VLOOKUP(C95, Вчера_Конвасэл!C:BL, 23, FALSE)</f>
        <v>#N/A</v>
      </c>
      <c r="AY95" s="53" t="e">
        <f>VLOOKUP(C95, Вчера_Конвасэл!C:BL, 26, FALSE)+F95-Z95-AD95-AG95</f>
        <v>#N/A</v>
      </c>
      <c r="AZ95" s="53" t="e">
        <f>AE95-VLOOKUP(C95, Вчера_Конвасэл!C:BL, 25, FALSE)</f>
        <v>#N/A</v>
      </c>
    </row>
    <row r="96" spans="1:52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40"/>
      <c r="AD96" s="39"/>
      <c r="AE96" s="39"/>
      <c r="AF96" s="39"/>
      <c r="AG96" s="40"/>
      <c r="AH96" s="48"/>
      <c r="AI96" s="53">
        <f t="shared" si="3"/>
        <v>0</v>
      </c>
      <c r="AJ96" s="53">
        <f t="shared" si="4"/>
        <v>0</v>
      </c>
      <c r="AK96" s="53" t="str">
        <f>IF(ISNA(VLOOKUP(C96,Вчера_Конвасэл!C:C, 1, FALSE)),"ошибка",0)</f>
        <v>ошибка</v>
      </c>
      <c r="AL96" s="55"/>
      <c r="AM96" s="53" t="e">
        <f>D96-VLOOKUP(C96, Вчера_Конвасэл!C:BL, 2, FALSE)</f>
        <v>#N/A</v>
      </c>
      <c r="AN96" s="53" t="e">
        <f>E96-F96-VLOOKUP(C96, Вчера_Конвасэл!C:BL, 3, FALSE)</f>
        <v>#N/A</v>
      </c>
      <c r="AO96" s="53" t="e">
        <f>K96-L96-VLOOKUP(C96, Вчера_Конвасэл!C:BL, 5, FALSE)</f>
        <v>#N/A</v>
      </c>
      <c r="AP96" s="53" t="e">
        <f>M96-N96-VLOOKUP(C96, Вчера_Конвасэл!C:BL, 7, FALSE)</f>
        <v>#N/A</v>
      </c>
      <c r="AQ96" s="53" t="e">
        <f>O96-P96-VLOOKUP(C96, Вчера_Конвасэл!C:BL, 9, FALSE)</f>
        <v>#N/A</v>
      </c>
      <c r="AR96" s="53" t="e">
        <f>Q96-R96-VLOOKUP(C96, Вчера_Конвасэл!C:BL, 11, FALSE)</f>
        <v>#N/A</v>
      </c>
      <c r="AS96" s="53" t="e">
        <f>S96-T96-VLOOKUP(C96, Вчера_Конвасэл!C:BL, 13, FALSE)</f>
        <v>#N/A</v>
      </c>
      <c r="AT96" s="53" t="e">
        <f>U96-V96-VLOOKUP(C96, Вчера_Конвасэл!C:BL, 15, FALSE)</f>
        <v>#N/A</v>
      </c>
      <c r="AU96" s="53" t="e">
        <f>W96-X96-VLOOKUP(C96, Вчера_Конвасэл!C:BL, 17, FALSE)</f>
        <v>#N/A</v>
      </c>
      <c r="AV96" s="53" t="e">
        <f>Y96-Z96-VLOOKUP(C96, Вчера_Конвасэл!C:BL, 19, FALSE)</f>
        <v>#N/A</v>
      </c>
      <c r="AW96" s="53" t="e">
        <f>AA96-AB96-VLOOKUP(C96, Вчера_Конвасэл!C:BL, 21, FALSE)</f>
        <v>#N/A</v>
      </c>
      <c r="AX96" s="53" t="e">
        <f>AC96-AD96-VLOOKUP(C96, Вчера_Конвасэл!C:BL, 23, FALSE)</f>
        <v>#N/A</v>
      </c>
      <c r="AY96" s="53" t="e">
        <f>VLOOKUP(C96, Вчера_Конвасэл!C:BL, 26, FALSE)+F96-Z96-AD96-AG96</f>
        <v>#N/A</v>
      </c>
      <c r="AZ96" s="53" t="e">
        <f>AE96-VLOOKUP(C96, Вчера_Конвасэл!C:BL, 25, FALSE)</f>
        <v>#N/A</v>
      </c>
    </row>
    <row r="97" spans="1:52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40"/>
      <c r="AD97" s="39"/>
      <c r="AE97" s="39"/>
      <c r="AF97" s="39"/>
      <c r="AG97" s="40"/>
      <c r="AH97" s="48"/>
      <c r="AI97" s="53">
        <f t="shared" si="3"/>
        <v>0</v>
      </c>
      <c r="AJ97" s="53">
        <f t="shared" si="4"/>
        <v>0</v>
      </c>
      <c r="AK97" s="53" t="str">
        <f>IF(ISNA(VLOOKUP(C97,Вчера_Конвасэл!C:C, 1, FALSE)),"ошибка",0)</f>
        <v>ошибка</v>
      </c>
      <c r="AL97" s="55"/>
      <c r="AM97" s="53" t="e">
        <f>D97-VLOOKUP(C97, Вчера_Конвасэл!C:BL, 2, FALSE)</f>
        <v>#N/A</v>
      </c>
      <c r="AN97" s="53" t="e">
        <f>E97-F97-VLOOKUP(C97, Вчера_Конвасэл!C:BL, 3, FALSE)</f>
        <v>#N/A</v>
      </c>
      <c r="AO97" s="53" t="e">
        <f>K97-L97-VLOOKUP(C97, Вчера_Конвасэл!C:BL, 5, FALSE)</f>
        <v>#N/A</v>
      </c>
      <c r="AP97" s="53" t="e">
        <f>M97-N97-VLOOKUP(C97, Вчера_Конвасэл!C:BL, 7, FALSE)</f>
        <v>#N/A</v>
      </c>
      <c r="AQ97" s="53" t="e">
        <f>O97-P97-VLOOKUP(C97, Вчера_Конвасэл!C:BL, 9, FALSE)</f>
        <v>#N/A</v>
      </c>
      <c r="AR97" s="53" t="e">
        <f>Q97-R97-VLOOKUP(C97, Вчера_Конвасэл!C:BL, 11, FALSE)</f>
        <v>#N/A</v>
      </c>
      <c r="AS97" s="53" t="e">
        <f>S97-T97-VLOOKUP(C97, Вчера_Конвасэл!C:BL, 13, FALSE)</f>
        <v>#N/A</v>
      </c>
      <c r="AT97" s="53" t="e">
        <f>U97-V97-VLOOKUP(C97, Вчера_Конвасэл!C:BL, 15, FALSE)</f>
        <v>#N/A</v>
      </c>
      <c r="AU97" s="53" t="e">
        <f>W97-X97-VLOOKUP(C97, Вчера_Конвасэл!C:BL, 17, FALSE)</f>
        <v>#N/A</v>
      </c>
      <c r="AV97" s="53" t="e">
        <f>Y97-Z97-VLOOKUP(C97, Вчера_Конвасэл!C:BL, 19, FALSE)</f>
        <v>#N/A</v>
      </c>
      <c r="AW97" s="53" t="e">
        <f>AA97-AB97-VLOOKUP(C97, Вчера_Конвасэл!C:BL, 21, FALSE)</f>
        <v>#N/A</v>
      </c>
      <c r="AX97" s="53" t="e">
        <f>AC97-AD97-VLOOKUP(C97, Вчера_Конвасэл!C:BL, 23, FALSE)</f>
        <v>#N/A</v>
      </c>
      <c r="AY97" s="53" t="e">
        <f>VLOOKUP(C97, Вчера_Конвасэл!C:BL, 26, FALSE)+F97-Z97-AD97-AG97</f>
        <v>#N/A</v>
      </c>
      <c r="AZ97" s="53" t="e">
        <f>AE97-VLOOKUP(C97, Вчера_Конвасэл!C:BL, 25, FALSE)</f>
        <v>#N/A</v>
      </c>
    </row>
    <row r="98" spans="1:52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40"/>
      <c r="AD98" s="39"/>
      <c r="AE98" s="39"/>
      <c r="AF98" s="39"/>
      <c r="AG98" s="40"/>
      <c r="AH98" s="48"/>
      <c r="AI98" s="53">
        <f t="shared" si="3"/>
        <v>0</v>
      </c>
      <c r="AJ98" s="53">
        <f t="shared" si="4"/>
        <v>0</v>
      </c>
      <c r="AK98" s="53" t="str">
        <f>IF(ISNA(VLOOKUP(C98,Вчера_Конвасэл!C:C, 1, FALSE)),"ошибка",0)</f>
        <v>ошибка</v>
      </c>
      <c r="AL98" s="55"/>
      <c r="AM98" s="53" t="e">
        <f>D98-VLOOKUP(C98, Вчера_Конвасэл!C:BL, 2, FALSE)</f>
        <v>#N/A</v>
      </c>
      <c r="AN98" s="53" t="e">
        <f>E98-F98-VLOOKUP(C98, Вчера_Конвасэл!C:BL, 3, FALSE)</f>
        <v>#N/A</v>
      </c>
      <c r="AO98" s="53" t="e">
        <f>K98-L98-VLOOKUP(C98, Вчера_Конвасэл!C:BL, 5, FALSE)</f>
        <v>#N/A</v>
      </c>
      <c r="AP98" s="53" t="e">
        <f>M98-N98-VLOOKUP(C98, Вчера_Конвасэл!C:BL, 7, FALSE)</f>
        <v>#N/A</v>
      </c>
      <c r="AQ98" s="53" t="e">
        <f>O98-P98-VLOOKUP(C98, Вчера_Конвасэл!C:BL, 9, FALSE)</f>
        <v>#N/A</v>
      </c>
      <c r="AR98" s="53" t="e">
        <f>Q98-R98-VLOOKUP(C98, Вчера_Конвасэл!C:BL, 11, FALSE)</f>
        <v>#N/A</v>
      </c>
      <c r="AS98" s="53" t="e">
        <f>S98-T98-VLOOKUP(C98, Вчера_Конвасэл!C:BL, 13, FALSE)</f>
        <v>#N/A</v>
      </c>
      <c r="AT98" s="53" t="e">
        <f>U98-V98-VLOOKUP(C98, Вчера_Конвасэл!C:BL, 15, FALSE)</f>
        <v>#N/A</v>
      </c>
      <c r="AU98" s="53" t="e">
        <f>W98-X98-VLOOKUP(C98, Вчера_Конвасэл!C:BL, 17, FALSE)</f>
        <v>#N/A</v>
      </c>
      <c r="AV98" s="53" t="e">
        <f>Y98-Z98-VLOOKUP(C98, Вчера_Конвасэл!C:BL, 19, FALSE)</f>
        <v>#N/A</v>
      </c>
      <c r="AW98" s="53" t="e">
        <f>AA98-AB98-VLOOKUP(C98, Вчера_Конвасэл!C:BL, 21, FALSE)</f>
        <v>#N/A</v>
      </c>
      <c r="AX98" s="53" t="e">
        <f>AC98-AD98-VLOOKUP(C98, Вчера_Конвасэл!C:BL, 23, FALSE)</f>
        <v>#N/A</v>
      </c>
      <c r="AY98" s="53" t="e">
        <f>VLOOKUP(C98, Вчера_Конвасэл!C:BL, 26, FALSE)+F98-Z98-AD98-AG98</f>
        <v>#N/A</v>
      </c>
      <c r="AZ98" s="53" t="e">
        <f>AE98-VLOOKUP(C98, Вчера_Конвасэл!C:BL, 25, FALSE)</f>
        <v>#N/A</v>
      </c>
    </row>
    <row r="99" spans="1:52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40"/>
      <c r="AD99" s="39"/>
      <c r="AE99" s="39"/>
      <c r="AF99" s="39"/>
      <c r="AG99" s="40"/>
      <c r="AH99" s="48"/>
      <c r="AI99" s="53">
        <f t="shared" si="3"/>
        <v>0</v>
      </c>
      <c r="AJ99" s="53">
        <f t="shared" si="4"/>
        <v>0</v>
      </c>
      <c r="AK99" s="53" t="str">
        <f>IF(ISNA(VLOOKUP(C99,Вчера_Конвасэл!C:C, 1, FALSE)),"ошибка",0)</f>
        <v>ошибка</v>
      </c>
      <c r="AL99" s="55"/>
      <c r="AM99" s="53" t="e">
        <f>D99-VLOOKUP(C99, Вчера_Конвасэл!C:BL, 2, FALSE)</f>
        <v>#N/A</v>
      </c>
      <c r="AN99" s="53" t="e">
        <f>E99-F99-VLOOKUP(C99, Вчера_Конвасэл!C:BL, 3, FALSE)</f>
        <v>#N/A</v>
      </c>
      <c r="AO99" s="53" t="e">
        <f>K99-L99-VLOOKUP(C99, Вчера_Конвасэл!C:BL, 5, FALSE)</f>
        <v>#N/A</v>
      </c>
      <c r="AP99" s="53" t="e">
        <f>M99-N99-VLOOKUP(C99, Вчера_Конвасэл!C:BL, 7, FALSE)</f>
        <v>#N/A</v>
      </c>
      <c r="AQ99" s="53" t="e">
        <f>O99-P99-VLOOKUP(C99, Вчера_Конвасэл!C:BL, 9, FALSE)</f>
        <v>#N/A</v>
      </c>
      <c r="AR99" s="53" t="e">
        <f>Q99-R99-VLOOKUP(C99, Вчера_Конвасэл!C:BL, 11, FALSE)</f>
        <v>#N/A</v>
      </c>
      <c r="AS99" s="53" t="e">
        <f>S99-T99-VLOOKUP(C99, Вчера_Конвасэл!C:BL, 13, FALSE)</f>
        <v>#N/A</v>
      </c>
      <c r="AT99" s="53" t="e">
        <f>U99-V99-VLOOKUP(C99, Вчера_Конвасэл!C:BL, 15, FALSE)</f>
        <v>#N/A</v>
      </c>
      <c r="AU99" s="53" t="e">
        <f>W99-X99-VLOOKUP(C99, Вчера_Конвасэл!C:BL, 17, FALSE)</f>
        <v>#N/A</v>
      </c>
      <c r="AV99" s="53" t="e">
        <f>Y99-Z99-VLOOKUP(C99, Вчера_Конвасэл!C:BL, 19, FALSE)</f>
        <v>#N/A</v>
      </c>
      <c r="AW99" s="53" t="e">
        <f>AA99-AB99-VLOOKUP(C99, Вчера_Конвасэл!C:BL, 21, FALSE)</f>
        <v>#N/A</v>
      </c>
      <c r="AX99" s="53" t="e">
        <f>AC99-AD99-VLOOKUP(C99, Вчера_Конвасэл!C:BL, 23, FALSE)</f>
        <v>#N/A</v>
      </c>
      <c r="AY99" s="53" t="e">
        <f>VLOOKUP(C99, Вчера_Конвасэл!C:BL, 26, FALSE)+F99-Z99-AD99-AG99</f>
        <v>#N/A</v>
      </c>
      <c r="AZ99" s="53" t="e">
        <f>AE99-VLOOKUP(C99, Вчера_Конвасэл!C:BL, 25, FALSE)</f>
        <v>#N/A</v>
      </c>
    </row>
    <row r="100" spans="1:52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40"/>
      <c r="AD100" s="39"/>
      <c r="AE100" s="39"/>
      <c r="AF100" s="39"/>
      <c r="AG100" s="40"/>
      <c r="AH100" s="48"/>
      <c r="AI100" s="53">
        <f t="shared" si="3"/>
        <v>0</v>
      </c>
      <c r="AJ100" s="53">
        <f t="shared" si="4"/>
        <v>0</v>
      </c>
      <c r="AK100" s="53" t="str">
        <f>IF(ISNA(VLOOKUP(C100,Вчера_Конвасэл!C:C, 1, FALSE)),"ошибка",0)</f>
        <v>ошибка</v>
      </c>
      <c r="AL100" s="55"/>
      <c r="AM100" s="53" t="e">
        <f>D100-VLOOKUP(C100, Вчера_Конвасэл!C:BL, 2, FALSE)</f>
        <v>#N/A</v>
      </c>
      <c r="AN100" s="53" t="e">
        <f>E100-F100-VLOOKUP(C100, Вчера_Конвасэл!C:BL, 3, FALSE)</f>
        <v>#N/A</v>
      </c>
      <c r="AO100" s="53" t="e">
        <f>K100-L100-VLOOKUP(C100, Вчера_Конвасэл!C:BL, 5, FALSE)</f>
        <v>#N/A</v>
      </c>
      <c r="AP100" s="53" t="e">
        <f>M100-N100-VLOOKUP(C100, Вчера_Конвасэл!C:BL, 7, FALSE)</f>
        <v>#N/A</v>
      </c>
      <c r="AQ100" s="53" t="e">
        <f>O100-P100-VLOOKUP(C100, Вчера_Конвасэл!C:BL, 9, FALSE)</f>
        <v>#N/A</v>
      </c>
      <c r="AR100" s="53" t="e">
        <f>Q100-R100-VLOOKUP(C100, Вчера_Конвасэл!C:BL, 11, FALSE)</f>
        <v>#N/A</v>
      </c>
      <c r="AS100" s="53" t="e">
        <f>S100-T100-VLOOKUP(C100, Вчера_Конвасэл!C:BL, 13, FALSE)</f>
        <v>#N/A</v>
      </c>
      <c r="AT100" s="53" t="e">
        <f>U100-V100-VLOOKUP(C100, Вчера_Конвасэл!C:BL, 15, FALSE)</f>
        <v>#N/A</v>
      </c>
      <c r="AU100" s="53" t="e">
        <f>W100-X100-VLOOKUP(C100, Вчера_Конвасэл!C:BL, 17, FALSE)</f>
        <v>#N/A</v>
      </c>
      <c r="AV100" s="53" t="e">
        <f>Y100-Z100-VLOOKUP(C100, Вчера_Конвасэл!C:BL, 19, FALSE)</f>
        <v>#N/A</v>
      </c>
      <c r="AW100" s="53" t="e">
        <f>AA100-AB100-VLOOKUP(C100, Вчера_Конвасэл!C:BL, 21, FALSE)</f>
        <v>#N/A</v>
      </c>
      <c r="AX100" s="53" t="e">
        <f>AC100-AD100-VLOOKUP(C100, Вчера_Конвасэл!C:BL, 23, FALSE)</f>
        <v>#N/A</v>
      </c>
      <c r="AY100" s="53" t="e">
        <f>VLOOKUP(C100, Вчера_Конвасэл!C:BL, 26, FALSE)+F100-Z100-AD100-AG100</f>
        <v>#N/A</v>
      </c>
      <c r="AZ100" s="53" t="e">
        <f>AE100-VLOOKUP(C100, Вчера_Конвасэл!C:BL, 25, FALSE)</f>
        <v>#N/A</v>
      </c>
    </row>
    <row r="101" spans="1:52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40"/>
      <c r="AD101" s="39"/>
      <c r="AE101" s="39"/>
      <c r="AF101" s="39"/>
      <c r="AG101" s="40"/>
      <c r="AH101" s="48"/>
      <c r="AI101" s="53">
        <f t="shared" si="3"/>
        <v>0</v>
      </c>
      <c r="AJ101" s="53">
        <f t="shared" si="4"/>
        <v>0</v>
      </c>
      <c r="AK101" s="53" t="str">
        <f>IF(ISNA(VLOOKUP(C101,Вчера_Конвасэл!C:C, 1, FALSE)),"ошибка",0)</f>
        <v>ошибка</v>
      </c>
      <c r="AL101" s="55"/>
      <c r="AM101" s="53" t="e">
        <f>D101-VLOOKUP(C101, Вчера_Конвасэл!C:BL, 2, FALSE)</f>
        <v>#N/A</v>
      </c>
      <c r="AN101" s="53" t="e">
        <f>E101-F101-VLOOKUP(C101, Вчера_Конвасэл!C:BL, 3, FALSE)</f>
        <v>#N/A</v>
      </c>
      <c r="AO101" s="53" t="e">
        <f>K101-L101-VLOOKUP(C101, Вчера_Конвасэл!C:BL, 5, FALSE)</f>
        <v>#N/A</v>
      </c>
      <c r="AP101" s="53" t="e">
        <f>M101-N101-VLOOKUP(C101, Вчера_Конвасэл!C:BL, 7, FALSE)</f>
        <v>#N/A</v>
      </c>
      <c r="AQ101" s="53" t="e">
        <f>O101-P101-VLOOKUP(C101, Вчера_Конвасэл!C:BL, 9, FALSE)</f>
        <v>#N/A</v>
      </c>
      <c r="AR101" s="53" t="e">
        <f>Q101-R101-VLOOKUP(C101, Вчера_Конвасэл!C:BL, 11, FALSE)</f>
        <v>#N/A</v>
      </c>
      <c r="AS101" s="53" t="e">
        <f>S101-T101-VLOOKUP(C101, Вчера_Конвасэл!C:BL, 13, FALSE)</f>
        <v>#N/A</v>
      </c>
      <c r="AT101" s="53" t="e">
        <f>U101-V101-VLOOKUP(C101, Вчера_Конвасэл!C:BL, 15, FALSE)</f>
        <v>#N/A</v>
      </c>
      <c r="AU101" s="53" t="e">
        <f>W101-X101-VLOOKUP(C101, Вчера_Конвасэл!C:BL, 17, FALSE)</f>
        <v>#N/A</v>
      </c>
      <c r="AV101" s="53" t="e">
        <f>Y101-Z101-VLOOKUP(C101, Вчера_Конвасэл!C:BL, 19, FALSE)</f>
        <v>#N/A</v>
      </c>
      <c r="AW101" s="53" t="e">
        <f>AA101-AB101-VLOOKUP(C101, Вчера_Конвасэл!C:BL, 21, FALSE)</f>
        <v>#N/A</v>
      </c>
      <c r="AX101" s="53" t="e">
        <f>AC101-AD101-VLOOKUP(C101, Вчера_Конвасэл!C:BL, 23, FALSE)</f>
        <v>#N/A</v>
      </c>
      <c r="AY101" s="53" t="e">
        <f>VLOOKUP(C101, Вчера_Конвасэл!C:BL, 26, FALSE)+F101-Z101-AD101-AG101</f>
        <v>#N/A</v>
      </c>
      <c r="AZ101" s="53" t="e">
        <f>AE101-VLOOKUP(C101, Вчера_Конвасэл!C:BL, 25, FALSE)</f>
        <v>#N/A</v>
      </c>
    </row>
    <row r="102" spans="1:52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40"/>
      <c r="AD102" s="39"/>
      <c r="AE102" s="39"/>
      <c r="AF102" s="39"/>
      <c r="AG102" s="40"/>
      <c r="AH102" s="48"/>
      <c r="AI102" s="53">
        <f t="shared" si="3"/>
        <v>0</v>
      </c>
      <c r="AJ102" s="53">
        <f t="shared" si="4"/>
        <v>0</v>
      </c>
      <c r="AK102" s="53" t="str">
        <f>IF(ISNA(VLOOKUP(C102,Вчера_Конвасэл!C:C, 1, FALSE)),"ошибка",0)</f>
        <v>ошибка</v>
      </c>
      <c r="AL102" s="55"/>
      <c r="AM102" s="53" t="e">
        <f>D102-VLOOKUP(C102, Вчера_Конвасэл!C:BL, 2, FALSE)</f>
        <v>#N/A</v>
      </c>
      <c r="AN102" s="53" t="e">
        <f>E102-F102-VLOOKUP(C102, Вчера_Конвасэл!C:BL, 3, FALSE)</f>
        <v>#N/A</v>
      </c>
      <c r="AO102" s="53" t="e">
        <f>K102-L102-VLOOKUP(C102, Вчера_Конвасэл!C:BL, 5, FALSE)</f>
        <v>#N/A</v>
      </c>
      <c r="AP102" s="53" t="e">
        <f>M102-N102-VLOOKUP(C102, Вчера_Конвасэл!C:BL, 7, FALSE)</f>
        <v>#N/A</v>
      </c>
      <c r="AQ102" s="53" t="e">
        <f>O102-P102-VLOOKUP(C102, Вчера_Конвасэл!C:BL, 9, FALSE)</f>
        <v>#N/A</v>
      </c>
      <c r="AR102" s="53" t="e">
        <f>Q102-R102-VLOOKUP(C102, Вчера_Конвасэл!C:BL, 11, FALSE)</f>
        <v>#N/A</v>
      </c>
      <c r="AS102" s="53" t="e">
        <f>S102-T102-VLOOKUP(C102, Вчера_Конвасэл!C:BL, 13, FALSE)</f>
        <v>#N/A</v>
      </c>
      <c r="AT102" s="53" t="e">
        <f>U102-V102-VLOOKUP(C102, Вчера_Конвасэл!C:BL, 15, FALSE)</f>
        <v>#N/A</v>
      </c>
      <c r="AU102" s="53" t="e">
        <f>W102-X102-VLOOKUP(C102, Вчера_Конвасэл!C:BL, 17, FALSE)</f>
        <v>#N/A</v>
      </c>
      <c r="AV102" s="53" t="e">
        <f>Y102-Z102-VLOOKUP(C102, Вчера_Конвасэл!C:BL, 19, FALSE)</f>
        <v>#N/A</v>
      </c>
      <c r="AW102" s="53" t="e">
        <f>AA102-AB102-VLOOKUP(C102, Вчера_Конвасэл!C:BL, 21, FALSE)</f>
        <v>#N/A</v>
      </c>
      <c r="AX102" s="53" t="e">
        <f>AC102-AD102-VLOOKUP(C102, Вчера_Конвасэл!C:BL, 23, FALSE)</f>
        <v>#N/A</v>
      </c>
      <c r="AY102" s="53" t="e">
        <f>VLOOKUP(C102, Вчера_Конвасэл!C:BL, 26, FALSE)+F102-Z102-AD102-AG102</f>
        <v>#N/A</v>
      </c>
      <c r="AZ102" s="53" t="e">
        <f>AE102-VLOOKUP(C102, Вчера_Конвасэл!C:BL, 25, FALSE)</f>
        <v>#N/A</v>
      </c>
    </row>
    <row r="103" spans="1:52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40"/>
      <c r="AD103" s="39"/>
      <c r="AE103" s="39"/>
      <c r="AF103" s="39"/>
      <c r="AG103" s="40"/>
      <c r="AH103" s="48"/>
      <c r="AI103" s="53">
        <f t="shared" si="3"/>
        <v>0</v>
      </c>
      <c r="AJ103" s="53">
        <f t="shared" si="4"/>
        <v>0</v>
      </c>
      <c r="AK103" s="53" t="str">
        <f>IF(ISNA(VLOOKUP(C103,Вчера_Конвасэл!C:C, 1, FALSE)),"ошибка",0)</f>
        <v>ошибка</v>
      </c>
      <c r="AL103" s="55"/>
      <c r="AM103" s="53" t="e">
        <f>D103-VLOOKUP(C103, Вчера_Конвасэл!C:BL, 2, FALSE)</f>
        <v>#N/A</v>
      </c>
      <c r="AN103" s="53" t="e">
        <f>E103-F103-VLOOKUP(C103, Вчера_Конвасэл!C:BL, 3, FALSE)</f>
        <v>#N/A</v>
      </c>
      <c r="AO103" s="53" t="e">
        <f>K103-L103-VLOOKUP(C103, Вчера_Конвасэл!C:BL, 5, FALSE)</f>
        <v>#N/A</v>
      </c>
      <c r="AP103" s="53" t="e">
        <f>M103-N103-VLOOKUP(C103, Вчера_Конвасэл!C:BL, 7, FALSE)</f>
        <v>#N/A</v>
      </c>
      <c r="AQ103" s="53" t="e">
        <f>O103-P103-VLOOKUP(C103, Вчера_Конвасэл!C:BL, 9, FALSE)</f>
        <v>#N/A</v>
      </c>
      <c r="AR103" s="53" t="e">
        <f>Q103-R103-VLOOKUP(C103, Вчера_Конвасэл!C:BL, 11, FALSE)</f>
        <v>#N/A</v>
      </c>
      <c r="AS103" s="53" t="e">
        <f>S103-T103-VLOOKUP(C103, Вчера_Конвасэл!C:BL, 13, FALSE)</f>
        <v>#N/A</v>
      </c>
      <c r="AT103" s="53" t="e">
        <f>U103-V103-VLOOKUP(C103, Вчера_Конвасэл!C:BL, 15, FALSE)</f>
        <v>#N/A</v>
      </c>
      <c r="AU103" s="53" t="e">
        <f>W103-X103-VLOOKUP(C103, Вчера_Конвасэл!C:BL, 17, FALSE)</f>
        <v>#N/A</v>
      </c>
      <c r="AV103" s="53" t="e">
        <f>Y103-Z103-VLOOKUP(C103, Вчера_Конвасэл!C:BL, 19, FALSE)</f>
        <v>#N/A</v>
      </c>
      <c r="AW103" s="53" t="e">
        <f>AA103-AB103-VLOOKUP(C103, Вчера_Конвасэл!C:BL, 21, FALSE)</f>
        <v>#N/A</v>
      </c>
      <c r="AX103" s="53" t="e">
        <f>AC103-AD103-VLOOKUP(C103, Вчера_Конвасэл!C:BL, 23, FALSE)</f>
        <v>#N/A</v>
      </c>
      <c r="AY103" s="53" t="e">
        <f>VLOOKUP(C103, Вчера_Конвасэл!C:BL, 26, FALSE)+F103-Z103-AD103-AG103</f>
        <v>#N/A</v>
      </c>
      <c r="AZ103" s="53" t="e">
        <f>AE103-VLOOKUP(C103, Вчера_Конвасэл!C:BL, 25, FALSE)</f>
        <v>#N/A</v>
      </c>
    </row>
    <row r="104" spans="1:52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40"/>
      <c r="AD104" s="39"/>
      <c r="AE104" s="39"/>
      <c r="AF104" s="39"/>
      <c r="AG104" s="40"/>
      <c r="AH104" s="48"/>
      <c r="AI104" s="53">
        <f t="shared" si="3"/>
        <v>0</v>
      </c>
      <c r="AJ104" s="53">
        <f t="shared" si="4"/>
        <v>0</v>
      </c>
      <c r="AK104" s="53" t="str">
        <f>IF(ISNA(VLOOKUP(C104,Вчера_Конвасэл!C:C, 1, FALSE)),"ошибка",0)</f>
        <v>ошибка</v>
      </c>
      <c r="AL104" s="55"/>
      <c r="AM104" s="53" t="e">
        <f>D104-VLOOKUP(C104, Вчера_Конвасэл!C:BL, 2, FALSE)</f>
        <v>#N/A</v>
      </c>
      <c r="AN104" s="53" t="e">
        <f>E104-F104-VLOOKUP(C104, Вчера_Конвасэл!C:BL, 3, FALSE)</f>
        <v>#N/A</v>
      </c>
      <c r="AO104" s="53" t="e">
        <f>K104-L104-VLOOKUP(C104, Вчера_Конвасэл!C:BL, 5, FALSE)</f>
        <v>#N/A</v>
      </c>
      <c r="AP104" s="53" t="e">
        <f>M104-N104-VLOOKUP(C104, Вчера_Конвасэл!C:BL, 7, FALSE)</f>
        <v>#N/A</v>
      </c>
      <c r="AQ104" s="53" t="e">
        <f>O104-P104-VLOOKUP(C104, Вчера_Конвасэл!C:BL, 9, FALSE)</f>
        <v>#N/A</v>
      </c>
      <c r="AR104" s="53" t="e">
        <f>Q104-R104-VLOOKUP(C104, Вчера_Конвасэл!C:BL, 11, FALSE)</f>
        <v>#N/A</v>
      </c>
      <c r="AS104" s="53" t="e">
        <f>S104-T104-VLOOKUP(C104, Вчера_Конвасэл!C:BL, 13, FALSE)</f>
        <v>#N/A</v>
      </c>
      <c r="AT104" s="53" t="e">
        <f>U104-V104-VLOOKUP(C104, Вчера_Конвасэл!C:BL, 15, FALSE)</f>
        <v>#N/A</v>
      </c>
      <c r="AU104" s="53" t="e">
        <f>W104-X104-VLOOKUP(C104, Вчера_Конвасэл!C:BL, 17, FALSE)</f>
        <v>#N/A</v>
      </c>
      <c r="AV104" s="53" t="e">
        <f>Y104-Z104-VLOOKUP(C104, Вчера_Конвасэл!C:BL, 19, FALSE)</f>
        <v>#N/A</v>
      </c>
      <c r="AW104" s="53" t="e">
        <f>AA104-AB104-VLOOKUP(C104, Вчера_Конвасэл!C:BL, 21, FALSE)</f>
        <v>#N/A</v>
      </c>
      <c r="AX104" s="53" t="e">
        <f>AC104-AD104-VLOOKUP(C104, Вчера_Конвасэл!C:BL, 23, FALSE)</f>
        <v>#N/A</v>
      </c>
      <c r="AY104" s="53" t="e">
        <f>VLOOKUP(C104, Вчера_Конвасэл!C:BL, 26, FALSE)+F104-Z104-AD104-AG104</f>
        <v>#N/A</v>
      </c>
      <c r="AZ104" s="53" t="e">
        <f>AE104-VLOOKUP(C104, Вчера_Конвасэл!C:BL, 25, FALSE)</f>
        <v>#N/A</v>
      </c>
    </row>
    <row r="105" spans="1:52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40"/>
      <c r="AD105" s="39"/>
      <c r="AE105" s="39"/>
      <c r="AF105" s="39"/>
      <c r="AG105" s="40"/>
      <c r="AH105" s="48"/>
      <c r="AI105" s="53">
        <f t="shared" si="3"/>
        <v>0</v>
      </c>
      <c r="AJ105" s="53">
        <f t="shared" si="4"/>
        <v>0</v>
      </c>
      <c r="AK105" s="53" t="str">
        <f>IF(ISNA(VLOOKUP(C105,Вчера_Конвасэл!C:C, 1, FALSE)),"ошибка",0)</f>
        <v>ошибка</v>
      </c>
      <c r="AL105" s="55"/>
      <c r="AM105" s="53" t="e">
        <f>D105-VLOOKUP(C105, Вчера_Конвасэл!C:BL, 2, FALSE)</f>
        <v>#N/A</v>
      </c>
      <c r="AN105" s="53" t="e">
        <f>E105-F105-VLOOKUP(C105, Вчера_Конвасэл!C:BL, 3, FALSE)</f>
        <v>#N/A</v>
      </c>
      <c r="AO105" s="53" t="e">
        <f>K105-L105-VLOOKUP(C105, Вчера_Конвасэл!C:BL, 5, FALSE)</f>
        <v>#N/A</v>
      </c>
      <c r="AP105" s="53" t="e">
        <f>M105-N105-VLOOKUP(C105, Вчера_Конвасэл!C:BL, 7, FALSE)</f>
        <v>#N/A</v>
      </c>
      <c r="AQ105" s="53" t="e">
        <f>O105-P105-VLOOKUP(C105, Вчера_Конвасэл!C:BL, 9, FALSE)</f>
        <v>#N/A</v>
      </c>
      <c r="AR105" s="53" t="e">
        <f>Q105-R105-VLOOKUP(C105, Вчера_Конвасэл!C:BL, 11, FALSE)</f>
        <v>#N/A</v>
      </c>
      <c r="AS105" s="53" t="e">
        <f>S105-T105-VLOOKUP(C105, Вчера_Конвасэл!C:BL, 13, FALSE)</f>
        <v>#N/A</v>
      </c>
      <c r="AT105" s="53" t="e">
        <f>U105-V105-VLOOKUP(C105, Вчера_Конвасэл!C:BL, 15, FALSE)</f>
        <v>#N/A</v>
      </c>
      <c r="AU105" s="53" t="e">
        <f>W105-X105-VLOOKUP(C105, Вчера_Конвасэл!C:BL, 17, FALSE)</f>
        <v>#N/A</v>
      </c>
      <c r="AV105" s="53" t="e">
        <f>Y105-Z105-VLOOKUP(C105, Вчера_Конвасэл!C:BL, 19, FALSE)</f>
        <v>#N/A</v>
      </c>
      <c r="AW105" s="53" t="e">
        <f>AA105-AB105-VLOOKUP(C105, Вчера_Конвасэл!C:BL, 21, FALSE)</f>
        <v>#N/A</v>
      </c>
      <c r="AX105" s="53" t="e">
        <f>AC105-AD105-VLOOKUP(C105, Вчера_Конвасэл!C:BL, 23, FALSE)</f>
        <v>#N/A</v>
      </c>
      <c r="AY105" s="53" t="e">
        <f>VLOOKUP(C105, Вчера_Конвасэл!C:BL, 26, FALSE)+F105-Z105-AD105-AG105</f>
        <v>#N/A</v>
      </c>
      <c r="AZ105" s="53" t="e">
        <f>AE105-VLOOKUP(C105, Вчера_Конвасэл!C:BL, 25, FALSE)</f>
        <v>#N/A</v>
      </c>
    </row>
    <row r="106" spans="1:52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40"/>
      <c r="AD106" s="39"/>
      <c r="AE106" s="39"/>
      <c r="AF106" s="39"/>
      <c r="AG106" s="40"/>
      <c r="AH106" s="48"/>
      <c r="AI106" s="53">
        <f t="shared" si="3"/>
        <v>0</v>
      </c>
      <c r="AJ106" s="53">
        <f t="shared" si="4"/>
        <v>0</v>
      </c>
      <c r="AK106" s="53" t="str">
        <f>IF(ISNA(VLOOKUP(C106,Вчера_Конвасэл!C:C, 1, FALSE)),"ошибка",0)</f>
        <v>ошибка</v>
      </c>
      <c r="AL106" s="55"/>
      <c r="AM106" s="53" t="e">
        <f>D106-VLOOKUP(C106, Вчера_Конвасэл!C:BL, 2, FALSE)</f>
        <v>#N/A</v>
      </c>
      <c r="AN106" s="53" t="e">
        <f>E106-F106-VLOOKUP(C106, Вчера_Конвасэл!C:BL, 3, FALSE)</f>
        <v>#N/A</v>
      </c>
      <c r="AO106" s="53" t="e">
        <f>K106-L106-VLOOKUP(C106, Вчера_Конвасэл!C:BL, 5, FALSE)</f>
        <v>#N/A</v>
      </c>
      <c r="AP106" s="53" t="e">
        <f>M106-N106-VLOOKUP(C106, Вчера_Конвасэл!C:BL, 7, FALSE)</f>
        <v>#N/A</v>
      </c>
      <c r="AQ106" s="53" t="e">
        <f>O106-P106-VLOOKUP(C106, Вчера_Конвасэл!C:BL, 9, FALSE)</f>
        <v>#N/A</v>
      </c>
      <c r="AR106" s="53" t="e">
        <f>Q106-R106-VLOOKUP(C106, Вчера_Конвасэл!C:BL, 11, FALSE)</f>
        <v>#N/A</v>
      </c>
      <c r="AS106" s="53" t="e">
        <f>S106-T106-VLOOKUP(C106, Вчера_Конвасэл!C:BL, 13, FALSE)</f>
        <v>#N/A</v>
      </c>
      <c r="AT106" s="53" t="e">
        <f>U106-V106-VLOOKUP(C106, Вчера_Конвасэл!C:BL, 15, FALSE)</f>
        <v>#N/A</v>
      </c>
      <c r="AU106" s="53" t="e">
        <f>W106-X106-VLOOKUP(C106, Вчера_Конвасэл!C:BL, 17, FALSE)</f>
        <v>#N/A</v>
      </c>
      <c r="AV106" s="53" t="e">
        <f>Y106-Z106-VLOOKUP(C106, Вчера_Конвасэл!C:BL, 19, FALSE)</f>
        <v>#N/A</v>
      </c>
      <c r="AW106" s="53" t="e">
        <f>AA106-AB106-VLOOKUP(C106, Вчера_Конвасэл!C:BL, 21, FALSE)</f>
        <v>#N/A</v>
      </c>
      <c r="AX106" s="53" t="e">
        <f>AC106-AD106-VLOOKUP(C106, Вчера_Конвасэл!C:BL, 23, FALSE)</f>
        <v>#N/A</v>
      </c>
      <c r="AY106" s="53" t="e">
        <f>VLOOKUP(C106, Вчера_Конвасэл!C:BL, 26, FALSE)+F106-Z106-AD106-AG106</f>
        <v>#N/A</v>
      </c>
      <c r="AZ106" s="53" t="e">
        <f>AE106-VLOOKUP(C106, Вчера_Конвасэл!C:BL, 25, FALSE)</f>
        <v>#N/A</v>
      </c>
    </row>
    <row r="107" spans="1:52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40"/>
      <c r="AD107" s="39"/>
      <c r="AE107" s="39"/>
      <c r="AF107" s="39"/>
      <c r="AG107" s="40"/>
      <c r="AH107" s="48"/>
      <c r="AI107" s="53">
        <f t="shared" si="3"/>
        <v>0</v>
      </c>
      <c r="AJ107" s="53">
        <f t="shared" si="4"/>
        <v>0</v>
      </c>
      <c r="AK107" s="53" t="str">
        <f>IF(ISNA(VLOOKUP(C107,Вчера_Конвасэл!C:C, 1, FALSE)),"ошибка",0)</f>
        <v>ошибка</v>
      </c>
      <c r="AL107" s="55"/>
      <c r="AM107" s="53" t="e">
        <f>D107-VLOOKUP(C107, Вчера_Конвасэл!C:BL, 2, FALSE)</f>
        <v>#N/A</v>
      </c>
      <c r="AN107" s="53" t="e">
        <f>E107-F107-VLOOKUP(C107, Вчера_Конвасэл!C:BL, 3, FALSE)</f>
        <v>#N/A</v>
      </c>
      <c r="AO107" s="53" t="e">
        <f>K107-L107-VLOOKUP(C107, Вчера_Конвасэл!C:BL, 5, FALSE)</f>
        <v>#N/A</v>
      </c>
      <c r="AP107" s="53" t="e">
        <f>M107-N107-VLOOKUP(C107, Вчера_Конвасэл!C:BL, 7, FALSE)</f>
        <v>#N/A</v>
      </c>
      <c r="AQ107" s="53" t="e">
        <f>O107-P107-VLOOKUP(C107, Вчера_Конвасэл!C:BL, 9, FALSE)</f>
        <v>#N/A</v>
      </c>
      <c r="AR107" s="53" t="e">
        <f>Q107-R107-VLOOKUP(C107, Вчера_Конвасэл!C:BL, 11, FALSE)</f>
        <v>#N/A</v>
      </c>
      <c r="AS107" s="53" t="e">
        <f>S107-T107-VLOOKUP(C107, Вчера_Конвасэл!C:BL, 13, FALSE)</f>
        <v>#N/A</v>
      </c>
      <c r="AT107" s="53" t="e">
        <f>U107-V107-VLOOKUP(C107, Вчера_Конвасэл!C:BL, 15, FALSE)</f>
        <v>#N/A</v>
      </c>
      <c r="AU107" s="53" t="e">
        <f>W107-X107-VLOOKUP(C107, Вчера_Конвасэл!C:BL, 17, FALSE)</f>
        <v>#N/A</v>
      </c>
      <c r="AV107" s="53" t="e">
        <f>Y107-Z107-VLOOKUP(C107, Вчера_Конвасэл!C:BL, 19, FALSE)</f>
        <v>#N/A</v>
      </c>
      <c r="AW107" s="53" t="e">
        <f>AA107-AB107-VLOOKUP(C107, Вчера_Конвасэл!C:BL, 21, FALSE)</f>
        <v>#N/A</v>
      </c>
      <c r="AX107" s="53" t="e">
        <f>AC107-AD107-VLOOKUP(C107, Вчера_Конвасэл!C:BL, 23, FALSE)</f>
        <v>#N/A</v>
      </c>
      <c r="AY107" s="53" t="e">
        <f>VLOOKUP(C107, Вчера_Конвасэл!C:BL, 26, FALSE)+F107-Z107-AD107-AG107</f>
        <v>#N/A</v>
      </c>
      <c r="AZ107" s="53" t="e">
        <f>AE107-VLOOKUP(C107, Вчера_Конвасэл!C:BL, 25, FALSE)</f>
        <v>#N/A</v>
      </c>
    </row>
    <row r="108" spans="1:52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40"/>
      <c r="AD108" s="39"/>
      <c r="AE108" s="39"/>
      <c r="AF108" s="39"/>
      <c r="AG108" s="40"/>
      <c r="AH108" s="48"/>
      <c r="AI108" s="53">
        <f t="shared" si="3"/>
        <v>0</v>
      </c>
      <c r="AJ108" s="53">
        <f t="shared" si="4"/>
        <v>0</v>
      </c>
      <c r="AK108" s="53" t="str">
        <f>IF(ISNA(VLOOKUP(C108,Вчера_Конвасэл!C:C, 1, FALSE)),"ошибка",0)</f>
        <v>ошибка</v>
      </c>
      <c r="AL108" s="55"/>
      <c r="AM108" s="53" t="e">
        <f>D108-VLOOKUP(C108, Вчера_Конвасэл!C:BL, 2, FALSE)</f>
        <v>#N/A</v>
      </c>
      <c r="AN108" s="53" t="e">
        <f>E108-F108-VLOOKUP(C108, Вчера_Конвасэл!C:BL, 3, FALSE)</f>
        <v>#N/A</v>
      </c>
      <c r="AO108" s="53" t="e">
        <f>K108-L108-VLOOKUP(C108, Вчера_Конвасэл!C:BL, 5, FALSE)</f>
        <v>#N/A</v>
      </c>
      <c r="AP108" s="53" t="e">
        <f>M108-N108-VLOOKUP(C108, Вчера_Конвасэл!C:BL, 7, FALSE)</f>
        <v>#N/A</v>
      </c>
      <c r="AQ108" s="53" t="e">
        <f>O108-P108-VLOOKUP(C108, Вчера_Конвасэл!C:BL, 9, FALSE)</f>
        <v>#N/A</v>
      </c>
      <c r="AR108" s="53" t="e">
        <f>Q108-R108-VLOOKUP(C108, Вчера_Конвасэл!C:BL, 11, FALSE)</f>
        <v>#N/A</v>
      </c>
      <c r="AS108" s="53" t="e">
        <f>S108-T108-VLOOKUP(C108, Вчера_Конвасэл!C:BL, 13, FALSE)</f>
        <v>#N/A</v>
      </c>
      <c r="AT108" s="53" t="e">
        <f>U108-V108-VLOOKUP(C108, Вчера_Конвасэл!C:BL, 15, FALSE)</f>
        <v>#N/A</v>
      </c>
      <c r="AU108" s="53" t="e">
        <f>W108-X108-VLOOKUP(C108, Вчера_Конвасэл!C:BL, 17, FALSE)</f>
        <v>#N/A</v>
      </c>
      <c r="AV108" s="53" t="e">
        <f>Y108-Z108-VLOOKUP(C108, Вчера_Конвасэл!C:BL, 19, FALSE)</f>
        <v>#N/A</v>
      </c>
      <c r="AW108" s="53" t="e">
        <f>AA108-AB108-VLOOKUP(C108, Вчера_Конвасэл!C:BL, 21, FALSE)</f>
        <v>#N/A</v>
      </c>
      <c r="AX108" s="53" t="e">
        <f>AC108-AD108-VLOOKUP(C108, Вчера_Конвасэл!C:BL, 23, FALSE)</f>
        <v>#N/A</v>
      </c>
      <c r="AY108" s="53" t="e">
        <f>VLOOKUP(C108, Вчера_Конвасэл!C:BL, 26, FALSE)+F108-Z108-AD108-AG108</f>
        <v>#N/A</v>
      </c>
      <c r="AZ108" s="53" t="e">
        <f>AE108-VLOOKUP(C108, Вчера_Конвасэл!C:BL, 25, FALSE)</f>
        <v>#N/A</v>
      </c>
    </row>
    <row r="109" spans="1:52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40"/>
      <c r="AD109" s="39"/>
      <c r="AE109" s="39"/>
      <c r="AF109" s="39"/>
      <c r="AG109" s="40"/>
      <c r="AH109" s="48"/>
      <c r="AI109" s="53">
        <f t="shared" si="3"/>
        <v>0</v>
      </c>
      <c r="AJ109" s="53">
        <f t="shared" si="4"/>
        <v>0</v>
      </c>
      <c r="AK109" s="53" t="str">
        <f>IF(ISNA(VLOOKUP(C109,Вчера_Конвасэл!C:C, 1, FALSE)),"ошибка",0)</f>
        <v>ошибка</v>
      </c>
      <c r="AL109" s="55"/>
      <c r="AM109" s="53" t="e">
        <f>D109-VLOOKUP(C109, Вчера_Конвасэл!C:BL, 2, FALSE)</f>
        <v>#N/A</v>
      </c>
      <c r="AN109" s="53" t="e">
        <f>E109-F109-VLOOKUP(C109, Вчера_Конвасэл!C:BL, 3, FALSE)</f>
        <v>#N/A</v>
      </c>
      <c r="AO109" s="53" t="e">
        <f>K109-L109-VLOOKUP(C109, Вчера_Конвасэл!C:BL, 5, FALSE)</f>
        <v>#N/A</v>
      </c>
      <c r="AP109" s="53" t="e">
        <f>M109-N109-VLOOKUP(C109, Вчера_Конвасэл!C:BL, 7, FALSE)</f>
        <v>#N/A</v>
      </c>
      <c r="AQ109" s="53" t="e">
        <f>O109-P109-VLOOKUP(C109, Вчера_Конвасэл!C:BL, 9, FALSE)</f>
        <v>#N/A</v>
      </c>
      <c r="AR109" s="53" t="e">
        <f>Q109-R109-VLOOKUP(C109, Вчера_Конвасэл!C:BL, 11, FALSE)</f>
        <v>#N/A</v>
      </c>
      <c r="AS109" s="53" t="e">
        <f>S109-T109-VLOOKUP(C109, Вчера_Конвасэл!C:BL, 13, FALSE)</f>
        <v>#N/A</v>
      </c>
      <c r="AT109" s="53" t="e">
        <f>U109-V109-VLOOKUP(C109, Вчера_Конвасэл!C:BL, 15, FALSE)</f>
        <v>#N/A</v>
      </c>
      <c r="AU109" s="53" t="e">
        <f>W109-X109-VLOOKUP(C109, Вчера_Конвасэл!C:BL, 17, FALSE)</f>
        <v>#N/A</v>
      </c>
      <c r="AV109" s="53" t="e">
        <f>Y109-Z109-VLOOKUP(C109, Вчера_Конвасэл!C:BL, 19, FALSE)</f>
        <v>#N/A</v>
      </c>
      <c r="AW109" s="53" t="e">
        <f>AA109-AB109-VLOOKUP(C109, Вчера_Конвасэл!C:BL, 21, FALSE)</f>
        <v>#N/A</v>
      </c>
      <c r="AX109" s="53" t="e">
        <f>AC109-AD109-VLOOKUP(C109, Вчера_Конвасэл!C:BL, 23, FALSE)</f>
        <v>#N/A</v>
      </c>
      <c r="AY109" s="53" t="e">
        <f>VLOOKUP(C109, Вчера_Конвасэл!C:BL, 26, FALSE)+F109-Z109-AD109-AG109</f>
        <v>#N/A</v>
      </c>
      <c r="AZ109" s="53" t="e">
        <f>AE109-VLOOKUP(C109, Вчера_Конвасэл!C:BL, 25, FALSE)</f>
        <v>#N/A</v>
      </c>
    </row>
    <row r="110" spans="1:52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40"/>
      <c r="AD110" s="39"/>
      <c r="AE110" s="39"/>
      <c r="AF110" s="39"/>
      <c r="AG110" s="40"/>
      <c r="AH110" s="48"/>
      <c r="AI110" s="53">
        <f t="shared" si="3"/>
        <v>0</v>
      </c>
      <c r="AJ110" s="53">
        <f t="shared" si="4"/>
        <v>0</v>
      </c>
      <c r="AK110" s="53" t="str">
        <f>IF(ISNA(VLOOKUP(C110,Вчера_Конвасэл!C:C, 1, FALSE)),"ошибка",0)</f>
        <v>ошибка</v>
      </c>
      <c r="AL110" s="55"/>
      <c r="AM110" s="53" t="e">
        <f>D110-VLOOKUP(C110, Вчера_Конвасэл!C:BL, 2, FALSE)</f>
        <v>#N/A</v>
      </c>
      <c r="AN110" s="53" t="e">
        <f>E110-F110-VLOOKUP(C110, Вчера_Конвасэл!C:BL, 3, FALSE)</f>
        <v>#N/A</v>
      </c>
      <c r="AO110" s="53" t="e">
        <f>K110-L110-VLOOKUP(C110, Вчера_Конвасэл!C:BL, 5, FALSE)</f>
        <v>#N/A</v>
      </c>
      <c r="AP110" s="53" t="e">
        <f>M110-N110-VLOOKUP(C110, Вчера_Конвасэл!C:BL, 7, FALSE)</f>
        <v>#N/A</v>
      </c>
      <c r="AQ110" s="53" t="e">
        <f>O110-P110-VLOOKUP(C110, Вчера_Конвасэл!C:BL, 9, FALSE)</f>
        <v>#N/A</v>
      </c>
      <c r="AR110" s="53" t="e">
        <f>Q110-R110-VLOOKUP(C110, Вчера_Конвасэл!C:BL, 11, FALSE)</f>
        <v>#N/A</v>
      </c>
      <c r="AS110" s="53" t="e">
        <f>S110-T110-VLOOKUP(C110, Вчера_Конвасэл!C:BL, 13, FALSE)</f>
        <v>#N/A</v>
      </c>
      <c r="AT110" s="53" t="e">
        <f>U110-V110-VLOOKUP(C110, Вчера_Конвасэл!C:BL, 15, FALSE)</f>
        <v>#N/A</v>
      </c>
      <c r="AU110" s="53" t="e">
        <f>W110-X110-VLOOKUP(C110, Вчера_Конвасэл!C:BL, 17, FALSE)</f>
        <v>#N/A</v>
      </c>
      <c r="AV110" s="53" t="e">
        <f>Y110-Z110-VLOOKUP(C110, Вчера_Конвасэл!C:BL, 19, FALSE)</f>
        <v>#N/A</v>
      </c>
      <c r="AW110" s="53" t="e">
        <f>AA110-AB110-VLOOKUP(C110, Вчера_Конвасэл!C:BL, 21, FALSE)</f>
        <v>#N/A</v>
      </c>
      <c r="AX110" s="53" t="e">
        <f>AC110-AD110-VLOOKUP(C110, Вчера_Конвасэл!C:BL, 23, FALSE)</f>
        <v>#N/A</v>
      </c>
      <c r="AY110" s="53" t="e">
        <f>VLOOKUP(C110, Вчера_Конвасэл!C:BL, 26, FALSE)+F110-Z110-AD110-AG110</f>
        <v>#N/A</v>
      </c>
      <c r="AZ110" s="53" t="e">
        <f>AE110-VLOOKUP(C110, Вчера_Конвасэл!C:BL, 25, FALSE)</f>
        <v>#N/A</v>
      </c>
    </row>
    <row r="111" spans="1:52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40"/>
      <c r="AD111" s="39"/>
      <c r="AE111" s="39"/>
      <c r="AF111" s="39"/>
      <c r="AG111" s="40"/>
      <c r="AH111" s="48"/>
      <c r="AI111" s="53">
        <f t="shared" si="3"/>
        <v>0</v>
      </c>
      <c r="AJ111" s="53">
        <f t="shared" si="4"/>
        <v>0</v>
      </c>
      <c r="AK111" s="53" t="str">
        <f>IF(ISNA(VLOOKUP(C111,Вчера_Конвасэл!C:C, 1, FALSE)),"ошибка",0)</f>
        <v>ошибка</v>
      </c>
      <c r="AL111" s="55"/>
      <c r="AM111" s="53" t="e">
        <f>D111-VLOOKUP(C111, Вчера_Конвасэл!C:BL, 2, FALSE)</f>
        <v>#N/A</v>
      </c>
      <c r="AN111" s="53" t="e">
        <f>E111-F111-VLOOKUP(C111, Вчера_Конвасэл!C:BL, 3, FALSE)</f>
        <v>#N/A</v>
      </c>
      <c r="AO111" s="53" t="e">
        <f>K111-L111-VLOOKUP(C111, Вчера_Конвасэл!C:BL, 5, FALSE)</f>
        <v>#N/A</v>
      </c>
      <c r="AP111" s="53" t="e">
        <f>M111-N111-VLOOKUP(C111, Вчера_Конвасэл!C:BL, 7, FALSE)</f>
        <v>#N/A</v>
      </c>
      <c r="AQ111" s="53" t="e">
        <f>O111-P111-VLOOKUP(C111, Вчера_Конвасэл!C:BL, 9, FALSE)</f>
        <v>#N/A</v>
      </c>
      <c r="AR111" s="53" t="e">
        <f>Q111-R111-VLOOKUP(C111, Вчера_Конвасэл!C:BL, 11, FALSE)</f>
        <v>#N/A</v>
      </c>
      <c r="AS111" s="53" t="e">
        <f>S111-T111-VLOOKUP(C111, Вчера_Конвасэл!C:BL, 13, FALSE)</f>
        <v>#N/A</v>
      </c>
      <c r="AT111" s="53" t="e">
        <f>U111-V111-VLOOKUP(C111, Вчера_Конвасэл!C:BL, 15, FALSE)</f>
        <v>#N/A</v>
      </c>
      <c r="AU111" s="53" t="e">
        <f>W111-X111-VLOOKUP(C111, Вчера_Конвасэл!C:BL, 17, FALSE)</f>
        <v>#N/A</v>
      </c>
      <c r="AV111" s="53" t="e">
        <f>Y111-Z111-VLOOKUP(C111, Вчера_Конвасэл!C:BL, 19, FALSE)</f>
        <v>#N/A</v>
      </c>
      <c r="AW111" s="53" t="e">
        <f>AA111-AB111-VLOOKUP(C111, Вчера_Конвасэл!C:BL, 21, FALSE)</f>
        <v>#N/A</v>
      </c>
      <c r="AX111" s="53" t="e">
        <f>AC111-AD111-VLOOKUP(C111, Вчера_Конвасэл!C:BL, 23, FALSE)</f>
        <v>#N/A</v>
      </c>
      <c r="AY111" s="53" t="e">
        <f>VLOOKUP(C111, Вчера_Конвасэл!C:BL, 26, FALSE)+F111-Z111-AD111-AG111</f>
        <v>#N/A</v>
      </c>
      <c r="AZ111" s="53" t="e">
        <f>AE111-VLOOKUP(C111, Вчера_Конвасэл!C:BL, 25, FALSE)</f>
        <v>#N/A</v>
      </c>
    </row>
    <row r="112" spans="1:52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40"/>
      <c r="AD112" s="39"/>
      <c r="AE112" s="39"/>
      <c r="AF112" s="39"/>
      <c r="AG112" s="40"/>
      <c r="AH112" s="48"/>
      <c r="AI112" s="53">
        <f t="shared" si="3"/>
        <v>0</v>
      </c>
      <c r="AJ112" s="53">
        <f t="shared" si="4"/>
        <v>0</v>
      </c>
      <c r="AK112" s="53" t="str">
        <f>IF(ISNA(VLOOKUP(C112,Вчера_Конвасэл!C:C, 1, FALSE)),"ошибка",0)</f>
        <v>ошибка</v>
      </c>
      <c r="AL112" s="55"/>
      <c r="AM112" s="53" t="e">
        <f>D112-VLOOKUP(C112, Вчера_Конвасэл!C:BL, 2, FALSE)</f>
        <v>#N/A</v>
      </c>
      <c r="AN112" s="53" t="e">
        <f>E112-F112-VLOOKUP(C112, Вчера_Конвасэл!C:BL, 3, FALSE)</f>
        <v>#N/A</v>
      </c>
      <c r="AO112" s="53" t="e">
        <f>K112-L112-VLOOKUP(C112, Вчера_Конвасэл!C:BL, 5, FALSE)</f>
        <v>#N/A</v>
      </c>
      <c r="AP112" s="53" t="e">
        <f>M112-N112-VLOOKUP(C112, Вчера_Конвасэл!C:BL, 7, FALSE)</f>
        <v>#N/A</v>
      </c>
      <c r="AQ112" s="53" t="e">
        <f>O112-P112-VLOOKUP(C112, Вчера_Конвасэл!C:BL, 9, FALSE)</f>
        <v>#N/A</v>
      </c>
      <c r="AR112" s="53" t="e">
        <f>Q112-R112-VLOOKUP(C112, Вчера_Конвасэл!C:BL, 11, FALSE)</f>
        <v>#N/A</v>
      </c>
      <c r="AS112" s="53" t="e">
        <f>S112-T112-VLOOKUP(C112, Вчера_Конвасэл!C:BL, 13, FALSE)</f>
        <v>#N/A</v>
      </c>
      <c r="AT112" s="53" t="e">
        <f>U112-V112-VLOOKUP(C112, Вчера_Конвасэл!C:BL, 15, FALSE)</f>
        <v>#N/A</v>
      </c>
      <c r="AU112" s="53" t="e">
        <f>W112-X112-VLOOKUP(C112, Вчера_Конвасэл!C:BL, 17, FALSE)</f>
        <v>#N/A</v>
      </c>
      <c r="AV112" s="53" t="e">
        <f>Y112-Z112-VLOOKUP(C112, Вчера_Конвасэл!C:BL, 19, FALSE)</f>
        <v>#N/A</v>
      </c>
      <c r="AW112" s="53" t="e">
        <f>AA112-AB112-VLOOKUP(C112, Вчера_Конвасэл!C:BL, 21, FALSE)</f>
        <v>#N/A</v>
      </c>
      <c r="AX112" s="53" t="e">
        <f>AC112-AD112-VLOOKUP(C112, Вчера_Конвасэл!C:BL, 23, FALSE)</f>
        <v>#N/A</v>
      </c>
      <c r="AY112" s="53" t="e">
        <f>VLOOKUP(C112, Вчера_Конвасэл!C:BL, 26, FALSE)+F112-Z112-AD112-AG112</f>
        <v>#N/A</v>
      </c>
      <c r="AZ112" s="53" t="e">
        <f>AE112-VLOOKUP(C112, Вчера_Конвасэл!C:BL, 25, FALSE)</f>
        <v>#N/A</v>
      </c>
    </row>
    <row r="113" spans="1:52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40"/>
      <c r="AD113" s="39"/>
      <c r="AE113" s="39"/>
      <c r="AF113" s="39"/>
      <c r="AG113" s="40"/>
      <c r="AH113" s="48"/>
      <c r="AI113" s="53">
        <f t="shared" si="3"/>
        <v>0</v>
      </c>
      <c r="AJ113" s="53">
        <f t="shared" si="4"/>
        <v>0</v>
      </c>
      <c r="AK113" s="53" t="str">
        <f>IF(ISNA(VLOOKUP(C113,Вчера_Конвасэл!C:C, 1, FALSE)),"ошибка",0)</f>
        <v>ошибка</v>
      </c>
      <c r="AL113" s="55"/>
      <c r="AM113" s="53" t="e">
        <f>D113-VLOOKUP(C113, Вчера_Конвасэл!C:BL, 2, FALSE)</f>
        <v>#N/A</v>
      </c>
      <c r="AN113" s="53" t="e">
        <f>E113-F113-VLOOKUP(C113, Вчера_Конвасэл!C:BL, 3, FALSE)</f>
        <v>#N/A</v>
      </c>
      <c r="AO113" s="53" t="e">
        <f>K113-L113-VLOOKUP(C113, Вчера_Конвасэл!C:BL, 5, FALSE)</f>
        <v>#N/A</v>
      </c>
      <c r="AP113" s="53" t="e">
        <f>M113-N113-VLOOKUP(C113, Вчера_Конвасэл!C:BL, 7, FALSE)</f>
        <v>#N/A</v>
      </c>
      <c r="AQ113" s="53" t="e">
        <f>O113-P113-VLOOKUP(C113, Вчера_Конвасэл!C:BL, 9, FALSE)</f>
        <v>#N/A</v>
      </c>
      <c r="AR113" s="53" t="e">
        <f>Q113-R113-VLOOKUP(C113, Вчера_Конвасэл!C:BL, 11, FALSE)</f>
        <v>#N/A</v>
      </c>
      <c r="AS113" s="53" t="e">
        <f>S113-T113-VLOOKUP(C113, Вчера_Конвасэл!C:BL, 13, FALSE)</f>
        <v>#N/A</v>
      </c>
      <c r="AT113" s="53" t="e">
        <f>U113-V113-VLOOKUP(C113, Вчера_Конвасэл!C:BL, 15, FALSE)</f>
        <v>#N/A</v>
      </c>
      <c r="AU113" s="53" t="e">
        <f>W113-X113-VLOOKUP(C113, Вчера_Конвасэл!C:BL, 17, FALSE)</f>
        <v>#N/A</v>
      </c>
      <c r="AV113" s="53" t="e">
        <f>Y113-Z113-VLOOKUP(C113, Вчера_Конвасэл!C:BL, 19, FALSE)</f>
        <v>#N/A</v>
      </c>
      <c r="AW113" s="53" t="e">
        <f>AA113-AB113-VLOOKUP(C113, Вчера_Конвасэл!C:BL, 21, FALSE)</f>
        <v>#N/A</v>
      </c>
      <c r="AX113" s="53" t="e">
        <f>AC113-AD113-VLOOKUP(C113, Вчера_Конвасэл!C:BL, 23, FALSE)</f>
        <v>#N/A</v>
      </c>
      <c r="AY113" s="53" t="e">
        <f>VLOOKUP(C113, Вчера_Конвасэл!C:BL, 26, FALSE)+F113-Z113-AD113-AG113</f>
        <v>#N/A</v>
      </c>
      <c r="AZ113" s="53" t="e">
        <f>AE113-VLOOKUP(C113, Вчера_Конвасэл!C:BL, 25, FALSE)</f>
        <v>#N/A</v>
      </c>
    </row>
    <row r="114" spans="1:52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40"/>
      <c r="AD114" s="39"/>
      <c r="AE114" s="39"/>
      <c r="AF114" s="39"/>
      <c r="AG114" s="40"/>
      <c r="AH114" s="48"/>
      <c r="AI114" s="53">
        <f t="shared" si="3"/>
        <v>0</v>
      </c>
      <c r="AJ114" s="53">
        <f t="shared" si="4"/>
        <v>0</v>
      </c>
      <c r="AK114" s="53" t="str">
        <f>IF(ISNA(VLOOKUP(C114,Вчера_Конвасэл!C:C, 1, FALSE)),"ошибка",0)</f>
        <v>ошибка</v>
      </c>
      <c r="AL114" s="55"/>
      <c r="AM114" s="53" t="e">
        <f>D114-VLOOKUP(C114, Вчера_Конвасэл!C:BL, 2, FALSE)</f>
        <v>#N/A</v>
      </c>
      <c r="AN114" s="53" t="e">
        <f>E114-F114-VLOOKUP(C114, Вчера_Конвасэл!C:BL, 3, FALSE)</f>
        <v>#N/A</v>
      </c>
      <c r="AO114" s="53" t="e">
        <f>K114-L114-VLOOKUP(C114, Вчера_Конвасэл!C:BL, 5, FALSE)</f>
        <v>#N/A</v>
      </c>
      <c r="AP114" s="53" t="e">
        <f>M114-N114-VLOOKUP(C114, Вчера_Конвасэл!C:BL, 7, FALSE)</f>
        <v>#N/A</v>
      </c>
      <c r="AQ114" s="53" t="e">
        <f>O114-P114-VLOOKUP(C114, Вчера_Конвасэл!C:BL, 9, FALSE)</f>
        <v>#N/A</v>
      </c>
      <c r="AR114" s="53" t="e">
        <f>Q114-R114-VLOOKUP(C114, Вчера_Конвасэл!C:BL, 11, FALSE)</f>
        <v>#N/A</v>
      </c>
      <c r="AS114" s="53" t="e">
        <f>S114-T114-VLOOKUP(C114, Вчера_Конвасэл!C:BL, 13, FALSE)</f>
        <v>#N/A</v>
      </c>
      <c r="AT114" s="53" t="e">
        <f>U114-V114-VLOOKUP(C114, Вчера_Конвасэл!C:BL, 15, FALSE)</f>
        <v>#N/A</v>
      </c>
      <c r="AU114" s="53" t="e">
        <f>W114-X114-VLOOKUP(C114, Вчера_Конвасэл!C:BL, 17, FALSE)</f>
        <v>#N/A</v>
      </c>
      <c r="AV114" s="53" t="e">
        <f>Y114-Z114-VLOOKUP(C114, Вчера_Конвасэл!C:BL, 19, FALSE)</f>
        <v>#N/A</v>
      </c>
      <c r="AW114" s="53" t="e">
        <f>AA114-AB114-VLOOKUP(C114, Вчера_Конвасэл!C:BL, 21, FALSE)</f>
        <v>#N/A</v>
      </c>
      <c r="AX114" s="53" t="e">
        <f>AC114-AD114-VLOOKUP(C114, Вчера_Конвасэл!C:BL, 23, FALSE)</f>
        <v>#N/A</v>
      </c>
      <c r="AY114" s="53" t="e">
        <f>VLOOKUP(C114, Вчера_Конвасэл!C:BL, 26, FALSE)+F114-Z114-AD114-AG114</f>
        <v>#N/A</v>
      </c>
      <c r="AZ114" s="53" t="e">
        <f>AE114-VLOOKUP(C114, Вчера_Конвасэл!C:BL, 25, FALSE)</f>
        <v>#N/A</v>
      </c>
    </row>
    <row r="115" spans="1:52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40"/>
      <c r="AD115" s="39"/>
      <c r="AE115" s="39"/>
      <c r="AF115" s="39"/>
      <c r="AG115" s="40"/>
      <c r="AH115" s="48"/>
      <c r="AI115" s="53">
        <f t="shared" si="3"/>
        <v>0</v>
      </c>
      <c r="AJ115" s="53">
        <f t="shared" si="4"/>
        <v>0</v>
      </c>
      <c r="AK115" s="53" t="str">
        <f>IF(ISNA(VLOOKUP(C115,Вчера_Конвасэл!C:C, 1, FALSE)),"ошибка",0)</f>
        <v>ошибка</v>
      </c>
      <c r="AL115" s="55"/>
      <c r="AM115" s="53" t="e">
        <f>D115-VLOOKUP(C115, Вчера_Конвасэл!C:BL, 2, FALSE)</f>
        <v>#N/A</v>
      </c>
      <c r="AN115" s="53" t="e">
        <f>E115-F115-VLOOKUP(C115, Вчера_Конвасэл!C:BL, 3, FALSE)</f>
        <v>#N/A</v>
      </c>
      <c r="AO115" s="53" t="e">
        <f>K115-L115-VLOOKUP(C115, Вчера_Конвасэл!C:BL, 5, FALSE)</f>
        <v>#N/A</v>
      </c>
      <c r="AP115" s="53" t="e">
        <f>M115-N115-VLOOKUP(C115, Вчера_Конвасэл!C:BL, 7, FALSE)</f>
        <v>#N/A</v>
      </c>
      <c r="AQ115" s="53" t="e">
        <f>O115-P115-VLOOKUP(C115, Вчера_Конвасэл!C:BL, 9, FALSE)</f>
        <v>#N/A</v>
      </c>
      <c r="AR115" s="53" t="e">
        <f>Q115-R115-VLOOKUP(C115, Вчера_Конвасэл!C:BL, 11, FALSE)</f>
        <v>#N/A</v>
      </c>
      <c r="AS115" s="53" t="e">
        <f>S115-T115-VLOOKUP(C115, Вчера_Конвасэл!C:BL, 13, FALSE)</f>
        <v>#N/A</v>
      </c>
      <c r="AT115" s="53" t="e">
        <f>U115-V115-VLOOKUP(C115, Вчера_Конвасэл!C:BL, 15, FALSE)</f>
        <v>#N/A</v>
      </c>
      <c r="AU115" s="53" t="e">
        <f>W115-X115-VLOOKUP(C115, Вчера_Конвасэл!C:BL, 17, FALSE)</f>
        <v>#N/A</v>
      </c>
      <c r="AV115" s="53" t="e">
        <f>Y115-Z115-VLOOKUP(C115, Вчера_Конвасэл!C:BL, 19, FALSE)</f>
        <v>#N/A</v>
      </c>
      <c r="AW115" s="53" t="e">
        <f>AA115-AB115-VLOOKUP(C115, Вчера_Конвасэл!C:BL, 21, FALSE)</f>
        <v>#N/A</v>
      </c>
      <c r="AX115" s="53" t="e">
        <f>AC115-AD115-VLOOKUP(C115, Вчера_Конвасэл!C:BL, 23, FALSE)</f>
        <v>#N/A</v>
      </c>
      <c r="AY115" s="53" t="e">
        <f>VLOOKUP(C115, Вчера_Конвасэл!C:BL, 26, FALSE)+F115-Z115-AD115-AG115</f>
        <v>#N/A</v>
      </c>
      <c r="AZ115" s="53" t="e">
        <f>AE115-VLOOKUP(C115, Вчера_Конвасэл!C:BL, 25, FALSE)</f>
        <v>#N/A</v>
      </c>
    </row>
    <row r="116" spans="1:52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40"/>
      <c r="AD116" s="39"/>
      <c r="AE116" s="39"/>
      <c r="AF116" s="39"/>
      <c r="AG116" s="40"/>
      <c r="AH116" s="48"/>
      <c r="AI116" s="53">
        <f t="shared" si="3"/>
        <v>0</v>
      </c>
      <c r="AJ116" s="53">
        <f t="shared" si="4"/>
        <v>0</v>
      </c>
      <c r="AK116" s="53" t="str">
        <f>IF(ISNA(VLOOKUP(C116,Вчера_Конвасэл!C:C, 1, FALSE)),"ошибка",0)</f>
        <v>ошибка</v>
      </c>
      <c r="AL116" s="55"/>
      <c r="AM116" s="53" t="e">
        <f>D116-VLOOKUP(C116, Вчера_Конвасэл!C:BL, 2, FALSE)</f>
        <v>#N/A</v>
      </c>
      <c r="AN116" s="53" t="e">
        <f>E116-F116-VLOOKUP(C116, Вчера_Конвасэл!C:BL, 3, FALSE)</f>
        <v>#N/A</v>
      </c>
      <c r="AO116" s="53" t="e">
        <f>K116-L116-VLOOKUP(C116, Вчера_Конвасэл!C:BL, 5, FALSE)</f>
        <v>#N/A</v>
      </c>
      <c r="AP116" s="53" t="e">
        <f>M116-N116-VLOOKUP(C116, Вчера_Конвасэл!C:BL, 7, FALSE)</f>
        <v>#N/A</v>
      </c>
      <c r="AQ116" s="53" t="e">
        <f>O116-P116-VLOOKUP(C116, Вчера_Конвасэл!C:BL, 9, FALSE)</f>
        <v>#N/A</v>
      </c>
      <c r="AR116" s="53" t="e">
        <f>Q116-R116-VLOOKUP(C116, Вчера_Конвасэл!C:BL, 11, FALSE)</f>
        <v>#N/A</v>
      </c>
      <c r="AS116" s="53" t="e">
        <f>S116-T116-VLOOKUP(C116, Вчера_Конвасэл!C:BL, 13, FALSE)</f>
        <v>#N/A</v>
      </c>
      <c r="AT116" s="53" t="e">
        <f>U116-V116-VLOOKUP(C116, Вчера_Конвасэл!C:BL, 15, FALSE)</f>
        <v>#N/A</v>
      </c>
      <c r="AU116" s="53" t="e">
        <f>W116-X116-VLOOKUP(C116, Вчера_Конвасэл!C:BL, 17, FALSE)</f>
        <v>#N/A</v>
      </c>
      <c r="AV116" s="53" t="e">
        <f>Y116-Z116-VLOOKUP(C116, Вчера_Конвасэл!C:BL, 19, FALSE)</f>
        <v>#N/A</v>
      </c>
      <c r="AW116" s="53" t="e">
        <f>AA116-AB116-VLOOKUP(C116, Вчера_Конвасэл!C:BL, 21, FALSE)</f>
        <v>#N/A</v>
      </c>
      <c r="AX116" s="53" t="e">
        <f>AC116-AD116-VLOOKUP(C116, Вчера_Конвасэл!C:BL, 23, FALSE)</f>
        <v>#N/A</v>
      </c>
      <c r="AY116" s="53" t="e">
        <f>VLOOKUP(C116, Вчера_Конвасэл!C:BL, 26, FALSE)+F116-Z116-AD116-AG116</f>
        <v>#N/A</v>
      </c>
      <c r="AZ116" s="53" t="e">
        <f>AE116-VLOOKUP(C116, Вчера_Конвасэл!C:BL, 25, FALSE)</f>
        <v>#N/A</v>
      </c>
    </row>
    <row r="117" spans="1:52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40"/>
      <c r="AD117" s="39"/>
      <c r="AE117" s="39"/>
      <c r="AF117" s="39"/>
      <c r="AG117" s="40"/>
      <c r="AH117" s="48"/>
      <c r="AI117" s="53">
        <f t="shared" si="3"/>
        <v>0</v>
      </c>
      <c r="AJ117" s="53">
        <f t="shared" si="4"/>
        <v>0</v>
      </c>
      <c r="AK117" s="53" t="str">
        <f>IF(ISNA(VLOOKUP(C117,Вчера_Конвасэл!C:C, 1, FALSE)),"ошибка",0)</f>
        <v>ошибка</v>
      </c>
      <c r="AL117" s="55"/>
      <c r="AM117" s="53" t="e">
        <f>D117-VLOOKUP(C117, Вчера_Конвасэл!C:BL, 2, FALSE)</f>
        <v>#N/A</v>
      </c>
      <c r="AN117" s="53" t="e">
        <f>E117-F117-VLOOKUP(C117, Вчера_Конвасэл!C:BL, 3, FALSE)</f>
        <v>#N/A</v>
      </c>
      <c r="AO117" s="53" t="e">
        <f>K117-L117-VLOOKUP(C117, Вчера_Конвасэл!C:BL, 5, FALSE)</f>
        <v>#N/A</v>
      </c>
      <c r="AP117" s="53" t="e">
        <f>M117-N117-VLOOKUP(C117, Вчера_Конвасэл!C:BL, 7, FALSE)</f>
        <v>#N/A</v>
      </c>
      <c r="AQ117" s="53" t="e">
        <f>O117-P117-VLOOKUP(C117, Вчера_Конвасэл!C:BL, 9, FALSE)</f>
        <v>#N/A</v>
      </c>
      <c r="AR117" s="53" t="e">
        <f>Q117-R117-VLOOKUP(C117, Вчера_Конвасэл!C:BL, 11, FALSE)</f>
        <v>#N/A</v>
      </c>
      <c r="AS117" s="53" t="e">
        <f>S117-T117-VLOOKUP(C117, Вчера_Конвасэл!C:BL, 13, FALSE)</f>
        <v>#N/A</v>
      </c>
      <c r="AT117" s="53" t="e">
        <f>U117-V117-VLOOKUP(C117, Вчера_Конвасэл!C:BL, 15, FALSE)</f>
        <v>#N/A</v>
      </c>
      <c r="AU117" s="53" t="e">
        <f>W117-X117-VLOOKUP(C117, Вчера_Конвасэл!C:BL, 17, FALSE)</f>
        <v>#N/A</v>
      </c>
      <c r="AV117" s="53" t="e">
        <f>Y117-Z117-VLOOKUP(C117, Вчера_Конвасэл!C:BL, 19, FALSE)</f>
        <v>#N/A</v>
      </c>
      <c r="AW117" s="53" t="e">
        <f>AA117-AB117-VLOOKUP(C117, Вчера_Конвасэл!C:BL, 21, FALSE)</f>
        <v>#N/A</v>
      </c>
      <c r="AX117" s="53" t="e">
        <f>AC117-AD117-VLOOKUP(C117, Вчера_Конвасэл!C:BL, 23, FALSE)</f>
        <v>#N/A</v>
      </c>
      <c r="AY117" s="53" t="e">
        <f>VLOOKUP(C117, Вчера_Конвасэл!C:BL, 26, FALSE)+F117-Z117-AD117-AG117</f>
        <v>#N/A</v>
      </c>
      <c r="AZ117" s="53" t="e">
        <f>AE117-VLOOKUP(C117, Вчера_Конвасэл!C:BL, 25, FALSE)</f>
        <v>#N/A</v>
      </c>
    </row>
    <row r="118" spans="1:52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40"/>
      <c r="AD118" s="39"/>
      <c r="AE118" s="39"/>
      <c r="AF118" s="39"/>
      <c r="AG118" s="40"/>
      <c r="AH118" s="48"/>
      <c r="AI118" s="53">
        <f t="shared" si="3"/>
        <v>0</v>
      </c>
      <c r="AJ118" s="53">
        <f t="shared" si="4"/>
        <v>0</v>
      </c>
      <c r="AK118" s="53" t="str">
        <f>IF(ISNA(VLOOKUP(C118,Вчера_Конвасэл!C:C, 1, FALSE)),"ошибка",0)</f>
        <v>ошибка</v>
      </c>
      <c r="AL118" s="55"/>
      <c r="AM118" s="53" t="e">
        <f>D118-VLOOKUP(C118, Вчера_Конвасэл!C:BL, 2, FALSE)</f>
        <v>#N/A</v>
      </c>
      <c r="AN118" s="53" t="e">
        <f>E118-F118-VLOOKUP(C118, Вчера_Конвасэл!C:BL, 3, FALSE)</f>
        <v>#N/A</v>
      </c>
      <c r="AO118" s="53" t="e">
        <f>K118-L118-VLOOKUP(C118, Вчера_Конвасэл!C:BL, 5, FALSE)</f>
        <v>#N/A</v>
      </c>
      <c r="AP118" s="53" t="e">
        <f>M118-N118-VLOOKUP(C118, Вчера_Конвасэл!C:BL, 7, FALSE)</f>
        <v>#N/A</v>
      </c>
      <c r="AQ118" s="53" t="e">
        <f>O118-P118-VLOOKUP(C118, Вчера_Конвасэл!C:BL, 9, FALSE)</f>
        <v>#N/A</v>
      </c>
      <c r="AR118" s="53" t="e">
        <f>Q118-R118-VLOOKUP(C118, Вчера_Конвасэл!C:BL, 11, FALSE)</f>
        <v>#N/A</v>
      </c>
      <c r="AS118" s="53" t="e">
        <f>S118-T118-VLOOKUP(C118, Вчера_Конвасэл!C:BL, 13, FALSE)</f>
        <v>#N/A</v>
      </c>
      <c r="AT118" s="53" t="e">
        <f>U118-V118-VLOOKUP(C118, Вчера_Конвасэл!C:BL, 15, FALSE)</f>
        <v>#N/A</v>
      </c>
      <c r="AU118" s="53" t="e">
        <f>W118-X118-VLOOKUP(C118, Вчера_Конвасэл!C:BL, 17, FALSE)</f>
        <v>#N/A</v>
      </c>
      <c r="AV118" s="53" t="e">
        <f>Y118-Z118-VLOOKUP(C118, Вчера_Конвасэл!C:BL, 19, FALSE)</f>
        <v>#N/A</v>
      </c>
      <c r="AW118" s="53" t="e">
        <f>AA118-AB118-VLOOKUP(C118, Вчера_Конвасэл!C:BL, 21, FALSE)</f>
        <v>#N/A</v>
      </c>
      <c r="AX118" s="53" t="e">
        <f>AC118-AD118-VLOOKUP(C118, Вчера_Конвасэл!C:BL, 23, FALSE)</f>
        <v>#N/A</v>
      </c>
      <c r="AY118" s="53" t="e">
        <f>VLOOKUP(C118, Вчера_Конвасэл!C:BL, 26, FALSE)+F118-Z118-AD118-AG118</f>
        <v>#N/A</v>
      </c>
      <c r="AZ118" s="53" t="e">
        <f>AE118-VLOOKUP(C118, Вчера_Конвасэл!C:BL, 25, FALSE)</f>
        <v>#N/A</v>
      </c>
    </row>
    <row r="119" spans="1:52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40"/>
      <c r="AD119" s="39"/>
      <c r="AE119" s="39"/>
      <c r="AF119" s="39"/>
      <c r="AG119" s="40"/>
      <c r="AH119" s="48"/>
      <c r="AI119" s="53">
        <f t="shared" si="3"/>
        <v>0</v>
      </c>
      <c r="AJ119" s="53">
        <f t="shared" si="4"/>
        <v>0</v>
      </c>
      <c r="AK119" s="53" t="str">
        <f>IF(ISNA(VLOOKUP(C119,Вчера_Конвасэл!C:C, 1, FALSE)),"ошибка",0)</f>
        <v>ошибка</v>
      </c>
      <c r="AL119" s="55"/>
      <c r="AM119" s="53" t="e">
        <f>D119-VLOOKUP(C119, Вчера_Конвасэл!C:BL, 2, FALSE)</f>
        <v>#N/A</v>
      </c>
      <c r="AN119" s="53" t="e">
        <f>E119-F119-VLOOKUP(C119, Вчера_Конвасэл!C:BL, 3, FALSE)</f>
        <v>#N/A</v>
      </c>
      <c r="AO119" s="53" t="e">
        <f>K119-L119-VLOOKUP(C119, Вчера_Конвасэл!C:BL, 5, FALSE)</f>
        <v>#N/A</v>
      </c>
      <c r="AP119" s="53" t="e">
        <f>M119-N119-VLOOKUP(C119, Вчера_Конвасэл!C:BL, 7, FALSE)</f>
        <v>#N/A</v>
      </c>
      <c r="AQ119" s="53" t="e">
        <f>O119-P119-VLOOKUP(C119, Вчера_Конвасэл!C:BL, 9, FALSE)</f>
        <v>#N/A</v>
      </c>
      <c r="AR119" s="53" t="e">
        <f>Q119-R119-VLOOKUP(C119, Вчера_Конвасэл!C:BL, 11, FALSE)</f>
        <v>#N/A</v>
      </c>
      <c r="AS119" s="53" t="e">
        <f>S119-T119-VLOOKUP(C119, Вчера_Конвасэл!C:BL, 13, FALSE)</f>
        <v>#N/A</v>
      </c>
      <c r="AT119" s="53" t="e">
        <f>U119-V119-VLOOKUP(C119, Вчера_Конвасэл!C:BL, 15, FALSE)</f>
        <v>#N/A</v>
      </c>
      <c r="AU119" s="53" t="e">
        <f>W119-X119-VLOOKUP(C119, Вчера_Конвасэл!C:BL, 17, FALSE)</f>
        <v>#N/A</v>
      </c>
      <c r="AV119" s="53" t="e">
        <f>Y119-Z119-VLOOKUP(C119, Вчера_Конвасэл!C:BL, 19, FALSE)</f>
        <v>#N/A</v>
      </c>
      <c r="AW119" s="53" t="e">
        <f>AA119-AB119-VLOOKUP(C119, Вчера_Конвасэл!C:BL, 21, FALSE)</f>
        <v>#N/A</v>
      </c>
      <c r="AX119" s="53" t="e">
        <f>AC119-AD119-VLOOKUP(C119, Вчера_Конвасэл!C:BL, 23, FALSE)</f>
        <v>#N/A</v>
      </c>
      <c r="AY119" s="53" t="e">
        <f>VLOOKUP(C119, Вчера_Конвасэл!C:BL, 26, FALSE)+F119-Z119-AD119-AG119</f>
        <v>#N/A</v>
      </c>
      <c r="AZ119" s="53" t="e">
        <f>AE119-VLOOKUP(C119, Вчера_Конвасэл!C:BL, 25, FALSE)</f>
        <v>#N/A</v>
      </c>
    </row>
    <row r="120" spans="1:52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40"/>
      <c r="AD120" s="39"/>
      <c r="AE120" s="39"/>
      <c r="AF120" s="39"/>
      <c r="AG120" s="40"/>
      <c r="AH120" s="48"/>
      <c r="AI120" s="53">
        <f t="shared" si="3"/>
        <v>0</v>
      </c>
      <c r="AJ120" s="53">
        <f t="shared" si="4"/>
        <v>0</v>
      </c>
      <c r="AK120" s="53" t="str">
        <f>IF(ISNA(VLOOKUP(C120,Вчера_Конвасэл!C:C, 1, FALSE)),"ошибка",0)</f>
        <v>ошибка</v>
      </c>
      <c r="AL120" s="55"/>
      <c r="AM120" s="53" t="e">
        <f>D120-VLOOKUP(C120, Вчера_Конвасэл!C:BL, 2, FALSE)</f>
        <v>#N/A</v>
      </c>
      <c r="AN120" s="53" t="e">
        <f>E120-F120-VLOOKUP(C120, Вчера_Конвасэл!C:BL, 3, FALSE)</f>
        <v>#N/A</v>
      </c>
      <c r="AO120" s="53" t="e">
        <f>K120-L120-VLOOKUP(C120, Вчера_Конвасэл!C:BL, 5, FALSE)</f>
        <v>#N/A</v>
      </c>
      <c r="AP120" s="53" t="e">
        <f>M120-N120-VLOOKUP(C120, Вчера_Конвасэл!C:BL, 7, FALSE)</f>
        <v>#N/A</v>
      </c>
      <c r="AQ120" s="53" t="e">
        <f>O120-P120-VLOOKUP(C120, Вчера_Конвасэл!C:BL, 9, FALSE)</f>
        <v>#N/A</v>
      </c>
      <c r="AR120" s="53" t="e">
        <f>Q120-R120-VLOOKUP(C120, Вчера_Конвасэл!C:BL, 11, FALSE)</f>
        <v>#N/A</v>
      </c>
      <c r="AS120" s="53" t="e">
        <f>S120-T120-VLOOKUP(C120, Вчера_Конвасэл!C:BL, 13, FALSE)</f>
        <v>#N/A</v>
      </c>
      <c r="AT120" s="53" t="e">
        <f>U120-V120-VLOOKUP(C120, Вчера_Конвасэл!C:BL, 15, FALSE)</f>
        <v>#N/A</v>
      </c>
      <c r="AU120" s="53" t="e">
        <f>W120-X120-VLOOKUP(C120, Вчера_Конвасэл!C:BL, 17, FALSE)</f>
        <v>#N/A</v>
      </c>
      <c r="AV120" s="53" t="e">
        <f>Y120-Z120-VLOOKUP(C120, Вчера_Конвасэл!C:BL, 19, FALSE)</f>
        <v>#N/A</v>
      </c>
      <c r="AW120" s="53" t="e">
        <f>AA120-AB120-VLOOKUP(C120, Вчера_Конвасэл!C:BL, 21, FALSE)</f>
        <v>#N/A</v>
      </c>
      <c r="AX120" s="53" t="e">
        <f>AC120-AD120-VLOOKUP(C120, Вчера_Конвасэл!C:BL, 23, FALSE)</f>
        <v>#N/A</v>
      </c>
      <c r="AY120" s="53" t="e">
        <f>VLOOKUP(C120, Вчера_Конвасэл!C:BL, 26, FALSE)+F120-Z120-AD120-AG120</f>
        <v>#N/A</v>
      </c>
      <c r="AZ120" s="53" t="e">
        <f>AE120-VLOOKUP(C120, Вчера_Конвасэл!C:BL, 25, FALSE)</f>
        <v>#N/A</v>
      </c>
    </row>
    <row r="121" spans="1:52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40"/>
      <c r="AD121" s="39"/>
      <c r="AE121" s="39"/>
      <c r="AF121" s="39"/>
      <c r="AG121" s="40"/>
      <c r="AH121" s="48"/>
      <c r="AI121" s="53">
        <f t="shared" si="3"/>
        <v>0</v>
      </c>
      <c r="AJ121" s="53">
        <f t="shared" si="4"/>
        <v>0</v>
      </c>
      <c r="AK121" s="53" t="str">
        <f>IF(ISNA(VLOOKUP(C121,Вчера_Конвасэл!C:C, 1, FALSE)),"ошибка",0)</f>
        <v>ошибка</v>
      </c>
      <c r="AL121" s="55"/>
      <c r="AM121" s="53" t="e">
        <f>D121-VLOOKUP(C121, Вчера_Конвасэл!C:BL, 2, FALSE)</f>
        <v>#N/A</v>
      </c>
      <c r="AN121" s="53" t="e">
        <f>E121-F121-VLOOKUP(C121, Вчера_Конвасэл!C:BL, 3, FALSE)</f>
        <v>#N/A</v>
      </c>
      <c r="AO121" s="53" t="e">
        <f>K121-L121-VLOOKUP(C121, Вчера_Конвасэл!C:BL, 5, FALSE)</f>
        <v>#N/A</v>
      </c>
      <c r="AP121" s="53" t="e">
        <f>M121-N121-VLOOKUP(C121, Вчера_Конвасэл!C:BL, 7, FALSE)</f>
        <v>#N/A</v>
      </c>
      <c r="AQ121" s="53" t="e">
        <f>O121-P121-VLOOKUP(C121, Вчера_Конвасэл!C:BL, 9, FALSE)</f>
        <v>#N/A</v>
      </c>
      <c r="AR121" s="53" t="e">
        <f>Q121-R121-VLOOKUP(C121, Вчера_Конвасэл!C:BL, 11, FALSE)</f>
        <v>#N/A</v>
      </c>
      <c r="AS121" s="53" t="e">
        <f>S121-T121-VLOOKUP(C121, Вчера_Конвасэл!C:BL, 13, FALSE)</f>
        <v>#N/A</v>
      </c>
      <c r="AT121" s="53" t="e">
        <f>U121-V121-VLOOKUP(C121, Вчера_Конвасэл!C:BL, 15, FALSE)</f>
        <v>#N/A</v>
      </c>
      <c r="AU121" s="53" t="e">
        <f>W121-X121-VLOOKUP(C121, Вчера_Конвасэл!C:BL, 17, FALSE)</f>
        <v>#N/A</v>
      </c>
      <c r="AV121" s="53" t="e">
        <f>Y121-Z121-VLOOKUP(C121, Вчера_Конвасэл!C:BL, 19, FALSE)</f>
        <v>#N/A</v>
      </c>
      <c r="AW121" s="53" t="e">
        <f>AA121-AB121-VLOOKUP(C121, Вчера_Конвасэл!C:BL, 21, FALSE)</f>
        <v>#N/A</v>
      </c>
      <c r="AX121" s="53" t="e">
        <f>AC121-AD121-VLOOKUP(C121, Вчера_Конвасэл!C:BL, 23, FALSE)</f>
        <v>#N/A</v>
      </c>
      <c r="AY121" s="53" t="e">
        <f>VLOOKUP(C121, Вчера_Конвасэл!C:BL, 26, FALSE)+F121-Z121-AD121-AG121</f>
        <v>#N/A</v>
      </c>
      <c r="AZ121" s="53" t="e">
        <f>AE121-VLOOKUP(C121, Вчера_Конвасэл!C:BL, 25, FALSE)</f>
        <v>#N/A</v>
      </c>
    </row>
    <row r="122" spans="1:52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40"/>
      <c r="AD122" s="39"/>
      <c r="AE122" s="39"/>
      <c r="AF122" s="39"/>
      <c r="AG122" s="40"/>
      <c r="AH122" s="48"/>
      <c r="AI122" s="53">
        <f t="shared" si="3"/>
        <v>0</v>
      </c>
      <c r="AJ122" s="53">
        <f t="shared" si="4"/>
        <v>0</v>
      </c>
      <c r="AK122" s="53" t="str">
        <f>IF(ISNA(VLOOKUP(C122,Вчера_Конвасэл!C:C, 1, FALSE)),"ошибка",0)</f>
        <v>ошибка</v>
      </c>
      <c r="AL122" s="55"/>
      <c r="AM122" s="53" t="e">
        <f>D122-VLOOKUP(C122, Вчера_Конвасэл!C:BL, 2, FALSE)</f>
        <v>#N/A</v>
      </c>
      <c r="AN122" s="53" t="e">
        <f>E122-F122-VLOOKUP(C122, Вчера_Конвасэл!C:BL, 3, FALSE)</f>
        <v>#N/A</v>
      </c>
      <c r="AO122" s="53" t="e">
        <f>K122-L122-VLOOKUP(C122, Вчера_Конвасэл!C:BL, 5, FALSE)</f>
        <v>#N/A</v>
      </c>
      <c r="AP122" s="53" t="e">
        <f>M122-N122-VLOOKUP(C122, Вчера_Конвасэл!C:BL, 7, FALSE)</f>
        <v>#N/A</v>
      </c>
      <c r="AQ122" s="53" t="e">
        <f>O122-P122-VLOOKUP(C122, Вчера_Конвасэл!C:BL, 9, FALSE)</f>
        <v>#N/A</v>
      </c>
      <c r="AR122" s="53" t="e">
        <f>Q122-R122-VLOOKUP(C122, Вчера_Конвасэл!C:BL, 11, FALSE)</f>
        <v>#N/A</v>
      </c>
      <c r="AS122" s="53" t="e">
        <f>S122-T122-VLOOKUP(C122, Вчера_Конвасэл!C:BL, 13, FALSE)</f>
        <v>#N/A</v>
      </c>
      <c r="AT122" s="53" t="e">
        <f>U122-V122-VLOOKUP(C122, Вчера_Конвасэл!C:BL, 15, FALSE)</f>
        <v>#N/A</v>
      </c>
      <c r="AU122" s="53" t="e">
        <f>W122-X122-VLOOKUP(C122, Вчера_Конвасэл!C:BL, 17, FALSE)</f>
        <v>#N/A</v>
      </c>
      <c r="AV122" s="53" t="e">
        <f>Y122-Z122-VLOOKUP(C122, Вчера_Конвасэл!C:BL, 19, FALSE)</f>
        <v>#N/A</v>
      </c>
      <c r="AW122" s="53" t="e">
        <f>AA122-AB122-VLOOKUP(C122, Вчера_Конвасэл!C:BL, 21, FALSE)</f>
        <v>#N/A</v>
      </c>
      <c r="AX122" s="53" t="e">
        <f>AC122-AD122-VLOOKUP(C122, Вчера_Конвасэл!C:BL, 23, FALSE)</f>
        <v>#N/A</v>
      </c>
      <c r="AY122" s="53" t="e">
        <f>VLOOKUP(C122, Вчера_Конвасэл!C:BL, 26, FALSE)+F122-Z122-AD122-AG122</f>
        <v>#N/A</v>
      </c>
      <c r="AZ122" s="53" t="e">
        <f>AE122-VLOOKUP(C122, Вчера_Конвасэл!C:BL, 25, FALSE)</f>
        <v>#N/A</v>
      </c>
    </row>
    <row r="123" spans="1:52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40"/>
      <c r="AD123" s="39"/>
      <c r="AE123" s="39"/>
      <c r="AF123" s="39"/>
      <c r="AG123" s="40"/>
      <c r="AH123" s="48"/>
      <c r="AI123" s="53">
        <f t="shared" si="3"/>
        <v>0</v>
      </c>
      <c r="AJ123" s="53">
        <f t="shared" si="4"/>
        <v>0</v>
      </c>
      <c r="AK123" s="53" t="str">
        <f>IF(ISNA(VLOOKUP(C123,Вчера_Конвасэл!C:C, 1, FALSE)),"ошибка",0)</f>
        <v>ошибка</v>
      </c>
      <c r="AL123" s="55"/>
      <c r="AM123" s="53" t="e">
        <f>D123-VLOOKUP(C123, Вчера_Конвасэл!C:BL, 2, FALSE)</f>
        <v>#N/A</v>
      </c>
      <c r="AN123" s="53" t="e">
        <f>E123-F123-VLOOKUP(C123, Вчера_Конвасэл!C:BL, 3, FALSE)</f>
        <v>#N/A</v>
      </c>
      <c r="AO123" s="53" t="e">
        <f>K123-L123-VLOOKUP(C123, Вчера_Конвасэл!C:BL, 5, FALSE)</f>
        <v>#N/A</v>
      </c>
      <c r="AP123" s="53" t="e">
        <f>M123-N123-VLOOKUP(C123, Вчера_Конвасэл!C:BL, 7, FALSE)</f>
        <v>#N/A</v>
      </c>
      <c r="AQ123" s="53" t="e">
        <f>O123-P123-VLOOKUP(C123, Вчера_Конвасэл!C:BL, 9, FALSE)</f>
        <v>#N/A</v>
      </c>
      <c r="AR123" s="53" t="e">
        <f>Q123-R123-VLOOKUP(C123, Вчера_Конвасэл!C:BL, 11, FALSE)</f>
        <v>#N/A</v>
      </c>
      <c r="AS123" s="53" t="e">
        <f>S123-T123-VLOOKUP(C123, Вчера_Конвасэл!C:BL, 13, FALSE)</f>
        <v>#N/A</v>
      </c>
      <c r="AT123" s="53" t="e">
        <f>U123-V123-VLOOKUP(C123, Вчера_Конвасэл!C:BL, 15, FALSE)</f>
        <v>#N/A</v>
      </c>
      <c r="AU123" s="53" t="e">
        <f>W123-X123-VLOOKUP(C123, Вчера_Конвасэл!C:BL, 17, FALSE)</f>
        <v>#N/A</v>
      </c>
      <c r="AV123" s="53" t="e">
        <f>Y123-Z123-VLOOKUP(C123, Вчера_Конвасэл!C:BL, 19, FALSE)</f>
        <v>#N/A</v>
      </c>
      <c r="AW123" s="53" t="e">
        <f>AA123-AB123-VLOOKUP(C123, Вчера_Конвасэл!C:BL, 21, FALSE)</f>
        <v>#N/A</v>
      </c>
      <c r="AX123" s="53" t="e">
        <f>AC123-AD123-VLOOKUP(C123, Вчера_Конвасэл!C:BL, 23, FALSE)</f>
        <v>#N/A</v>
      </c>
      <c r="AY123" s="53" t="e">
        <f>VLOOKUP(C123, Вчера_Конвасэл!C:BL, 26, FALSE)+F123-Z123-AD123-AG123</f>
        <v>#N/A</v>
      </c>
      <c r="AZ123" s="53" t="e">
        <f>AE123-VLOOKUP(C123, Вчера_Конвасэл!C:BL, 25, FALSE)</f>
        <v>#N/A</v>
      </c>
    </row>
    <row r="124" spans="1:52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40"/>
      <c r="AD124" s="39"/>
      <c r="AE124" s="39"/>
      <c r="AF124" s="39"/>
      <c r="AG124" s="40"/>
      <c r="AH124" s="48"/>
      <c r="AI124" s="53">
        <f t="shared" si="3"/>
        <v>0</v>
      </c>
      <c r="AJ124" s="53">
        <f t="shared" si="4"/>
        <v>0</v>
      </c>
      <c r="AK124" s="53" t="str">
        <f>IF(ISNA(VLOOKUP(C124,Вчера_Конвасэл!C:C, 1, FALSE)),"ошибка",0)</f>
        <v>ошибка</v>
      </c>
      <c r="AL124" s="55"/>
      <c r="AM124" s="53" t="e">
        <f>D124-VLOOKUP(C124, Вчера_Конвасэл!C:BL, 2, FALSE)</f>
        <v>#N/A</v>
      </c>
      <c r="AN124" s="53" t="e">
        <f>E124-F124-VLOOKUP(C124, Вчера_Конвасэл!C:BL, 3, FALSE)</f>
        <v>#N/A</v>
      </c>
      <c r="AO124" s="53" t="e">
        <f>K124-L124-VLOOKUP(C124, Вчера_Конвасэл!C:BL, 5, FALSE)</f>
        <v>#N/A</v>
      </c>
      <c r="AP124" s="53" t="e">
        <f>M124-N124-VLOOKUP(C124, Вчера_Конвасэл!C:BL, 7, FALSE)</f>
        <v>#N/A</v>
      </c>
      <c r="AQ124" s="53" t="e">
        <f>O124-P124-VLOOKUP(C124, Вчера_Конвасэл!C:BL, 9, FALSE)</f>
        <v>#N/A</v>
      </c>
      <c r="AR124" s="53" t="e">
        <f>Q124-R124-VLOOKUP(C124, Вчера_Конвасэл!C:BL, 11, FALSE)</f>
        <v>#N/A</v>
      </c>
      <c r="AS124" s="53" t="e">
        <f>S124-T124-VLOOKUP(C124, Вчера_Конвасэл!C:BL, 13, FALSE)</f>
        <v>#N/A</v>
      </c>
      <c r="AT124" s="53" t="e">
        <f>U124-V124-VLOOKUP(C124, Вчера_Конвасэл!C:BL, 15, FALSE)</f>
        <v>#N/A</v>
      </c>
      <c r="AU124" s="53" t="e">
        <f>W124-X124-VLOOKUP(C124, Вчера_Конвасэл!C:BL, 17, FALSE)</f>
        <v>#N/A</v>
      </c>
      <c r="AV124" s="53" t="e">
        <f>Y124-Z124-VLOOKUP(C124, Вчера_Конвасэл!C:BL, 19, FALSE)</f>
        <v>#N/A</v>
      </c>
      <c r="AW124" s="53" t="e">
        <f>AA124-AB124-VLOOKUP(C124, Вчера_Конвасэл!C:BL, 21, FALSE)</f>
        <v>#N/A</v>
      </c>
      <c r="AX124" s="53" t="e">
        <f>AC124-AD124-VLOOKUP(C124, Вчера_Конвасэл!C:BL, 23, FALSE)</f>
        <v>#N/A</v>
      </c>
      <c r="AY124" s="53" t="e">
        <f>VLOOKUP(C124, Вчера_Конвасэл!C:BL, 26, FALSE)+F124-Z124-AD124-AG124</f>
        <v>#N/A</v>
      </c>
      <c r="AZ124" s="53" t="e">
        <f>AE124-VLOOKUP(C124, Вчера_Конвасэл!C:BL, 25, FALSE)</f>
        <v>#N/A</v>
      </c>
    </row>
    <row r="125" spans="1:52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40"/>
      <c r="AD125" s="39"/>
      <c r="AE125" s="39"/>
      <c r="AF125" s="39"/>
      <c r="AG125" s="40"/>
      <c r="AH125" s="48"/>
      <c r="AI125" s="53">
        <f t="shared" si="3"/>
        <v>0</v>
      </c>
      <c r="AJ125" s="53">
        <f t="shared" si="4"/>
        <v>0</v>
      </c>
      <c r="AK125" s="53" t="str">
        <f>IF(ISNA(VLOOKUP(C125,Вчера_Конвасэл!C:C, 1, FALSE)),"ошибка",0)</f>
        <v>ошибка</v>
      </c>
      <c r="AL125" s="55"/>
      <c r="AM125" s="53" t="e">
        <f>D125-VLOOKUP(C125, Вчера_Конвасэл!C:BL, 2, FALSE)</f>
        <v>#N/A</v>
      </c>
      <c r="AN125" s="53" t="e">
        <f>E125-F125-VLOOKUP(C125, Вчера_Конвасэл!C:BL, 3, FALSE)</f>
        <v>#N/A</v>
      </c>
      <c r="AO125" s="53" t="e">
        <f>K125-L125-VLOOKUP(C125, Вчера_Конвасэл!C:BL, 5, FALSE)</f>
        <v>#N/A</v>
      </c>
      <c r="AP125" s="53" t="e">
        <f>M125-N125-VLOOKUP(C125, Вчера_Конвасэл!C:BL, 7, FALSE)</f>
        <v>#N/A</v>
      </c>
      <c r="AQ125" s="53" t="e">
        <f>O125-P125-VLOOKUP(C125, Вчера_Конвасэл!C:BL, 9, FALSE)</f>
        <v>#N/A</v>
      </c>
      <c r="AR125" s="53" t="e">
        <f>Q125-R125-VLOOKUP(C125, Вчера_Конвасэл!C:BL, 11, FALSE)</f>
        <v>#N/A</v>
      </c>
      <c r="AS125" s="53" t="e">
        <f>S125-T125-VLOOKUP(C125, Вчера_Конвасэл!C:BL, 13, FALSE)</f>
        <v>#N/A</v>
      </c>
      <c r="AT125" s="53" t="e">
        <f>U125-V125-VLOOKUP(C125, Вчера_Конвасэл!C:BL, 15, FALSE)</f>
        <v>#N/A</v>
      </c>
      <c r="AU125" s="53" t="e">
        <f>W125-X125-VLOOKUP(C125, Вчера_Конвасэл!C:BL, 17, FALSE)</f>
        <v>#N/A</v>
      </c>
      <c r="AV125" s="53" t="e">
        <f>Y125-Z125-VLOOKUP(C125, Вчера_Конвасэл!C:BL, 19, FALSE)</f>
        <v>#N/A</v>
      </c>
      <c r="AW125" s="53" t="e">
        <f>AA125-AB125-VLOOKUP(C125, Вчера_Конвасэл!C:BL, 21, FALSE)</f>
        <v>#N/A</v>
      </c>
      <c r="AX125" s="53" t="e">
        <f>AC125-AD125-VLOOKUP(C125, Вчера_Конвасэл!C:BL, 23, FALSE)</f>
        <v>#N/A</v>
      </c>
      <c r="AY125" s="53" t="e">
        <f>VLOOKUP(C125, Вчера_Конвасэл!C:BL, 26, FALSE)+F125-Z125-AD125-AG125</f>
        <v>#N/A</v>
      </c>
      <c r="AZ125" s="53" t="e">
        <f>AE125-VLOOKUP(C125, Вчера_Конвасэл!C:BL, 25, FALSE)</f>
        <v>#N/A</v>
      </c>
    </row>
    <row r="126" spans="1:52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40"/>
      <c r="AD126" s="39"/>
      <c r="AE126" s="39"/>
      <c r="AF126" s="39"/>
      <c r="AG126" s="40"/>
      <c r="AH126" s="48"/>
      <c r="AI126" s="53">
        <f t="shared" si="3"/>
        <v>0</v>
      </c>
      <c r="AJ126" s="53">
        <f t="shared" si="4"/>
        <v>0</v>
      </c>
      <c r="AK126" s="53" t="str">
        <f>IF(ISNA(VLOOKUP(C126,Вчера_Конвасэл!C:C, 1, FALSE)),"ошибка",0)</f>
        <v>ошибка</v>
      </c>
      <c r="AL126" s="55"/>
      <c r="AM126" s="53" t="e">
        <f>D126-VLOOKUP(C126, Вчера_Конвасэл!C:BL, 2, FALSE)</f>
        <v>#N/A</v>
      </c>
      <c r="AN126" s="53" t="e">
        <f>E126-F126-VLOOKUP(C126, Вчера_Конвасэл!C:BL, 3, FALSE)</f>
        <v>#N/A</v>
      </c>
      <c r="AO126" s="53" t="e">
        <f>K126-L126-VLOOKUP(C126, Вчера_Конвасэл!C:BL, 5, FALSE)</f>
        <v>#N/A</v>
      </c>
      <c r="AP126" s="53" t="e">
        <f>M126-N126-VLOOKUP(C126, Вчера_Конвасэл!C:BL, 7, FALSE)</f>
        <v>#N/A</v>
      </c>
      <c r="AQ126" s="53" t="e">
        <f>O126-P126-VLOOKUP(C126, Вчера_Конвасэл!C:BL, 9, FALSE)</f>
        <v>#N/A</v>
      </c>
      <c r="AR126" s="53" t="e">
        <f>Q126-R126-VLOOKUP(C126, Вчера_Конвасэл!C:BL, 11, FALSE)</f>
        <v>#N/A</v>
      </c>
      <c r="AS126" s="53" t="e">
        <f>S126-T126-VLOOKUP(C126, Вчера_Конвасэл!C:BL, 13, FALSE)</f>
        <v>#N/A</v>
      </c>
      <c r="AT126" s="53" t="e">
        <f>U126-V126-VLOOKUP(C126, Вчера_Конвасэл!C:BL, 15, FALSE)</f>
        <v>#N/A</v>
      </c>
      <c r="AU126" s="53" t="e">
        <f>W126-X126-VLOOKUP(C126, Вчера_Конвасэл!C:BL, 17, FALSE)</f>
        <v>#N/A</v>
      </c>
      <c r="AV126" s="53" t="e">
        <f>Y126-Z126-VLOOKUP(C126, Вчера_Конвасэл!C:BL, 19, FALSE)</f>
        <v>#N/A</v>
      </c>
      <c r="AW126" s="53" t="e">
        <f>AA126-AB126-VLOOKUP(C126, Вчера_Конвасэл!C:BL, 21, FALSE)</f>
        <v>#N/A</v>
      </c>
      <c r="AX126" s="53" t="e">
        <f>AC126-AD126-VLOOKUP(C126, Вчера_Конвасэл!C:BL, 23, FALSE)</f>
        <v>#N/A</v>
      </c>
      <c r="AY126" s="53" t="e">
        <f>VLOOKUP(C126, Вчера_Конвасэл!C:BL, 26, FALSE)+F126-Z126-AD126-AG126</f>
        <v>#N/A</v>
      </c>
      <c r="AZ126" s="53" t="e">
        <f>AE126-VLOOKUP(C126, Вчера_Конвасэл!C:BL, 25, FALSE)</f>
        <v>#N/A</v>
      </c>
    </row>
    <row r="127" spans="1:52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40"/>
      <c r="AD127" s="39"/>
      <c r="AE127" s="39"/>
      <c r="AF127" s="39"/>
      <c r="AG127" s="40"/>
      <c r="AH127" s="48"/>
      <c r="AI127" s="53">
        <f t="shared" si="3"/>
        <v>0</v>
      </c>
      <c r="AJ127" s="53">
        <f t="shared" si="4"/>
        <v>0</v>
      </c>
      <c r="AK127" s="53" t="str">
        <f>IF(ISNA(VLOOKUP(C127,Вчера_Конвасэл!C:C, 1, FALSE)),"ошибка",0)</f>
        <v>ошибка</v>
      </c>
      <c r="AL127" s="55"/>
      <c r="AM127" s="53" t="e">
        <f>D127-VLOOKUP(C127, Вчера_Конвасэл!C:BL, 2, FALSE)</f>
        <v>#N/A</v>
      </c>
      <c r="AN127" s="53" t="e">
        <f>E127-F127-VLOOKUP(C127, Вчера_Конвасэл!C:BL, 3, FALSE)</f>
        <v>#N/A</v>
      </c>
      <c r="AO127" s="53" t="e">
        <f>K127-L127-VLOOKUP(C127, Вчера_Конвасэл!C:BL, 5, FALSE)</f>
        <v>#N/A</v>
      </c>
      <c r="AP127" s="53" t="e">
        <f>M127-N127-VLOOKUP(C127, Вчера_Конвасэл!C:BL, 7, FALSE)</f>
        <v>#N/A</v>
      </c>
      <c r="AQ127" s="53" t="e">
        <f>O127-P127-VLOOKUP(C127, Вчера_Конвасэл!C:BL, 9, FALSE)</f>
        <v>#N/A</v>
      </c>
      <c r="AR127" s="53" t="e">
        <f>Q127-R127-VLOOKUP(C127, Вчера_Конвасэл!C:BL, 11, FALSE)</f>
        <v>#N/A</v>
      </c>
      <c r="AS127" s="53" t="e">
        <f>S127-T127-VLOOKUP(C127, Вчера_Конвасэл!C:BL, 13, FALSE)</f>
        <v>#N/A</v>
      </c>
      <c r="AT127" s="53" t="e">
        <f>U127-V127-VLOOKUP(C127, Вчера_Конвасэл!C:BL, 15, FALSE)</f>
        <v>#N/A</v>
      </c>
      <c r="AU127" s="53" t="e">
        <f>W127-X127-VLOOKUP(C127, Вчера_Конвасэл!C:BL, 17, FALSE)</f>
        <v>#N/A</v>
      </c>
      <c r="AV127" s="53" t="e">
        <f>Y127-Z127-VLOOKUP(C127, Вчера_Конвасэл!C:BL, 19, FALSE)</f>
        <v>#N/A</v>
      </c>
      <c r="AW127" s="53" t="e">
        <f>AA127-AB127-VLOOKUP(C127, Вчера_Конвасэл!C:BL, 21, FALSE)</f>
        <v>#N/A</v>
      </c>
      <c r="AX127" s="53" t="e">
        <f>AC127-AD127-VLOOKUP(C127, Вчера_Конвасэл!C:BL, 23, FALSE)</f>
        <v>#N/A</v>
      </c>
      <c r="AY127" s="53" t="e">
        <f>VLOOKUP(C127, Вчера_Конвасэл!C:BL, 26, FALSE)+F127-Z127-AD127-AG127</f>
        <v>#N/A</v>
      </c>
      <c r="AZ127" s="53" t="e">
        <f>AE127-VLOOKUP(C127, Вчера_Конвасэл!C:BL, 25, FALSE)</f>
        <v>#N/A</v>
      </c>
    </row>
    <row r="128" spans="1:52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40"/>
      <c r="AD128" s="39"/>
      <c r="AE128" s="39"/>
      <c r="AF128" s="39"/>
      <c r="AG128" s="40"/>
      <c r="AH128" s="48"/>
      <c r="AI128" s="53">
        <f t="shared" si="3"/>
        <v>0</v>
      </c>
      <c r="AJ128" s="53">
        <f t="shared" si="4"/>
        <v>0</v>
      </c>
      <c r="AK128" s="53" t="str">
        <f>IF(ISNA(VLOOKUP(C128,Вчера_Конвасэл!C:C, 1, FALSE)),"ошибка",0)</f>
        <v>ошибка</v>
      </c>
      <c r="AL128" s="55"/>
      <c r="AM128" s="53" t="e">
        <f>D128-VLOOKUP(C128, Вчера_Конвасэл!C:BL, 2, FALSE)</f>
        <v>#N/A</v>
      </c>
      <c r="AN128" s="53" t="e">
        <f>E128-F128-VLOOKUP(C128, Вчера_Конвасэл!C:BL, 3, FALSE)</f>
        <v>#N/A</v>
      </c>
      <c r="AO128" s="53" t="e">
        <f>K128-L128-VLOOKUP(C128, Вчера_Конвасэл!C:BL, 5, FALSE)</f>
        <v>#N/A</v>
      </c>
      <c r="AP128" s="53" t="e">
        <f>M128-N128-VLOOKUP(C128, Вчера_Конвасэл!C:BL, 7, FALSE)</f>
        <v>#N/A</v>
      </c>
      <c r="AQ128" s="53" t="e">
        <f>O128-P128-VLOOKUP(C128, Вчера_Конвасэл!C:BL, 9, FALSE)</f>
        <v>#N/A</v>
      </c>
      <c r="AR128" s="53" t="e">
        <f>Q128-R128-VLOOKUP(C128, Вчера_Конвасэл!C:BL, 11, FALSE)</f>
        <v>#N/A</v>
      </c>
      <c r="AS128" s="53" t="e">
        <f>S128-T128-VLOOKUP(C128, Вчера_Конвасэл!C:BL, 13, FALSE)</f>
        <v>#N/A</v>
      </c>
      <c r="AT128" s="53" t="e">
        <f>U128-V128-VLOOKUP(C128, Вчера_Конвасэл!C:BL, 15, FALSE)</f>
        <v>#N/A</v>
      </c>
      <c r="AU128" s="53" t="e">
        <f>W128-X128-VLOOKUP(C128, Вчера_Конвасэл!C:BL, 17, FALSE)</f>
        <v>#N/A</v>
      </c>
      <c r="AV128" s="53" t="e">
        <f>Y128-Z128-VLOOKUP(C128, Вчера_Конвасэл!C:BL, 19, FALSE)</f>
        <v>#N/A</v>
      </c>
      <c r="AW128" s="53" t="e">
        <f>AA128-AB128-VLOOKUP(C128, Вчера_Конвасэл!C:BL, 21, FALSE)</f>
        <v>#N/A</v>
      </c>
      <c r="AX128" s="53" t="e">
        <f>AC128-AD128-VLOOKUP(C128, Вчера_Конвасэл!C:BL, 23, FALSE)</f>
        <v>#N/A</v>
      </c>
      <c r="AY128" s="53" t="e">
        <f>VLOOKUP(C128, Вчера_Конвасэл!C:BL, 26, FALSE)+F128-Z128-AD128-AG128</f>
        <v>#N/A</v>
      </c>
      <c r="AZ128" s="53" t="e">
        <f>AE128-VLOOKUP(C128, Вчера_Конвасэл!C:BL, 25, FALSE)</f>
        <v>#N/A</v>
      </c>
    </row>
    <row r="129" spans="1:52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40"/>
      <c r="AD129" s="39"/>
      <c r="AE129" s="39"/>
      <c r="AF129" s="39"/>
      <c r="AG129" s="40"/>
      <c r="AH129" s="48"/>
      <c r="AI129" s="53">
        <f t="shared" si="3"/>
        <v>0</v>
      </c>
      <c r="AJ129" s="53">
        <f t="shared" si="4"/>
        <v>0</v>
      </c>
      <c r="AK129" s="53" t="str">
        <f>IF(ISNA(VLOOKUP(C129,Вчера_Конвасэл!C:C, 1, FALSE)),"ошибка",0)</f>
        <v>ошибка</v>
      </c>
      <c r="AL129" s="55"/>
      <c r="AM129" s="53" t="e">
        <f>D129-VLOOKUP(C129, Вчера_Конвасэл!C:BL, 2, FALSE)</f>
        <v>#N/A</v>
      </c>
      <c r="AN129" s="53" t="e">
        <f>E129-F129-VLOOKUP(C129, Вчера_Конвасэл!C:BL, 3, FALSE)</f>
        <v>#N/A</v>
      </c>
      <c r="AO129" s="53" t="e">
        <f>K129-L129-VLOOKUP(C129, Вчера_Конвасэл!C:BL, 5, FALSE)</f>
        <v>#N/A</v>
      </c>
      <c r="AP129" s="53" t="e">
        <f>M129-N129-VLOOKUP(C129, Вчера_Конвасэл!C:BL, 7, FALSE)</f>
        <v>#N/A</v>
      </c>
      <c r="AQ129" s="53" t="e">
        <f>O129-P129-VLOOKUP(C129, Вчера_Конвасэл!C:BL, 9, FALSE)</f>
        <v>#N/A</v>
      </c>
      <c r="AR129" s="53" t="e">
        <f>Q129-R129-VLOOKUP(C129, Вчера_Конвасэл!C:BL, 11, FALSE)</f>
        <v>#N/A</v>
      </c>
      <c r="AS129" s="53" t="e">
        <f>S129-T129-VLOOKUP(C129, Вчера_Конвасэл!C:BL, 13, FALSE)</f>
        <v>#N/A</v>
      </c>
      <c r="AT129" s="53" t="e">
        <f>U129-V129-VLOOKUP(C129, Вчера_Конвасэл!C:BL, 15, FALSE)</f>
        <v>#N/A</v>
      </c>
      <c r="AU129" s="53" t="e">
        <f>W129-X129-VLOOKUP(C129, Вчера_Конвасэл!C:BL, 17, FALSE)</f>
        <v>#N/A</v>
      </c>
      <c r="AV129" s="53" t="e">
        <f>Y129-Z129-VLOOKUP(C129, Вчера_Конвасэл!C:BL, 19, FALSE)</f>
        <v>#N/A</v>
      </c>
      <c r="AW129" s="53" t="e">
        <f>AA129-AB129-VLOOKUP(C129, Вчера_Конвасэл!C:BL, 21, FALSE)</f>
        <v>#N/A</v>
      </c>
      <c r="AX129" s="53" t="e">
        <f>AC129-AD129-VLOOKUP(C129, Вчера_Конвасэл!C:BL, 23, FALSE)</f>
        <v>#N/A</v>
      </c>
      <c r="AY129" s="53" t="e">
        <f>VLOOKUP(C129, Вчера_Конвасэл!C:BL, 26, FALSE)+F129-Z129-AD129-AG129</f>
        <v>#N/A</v>
      </c>
      <c r="AZ129" s="53" t="e">
        <f>AE129-VLOOKUP(C129, Вчера_Конвасэл!C:BL, 25, FALSE)</f>
        <v>#N/A</v>
      </c>
    </row>
    <row r="130" spans="1:52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40"/>
      <c r="AD130" s="39"/>
      <c r="AE130" s="39"/>
      <c r="AF130" s="39"/>
      <c r="AG130" s="40"/>
      <c r="AH130" s="48"/>
      <c r="AI130" s="53">
        <f t="shared" si="3"/>
        <v>0</v>
      </c>
      <c r="AJ130" s="53">
        <f t="shared" si="4"/>
        <v>0</v>
      </c>
      <c r="AK130" s="53" t="str">
        <f>IF(ISNA(VLOOKUP(C130,Вчера_Конвасэл!C:C, 1, FALSE)),"ошибка",0)</f>
        <v>ошибка</v>
      </c>
      <c r="AL130" s="55"/>
      <c r="AM130" s="53" t="e">
        <f>D130-VLOOKUP(C130, Вчера_Конвасэл!C:BL, 2, FALSE)</f>
        <v>#N/A</v>
      </c>
      <c r="AN130" s="53" t="e">
        <f>E130-F130-VLOOKUP(C130, Вчера_Конвасэл!C:BL, 3, FALSE)</f>
        <v>#N/A</v>
      </c>
      <c r="AO130" s="53" t="e">
        <f>K130-L130-VLOOKUP(C130, Вчера_Конвасэл!C:BL, 5, FALSE)</f>
        <v>#N/A</v>
      </c>
      <c r="AP130" s="53" t="e">
        <f>M130-N130-VLOOKUP(C130, Вчера_Конвасэл!C:BL, 7, FALSE)</f>
        <v>#N/A</v>
      </c>
      <c r="AQ130" s="53" t="e">
        <f>O130-P130-VLOOKUP(C130, Вчера_Конвасэл!C:BL, 9, FALSE)</f>
        <v>#N/A</v>
      </c>
      <c r="AR130" s="53" t="e">
        <f>Q130-R130-VLOOKUP(C130, Вчера_Конвасэл!C:BL, 11, FALSE)</f>
        <v>#N/A</v>
      </c>
      <c r="AS130" s="53" t="e">
        <f>S130-T130-VLOOKUP(C130, Вчера_Конвасэл!C:BL, 13, FALSE)</f>
        <v>#N/A</v>
      </c>
      <c r="AT130" s="53" t="e">
        <f>U130-V130-VLOOKUP(C130, Вчера_Конвасэл!C:BL, 15, FALSE)</f>
        <v>#N/A</v>
      </c>
      <c r="AU130" s="53" t="e">
        <f>W130-X130-VLOOKUP(C130, Вчера_Конвасэл!C:BL, 17, FALSE)</f>
        <v>#N/A</v>
      </c>
      <c r="AV130" s="53" t="e">
        <f>Y130-Z130-VLOOKUP(C130, Вчера_Конвасэл!C:BL, 19, FALSE)</f>
        <v>#N/A</v>
      </c>
      <c r="AW130" s="53" t="e">
        <f>AA130-AB130-VLOOKUP(C130, Вчера_Конвасэл!C:BL, 21, FALSE)</f>
        <v>#N/A</v>
      </c>
      <c r="AX130" s="53" t="e">
        <f>AC130-AD130-VLOOKUP(C130, Вчера_Конвасэл!C:BL, 23, FALSE)</f>
        <v>#N/A</v>
      </c>
      <c r="AY130" s="53" t="e">
        <f>VLOOKUP(C130, Вчера_Конвасэл!C:BL, 26, FALSE)+F130-Z130-AD130-AG130</f>
        <v>#N/A</v>
      </c>
      <c r="AZ130" s="53" t="e">
        <f>AE130-VLOOKUP(C130, Вчера_Конвасэл!C:BL, 25, FALSE)</f>
        <v>#N/A</v>
      </c>
    </row>
    <row r="131" spans="1:52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40"/>
      <c r="AD131" s="39"/>
      <c r="AE131" s="39"/>
      <c r="AF131" s="39"/>
      <c r="AG131" s="40"/>
      <c r="AH131" s="48"/>
      <c r="AI131" s="53">
        <f t="shared" si="3"/>
        <v>0</v>
      </c>
      <c r="AJ131" s="53">
        <f t="shared" si="4"/>
        <v>0</v>
      </c>
      <c r="AK131" s="53" t="str">
        <f>IF(ISNA(VLOOKUP(C131,Вчера_Конвасэл!C:C, 1, FALSE)),"ошибка",0)</f>
        <v>ошибка</v>
      </c>
      <c r="AL131" s="55"/>
      <c r="AM131" s="53" t="e">
        <f>D131-VLOOKUP(C131, Вчера_Конвасэл!C:BL, 2, FALSE)</f>
        <v>#N/A</v>
      </c>
      <c r="AN131" s="53" t="e">
        <f>E131-F131-VLOOKUP(C131, Вчера_Конвасэл!C:BL, 3, FALSE)</f>
        <v>#N/A</v>
      </c>
      <c r="AO131" s="53" t="e">
        <f>K131-L131-VLOOKUP(C131, Вчера_Конвасэл!C:BL, 5, FALSE)</f>
        <v>#N/A</v>
      </c>
      <c r="AP131" s="53" t="e">
        <f>M131-N131-VLOOKUP(C131, Вчера_Конвасэл!C:BL, 7, FALSE)</f>
        <v>#N/A</v>
      </c>
      <c r="AQ131" s="53" t="e">
        <f>O131-P131-VLOOKUP(C131, Вчера_Конвасэл!C:BL, 9, FALSE)</f>
        <v>#N/A</v>
      </c>
      <c r="AR131" s="53" t="e">
        <f>Q131-R131-VLOOKUP(C131, Вчера_Конвасэл!C:BL, 11, FALSE)</f>
        <v>#N/A</v>
      </c>
      <c r="AS131" s="53" t="e">
        <f>S131-T131-VLOOKUP(C131, Вчера_Конвасэл!C:BL, 13, FALSE)</f>
        <v>#N/A</v>
      </c>
      <c r="AT131" s="53" t="e">
        <f>U131-V131-VLOOKUP(C131, Вчера_Конвасэл!C:BL, 15, FALSE)</f>
        <v>#N/A</v>
      </c>
      <c r="AU131" s="53" t="e">
        <f>W131-X131-VLOOKUP(C131, Вчера_Конвасэл!C:BL, 17, FALSE)</f>
        <v>#N/A</v>
      </c>
      <c r="AV131" s="53" t="e">
        <f>Y131-Z131-VLOOKUP(C131, Вчера_Конвасэл!C:BL, 19, FALSE)</f>
        <v>#N/A</v>
      </c>
      <c r="AW131" s="53" t="e">
        <f>AA131-AB131-VLOOKUP(C131, Вчера_Конвасэл!C:BL, 21, FALSE)</f>
        <v>#N/A</v>
      </c>
      <c r="AX131" s="53" t="e">
        <f>AC131-AD131-VLOOKUP(C131, Вчера_Конвасэл!C:BL, 23, FALSE)</f>
        <v>#N/A</v>
      </c>
      <c r="AY131" s="53" t="e">
        <f>VLOOKUP(C131, Вчера_Конвасэл!C:BL, 26, FALSE)+F131-Z131-AD131-AG131</f>
        <v>#N/A</v>
      </c>
      <c r="AZ131" s="53" t="e">
        <f>AE131-VLOOKUP(C131, Вчера_Конвасэл!C:BL, 25, FALSE)</f>
        <v>#N/A</v>
      </c>
    </row>
    <row r="132" spans="1:52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40"/>
      <c r="AD132" s="39"/>
      <c r="AE132" s="39"/>
      <c r="AF132" s="39"/>
      <c r="AG132" s="40"/>
      <c r="AH132" s="48"/>
      <c r="AI132" s="53">
        <f t="shared" ref="AI132:AI195" si="5">E132-Y132-AC132</f>
        <v>0</v>
      </c>
      <c r="AJ132" s="53">
        <f t="shared" ref="AJ132:AJ195" si="6">E132-AA132</f>
        <v>0</v>
      </c>
      <c r="AK132" s="53" t="str">
        <f>IF(ISNA(VLOOKUP(C132,Вчера_Конвасэл!C:C, 1, FALSE)),"ошибка",0)</f>
        <v>ошибка</v>
      </c>
      <c r="AL132" s="55"/>
      <c r="AM132" s="53" t="e">
        <f>D132-VLOOKUP(C132, Вчера_Конвасэл!C:BL, 2, FALSE)</f>
        <v>#N/A</v>
      </c>
      <c r="AN132" s="53" t="e">
        <f>E132-F132-VLOOKUP(C132, Вчера_Конвасэл!C:BL, 3, FALSE)</f>
        <v>#N/A</v>
      </c>
      <c r="AO132" s="53" t="e">
        <f>K132-L132-VLOOKUP(C132, Вчера_Конвасэл!C:BL, 5, FALSE)</f>
        <v>#N/A</v>
      </c>
      <c r="AP132" s="53" t="e">
        <f>M132-N132-VLOOKUP(C132, Вчера_Конвасэл!C:BL, 7, FALSE)</f>
        <v>#N/A</v>
      </c>
      <c r="AQ132" s="53" t="e">
        <f>O132-P132-VLOOKUP(C132, Вчера_Конвасэл!C:BL, 9, FALSE)</f>
        <v>#N/A</v>
      </c>
      <c r="AR132" s="53" t="e">
        <f>Q132-R132-VLOOKUP(C132, Вчера_Конвасэл!C:BL, 11, FALSE)</f>
        <v>#N/A</v>
      </c>
      <c r="AS132" s="53" t="e">
        <f>S132-T132-VLOOKUP(C132, Вчера_Конвасэл!C:BL, 13, FALSE)</f>
        <v>#N/A</v>
      </c>
      <c r="AT132" s="53" t="e">
        <f>U132-V132-VLOOKUP(C132, Вчера_Конвасэл!C:BL, 15, FALSE)</f>
        <v>#N/A</v>
      </c>
      <c r="AU132" s="53" t="e">
        <f>W132-X132-VLOOKUP(C132, Вчера_Конвасэл!C:BL, 17, FALSE)</f>
        <v>#N/A</v>
      </c>
      <c r="AV132" s="53" t="e">
        <f>Y132-Z132-VLOOKUP(C132, Вчера_Конвасэл!C:BL, 19, FALSE)</f>
        <v>#N/A</v>
      </c>
      <c r="AW132" s="53" t="e">
        <f>AA132-AB132-VLOOKUP(C132, Вчера_Конвасэл!C:BL, 21, FALSE)</f>
        <v>#N/A</v>
      </c>
      <c r="AX132" s="53" t="e">
        <f>AC132-AD132-VLOOKUP(C132, Вчера_Конвасэл!C:BL, 23, FALSE)</f>
        <v>#N/A</v>
      </c>
      <c r="AY132" s="53" t="e">
        <f>VLOOKUP(C132, Вчера_Конвасэл!C:BL, 26, FALSE)+F132-Z132-AD132-AG132</f>
        <v>#N/A</v>
      </c>
      <c r="AZ132" s="53" t="e">
        <f>AE132-VLOOKUP(C132, Вчера_Конвасэл!C:BL, 25, FALSE)</f>
        <v>#N/A</v>
      </c>
    </row>
    <row r="133" spans="1:52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40"/>
      <c r="AD133" s="39"/>
      <c r="AE133" s="39"/>
      <c r="AF133" s="39"/>
      <c r="AG133" s="40"/>
      <c r="AH133" s="48"/>
      <c r="AI133" s="53">
        <f t="shared" si="5"/>
        <v>0</v>
      </c>
      <c r="AJ133" s="53">
        <f t="shared" si="6"/>
        <v>0</v>
      </c>
      <c r="AK133" s="53" t="str">
        <f>IF(ISNA(VLOOKUP(C133,Вчера_Конвасэл!C:C, 1, FALSE)),"ошибка",0)</f>
        <v>ошибка</v>
      </c>
      <c r="AL133" s="55"/>
      <c r="AM133" s="53" t="e">
        <f>D133-VLOOKUP(C133, Вчера_Конвасэл!C:BL, 2, FALSE)</f>
        <v>#N/A</v>
      </c>
      <c r="AN133" s="53" t="e">
        <f>E133-F133-VLOOKUP(C133, Вчера_Конвасэл!C:BL, 3, FALSE)</f>
        <v>#N/A</v>
      </c>
      <c r="AO133" s="53" t="e">
        <f>K133-L133-VLOOKUP(C133, Вчера_Конвасэл!C:BL, 5, FALSE)</f>
        <v>#N/A</v>
      </c>
      <c r="AP133" s="53" t="e">
        <f>M133-N133-VLOOKUP(C133, Вчера_Конвасэл!C:BL, 7, FALSE)</f>
        <v>#N/A</v>
      </c>
      <c r="AQ133" s="53" t="e">
        <f>O133-P133-VLOOKUP(C133, Вчера_Конвасэл!C:BL, 9, FALSE)</f>
        <v>#N/A</v>
      </c>
      <c r="AR133" s="53" t="e">
        <f>Q133-R133-VLOOKUP(C133, Вчера_Конвасэл!C:BL, 11, FALSE)</f>
        <v>#N/A</v>
      </c>
      <c r="AS133" s="53" t="e">
        <f>S133-T133-VLOOKUP(C133, Вчера_Конвасэл!C:BL, 13, FALSE)</f>
        <v>#N/A</v>
      </c>
      <c r="AT133" s="53" t="e">
        <f>U133-V133-VLOOKUP(C133, Вчера_Конвасэл!C:BL, 15, FALSE)</f>
        <v>#N/A</v>
      </c>
      <c r="AU133" s="53" t="e">
        <f>W133-X133-VLOOKUP(C133, Вчера_Конвасэл!C:BL, 17, FALSE)</f>
        <v>#N/A</v>
      </c>
      <c r="AV133" s="53" t="e">
        <f>Y133-Z133-VLOOKUP(C133, Вчера_Конвасэл!C:BL, 19, FALSE)</f>
        <v>#N/A</v>
      </c>
      <c r="AW133" s="53" t="e">
        <f>AA133-AB133-VLOOKUP(C133, Вчера_Конвасэл!C:BL, 21, FALSE)</f>
        <v>#N/A</v>
      </c>
      <c r="AX133" s="53" t="e">
        <f>AC133-AD133-VLOOKUP(C133, Вчера_Конвасэл!C:BL, 23, FALSE)</f>
        <v>#N/A</v>
      </c>
      <c r="AY133" s="53" t="e">
        <f>VLOOKUP(C133, Вчера_Конвасэл!C:BL, 26, FALSE)+F133-Z133-AD133-AG133</f>
        <v>#N/A</v>
      </c>
      <c r="AZ133" s="53" t="e">
        <f>AE133-VLOOKUP(C133, Вчера_Конвасэл!C:BL, 25, FALSE)</f>
        <v>#N/A</v>
      </c>
    </row>
    <row r="134" spans="1:52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40"/>
      <c r="AD134" s="39"/>
      <c r="AE134" s="39"/>
      <c r="AF134" s="39"/>
      <c r="AG134" s="40"/>
      <c r="AH134" s="48"/>
      <c r="AI134" s="53">
        <f t="shared" si="5"/>
        <v>0</v>
      </c>
      <c r="AJ134" s="53">
        <f t="shared" si="6"/>
        <v>0</v>
      </c>
      <c r="AK134" s="53" t="str">
        <f>IF(ISNA(VLOOKUP(C134,Вчера_Конвасэл!C:C, 1, FALSE)),"ошибка",0)</f>
        <v>ошибка</v>
      </c>
      <c r="AL134" s="55"/>
      <c r="AM134" s="53" t="e">
        <f>D134-VLOOKUP(C134, Вчера_Конвасэл!C:BL, 2, FALSE)</f>
        <v>#N/A</v>
      </c>
      <c r="AN134" s="53" t="e">
        <f>E134-F134-VLOOKUP(C134, Вчера_Конвасэл!C:BL, 3, FALSE)</f>
        <v>#N/A</v>
      </c>
      <c r="AO134" s="53" t="e">
        <f>K134-L134-VLOOKUP(C134, Вчера_Конвасэл!C:BL, 5, FALSE)</f>
        <v>#N/A</v>
      </c>
      <c r="AP134" s="53" t="e">
        <f>M134-N134-VLOOKUP(C134, Вчера_Конвасэл!C:BL, 7, FALSE)</f>
        <v>#N/A</v>
      </c>
      <c r="AQ134" s="53" t="e">
        <f>O134-P134-VLOOKUP(C134, Вчера_Конвасэл!C:BL, 9, FALSE)</f>
        <v>#N/A</v>
      </c>
      <c r="AR134" s="53" t="e">
        <f>Q134-R134-VLOOKUP(C134, Вчера_Конвасэл!C:BL, 11, FALSE)</f>
        <v>#N/A</v>
      </c>
      <c r="AS134" s="53" t="e">
        <f>S134-T134-VLOOKUP(C134, Вчера_Конвасэл!C:BL, 13, FALSE)</f>
        <v>#N/A</v>
      </c>
      <c r="AT134" s="53" t="e">
        <f>U134-V134-VLOOKUP(C134, Вчера_Конвасэл!C:BL, 15, FALSE)</f>
        <v>#N/A</v>
      </c>
      <c r="AU134" s="53" t="e">
        <f>W134-X134-VLOOKUP(C134, Вчера_Конвасэл!C:BL, 17, FALSE)</f>
        <v>#N/A</v>
      </c>
      <c r="AV134" s="53" t="e">
        <f>Y134-Z134-VLOOKUP(C134, Вчера_Конвасэл!C:BL, 19, FALSE)</f>
        <v>#N/A</v>
      </c>
      <c r="AW134" s="53" t="e">
        <f>AA134-AB134-VLOOKUP(C134, Вчера_Конвасэл!C:BL, 21, FALSE)</f>
        <v>#N/A</v>
      </c>
      <c r="AX134" s="53" t="e">
        <f>AC134-AD134-VLOOKUP(C134, Вчера_Конвасэл!C:BL, 23, FALSE)</f>
        <v>#N/A</v>
      </c>
      <c r="AY134" s="53" t="e">
        <f>VLOOKUP(C134, Вчера_Конвасэл!C:BL, 26, FALSE)+F134-Z134-AD134-AG134</f>
        <v>#N/A</v>
      </c>
      <c r="AZ134" s="53" t="e">
        <f>AE134-VLOOKUP(C134, Вчера_Конвасэл!C:BL, 25, FALSE)</f>
        <v>#N/A</v>
      </c>
    </row>
    <row r="135" spans="1:52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40"/>
      <c r="AD135" s="39"/>
      <c r="AE135" s="39"/>
      <c r="AF135" s="39"/>
      <c r="AG135" s="40"/>
      <c r="AH135" s="48"/>
      <c r="AI135" s="53">
        <f t="shared" si="5"/>
        <v>0</v>
      </c>
      <c r="AJ135" s="53">
        <f t="shared" si="6"/>
        <v>0</v>
      </c>
      <c r="AK135" s="53" t="str">
        <f>IF(ISNA(VLOOKUP(C135,Вчера_Конвасэл!C:C, 1, FALSE)),"ошибка",0)</f>
        <v>ошибка</v>
      </c>
      <c r="AL135" s="55"/>
      <c r="AM135" s="53" t="e">
        <f>D135-VLOOKUP(C135, Вчера_Конвасэл!C:BL, 2, FALSE)</f>
        <v>#N/A</v>
      </c>
      <c r="AN135" s="53" t="e">
        <f>E135-F135-VLOOKUP(C135, Вчера_Конвасэл!C:BL, 3, FALSE)</f>
        <v>#N/A</v>
      </c>
      <c r="AO135" s="53" t="e">
        <f>K135-L135-VLOOKUP(C135, Вчера_Конвасэл!C:BL, 5, FALSE)</f>
        <v>#N/A</v>
      </c>
      <c r="AP135" s="53" t="e">
        <f>M135-N135-VLOOKUP(C135, Вчера_Конвасэл!C:BL, 7, FALSE)</f>
        <v>#N/A</v>
      </c>
      <c r="AQ135" s="53" t="e">
        <f>O135-P135-VLOOKUP(C135, Вчера_Конвасэл!C:BL, 9, FALSE)</f>
        <v>#N/A</v>
      </c>
      <c r="AR135" s="53" t="e">
        <f>Q135-R135-VLOOKUP(C135, Вчера_Конвасэл!C:BL, 11, FALSE)</f>
        <v>#N/A</v>
      </c>
      <c r="AS135" s="53" t="e">
        <f>S135-T135-VLOOKUP(C135, Вчера_Конвасэл!C:BL, 13, FALSE)</f>
        <v>#N/A</v>
      </c>
      <c r="AT135" s="53" t="e">
        <f>U135-V135-VLOOKUP(C135, Вчера_Конвасэл!C:BL, 15, FALSE)</f>
        <v>#N/A</v>
      </c>
      <c r="AU135" s="53" t="e">
        <f>W135-X135-VLOOKUP(C135, Вчера_Конвасэл!C:BL, 17, FALSE)</f>
        <v>#N/A</v>
      </c>
      <c r="AV135" s="53" t="e">
        <f>Y135-Z135-VLOOKUP(C135, Вчера_Конвасэл!C:BL, 19, FALSE)</f>
        <v>#N/A</v>
      </c>
      <c r="AW135" s="53" t="e">
        <f>AA135-AB135-VLOOKUP(C135, Вчера_Конвасэл!C:BL, 21, FALSE)</f>
        <v>#N/A</v>
      </c>
      <c r="AX135" s="53" t="e">
        <f>AC135-AD135-VLOOKUP(C135, Вчера_Конвасэл!C:BL, 23, FALSE)</f>
        <v>#N/A</v>
      </c>
      <c r="AY135" s="53" t="e">
        <f>VLOOKUP(C135, Вчера_Конвасэл!C:BL, 26, FALSE)+F135-Z135-AD135-AG135</f>
        <v>#N/A</v>
      </c>
      <c r="AZ135" s="53" t="e">
        <f>AE135-VLOOKUP(C135, Вчера_Конвасэл!C:BL, 25, FALSE)</f>
        <v>#N/A</v>
      </c>
    </row>
    <row r="136" spans="1:52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40"/>
      <c r="AD136" s="39"/>
      <c r="AE136" s="39"/>
      <c r="AF136" s="39"/>
      <c r="AG136" s="40"/>
      <c r="AH136" s="48"/>
      <c r="AI136" s="53">
        <f t="shared" si="5"/>
        <v>0</v>
      </c>
      <c r="AJ136" s="53">
        <f t="shared" si="6"/>
        <v>0</v>
      </c>
      <c r="AK136" s="53" t="str">
        <f>IF(ISNA(VLOOKUP(C136,Вчера_Конвасэл!C:C, 1, FALSE)),"ошибка",0)</f>
        <v>ошибка</v>
      </c>
      <c r="AL136" s="55"/>
      <c r="AM136" s="53" t="e">
        <f>D136-VLOOKUP(C136, Вчера_Конвасэл!C:BL, 2, FALSE)</f>
        <v>#N/A</v>
      </c>
      <c r="AN136" s="53" t="e">
        <f>E136-F136-VLOOKUP(C136, Вчера_Конвасэл!C:BL, 3, FALSE)</f>
        <v>#N/A</v>
      </c>
      <c r="AO136" s="53" t="e">
        <f>K136-L136-VLOOKUP(C136, Вчера_Конвасэл!C:BL, 5, FALSE)</f>
        <v>#N/A</v>
      </c>
      <c r="AP136" s="53" t="e">
        <f>M136-N136-VLOOKUP(C136, Вчера_Конвасэл!C:BL, 7, FALSE)</f>
        <v>#N/A</v>
      </c>
      <c r="AQ136" s="53" t="e">
        <f>O136-P136-VLOOKUP(C136, Вчера_Конвасэл!C:BL, 9, FALSE)</f>
        <v>#N/A</v>
      </c>
      <c r="AR136" s="53" t="e">
        <f>Q136-R136-VLOOKUP(C136, Вчера_Конвасэл!C:BL, 11, FALSE)</f>
        <v>#N/A</v>
      </c>
      <c r="AS136" s="53" t="e">
        <f>S136-T136-VLOOKUP(C136, Вчера_Конвасэл!C:BL, 13, FALSE)</f>
        <v>#N/A</v>
      </c>
      <c r="AT136" s="53" t="e">
        <f>U136-V136-VLOOKUP(C136, Вчера_Конвасэл!C:BL, 15, FALSE)</f>
        <v>#N/A</v>
      </c>
      <c r="AU136" s="53" t="e">
        <f>W136-X136-VLOOKUP(C136, Вчера_Конвасэл!C:BL, 17, FALSE)</f>
        <v>#N/A</v>
      </c>
      <c r="AV136" s="53" t="e">
        <f>Y136-Z136-VLOOKUP(C136, Вчера_Конвасэл!C:BL, 19, FALSE)</f>
        <v>#N/A</v>
      </c>
      <c r="AW136" s="53" t="e">
        <f>AA136-AB136-VLOOKUP(C136, Вчера_Конвасэл!C:BL, 21, FALSE)</f>
        <v>#N/A</v>
      </c>
      <c r="AX136" s="53" t="e">
        <f>AC136-AD136-VLOOKUP(C136, Вчера_Конвасэл!C:BL, 23, FALSE)</f>
        <v>#N/A</v>
      </c>
      <c r="AY136" s="53" t="e">
        <f>VLOOKUP(C136, Вчера_Конвасэл!C:BL, 26, FALSE)+F136-Z136-AD136-AG136</f>
        <v>#N/A</v>
      </c>
      <c r="AZ136" s="53" t="e">
        <f>AE136-VLOOKUP(C136, Вчера_Конвасэл!C:BL, 25, FALSE)</f>
        <v>#N/A</v>
      </c>
    </row>
    <row r="137" spans="1:52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40"/>
      <c r="AD137" s="39"/>
      <c r="AE137" s="39"/>
      <c r="AF137" s="39"/>
      <c r="AG137" s="40"/>
      <c r="AH137" s="48"/>
      <c r="AI137" s="53">
        <f t="shared" si="5"/>
        <v>0</v>
      </c>
      <c r="AJ137" s="53">
        <f t="shared" si="6"/>
        <v>0</v>
      </c>
      <c r="AK137" s="53" t="str">
        <f>IF(ISNA(VLOOKUP(C137,Вчера_Конвасэл!C:C, 1, FALSE)),"ошибка",0)</f>
        <v>ошибка</v>
      </c>
      <c r="AL137" s="55"/>
      <c r="AM137" s="53" t="e">
        <f>D137-VLOOKUP(C137, Вчера_Конвасэл!C:BL, 2, FALSE)</f>
        <v>#N/A</v>
      </c>
      <c r="AN137" s="53" t="e">
        <f>E137-F137-VLOOKUP(C137, Вчера_Конвасэл!C:BL, 3, FALSE)</f>
        <v>#N/A</v>
      </c>
      <c r="AO137" s="53" t="e">
        <f>K137-L137-VLOOKUP(C137, Вчера_Конвасэл!C:BL, 5, FALSE)</f>
        <v>#N/A</v>
      </c>
      <c r="AP137" s="53" t="e">
        <f>M137-N137-VLOOKUP(C137, Вчера_Конвасэл!C:BL, 7, FALSE)</f>
        <v>#N/A</v>
      </c>
      <c r="AQ137" s="53" t="e">
        <f>O137-P137-VLOOKUP(C137, Вчера_Конвасэл!C:BL, 9, FALSE)</f>
        <v>#N/A</v>
      </c>
      <c r="AR137" s="53" t="e">
        <f>Q137-R137-VLOOKUP(C137, Вчера_Конвасэл!C:BL, 11, FALSE)</f>
        <v>#N/A</v>
      </c>
      <c r="AS137" s="53" t="e">
        <f>S137-T137-VLOOKUP(C137, Вчера_Конвасэл!C:BL, 13, FALSE)</f>
        <v>#N/A</v>
      </c>
      <c r="AT137" s="53" t="e">
        <f>U137-V137-VLOOKUP(C137, Вчера_Конвасэл!C:BL, 15, FALSE)</f>
        <v>#N/A</v>
      </c>
      <c r="AU137" s="53" t="e">
        <f>W137-X137-VLOOKUP(C137, Вчера_Конвасэл!C:BL, 17, FALSE)</f>
        <v>#N/A</v>
      </c>
      <c r="AV137" s="53" t="e">
        <f>Y137-Z137-VLOOKUP(C137, Вчера_Конвасэл!C:BL, 19, FALSE)</f>
        <v>#N/A</v>
      </c>
      <c r="AW137" s="53" t="e">
        <f>AA137-AB137-VLOOKUP(C137, Вчера_Конвасэл!C:BL, 21, FALSE)</f>
        <v>#N/A</v>
      </c>
      <c r="AX137" s="53" t="e">
        <f>AC137-AD137-VLOOKUP(C137, Вчера_Конвасэл!C:BL, 23, FALSE)</f>
        <v>#N/A</v>
      </c>
      <c r="AY137" s="53" t="e">
        <f>VLOOKUP(C137, Вчера_Конвасэл!C:BL, 26, FALSE)+F137-Z137-AD137-AG137</f>
        <v>#N/A</v>
      </c>
      <c r="AZ137" s="53" t="e">
        <f>AE137-VLOOKUP(C137, Вчера_Конвасэл!C:BL, 25, FALSE)</f>
        <v>#N/A</v>
      </c>
    </row>
    <row r="138" spans="1:52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40"/>
      <c r="AD138" s="39"/>
      <c r="AE138" s="39"/>
      <c r="AF138" s="39"/>
      <c r="AG138" s="40"/>
      <c r="AH138" s="48"/>
      <c r="AI138" s="53">
        <f t="shared" si="5"/>
        <v>0</v>
      </c>
      <c r="AJ138" s="53">
        <f t="shared" si="6"/>
        <v>0</v>
      </c>
      <c r="AK138" s="53" t="str">
        <f>IF(ISNA(VLOOKUP(C138,Вчера_Конвасэл!C:C, 1, FALSE)),"ошибка",0)</f>
        <v>ошибка</v>
      </c>
      <c r="AL138" s="55"/>
      <c r="AM138" s="53" t="e">
        <f>D138-VLOOKUP(C138, Вчера_Конвасэл!C:BL, 2, FALSE)</f>
        <v>#N/A</v>
      </c>
      <c r="AN138" s="53" t="e">
        <f>E138-F138-VLOOKUP(C138, Вчера_Конвасэл!C:BL, 3, FALSE)</f>
        <v>#N/A</v>
      </c>
      <c r="AO138" s="53" t="e">
        <f>K138-L138-VLOOKUP(C138, Вчера_Конвасэл!C:BL, 5, FALSE)</f>
        <v>#N/A</v>
      </c>
      <c r="AP138" s="53" t="e">
        <f>M138-N138-VLOOKUP(C138, Вчера_Конвасэл!C:BL, 7, FALSE)</f>
        <v>#N/A</v>
      </c>
      <c r="AQ138" s="53" t="e">
        <f>O138-P138-VLOOKUP(C138, Вчера_Конвасэл!C:BL, 9, FALSE)</f>
        <v>#N/A</v>
      </c>
      <c r="AR138" s="53" t="e">
        <f>Q138-R138-VLOOKUP(C138, Вчера_Конвасэл!C:BL, 11, FALSE)</f>
        <v>#N/A</v>
      </c>
      <c r="AS138" s="53" t="e">
        <f>S138-T138-VLOOKUP(C138, Вчера_Конвасэл!C:BL, 13, FALSE)</f>
        <v>#N/A</v>
      </c>
      <c r="AT138" s="53" t="e">
        <f>U138-V138-VLOOKUP(C138, Вчера_Конвасэл!C:BL, 15, FALSE)</f>
        <v>#N/A</v>
      </c>
      <c r="AU138" s="53" t="e">
        <f>W138-X138-VLOOKUP(C138, Вчера_Конвасэл!C:BL, 17, FALSE)</f>
        <v>#N/A</v>
      </c>
      <c r="AV138" s="53" t="e">
        <f>Y138-Z138-VLOOKUP(C138, Вчера_Конвасэл!C:BL, 19, FALSE)</f>
        <v>#N/A</v>
      </c>
      <c r="AW138" s="53" t="e">
        <f>AA138-AB138-VLOOKUP(C138, Вчера_Конвасэл!C:BL, 21, FALSE)</f>
        <v>#N/A</v>
      </c>
      <c r="AX138" s="53" t="e">
        <f>AC138-AD138-VLOOKUP(C138, Вчера_Конвасэл!C:BL, 23, FALSE)</f>
        <v>#N/A</v>
      </c>
      <c r="AY138" s="53" t="e">
        <f>VLOOKUP(C138, Вчера_Конвасэл!C:BL, 26, FALSE)+F138-Z138-AD138-AG138</f>
        <v>#N/A</v>
      </c>
      <c r="AZ138" s="53" t="e">
        <f>AE138-VLOOKUP(C138, Вчера_Конвасэл!C:BL, 25, FALSE)</f>
        <v>#N/A</v>
      </c>
    </row>
    <row r="139" spans="1:52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40"/>
      <c r="AD139" s="39"/>
      <c r="AE139" s="39"/>
      <c r="AF139" s="39"/>
      <c r="AG139" s="40"/>
      <c r="AH139" s="48"/>
      <c r="AI139" s="53">
        <f t="shared" si="5"/>
        <v>0</v>
      </c>
      <c r="AJ139" s="53">
        <f t="shared" si="6"/>
        <v>0</v>
      </c>
      <c r="AK139" s="53" t="str">
        <f>IF(ISNA(VLOOKUP(C139,Вчера_Конвасэл!C:C, 1, FALSE)),"ошибка",0)</f>
        <v>ошибка</v>
      </c>
      <c r="AL139" s="55"/>
      <c r="AM139" s="53" t="e">
        <f>D139-VLOOKUP(C139, Вчера_Конвасэл!C:BL, 2, FALSE)</f>
        <v>#N/A</v>
      </c>
      <c r="AN139" s="53" t="e">
        <f>E139-F139-VLOOKUP(C139, Вчера_Конвасэл!C:BL, 3, FALSE)</f>
        <v>#N/A</v>
      </c>
      <c r="AO139" s="53" t="e">
        <f>K139-L139-VLOOKUP(C139, Вчера_Конвасэл!C:BL, 5, FALSE)</f>
        <v>#N/A</v>
      </c>
      <c r="AP139" s="53" t="e">
        <f>M139-N139-VLOOKUP(C139, Вчера_Конвасэл!C:BL, 7, FALSE)</f>
        <v>#N/A</v>
      </c>
      <c r="AQ139" s="53" t="e">
        <f>O139-P139-VLOOKUP(C139, Вчера_Конвасэл!C:BL, 9, FALSE)</f>
        <v>#N/A</v>
      </c>
      <c r="AR139" s="53" t="e">
        <f>Q139-R139-VLOOKUP(C139, Вчера_Конвасэл!C:BL, 11, FALSE)</f>
        <v>#N/A</v>
      </c>
      <c r="AS139" s="53" t="e">
        <f>S139-T139-VLOOKUP(C139, Вчера_Конвасэл!C:BL, 13, FALSE)</f>
        <v>#N/A</v>
      </c>
      <c r="AT139" s="53" t="e">
        <f>U139-V139-VLOOKUP(C139, Вчера_Конвасэл!C:BL, 15, FALSE)</f>
        <v>#N/A</v>
      </c>
      <c r="AU139" s="53" t="e">
        <f>W139-X139-VLOOKUP(C139, Вчера_Конвасэл!C:BL, 17, FALSE)</f>
        <v>#N/A</v>
      </c>
      <c r="AV139" s="53" t="e">
        <f>Y139-Z139-VLOOKUP(C139, Вчера_Конвасэл!C:BL, 19, FALSE)</f>
        <v>#N/A</v>
      </c>
      <c r="AW139" s="53" t="e">
        <f>AA139-AB139-VLOOKUP(C139, Вчера_Конвасэл!C:BL, 21, FALSE)</f>
        <v>#N/A</v>
      </c>
      <c r="AX139" s="53" t="e">
        <f>AC139-AD139-VLOOKUP(C139, Вчера_Конвасэл!C:BL, 23, FALSE)</f>
        <v>#N/A</v>
      </c>
      <c r="AY139" s="53" t="e">
        <f>VLOOKUP(C139, Вчера_Конвасэл!C:BL, 26, FALSE)+F139-Z139-AD139-AG139</f>
        <v>#N/A</v>
      </c>
      <c r="AZ139" s="53" t="e">
        <f>AE139-VLOOKUP(C139, Вчера_Конвасэл!C:BL, 25, FALSE)</f>
        <v>#N/A</v>
      </c>
    </row>
    <row r="140" spans="1:52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40"/>
      <c r="AD140" s="39"/>
      <c r="AE140" s="39"/>
      <c r="AF140" s="39"/>
      <c r="AG140" s="40"/>
      <c r="AH140" s="48"/>
      <c r="AI140" s="53">
        <f t="shared" si="5"/>
        <v>0</v>
      </c>
      <c r="AJ140" s="53">
        <f t="shared" si="6"/>
        <v>0</v>
      </c>
      <c r="AK140" s="53" t="str">
        <f>IF(ISNA(VLOOKUP(C140,Вчера_Конвасэл!C:C, 1, FALSE)),"ошибка",0)</f>
        <v>ошибка</v>
      </c>
      <c r="AL140" s="55"/>
      <c r="AM140" s="53" t="e">
        <f>D140-VLOOKUP(C140, Вчера_Конвасэл!C:BL, 2, FALSE)</f>
        <v>#N/A</v>
      </c>
      <c r="AN140" s="53" t="e">
        <f>E140-F140-VLOOKUP(C140, Вчера_Конвасэл!C:BL, 3, FALSE)</f>
        <v>#N/A</v>
      </c>
      <c r="AO140" s="53" t="e">
        <f>K140-L140-VLOOKUP(C140, Вчера_Конвасэл!C:BL, 5, FALSE)</f>
        <v>#N/A</v>
      </c>
      <c r="AP140" s="53" t="e">
        <f>M140-N140-VLOOKUP(C140, Вчера_Конвасэл!C:BL, 7, FALSE)</f>
        <v>#N/A</v>
      </c>
      <c r="AQ140" s="53" t="e">
        <f>O140-P140-VLOOKUP(C140, Вчера_Конвасэл!C:BL, 9, FALSE)</f>
        <v>#N/A</v>
      </c>
      <c r="AR140" s="53" t="e">
        <f>Q140-R140-VLOOKUP(C140, Вчера_Конвасэл!C:BL, 11, FALSE)</f>
        <v>#N/A</v>
      </c>
      <c r="AS140" s="53" t="e">
        <f>S140-T140-VLOOKUP(C140, Вчера_Конвасэл!C:BL, 13, FALSE)</f>
        <v>#N/A</v>
      </c>
      <c r="AT140" s="53" t="e">
        <f>U140-V140-VLOOKUP(C140, Вчера_Конвасэл!C:BL, 15, FALSE)</f>
        <v>#N/A</v>
      </c>
      <c r="AU140" s="53" t="e">
        <f>W140-X140-VLOOKUP(C140, Вчера_Конвасэл!C:BL, 17, FALSE)</f>
        <v>#N/A</v>
      </c>
      <c r="AV140" s="53" t="e">
        <f>Y140-Z140-VLOOKUP(C140, Вчера_Конвасэл!C:BL, 19, FALSE)</f>
        <v>#N/A</v>
      </c>
      <c r="AW140" s="53" t="e">
        <f>AA140-AB140-VLOOKUP(C140, Вчера_Конвасэл!C:BL, 21, FALSE)</f>
        <v>#N/A</v>
      </c>
      <c r="AX140" s="53" t="e">
        <f>AC140-AD140-VLOOKUP(C140, Вчера_Конвасэл!C:BL, 23, FALSE)</f>
        <v>#N/A</v>
      </c>
      <c r="AY140" s="53" t="e">
        <f>VLOOKUP(C140, Вчера_Конвасэл!C:BL, 26, FALSE)+F140-Z140-AD140-AG140</f>
        <v>#N/A</v>
      </c>
      <c r="AZ140" s="53" t="e">
        <f>AE140-VLOOKUP(C140, Вчера_Конвасэл!C:BL, 25, FALSE)</f>
        <v>#N/A</v>
      </c>
    </row>
    <row r="141" spans="1:52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40"/>
      <c r="AD141" s="39"/>
      <c r="AE141" s="39"/>
      <c r="AF141" s="39"/>
      <c r="AG141" s="40"/>
      <c r="AH141" s="48"/>
      <c r="AI141" s="53">
        <f t="shared" si="5"/>
        <v>0</v>
      </c>
      <c r="AJ141" s="53">
        <f t="shared" si="6"/>
        <v>0</v>
      </c>
      <c r="AK141" s="53" t="str">
        <f>IF(ISNA(VLOOKUP(C141,Вчера_Конвасэл!C:C, 1, FALSE)),"ошибка",0)</f>
        <v>ошибка</v>
      </c>
      <c r="AL141" s="55"/>
      <c r="AM141" s="53" t="e">
        <f>D141-VLOOKUP(C141, Вчера_Конвасэл!C:BL, 2, FALSE)</f>
        <v>#N/A</v>
      </c>
      <c r="AN141" s="53" t="e">
        <f>E141-F141-VLOOKUP(C141, Вчера_Конвасэл!C:BL, 3, FALSE)</f>
        <v>#N/A</v>
      </c>
      <c r="AO141" s="53" t="e">
        <f>K141-L141-VLOOKUP(C141, Вчера_Конвасэл!C:BL, 5, FALSE)</f>
        <v>#N/A</v>
      </c>
      <c r="AP141" s="53" t="e">
        <f>M141-N141-VLOOKUP(C141, Вчера_Конвасэл!C:BL, 7, FALSE)</f>
        <v>#N/A</v>
      </c>
      <c r="AQ141" s="53" t="e">
        <f>O141-P141-VLOOKUP(C141, Вчера_Конвасэл!C:BL, 9, FALSE)</f>
        <v>#N/A</v>
      </c>
      <c r="AR141" s="53" t="e">
        <f>Q141-R141-VLOOKUP(C141, Вчера_Конвасэл!C:BL, 11, FALSE)</f>
        <v>#N/A</v>
      </c>
      <c r="AS141" s="53" t="e">
        <f>S141-T141-VLOOKUP(C141, Вчера_Конвасэл!C:BL, 13, FALSE)</f>
        <v>#N/A</v>
      </c>
      <c r="AT141" s="53" t="e">
        <f>U141-V141-VLOOKUP(C141, Вчера_Конвасэл!C:BL, 15, FALSE)</f>
        <v>#N/A</v>
      </c>
      <c r="AU141" s="53" t="e">
        <f>W141-X141-VLOOKUP(C141, Вчера_Конвасэл!C:BL, 17, FALSE)</f>
        <v>#N/A</v>
      </c>
      <c r="AV141" s="53" t="e">
        <f>Y141-Z141-VLOOKUP(C141, Вчера_Конвасэл!C:BL, 19, FALSE)</f>
        <v>#N/A</v>
      </c>
      <c r="AW141" s="53" t="e">
        <f>AA141-AB141-VLOOKUP(C141, Вчера_Конвасэл!C:BL, 21, FALSE)</f>
        <v>#N/A</v>
      </c>
      <c r="AX141" s="53" t="e">
        <f>AC141-AD141-VLOOKUP(C141, Вчера_Конвасэл!C:BL, 23, FALSE)</f>
        <v>#N/A</v>
      </c>
      <c r="AY141" s="53" t="e">
        <f>VLOOKUP(C141, Вчера_Конвасэл!C:BL, 26, FALSE)+F141-Z141-AD141-AG141</f>
        <v>#N/A</v>
      </c>
      <c r="AZ141" s="53" t="e">
        <f>AE141-VLOOKUP(C141, Вчера_Конвасэл!C:BL, 25, FALSE)</f>
        <v>#N/A</v>
      </c>
    </row>
    <row r="142" spans="1:52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40"/>
      <c r="AD142" s="39"/>
      <c r="AE142" s="39"/>
      <c r="AF142" s="39"/>
      <c r="AG142" s="40"/>
      <c r="AH142" s="48"/>
      <c r="AI142" s="53">
        <f t="shared" si="5"/>
        <v>0</v>
      </c>
      <c r="AJ142" s="53">
        <f t="shared" si="6"/>
        <v>0</v>
      </c>
      <c r="AK142" s="53" t="str">
        <f>IF(ISNA(VLOOKUP(C142,Вчера_Конвасэл!C:C, 1, FALSE)),"ошибка",0)</f>
        <v>ошибка</v>
      </c>
      <c r="AL142" s="55"/>
      <c r="AM142" s="53" t="e">
        <f>D142-VLOOKUP(C142, Вчера_Конвасэл!C:BL, 2, FALSE)</f>
        <v>#N/A</v>
      </c>
      <c r="AN142" s="53" t="e">
        <f>E142-F142-VLOOKUP(C142, Вчера_Конвасэл!C:BL, 3, FALSE)</f>
        <v>#N/A</v>
      </c>
      <c r="AO142" s="53" t="e">
        <f>K142-L142-VLOOKUP(C142, Вчера_Конвасэл!C:BL, 5, FALSE)</f>
        <v>#N/A</v>
      </c>
      <c r="AP142" s="53" t="e">
        <f>M142-N142-VLOOKUP(C142, Вчера_Конвасэл!C:BL, 7, FALSE)</f>
        <v>#N/A</v>
      </c>
      <c r="AQ142" s="53" t="e">
        <f>O142-P142-VLOOKUP(C142, Вчера_Конвасэл!C:BL, 9, FALSE)</f>
        <v>#N/A</v>
      </c>
      <c r="AR142" s="53" t="e">
        <f>Q142-R142-VLOOKUP(C142, Вчера_Конвасэл!C:BL, 11, FALSE)</f>
        <v>#N/A</v>
      </c>
      <c r="AS142" s="53" t="e">
        <f>S142-T142-VLOOKUP(C142, Вчера_Конвасэл!C:BL, 13, FALSE)</f>
        <v>#N/A</v>
      </c>
      <c r="AT142" s="53" t="e">
        <f>U142-V142-VLOOKUP(C142, Вчера_Конвасэл!C:BL, 15, FALSE)</f>
        <v>#N/A</v>
      </c>
      <c r="AU142" s="53" t="e">
        <f>W142-X142-VLOOKUP(C142, Вчера_Конвасэл!C:BL, 17, FALSE)</f>
        <v>#N/A</v>
      </c>
      <c r="AV142" s="53" t="e">
        <f>Y142-Z142-VLOOKUP(C142, Вчера_Конвасэл!C:BL, 19, FALSE)</f>
        <v>#N/A</v>
      </c>
      <c r="AW142" s="53" t="e">
        <f>AA142-AB142-VLOOKUP(C142, Вчера_Конвасэл!C:BL, 21, FALSE)</f>
        <v>#N/A</v>
      </c>
      <c r="AX142" s="53" t="e">
        <f>AC142-AD142-VLOOKUP(C142, Вчера_Конвасэл!C:BL, 23, FALSE)</f>
        <v>#N/A</v>
      </c>
      <c r="AY142" s="53" t="e">
        <f>VLOOKUP(C142, Вчера_Конвасэл!C:BL, 26, FALSE)+F142-Z142-AD142-AG142</f>
        <v>#N/A</v>
      </c>
      <c r="AZ142" s="53" t="e">
        <f>AE142-VLOOKUP(C142, Вчера_Конвасэл!C:BL, 25, FALSE)</f>
        <v>#N/A</v>
      </c>
    </row>
    <row r="143" spans="1:52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40"/>
      <c r="AD143" s="39"/>
      <c r="AE143" s="39"/>
      <c r="AF143" s="39"/>
      <c r="AG143" s="40"/>
      <c r="AH143" s="48"/>
      <c r="AI143" s="53">
        <f t="shared" si="5"/>
        <v>0</v>
      </c>
      <c r="AJ143" s="53">
        <f t="shared" si="6"/>
        <v>0</v>
      </c>
      <c r="AK143" s="53" t="str">
        <f>IF(ISNA(VLOOKUP(C143,Вчера_Конвасэл!C:C, 1, FALSE)),"ошибка",0)</f>
        <v>ошибка</v>
      </c>
      <c r="AL143" s="55"/>
      <c r="AM143" s="53" t="e">
        <f>D143-VLOOKUP(C143, Вчера_Конвасэл!C:BL, 2, FALSE)</f>
        <v>#N/A</v>
      </c>
      <c r="AN143" s="53" t="e">
        <f>E143-F143-VLOOKUP(C143, Вчера_Конвасэл!C:BL, 3, FALSE)</f>
        <v>#N/A</v>
      </c>
      <c r="AO143" s="53" t="e">
        <f>K143-L143-VLOOKUP(C143, Вчера_Конвасэл!C:BL, 5, FALSE)</f>
        <v>#N/A</v>
      </c>
      <c r="AP143" s="53" t="e">
        <f>M143-N143-VLOOKUP(C143, Вчера_Конвасэл!C:BL, 7, FALSE)</f>
        <v>#N/A</v>
      </c>
      <c r="AQ143" s="53" t="e">
        <f>O143-P143-VLOOKUP(C143, Вчера_Конвасэл!C:BL, 9, FALSE)</f>
        <v>#N/A</v>
      </c>
      <c r="AR143" s="53" t="e">
        <f>Q143-R143-VLOOKUP(C143, Вчера_Конвасэл!C:BL, 11, FALSE)</f>
        <v>#N/A</v>
      </c>
      <c r="AS143" s="53" t="e">
        <f>S143-T143-VLOOKUP(C143, Вчера_Конвасэл!C:BL, 13, FALSE)</f>
        <v>#N/A</v>
      </c>
      <c r="AT143" s="53" t="e">
        <f>U143-V143-VLOOKUP(C143, Вчера_Конвасэл!C:BL, 15, FALSE)</f>
        <v>#N/A</v>
      </c>
      <c r="AU143" s="53" t="e">
        <f>W143-X143-VLOOKUP(C143, Вчера_Конвасэл!C:BL, 17, FALSE)</f>
        <v>#N/A</v>
      </c>
      <c r="AV143" s="53" t="e">
        <f>Y143-Z143-VLOOKUP(C143, Вчера_Конвасэл!C:BL, 19, FALSE)</f>
        <v>#N/A</v>
      </c>
      <c r="AW143" s="53" t="e">
        <f>AA143-AB143-VLOOKUP(C143, Вчера_Конвасэл!C:BL, 21, FALSE)</f>
        <v>#N/A</v>
      </c>
      <c r="AX143" s="53" t="e">
        <f>AC143-AD143-VLOOKUP(C143, Вчера_Конвасэл!C:BL, 23, FALSE)</f>
        <v>#N/A</v>
      </c>
      <c r="AY143" s="53" t="e">
        <f>VLOOKUP(C143, Вчера_Конвасэл!C:BL, 26, FALSE)+F143-Z143-AD143-AG143</f>
        <v>#N/A</v>
      </c>
      <c r="AZ143" s="53" t="e">
        <f>AE143-VLOOKUP(C143, Вчера_Конвасэл!C:BL, 25, FALSE)</f>
        <v>#N/A</v>
      </c>
    </row>
    <row r="144" spans="1:52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40"/>
      <c r="AD144" s="39"/>
      <c r="AE144" s="39"/>
      <c r="AF144" s="39"/>
      <c r="AG144" s="40"/>
      <c r="AH144" s="48"/>
      <c r="AI144" s="53">
        <f t="shared" si="5"/>
        <v>0</v>
      </c>
      <c r="AJ144" s="53">
        <f t="shared" si="6"/>
        <v>0</v>
      </c>
      <c r="AK144" s="53" t="str">
        <f>IF(ISNA(VLOOKUP(C144,Вчера_Конвасэл!C:C, 1, FALSE)),"ошибка",0)</f>
        <v>ошибка</v>
      </c>
      <c r="AL144" s="55"/>
      <c r="AM144" s="53" t="e">
        <f>D144-VLOOKUP(C144, Вчера_Конвасэл!C:BL, 2, FALSE)</f>
        <v>#N/A</v>
      </c>
      <c r="AN144" s="53" t="e">
        <f>E144-F144-VLOOKUP(C144, Вчера_Конвасэл!C:BL, 3, FALSE)</f>
        <v>#N/A</v>
      </c>
      <c r="AO144" s="53" t="e">
        <f>K144-L144-VLOOKUP(C144, Вчера_Конвасэл!C:BL, 5, FALSE)</f>
        <v>#N/A</v>
      </c>
      <c r="AP144" s="53" t="e">
        <f>M144-N144-VLOOKUP(C144, Вчера_Конвасэл!C:BL, 7, FALSE)</f>
        <v>#N/A</v>
      </c>
      <c r="AQ144" s="53" t="e">
        <f>O144-P144-VLOOKUP(C144, Вчера_Конвасэл!C:BL, 9, FALSE)</f>
        <v>#N/A</v>
      </c>
      <c r="AR144" s="53" t="e">
        <f>Q144-R144-VLOOKUP(C144, Вчера_Конвасэл!C:BL, 11, FALSE)</f>
        <v>#N/A</v>
      </c>
      <c r="AS144" s="53" t="e">
        <f>S144-T144-VLOOKUP(C144, Вчера_Конвасэл!C:BL, 13, FALSE)</f>
        <v>#N/A</v>
      </c>
      <c r="AT144" s="53" t="e">
        <f>U144-V144-VLOOKUP(C144, Вчера_Конвасэл!C:BL, 15, FALSE)</f>
        <v>#N/A</v>
      </c>
      <c r="AU144" s="53" t="e">
        <f>W144-X144-VLOOKUP(C144, Вчера_Конвасэл!C:BL, 17, FALSE)</f>
        <v>#N/A</v>
      </c>
      <c r="AV144" s="53" t="e">
        <f>Y144-Z144-VLOOKUP(C144, Вчера_Конвасэл!C:BL, 19, FALSE)</f>
        <v>#N/A</v>
      </c>
      <c r="AW144" s="53" t="e">
        <f>AA144-AB144-VLOOKUP(C144, Вчера_Конвасэл!C:BL, 21, FALSE)</f>
        <v>#N/A</v>
      </c>
      <c r="AX144" s="53" t="e">
        <f>AC144-AD144-VLOOKUP(C144, Вчера_Конвасэл!C:BL, 23, FALSE)</f>
        <v>#N/A</v>
      </c>
      <c r="AY144" s="53" t="e">
        <f>VLOOKUP(C144, Вчера_Конвасэл!C:BL, 26, FALSE)+F144-Z144-AD144-AG144</f>
        <v>#N/A</v>
      </c>
      <c r="AZ144" s="53" t="e">
        <f>AE144-VLOOKUP(C144, Вчера_Конвасэл!C:BL, 25, FALSE)</f>
        <v>#N/A</v>
      </c>
    </row>
    <row r="145" spans="1:52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40"/>
      <c r="AD145" s="39"/>
      <c r="AE145" s="39"/>
      <c r="AF145" s="39"/>
      <c r="AG145" s="40"/>
      <c r="AH145" s="48"/>
      <c r="AI145" s="53">
        <f t="shared" si="5"/>
        <v>0</v>
      </c>
      <c r="AJ145" s="53">
        <f t="shared" si="6"/>
        <v>0</v>
      </c>
      <c r="AK145" s="53" t="str">
        <f>IF(ISNA(VLOOKUP(C145,Вчера_Конвасэл!C:C, 1, FALSE)),"ошибка",0)</f>
        <v>ошибка</v>
      </c>
      <c r="AL145" s="55"/>
      <c r="AM145" s="53" t="e">
        <f>D145-VLOOKUP(C145, Вчера_Конвасэл!C:BL, 2, FALSE)</f>
        <v>#N/A</v>
      </c>
      <c r="AN145" s="53" t="e">
        <f>E145-F145-VLOOKUP(C145, Вчера_Конвасэл!C:BL, 3, FALSE)</f>
        <v>#N/A</v>
      </c>
      <c r="AO145" s="53" t="e">
        <f>K145-L145-VLOOKUP(C145, Вчера_Конвасэл!C:BL, 5, FALSE)</f>
        <v>#N/A</v>
      </c>
      <c r="AP145" s="53" t="e">
        <f>M145-N145-VLOOKUP(C145, Вчера_Конвасэл!C:BL, 7, FALSE)</f>
        <v>#N/A</v>
      </c>
      <c r="AQ145" s="53" t="e">
        <f>O145-P145-VLOOKUP(C145, Вчера_Конвасэл!C:BL, 9, FALSE)</f>
        <v>#N/A</v>
      </c>
      <c r="AR145" s="53" t="e">
        <f>Q145-R145-VLOOKUP(C145, Вчера_Конвасэл!C:BL, 11, FALSE)</f>
        <v>#N/A</v>
      </c>
      <c r="AS145" s="53" t="e">
        <f>S145-T145-VLOOKUP(C145, Вчера_Конвасэл!C:BL, 13, FALSE)</f>
        <v>#N/A</v>
      </c>
      <c r="AT145" s="53" t="e">
        <f>U145-V145-VLOOKUP(C145, Вчера_Конвасэл!C:BL, 15, FALSE)</f>
        <v>#N/A</v>
      </c>
      <c r="AU145" s="53" t="e">
        <f>W145-X145-VLOOKUP(C145, Вчера_Конвасэл!C:BL, 17, FALSE)</f>
        <v>#N/A</v>
      </c>
      <c r="AV145" s="53" t="e">
        <f>Y145-Z145-VLOOKUP(C145, Вчера_Конвасэл!C:BL, 19, FALSE)</f>
        <v>#N/A</v>
      </c>
      <c r="AW145" s="53" t="e">
        <f>AA145-AB145-VLOOKUP(C145, Вчера_Конвасэл!C:BL, 21, FALSE)</f>
        <v>#N/A</v>
      </c>
      <c r="AX145" s="53" t="e">
        <f>AC145-AD145-VLOOKUP(C145, Вчера_Конвасэл!C:BL, 23, FALSE)</f>
        <v>#N/A</v>
      </c>
      <c r="AY145" s="53" t="e">
        <f>VLOOKUP(C145, Вчера_Конвасэл!C:BL, 26, FALSE)+F145-Z145-AD145-AG145</f>
        <v>#N/A</v>
      </c>
      <c r="AZ145" s="53" t="e">
        <f>AE145-VLOOKUP(C145, Вчера_Конвасэл!C:BL, 25, FALSE)</f>
        <v>#N/A</v>
      </c>
    </row>
    <row r="146" spans="1:52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40"/>
      <c r="AD146" s="39"/>
      <c r="AE146" s="39"/>
      <c r="AF146" s="39"/>
      <c r="AG146" s="40"/>
      <c r="AH146" s="48"/>
      <c r="AI146" s="53">
        <f t="shared" si="5"/>
        <v>0</v>
      </c>
      <c r="AJ146" s="53">
        <f t="shared" si="6"/>
        <v>0</v>
      </c>
      <c r="AK146" s="53" t="str">
        <f>IF(ISNA(VLOOKUP(C146,Вчера_Конвасэл!C:C, 1, FALSE)),"ошибка",0)</f>
        <v>ошибка</v>
      </c>
      <c r="AL146" s="55"/>
      <c r="AM146" s="53" t="e">
        <f>D146-VLOOKUP(C146, Вчера_Конвасэл!C:BL, 2, FALSE)</f>
        <v>#N/A</v>
      </c>
      <c r="AN146" s="53" t="e">
        <f>E146-F146-VLOOKUP(C146, Вчера_Конвасэл!C:BL, 3, FALSE)</f>
        <v>#N/A</v>
      </c>
      <c r="AO146" s="53" t="e">
        <f>K146-L146-VLOOKUP(C146, Вчера_Конвасэл!C:BL, 5, FALSE)</f>
        <v>#N/A</v>
      </c>
      <c r="AP146" s="53" t="e">
        <f>M146-N146-VLOOKUP(C146, Вчера_Конвасэл!C:BL, 7, FALSE)</f>
        <v>#N/A</v>
      </c>
      <c r="AQ146" s="53" t="e">
        <f>O146-P146-VLOOKUP(C146, Вчера_Конвасэл!C:BL, 9, FALSE)</f>
        <v>#N/A</v>
      </c>
      <c r="AR146" s="53" t="e">
        <f>Q146-R146-VLOOKUP(C146, Вчера_Конвасэл!C:BL, 11, FALSE)</f>
        <v>#N/A</v>
      </c>
      <c r="AS146" s="53" t="e">
        <f>S146-T146-VLOOKUP(C146, Вчера_Конвасэл!C:BL, 13, FALSE)</f>
        <v>#N/A</v>
      </c>
      <c r="AT146" s="53" t="e">
        <f>U146-V146-VLOOKUP(C146, Вчера_Конвасэл!C:BL, 15, FALSE)</f>
        <v>#N/A</v>
      </c>
      <c r="AU146" s="53" t="e">
        <f>W146-X146-VLOOKUP(C146, Вчера_Конвасэл!C:BL, 17, FALSE)</f>
        <v>#N/A</v>
      </c>
      <c r="AV146" s="53" t="e">
        <f>Y146-Z146-VLOOKUP(C146, Вчера_Конвасэл!C:BL, 19, FALSE)</f>
        <v>#N/A</v>
      </c>
      <c r="AW146" s="53" t="e">
        <f>AA146-AB146-VLOOKUP(C146, Вчера_Конвасэл!C:BL, 21, FALSE)</f>
        <v>#N/A</v>
      </c>
      <c r="AX146" s="53" t="e">
        <f>AC146-AD146-VLOOKUP(C146, Вчера_Конвасэл!C:BL, 23, FALSE)</f>
        <v>#N/A</v>
      </c>
      <c r="AY146" s="53" t="e">
        <f>VLOOKUP(C146, Вчера_Конвасэл!C:BL, 26, FALSE)+F146-Z146-AD146-AG146</f>
        <v>#N/A</v>
      </c>
      <c r="AZ146" s="53" t="e">
        <f>AE146-VLOOKUP(C146, Вчера_Конвасэл!C:BL, 25, FALSE)</f>
        <v>#N/A</v>
      </c>
    </row>
    <row r="147" spans="1:52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40"/>
      <c r="AD147" s="39"/>
      <c r="AE147" s="39"/>
      <c r="AF147" s="39"/>
      <c r="AG147" s="40"/>
      <c r="AH147" s="48"/>
      <c r="AI147" s="53">
        <f t="shared" si="5"/>
        <v>0</v>
      </c>
      <c r="AJ147" s="53">
        <f t="shared" si="6"/>
        <v>0</v>
      </c>
      <c r="AK147" s="53" t="str">
        <f>IF(ISNA(VLOOKUP(C147,Вчера_Конвасэл!C:C, 1, FALSE)),"ошибка",0)</f>
        <v>ошибка</v>
      </c>
      <c r="AL147" s="55"/>
      <c r="AM147" s="53" t="e">
        <f>D147-VLOOKUP(C147, Вчера_Конвасэл!C:BL, 2, FALSE)</f>
        <v>#N/A</v>
      </c>
      <c r="AN147" s="53" t="e">
        <f>E147-F147-VLOOKUP(C147, Вчера_Конвасэл!C:BL, 3, FALSE)</f>
        <v>#N/A</v>
      </c>
      <c r="AO147" s="53" t="e">
        <f>K147-L147-VLOOKUP(C147, Вчера_Конвасэл!C:BL, 5, FALSE)</f>
        <v>#N/A</v>
      </c>
      <c r="AP147" s="53" t="e">
        <f>M147-N147-VLOOKUP(C147, Вчера_Конвасэл!C:BL, 7, FALSE)</f>
        <v>#N/A</v>
      </c>
      <c r="AQ147" s="53" t="e">
        <f>O147-P147-VLOOKUP(C147, Вчера_Конвасэл!C:BL, 9, FALSE)</f>
        <v>#N/A</v>
      </c>
      <c r="AR147" s="53" t="e">
        <f>Q147-R147-VLOOKUP(C147, Вчера_Конвасэл!C:BL, 11, FALSE)</f>
        <v>#N/A</v>
      </c>
      <c r="AS147" s="53" t="e">
        <f>S147-T147-VLOOKUP(C147, Вчера_Конвасэл!C:BL, 13, FALSE)</f>
        <v>#N/A</v>
      </c>
      <c r="AT147" s="53" t="e">
        <f>U147-V147-VLOOKUP(C147, Вчера_Конвасэл!C:BL, 15, FALSE)</f>
        <v>#N/A</v>
      </c>
      <c r="AU147" s="53" t="e">
        <f>W147-X147-VLOOKUP(C147, Вчера_Конвасэл!C:BL, 17, FALSE)</f>
        <v>#N/A</v>
      </c>
      <c r="AV147" s="53" t="e">
        <f>Y147-Z147-VLOOKUP(C147, Вчера_Конвасэл!C:BL, 19, FALSE)</f>
        <v>#N/A</v>
      </c>
      <c r="AW147" s="53" t="e">
        <f>AA147-AB147-VLOOKUP(C147, Вчера_Конвасэл!C:BL, 21, FALSE)</f>
        <v>#N/A</v>
      </c>
      <c r="AX147" s="53" t="e">
        <f>AC147-AD147-VLOOKUP(C147, Вчера_Конвасэл!C:BL, 23, FALSE)</f>
        <v>#N/A</v>
      </c>
      <c r="AY147" s="53" t="e">
        <f>VLOOKUP(C147, Вчера_Конвасэл!C:BL, 26, FALSE)+F147-Z147-AD147-AG147</f>
        <v>#N/A</v>
      </c>
      <c r="AZ147" s="53" t="e">
        <f>AE147-VLOOKUP(C147, Вчера_Конвасэл!C:BL, 25, FALSE)</f>
        <v>#N/A</v>
      </c>
    </row>
    <row r="148" spans="1:52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40"/>
      <c r="AD148" s="39"/>
      <c r="AE148" s="39"/>
      <c r="AF148" s="39"/>
      <c r="AG148" s="40"/>
      <c r="AH148" s="48"/>
      <c r="AI148" s="53">
        <f t="shared" si="5"/>
        <v>0</v>
      </c>
      <c r="AJ148" s="53">
        <f t="shared" si="6"/>
        <v>0</v>
      </c>
      <c r="AK148" s="53" t="str">
        <f>IF(ISNA(VLOOKUP(C148,Вчера_Конвасэл!C:C, 1, FALSE)),"ошибка",0)</f>
        <v>ошибка</v>
      </c>
      <c r="AL148" s="55"/>
      <c r="AM148" s="53" t="e">
        <f>D148-VLOOKUP(C148, Вчера_Конвасэл!C:BL, 2, FALSE)</f>
        <v>#N/A</v>
      </c>
      <c r="AN148" s="53" t="e">
        <f>E148-F148-VLOOKUP(C148, Вчера_Конвасэл!C:BL, 3, FALSE)</f>
        <v>#N/A</v>
      </c>
      <c r="AO148" s="53" t="e">
        <f>K148-L148-VLOOKUP(C148, Вчера_Конвасэл!C:BL, 5, FALSE)</f>
        <v>#N/A</v>
      </c>
      <c r="AP148" s="53" t="e">
        <f>M148-N148-VLOOKUP(C148, Вчера_Конвасэл!C:BL, 7, FALSE)</f>
        <v>#N/A</v>
      </c>
      <c r="AQ148" s="53" t="e">
        <f>O148-P148-VLOOKUP(C148, Вчера_Конвасэл!C:BL, 9, FALSE)</f>
        <v>#N/A</v>
      </c>
      <c r="AR148" s="53" t="e">
        <f>Q148-R148-VLOOKUP(C148, Вчера_Конвасэл!C:BL, 11, FALSE)</f>
        <v>#N/A</v>
      </c>
      <c r="AS148" s="53" t="e">
        <f>S148-T148-VLOOKUP(C148, Вчера_Конвасэл!C:BL, 13, FALSE)</f>
        <v>#N/A</v>
      </c>
      <c r="AT148" s="53" t="e">
        <f>U148-V148-VLOOKUP(C148, Вчера_Конвасэл!C:BL, 15, FALSE)</f>
        <v>#N/A</v>
      </c>
      <c r="AU148" s="53" t="e">
        <f>W148-X148-VLOOKUP(C148, Вчера_Конвасэл!C:BL, 17, FALSE)</f>
        <v>#N/A</v>
      </c>
      <c r="AV148" s="53" t="e">
        <f>Y148-Z148-VLOOKUP(C148, Вчера_Конвасэл!C:BL, 19, FALSE)</f>
        <v>#N/A</v>
      </c>
      <c r="AW148" s="53" t="e">
        <f>AA148-AB148-VLOOKUP(C148, Вчера_Конвасэл!C:BL, 21, FALSE)</f>
        <v>#N/A</v>
      </c>
      <c r="AX148" s="53" t="e">
        <f>AC148-AD148-VLOOKUP(C148, Вчера_Конвасэл!C:BL, 23, FALSE)</f>
        <v>#N/A</v>
      </c>
      <c r="AY148" s="53" t="e">
        <f>VLOOKUP(C148, Вчера_Конвасэл!C:BL, 26, FALSE)+F148-Z148-AD148-AG148</f>
        <v>#N/A</v>
      </c>
      <c r="AZ148" s="53" t="e">
        <f>AE148-VLOOKUP(C148, Вчера_Конвасэл!C:BL, 25, FALSE)</f>
        <v>#N/A</v>
      </c>
    </row>
    <row r="149" spans="1:52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40"/>
      <c r="AD149" s="39"/>
      <c r="AE149" s="39"/>
      <c r="AF149" s="39"/>
      <c r="AG149" s="40"/>
      <c r="AH149" s="48"/>
      <c r="AI149" s="53">
        <f t="shared" si="5"/>
        <v>0</v>
      </c>
      <c r="AJ149" s="53">
        <f t="shared" si="6"/>
        <v>0</v>
      </c>
      <c r="AK149" s="53" t="str">
        <f>IF(ISNA(VLOOKUP(C149,Вчера_Конвасэл!C:C, 1, FALSE)),"ошибка",0)</f>
        <v>ошибка</v>
      </c>
      <c r="AL149" s="55"/>
      <c r="AM149" s="53" t="e">
        <f>D149-VLOOKUP(C149, Вчера_Конвасэл!C:BL, 2, FALSE)</f>
        <v>#N/A</v>
      </c>
      <c r="AN149" s="53" t="e">
        <f>E149-F149-VLOOKUP(C149, Вчера_Конвасэл!C:BL, 3, FALSE)</f>
        <v>#N/A</v>
      </c>
      <c r="AO149" s="53" t="e">
        <f>K149-L149-VLOOKUP(C149, Вчера_Конвасэл!C:BL, 5, FALSE)</f>
        <v>#N/A</v>
      </c>
      <c r="AP149" s="53" t="e">
        <f>M149-N149-VLOOKUP(C149, Вчера_Конвасэл!C:BL, 7, FALSE)</f>
        <v>#N/A</v>
      </c>
      <c r="AQ149" s="53" t="e">
        <f>O149-P149-VLOOKUP(C149, Вчера_Конвасэл!C:BL, 9, FALSE)</f>
        <v>#N/A</v>
      </c>
      <c r="AR149" s="53" t="e">
        <f>Q149-R149-VLOOKUP(C149, Вчера_Конвасэл!C:BL, 11, FALSE)</f>
        <v>#N/A</v>
      </c>
      <c r="AS149" s="53" t="e">
        <f>S149-T149-VLOOKUP(C149, Вчера_Конвасэл!C:BL, 13, FALSE)</f>
        <v>#N/A</v>
      </c>
      <c r="AT149" s="53" t="e">
        <f>U149-V149-VLOOKUP(C149, Вчера_Конвасэл!C:BL, 15, FALSE)</f>
        <v>#N/A</v>
      </c>
      <c r="AU149" s="53" t="e">
        <f>W149-X149-VLOOKUP(C149, Вчера_Конвасэл!C:BL, 17, FALSE)</f>
        <v>#N/A</v>
      </c>
      <c r="AV149" s="53" t="e">
        <f>Y149-Z149-VLOOKUP(C149, Вчера_Конвасэл!C:BL, 19, FALSE)</f>
        <v>#N/A</v>
      </c>
      <c r="AW149" s="53" t="e">
        <f>AA149-AB149-VLOOKUP(C149, Вчера_Конвасэл!C:BL, 21, FALSE)</f>
        <v>#N/A</v>
      </c>
      <c r="AX149" s="53" t="e">
        <f>AC149-AD149-VLOOKUP(C149, Вчера_Конвасэл!C:BL, 23, FALSE)</f>
        <v>#N/A</v>
      </c>
      <c r="AY149" s="53" t="e">
        <f>VLOOKUP(C149, Вчера_Конвасэл!C:BL, 26, FALSE)+F149-Z149-AD149-AG149</f>
        <v>#N/A</v>
      </c>
      <c r="AZ149" s="53" t="e">
        <f>AE149-VLOOKUP(C149, Вчера_Конвасэл!C:BL, 25, FALSE)</f>
        <v>#N/A</v>
      </c>
    </row>
    <row r="150" spans="1:52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40"/>
      <c r="AD150" s="39"/>
      <c r="AE150" s="39"/>
      <c r="AF150" s="39"/>
      <c r="AG150" s="40"/>
      <c r="AH150" s="48"/>
      <c r="AI150" s="53">
        <f t="shared" si="5"/>
        <v>0</v>
      </c>
      <c r="AJ150" s="53">
        <f t="shared" si="6"/>
        <v>0</v>
      </c>
      <c r="AK150" s="53" t="str">
        <f>IF(ISNA(VLOOKUP(C150,Вчера_Конвасэл!C:C, 1, FALSE)),"ошибка",0)</f>
        <v>ошибка</v>
      </c>
      <c r="AL150" s="55"/>
      <c r="AM150" s="53" t="e">
        <f>D150-VLOOKUP(C150, Вчера_Конвасэл!C:BL, 2, FALSE)</f>
        <v>#N/A</v>
      </c>
      <c r="AN150" s="53" t="e">
        <f>E150-F150-VLOOKUP(C150, Вчера_Конвасэл!C:BL, 3, FALSE)</f>
        <v>#N/A</v>
      </c>
      <c r="AO150" s="53" t="e">
        <f>K150-L150-VLOOKUP(C150, Вчера_Конвасэл!C:BL, 5, FALSE)</f>
        <v>#N/A</v>
      </c>
      <c r="AP150" s="53" t="e">
        <f>M150-N150-VLOOKUP(C150, Вчера_Конвасэл!C:BL, 7, FALSE)</f>
        <v>#N/A</v>
      </c>
      <c r="AQ150" s="53" t="e">
        <f>O150-P150-VLOOKUP(C150, Вчера_Конвасэл!C:BL, 9, FALSE)</f>
        <v>#N/A</v>
      </c>
      <c r="AR150" s="53" t="e">
        <f>Q150-R150-VLOOKUP(C150, Вчера_Конвасэл!C:BL, 11, FALSE)</f>
        <v>#N/A</v>
      </c>
      <c r="AS150" s="53" t="e">
        <f>S150-T150-VLOOKUP(C150, Вчера_Конвасэл!C:BL, 13, FALSE)</f>
        <v>#N/A</v>
      </c>
      <c r="AT150" s="53" t="e">
        <f>U150-V150-VLOOKUP(C150, Вчера_Конвасэл!C:BL, 15, FALSE)</f>
        <v>#N/A</v>
      </c>
      <c r="AU150" s="53" t="e">
        <f>W150-X150-VLOOKUP(C150, Вчера_Конвасэл!C:BL, 17, FALSE)</f>
        <v>#N/A</v>
      </c>
      <c r="AV150" s="53" t="e">
        <f>Y150-Z150-VLOOKUP(C150, Вчера_Конвасэл!C:BL, 19, FALSE)</f>
        <v>#N/A</v>
      </c>
      <c r="AW150" s="53" t="e">
        <f>AA150-AB150-VLOOKUP(C150, Вчера_Конвасэл!C:BL, 21, FALSE)</f>
        <v>#N/A</v>
      </c>
      <c r="AX150" s="53" t="e">
        <f>AC150-AD150-VLOOKUP(C150, Вчера_Конвасэл!C:BL, 23, FALSE)</f>
        <v>#N/A</v>
      </c>
      <c r="AY150" s="53" t="e">
        <f>VLOOKUP(C150, Вчера_Конвасэл!C:BL, 26, FALSE)+F150-Z150-AD150-AG150</f>
        <v>#N/A</v>
      </c>
      <c r="AZ150" s="53" t="e">
        <f>AE150-VLOOKUP(C150, Вчера_Конвасэл!C:BL, 25, FALSE)</f>
        <v>#N/A</v>
      </c>
    </row>
    <row r="151" spans="1:52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40"/>
      <c r="AD151" s="39"/>
      <c r="AE151" s="39"/>
      <c r="AF151" s="39"/>
      <c r="AG151" s="40"/>
      <c r="AH151" s="48"/>
      <c r="AI151" s="53">
        <f t="shared" si="5"/>
        <v>0</v>
      </c>
      <c r="AJ151" s="53">
        <f t="shared" si="6"/>
        <v>0</v>
      </c>
      <c r="AK151" s="53" t="str">
        <f>IF(ISNA(VLOOKUP(C151,Вчера_Конвасэл!C:C, 1, FALSE)),"ошибка",0)</f>
        <v>ошибка</v>
      </c>
      <c r="AL151" s="55"/>
      <c r="AM151" s="53" t="e">
        <f>D151-VLOOKUP(C151, Вчера_Конвасэл!C:BL, 2, FALSE)</f>
        <v>#N/A</v>
      </c>
      <c r="AN151" s="53" t="e">
        <f>E151-F151-VLOOKUP(C151, Вчера_Конвасэл!C:BL, 3, FALSE)</f>
        <v>#N/A</v>
      </c>
      <c r="AO151" s="53" t="e">
        <f>K151-L151-VLOOKUP(C151, Вчера_Конвасэл!C:BL, 5, FALSE)</f>
        <v>#N/A</v>
      </c>
      <c r="AP151" s="53" t="e">
        <f>M151-N151-VLOOKUP(C151, Вчера_Конвасэл!C:BL, 7, FALSE)</f>
        <v>#N/A</v>
      </c>
      <c r="AQ151" s="53" t="e">
        <f>O151-P151-VLOOKUP(C151, Вчера_Конвасэл!C:BL, 9, FALSE)</f>
        <v>#N/A</v>
      </c>
      <c r="AR151" s="53" t="e">
        <f>Q151-R151-VLOOKUP(C151, Вчера_Конвасэл!C:BL, 11, FALSE)</f>
        <v>#N/A</v>
      </c>
      <c r="AS151" s="53" t="e">
        <f>S151-T151-VLOOKUP(C151, Вчера_Конвасэл!C:BL, 13, FALSE)</f>
        <v>#N/A</v>
      </c>
      <c r="AT151" s="53" t="e">
        <f>U151-V151-VLOOKUP(C151, Вчера_Конвасэл!C:BL, 15, FALSE)</f>
        <v>#N/A</v>
      </c>
      <c r="AU151" s="53" t="e">
        <f>W151-X151-VLOOKUP(C151, Вчера_Конвасэл!C:BL, 17, FALSE)</f>
        <v>#N/A</v>
      </c>
      <c r="AV151" s="53" t="e">
        <f>Y151-Z151-VLOOKUP(C151, Вчера_Конвасэл!C:BL, 19, FALSE)</f>
        <v>#N/A</v>
      </c>
      <c r="AW151" s="53" t="e">
        <f>AA151-AB151-VLOOKUP(C151, Вчера_Конвасэл!C:BL, 21, FALSE)</f>
        <v>#N/A</v>
      </c>
      <c r="AX151" s="53" t="e">
        <f>AC151-AD151-VLOOKUP(C151, Вчера_Конвасэл!C:BL, 23, FALSE)</f>
        <v>#N/A</v>
      </c>
      <c r="AY151" s="53" t="e">
        <f>VLOOKUP(C151, Вчера_Конвасэл!C:BL, 26, FALSE)+F151-Z151-AD151-AG151</f>
        <v>#N/A</v>
      </c>
      <c r="AZ151" s="53" t="e">
        <f>AE151-VLOOKUP(C151, Вчера_Конвасэл!C:BL, 25, FALSE)</f>
        <v>#N/A</v>
      </c>
    </row>
    <row r="152" spans="1:52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40"/>
      <c r="AD152" s="39"/>
      <c r="AE152" s="39"/>
      <c r="AF152" s="39"/>
      <c r="AG152" s="40"/>
      <c r="AH152" s="48"/>
      <c r="AI152" s="53">
        <f t="shared" si="5"/>
        <v>0</v>
      </c>
      <c r="AJ152" s="53">
        <f t="shared" si="6"/>
        <v>0</v>
      </c>
      <c r="AK152" s="53" t="str">
        <f>IF(ISNA(VLOOKUP(C152,Вчера_Конвасэл!C:C, 1, FALSE)),"ошибка",0)</f>
        <v>ошибка</v>
      </c>
      <c r="AL152" s="55"/>
      <c r="AM152" s="53" t="e">
        <f>D152-VLOOKUP(C152, Вчера_Конвасэл!C:BL, 2, FALSE)</f>
        <v>#N/A</v>
      </c>
      <c r="AN152" s="53" t="e">
        <f>E152-F152-VLOOKUP(C152, Вчера_Конвасэл!C:BL, 3, FALSE)</f>
        <v>#N/A</v>
      </c>
      <c r="AO152" s="53" t="e">
        <f>K152-L152-VLOOKUP(C152, Вчера_Конвасэл!C:BL, 5, FALSE)</f>
        <v>#N/A</v>
      </c>
      <c r="AP152" s="53" t="e">
        <f>M152-N152-VLOOKUP(C152, Вчера_Конвасэл!C:BL, 7, FALSE)</f>
        <v>#N/A</v>
      </c>
      <c r="AQ152" s="53" t="e">
        <f>O152-P152-VLOOKUP(C152, Вчера_Конвасэл!C:BL, 9, FALSE)</f>
        <v>#N/A</v>
      </c>
      <c r="AR152" s="53" t="e">
        <f>Q152-R152-VLOOKUP(C152, Вчера_Конвасэл!C:BL, 11, FALSE)</f>
        <v>#N/A</v>
      </c>
      <c r="AS152" s="53" t="e">
        <f>S152-T152-VLOOKUP(C152, Вчера_Конвасэл!C:BL, 13, FALSE)</f>
        <v>#N/A</v>
      </c>
      <c r="AT152" s="53" t="e">
        <f>U152-V152-VLOOKUP(C152, Вчера_Конвасэл!C:BL, 15, FALSE)</f>
        <v>#N/A</v>
      </c>
      <c r="AU152" s="53" t="e">
        <f>W152-X152-VLOOKUP(C152, Вчера_Конвасэл!C:BL, 17, FALSE)</f>
        <v>#N/A</v>
      </c>
      <c r="AV152" s="53" t="e">
        <f>Y152-Z152-VLOOKUP(C152, Вчера_Конвасэл!C:BL, 19, FALSE)</f>
        <v>#N/A</v>
      </c>
      <c r="AW152" s="53" t="e">
        <f>AA152-AB152-VLOOKUP(C152, Вчера_Конвасэл!C:BL, 21, FALSE)</f>
        <v>#N/A</v>
      </c>
      <c r="AX152" s="53" t="e">
        <f>AC152-AD152-VLOOKUP(C152, Вчера_Конвасэл!C:BL, 23, FALSE)</f>
        <v>#N/A</v>
      </c>
      <c r="AY152" s="53" t="e">
        <f>VLOOKUP(C152, Вчера_Конвасэл!C:BL, 26, FALSE)+F152-Z152-AD152-AG152</f>
        <v>#N/A</v>
      </c>
      <c r="AZ152" s="53" t="e">
        <f>AE152-VLOOKUP(C152, Вчера_Конвасэл!C:BL, 25, FALSE)</f>
        <v>#N/A</v>
      </c>
    </row>
    <row r="153" spans="1:52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40"/>
      <c r="AD153" s="39"/>
      <c r="AE153" s="39"/>
      <c r="AF153" s="39"/>
      <c r="AG153" s="40"/>
      <c r="AH153" s="48"/>
      <c r="AI153" s="53">
        <f t="shared" si="5"/>
        <v>0</v>
      </c>
      <c r="AJ153" s="53">
        <f t="shared" si="6"/>
        <v>0</v>
      </c>
      <c r="AK153" s="53" t="str">
        <f>IF(ISNA(VLOOKUP(C153,Вчера_Конвасэл!C:C, 1, FALSE)),"ошибка",0)</f>
        <v>ошибка</v>
      </c>
      <c r="AL153" s="55"/>
      <c r="AM153" s="53" t="e">
        <f>D153-VLOOKUP(C153, Вчера_Конвасэл!C:BL, 2, FALSE)</f>
        <v>#N/A</v>
      </c>
      <c r="AN153" s="53" t="e">
        <f>E153-F153-VLOOKUP(C153, Вчера_Конвасэл!C:BL, 3, FALSE)</f>
        <v>#N/A</v>
      </c>
      <c r="AO153" s="53" t="e">
        <f>K153-L153-VLOOKUP(C153, Вчера_Конвасэл!C:BL, 5, FALSE)</f>
        <v>#N/A</v>
      </c>
      <c r="AP153" s="53" t="e">
        <f>M153-N153-VLOOKUP(C153, Вчера_Конвасэл!C:BL, 7, FALSE)</f>
        <v>#N/A</v>
      </c>
      <c r="AQ153" s="53" t="e">
        <f>O153-P153-VLOOKUP(C153, Вчера_Конвасэл!C:BL, 9, FALSE)</f>
        <v>#N/A</v>
      </c>
      <c r="AR153" s="53" t="e">
        <f>Q153-R153-VLOOKUP(C153, Вчера_Конвасэл!C:BL, 11, FALSE)</f>
        <v>#N/A</v>
      </c>
      <c r="AS153" s="53" t="e">
        <f>S153-T153-VLOOKUP(C153, Вчера_Конвасэл!C:BL, 13, FALSE)</f>
        <v>#N/A</v>
      </c>
      <c r="AT153" s="53" t="e">
        <f>U153-V153-VLOOKUP(C153, Вчера_Конвасэл!C:BL, 15, FALSE)</f>
        <v>#N/A</v>
      </c>
      <c r="AU153" s="53" t="e">
        <f>W153-X153-VLOOKUP(C153, Вчера_Конвасэл!C:BL, 17, FALSE)</f>
        <v>#N/A</v>
      </c>
      <c r="AV153" s="53" t="e">
        <f>Y153-Z153-VLOOKUP(C153, Вчера_Конвасэл!C:BL, 19, FALSE)</f>
        <v>#N/A</v>
      </c>
      <c r="AW153" s="53" t="e">
        <f>AA153-AB153-VLOOKUP(C153, Вчера_Конвасэл!C:BL, 21, FALSE)</f>
        <v>#N/A</v>
      </c>
      <c r="AX153" s="53" t="e">
        <f>AC153-AD153-VLOOKUP(C153, Вчера_Конвасэл!C:BL, 23, FALSE)</f>
        <v>#N/A</v>
      </c>
      <c r="AY153" s="53" t="e">
        <f>VLOOKUP(C153, Вчера_Конвасэл!C:BL, 26, FALSE)+F153-Z153-AD153-AG153</f>
        <v>#N/A</v>
      </c>
      <c r="AZ153" s="53" t="e">
        <f>AE153-VLOOKUP(C153, Вчера_Конвасэл!C:BL, 25, FALSE)</f>
        <v>#N/A</v>
      </c>
    </row>
    <row r="154" spans="1:52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40"/>
      <c r="AD154" s="39"/>
      <c r="AE154" s="39"/>
      <c r="AF154" s="39"/>
      <c r="AG154" s="40"/>
      <c r="AH154" s="48"/>
      <c r="AI154" s="53">
        <f t="shared" si="5"/>
        <v>0</v>
      </c>
      <c r="AJ154" s="53">
        <f t="shared" si="6"/>
        <v>0</v>
      </c>
      <c r="AK154" s="53" t="str">
        <f>IF(ISNA(VLOOKUP(C154,Вчера_Конвасэл!C:C, 1, FALSE)),"ошибка",0)</f>
        <v>ошибка</v>
      </c>
      <c r="AL154" s="55"/>
      <c r="AM154" s="53" t="e">
        <f>D154-VLOOKUP(C154, Вчера_Конвасэл!C:BL, 2, FALSE)</f>
        <v>#N/A</v>
      </c>
      <c r="AN154" s="53" t="e">
        <f>E154-F154-VLOOKUP(C154, Вчера_Конвасэл!C:BL, 3, FALSE)</f>
        <v>#N/A</v>
      </c>
      <c r="AO154" s="53" t="e">
        <f>K154-L154-VLOOKUP(C154, Вчера_Конвасэл!C:BL, 5, FALSE)</f>
        <v>#N/A</v>
      </c>
      <c r="AP154" s="53" t="e">
        <f>M154-N154-VLOOKUP(C154, Вчера_Конвасэл!C:BL, 7, FALSE)</f>
        <v>#N/A</v>
      </c>
      <c r="AQ154" s="53" t="e">
        <f>O154-P154-VLOOKUP(C154, Вчера_Конвасэл!C:BL, 9, FALSE)</f>
        <v>#N/A</v>
      </c>
      <c r="AR154" s="53" t="e">
        <f>Q154-R154-VLOOKUP(C154, Вчера_Конвасэл!C:BL, 11, FALSE)</f>
        <v>#N/A</v>
      </c>
      <c r="AS154" s="53" t="e">
        <f>S154-T154-VLOOKUP(C154, Вчера_Конвасэл!C:BL, 13, FALSE)</f>
        <v>#N/A</v>
      </c>
      <c r="AT154" s="53" t="e">
        <f>U154-V154-VLOOKUP(C154, Вчера_Конвасэл!C:BL, 15, FALSE)</f>
        <v>#N/A</v>
      </c>
      <c r="AU154" s="53" t="e">
        <f>W154-X154-VLOOKUP(C154, Вчера_Конвасэл!C:BL, 17, FALSE)</f>
        <v>#N/A</v>
      </c>
      <c r="AV154" s="53" t="e">
        <f>Y154-Z154-VLOOKUP(C154, Вчера_Конвасэл!C:BL, 19, FALSE)</f>
        <v>#N/A</v>
      </c>
      <c r="AW154" s="53" t="e">
        <f>AA154-AB154-VLOOKUP(C154, Вчера_Конвасэл!C:BL, 21, FALSE)</f>
        <v>#N/A</v>
      </c>
      <c r="AX154" s="53" t="e">
        <f>AC154-AD154-VLOOKUP(C154, Вчера_Конвасэл!C:BL, 23, FALSE)</f>
        <v>#N/A</v>
      </c>
      <c r="AY154" s="53" t="e">
        <f>VLOOKUP(C154, Вчера_Конвасэл!C:BL, 26, FALSE)+F154-Z154-AD154-AG154</f>
        <v>#N/A</v>
      </c>
      <c r="AZ154" s="53" t="e">
        <f>AE154-VLOOKUP(C154, Вчера_Конвасэл!C:BL, 25, FALSE)</f>
        <v>#N/A</v>
      </c>
    </row>
    <row r="155" spans="1:52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40"/>
      <c r="AD155" s="39"/>
      <c r="AE155" s="39"/>
      <c r="AF155" s="39"/>
      <c r="AG155" s="40"/>
      <c r="AH155" s="48"/>
      <c r="AI155" s="53">
        <f t="shared" si="5"/>
        <v>0</v>
      </c>
      <c r="AJ155" s="53">
        <f t="shared" si="6"/>
        <v>0</v>
      </c>
      <c r="AK155" s="53" t="str">
        <f>IF(ISNA(VLOOKUP(C155,Вчера_Конвасэл!C:C, 1, FALSE)),"ошибка",0)</f>
        <v>ошибка</v>
      </c>
      <c r="AL155" s="55"/>
      <c r="AM155" s="53" t="e">
        <f>D155-VLOOKUP(C155, Вчера_Конвасэл!C:BL, 2, FALSE)</f>
        <v>#N/A</v>
      </c>
      <c r="AN155" s="53" t="e">
        <f>E155-F155-VLOOKUP(C155, Вчера_Конвасэл!C:BL, 3, FALSE)</f>
        <v>#N/A</v>
      </c>
      <c r="AO155" s="53" t="e">
        <f>K155-L155-VLOOKUP(C155, Вчера_Конвасэл!C:BL, 5, FALSE)</f>
        <v>#N/A</v>
      </c>
      <c r="AP155" s="53" t="e">
        <f>M155-N155-VLOOKUP(C155, Вчера_Конвасэл!C:BL, 7, FALSE)</f>
        <v>#N/A</v>
      </c>
      <c r="AQ155" s="53" t="e">
        <f>O155-P155-VLOOKUP(C155, Вчера_Конвасэл!C:BL, 9, FALSE)</f>
        <v>#N/A</v>
      </c>
      <c r="AR155" s="53" t="e">
        <f>Q155-R155-VLOOKUP(C155, Вчера_Конвасэл!C:BL, 11, FALSE)</f>
        <v>#N/A</v>
      </c>
      <c r="AS155" s="53" t="e">
        <f>S155-T155-VLOOKUP(C155, Вчера_Конвасэл!C:BL, 13, FALSE)</f>
        <v>#N/A</v>
      </c>
      <c r="AT155" s="53" t="e">
        <f>U155-V155-VLOOKUP(C155, Вчера_Конвасэл!C:BL, 15, FALSE)</f>
        <v>#N/A</v>
      </c>
      <c r="AU155" s="53" t="e">
        <f>W155-X155-VLOOKUP(C155, Вчера_Конвасэл!C:BL, 17, FALSE)</f>
        <v>#N/A</v>
      </c>
      <c r="AV155" s="53" t="e">
        <f>Y155-Z155-VLOOKUP(C155, Вчера_Конвасэл!C:BL, 19, FALSE)</f>
        <v>#N/A</v>
      </c>
      <c r="AW155" s="53" t="e">
        <f>AA155-AB155-VLOOKUP(C155, Вчера_Конвасэл!C:BL, 21, FALSE)</f>
        <v>#N/A</v>
      </c>
      <c r="AX155" s="53" t="e">
        <f>AC155-AD155-VLOOKUP(C155, Вчера_Конвасэл!C:BL, 23, FALSE)</f>
        <v>#N/A</v>
      </c>
      <c r="AY155" s="53" t="e">
        <f>VLOOKUP(C155, Вчера_Конвасэл!C:BL, 26, FALSE)+F155-Z155-AD155-AG155</f>
        <v>#N/A</v>
      </c>
      <c r="AZ155" s="53" t="e">
        <f>AE155-VLOOKUP(C155, Вчера_Конвасэл!C:BL, 25, FALSE)</f>
        <v>#N/A</v>
      </c>
    </row>
    <row r="156" spans="1:52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40"/>
      <c r="AD156" s="39"/>
      <c r="AE156" s="39"/>
      <c r="AF156" s="39"/>
      <c r="AG156" s="40"/>
      <c r="AH156" s="48"/>
      <c r="AI156" s="53">
        <f t="shared" si="5"/>
        <v>0</v>
      </c>
      <c r="AJ156" s="53">
        <f t="shared" si="6"/>
        <v>0</v>
      </c>
      <c r="AK156" s="53" t="str">
        <f>IF(ISNA(VLOOKUP(C156,Вчера_Конвасэл!C:C, 1, FALSE)),"ошибка",0)</f>
        <v>ошибка</v>
      </c>
      <c r="AL156" s="55"/>
      <c r="AM156" s="53" t="e">
        <f>D156-VLOOKUP(C156, Вчера_Конвасэл!C:BL, 2, FALSE)</f>
        <v>#N/A</v>
      </c>
      <c r="AN156" s="53" t="e">
        <f>E156-F156-VLOOKUP(C156, Вчера_Конвасэл!C:BL, 3, FALSE)</f>
        <v>#N/A</v>
      </c>
      <c r="AO156" s="53" t="e">
        <f>K156-L156-VLOOKUP(C156, Вчера_Конвасэл!C:BL, 5, FALSE)</f>
        <v>#N/A</v>
      </c>
      <c r="AP156" s="53" t="e">
        <f>M156-N156-VLOOKUP(C156, Вчера_Конвасэл!C:BL, 7, FALSE)</f>
        <v>#N/A</v>
      </c>
      <c r="AQ156" s="53" t="e">
        <f>O156-P156-VLOOKUP(C156, Вчера_Конвасэл!C:BL, 9, FALSE)</f>
        <v>#N/A</v>
      </c>
      <c r="AR156" s="53" t="e">
        <f>Q156-R156-VLOOKUP(C156, Вчера_Конвасэл!C:BL, 11, FALSE)</f>
        <v>#N/A</v>
      </c>
      <c r="AS156" s="53" t="e">
        <f>S156-T156-VLOOKUP(C156, Вчера_Конвасэл!C:BL, 13, FALSE)</f>
        <v>#N/A</v>
      </c>
      <c r="AT156" s="53" t="e">
        <f>U156-V156-VLOOKUP(C156, Вчера_Конвасэл!C:BL, 15, FALSE)</f>
        <v>#N/A</v>
      </c>
      <c r="AU156" s="53" t="e">
        <f>W156-X156-VLOOKUP(C156, Вчера_Конвасэл!C:BL, 17, FALSE)</f>
        <v>#N/A</v>
      </c>
      <c r="AV156" s="53" t="e">
        <f>Y156-Z156-VLOOKUP(C156, Вчера_Конвасэл!C:BL, 19, FALSE)</f>
        <v>#N/A</v>
      </c>
      <c r="AW156" s="53" t="e">
        <f>AA156-AB156-VLOOKUP(C156, Вчера_Конвасэл!C:BL, 21, FALSE)</f>
        <v>#N/A</v>
      </c>
      <c r="AX156" s="53" t="e">
        <f>AC156-AD156-VLOOKUP(C156, Вчера_Конвасэл!C:BL, 23, FALSE)</f>
        <v>#N/A</v>
      </c>
      <c r="AY156" s="53" t="e">
        <f>VLOOKUP(C156, Вчера_Конвасэл!C:BL, 26, FALSE)+F156-Z156-AD156-AG156</f>
        <v>#N/A</v>
      </c>
      <c r="AZ156" s="53" t="e">
        <f>AE156-VLOOKUP(C156, Вчера_Конвасэл!C:BL, 25, FALSE)</f>
        <v>#N/A</v>
      </c>
    </row>
    <row r="157" spans="1:52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40"/>
      <c r="AD157" s="39"/>
      <c r="AE157" s="39"/>
      <c r="AF157" s="39"/>
      <c r="AG157" s="40"/>
      <c r="AH157" s="48"/>
      <c r="AI157" s="53">
        <f t="shared" si="5"/>
        <v>0</v>
      </c>
      <c r="AJ157" s="53">
        <f t="shared" si="6"/>
        <v>0</v>
      </c>
      <c r="AK157" s="53" t="str">
        <f>IF(ISNA(VLOOKUP(C157,Вчера_Конвасэл!C:C, 1, FALSE)),"ошибка",0)</f>
        <v>ошибка</v>
      </c>
      <c r="AL157" s="55"/>
      <c r="AM157" s="53" t="e">
        <f>D157-VLOOKUP(C157, Вчера_Конвасэл!C:BL, 2, FALSE)</f>
        <v>#N/A</v>
      </c>
      <c r="AN157" s="53" t="e">
        <f>E157-F157-VLOOKUP(C157, Вчера_Конвасэл!C:BL, 3, FALSE)</f>
        <v>#N/A</v>
      </c>
      <c r="AO157" s="53" t="e">
        <f>K157-L157-VLOOKUP(C157, Вчера_Конвасэл!C:BL, 5, FALSE)</f>
        <v>#N/A</v>
      </c>
      <c r="AP157" s="53" t="e">
        <f>M157-N157-VLOOKUP(C157, Вчера_Конвасэл!C:BL, 7, FALSE)</f>
        <v>#N/A</v>
      </c>
      <c r="AQ157" s="53" t="e">
        <f>O157-P157-VLOOKUP(C157, Вчера_Конвасэл!C:BL, 9, FALSE)</f>
        <v>#N/A</v>
      </c>
      <c r="AR157" s="53" t="e">
        <f>Q157-R157-VLOOKUP(C157, Вчера_Конвасэл!C:BL, 11, FALSE)</f>
        <v>#N/A</v>
      </c>
      <c r="AS157" s="53" t="e">
        <f>S157-T157-VLOOKUP(C157, Вчера_Конвасэл!C:BL, 13, FALSE)</f>
        <v>#N/A</v>
      </c>
      <c r="AT157" s="53" t="e">
        <f>U157-V157-VLOOKUP(C157, Вчера_Конвасэл!C:BL, 15, FALSE)</f>
        <v>#N/A</v>
      </c>
      <c r="AU157" s="53" t="e">
        <f>W157-X157-VLOOKUP(C157, Вчера_Конвасэл!C:BL, 17, FALSE)</f>
        <v>#N/A</v>
      </c>
      <c r="AV157" s="53" t="e">
        <f>Y157-Z157-VLOOKUP(C157, Вчера_Конвасэл!C:BL, 19, FALSE)</f>
        <v>#N/A</v>
      </c>
      <c r="AW157" s="53" t="e">
        <f>AA157-AB157-VLOOKUP(C157, Вчера_Конвасэл!C:BL, 21, FALSE)</f>
        <v>#N/A</v>
      </c>
      <c r="AX157" s="53" t="e">
        <f>AC157-AD157-VLOOKUP(C157, Вчера_Конвасэл!C:BL, 23, FALSE)</f>
        <v>#N/A</v>
      </c>
      <c r="AY157" s="53" t="e">
        <f>VLOOKUP(C157, Вчера_Конвасэл!C:BL, 26, FALSE)+F157-Z157-AD157-AG157</f>
        <v>#N/A</v>
      </c>
      <c r="AZ157" s="53" t="e">
        <f>AE157-VLOOKUP(C157, Вчера_Конвасэл!C:BL, 25, FALSE)</f>
        <v>#N/A</v>
      </c>
    </row>
    <row r="158" spans="1:52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40"/>
      <c r="AD158" s="39"/>
      <c r="AE158" s="39"/>
      <c r="AF158" s="39"/>
      <c r="AG158" s="40"/>
      <c r="AH158" s="48"/>
      <c r="AI158" s="53">
        <f t="shared" si="5"/>
        <v>0</v>
      </c>
      <c r="AJ158" s="53">
        <f t="shared" si="6"/>
        <v>0</v>
      </c>
      <c r="AK158" s="53" t="str">
        <f>IF(ISNA(VLOOKUP(C158,Вчера_Конвасэл!C:C, 1, FALSE)),"ошибка",0)</f>
        <v>ошибка</v>
      </c>
      <c r="AL158" s="55"/>
      <c r="AM158" s="53" t="e">
        <f>D158-VLOOKUP(C158, Вчера_Конвасэл!C:BL, 2, FALSE)</f>
        <v>#N/A</v>
      </c>
      <c r="AN158" s="53" t="e">
        <f>E158-F158-VLOOKUP(C158, Вчера_Конвасэл!C:BL, 3, FALSE)</f>
        <v>#N/A</v>
      </c>
      <c r="AO158" s="53" t="e">
        <f>K158-L158-VLOOKUP(C158, Вчера_Конвасэл!C:BL, 5, FALSE)</f>
        <v>#N/A</v>
      </c>
      <c r="AP158" s="53" t="e">
        <f>M158-N158-VLOOKUP(C158, Вчера_Конвасэл!C:BL, 7, FALSE)</f>
        <v>#N/A</v>
      </c>
      <c r="AQ158" s="53" t="e">
        <f>O158-P158-VLOOKUP(C158, Вчера_Конвасэл!C:BL, 9, FALSE)</f>
        <v>#N/A</v>
      </c>
      <c r="AR158" s="53" t="e">
        <f>Q158-R158-VLOOKUP(C158, Вчера_Конвасэл!C:BL, 11, FALSE)</f>
        <v>#N/A</v>
      </c>
      <c r="AS158" s="53" t="e">
        <f>S158-T158-VLOOKUP(C158, Вчера_Конвасэл!C:BL, 13, FALSE)</f>
        <v>#N/A</v>
      </c>
      <c r="AT158" s="53" t="e">
        <f>U158-V158-VLOOKUP(C158, Вчера_Конвасэл!C:BL, 15, FALSE)</f>
        <v>#N/A</v>
      </c>
      <c r="AU158" s="53" t="e">
        <f>W158-X158-VLOOKUP(C158, Вчера_Конвасэл!C:BL, 17, FALSE)</f>
        <v>#N/A</v>
      </c>
      <c r="AV158" s="53" t="e">
        <f>Y158-Z158-VLOOKUP(C158, Вчера_Конвасэл!C:BL, 19, FALSE)</f>
        <v>#N/A</v>
      </c>
      <c r="AW158" s="53" t="e">
        <f>AA158-AB158-VLOOKUP(C158, Вчера_Конвасэл!C:BL, 21, FALSE)</f>
        <v>#N/A</v>
      </c>
      <c r="AX158" s="53" t="e">
        <f>AC158-AD158-VLOOKUP(C158, Вчера_Конвасэл!C:BL, 23, FALSE)</f>
        <v>#N/A</v>
      </c>
      <c r="AY158" s="53" t="e">
        <f>VLOOKUP(C158, Вчера_Конвасэл!C:BL, 26, FALSE)+F158-Z158-AD158-AG158</f>
        <v>#N/A</v>
      </c>
      <c r="AZ158" s="53" t="e">
        <f>AE158-VLOOKUP(C158, Вчера_Конвасэл!C:BL, 25, FALSE)</f>
        <v>#N/A</v>
      </c>
    </row>
    <row r="159" spans="1:52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40"/>
      <c r="AD159" s="39"/>
      <c r="AE159" s="39"/>
      <c r="AF159" s="39"/>
      <c r="AG159" s="40"/>
      <c r="AH159" s="48"/>
      <c r="AI159" s="53">
        <f t="shared" si="5"/>
        <v>0</v>
      </c>
      <c r="AJ159" s="53">
        <f t="shared" si="6"/>
        <v>0</v>
      </c>
      <c r="AK159" s="53" t="str">
        <f>IF(ISNA(VLOOKUP(C159,Вчера_Конвасэл!C:C, 1, FALSE)),"ошибка",0)</f>
        <v>ошибка</v>
      </c>
      <c r="AL159" s="55"/>
      <c r="AM159" s="53" t="e">
        <f>D159-VLOOKUP(C159, Вчера_Конвасэл!C:BL, 2, FALSE)</f>
        <v>#N/A</v>
      </c>
      <c r="AN159" s="53" t="e">
        <f>E159-F159-VLOOKUP(C159, Вчера_Конвасэл!C:BL, 3, FALSE)</f>
        <v>#N/A</v>
      </c>
      <c r="AO159" s="53" t="e">
        <f>K159-L159-VLOOKUP(C159, Вчера_Конвасэл!C:BL, 5, FALSE)</f>
        <v>#N/A</v>
      </c>
      <c r="AP159" s="53" t="e">
        <f>M159-N159-VLOOKUP(C159, Вчера_Конвасэл!C:BL, 7, FALSE)</f>
        <v>#N/A</v>
      </c>
      <c r="AQ159" s="53" t="e">
        <f>O159-P159-VLOOKUP(C159, Вчера_Конвасэл!C:BL, 9, FALSE)</f>
        <v>#N/A</v>
      </c>
      <c r="AR159" s="53" t="e">
        <f>Q159-R159-VLOOKUP(C159, Вчера_Конвасэл!C:BL, 11, FALSE)</f>
        <v>#N/A</v>
      </c>
      <c r="AS159" s="53" t="e">
        <f>S159-T159-VLOOKUP(C159, Вчера_Конвасэл!C:BL, 13, FALSE)</f>
        <v>#N/A</v>
      </c>
      <c r="AT159" s="53" t="e">
        <f>U159-V159-VLOOKUP(C159, Вчера_Конвасэл!C:BL, 15, FALSE)</f>
        <v>#N/A</v>
      </c>
      <c r="AU159" s="53" t="e">
        <f>W159-X159-VLOOKUP(C159, Вчера_Конвасэл!C:BL, 17, FALSE)</f>
        <v>#N/A</v>
      </c>
      <c r="AV159" s="53" t="e">
        <f>Y159-Z159-VLOOKUP(C159, Вчера_Конвасэл!C:BL, 19, FALSE)</f>
        <v>#N/A</v>
      </c>
      <c r="AW159" s="53" t="e">
        <f>AA159-AB159-VLOOKUP(C159, Вчера_Конвасэл!C:BL, 21, FALSE)</f>
        <v>#N/A</v>
      </c>
      <c r="AX159" s="53" t="e">
        <f>AC159-AD159-VLOOKUP(C159, Вчера_Конвасэл!C:BL, 23, FALSE)</f>
        <v>#N/A</v>
      </c>
      <c r="AY159" s="53" t="e">
        <f>VLOOKUP(C159, Вчера_Конвасэл!C:BL, 26, FALSE)+F159-Z159-AD159-AG159</f>
        <v>#N/A</v>
      </c>
      <c r="AZ159" s="53" t="e">
        <f>AE159-VLOOKUP(C159, Вчера_Конвасэл!C:BL, 25, FALSE)</f>
        <v>#N/A</v>
      </c>
    </row>
    <row r="160" spans="1:52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40"/>
      <c r="AD160" s="39"/>
      <c r="AE160" s="39"/>
      <c r="AF160" s="39"/>
      <c r="AG160" s="40"/>
      <c r="AH160" s="48"/>
      <c r="AI160" s="53">
        <f t="shared" si="5"/>
        <v>0</v>
      </c>
      <c r="AJ160" s="53">
        <f t="shared" si="6"/>
        <v>0</v>
      </c>
      <c r="AK160" s="53" t="str">
        <f>IF(ISNA(VLOOKUP(C160,Вчера_Конвасэл!C:C, 1, FALSE)),"ошибка",0)</f>
        <v>ошибка</v>
      </c>
      <c r="AL160" s="55"/>
      <c r="AM160" s="53" t="e">
        <f>D160-VLOOKUP(C160, Вчера_Конвасэл!C:BL, 2, FALSE)</f>
        <v>#N/A</v>
      </c>
      <c r="AN160" s="53" t="e">
        <f>E160-F160-VLOOKUP(C160, Вчера_Конвасэл!C:BL, 3, FALSE)</f>
        <v>#N/A</v>
      </c>
      <c r="AO160" s="53" t="e">
        <f>K160-L160-VLOOKUP(C160, Вчера_Конвасэл!C:BL, 5, FALSE)</f>
        <v>#N/A</v>
      </c>
      <c r="AP160" s="53" t="e">
        <f>M160-N160-VLOOKUP(C160, Вчера_Конвасэл!C:BL, 7, FALSE)</f>
        <v>#N/A</v>
      </c>
      <c r="AQ160" s="53" t="e">
        <f>O160-P160-VLOOKUP(C160, Вчера_Конвасэл!C:BL, 9, FALSE)</f>
        <v>#N/A</v>
      </c>
      <c r="AR160" s="53" t="e">
        <f>Q160-R160-VLOOKUP(C160, Вчера_Конвасэл!C:BL, 11, FALSE)</f>
        <v>#N/A</v>
      </c>
      <c r="AS160" s="53" t="e">
        <f>S160-T160-VLOOKUP(C160, Вчера_Конвасэл!C:BL, 13, FALSE)</f>
        <v>#N/A</v>
      </c>
      <c r="AT160" s="53" t="e">
        <f>U160-V160-VLOOKUP(C160, Вчера_Конвасэл!C:BL, 15, FALSE)</f>
        <v>#N/A</v>
      </c>
      <c r="AU160" s="53" t="e">
        <f>W160-X160-VLOOKUP(C160, Вчера_Конвасэл!C:BL, 17, FALSE)</f>
        <v>#N/A</v>
      </c>
      <c r="AV160" s="53" t="e">
        <f>Y160-Z160-VLOOKUP(C160, Вчера_Конвасэл!C:BL, 19, FALSE)</f>
        <v>#N/A</v>
      </c>
      <c r="AW160" s="53" t="e">
        <f>AA160-AB160-VLOOKUP(C160, Вчера_Конвасэл!C:BL, 21, FALSE)</f>
        <v>#N/A</v>
      </c>
      <c r="AX160" s="53" t="e">
        <f>AC160-AD160-VLOOKUP(C160, Вчера_Конвасэл!C:BL, 23, FALSE)</f>
        <v>#N/A</v>
      </c>
      <c r="AY160" s="53" t="e">
        <f>VLOOKUP(C160, Вчера_Конвасэл!C:BL, 26, FALSE)+F160-Z160-AD160-AG160</f>
        <v>#N/A</v>
      </c>
      <c r="AZ160" s="53" t="e">
        <f>AE160-VLOOKUP(C160, Вчера_Конвасэл!C:BL, 25, FALSE)</f>
        <v>#N/A</v>
      </c>
    </row>
    <row r="161" spans="1:52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40"/>
      <c r="AD161" s="39"/>
      <c r="AE161" s="39"/>
      <c r="AF161" s="39"/>
      <c r="AG161" s="40"/>
      <c r="AH161" s="48"/>
      <c r="AI161" s="53">
        <f t="shared" si="5"/>
        <v>0</v>
      </c>
      <c r="AJ161" s="53">
        <f t="shared" si="6"/>
        <v>0</v>
      </c>
      <c r="AK161" s="53" t="str">
        <f>IF(ISNA(VLOOKUP(C161,Вчера_Конвасэл!C:C, 1, FALSE)),"ошибка",0)</f>
        <v>ошибка</v>
      </c>
      <c r="AL161" s="55"/>
      <c r="AM161" s="53" t="e">
        <f>D161-VLOOKUP(C161, Вчера_Конвасэл!C:BL, 2, FALSE)</f>
        <v>#N/A</v>
      </c>
      <c r="AN161" s="53" t="e">
        <f>E161-F161-VLOOKUP(C161, Вчера_Конвасэл!C:BL, 3, FALSE)</f>
        <v>#N/A</v>
      </c>
      <c r="AO161" s="53" t="e">
        <f>K161-L161-VLOOKUP(C161, Вчера_Конвасэл!C:BL, 5, FALSE)</f>
        <v>#N/A</v>
      </c>
      <c r="AP161" s="53" t="e">
        <f>M161-N161-VLOOKUP(C161, Вчера_Конвасэл!C:BL, 7, FALSE)</f>
        <v>#N/A</v>
      </c>
      <c r="AQ161" s="53" t="e">
        <f>O161-P161-VLOOKUP(C161, Вчера_Конвасэл!C:BL, 9, FALSE)</f>
        <v>#N/A</v>
      </c>
      <c r="AR161" s="53" t="e">
        <f>Q161-R161-VLOOKUP(C161, Вчера_Конвасэл!C:BL, 11, FALSE)</f>
        <v>#N/A</v>
      </c>
      <c r="AS161" s="53" t="e">
        <f>S161-T161-VLOOKUP(C161, Вчера_Конвасэл!C:BL, 13, FALSE)</f>
        <v>#N/A</v>
      </c>
      <c r="AT161" s="53" t="e">
        <f>U161-V161-VLOOKUP(C161, Вчера_Конвасэл!C:BL, 15, FALSE)</f>
        <v>#N/A</v>
      </c>
      <c r="AU161" s="53" t="e">
        <f>W161-X161-VLOOKUP(C161, Вчера_Конвасэл!C:BL, 17, FALSE)</f>
        <v>#N/A</v>
      </c>
      <c r="AV161" s="53" t="e">
        <f>Y161-Z161-VLOOKUP(C161, Вчера_Конвасэл!C:BL, 19, FALSE)</f>
        <v>#N/A</v>
      </c>
      <c r="AW161" s="53" t="e">
        <f>AA161-AB161-VLOOKUP(C161, Вчера_Конвасэл!C:BL, 21, FALSE)</f>
        <v>#N/A</v>
      </c>
      <c r="AX161" s="53" t="e">
        <f>AC161-AD161-VLOOKUP(C161, Вчера_Конвасэл!C:BL, 23, FALSE)</f>
        <v>#N/A</v>
      </c>
      <c r="AY161" s="53" t="e">
        <f>VLOOKUP(C161, Вчера_Конвасэл!C:BL, 26, FALSE)+F161-Z161-AD161-AG161</f>
        <v>#N/A</v>
      </c>
      <c r="AZ161" s="53" t="e">
        <f>AE161-VLOOKUP(C161, Вчера_Конвасэл!C:BL, 25, FALSE)</f>
        <v>#N/A</v>
      </c>
    </row>
    <row r="162" spans="1:52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40"/>
      <c r="AD162" s="39"/>
      <c r="AE162" s="39"/>
      <c r="AF162" s="39"/>
      <c r="AG162" s="40"/>
      <c r="AH162" s="48"/>
      <c r="AI162" s="53">
        <f t="shared" si="5"/>
        <v>0</v>
      </c>
      <c r="AJ162" s="53">
        <f t="shared" si="6"/>
        <v>0</v>
      </c>
      <c r="AK162" s="53" t="str">
        <f>IF(ISNA(VLOOKUP(C162,Вчера_Конвасэл!C:C, 1, FALSE)),"ошибка",0)</f>
        <v>ошибка</v>
      </c>
      <c r="AL162" s="55"/>
      <c r="AM162" s="53" t="e">
        <f>D162-VLOOKUP(C162, Вчера_Конвасэл!C:BL, 2, FALSE)</f>
        <v>#N/A</v>
      </c>
      <c r="AN162" s="53" t="e">
        <f>E162-F162-VLOOKUP(C162, Вчера_Конвасэл!C:BL, 3, FALSE)</f>
        <v>#N/A</v>
      </c>
      <c r="AO162" s="53" t="e">
        <f>K162-L162-VLOOKUP(C162, Вчера_Конвасэл!C:BL, 5, FALSE)</f>
        <v>#N/A</v>
      </c>
      <c r="AP162" s="53" t="e">
        <f>M162-N162-VLOOKUP(C162, Вчера_Конвасэл!C:BL, 7, FALSE)</f>
        <v>#N/A</v>
      </c>
      <c r="AQ162" s="53" t="e">
        <f>O162-P162-VLOOKUP(C162, Вчера_Конвасэл!C:BL, 9, FALSE)</f>
        <v>#N/A</v>
      </c>
      <c r="AR162" s="53" t="e">
        <f>Q162-R162-VLOOKUP(C162, Вчера_Конвасэл!C:BL, 11, FALSE)</f>
        <v>#N/A</v>
      </c>
      <c r="AS162" s="53" t="e">
        <f>S162-T162-VLOOKUP(C162, Вчера_Конвасэл!C:BL, 13, FALSE)</f>
        <v>#N/A</v>
      </c>
      <c r="AT162" s="53" t="e">
        <f>U162-V162-VLOOKUP(C162, Вчера_Конвасэл!C:BL, 15, FALSE)</f>
        <v>#N/A</v>
      </c>
      <c r="AU162" s="53" t="e">
        <f>W162-X162-VLOOKUP(C162, Вчера_Конвасэл!C:BL, 17, FALSE)</f>
        <v>#N/A</v>
      </c>
      <c r="AV162" s="53" t="e">
        <f>Y162-Z162-VLOOKUP(C162, Вчера_Конвасэл!C:BL, 19, FALSE)</f>
        <v>#N/A</v>
      </c>
      <c r="AW162" s="53" t="e">
        <f>AA162-AB162-VLOOKUP(C162, Вчера_Конвасэл!C:BL, 21, FALSE)</f>
        <v>#N/A</v>
      </c>
      <c r="AX162" s="53" t="e">
        <f>AC162-AD162-VLOOKUP(C162, Вчера_Конвасэл!C:BL, 23, FALSE)</f>
        <v>#N/A</v>
      </c>
      <c r="AY162" s="53" t="e">
        <f>VLOOKUP(C162, Вчера_Конвасэл!C:BL, 26, FALSE)+F162-Z162-AD162-AG162</f>
        <v>#N/A</v>
      </c>
      <c r="AZ162" s="53" t="e">
        <f>AE162-VLOOKUP(C162, Вчера_Конвасэл!C:BL, 25, FALSE)</f>
        <v>#N/A</v>
      </c>
    </row>
    <row r="163" spans="1:52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40"/>
      <c r="AD163" s="39"/>
      <c r="AE163" s="39"/>
      <c r="AF163" s="39"/>
      <c r="AG163" s="40"/>
      <c r="AH163" s="48"/>
      <c r="AI163" s="53">
        <f t="shared" si="5"/>
        <v>0</v>
      </c>
      <c r="AJ163" s="53">
        <f t="shared" si="6"/>
        <v>0</v>
      </c>
      <c r="AK163" s="53" t="str">
        <f>IF(ISNA(VLOOKUP(C163,Вчера_Конвасэл!C:C, 1, FALSE)),"ошибка",0)</f>
        <v>ошибка</v>
      </c>
      <c r="AL163" s="55"/>
      <c r="AM163" s="53" t="e">
        <f>D163-VLOOKUP(C163, Вчера_Конвасэл!C:BL, 2, FALSE)</f>
        <v>#N/A</v>
      </c>
      <c r="AN163" s="53" t="e">
        <f>E163-F163-VLOOKUP(C163, Вчера_Конвасэл!C:BL, 3, FALSE)</f>
        <v>#N/A</v>
      </c>
      <c r="AO163" s="53" t="e">
        <f>K163-L163-VLOOKUP(C163, Вчера_Конвасэл!C:BL, 5, FALSE)</f>
        <v>#N/A</v>
      </c>
      <c r="AP163" s="53" t="e">
        <f>M163-N163-VLOOKUP(C163, Вчера_Конвасэл!C:BL, 7, FALSE)</f>
        <v>#N/A</v>
      </c>
      <c r="AQ163" s="53" t="e">
        <f>O163-P163-VLOOKUP(C163, Вчера_Конвасэл!C:BL, 9, FALSE)</f>
        <v>#N/A</v>
      </c>
      <c r="AR163" s="53" t="e">
        <f>Q163-R163-VLOOKUP(C163, Вчера_Конвасэл!C:BL, 11, FALSE)</f>
        <v>#N/A</v>
      </c>
      <c r="AS163" s="53" t="e">
        <f>S163-T163-VLOOKUP(C163, Вчера_Конвасэл!C:BL, 13, FALSE)</f>
        <v>#N/A</v>
      </c>
      <c r="AT163" s="53" t="e">
        <f>U163-V163-VLOOKUP(C163, Вчера_Конвасэл!C:BL, 15, FALSE)</f>
        <v>#N/A</v>
      </c>
      <c r="AU163" s="53" t="e">
        <f>W163-X163-VLOOKUP(C163, Вчера_Конвасэл!C:BL, 17, FALSE)</f>
        <v>#N/A</v>
      </c>
      <c r="AV163" s="53" t="e">
        <f>Y163-Z163-VLOOKUP(C163, Вчера_Конвасэл!C:BL, 19, FALSE)</f>
        <v>#N/A</v>
      </c>
      <c r="AW163" s="53" t="e">
        <f>AA163-AB163-VLOOKUP(C163, Вчера_Конвасэл!C:BL, 21, FALSE)</f>
        <v>#N/A</v>
      </c>
      <c r="AX163" s="53" t="e">
        <f>AC163-AD163-VLOOKUP(C163, Вчера_Конвасэл!C:BL, 23, FALSE)</f>
        <v>#N/A</v>
      </c>
      <c r="AY163" s="53" t="e">
        <f>VLOOKUP(C163, Вчера_Конвасэл!C:BL, 26, FALSE)+F163-Z163-AD163-AG163</f>
        <v>#N/A</v>
      </c>
      <c r="AZ163" s="53" t="e">
        <f>AE163-VLOOKUP(C163, Вчера_Конвасэл!C:BL, 25, FALSE)</f>
        <v>#N/A</v>
      </c>
    </row>
    <row r="164" spans="1:52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40"/>
      <c r="AD164" s="39"/>
      <c r="AE164" s="39"/>
      <c r="AF164" s="39"/>
      <c r="AG164" s="40"/>
      <c r="AH164" s="48"/>
      <c r="AI164" s="53">
        <f t="shared" si="5"/>
        <v>0</v>
      </c>
      <c r="AJ164" s="53">
        <f t="shared" si="6"/>
        <v>0</v>
      </c>
      <c r="AK164" s="53" t="str">
        <f>IF(ISNA(VLOOKUP(C164,Вчера_Конвасэл!C:C, 1, FALSE)),"ошибка",0)</f>
        <v>ошибка</v>
      </c>
      <c r="AL164" s="55"/>
      <c r="AM164" s="53" t="e">
        <f>D164-VLOOKUP(C164, Вчера_Конвасэл!C:BL, 2, FALSE)</f>
        <v>#N/A</v>
      </c>
      <c r="AN164" s="53" t="e">
        <f>E164-F164-VLOOKUP(C164, Вчера_Конвасэл!C:BL, 3, FALSE)</f>
        <v>#N/A</v>
      </c>
      <c r="AO164" s="53" t="e">
        <f>K164-L164-VLOOKUP(C164, Вчера_Конвасэл!C:BL, 5, FALSE)</f>
        <v>#N/A</v>
      </c>
      <c r="AP164" s="53" t="e">
        <f>M164-N164-VLOOKUP(C164, Вчера_Конвасэл!C:BL, 7, FALSE)</f>
        <v>#N/A</v>
      </c>
      <c r="AQ164" s="53" t="e">
        <f>O164-P164-VLOOKUP(C164, Вчера_Конвасэл!C:BL, 9, FALSE)</f>
        <v>#N/A</v>
      </c>
      <c r="AR164" s="53" t="e">
        <f>Q164-R164-VLOOKUP(C164, Вчера_Конвасэл!C:BL, 11, FALSE)</f>
        <v>#N/A</v>
      </c>
      <c r="AS164" s="53" t="e">
        <f>S164-T164-VLOOKUP(C164, Вчера_Конвасэл!C:BL, 13, FALSE)</f>
        <v>#N/A</v>
      </c>
      <c r="AT164" s="53" t="e">
        <f>U164-V164-VLOOKUP(C164, Вчера_Конвасэл!C:BL, 15, FALSE)</f>
        <v>#N/A</v>
      </c>
      <c r="AU164" s="53" t="e">
        <f>W164-X164-VLOOKUP(C164, Вчера_Конвасэл!C:BL, 17, FALSE)</f>
        <v>#N/A</v>
      </c>
      <c r="AV164" s="53" t="e">
        <f>Y164-Z164-VLOOKUP(C164, Вчера_Конвасэл!C:BL, 19, FALSE)</f>
        <v>#N/A</v>
      </c>
      <c r="AW164" s="53" t="e">
        <f>AA164-AB164-VLOOKUP(C164, Вчера_Конвасэл!C:BL, 21, FALSE)</f>
        <v>#N/A</v>
      </c>
      <c r="AX164" s="53" t="e">
        <f>AC164-AD164-VLOOKUP(C164, Вчера_Конвасэл!C:BL, 23, FALSE)</f>
        <v>#N/A</v>
      </c>
      <c r="AY164" s="53" t="e">
        <f>VLOOKUP(C164, Вчера_Конвасэл!C:BL, 26, FALSE)+F164-Z164-AD164-AG164</f>
        <v>#N/A</v>
      </c>
      <c r="AZ164" s="53" t="e">
        <f>AE164-VLOOKUP(C164, Вчера_Конвасэл!C:BL, 25, FALSE)</f>
        <v>#N/A</v>
      </c>
    </row>
    <row r="165" spans="1:52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40"/>
      <c r="AD165" s="39"/>
      <c r="AE165" s="39"/>
      <c r="AF165" s="39"/>
      <c r="AG165" s="40"/>
      <c r="AH165" s="48"/>
      <c r="AI165" s="53">
        <f t="shared" si="5"/>
        <v>0</v>
      </c>
      <c r="AJ165" s="53">
        <f t="shared" si="6"/>
        <v>0</v>
      </c>
      <c r="AK165" s="53" t="str">
        <f>IF(ISNA(VLOOKUP(C165,Вчера_Конвасэл!C:C, 1, FALSE)),"ошибка",0)</f>
        <v>ошибка</v>
      </c>
      <c r="AL165" s="55"/>
      <c r="AM165" s="53" t="e">
        <f>D165-VLOOKUP(C165, Вчера_Конвасэл!C:BL, 2, FALSE)</f>
        <v>#N/A</v>
      </c>
      <c r="AN165" s="53" t="e">
        <f>E165-F165-VLOOKUP(C165, Вчера_Конвасэл!C:BL, 3, FALSE)</f>
        <v>#N/A</v>
      </c>
      <c r="AO165" s="53" t="e">
        <f>K165-L165-VLOOKUP(C165, Вчера_Конвасэл!C:BL, 5, FALSE)</f>
        <v>#N/A</v>
      </c>
      <c r="AP165" s="53" t="e">
        <f>M165-N165-VLOOKUP(C165, Вчера_Конвасэл!C:BL, 7, FALSE)</f>
        <v>#N/A</v>
      </c>
      <c r="AQ165" s="53" t="e">
        <f>O165-P165-VLOOKUP(C165, Вчера_Конвасэл!C:BL, 9, FALSE)</f>
        <v>#N/A</v>
      </c>
      <c r="AR165" s="53" t="e">
        <f>Q165-R165-VLOOKUP(C165, Вчера_Конвасэл!C:BL, 11, FALSE)</f>
        <v>#N/A</v>
      </c>
      <c r="AS165" s="53" t="e">
        <f>S165-T165-VLOOKUP(C165, Вчера_Конвасэл!C:BL, 13, FALSE)</f>
        <v>#N/A</v>
      </c>
      <c r="AT165" s="53" t="e">
        <f>U165-V165-VLOOKUP(C165, Вчера_Конвасэл!C:BL, 15, FALSE)</f>
        <v>#N/A</v>
      </c>
      <c r="AU165" s="53" t="e">
        <f>W165-X165-VLOOKUP(C165, Вчера_Конвасэл!C:BL, 17, FALSE)</f>
        <v>#N/A</v>
      </c>
      <c r="AV165" s="53" t="e">
        <f>Y165-Z165-VLOOKUP(C165, Вчера_Конвасэл!C:BL, 19, FALSE)</f>
        <v>#N/A</v>
      </c>
      <c r="AW165" s="53" t="e">
        <f>AA165-AB165-VLOOKUP(C165, Вчера_Конвасэл!C:BL, 21, FALSE)</f>
        <v>#N/A</v>
      </c>
      <c r="AX165" s="53" t="e">
        <f>AC165-AD165-VLOOKUP(C165, Вчера_Конвасэл!C:BL, 23, FALSE)</f>
        <v>#N/A</v>
      </c>
      <c r="AY165" s="53" t="e">
        <f>VLOOKUP(C165, Вчера_Конвасэл!C:BL, 26, FALSE)+F165-Z165-AD165-AG165</f>
        <v>#N/A</v>
      </c>
      <c r="AZ165" s="53" t="e">
        <f>AE165-VLOOKUP(C165, Вчера_Конвасэл!C:BL, 25, FALSE)</f>
        <v>#N/A</v>
      </c>
    </row>
    <row r="166" spans="1:52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40"/>
      <c r="AD166" s="39"/>
      <c r="AE166" s="39"/>
      <c r="AF166" s="39"/>
      <c r="AG166" s="40"/>
      <c r="AH166" s="48"/>
      <c r="AI166" s="53">
        <f t="shared" si="5"/>
        <v>0</v>
      </c>
      <c r="AJ166" s="53">
        <f t="shared" si="6"/>
        <v>0</v>
      </c>
      <c r="AK166" s="53" t="str">
        <f>IF(ISNA(VLOOKUP(C166,Вчера_Конвасэл!C:C, 1, FALSE)),"ошибка",0)</f>
        <v>ошибка</v>
      </c>
      <c r="AL166" s="55"/>
      <c r="AM166" s="53" t="e">
        <f>D166-VLOOKUP(C166, Вчера_Конвасэл!C:BL, 2, FALSE)</f>
        <v>#N/A</v>
      </c>
      <c r="AN166" s="53" t="e">
        <f>E166-F166-VLOOKUP(C166, Вчера_Конвасэл!C:BL, 3, FALSE)</f>
        <v>#N/A</v>
      </c>
      <c r="AO166" s="53" t="e">
        <f>K166-L166-VLOOKUP(C166, Вчера_Конвасэл!C:BL, 5, FALSE)</f>
        <v>#N/A</v>
      </c>
      <c r="AP166" s="53" t="e">
        <f>M166-N166-VLOOKUP(C166, Вчера_Конвасэл!C:BL, 7, FALSE)</f>
        <v>#N/A</v>
      </c>
      <c r="AQ166" s="53" t="e">
        <f>O166-P166-VLOOKUP(C166, Вчера_Конвасэл!C:BL, 9, FALSE)</f>
        <v>#N/A</v>
      </c>
      <c r="AR166" s="53" t="e">
        <f>Q166-R166-VLOOKUP(C166, Вчера_Конвасэл!C:BL, 11, FALSE)</f>
        <v>#N/A</v>
      </c>
      <c r="AS166" s="53" t="e">
        <f>S166-T166-VLOOKUP(C166, Вчера_Конвасэл!C:BL, 13, FALSE)</f>
        <v>#N/A</v>
      </c>
      <c r="AT166" s="53" t="e">
        <f>U166-V166-VLOOKUP(C166, Вчера_Конвасэл!C:BL, 15, FALSE)</f>
        <v>#N/A</v>
      </c>
      <c r="AU166" s="53" t="e">
        <f>W166-X166-VLOOKUP(C166, Вчера_Конвасэл!C:BL, 17, FALSE)</f>
        <v>#N/A</v>
      </c>
      <c r="AV166" s="53" t="e">
        <f>Y166-Z166-VLOOKUP(C166, Вчера_Конвасэл!C:BL, 19, FALSE)</f>
        <v>#N/A</v>
      </c>
      <c r="AW166" s="53" t="e">
        <f>AA166-AB166-VLOOKUP(C166, Вчера_Конвасэл!C:BL, 21, FALSE)</f>
        <v>#N/A</v>
      </c>
      <c r="AX166" s="53" t="e">
        <f>AC166-AD166-VLOOKUP(C166, Вчера_Конвасэл!C:BL, 23, FALSE)</f>
        <v>#N/A</v>
      </c>
      <c r="AY166" s="53" t="e">
        <f>VLOOKUP(C166, Вчера_Конвасэл!C:BL, 26, FALSE)+F166-Z166-AD166-AG166</f>
        <v>#N/A</v>
      </c>
      <c r="AZ166" s="53" t="e">
        <f>AE166-VLOOKUP(C166, Вчера_Конвасэл!C:BL, 25, FALSE)</f>
        <v>#N/A</v>
      </c>
    </row>
    <row r="167" spans="1:52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40"/>
      <c r="AD167" s="39"/>
      <c r="AE167" s="39"/>
      <c r="AF167" s="39"/>
      <c r="AG167" s="40"/>
      <c r="AH167" s="48"/>
      <c r="AI167" s="53">
        <f t="shared" si="5"/>
        <v>0</v>
      </c>
      <c r="AJ167" s="53">
        <f t="shared" si="6"/>
        <v>0</v>
      </c>
      <c r="AK167" s="53" t="str">
        <f>IF(ISNA(VLOOKUP(C167,Вчера_Конвасэл!C:C, 1, FALSE)),"ошибка",0)</f>
        <v>ошибка</v>
      </c>
      <c r="AL167" s="55"/>
      <c r="AM167" s="53" t="e">
        <f>D167-VLOOKUP(C167, Вчера_Конвасэл!C:BL, 2, FALSE)</f>
        <v>#N/A</v>
      </c>
      <c r="AN167" s="53" t="e">
        <f>E167-F167-VLOOKUP(C167, Вчера_Конвасэл!C:BL, 3, FALSE)</f>
        <v>#N/A</v>
      </c>
      <c r="AO167" s="53" t="e">
        <f>K167-L167-VLOOKUP(C167, Вчера_Конвасэл!C:BL, 5, FALSE)</f>
        <v>#N/A</v>
      </c>
      <c r="AP167" s="53" t="e">
        <f>M167-N167-VLOOKUP(C167, Вчера_Конвасэл!C:BL, 7, FALSE)</f>
        <v>#N/A</v>
      </c>
      <c r="AQ167" s="53" t="e">
        <f>O167-P167-VLOOKUP(C167, Вчера_Конвасэл!C:BL, 9, FALSE)</f>
        <v>#N/A</v>
      </c>
      <c r="AR167" s="53" t="e">
        <f>Q167-R167-VLOOKUP(C167, Вчера_Конвасэл!C:BL, 11, FALSE)</f>
        <v>#N/A</v>
      </c>
      <c r="AS167" s="53" t="e">
        <f>S167-T167-VLOOKUP(C167, Вчера_Конвасэл!C:BL, 13, FALSE)</f>
        <v>#N/A</v>
      </c>
      <c r="AT167" s="53" t="e">
        <f>U167-V167-VLOOKUP(C167, Вчера_Конвасэл!C:BL, 15, FALSE)</f>
        <v>#N/A</v>
      </c>
      <c r="AU167" s="53" t="e">
        <f>W167-X167-VLOOKUP(C167, Вчера_Конвасэл!C:BL, 17, FALSE)</f>
        <v>#N/A</v>
      </c>
      <c r="AV167" s="53" t="e">
        <f>Y167-Z167-VLOOKUP(C167, Вчера_Конвасэл!C:BL, 19, FALSE)</f>
        <v>#N/A</v>
      </c>
      <c r="AW167" s="53" t="e">
        <f>AA167-AB167-VLOOKUP(C167, Вчера_Конвасэл!C:BL, 21, FALSE)</f>
        <v>#N/A</v>
      </c>
      <c r="AX167" s="53" t="e">
        <f>AC167-AD167-VLOOKUP(C167, Вчера_Конвасэл!C:BL, 23, FALSE)</f>
        <v>#N/A</v>
      </c>
      <c r="AY167" s="53" t="e">
        <f>VLOOKUP(C167, Вчера_Конвасэл!C:BL, 26, FALSE)+F167-Z167-AD167-AG167</f>
        <v>#N/A</v>
      </c>
      <c r="AZ167" s="53" t="e">
        <f>AE167-VLOOKUP(C167, Вчера_Конвасэл!C:BL, 25, FALSE)</f>
        <v>#N/A</v>
      </c>
    </row>
    <row r="168" spans="1:52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40"/>
      <c r="AD168" s="39"/>
      <c r="AE168" s="39"/>
      <c r="AF168" s="39"/>
      <c r="AG168" s="40"/>
      <c r="AH168" s="48"/>
      <c r="AI168" s="53">
        <f t="shared" si="5"/>
        <v>0</v>
      </c>
      <c r="AJ168" s="53">
        <f t="shared" si="6"/>
        <v>0</v>
      </c>
      <c r="AK168" s="53" t="str">
        <f>IF(ISNA(VLOOKUP(C168,Вчера_Конвасэл!C:C, 1, FALSE)),"ошибка",0)</f>
        <v>ошибка</v>
      </c>
      <c r="AL168" s="55"/>
      <c r="AM168" s="53" t="e">
        <f>D168-VLOOKUP(C168, Вчера_Конвасэл!C:BL, 2, FALSE)</f>
        <v>#N/A</v>
      </c>
      <c r="AN168" s="53" t="e">
        <f>E168-F168-VLOOKUP(C168, Вчера_Конвасэл!C:BL, 3, FALSE)</f>
        <v>#N/A</v>
      </c>
      <c r="AO168" s="53" t="e">
        <f>K168-L168-VLOOKUP(C168, Вчера_Конвасэл!C:BL, 5, FALSE)</f>
        <v>#N/A</v>
      </c>
      <c r="AP168" s="53" t="e">
        <f>M168-N168-VLOOKUP(C168, Вчера_Конвасэл!C:BL, 7, FALSE)</f>
        <v>#N/A</v>
      </c>
      <c r="AQ168" s="53" t="e">
        <f>O168-P168-VLOOKUP(C168, Вчера_Конвасэл!C:BL, 9, FALSE)</f>
        <v>#N/A</v>
      </c>
      <c r="AR168" s="53" t="e">
        <f>Q168-R168-VLOOKUP(C168, Вчера_Конвасэл!C:BL, 11, FALSE)</f>
        <v>#N/A</v>
      </c>
      <c r="AS168" s="53" t="e">
        <f>S168-T168-VLOOKUP(C168, Вчера_Конвасэл!C:BL, 13, FALSE)</f>
        <v>#N/A</v>
      </c>
      <c r="AT168" s="53" t="e">
        <f>U168-V168-VLOOKUP(C168, Вчера_Конвасэл!C:BL, 15, FALSE)</f>
        <v>#N/A</v>
      </c>
      <c r="AU168" s="53" t="e">
        <f>W168-X168-VLOOKUP(C168, Вчера_Конвасэл!C:BL, 17, FALSE)</f>
        <v>#N/A</v>
      </c>
      <c r="AV168" s="53" t="e">
        <f>Y168-Z168-VLOOKUP(C168, Вчера_Конвасэл!C:BL, 19, FALSE)</f>
        <v>#N/A</v>
      </c>
      <c r="AW168" s="53" t="e">
        <f>AA168-AB168-VLOOKUP(C168, Вчера_Конвасэл!C:BL, 21, FALSE)</f>
        <v>#N/A</v>
      </c>
      <c r="AX168" s="53" t="e">
        <f>AC168-AD168-VLOOKUP(C168, Вчера_Конвасэл!C:BL, 23, FALSE)</f>
        <v>#N/A</v>
      </c>
      <c r="AY168" s="53" t="e">
        <f>VLOOKUP(C168, Вчера_Конвасэл!C:BL, 26, FALSE)+F168-Z168-AD168-AG168</f>
        <v>#N/A</v>
      </c>
      <c r="AZ168" s="53" t="e">
        <f>AE168-VLOOKUP(C168, Вчера_Конвасэл!C:BL, 25, FALSE)</f>
        <v>#N/A</v>
      </c>
    </row>
    <row r="169" spans="1:52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40"/>
      <c r="AD169" s="39"/>
      <c r="AE169" s="39"/>
      <c r="AF169" s="39"/>
      <c r="AG169" s="40"/>
      <c r="AH169" s="48"/>
      <c r="AI169" s="53">
        <f t="shared" si="5"/>
        <v>0</v>
      </c>
      <c r="AJ169" s="53">
        <f t="shared" si="6"/>
        <v>0</v>
      </c>
      <c r="AK169" s="53" t="str">
        <f>IF(ISNA(VLOOKUP(C169,Вчера_Конвасэл!C:C, 1, FALSE)),"ошибка",0)</f>
        <v>ошибка</v>
      </c>
      <c r="AL169" s="55"/>
      <c r="AM169" s="53" t="e">
        <f>D169-VLOOKUP(C169, Вчера_Конвасэл!C:BL, 2, FALSE)</f>
        <v>#N/A</v>
      </c>
      <c r="AN169" s="53" t="e">
        <f>E169-F169-VLOOKUP(C169, Вчера_Конвасэл!C:BL, 3, FALSE)</f>
        <v>#N/A</v>
      </c>
      <c r="AO169" s="53" t="e">
        <f>K169-L169-VLOOKUP(C169, Вчера_Конвасэл!C:BL, 5, FALSE)</f>
        <v>#N/A</v>
      </c>
      <c r="AP169" s="53" t="e">
        <f>M169-N169-VLOOKUP(C169, Вчера_Конвасэл!C:BL, 7, FALSE)</f>
        <v>#N/A</v>
      </c>
      <c r="AQ169" s="53" t="e">
        <f>O169-P169-VLOOKUP(C169, Вчера_Конвасэл!C:BL, 9, FALSE)</f>
        <v>#N/A</v>
      </c>
      <c r="AR169" s="53" t="e">
        <f>Q169-R169-VLOOKUP(C169, Вчера_Конвасэл!C:BL, 11, FALSE)</f>
        <v>#N/A</v>
      </c>
      <c r="AS169" s="53" t="e">
        <f>S169-T169-VLOOKUP(C169, Вчера_Конвасэл!C:BL, 13, FALSE)</f>
        <v>#N/A</v>
      </c>
      <c r="AT169" s="53" t="e">
        <f>U169-V169-VLOOKUP(C169, Вчера_Конвасэл!C:BL, 15, FALSE)</f>
        <v>#N/A</v>
      </c>
      <c r="AU169" s="53" t="e">
        <f>W169-X169-VLOOKUP(C169, Вчера_Конвасэл!C:BL, 17, FALSE)</f>
        <v>#N/A</v>
      </c>
      <c r="AV169" s="53" t="e">
        <f>Y169-Z169-VLOOKUP(C169, Вчера_Конвасэл!C:BL, 19, FALSE)</f>
        <v>#N/A</v>
      </c>
      <c r="AW169" s="53" t="e">
        <f>AA169-AB169-VLOOKUP(C169, Вчера_Конвасэл!C:BL, 21, FALSE)</f>
        <v>#N/A</v>
      </c>
      <c r="AX169" s="53" t="e">
        <f>AC169-AD169-VLOOKUP(C169, Вчера_Конвасэл!C:BL, 23, FALSE)</f>
        <v>#N/A</v>
      </c>
      <c r="AY169" s="53" t="e">
        <f>VLOOKUP(C169, Вчера_Конвасэл!C:BL, 26, FALSE)+F169-Z169-AD169-AG169</f>
        <v>#N/A</v>
      </c>
      <c r="AZ169" s="53" t="e">
        <f>AE169-VLOOKUP(C169, Вчера_Конвасэл!C:BL, 25, FALSE)</f>
        <v>#N/A</v>
      </c>
    </row>
    <row r="170" spans="1:52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40"/>
      <c r="AD170" s="39"/>
      <c r="AE170" s="39"/>
      <c r="AF170" s="39"/>
      <c r="AG170" s="40"/>
      <c r="AH170" s="48"/>
      <c r="AI170" s="53">
        <f t="shared" si="5"/>
        <v>0</v>
      </c>
      <c r="AJ170" s="53">
        <f t="shared" si="6"/>
        <v>0</v>
      </c>
      <c r="AK170" s="53" t="str">
        <f>IF(ISNA(VLOOKUP(C170,Вчера_Конвасэл!C:C, 1, FALSE)),"ошибка",0)</f>
        <v>ошибка</v>
      </c>
      <c r="AL170" s="55"/>
      <c r="AM170" s="53" t="e">
        <f>D170-VLOOKUP(C170, Вчера_Конвасэл!C:BL, 2, FALSE)</f>
        <v>#N/A</v>
      </c>
      <c r="AN170" s="53" t="e">
        <f>E170-F170-VLOOKUP(C170, Вчера_Конвасэл!C:BL, 3, FALSE)</f>
        <v>#N/A</v>
      </c>
      <c r="AO170" s="53" t="e">
        <f>K170-L170-VLOOKUP(C170, Вчера_Конвасэл!C:BL, 5, FALSE)</f>
        <v>#N/A</v>
      </c>
      <c r="AP170" s="53" t="e">
        <f>M170-N170-VLOOKUP(C170, Вчера_Конвасэл!C:BL, 7, FALSE)</f>
        <v>#N/A</v>
      </c>
      <c r="AQ170" s="53" t="e">
        <f>O170-P170-VLOOKUP(C170, Вчера_Конвасэл!C:BL, 9, FALSE)</f>
        <v>#N/A</v>
      </c>
      <c r="AR170" s="53" t="e">
        <f>Q170-R170-VLOOKUP(C170, Вчера_Конвасэл!C:BL, 11, FALSE)</f>
        <v>#N/A</v>
      </c>
      <c r="AS170" s="53" t="e">
        <f>S170-T170-VLOOKUP(C170, Вчера_Конвасэл!C:BL, 13, FALSE)</f>
        <v>#N/A</v>
      </c>
      <c r="AT170" s="53" t="e">
        <f>U170-V170-VLOOKUP(C170, Вчера_Конвасэл!C:BL, 15, FALSE)</f>
        <v>#N/A</v>
      </c>
      <c r="AU170" s="53" t="e">
        <f>W170-X170-VLOOKUP(C170, Вчера_Конвасэл!C:BL, 17, FALSE)</f>
        <v>#N/A</v>
      </c>
      <c r="AV170" s="53" t="e">
        <f>Y170-Z170-VLOOKUP(C170, Вчера_Конвасэл!C:BL, 19, FALSE)</f>
        <v>#N/A</v>
      </c>
      <c r="AW170" s="53" t="e">
        <f>AA170-AB170-VLOOKUP(C170, Вчера_Конвасэл!C:BL, 21, FALSE)</f>
        <v>#N/A</v>
      </c>
      <c r="AX170" s="53" t="e">
        <f>AC170-AD170-VLOOKUP(C170, Вчера_Конвасэл!C:BL, 23, FALSE)</f>
        <v>#N/A</v>
      </c>
      <c r="AY170" s="53" t="e">
        <f>VLOOKUP(C170, Вчера_Конвасэл!C:BL, 26, FALSE)+F170-Z170-AD170-AG170</f>
        <v>#N/A</v>
      </c>
      <c r="AZ170" s="53" t="e">
        <f>AE170-VLOOKUP(C170, Вчера_Конвасэл!C:BL, 25, FALSE)</f>
        <v>#N/A</v>
      </c>
    </row>
    <row r="171" spans="1:52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40"/>
      <c r="AD171" s="39"/>
      <c r="AE171" s="39"/>
      <c r="AF171" s="39"/>
      <c r="AG171" s="40"/>
      <c r="AH171" s="48"/>
      <c r="AI171" s="53">
        <f t="shared" si="5"/>
        <v>0</v>
      </c>
      <c r="AJ171" s="53">
        <f t="shared" si="6"/>
        <v>0</v>
      </c>
      <c r="AK171" s="53" t="str">
        <f>IF(ISNA(VLOOKUP(C171,Вчера_Конвасэл!C:C, 1, FALSE)),"ошибка",0)</f>
        <v>ошибка</v>
      </c>
      <c r="AL171" s="55"/>
      <c r="AM171" s="53" t="e">
        <f>D171-VLOOKUP(C171, Вчера_Конвасэл!C:BL, 2, FALSE)</f>
        <v>#N/A</v>
      </c>
      <c r="AN171" s="53" t="e">
        <f>E171-F171-VLOOKUP(C171, Вчера_Конвасэл!C:BL, 3, FALSE)</f>
        <v>#N/A</v>
      </c>
      <c r="AO171" s="53" t="e">
        <f>K171-L171-VLOOKUP(C171, Вчера_Конвасэл!C:BL, 5, FALSE)</f>
        <v>#N/A</v>
      </c>
      <c r="AP171" s="53" t="e">
        <f>M171-N171-VLOOKUP(C171, Вчера_Конвасэл!C:BL, 7, FALSE)</f>
        <v>#N/A</v>
      </c>
      <c r="AQ171" s="53" t="e">
        <f>O171-P171-VLOOKUP(C171, Вчера_Конвасэл!C:BL, 9, FALSE)</f>
        <v>#N/A</v>
      </c>
      <c r="AR171" s="53" t="e">
        <f>Q171-R171-VLOOKUP(C171, Вчера_Конвасэл!C:BL, 11, FALSE)</f>
        <v>#N/A</v>
      </c>
      <c r="AS171" s="53" t="e">
        <f>S171-T171-VLOOKUP(C171, Вчера_Конвасэл!C:BL, 13, FALSE)</f>
        <v>#N/A</v>
      </c>
      <c r="AT171" s="53" t="e">
        <f>U171-V171-VLOOKUP(C171, Вчера_Конвасэл!C:BL, 15, FALSE)</f>
        <v>#N/A</v>
      </c>
      <c r="AU171" s="53" t="e">
        <f>W171-X171-VLOOKUP(C171, Вчера_Конвасэл!C:BL, 17, FALSE)</f>
        <v>#N/A</v>
      </c>
      <c r="AV171" s="53" t="e">
        <f>Y171-Z171-VLOOKUP(C171, Вчера_Конвасэл!C:BL, 19, FALSE)</f>
        <v>#N/A</v>
      </c>
      <c r="AW171" s="53" t="e">
        <f>AA171-AB171-VLOOKUP(C171, Вчера_Конвасэл!C:BL, 21, FALSE)</f>
        <v>#N/A</v>
      </c>
      <c r="AX171" s="53" t="e">
        <f>AC171-AD171-VLOOKUP(C171, Вчера_Конвасэл!C:BL, 23, FALSE)</f>
        <v>#N/A</v>
      </c>
      <c r="AY171" s="53" t="e">
        <f>VLOOKUP(C171, Вчера_Конвасэл!C:BL, 26, FALSE)+F171-Z171-AD171-AG171</f>
        <v>#N/A</v>
      </c>
      <c r="AZ171" s="53" t="e">
        <f>AE171-VLOOKUP(C171, Вчера_Конвасэл!C:BL, 25, FALSE)</f>
        <v>#N/A</v>
      </c>
    </row>
    <row r="172" spans="1:52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40"/>
      <c r="AD172" s="39"/>
      <c r="AE172" s="39"/>
      <c r="AF172" s="39"/>
      <c r="AG172" s="40"/>
      <c r="AH172" s="48"/>
      <c r="AI172" s="53">
        <f t="shared" si="5"/>
        <v>0</v>
      </c>
      <c r="AJ172" s="53">
        <f t="shared" si="6"/>
        <v>0</v>
      </c>
      <c r="AK172" s="53" t="str">
        <f>IF(ISNA(VLOOKUP(C172,Вчера_Конвасэл!C:C, 1, FALSE)),"ошибка",0)</f>
        <v>ошибка</v>
      </c>
      <c r="AL172" s="55"/>
      <c r="AM172" s="53" t="e">
        <f>D172-VLOOKUP(C172, Вчера_Конвасэл!C:BL, 2, FALSE)</f>
        <v>#N/A</v>
      </c>
      <c r="AN172" s="53" t="e">
        <f>E172-F172-VLOOKUP(C172, Вчера_Конвасэл!C:BL, 3, FALSE)</f>
        <v>#N/A</v>
      </c>
      <c r="AO172" s="53" t="e">
        <f>K172-L172-VLOOKUP(C172, Вчера_Конвасэл!C:BL, 5, FALSE)</f>
        <v>#N/A</v>
      </c>
      <c r="AP172" s="53" t="e">
        <f>M172-N172-VLOOKUP(C172, Вчера_Конвасэл!C:BL, 7, FALSE)</f>
        <v>#N/A</v>
      </c>
      <c r="AQ172" s="53" t="e">
        <f>O172-P172-VLOOKUP(C172, Вчера_Конвасэл!C:BL, 9, FALSE)</f>
        <v>#N/A</v>
      </c>
      <c r="AR172" s="53" t="e">
        <f>Q172-R172-VLOOKUP(C172, Вчера_Конвасэл!C:BL, 11, FALSE)</f>
        <v>#N/A</v>
      </c>
      <c r="AS172" s="53" t="e">
        <f>S172-T172-VLOOKUP(C172, Вчера_Конвасэл!C:BL, 13, FALSE)</f>
        <v>#N/A</v>
      </c>
      <c r="AT172" s="53" t="e">
        <f>U172-V172-VLOOKUP(C172, Вчера_Конвасэл!C:BL, 15, FALSE)</f>
        <v>#N/A</v>
      </c>
      <c r="AU172" s="53" t="e">
        <f>W172-X172-VLOOKUP(C172, Вчера_Конвасэл!C:BL, 17, FALSE)</f>
        <v>#N/A</v>
      </c>
      <c r="AV172" s="53" t="e">
        <f>Y172-Z172-VLOOKUP(C172, Вчера_Конвасэл!C:BL, 19, FALSE)</f>
        <v>#N/A</v>
      </c>
      <c r="AW172" s="53" t="e">
        <f>AA172-AB172-VLOOKUP(C172, Вчера_Конвасэл!C:BL, 21, FALSE)</f>
        <v>#N/A</v>
      </c>
      <c r="AX172" s="53" t="e">
        <f>AC172-AD172-VLOOKUP(C172, Вчера_Конвасэл!C:BL, 23, FALSE)</f>
        <v>#N/A</v>
      </c>
      <c r="AY172" s="53" t="e">
        <f>VLOOKUP(C172, Вчера_Конвасэл!C:BL, 26, FALSE)+F172-Z172-AD172-AG172</f>
        <v>#N/A</v>
      </c>
      <c r="AZ172" s="53" t="e">
        <f>AE172-VLOOKUP(C172, Вчера_Конвасэл!C:BL, 25, FALSE)</f>
        <v>#N/A</v>
      </c>
    </row>
    <row r="173" spans="1:52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40"/>
      <c r="AD173" s="39"/>
      <c r="AE173" s="39"/>
      <c r="AF173" s="39"/>
      <c r="AG173" s="40"/>
      <c r="AH173" s="48"/>
      <c r="AI173" s="53">
        <f t="shared" si="5"/>
        <v>0</v>
      </c>
      <c r="AJ173" s="53">
        <f t="shared" si="6"/>
        <v>0</v>
      </c>
      <c r="AK173" s="53" t="str">
        <f>IF(ISNA(VLOOKUP(C173,Вчера_Конвасэл!C:C, 1, FALSE)),"ошибка",0)</f>
        <v>ошибка</v>
      </c>
      <c r="AL173" s="55"/>
      <c r="AM173" s="53" t="e">
        <f>D173-VLOOKUP(C173, Вчера_Конвасэл!C:BL, 2, FALSE)</f>
        <v>#N/A</v>
      </c>
      <c r="AN173" s="53" t="e">
        <f>E173-F173-VLOOKUP(C173, Вчера_Конвасэл!C:BL, 3, FALSE)</f>
        <v>#N/A</v>
      </c>
      <c r="AO173" s="53" t="e">
        <f>K173-L173-VLOOKUP(C173, Вчера_Конвасэл!C:BL, 5, FALSE)</f>
        <v>#N/A</v>
      </c>
      <c r="AP173" s="53" t="e">
        <f>M173-N173-VLOOKUP(C173, Вчера_Конвасэл!C:BL, 7, FALSE)</f>
        <v>#N/A</v>
      </c>
      <c r="AQ173" s="53" t="e">
        <f>O173-P173-VLOOKUP(C173, Вчера_Конвасэл!C:BL, 9, FALSE)</f>
        <v>#N/A</v>
      </c>
      <c r="AR173" s="53" t="e">
        <f>Q173-R173-VLOOKUP(C173, Вчера_Конвасэл!C:BL, 11, FALSE)</f>
        <v>#N/A</v>
      </c>
      <c r="AS173" s="53" t="e">
        <f>S173-T173-VLOOKUP(C173, Вчера_Конвасэл!C:BL, 13, FALSE)</f>
        <v>#N/A</v>
      </c>
      <c r="AT173" s="53" t="e">
        <f>U173-V173-VLOOKUP(C173, Вчера_Конвасэл!C:BL, 15, FALSE)</f>
        <v>#N/A</v>
      </c>
      <c r="AU173" s="53" t="e">
        <f>W173-X173-VLOOKUP(C173, Вчера_Конвасэл!C:BL, 17, FALSE)</f>
        <v>#N/A</v>
      </c>
      <c r="AV173" s="53" t="e">
        <f>Y173-Z173-VLOOKUP(C173, Вчера_Конвасэл!C:BL, 19, FALSE)</f>
        <v>#N/A</v>
      </c>
      <c r="AW173" s="53" t="e">
        <f>AA173-AB173-VLOOKUP(C173, Вчера_Конвасэл!C:BL, 21, FALSE)</f>
        <v>#N/A</v>
      </c>
      <c r="AX173" s="53" t="e">
        <f>AC173-AD173-VLOOKUP(C173, Вчера_Конвасэл!C:BL, 23, FALSE)</f>
        <v>#N/A</v>
      </c>
      <c r="AY173" s="53" t="e">
        <f>VLOOKUP(C173, Вчера_Конвасэл!C:BL, 26, FALSE)+F173-Z173-AD173-AG173</f>
        <v>#N/A</v>
      </c>
      <c r="AZ173" s="53" t="e">
        <f>AE173-VLOOKUP(C173, Вчера_Конвасэл!C:BL, 25, FALSE)</f>
        <v>#N/A</v>
      </c>
    </row>
    <row r="174" spans="1:52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40"/>
      <c r="AD174" s="39"/>
      <c r="AE174" s="39"/>
      <c r="AF174" s="39"/>
      <c r="AG174" s="40"/>
      <c r="AH174" s="48"/>
      <c r="AI174" s="53">
        <f t="shared" si="5"/>
        <v>0</v>
      </c>
      <c r="AJ174" s="53">
        <f t="shared" si="6"/>
        <v>0</v>
      </c>
      <c r="AK174" s="53" t="str">
        <f>IF(ISNA(VLOOKUP(C174,Вчера_Конвасэл!C:C, 1, FALSE)),"ошибка",0)</f>
        <v>ошибка</v>
      </c>
      <c r="AL174" s="55"/>
      <c r="AM174" s="53" t="e">
        <f>D174-VLOOKUP(C174, Вчера_Конвасэл!C:BL, 2, FALSE)</f>
        <v>#N/A</v>
      </c>
      <c r="AN174" s="53" t="e">
        <f>E174-F174-VLOOKUP(C174, Вчера_Конвасэл!C:BL, 3, FALSE)</f>
        <v>#N/A</v>
      </c>
      <c r="AO174" s="53" t="e">
        <f>K174-L174-VLOOKUP(C174, Вчера_Конвасэл!C:BL, 5, FALSE)</f>
        <v>#N/A</v>
      </c>
      <c r="AP174" s="53" t="e">
        <f>M174-N174-VLOOKUP(C174, Вчера_Конвасэл!C:BL, 7, FALSE)</f>
        <v>#N/A</v>
      </c>
      <c r="AQ174" s="53" t="e">
        <f>O174-P174-VLOOKUP(C174, Вчера_Конвасэл!C:BL, 9, FALSE)</f>
        <v>#N/A</v>
      </c>
      <c r="AR174" s="53" t="e">
        <f>Q174-R174-VLOOKUP(C174, Вчера_Конвасэл!C:BL, 11, FALSE)</f>
        <v>#N/A</v>
      </c>
      <c r="AS174" s="53" t="e">
        <f>S174-T174-VLOOKUP(C174, Вчера_Конвасэл!C:BL, 13, FALSE)</f>
        <v>#N/A</v>
      </c>
      <c r="AT174" s="53" t="e">
        <f>U174-V174-VLOOKUP(C174, Вчера_Конвасэл!C:BL, 15, FALSE)</f>
        <v>#N/A</v>
      </c>
      <c r="AU174" s="53" t="e">
        <f>W174-X174-VLOOKUP(C174, Вчера_Конвасэл!C:BL, 17, FALSE)</f>
        <v>#N/A</v>
      </c>
      <c r="AV174" s="53" t="e">
        <f>Y174-Z174-VLOOKUP(C174, Вчера_Конвасэл!C:BL, 19, FALSE)</f>
        <v>#N/A</v>
      </c>
      <c r="AW174" s="53" t="e">
        <f>AA174-AB174-VLOOKUP(C174, Вчера_Конвасэл!C:BL, 21, FALSE)</f>
        <v>#N/A</v>
      </c>
      <c r="AX174" s="53" t="e">
        <f>AC174-AD174-VLOOKUP(C174, Вчера_Конвасэл!C:BL, 23, FALSE)</f>
        <v>#N/A</v>
      </c>
      <c r="AY174" s="53" t="e">
        <f>VLOOKUP(C174, Вчера_Конвасэл!C:BL, 26, FALSE)+F174-Z174-AD174-AG174</f>
        <v>#N/A</v>
      </c>
      <c r="AZ174" s="53" t="e">
        <f>AE174-VLOOKUP(C174, Вчера_Конвасэл!C:BL, 25, FALSE)</f>
        <v>#N/A</v>
      </c>
    </row>
    <row r="175" spans="1:52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40"/>
      <c r="AD175" s="39"/>
      <c r="AE175" s="39"/>
      <c r="AF175" s="39"/>
      <c r="AG175" s="40"/>
      <c r="AH175" s="48"/>
      <c r="AI175" s="53">
        <f t="shared" si="5"/>
        <v>0</v>
      </c>
      <c r="AJ175" s="53">
        <f t="shared" si="6"/>
        <v>0</v>
      </c>
      <c r="AK175" s="53" t="str">
        <f>IF(ISNA(VLOOKUP(C175,Вчера_Конвасэл!C:C, 1, FALSE)),"ошибка",0)</f>
        <v>ошибка</v>
      </c>
      <c r="AL175" s="55"/>
      <c r="AM175" s="53" t="e">
        <f>D175-VLOOKUP(C175, Вчера_Конвасэл!C:BL, 2, FALSE)</f>
        <v>#N/A</v>
      </c>
      <c r="AN175" s="53" t="e">
        <f>E175-F175-VLOOKUP(C175, Вчера_Конвасэл!C:BL, 3, FALSE)</f>
        <v>#N/A</v>
      </c>
      <c r="AO175" s="53" t="e">
        <f>K175-L175-VLOOKUP(C175, Вчера_Конвасэл!C:BL, 5, FALSE)</f>
        <v>#N/A</v>
      </c>
      <c r="AP175" s="53" t="e">
        <f>M175-N175-VLOOKUP(C175, Вчера_Конвасэл!C:BL, 7, FALSE)</f>
        <v>#N/A</v>
      </c>
      <c r="AQ175" s="53" t="e">
        <f>O175-P175-VLOOKUP(C175, Вчера_Конвасэл!C:BL, 9, FALSE)</f>
        <v>#N/A</v>
      </c>
      <c r="AR175" s="53" t="e">
        <f>Q175-R175-VLOOKUP(C175, Вчера_Конвасэл!C:BL, 11, FALSE)</f>
        <v>#N/A</v>
      </c>
      <c r="AS175" s="53" t="e">
        <f>S175-T175-VLOOKUP(C175, Вчера_Конвасэл!C:BL, 13, FALSE)</f>
        <v>#N/A</v>
      </c>
      <c r="AT175" s="53" t="e">
        <f>U175-V175-VLOOKUP(C175, Вчера_Конвасэл!C:BL, 15, FALSE)</f>
        <v>#N/A</v>
      </c>
      <c r="AU175" s="53" t="e">
        <f>W175-X175-VLOOKUP(C175, Вчера_Конвасэл!C:BL, 17, FALSE)</f>
        <v>#N/A</v>
      </c>
      <c r="AV175" s="53" t="e">
        <f>Y175-Z175-VLOOKUP(C175, Вчера_Конвасэл!C:BL, 19, FALSE)</f>
        <v>#N/A</v>
      </c>
      <c r="AW175" s="53" t="e">
        <f>AA175-AB175-VLOOKUP(C175, Вчера_Конвасэл!C:BL, 21, FALSE)</f>
        <v>#N/A</v>
      </c>
      <c r="AX175" s="53" t="e">
        <f>AC175-AD175-VLOOKUP(C175, Вчера_Конвасэл!C:BL, 23, FALSE)</f>
        <v>#N/A</v>
      </c>
      <c r="AY175" s="53" t="e">
        <f>VLOOKUP(C175, Вчера_Конвасэл!C:BL, 26, FALSE)+F175-Z175-AD175-AG175</f>
        <v>#N/A</v>
      </c>
      <c r="AZ175" s="53" t="e">
        <f>AE175-VLOOKUP(C175, Вчера_Конвасэл!C:BL, 25, FALSE)</f>
        <v>#N/A</v>
      </c>
    </row>
    <row r="176" spans="1:52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40"/>
      <c r="AD176" s="39"/>
      <c r="AE176" s="39"/>
      <c r="AF176" s="39"/>
      <c r="AG176" s="40"/>
      <c r="AH176" s="48"/>
      <c r="AI176" s="53">
        <f t="shared" si="5"/>
        <v>0</v>
      </c>
      <c r="AJ176" s="53">
        <f t="shared" si="6"/>
        <v>0</v>
      </c>
      <c r="AK176" s="53" t="str">
        <f>IF(ISNA(VLOOKUP(C176,Вчера_Конвасэл!C:C, 1, FALSE)),"ошибка",0)</f>
        <v>ошибка</v>
      </c>
      <c r="AL176" s="55"/>
      <c r="AM176" s="53" t="e">
        <f>D176-VLOOKUP(C176, Вчера_Конвасэл!C:BL, 2, FALSE)</f>
        <v>#N/A</v>
      </c>
      <c r="AN176" s="53" t="e">
        <f>E176-F176-VLOOKUP(C176, Вчера_Конвасэл!C:BL, 3, FALSE)</f>
        <v>#N/A</v>
      </c>
      <c r="AO176" s="53" t="e">
        <f>K176-L176-VLOOKUP(C176, Вчера_Конвасэл!C:BL, 5, FALSE)</f>
        <v>#N/A</v>
      </c>
      <c r="AP176" s="53" t="e">
        <f>M176-N176-VLOOKUP(C176, Вчера_Конвасэл!C:BL, 7, FALSE)</f>
        <v>#N/A</v>
      </c>
      <c r="AQ176" s="53" t="e">
        <f>O176-P176-VLOOKUP(C176, Вчера_Конвасэл!C:BL, 9, FALSE)</f>
        <v>#N/A</v>
      </c>
      <c r="AR176" s="53" t="e">
        <f>Q176-R176-VLOOKUP(C176, Вчера_Конвасэл!C:BL, 11, FALSE)</f>
        <v>#N/A</v>
      </c>
      <c r="AS176" s="53" t="e">
        <f>S176-T176-VLOOKUP(C176, Вчера_Конвасэл!C:BL, 13, FALSE)</f>
        <v>#N/A</v>
      </c>
      <c r="AT176" s="53" t="e">
        <f>U176-V176-VLOOKUP(C176, Вчера_Конвасэл!C:BL, 15, FALSE)</f>
        <v>#N/A</v>
      </c>
      <c r="AU176" s="53" t="e">
        <f>W176-X176-VLOOKUP(C176, Вчера_Конвасэл!C:BL, 17, FALSE)</f>
        <v>#N/A</v>
      </c>
      <c r="AV176" s="53" t="e">
        <f>Y176-Z176-VLOOKUP(C176, Вчера_Конвасэл!C:BL, 19, FALSE)</f>
        <v>#N/A</v>
      </c>
      <c r="AW176" s="53" t="e">
        <f>AA176-AB176-VLOOKUP(C176, Вчера_Конвасэл!C:BL, 21, FALSE)</f>
        <v>#N/A</v>
      </c>
      <c r="AX176" s="53" t="e">
        <f>AC176-AD176-VLOOKUP(C176, Вчера_Конвасэл!C:BL, 23, FALSE)</f>
        <v>#N/A</v>
      </c>
      <c r="AY176" s="53" t="e">
        <f>VLOOKUP(C176, Вчера_Конвасэл!C:BL, 26, FALSE)+F176-Z176-AD176-AG176</f>
        <v>#N/A</v>
      </c>
      <c r="AZ176" s="53" t="e">
        <f>AE176-VLOOKUP(C176, Вчера_Конвасэл!C:BL, 25, FALSE)</f>
        <v>#N/A</v>
      </c>
    </row>
    <row r="177" spans="1:52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40"/>
      <c r="AD177" s="39"/>
      <c r="AE177" s="39"/>
      <c r="AF177" s="39"/>
      <c r="AG177" s="40"/>
      <c r="AH177" s="48"/>
      <c r="AI177" s="53">
        <f t="shared" si="5"/>
        <v>0</v>
      </c>
      <c r="AJ177" s="53">
        <f t="shared" si="6"/>
        <v>0</v>
      </c>
      <c r="AK177" s="53" t="str">
        <f>IF(ISNA(VLOOKUP(C177,Вчера_Конвасэл!C:C, 1, FALSE)),"ошибка",0)</f>
        <v>ошибка</v>
      </c>
      <c r="AL177" s="55"/>
      <c r="AM177" s="53" t="e">
        <f>D177-VLOOKUP(C177, Вчера_Конвасэл!C:BL, 2, FALSE)</f>
        <v>#N/A</v>
      </c>
      <c r="AN177" s="53" t="e">
        <f>E177-F177-VLOOKUP(C177, Вчера_Конвасэл!C:BL, 3, FALSE)</f>
        <v>#N/A</v>
      </c>
      <c r="AO177" s="53" t="e">
        <f>K177-L177-VLOOKUP(C177, Вчера_Конвасэл!C:BL, 5, FALSE)</f>
        <v>#N/A</v>
      </c>
      <c r="AP177" s="53" t="e">
        <f>M177-N177-VLOOKUP(C177, Вчера_Конвасэл!C:BL, 7, FALSE)</f>
        <v>#N/A</v>
      </c>
      <c r="AQ177" s="53" t="e">
        <f>O177-P177-VLOOKUP(C177, Вчера_Конвасэл!C:BL, 9, FALSE)</f>
        <v>#N/A</v>
      </c>
      <c r="AR177" s="53" t="e">
        <f>Q177-R177-VLOOKUP(C177, Вчера_Конвасэл!C:BL, 11, FALSE)</f>
        <v>#N/A</v>
      </c>
      <c r="AS177" s="53" t="e">
        <f>S177-T177-VLOOKUP(C177, Вчера_Конвасэл!C:BL, 13, FALSE)</f>
        <v>#N/A</v>
      </c>
      <c r="AT177" s="53" t="e">
        <f>U177-V177-VLOOKUP(C177, Вчера_Конвасэл!C:BL, 15, FALSE)</f>
        <v>#N/A</v>
      </c>
      <c r="AU177" s="53" t="e">
        <f>W177-X177-VLOOKUP(C177, Вчера_Конвасэл!C:BL, 17, FALSE)</f>
        <v>#N/A</v>
      </c>
      <c r="AV177" s="53" t="e">
        <f>Y177-Z177-VLOOKUP(C177, Вчера_Конвасэл!C:BL, 19, FALSE)</f>
        <v>#N/A</v>
      </c>
      <c r="AW177" s="53" t="e">
        <f>AA177-AB177-VLOOKUP(C177, Вчера_Конвасэл!C:BL, 21, FALSE)</f>
        <v>#N/A</v>
      </c>
      <c r="AX177" s="53" t="e">
        <f>AC177-AD177-VLOOKUP(C177, Вчера_Конвасэл!C:BL, 23, FALSE)</f>
        <v>#N/A</v>
      </c>
      <c r="AY177" s="53" t="e">
        <f>VLOOKUP(C177, Вчера_Конвасэл!C:BL, 26, FALSE)+F177-Z177-AD177-AG177</f>
        <v>#N/A</v>
      </c>
      <c r="AZ177" s="53" t="e">
        <f>AE177-VLOOKUP(C177, Вчера_Конвасэл!C:BL, 25, FALSE)</f>
        <v>#N/A</v>
      </c>
    </row>
    <row r="178" spans="1:52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40"/>
      <c r="AD178" s="39"/>
      <c r="AE178" s="39"/>
      <c r="AF178" s="39"/>
      <c r="AG178" s="40"/>
      <c r="AH178" s="48"/>
      <c r="AI178" s="53">
        <f t="shared" si="5"/>
        <v>0</v>
      </c>
      <c r="AJ178" s="53">
        <f t="shared" si="6"/>
        <v>0</v>
      </c>
      <c r="AK178" s="53" t="str">
        <f>IF(ISNA(VLOOKUP(C178,Вчера_Конвасэл!C:C, 1, FALSE)),"ошибка",0)</f>
        <v>ошибка</v>
      </c>
      <c r="AL178" s="55"/>
      <c r="AM178" s="53" t="e">
        <f>D178-VLOOKUP(C178, Вчера_Конвасэл!C:BL, 2, FALSE)</f>
        <v>#N/A</v>
      </c>
      <c r="AN178" s="53" t="e">
        <f>E178-F178-VLOOKUP(C178, Вчера_Конвасэл!C:BL, 3, FALSE)</f>
        <v>#N/A</v>
      </c>
      <c r="AO178" s="53" t="e">
        <f>K178-L178-VLOOKUP(C178, Вчера_Конвасэл!C:BL, 5, FALSE)</f>
        <v>#N/A</v>
      </c>
      <c r="AP178" s="53" t="e">
        <f>M178-N178-VLOOKUP(C178, Вчера_Конвасэл!C:BL, 7, FALSE)</f>
        <v>#N/A</v>
      </c>
      <c r="AQ178" s="53" t="e">
        <f>O178-P178-VLOOKUP(C178, Вчера_Конвасэл!C:BL, 9, FALSE)</f>
        <v>#N/A</v>
      </c>
      <c r="AR178" s="53" t="e">
        <f>Q178-R178-VLOOKUP(C178, Вчера_Конвасэл!C:BL, 11, FALSE)</f>
        <v>#N/A</v>
      </c>
      <c r="AS178" s="53" t="e">
        <f>S178-T178-VLOOKUP(C178, Вчера_Конвасэл!C:BL, 13, FALSE)</f>
        <v>#N/A</v>
      </c>
      <c r="AT178" s="53" t="e">
        <f>U178-V178-VLOOKUP(C178, Вчера_Конвасэл!C:BL, 15, FALSE)</f>
        <v>#N/A</v>
      </c>
      <c r="AU178" s="53" t="e">
        <f>W178-X178-VLOOKUP(C178, Вчера_Конвасэл!C:BL, 17, FALSE)</f>
        <v>#N/A</v>
      </c>
      <c r="AV178" s="53" t="e">
        <f>Y178-Z178-VLOOKUP(C178, Вчера_Конвасэл!C:BL, 19, FALSE)</f>
        <v>#N/A</v>
      </c>
      <c r="AW178" s="53" t="e">
        <f>AA178-AB178-VLOOKUP(C178, Вчера_Конвасэл!C:BL, 21, FALSE)</f>
        <v>#N/A</v>
      </c>
      <c r="AX178" s="53" t="e">
        <f>AC178-AD178-VLOOKUP(C178, Вчера_Конвасэл!C:BL, 23, FALSE)</f>
        <v>#N/A</v>
      </c>
      <c r="AY178" s="53" t="e">
        <f>VLOOKUP(C178, Вчера_Конвасэл!C:BL, 26, FALSE)+F178-Z178-AD178-AG178</f>
        <v>#N/A</v>
      </c>
      <c r="AZ178" s="53" t="e">
        <f>AE178-VLOOKUP(C178, Вчера_Конвасэл!C:BL, 25, FALSE)</f>
        <v>#N/A</v>
      </c>
    </row>
    <row r="179" spans="1:52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40"/>
      <c r="AD179" s="39"/>
      <c r="AE179" s="39"/>
      <c r="AF179" s="39"/>
      <c r="AG179" s="40"/>
      <c r="AH179" s="48"/>
      <c r="AI179" s="53">
        <f t="shared" si="5"/>
        <v>0</v>
      </c>
      <c r="AJ179" s="53">
        <f t="shared" si="6"/>
        <v>0</v>
      </c>
      <c r="AK179" s="53" t="str">
        <f>IF(ISNA(VLOOKUP(C179,Вчера_Конвасэл!C:C, 1, FALSE)),"ошибка",0)</f>
        <v>ошибка</v>
      </c>
      <c r="AL179" s="55"/>
      <c r="AM179" s="53" t="e">
        <f>D179-VLOOKUP(C179, Вчера_Конвасэл!C:BL, 2, FALSE)</f>
        <v>#N/A</v>
      </c>
      <c r="AN179" s="53" t="e">
        <f>E179-F179-VLOOKUP(C179, Вчера_Конвасэл!C:BL, 3, FALSE)</f>
        <v>#N/A</v>
      </c>
      <c r="AO179" s="53" t="e">
        <f>K179-L179-VLOOKUP(C179, Вчера_Конвасэл!C:BL, 5, FALSE)</f>
        <v>#N/A</v>
      </c>
      <c r="AP179" s="53" t="e">
        <f>M179-N179-VLOOKUP(C179, Вчера_Конвасэл!C:BL, 7, FALSE)</f>
        <v>#N/A</v>
      </c>
      <c r="AQ179" s="53" t="e">
        <f>O179-P179-VLOOKUP(C179, Вчера_Конвасэл!C:BL, 9, FALSE)</f>
        <v>#N/A</v>
      </c>
      <c r="AR179" s="53" t="e">
        <f>Q179-R179-VLOOKUP(C179, Вчера_Конвасэл!C:BL, 11, FALSE)</f>
        <v>#N/A</v>
      </c>
      <c r="AS179" s="53" t="e">
        <f>S179-T179-VLOOKUP(C179, Вчера_Конвасэл!C:BL, 13, FALSE)</f>
        <v>#N/A</v>
      </c>
      <c r="AT179" s="53" t="e">
        <f>U179-V179-VLOOKUP(C179, Вчера_Конвасэл!C:BL, 15, FALSE)</f>
        <v>#N/A</v>
      </c>
      <c r="AU179" s="53" t="e">
        <f>W179-X179-VLOOKUP(C179, Вчера_Конвасэл!C:BL, 17, FALSE)</f>
        <v>#N/A</v>
      </c>
      <c r="AV179" s="53" t="e">
        <f>Y179-Z179-VLOOKUP(C179, Вчера_Конвасэл!C:BL, 19, FALSE)</f>
        <v>#N/A</v>
      </c>
      <c r="AW179" s="53" t="e">
        <f>AA179-AB179-VLOOKUP(C179, Вчера_Конвасэл!C:BL, 21, FALSE)</f>
        <v>#N/A</v>
      </c>
      <c r="AX179" s="53" t="e">
        <f>AC179-AD179-VLOOKUP(C179, Вчера_Конвасэл!C:BL, 23, FALSE)</f>
        <v>#N/A</v>
      </c>
      <c r="AY179" s="53" t="e">
        <f>VLOOKUP(C179, Вчера_Конвасэл!C:BL, 26, FALSE)+F179-Z179-AD179-AG179</f>
        <v>#N/A</v>
      </c>
      <c r="AZ179" s="53" t="e">
        <f>AE179-VLOOKUP(C179, Вчера_Конвасэл!C:BL, 25, FALSE)</f>
        <v>#N/A</v>
      </c>
    </row>
    <row r="180" spans="1:52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40"/>
      <c r="AD180" s="39"/>
      <c r="AE180" s="39"/>
      <c r="AF180" s="39"/>
      <c r="AG180" s="40"/>
      <c r="AH180" s="48"/>
      <c r="AI180" s="53">
        <f t="shared" si="5"/>
        <v>0</v>
      </c>
      <c r="AJ180" s="53">
        <f t="shared" si="6"/>
        <v>0</v>
      </c>
      <c r="AK180" s="53" t="str">
        <f>IF(ISNA(VLOOKUP(C180,Вчера_Конвасэл!C:C, 1, FALSE)),"ошибка",0)</f>
        <v>ошибка</v>
      </c>
      <c r="AL180" s="55"/>
      <c r="AM180" s="53" t="e">
        <f>D180-VLOOKUP(C180, Вчера_Конвасэл!C:BL, 2, FALSE)</f>
        <v>#N/A</v>
      </c>
      <c r="AN180" s="53" t="e">
        <f>E180-F180-VLOOKUP(C180, Вчера_Конвасэл!C:BL, 3, FALSE)</f>
        <v>#N/A</v>
      </c>
      <c r="AO180" s="53" t="e">
        <f>K180-L180-VLOOKUP(C180, Вчера_Конвасэл!C:BL, 5, FALSE)</f>
        <v>#N/A</v>
      </c>
      <c r="AP180" s="53" t="e">
        <f>M180-N180-VLOOKUP(C180, Вчера_Конвасэл!C:BL, 7, FALSE)</f>
        <v>#N/A</v>
      </c>
      <c r="AQ180" s="53" t="e">
        <f>O180-P180-VLOOKUP(C180, Вчера_Конвасэл!C:BL, 9, FALSE)</f>
        <v>#N/A</v>
      </c>
      <c r="AR180" s="53" t="e">
        <f>Q180-R180-VLOOKUP(C180, Вчера_Конвасэл!C:BL, 11, FALSE)</f>
        <v>#N/A</v>
      </c>
      <c r="AS180" s="53" t="e">
        <f>S180-T180-VLOOKUP(C180, Вчера_Конвасэл!C:BL, 13, FALSE)</f>
        <v>#N/A</v>
      </c>
      <c r="AT180" s="53" t="e">
        <f>U180-V180-VLOOKUP(C180, Вчера_Конвасэл!C:BL, 15, FALSE)</f>
        <v>#N/A</v>
      </c>
      <c r="AU180" s="53" t="e">
        <f>W180-X180-VLOOKUP(C180, Вчера_Конвасэл!C:BL, 17, FALSE)</f>
        <v>#N/A</v>
      </c>
      <c r="AV180" s="53" t="e">
        <f>Y180-Z180-VLOOKUP(C180, Вчера_Конвасэл!C:BL, 19, FALSE)</f>
        <v>#N/A</v>
      </c>
      <c r="AW180" s="53" t="e">
        <f>AA180-AB180-VLOOKUP(C180, Вчера_Конвасэл!C:BL, 21, FALSE)</f>
        <v>#N/A</v>
      </c>
      <c r="AX180" s="53" t="e">
        <f>AC180-AD180-VLOOKUP(C180, Вчера_Конвасэл!C:BL, 23, FALSE)</f>
        <v>#N/A</v>
      </c>
      <c r="AY180" s="53" t="e">
        <f>VLOOKUP(C180, Вчера_Конвасэл!C:BL, 26, FALSE)+F180-Z180-AD180-AG180</f>
        <v>#N/A</v>
      </c>
      <c r="AZ180" s="53" t="e">
        <f>AE180-VLOOKUP(C180, Вчера_Конвасэл!C:BL, 25, FALSE)</f>
        <v>#N/A</v>
      </c>
    </row>
    <row r="181" spans="1:52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40"/>
      <c r="AD181" s="39"/>
      <c r="AE181" s="39"/>
      <c r="AF181" s="39"/>
      <c r="AG181" s="40"/>
      <c r="AH181" s="48"/>
      <c r="AI181" s="53">
        <f t="shared" si="5"/>
        <v>0</v>
      </c>
      <c r="AJ181" s="53">
        <f t="shared" si="6"/>
        <v>0</v>
      </c>
      <c r="AK181" s="53" t="str">
        <f>IF(ISNA(VLOOKUP(C181,Вчера_Конвасэл!C:C, 1, FALSE)),"ошибка",0)</f>
        <v>ошибка</v>
      </c>
      <c r="AL181" s="55"/>
      <c r="AM181" s="53" t="e">
        <f>D181-VLOOKUP(C181, Вчера_Конвасэл!C:BL, 2, FALSE)</f>
        <v>#N/A</v>
      </c>
      <c r="AN181" s="53" t="e">
        <f>E181-F181-VLOOKUP(C181, Вчера_Конвасэл!C:BL, 3, FALSE)</f>
        <v>#N/A</v>
      </c>
      <c r="AO181" s="53" t="e">
        <f>K181-L181-VLOOKUP(C181, Вчера_Конвасэл!C:BL, 5, FALSE)</f>
        <v>#N/A</v>
      </c>
      <c r="AP181" s="53" t="e">
        <f>M181-N181-VLOOKUP(C181, Вчера_Конвасэл!C:BL, 7, FALSE)</f>
        <v>#N/A</v>
      </c>
      <c r="AQ181" s="53" t="e">
        <f>O181-P181-VLOOKUP(C181, Вчера_Конвасэл!C:BL, 9, FALSE)</f>
        <v>#N/A</v>
      </c>
      <c r="AR181" s="53" t="e">
        <f>Q181-R181-VLOOKUP(C181, Вчера_Конвасэл!C:BL, 11, FALSE)</f>
        <v>#N/A</v>
      </c>
      <c r="AS181" s="53" t="e">
        <f>S181-T181-VLOOKUP(C181, Вчера_Конвасэл!C:BL, 13, FALSE)</f>
        <v>#N/A</v>
      </c>
      <c r="AT181" s="53" t="e">
        <f>U181-V181-VLOOKUP(C181, Вчера_Конвасэл!C:BL, 15, FALSE)</f>
        <v>#N/A</v>
      </c>
      <c r="AU181" s="53" t="e">
        <f>W181-X181-VLOOKUP(C181, Вчера_Конвасэл!C:BL, 17, FALSE)</f>
        <v>#N/A</v>
      </c>
      <c r="AV181" s="53" t="e">
        <f>Y181-Z181-VLOOKUP(C181, Вчера_Конвасэл!C:BL, 19, FALSE)</f>
        <v>#N/A</v>
      </c>
      <c r="AW181" s="53" t="e">
        <f>AA181-AB181-VLOOKUP(C181, Вчера_Конвасэл!C:BL, 21, FALSE)</f>
        <v>#N/A</v>
      </c>
      <c r="AX181" s="53" t="e">
        <f>AC181-AD181-VLOOKUP(C181, Вчера_Конвасэл!C:BL, 23, FALSE)</f>
        <v>#N/A</v>
      </c>
      <c r="AY181" s="53" t="e">
        <f>VLOOKUP(C181, Вчера_Конвасэл!C:BL, 26, FALSE)+F181-Z181-AD181-AG181</f>
        <v>#N/A</v>
      </c>
      <c r="AZ181" s="53" t="e">
        <f>AE181-VLOOKUP(C181, Вчера_Конвасэл!C:BL, 25, FALSE)</f>
        <v>#N/A</v>
      </c>
    </row>
    <row r="182" spans="1:52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40"/>
      <c r="AD182" s="39"/>
      <c r="AE182" s="39"/>
      <c r="AF182" s="39"/>
      <c r="AG182" s="40"/>
      <c r="AH182" s="48"/>
      <c r="AI182" s="53">
        <f t="shared" si="5"/>
        <v>0</v>
      </c>
      <c r="AJ182" s="53">
        <f t="shared" si="6"/>
        <v>0</v>
      </c>
      <c r="AK182" s="53" t="str">
        <f>IF(ISNA(VLOOKUP(C182,Вчера_Конвасэл!C:C, 1, FALSE)),"ошибка",0)</f>
        <v>ошибка</v>
      </c>
      <c r="AL182" s="55"/>
      <c r="AM182" s="53" t="e">
        <f>D182-VLOOKUP(C182, Вчера_Конвасэл!C:BL, 2, FALSE)</f>
        <v>#N/A</v>
      </c>
      <c r="AN182" s="53" t="e">
        <f>E182-F182-VLOOKUP(C182, Вчера_Конвасэл!C:BL, 3, FALSE)</f>
        <v>#N/A</v>
      </c>
      <c r="AO182" s="53" t="e">
        <f>K182-L182-VLOOKUP(C182, Вчера_Конвасэл!C:BL, 5, FALSE)</f>
        <v>#N/A</v>
      </c>
      <c r="AP182" s="53" t="e">
        <f>M182-N182-VLOOKUP(C182, Вчера_Конвасэл!C:BL, 7, FALSE)</f>
        <v>#N/A</v>
      </c>
      <c r="AQ182" s="53" t="e">
        <f>O182-P182-VLOOKUP(C182, Вчера_Конвасэл!C:BL, 9, FALSE)</f>
        <v>#N/A</v>
      </c>
      <c r="AR182" s="53" t="e">
        <f>Q182-R182-VLOOKUP(C182, Вчера_Конвасэл!C:BL, 11, FALSE)</f>
        <v>#N/A</v>
      </c>
      <c r="AS182" s="53" t="e">
        <f>S182-T182-VLOOKUP(C182, Вчера_Конвасэл!C:BL, 13, FALSE)</f>
        <v>#N/A</v>
      </c>
      <c r="AT182" s="53" t="e">
        <f>U182-V182-VLOOKUP(C182, Вчера_Конвасэл!C:BL, 15, FALSE)</f>
        <v>#N/A</v>
      </c>
      <c r="AU182" s="53" t="e">
        <f>W182-X182-VLOOKUP(C182, Вчера_Конвасэл!C:BL, 17, FALSE)</f>
        <v>#N/A</v>
      </c>
      <c r="AV182" s="53" t="e">
        <f>Y182-Z182-VLOOKUP(C182, Вчера_Конвасэл!C:BL, 19, FALSE)</f>
        <v>#N/A</v>
      </c>
      <c r="AW182" s="53" t="e">
        <f>AA182-AB182-VLOOKUP(C182, Вчера_Конвасэл!C:BL, 21, FALSE)</f>
        <v>#N/A</v>
      </c>
      <c r="AX182" s="53" t="e">
        <f>AC182-AD182-VLOOKUP(C182, Вчера_Конвасэл!C:BL, 23, FALSE)</f>
        <v>#N/A</v>
      </c>
      <c r="AY182" s="53" t="e">
        <f>VLOOKUP(C182, Вчера_Конвасэл!C:BL, 26, FALSE)+F182-Z182-AD182-AG182</f>
        <v>#N/A</v>
      </c>
      <c r="AZ182" s="53" t="e">
        <f>AE182-VLOOKUP(C182, Вчера_Конвасэл!C:BL, 25, FALSE)</f>
        <v>#N/A</v>
      </c>
    </row>
    <row r="183" spans="1:52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40"/>
      <c r="AD183" s="39"/>
      <c r="AE183" s="39"/>
      <c r="AF183" s="39"/>
      <c r="AG183" s="40"/>
      <c r="AH183" s="48"/>
      <c r="AI183" s="53">
        <f t="shared" si="5"/>
        <v>0</v>
      </c>
      <c r="AJ183" s="53">
        <f t="shared" si="6"/>
        <v>0</v>
      </c>
      <c r="AK183" s="53" t="str">
        <f>IF(ISNA(VLOOKUP(C183,Вчера_Конвасэл!C:C, 1, FALSE)),"ошибка",0)</f>
        <v>ошибка</v>
      </c>
      <c r="AL183" s="55"/>
      <c r="AM183" s="53" t="e">
        <f>D183-VLOOKUP(C183, Вчера_Конвасэл!C:BL, 2, FALSE)</f>
        <v>#N/A</v>
      </c>
      <c r="AN183" s="53" t="e">
        <f>E183-F183-VLOOKUP(C183, Вчера_Конвасэл!C:BL, 3, FALSE)</f>
        <v>#N/A</v>
      </c>
      <c r="AO183" s="53" t="e">
        <f>K183-L183-VLOOKUP(C183, Вчера_Конвасэл!C:BL, 5, FALSE)</f>
        <v>#N/A</v>
      </c>
      <c r="AP183" s="53" t="e">
        <f>M183-N183-VLOOKUP(C183, Вчера_Конвасэл!C:BL, 7, FALSE)</f>
        <v>#N/A</v>
      </c>
      <c r="AQ183" s="53" t="e">
        <f>O183-P183-VLOOKUP(C183, Вчера_Конвасэл!C:BL, 9, FALSE)</f>
        <v>#N/A</v>
      </c>
      <c r="AR183" s="53" t="e">
        <f>Q183-R183-VLOOKUP(C183, Вчера_Конвасэл!C:BL, 11, FALSE)</f>
        <v>#N/A</v>
      </c>
      <c r="AS183" s="53" t="e">
        <f>S183-T183-VLOOKUP(C183, Вчера_Конвасэл!C:BL, 13, FALSE)</f>
        <v>#N/A</v>
      </c>
      <c r="AT183" s="53" t="e">
        <f>U183-V183-VLOOKUP(C183, Вчера_Конвасэл!C:BL, 15, FALSE)</f>
        <v>#N/A</v>
      </c>
      <c r="AU183" s="53" t="e">
        <f>W183-X183-VLOOKUP(C183, Вчера_Конвасэл!C:BL, 17, FALSE)</f>
        <v>#N/A</v>
      </c>
      <c r="AV183" s="53" t="e">
        <f>Y183-Z183-VLOOKUP(C183, Вчера_Конвасэл!C:BL, 19, FALSE)</f>
        <v>#N/A</v>
      </c>
      <c r="AW183" s="53" t="e">
        <f>AA183-AB183-VLOOKUP(C183, Вчера_Конвасэл!C:BL, 21, FALSE)</f>
        <v>#N/A</v>
      </c>
      <c r="AX183" s="53" t="e">
        <f>AC183-AD183-VLOOKUP(C183, Вчера_Конвасэл!C:BL, 23, FALSE)</f>
        <v>#N/A</v>
      </c>
      <c r="AY183" s="53" t="e">
        <f>VLOOKUP(C183, Вчера_Конвасэл!C:BL, 26, FALSE)+F183-Z183-AD183-AG183</f>
        <v>#N/A</v>
      </c>
      <c r="AZ183" s="53" t="e">
        <f>AE183-VLOOKUP(C183, Вчера_Конвасэл!C:BL, 25, FALSE)</f>
        <v>#N/A</v>
      </c>
    </row>
    <row r="184" spans="1:52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40"/>
      <c r="AD184" s="39"/>
      <c r="AE184" s="39"/>
      <c r="AF184" s="39"/>
      <c r="AG184" s="40"/>
      <c r="AH184" s="48"/>
      <c r="AI184" s="53">
        <f t="shared" si="5"/>
        <v>0</v>
      </c>
      <c r="AJ184" s="53">
        <f t="shared" si="6"/>
        <v>0</v>
      </c>
      <c r="AK184" s="53" t="str">
        <f>IF(ISNA(VLOOKUP(C184,Вчера_Конвасэл!C:C, 1, FALSE)),"ошибка",0)</f>
        <v>ошибка</v>
      </c>
      <c r="AL184" s="55"/>
      <c r="AM184" s="53" t="e">
        <f>D184-VLOOKUP(C184, Вчера_Конвасэл!C:BL, 2, FALSE)</f>
        <v>#N/A</v>
      </c>
      <c r="AN184" s="53" t="e">
        <f>E184-F184-VLOOKUP(C184, Вчера_Конвасэл!C:BL, 3, FALSE)</f>
        <v>#N/A</v>
      </c>
      <c r="AO184" s="53" t="e">
        <f>K184-L184-VLOOKUP(C184, Вчера_Конвасэл!C:BL, 5, FALSE)</f>
        <v>#N/A</v>
      </c>
      <c r="AP184" s="53" t="e">
        <f>M184-N184-VLOOKUP(C184, Вчера_Конвасэл!C:BL, 7, FALSE)</f>
        <v>#N/A</v>
      </c>
      <c r="AQ184" s="53" t="e">
        <f>O184-P184-VLOOKUP(C184, Вчера_Конвасэл!C:BL, 9, FALSE)</f>
        <v>#N/A</v>
      </c>
      <c r="AR184" s="53" t="e">
        <f>Q184-R184-VLOOKUP(C184, Вчера_Конвасэл!C:BL, 11, FALSE)</f>
        <v>#N/A</v>
      </c>
      <c r="AS184" s="53" t="e">
        <f>S184-T184-VLOOKUP(C184, Вчера_Конвасэл!C:BL, 13, FALSE)</f>
        <v>#N/A</v>
      </c>
      <c r="AT184" s="53" t="e">
        <f>U184-V184-VLOOKUP(C184, Вчера_Конвасэл!C:BL, 15, FALSE)</f>
        <v>#N/A</v>
      </c>
      <c r="AU184" s="53" t="e">
        <f>W184-X184-VLOOKUP(C184, Вчера_Конвасэл!C:BL, 17, FALSE)</f>
        <v>#N/A</v>
      </c>
      <c r="AV184" s="53" t="e">
        <f>Y184-Z184-VLOOKUP(C184, Вчера_Конвасэл!C:BL, 19, FALSE)</f>
        <v>#N/A</v>
      </c>
      <c r="AW184" s="53" t="e">
        <f>AA184-AB184-VLOOKUP(C184, Вчера_Конвасэл!C:BL, 21, FALSE)</f>
        <v>#N/A</v>
      </c>
      <c r="AX184" s="53" t="e">
        <f>AC184-AD184-VLOOKUP(C184, Вчера_Конвасэл!C:BL, 23, FALSE)</f>
        <v>#N/A</v>
      </c>
      <c r="AY184" s="53" t="e">
        <f>VLOOKUP(C184, Вчера_Конвасэл!C:BL, 26, FALSE)+F184-Z184-AD184-AG184</f>
        <v>#N/A</v>
      </c>
      <c r="AZ184" s="53" t="e">
        <f>AE184-VLOOKUP(C184, Вчера_Конвасэл!C:BL, 25, FALSE)</f>
        <v>#N/A</v>
      </c>
    </row>
    <row r="185" spans="1:52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40"/>
      <c r="AD185" s="39"/>
      <c r="AE185" s="39"/>
      <c r="AF185" s="39"/>
      <c r="AG185" s="40"/>
      <c r="AH185" s="48"/>
      <c r="AI185" s="53">
        <f t="shared" si="5"/>
        <v>0</v>
      </c>
      <c r="AJ185" s="53">
        <f t="shared" si="6"/>
        <v>0</v>
      </c>
      <c r="AK185" s="53" t="str">
        <f>IF(ISNA(VLOOKUP(C185,Вчера_Конвасэл!C:C, 1, FALSE)),"ошибка",0)</f>
        <v>ошибка</v>
      </c>
      <c r="AL185" s="55"/>
      <c r="AM185" s="53" t="e">
        <f>D185-VLOOKUP(C185, Вчера_Конвасэл!C:BL, 2, FALSE)</f>
        <v>#N/A</v>
      </c>
      <c r="AN185" s="53" t="e">
        <f>E185-F185-VLOOKUP(C185, Вчера_Конвасэл!C:BL, 3, FALSE)</f>
        <v>#N/A</v>
      </c>
      <c r="AO185" s="53" t="e">
        <f>K185-L185-VLOOKUP(C185, Вчера_Конвасэл!C:BL, 5, FALSE)</f>
        <v>#N/A</v>
      </c>
      <c r="AP185" s="53" t="e">
        <f>M185-N185-VLOOKUP(C185, Вчера_Конвасэл!C:BL, 7, FALSE)</f>
        <v>#N/A</v>
      </c>
      <c r="AQ185" s="53" t="e">
        <f>O185-P185-VLOOKUP(C185, Вчера_Конвасэл!C:BL, 9, FALSE)</f>
        <v>#N/A</v>
      </c>
      <c r="AR185" s="53" t="e">
        <f>Q185-R185-VLOOKUP(C185, Вчера_Конвасэл!C:BL, 11, FALSE)</f>
        <v>#N/A</v>
      </c>
      <c r="AS185" s="53" t="e">
        <f>S185-T185-VLOOKUP(C185, Вчера_Конвасэл!C:BL, 13, FALSE)</f>
        <v>#N/A</v>
      </c>
      <c r="AT185" s="53" t="e">
        <f>U185-V185-VLOOKUP(C185, Вчера_Конвасэл!C:BL, 15, FALSE)</f>
        <v>#N/A</v>
      </c>
      <c r="AU185" s="53" t="e">
        <f>W185-X185-VLOOKUP(C185, Вчера_Конвасэл!C:BL, 17, FALSE)</f>
        <v>#N/A</v>
      </c>
      <c r="AV185" s="53" t="e">
        <f>Y185-Z185-VLOOKUP(C185, Вчера_Конвасэл!C:BL, 19, FALSE)</f>
        <v>#N/A</v>
      </c>
      <c r="AW185" s="53" t="e">
        <f>AA185-AB185-VLOOKUP(C185, Вчера_Конвасэл!C:BL, 21, FALSE)</f>
        <v>#N/A</v>
      </c>
      <c r="AX185" s="53" t="e">
        <f>AC185-AD185-VLOOKUP(C185, Вчера_Конвасэл!C:BL, 23, FALSE)</f>
        <v>#N/A</v>
      </c>
      <c r="AY185" s="53" t="e">
        <f>VLOOKUP(C185, Вчера_Конвасэл!C:BL, 26, FALSE)+F185-Z185-AD185-AG185</f>
        <v>#N/A</v>
      </c>
      <c r="AZ185" s="53" t="e">
        <f>AE185-VLOOKUP(C185, Вчера_Конвасэл!C:BL, 25, FALSE)</f>
        <v>#N/A</v>
      </c>
    </row>
    <row r="186" spans="1:52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40"/>
      <c r="AD186" s="39"/>
      <c r="AE186" s="39"/>
      <c r="AF186" s="39"/>
      <c r="AG186" s="40"/>
      <c r="AH186" s="48"/>
      <c r="AI186" s="53">
        <f t="shared" si="5"/>
        <v>0</v>
      </c>
      <c r="AJ186" s="53">
        <f t="shared" si="6"/>
        <v>0</v>
      </c>
      <c r="AK186" s="53" t="str">
        <f>IF(ISNA(VLOOKUP(C186,Вчера_Конвасэл!C:C, 1, FALSE)),"ошибка",0)</f>
        <v>ошибка</v>
      </c>
      <c r="AL186" s="55"/>
      <c r="AM186" s="53" t="e">
        <f>D186-VLOOKUP(C186, Вчера_Конвасэл!C:BL, 2, FALSE)</f>
        <v>#N/A</v>
      </c>
      <c r="AN186" s="53" t="e">
        <f>E186-F186-VLOOKUP(C186, Вчера_Конвасэл!C:BL, 3, FALSE)</f>
        <v>#N/A</v>
      </c>
      <c r="AO186" s="53" t="e">
        <f>K186-L186-VLOOKUP(C186, Вчера_Конвасэл!C:BL, 5, FALSE)</f>
        <v>#N/A</v>
      </c>
      <c r="AP186" s="53" t="e">
        <f>M186-N186-VLOOKUP(C186, Вчера_Конвасэл!C:BL, 7, FALSE)</f>
        <v>#N/A</v>
      </c>
      <c r="AQ186" s="53" t="e">
        <f>O186-P186-VLOOKUP(C186, Вчера_Конвасэл!C:BL, 9, FALSE)</f>
        <v>#N/A</v>
      </c>
      <c r="AR186" s="53" t="e">
        <f>Q186-R186-VLOOKUP(C186, Вчера_Конвасэл!C:BL, 11, FALSE)</f>
        <v>#N/A</v>
      </c>
      <c r="AS186" s="53" t="e">
        <f>S186-T186-VLOOKUP(C186, Вчера_Конвасэл!C:BL, 13, FALSE)</f>
        <v>#N/A</v>
      </c>
      <c r="AT186" s="53" t="e">
        <f>U186-V186-VLOOKUP(C186, Вчера_Конвасэл!C:BL, 15, FALSE)</f>
        <v>#N/A</v>
      </c>
      <c r="AU186" s="53" t="e">
        <f>W186-X186-VLOOKUP(C186, Вчера_Конвасэл!C:BL, 17, FALSE)</f>
        <v>#N/A</v>
      </c>
      <c r="AV186" s="53" t="e">
        <f>Y186-Z186-VLOOKUP(C186, Вчера_Конвасэл!C:BL, 19, FALSE)</f>
        <v>#N/A</v>
      </c>
      <c r="AW186" s="53" t="e">
        <f>AA186-AB186-VLOOKUP(C186, Вчера_Конвасэл!C:BL, 21, FALSE)</f>
        <v>#N/A</v>
      </c>
      <c r="AX186" s="53" t="e">
        <f>AC186-AD186-VLOOKUP(C186, Вчера_Конвасэл!C:BL, 23, FALSE)</f>
        <v>#N/A</v>
      </c>
      <c r="AY186" s="53" t="e">
        <f>VLOOKUP(C186, Вчера_Конвасэл!C:BL, 26, FALSE)+F186-Z186-AD186-AG186</f>
        <v>#N/A</v>
      </c>
      <c r="AZ186" s="53" t="e">
        <f>AE186-VLOOKUP(C186, Вчера_Конвасэл!C:BL, 25, FALSE)</f>
        <v>#N/A</v>
      </c>
    </row>
    <row r="187" spans="1:52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40"/>
      <c r="AD187" s="39"/>
      <c r="AE187" s="39"/>
      <c r="AF187" s="39"/>
      <c r="AG187" s="40"/>
      <c r="AH187" s="48"/>
      <c r="AI187" s="53">
        <f t="shared" si="5"/>
        <v>0</v>
      </c>
      <c r="AJ187" s="53">
        <f t="shared" si="6"/>
        <v>0</v>
      </c>
      <c r="AK187" s="53" t="str">
        <f>IF(ISNA(VLOOKUP(C187,Вчера_Конвасэл!C:C, 1, FALSE)),"ошибка",0)</f>
        <v>ошибка</v>
      </c>
      <c r="AL187" s="55"/>
      <c r="AM187" s="53" t="e">
        <f>D187-VLOOKUP(C187, Вчера_Конвасэл!C:BL, 2, FALSE)</f>
        <v>#N/A</v>
      </c>
      <c r="AN187" s="53" t="e">
        <f>E187-F187-VLOOKUP(C187, Вчера_Конвасэл!C:BL, 3, FALSE)</f>
        <v>#N/A</v>
      </c>
      <c r="AO187" s="53" t="e">
        <f>K187-L187-VLOOKUP(C187, Вчера_Конвасэл!C:BL, 5, FALSE)</f>
        <v>#N/A</v>
      </c>
      <c r="AP187" s="53" t="e">
        <f>M187-N187-VLOOKUP(C187, Вчера_Конвасэл!C:BL, 7, FALSE)</f>
        <v>#N/A</v>
      </c>
      <c r="AQ187" s="53" t="e">
        <f>O187-P187-VLOOKUP(C187, Вчера_Конвасэл!C:BL, 9, FALSE)</f>
        <v>#N/A</v>
      </c>
      <c r="AR187" s="53" t="e">
        <f>Q187-R187-VLOOKUP(C187, Вчера_Конвасэл!C:BL, 11, FALSE)</f>
        <v>#N/A</v>
      </c>
      <c r="AS187" s="53" t="e">
        <f>S187-T187-VLOOKUP(C187, Вчера_Конвасэл!C:BL, 13, FALSE)</f>
        <v>#N/A</v>
      </c>
      <c r="AT187" s="53" t="e">
        <f>U187-V187-VLOOKUP(C187, Вчера_Конвасэл!C:BL, 15, FALSE)</f>
        <v>#N/A</v>
      </c>
      <c r="AU187" s="53" t="e">
        <f>W187-X187-VLOOKUP(C187, Вчера_Конвасэл!C:BL, 17, FALSE)</f>
        <v>#N/A</v>
      </c>
      <c r="AV187" s="53" t="e">
        <f>Y187-Z187-VLOOKUP(C187, Вчера_Конвасэл!C:BL, 19, FALSE)</f>
        <v>#N/A</v>
      </c>
      <c r="AW187" s="53" t="e">
        <f>AA187-AB187-VLOOKUP(C187, Вчера_Конвасэл!C:BL, 21, FALSE)</f>
        <v>#N/A</v>
      </c>
      <c r="AX187" s="53" t="e">
        <f>AC187-AD187-VLOOKUP(C187, Вчера_Конвасэл!C:BL, 23, FALSE)</f>
        <v>#N/A</v>
      </c>
      <c r="AY187" s="53" t="e">
        <f>VLOOKUP(C187, Вчера_Конвасэл!C:BL, 26, FALSE)+F187-Z187-AD187-AG187</f>
        <v>#N/A</v>
      </c>
      <c r="AZ187" s="53" t="e">
        <f>AE187-VLOOKUP(C187, Вчера_Конвасэл!C:BL, 25, FALSE)</f>
        <v>#N/A</v>
      </c>
    </row>
    <row r="188" spans="1:52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40"/>
      <c r="AD188" s="39"/>
      <c r="AE188" s="39"/>
      <c r="AF188" s="39"/>
      <c r="AG188" s="40"/>
      <c r="AH188" s="48"/>
      <c r="AI188" s="53">
        <f t="shared" si="5"/>
        <v>0</v>
      </c>
      <c r="AJ188" s="53">
        <f t="shared" si="6"/>
        <v>0</v>
      </c>
      <c r="AK188" s="53" t="str">
        <f>IF(ISNA(VLOOKUP(C188,Вчера_Конвасэл!C:C, 1, FALSE)),"ошибка",0)</f>
        <v>ошибка</v>
      </c>
      <c r="AL188" s="55"/>
      <c r="AM188" s="53" t="e">
        <f>D188-VLOOKUP(C188, Вчера_Конвасэл!C:BL, 2, FALSE)</f>
        <v>#N/A</v>
      </c>
      <c r="AN188" s="53" t="e">
        <f>E188-F188-VLOOKUP(C188, Вчера_Конвасэл!C:BL, 3, FALSE)</f>
        <v>#N/A</v>
      </c>
      <c r="AO188" s="53" t="e">
        <f>K188-L188-VLOOKUP(C188, Вчера_Конвасэл!C:BL, 5, FALSE)</f>
        <v>#N/A</v>
      </c>
      <c r="AP188" s="53" t="e">
        <f>M188-N188-VLOOKUP(C188, Вчера_Конвасэл!C:BL, 7, FALSE)</f>
        <v>#N/A</v>
      </c>
      <c r="AQ188" s="53" t="e">
        <f>O188-P188-VLOOKUP(C188, Вчера_Конвасэл!C:BL, 9, FALSE)</f>
        <v>#N/A</v>
      </c>
      <c r="AR188" s="53" t="e">
        <f>Q188-R188-VLOOKUP(C188, Вчера_Конвасэл!C:BL, 11, FALSE)</f>
        <v>#N/A</v>
      </c>
      <c r="AS188" s="53" t="e">
        <f>S188-T188-VLOOKUP(C188, Вчера_Конвасэл!C:BL, 13, FALSE)</f>
        <v>#N/A</v>
      </c>
      <c r="AT188" s="53" t="e">
        <f>U188-V188-VLOOKUP(C188, Вчера_Конвасэл!C:BL, 15, FALSE)</f>
        <v>#N/A</v>
      </c>
      <c r="AU188" s="53" t="e">
        <f>W188-X188-VLOOKUP(C188, Вчера_Конвасэл!C:BL, 17, FALSE)</f>
        <v>#N/A</v>
      </c>
      <c r="AV188" s="53" t="e">
        <f>Y188-Z188-VLOOKUP(C188, Вчера_Конвасэл!C:BL, 19, FALSE)</f>
        <v>#N/A</v>
      </c>
      <c r="AW188" s="53" t="e">
        <f>AA188-AB188-VLOOKUP(C188, Вчера_Конвасэл!C:BL, 21, FALSE)</f>
        <v>#N/A</v>
      </c>
      <c r="AX188" s="53" t="e">
        <f>AC188-AD188-VLOOKUP(C188, Вчера_Конвасэл!C:BL, 23, FALSE)</f>
        <v>#N/A</v>
      </c>
      <c r="AY188" s="53" t="e">
        <f>VLOOKUP(C188, Вчера_Конвасэл!C:BL, 26, FALSE)+F188-Z188-AD188-AG188</f>
        <v>#N/A</v>
      </c>
      <c r="AZ188" s="53" t="e">
        <f>AE188-VLOOKUP(C188, Вчера_Конвасэл!C:BL, 25, FALSE)</f>
        <v>#N/A</v>
      </c>
    </row>
    <row r="189" spans="1:52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40"/>
      <c r="AD189" s="39"/>
      <c r="AE189" s="39"/>
      <c r="AF189" s="39"/>
      <c r="AG189" s="40"/>
      <c r="AH189" s="48"/>
      <c r="AI189" s="53">
        <f t="shared" si="5"/>
        <v>0</v>
      </c>
      <c r="AJ189" s="53">
        <f t="shared" si="6"/>
        <v>0</v>
      </c>
      <c r="AK189" s="53" t="str">
        <f>IF(ISNA(VLOOKUP(C189,Вчера_Конвасэл!C:C, 1, FALSE)),"ошибка",0)</f>
        <v>ошибка</v>
      </c>
      <c r="AL189" s="55"/>
      <c r="AM189" s="53" t="e">
        <f>D189-VLOOKUP(C189, Вчера_Конвасэл!C:BL, 2, FALSE)</f>
        <v>#N/A</v>
      </c>
      <c r="AN189" s="53" t="e">
        <f>E189-F189-VLOOKUP(C189, Вчера_Конвасэл!C:BL, 3, FALSE)</f>
        <v>#N/A</v>
      </c>
      <c r="AO189" s="53" t="e">
        <f>K189-L189-VLOOKUP(C189, Вчера_Конвасэл!C:BL, 5, FALSE)</f>
        <v>#N/A</v>
      </c>
      <c r="AP189" s="53" t="e">
        <f>M189-N189-VLOOKUP(C189, Вчера_Конвасэл!C:BL, 7, FALSE)</f>
        <v>#N/A</v>
      </c>
      <c r="AQ189" s="53" t="e">
        <f>O189-P189-VLOOKUP(C189, Вчера_Конвасэл!C:BL, 9, FALSE)</f>
        <v>#N/A</v>
      </c>
      <c r="AR189" s="53" t="e">
        <f>Q189-R189-VLOOKUP(C189, Вчера_Конвасэл!C:BL, 11, FALSE)</f>
        <v>#N/A</v>
      </c>
      <c r="AS189" s="53" t="e">
        <f>S189-T189-VLOOKUP(C189, Вчера_Конвасэл!C:BL, 13, FALSE)</f>
        <v>#N/A</v>
      </c>
      <c r="AT189" s="53" t="e">
        <f>U189-V189-VLOOKUP(C189, Вчера_Конвасэл!C:BL, 15, FALSE)</f>
        <v>#N/A</v>
      </c>
      <c r="AU189" s="53" t="e">
        <f>W189-X189-VLOOKUP(C189, Вчера_Конвасэл!C:BL, 17, FALSE)</f>
        <v>#N/A</v>
      </c>
      <c r="AV189" s="53" t="e">
        <f>Y189-Z189-VLOOKUP(C189, Вчера_Конвасэл!C:BL, 19, FALSE)</f>
        <v>#N/A</v>
      </c>
      <c r="AW189" s="53" t="e">
        <f>AA189-AB189-VLOOKUP(C189, Вчера_Конвасэл!C:BL, 21, FALSE)</f>
        <v>#N/A</v>
      </c>
      <c r="AX189" s="53" t="e">
        <f>AC189-AD189-VLOOKUP(C189, Вчера_Конвасэл!C:BL, 23, FALSE)</f>
        <v>#N/A</v>
      </c>
      <c r="AY189" s="53" t="e">
        <f>VLOOKUP(C189, Вчера_Конвасэл!C:BL, 26, FALSE)+F189-Z189-AD189-AG189</f>
        <v>#N/A</v>
      </c>
      <c r="AZ189" s="53" t="e">
        <f>AE189-VLOOKUP(C189, Вчера_Конвасэл!C:BL, 25, FALSE)</f>
        <v>#N/A</v>
      </c>
    </row>
    <row r="190" spans="1:52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40"/>
      <c r="AD190" s="39"/>
      <c r="AE190" s="39"/>
      <c r="AF190" s="39"/>
      <c r="AG190" s="40"/>
      <c r="AH190" s="48"/>
      <c r="AI190" s="53">
        <f t="shared" si="5"/>
        <v>0</v>
      </c>
      <c r="AJ190" s="53">
        <f t="shared" si="6"/>
        <v>0</v>
      </c>
      <c r="AK190" s="53" t="str">
        <f>IF(ISNA(VLOOKUP(C190,Вчера_Конвасэл!C:C, 1, FALSE)),"ошибка",0)</f>
        <v>ошибка</v>
      </c>
      <c r="AL190" s="55"/>
      <c r="AM190" s="53" t="e">
        <f>D190-VLOOKUP(C190, Вчера_Конвасэл!C:BL, 2, FALSE)</f>
        <v>#N/A</v>
      </c>
      <c r="AN190" s="53" t="e">
        <f>E190-F190-VLOOKUP(C190, Вчера_Конвасэл!C:BL, 3, FALSE)</f>
        <v>#N/A</v>
      </c>
      <c r="AO190" s="53" t="e">
        <f>K190-L190-VLOOKUP(C190, Вчера_Конвасэл!C:BL, 5, FALSE)</f>
        <v>#N/A</v>
      </c>
      <c r="AP190" s="53" t="e">
        <f>M190-N190-VLOOKUP(C190, Вчера_Конвасэл!C:BL, 7, FALSE)</f>
        <v>#N/A</v>
      </c>
      <c r="AQ190" s="53" t="e">
        <f>O190-P190-VLOOKUP(C190, Вчера_Конвасэл!C:BL, 9, FALSE)</f>
        <v>#N/A</v>
      </c>
      <c r="AR190" s="53" t="e">
        <f>Q190-R190-VLOOKUP(C190, Вчера_Конвасэл!C:BL, 11, FALSE)</f>
        <v>#N/A</v>
      </c>
      <c r="AS190" s="53" t="e">
        <f>S190-T190-VLOOKUP(C190, Вчера_Конвасэл!C:BL, 13, FALSE)</f>
        <v>#N/A</v>
      </c>
      <c r="AT190" s="53" t="e">
        <f>U190-V190-VLOOKUP(C190, Вчера_Конвасэл!C:BL, 15, FALSE)</f>
        <v>#N/A</v>
      </c>
      <c r="AU190" s="53" t="e">
        <f>W190-X190-VLOOKUP(C190, Вчера_Конвасэл!C:BL, 17, FALSE)</f>
        <v>#N/A</v>
      </c>
      <c r="AV190" s="53" t="e">
        <f>Y190-Z190-VLOOKUP(C190, Вчера_Конвасэл!C:BL, 19, FALSE)</f>
        <v>#N/A</v>
      </c>
      <c r="AW190" s="53" t="e">
        <f>AA190-AB190-VLOOKUP(C190, Вчера_Конвасэл!C:BL, 21, FALSE)</f>
        <v>#N/A</v>
      </c>
      <c r="AX190" s="53" t="e">
        <f>AC190-AD190-VLOOKUP(C190, Вчера_Конвасэл!C:BL, 23, FALSE)</f>
        <v>#N/A</v>
      </c>
      <c r="AY190" s="53" t="e">
        <f>VLOOKUP(C190, Вчера_Конвасэл!C:BL, 26, FALSE)+F190-Z190-AD190-AG190</f>
        <v>#N/A</v>
      </c>
      <c r="AZ190" s="53" t="e">
        <f>AE190-VLOOKUP(C190, Вчера_Конвасэл!C:BL, 25, FALSE)</f>
        <v>#N/A</v>
      </c>
    </row>
    <row r="191" spans="1:52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40"/>
      <c r="AD191" s="39"/>
      <c r="AE191" s="39"/>
      <c r="AF191" s="39"/>
      <c r="AG191" s="40"/>
      <c r="AH191" s="48"/>
      <c r="AI191" s="53">
        <f t="shared" si="5"/>
        <v>0</v>
      </c>
      <c r="AJ191" s="53">
        <f t="shared" si="6"/>
        <v>0</v>
      </c>
      <c r="AK191" s="53" t="str">
        <f>IF(ISNA(VLOOKUP(C191,Вчера_Конвасэл!C:C, 1, FALSE)),"ошибка",0)</f>
        <v>ошибка</v>
      </c>
      <c r="AL191" s="55"/>
      <c r="AM191" s="53" t="e">
        <f>D191-VLOOKUP(C191, Вчера_Конвасэл!C:BL, 2, FALSE)</f>
        <v>#N/A</v>
      </c>
      <c r="AN191" s="53" t="e">
        <f>E191-F191-VLOOKUP(C191, Вчера_Конвасэл!C:BL, 3, FALSE)</f>
        <v>#N/A</v>
      </c>
      <c r="AO191" s="53" t="e">
        <f>K191-L191-VLOOKUP(C191, Вчера_Конвасэл!C:BL, 5, FALSE)</f>
        <v>#N/A</v>
      </c>
      <c r="AP191" s="53" t="e">
        <f>M191-N191-VLOOKUP(C191, Вчера_Конвасэл!C:BL, 7, FALSE)</f>
        <v>#N/A</v>
      </c>
      <c r="AQ191" s="53" t="e">
        <f>O191-P191-VLOOKUP(C191, Вчера_Конвасэл!C:BL, 9, FALSE)</f>
        <v>#N/A</v>
      </c>
      <c r="AR191" s="53" t="e">
        <f>Q191-R191-VLOOKUP(C191, Вчера_Конвасэл!C:BL, 11, FALSE)</f>
        <v>#N/A</v>
      </c>
      <c r="AS191" s="53" t="e">
        <f>S191-T191-VLOOKUP(C191, Вчера_Конвасэл!C:BL, 13, FALSE)</f>
        <v>#N/A</v>
      </c>
      <c r="AT191" s="53" t="e">
        <f>U191-V191-VLOOKUP(C191, Вчера_Конвасэл!C:BL, 15, FALSE)</f>
        <v>#N/A</v>
      </c>
      <c r="AU191" s="53" t="e">
        <f>W191-X191-VLOOKUP(C191, Вчера_Конвасэл!C:BL, 17, FALSE)</f>
        <v>#N/A</v>
      </c>
      <c r="AV191" s="53" t="e">
        <f>Y191-Z191-VLOOKUP(C191, Вчера_Конвасэл!C:BL, 19, FALSE)</f>
        <v>#N/A</v>
      </c>
      <c r="AW191" s="53" t="e">
        <f>AA191-AB191-VLOOKUP(C191, Вчера_Конвасэл!C:BL, 21, FALSE)</f>
        <v>#N/A</v>
      </c>
      <c r="AX191" s="53" t="e">
        <f>AC191-AD191-VLOOKUP(C191, Вчера_Конвасэл!C:BL, 23, FALSE)</f>
        <v>#N/A</v>
      </c>
      <c r="AY191" s="53" t="e">
        <f>VLOOKUP(C191, Вчера_Конвасэл!C:BL, 26, FALSE)+F191-Z191-AD191-AG191</f>
        <v>#N/A</v>
      </c>
      <c r="AZ191" s="53" t="e">
        <f>AE191-VLOOKUP(C191, Вчера_Конвасэл!C:BL, 25, FALSE)</f>
        <v>#N/A</v>
      </c>
    </row>
    <row r="192" spans="1:52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40"/>
      <c r="AD192" s="39"/>
      <c r="AE192" s="39"/>
      <c r="AF192" s="39"/>
      <c r="AG192" s="40"/>
      <c r="AH192" s="48"/>
      <c r="AI192" s="53">
        <f t="shared" si="5"/>
        <v>0</v>
      </c>
      <c r="AJ192" s="53">
        <f t="shared" si="6"/>
        <v>0</v>
      </c>
      <c r="AK192" s="53" t="str">
        <f>IF(ISNA(VLOOKUP(C192,Вчера_Конвасэл!C:C, 1, FALSE)),"ошибка",0)</f>
        <v>ошибка</v>
      </c>
      <c r="AL192" s="55"/>
      <c r="AM192" s="53" t="e">
        <f>D192-VLOOKUP(C192, Вчера_Конвасэл!C:BL, 2, FALSE)</f>
        <v>#N/A</v>
      </c>
      <c r="AN192" s="53" t="e">
        <f>E192-F192-VLOOKUP(C192, Вчера_Конвасэл!C:BL, 3, FALSE)</f>
        <v>#N/A</v>
      </c>
      <c r="AO192" s="53" t="e">
        <f>K192-L192-VLOOKUP(C192, Вчера_Конвасэл!C:BL, 5, FALSE)</f>
        <v>#N/A</v>
      </c>
      <c r="AP192" s="53" t="e">
        <f>M192-N192-VLOOKUP(C192, Вчера_Конвасэл!C:BL, 7, FALSE)</f>
        <v>#N/A</v>
      </c>
      <c r="AQ192" s="53" t="e">
        <f>O192-P192-VLOOKUP(C192, Вчера_Конвасэл!C:BL, 9, FALSE)</f>
        <v>#N/A</v>
      </c>
      <c r="AR192" s="53" t="e">
        <f>Q192-R192-VLOOKUP(C192, Вчера_Конвасэл!C:BL, 11, FALSE)</f>
        <v>#N/A</v>
      </c>
      <c r="AS192" s="53" t="e">
        <f>S192-T192-VLOOKUP(C192, Вчера_Конвасэл!C:BL, 13, FALSE)</f>
        <v>#N/A</v>
      </c>
      <c r="AT192" s="53" t="e">
        <f>U192-V192-VLOOKUP(C192, Вчера_Конвасэл!C:BL, 15, FALSE)</f>
        <v>#N/A</v>
      </c>
      <c r="AU192" s="53" t="e">
        <f>W192-X192-VLOOKUP(C192, Вчера_Конвасэл!C:BL, 17, FALSE)</f>
        <v>#N/A</v>
      </c>
      <c r="AV192" s="53" t="e">
        <f>Y192-Z192-VLOOKUP(C192, Вчера_Конвасэл!C:BL, 19, FALSE)</f>
        <v>#N/A</v>
      </c>
      <c r="AW192" s="53" t="e">
        <f>AA192-AB192-VLOOKUP(C192, Вчера_Конвасэл!C:BL, 21, FALSE)</f>
        <v>#N/A</v>
      </c>
      <c r="AX192" s="53" t="e">
        <f>AC192-AD192-VLOOKUP(C192, Вчера_Конвасэл!C:BL, 23, FALSE)</f>
        <v>#N/A</v>
      </c>
      <c r="AY192" s="53" t="e">
        <f>VLOOKUP(C192, Вчера_Конвасэл!C:BL, 26, FALSE)+F192-Z192-AD192-AG192</f>
        <v>#N/A</v>
      </c>
      <c r="AZ192" s="53" t="e">
        <f>AE192-VLOOKUP(C192, Вчера_Конвасэл!C:BL, 25, FALSE)</f>
        <v>#N/A</v>
      </c>
    </row>
    <row r="193" spans="1:52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40"/>
      <c r="AD193" s="39"/>
      <c r="AE193" s="39"/>
      <c r="AF193" s="39"/>
      <c r="AG193" s="40"/>
      <c r="AH193" s="48"/>
      <c r="AI193" s="53">
        <f t="shared" si="5"/>
        <v>0</v>
      </c>
      <c r="AJ193" s="53">
        <f t="shared" si="6"/>
        <v>0</v>
      </c>
      <c r="AK193" s="53" t="str">
        <f>IF(ISNA(VLOOKUP(C193,Вчера_Конвасэл!C:C, 1, FALSE)),"ошибка",0)</f>
        <v>ошибка</v>
      </c>
      <c r="AL193" s="55"/>
      <c r="AM193" s="53" t="e">
        <f>D193-VLOOKUP(C193, Вчера_Конвасэл!C:BL, 2, FALSE)</f>
        <v>#N/A</v>
      </c>
      <c r="AN193" s="53" t="e">
        <f>E193-F193-VLOOKUP(C193, Вчера_Конвасэл!C:BL, 3, FALSE)</f>
        <v>#N/A</v>
      </c>
      <c r="AO193" s="53" t="e">
        <f>K193-L193-VLOOKUP(C193, Вчера_Конвасэл!C:BL, 5, FALSE)</f>
        <v>#N/A</v>
      </c>
      <c r="AP193" s="53" t="e">
        <f>M193-N193-VLOOKUP(C193, Вчера_Конвасэл!C:BL, 7, FALSE)</f>
        <v>#N/A</v>
      </c>
      <c r="AQ193" s="53" t="e">
        <f>O193-P193-VLOOKUP(C193, Вчера_Конвасэл!C:BL, 9, FALSE)</f>
        <v>#N/A</v>
      </c>
      <c r="AR193" s="53" t="e">
        <f>Q193-R193-VLOOKUP(C193, Вчера_Конвасэл!C:BL, 11, FALSE)</f>
        <v>#N/A</v>
      </c>
      <c r="AS193" s="53" t="e">
        <f>S193-T193-VLOOKUP(C193, Вчера_Конвасэл!C:BL, 13, FALSE)</f>
        <v>#N/A</v>
      </c>
      <c r="AT193" s="53" t="e">
        <f>U193-V193-VLOOKUP(C193, Вчера_Конвасэл!C:BL, 15, FALSE)</f>
        <v>#N/A</v>
      </c>
      <c r="AU193" s="53" t="e">
        <f>W193-X193-VLOOKUP(C193, Вчера_Конвасэл!C:BL, 17, FALSE)</f>
        <v>#N/A</v>
      </c>
      <c r="AV193" s="53" t="e">
        <f>Y193-Z193-VLOOKUP(C193, Вчера_Конвасэл!C:BL, 19, FALSE)</f>
        <v>#N/A</v>
      </c>
      <c r="AW193" s="53" t="e">
        <f>AA193-AB193-VLOOKUP(C193, Вчера_Конвасэл!C:BL, 21, FALSE)</f>
        <v>#N/A</v>
      </c>
      <c r="AX193" s="53" t="e">
        <f>AC193-AD193-VLOOKUP(C193, Вчера_Конвасэл!C:BL, 23, FALSE)</f>
        <v>#N/A</v>
      </c>
      <c r="AY193" s="53" t="e">
        <f>VLOOKUP(C193, Вчера_Конвасэл!C:BL, 26, FALSE)+F193-Z193-AD193-AG193</f>
        <v>#N/A</v>
      </c>
      <c r="AZ193" s="53" t="e">
        <f>AE193-VLOOKUP(C193, Вчера_Конвасэл!C:BL, 25, FALSE)</f>
        <v>#N/A</v>
      </c>
    </row>
    <row r="194" spans="1:52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40"/>
      <c r="AD194" s="39"/>
      <c r="AE194" s="39"/>
      <c r="AF194" s="39"/>
      <c r="AG194" s="40"/>
      <c r="AH194" s="48"/>
      <c r="AI194" s="53">
        <f t="shared" si="5"/>
        <v>0</v>
      </c>
      <c r="AJ194" s="53">
        <f t="shared" si="6"/>
        <v>0</v>
      </c>
      <c r="AK194" s="53" t="str">
        <f>IF(ISNA(VLOOKUP(C194,Вчера_Конвасэл!C:C, 1, FALSE)),"ошибка",0)</f>
        <v>ошибка</v>
      </c>
      <c r="AL194" s="55"/>
      <c r="AM194" s="53" t="e">
        <f>D194-VLOOKUP(C194, Вчера_Конвасэл!C:BL, 2, FALSE)</f>
        <v>#N/A</v>
      </c>
      <c r="AN194" s="53" t="e">
        <f>E194-F194-VLOOKUP(C194, Вчера_Конвасэл!C:BL, 3, FALSE)</f>
        <v>#N/A</v>
      </c>
      <c r="AO194" s="53" t="e">
        <f>K194-L194-VLOOKUP(C194, Вчера_Конвасэл!C:BL, 5, FALSE)</f>
        <v>#N/A</v>
      </c>
      <c r="AP194" s="53" t="e">
        <f>M194-N194-VLOOKUP(C194, Вчера_Конвасэл!C:BL, 7, FALSE)</f>
        <v>#N/A</v>
      </c>
      <c r="AQ194" s="53" t="e">
        <f>O194-P194-VLOOKUP(C194, Вчера_Конвасэл!C:BL, 9, FALSE)</f>
        <v>#N/A</v>
      </c>
      <c r="AR194" s="53" t="e">
        <f>Q194-R194-VLOOKUP(C194, Вчера_Конвасэл!C:BL, 11, FALSE)</f>
        <v>#N/A</v>
      </c>
      <c r="AS194" s="53" t="e">
        <f>S194-T194-VLOOKUP(C194, Вчера_Конвасэл!C:BL, 13, FALSE)</f>
        <v>#N/A</v>
      </c>
      <c r="AT194" s="53" t="e">
        <f>U194-V194-VLOOKUP(C194, Вчера_Конвасэл!C:BL, 15, FALSE)</f>
        <v>#N/A</v>
      </c>
      <c r="AU194" s="53" t="e">
        <f>W194-X194-VLOOKUP(C194, Вчера_Конвасэл!C:BL, 17, FALSE)</f>
        <v>#N/A</v>
      </c>
      <c r="AV194" s="53" t="e">
        <f>Y194-Z194-VLOOKUP(C194, Вчера_Конвасэл!C:BL, 19, FALSE)</f>
        <v>#N/A</v>
      </c>
      <c r="AW194" s="53" t="e">
        <f>AA194-AB194-VLOOKUP(C194, Вчера_Конвасэл!C:BL, 21, FALSE)</f>
        <v>#N/A</v>
      </c>
      <c r="AX194" s="53" t="e">
        <f>AC194-AD194-VLOOKUP(C194, Вчера_Конвасэл!C:BL, 23, FALSE)</f>
        <v>#N/A</v>
      </c>
      <c r="AY194" s="53" t="e">
        <f>VLOOKUP(C194, Вчера_Конвасэл!C:BL, 26, FALSE)+F194-Z194-AD194-AG194</f>
        <v>#N/A</v>
      </c>
      <c r="AZ194" s="53" t="e">
        <f>AE194-VLOOKUP(C194, Вчера_Конвасэл!C:BL, 25, FALSE)</f>
        <v>#N/A</v>
      </c>
    </row>
    <row r="195" spans="1:52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40"/>
      <c r="AD195" s="39"/>
      <c r="AE195" s="39"/>
      <c r="AF195" s="39"/>
      <c r="AG195" s="40"/>
      <c r="AH195" s="48"/>
      <c r="AI195" s="53">
        <f t="shared" si="5"/>
        <v>0</v>
      </c>
      <c r="AJ195" s="53">
        <f t="shared" si="6"/>
        <v>0</v>
      </c>
      <c r="AK195" s="53" t="str">
        <f>IF(ISNA(VLOOKUP(C195,Вчера_Конвасэл!C:C, 1, FALSE)),"ошибка",0)</f>
        <v>ошибка</v>
      </c>
      <c r="AL195" s="55"/>
      <c r="AM195" s="53" t="e">
        <f>D195-VLOOKUP(C195, Вчера_Конвасэл!C:BL, 2, FALSE)</f>
        <v>#N/A</v>
      </c>
      <c r="AN195" s="53" t="e">
        <f>E195-F195-VLOOKUP(C195, Вчера_Конвасэл!C:BL, 3, FALSE)</f>
        <v>#N/A</v>
      </c>
      <c r="AO195" s="53" t="e">
        <f>K195-L195-VLOOKUP(C195, Вчера_Конвасэл!C:BL, 5, FALSE)</f>
        <v>#N/A</v>
      </c>
      <c r="AP195" s="53" t="e">
        <f>M195-N195-VLOOKUP(C195, Вчера_Конвасэл!C:BL, 7, FALSE)</f>
        <v>#N/A</v>
      </c>
      <c r="AQ195" s="53" t="e">
        <f>O195-P195-VLOOKUP(C195, Вчера_Конвасэл!C:BL, 9, FALSE)</f>
        <v>#N/A</v>
      </c>
      <c r="AR195" s="53" t="e">
        <f>Q195-R195-VLOOKUP(C195, Вчера_Конвасэл!C:BL, 11, FALSE)</f>
        <v>#N/A</v>
      </c>
      <c r="AS195" s="53" t="e">
        <f>S195-T195-VLOOKUP(C195, Вчера_Конвасэл!C:BL, 13, FALSE)</f>
        <v>#N/A</v>
      </c>
      <c r="AT195" s="53" t="e">
        <f>U195-V195-VLOOKUP(C195, Вчера_Конвасэл!C:BL, 15, FALSE)</f>
        <v>#N/A</v>
      </c>
      <c r="AU195" s="53" t="e">
        <f>W195-X195-VLOOKUP(C195, Вчера_Конвасэл!C:BL, 17, FALSE)</f>
        <v>#N/A</v>
      </c>
      <c r="AV195" s="53" t="e">
        <f>Y195-Z195-VLOOKUP(C195, Вчера_Конвасэл!C:BL, 19, FALSE)</f>
        <v>#N/A</v>
      </c>
      <c r="AW195" s="53" t="e">
        <f>AA195-AB195-VLOOKUP(C195, Вчера_Конвасэл!C:BL, 21, FALSE)</f>
        <v>#N/A</v>
      </c>
      <c r="AX195" s="53" t="e">
        <f>AC195-AD195-VLOOKUP(C195, Вчера_Конвасэл!C:BL, 23, FALSE)</f>
        <v>#N/A</v>
      </c>
      <c r="AY195" s="53" t="e">
        <f>VLOOKUP(C195, Вчера_Конвасэл!C:BL, 26, FALSE)+F195-Z195-AD195-AG195</f>
        <v>#N/A</v>
      </c>
      <c r="AZ195" s="53" t="e">
        <f>AE195-VLOOKUP(C195, Вчера_Конвасэл!C:BL, 25, FALSE)</f>
        <v>#N/A</v>
      </c>
    </row>
    <row r="196" spans="1:52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40"/>
      <c r="AD196" s="39"/>
      <c r="AE196" s="39"/>
      <c r="AF196" s="39"/>
      <c r="AG196" s="40"/>
      <c r="AH196" s="48"/>
      <c r="AI196" s="53">
        <f t="shared" ref="AI196:AI259" si="7">E196-Y196-AC196</f>
        <v>0</v>
      </c>
      <c r="AJ196" s="53">
        <f t="shared" ref="AJ196:AJ259" si="8">E196-AA196</f>
        <v>0</v>
      </c>
      <c r="AK196" s="53" t="str">
        <f>IF(ISNA(VLOOKUP(C196,Вчера_Конвасэл!C:C, 1, FALSE)),"ошибка",0)</f>
        <v>ошибка</v>
      </c>
      <c r="AL196" s="55"/>
      <c r="AM196" s="53" t="e">
        <f>D196-VLOOKUP(C196, Вчера_Конвасэл!C:BL, 2, FALSE)</f>
        <v>#N/A</v>
      </c>
      <c r="AN196" s="53" t="e">
        <f>E196-F196-VLOOKUP(C196, Вчера_Конвасэл!C:BL, 3, FALSE)</f>
        <v>#N/A</v>
      </c>
      <c r="AO196" s="53" t="e">
        <f>K196-L196-VLOOKUP(C196, Вчера_Конвасэл!C:BL, 5, FALSE)</f>
        <v>#N/A</v>
      </c>
      <c r="AP196" s="53" t="e">
        <f>M196-N196-VLOOKUP(C196, Вчера_Конвасэл!C:BL, 7, FALSE)</f>
        <v>#N/A</v>
      </c>
      <c r="AQ196" s="53" t="e">
        <f>O196-P196-VLOOKUP(C196, Вчера_Конвасэл!C:BL, 9, FALSE)</f>
        <v>#N/A</v>
      </c>
      <c r="AR196" s="53" t="e">
        <f>Q196-R196-VLOOKUP(C196, Вчера_Конвасэл!C:BL, 11, FALSE)</f>
        <v>#N/A</v>
      </c>
      <c r="AS196" s="53" t="e">
        <f>S196-T196-VLOOKUP(C196, Вчера_Конвасэл!C:BL, 13, FALSE)</f>
        <v>#N/A</v>
      </c>
      <c r="AT196" s="53" t="e">
        <f>U196-V196-VLOOKUP(C196, Вчера_Конвасэл!C:BL, 15, FALSE)</f>
        <v>#N/A</v>
      </c>
      <c r="AU196" s="53" t="e">
        <f>W196-X196-VLOOKUP(C196, Вчера_Конвасэл!C:BL, 17, FALSE)</f>
        <v>#N/A</v>
      </c>
      <c r="AV196" s="53" t="e">
        <f>Y196-Z196-VLOOKUP(C196, Вчера_Конвасэл!C:BL, 19, FALSE)</f>
        <v>#N/A</v>
      </c>
      <c r="AW196" s="53" t="e">
        <f>AA196-AB196-VLOOKUP(C196, Вчера_Конвасэл!C:BL, 21, FALSE)</f>
        <v>#N/A</v>
      </c>
      <c r="AX196" s="53" t="e">
        <f>AC196-AD196-VLOOKUP(C196, Вчера_Конвасэл!C:BL, 23, FALSE)</f>
        <v>#N/A</v>
      </c>
      <c r="AY196" s="53" t="e">
        <f>VLOOKUP(C196, Вчера_Конвасэл!C:BL, 26, FALSE)+F196-Z196-AD196-AG196</f>
        <v>#N/A</v>
      </c>
      <c r="AZ196" s="53" t="e">
        <f>AE196-VLOOKUP(C196, Вчера_Конвасэл!C:BL, 25, FALSE)</f>
        <v>#N/A</v>
      </c>
    </row>
    <row r="197" spans="1:52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40"/>
      <c r="AD197" s="39"/>
      <c r="AE197" s="39"/>
      <c r="AF197" s="39"/>
      <c r="AG197" s="40"/>
      <c r="AH197" s="48"/>
      <c r="AI197" s="53">
        <f t="shared" si="7"/>
        <v>0</v>
      </c>
      <c r="AJ197" s="53">
        <f t="shared" si="8"/>
        <v>0</v>
      </c>
      <c r="AK197" s="53" t="str">
        <f>IF(ISNA(VLOOKUP(C197,Вчера_Конвасэл!C:C, 1, FALSE)),"ошибка",0)</f>
        <v>ошибка</v>
      </c>
      <c r="AL197" s="55"/>
      <c r="AM197" s="53" t="e">
        <f>D197-VLOOKUP(C197, Вчера_Конвасэл!C:BL, 2, FALSE)</f>
        <v>#N/A</v>
      </c>
      <c r="AN197" s="53" t="e">
        <f>E197-F197-VLOOKUP(C197, Вчера_Конвасэл!C:BL, 3, FALSE)</f>
        <v>#N/A</v>
      </c>
      <c r="AO197" s="53" t="e">
        <f>K197-L197-VLOOKUP(C197, Вчера_Конвасэл!C:BL, 5, FALSE)</f>
        <v>#N/A</v>
      </c>
      <c r="AP197" s="53" t="e">
        <f>M197-N197-VLOOKUP(C197, Вчера_Конвасэл!C:BL, 7, FALSE)</f>
        <v>#N/A</v>
      </c>
      <c r="AQ197" s="53" t="e">
        <f>O197-P197-VLOOKUP(C197, Вчера_Конвасэл!C:BL, 9, FALSE)</f>
        <v>#N/A</v>
      </c>
      <c r="AR197" s="53" t="e">
        <f>Q197-R197-VLOOKUP(C197, Вчера_Конвасэл!C:BL, 11, FALSE)</f>
        <v>#N/A</v>
      </c>
      <c r="AS197" s="53" t="e">
        <f>S197-T197-VLOOKUP(C197, Вчера_Конвасэл!C:BL, 13, FALSE)</f>
        <v>#N/A</v>
      </c>
      <c r="AT197" s="53" t="e">
        <f>U197-V197-VLOOKUP(C197, Вчера_Конвасэл!C:BL, 15, FALSE)</f>
        <v>#N/A</v>
      </c>
      <c r="AU197" s="53" t="e">
        <f>W197-X197-VLOOKUP(C197, Вчера_Конвасэл!C:BL, 17, FALSE)</f>
        <v>#N/A</v>
      </c>
      <c r="AV197" s="53" t="e">
        <f>Y197-Z197-VLOOKUP(C197, Вчера_Конвасэл!C:BL, 19, FALSE)</f>
        <v>#N/A</v>
      </c>
      <c r="AW197" s="53" t="e">
        <f>AA197-AB197-VLOOKUP(C197, Вчера_Конвасэл!C:BL, 21, FALSE)</f>
        <v>#N/A</v>
      </c>
      <c r="AX197" s="53" t="e">
        <f>AC197-AD197-VLOOKUP(C197, Вчера_Конвасэл!C:BL, 23, FALSE)</f>
        <v>#N/A</v>
      </c>
      <c r="AY197" s="53" t="e">
        <f>VLOOKUP(C197, Вчера_Конвасэл!C:BL, 26, FALSE)+F197-Z197-AD197-AG197</f>
        <v>#N/A</v>
      </c>
      <c r="AZ197" s="53" t="e">
        <f>AE197-VLOOKUP(C197, Вчера_Конвасэл!C:BL, 25, FALSE)</f>
        <v>#N/A</v>
      </c>
    </row>
    <row r="198" spans="1:52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40"/>
      <c r="AD198" s="39"/>
      <c r="AE198" s="39"/>
      <c r="AF198" s="39"/>
      <c r="AG198" s="40"/>
      <c r="AH198" s="48"/>
      <c r="AI198" s="53">
        <f t="shared" si="7"/>
        <v>0</v>
      </c>
      <c r="AJ198" s="53">
        <f t="shared" si="8"/>
        <v>0</v>
      </c>
      <c r="AK198" s="53" t="str">
        <f>IF(ISNA(VLOOKUP(C198,Вчера_Конвасэл!C:C, 1, FALSE)),"ошибка",0)</f>
        <v>ошибка</v>
      </c>
      <c r="AL198" s="55"/>
      <c r="AM198" s="53" t="e">
        <f>D198-VLOOKUP(C198, Вчера_Конвасэл!C:BL, 2, FALSE)</f>
        <v>#N/A</v>
      </c>
      <c r="AN198" s="53" t="e">
        <f>E198-F198-VLOOKUP(C198, Вчера_Конвасэл!C:BL, 3, FALSE)</f>
        <v>#N/A</v>
      </c>
      <c r="AO198" s="53" t="e">
        <f>K198-L198-VLOOKUP(C198, Вчера_Конвасэл!C:BL, 5, FALSE)</f>
        <v>#N/A</v>
      </c>
      <c r="AP198" s="53" t="e">
        <f>M198-N198-VLOOKUP(C198, Вчера_Конвасэл!C:BL, 7, FALSE)</f>
        <v>#N/A</v>
      </c>
      <c r="AQ198" s="53" t="e">
        <f>O198-P198-VLOOKUP(C198, Вчера_Конвасэл!C:BL, 9, FALSE)</f>
        <v>#N/A</v>
      </c>
      <c r="AR198" s="53" t="e">
        <f>Q198-R198-VLOOKUP(C198, Вчера_Конвасэл!C:BL, 11, FALSE)</f>
        <v>#N/A</v>
      </c>
      <c r="AS198" s="53" t="e">
        <f>S198-T198-VLOOKUP(C198, Вчера_Конвасэл!C:BL, 13, FALSE)</f>
        <v>#N/A</v>
      </c>
      <c r="AT198" s="53" t="e">
        <f>U198-V198-VLOOKUP(C198, Вчера_Конвасэл!C:BL, 15, FALSE)</f>
        <v>#N/A</v>
      </c>
      <c r="AU198" s="53" t="e">
        <f>W198-X198-VLOOKUP(C198, Вчера_Конвасэл!C:BL, 17, FALSE)</f>
        <v>#N/A</v>
      </c>
      <c r="AV198" s="53" t="e">
        <f>Y198-Z198-VLOOKUP(C198, Вчера_Конвасэл!C:BL, 19, FALSE)</f>
        <v>#N/A</v>
      </c>
      <c r="AW198" s="53" t="e">
        <f>AA198-AB198-VLOOKUP(C198, Вчера_Конвасэл!C:BL, 21, FALSE)</f>
        <v>#N/A</v>
      </c>
      <c r="AX198" s="53" t="e">
        <f>AC198-AD198-VLOOKUP(C198, Вчера_Конвасэл!C:BL, 23, FALSE)</f>
        <v>#N/A</v>
      </c>
      <c r="AY198" s="53" t="e">
        <f>VLOOKUP(C198, Вчера_Конвасэл!C:BL, 26, FALSE)+F198-Z198-AD198-AG198</f>
        <v>#N/A</v>
      </c>
      <c r="AZ198" s="53" t="e">
        <f>AE198-VLOOKUP(C198, Вчера_Конвасэл!C:BL, 25, FALSE)</f>
        <v>#N/A</v>
      </c>
    </row>
    <row r="199" spans="1:52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40"/>
      <c r="AD199" s="39"/>
      <c r="AE199" s="39"/>
      <c r="AF199" s="39"/>
      <c r="AG199" s="40"/>
      <c r="AH199" s="48"/>
      <c r="AI199" s="53">
        <f t="shared" si="7"/>
        <v>0</v>
      </c>
      <c r="AJ199" s="53">
        <f t="shared" si="8"/>
        <v>0</v>
      </c>
      <c r="AK199" s="53" t="str">
        <f>IF(ISNA(VLOOKUP(C199,Вчера_Конвасэл!C:C, 1, FALSE)),"ошибка",0)</f>
        <v>ошибка</v>
      </c>
      <c r="AL199" s="55"/>
      <c r="AM199" s="53" t="e">
        <f>D199-VLOOKUP(C199, Вчера_Конвасэл!C:BL, 2, FALSE)</f>
        <v>#N/A</v>
      </c>
      <c r="AN199" s="53" t="e">
        <f>E199-F199-VLOOKUP(C199, Вчера_Конвасэл!C:BL, 3, FALSE)</f>
        <v>#N/A</v>
      </c>
      <c r="AO199" s="53" t="e">
        <f>K199-L199-VLOOKUP(C199, Вчера_Конвасэл!C:BL, 5, FALSE)</f>
        <v>#N/A</v>
      </c>
      <c r="AP199" s="53" t="e">
        <f>M199-N199-VLOOKUP(C199, Вчера_Конвасэл!C:BL, 7, FALSE)</f>
        <v>#N/A</v>
      </c>
      <c r="AQ199" s="53" t="e">
        <f>O199-P199-VLOOKUP(C199, Вчера_Конвасэл!C:BL, 9, FALSE)</f>
        <v>#N/A</v>
      </c>
      <c r="AR199" s="53" t="e">
        <f>Q199-R199-VLOOKUP(C199, Вчера_Конвасэл!C:BL, 11, FALSE)</f>
        <v>#N/A</v>
      </c>
      <c r="AS199" s="53" t="e">
        <f>S199-T199-VLOOKUP(C199, Вчера_Конвасэл!C:BL, 13, FALSE)</f>
        <v>#N/A</v>
      </c>
      <c r="AT199" s="53" t="e">
        <f>U199-V199-VLOOKUP(C199, Вчера_Конвасэл!C:BL, 15, FALSE)</f>
        <v>#N/A</v>
      </c>
      <c r="AU199" s="53" t="e">
        <f>W199-X199-VLOOKUP(C199, Вчера_Конвасэл!C:BL, 17, FALSE)</f>
        <v>#N/A</v>
      </c>
      <c r="AV199" s="53" t="e">
        <f>Y199-Z199-VLOOKUP(C199, Вчера_Конвасэл!C:BL, 19, FALSE)</f>
        <v>#N/A</v>
      </c>
      <c r="AW199" s="53" t="e">
        <f>AA199-AB199-VLOOKUP(C199, Вчера_Конвасэл!C:BL, 21, FALSE)</f>
        <v>#N/A</v>
      </c>
      <c r="AX199" s="53" t="e">
        <f>AC199-AD199-VLOOKUP(C199, Вчера_Конвасэл!C:BL, 23, FALSE)</f>
        <v>#N/A</v>
      </c>
      <c r="AY199" s="53" t="e">
        <f>VLOOKUP(C199, Вчера_Конвасэл!C:BL, 26, FALSE)+F199-Z199-AD199-AG199</f>
        <v>#N/A</v>
      </c>
      <c r="AZ199" s="53" t="e">
        <f>AE199-VLOOKUP(C199, Вчера_Конвасэл!C:BL, 25, FALSE)</f>
        <v>#N/A</v>
      </c>
    </row>
    <row r="200" spans="1:52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40"/>
      <c r="AD200" s="39"/>
      <c r="AE200" s="39"/>
      <c r="AF200" s="39"/>
      <c r="AG200" s="40"/>
      <c r="AH200" s="48"/>
      <c r="AI200" s="53">
        <f t="shared" si="7"/>
        <v>0</v>
      </c>
      <c r="AJ200" s="53">
        <f t="shared" si="8"/>
        <v>0</v>
      </c>
      <c r="AK200" s="53" t="str">
        <f>IF(ISNA(VLOOKUP(C200,Вчера_Конвасэл!C:C, 1, FALSE)),"ошибка",0)</f>
        <v>ошибка</v>
      </c>
      <c r="AL200" s="55"/>
      <c r="AM200" s="53" t="e">
        <f>D200-VLOOKUP(C200, Вчера_Конвасэл!C:BL, 2, FALSE)</f>
        <v>#N/A</v>
      </c>
      <c r="AN200" s="53" t="e">
        <f>E200-F200-VLOOKUP(C200, Вчера_Конвасэл!C:BL, 3, FALSE)</f>
        <v>#N/A</v>
      </c>
      <c r="AO200" s="53" t="e">
        <f>K200-L200-VLOOKUP(C200, Вчера_Конвасэл!C:BL, 5, FALSE)</f>
        <v>#N/A</v>
      </c>
      <c r="AP200" s="53" t="e">
        <f>M200-N200-VLOOKUP(C200, Вчера_Конвасэл!C:BL, 7, FALSE)</f>
        <v>#N/A</v>
      </c>
      <c r="AQ200" s="53" t="e">
        <f>O200-P200-VLOOKUP(C200, Вчера_Конвасэл!C:BL, 9, FALSE)</f>
        <v>#N/A</v>
      </c>
      <c r="AR200" s="53" t="e">
        <f>Q200-R200-VLOOKUP(C200, Вчера_Конвасэл!C:BL, 11, FALSE)</f>
        <v>#N/A</v>
      </c>
      <c r="AS200" s="53" t="e">
        <f>S200-T200-VLOOKUP(C200, Вчера_Конвасэл!C:BL, 13, FALSE)</f>
        <v>#N/A</v>
      </c>
      <c r="AT200" s="53" t="e">
        <f>U200-V200-VLOOKUP(C200, Вчера_Конвасэл!C:BL, 15, FALSE)</f>
        <v>#N/A</v>
      </c>
      <c r="AU200" s="53" t="e">
        <f>W200-X200-VLOOKUP(C200, Вчера_Конвасэл!C:BL, 17, FALSE)</f>
        <v>#N/A</v>
      </c>
      <c r="AV200" s="53" t="e">
        <f>Y200-Z200-VLOOKUP(C200, Вчера_Конвасэл!C:BL, 19, FALSE)</f>
        <v>#N/A</v>
      </c>
      <c r="AW200" s="53" t="e">
        <f>AA200-AB200-VLOOKUP(C200, Вчера_Конвасэл!C:BL, 21, FALSE)</f>
        <v>#N/A</v>
      </c>
      <c r="AX200" s="53" t="e">
        <f>AC200-AD200-VLOOKUP(C200, Вчера_Конвасэл!C:BL, 23, FALSE)</f>
        <v>#N/A</v>
      </c>
      <c r="AY200" s="53" t="e">
        <f>VLOOKUP(C200, Вчера_Конвасэл!C:BL, 26, FALSE)+F200-Z200-AD200-AG200</f>
        <v>#N/A</v>
      </c>
      <c r="AZ200" s="53" t="e">
        <f>AE200-VLOOKUP(C200, Вчера_Конвасэл!C:BL, 25, FALSE)</f>
        <v>#N/A</v>
      </c>
    </row>
    <row r="201" spans="1:52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40"/>
      <c r="AD201" s="39"/>
      <c r="AE201" s="39"/>
      <c r="AF201" s="39"/>
      <c r="AG201" s="40"/>
      <c r="AH201" s="48"/>
      <c r="AI201" s="53">
        <f t="shared" si="7"/>
        <v>0</v>
      </c>
      <c r="AJ201" s="53">
        <f t="shared" si="8"/>
        <v>0</v>
      </c>
      <c r="AK201" s="53" t="str">
        <f>IF(ISNA(VLOOKUP(C201,Вчера_Конвасэл!C:C, 1, FALSE)),"ошибка",0)</f>
        <v>ошибка</v>
      </c>
      <c r="AL201" s="55"/>
      <c r="AM201" s="53" t="e">
        <f>D201-VLOOKUP(C201, Вчера_Конвасэл!C:BL, 2, FALSE)</f>
        <v>#N/A</v>
      </c>
      <c r="AN201" s="53" t="e">
        <f>E201-F201-VLOOKUP(C201, Вчера_Конвасэл!C:BL, 3, FALSE)</f>
        <v>#N/A</v>
      </c>
      <c r="AO201" s="53" t="e">
        <f>K201-L201-VLOOKUP(C201, Вчера_Конвасэл!C:BL, 5, FALSE)</f>
        <v>#N/A</v>
      </c>
      <c r="AP201" s="53" t="e">
        <f>M201-N201-VLOOKUP(C201, Вчера_Конвасэл!C:BL, 7, FALSE)</f>
        <v>#N/A</v>
      </c>
      <c r="AQ201" s="53" t="e">
        <f>O201-P201-VLOOKUP(C201, Вчера_Конвасэл!C:BL, 9, FALSE)</f>
        <v>#N/A</v>
      </c>
      <c r="AR201" s="53" t="e">
        <f>Q201-R201-VLOOKUP(C201, Вчера_Конвасэл!C:BL, 11, FALSE)</f>
        <v>#N/A</v>
      </c>
      <c r="AS201" s="53" t="e">
        <f>S201-T201-VLOOKUP(C201, Вчера_Конвасэл!C:BL, 13, FALSE)</f>
        <v>#N/A</v>
      </c>
      <c r="AT201" s="53" t="e">
        <f>U201-V201-VLOOKUP(C201, Вчера_Конвасэл!C:BL, 15, FALSE)</f>
        <v>#N/A</v>
      </c>
      <c r="AU201" s="53" t="e">
        <f>W201-X201-VLOOKUP(C201, Вчера_Конвасэл!C:BL, 17, FALSE)</f>
        <v>#N/A</v>
      </c>
      <c r="AV201" s="53" t="e">
        <f>Y201-Z201-VLOOKUP(C201, Вчера_Конвасэл!C:BL, 19, FALSE)</f>
        <v>#N/A</v>
      </c>
      <c r="AW201" s="53" t="e">
        <f>AA201-AB201-VLOOKUP(C201, Вчера_Конвасэл!C:BL, 21, FALSE)</f>
        <v>#N/A</v>
      </c>
      <c r="AX201" s="53" t="e">
        <f>AC201-AD201-VLOOKUP(C201, Вчера_Конвасэл!C:BL, 23, FALSE)</f>
        <v>#N/A</v>
      </c>
      <c r="AY201" s="53" t="e">
        <f>VLOOKUP(C201, Вчера_Конвасэл!C:BL, 26, FALSE)+F201-Z201-AD201-AG201</f>
        <v>#N/A</v>
      </c>
      <c r="AZ201" s="53" t="e">
        <f>AE201-VLOOKUP(C201, Вчера_Конвасэл!C:BL, 25, FALSE)</f>
        <v>#N/A</v>
      </c>
    </row>
    <row r="202" spans="1:52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40"/>
      <c r="AD202" s="39"/>
      <c r="AE202" s="39"/>
      <c r="AF202" s="39"/>
      <c r="AG202" s="40"/>
      <c r="AH202" s="48"/>
      <c r="AI202" s="53">
        <f t="shared" si="7"/>
        <v>0</v>
      </c>
      <c r="AJ202" s="53">
        <f t="shared" si="8"/>
        <v>0</v>
      </c>
      <c r="AK202" s="53" t="str">
        <f>IF(ISNA(VLOOKUP(C202,Вчера_Конвасэл!C:C, 1, FALSE)),"ошибка",0)</f>
        <v>ошибка</v>
      </c>
      <c r="AL202" s="55"/>
      <c r="AM202" s="53" t="e">
        <f>D202-VLOOKUP(C202, Вчера_Конвасэл!C:BL, 2, FALSE)</f>
        <v>#N/A</v>
      </c>
      <c r="AN202" s="53" t="e">
        <f>E202-F202-VLOOKUP(C202, Вчера_Конвасэл!C:BL, 3, FALSE)</f>
        <v>#N/A</v>
      </c>
      <c r="AO202" s="53" t="e">
        <f>K202-L202-VLOOKUP(C202, Вчера_Конвасэл!C:BL, 5, FALSE)</f>
        <v>#N/A</v>
      </c>
      <c r="AP202" s="53" t="e">
        <f>M202-N202-VLOOKUP(C202, Вчера_Конвасэл!C:BL, 7, FALSE)</f>
        <v>#N/A</v>
      </c>
      <c r="AQ202" s="53" t="e">
        <f>O202-P202-VLOOKUP(C202, Вчера_Конвасэл!C:BL, 9, FALSE)</f>
        <v>#N/A</v>
      </c>
      <c r="AR202" s="53" t="e">
        <f>Q202-R202-VLOOKUP(C202, Вчера_Конвасэл!C:BL, 11, FALSE)</f>
        <v>#N/A</v>
      </c>
      <c r="AS202" s="53" t="e">
        <f>S202-T202-VLOOKUP(C202, Вчера_Конвасэл!C:BL, 13, FALSE)</f>
        <v>#N/A</v>
      </c>
      <c r="AT202" s="53" t="e">
        <f>U202-V202-VLOOKUP(C202, Вчера_Конвасэл!C:BL, 15, FALSE)</f>
        <v>#N/A</v>
      </c>
      <c r="AU202" s="53" t="e">
        <f>W202-X202-VLOOKUP(C202, Вчера_Конвасэл!C:BL, 17, FALSE)</f>
        <v>#N/A</v>
      </c>
      <c r="AV202" s="53" t="e">
        <f>Y202-Z202-VLOOKUP(C202, Вчера_Конвасэл!C:BL, 19, FALSE)</f>
        <v>#N/A</v>
      </c>
      <c r="AW202" s="53" t="e">
        <f>AA202-AB202-VLOOKUP(C202, Вчера_Конвасэл!C:BL, 21, FALSE)</f>
        <v>#N/A</v>
      </c>
      <c r="AX202" s="53" t="e">
        <f>AC202-AD202-VLOOKUP(C202, Вчера_Конвасэл!C:BL, 23, FALSE)</f>
        <v>#N/A</v>
      </c>
      <c r="AY202" s="53" t="e">
        <f>VLOOKUP(C202, Вчера_Конвасэл!C:BL, 26, FALSE)+F202-Z202-AD202-AG202</f>
        <v>#N/A</v>
      </c>
      <c r="AZ202" s="53" t="e">
        <f>AE202-VLOOKUP(C202, Вчера_Конвасэл!C:BL, 25, FALSE)</f>
        <v>#N/A</v>
      </c>
    </row>
    <row r="203" spans="1:52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40"/>
      <c r="AD203" s="39"/>
      <c r="AE203" s="39"/>
      <c r="AF203" s="39"/>
      <c r="AG203" s="40"/>
      <c r="AH203" s="48"/>
      <c r="AI203" s="53">
        <f t="shared" si="7"/>
        <v>0</v>
      </c>
      <c r="AJ203" s="53">
        <f t="shared" si="8"/>
        <v>0</v>
      </c>
      <c r="AK203" s="53" t="str">
        <f>IF(ISNA(VLOOKUP(C203,Вчера_Конвасэл!C:C, 1, FALSE)),"ошибка",0)</f>
        <v>ошибка</v>
      </c>
      <c r="AL203" s="55"/>
      <c r="AM203" s="53" t="e">
        <f>D203-VLOOKUP(C203, Вчера_Конвасэл!C:BL, 2, FALSE)</f>
        <v>#N/A</v>
      </c>
      <c r="AN203" s="53" t="e">
        <f>E203-F203-VLOOKUP(C203, Вчера_Конвасэл!C:BL, 3, FALSE)</f>
        <v>#N/A</v>
      </c>
      <c r="AO203" s="53" t="e">
        <f>K203-L203-VLOOKUP(C203, Вчера_Конвасэл!C:BL, 5, FALSE)</f>
        <v>#N/A</v>
      </c>
      <c r="AP203" s="53" t="e">
        <f>M203-N203-VLOOKUP(C203, Вчера_Конвасэл!C:BL, 7, FALSE)</f>
        <v>#N/A</v>
      </c>
      <c r="AQ203" s="53" t="e">
        <f>O203-P203-VLOOKUP(C203, Вчера_Конвасэл!C:BL, 9, FALSE)</f>
        <v>#N/A</v>
      </c>
      <c r="AR203" s="53" t="e">
        <f>Q203-R203-VLOOKUP(C203, Вчера_Конвасэл!C:BL, 11, FALSE)</f>
        <v>#N/A</v>
      </c>
      <c r="AS203" s="53" t="e">
        <f>S203-T203-VLOOKUP(C203, Вчера_Конвасэл!C:BL, 13, FALSE)</f>
        <v>#N/A</v>
      </c>
      <c r="AT203" s="53" t="e">
        <f>U203-V203-VLOOKUP(C203, Вчера_Конвасэл!C:BL, 15, FALSE)</f>
        <v>#N/A</v>
      </c>
      <c r="AU203" s="53" t="e">
        <f>W203-X203-VLOOKUP(C203, Вчера_Конвасэл!C:BL, 17, FALSE)</f>
        <v>#N/A</v>
      </c>
      <c r="AV203" s="53" t="e">
        <f>Y203-Z203-VLOOKUP(C203, Вчера_Конвасэл!C:BL, 19, FALSE)</f>
        <v>#N/A</v>
      </c>
      <c r="AW203" s="53" t="e">
        <f>AA203-AB203-VLOOKUP(C203, Вчера_Конвасэл!C:BL, 21, FALSE)</f>
        <v>#N/A</v>
      </c>
      <c r="AX203" s="53" t="e">
        <f>AC203-AD203-VLOOKUP(C203, Вчера_Конвасэл!C:BL, 23, FALSE)</f>
        <v>#N/A</v>
      </c>
      <c r="AY203" s="53" t="e">
        <f>VLOOKUP(C203, Вчера_Конвасэл!C:BL, 26, FALSE)+F203-Z203-AD203-AG203</f>
        <v>#N/A</v>
      </c>
      <c r="AZ203" s="53" t="e">
        <f>AE203-VLOOKUP(C203, Вчера_Конвасэл!C:BL, 25, FALSE)</f>
        <v>#N/A</v>
      </c>
    </row>
    <row r="204" spans="1:52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40"/>
      <c r="AD204" s="39"/>
      <c r="AE204" s="39"/>
      <c r="AF204" s="39"/>
      <c r="AG204" s="40"/>
      <c r="AH204" s="48"/>
      <c r="AI204" s="53">
        <f t="shared" si="7"/>
        <v>0</v>
      </c>
      <c r="AJ204" s="53">
        <f t="shared" si="8"/>
        <v>0</v>
      </c>
      <c r="AK204" s="53" t="str">
        <f>IF(ISNA(VLOOKUP(C204,Вчера_Конвасэл!C:C, 1, FALSE)),"ошибка",0)</f>
        <v>ошибка</v>
      </c>
      <c r="AL204" s="55"/>
      <c r="AM204" s="53" t="e">
        <f>D204-VLOOKUP(C204, Вчера_Конвасэл!C:BL, 2, FALSE)</f>
        <v>#N/A</v>
      </c>
      <c r="AN204" s="53" t="e">
        <f>E204-F204-VLOOKUP(C204, Вчера_Конвасэл!C:BL, 3, FALSE)</f>
        <v>#N/A</v>
      </c>
      <c r="AO204" s="53" t="e">
        <f>K204-L204-VLOOKUP(C204, Вчера_Конвасэл!C:BL, 5, FALSE)</f>
        <v>#N/A</v>
      </c>
      <c r="AP204" s="53" t="e">
        <f>M204-N204-VLOOKUP(C204, Вчера_Конвасэл!C:BL, 7, FALSE)</f>
        <v>#N/A</v>
      </c>
      <c r="AQ204" s="53" t="e">
        <f>O204-P204-VLOOKUP(C204, Вчера_Конвасэл!C:BL, 9, FALSE)</f>
        <v>#N/A</v>
      </c>
      <c r="AR204" s="53" t="e">
        <f>Q204-R204-VLOOKUP(C204, Вчера_Конвасэл!C:BL, 11, FALSE)</f>
        <v>#N/A</v>
      </c>
      <c r="AS204" s="53" t="e">
        <f>S204-T204-VLOOKUP(C204, Вчера_Конвасэл!C:BL, 13, FALSE)</f>
        <v>#N/A</v>
      </c>
      <c r="AT204" s="53" t="e">
        <f>U204-V204-VLOOKUP(C204, Вчера_Конвасэл!C:BL, 15, FALSE)</f>
        <v>#N/A</v>
      </c>
      <c r="AU204" s="53" t="e">
        <f>W204-X204-VLOOKUP(C204, Вчера_Конвасэл!C:BL, 17, FALSE)</f>
        <v>#N/A</v>
      </c>
      <c r="AV204" s="53" t="e">
        <f>Y204-Z204-VLOOKUP(C204, Вчера_Конвасэл!C:BL, 19, FALSE)</f>
        <v>#N/A</v>
      </c>
      <c r="AW204" s="53" t="e">
        <f>AA204-AB204-VLOOKUP(C204, Вчера_Конвасэл!C:BL, 21, FALSE)</f>
        <v>#N/A</v>
      </c>
      <c r="AX204" s="53" t="e">
        <f>AC204-AD204-VLOOKUP(C204, Вчера_Конвасэл!C:BL, 23, FALSE)</f>
        <v>#N/A</v>
      </c>
      <c r="AY204" s="53" t="e">
        <f>VLOOKUP(C204, Вчера_Конвасэл!C:BL, 26, FALSE)+F204-Z204-AD204-AG204</f>
        <v>#N/A</v>
      </c>
      <c r="AZ204" s="53" t="e">
        <f>AE204-VLOOKUP(C204, Вчера_Конвасэл!C:BL, 25, FALSE)</f>
        <v>#N/A</v>
      </c>
    </row>
    <row r="205" spans="1:52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40"/>
      <c r="AD205" s="39"/>
      <c r="AE205" s="39"/>
      <c r="AF205" s="39"/>
      <c r="AG205" s="40"/>
      <c r="AH205" s="48"/>
      <c r="AI205" s="53">
        <f t="shared" si="7"/>
        <v>0</v>
      </c>
      <c r="AJ205" s="53">
        <f t="shared" si="8"/>
        <v>0</v>
      </c>
      <c r="AK205" s="53" t="str">
        <f>IF(ISNA(VLOOKUP(C205,Вчера_Конвасэл!C:C, 1, FALSE)),"ошибка",0)</f>
        <v>ошибка</v>
      </c>
      <c r="AL205" s="55"/>
      <c r="AM205" s="53" t="e">
        <f>D205-VLOOKUP(C205, Вчера_Конвасэл!C:BL, 2, FALSE)</f>
        <v>#N/A</v>
      </c>
      <c r="AN205" s="53" t="e">
        <f>E205-F205-VLOOKUP(C205, Вчера_Конвасэл!C:BL, 3, FALSE)</f>
        <v>#N/A</v>
      </c>
      <c r="AO205" s="53" t="e">
        <f>K205-L205-VLOOKUP(C205, Вчера_Конвасэл!C:BL, 5, FALSE)</f>
        <v>#N/A</v>
      </c>
      <c r="AP205" s="53" t="e">
        <f>M205-N205-VLOOKUP(C205, Вчера_Конвасэл!C:BL, 7, FALSE)</f>
        <v>#N/A</v>
      </c>
      <c r="AQ205" s="53" t="e">
        <f>O205-P205-VLOOKUP(C205, Вчера_Конвасэл!C:BL, 9, FALSE)</f>
        <v>#N/A</v>
      </c>
      <c r="AR205" s="53" t="e">
        <f>Q205-R205-VLOOKUP(C205, Вчера_Конвасэл!C:BL, 11, FALSE)</f>
        <v>#N/A</v>
      </c>
      <c r="AS205" s="53" t="e">
        <f>S205-T205-VLOOKUP(C205, Вчера_Конвасэл!C:BL, 13, FALSE)</f>
        <v>#N/A</v>
      </c>
      <c r="AT205" s="53" t="e">
        <f>U205-V205-VLOOKUP(C205, Вчера_Конвасэл!C:BL, 15, FALSE)</f>
        <v>#N/A</v>
      </c>
      <c r="AU205" s="53" t="e">
        <f>W205-X205-VLOOKUP(C205, Вчера_Конвасэл!C:BL, 17, FALSE)</f>
        <v>#N/A</v>
      </c>
      <c r="AV205" s="53" t="e">
        <f>Y205-Z205-VLOOKUP(C205, Вчера_Конвасэл!C:BL, 19, FALSE)</f>
        <v>#N/A</v>
      </c>
      <c r="AW205" s="53" t="e">
        <f>AA205-AB205-VLOOKUP(C205, Вчера_Конвасэл!C:BL, 21, FALSE)</f>
        <v>#N/A</v>
      </c>
      <c r="AX205" s="53" t="e">
        <f>AC205-AD205-VLOOKUP(C205, Вчера_Конвасэл!C:BL, 23, FALSE)</f>
        <v>#N/A</v>
      </c>
      <c r="AY205" s="53" t="e">
        <f>VLOOKUP(C205, Вчера_Конвасэл!C:BL, 26, FALSE)+F205-Z205-AD205-AG205</f>
        <v>#N/A</v>
      </c>
      <c r="AZ205" s="53" t="e">
        <f>AE205-VLOOKUP(C205, Вчера_Конвасэл!C:BL, 25, FALSE)</f>
        <v>#N/A</v>
      </c>
    </row>
    <row r="206" spans="1:52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40"/>
      <c r="AD206" s="39"/>
      <c r="AE206" s="39"/>
      <c r="AF206" s="39"/>
      <c r="AG206" s="40"/>
      <c r="AH206" s="48"/>
      <c r="AI206" s="53">
        <f t="shared" si="7"/>
        <v>0</v>
      </c>
      <c r="AJ206" s="53">
        <f t="shared" si="8"/>
        <v>0</v>
      </c>
      <c r="AK206" s="53" t="str">
        <f>IF(ISNA(VLOOKUP(C206,Вчера_Конвасэл!C:C, 1, FALSE)),"ошибка",0)</f>
        <v>ошибка</v>
      </c>
      <c r="AL206" s="55"/>
      <c r="AM206" s="53" t="e">
        <f>D206-VLOOKUP(C206, Вчера_Конвасэл!C:BL, 2, FALSE)</f>
        <v>#N/A</v>
      </c>
      <c r="AN206" s="53" t="e">
        <f>E206-F206-VLOOKUP(C206, Вчера_Конвасэл!C:BL, 3, FALSE)</f>
        <v>#N/A</v>
      </c>
      <c r="AO206" s="53" t="e">
        <f>K206-L206-VLOOKUP(C206, Вчера_Конвасэл!C:BL, 5, FALSE)</f>
        <v>#N/A</v>
      </c>
      <c r="AP206" s="53" t="e">
        <f>M206-N206-VLOOKUP(C206, Вчера_Конвасэл!C:BL, 7, FALSE)</f>
        <v>#N/A</v>
      </c>
      <c r="AQ206" s="53" t="e">
        <f>O206-P206-VLOOKUP(C206, Вчера_Конвасэл!C:BL, 9, FALSE)</f>
        <v>#N/A</v>
      </c>
      <c r="AR206" s="53" t="e">
        <f>Q206-R206-VLOOKUP(C206, Вчера_Конвасэл!C:BL, 11, FALSE)</f>
        <v>#N/A</v>
      </c>
      <c r="AS206" s="53" t="e">
        <f>S206-T206-VLOOKUP(C206, Вчера_Конвасэл!C:BL, 13, FALSE)</f>
        <v>#N/A</v>
      </c>
      <c r="AT206" s="53" t="e">
        <f>U206-V206-VLOOKUP(C206, Вчера_Конвасэл!C:BL, 15, FALSE)</f>
        <v>#N/A</v>
      </c>
      <c r="AU206" s="53" t="e">
        <f>W206-X206-VLOOKUP(C206, Вчера_Конвасэл!C:BL, 17, FALSE)</f>
        <v>#N/A</v>
      </c>
      <c r="AV206" s="53" t="e">
        <f>Y206-Z206-VLOOKUP(C206, Вчера_Конвасэл!C:BL, 19, FALSE)</f>
        <v>#N/A</v>
      </c>
      <c r="AW206" s="53" t="e">
        <f>AA206-AB206-VLOOKUP(C206, Вчера_Конвасэл!C:BL, 21, FALSE)</f>
        <v>#N/A</v>
      </c>
      <c r="AX206" s="53" t="e">
        <f>AC206-AD206-VLOOKUP(C206, Вчера_Конвасэл!C:BL, 23, FALSE)</f>
        <v>#N/A</v>
      </c>
      <c r="AY206" s="53" t="e">
        <f>VLOOKUP(C206, Вчера_Конвасэл!C:BL, 26, FALSE)+F206-Z206-AD206-AG206</f>
        <v>#N/A</v>
      </c>
      <c r="AZ206" s="53" t="e">
        <f>AE206-VLOOKUP(C206, Вчера_Конвасэл!C:BL, 25, FALSE)</f>
        <v>#N/A</v>
      </c>
    </row>
    <row r="207" spans="1:52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40"/>
      <c r="AD207" s="39"/>
      <c r="AE207" s="39"/>
      <c r="AF207" s="39"/>
      <c r="AG207" s="40"/>
      <c r="AH207" s="48"/>
      <c r="AI207" s="53">
        <f t="shared" si="7"/>
        <v>0</v>
      </c>
      <c r="AJ207" s="53">
        <f t="shared" si="8"/>
        <v>0</v>
      </c>
      <c r="AK207" s="53" t="str">
        <f>IF(ISNA(VLOOKUP(C207,Вчера_Конвасэл!C:C, 1, FALSE)),"ошибка",0)</f>
        <v>ошибка</v>
      </c>
      <c r="AL207" s="55"/>
      <c r="AM207" s="53" t="e">
        <f>D207-VLOOKUP(C207, Вчера_Конвасэл!C:BL, 2, FALSE)</f>
        <v>#N/A</v>
      </c>
      <c r="AN207" s="53" t="e">
        <f>E207-F207-VLOOKUP(C207, Вчера_Конвасэл!C:BL, 3, FALSE)</f>
        <v>#N/A</v>
      </c>
      <c r="AO207" s="53" t="e">
        <f>K207-L207-VLOOKUP(C207, Вчера_Конвасэл!C:BL, 5, FALSE)</f>
        <v>#N/A</v>
      </c>
      <c r="AP207" s="53" t="e">
        <f>M207-N207-VLOOKUP(C207, Вчера_Конвасэл!C:BL, 7, FALSE)</f>
        <v>#N/A</v>
      </c>
      <c r="AQ207" s="53" t="e">
        <f>O207-P207-VLOOKUP(C207, Вчера_Конвасэл!C:BL, 9, FALSE)</f>
        <v>#N/A</v>
      </c>
      <c r="AR207" s="53" t="e">
        <f>Q207-R207-VLOOKUP(C207, Вчера_Конвасэл!C:BL, 11, FALSE)</f>
        <v>#N/A</v>
      </c>
      <c r="AS207" s="53" t="e">
        <f>S207-T207-VLOOKUP(C207, Вчера_Конвасэл!C:BL, 13, FALSE)</f>
        <v>#N/A</v>
      </c>
      <c r="AT207" s="53" t="e">
        <f>U207-V207-VLOOKUP(C207, Вчера_Конвасэл!C:BL, 15, FALSE)</f>
        <v>#N/A</v>
      </c>
      <c r="AU207" s="53" t="e">
        <f>W207-X207-VLOOKUP(C207, Вчера_Конвасэл!C:BL, 17, FALSE)</f>
        <v>#N/A</v>
      </c>
      <c r="AV207" s="53" t="e">
        <f>Y207-Z207-VLOOKUP(C207, Вчера_Конвасэл!C:BL, 19, FALSE)</f>
        <v>#N/A</v>
      </c>
      <c r="AW207" s="53" t="e">
        <f>AA207-AB207-VLOOKUP(C207, Вчера_Конвасэл!C:BL, 21, FALSE)</f>
        <v>#N/A</v>
      </c>
      <c r="AX207" s="53" t="e">
        <f>AC207-AD207-VLOOKUP(C207, Вчера_Конвасэл!C:BL, 23, FALSE)</f>
        <v>#N/A</v>
      </c>
      <c r="AY207" s="53" t="e">
        <f>VLOOKUP(C207, Вчера_Конвасэл!C:BL, 26, FALSE)+F207-Z207-AD207-AG207</f>
        <v>#N/A</v>
      </c>
      <c r="AZ207" s="53" t="e">
        <f>AE207-VLOOKUP(C207, Вчера_Конвасэл!C:BL, 25, FALSE)</f>
        <v>#N/A</v>
      </c>
    </row>
    <row r="208" spans="1:52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40"/>
      <c r="AD208" s="39"/>
      <c r="AE208" s="39"/>
      <c r="AF208" s="39"/>
      <c r="AG208" s="40"/>
      <c r="AH208" s="48"/>
      <c r="AI208" s="53">
        <f t="shared" si="7"/>
        <v>0</v>
      </c>
      <c r="AJ208" s="53">
        <f t="shared" si="8"/>
        <v>0</v>
      </c>
      <c r="AK208" s="53" t="str">
        <f>IF(ISNA(VLOOKUP(C208,Вчера_Конвасэл!C:C, 1, FALSE)),"ошибка",0)</f>
        <v>ошибка</v>
      </c>
      <c r="AL208" s="55"/>
      <c r="AM208" s="53" t="e">
        <f>D208-VLOOKUP(C208, Вчера_Конвасэл!C:BL, 2, FALSE)</f>
        <v>#N/A</v>
      </c>
      <c r="AN208" s="53" t="e">
        <f>E208-F208-VLOOKUP(C208, Вчера_Конвасэл!C:BL, 3, FALSE)</f>
        <v>#N/A</v>
      </c>
      <c r="AO208" s="53" t="e">
        <f>K208-L208-VLOOKUP(C208, Вчера_Конвасэл!C:BL, 5, FALSE)</f>
        <v>#N/A</v>
      </c>
      <c r="AP208" s="53" t="e">
        <f>M208-N208-VLOOKUP(C208, Вчера_Конвасэл!C:BL, 7, FALSE)</f>
        <v>#N/A</v>
      </c>
      <c r="AQ208" s="53" t="e">
        <f>O208-P208-VLOOKUP(C208, Вчера_Конвасэл!C:BL, 9, FALSE)</f>
        <v>#N/A</v>
      </c>
      <c r="AR208" s="53" t="e">
        <f>Q208-R208-VLOOKUP(C208, Вчера_Конвасэл!C:BL, 11, FALSE)</f>
        <v>#N/A</v>
      </c>
      <c r="AS208" s="53" t="e">
        <f>S208-T208-VLOOKUP(C208, Вчера_Конвасэл!C:BL, 13, FALSE)</f>
        <v>#N/A</v>
      </c>
      <c r="AT208" s="53" t="e">
        <f>U208-V208-VLOOKUP(C208, Вчера_Конвасэл!C:BL, 15, FALSE)</f>
        <v>#N/A</v>
      </c>
      <c r="AU208" s="53" t="e">
        <f>W208-X208-VLOOKUP(C208, Вчера_Конвасэл!C:BL, 17, FALSE)</f>
        <v>#N/A</v>
      </c>
      <c r="AV208" s="53" t="e">
        <f>Y208-Z208-VLOOKUP(C208, Вчера_Конвасэл!C:BL, 19, FALSE)</f>
        <v>#N/A</v>
      </c>
      <c r="AW208" s="53" t="e">
        <f>AA208-AB208-VLOOKUP(C208, Вчера_Конвасэл!C:BL, 21, FALSE)</f>
        <v>#N/A</v>
      </c>
      <c r="AX208" s="53" t="e">
        <f>AC208-AD208-VLOOKUP(C208, Вчера_Конвасэл!C:BL, 23, FALSE)</f>
        <v>#N/A</v>
      </c>
      <c r="AY208" s="53" t="e">
        <f>VLOOKUP(C208, Вчера_Конвасэл!C:BL, 26, FALSE)+F208-Z208-AD208-AG208</f>
        <v>#N/A</v>
      </c>
      <c r="AZ208" s="53" t="e">
        <f>AE208-VLOOKUP(C208, Вчера_Конвасэл!C:BL, 25, FALSE)</f>
        <v>#N/A</v>
      </c>
    </row>
    <row r="209" spans="1:52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40"/>
      <c r="AD209" s="39"/>
      <c r="AE209" s="39"/>
      <c r="AF209" s="39"/>
      <c r="AG209" s="40"/>
      <c r="AH209" s="48"/>
      <c r="AI209" s="53">
        <f t="shared" si="7"/>
        <v>0</v>
      </c>
      <c r="AJ209" s="53">
        <f t="shared" si="8"/>
        <v>0</v>
      </c>
      <c r="AK209" s="53" t="str">
        <f>IF(ISNA(VLOOKUP(C209,Вчера_Конвасэл!C:C, 1, FALSE)),"ошибка",0)</f>
        <v>ошибка</v>
      </c>
      <c r="AL209" s="55"/>
      <c r="AM209" s="53" t="e">
        <f>D209-VLOOKUP(C209, Вчера_Конвасэл!C:BL, 2, FALSE)</f>
        <v>#N/A</v>
      </c>
      <c r="AN209" s="53" t="e">
        <f>E209-F209-VLOOKUP(C209, Вчера_Конвасэл!C:BL, 3, FALSE)</f>
        <v>#N/A</v>
      </c>
      <c r="AO209" s="53" t="e">
        <f>K209-L209-VLOOKUP(C209, Вчера_Конвасэл!C:BL, 5, FALSE)</f>
        <v>#N/A</v>
      </c>
      <c r="AP209" s="53" t="e">
        <f>M209-N209-VLOOKUP(C209, Вчера_Конвасэл!C:BL, 7, FALSE)</f>
        <v>#N/A</v>
      </c>
      <c r="AQ209" s="53" t="e">
        <f>O209-P209-VLOOKUP(C209, Вчера_Конвасэл!C:BL, 9, FALSE)</f>
        <v>#N/A</v>
      </c>
      <c r="AR209" s="53" t="e">
        <f>Q209-R209-VLOOKUP(C209, Вчера_Конвасэл!C:BL, 11, FALSE)</f>
        <v>#N/A</v>
      </c>
      <c r="AS209" s="53" t="e">
        <f>S209-T209-VLOOKUP(C209, Вчера_Конвасэл!C:BL, 13, FALSE)</f>
        <v>#N/A</v>
      </c>
      <c r="AT209" s="53" t="e">
        <f>U209-V209-VLOOKUP(C209, Вчера_Конвасэл!C:BL, 15, FALSE)</f>
        <v>#N/A</v>
      </c>
      <c r="AU209" s="53" t="e">
        <f>W209-X209-VLOOKUP(C209, Вчера_Конвасэл!C:BL, 17, FALSE)</f>
        <v>#N/A</v>
      </c>
      <c r="AV209" s="53" t="e">
        <f>Y209-Z209-VLOOKUP(C209, Вчера_Конвасэл!C:BL, 19, FALSE)</f>
        <v>#N/A</v>
      </c>
      <c r="AW209" s="53" t="e">
        <f>AA209-AB209-VLOOKUP(C209, Вчера_Конвасэл!C:BL, 21, FALSE)</f>
        <v>#N/A</v>
      </c>
      <c r="AX209" s="53" t="e">
        <f>AC209-AD209-VLOOKUP(C209, Вчера_Конвасэл!C:BL, 23, FALSE)</f>
        <v>#N/A</v>
      </c>
      <c r="AY209" s="53" t="e">
        <f>VLOOKUP(C209, Вчера_Конвасэл!C:BL, 26, FALSE)+F209-Z209-AD209-AG209</f>
        <v>#N/A</v>
      </c>
      <c r="AZ209" s="53" t="e">
        <f>AE209-VLOOKUP(C209, Вчера_Конвасэл!C:BL, 25, FALSE)</f>
        <v>#N/A</v>
      </c>
    </row>
    <row r="210" spans="1:52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40"/>
      <c r="AD210" s="39"/>
      <c r="AE210" s="39"/>
      <c r="AF210" s="39"/>
      <c r="AG210" s="40"/>
      <c r="AH210" s="48"/>
      <c r="AI210" s="53">
        <f t="shared" si="7"/>
        <v>0</v>
      </c>
      <c r="AJ210" s="53">
        <f t="shared" si="8"/>
        <v>0</v>
      </c>
      <c r="AK210" s="53" t="str">
        <f>IF(ISNA(VLOOKUP(C210,Вчера_Конвасэл!C:C, 1, FALSE)),"ошибка",0)</f>
        <v>ошибка</v>
      </c>
      <c r="AL210" s="55"/>
      <c r="AM210" s="53" t="e">
        <f>D210-VLOOKUP(C210, Вчера_Конвасэл!C:BL, 2, FALSE)</f>
        <v>#N/A</v>
      </c>
      <c r="AN210" s="53" t="e">
        <f>E210-F210-VLOOKUP(C210, Вчера_Конвасэл!C:BL, 3, FALSE)</f>
        <v>#N/A</v>
      </c>
      <c r="AO210" s="53" t="e">
        <f>K210-L210-VLOOKUP(C210, Вчера_Конвасэл!C:BL, 5, FALSE)</f>
        <v>#N/A</v>
      </c>
      <c r="AP210" s="53" t="e">
        <f>M210-N210-VLOOKUP(C210, Вчера_Конвасэл!C:BL, 7, FALSE)</f>
        <v>#N/A</v>
      </c>
      <c r="AQ210" s="53" t="e">
        <f>O210-P210-VLOOKUP(C210, Вчера_Конвасэл!C:BL, 9, FALSE)</f>
        <v>#N/A</v>
      </c>
      <c r="AR210" s="53" t="e">
        <f>Q210-R210-VLOOKUP(C210, Вчера_Конвасэл!C:BL, 11, FALSE)</f>
        <v>#N/A</v>
      </c>
      <c r="AS210" s="53" t="e">
        <f>S210-T210-VLOOKUP(C210, Вчера_Конвасэл!C:BL, 13, FALSE)</f>
        <v>#N/A</v>
      </c>
      <c r="AT210" s="53" t="e">
        <f>U210-V210-VLOOKUP(C210, Вчера_Конвасэл!C:BL, 15, FALSE)</f>
        <v>#N/A</v>
      </c>
      <c r="AU210" s="53" t="e">
        <f>W210-X210-VLOOKUP(C210, Вчера_Конвасэл!C:BL, 17, FALSE)</f>
        <v>#N/A</v>
      </c>
      <c r="AV210" s="53" t="e">
        <f>Y210-Z210-VLOOKUP(C210, Вчера_Конвасэл!C:BL, 19, FALSE)</f>
        <v>#N/A</v>
      </c>
      <c r="AW210" s="53" t="e">
        <f>AA210-AB210-VLOOKUP(C210, Вчера_Конвасэл!C:BL, 21, FALSE)</f>
        <v>#N/A</v>
      </c>
      <c r="AX210" s="53" t="e">
        <f>AC210-AD210-VLOOKUP(C210, Вчера_Конвасэл!C:BL, 23, FALSE)</f>
        <v>#N/A</v>
      </c>
      <c r="AY210" s="53" t="e">
        <f>VLOOKUP(C210, Вчера_Конвасэл!C:BL, 26, FALSE)+F210-Z210-AD210-AG210</f>
        <v>#N/A</v>
      </c>
      <c r="AZ210" s="53" t="e">
        <f>AE210-VLOOKUP(C210, Вчера_Конвасэл!C:BL, 25, FALSE)</f>
        <v>#N/A</v>
      </c>
    </row>
    <row r="211" spans="1:52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40"/>
      <c r="AD211" s="39"/>
      <c r="AE211" s="39"/>
      <c r="AF211" s="39"/>
      <c r="AG211" s="40"/>
      <c r="AH211" s="48"/>
      <c r="AI211" s="53">
        <f t="shared" si="7"/>
        <v>0</v>
      </c>
      <c r="AJ211" s="53">
        <f t="shared" si="8"/>
        <v>0</v>
      </c>
      <c r="AK211" s="53" t="str">
        <f>IF(ISNA(VLOOKUP(C211,Вчера_Конвасэл!C:C, 1, FALSE)),"ошибка",0)</f>
        <v>ошибка</v>
      </c>
      <c r="AL211" s="55"/>
      <c r="AM211" s="53" t="e">
        <f>D211-VLOOKUP(C211, Вчера_Конвасэл!C:BL, 2, FALSE)</f>
        <v>#N/A</v>
      </c>
      <c r="AN211" s="53" t="e">
        <f>E211-F211-VLOOKUP(C211, Вчера_Конвасэл!C:BL, 3, FALSE)</f>
        <v>#N/A</v>
      </c>
      <c r="AO211" s="53" t="e">
        <f>K211-L211-VLOOKUP(C211, Вчера_Конвасэл!C:BL, 5, FALSE)</f>
        <v>#N/A</v>
      </c>
      <c r="AP211" s="53" t="e">
        <f>M211-N211-VLOOKUP(C211, Вчера_Конвасэл!C:BL, 7, FALSE)</f>
        <v>#N/A</v>
      </c>
      <c r="AQ211" s="53" t="e">
        <f>O211-P211-VLOOKUP(C211, Вчера_Конвасэл!C:BL, 9, FALSE)</f>
        <v>#N/A</v>
      </c>
      <c r="AR211" s="53" t="e">
        <f>Q211-R211-VLOOKUP(C211, Вчера_Конвасэл!C:BL, 11, FALSE)</f>
        <v>#N/A</v>
      </c>
      <c r="AS211" s="53" t="e">
        <f>S211-T211-VLOOKUP(C211, Вчера_Конвасэл!C:BL, 13, FALSE)</f>
        <v>#N/A</v>
      </c>
      <c r="AT211" s="53" t="e">
        <f>U211-V211-VLOOKUP(C211, Вчера_Конвасэл!C:BL, 15, FALSE)</f>
        <v>#N/A</v>
      </c>
      <c r="AU211" s="53" t="e">
        <f>W211-X211-VLOOKUP(C211, Вчера_Конвасэл!C:BL, 17, FALSE)</f>
        <v>#N/A</v>
      </c>
      <c r="AV211" s="53" t="e">
        <f>Y211-Z211-VLOOKUP(C211, Вчера_Конвасэл!C:BL, 19, FALSE)</f>
        <v>#N/A</v>
      </c>
      <c r="AW211" s="53" t="e">
        <f>AA211-AB211-VLOOKUP(C211, Вчера_Конвасэл!C:BL, 21, FALSE)</f>
        <v>#N/A</v>
      </c>
      <c r="AX211" s="53" t="e">
        <f>AC211-AD211-VLOOKUP(C211, Вчера_Конвасэл!C:BL, 23, FALSE)</f>
        <v>#N/A</v>
      </c>
      <c r="AY211" s="53" t="e">
        <f>VLOOKUP(C211, Вчера_Конвасэл!C:BL, 26, FALSE)+F211-Z211-AD211-AG211</f>
        <v>#N/A</v>
      </c>
      <c r="AZ211" s="53" t="e">
        <f>AE211-VLOOKUP(C211, Вчера_Конвасэл!C:BL, 25, FALSE)</f>
        <v>#N/A</v>
      </c>
    </row>
    <row r="212" spans="1:52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40"/>
      <c r="AD212" s="39"/>
      <c r="AE212" s="39"/>
      <c r="AF212" s="39"/>
      <c r="AG212" s="40"/>
      <c r="AH212" s="48"/>
      <c r="AI212" s="53">
        <f t="shared" si="7"/>
        <v>0</v>
      </c>
      <c r="AJ212" s="53">
        <f t="shared" si="8"/>
        <v>0</v>
      </c>
      <c r="AK212" s="53" t="str">
        <f>IF(ISNA(VLOOKUP(C212,Вчера_Конвасэл!C:C, 1, FALSE)),"ошибка",0)</f>
        <v>ошибка</v>
      </c>
      <c r="AL212" s="55"/>
      <c r="AM212" s="53" t="e">
        <f>D212-VLOOKUP(C212, Вчера_Конвасэл!C:BL, 2, FALSE)</f>
        <v>#N/A</v>
      </c>
      <c r="AN212" s="53" t="e">
        <f>E212-F212-VLOOKUP(C212, Вчера_Конвасэл!C:BL, 3, FALSE)</f>
        <v>#N/A</v>
      </c>
      <c r="AO212" s="53" t="e">
        <f>K212-L212-VLOOKUP(C212, Вчера_Конвасэл!C:BL, 5, FALSE)</f>
        <v>#N/A</v>
      </c>
      <c r="AP212" s="53" t="e">
        <f>M212-N212-VLOOKUP(C212, Вчера_Конвасэл!C:BL, 7, FALSE)</f>
        <v>#N/A</v>
      </c>
      <c r="AQ212" s="53" t="e">
        <f>O212-P212-VLOOKUP(C212, Вчера_Конвасэл!C:BL, 9, FALSE)</f>
        <v>#N/A</v>
      </c>
      <c r="AR212" s="53" t="e">
        <f>Q212-R212-VLOOKUP(C212, Вчера_Конвасэл!C:BL, 11, FALSE)</f>
        <v>#N/A</v>
      </c>
      <c r="AS212" s="53" t="e">
        <f>S212-T212-VLOOKUP(C212, Вчера_Конвасэл!C:BL, 13, FALSE)</f>
        <v>#N/A</v>
      </c>
      <c r="AT212" s="53" t="e">
        <f>U212-V212-VLOOKUP(C212, Вчера_Конвасэл!C:BL, 15, FALSE)</f>
        <v>#N/A</v>
      </c>
      <c r="AU212" s="53" t="e">
        <f>W212-X212-VLOOKUP(C212, Вчера_Конвасэл!C:BL, 17, FALSE)</f>
        <v>#N/A</v>
      </c>
      <c r="AV212" s="53" t="e">
        <f>Y212-Z212-VLOOKUP(C212, Вчера_Конвасэл!C:BL, 19, FALSE)</f>
        <v>#N/A</v>
      </c>
      <c r="AW212" s="53" t="e">
        <f>AA212-AB212-VLOOKUP(C212, Вчера_Конвасэл!C:BL, 21, FALSE)</f>
        <v>#N/A</v>
      </c>
      <c r="AX212" s="53" t="e">
        <f>AC212-AD212-VLOOKUP(C212, Вчера_Конвасэл!C:BL, 23, FALSE)</f>
        <v>#N/A</v>
      </c>
      <c r="AY212" s="53" t="e">
        <f>VLOOKUP(C212, Вчера_Конвасэл!C:BL, 26, FALSE)+F212-Z212-AD212-AG212</f>
        <v>#N/A</v>
      </c>
      <c r="AZ212" s="53" t="e">
        <f>AE212-VLOOKUP(C212, Вчера_Конвасэл!C:BL, 25, FALSE)</f>
        <v>#N/A</v>
      </c>
    </row>
    <row r="213" spans="1:52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40"/>
      <c r="AD213" s="39"/>
      <c r="AE213" s="39"/>
      <c r="AF213" s="39"/>
      <c r="AG213" s="40"/>
      <c r="AH213" s="48"/>
      <c r="AI213" s="53">
        <f t="shared" si="7"/>
        <v>0</v>
      </c>
      <c r="AJ213" s="53">
        <f t="shared" si="8"/>
        <v>0</v>
      </c>
      <c r="AK213" s="53" t="str">
        <f>IF(ISNA(VLOOKUP(C213,Вчера_Конвасэл!C:C, 1, FALSE)),"ошибка",0)</f>
        <v>ошибка</v>
      </c>
      <c r="AL213" s="55"/>
      <c r="AM213" s="53" t="e">
        <f>D213-VLOOKUP(C213, Вчера_Конвасэл!C:BL, 2, FALSE)</f>
        <v>#N/A</v>
      </c>
      <c r="AN213" s="53" t="e">
        <f>E213-F213-VLOOKUP(C213, Вчера_Конвасэл!C:BL, 3, FALSE)</f>
        <v>#N/A</v>
      </c>
      <c r="AO213" s="53" t="e">
        <f>K213-L213-VLOOKUP(C213, Вчера_Конвасэл!C:BL, 5, FALSE)</f>
        <v>#N/A</v>
      </c>
      <c r="AP213" s="53" t="e">
        <f>M213-N213-VLOOKUP(C213, Вчера_Конвасэл!C:BL, 7, FALSE)</f>
        <v>#N/A</v>
      </c>
      <c r="AQ213" s="53" t="e">
        <f>O213-P213-VLOOKUP(C213, Вчера_Конвасэл!C:BL, 9, FALSE)</f>
        <v>#N/A</v>
      </c>
      <c r="AR213" s="53" t="e">
        <f>Q213-R213-VLOOKUP(C213, Вчера_Конвасэл!C:BL, 11, FALSE)</f>
        <v>#N/A</v>
      </c>
      <c r="AS213" s="53" t="e">
        <f>S213-T213-VLOOKUP(C213, Вчера_Конвасэл!C:BL, 13, FALSE)</f>
        <v>#N/A</v>
      </c>
      <c r="AT213" s="53" t="e">
        <f>U213-V213-VLOOKUP(C213, Вчера_Конвасэл!C:BL, 15, FALSE)</f>
        <v>#N/A</v>
      </c>
      <c r="AU213" s="53" t="e">
        <f>W213-X213-VLOOKUP(C213, Вчера_Конвасэл!C:BL, 17, FALSE)</f>
        <v>#N/A</v>
      </c>
      <c r="AV213" s="53" t="e">
        <f>Y213-Z213-VLOOKUP(C213, Вчера_Конвасэл!C:BL, 19, FALSE)</f>
        <v>#N/A</v>
      </c>
      <c r="AW213" s="53" t="e">
        <f>AA213-AB213-VLOOKUP(C213, Вчера_Конвасэл!C:BL, 21, FALSE)</f>
        <v>#N/A</v>
      </c>
      <c r="AX213" s="53" t="e">
        <f>AC213-AD213-VLOOKUP(C213, Вчера_Конвасэл!C:BL, 23, FALSE)</f>
        <v>#N/A</v>
      </c>
      <c r="AY213" s="53" t="e">
        <f>VLOOKUP(C213, Вчера_Конвасэл!C:BL, 26, FALSE)+F213-Z213-AD213-AG213</f>
        <v>#N/A</v>
      </c>
      <c r="AZ213" s="53" t="e">
        <f>AE213-VLOOKUP(C213, Вчера_Конвасэл!C:BL, 25, FALSE)</f>
        <v>#N/A</v>
      </c>
    </row>
    <row r="214" spans="1:52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40"/>
      <c r="AD214" s="39"/>
      <c r="AE214" s="39"/>
      <c r="AF214" s="39"/>
      <c r="AG214" s="40"/>
      <c r="AH214" s="48"/>
      <c r="AI214" s="53">
        <f t="shared" si="7"/>
        <v>0</v>
      </c>
      <c r="AJ214" s="53">
        <f t="shared" si="8"/>
        <v>0</v>
      </c>
      <c r="AK214" s="53" t="str">
        <f>IF(ISNA(VLOOKUP(C214,Вчера_Конвасэл!C:C, 1, FALSE)),"ошибка",0)</f>
        <v>ошибка</v>
      </c>
      <c r="AL214" s="55"/>
      <c r="AM214" s="53" t="e">
        <f>D214-VLOOKUP(C214, Вчера_Конвасэл!C:BL, 2, FALSE)</f>
        <v>#N/A</v>
      </c>
      <c r="AN214" s="53" t="e">
        <f>E214-F214-VLOOKUP(C214, Вчера_Конвасэл!C:BL, 3, FALSE)</f>
        <v>#N/A</v>
      </c>
      <c r="AO214" s="53" t="e">
        <f>K214-L214-VLOOKUP(C214, Вчера_Конвасэл!C:BL, 5, FALSE)</f>
        <v>#N/A</v>
      </c>
      <c r="AP214" s="53" t="e">
        <f>M214-N214-VLOOKUP(C214, Вчера_Конвасэл!C:BL, 7, FALSE)</f>
        <v>#N/A</v>
      </c>
      <c r="AQ214" s="53" t="e">
        <f>O214-P214-VLOOKUP(C214, Вчера_Конвасэл!C:BL, 9, FALSE)</f>
        <v>#N/A</v>
      </c>
      <c r="AR214" s="53" t="e">
        <f>Q214-R214-VLOOKUP(C214, Вчера_Конвасэл!C:BL, 11, FALSE)</f>
        <v>#N/A</v>
      </c>
      <c r="AS214" s="53" t="e">
        <f>S214-T214-VLOOKUP(C214, Вчера_Конвасэл!C:BL, 13, FALSE)</f>
        <v>#N/A</v>
      </c>
      <c r="AT214" s="53" t="e">
        <f>U214-V214-VLOOKUP(C214, Вчера_Конвасэл!C:BL, 15, FALSE)</f>
        <v>#N/A</v>
      </c>
      <c r="AU214" s="53" t="e">
        <f>W214-X214-VLOOKUP(C214, Вчера_Конвасэл!C:BL, 17, FALSE)</f>
        <v>#N/A</v>
      </c>
      <c r="AV214" s="53" t="e">
        <f>Y214-Z214-VLOOKUP(C214, Вчера_Конвасэл!C:BL, 19, FALSE)</f>
        <v>#N/A</v>
      </c>
      <c r="AW214" s="53" t="e">
        <f>AA214-AB214-VLOOKUP(C214, Вчера_Конвасэл!C:BL, 21, FALSE)</f>
        <v>#N/A</v>
      </c>
      <c r="AX214" s="53" t="e">
        <f>AC214-AD214-VLOOKUP(C214, Вчера_Конвасэл!C:BL, 23, FALSE)</f>
        <v>#N/A</v>
      </c>
      <c r="AY214" s="53" t="e">
        <f>VLOOKUP(C214, Вчера_Конвасэл!C:BL, 26, FALSE)+F214-Z214-AD214-AG214</f>
        <v>#N/A</v>
      </c>
      <c r="AZ214" s="53" t="e">
        <f>AE214-VLOOKUP(C214, Вчера_Конвасэл!C:BL, 25, FALSE)</f>
        <v>#N/A</v>
      </c>
    </row>
    <row r="215" spans="1:52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40"/>
      <c r="AD215" s="39"/>
      <c r="AE215" s="39"/>
      <c r="AF215" s="39"/>
      <c r="AG215" s="40"/>
      <c r="AH215" s="48"/>
      <c r="AI215" s="53">
        <f t="shared" si="7"/>
        <v>0</v>
      </c>
      <c r="AJ215" s="53">
        <f t="shared" si="8"/>
        <v>0</v>
      </c>
      <c r="AK215" s="53" t="str">
        <f>IF(ISNA(VLOOKUP(C215,Вчера_Конвасэл!C:C, 1, FALSE)),"ошибка",0)</f>
        <v>ошибка</v>
      </c>
      <c r="AL215" s="55"/>
      <c r="AM215" s="53" t="e">
        <f>D215-VLOOKUP(C215, Вчера_Конвасэл!C:BL, 2, FALSE)</f>
        <v>#N/A</v>
      </c>
      <c r="AN215" s="53" t="e">
        <f>E215-F215-VLOOKUP(C215, Вчера_Конвасэл!C:BL, 3, FALSE)</f>
        <v>#N/A</v>
      </c>
      <c r="AO215" s="53" t="e">
        <f>K215-L215-VLOOKUP(C215, Вчера_Конвасэл!C:BL, 5, FALSE)</f>
        <v>#N/A</v>
      </c>
      <c r="AP215" s="53" t="e">
        <f>M215-N215-VLOOKUP(C215, Вчера_Конвасэл!C:BL, 7, FALSE)</f>
        <v>#N/A</v>
      </c>
      <c r="AQ215" s="53" t="e">
        <f>O215-P215-VLOOKUP(C215, Вчера_Конвасэл!C:BL, 9, FALSE)</f>
        <v>#N/A</v>
      </c>
      <c r="AR215" s="53" t="e">
        <f>Q215-R215-VLOOKUP(C215, Вчера_Конвасэл!C:BL, 11, FALSE)</f>
        <v>#N/A</v>
      </c>
      <c r="AS215" s="53" t="e">
        <f>S215-T215-VLOOKUP(C215, Вчера_Конвасэл!C:BL, 13, FALSE)</f>
        <v>#N/A</v>
      </c>
      <c r="AT215" s="53" t="e">
        <f>U215-V215-VLOOKUP(C215, Вчера_Конвасэл!C:BL, 15, FALSE)</f>
        <v>#N/A</v>
      </c>
      <c r="AU215" s="53" t="e">
        <f>W215-X215-VLOOKUP(C215, Вчера_Конвасэл!C:BL, 17, FALSE)</f>
        <v>#N/A</v>
      </c>
      <c r="AV215" s="53" t="e">
        <f>Y215-Z215-VLOOKUP(C215, Вчера_Конвасэл!C:BL, 19, FALSE)</f>
        <v>#N/A</v>
      </c>
      <c r="AW215" s="53" t="e">
        <f>AA215-AB215-VLOOKUP(C215, Вчера_Конвасэл!C:BL, 21, FALSE)</f>
        <v>#N/A</v>
      </c>
      <c r="AX215" s="53" t="e">
        <f>AC215-AD215-VLOOKUP(C215, Вчера_Конвасэл!C:BL, 23, FALSE)</f>
        <v>#N/A</v>
      </c>
      <c r="AY215" s="53" t="e">
        <f>VLOOKUP(C215, Вчера_Конвасэл!C:BL, 26, FALSE)+F215-Z215-AD215-AG215</f>
        <v>#N/A</v>
      </c>
      <c r="AZ215" s="53" t="e">
        <f>AE215-VLOOKUP(C215, Вчера_Конвасэл!C:BL, 25, FALSE)</f>
        <v>#N/A</v>
      </c>
    </row>
    <row r="216" spans="1:52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40"/>
      <c r="AD216" s="39"/>
      <c r="AE216" s="39"/>
      <c r="AF216" s="39"/>
      <c r="AG216" s="40"/>
      <c r="AH216" s="48"/>
      <c r="AI216" s="53">
        <f t="shared" si="7"/>
        <v>0</v>
      </c>
      <c r="AJ216" s="53">
        <f t="shared" si="8"/>
        <v>0</v>
      </c>
      <c r="AK216" s="53" t="str">
        <f>IF(ISNA(VLOOKUP(C216,Вчера_Конвасэл!C:C, 1, FALSE)),"ошибка",0)</f>
        <v>ошибка</v>
      </c>
      <c r="AL216" s="55"/>
      <c r="AM216" s="53" t="e">
        <f>D216-VLOOKUP(C216, Вчера_Конвасэл!C:BL, 2, FALSE)</f>
        <v>#N/A</v>
      </c>
      <c r="AN216" s="53" t="e">
        <f>E216-F216-VLOOKUP(C216, Вчера_Конвасэл!C:BL, 3, FALSE)</f>
        <v>#N/A</v>
      </c>
      <c r="AO216" s="53" t="e">
        <f>K216-L216-VLOOKUP(C216, Вчера_Конвасэл!C:BL, 5, FALSE)</f>
        <v>#N/A</v>
      </c>
      <c r="AP216" s="53" t="e">
        <f>M216-N216-VLOOKUP(C216, Вчера_Конвасэл!C:BL, 7, FALSE)</f>
        <v>#N/A</v>
      </c>
      <c r="AQ216" s="53" t="e">
        <f>O216-P216-VLOOKUP(C216, Вчера_Конвасэл!C:BL, 9, FALSE)</f>
        <v>#N/A</v>
      </c>
      <c r="AR216" s="53" t="e">
        <f>Q216-R216-VLOOKUP(C216, Вчера_Конвасэл!C:BL, 11, FALSE)</f>
        <v>#N/A</v>
      </c>
      <c r="AS216" s="53" t="e">
        <f>S216-T216-VLOOKUP(C216, Вчера_Конвасэл!C:BL, 13, FALSE)</f>
        <v>#N/A</v>
      </c>
      <c r="AT216" s="53" t="e">
        <f>U216-V216-VLOOKUP(C216, Вчера_Конвасэл!C:BL, 15, FALSE)</f>
        <v>#N/A</v>
      </c>
      <c r="AU216" s="53" t="e">
        <f>W216-X216-VLOOKUP(C216, Вчера_Конвасэл!C:BL, 17, FALSE)</f>
        <v>#N/A</v>
      </c>
      <c r="AV216" s="53" t="e">
        <f>Y216-Z216-VLOOKUP(C216, Вчера_Конвасэл!C:BL, 19, FALSE)</f>
        <v>#N/A</v>
      </c>
      <c r="AW216" s="53" t="e">
        <f>AA216-AB216-VLOOKUP(C216, Вчера_Конвасэл!C:BL, 21, FALSE)</f>
        <v>#N/A</v>
      </c>
      <c r="AX216" s="53" t="e">
        <f>AC216-AD216-VLOOKUP(C216, Вчера_Конвасэл!C:BL, 23, FALSE)</f>
        <v>#N/A</v>
      </c>
      <c r="AY216" s="53" t="e">
        <f>VLOOKUP(C216, Вчера_Конвасэл!C:BL, 26, FALSE)+F216-Z216-AD216-AG216</f>
        <v>#N/A</v>
      </c>
      <c r="AZ216" s="53" t="e">
        <f>AE216-VLOOKUP(C216, Вчера_Конвасэл!C:BL, 25, FALSE)</f>
        <v>#N/A</v>
      </c>
    </row>
    <row r="217" spans="1:52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40"/>
      <c r="AD217" s="39"/>
      <c r="AE217" s="39"/>
      <c r="AF217" s="39"/>
      <c r="AG217" s="40"/>
      <c r="AH217" s="48"/>
      <c r="AI217" s="53">
        <f t="shared" si="7"/>
        <v>0</v>
      </c>
      <c r="AJ217" s="53">
        <f t="shared" si="8"/>
        <v>0</v>
      </c>
      <c r="AK217" s="53" t="str">
        <f>IF(ISNA(VLOOKUP(C217,Вчера_Конвасэл!C:C, 1, FALSE)),"ошибка",0)</f>
        <v>ошибка</v>
      </c>
      <c r="AL217" s="55"/>
      <c r="AM217" s="53" t="e">
        <f>D217-VLOOKUP(C217, Вчера_Конвасэл!C:BL, 2, FALSE)</f>
        <v>#N/A</v>
      </c>
      <c r="AN217" s="53" t="e">
        <f>E217-F217-VLOOKUP(C217, Вчера_Конвасэл!C:BL, 3, FALSE)</f>
        <v>#N/A</v>
      </c>
      <c r="AO217" s="53" t="e">
        <f>K217-L217-VLOOKUP(C217, Вчера_Конвасэл!C:BL, 5, FALSE)</f>
        <v>#N/A</v>
      </c>
      <c r="AP217" s="53" t="e">
        <f>M217-N217-VLOOKUP(C217, Вчера_Конвасэл!C:BL, 7, FALSE)</f>
        <v>#N/A</v>
      </c>
      <c r="AQ217" s="53" t="e">
        <f>O217-P217-VLOOKUP(C217, Вчера_Конвасэл!C:BL, 9, FALSE)</f>
        <v>#N/A</v>
      </c>
      <c r="AR217" s="53" t="e">
        <f>Q217-R217-VLOOKUP(C217, Вчера_Конвасэл!C:BL, 11, FALSE)</f>
        <v>#N/A</v>
      </c>
      <c r="AS217" s="53" t="e">
        <f>S217-T217-VLOOKUP(C217, Вчера_Конвасэл!C:BL, 13, FALSE)</f>
        <v>#N/A</v>
      </c>
      <c r="AT217" s="53" t="e">
        <f>U217-V217-VLOOKUP(C217, Вчера_Конвасэл!C:BL, 15, FALSE)</f>
        <v>#N/A</v>
      </c>
      <c r="AU217" s="53" t="e">
        <f>W217-X217-VLOOKUP(C217, Вчера_Конвасэл!C:BL, 17, FALSE)</f>
        <v>#N/A</v>
      </c>
      <c r="AV217" s="53" t="e">
        <f>Y217-Z217-VLOOKUP(C217, Вчера_Конвасэл!C:BL, 19, FALSE)</f>
        <v>#N/A</v>
      </c>
      <c r="AW217" s="53" t="e">
        <f>AA217-AB217-VLOOKUP(C217, Вчера_Конвасэл!C:BL, 21, FALSE)</f>
        <v>#N/A</v>
      </c>
      <c r="AX217" s="53" t="e">
        <f>AC217-AD217-VLOOKUP(C217, Вчера_Конвасэл!C:BL, 23, FALSE)</f>
        <v>#N/A</v>
      </c>
      <c r="AY217" s="53" t="e">
        <f>VLOOKUP(C217, Вчера_Конвасэл!C:BL, 26, FALSE)+F217-Z217-AD217-AG217</f>
        <v>#N/A</v>
      </c>
      <c r="AZ217" s="53" t="e">
        <f>AE217-VLOOKUP(C217, Вчера_Конвасэл!C:BL, 25, FALSE)</f>
        <v>#N/A</v>
      </c>
    </row>
    <row r="218" spans="1:52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40"/>
      <c r="AD218" s="39"/>
      <c r="AE218" s="39"/>
      <c r="AF218" s="39"/>
      <c r="AG218" s="40"/>
      <c r="AH218" s="48"/>
      <c r="AI218" s="53">
        <f t="shared" si="7"/>
        <v>0</v>
      </c>
      <c r="AJ218" s="53">
        <f t="shared" si="8"/>
        <v>0</v>
      </c>
      <c r="AK218" s="53" t="str">
        <f>IF(ISNA(VLOOKUP(C218,Вчера_Конвасэл!C:C, 1, FALSE)),"ошибка",0)</f>
        <v>ошибка</v>
      </c>
      <c r="AL218" s="55"/>
      <c r="AM218" s="53" t="e">
        <f>D218-VLOOKUP(C218, Вчера_Конвасэл!C:BL, 2, FALSE)</f>
        <v>#N/A</v>
      </c>
      <c r="AN218" s="53" t="e">
        <f>E218-F218-VLOOKUP(C218, Вчера_Конвасэл!C:BL, 3, FALSE)</f>
        <v>#N/A</v>
      </c>
      <c r="AO218" s="53" t="e">
        <f>K218-L218-VLOOKUP(C218, Вчера_Конвасэл!C:BL, 5, FALSE)</f>
        <v>#N/A</v>
      </c>
      <c r="AP218" s="53" t="e">
        <f>M218-N218-VLOOKUP(C218, Вчера_Конвасэл!C:BL, 7, FALSE)</f>
        <v>#N/A</v>
      </c>
      <c r="AQ218" s="53" t="e">
        <f>O218-P218-VLOOKUP(C218, Вчера_Конвасэл!C:BL, 9, FALSE)</f>
        <v>#N/A</v>
      </c>
      <c r="AR218" s="53" t="e">
        <f>Q218-R218-VLOOKUP(C218, Вчера_Конвасэл!C:BL, 11, FALSE)</f>
        <v>#N/A</v>
      </c>
      <c r="AS218" s="53" t="e">
        <f>S218-T218-VLOOKUP(C218, Вчера_Конвасэл!C:BL, 13, FALSE)</f>
        <v>#N/A</v>
      </c>
      <c r="AT218" s="53" t="e">
        <f>U218-V218-VLOOKUP(C218, Вчера_Конвасэл!C:BL, 15, FALSE)</f>
        <v>#N/A</v>
      </c>
      <c r="AU218" s="53" t="e">
        <f>W218-X218-VLOOKUP(C218, Вчера_Конвасэл!C:BL, 17, FALSE)</f>
        <v>#N/A</v>
      </c>
      <c r="AV218" s="53" t="e">
        <f>Y218-Z218-VLOOKUP(C218, Вчера_Конвасэл!C:BL, 19, FALSE)</f>
        <v>#N/A</v>
      </c>
      <c r="AW218" s="53" t="e">
        <f>AA218-AB218-VLOOKUP(C218, Вчера_Конвасэл!C:BL, 21, FALSE)</f>
        <v>#N/A</v>
      </c>
      <c r="AX218" s="53" t="e">
        <f>AC218-AD218-VLOOKUP(C218, Вчера_Конвасэл!C:BL, 23, FALSE)</f>
        <v>#N/A</v>
      </c>
      <c r="AY218" s="53" t="e">
        <f>VLOOKUP(C218, Вчера_Конвасэл!C:BL, 26, FALSE)+F218-Z218-AD218-AG218</f>
        <v>#N/A</v>
      </c>
      <c r="AZ218" s="53" t="e">
        <f>AE218-VLOOKUP(C218, Вчера_Конвасэл!C:BL, 25, FALSE)</f>
        <v>#N/A</v>
      </c>
    </row>
    <row r="219" spans="1:52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40"/>
      <c r="AD219" s="39"/>
      <c r="AE219" s="39"/>
      <c r="AF219" s="39"/>
      <c r="AG219" s="40"/>
      <c r="AH219" s="48"/>
      <c r="AI219" s="53">
        <f t="shared" si="7"/>
        <v>0</v>
      </c>
      <c r="AJ219" s="53">
        <f t="shared" si="8"/>
        <v>0</v>
      </c>
      <c r="AK219" s="53" t="str">
        <f>IF(ISNA(VLOOKUP(C219,Вчера_Конвасэл!C:C, 1, FALSE)),"ошибка",0)</f>
        <v>ошибка</v>
      </c>
      <c r="AL219" s="55"/>
      <c r="AM219" s="53" t="e">
        <f>D219-VLOOKUP(C219, Вчера_Конвасэл!C:BL, 2, FALSE)</f>
        <v>#N/A</v>
      </c>
      <c r="AN219" s="53" t="e">
        <f>E219-F219-VLOOKUP(C219, Вчера_Конвасэл!C:BL, 3, FALSE)</f>
        <v>#N/A</v>
      </c>
      <c r="AO219" s="53" t="e">
        <f>K219-L219-VLOOKUP(C219, Вчера_Конвасэл!C:BL, 5, FALSE)</f>
        <v>#N/A</v>
      </c>
      <c r="AP219" s="53" t="e">
        <f>M219-N219-VLOOKUP(C219, Вчера_Конвасэл!C:BL, 7, FALSE)</f>
        <v>#N/A</v>
      </c>
      <c r="AQ219" s="53" t="e">
        <f>O219-P219-VLOOKUP(C219, Вчера_Конвасэл!C:BL, 9, FALSE)</f>
        <v>#N/A</v>
      </c>
      <c r="AR219" s="53" t="e">
        <f>Q219-R219-VLOOKUP(C219, Вчера_Конвасэл!C:BL, 11, FALSE)</f>
        <v>#N/A</v>
      </c>
      <c r="AS219" s="53" t="e">
        <f>S219-T219-VLOOKUP(C219, Вчера_Конвасэл!C:BL, 13, FALSE)</f>
        <v>#N/A</v>
      </c>
      <c r="AT219" s="53" t="e">
        <f>U219-V219-VLOOKUP(C219, Вчера_Конвасэл!C:BL, 15, FALSE)</f>
        <v>#N/A</v>
      </c>
      <c r="AU219" s="53" t="e">
        <f>W219-X219-VLOOKUP(C219, Вчера_Конвасэл!C:BL, 17, FALSE)</f>
        <v>#N/A</v>
      </c>
      <c r="AV219" s="53" t="e">
        <f>Y219-Z219-VLOOKUP(C219, Вчера_Конвасэл!C:BL, 19, FALSE)</f>
        <v>#N/A</v>
      </c>
      <c r="AW219" s="53" t="e">
        <f>AA219-AB219-VLOOKUP(C219, Вчера_Конвасэл!C:BL, 21, FALSE)</f>
        <v>#N/A</v>
      </c>
      <c r="AX219" s="53" t="e">
        <f>AC219-AD219-VLOOKUP(C219, Вчера_Конвасэл!C:BL, 23, FALSE)</f>
        <v>#N/A</v>
      </c>
      <c r="AY219" s="53" t="e">
        <f>VLOOKUP(C219, Вчера_Конвасэл!C:BL, 26, FALSE)+F219-Z219-AD219-AG219</f>
        <v>#N/A</v>
      </c>
      <c r="AZ219" s="53" t="e">
        <f>AE219-VLOOKUP(C219, Вчера_Конвасэл!C:BL, 25, FALSE)</f>
        <v>#N/A</v>
      </c>
    </row>
    <row r="220" spans="1:52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40"/>
      <c r="AD220" s="39"/>
      <c r="AE220" s="39"/>
      <c r="AF220" s="39"/>
      <c r="AG220" s="40"/>
      <c r="AH220" s="48"/>
      <c r="AI220" s="53">
        <f t="shared" si="7"/>
        <v>0</v>
      </c>
      <c r="AJ220" s="53">
        <f t="shared" si="8"/>
        <v>0</v>
      </c>
      <c r="AK220" s="53" t="str">
        <f>IF(ISNA(VLOOKUP(C220,Вчера_Конвасэл!C:C, 1, FALSE)),"ошибка",0)</f>
        <v>ошибка</v>
      </c>
      <c r="AL220" s="55"/>
      <c r="AM220" s="53" t="e">
        <f>D220-VLOOKUP(C220, Вчера_Конвасэл!C:BL, 2, FALSE)</f>
        <v>#N/A</v>
      </c>
      <c r="AN220" s="53" t="e">
        <f>E220-F220-VLOOKUP(C220, Вчера_Конвасэл!C:BL, 3, FALSE)</f>
        <v>#N/A</v>
      </c>
      <c r="AO220" s="53" t="e">
        <f>K220-L220-VLOOKUP(C220, Вчера_Конвасэл!C:BL, 5, FALSE)</f>
        <v>#N/A</v>
      </c>
      <c r="AP220" s="53" t="e">
        <f>M220-N220-VLOOKUP(C220, Вчера_Конвасэл!C:BL, 7, FALSE)</f>
        <v>#N/A</v>
      </c>
      <c r="AQ220" s="53" t="e">
        <f>O220-P220-VLOOKUP(C220, Вчера_Конвасэл!C:BL, 9, FALSE)</f>
        <v>#N/A</v>
      </c>
      <c r="AR220" s="53" t="e">
        <f>Q220-R220-VLOOKUP(C220, Вчера_Конвасэл!C:BL, 11, FALSE)</f>
        <v>#N/A</v>
      </c>
      <c r="AS220" s="53" t="e">
        <f>S220-T220-VLOOKUP(C220, Вчера_Конвасэл!C:BL, 13, FALSE)</f>
        <v>#N/A</v>
      </c>
      <c r="AT220" s="53" t="e">
        <f>U220-V220-VLOOKUP(C220, Вчера_Конвасэл!C:BL, 15, FALSE)</f>
        <v>#N/A</v>
      </c>
      <c r="AU220" s="53" t="e">
        <f>W220-X220-VLOOKUP(C220, Вчера_Конвасэл!C:BL, 17, FALSE)</f>
        <v>#N/A</v>
      </c>
      <c r="AV220" s="53" t="e">
        <f>Y220-Z220-VLOOKUP(C220, Вчера_Конвасэл!C:BL, 19, FALSE)</f>
        <v>#N/A</v>
      </c>
      <c r="AW220" s="53" t="e">
        <f>AA220-AB220-VLOOKUP(C220, Вчера_Конвасэл!C:BL, 21, FALSE)</f>
        <v>#N/A</v>
      </c>
      <c r="AX220" s="53" t="e">
        <f>AC220-AD220-VLOOKUP(C220, Вчера_Конвасэл!C:BL, 23, FALSE)</f>
        <v>#N/A</v>
      </c>
      <c r="AY220" s="53" t="e">
        <f>VLOOKUP(C220, Вчера_Конвасэл!C:BL, 26, FALSE)+F220-Z220-AD220-AG220</f>
        <v>#N/A</v>
      </c>
      <c r="AZ220" s="53" t="e">
        <f>AE220-VLOOKUP(C220, Вчера_Конвасэл!C:BL, 25, FALSE)</f>
        <v>#N/A</v>
      </c>
    </row>
    <row r="221" spans="1:52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40"/>
      <c r="AD221" s="39"/>
      <c r="AE221" s="39"/>
      <c r="AF221" s="39"/>
      <c r="AG221" s="40"/>
      <c r="AH221" s="48"/>
      <c r="AI221" s="53">
        <f t="shared" si="7"/>
        <v>0</v>
      </c>
      <c r="AJ221" s="53">
        <f t="shared" si="8"/>
        <v>0</v>
      </c>
      <c r="AK221" s="53" t="str">
        <f>IF(ISNA(VLOOKUP(C221,Вчера_Конвасэл!C:C, 1, FALSE)),"ошибка",0)</f>
        <v>ошибка</v>
      </c>
      <c r="AL221" s="55"/>
      <c r="AM221" s="53" t="e">
        <f>D221-VLOOKUP(C221, Вчера_Конвасэл!C:BL, 2, FALSE)</f>
        <v>#N/A</v>
      </c>
      <c r="AN221" s="53" t="e">
        <f>E221-F221-VLOOKUP(C221, Вчера_Конвасэл!C:BL, 3, FALSE)</f>
        <v>#N/A</v>
      </c>
      <c r="AO221" s="53" t="e">
        <f>K221-L221-VLOOKUP(C221, Вчера_Конвасэл!C:BL, 5, FALSE)</f>
        <v>#N/A</v>
      </c>
      <c r="AP221" s="53" t="e">
        <f>M221-N221-VLOOKUP(C221, Вчера_Конвасэл!C:BL, 7, FALSE)</f>
        <v>#N/A</v>
      </c>
      <c r="AQ221" s="53" t="e">
        <f>O221-P221-VLOOKUP(C221, Вчера_Конвасэл!C:BL, 9, FALSE)</f>
        <v>#N/A</v>
      </c>
      <c r="AR221" s="53" t="e">
        <f>Q221-R221-VLOOKUP(C221, Вчера_Конвасэл!C:BL, 11, FALSE)</f>
        <v>#N/A</v>
      </c>
      <c r="AS221" s="53" t="e">
        <f>S221-T221-VLOOKUP(C221, Вчера_Конвасэл!C:BL, 13, FALSE)</f>
        <v>#N/A</v>
      </c>
      <c r="AT221" s="53" t="e">
        <f>U221-V221-VLOOKUP(C221, Вчера_Конвасэл!C:BL, 15, FALSE)</f>
        <v>#N/A</v>
      </c>
      <c r="AU221" s="53" t="e">
        <f>W221-X221-VLOOKUP(C221, Вчера_Конвасэл!C:BL, 17, FALSE)</f>
        <v>#N/A</v>
      </c>
      <c r="AV221" s="53" t="e">
        <f>Y221-Z221-VLOOKUP(C221, Вчера_Конвасэл!C:BL, 19, FALSE)</f>
        <v>#N/A</v>
      </c>
      <c r="AW221" s="53" t="e">
        <f>AA221-AB221-VLOOKUP(C221, Вчера_Конвасэл!C:BL, 21, FALSE)</f>
        <v>#N/A</v>
      </c>
      <c r="AX221" s="53" t="e">
        <f>AC221-AD221-VLOOKUP(C221, Вчера_Конвасэл!C:BL, 23, FALSE)</f>
        <v>#N/A</v>
      </c>
      <c r="AY221" s="53" t="e">
        <f>VLOOKUP(C221, Вчера_Конвасэл!C:BL, 26, FALSE)+F221-Z221-AD221-AG221</f>
        <v>#N/A</v>
      </c>
      <c r="AZ221" s="53" t="e">
        <f>AE221-VLOOKUP(C221, Вчера_Конвасэл!C:BL, 25, FALSE)</f>
        <v>#N/A</v>
      </c>
    </row>
    <row r="222" spans="1:52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40"/>
      <c r="AD222" s="39"/>
      <c r="AE222" s="39"/>
      <c r="AF222" s="39"/>
      <c r="AG222" s="40"/>
      <c r="AH222" s="48"/>
      <c r="AI222" s="53">
        <f t="shared" si="7"/>
        <v>0</v>
      </c>
      <c r="AJ222" s="53">
        <f t="shared" si="8"/>
        <v>0</v>
      </c>
      <c r="AK222" s="53" t="str">
        <f>IF(ISNA(VLOOKUP(C222,Вчера_Конвасэл!C:C, 1, FALSE)),"ошибка",0)</f>
        <v>ошибка</v>
      </c>
      <c r="AL222" s="55"/>
      <c r="AM222" s="53" t="e">
        <f>D222-VLOOKUP(C222, Вчера_Конвасэл!C:BL, 2, FALSE)</f>
        <v>#N/A</v>
      </c>
      <c r="AN222" s="53" t="e">
        <f>E222-F222-VLOOKUP(C222, Вчера_Конвасэл!C:BL, 3, FALSE)</f>
        <v>#N/A</v>
      </c>
      <c r="AO222" s="53" t="e">
        <f>K222-L222-VLOOKUP(C222, Вчера_Конвасэл!C:BL, 5, FALSE)</f>
        <v>#N/A</v>
      </c>
      <c r="AP222" s="53" t="e">
        <f>M222-N222-VLOOKUP(C222, Вчера_Конвасэл!C:BL, 7, FALSE)</f>
        <v>#N/A</v>
      </c>
      <c r="AQ222" s="53" t="e">
        <f>O222-P222-VLOOKUP(C222, Вчера_Конвасэл!C:BL, 9, FALSE)</f>
        <v>#N/A</v>
      </c>
      <c r="AR222" s="53" t="e">
        <f>Q222-R222-VLOOKUP(C222, Вчера_Конвасэл!C:BL, 11, FALSE)</f>
        <v>#N/A</v>
      </c>
      <c r="AS222" s="53" t="e">
        <f>S222-T222-VLOOKUP(C222, Вчера_Конвасэл!C:BL, 13, FALSE)</f>
        <v>#N/A</v>
      </c>
      <c r="AT222" s="53" t="e">
        <f>U222-V222-VLOOKUP(C222, Вчера_Конвасэл!C:BL, 15, FALSE)</f>
        <v>#N/A</v>
      </c>
      <c r="AU222" s="53" t="e">
        <f>W222-X222-VLOOKUP(C222, Вчера_Конвасэл!C:BL, 17, FALSE)</f>
        <v>#N/A</v>
      </c>
      <c r="AV222" s="53" t="e">
        <f>Y222-Z222-VLOOKUP(C222, Вчера_Конвасэл!C:BL, 19, FALSE)</f>
        <v>#N/A</v>
      </c>
      <c r="AW222" s="53" t="e">
        <f>AA222-AB222-VLOOKUP(C222, Вчера_Конвасэл!C:BL, 21, FALSE)</f>
        <v>#N/A</v>
      </c>
      <c r="AX222" s="53" t="e">
        <f>AC222-AD222-VLOOKUP(C222, Вчера_Конвасэл!C:BL, 23, FALSE)</f>
        <v>#N/A</v>
      </c>
      <c r="AY222" s="53" t="e">
        <f>VLOOKUP(C222, Вчера_Конвасэл!C:BL, 26, FALSE)+F222-Z222-AD222-AG222</f>
        <v>#N/A</v>
      </c>
      <c r="AZ222" s="53" t="e">
        <f>AE222-VLOOKUP(C222, Вчера_Конвасэл!C:BL, 25, FALSE)</f>
        <v>#N/A</v>
      </c>
    </row>
    <row r="223" spans="1:52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40"/>
      <c r="AD223" s="39"/>
      <c r="AE223" s="39"/>
      <c r="AF223" s="39"/>
      <c r="AG223" s="40"/>
      <c r="AH223" s="48"/>
      <c r="AI223" s="53">
        <f t="shared" si="7"/>
        <v>0</v>
      </c>
      <c r="AJ223" s="53">
        <f t="shared" si="8"/>
        <v>0</v>
      </c>
      <c r="AK223" s="53" t="str">
        <f>IF(ISNA(VLOOKUP(C223,Вчера_Конвасэл!C:C, 1, FALSE)),"ошибка",0)</f>
        <v>ошибка</v>
      </c>
      <c r="AL223" s="55"/>
      <c r="AM223" s="53" t="e">
        <f>D223-VLOOKUP(C223, Вчера_Конвасэл!C:BL, 2, FALSE)</f>
        <v>#N/A</v>
      </c>
      <c r="AN223" s="53" t="e">
        <f>E223-F223-VLOOKUP(C223, Вчера_Конвасэл!C:BL, 3, FALSE)</f>
        <v>#N/A</v>
      </c>
      <c r="AO223" s="53" t="e">
        <f>K223-L223-VLOOKUP(C223, Вчера_Конвасэл!C:BL, 5, FALSE)</f>
        <v>#N/A</v>
      </c>
      <c r="AP223" s="53" t="e">
        <f>M223-N223-VLOOKUP(C223, Вчера_Конвасэл!C:BL, 7, FALSE)</f>
        <v>#N/A</v>
      </c>
      <c r="AQ223" s="53" t="e">
        <f>O223-P223-VLOOKUP(C223, Вчера_Конвасэл!C:BL, 9, FALSE)</f>
        <v>#N/A</v>
      </c>
      <c r="AR223" s="53" t="e">
        <f>Q223-R223-VLOOKUP(C223, Вчера_Конвасэл!C:BL, 11, FALSE)</f>
        <v>#N/A</v>
      </c>
      <c r="AS223" s="53" t="e">
        <f>S223-T223-VLOOKUP(C223, Вчера_Конвасэл!C:BL, 13, FALSE)</f>
        <v>#N/A</v>
      </c>
      <c r="AT223" s="53" t="e">
        <f>U223-V223-VLOOKUP(C223, Вчера_Конвасэл!C:BL, 15, FALSE)</f>
        <v>#N/A</v>
      </c>
      <c r="AU223" s="53" t="e">
        <f>W223-X223-VLOOKUP(C223, Вчера_Конвасэл!C:BL, 17, FALSE)</f>
        <v>#N/A</v>
      </c>
      <c r="AV223" s="53" t="e">
        <f>Y223-Z223-VLOOKUP(C223, Вчера_Конвасэл!C:BL, 19, FALSE)</f>
        <v>#N/A</v>
      </c>
      <c r="AW223" s="53" t="e">
        <f>AA223-AB223-VLOOKUP(C223, Вчера_Конвасэл!C:BL, 21, FALSE)</f>
        <v>#N/A</v>
      </c>
      <c r="AX223" s="53" t="e">
        <f>AC223-AD223-VLOOKUP(C223, Вчера_Конвасэл!C:BL, 23, FALSE)</f>
        <v>#N/A</v>
      </c>
      <c r="AY223" s="53" t="e">
        <f>VLOOKUP(C223, Вчера_Конвасэл!C:BL, 26, FALSE)+F223-Z223-AD223-AG223</f>
        <v>#N/A</v>
      </c>
      <c r="AZ223" s="53" t="e">
        <f>AE223-VLOOKUP(C223, Вчера_Конвасэл!C:BL, 25, FALSE)</f>
        <v>#N/A</v>
      </c>
    </row>
    <row r="224" spans="1:52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40"/>
      <c r="AD224" s="39"/>
      <c r="AE224" s="39"/>
      <c r="AF224" s="39"/>
      <c r="AG224" s="40"/>
      <c r="AH224" s="48"/>
      <c r="AI224" s="53">
        <f t="shared" si="7"/>
        <v>0</v>
      </c>
      <c r="AJ224" s="53">
        <f t="shared" si="8"/>
        <v>0</v>
      </c>
      <c r="AK224" s="53" t="str">
        <f>IF(ISNA(VLOOKUP(C224,Вчера_Конвасэл!C:C, 1, FALSE)),"ошибка",0)</f>
        <v>ошибка</v>
      </c>
      <c r="AL224" s="55"/>
      <c r="AM224" s="53" t="e">
        <f>D224-VLOOKUP(C224, Вчера_Конвасэл!C:BL, 2, FALSE)</f>
        <v>#N/A</v>
      </c>
      <c r="AN224" s="53" t="e">
        <f>E224-F224-VLOOKUP(C224, Вчера_Конвасэл!C:BL, 3, FALSE)</f>
        <v>#N/A</v>
      </c>
      <c r="AO224" s="53" t="e">
        <f>K224-L224-VLOOKUP(C224, Вчера_Конвасэл!C:BL, 5, FALSE)</f>
        <v>#N/A</v>
      </c>
      <c r="AP224" s="53" t="e">
        <f>M224-N224-VLOOKUP(C224, Вчера_Конвасэл!C:BL, 7, FALSE)</f>
        <v>#N/A</v>
      </c>
      <c r="AQ224" s="53" t="e">
        <f>O224-P224-VLOOKUP(C224, Вчера_Конвасэл!C:BL, 9, FALSE)</f>
        <v>#N/A</v>
      </c>
      <c r="AR224" s="53" t="e">
        <f>Q224-R224-VLOOKUP(C224, Вчера_Конвасэл!C:BL, 11, FALSE)</f>
        <v>#N/A</v>
      </c>
      <c r="AS224" s="53" t="e">
        <f>S224-T224-VLOOKUP(C224, Вчера_Конвасэл!C:BL, 13, FALSE)</f>
        <v>#N/A</v>
      </c>
      <c r="AT224" s="53" t="e">
        <f>U224-V224-VLOOKUP(C224, Вчера_Конвасэл!C:BL, 15, FALSE)</f>
        <v>#N/A</v>
      </c>
      <c r="AU224" s="53" t="e">
        <f>W224-X224-VLOOKUP(C224, Вчера_Конвасэл!C:BL, 17, FALSE)</f>
        <v>#N/A</v>
      </c>
      <c r="AV224" s="53" t="e">
        <f>Y224-Z224-VLOOKUP(C224, Вчера_Конвасэл!C:BL, 19, FALSE)</f>
        <v>#N/A</v>
      </c>
      <c r="AW224" s="53" t="e">
        <f>AA224-AB224-VLOOKUP(C224, Вчера_Конвасэл!C:BL, 21, FALSE)</f>
        <v>#N/A</v>
      </c>
      <c r="AX224" s="53" t="e">
        <f>AC224-AD224-VLOOKUP(C224, Вчера_Конвасэл!C:BL, 23, FALSE)</f>
        <v>#N/A</v>
      </c>
      <c r="AY224" s="53" t="e">
        <f>VLOOKUP(C224, Вчера_Конвасэл!C:BL, 26, FALSE)+F224-Z224-AD224-AG224</f>
        <v>#N/A</v>
      </c>
      <c r="AZ224" s="53" t="e">
        <f>AE224-VLOOKUP(C224, Вчера_Конвасэл!C:BL, 25, FALSE)</f>
        <v>#N/A</v>
      </c>
    </row>
    <row r="225" spans="1:52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40"/>
      <c r="AD225" s="39"/>
      <c r="AE225" s="39"/>
      <c r="AF225" s="39"/>
      <c r="AG225" s="40"/>
      <c r="AH225" s="48"/>
      <c r="AI225" s="53">
        <f t="shared" si="7"/>
        <v>0</v>
      </c>
      <c r="AJ225" s="53">
        <f t="shared" si="8"/>
        <v>0</v>
      </c>
      <c r="AK225" s="53" t="str">
        <f>IF(ISNA(VLOOKUP(C225,Вчера_Конвасэл!C:C, 1, FALSE)),"ошибка",0)</f>
        <v>ошибка</v>
      </c>
      <c r="AL225" s="55"/>
      <c r="AM225" s="53" t="e">
        <f>D225-VLOOKUP(C225, Вчера_Конвасэл!C:BL, 2, FALSE)</f>
        <v>#N/A</v>
      </c>
      <c r="AN225" s="53" t="e">
        <f>E225-F225-VLOOKUP(C225, Вчера_Конвасэл!C:BL, 3, FALSE)</f>
        <v>#N/A</v>
      </c>
      <c r="AO225" s="53" t="e">
        <f>K225-L225-VLOOKUP(C225, Вчера_Конвасэл!C:BL, 5, FALSE)</f>
        <v>#N/A</v>
      </c>
      <c r="AP225" s="53" t="e">
        <f>M225-N225-VLOOKUP(C225, Вчера_Конвасэл!C:BL, 7, FALSE)</f>
        <v>#N/A</v>
      </c>
      <c r="AQ225" s="53" t="e">
        <f>O225-P225-VLOOKUP(C225, Вчера_Конвасэл!C:BL, 9, FALSE)</f>
        <v>#N/A</v>
      </c>
      <c r="AR225" s="53" t="e">
        <f>Q225-R225-VLOOKUP(C225, Вчера_Конвасэл!C:BL, 11, FALSE)</f>
        <v>#N/A</v>
      </c>
      <c r="AS225" s="53" t="e">
        <f>S225-T225-VLOOKUP(C225, Вчера_Конвасэл!C:BL, 13, FALSE)</f>
        <v>#N/A</v>
      </c>
      <c r="AT225" s="53" t="e">
        <f>U225-V225-VLOOKUP(C225, Вчера_Конвасэл!C:BL, 15, FALSE)</f>
        <v>#N/A</v>
      </c>
      <c r="AU225" s="53" t="e">
        <f>W225-X225-VLOOKUP(C225, Вчера_Конвасэл!C:BL, 17, FALSE)</f>
        <v>#N/A</v>
      </c>
      <c r="AV225" s="53" t="e">
        <f>Y225-Z225-VLOOKUP(C225, Вчера_Конвасэл!C:BL, 19, FALSE)</f>
        <v>#N/A</v>
      </c>
      <c r="AW225" s="53" t="e">
        <f>AA225-AB225-VLOOKUP(C225, Вчера_Конвасэл!C:BL, 21, FALSE)</f>
        <v>#N/A</v>
      </c>
      <c r="AX225" s="53" t="e">
        <f>AC225-AD225-VLOOKUP(C225, Вчера_Конвасэл!C:BL, 23, FALSE)</f>
        <v>#N/A</v>
      </c>
      <c r="AY225" s="53" t="e">
        <f>VLOOKUP(C225, Вчера_Конвасэл!C:BL, 26, FALSE)+F225-Z225-AD225-AG225</f>
        <v>#N/A</v>
      </c>
      <c r="AZ225" s="53" t="e">
        <f>AE225-VLOOKUP(C225, Вчера_Конвасэл!C:BL, 25, FALSE)</f>
        <v>#N/A</v>
      </c>
    </row>
    <row r="226" spans="1:52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40"/>
      <c r="AD226" s="39"/>
      <c r="AE226" s="39"/>
      <c r="AF226" s="39"/>
      <c r="AG226" s="40"/>
      <c r="AH226" s="48"/>
      <c r="AI226" s="53">
        <f t="shared" si="7"/>
        <v>0</v>
      </c>
      <c r="AJ226" s="53">
        <f t="shared" si="8"/>
        <v>0</v>
      </c>
      <c r="AK226" s="53" t="str">
        <f>IF(ISNA(VLOOKUP(C226,Вчера_Конвасэл!C:C, 1, FALSE)),"ошибка",0)</f>
        <v>ошибка</v>
      </c>
      <c r="AL226" s="55"/>
      <c r="AM226" s="53" t="e">
        <f>D226-VLOOKUP(C226, Вчера_Конвасэл!C:BL, 2, FALSE)</f>
        <v>#N/A</v>
      </c>
      <c r="AN226" s="53" t="e">
        <f>E226-F226-VLOOKUP(C226, Вчера_Конвасэл!C:BL, 3, FALSE)</f>
        <v>#N/A</v>
      </c>
      <c r="AO226" s="53" t="e">
        <f>K226-L226-VLOOKUP(C226, Вчера_Конвасэл!C:BL, 5, FALSE)</f>
        <v>#N/A</v>
      </c>
      <c r="AP226" s="53" t="e">
        <f>M226-N226-VLOOKUP(C226, Вчера_Конвасэл!C:BL, 7, FALSE)</f>
        <v>#N/A</v>
      </c>
      <c r="AQ226" s="53" t="e">
        <f>O226-P226-VLOOKUP(C226, Вчера_Конвасэл!C:BL, 9, FALSE)</f>
        <v>#N/A</v>
      </c>
      <c r="AR226" s="53" t="e">
        <f>Q226-R226-VLOOKUP(C226, Вчера_Конвасэл!C:BL, 11, FALSE)</f>
        <v>#N/A</v>
      </c>
      <c r="AS226" s="53" t="e">
        <f>S226-T226-VLOOKUP(C226, Вчера_Конвасэл!C:BL, 13, FALSE)</f>
        <v>#N/A</v>
      </c>
      <c r="AT226" s="53" t="e">
        <f>U226-V226-VLOOKUP(C226, Вчера_Конвасэл!C:BL, 15, FALSE)</f>
        <v>#N/A</v>
      </c>
      <c r="AU226" s="53" t="e">
        <f>W226-X226-VLOOKUP(C226, Вчера_Конвасэл!C:BL, 17, FALSE)</f>
        <v>#N/A</v>
      </c>
      <c r="AV226" s="53" t="e">
        <f>Y226-Z226-VLOOKUP(C226, Вчера_Конвасэл!C:BL, 19, FALSE)</f>
        <v>#N/A</v>
      </c>
      <c r="AW226" s="53" t="e">
        <f>AA226-AB226-VLOOKUP(C226, Вчера_Конвасэл!C:BL, 21, FALSE)</f>
        <v>#N/A</v>
      </c>
      <c r="AX226" s="53" t="e">
        <f>AC226-AD226-VLOOKUP(C226, Вчера_Конвасэл!C:BL, 23, FALSE)</f>
        <v>#N/A</v>
      </c>
      <c r="AY226" s="53" t="e">
        <f>VLOOKUP(C226, Вчера_Конвасэл!C:BL, 26, FALSE)+F226-Z226-AD226-AG226</f>
        <v>#N/A</v>
      </c>
      <c r="AZ226" s="53" t="e">
        <f>AE226-VLOOKUP(C226, Вчера_Конвасэл!C:BL, 25, FALSE)</f>
        <v>#N/A</v>
      </c>
    </row>
    <row r="227" spans="1:52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40"/>
      <c r="AD227" s="39"/>
      <c r="AE227" s="39"/>
      <c r="AF227" s="39"/>
      <c r="AG227" s="40"/>
      <c r="AH227" s="48"/>
      <c r="AI227" s="53">
        <f t="shared" si="7"/>
        <v>0</v>
      </c>
      <c r="AJ227" s="53">
        <f t="shared" si="8"/>
        <v>0</v>
      </c>
      <c r="AK227" s="53" t="str">
        <f>IF(ISNA(VLOOKUP(C227,Вчера_Конвасэл!C:C, 1, FALSE)),"ошибка",0)</f>
        <v>ошибка</v>
      </c>
      <c r="AL227" s="55"/>
      <c r="AM227" s="53" t="e">
        <f>D227-VLOOKUP(C227, Вчера_Конвасэл!C:BL, 2, FALSE)</f>
        <v>#N/A</v>
      </c>
      <c r="AN227" s="53" t="e">
        <f>E227-F227-VLOOKUP(C227, Вчера_Конвасэл!C:BL, 3, FALSE)</f>
        <v>#N/A</v>
      </c>
      <c r="AO227" s="53" t="e">
        <f>K227-L227-VLOOKUP(C227, Вчера_Конвасэл!C:BL, 5, FALSE)</f>
        <v>#N/A</v>
      </c>
      <c r="AP227" s="53" t="e">
        <f>M227-N227-VLOOKUP(C227, Вчера_Конвасэл!C:BL, 7, FALSE)</f>
        <v>#N/A</v>
      </c>
      <c r="AQ227" s="53" t="e">
        <f>O227-P227-VLOOKUP(C227, Вчера_Конвасэл!C:BL, 9, FALSE)</f>
        <v>#N/A</v>
      </c>
      <c r="AR227" s="53" t="e">
        <f>Q227-R227-VLOOKUP(C227, Вчера_Конвасэл!C:BL, 11, FALSE)</f>
        <v>#N/A</v>
      </c>
      <c r="AS227" s="53" t="e">
        <f>S227-T227-VLOOKUP(C227, Вчера_Конвасэл!C:BL, 13, FALSE)</f>
        <v>#N/A</v>
      </c>
      <c r="AT227" s="53" t="e">
        <f>U227-V227-VLOOKUP(C227, Вчера_Конвасэл!C:BL, 15, FALSE)</f>
        <v>#N/A</v>
      </c>
      <c r="AU227" s="53" t="e">
        <f>W227-X227-VLOOKUP(C227, Вчера_Конвасэл!C:BL, 17, FALSE)</f>
        <v>#N/A</v>
      </c>
      <c r="AV227" s="53" t="e">
        <f>Y227-Z227-VLOOKUP(C227, Вчера_Конвасэл!C:BL, 19, FALSE)</f>
        <v>#N/A</v>
      </c>
      <c r="AW227" s="53" t="e">
        <f>AA227-AB227-VLOOKUP(C227, Вчера_Конвасэл!C:BL, 21, FALSE)</f>
        <v>#N/A</v>
      </c>
      <c r="AX227" s="53" t="e">
        <f>AC227-AD227-VLOOKUP(C227, Вчера_Конвасэл!C:BL, 23, FALSE)</f>
        <v>#N/A</v>
      </c>
      <c r="AY227" s="53" t="e">
        <f>VLOOKUP(C227, Вчера_Конвасэл!C:BL, 26, FALSE)+F227-Z227-AD227-AG227</f>
        <v>#N/A</v>
      </c>
      <c r="AZ227" s="53" t="e">
        <f>AE227-VLOOKUP(C227, Вчера_Конвасэл!C:BL, 25, FALSE)</f>
        <v>#N/A</v>
      </c>
    </row>
    <row r="228" spans="1:52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3">
        <f t="shared" si="7"/>
        <v>0</v>
      </c>
      <c r="AJ228" s="53">
        <f t="shared" si="8"/>
        <v>0</v>
      </c>
      <c r="AK228" s="53" t="str">
        <f>IF(ISNA(VLOOKUP(C228,Вчера_Конвасэл!C:C, 1, FALSE)),"ошибка",0)</f>
        <v>ошибка</v>
      </c>
      <c r="AL228" s="55"/>
      <c r="AM228" s="53" t="e">
        <f>D228-VLOOKUP(C228, Вчера_Конвасэл!C:BL, 2, FALSE)</f>
        <v>#N/A</v>
      </c>
      <c r="AN228" s="53" t="e">
        <f>E228-F228-VLOOKUP(C228, Вчера_Конвасэл!C:BL, 3, FALSE)</f>
        <v>#N/A</v>
      </c>
      <c r="AO228" s="53" t="e">
        <f>K228-L228-VLOOKUP(C228, Вчера_Конвасэл!C:BL, 5, FALSE)</f>
        <v>#N/A</v>
      </c>
      <c r="AP228" s="53" t="e">
        <f>M228-N228-VLOOKUP(C228, Вчера_Конвасэл!C:BL, 7, FALSE)</f>
        <v>#N/A</v>
      </c>
      <c r="AQ228" s="53" t="e">
        <f>O228-P228-VLOOKUP(C228, Вчера_Конвасэл!C:BL, 9, FALSE)</f>
        <v>#N/A</v>
      </c>
      <c r="AR228" s="53" t="e">
        <f>Q228-R228-VLOOKUP(C228, Вчера_Конвасэл!C:BL, 11, FALSE)</f>
        <v>#N/A</v>
      </c>
      <c r="AS228" s="53" t="e">
        <f>S228-T228-VLOOKUP(C228, Вчера_Конвасэл!C:BL, 13, FALSE)</f>
        <v>#N/A</v>
      </c>
      <c r="AT228" s="53" t="e">
        <f>U228-V228-VLOOKUP(C228, Вчера_Конвасэл!C:BL, 15, FALSE)</f>
        <v>#N/A</v>
      </c>
      <c r="AU228" s="53" t="e">
        <f>W228-X228-VLOOKUP(C228, Вчера_Конвасэл!C:BL, 17, FALSE)</f>
        <v>#N/A</v>
      </c>
      <c r="AV228" s="53" t="e">
        <f>Y228-Z228-VLOOKUP(C228, Вчера_Конвасэл!C:BL, 19, FALSE)</f>
        <v>#N/A</v>
      </c>
      <c r="AW228" s="53" t="e">
        <f>AA228-AB228-VLOOKUP(C228, Вчера_Конвасэл!C:BL, 21, FALSE)</f>
        <v>#N/A</v>
      </c>
      <c r="AX228" s="53" t="e">
        <f>AC228-AD228-VLOOKUP(C228, Вчера_Конвасэл!C:BL, 23, FALSE)</f>
        <v>#N/A</v>
      </c>
      <c r="AY228" s="53" t="e">
        <f>VLOOKUP(C228, Вчера_Конвасэл!C:BL, 26, FALSE)+F228-Z228-AD228-AG228</f>
        <v>#N/A</v>
      </c>
      <c r="AZ228" s="53" t="e">
        <f>AE228-VLOOKUP(C228, Вчера_Конвасэл!C:BL, 25, FALSE)</f>
        <v>#N/A</v>
      </c>
    </row>
    <row r="229" spans="1:52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3">
        <f t="shared" si="7"/>
        <v>0</v>
      </c>
      <c r="AJ229" s="53">
        <f t="shared" si="8"/>
        <v>0</v>
      </c>
      <c r="AK229" s="53" t="str">
        <f>IF(ISNA(VLOOKUP(C229,Вчера_Конвасэл!C:C, 1, FALSE)),"ошибка",0)</f>
        <v>ошибка</v>
      </c>
      <c r="AL229" s="55"/>
      <c r="AM229" s="53" t="e">
        <f>D229-VLOOKUP(C229, Вчера_Конвасэл!C:BL, 2, FALSE)</f>
        <v>#N/A</v>
      </c>
      <c r="AN229" s="53" t="e">
        <f>E229-F229-VLOOKUP(C229, Вчера_Конвасэл!C:BL, 3, FALSE)</f>
        <v>#N/A</v>
      </c>
      <c r="AO229" s="53" t="e">
        <f>K229-L229-VLOOKUP(C229, Вчера_Конвасэл!C:BL, 5, FALSE)</f>
        <v>#N/A</v>
      </c>
      <c r="AP229" s="53" t="e">
        <f>M229-N229-VLOOKUP(C229, Вчера_Конвасэл!C:BL, 7, FALSE)</f>
        <v>#N/A</v>
      </c>
      <c r="AQ229" s="53" t="e">
        <f>O229-P229-VLOOKUP(C229, Вчера_Конвасэл!C:BL, 9, FALSE)</f>
        <v>#N/A</v>
      </c>
      <c r="AR229" s="53" t="e">
        <f>Q229-R229-VLOOKUP(C229, Вчера_Конвасэл!C:BL, 11, FALSE)</f>
        <v>#N/A</v>
      </c>
      <c r="AS229" s="53" t="e">
        <f>S229-T229-VLOOKUP(C229, Вчера_Конвасэл!C:BL, 13, FALSE)</f>
        <v>#N/A</v>
      </c>
      <c r="AT229" s="53" t="e">
        <f>U229-V229-VLOOKUP(C229, Вчера_Конвасэл!C:BL, 15, FALSE)</f>
        <v>#N/A</v>
      </c>
      <c r="AU229" s="53" t="e">
        <f>W229-X229-VLOOKUP(C229, Вчера_Конвасэл!C:BL, 17, FALSE)</f>
        <v>#N/A</v>
      </c>
      <c r="AV229" s="53" t="e">
        <f>Y229-Z229-VLOOKUP(C229, Вчера_Конвасэл!C:BL, 19, FALSE)</f>
        <v>#N/A</v>
      </c>
      <c r="AW229" s="53" t="e">
        <f>AA229-AB229-VLOOKUP(C229, Вчера_Конвасэл!C:BL, 21, FALSE)</f>
        <v>#N/A</v>
      </c>
      <c r="AX229" s="53" t="e">
        <f>AC229-AD229-VLOOKUP(C229, Вчера_Конвасэл!C:BL, 23, FALSE)</f>
        <v>#N/A</v>
      </c>
      <c r="AY229" s="53" t="e">
        <f>VLOOKUP(C229, Вчера_Конвасэл!C:BL, 26, FALSE)+F229-Z229-AD229-AG229</f>
        <v>#N/A</v>
      </c>
      <c r="AZ229" s="53" t="e">
        <f>AE229-VLOOKUP(C229, Вчера_Конвасэл!C:BL, 25, FALSE)</f>
        <v>#N/A</v>
      </c>
    </row>
    <row r="230" spans="1:52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3">
        <f t="shared" si="7"/>
        <v>0</v>
      </c>
      <c r="AJ230" s="53">
        <f t="shared" si="8"/>
        <v>0</v>
      </c>
      <c r="AK230" s="53" t="str">
        <f>IF(ISNA(VLOOKUP(C230,Вчера_Конвасэл!C:C, 1, FALSE)),"ошибка",0)</f>
        <v>ошибка</v>
      </c>
      <c r="AL230" s="55"/>
      <c r="AM230" s="53" t="e">
        <f>D230-VLOOKUP(C230, Вчера_Конвасэл!C:BL, 2, FALSE)</f>
        <v>#N/A</v>
      </c>
      <c r="AN230" s="53" t="e">
        <f>E230-F230-VLOOKUP(C230, Вчера_Конвасэл!C:BL, 3, FALSE)</f>
        <v>#N/A</v>
      </c>
      <c r="AO230" s="53" t="e">
        <f>K230-L230-VLOOKUP(C230, Вчера_Конвасэл!C:BL, 5, FALSE)</f>
        <v>#N/A</v>
      </c>
      <c r="AP230" s="53" t="e">
        <f>M230-N230-VLOOKUP(C230, Вчера_Конвасэл!C:BL, 7, FALSE)</f>
        <v>#N/A</v>
      </c>
      <c r="AQ230" s="53" t="e">
        <f>O230-P230-VLOOKUP(C230, Вчера_Конвасэл!C:BL, 9, FALSE)</f>
        <v>#N/A</v>
      </c>
      <c r="AR230" s="53" t="e">
        <f>Q230-R230-VLOOKUP(C230, Вчера_Конвасэл!C:BL, 11, FALSE)</f>
        <v>#N/A</v>
      </c>
      <c r="AS230" s="53" t="e">
        <f>S230-T230-VLOOKUP(C230, Вчера_Конвасэл!C:BL, 13, FALSE)</f>
        <v>#N/A</v>
      </c>
      <c r="AT230" s="53" t="e">
        <f>U230-V230-VLOOKUP(C230, Вчера_Конвасэл!C:BL, 15, FALSE)</f>
        <v>#N/A</v>
      </c>
      <c r="AU230" s="53" t="e">
        <f>W230-X230-VLOOKUP(C230, Вчера_Конвасэл!C:BL, 17, FALSE)</f>
        <v>#N/A</v>
      </c>
      <c r="AV230" s="53" t="e">
        <f>Y230-Z230-VLOOKUP(C230, Вчера_Конвасэл!C:BL, 19, FALSE)</f>
        <v>#N/A</v>
      </c>
      <c r="AW230" s="53" t="e">
        <f>AA230-AB230-VLOOKUP(C230, Вчера_Конвасэл!C:BL, 21, FALSE)</f>
        <v>#N/A</v>
      </c>
      <c r="AX230" s="53" t="e">
        <f>AC230-AD230-VLOOKUP(C230, Вчера_Конвасэл!C:BL, 23, FALSE)</f>
        <v>#N/A</v>
      </c>
      <c r="AY230" s="53" t="e">
        <f>VLOOKUP(C230, Вчера_Конвасэл!C:BL, 26, FALSE)+F230-Z230-AD230-AG230</f>
        <v>#N/A</v>
      </c>
      <c r="AZ230" s="53" t="e">
        <f>AE230-VLOOKUP(C230, Вчера_Конвасэл!C:BL, 25, FALSE)</f>
        <v>#N/A</v>
      </c>
    </row>
    <row r="231" spans="1:52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3">
        <f t="shared" si="7"/>
        <v>0</v>
      </c>
      <c r="AJ231" s="53">
        <f t="shared" si="8"/>
        <v>0</v>
      </c>
      <c r="AK231" s="53" t="str">
        <f>IF(ISNA(VLOOKUP(C231,Вчера_Конвасэл!C:C, 1, FALSE)),"ошибка",0)</f>
        <v>ошибка</v>
      </c>
      <c r="AL231" s="55"/>
      <c r="AM231" s="53" t="e">
        <f>D231-VLOOKUP(C231, Вчера_Конвасэл!C:BL, 2, FALSE)</f>
        <v>#N/A</v>
      </c>
      <c r="AN231" s="53" t="e">
        <f>E231-F231-VLOOKUP(C231, Вчера_Конвасэл!C:BL, 3, FALSE)</f>
        <v>#N/A</v>
      </c>
      <c r="AO231" s="53" t="e">
        <f>K231-L231-VLOOKUP(C231, Вчера_Конвасэл!C:BL, 5, FALSE)</f>
        <v>#N/A</v>
      </c>
      <c r="AP231" s="53" t="e">
        <f>M231-N231-VLOOKUP(C231, Вчера_Конвасэл!C:BL, 7, FALSE)</f>
        <v>#N/A</v>
      </c>
      <c r="AQ231" s="53" t="e">
        <f>O231-P231-VLOOKUP(C231, Вчера_Конвасэл!C:BL, 9, FALSE)</f>
        <v>#N/A</v>
      </c>
      <c r="AR231" s="53" t="e">
        <f>Q231-R231-VLOOKUP(C231, Вчера_Конвасэл!C:BL, 11, FALSE)</f>
        <v>#N/A</v>
      </c>
      <c r="AS231" s="53" t="e">
        <f>S231-T231-VLOOKUP(C231, Вчера_Конвасэл!C:BL, 13, FALSE)</f>
        <v>#N/A</v>
      </c>
      <c r="AT231" s="53" t="e">
        <f>U231-V231-VLOOKUP(C231, Вчера_Конвасэл!C:BL, 15, FALSE)</f>
        <v>#N/A</v>
      </c>
      <c r="AU231" s="53" t="e">
        <f>W231-X231-VLOOKUP(C231, Вчера_Конвасэл!C:BL, 17, FALSE)</f>
        <v>#N/A</v>
      </c>
      <c r="AV231" s="53" t="e">
        <f>Y231-Z231-VLOOKUP(C231, Вчера_Конвасэл!C:BL, 19, FALSE)</f>
        <v>#N/A</v>
      </c>
      <c r="AW231" s="53" t="e">
        <f>AA231-AB231-VLOOKUP(C231, Вчера_Конвасэл!C:BL, 21, FALSE)</f>
        <v>#N/A</v>
      </c>
      <c r="AX231" s="53" t="e">
        <f>AC231-AD231-VLOOKUP(C231, Вчера_Конвасэл!C:BL, 23, FALSE)</f>
        <v>#N/A</v>
      </c>
      <c r="AY231" s="53" t="e">
        <f>VLOOKUP(C231, Вчера_Конвасэл!C:BL, 26, FALSE)+F231-Z231-AD231-AG231</f>
        <v>#N/A</v>
      </c>
      <c r="AZ231" s="53" t="e">
        <f>AE231-VLOOKUP(C231, Вчера_Конвасэл!C:BL, 25, FALSE)</f>
        <v>#N/A</v>
      </c>
    </row>
    <row r="232" spans="1:52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3">
        <f t="shared" si="7"/>
        <v>0</v>
      </c>
      <c r="AJ232" s="53">
        <f t="shared" si="8"/>
        <v>0</v>
      </c>
      <c r="AK232" s="53" t="str">
        <f>IF(ISNA(VLOOKUP(C232,Вчера_Конвасэл!C:C, 1, FALSE)),"ошибка",0)</f>
        <v>ошибка</v>
      </c>
      <c r="AL232" s="55"/>
      <c r="AM232" s="53" t="e">
        <f>D232-VLOOKUP(C232, Вчера_Конвасэл!C:BL, 2, FALSE)</f>
        <v>#N/A</v>
      </c>
      <c r="AN232" s="53" t="e">
        <f>E232-F232-VLOOKUP(C232, Вчера_Конвасэл!C:BL, 3, FALSE)</f>
        <v>#N/A</v>
      </c>
      <c r="AO232" s="53" t="e">
        <f>K232-L232-VLOOKUP(C232, Вчера_Конвасэл!C:BL, 5, FALSE)</f>
        <v>#N/A</v>
      </c>
      <c r="AP232" s="53" t="e">
        <f>M232-N232-VLOOKUP(C232, Вчера_Конвасэл!C:BL, 7, FALSE)</f>
        <v>#N/A</v>
      </c>
      <c r="AQ232" s="53" t="e">
        <f>O232-P232-VLOOKUP(C232, Вчера_Конвасэл!C:BL, 9, FALSE)</f>
        <v>#N/A</v>
      </c>
      <c r="AR232" s="53" t="e">
        <f>Q232-R232-VLOOKUP(C232, Вчера_Конвасэл!C:BL, 11, FALSE)</f>
        <v>#N/A</v>
      </c>
      <c r="AS232" s="53" t="e">
        <f>S232-T232-VLOOKUP(C232, Вчера_Конвасэл!C:BL, 13, FALSE)</f>
        <v>#N/A</v>
      </c>
      <c r="AT232" s="53" t="e">
        <f>U232-V232-VLOOKUP(C232, Вчера_Конвасэл!C:BL, 15, FALSE)</f>
        <v>#N/A</v>
      </c>
      <c r="AU232" s="53" t="e">
        <f>W232-X232-VLOOKUP(C232, Вчера_Конвасэл!C:BL, 17, FALSE)</f>
        <v>#N/A</v>
      </c>
      <c r="AV232" s="53" t="e">
        <f>Y232-Z232-VLOOKUP(C232, Вчера_Конвасэл!C:BL, 19, FALSE)</f>
        <v>#N/A</v>
      </c>
      <c r="AW232" s="53" t="e">
        <f>AA232-AB232-VLOOKUP(C232, Вчера_Конвасэл!C:BL, 21, FALSE)</f>
        <v>#N/A</v>
      </c>
      <c r="AX232" s="53" t="e">
        <f>AC232-AD232-VLOOKUP(C232, Вчера_Конвасэл!C:BL, 23, FALSE)</f>
        <v>#N/A</v>
      </c>
      <c r="AY232" s="53" t="e">
        <f>VLOOKUP(C232, Вчера_Конвасэл!C:BL, 26, FALSE)+F232-Z232-AD232-AG232</f>
        <v>#N/A</v>
      </c>
      <c r="AZ232" s="53" t="e">
        <f>AE232-VLOOKUP(C232, Вчера_Конвасэл!C:BL, 25, FALSE)</f>
        <v>#N/A</v>
      </c>
    </row>
    <row r="233" spans="1:52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3">
        <f t="shared" si="7"/>
        <v>0</v>
      </c>
      <c r="AJ233" s="53">
        <f t="shared" si="8"/>
        <v>0</v>
      </c>
      <c r="AK233" s="53" t="str">
        <f>IF(ISNA(VLOOKUP(C233,Вчера_Конвасэл!C:C, 1, FALSE)),"ошибка",0)</f>
        <v>ошибка</v>
      </c>
      <c r="AL233" s="55"/>
      <c r="AM233" s="53" t="e">
        <f>D233-VLOOKUP(C233, Вчера_Конвасэл!C:BL, 2, FALSE)</f>
        <v>#N/A</v>
      </c>
      <c r="AN233" s="53" t="e">
        <f>E233-F233-VLOOKUP(C233, Вчера_Конвасэл!C:BL, 3, FALSE)</f>
        <v>#N/A</v>
      </c>
      <c r="AO233" s="53" t="e">
        <f>K233-L233-VLOOKUP(C233, Вчера_Конвасэл!C:BL, 5, FALSE)</f>
        <v>#N/A</v>
      </c>
      <c r="AP233" s="53" t="e">
        <f>M233-N233-VLOOKUP(C233, Вчера_Конвасэл!C:BL, 7, FALSE)</f>
        <v>#N/A</v>
      </c>
      <c r="AQ233" s="53" t="e">
        <f>O233-P233-VLOOKUP(C233, Вчера_Конвасэл!C:BL, 9, FALSE)</f>
        <v>#N/A</v>
      </c>
      <c r="AR233" s="53" t="e">
        <f>Q233-R233-VLOOKUP(C233, Вчера_Конвасэл!C:BL, 11, FALSE)</f>
        <v>#N/A</v>
      </c>
      <c r="AS233" s="53" t="e">
        <f>S233-T233-VLOOKUP(C233, Вчера_Конвасэл!C:BL, 13, FALSE)</f>
        <v>#N/A</v>
      </c>
      <c r="AT233" s="53" t="e">
        <f>U233-V233-VLOOKUP(C233, Вчера_Конвасэл!C:BL, 15, FALSE)</f>
        <v>#N/A</v>
      </c>
      <c r="AU233" s="53" t="e">
        <f>W233-X233-VLOOKUP(C233, Вчера_Конвасэл!C:BL, 17, FALSE)</f>
        <v>#N/A</v>
      </c>
      <c r="AV233" s="53" t="e">
        <f>Y233-Z233-VLOOKUP(C233, Вчера_Конвасэл!C:BL, 19, FALSE)</f>
        <v>#N/A</v>
      </c>
      <c r="AW233" s="53" t="e">
        <f>AA233-AB233-VLOOKUP(C233, Вчера_Конвасэл!C:BL, 21, FALSE)</f>
        <v>#N/A</v>
      </c>
      <c r="AX233" s="53" t="e">
        <f>AC233-AD233-VLOOKUP(C233, Вчера_Конвасэл!C:BL, 23, FALSE)</f>
        <v>#N/A</v>
      </c>
      <c r="AY233" s="53" t="e">
        <f>VLOOKUP(C233, Вчера_Конвасэл!C:BL, 26, FALSE)+F233-Z233-AD233-AG233</f>
        <v>#N/A</v>
      </c>
      <c r="AZ233" s="53" t="e">
        <f>AE233-VLOOKUP(C233, Вчера_Конвасэл!C:BL, 25, FALSE)</f>
        <v>#N/A</v>
      </c>
    </row>
    <row r="234" spans="1:52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3">
        <f t="shared" si="7"/>
        <v>0</v>
      </c>
      <c r="AJ234" s="53">
        <f t="shared" si="8"/>
        <v>0</v>
      </c>
      <c r="AK234" s="53" t="str">
        <f>IF(ISNA(VLOOKUP(C234,Вчера_Конвасэл!C:C, 1, FALSE)),"ошибка",0)</f>
        <v>ошибка</v>
      </c>
      <c r="AL234" s="55"/>
      <c r="AM234" s="53" t="e">
        <f>D234-VLOOKUP(C234, Вчера_Конвасэл!C:BL, 2, FALSE)</f>
        <v>#N/A</v>
      </c>
      <c r="AN234" s="53" t="e">
        <f>E234-F234-VLOOKUP(C234, Вчера_Конвасэл!C:BL, 3, FALSE)</f>
        <v>#N/A</v>
      </c>
      <c r="AO234" s="53" t="e">
        <f>K234-L234-VLOOKUP(C234, Вчера_Конвасэл!C:BL, 5, FALSE)</f>
        <v>#N/A</v>
      </c>
      <c r="AP234" s="53" t="e">
        <f>M234-N234-VLOOKUP(C234, Вчера_Конвасэл!C:BL, 7, FALSE)</f>
        <v>#N/A</v>
      </c>
      <c r="AQ234" s="53" t="e">
        <f>O234-P234-VLOOKUP(C234, Вчера_Конвасэл!C:BL, 9, FALSE)</f>
        <v>#N/A</v>
      </c>
      <c r="AR234" s="53" t="e">
        <f>Q234-R234-VLOOKUP(C234, Вчера_Конвасэл!C:BL, 11, FALSE)</f>
        <v>#N/A</v>
      </c>
      <c r="AS234" s="53" t="e">
        <f>S234-T234-VLOOKUP(C234, Вчера_Конвасэл!C:BL, 13, FALSE)</f>
        <v>#N/A</v>
      </c>
      <c r="AT234" s="53" t="e">
        <f>U234-V234-VLOOKUP(C234, Вчера_Конвасэл!C:BL, 15, FALSE)</f>
        <v>#N/A</v>
      </c>
      <c r="AU234" s="53" t="e">
        <f>W234-X234-VLOOKUP(C234, Вчера_Конвасэл!C:BL, 17, FALSE)</f>
        <v>#N/A</v>
      </c>
      <c r="AV234" s="53" t="e">
        <f>Y234-Z234-VLOOKUP(C234, Вчера_Конвасэл!C:BL, 19, FALSE)</f>
        <v>#N/A</v>
      </c>
      <c r="AW234" s="53" t="e">
        <f>AA234-AB234-VLOOKUP(C234, Вчера_Конвасэл!C:BL, 21, FALSE)</f>
        <v>#N/A</v>
      </c>
      <c r="AX234" s="53" t="e">
        <f>AC234-AD234-VLOOKUP(C234, Вчера_Конвасэл!C:BL, 23, FALSE)</f>
        <v>#N/A</v>
      </c>
      <c r="AY234" s="53" t="e">
        <f>VLOOKUP(C234, Вчера_Конвасэл!C:BL, 26, FALSE)+F234-Z234-AD234-AG234</f>
        <v>#N/A</v>
      </c>
      <c r="AZ234" s="53" t="e">
        <f>AE234-VLOOKUP(C234, Вчера_Конвасэл!C:BL, 25, FALSE)</f>
        <v>#N/A</v>
      </c>
    </row>
    <row r="235" spans="1:52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3">
        <f t="shared" si="7"/>
        <v>0</v>
      </c>
      <c r="AJ235" s="53">
        <f t="shared" si="8"/>
        <v>0</v>
      </c>
      <c r="AK235" s="53" t="str">
        <f>IF(ISNA(VLOOKUP(C235,Вчера_Конвасэл!C:C, 1, FALSE)),"ошибка",0)</f>
        <v>ошибка</v>
      </c>
      <c r="AL235" s="55"/>
      <c r="AM235" s="53" t="e">
        <f>D235-VLOOKUP(C235, Вчера_Конвасэл!C:BL, 2, FALSE)</f>
        <v>#N/A</v>
      </c>
      <c r="AN235" s="53" t="e">
        <f>E235-F235-VLOOKUP(C235, Вчера_Конвасэл!C:BL, 3, FALSE)</f>
        <v>#N/A</v>
      </c>
      <c r="AO235" s="53" t="e">
        <f>K235-L235-VLOOKUP(C235, Вчера_Конвасэл!C:BL, 5, FALSE)</f>
        <v>#N/A</v>
      </c>
      <c r="AP235" s="53" t="e">
        <f>M235-N235-VLOOKUP(C235, Вчера_Конвасэл!C:BL, 7, FALSE)</f>
        <v>#N/A</v>
      </c>
      <c r="AQ235" s="53" t="e">
        <f>O235-P235-VLOOKUP(C235, Вчера_Конвасэл!C:BL, 9, FALSE)</f>
        <v>#N/A</v>
      </c>
      <c r="AR235" s="53" t="e">
        <f>Q235-R235-VLOOKUP(C235, Вчера_Конвасэл!C:BL, 11, FALSE)</f>
        <v>#N/A</v>
      </c>
      <c r="AS235" s="53" t="e">
        <f>S235-T235-VLOOKUP(C235, Вчера_Конвасэл!C:BL, 13, FALSE)</f>
        <v>#N/A</v>
      </c>
      <c r="AT235" s="53" t="e">
        <f>U235-V235-VLOOKUP(C235, Вчера_Конвасэл!C:BL, 15, FALSE)</f>
        <v>#N/A</v>
      </c>
      <c r="AU235" s="53" t="e">
        <f>W235-X235-VLOOKUP(C235, Вчера_Конвасэл!C:BL, 17, FALSE)</f>
        <v>#N/A</v>
      </c>
      <c r="AV235" s="53" t="e">
        <f>Y235-Z235-VLOOKUP(C235, Вчера_Конвасэл!C:BL, 19, FALSE)</f>
        <v>#N/A</v>
      </c>
      <c r="AW235" s="53" t="e">
        <f>AA235-AB235-VLOOKUP(C235, Вчера_Конвасэл!C:BL, 21, FALSE)</f>
        <v>#N/A</v>
      </c>
      <c r="AX235" s="53" t="e">
        <f>AC235-AD235-VLOOKUP(C235, Вчера_Конвасэл!C:BL, 23, FALSE)</f>
        <v>#N/A</v>
      </c>
      <c r="AY235" s="53" t="e">
        <f>VLOOKUP(C235, Вчера_Конвасэл!C:BL, 26, FALSE)+F235-Z235-AD235-AG235</f>
        <v>#N/A</v>
      </c>
      <c r="AZ235" s="53" t="e">
        <f>AE235-VLOOKUP(C235, Вчера_Конвасэл!C:BL, 25, FALSE)</f>
        <v>#N/A</v>
      </c>
    </row>
    <row r="236" spans="1:52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3">
        <f t="shared" si="7"/>
        <v>0</v>
      </c>
      <c r="AJ236" s="53">
        <f t="shared" si="8"/>
        <v>0</v>
      </c>
      <c r="AK236" s="53" t="str">
        <f>IF(ISNA(VLOOKUP(C236,Вчера_Конвасэл!C:C, 1, FALSE)),"ошибка",0)</f>
        <v>ошибка</v>
      </c>
      <c r="AL236" s="55"/>
      <c r="AM236" s="53" t="e">
        <f>D236-VLOOKUP(C236, Вчера_Конвасэл!C:BL, 2, FALSE)</f>
        <v>#N/A</v>
      </c>
      <c r="AN236" s="53" t="e">
        <f>E236-F236-VLOOKUP(C236, Вчера_Конвасэл!C:BL, 3, FALSE)</f>
        <v>#N/A</v>
      </c>
      <c r="AO236" s="53" t="e">
        <f>K236-L236-VLOOKUP(C236, Вчера_Конвасэл!C:BL, 5, FALSE)</f>
        <v>#N/A</v>
      </c>
      <c r="AP236" s="53" t="e">
        <f>M236-N236-VLOOKUP(C236, Вчера_Конвасэл!C:BL, 7, FALSE)</f>
        <v>#N/A</v>
      </c>
      <c r="AQ236" s="53" t="e">
        <f>O236-P236-VLOOKUP(C236, Вчера_Конвасэл!C:BL, 9, FALSE)</f>
        <v>#N/A</v>
      </c>
      <c r="AR236" s="53" t="e">
        <f>Q236-R236-VLOOKUP(C236, Вчера_Конвасэл!C:BL, 11, FALSE)</f>
        <v>#N/A</v>
      </c>
      <c r="AS236" s="53" t="e">
        <f>S236-T236-VLOOKUP(C236, Вчера_Конвасэл!C:BL, 13, FALSE)</f>
        <v>#N/A</v>
      </c>
      <c r="AT236" s="53" t="e">
        <f>U236-V236-VLOOKUP(C236, Вчера_Конвасэл!C:BL, 15, FALSE)</f>
        <v>#N/A</v>
      </c>
      <c r="AU236" s="53" t="e">
        <f>W236-X236-VLOOKUP(C236, Вчера_Конвасэл!C:BL, 17, FALSE)</f>
        <v>#N/A</v>
      </c>
      <c r="AV236" s="53" t="e">
        <f>Y236-Z236-VLOOKUP(C236, Вчера_Конвасэл!C:BL, 19, FALSE)</f>
        <v>#N/A</v>
      </c>
      <c r="AW236" s="53" t="e">
        <f>AA236-AB236-VLOOKUP(C236, Вчера_Конвасэл!C:BL, 21, FALSE)</f>
        <v>#N/A</v>
      </c>
      <c r="AX236" s="53" t="e">
        <f>AC236-AD236-VLOOKUP(C236, Вчера_Конвасэл!C:BL, 23, FALSE)</f>
        <v>#N/A</v>
      </c>
      <c r="AY236" s="53" t="e">
        <f>VLOOKUP(C236, Вчера_Конвасэл!C:BL, 26, FALSE)+F236-Z236-AD236-AG236</f>
        <v>#N/A</v>
      </c>
      <c r="AZ236" s="53" t="e">
        <f>AE236-VLOOKUP(C236, Вчера_Конвасэл!C:BL, 25, FALSE)</f>
        <v>#N/A</v>
      </c>
    </row>
    <row r="237" spans="1:52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3">
        <f t="shared" si="7"/>
        <v>0</v>
      </c>
      <c r="AJ237" s="53">
        <f t="shared" si="8"/>
        <v>0</v>
      </c>
      <c r="AK237" s="53" t="str">
        <f>IF(ISNA(VLOOKUP(C237,Вчера_Конвасэл!C:C, 1, FALSE)),"ошибка",0)</f>
        <v>ошибка</v>
      </c>
      <c r="AL237" s="55"/>
      <c r="AM237" s="53" t="e">
        <f>D237-VLOOKUP(C237, Вчера_Конвасэл!C:BL, 2, FALSE)</f>
        <v>#N/A</v>
      </c>
      <c r="AN237" s="53" t="e">
        <f>E237-F237-VLOOKUP(C237, Вчера_Конвасэл!C:BL, 3, FALSE)</f>
        <v>#N/A</v>
      </c>
      <c r="AO237" s="53" t="e">
        <f>K237-L237-VLOOKUP(C237, Вчера_Конвасэл!C:BL, 5, FALSE)</f>
        <v>#N/A</v>
      </c>
      <c r="AP237" s="53" t="e">
        <f>M237-N237-VLOOKUP(C237, Вчера_Конвасэл!C:BL, 7, FALSE)</f>
        <v>#N/A</v>
      </c>
      <c r="AQ237" s="53" t="e">
        <f>O237-P237-VLOOKUP(C237, Вчера_Конвасэл!C:BL, 9, FALSE)</f>
        <v>#N/A</v>
      </c>
      <c r="AR237" s="53" t="e">
        <f>Q237-R237-VLOOKUP(C237, Вчера_Конвасэл!C:BL, 11, FALSE)</f>
        <v>#N/A</v>
      </c>
      <c r="AS237" s="53" t="e">
        <f>S237-T237-VLOOKUP(C237, Вчера_Конвасэл!C:BL, 13, FALSE)</f>
        <v>#N/A</v>
      </c>
      <c r="AT237" s="53" t="e">
        <f>U237-V237-VLOOKUP(C237, Вчера_Конвасэл!C:BL, 15, FALSE)</f>
        <v>#N/A</v>
      </c>
      <c r="AU237" s="53" t="e">
        <f>W237-X237-VLOOKUP(C237, Вчера_Конвасэл!C:BL, 17, FALSE)</f>
        <v>#N/A</v>
      </c>
      <c r="AV237" s="53" t="e">
        <f>Y237-Z237-VLOOKUP(C237, Вчера_Конвасэл!C:BL, 19, FALSE)</f>
        <v>#N/A</v>
      </c>
      <c r="AW237" s="53" t="e">
        <f>AA237-AB237-VLOOKUP(C237, Вчера_Конвасэл!C:BL, 21, FALSE)</f>
        <v>#N/A</v>
      </c>
      <c r="AX237" s="53" t="e">
        <f>AC237-AD237-VLOOKUP(C237, Вчера_Конвасэл!C:BL, 23, FALSE)</f>
        <v>#N/A</v>
      </c>
      <c r="AY237" s="53" t="e">
        <f>VLOOKUP(C237, Вчера_Конвасэл!C:BL, 26, FALSE)+F237-Z237-AD237-AG237</f>
        <v>#N/A</v>
      </c>
      <c r="AZ237" s="53" t="e">
        <f>AE237-VLOOKUP(C237, Вчера_Конвасэл!C:BL, 25, FALSE)</f>
        <v>#N/A</v>
      </c>
    </row>
    <row r="238" spans="1:52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3">
        <f t="shared" si="7"/>
        <v>0</v>
      </c>
      <c r="AJ238" s="53">
        <f t="shared" si="8"/>
        <v>0</v>
      </c>
      <c r="AK238" s="53" t="str">
        <f>IF(ISNA(VLOOKUP(C238,Вчера_Конвасэл!C:C, 1, FALSE)),"ошибка",0)</f>
        <v>ошибка</v>
      </c>
      <c r="AL238" s="55"/>
      <c r="AM238" s="53" t="e">
        <f>D238-VLOOKUP(C238, Вчера_Конвасэл!C:BL, 2, FALSE)</f>
        <v>#N/A</v>
      </c>
      <c r="AN238" s="53" t="e">
        <f>E238-F238-VLOOKUP(C238, Вчера_Конвасэл!C:BL, 3, FALSE)</f>
        <v>#N/A</v>
      </c>
      <c r="AO238" s="53" t="e">
        <f>K238-L238-VLOOKUP(C238, Вчера_Конвасэл!C:BL, 5, FALSE)</f>
        <v>#N/A</v>
      </c>
      <c r="AP238" s="53" t="e">
        <f>M238-N238-VLOOKUP(C238, Вчера_Конвасэл!C:BL, 7, FALSE)</f>
        <v>#N/A</v>
      </c>
      <c r="AQ238" s="53" t="e">
        <f>O238-P238-VLOOKUP(C238, Вчера_Конвасэл!C:BL, 9, FALSE)</f>
        <v>#N/A</v>
      </c>
      <c r="AR238" s="53" t="e">
        <f>Q238-R238-VLOOKUP(C238, Вчера_Конвасэл!C:BL, 11, FALSE)</f>
        <v>#N/A</v>
      </c>
      <c r="AS238" s="53" t="e">
        <f>S238-T238-VLOOKUP(C238, Вчера_Конвасэл!C:BL, 13, FALSE)</f>
        <v>#N/A</v>
      </c>
      <c r="AT238" s="53" t="e">
        <f>U238-V238-VLOOKUP(C238, Вчера_Конвасэл!C:BL, 15, FALSE)</f>
        <v>#N/A</v>
      </c>
      <c r="AU238" s="53" t="e">
        <f>W238-X238-VLOOKUP(C238, Вчера_Конвасэл!C:BL, 17, FALSE)</f>
        <v>#N/A</v>
      </c>
      <c r="AV238" s="53" t="e">
        <f>Y238-Z238-VLOOKUP(C238, Вчера_Конвасэл!C:BL, 19, FALSE)</f>
        <v>#N/A</v>
      </c>
      <c r="AW238" s="53" t="e">
        <f>AA238-AB238-VLOOKUP(C238, Вчера_Конвасэл!C:BL, 21, FALSE)</f>
        <v>#N/A</v>
      </c>
      <c r="AX238" s="53" t="e">
        <f>AC238-AD238-VLOOKUP(C238, Вчера_Конвасэл!C:BL, 23, FALSE)</f>
        <v>#N/A</v>
      </c>
      <c r="AY238" s="53" t="e">
        <f>VLOOKUP(C238, Вчера_Конвасэл!C:BL, 26, FALSE)+F238-Z238-AD238-AG238</f>
        <v>#N/A</v>
      </c>
      <c r="AZ238" s="53" t="e">
        <f>AE238-VLOOKUP(C238, Вчера_Конвасэл!C:BL, 25, FALSE)</f>
        <v>#N/A</v>
      </c>
    </row>
    <row r="239" spans="1:52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3">
        <f t="shared" si="7"/>
        <v>0</v>
      </c>
      <c r="AJ239" s="53">
        <f t="shared" si="8"/>
        <v>0</v>
      </c>
      <c r="AK239" s="53" t="str">
        <f>IF(ISNA(VLOOKUP(C239,Вчера_Конвасэл!C:C, 1, FALSE)),"ошибка",0)</f>
        <v>ошибка</v>
      </c>
      <c r="AL239" s="55"/>
      <c r="AM239" s="53" t="e">
        <f>D239-VLOOKUP(C239, Вчера_Конвасэл!C:BL, 2, FALSE)</f>
        <v>#N/A</v>
      </c>
      <c r="AN239" s="53" t="e">
        <f>E239-F239-VLOOKUP(C239, Вчера_Конвасэл!C:BL, 3, FALSE)</f>
        <v>#N/A</v>
      </c>
      <c r="AO239" s="53" t="e">
        <f>K239-L239-VLOOKUP(C239, Вчера_Конвасэл!C:BL, 5, FALSE)</f>
        <v>#N/A</v>
      </c>
      <c r="AP239" s="53" t="e">
        <f>M239-N239-VLOOKUP(C239, Вчера_Конвасэл!C:BL, 7, FALSE)</f>
        <v>#N/A</v>
      </c>
      <c r="AQ239" s="53" t="e">
        <f>O239-P239-VLOOKUP(C239, Вчера_Конвасэл!C:BL, 9, FALSE)</f>
        <v>#N/A</v>
      </c>
      <c r="AR239" s="53" t="e">
        <f>Q239-R239-VLOOKUP(C239, Вчера_Конвасэл!C:BL, 11, FALSE)</f>
        <v>#N/A</v>
      </c>
      <c r="AS239" s="53" t="e">
        <f>S239-T239-VLOOKUP(C239, Вчера_Конвасэл!C:BL, 13, FALSE)</f>
        <v>#N/A</v>
      </c>
      <c r="AT239" s="53" t="e">
        <f>U239-V239-VLOOKUP(C239, Вчера_Конвасэл!C:BL, 15, FALSE)</f>
        <v>#N/A</v>
      </c>
      <c r="AU239" s="53" t="e">
        <f>W239-X239-VLOOKUP(C239, Вчера_Конвасэл!C:BL, 17, FALSE)</f>
        <v>#N/A</v>
      </c>
      <c r="AV239" s="53" t="e">
        <f>Y239-Z239-VLOOKUP(C239, Вчера_Конвасэл!C:BL, 19, FALSE)</f>
        <v>#N/A</v>
      </c>
      <c r="AW239" s="53" t="e">
        <f>AA239-AB239-VLOOKUP(C239, Вчера_Конвасэл!C:BL, 21, FALSE)</f>
        <v>#N/A</v>
      </c>
      <c r="AX239" s="53" t="e">
        <f>AC239-AD239-VLOOKUP(C239, Вчера_Конвасэл!C:BL, 23, FALSE)</f>
        <v>#N/A</v>
      </c>
      <c r="AY239" s="53" t="e">
        <f>VLOOKUP(C239, Вчера_Конвасэл!C:BL, 26, FALSE)+F239-Z239-AD239-AG239</f>
        <v>#N/A</v>
      </c>
      <c r="AZ239" s="53" t="e">
        <f>AE239-VLOOKUP(C239, Вчера_Конвасэл!C:BL, 25, FALSE)</f>
        <v>#N/A</v>
      </c>
    </row>
    <row r="240" spans="1:52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3">
        <f t="shared" si="7"/>
        <v>0</v>
      </c>
      <c r="AJ240" s="53">
        <f t="shared" si="8"/>
        <v>0</v>
      </c>
      <c r="AK240" s="53" t="str">
        <f>IF(ISNA(VLOOKUP(C240,Вчера_Конвасэл!C:C, 1, FALSE)),"ошибка",0)</f>
        <v>ошибка</v>
      </c>
      <c r="AL240" s="55"/>
      <c r="AM240" s="53" t="e">
        <f>D240-VLOOKUP(C240, Вчера_Конвасэл!C:BL, 2, FALSE)</f>
        <v>#N/A</v>
      </c>
      <c r="AN240" s="53" t="e">
        <f>E240-F240-VLOOKUP(C240, Вчера_Конвасэл!C:BL, 3, FALSE)</f>
        <v>#N/A</v>
      </c>
      <c r="AO240" s="53" t="e">
        <f>K240-L240-VLOOKUP(C240, Вчера_Конвасэл!C:BL, 5, FALSE)</f>
        <v>#N/A</v>
      </c>
      <c r="AP240" s="53" t="e">
        <f>M240-N240-VLOOKUP(C240, Вчера_Конвасэл!C:BL, 7, FALSE)</f>
        <v>#N/A</v>
      </c>
      <c r="AQ240" s="53" t="e">
        <f>O240-P240-VLOOKUP(C240, Вчера_Конвасэл!C:BL, 9, FALSE)</f>
        <v>#N/A</v>
      </c>
      <c r="AR240" s="53" t="e">
        <f>Q240-R240-VLOOKUP(C240, Вчера_Конвасэл!C:BL, 11, FALSE)</f>
        <v>#N/A</v>
      </c>
      <c r="AS240" s="53" t="e">
        <f>S240-T240-VLOOKUP(C240, Вчера_Конвасэл!C:BL, 13, FALSE)</f>
        <v>#N/A</v>
      </c>
      <c r="AT240" s="53" t="e">
        <f>U240-V240-VLOOKUP(C240, Вчера_Конвасэл!C:BL, 15, FALSE)</f>
        <v>#N/A</v>
      </c>
      <c r="AU240" s="53" t="e">
        <f>W240-X240-VLOOKUP(C240, Вчера_Конвасэл!C:BL, 17, FALSE)</f>
        <v>#N/A</v>
      </c>
      <c r="AV240" s="53" t="e">
        <f>Y240-Z240-VLOOKUP(C240, Вчера_Конвасэл!C:BL, 19, FALSE)</f>
        <v>#N/A</v>
      </c>
      <c r="AW240" s="53" t="e">
        <f>AA240-AB240-VLOOKUP(C240, Вчера_Конвасэл!C:BL, 21, FALSE)</f>
        <v>#N/A</v>
      </c>
      <c r="AX240" s="53" t="e">
        <f>AC240-AD240-VLOOKUP(C240, Вчера_Конвасэл!C:BL, 23, FALSE)</f>
        <v>#N/A</v>
      </c>
      <c r="AY240" s="53" t="e">
        <f>VLOOKUP(C240, Вчера_Конвасэл!C:BL, 26, FALSE)+F240-Z240-AD240-AG240</f>
        <v>#N/A</v>
      </c>
      <c r="AZ240" s="53" t="e">
        <f>AE240-VLOOKUP(C240, Вчера_Конвасэл!C:BL, 25, FALSE)</f>
        <v>#N/A</v>
      </c>
    </row>
    <row r="241" spans="1:52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3">
        <f t="shared" si="7"/>
        <v>0</v>
      </c>
      <c r="AJ241" s="53">
        <f t="shared" si="8"/>
        <v>0</v>
      </c>
      <c r="AK241" s="53" t="str">
        <f>IF(ISNA(VLOOKUP(C241,Вчера_Конвасэл!C:C, 1, FALSE)),"ошибка",0)</f>
        <v>ошибка</v>
      </c>
      <c r="AL241" s="55"/>
      <c r="AM241" s="53" t="e">
        <f>D241-VLOOKUP(C241, Вчера_Конвасэл!C:BL, 2, FALSE)</f>
        <v>#N/A</v>
      </c>
      <c r="AN241" s="53" t="e">
        <f>E241-F241-VLOOKUP(C241, Вчера_Конвасэл!C:BL, 3, FALSE)</f>
        <v>#N/A</v>
      </c>
      <c r="AO241" s="53" t="e">
        <f>K241-L241-VLOOKUP(C241, Вчера_Конвасэл!C:BL, 5, FALSE)</f>
        <v>#N/A</v>
      </c>
      <c r="AP241" s="53" t="e">
        <f>M241-N241-VLOOKUP(C241, Вчера_Конвасэл!C:BL, 7, FALSE)</f>
        <v>#N/A</v>
      </c>
      <c r="AQ241" s="53" t="e">
        <f>O241-P241-VLOOKUP(C241, Вчера_Конвасэл!C:BL, 9, FALSE)</f>
        <v>#N/A</v>
      </c>
      <c r="AR241" s="53" t="e">
        <f>Q241-R241-VLOOKUP(C241, Вчера_Конвасэл!C:BL, 11, FALSE)</f>
        <v>#N/A</v>
      </c>
      <c r="AS241" s="53" t="e">
        <f>S241-T241-VLOOKUP(C241, Вчера_Конвасэл!C:BL, 13, FALSE)</f>
        <v>#N/A</v>
      </c>
      <c r="AT241" s="53" t="e">
        <f>U241-V241-VLOOKUP(C241, Вчера_Конвасэл!C:BL, 15, FALSE)</f>
        <v>#N/A</v>
      </c>
      <c r="AU241" s="53" t="e">
        <f>W241-X241-VLOOKUP(C241, Вчера_Конвасэл!C:BL, 17, FALSE)</f>
        <v>#N/A</v>
      </c>
      <c r="AV241" s="53" t="e">
        <f>Y241-Z241-VLOOKUP(C241, Вчера_Конвасэл!C:BL, 19, FALSE)</f>
        <v>#N/A</v>
      </c>
      <c r="AW241" s="53" t="e">
        <f>AA241-AB241-VLOOKUP(C241, Вчера_Конвасэл!C:BL, 21, FALSE)</f>
        <v>#N/A</v>
      </c>
      <c r="AX241" s="53" t="e">
        <f>AC241-AD241-VLOOKUP(C241, Вчера_Конвасэл!C:BL, 23, FALSE)</f>
        <v>#N/A</v>
      </c>
      <c r="AY241" s="53" t="e">
        <f>VLOOKUP(C241, Вчера_Конвасэл!C:BL, 26, FALSE)+F241-Z241-AD241-AG241</f>
        <v>#N/A</v>
      </c>
      <c r="AZ241" s="53" t="e">
        <f>AE241-VLOOKUP(C241, Вчера_Конвасэл!C:BL, 25, FALSE)</f>
        <v>#N/A</v>
      </c>
    </row>
    <row r="242" spans="1:52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3">
        <f t="shared" si="7"/>
        <v>0</v>
      </c>
      <c r="AJ242" s="53">
        <f t="shared" si="8"/>
        <v>0</v>
      </c>
      <c r="AK242" s="53" t="str">
        <f>IF(ISNA(VLOOKUP(C242,Вчера_Конвасэл!C:C, 1, FALSE)),"ошибка",0)</f>
        <v>ошибка</v>
      </c>
      <c r="AL242" s="55"/>
      <c r="AM242" s="53" t="e">
        <f>D242-VLOOKUP(C242, Вчера_Конвасэл!C:BL, 2, FALSE)</f>
        <v>#N/A</v>
      </c>
      <c r="AN242" s="53" t="e">
        <f>E242-F242-VLOOKUP(C242, Вчера_Конвасэл!C:BL, 3, FALSE)</f>
        <v>#N/A</v>
      </c>
      <c r="AO242" s="53" t="e">
        <f>K242-L242-VLOOKUP(C242, Вчера_Конвасэл!C:BL, 5, FALSE)</f>
        <v>#N/A</v>
      </c>
      <c r="AP242" s="53" t="e">
        <f>M242-N242-VLOOKUP(C242, Вчера_Конвасэл!C:BL, 7, FALSE)</f>
        <v>#N/A</v>
      </c>
      <c r="AQ242" s="53" t="e">
        <f>O242-P242-VLOOKUP(C242, Вчера_Конвасэл!C:BL, 9, FALSE)</f>
        <v>#N/A</v>
      </c>
      <c r="AR242" s="53" t="e">
        <f>Q242-R242-VLOOKUP(C242, Вчера_Конвасэл!C:BL, 11, FALSE)</f>
        <v>#N/A</v>
      </c>
      <c r="AS242" s="53" t="e">
        <f>S242-T242-VLOOKUP(C242, Вчера_Конвасэл!C:BL, 13, FALSE)</f>
        <v>#N/A</v>
      </c>
      <c r="AT242" s="53" t="e">
        <f>U242-V242-VLOOKUP(C242, Вчера_Конвасэл!C:BL, 15, FALSE)</f>
        <v>#N/A</v>
      </c>
      <c r="AU242" s="53" t="e">
        <f>W242-X242-VLOOKUP(C242, Вчера_Конвасэл!C:BL, 17, FALSE)</f>
        <v>#N/A</v>
      </c>
      <c r="AV242" s="53" t="e">
        <f>Y242-Z242-VLOOKUP(C242, Вчера_Конвасэл!C:BL, 19, FALSE)</f>
        <v>#N/A</v>
      </c>
      <c r="AW242" s="53" t="e">
        <f>AA242-AB242-VLOOKUP(C242, Вчера_Конвасэл!C:BL, 21, FALSE)</f>
        <v>#N/A</v>
      </c>
      <c r="AX242" s="53" t="e">
        <f>AC242-AD242-VLOOKUP(C242, Вчера_Конвасэл!C:BL, 23, FALSE)</f>
        <v>#N/A</v>
      </c>
      <c r="AY242" s="53" t="e">
        <f>VLOOKUP(C242, Вчера_Конвасэл!C:BL, 26, FALSE)+F242-Z242-AD242-AG242</f>
        <v>#N/A</v>
      </c>
      <c r="AZ242" s="53" t="e">
        <f>AE242-VLOOKUP(C242, Вчера_Конвасэл!C:BL, 25, FALSE)</f>
        <v>#N/A</v>
      </c>
    </row>
    <row r="243" spans="1:52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3">
        <f t="shared" si="7"/>
        <v>0</v>
      </c>
      <c r="AJ243" s="53">
        <f t="shared" si="8"/>
        <v>0</v>
      </c>
      <c r="AK243" s="53" t="str">
        <f>IF(ISNA(VLOOKUP(C243,Вчера_Конвасэл!C:C, 1, FALSE)),"ошибка",0)</f>
        <v>ошибка</v>
      </c>
      <c r="AL243" s="55"/>
      <c r="AM243" s="53" t="e">
        <f>D243-VLOOKUP(C243, Вчера_Конвасэл!C:BL, 2, FALSE)</f>
        <v>#N/A</v>
      </c>
      <c r="AN243" s="53" t="e">
        <f>E243-F243-VLOOKUP(C243, Вчера_Конвасэл!C:BL, 3, FALSE)</f>
        <v>#N/A</v>
      </c>
      <c r="AO243" s="53" t="e">
        <f>K243-L243-VLOOKUP(C243, Вчера_Конвасэл!C:BL, 5, FALSE)</f>
        <v>#N/A</v>
      </c>
      <c r="AP243" s="53" t="e">
        <f>M243-N243-VLOOKUP(C243, Вчера_Конвасэл!C:BL, 7, FALSE)</f>
        <v>#N/A</v>
      </c>
      <c r="AQ243" s="53" t="e">
        <f>O243-P243-VLOOKUP(C243, Вчера_Конвасэл!C:BL, 9, FALSE)</f>
        <v>#N/A</v>
      </c>
      <c r="AR243" s="53" t="e">
        <f>Q243-R243-VLOOKUP(C243, Вчера_Конвасэл!C:BL, 11, FALSE)</f>
        <v>#N/A</v>
      </c>
      <c r="AS243" s="53" t="e">
        <f>S243-T243-VLOOKUP(C243, Вчера_Конвасэл!C:BL, 13, FALSE)</f>
        <v>#N/A</v>
      </c>
      <c r="AT243" s="53" t="e">
        <f>U243-V243-VLOOKUP(C243, Вчера_Конвасэл!C:BL, 15, FALSE)</f>
        <v>#N/A</v>
      </c>
      <c r="AU243" s="53" t="e">
        <f>W243-X243-VLOOKUP(C243, Вчера_Конвасэл!C:BL, 17, FALSE)</f>
        <v>#N/A</v>
      </c>
      <c r="AV243" s="53" t="e">
        <f>Y243-Z243-VLOOKUP(C243, Вчера_Конвасэл!C:BL, 19, FALSE)</f>
        <v>#N/A</v>
      </c>
      <c r="AW243" s="53" t="e">
        <f>AA243-AB243-VLOOKUP(C243, Вчера_Конвасэл!C:BL, 21, FALSE)</f>
        <v>#N/A</v>
      </c>
      <c r="AX243" s="53" t="e">
        <f>AC243-AD243-VLOOKUP(C243, Вчера_Конвасэл!C:BL, 23, FALSE)</f>
        <v>#N/A</v>
      </c>
      <c r="AY243" s="53" t="e">
        <f>VLOOKUP(C243, Вчера_Конвасэл!C:BL, 26, FALSE)+F243-Z243-AD243-AG243</f>
        <v>#N/A</v>
      </c>
      <c r="AZ243" s="53" t="e">
        <f>AE243-VLOOKUP(C243, Вчера_Конвасэл!C:BL, 25, FALSE)</f>
        <v>#N/A</v>
      </c>
    </row>
    <row r="244" spans="1:52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3">
        <f t="shared" si="7"/>
        <v>0</v>
      </c>
      <c r="AJ244" s="53">
        <f t="shared" si="8"/>
        <v>0</v>
      </c>
      <c r="AK244" s="53" t="str">
        <f>IF(ISNA(VLOOKUP(C244,Вчера_Конвасэл!C:C, 1, FALSE)),"ошибка",0)</f>
        <v>ошибка</v>
      </c>
      <c r="AL244" s="55"/>
      <c r="AM244" s="53" t="e">
        <f>D244-VLOOKUP(C244, Вчера_Конвасэл!C:BL, 2, FALSE)</f>
        <v>#N/A</v>
      </c>
      <c r="AN244" s="53" t="e">
        <f>E244-F244-VLOOKUP(C244, Вчера_Конвасэл!C:BL, 3, FALSE)</f>
        <v>#N/A</v>
      </c>
      <c r="AO244" s="53" t="e">
        <f>K244-L244-VLOOKUP(C244, Вчера_Конвасэл!C:BL, 5, FALSE)</f>
        <v>#N/A</v>
      </c>
      <c r="AP244" s="53" t="e">
        <f>M244-N244-VLOOKUP(C244, Вчера_Конвасэл!C:BL, 7, FALSE)</f>
        <v>#N/A</v>
      </c>
      <c r="AQ244" s="53" t="e">
        <f>O244-P244-VLOOKUP(C244, Вчера_Конвасэл!C:BL, 9, FALSE)</f>
        <v>#N/A</v>
      </c>
      <c r="AR244" s="53" t="e">
        <f>Q244-R244-VLOOKUP(C244, Вчера_Конвасэл!C:BL, 11, FALSE)</f>
        <v>#N/A</v>
      </c>
      <c r="AS244" s="53" t="e">
        <f>S244-T244-VLOOKUP(C244, Вчера_Конвасэл!C:BL, 13, FALSE)</f>
        <v>#N/A</v>
      </c>
      <c r="AT244" s="53" t="e">
        <f>U244-V244-VLOOKUP(C244, Вчера_Конвасэл!C:BL, 15, FALSE)</f>
        <v>#N/A</v>
      </c>
      <c r="AU244" s="53" t="e">
        <f>W244-X244-VLOOKUP(C244, Вчера_Конвасэл!C:BL, 17, FALSE)</f>
        <v>#N/A</v>
      </c>
      <c r="AV244" s="53" t="e">
        <f>Y244-Z244-VLOOKUP(C244, Вчера_Конвасэл!C:BL, 19, FALSE)</f>
        <v>#N/A</v>
      </c>
      <c r="AW244" s="53" t="e">
        <f>AA244-AB244-VLOOKUP(C244, Вчера_Конвасэл!C:BL, 21, FALSE)</f>
        <v>#N/A</v>
      </c>
      <c r="AX244" s="53" t="e">
        <f>AC244-AD244-VLOOKUP(C244, Вчера_Конвасэл!C:BL, 23, FALSE)</f>
        <v>#N/A</v>
      </c>
      <c r="AY244" s="53" t="e">
        <f>VLOOKUP(C244, Вчера_Конвасэл!C:BL, 26, FALSE)+F244-Z244-AD244-AG244</f>
        <v>#N/A</v>
      </c>
      <c r="AZ244" s="53" t="e">
        <f>AE244-VLOOKUP(C244, Вчера_Конвасэл!C:BL, 25, FALSE)</f>
        <v>#N/A</v>
      </c>
    </row>
    <row r="245" spans="1:52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3">
        <f t="shared" si="7"/>
        <v>0</v>
      </c>
      <c r="AJ245" s="53">
        <f t="shared" si="8"/>
        <v>0</v>
      </c>
      <c r="AK245" s="53" t="str">
        <f>IF(ISNA(VLOOKUP(C245,Вчера_Конвасэл!C:C, 1, FALSE)),"ошибка",0)</f>
        <v>ошибка</v>
      </c>
      <c r="AL245" s="55"/>
      <c r="AM245" s="53" t="e">
        <f>D245-VLOOKUP(C245, Вчера_Конвасэл!C:BL, 2, FALSE)</f>
        <v>#N/A</v>
      </c>
      <c r="AN245" s="53" t="e">
        <f>E245-F245-VLOOKUP(C245, Вчера_Конвасэл!C:BL, 3, FALSE)</f>
        <v>#N/A</v>
      </c>
      <c r="AO245" s="53" t="e">
        <f>K245-L245-VLOOKUP(C245, Вчера_Конвасэл!C:BL, 5, FALSE)</f>
        <v>#N/A</v>
      </c>
      <c r="AP245" s="53" t="e">
        <f>M245-N245-VLOOKUP(C245, Вчера_Конвасэл!C:BL, 7, FALSE)</f>
        <v>#N/A</v>
      </c>
      <c r="AQ245" s="53" t="e">
        <f>O245-P245-VLOOKUP(C245, Вчера_Конвасэл!C:BL, 9, FALSE)</f>
        <v>#N/A</v>
      </c>
      <c r="AR245" s="53" t="e">
        <f>Q245-R245-VLOOKUP(C245, Вчера_Конвасэл!C:BL, 11, FALSE)</f>
        <v>#N/A</v>
      </c>
      <c r="AS245" s="53" t="e">
        <f>S245-T245-VLOOKUP(C245, Вчера_Конвасэл!C:BL, 13, FALSE)</f>
        <v>#N/A</v>
      </c>
      <c r="AT245" s="53" t="e">
        <f>U245-V245-VLOOKUP(C245, Вчера_Конвасэл!C:BL, 15, FALSE)</f>
        <v>#N/A</v>
      </c>
      <c r="AU245" s="53" t="e">
        <f>W245-X245-VLOOKUP(C245, Вчера_Конвасэл!C:BL, 17, FALSE)</f>
        <v>#N/A</v>
      </c>
      <c r="AV245" s="53" t="e">
        <f>Y245-Z245-VLOOKUP(C245, Вчера_Конвасэл!C:BL, 19, FALSE)</f>
        <v>#N/A</v>
      </c>
      <c r="AW245" s="53" t="e">
        <f>AA245-AB245-VLOOKUP(C245, Вчера_Конвасэл!C:BL, 21, FALSE)</f>
        <v>#N/A</v>
      </c>
      <c r="AX245" s="53" t="e">
        <f>AC245-AD245-VLOOKUP(C245, Вчера_Конвасэл!C:BL, 23, FALSE)</f>
        <v>#N/A</v>
      </c>
      <c r="AY245" s="53" t="e">
        <f>VLOOKUP(C245, Вчера_Конвасэл!C:BL, 26, FALSE)+F245-Z245-AD245-AG245</f>
        <v>#N/A</v>
      </c>
      <c r="AZ245" s="53" t="e">
        <f>AE245-VLOOKUP(C245, Вчера_Конвасэл!C:BL, 25, FALSE)</f>
        <v>#N/A</v>
      </c>
    </row>
    <row r="246" spans="1:52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3">
        <f t="shared" si="7"/>
        <v>0</v>
      </c>
      <c r="AJ246" s="53">
        <f t="shared" si="8"/>
        <v>0</v>
      </c>
      <c r="AK246" s="53" t="str">
        <f>IF(ISNA(VLOOKUP(C246,Вчера_Конвасэл!C:C, 1, FALSE)),"ошибка",0)</f>
        <v>ошибка</v>
      </c>
      <c r="AL246" s="55"/>
      <c r="AM246" s="53" t="e">
        <f>D246-VLOOKUP(C246, Вчера_Конвасэл!C:BL, 2, FALSE)</f>
        <v>#N/A</v>
      </c>
      <c r="AN246" s="53" t="e">
        <f>E246-F246-VLOOKUP(C246, Вчера_Конвасэл!C:BL, 3, FALSE)</f>
        <v>#N/A</v>
      </c>
      <c r="AO246" s="53" t="e">
        <f>K246-L246-VLOOKUP(C246, Вчера_Конвасэл!C:BL, 5, FALSE)</f>
        <v>#N/A</v>
      </c>
      <c r="AP246" s="53" t="e">
        <f>M246-N246-VLOOKUP(C246, Вчера_Конвасэл!C:BL, 7, FALSE)</f>
        <v>#N/A</v>
      </c>
      <c r="AQ246" s="53" t="e">
        <f>O246-P246-VLOOKUP(C246, Вчера_Конвасэл!C:BL, 9, FALSE)</f>
        <v>#N/A</v>
      </c>
      <c r="AR246" s="53" t="e">
        <f>Q246-R246-VLOOKUP(C246, Вчера_Конвасэл!C:BL, 11, FALSE)</f>
        <v>#N/A</v>
      </c>
      <c r="AS246" s="53" t="e">
        <f>S246-T246-VLOOKUP(C246, Вчера_Конвасэл!C:BL, 13, FALSE)</f>
        <v>#N/A</v>
      </c>
      <c r="AT246" s="53" t="e">
        <f>U246-V246-VLOOKUP(C246, Вчера_Конвасэл!C:BL, 15, FALSE)</f>
        <v>#N/A</v>
      </c>
      <c r="AU246" s="53" t="e">
        <f>W246-X246-VLOOKUP(C246, Вчера_Конвасэл!C:BL, 17, FALSE)</f>
        <v>#N/A</v>
      </c>
      <c r="AV246" s="53" t="e">
        <f>Y246-Z246-VLOOKUP(C246, Вчера_Конвасэл!C:BL, 19, FALSE)</f>
        <v>#N/A</v>
      </c>
      <c r="AW246" s="53" t="e">
        <f>AA246-AB246-VLOOKUP(C246, Вчера_Конвасэл!C:BL, 21, FALSE)</f>
        <v>#N/A</v>
      </c>
      <c r="AX246" s="53" t="e">
        <f>AC246-AD246-VLOOKUP(C246, Вчера_Конвасэл!C:BL, 23, FALSE)</f>
        <v>#N/A</v>
      </c>
      <c r="AY246" s="53" t="e">
        <f>VLOOKUP(C246, Вчера_Конвасэл!C:BL, 26, FALSE)+F246-Z246-AD246-AG246</f>
        <v>#N/A</v>
      </c>
      <c r="AZ246" s="53" t="e">
        <f>AE246-VLOOKUP(C246, Вчера_Конвасэл!C:BL, 25, FALSE)</f>
        <v>#N/A</v>
      </c>
    </row>
    <row r="247" spans="1:52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3">
        <f t="shared" si="7"/>
        <v>0</v>
      </c>
      <c r="AJ247" s="53">
        <f t="shared" si="8"/>
        <v>0</v>
      </c>
      <c r="AK247" s="53" t="str">
        <f>IF(ISNA(VLOOKUP(C247,Вчера_Конвасэл!C:C, 1, FALSE)),"ошибка",0)</f>
        <v>ошибка</v>
      </c>
      <c r="AL247" s="55"/>
      <c r="AM247" s="53" t="e">
        <f>D247-VLOOKUP(C247, Вчера_Конвасэл!C:BL, 2, FALSE)</f>
        <v>#N/A</v>
      </c>
      <c r="AN247" s="53" t="e">
        <f>E247-F247-VLOOKUP(C247, Вчера_Конвасэл!C:BL, 3, FALSE)</f>
        <v>#N/A</v>
      </c>
      <c r="AO247" s="53" t="e">
        <f>K247-L247-VLOOKUP(C247, Вчера_Конвасэл!C:BL, 5, FALSE)</f>
        <v>#N/A</v>
      </c>
      <c r="AP247" s="53" t="e">
        <f>M247-N247-VLOOKUP(C247, Вчера_Конвасэл!C:BL, 7, FALSE)</f>
        <v>#N/A</v>
      </c>
      <c r="AQ247" s="53" t="e">
        <f>O247-P247-VLOOKUP(C247, Вчера_Конвасэл!C:BL, 9, FALSE)</f>
        <v>#N/A</v>
      </c>
      <c r="AR247" s="53" t="e">
        <f>Q247-R247-VLOOKUP(C247, Вчера_Конвасэл!C:BL, 11, FALSE)</f>
        <v>#N/A</v>
      </c>
      <c r="AS247" s="53" t="e">
        <f>S247-T247-VLOOKUP(C247, Вчера_Конвасэл!C:BL, 13, FALSE)</f>
        <v>#N/A</v>
      </c>
      <c r="AT247" s="53" t="e">
        <f>U247-V247-VLOOKUP(C247, Вчера_Конвасэл!C:BL, 15, FALSE)</f>
        <v>#N/A</v>
      </c>
      <c r="AU247" s="53" t="e">
        <f>W247-X247-VLOOKUP(C247, Вчера_Конвасэл!C:BL, 17, FALSE)</f>
        <v>#N/A</v>
      </c>
      <c r="AV247" s="53" t="e">
        <f>Y247-Z247-VLOOKUP(C247, Вчера_Конвасэл!C:BL, 19, FALSE)</f>
        <v>#N/A</v>
      </c>
      <c r="AW247" s="53" t="e">
        <f>AA247-AB247-VLOOKUP(C247, Вчера_Конвасэл!C:BL, 21, FALSE)</f>
        <v>#N/A</v>
      </c>
      <c r="AX247" s="53" t="e">
        <f>AC247-AD247-VLOOKUP(C247, Вчера_Конвасэл!C:BL, 23, FALSE)</f>
        <v>#N/A</v>
      </c>
      <c r="AY247" s="53" t="e">
        <f>VLOOKUP(C247, Вчера_Конвасэл!C:BL, 26, FALSE)+F247-Z247-AD247-AG247</f>
        <v>#N/A</v>
      </c>
      <c r="AZ247" s="53" t="e">
        <f>AE247-VLOOKUP(C247, Вчера_Конвасэл!C:BL, 25, FALSE)</f>
        <v>#N/A</v>
      </c>
    </row>
    <row r="248" spans="1:52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3">
        <f t="shared" si="7"/>
        <v>0</v>
      </c>
      <c r="AJ248" s="53">
        <f t="shared" si="8"/>
        <v>0</v>
      </c>
      <c r="AK248" s="53" t="str">
        <f>IF(ISNA(VLOOKUP(C248,Вчера_Конвасэл!C:C, 1, FALSE)),"ошибка",0)</f>
        <v>ошибка</v>
      </c>
      <c r="AL248" s="55"/>
      <c r="AM248" s="53" t="e">
        <f>D248-VLOOKUP(C248, Вчера_Конвасэл!C:BL, 2, FALSE)</f>
        <v>#N/A</v>
      </c>
      <c r="AN248" s="53" t="e">
        <f>E248-F248-VLOOKUP(C248, Вчера_Конвасэл!C:BL, 3, FALSE)</f>
        <v>#N/A</v>
      </c>
      <c r="AO248" s="53" t="e">
        <f>K248-L248-VLOOKUP(C248, Вчера_Конвасэл!C:BL, 5, FALSE)</f>
        <v>#N/A</v>
      </c>
      <c r="AP248" s="53" t="e">
        <f>M248-N248-VLOOKUP(C248, Вчера_Конвасэл!C:BL, 7, FALSE)</f>
        <v>#N/A</v>
      </c>
      <c r="AQ248" s="53" t="e">
        <f>O248-P248-VLOOKUP(C248, Вчера_Конвасэл!C:BL, 9, FALSE)</f>
        <v>#N/A</v>
      </c>
      <c r="AR248" s="53" t="e">
        <f>Q248-R248-VLOOKUP(C248, Вчера_Конвасэл!C:BL, 11, FALSE)</f>
        <v>#N/A</v>
      </c>
      <c r="AS248" s="53" t="e">
        <f>S248-T248-VLOOKUP(C248, Вчера_Конвасэл!C:BL, 13, FALSE)</f>
        <v>#N/A</v>
      </c>
      <c r="AT248" s="53" t="e">
        <f>U248-V248-VLOOKUP(C248, Вчера_Конвасэл!C:BL, 15, FALSE)</f>
        <v>#N/A</v>
      </c>
      <c r="AU248" s="53" t="e">
        <f>W248-X248-VLOOKUP(C248, Вчера_Конвасэл!C:BL, 17, FALSE)</f>
        <v>#N/A</v>
      </c>
      <c r="AV248" s="53" t="e">
        <f>Y248-Z248-VLOOKUP(C248, Вчера_Конвасэл!C:BL, 19, FALSE)</f>
        <v>#N/A</v>
      </c>
      <c r="AW248" s="53" t="e">
        <f>AA248-AB248-VLOOKUP(C248, Вчера_Конвасэл!C:BL, 21, FALSE)</f>
        <v>#N/A</v>
      </c>
      <c r="AX248" s="53" t="e">
        <f>AC248-AD248-VLOOKUP(C248, Вчера_Конвасэл!C:BL, 23, FALSE)</f>
        <v>#N/A</v>
      </c>
      <c r="AY248" s="53" t="e">
        <f>VLOOKUP(C248, Вчера_Конвасэл!C:BL, 26, FALSE)+F248-Z248-AD248-AG248</f>
        <v>#N/A</v>
      </c>
      <c r="AZ248" s="53" t="e">
        <f>AE248-VLOOKUP(C248, Вчера_Конвасэл!C:BL, 25, FALSE)</f>
        <v>#N/A</v>
      </c>
    </row>
    <row r="249" spans="1:52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3">
        <f t="shared" si="7"/>
        <v>0</v>
      </c>
      <c r="AJ249" s="53">
        <f t="shared" si="8"/>
        <v>0</v>
      </c>
      <c r="AK249" s="53" t="str">
        <f>IF(ISNA(VLOOKUP(C249,Вчера_Конвасэл!C:C, 1, FALSE)),"ошибка",0)</f>
        <v>ошибка</v>
      </c>
      <c r="AL249" s="55"/>
      <c r="AM249" s="53" t="e">
        <f>D249-VLOOKUP(C249, Вчера_Конвасэл!C:BL, 2, FALSE)</f>
        <v>#N/A</v>
      </c>
      <c r="AN249" s="53" t="e">
        <f>E249-F249-VLOOKUP(C249, Вчера_Конвасэл!C:BL, 3, FALSE)</f>
        <v>#N/A</v>
      </c>
      <c r="AO249" s="53" t="e">
        <f>K249-L249-VLOOKUP(C249, Вчера_Конвасэл!C:BL, 5, FALSE)</f>
        <v>#N/A</v>
      </c>
      <c r="AP249" s="53" t="e">
        <f>M249-N249-VLOOKUP(C249, Вчера_Конвасэл!C:BL, 7, FALSE)</f>
        <v>#N/A</v>
      </c>
      <c r="AQ249" s="53" t="e">
        <f>O249-P249-VLOOKUP(C249, Вчера_Конвасэл!C:BL, 9, FALSE)</f>
        <v>#N/A</v>
      </c>
      <c r="AR249" s="53" t="e">
        <f>Q249-R249-VLOOKUP(C249, Вчера_Конвасэл!C:BL, 11, FALSE)</f>
        <v>#N/A</v>
      </c>
      <c r="AS249" s="53" t="e">
        <f>S249-T249-VLOOKUP(C249, Вчера_Конвасэл!C:BL, 13, FALSE)</f>
        <v>#N/A</v>
      </c>
      <c r="AT249" s="53" t="e">
        <f>U249-V249-VLOOKUP(C249, Вчера_Конвасэл!C:BL, 15, FALSE)</f>
        <v>#N/A</v>
      </c>
      <c r="AU249" s="53" t="e">
        <f>W249-X249-VLOOKUP(C249, Вчера_Конвасэл!C:BL, 17, FALSE)</f>
        <v>#N/A</v>
      </c>
      <c r="AV249" s="53" t="e">
        <f>Y249-Z249-VLOOKUP(C249, Вчера_Конвасэл!C:BL, 19, FALSE)</f>
        <v>#N/A</v>
      </c>
      <c r="AW249" s="53" t="e">
        <f>AA249-AB249-VLOOKUP(C249, Вчера_Конвасэл!C:BL, 21, FALSE)</f>
        <v>#N/A</v>
      </c>
      <c r="AX249" s="53" t="e">
        <f>AC249-AD249-VLOOKUP(C249, Вчера_Конвасэл!C:BL, 23, FALSE)</f>
        <v>#N/A</v>
      </c>
      <c r="AY249" s="53" t="e">
        <f>VLOOKUP(C249, Вчера_Конвасэл!C:BL, 26, FALSE)+F249-Z249-AD249-AG249</f>
        <v>#N/A</v>
      </c>
      <c r="AZ249" s="53" t="e">
        <f>AE249-VLOOKUP(C249, Вчера_Конвасэл!C:BL, 25, FALSE)</f>
        <v>#N/A</v>
      </c>
    </row>
    <row r="250" spans="1:52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3">
        <f t="shared" si="7"/>
        <v>0</v>
      </c>
      <c r="AJ250" s="53">
        <f t="shared" si="8"/>
        <v>0</v>
      </c>
      <c r="AK250" s="53" t="str">
        <f>IF(ISNA(VLOOKUP(C250,Вчера_Конвасэл!C:C, 1, FALSE)),"ошибка",0)</f>
        <v>ошибка</v>
      </c>
      <c r="AL250" s="55"/>
      <c r="AM250" s="53" t="e">
        <f>D250-VLOOKUP(C250, Вчера_Конвасэл!C:BL, 2, FALSE)</f>
        <v>#N/A</v>
      </c>
      <c r="AN250" s="53" t="e">
        <f>E250-F250-VLOOKUP(C250, Вчера_Конвасэл!C:BL, 3, FALSE)</f>
        <v>#N/A</v>
      </c>
      <c r="AO250" s="53" t="e">
        <f>K250-L250-VLOOKUP(C250, Вчера_Конвасэл!C:BL, 5, FALSE)</f>
        <v>#N/A</v>
      </c>
      <c r="AP250" s="53" t="e">
        <f>M250-N250-VLOOKUP(C250, Вчера_Конвасэл!C:BL, 7, FALSE)</f>
        <v>#N/A</v>
      </c>
      <c r="AQ250" s="53" t="e">
        <f>O250-P250-VLOOKUP(C250, Вчера_Конвасэл!C:BL, 9, FALSE)</f>
        <v>#N/A</v>
      </c>
      <c r="AR250" s="53" t="e">
        <f>Q250-R250-VLOOKUP(C250, Вчера_Конвасэл!C:BL, 11, FALSE)</f>
        <v>#N/A</v>
      </c>
      <c r="AS250" s="53" t="e">
        <f>S250-T250-VLOOKUP(C250, Вчера_Конвасэл!C:BL, 13, FALSE)</f>
        <v>#N/A</v>
      </c>
      <c r="AT250" s="53" t="e">
        <f>U250-V250-VLOOKUP(C250, Вчера_Конвасэл!C:BL, 15, FALSE)</f>
        <v>#N/A</v>
      </c>
      <c r="AU250" s="53" t="e">
        <f>W250-X250-VLOOKUP(C250, Вчера_Конвасэл!C:BL, 17, FALSE)</f>
        <v>#N/A</v>
      </c>
      <c r="AV250" s="53" t="e">
        <f>Y250-Z250-VLOOKUP(C250, Вчера_Конвасэл!C:BL, 19, FALSE)</f>
        <v>#N/A</v>
      </c>
      <c r="AW250" s="53" t="e">
        <f>AA250-AB250-VLOOKUP(C250, Вчера_Конвасэл!C:BL, 21, FALSE)</f>
        <v>#N/A</v>
      </c>
      <c r="AX250" s="53" t="e">
        <f>AC250-AD250-VLOOKUP(C250, Вчера_Конвасэл!C:BL, 23, FALSE)</f>
        <v>#N/A</v>
      </c>
      <c r="AY250" s="53" t="e">
        <f>VLOOKUP(C250, Вчера_Конвасэл!C:BL, 26, FALSE)+F250-Z250-AD250-AG250</f>
        <v>#N/A</v>
      </c>
      <c r="AZ250" s="53" t="e">
        <f>AE250-VLOOKUP(C250, Вчера_Конвасэл!C:BL, 25, FALSE)</f>
        <v>#N/A</v>
      </c>
    </row>
    <row r="251" spans="1:52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3">
        <f t="shared" si="7"/>
        <v>0</v>
      </c>
      <c r="AJ251" s="53">
        <f t="shared" si="8"/>
        <v>0</v>
      </c>
      <c r="AK251" s="53" t="str">
        <f>IF(ISNA(VLOOKUP(C251,Вчера_Конвасэл!C:C, 1, FALSE)),"ошибка",0)</f>
        <v>ошибка</v>
      </c>
      <c r="AL251" s="55"/>
      <c r="AM251" s="53" t="e">
        <f>D251-VLOOKUP(C251, Вчера_Конвасэл!C:BL, 2, FALSE)</f>
        <v>#N/A</v>
      </c>
      <c r="AN251" s="53" t="e">
        <f>E251-F251-VLOOKUP(C251, Вчера_Конвасэл!C:BL, 3, FALSE)</f>
        <v>#N/A</v>
      </c>
      <c r="AO251" s="53" t="e">
        <f>K251-L251-VLOOKUP(C251, Вчера_Конвасэл!C:BL, 5, FALSE)</f>
        <v>#N/A</v>
      </c>
      <c r="AP251" s="53" t="e">
        <f>M251-N251-VLOOKUP(C251, Вчера_Конвасэл!C:BL, 7, FALSE)</f>
        <v>#N/A</v>
      </c>
      <c r="AQ251" s="53" t="e">
        <f>O251-P251-VLOOKUP(C251, Вчера_Конвасэл!C:BL, 9, FALSE)</f>
        <v>#N/A</v>
      </c>
      <c r="AR251" s="53" t="e">
        <f>Q251-R251-VLOOKUP(C251, Вчера_Конвасэл!C:BL, 11, FALSE)</f>
        <v>#N/A</v>
      </c>
      <c r="AS251" s="53" t="e">
        <f>S251-T251-VLOOKUP(C251, Вчера_Конвасэл!C:BL, 13, FALSE)</f>
        <v>#N/A</v>
      </c>
      <c r="AT251" s="53" t="e">
        <f>U251-V251-VLOOKUP(C251, Вчера_Конвасэл!C:BL, 15, FALSE)</f>
        <v>#N/A</v>
      </c>
      <c r="AU251" s="53" t="e">
        <f>W251-X251-VLOOKUP(C251, Вчера_Конвасэл!C:BL, 17, FALSE)</f>
        <v>#N/A</v>
      </c>
      <c r="AV251" s="53" t="e">
        <f>Y251-Z251-VLOOKUP(C251, Вчера_Конвасэл!C:BL, 19, FALSE)</f>
        <v>#N/A</v>
      </c>
      <c r="AW251" s="53" t="e">
        <f>AA251-AB251-VLOOKUP(C251, Вчера_Конвасэл!C:BL, 21, FALSE)</f>
        <v>#N/A</v>
      </c>
      <c r="AX251" s="53" t="e">
        <f>AC251-AD251-VLOOKUP(C251, Вчера_Конвасэл!C:BL, 23, FALSE)</f>
        <v>#N/A</v>
      </c>
      <c r="AY251" s="53" t="e">
        <f>VLOOKUP(C251, Вчера_Конвасэл!C:BL, 26, FALSE)+F251-Z251-AD251-AG251</f>
        <v>#N/A</v>
      </c>
      <c r="AZ251" s="53" t="e">
        <f>AE251-VLOOKUP(C251, Вчера_Конвасэл!C:BL, 25, FALSE)</f>
        <v>#N/A</v>
      </c>
    </row>
    <row r="252" spans="1:52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3">
        <f t="shared" si="7"/>
        <v>0</v>
      </c>
      <c r="AJ252" s="53">
        <f t="shared" si="8"/>
        <v>0</v>
      </c>
      <c r="AK252" s="53" t="str">
        <f>IF(ISNA(VLOOKUP(C252,Вчера_Конвасэл!C:C, 1, FALSE)),"ошибка",0)</f>
        <v>ошибка</v>
      </c>
      <c r="AL252" s="55"/>
      <c r="AM252" s="53" t="e">
        <f>D252-VLOOKUP(C252, Вчера_Конвасэл!C:BL, 2, FALSE)</f>
        <v>#N/A</v>
      </c>
      <c r="AN252" s="53" t="e">
        <f>E252-F252-VLOOKUP(C252, Вчера_Конвасэл!C:BL, 3, FALSE)</f>
        <v>#N/A</v>
      </c>
      <c r="AO252" s="53" t="e">
        <f>K252-L252-VLOOKUP(C252, Вчера_Конвасэл!C:BL, 5, FALSE)</f>
        <v>#N/A</v>
      </c>
      <c r="AP252" s="53" t="e">
        <f>M252-N252-VLOOKUP(C252, Вчера_Конвасэл!C:BL, 7, FALSE)</f>
        <v>#N/A</v>
      </c>
      <c r="AQ252" s="53" t="e">
        <f>O252-P252-VLOOKUP(C252, Вчера_Конвасэл!C:BL, 9, FALSE)</f>
        <v>#N/A</v>
      </c>
      <c r="AR252" s="53" t="e">
        <f>Q252-R252-VLOOKUP(C252, Вчера_Конвасэл!C:BL, 11, FALSE)</f>
        <v>#N/A</v>
      </c>
      <c r="AS252" s="53" t="e">
        <f>S252-T252-VLOOKUP(C252, Вчера_Конвасэл!C:BL, 13, FALSE)</f>
        <v>#N/A</v>
      </c>
      <c r="AT252" s="53" t="e">
        <f>U252-V252-VLOOKUP(C252, Вчера_Конвасэл!C:BL, 15, FALSE)</f>
        <v>#N/A</v>
      </c>
      <c r="AU252" s="53" t="e">
        <f>W252-X252-VLOOKUP(C252, Вчера_Конвасэл!C:BL, 17, FALSE)</f>
        <v>#N/A</v>
      </c>
      <c r="AV252" s="53" t="e">
        <f>Y252-Z252-VLOOKUP(C252, Вчера_Конвасэл!C:BL, 19, FALSE)</f>
        <v>#N/A</v>
      </c>
      <c r="AW252" s="53" t="e">
        <f>AA252-AB252-VLOOKUP(C252, Вчера_Конвасэл!C:BL, 21, FALSE)</f>
        <v>#N/A</v>
      </c>
      <c r="AX252" s="53" t="e">
        <f>AC252-AD252-VLOOKUP(C252, Вчера_Конвасэл!C:BL, 23, FALSE)</f>
        <v>#N/A</v>
      </c>
      <c r="AY252" s="53" t="e">
        <f>VLOOKUP(C252, Вчера_Конвасэл!C:BL, 26, FALSE)+F252-Z252-AD252-AG252</f>
        <v>#N/A</v>
      </c>
      <c r="AZ252" s="53" t="e">
        <f>AE252-VLOOKUP(C252, Вчера_Конвасэл!C:BL, 25, FALSE)</f>
        <v>#N/A</v>
      </c>
    </row>
    <row r="253" spans="1:52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3">
        <f t="shared" si="7"/>
        <v>0</v>
      </c>
      <c r="AJ253" s="53">
        <f t="shared" si="8"/>
        <v>0</v>
      </c>
      <c r="AK253" s="53" t="str">
        <f>IF(ISNA(VLOOKUP(C253,Вчера_Конвасэл!C:C, 1, FALSE)),"ошибка",0)</f>
        <v>ошибка</v>
      </c>
      <c r="AL253" s="55"/>
      <c r="AM253" s="53" t="e">
        <f>D253-VLOOKUP(C253, Вчера_Конвасэл!C:BL, 2, FALSE)</f>
        <v>#N/A</v>
      </c>
      <c r="AN253" s="53" t="e">
        <f>E253-F253-VLOOKUP(C253, Вчера_Конвасэл!C:BL, 3, FALSE)</f>
        <v>#N/A</v>
      </c>
      <c r="AO253" s="53" t="e">
        <f>K253-L253-VLOOKUP(C253, Вчера_Конвасэл!C:BL, 5, FALSE)</f>
        <v>#N/A</v>
      </c>
      <c r="AP253" s="53" t="e">
        <f>M253-N253-VLOOKUP(C253, Вчера_Конвасэл!C:BL, 7, FALSE)</f>
        <v>#N/A</v>
      </c>
      <c r="AQ253" s="53" t="e">
        <f>O253-P253-VLOOKUP(C253, Вчера_Конвасэл!C:BL, 9, FALSE)</f>
        <v>#N/A</v>
      </c>
      <c r="AR253" s="53" t="e">
        <f>Q253-R253-VLOOKUP(C253, Вчера_Конвасэл!C:BL, 11, FALSE)</f>
        <v>#N/A</v>
      </c>
      <c r="AS253" s="53" t="e">
        <f>S253-T253-VLOOKUP(C253, Вчера_Конвасэл!C:BL, 13, FALSE)</f>
        <v>#N/A</v>
      </c>
      <c r="AT253" s="53" t="e">
        <f>U253-V253-VLOOKUP(C253, Вчера_Конвасэл!C:BL, 15, FALSE)</f>
        <v>#N/A</v>
      </c>
      <c r="AU253" s="53" t="e">
        <f>W253-X253-VLOOKUP(C253, Вчера_Конвасэл!C:BL, 17, FALSE)</f>
        <v>#N/A</v>
      </c>
      <c r="AV253" s="53" t="e">
        <f>Y253-Z253-VLOOKUP(C253, Вчера_Конвасэл!C:BL, 19, FALSE)</f>
        <v>#N/A</v>
      </c>
      <c r="AW253" s="53" t="e">
        <f>AA253-AB253-VLOOKUP(C253, Вчера_Конвасэл!C:BL, 21, FALSE)</f>
        <v>#N/A</v>
      </c>
      <c r="AX253" s="53" t="e">
        <f>AC253-AD253-VLOOKUP(C253, Вчера_Конвасэл!C:BL, 23, FALSE)</f>
        <v>#N/A</v>
      </c>
      <c r="AY253" s="53" t="e">
        <f>VLOOKUP(C253, Вчера_Конвасэл!C:BL, 26, FALSE)+F253-Z253-AD253-AG253</f>
        <v>#N/A</v>
      </c>
      <c r="AZ253" s="53" t="e">
        <f>AE253-VLOOKUP(C253, Вчера_Конвасэл!C:BL, 25, FALSE)</f>
        <v>#N/A</v>
      </c>
    </row>
    <row r="254" spans="1:52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3">
        <f t="shared" si="7"/>
        <v>0</v>
      </c>
      <c r="AJ254" s="53">
        <f t="shared" si="8"/>
        <v>0</v>
      </c>
      <c r="AK254" s="53" t="str">
        <f>IF(ISNA(VLOOKUP(C254,Вчера_Конвасэл!C:C, 1, FALSE)),"ошибка",0)</f>
        <v>ошибка</v>
      </c>
      <c r="AL254" s="55"/>
      <c r="AM254" s="53" t="e">
        <f>D254-VLOOKUP(C254, Вчера_Конвасэл!C:BL, 2, FALSE)</f>
        <v>#N/A</v>
      </c>
      <c r="AN254" s="53" t="e">
        <f>E254-F254-VLOOKUP(C254, Вчера_Конвасэл!C:BL, 3, FALSE)</f>
        <v>#N/A</v>
      </c>
      <c r="AO254" s="53" t="e">
        <f>K254-L254-VLOOKUP(C254, Вчера_Конвасэл!C:BL, 5, FALSE)</f>
        <v>#N/A</v>
      </c>
      <c r="AP254" s="53" t="e">
        <f>M254-N254-VLOOKUP(C254, Вчера_Конвасэл!C:BL, 7, FALSE)</f>
        <v>#N/A</v>
      </c>
      <c r="AQ254" s="53" t="e">
        <f>O254-P254-VLOOKUP(C254, Вчера_Конвасэл!C:BL, 9, FALSE)</f>
        <v>#N/A</v>
      </c>
      <c r="AR254" s="53" t="e">
        <f>Q254-R254-VLOOKUP(C254, Вчера_Конвасэл!C:BL, 11, FALSE)</f>
        <v>#N/A</v>
      </c>
      <c r="AS254" s="53" t="e">
        <f>S254-T254-VLOOKUP(C254, Вчера_Конвасэл!C:BL, 13, FALSE)</f>
        <v>#N/A</v>
      </c>
      <c r="AT254" s="53" t="e">
        <f>U254-V254-VLOOKUP(C254, Вчера_Конвасэл!C:BL, 15, FALSE)</f>
        <v>#N/A</v>
      </c>
      <c r="AU254" s="53" t="e">
        <f>W254-X254-VLOOKUP(C254, Вчера_Конвасэл!C:BL, 17, FALSE)</f>
        <v>#N/A</v>
      </c>
      <c r="AV254" s="53" t="e">
        <f>Y254-Z254-VLOOKUP(C254, Вчера_Конвасэл!C:BL, 19, FALSE)</f>
        <v>#N/A</v>
      </c>
      <c r="AW254" s="53" t="e">
        <f>AA254-AB254-VLOOKUP(C254, Вчера_Конвасэл!C:BL, 21, FALSE)</f>
        <v>#N/A</v>
      </c>
      <c r="AX254" s="53" t="e">
        <f>AC254-AD254-VLOOKUP(C254, Вчера_Конвасэл!C:BL, 23, FALSE)</f>
        <v>#N/A</v>
      </c>
      <c r="AY254" s="53" t="e">
        <f>VLOOKUP(C254, Вчера_Конвасэл!C:BL, 26, FALSE)+F254-Z254-AD254-AG254</f>
        <v>#N/A</v>
      </c>
      <c r="AZ254" s="53" t="e">
        <f>AE254-VLOOKUP(C254, Вчера_Конвасэл!C:BL, 25, FALSE)</f>
        <v>#N/A</v>
      </c>
    </row>
    <row r="255" spans="1:52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3">
        <f t="shared" si="7"/>
        <v>0</v>
      </c>
      <c r="AJ255" s="53">
        <f t="shared" si="8"/>
        <v>0</v>
      </c>
      <c r="AK255" s="53" t="str">
        <f>IF(ISNA(VLOOKUP(C255,Вчера_Конвасэл!C:C, 1, FALSE)),"ошибка",0)</f>
        <v>ошибка</v>
      </c>
      <c r="AL255" s="55"/>
      <c r="AM255" s="53" t="e">
        <f>D255-VLOOKUP(C255, Вчера_Конвасэл!C:BL, 2, FALSE)</f>
        <v>#N/A</v>
      </c>
      <c r="AN255" s="53" t="e">
        <f>E255-F255-VLOOKUP(C255, Вчера_Конвасэл!C:BL, 3, FALSE)</f>
        <v>#N/A</v>
      </c>
      <c r="AO255" s="53" t="e">
        <f>K255-L255-VLOOKUP(C255, Вчера_Конвасэл!C:BL, 5, FALSE)</f>
        <v>#N/A</v>
      </c>
      <c r="AP255" s="53" t="e">
        <f>M255-N255-VLOOKUP(C255, Вчера_Конвасэл!C:BL, 7, FALSE)</f>
        <v>#N/A</v>
      </c>
      <c r="AQ255" s="53" t="e">
        <f>O255-P255-VLOOKUP(C255, Вчера_Конвасэл!C:BL, 9, FALSE)</f>
        <v>#N/A</v>
      </c>
      <c r="AR255" s="53" t="e">
        <f>Q255-R255-VLOOKUP(C255, Вчера_Конвасэл!C:BL, 11, FALSE)</f>
        <v>#N/A</v>
      </c>
      <c r="AS255" s="53" t="e">
        <f>S255-T255-VLOOKUP(C255, Вчера_Конвасэл!C:BL, 13, FALSE)</f>
        <v>#N/A</v>
      </c>
      <c r="AT255" s="53" t="e">
        <f>U255-V255-VLOOKUP(C255, Вчера_Конвасэл!C:BL, 15, FALSE)</f>
        <v>#N/A</v>
      </c>
      <c r="AU255" s="53" t="e">
        <f>W255-X255-VLOOKUP(C255, Вчера_Конвасэл!C:BL, 17, FALSE)</f>
        <v>#N/A</v>
      </c>
      <c r="AV255" s="53" t="e">
        <f>Y255-Z255-VLOOKUP(C255, Вчера_Конвасэл!C:BL, 19, FALSE)</f>
        <v>#N/A</v>
      </c>
      <c r="AW255" s="53" t="e">
        <f>AA255-AB255-VLOOKUP(C255, Вчера_Конвасэл!C:BL, 21, FALSE)</f>
        <v>#N/A</v>
      </c>
      <c r="AX255" s="53" t="e">
        <f>AC255-AD255-VLOOKUP(C255, Вчера_Конвасэл!C:BL, 23, FALSE)</f>
        <v>#N/A</v>
      </c>
      <c r="AY255" s="53" t="e">
        <f>VLOOKUP(C255, Вчера_Конвасэл!C:BL, 26, FALSE)+F255-Z255-AD255-AG255</f>
        <v>#N/A</v>
      </c>
      <c r="AZ255" s="53" t="e">
        <f>AE255-VLOOKUP(C255, Вчера_Конвасэл!C:BL, 25, FALSE)</f>
        <v>#N/A</v>
      </c>
    </row>
    <row r="256" spans="1:52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3">
        <f t="shared" si="7"/>
        <v>0</v>
      </c>
      <c r="AJ256" s="53">
        <f t="shared" si="8"/>
        <v>0</v>
      </c>
      <c r="AK256" s="53" t="str">
        <f>IF(ISNA(VLOOKUP(C256,Вчера_Конвасэл!C:C, 1, FALSE)),"ошибка",0)</f>
        <v>ошибка</v>
      </c>
      <c r="AL256" s="55"/>
      <c r="AM256" s="53" t="e">
        <f>D256-VLOOKUP(C256, Вчера_Конвасэл!C:BL, 2, FALSE)</f>
        <v>#N/A</v>
      </c>
      <c r="AN256" s="53" t="e">
        <f>E256-F256-VLOOKUP(C256, Вчера_Конвасэл!C:BL, 3, FALSE)</f>
        <v>#N/A</v>
      </c>
      <c r="AO256" s="53" t="e">
        <f>K256-L256-VLOOKUP(C256, Вчера_Конвасэл!C:BL, 5, FALSE)</f>
        <v>#N/A</v>
      </c>
      <c r="AP256" s="53" t="e">
        <f>M256-N256-VLOOKUP(C256, Вчера_Конвасэл!C:BL, 7, FALSE)</f>
        <v>#N/A</v>
      </c>
      <c r="AQ256" s="53" t="e">
        <f>O256-P256-VLOOKUP(C256, Вчера_Конвасэл!C:BL, 9, FALSE)</f>
        <v>#N/A</v>
      </c>
      <c r="AR256" s="53" t="e">
        <f>Q256-R256-VLOOKUP(C256, Вчера_Конвасэл!C:BL, 11, FALSE)</f>
        <v>#N/A</v>
      </c>
      <c r="AS256" s="53" t="e">
        <f>S256-T256-VLOOKUP(C256, Вчера_Конвасэл!C:BL, 13, FALSE)</f>
        <v>#N/A</v>
      </c>
      <c r="AT256" s="53" t="e">
        <f>U256-V256-VLOOKUP(C256, Вчера_Конвасэл!C:BL, 15, FALSE)</f>
        <v>#N/A</v>
      </c>
      <c r="AU256" s="53" t="e">
        <f>W256-X256-VLOOKUP(C256, Вчера_Конвасэл!C:BL, 17, FALSE)</f>
        <v>#N/A</v>
      </c>
      <c r="AV256" s="53" t="e">
        <f>Y256-Z256-VLOOKUP(C256, Вчера_Конвасэл!C:BL, 19, FALSE)</f>
        <v>#N/A</v>
      </c>
      <c r="AW256" s="53" t="e">
        <f>AA256-AB256-VLOOKUP(C256, Вчера_Конвасэл!C:BL, 21, FALSE)</f>
        <v>#N/A</v>
      </c>
      <c r="AX256" s="53" t="e">
        <f>AC256-AD256-VLOOKUP(C256, Вчера_Конвасэл!C:BL, 23, FALSE)</f>
        <v>#N/A</v>
      </c>
      <c r="AY256" s="53" t="e">
        <f>VLOOKUP(C256, Вчера_Конвасэл!C:BL, 26, FALSE)+F256-Z256-AD256-AG256</f>
        <v>#N/A</v>
      </c>
      <c r="AZ256" s="53" t="e">
        <f>AE256-VLOOKUP(C256, Вчера_Конвасэл!C:BL, 25, FALSE)</f>
        <v>#N/A</v>
      </c>
    </row>
    <row r="257" spans="1:52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3">
        <f t="shared" si="7"/>
        <v>0</v>
      </c>
      <c r="AJ257" s="53">
        <f t="shared" si="8"/>
        <v>0</v>
      </c>
      <c r="AK257" s="53" t="str">
        <f>IF(ISNA(VLOOKUP(C257,Вчера_Конвасэл!C:C, 1, FALSE)),"ошибка",0)</f>
        <v>ошибка</v>
      </c>
      <c r="AL257" s="55"/>
      <c r="AM257" s="53" t="e">
        <f>D257-VLOOKUP(C257, Вчера_Конвасэл!C:BL, 2, FALSE)</f>
        <v>#N/A</v>
      </c>
      <c r="AN257" s="53" t="e">
        <f>E257-F257-VLOOKUP(C257, Вчера_Конвасэл!C:BL, 3, FALSE)</f>
        <v>#N/A</v>
      </c>
      <c r="AO257" s="53" t="e">
        <f>K257-L257-VLOOKUP(C257, Вчера_Конвасэл!C:BL, 5, FALSE)</f>
        <v>#N/A</v>
      </c>
      <c r="AP257" s="53" t="e">
        <f>M257-N257-VLOOKUP(C257, Вчера_Конвасэл!C:BL, 7, FALSE)</f>
        <v>#N/A</v>
      </c>
      <c r="AQ257" s="53" t="e">
        <f>O257-P257-VLOOKUP(C257, Вчера_Конвасэл!C:BL, 9, FALSE)</f>
        <v>#N/A</v>
      </c>
      <c r="AR257" s="53" t="e">
        <f>Q257-R257-VLOOKUP(C257, Вчера_Конвасэл!C:BL, 11, FALSE)</f>
        <v>#N/A</v>
      </c>
      <c r="AS257" s="53" t="e">
        <f>S257-T257-VLOOKUP(C257, Вчера_Конвасэл!C:BL, 13, FALSE)</f>
        <v>#N/A</v>
      </c>
      <c r="AT257" s="53" t="e">
        <f>U257-V257-VLOOKUP(C257, Вчера_Конвасэл!C:BL, 15, FALSE)</f>
        <v>#N/A</v>
      </c>
      <c r="AU257" s="53" t="e">
        <f>W257-X257-VLOOKUP(C257, Вчера_Конвасэл!C:BL, 17, FALSE)</f>
        <v>#N/A</v>
      </c>
      <c r="AV257" s="53" t="e">
        <f>Y257-Z257-VLOOKUP(C257, Вчера_Конвасэл!C:BL, 19, FALSE)</f>
        <v>#N/A</v>
      </c>
      <c r="AW257" s="53" t="e">
        <f>AA257-AB257-VLOOKUP(C257, Вчера_Конвасэл!C:BL, 21, FALSE)</f>
        <v>#N/A</v>
      </c>
      <c r="AX257" s="53" t="e">
        <f>AC257-AD257-VLOOKUP(C257, Вчера_Конвасэл!C:BL, 23, FALSE)</f>
        <v>#N/A</v>
      </c>
      <c r="AY257" s="53" t="e">
        <f>VLOOKUP(C257, Вчера_Конвасэл!C:BL, 26, FALSE)+F257-Z257-AD257-AG257</f>
        <v>#N/A</v>
      </c>
      <c r="AZ257" s="53" t="e">
        <f>AE257-VLOOKUP(C257, Вчера_Конвасэл!C:BL, 25, FALSE)</f>
        <v>#N/A</v>
      </c>
    </row>
    <row r="258" spans="1:52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3">
        <f t="shared" si="7"/>
        <v>0</v>
      </c>
      <c r="AJ258" s="53">
        <f t="shared" si="8"/>
        <v>0</v>
      </c>
      <c r="AK258" s="53" t="str">
        <f>IF(ISNA(VLOOKUP(C258,Вчера_Конвасэл!C:C, 1, FALSE)),"ошибка",0)</f>
        <v>ошибка</v>
      </c>
      <c r="AL258" s="55"/>
      <c r="AM258" s="53" t="e">
        <f>D258-VLOOKUP(C258, Вчера_Конвасэл!C:BL, 2, FALSE)</f>
        <v>#N/A</v>
      </c>
      <c r="AN258" s="53" t="e">
        <f>E258-F258-VLOOKUP(C258, Вчера_Конвасэл!C:BL, 3, FALSE)</f>
        <v>#N/A</v>
      </c>
      <c r="AO258" s="53" t="e">
        <f>K258-L258-VLOOKUP(C258, Вчера_Конвасэл!C:BL, 5, FALSE)</f>
        <v>#N/A</v>
      </c>
      <c r="AP258" s="53" t="e">
        <f>M258-N258-VLOOKUP(C258, Вчера_Конвасэл!C:BL, 7, FALSE)</f>
        <v>#N/A</v>
      </c>
      <c r="AQ258" s="53" t="e">
        <f>O258-P258-VLOOKUP(C258, Вчера_Конвасэл!C:BL, 9, FALSE)</f>
        <v>#N/A</v>
      </c>
      <c r="AR258" s="53" t="e">
        <f>Q258-R258-VLOOKUP(C258, Вчера_Конвасэл!C:BL, 11, FALSE)</f>
        <v>#N/A</v>
      </c>
      <c r="AS258" s="53" t="e">
        <f>S258-T258-VLOOKUP(C258, Вчера_Конвасэл!C:BL, 13, FALSE)</f>
        <v>#N/A</v>
      </c>
      <c r="AT258" s="53" t="e">
        <f>U258-V258-VLOOKUP(C258, Вчера_Конвасэл!C:BL, 15, FALSE)</f>
        <v>#N/A</v>
      </c>
      <c r="AU258" s="53" t="e">
        <f>W258-X258-VLOOKUP(C258, Вчера_Конвасэл!C:BL, 17, FALSE)</f>
        <v>#N/A</v>
      </c>
      <c r="AV258" s="53" t="e">
        <f>Y258-Z258-VLOOKUP(C258, Вчера_Конвасэл!C:BL, 19, FALSE)</f>
        <v>#N/A</v>
      </c>
      <c r="AW258" s="53" t="e">
        <f>AA258-AB258-VLOOKUP(C258, Вчера_Конвасэл!C:BL, 21, FALSE)</f>
        <v>#N/A</v>
      </c>
      <c r="AX258" s="53" t="e">
        <f>AC258-AD258-VLOOKUP(C258, Вчера_Конвасэл!C:BL, 23, FALSE)</f>
        <v>#N/A</v>
      </c>
      <c r="AY258" s="53" t="e">
        <f>VLOOKUP(C258, Вчера_Конвасэл!C:BL, 26, FALSE)+F258-Z258-AD258-AG258</f>
        <v>#N/A</v>
      </c>
      <c r="AZ258" s="53" t="e">
        <f>AE258-VLOOKUP(C258, Вчера_Конвасэл!C:BL, 25, FALSE)</f>
        <v>#N/A</v>
      </c>
    </row>
    <row r="259" spans="1:52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3">
        <f t="shared" si="7"/>
        <v>0</v>
      </c>
      <c r="AJ259" s="53">
        <f t="shared" si="8"/>
        <v>0</v>
      </c>
      <c r="AK259" s="53" t="str">
        <f>IF(ISNA(VLOOKUP(C259,Вчера_Конвасэл!C:C, 1, FALSE)),"ошибка",0)</f>
        <v>ошибка</v>
      </c>
      <c r="AL259" s="55"/>
      <c r="AM259" s="53" t="e">
        <f>D259-VLOOKUP(C259, Вчера_Конвасэл!C:BL, 2, FALSE)</f>
        <v>#N/A</v>
      </c>
      <c r="AN259" s="53" t="e">
        <f>E259-F259-VLOOKUP(C259, Вчера_Конвасэл!C:BL, 3, FALSE)</f>
        <v>#N/A</v>
      </c>
      <c r="AO259" s="53" t="e">
        <f>K259-L259-VLOOKUP(C259, Вчера_Конвасэл!C:BL, 5, FALSE)</f>
        <v>#N/A</v>
      </c>
      <c r="AP259" s="53" t="e">
        <f>M259-N259-VLOOKUP(C259, Вчера_Конвасэл!C:BL, 7, FALSE)</f>
        <v>#N/A</v>
      </c>
      <c r="AQ259" s="53" t="e">
        <f>O259-P259-VLOOKUP(C259, Вчера_Конвасэл!C:BL, 9, FALSE)</f>
        <v>#N/A</v>
      </c>
      <c r="AR259" s="53" t="e">
        <f>Q259-R259-VLOOKUP(C259, Вчера_Конвасэл!C:BL, 11, FALSE)</f>
        <v>#N/A</v>
      </c>
      <c r="AS259" s="53" t="e">
        <f>S259-T259-VLOOKUP(C259, Вчера_Конвасэл!C:BL, 13, FALSE)</f>
        <v>#N/A</v>
      </c>
      <c r="AT259" s="53" t="e">
        <f>U259-V259-VLOOKUP(C259, Вчера_Конвасэл!C:BL, 15, FALSE)</f>
        <v>#N/A</v>
      </c>
      <c r="AU259" s="53" t="e">
        <f>W259-X259-VLOOKUP(C259, Вчера_Конвасэл!C:BL, 17, FALSE)</f>
        <v>#N/A</v>
      </c>
      <c r="AV259" s="53" t="e">
        <f>Y259-Z259-VLOOKUP(C259, Вчера_Конвасэл!C:BL, 19, FALSE)</f>
        <v>#N/A</v>
      </c>
      <c r="AW259" s="53" t="e">
        <f>AA259-AB259-VLOOKUP(C259, Вчера_Конвасэл!C:BL, 21, FALSE)</f>
        <v>#N/A</v>
      </c>
      <c r="AX259" s="53" t="e">
        <f>AC259-AD259-VLOOKUP(C259, Вчера_Конвасэл!C:BL, 23, FALSE)</f>
        <v>#N/A</v>
      </c>
      <c r="AY259" s="53" t="e">
        <f>VLOOKUP(C259, Вчера_Конвасэл!C:BL, 26, FALSE)+F259-Z259-AD259-AG259</f>
        <v>#N/A</v>
      </c>
      <c r="AZ259" s="53" t="e">
        <f>AE259-VLOOKUP(C259, Вчера_Конвасэл!C:BL, 25, FALSE)</f>
        <v>#N/A</v>
      </c>
    </row>
    <row r="260" spans="1:52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3">
        <f t="shared" ref="AI260:AI323" si="9">E260-Y260-AC260</f>
        <v>0</v>
      </c>
      <c r="AJ260" s="53">
        <f t="shared" ref="AJ260:AJ323" si="10">E260-AA260</f>
        <v>0</v>
      </c>
      <c r="AK260" s="53" t="str">
        <f>IF(ISNA(VLOOKUP(C260,Вчера_Конвасэл!C:C, 1, FALSE)),"ошибка",0)</f>
        <v>ошибка</v>
      </c>
      <c r="AL260" s="55"/>
      <c r="AM260" s="53" t="e">
        <f>D260-VLOOKUP(C260, Вчера_Конвасэл!C:BL, 2, FALSE)</f>
        <v>#N/A</v>
      </c>
      <c r="AN260" s="53" t="e">
        <f>E260-F260-VLOOKUP(C260, Вчера_Конвасэл!C:BL, 3, FALSE)</f>
        <v>#N/A</v>
      </c>
      <c r="AO260" s="53" t="e">
        <f>K260-L260-VLOOKUP(C260, Вчера_Конвасэл!C:BL, 5, FALSE)</f>
        <v>#N/A</v>
      </c>
      <c r="AP260" s="53" t="e">
        <f>M260-N260-VLOOKUP(C260, Вчера_Конвасэл!C:BL, 7, FALSE)</f>
        <v>#N/A</v>
      </c>
      <c r="AQ260" s="53" t="e">
        <f>O260-P260-VLOOKUP(C260, Вчера_Конвасэл!C:BL, 9, FALSE)</f>
        <v>#N/A</v>
      </c>
      <c r="AR260" s="53" t="e">
        <f>Q260-R260-VLOOKUP(C260, Вчера_Конвасэл!C:BL, 11, FALSE)</f>
        <v>#N/A</v>
      </c>
      <c r="AS260" s="53" t="e">
        <f>S260-T260-VLOOKUP(C260, Вчера_Конвасэл!C:BL, 13, FALSE)</f>
        <v>#N/A</v>
      </c>
      <c r="AT260" s="53" t="e">
        <f>U260-V260-VLOOKUP(C260, Вчера_Конвасэл!C:BL, 15, FALSE)</f>
        <v>#N/A</v>
      </c>
      <c r="AU260" s="53" t="e">
        <f>W260-X260-VLOOKUP(C260, Вчера_Конвасэл!C:BL, 17, FALSE)</f>
        <v>#N/A</v>
      </c>
      <c r="AV260" s="53" t="e">
        <f>Y260-Z260-VLOOKUP(C260, Вчера_Конвасэл!C:BL, 19, FALSE)</f>
        <v>#N/A</v>
      </c>
      <c r="AW260" s="53" t="e">
        <f>AA260-AB260-VLOOKUP(C260, Вчера_Конвасэл!C:BL, 21, FALSE)</f>
        <v>#N/A</v>
      </c>
      <c r="AX260" s="53" t="e">
        <f>AC260-AD260-VLOOKUP(C260, Вчера_Конвасэл!C:BL, 23, FALSE)</f>
        <v>#N/A</v>
      </c>
      <c r="AY260" s="53" t="e">
        <f>VLOOKUP(C260, Вчера_Конвасэл!C:BL, 26, FALSE)+F260-Z260-AD260-AG260</f>
        <v>#N/A</v>
      </c>
      <c r="AZ260" s="53" t="e">
        <f>AE260-VLOOKUP(C260, Вчера_Конвасэл!C:BL, 25, FALSE)</f>
        <v>#N/A</v>
      </c>
    </row>
    <row r="261" spans="1:52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3">
        <f t="shared" si="9"/>
        <v>0</v>
      </c>
      <c r="AJ261" s="53">
        <f t="shared" si="10"/>
        <v>0</v>
      </c>
      <c r="AK261" s="53" t="str">
        <f>IF(ISNA(VLOOKUP(C261,Вчера_Конвасэл!C:C, 1, FALSE)),"ошибка",0)</f>
        <v>ошибка</v>
      </c>
      <c r="AL261" s="55"/>
      <c r="AM261" s="53" t="e">
        <f>D261-VLOOKUP(C261, Вчера_Конвасэл!C:BL, 2, FALSE)</f>
        <v>#N/A</v>
      </c>
      <c r="AN261" s="53" t="e">
        <f>E261-F261-VLOOKUP(C261, Вчера_Конвасэл!C:BL, 3, FALSE)</f>
        <v>#N/A</v>
      </c>
      <c r="AO261" s="53" t="e">
        <f>K261-L261-VLOOKUP(C261, Вчера_Конвасэл!C:BL, 5, FALSE)</f>
        <v>#N/A</v>
      </c>
      <c r="AP261" s="53" t="e">
        <f>M261-N261-VLOOKUP(C261, Вчера_Конвасэл!C:BL, 7, FALSE)</f>
        <v>#N/A</v>
      </c>
      <c r="AQ261" s="53" t="e">
        <f>O261-P261-VLOOKUP(C261, Вчера_Конвасэл!C:BL, 9, FALSE)</f>
        <v>#N/A</v>
      </c>
      <c r="AR261" s="53" t="e">
        <f>Q261-R261-VLOOKUP(C261, Вчера_Конвасэл!C:BL, 11, FALSE)</f>
        <v>#N/A</v>
      </c>
      <c r="AS261" s="53" t="e">
        <f>S261-T261-VLOOKUP(C261, Вчера_Конвасэл!C:BL, 13, FALSE)</f>
        <v>#N/A</v>
      </c>
      <c r="AT261" s="53" t="e">
        <f>U261-V261-VLOOKUP(C261, Вчера_Конвасэл!C:BL, 15, FALSE)</f>
        <v>#N/A</v>
      </c>
      <c r="AU261" s="53" t="e">
        <f>W261-X261-VLOOKUP(C261, Вчера_Конвасэл!C:BL, 17, FALSE)</f>
        <v>#N/A</v>
      </c>
      <c r="AV261" s="53" t="e">
        <f>Y261-Z261-VLOOKUP(C261, Вчера_Конвасэл!C:BL, 19, FALSE)</f>
        <v>#N/A</v>
      </c>
      <c r="AW261" s="53" t="e">
        <f>AA261-AB261-VLOOKUP(C261, Вчера_Конвасэл!C:BL, 21, FALSE)</f>
        <v>#N/A</v>
      </c>
      <c r="AX261" s="53" t="e">
        <f>AC261-AD261-VLOOKUP(C261, Вчера_Конвасэл!C:BL, 23, FALSE)</f>
        <v>#N/A</v>
      </c>
      <c r="AY261" s="53" t="e">
        <f>VLOOKUP(C261, Вчера_Конвасэл!C:BL, 26, FALSE)+F261-Z261-AD261-AG261</f>
        <v>#N/A</v>
      </c>
      <c r="AZ261" s="53" t="e">
        <f>AE261-VLOOKUP(C261, Вчера_Конвасэл!C:BL, 25, FALSE)</f>
        <v>#N/A</v>
      </c>
    </row>
    <row r="262" spans="1:52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3">
        <f t="shared" si="9"/>
        <v>0</v>
      </c>
      <c r="AJ262" s="53">
        <f t="shared" si="10"/>
        <v>0</v>
      </c>
      <c r="AK262" s="53" t="str">
        <f>IF(ISNA(VLOOKUP(C262,Вчера_Конвасэл!C:C, 1, FALSE)),"ошибка",0)</f>
        <v>ошибка</v>
      </c>
      <c r="AL262" s="55"/>
      <c r="AM262" s="53" t="e">
        <f>D262-VLOOKUP(C262, Вчера_Конвасэл!C:BL, 2, FALSE)</f>
        <v>#N/A</v>
      </c>
      <c r="AN262" s="53" t="e">
        <f>E262-F262-VLOOKUP(C262, Вчера_Конвасэл!C:BL, 3, FALSE)</f>
        <v>#N/A</v>
      </c>
      <c r="AO262" s="53" t="e">
        <f>K262-L262-VLOOKUP(C262, Вчера_Конвасэл!C:BL, 5, FALSE)</f>
        <v>#N/A</v>
      </c>
      <c r="AP262" s="53" t="e">
        <f>M262-N262-VLOOKUP(C262, Вчера_Конвасэл!C:BL, 7, FALSE)</f>
        <v>#N/A</v>
      </c>
      <c r="AQ262" s="53" t="e">
        <f>O262-P262-VLOOKUP(C262, Вчера_Конвасэл!C:BL, 9, FALSE)</f>
        <v>#N/A</v>
      </c>
      <c r="AR262" s="53" t="e">
        <f>Q262-R262-VLOOKUP(C262, Вчера_Конвасэл!C:BL, 11, FALSE)</f>
        <v>#N/A</v>
      </c>
      <c r="AS262" s="53" t="e">
        <f>S262-T262-VLOOKUP(C262, Вчера_Конвасэл!C:BL, 13, FALSE)</f>
        <v>#N/A</v>
      </c>
      <c r="AT262" s="53" t="e">
        <f>U262-V262-VLOOKUP(C262, Вчера_Конвасэл!C:BL, 15, FALSE)</f>
        <v>#N/A</v>
      </c>
      <c r="AU262" s="53" t="e">
        <f>W262-X262-VLOOKUP(C262, Вчера_Конвасэл!C:BL, 17, FALSE)</f>
        <v>#N/A</v>
      </c>
      <c r="AV262" s="53" t="e">
        <f>Y262-Z262-VLOOKUP(C262, Вчера_Конвасэл!C:BL, 19, FALSE)</f>
        <v>#N/A</v>
      </c>
      <c r="AW262" s="53" t="e">
        <f>AA262-AB262-VLOOKUP(C262, Вчера_Конвасэл!C:BL, 21, FALSE)</f>
        <v>#N/A</v>
      </c>
      <c r="AX262" s="53" t="e">
        <f>AC262-AD262-VLOOKUP(C262, Вчера_Конвасэл!C:BL, 23, FALSE)</f>
        <v>#N/A</v>
      </c>
      <c r="AY262" s="53" t="e">
        <f>VLOOKUP(C262, Вчера_Конвасэл!C:BL, 26, FALSE)+F262-Z262-AD262-AG262</f>
        <v>#N/A</v>
      </c>
      <c r="AZ262" s="53" t="e">
        <f>AE262-VLOOKUP(C262, Вчера_Конвасэл!C:BL, 25, FALSE)</f>
        <v>#N/A</v>
      </c>
    </row>
    <row r="263" spans="1:52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3">
        <f t="shared" si="9"/>
        <v>0</v>
      </c>
      <c r="AJ263" s="53">
        <f t="shared" si="10"/>
        <v>0</v>
      </c>
      <c r="AK263" s="53" t="str">
        <f>IF(ISNA(VLOOKUP(C263,Вчера_Конвасэл!C:C, 1, FALSE)),"ошибка",0)</f>
        <v>ошибка</v>
      </c>
      <c r="AL263" s="55"/>
      <c r="AM263" s="53" t="e">
        <f>D263-VLOOKUP(C263, Вчера_Конвасэл!C:BL, 2, FALSE)</f>
        <v>#N/A</v>
      </c>
      <c r="AN263" s="53" t="e">
        <f>E263-F263-VLOOKUP(C263, Вчера_Конвасэл!C:BL, 3, FALSE)</f>
        <v>#N/A</v>
      </c>
      <c r="AO263" s="53" t="e">
        <f>K263-L263-VLOOKUP(C263, Вчера_Конвасэл!C:BL, 5, FALSE)</f>
        <v>#N/A</v>
      </c>
      <c r="AP263" s="53" t="e">
        <f>M263-N263-VLOOKUP(C263, Вчера_Конвасэл!C:BL, 7, FALSE)</f>
        <v>#N/A</v>
      </c>
      <c r="AQ263" s="53" t="e">
        <f>O263-P263-VLOOKUP(C263, Вчера_Конвасэл!C:BL, 9, FALSE)</f>
        <v>#N/A</v>
      </c>
      <c r="AR263" s="53" t="e">
        <f>Q263-R263-VLOOKUP(C263, Вчера_Конвасэл!C:BL, 11, FALSE)</f>
        <v>#N/A</v>
      </c>
      <c r="AS263" s="53" t="e">
        <f>S263-T263-VLOOKUP(C263, Вчера_Конвасэл!C:BL, 13, FALSE)</f>
        <v>#N/A</v>
      </c>
      <c r="AT263" s="53" t="e">
        <f>U263-V263-VLOOKUP(C263, Вчера_Конвасэл!C:BL, 15, FALSE)</f>
        <v>#N/A</v>
      </c>
      <c r="AU263" s="53" t="e">
        <f>W263-X263-VLOOKUP(C263, Вчера_Конвасэл!C:BL, 17, FALSE)</f>
        <v>#N/A</v>
      </c>
      <c r="AV263" s="53" t="e">
        <f>Y263-Z263-VLOOKUP(C263, Вчера_Конвасэл!C:BL, 19, FALSE)</f>
        <v>#N/A</v>
      </c>
      <c r="AW263" s="53" t="e">
        <f>AA263-AB263-VLOOKUP(C263, Вчера_Конвасэл!C:BL, 21, FALSE)</f>
        <v>#N/A</v>
      </c>
      <c r="AX263" s="53" t="e">
        <f>AC263-AD263-VLOOKUP(C263, Вчера_Конвасэл!C:BL, 23, FALSE)</f>
        <v>#N/A</v>
      </c>
      <c r="AY263" s="53" t="e">
        <f>VLOOKUP(C263, Вчера_Конвасэл!C:BL, 26, FALSE)+F263-Z263-AD263-AG263</f>
        <v>#N/A</v>
      </c>
      <c r="AZ263" s="53" t="e">
        <f>AE263-VLOOKUP(C263, Вчера_Конвасэл!C:BL, 25, FALSE)</f>
        <v>#N/A</v>
      </c>
    </row>
    <row r="264" spans="1:52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3">
        <f t="shared" si="9"/>
        <v>0</v>
      </c>
      <c r="AJ264" s="53">
        <f t="shared" si="10"/>
        <v>0</v>
      </c>
      <c r="AK264" s="53" t="str">
        <f>IF(ISNA(VLOOKUP(C264,Вчера_Конвасэл!C:C, 1, FALSE)),"ошибка",0)</f>
        <v>ошибка</v>
      </c>
      <c r="AL264" s="55"/>
      <c r="AM264" s="53" t="e">
        <f>D264-VLOOKUP(C264, Вчера_Конвасэл!C:BL, 2, FALSE)</f>
        <v>#N/A</v>
      </c>
      <c r="AN264" s="53" t="e">
        <f>E264-F264-VLOOKUP(C264, Вчера_Конвасэл!C:BL, 3, FALSE)</f>
        <v>#N/A</v>
      </c>
      <c r="AO264" s="53" t="e">
        <f>K264-L264-VLOOKUP(C264, Вчера_Конвасэл!C:BL, 5, FALSE)</f>
        <v>#N/A</v>
      </c>
      <c r="AP264" s="53" t="e">
        <f>M264-N264-VLOOKUP(C264, Вчера_Конвасэл!C:BL, 7, FALSE)</f>
        <v>#N/A</v>
      </c>
      <c r="AQ264" s="53" t="e">
        <f>O264-P264-VLOOKUP(C264, Вчера_Конвасэл!C:BL, 9, FALSE)</f>
        <v>#N/A</v>
      </c>
      <c r="AR264" s="53" t="e">
        <f>Q264-R264-VLOOKUP(C264, Вчера_Конвасэл!C:BL, 11, FALSE)</f>
        <v>#N/A</v>
      </c>
      <c r="AS264" s="53" t="e">
        <f>S264-T264-VLOOKUP(C264, Вчера_Конвасэл!C:BL, 13, FALSE)</f>
        <v>#N/A</v>
      </c>
      <c r="AT264" s="53" t="e">
        <f>U264-V264-VLOOKUP(C264, Вчера_Конвасэл!C:BL, 15, FALSE)</f>
        <v>#N/A</v>
      </c>
      <c r="AU264" s="53" t="e">
        <f>W264-X264-VLOOKUP(C264, Вчера_Конвасэл!C:BL, 17, FALSE)</f>
        <v>#N/A</v>
      </c>
      <c r="AV264" s="53" t="e">
        <f>Y264-Z264-VLOOKUP(C264, Вчера_Конвасэл!C:BL, 19, FALSE)</f>
        <v>#N/A</v>
      </c>
      <c r="AW264" s="53" t="e">
        <f>AA264-AB264-VLOOKUP(C264, Вчера_Конвасэл!C:BL, 21, FALSE)</f>
        <v>#N/A</v>
      </c>
      <c r="AX264" s="53" t="e">
        <f>AC264-AD264-VLOOKUP(C264, Вчера_Конвасэл!C:BL, 23, FALSE)</f>
        <v>#N/A</v>
      </c>
      <c r="AY264" s="53" t="e">
        <f>VLOOKUP(C264, Вчера_Конвасэл!C:BL, 26, FALSE)+F264-Z264-AD264-AG264</f>
        <v>#N/A</v>
      </c>
      <c r="AZ264" s="53" t="e">
        <f>AE264-VLOOKUP(C264, Вчера_Конвасэл!C:BL, 25, FALSE)</f>
        <v>#N/A</v>
      </c>
    </row>
    <row r="265" spans="1:52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3">
        <f t="shared" si="9"/>
        <v>0</v>
      </c>
      <c r="AJ265" s="53">
        <f t="shared" si="10"/>
        <v>0</v>
      </c>
      <c r="AK265" s="53" t="str">
        <f>IF(ISNA(VLOOKUP(C265,Вчера_Конвасэл!C:C, 1, FALSE)),"ошибка",0)</f>
        <v>ошибка</v>
      </c>
      <c r="AL265" s="55"/>
      <c r="AM265" s="53" t="e">
        <f>D265-VLOOKUP(C265, Вчера_Конвасэл!C:BL, 2, FALSE)</f>
        <v>#N/A</v>
      </c>
      <c r="AN265" s="53" t="e">
        <f>E265-F265-VLOOKUP(C265, Вчера_Конвасэл!C:BL, 3, FALSE)</f>
        <v>#N/A</v>
      </c>
      <c r="AO265" s="53" t="e">
        <f>K265-L265-VLOOKUP(C265, Вчера_Конвасэл!C:BL, 5, FALSE)</f>
        <v>#N/A</v>
      </c>
      <c r="AP265" s="53" t="e">
        <f>M265-N265-VLOOKUP(C265, Вчера_Конвасэл!C:BL, 7, FALSE)</f>
        <v>#N/A</v>
      </c>
      <c r="AQ265" s="53" t="e">
        <f>O265-P265-VLOOKUP(C265, Вчера_Конвасэл!C:BL, 9, FALSE)</f>
        <v>#N/A</v>
      </c>
      <c r="AR265" s="53" t="e">
        <f>Q265-R265-VLOOKUP(C265, Вчера_Конвасэл!C:BL, 11, FALSE)</f>
        <v>#N/A</v>
      </c>
      <c r="AS265" s="53" t="e">
        <f>S265-T265-VLOOKUP(C265, Вчера_Конвасэл!C:BL, 13, FALSE)</f>
        <v>#N/A</v>
      </c>
      <c r="AT265" s="53" t="e">
        <f>U265-V265-VLOOKUP(C265, Вчера_Конвасэл!C:BL, 15, FALSE)</f>
        <v>#N/A</v>
      </c>
      <c r="AU265" s="53" t="e">
        <f>W265-X265-VLOOKUP(C265, Вчера_Конвасэл!C:BL, 17, FALSE)</f>
        <v>#N/A</v>
      </c>
      <c r="AV265" s="53" t="e">
        <f>Y265-Z265-VLOOKUP(C265, Вчера_Конвасэл!C:BL, 19, FALSE)</f>
        <v>#N/A</v>
      </c>
      <c r="AW265" s="53" t="e">
        <f>AA265-AB265-VLOOKUP(C265, Вчера_Конвасэл!C:BL, 21, FALSE)</f>
        <v>#N/A</v>
      </c>
      <c r="AX265" s="53" t="e">
        <f>AC265-AD265-VLOOKUP(C265, Вчера_Конвасэл!C:BL, 23, FALSE)</f>
        <v>#N/A</v>
      </c>
      <c r="AY265" s="53" t="e">
        <f>VLOOKUP(C265, Вчера_Конвасэл!C:BL, 26, FALSE)+F265-Z265-AD265-AG265</f>
        <v>#N/A</v>
      </c>
      <c r="AZ265" s="53" t="e">
        <f>AE265-VLOOKUP(C265, Вчера_Конвасэл!C:BL, 25, FALSE)</f>
        <v>#N/A</v>
      </c>
    </row>
    <row r="266" spans="1:52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3">
        <f t="shared" si="9"/>
        <v>0</v>
      </c>
      <c r="AJ266" s="53">
        <f t="shared" si="10"/>
        <v>0</v>
      </c>
      <c r="AK266" s="53" t="str">
        <f>IF(ISNA(VLOOKUP(C266,Вчера_Конвасэл!C:C, 1, FALSE)),"ошибка",0)</f>
        <v>ошибка</v>
      </c>
      <c r="AL266" s="55"/>
      <c r="AM266" s="53" t="e">
        <f>D266-VLOOKUP(C266, Вчера_Конвасэл!C:BL, 2, FALSE)</f>
        <v>#N/A</v>
      </c>
      <c r="AN266" s="53" t="e">
        <f>E266-F266-VLOOKUP(C266, Вчера_Конвасэл!C:BL, 3, FALSE)</f>
        <v>#N/A</v>
      </c>
      <c r="AO266" s="53" t="e">
        <f>K266-L266-VLOOKUP(C266, Вчера_Конвасэл!C:BL, 5, FALSE)</f>
        <v>#N/A</v>
      </c>
      <c r="AP266" s="53" t="e">
        <f>M266-N266-VLOOKUP(C266, Вчера_Конвасэл!C:BL, 7, FALSE)</f>
        <v>#N/A</v>
      </c>
      <c r="AQ266" s="53" t="e">
        <f>O266-P266-VLOOKUP(C266, Вчера_Конвасэл!C:BL, 9, FALSE)</f>
        <v>#N/A</v>
      </c>
      <c r="AR266" s="53" t="e">
        <f>Q266-R266-VLOOKUP(C266, Вчера_Конвасэл!C:BL, 11, FALSE)</f>
        <v>#N/A</v>
      </c>
      <c r="AS266" s="53" t="e">
        <f>S266-T266-VLOOKUP(C266, Вчера_Конвасэл!C:BL, 13, FALSE)</f>
        <v>#N/A</v>
      </c>
      <c r="AT266" s="53" t="e">
        <f>U266-V266-VLOOKUP(C266, Вчера_Конвасэл!C:BL, 15, FALSE)</f>
        <v>#N/A</v>
      </c>
      <c r="AU266" s="53" t="e">
        <f>W266-X266-VLOOKUP(C266, Вчера_Конвасэл!C:BL, 17, FALSE)</f>
        <v>#N/A</v>
      </c>
      <c r="AV266" s="53" t="e">
        <f>Y266-Z266-VLOOKUP(C266, Вчера_Конвасэл!C:BL, 19, FALSE)</f>
        <v>#N/A</v>
      </c>
      <c r="AW266" s="53" t="e">
        <f>AA266-AB266-VLOOKUP(C266, Вчера_Конвасэл!C:BL, 21, FALSE)</f>
        <v>#N/A</v>
      </c>
      <c r="AX266" s="53" t="e">
        <f>AC266-AD266-VLOOKUP(C266, Вчера_Конвасэл!C:BL, 23, FALSE)</f>
        <v>#N/A</v>
      </c>
      <c r="AY266" s="53" t="e">
        <f>VLOOKUP(C266, Вчера_Конвасэл!C:BL, 26, FALSE)+F266-Z266-AD266-AG266</f>
        <v>#N/A</v>
      </c>
      <c r="AZ266" s="53" t="e">
        <f>AE266-VLOOKUP(C266, Вчера_Конвасэл!C:BL, 25, FALSE)</f>
        <v>#N/A</v>
      </c>
    </row>
    <row r="267" spans="1:52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3">
        <f t="shared" si="9"/>
        <v>0</v>
      </c>
      <c r="AJ267" s="53">
        <f t="shared" si="10"/>
        <v>0</v>
      </c>
      <c r="AK267" s="53" t="str">
        <f>IF(ISNA(VLOOKUP(C267,Вчера_Конвасэл!C:C, 1, FALSE)),"ошибка",0)</f>
        <v>ошибка</v>
      </c>
      <c r="AL267" s="55"/>
      <c r="AM267" s="53" t="e">
        <f>D267-VLOOKUP(C267, Вчера_Конвасэл!C:BL, 2, FALSE)</f>
        <v>#N/A</v>
      </c>
      <c r="AN267" s="53" t="e">
        <f>E267-F267-VLOOKUP(C267, Вчера_Конвасэл!C:BL, 3, FALSE)</f>
        <v>#N/A</v>
      </c>
      <c r="AO267" s="53" t="e">
        <f>K267-L267-VLOOKUP(C267, Вчера_Конвасэл!C:BL, 5, FALSE)</f>
        <v>#N/A</v>
      </c>
      <c r="AP267" s="53" t="e">
        <f>M267-N267-VLOOKUP(C267, Вчера_Конвасэл!C:BL, 7, FALSE)</f>
        <v>#N/A</v>
      </c>
      <c r="AQ267" s="53" t="e">
        <f>O267-P267-VLOOKUP(C267, Вчера_Конвасэл!C:BL, 9, FALSE)</f>
        <v>#N/A</v>
      </c>
      <c r="AR267" s="53" t="e">
        <f>Q267-R267-VLOOKUP(C267, Вчера_Конвасэл!C:BL, 11, FALSE)</f>
        <v>#N/A</v>
      </c>
      <c r="AS267" s="53" t="e">
        <f>S267-T267-VLOOKUP(C267, Вчера_Конвасэл!C:BL, 13, FALSE)</f>
        <v>#N/A</v>
      </c>
      <c r="AT267" s="53" t="e">
        <f>U267-V267-VLOOKUP(C267, Вчера_Конвасэл!C:BL, 15, FALSE)</f>
        <v>#N/A</v>
      </c>
      <c r="AU267" s="53" t="e">
        <f>W267-X267-VLOOKUP(C267, Вчера_Конвасэл!C:BL, 17, FALSE)</f>
        <v>#N/A</v>
      </c>
      <c r="AV267" s="53" t="e">
        <f>Y267-Z267-VLOOKUP(C267, Вчера_Конвасэл!C:BL, 19, FALSE)</f>
        <v>#N/A</v>
      </c>
      <c r="AW267" s="53" t="e">
        <f>AA267-AB267-VLOOKUP(C267, Вчера_Конвасэл!C:BL, 21, FALSE)</f>
        <v>#N/A</v>
      </c>
      <c r="AX267" s="53" t="e">
        <f>AC267-AD267-VLOOKUP(C267, Вчера_Конвасэл!C:BL, 23, FALSE)</f>
        <v>#N/A</v>
      </c>
      <c r="AY267" s="53" t="e">
        <f>VLOOKUP(C267, Вчера_Конвасэл!C:BL, 26, FALSE)+F267-Z267-AD267-AG267</f>
        <v>#N/A</v>
      </c>
      <c r="AZ267" s="53" t="e">
        <f>AE267-VLOOKUP(C267, Вчера_Конвасэл!C:BL, 25, FALSE)</f>
        <v>#N/A</v>
      </c>
    </row>
    <row r="268" spans="1:52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3">
        <f t="shared" si="9"/>
        <v>0</v>
      </c>
      <c r="AJ268" s="53">
        <f t="shared" si="10"/>
        <v>0</v>
      </c>
      <c r="AK268" s="53" t="str">
        <f>IF(ISNA(VLOOKUP(C268,Вчера_Конвасэл!C:C, 1, FALSE)),"ошибка",0)</f>
        <v>ошибка</v>
      </c>
      <c r="AL268" s="55"/>
      <c r="AM268" s="53" t="e">
        <f>D268-VLOOKUP(C268, Вчера_Конвасэл!C:BL, 2, FALSE)</f>
        <v>#N/A</v>
      </c>
      <c r="AN268" s="53" t="e">
        <f>E268-F268-VLOOKUP(C268, Вчера_Конвасэл!C:BL, 3, FALSE)</f>
        <v>#N/A</v>
      </c>
      <c r="AO268" s="53" t="e">
        <f>K268-L268-VLOOKUP(C268, Вчера_Конвасэл!C:BL, 5, FALSE)</f>
        <v>#N/A</v>
      </c>
      <c r="AP268" s="53" t="e">
        <f>M268-N268-VLOOKUP(C268, Вчера_Конвасэл!C:BL, 7, FALSE)</f>
        <v>#N/A</v>
      </c>
      <c r="AQ268" s="53" t="e">
        <f>O268-P268-VLOOKUP(C268, Вчера_Конвасэл!C:BL, 9, FALSE)</f>
        <v>#N/A</v>
      </c>
      <c r="AR268" s="53" t="e">
        <f>Q268-R268-VLOOKUP(C268, Вчера_Конвасэл!C:BL, 11, FALSE)</f>
        <v>#N/A</v>
      </c>
      <c r="AS268" s="53" t="e">
        <f>S268-T268-VLOOKUP(C268, Вчера_Конвасэл!C:BL, 13, FALSE)</f>
        <v>#N/A</v>
      </c>
      <c r="AT268" s="53" t="e">
        <f>U268-V268-VLOOKUP(C268, Вчера_Конвасэл!C:BL, 15, FALSE)</f>
        <v>#N/A</v>
      </c>
      <c r="AU268" s="53" t="e">
        <f>W268-X268-VLOOKUP(C268, Вчера_Конвасэл!C:BL, 17, FALSE)</f>
        <v>#N/A</v>
      </c>
      <c r="AV268" s="53" t="e">
        <f>Y268-Z268-VLOOKUP(C268, Вчера_Конвасэл!C:BL, 19, FALSE)</f>
        <v>#N/A</v>
      </c>
      <c r="AW268" s="53" t="e">
        <f>AA268-AB268-VLOOKUP(C268, Вчера_Конвасэл!C:BL, 21, FALSE)</f>
        <v>#N/A</v>
      </c>
      <c r="AX268" s="53" t="e">
        <f>AC268-AD268-VLOOKUP(C268, Вчера_Конвасэл!C:BL, 23, FALSE)</f>
        <v>#N/A</v>
      </c>
      <c r="AY268" s="53" t="e">
        <f>VLOOKUP(C268, Вчера_Конвасэл!C:BL, 26, FALSE)+F268-Z268-AD268-AG268</f>
        <v>#N/A</v>
      </c>
      <c r="AZ268" s="53" t="e">
        <f>AE268-VLOOKUP(C268, Вчера_Конвасэл!C:BL, 25, FALSE)</f>
        <v>#N/A</v>
      </c>
    </row>
    <row r="269" spans="1:52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3">
        <f t="shared" si="9"/>
        <v>0</v>
      </c>
      <c r="AJ269" s="53">
        <f t="shared" si="10"/>
        <v>0</v>
      </c>
      <c r="AK269" s="53" t="str">
        <f>IF(ISNA(VLOOKUP(C269,Вчера_Конвасэл!C:C, 1, FALSE)),"ошибка",0)</f>
        <v>ошибка</v>
      </c>
      <c r="AL269" s="55"/>
      <c r="AM269" s="53" t="e">
        <f>D269-VLOOKUP(C269, Вчера_Конвасэл!C:BL, 2, FALSE)</f>
        <v>#N/A</v>
      </c>
      <c r="AN269" s="53" t="e">
        <f>E269-F269-VLOOKUP(C269, Вчера_Конвасэл!C:BL, 3, FALSE)</f>
        <v>#N/A</v>
      </c>
      <c r="AO269" s="53" t="e">
        <f>K269-L269-VLOOKUP(C269, Вчера_Конвасэл!C:BL, 5, FALSE)</f>
        <v>#N/A</v>
      </c>
      <c r="AP269" s="53" t="e">
        <f>M269-N269-VLOOKUP(C269, Вчера_Конвасэл!C:BL, 7, FALSE)</f>
        <v>#N/A</v>
      </c>
      <c r="AQ269" s="53" t="e">
        <f>O269-P269-VLOOKUP(C269, Вчера_Конвасэл!C:BL, 9, FALSE)</f>
        <v>#N/A</v>
      </c>
      <c r="AR269" s="53" t="e">
        <f>Q269-R269-VLOOKUP(C269, Вчера_Конвасэл!C:BL, 11, FALSE)</f>
        <v>#N/A</v>
      </c>
      <c r="AS269" s="53" t="e">
        <f>S269-T269-VLOOKUP(C269, Вчера_Конвасэл!C:BL, 13, FALSE)</f>
        <v>#N/A</v>
      </c>
      <c r="AT269" s="53" t="e">
        <f>U269-V269-VLOOKUP(C269, Вчера_Конвасэл!C:BL, 15, FALSE)</f>
        <v>#N/A</v>
      </c>
      <c r="AU269" s="53" t="e">
        <f>W269-X269-VLOOKUP(C269, Вчера_Конвасэл!C:BL, 17, FALSE)</f>
        <v>#N/A</v>
      </c>
      <c r="AV269" s="53" t="e">
        <f>Y269-Z269-VLOOKUP(C269, Вчера_Конвасэл!C:BL, 19, FALSE)</f>
        <v>#N/A</v>
      </c>
      <c r="AW269" s="53" t="e">
        <f>AA269-AB269-VLOOKUP(C269, Вчера_Конвасэл!C:BL, 21, FALSE)</f>
        <v>#N/A</v>
      </c>
      <c r="AX269" s="53" t="e">
        <f>AC269-AD269-VLOOKUP(C269, Вчера_Конвасэл!C:BL, 23, FALSE)</f>
        <v>#N/A</v>
      </c>
      <c r="AY269" s="53" t="e">
        <f>VLOOKUP(C269, Вчера_Конвасэл!C:BL, 26, FALSE)+F269-Z269-AD269-AG269</f>
        <v>#N/A</v>
      </c>
      <c r="AZ269" s="53" t="e">
        <f>AE269-VLOOKUP(C269, Вчера_Конвасэл!C:BL, 25, FALSE)</f>
        <v>#N/A</v>
      </c>
    </row>
    <row r="270" spans="1:52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3">
        <f t="shared" si="9"/>
        <v>0</v>
      </c>
      <c r="AJ270" s="53">
        <f t="shared" si="10"/>
        <v>0</v>
      </c>
      <c r="AK270" s="53" t="str">
        <f>IF(ISNA(VLOOKUP(C270,Вчера_Конвасэл!C:C, 1, FALSE)),"ошибка",0)</f>
        <v>ошибка</v>
      </c>
      <c r="AL270" s="55"/>
      <c r="AM270" s="53" t="e">
        <f>D270-VLOOKUP(C270, Вчера_Конвасэл!C:BL, 2, FALSE)</f>
        <v>#N/A</v>
      </c>
      <c r="AN270" s="53" t="e">
        <f>E270-F270-VLOOKUP(C270, Вчера_Конвасэл!C:BL, 3, FALSE)</f>
        <v>#N/A</v>
      </c>
      <c r="AO270" s="53" t="e">
        <f>K270-L270-VLOOKUP(C270, Вчера_Конвасэл!C:BL, 5, FALSE)</f>
        <v>#N/A</v>
      </c>
      <c r="AP270" s="53" t="e">
        <f>M270-N270-VLOOKUP(C270, Вчера_Конвасэл!C:BL, 7, FALSE)</f>
        <v>#N/A</v>
      </c>
      <c r="AQ270" s="53" t="e">
        <f>O270-P270-VLOOKUP(C270, Вчера_Конвасэл!C:BL, 9, FALSE)</f>
        <v>#N/A</v>
      </c>
      <c r="AR270" s="53" t="e">
        <f>Q270-R270-VLOOKUP(C270, Вчера_Конвасэл!C:BL, 11, FALSE)</f>
        <v>#N/A</v>
      </c>
      <c r="AS270" s="53" t="e">
        <f>S270-T270-VLOOKUP(C270, Вчера_Конвасэл!C:BL, 13, FALSE)</f>
        <v>#N/A</v>
      </c>
      <c r="AT270" s="53" t="e">
        <f>U270-V270-VLOOKUP(C270, Вчера_Конвасэл!C:BL, 15, FALSE)</f>
        <v>#N/A</v>
      </c>
      <c r="AU270" s="53" t="e">
        <f>W270-X270-VLOOKUP(C270, Вчера_Конвасэл!C:BL, 17, FALSE)</f>
        <v>#N/A</v>
      </c>
      <c r="AV270" s="53" t="e">
        <f>Y270-Z270-VLOOKUP(C270, Вчера_Конвасэл!C:BL, 19, FALSE)</f>
        <v>#N/A</v>
      </c>
      <c r="AW270" s="53" t="e">
        <f>AA270-AB270-VLOOKUP(C270, Вчера_Конвасэл!C:BL, 21, FALSE)</f>
        <v>#N/A</v>
      </c>
      <c r="AX270" s="53" t="e">
        <f>AC270-AD270-VLOOKUP(C270, Вчера_Конвасэл!C:BL, 23, FALSE)</f>
        <v>#N/A</v>
      </c>
      <c r="AY270" s="53" t="e">
        <f>VLOOKUP(C270, Вчера_Конвасэл!C:BL, 26, FALSE)+F270-Z270-AD270-AG270</f>
        <v>#N/A</v>
      </c>
      <c r="AZ270" s="53" t="e">
        <f>AE270-VLOOKUP(C270, Вчера_Конвасэл!C:BL, 25, FALSE)</f>
        <v>#N/A</v>
      </c>
    </row>
    <row r="271" spans="1:52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3">
        <f t="shared" si="9"/>
        <v>0</v>
      </c>
      <c r="AJ271" s="53">
        <f t="shared" si="10"/>
        <v>0</v>
      </c>
      <c r="AK271" s="53" t="str">
        <f>IF(ISNA(VLOOKUP(C271,Вчера_Конвасэл!C:C, 1, FALSE)),"ошибка",0)</f>
        <v>ошибка</v>
      </c>
      <c r="AL271" s="55"/>
      <c r="AM271" s="53" t="e">
        <f>D271-VLOOKUP(C271, Вчера_Конвасэл!C:BL, 2, FALSE)</f>
        <v>#N/A</v>
      </c>
      <c r="AN271" s="53" t="e">
        <f>E271-F271-VLOOKUP(C271, Вчера_Конвасэл!C:BL, 3, FALSE)</f>
        <v>#N/A</v>
      </c>
      <c r="AO271" s="53" t="e">
        <f>K271-L271-VLOOKUP(C271, Вчера_Конвасэл!C:BL, 5, FALSE)</f>
        <v>#N/A</v>
      </c>
      <c r="AP271" s="53" t="e">
        <f>M271-N271-VLOOKUP(C271, Вчера_Конвасэл!C:BL, 7, FALSE)</f>
        <v>#N/A</v>
      </c>
      <c r="AQ271" s="53" t="e">
        <f>O271-P271-VLOOKUP(C271, Вчера_Конвасэл!C:BL, 9, FALSE)</f>
        <v>#N/A</v>
      </c>
      <c r="AR271" s="53" t="e">
        <f>Q271-R271-VLOOKUP(C271, Вчера_Конвасэл!C:BL, 11, FALSE)</f>
        <v>#N/A</v>
      </c>
      <c r="AS271" s="53" t="e">
        <f>S271-T271-VLOOKUP(C271, Вчера_Конвасэл!C:BL, 13, FALSE)</f>
        <v>#N/A</v>
      </c>
      <c r="AT271" s="53" t="e">
        <f>U271-V271-VLOOKUP(C271, Вчера_Конвасэл!C:BL, 15, FALSE)</f>
        <v>#N/A</v>
      </c>
      <c r="AU271" s="53" t="e">
        <f>W271-X271-VLOOKUP(C271, Вчера_Конвасэл!C:BL, 17, FALSE)</f>
        <v>#N/A</v>
      </c>
      <c r="AV271" s="53" t="e">
        <f>Y271-Z271-VLOOKUP(C271, Вчера_Конвасэл!C:BL, 19, FALSE)</f>
        <v>#N/A</v>
      </c>
      <c r="AW271" s="53" t="e">
        <f>AA271-AB271-VLOOKUP(C271, Вчера_Конвасэл!C:BL, 21, FALSE)</f>
        <v>#N/A</v>
      </c>
      <c r="AX271" s="53" t="e">
        <f>AC271-AD271-VLOOKUP(C271, Вчера_Конвасэл!C:BL, 23, FALSE)</f>
        <v>#N/A</v>
      </c>
      <c r="AY271" s="53" t="e">
        <f>VLOOKUP(C271, Вчера_Конвасэл!C:BL, 26, FALSE)+F271-Z271-AD271-AG271</f>
        <v>#N/A</v>
      </c>
      <c r="AZ271" s="53" t="e">
        <f>AE271-VLOOKUP(C271, Вчера_Конвасэл!C:BL, 25, FALSE)</f>
        <v>#N/A</v>
      </c>
    </row>
    <row r="272" spans="1:52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3">
        <f t="shared" si="9"/>
        <v>0</v>
      </c>
      <c r="AJ272" s="53">
        <f t="shared" si="10"/>
        <v>0</v>
      </c>
      <c r="AK272" s="53" t="str">
        <f>IF(ISNA(VLOOKUP(C272,Вчера_Конвасэл!C:C, 1, FALSE)),"ошибка",0)</f>
        <v>ошибка</v>
      </c>
      <c r="AL272" s="55"/>
      <c r="AM272" s="53" t="e">
        <f>D272-VLOOKUP(C272, Вчера_Конвасэл!C:BL, 2, FALSE)</f>
        <v>#N/A</v>
      </c>
      <c r="AN272" s="53" t="e">
        <f>E272-F272-VLOOKUP(C272, Вчера_Конвасэл!C:BL, 3, FALSE)</f>
        <v>#N/A</v>
      </c>
      <c r="AO272" s="53" t="e">
        <f>K272-L272-VLOOKUP(C272, Вчера_Конвасэл!C:BL, 5, FALSE)</f>
        <v>#N/A</v>
      </c>
      <c r="AP272" s="53" t="e">
        <f>M272-N272-VLOOKUP(C272, Вчера_Конвасэл!C:BL, 7, FALSE)</f>
        <v>#N/A</v>
      </c>
      <c r="AQ272" s="53" t="e">
        <f>O272-P272-VLOOKUP(C272, Вчера_Конвасэл!C:BL, 9, FALSE)</f>
        <v>#N/A</v>
      </c>
      <c r="AR272" s="53" t="e">
        <f>Q272-R272-VLOOKUP(C272, Вчера_Конвасэл!C:BL, 11, FALSE)</f>
        <v>#N/A</v>
      </c>
      <c r="AS272" s="53" t="e">
        <f>S272-T272-VLOOKUP(C272, Вчера_Конвасэл!C:BL, 13, FALSE)</f>
        <v>#N/A</v>
      </c>
      <c r="AT272" s="53" t="e">
        <f>U272-V272-VLOOKUP(C272, Вчера_Конвасэл!C:BL, 15, FALSE)</f>
        <v>#N/A</v>
      </c>
      <c r="AU272" s="53" t="e">
        <f>W272-X272-VLOOKUP(C272, Вчера_Конвасэл!C:BL, 17, FALSE)</f>
        <v>#N/A</v>
      </c>
      <c r="AV272" s="53" t="e">
        <f>Y272-Z272-VLOOKUP(C272, Вчера_Конвасэл!C:BL, 19, FALSE)</f>
        <v>#N/A</v>
      </c>
      <c r="AW272" s="53" t="e">
        <f>AA272-AB272-VLOOKUP(C272, Вчера_Конвасэл!C:BL, 21, FALSE)</f>
        <v>#N/A</v>
      </c>
      <c r="AX272" s="53" t="e">
        <f>AC272-AD272-VLOOKUP(C272, Вчера_Конвасэл!C:BL, 23, FALSE)</f>
        <v>#N/A</v>
      </c>
      <c r="AY272" s="53" t="e">
        <f>VLOOKUP(C272, Вчера_Конвасэл!C:BL, 26, FALSE)+F272-Z272-AD272-AG272</f>
        <v>#N/A</v>
      </c>
      <c r="AZ272" s="53" t="e">
        <f>AE272-VLOOKUP(C272, Вчера_Конвасэл!C:BL, 25, FALSE)</f>
        <v>#N/A</v>
      </c>
    </row>
    <row r="273" spans="1:52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3">
        <f t="shared" si="9"/>
        <v>0</v>
      </c>
      <c r="AJ273" s="53">
        <f t="shared" si="10"/>
        <v>0</v>
      </c>
      <c r="AK273" s="53" t="str">
        <f>IF(ISNA(VLOOKUP(C273,Вчера_Конвасэл!C:C, 1, FALSE)),"ошибка",0)</f>
        <v>ошибка</v>
      </c>
      <c r="AL273" s="55"/>
      <c r="AM273" s="53" t="e">
        <f>D273-VLOOKUP(C273, Вчера_Конвасэл!C:BL, 2, FALSE)</f>
        <v>#N/A</v>
      </c>
      <c r="AN273" s="53" t="e">
        <f>E273-F273-VLOOKUP(C273, Вчера_Конвасэл!C:BL, 3, FALSE)</f>
        <v>#N/A</v>
      </c>
      <c r="AO273" s="53" t="e">
        <f>K273-L273-VLOOKUP(C273, Вчера_Конвасэл!C:BL, 5, FALSE)</f>
        <v>#N/A</v>
      </c>
      <c r="AP273" s="53" t="e">
        <f>M273-N273-VLOOKUP(C273, Вчера_Конвасэл!C:BL, 7, FALSE)</f>
        <v>#N/A</v>
      </c>
      <c r="AQ273" s="53" t="e">
        <f>O273-P273-VLOOKUP(C273, Вчера_Конвасэл!C:BL, 9, FALSE)</f>
        <v>#N/A</v>
      </c>
      <c r="AR273" s="53" t="e">
        <f>Q273-R273-VLOOKUP(C273, Вчера_Конвасэл!C:BL, 11, FALSE)</f>
        <v>#N/A</v>
      </c>
      <c r="AS273" s="53" t="e">
        <f>S273-T273-VLOOKUP(C273, Вчера_Конвасэл!C:BL, 13, FALSE)</f>
        <v>#N/A</v>
      </c>
      <c r="AT273" s="53" t="e">
        <f>U273-V273-VLOOKUP(C273, Вчера_Конвасэл!C:BL, 15, FALSE)</f>
        <v>#N/A</v>
      </c>
      <c r="AU273" s="53" t="e">
        <f>W273-X273-VLOOKUP(C273, Вчера_Конвасэл!C:BL, 17, FALSE)</f>
        <v>#N/A</v>
      </c>
      <c r="AV273" s="53" t="e">
        <f>Y273-Z273-VLOOKUP(C273, Вчера_Конвасэл!C:BL, 19, FALSE)</f>
        <v>#N/A</v>
      </c>
      <c r="AW273" s="53" t="e">
        <f>AA273-AB273-VLOOKUP(C273, Вчера_Конвасэл!C:BL, 21, FALSE)</f>
        <v>#N/A</v>
      </c>
      <c r="AX273" s="53" t="e">
        <f>AC273-AD273-VLOOKUP(C273, Вчера_Конвасэл!C:BL, 23, FALSE)</f>
        <v>#N/A</v>
      </c>
      <c r="AY273" s="53" t="e">
        <f>VLOOKUP(C273, Вчера_Конвасэл!C:BL, 26, FALSE)+F273-Z273-AD273-AG273</f>
        <v>#N/A</v>
      </c>
      <c r="AZ273" s="53" t="e">
        <f>AE273-VLOOKUP(C273, Вчера_Конвасэл!C:BL, 25, FALSE)</f>
        <v>#N/A</v>
      </c>
    </row>
    <row r="274" spans="1:52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3">
        <f t="shared" si="9"/>
        <v>0</v>
      </c>
      <c r="AJ274" s="53">
        <f t="shared" si="10"/>
        <v>0</v>
      </c>
      <c r="AK274" s="53" t="str">
        <f>IF(ISNA(VLOOKUP(C274,Вчера_Конвасэл!C:C, 1, FALSE)),"ошибка",0)</f>
        <v>ошибка</v>
      </c>
      <c r="AL274" s="55"/>
      <c r="AM274" s="53" t="e">
        <f>D274-VLOOKUP(C274, Вчера_Конвасэл!C:BL, 2, FALSE)</f>
        <v>#N/A</v>
      </c>
      <c r="AN274" s="53" t="e">
        <f>E274-F274-VLOOKUP(C274, Вчера_Конвасэл!C:BL, 3, FALSE)</f>
        <v>#N/A</v>
      </c>
      <c r="AO274" s="53" t="e">
        <f>K274-L274-VLOOKUP(C274, Вчера_Конвасэл!C:BL, 5, FALSE)</f>
        <v>#N/A</v>
      </c>
      <c r="AP274" s="53" t="e">
        <f>M274-N274-VLOOKUP(C274, Вчера_Конвасэл!C:BL, 7, FALSE)</f>
        <v>#N/A</v>
      </c>
      <c r="AQ274" s="53" t="e">
        <f>O274-P274-VLOOKUP(C274, Вчера_Конвасэл!C:BL, 9, FALSE)</f>
        <v>#N/A</v>
      </c>
      <c r="AR274" s="53" t="e">
        <f>Q274-R274-VLOOKUP(C274, Вчера_Конвасэл!C:BL, 11, FALSE)</f>
        <v>#N/A</v>
      </c>
      <c r="AS274" s="53" t="e">
        <f>S274-T274-VLOOKUP(C274, Вчера_Конвасэл!C:BL, 13, FALSE)</f>
        <v>#N/A</v>
      </c>
      <c r="AT274" s="53" t="e">
        <f>U274-V274-VLOOKUP(C274, Вчера_Конвасэл!C:BL, 15, FALSE)</f>
        <v>#N/A</v>
      </c>
      <c r="AU274" s="53" t="e">
        <f>W274-X274-VLOOKUP(C274, Вчера_Конвасэл!C:BL, 17, FALSE)</f>
        <v>#N/A</v>
      </c>
      <c r="AV274" s="53" t="e">
        <f>Y274-Z274-VLOOKUP(C274, Вчера_Конвасэл!C:BL, 19, FALSE)</f>
        <v>#N/A</v>
      </c>
      <c r="AW274" s="53" t="e">
        <f>AA274-AB274-VLOOKUP(C274, Вчера_Конвасэл!C:BL, 21, FALSE)</f>
        <v>#N/A</v>
      </c>
      <c r="AX274" s="53" t="e">
        <f>AC274-AD274-VLOOKUP(C274, Вчера_Конвасэл!C:BL, 23, FALSE)</f>
        <v>#N/A</v>
      </c>
      <c r="AY274" s="53" t="e">
        <f>VLOOKUP(C274, Вчера_Конвасэл!C:BL, 26, FALSE)+F274-Z274-AD274-AG274</f>
        <v>#N/A</v>
      </c>
      <c r="AZ274" s="53" t="e">
        <f>AE274-VLOOKUP(C274, Вчера_Конвасэл!C:BL, 25, FALSE)</f>
        <v>#N/A</v>
      </c>
    </row>
    <row r="275" spans="1:52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3">
        <f t="shared" si="9"/>
        <v>0</v>
      </c>
      <c r="AJ275" s="53">
        <f t="shared" si="10"/>
        <v>0</v>
      </c>
      <c r="AK275" s="53" t="str">
        <f>IF(ISNA(VLOOKUP(C275,Вчера_Конвасэл!C:C, 1, FALSE)),"ошибка",0)</f>
        <v>ошибка</v>
      </c>
      <c r="AL275" s="55"/>
      <c r="AM275" s="53" t="e">
        <f>D275-VLOOKUP(C275, Вчера_Конвасэл!C:BL, 2, FALSE)</f>
        <v>#N/A</v>
      </c>
      <c r="AN275" s="53" t="e">
        <f>E275-F275-VLOOKUP(C275, Вчера_Конвасэл!C:BL, 3, FALSE)</f>
        <v>#N/A</v>
      </c>
      <c r="AO275" s="53" t="e">
        <f>K275-L275-VLOOKUP(C275, Вчера_Конвасэл!C:BL, 5, FALSE)</f>
        <v>#N/A</v>
      </c>
      <c r="AP275" s="53" t="e">
        <f>M275-N275-VLOOKUP(C275, Вчера_Конвасэл!C:BL, 7, FALSE)</f>
        <v>#N/A</v>
      </c>
      <c r="AQ275" s="53" t="e">
        <f>O275-P275-VLOOKUP(C275, Вчера_Конвасэл!C:BL, 9, FALSE)</f>
        <v>#N/A</v>
      </c>
      <c r="AR275" s="53" t="e">
        <f>Q275-R275-VLOOKUP(C275, Вчера_Конвасэл!C:BL, 11, FALSE)</f>
        <v>#N/A</v>
      </c>
      <c r="AS275" s="53" t="e">
        <f>S275-T275-VLOOKUP(C275, Вчера_Конвасэл!C:BL, 13, FALSE)</f>
        <v>#N/A</v>
      </c>
      <c r="AT275" s="53" t="e">
        <f>U275-V275-VLOOKUP(C275, Вчера_Конвасэл!C:BL, 15, FALSE)</f>
        <v>#N/A</v>
      </c>
      <c r="AU275" s="53" t="e">
        <f>W275-X275-VLOOKUP(C275, Вчера_Конвасэл!C:BL, 17, FALSE)</f>
        <v>#N/A</v>
      </c>
      <c r="AV275" s="53" t="e">
        <f>Y275-Z275-VLOOKUP(C275, Вчера_Конвасэл!C:BL, 19, FALSE)</f>
        <v>#N/A</v>
      </c>
      <c r="AW275" s="53" t="e">
        <f>AA275-AB275-VLOOKUP(C275, Вчера_Конвасэл!C:BL, 21, FALSE)</f>
        <v>#N/A</v>
      </c>
      <c r="AX275" s="53" t="e">
        <f>AC275-AD275-VLOOKUP(C275, Вчера_Конвасэл!C:BL, 23, FALSE)</f>
        <v>#N/A</v>
      </c>
      <c r="AY275" s="53" t="e">
        <f>VLOOKUP(C275, Вчера_Конвасэл!C:BL, 26, FALSE)+F275-Z275-AD275-AG275</f>
        <v>#N/A</v>
      </c>
      <c r="AZ275" s="53" t="e">
        <f>AE275-VLOOKUP(C275, Вчера_Конвасэл!C:BL, 25, FALSE)</f>
        <v>#N/A</v>
      </c>
    </row>
    <row r="276" spans="1:52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3">
        <f t="shared" si="9"/>
        <v>0</v>
      </c>
      <c r="AJ276" s="53">
        <f t="shared" si="10"/>
        <v>0</v>
      </c>
      <c r="AK276" s="53" t="str">
        <f>IF(ISNA(VLOOKUP(C276,Вчера_Конвасэл!C:C, 1, FALSE)),"ошибка",0)</f>
        <v>ошибка</v>
      </c>
      <c r="AL276" s="55"/>
      <c r="AM276" s="53" t="e">
        <f>D276-VLOOKUP(C276, Вчера_Конвасэл!C:BL, 2, FALSE)</f>
        <v>#N/A</v>
      </c>
      <c r="AN276" s="53" t="e">
        <f>E276-F276-VLOOKUP(C276, Вчера_Конвасэл!C:BL, 3, FALSE)</f>
        <v>#N/A</v>
      </c>
      <c r="AO276" s="53" t="e">
        <f>K276-L276-VLOOKUP(C276, Вчера_Конвасэл!C:BL, 5, FALSE)</f>
        <v>#N/A</v>
      </c>
      <c r="AP276" s="53" t="e">
        <f>M276-N276-VLOOKUP(C276, Вчера_Конвасэл!C:BL, 7, FALSE)</f>
        <v>#N/A</v>
      </c>
      <c r="AQ276" s="53" t="e">
        <f>O276-P276-VLOOKUP(C276, Вчера_Конвасэл!C:BL, 9, FALSE)</f>
        <v>#N/A</v>
      </c>
      <c r="AR276" s="53" t="e">
        <f>Q276-R276-VLOOKUP(C276, Вчера_Конвасэл!C:BL, 11, FALSE)</f>
        <v>#N/A</v>
      </c>
      <c r="AS276" s="53" t="e">
        <f>S276-T276-VLOOKUP(C276, Вчера_Конвасэл!C:BL, 13, FALSE)</f>
        <v>#N/A</v>
      </c>
      <c r="AT276" s="53" t="e">
        <f>U276-V276-VLOOKUP(C276, Вчера_Конвасэл!C:BL, 15, FALSE)</f>
        <v>#N/A</v>
      </c>
      <c r="AU276" s="53" t="e">
        <f>W276-X276-VLOOKUP(C276, Вчера_Конвасэл!C:BL, 17, FALSE)</f>
        <v>#N/A</v>
      </c>
      <c r="AV276" s="53" t="e">
        <f>Y276-Z276-VLOOKUP(C276, Вчера_Конвасэл!C:BL, 19, FALSE)</f>
        <v>#N/A</v>
      </c>
      <c r="AW276" s="53" t="e">
        <f>AA276-AB276-VLOOKUP(C276, Вчера_Конвасэл!C:BL, 21, FALSE)</f>
        <v>#N/A</v>
      </c>
      <c r="AX276" s="53" t="e">
        <f>AC276-AD276-VLOOKUP(C276, Вчера_Конвасэл!C:BL, 23, FALSE)</f>
        <v>#N/A</v>
      </c>
      <c r="AY276" s="53" t="e">
        <f>VLOOKUP(C276, Вчера_Конвасэл!C:BL, 26, FALSE)+F276-Z276-AD276-AG276</f>
        <v>#N/A</v>
      </c>
      <c r="AZ276" s="53" t="e">
        <f>AE276-VLOOKUP(C276, Вчера_Конвасэл!C:BL, 25, FALSE)</f>
        <v>#N/A</v>
      </c>
    </row>
    <row r="277" spans="1:52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3">
        <f t="shared" si="9"/>
        <v>0</v>
      </c>
      <c r="AJ277" s="53">
        <f t="shared" si="10"/>
        <v>0</v>
      </c>
      <c r="AK277" s="53" t="str">
        <f>IF(ISNA(VLOOKUP(C277,Вчера_Конвасэл!C:C, 1, FALSE)),"ошибка",0)</f>
        <v>ошибка</v>
      </c>
      <c r="AL277" s="55"/>
      <c r="AM277" s="53" t="e">
        <f>D277-VLOOKUP(C277, Вчера_Конвасэл!C:BL, 2, FALSE)</f>
        <v>#N/A</v>
      </c>
      <c r="AN277" s="53" t="e">
        <f>E277-F277-VLOOKUP(C277, Вчера_Конвасэл!C:BL, 3, FALSE)</f>
        <v>#N/A</v>
      </c>
      <c r="AO277" s="53" t="e">
        <f>K277-L277-VLOOKUP(C277, Вчера_Конвасэл!C:BL, 5, FALSE)</f>
        <v>#N/A</v>
      </c>
      <c r="AP277" s="53" t="e">
        <f>M277-N277-VLOOKUP(C277, Вчера_Конвасэл!C:BL, 7, FALSE)</f>
        <v>#N/A</v>
      </c>
      <c r="AQ277" s="53" t="e">
        <f>O277-P277-VLOOKUP(C277, Вчера_Конвасэл!C:BL, 9, FALSE)</f>
        <v>#N/A</v>
      </c>
      <c r="AR277" s="53" t="e">
        <f>Q277-R277-VLOOKUP(C277, Вчера_Конвасэл!C:BL, 11, FALSE)</f>
        <v>#N/A</v>
      </c>
      <c r="AS277" s="53" t="e">
        <f>S277-T277-VLOOKUP(C277, Вчера_Конвасэл!C:BL, 13, FALSE)</f>
        <v>#N/A</v>
      </c>
      <c r="AT277" s="53" t="e">
        <f>U277-V277-VLOOKUP(C277, Вчера_Конвасэл!C:BL, 15, FALSE)</f>
        <v>#N/A</v>
      </c>
      <c r="AU277" s="53" t="e">
        <f>W277-X277-VLOOKUP(C277, Вчера_Конвасэл!C:BL, 17, FALSE)</f>
        <v>#N/A</v>
      </c>
      <c r="AV277" s="53" t="e">
        <f>Y277-Z277-VLOOKUP(C277, Вчера_Конвасэл!C:BL, 19, FALSE)</f>
        <v>#N/A</v>
      </c>
      <c r="AW277" s="53" t="e">
        <f>AA277-AB277-VLOOKUP(C277, Вчера_Конвасэл!C:BL, 21, FALSE)</f>
        <v>#N/A</v>
      </c>
      <c r="AX277" s="53" t="e">
        <f>AC277-AD277-VLOOKUP(C277, Вчера_Конвасэл!C:BL, 23, FALSE)</f>
        <v>#N/A</v>
      </c>
      <c r="AY277" s="53" t="e">
        <f>VLOOKUP(C277, Вчера_Конвасэл!C:BL, 26, FALSE)+F277-Z277-AD277-AG277</f>
        <v>#N/A</v>
      </c>
      <c r="AZ277" s="53" t="e">
        <f>AE277-VLOOKUP(C277, Вчера_Конвасэл!C:BL, 25, FALSE)</f>
        <v>#N/A</v>
      </c>
    </row>
    <row r="278" spans="1:52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3">
        <f t="shared" si="9"/>
        <v>0</v>
      </c>
      <c r="AJ278" s="53">
        <f t="shared" si="10"/>
        <v>0</v>
      </c>
      <c r="AK278" s="53" t="str">
        <f>IF(ISNA(VLOOKUP(C278,Вчера_Конвасэл!C:C, 1, FALSE)),"ошибка",0)</f>
        <v>ошибка</v>
      </c>
      <c r="AL278" s="55"/>
      <c r="AM278" s="53" t="e">
        <f>D278-VLOOKUP(C278, Вчера_Конвасэл!C:BL, 2, FALSE)</f>
        <v>#N/A</v>
      </c>
      <c r="AN278" s="53" t="e">
        <f>E278-F278-VLOOKUP(C278, Вчера_Конвасэл!C:BL, 3, FALSE)</f>
        <v>#N/A</v>
      </c>
      <c r="AO278" s="53" t="e">
        <f>K278-L278-VLOOKUP(C278, Вчера_Конвасэл!C:BL, 5, FALSE)</f>
        <v>#N/A</v>
      </c>
      <c r="AP278" s="53" t="e">
        <f>M278-N278-VLOOKUP(C278, Вчера_Конвасэл!C:BL, 7, FALSE)</f>
        <v>#N/A</v>
      </c>
      <c r="AQ278" s="53" t="e">
        <f>O278-P278-VLOOKUP(C278, Вчера_Конвасэл!C:BL, 9, FALSE)</f>
        <v>#N/A</v>
      </c>
      <c r="AR278" s="53" t="e">
        <f>Q278-R278-VLOOKUP(C278, Вчера_Конвасэл!C:BL, 11, FALSE)</f>
        <v>#N/A</v>
      </c>
      <c r="AS278" s="53" t="e">
        <f>S278-T278-VLOOKUP(C278, Вчера_Конвасэл!C:BL, 13, FALSE)</f>
        <v>#N/A</v>
      </c>
      <c r="AT278" s="53" t="e">
        <f>U278-V278-VLOOKUP(C278, Вчера_Конвасэл!C:BL, 15, FALSE)</f>
        <v>#N/A</v>
      </c>
      <c r="AU278" s="53" t="e">
        <f>W278-X278-VLOOKUP(C278, Вчера_Конвасэл!C:BL, 17, FALSE)</f>
        <v>#N/A</v>
      </c>
      <c r="AV278" s="53" t="e">
        <f>Y278-Z278-VLOOKUP(C278, Вчера_Конвасэл!C:BL, 19, FALSE)</f>
        <v>#N/A</v>
      </c>
      <c r="AW278" s="53" t="e">
        <f>AA278-AB278-VLOOKUP(C278, Вчера_Конвасэл!C:BL, 21, FALSE)</f>
        <v>#N/A</v>
      </c>
      <c r="AX278" s="53" t="e">
        <f>AC278-AD278-VLOOKUP(C278, Вчера_Конвасэл!C:BL, 23, FALSE)</f>
        <v>#N/A</v>
      </c>
      <c r="AY278" s="53" t="e">
        <f>VLOOKUP(C278, Вчера_Конвасэл!C:BL, 26, FALSE)+F278-Z278-AD278-AG278</f>
        <v>#N/A</v>
      </c>
      <c r="AZ278" s="53" t="e">
        <f>AE278-VLOOKUP(C278, Вчера_Конвасэл!C:BL, 25, FALSE)</f>
        <v>#N/A</v>
      </c>
    </row>
    <row r="279" spans="1:52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3">
        <f t="shared" si="9"/>
        <v>0</v>
      </c>
      <c r="AJ279" s="53">
        <f t="shared" si="10"/>
        <v>0</v>
      </c>
      <c r="AK279" s="53" t="str">
        <f>IF(ISNA(VLOOKUP(C279,Вчера_Конвасэл!C:C, 1, FALSE)),"ошибка",0)</f>
        <v>ошибка</v>
      </c>
      <c r="AL279" s="55"/>
      <c r="AM279" s="53" t="e">
        <f>D279-VLOOKUP(C279, Вчера_Конвасэл!C:BL, 2, FALSE)</f>
        <v>#N/A</v>
      </c>
      <c r="AN279" s="53" t="e">
        <f>E279-F279-VLOOKUP(C279, Вчера_Конвасэл!C:BL, 3, FALSE)</f>
        <v>#N/A</v>
      </c>
      <c r="AO279" s="53" t="e">
        <f>K279-L279-VLOOKUP(C279, Вчера_Конвасэл!C:BL, 5, FALSE)</f>
        <v>#N/A</v>
      </c>
      <c r="AP279" s="53" t="e">
        <f>M279-N279-VLOOKUP(C279, Вчера_Конвасэл!C:BL, 7, FALSE)</f>
        <v>#N/A</v>
      </c>
      <c r="AQ279" s="53" t="e">
        <f>O279-P279-VLOOKUP(C279, Вчера_Конвасэл!C:BL, 9, FALSE)</f>
        <v>#N/A</v>
      </c>
      <c r="AR279" s="53" t="e">
        <f>Q279-R279-VLOOKUP(C279, Вчера_Конвасэл!C:BL, 11, FALSE)</f>
        <v>#N/A</v>
      </c>
      <c r="AS279" s="53" t="e">
        <f>S279-T279-VLOOKUP(C279, Вчера_Конвасэл!C:BL, 13, FALSE)</f>
        <v>#N/A</v>
      </c>
      <c r="AT279" s="53" t="e">
        <f>U279-V279-VLOOKUP(C279, Вчера_Конвасэл!C:BL, 15, FALSE)</f>
        <v>#N/A</v>
      </c>
      <c r="AU279" s="53" t="e">
        <f>W279-X279-VLOOKUP(C279, Вчера_Конвасэл!C:BL, 17, FALSE)</f>
        <v>#N/A</v>
      </c>
      <c r="AV279" s="53" t="e">
        <f>Y279-Z279-VLOOKUP(C279, Вчера_Конвасэл!C:BL, 19, FALSE)</f>
        <v>#N/A</v>
      </c>
      <c r="AW279" s="53" t="e">
        <f>AA279-AB279-VLOOKUP(C279, Вчера_Конвасэл!C:BL, 21, FALSE)</f>
        <v>#N/A</v>
      </c>
      <c r="AX279" s="53" t="e">
        <f>AC279-AD279-VLOOKUP(C279, Вчера_Конвасэл!C:BL, 23, FALSE)</f>
        <v>#N/A</v>
      </c>
      <c r="AY279" s="53" t="e">
        <f>VLOOKUP(C279, Вчера_Конвасэл!C:BL, 26, FALSE)+F279-Z279-AD279-AG279</f>
        <v>#N/A</v>
      </c>
      <c r="AZ279" s="53" t="e">
        <f>AE279-VLOOKUP(C279, Вчера_Конвасэл!C:BL, 25, FALSE)</f>
        <v>#N/A</v>
      </c>
    </row>
    <row r="280" spans="1:52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3">
        <f t="shared" si="9"/>
        <v>0</v>
      </c>
      <c r="AJ280" s="53">
        <f t="shared" si="10"/>
        <v>0</v>
      </c>
      <c r="AK280" s="53" t="str">
        <f>IF(ISNA(VLOOKUP(C280,Вчера_Конвасэл!C:C, 1, FALSE)),"ошибка",0)</f>
        <v>ошибка</v>
      </c>
      <c r="AL280" s="55"/>
      <c r="AM280" s="53" t="e">
        <f>D280-VLOOKUP(C280, Вчера_Конвасэл!C:BL, 2, FALSE)</f>
        <v>#N/A</v>
      </c>
      <c r="AN280" s="53" t="e">
        <f>E280-F280-VLOOKUP(C280, Вчера_Конвасэл!C:BL, 3, FALSE)</f>
        <v>#N/A</v>
      </c>
      <c r="AO280" s="53" t="e">
        <f>K280-L280-VLOOKUP(C280, Вчера_Конвасэл!C:BL, 5, FALSE)</f>
        <v>#N/A</v>
      </c>
      <c r="AP280" s="53" t="e">
        <f>M280-N280-VLOOKUP(C280, Вчера_Конвасэл!C:BL, 7, FALSE)</f>
        <v>#N/A</v>
      </c>
      <c r="AQ280" s="53" t="e">
        <f>O280-P280-VLOOKUP(C280, Вчера_Конвасэл!C:BL, 9, FALSE)</f>
        <v>#N/A</v>
      </c>
      <c r="AR280" s="53" t="e">
        <f>Q280-R280-VLOOKUP(C280, Вчера_Конвасэл!C:BL, 11, FALSE)</f>
        <v>#N/A</v>
      </c>
      <c r="AS280" s="53" t="e">
        <f>S280-T280-VLOOKUP(C280, Вчера_Конвасэл!C:BL, 13, FALSE)</f>
        <v>#N/A</v>
      </c>
      <c r="AT280" s="53" t="e">
        <f>U280-V280-VLOOKUP(C280, Вчера_Конвасэл!C:BL, 15, FALSE)</f>
        <v>#N/A</v>
      </c>
      <c r="AU280" s="53" t="e">
        <f>W280-X280-VLOOKUP(C280, Вчера_Конвасэл!C:BL, 17, FALSE)</f>
        <v>#N/A</v>
      </c>
      <c r="AV280" s="53" t="e">
        <f>Y280-Z280-VLOOKUP(C280, Вчера_Конвасэл!C:BL, 19, FALSE)</f>
        <v>#N/A</v>
      </c>
      <c r="AW280" s="53" t="e">
        <f>AA280-AB280-VLOOKUP(C280, Вчера_Конвасэл!C:BL, 21, FALSE)</f>
        <v>#N/A</v>
      </c>
      <c r="AX280" s="53" t="e">
        <f>AC280-AD280-VLOOKUP(C280, Вчера_Конвасэл!C:BL, 23, FALSE)</f>
        <v>#N/A</v>
      </c>
      <c r="AY280" s="53" t="e">
        <f>VLOOKUP(C280, Вчера_Конвасэл!C:BL, 26, FALSE)+F280-Z280-AD280-AG280</f>
        <v>#N/A</v>
      </c>
      <c r="AZ280" s="53" t="e">
        <f>AE280-VLOOKUP(C280, Вчера_Конвасэл!C:BL, 25, FALSE)</f>
        <v>#N/A</v>
      </c>
    </row>
    <row r="281" spans="1:52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3">
        <f t="shared" si="9"/>
        <v>0</v>
      </c>
      <c r="AJ281" s="53">
        <f t="shared" si="10"/>
        <v>0</v>
      </c>
      <c r="AK281" s="53" t="str">
        <f>IF(ISNA(VLOOKUP(C281,Вчера_Конвасэл!C:C, 1, FALSE)),"ошибка",0)</f>
        <v>ошибка</v>
      </c>
      <c r="AL281" s="55"/>
      <c r="AM281" s="53" t="e">
        <f>D281-VLOOKUP(C281, Вчера_Конвасэл!C:BL, 2, FALSE)</f>
        <v>#N/A</v>
      </c>
      <c r="AN281" s="53" t="e">
        <f>E281-F281-VLOOKUP(C281, Вчера_Конвасэл!C:BL, 3, FALSE)</f>
        <v>#N/A</v>
      </c>
      <c r="AO281" s="53" t="e">
        <f>K281-L281-VLOOKUP(C281, Вчера_Конвасэл!C:BL, 5, FALSE)</f>
        <v>#N/A</v>
      </c>
      <c r="AP281" s="53" t="e">
        <f>M281-N281-VLOOKUP(C281, Вчера_Конвасэл!C:BL, 7, FALSE)</f>
        <v>#N/A</v>
      </c>
      <c r="AQ281" s="53" t="e">
        <f>O281-P281-VLOOKUP(C281, Вчера_Конвасэл!C:BL, 9, FALSE)</f>
        <v>#N/A</v>
      </c>
      <c r="AR281" s="53" t="e">
        <f>Q281-R281-VLOOKUP(C281, Вчера_Конвасэл!C:BL, 11, FALSE)</f>
        <v>#N/A</v>
      </c>
      <c r="AS281" s="53" t="e">
        <f>S281-T281-VLOOKUP(C281, Вчера_Конвасэл!C:BL, 13, FALSE)</f>
        <v>#N/A</v>
      </c>
      <c r="AT281" s="53" t="e">
        <f>U281-V281-VLOOKUP(C281, Вчера_Конвасэл!C:BL, 15, FALSE)</f>
        <v>#N/A</v>
      </c>
      <c r="AU281" s="53" t="e">
        <f>W281-X281-VLOOKUP(C281, Вчера_Конвасэл!C:BL, 17, FALSE)</f>
        <v>#N/A</v>
      </c>
      <c r="AV281" s="53" t="e">
        <f>Y281-Z281-VLOOKUP(C281, Вчера_Конвасэл!C:BL, 19, FALSE)</f>
        <v>#N/A</v>
      </c>
      <c r="AW281" s="53" t="e">
        <f>AA281-AB281-VLOOKUP(C281, Вчера_Конвасэл!C:BL, 21, FALSE)</f>
        <v>#N/A</v>
      </c>
      <c r="AX281" s="53" t="e">
        <f>AC281-AD281-VLOOKUP(C281, Вчера_Конвасэл!C:BL, 23, FALSE)</f>
        <v>#N/A</v>
      </c>
      <c r="AY281" s="53" t="e">
        <f>VLOOKUP(C281, Вчера_Конвасэл!C:BL, 26, FALSE)+F281-Z281-AD281-AG281</f>
        <v>#N/A</v>
      </c>
      <c r="AZ281" s="53" t="e">
        <f>AE281-VLOOKUP(C281, Вчера_Конвасэл!C:BL, 25, FALSE)</f>
        <v>#N/A</v>
      </c>
    </row>
    <row r="282" spans="1:52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3">
        <f t="shared" si="9"/>
        <v>0</v>
      </c>
      <c r="AJ282" s="53">
        <f t="shared" si="10"/>
        <v>0</v>
      </c>
      <c r="AK282" s="53" t="str">
        <f>IF(ISNA(VLOOKUP(C282,Вчера_Конвасэл!C:C, 1, FALSE)),"ошибка",0)</f>
        <v>ошибка</v>
      </c>
      <c r="AL282" s="55"/>
      <c r="AM282" s="53" t="e">
        <f>D282-VLOOKUP(C282, Вчера_Конвасэл!C:BL, 2, FALSE)</f>
        <v>#N/A</v>
      </c>
      <c r="AN282" s="53" t="e">
        <f>E282-F282-VLOOKUP(C282, Вчера_Конвасэл!C:BL, 3, FALSE)</f>
        <v>#N/A</v>
      </c>
      <c r="AO282" s="53" t="e">
        <f>K282-L282-VLOOKUP(C282, Вчера_Конвасэл!C:BL, 5, FALSE)</f>
        <v>#N/A</v>
      </c>
      <c r="AP282" s="53" t="e">
        <f>M282-N282-VLOOKUP(C282, Вчера_Конвасэл!C:BL, 7, FALSE)</f>
        <v>#N/A</v>
      </c>
      <c r="AQ282" s="53" t="e">
        <f>O282-P282-VLOOKUP(C282, Вчера_Конвасэл!C:BL, 9, FALSE)</f>
        <v>#N/A</v>
      </c>
      <c r="AR282" s="53" t="e">
        <f>Q282-R282-VLOOKUP(C282, Вчера_Конвасэл!C:BL, 11, FALSE)</f>
        <v>#N/A</v>
      </c>
      <c r="AS282" s="53" t="e">
        <f>S282-T282-VLOOKUP(C282, Вчера_Конвасэл!C:BL, 13, FALSE)</f>
        <v>#N/A</v>
      </c>
      <c r="AT282" s="53" t="e">
        <f>U282-V282-VLOOKUP(C282, Вчера_Конвасэл!C:BL, 15, FALSE)</f>
        <v>#N/A</v>
      </c>
      <c r="AU282" s="53" t="e">
        <f>W282-X282-VLOOKUP(C282, Вчера_Конвасэл!C:BL, 17, FALSE)</f>
        <v>#N/A</v>
      </c>
      <c r="AV282" s="53" t="e">
        <f>Y282-Z282-VLOOKUP(C282, Вчера_Конвасэл!C:BL, 19, FALSE)</f>
        <v>#N/A</v>
      </c>
      <c r="AW282" s="53" t="e">
        <f>AA282-AB282-VLOOKUP(C282, Вчера_Конвасэл!C:BL, 21, FALSE)</f>
        <v>#N/A</v>
      </c>
      <c r="AX282" s="53" t="e">
        <f>AC282-AD282-VLOOKUP(C282, Вчера_Конвасэл!C:BL, 23, FALSE)</f>
        <v>#N/A</v>
      </c>
      <c r="AY282" s="53" t="e">
        <f>VLOOKUP(C282, Вчера_Конвасэл!C:BL, 26, FALSE)+F282-Z282-AD282-AG282</f>
        <v>#N/A</v>
      </c>
      <c r="AZ282" s="53" t="e">
        <f>AE282-VLOOKUP(C282, Вчера_Конвасэл!C:BL, 25, FALSE)</f>
        <v>#N/A</v>
      </c>
    </row>
    <row r="283" spans="1:52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3">
        <f t="shared" si="9"/>
        <v>0</v>
      </c>
      <c r="AJ283" s="53">
        <f t="shared" si="10"/>
        <v>0</v>
      </c>
      <c r="AK283" s="53" t="str">
        <f>IF(ISNA(VLOOKUP(C283,Вчера_Конвасэл!C:C, 1, FALSE)),"ошибка",0)</f>
        <v>ошибка</v>
      </c>
      <c r="AL283" s="55"/>
      <c r="AM283" s="53" t="e">
        <f>D283-VLOOKUP(C283, Вчера_Конвасэл!C:BL, 2, FALSE)</f>
        <v>#N/A</v>
      </c>
      <c r="AN283" s="53" t="e">
        <f>E283-F283-VLOOKUP(C283, Вчера_Конвасэл!C:BL, 3, FALSE)</f>
        <v>#N/A</v>
      </c>
      <c r="AO283" s="53" t="e">
        <f>K283-L283-VLOOKUP(C283, Вчера_Конвасэл!C:BL, 5, FALSE)</f>
        <v>#N/A</v>
      </c>
      <c r="AP283" s="53" t="e">
        <f>M283-N283-VLOOKUP(C283, Вчера_Конвасэл!C:BL, 7, FALSE)</f>
        <v>#N/A</v>
      </c>
      <c r="AQ283" s="53" t="e">
        <f>O283-P283-VLOOKUP(C283, Вчера_Конвасэл!C:BL, 9, FALSE)</f>
        <v>#N/A</v>
      </c>
      <c r="AR283" s="53" t="e">
        <f>Q283-R283-VLOOKUP(C283, Вчера_Конвасэл!C:BL, 11, FALSE)</f>
        <v>#N/A</v>
      </c>
      <c r="AS283" s="53" t="e">
        <f>S283-T283-VLOOKUP(C283, Вчера_Конвасэл!C:BL, 13, FALSE)</f>
        <v>#N/A</v>
      </c>
      <c r="AT283" s="53" t="e">
        <f>U283-V283-VLOOKUP(C283, Вчера_Конвасэл!C:BL, 15, FALSE)</f>
        <v>#N/A</v>
      </c>
      <c r="AU283" s="53" t="e">
        <f>W283-X283-VLOOKUP(C283, Вчера_Конвасэл!C:BL, 17, FALSE)</f>
        <v>#N/A</v>
      </c>
      <c r="AV283" s="53" t="e">
        <f>Y283-Z283-VLOOKUP(C283, Вчера_Конвасэл!C:BL, 19, FALSE)</f>
        <v>#N/A</v>
      </c>
      <c r="AW283" s="53" t="e">
        <f>AA283-AB283-VLOOKUP(C283, Вчера_Конвасэл!C:BL, 21, FALSE)</f>
        <v>#N/A</v>
      </c>
      <c r="AX283" s="53" t="e">
        <f>AC283-AD283-VLOOKUP(C283, Вчера_Конвасэл!C:BL, 23, FALSE)</f>
        <v>#N/A</v>
      </c>
      <c r="AY283" s="53" t="e">
        <f>VLOOKUP(C283, Вчера_Конвасэл!C:BL, 26, FALSE)+F283-Z283-AD283-AG283</f>
        <v>#N/A</v>
      </c>
      <c r="AZ283" s="53" t="e">
        <f>AE283-VLOOKUP(C283, Вчера_Конвасэл!C:BL, 25, FALSE)</f>
        <v>#N/A</v>
      </c>
    </row>
    <row r="284" spans="1:52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3">
        <f t="shared" si="9"/>
        <v>0</v>
      </c>
      <c r="AJ284" s="53">
        <f t="shared" si="10"/>
        <v>0</v>
      </c>
      <c r="AK284" s="53" t="str">
        <f>IF(ISNA(VLOOKUP(C284,Вчера_Конвасэл!C:C, 1, FALSE)),"ошибка",0)</f>
        <v>ошибка</v>
      </c>
      <c r="AL284" s="55"/>
      <c r="AM284" s="53" t="e">
        <f>D284-VLOOKUP(C284, Вчера_Конвасэл!C:BL, 2, FALSE)</f>
        <v>#N/A</v>
      </c>
      <c r="AN284" s="53" t="e">
        <f>E284-F284-VLOOKUP(C284, Вчера_Конвасэл!C:BL, 3, FALSE)</f>
        <v>#N/A</v>
      </c>
      <c r="AO284" s="53" t="e">
        <f>K284-L284-VLOOKUP(C284, Вчера_Конвасэл!C:BL, 5, FALSE)</f>
        <v>#N/A</v>
      </c>
      <c r="AP284" s="53" t="e">
        <f>M284-N284-VLOOKUP(C284, Вчера_Конвасэл!C:BL, 7, FALSE)</f>
        <v>#N/A</v>
      </c>
      <c r="AQ284" s="53" t="e">
        <f>O284-P284-VLOOKUP(C284, Вчера_Конвасэл!C:BL, 9, FALSE)</f>
        <v>#N/A</v>
      </c>
      <c r="AR284" s="53" t="e">
        <f>Q284-R284-VLOOKUP(C284, Вчера_Конвасэл!C:BL, 11, FALSE)</f>
        <v>#N/A</v>
      </c>
      <c r="AS284" s="53" t="e">
        <f>S284-T284-VLOOKUP(C284, Вчера_Конвасэл!C:BL, 13, FALSE)</f>
        <v>#N/A</v>
      </c>
      <c r="AT284" s="53" t="e">
        <f>U284-V284-VLOOKUP(C284, Вчера_Конвасэл!C:BL, 15, FALSE)</f>
        <v>#N/A</v>
      </c>
      <c r="AU284" s="53" t="e">
        <f>W284-X284-VLOOKUP(C284, Вчера_Конвасэл!C:BL, 17, FALSE)</f>
        <v>#N/A</v>
      </c>
      <c r="AV284" s="53" t="e">
        <f>Y284-Z284-VLOOKUP(C284, Вчера_Конвасэл!C:BL, 19, FALSE)</f>
        <v>#N/A</v>
      </c>
      <c r="AW284" s="53" t="e">
        <f>AA284-AB284-VLOOKUP(C284, Вчера_Конвасэл!C:BL, 21, FALSE)</f>
        <v>#N/A</v>
      </c>
      <c r="AX284" s="53" t="e">
        <f>AC284-AD284-VLOOKUP(C284, Вчера_Конвасэл!C:BL, 23, FALSE)</f>
        <v>#N/A</v>
      </c>
      <c r="AY284" s="53" t="e">
        <f>VLOOKUP(C284, Вчера_Конвасэл!C:BL, 26, FALSE)+F284-Z284-AD284-AG284</f>
        <v>#N/A</v>
      </c>
      <c r="AZ284" s="53" t="e">
        <f>AE284-VLOOKUP(C284, Вчера_Конвасэл!C:BL, 25, FALSE)</f>
        <v>#N/A</v>
      </c>
    </row>
    <row r="285" spans="1:52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3">
        <f t="shared" si="9"/>
        <v>0</v>
      </c>
      <c r="AJ285" s="53">
        <f t="shared" si="10"/>
        <v>0</v>
      </c>
      <c r="AK285" s="53" t="str">
        <f>IF(ISNA(VLOOKUP(C285,Вчера_Конвасэл!C:C, 1, FALSE)),"ошибка",0)</f>
        <v>ошибка</v>
      </c>
      <c r="AL285" s="55"/>
      <c r="AM285" s="53" t="e">
        <f>D285-VLOOKUP(C285, Вчера_Конвасэл!C:BL, 2, FALSE)</f>
        <v>#N/A</v>
      </c>
      <c r="AN285" s="53" t="e">
        <f>E285-F285-VLOOKUP(C285, Вчера_Конвасэл!C:BL, 3, FALSE)</f>
        <v>#N/A</v>
      </c>
      <c r="AO285" s="53" t="e">
        <f>K285-L285-VLOOKUP(C285, Вчера_Конвасэл!C:BL, 5, FALSE)</f>
        <v>#N/A</v>
      </c>
      <c r="AP285" s="53" t="e">
        <f>M285-N285-VLOOKUP(C285, Вчера_Конвасэл!C:BL, 7, FALSE)</f>
        <v>#N/A</v>
      </c>
      <c r="AQ285" s="53" t="e">
        <f>O285-P285-VLOOKUP(C285, Вчера_Конвасэл!C:BL, 9, FALSE)</f>
        <v>#N/A</v>
      </c>
      <c r="AR285" s="53" t="e">
        <f>Q285-R285-VLOOKUP(C285, Вчера_Конвасэл!C:BL, 11, FALSE)</f>
        <v>#N/A</v>
      </c>
      <c r="AS285" s="53" t="e">
        <f>S285-T285-VLOOKUP(C285, Вчера_Конвасэл!C:BL, 13, FALSE)</f>
        <v>#N/A</v>
      </c>
      <c r="AT285" s="53" t="e">
        <f>U285-V285-VLOOKUP(C285, Вчера_Конвасэл!C:BL, 15, FALSE)</f>
        <v>#N/A</v>
      </c>
      <c r="AU285" s="53" t="e">
        <f>W285-X285-VLOOKUP(C285, Вчера_Конвасэл!C:BL, 17, FALSE)</f>
        <v>#N/A</v>
      </c>
      <c r="AV285" s="53" t="e">
        <f>Y285-Z285-VLOOKUP(C285, Вчера_Конвасэл!C:BL, 19, FALSE)</f>
        <v>#N/A</v>
      </c>
      <c r="AW285" s="53" t="e">
        <f>AA285-AB285-VLOOKUP(C285, Вчера_Конвасэл!C:BL, 21, FALSE)</f>
        <v>#N/A</v>
      </c>
      <c r="AX285" s="53" t="e">
        <f>AC285-AD285-VLOOKUP(C285, Вчера_Конвасэл!C:BL, 23, FALSE)</f>
        <v>#N/A</v>
      </c>
      <c r="AY285" s="53" t="e">
        <f>VLOOKUP(C285, Вчера_Конвасэл!C:BL, 26, FALSE)+F285-Z285-AD285-AG285</f>
        <v>#N/A</v>
      </c>
      <c r="AZ285" s="53" t="e">
        <f>AE285-VLOOKUP(C285, Вчера_Конвасэл!C:BL, 25, FALSE)</f>
        <v>#N/A</v>
      </c>
    </row>
    <row r="286" spans="1:52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3">
        <f t="shared" si="9"/>
        <v>0</v>
      </c>
      <c r="AJ286" s="53">
        <f t="shared" si="10"/>
        <v>0</v>
      </c>
      <c r="AK286" s="53" t="str">
        <f>IF(ISNA(VLOOKUP(C286,Вчера_Конвасэл!C:C, 1, FALSE)),"ошибка",0)</f>
        <v>ошибка</v>
      </c>
      <c r="AL286" s="55"/>
      <c r="AM286" s="53" t="e">
        <f>D286-VLOOKUP(C286, Вчера_Конвасэл!C:BL, 2, FALSE)</f>
        <v>#N/A</v>
      </c>
      <c r="AN286" s="53" t="e">
        <f>E286-F286-VLOOKUP(C286, Вчера_Конвасэл!C:BL, 3, FALSE)</f>
        <v>#N/A</v>
      </c>
      <c r="AO286" s="53" t="e">
        <f>K286-L286-VLOOKUP(C286, Вчера_Конвасэл!C:BL, 5, FALSE)</f>
        <v>#N/A</v>
      </c>
      <c r="AP286" s="53" t="e">
        <f>M286-N286-VLOOKUP(C286, Вчера_Конвасэл!C:BL, 7, FALSE)</f>
        <v>#N/A</v>
      </c>
      <c r="AQ286" s="53" t="e">
        <f>O286-P286-VLOOKUP(C286, Вчера_Конвасэл!C:BL, 9, FALSE)</f>
        <v>#N/A</v>
      </c>
      <c r="AR286" s="53" t="e">
        <f>Q286-R286-VLOOKUP(C286, Вчера_Конвасэл!C:BL, 11, FALSE)</f>
        <v>#N/A</v>
      </c>
      <c r="AS286" s="53" t="e">
        <f>S286-T286-VLOOKUP(C286, Вчера_Конвасэл!C:BL, 13, FALSE)</f>
        <v>#N/A</v>
      </c>
      <c r="AT286" s="53" t="e">
        <f>U286-V286-VLOOKUP(C286, Вчера_Конвасэл!C:BL, 15, FALSE)</f>
        <v>#N/A</v>
      </c>
      <c r="AU286" s="53" t="e">
        <f>W286-X286-VLOOKUP(C286, Вчера_Конвасэл!C:BL, 17, FALSE)</f>
        <v>#N/A</v>
      </c>
      <c r="AV286" s="53" t="e">
        <f>Y286-Z286-VLOOKUP(C286, Вчера_Конвасэл!C:BL, 19, FALSE)</f>
        <v>#N/A</v>
      </c>
      <c r="AW286" s="53" t="e">
        <f>AA286-AB286-VLOOKUP(C286, Вчера_Конвасэл!C:BL, 21, FALSE)</f>
        <v>#N/A</v>
      </c>
      <c r="AX286" s="53" t="e">
        <f>AC286-AD286-VLOOKUP(C286, Вчера_Конвасэл!C:BL, 23, FALSE)</f>
        <v>#N/A</v>
      </c>
      <c r="AY286" s="53" t="e">
        <f>VLOOKUP(C286, Вчера_Конвасэл!C:BL, 26, FALSE)+F286-Z286-AD286-AG286</f>
        <v>#N/A</v>
      </c>
      <c r="AZ286" s="53" t="e">
        <f>AE286-VLOOKUP(C286, Вчера_Конвасэл!C:BL, 25, FALSE)</f>
        <v>#N/A</v>
      </c>
    </row>
    <row r="287" spans="1:52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3">
        <f t="shared" si="9"/>
        <v>0</v>
      </c>
      <c r="AJ287" s="53">
        <f t="shared" si="10"/>
        <v>0</v>
      </c>
      <c r="AK287" s="53" t="str">
        <f>IF(ISNA(VLOOKUP(C287,Вчера_Конвасэл!C:C, 1, FALSE)),"ошибка",0)</f>
        <v>ошибка</v>
      </c>
      <c r="AL287" s="55"/>
      <c r="AM287" s="53" t="e">
        <f>D287-VLOOKUP(C287, Вчера_Конвасэл!C:BL, 2, FALSE)</f>
        <v>#N/A</v>
      </c>
      <c r="AN287" s="53" t="e">
        <f>E287-F287-VLOOKUP(C287, Вчера_Конвасэл!C:BL, 3, FALSE)</f>
        <v>#N/A</v>
      </c>
      <c r="AO287" s="53" t="e">
        <f>K287-L287-VLOOKUP(C287, Вчера_Конвасэл!C:BL, 5, FALSE)</f>
        <v>#N/A</v>
      </c>
      <c r="AP287" s="53" t="e">
        <f>M287-N287-VLOOKUP(C287, Вчера_Конвасэл!C:BL, 7, FALSE)</f>
        <v>#N/A</v>
      </c>
      <c r="AQ287" s="53" t="e">
        <f>O287-P287-VLOOKUP(C287, Вчера_Конвасэл!C:BL, 9, FALSE)</f>
        <v>#N/A</v>
      </c>
      <c r="AR287" s="53" t="e">
        <f>Q287-R287-VLOOKUP(C287, Вчера_Конвасэл!C:BL, 11, FALSE)</f>
        <v>#N/A</v>
      </c>
      <c r="AS287" s="53" t="e">
        <f>S287-T287-VLOOKUP(C287, Вчера_Конвасэл!C:BL, 13, FALSE)</f>
        <v>#N/A</v>
      </c>
      <c r="AT287" s="53" t="e">
        <f>U287-V287-VLOOKUP(C287, Вчера_Конвасэл!C:BL, 15, FALSE)</f>
        <v>#N/A</v>
      </c>
      <c r="AU287" s="53" t="e">
        <f>W287-X287-VLOOKUP(C287, Вчера_Конвасэл!C:BL, 17, FALSE)</f>
        <v>#N/A</v>
      </c>
      <c r="AV287" s="53" t="e">
        <f>Y287-Z287-VLOOKUP(C287, Вчера_Конвасэл!C:BL, 19, FALSE)</f>
        <v>#N/A</v>
      </c>
      <c r="AW287" s="53" t="e">
        <f>AA287-AB287-VLOOKUP(C287, Вчера_Конвасэл!C:BL, 21, FALSE)</f>
        <v>#N/A</v>
      </c>
      <c r="AX287" s="53" t="e">
        <f>AC287-AD287-VLOOKUP(C287, Вчера_Конвасэл!C:BL, 23, FALSE)</f>
        <v>#N/A</v>
      </c>
      <c r="AY287" s="53" t="e">
        <f>VLOOKUP(C287, Вчера_Конвасэл!C:BL, 26, FALSE)+F287-Z287-AD287-AG287</f>
        <v>#N/A</v>
      </c>
      <c r="AZ287" s="53" t="e">
        <f>AE287-VLOOKUP(C287, Вчера_Конвасэл!C:BL, 25, FALSE)</f>
        <v>#N/A</v>
      </c>
    </row>
    <row r="288" spans="1:52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3">
        <f t="shared" si="9"/>
        <v>0</v>
      </c>
      <c r="AJ288" s="53">
        <f t="shared" si="10"/>
        <v>0</v>
      </c>
      <c r="AK288" s="53" t="str">
        <f>IF(ISNA(VLOOKUP(C288,Вчера_Конвасэл!C:C, 1, FALSE)),"ошибка",0)</f>
        <v>ошибка</v>
      </c>
      <c r="AL288" s="55"/>
      <c r="AM288" s="53" t="e">
        <f>D288-VLOOKUP(C288, Вчера_Конвасэл!C:BL, 2, FALSE)</f>
        <v>#N/A</v>
      </c>
      <c r="AN288" s="53" t="e">
        <f>E288-F288-VLOOKUP(C288, Вчера_Конвасэл!C:BL, 3, FALSE)</f>
        <v>#N/A</v>
      </c>
      <c r="AO288" s="53" t="e">
        <f>K288-L288-VLOOKUP(C288, Вчера_Конвасэл!C:BL, 5, FALSE)</f>
        <v>#N/A</v>
      </c>
      <c r="AP288" s="53" t="e">
        <f>M288-N288-VLOOKUP(C288, Вчера_Конвасэл!C:BL, 7, FALSE)</f>
        <v>#N/A</v>
      </c>
      <c r="AQ288" s="53" t="e">
        <f>O288-P288-VLOOKUP(C288, Вчера_Конвасэл!C:BL, 9, FALSE)</f>
        <v>#N/A</v>
      </c>
      <c r="AR288" s="53" t="e">
        <f>Q288-R288-VLOOKUP(C288, Вчера_Конвасэл!C:BL, 11, FALSE)</f>
        <v>#N/A</v>
      </c>
      <c r="AS288" s="53" t="e">
        <f>S288-T288-VLOOKUP(C288, Вчера_Конвасэл!C:BL, 13, FALSE)</f>
        <v>#N/A</v>
      </c>
      <c r="AT288" s="53" t="e">
        <f>U288-V288-VLOOKUP(C288, Вчера_Конвасэл!C:BL, 15, FALSE)</f>
        <v>#N/A</v>
      </c>
      <c r="AU288" s="53" t="e">
        <f>W288-X288-VLOOKUP(C288, Вчера_Конвасэл!C:BL, 17, FALSE)</f>
        <v>#N/A</v>
      </c>
      <c r="AV288" s="53" t="e">
        <f>Y288-Z288-VLOOKUP(C288, Вчера_Конвасэл!C:BL, 19, FALSE)</f>
        <v>#N/A</v>
      </c>
      <c r="AW288" s="53" t="e">
        <f>AA288-AB288-VLOOKUP(C288, Вчера_Конвасэл!C:BL, 21, FALSE)</f>
        <v>#N/A</v>
      </c>
      <c r="AX288" s="53" t="e">
        <f>AC288-AD288-VLOOKUP(C288, Вчера_Конвасэл!C:BL, 23, FALSE)</f>
        <v>#N/A</v>
      </c>
      <c r="AY288" s="53" t="e">
        <f>VLOOKUP(C288, Вчера_Конвасэл!C:BL, 26, FALSE)+F288-Z288-AD288-AG288</f>
        <v>#N/A</v>
      </c>
      <c r="AZ288" s="53" t="e">
        <f>AE288-VLOOKUP(C288, Вчера_Конвасэл!C:BL, 25, FALSE)</f>
        <v>#N/A</v>
      </c>
    </row>
    <row r="289" spans="1:52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3">
        <f t="shared" si="9"/>
        <v>0</v>
      </c>
      <c r="AJ289" s="53">
        <f t="shared" si="10"/>
        <v>0</v>
      </c>
      <c r="AK289" s="53" t="str">
        <f>IF(ISNA(VLOOKUP(C289,Вчера_Конвасэл!C:C, 1, FALSE)),"ошибка",0)</f>
        <v>ошибка</v>
      </c>
      <c r="AL289" s="55"/>
      <c r="AM289" s="53" t="e">
        <f>D289-VLOOKUP(C289, Вчера_Конвасэл!C:BL, 2, FALSE)</f>
        <v>#N/A</v>
      </c>
      <c r="AN289" s="53" t="e">
        <f>E289-F289-VLOOKUP(C289, Вчера_Конвасэл!C:BL, 3, FALSE)</f>
        <v>#N/A</v>
      </c>
      <c r="AO289" s="53" t="e">
        <f>K289-L289-VLOOKUP(C289, Вчера_Конвасэл!C:BL, 5, FALSE)</f>
        <v>#N/A</v>
      </c>
      <c r="AP289" s="53" t="e">
        <f>M289-N289-VLOOKUP(C289, Вчера_Конвасэл!C:BL, 7, FALSE)</f>
        <v>#N/A</v>
      </c>
      <c r="AQ289" s="53" t="e">
        <f>O289-P289-VLOOKUP(C289, Вчера_Конвасэл!C:BL, 9, FALSE)</f>
        <v>#N/A</v>
      </c>
      <c r="AR289" s="53" t="e">
        <f>Q289-R289-VLOOKUP(C289, Вчера_Конвасэл!C:BL, 11, FALSE)</f>
        <v>#N/A</v>
      </c>
      <c r="AS289" s="53" t="e">
        <f>S289-T289-VLOOKUP(C289, Вчера_Конвасэл!C:BL, 13, FALSE)</f>
        <v>#N/A</v>
      </c>
      <c r="AT289" s="53" t="e">
        <f>U289-V289-VLOOKUP(C289, Вчера_Конвасэл!C:BL, 15, FALSE)</f>
        <v>#N/A</v>
      </c>
      <c r="AU289" s="53" t="e">
        <f>W289-X289-VLOOKUP(C289, Вчера_Конвасэл!C:BL, 17, FALSE)</f>
        <v>#N/A</v>
      </c>
      <c r="AV289" s="53" t="e">
        <f>Y289-Z289-VLOOKUP(C289, Вчера_Конвасэл!C:BL, 19, FALSE)</f>
        <v>#N/A</v>
      </c>
      <c r="AW289" s="53" t="e">
        <f>AA289-AB289-VLOOKUP(C289, Вчера_Конвасэл!C:BL, 21, FALSE)</f>
        <v>#N/A</v>
      </c>
      <c r="AX289" s="53" t="e">
        <f>AC289-AD289-VLOOKUP(C289, Вчера_Конвасэл!C:BL, 23, FALSE)</f>
        <v>#N/A</v>
      </c>
      <c r="AY289" s="53" t="e">
        <f>VLOOKUP(C289, Вчера_Конвасэл!C:BL, 26, FALSE)+F289-Z289-AD289-AG289</f>
        <v>#N/A</v>
      </c>
      <c r="AZ289" s="53" t="e">
        <f>AE289-VLOOKUP(C289, Вчера_Конвасэл!C:BL, 25, FALSE)</f>
        <v>#N/A</v>
      </c>
    </row>
    <row r="290" spans="1:52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3">
        <f t="shared" si="9"/>
        <v>0</v>
      </c>
      <c r="AJ290" s="53">
        <f t="shared" si="10"/>
        <v>0</v>
      </c>
      <c r="AK290" s="53" t="str">
        <f>IF(ISNA(VLOOKUP(C290,Вчера_Конвасэл!C:C, 1, FALSE)),"ошибка",0)</f>
        <v>ошибка</v>
      </c>
      <c r="AL290" s="55"/>
      <c r="AM290" s="53" t="e">
        <f>D290-VLOOKUP(C290, Вчера_Конвасэл!C:BL, 2, FALSE)</f>
        <v>#N/A</v>
      </c>
      <c r="AN290" s="53" t="e">
        <f>E290-F290-VLOOKUP(C290, Вчера_Конвасэл!C:BL, 3, FALSE)</f>
        <v>#N/A</v>
      </c>
      <c r="AO290" s="53" t="e">
        <f>K290-L290-VLOOKUP(C290, Вчера_Конвасэл!C:BL, 5, FALSE)</f>
        <v>#N/A</v>
      </c>
      <c r="AP290" s="53" t="e">
        <f>M290-N290-VLOOKUP(C290, Вчера_Конвасэл!C:BL, 7, FALSE)</f>
        <v>#N/A</v>
      </c>
      <c r="AQ290" s="53" t="e">
        <f>O290-P290-VLOOKUP(C290, Вчера_Конвасэл!C:BL, 9, FALSE)</f>
        <v>#N/A</v>
      </c>
      <c r="AR290" s="53" t="e">
        <f>Q290-R290-VLOOKUP(C290, Вчера_Конвасэл!C:BL, 11, FALSE)</f>
        <v>#N/A</v>
      </c>
      <c r="AS290" s="53" t="e">
        <f>S290-T290-VLOOKUP(C290, Вчера_Конвасэл!C:BL, 13, FALSE)</f>
        <v>#N/A</v>
      </c>
      <c r="AT290" s="53" t="e">
        <f>U290-V290-VLOOKUP(C290, Вчера_Конвасэл!C:BL, 15, FALSE)</f>
        <v>#N/A</v>
      </c>
      <c r="AU290" s="53" t="e">
        <f>W290-X290-VLOOKUP(C290, Вчера_Конвасэл!C:BL, 17, FALSE)</f>
        <v>#N/A</v>
      </c>
      <c r="AV290" s="53" t="e">
        <f>Y290-Z290-VLOOKUP(C290, Вчера_Конвасэл!C:BL, 19, FALSE)</f>
        <v>#N/A</v>
      </c>
      <c r="AW290" s="53" t="e">
        <f>AA290-AB290-VLOOKUP(C290, Вчера_Конвасэл!C:BL, 21, FALSE)</f>
        <v>#N/A</v>
      </c>
      <c r="AX290" s="53" t="e">
        <f>AC290-AD290-VLOOKUP(C290, Вчера_Конвасэл!C:BL, 23, FALSE)</f>
        <v>#N/A</v>
      </c>
      <c r="AY290" s="53" t="e">
        <f>VLOOKUP(C290, Вчера_Конвасэл!C:BL, 26, FALSE)+F290-Z290-AD290-AG290</f>
        <v>#N/A</v>
      </c>
      <c r="AZ290" s="53" t="e">
        <f>AE290-VLOOKUP(C290, Вчера_Конвасэл!C:BL, 25, FALSE)</f>
        <v>#N/A</v>
      </c>
    </row>
    <row r="291" spans="1:52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3">
        <f t="shared" si="9"/>
        <v>0</v>
      </c>
      <c r="AJ291" s="53">
        <f t="shared" si="10"/>
        <v>0</v>
      </c>
      <c r="AK291" s="53" t="str">
        <f>IF(ISNA(VLOOKUP(C291,Вчера_Конвасэл!C:C, 1, FALSE)),"ошибка",0)</f>
        <v>ошибка</v>
      </c>
      <c r="AL291" s="55"/>
      <c r="AM291" s="53" t="e">
        <f>D291-VLOOKUP(C291, Вчера_Конвасэл!C:BL, 2, FALSE)</f>
        <v>#N/A</v>
      </c>
      <c r="AN291" s="53" t="e">
        <f>E291-F291-VLOOKUP(C291, Вчера_Конвасэл!C:BL, 3, FALSE)</f>
        <v>#N/A</v>
      </c>
      <c r="AO291" s="53" t="e">
        <f>K291-L291-VLOOKUP(C291, Вчера_Конвасэл!C:BL, 5, FALSE)</f>
        <v>#N/A</v>
      </c>
      <c r="AP291" s="53" t="e">
        <f>M291-N291-VLOOKUP(C291, Вчера_Конвасэл!C:BL, 7, FALSE)</f>
        <v>#N/A</v>
      </c>
      <c r="AQ291" s="53" t="e">
        <f>O291-P291-VLOOKUP(C291, Вчера_Конвасэл!C:BL, 9, FALSE)</f>
        <v>#N/A</v>
      </c>
      <c r="AR291" s="53" t="e">
        <f>Q291-R291-VLOOKUP(C291, Вчера_Конвасэл!C:BL, 11, FALSE)</f>
        <v>#N/A</v>
      </c>
      <c r="AS291" s="53" t="e">
        <f>S291-T291-VLOOKUP(C291, Вчера_Конвасэл!C:BL, 13, FALSE)</f>
        <v>#N/A</v>
      </c>
      <c r="AT291" s="53" t="e">
        <f>U291-V291-VLOOKUP(C291, Вчера_Конвасэл!C:BL, 15, FALSE)</f>
        <v>#N/A</v>
      </c>
      <c r="AU291" s="53" t="e">
        <f>W291-X291-VLOOKUP(C291, Вчера_Конвасэл!C:BL, 17, FALSE)</f>
        <v>#N/A</v>
      </c>
      <c r="AV291" s="53" t="e">
        <f>Y291-Z291-VLOOKUP(C291, Вчера_Конвасэл!C:BL, 19, FALSE)</f>
        <v>#N/A</v>
      </c>
      <c r="AW291" s="53" t="e">
        <f>AA291-AB291-VLOOKUP(C291, Вчера_Конвасэл!C:BL, 21, FALSE)</f>
        <v>#N/A</v>
      </c>
      <c r="AX291" s="53" t="e">
        <f>AC291-AD291-VLOOKUP(C291, Вчера_Конвасэл!C:BL, 23, FALSE)</f>
        <v>#N/A</v>
      </c>
      <c r="AY291" s="53" t="e">
        <f>VLOOKUP(C291, Вчера_Конвасэл!C:BL, 26, FALSE)+F291-Z291-AD291-AG291</f>
        <v>#N/A</v>
      </c>
      <c r="AZ291" s="53" t="e">
        <f>AE291-VLOOKUP(C291, Вчера_Конвасэл!C:BL, 25, FALSE)</f>
        <v>#N/A</v>
      </c>
    </row>
    <row r="292" spans="1:52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3">
        <f t="shared" si="9"/>
        <v>0</v>
      </c>
      <c r="AJ292" s="53">
        <f t="shared" si="10"/>
        <v>0</v>
      </c>
      <c r="AK292" s="53" t="str">
        <f>IF(ISNA(VLOOKUP(C292,Вчера_Конвасэл!C:C, 1, FALSE)),"ошибка",0)</f>
        <v>ошибка</v>
      </c>
      <c r="AL292" s="55"/>
      <c r="AM292" s="53" t="e">
        <f>D292-VLOOKUP(C292, Вчера_Конвасэл!C:BL, 2, FALSE)</f>
        <v>#N/A</v>
      </c>
      <c r="AN292" s="53" t="e">
        <f>E292-F292-VLOOKUP(C292, Вчера_Конвасэл!C:BL, 3, FALSE)</f>
        <v>#N/A</v>
      </c>
      <c r="AO292" s="53" t="e">
        <f>K292-L292-VLOOKUP(C292, Вчера_Конвасэл!C:BL, 5, FALSE)</f>
        <v>#N/A</v>
      </c>
      <c r="AP292" s="53" t="e">
        <f>M292-N292-VLOOKUP(C292, Вчера_Конвасэл!C:BL, 7, FALSE)</f>
        <v>#N/A</v>
      </c>
      <c r="AQ292" s="53" t="e">
        <f>O292-P292-VLOOKUP(C292, Вчера_Конвасэл!C:BL, 9, FALSE)</f>
        <v>#N/A</v>
      </c>
      <c r="AR292" s="53" t="e">
        <f>Q292-R292-VLOOKUP(C292, Вчера_Конвасэл!C:BL, 11, FALSE)</f>
        <v>#N/A</v>
      </c>
      <c r="AS292" s="53" t="e">
        <f>S292-T292-VLOOKUP(C292, Вчера_Конвасэл!C:BL, 13, FALSE)</f>
        <v>#N/A</v>
      </c>
      <c r="AT292" s="53" t="e">
        <f>U292-V292-VLOOKUP(C292, Вчера_Конвасэл!C:BL, 15, FALSE)</f>
        <v>#N/A</v>
      </c>
      <c r="AU292" s="53" t="e">
        <f>W292-X292-VLOOKUP(C292, Вчера_Конвасэл!C:BL, 17, FALSE)</f>
        <v>#N/A</v>
      </c>
      <c r="AV292" s="53" t="e">
        <f>Y292-Z292-VLOOKUP(C292, Вчера_Конвасэл!C:BL, 19, FALSE)</f>
        <v>#N/A</v>
      </c>
      <c r="AW292" s="53" t="e">
        <f>AA292-AB292-VLOOKUP(C292, Вчера_Конвасэл!C:BL, 21, FALSE)</f>
        <v>#N/A</v>
      </c>
      <c r="AX292" s="53" t="e">
        <f>AC292-AD292-VLOOKUP(C292, Вчера_Конвасэл!C:BL, 23, FALSE)</f>
        <v>#N/A</v>
      </c>
      <c r="AY292" s="53" t="e">
        <f>VLOOKUP(C292, Вчера_Конвасэл!C:BL, 26, FALSE)+F292-Z292-AD292-AG292</f>
        <v>#N/A</v>
      </c>
      <c r="AZ292" s="53" t="e">
        <f>AE292-VLOOKUP(C292, Вчера_Конвасэл!C:BL, 25, FALSE)</f>
        <v>#N/A</v>
      </c>
    </row>
    <row r="293" spans="1:52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3">
        <f t="shared" si="9"/>
        <v>0</v>
      </c>
      <c r="AJ293" s="53">
        <f t="shared" si="10"/>
        <v>0</v>
      </c>
      <c r="AK293" s="53" t="str">
        <f>IF(ISNA(VLOOKUP(C293,Вчера_Конвасэл!C:C, 1, FALSE)),"ошибка",0)</f>
        <v>ошибка</v>
      </c>
      <c r="AL293" s="55"/>
      <c r="AM293" s="53" t="e">
        <f>D293-VLOOKUP(C293, Вчера_Конвасэл!C:BL, 2, FALSE)</f>
        <v>#N/A</v>
      </c>
      <c r="AN293" s="53" t="e">
        <f>E293-F293-VLOOKUP(C293, Вчера_Конвасэл!C:BL, 3, FALSE)</f>
        <v>#N/A</v>
      </c>
      <c r="AO293" s="53" t="e">
        <f>K293-L293-VLOOKUP(C293, Вчера_Конвасэл!C:BL, 5, FALSE)</f>
        <v>#N/A</v>
      </c>
      <c r="AP293" s="53" t="e">
        <f>M293-N293-VLOOKUP(C293, Вчера_Конвасэл!C:BL, 7, FALSE)</f>
        <v>#N/A</v>
      </c>
      <c r="AQ293" s="53" t="e">
        <f>O293-P293-VLOOKUP(C293, Вчера_Конвасэл!C:BL, 9, FALSE)</f>
        <v>#N/A</v>
      </c>
      <c r="AR293" s="53" t="e">
        <f>Q293-R293-VLOOKUP(C293, Вчера_Конвасэл!C:BL, 11, FALSE)</f>
        <v>#N/A</v>
      </c>
      <c r="AS293" s="53" t="e">
        <f>S293-T293-VLOOKUP(C293, Вчера_Конвасэл!C:BL, 13, FALSE)</f>
        <v>#N/A</v>
      </c>
      <c r="AT293" s="53" t="e">
        <f>U293-V293-VLOOKUP(C293, Вчера_Конвасэл!C:BL, 15, FALSE)</f>
        <v>#N/A</v>
      </c>
      <c r="AU293" s="53" t="e">
        <f>W293-X293-VLOOKUP(C293, Вчера_Конвасэл!C:BL, 17, FALSE)</f>
        <v>#N/A</v>
      </c>
      <c r="AV293" s="53" t="e">
        <f>Y293-Z293-VLOOKUP(C293, Вчера_Конвасэл!C:BL, 19, FALSE)</f>
        <v>#N/A</v>
      </c>
      <c r="AW293" s="53" t="e">
        <f>AA293-AB293-VLOOKUP(C293, Вчера_Конвасэл!C:BL, 21, FALSE)</f>
        <v>#N/A</v>
      </c>
      <c r="AX293" s="53" t="e">
        <f>AC293-AD293-VLOOKUP(C293, Вчера_Конвасэл!C:BL, 23, FALSE)</f>
        <v>#N/A</v>
      </c>
      <c r="AY293" s="53" t="e">
        <f>VLOOKUP(C293, Вчера_Конвасэл!C:BL, 26, FALSE)+F293-Z293-AD293-AG293</f>
        <v>#N/A</v>
      </c>
      <c r="AZ293" s="53" t="e">
        <f>AE293-VLOOKUP(C293, Вчера_Конвасэл!C:BL, 25, FALSE)</f>
        <v>#N/A</v>
      </c>
    </row>
    <row r="294" spans="1:52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3">
        <f t="shared" si="9"/>
        <v>0</v>
      </c>
      <c r="AJ294" s="53">
        <f t="shared" si="10"/>
        <v>0</v>
      </c>
      <c r="AK294" s="53" t="str">
        <f>IF(ISNA(VLOOKUP(C294,Вчера_Конвасэл!C:C, 1, FALSE)),"ошибка",0)</f>
        <v>ошибка</v>
      </c>
      <c r="AL294" s="55"/>
      <c r="AM294" s="53" t="e">
        <f>D294-VLOOKUP(C294, Вчера_Конвасэл!C:BL, 2, FALSE)</f>
        <v>#N/A</v>
      </c>
      <c r="AN294" s="53" t="e">
        <f>E294-F294-VLOOKUP(C294, Вчера_Конвасэл!C:BL, 3, FALSE)</f>
        <v>#N/A</v>
      </c>
      <c r="AO294" s="53" t="e">
        <f>K294-L294-VLOOKUP(C294, Вчера_Конвасэл!C:BL, 5, FALSE)</f>
        <v>#N/A</v>
      </c>
      <c r="AP294" s="53" t="e">
        <f>M294-N294-VLOOKUP(C294, Вчера_Конвасэл!C:BL, 7, FALSE)</f>
        <v>#N/A</v>
      </c>
      <c r="AQ294" s="53" t="e">
        <f>O294-P294-VLOOKUP(C294, Вчера_Конвасэл!C:BL, 9, FALSE)</f>
        <v>#N/A</v>
      </c>
      <c r="AR294" s="53" t="e">
        <f>Q294-R294-VLOOKUP(C294, Вчера_Конвасэл!C:BL, 11, FALSE)</f>
        <v>#N/A</v>
      </c>
      <c r="AS294" s="53" t="e">
        <f>S294-T294-VLOOKUP(C294, Вчера_Конвасэл!C:BL, 13, FALSE)</f>
        <v>#N/A</v>
      </c>
      <c r="AT294" s="53" t="e">
        <f>U294-V294-VLOOKUP(C294, Вчера_Конвасэл!C:BL, 15, FALSE)</f>
        <v>#N/A</v>
      </c>
      <c r="AU294" s="53" t="e">
        <f>W294-X294-VLOOKUP(C294, Вчера_Конвасэл!C:BL, 17, FALSE)</f>
        <v>#N/A</v>
      </c>
      <c r="AV294" s="53" t="e">
        <f>Y294-Z294-VLOOKUP(C294, Вчера_Конвасэл!C:BL, 19, FALSE)</f>
        <v>#N/A</v>
      </c>
      <c r="AW294" s="53" t="e">
        <f>AA294-AB294-VLOOKUP(C294, Вчера_Конвасэл!C:BL, 21, FALSE)</f>
        <v>#N/A</v>
      </c>
      <c r="AX294" s="53" t="e">
        <f>AC294-AD294-VLOOKUP(C294, Вчера_Конвасэл!C:BL, 23, FALSE)</f>
        <v>#N/A</v>
      </c>
      <c r="AY294" s="53" t="e">
        <f>VLOOKUP(C294, Вчера_Конвасэл!C:BL, 26, FALSE)+F294-Z294-AD294-AG294</f>
        <v>#N/A</v>
      </c>
      <c r="AZ294" s="53" t="e">
        <f>AE294-VLOOKUP(C294, Вчера_Конвасэл!C:BL, 25, FALSE)</f>
        <v>#N/A</v>
      </c>
    </row>
    <row r="295" spans="1:52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3">
        <f t="shared" si="9"/>
        <v>0</v>
      </c>
      <c r="AJ295" s="53">
        <f t="shared" si="10"/>
        <v>0</v>
      </c>
      <c r="AK295" s="53" t="str">
        <f>IF(ISNA(VLOOKUP(C295,Вчера_Конвасэл!C:C, 1, FALSE)),"ошибка",0)</f>
        <v>ошибка</v>
      </c>
      <c r="AL295" s="55"/>
      <c r="AM295" s="53" t="e">
        <f>D295-VLOOKUP(C295, Вчера_Конвасэл!C:BL, 2, FALSE)</f>
        <v>#N/A</v>
      </c>
      <c r="AN295" s="53" t="e">
        <f>E295-F295-VLOOKUP(C295, Вчера_Конвасэл!C:BL, 3, FALSE)</f>
        <v>#N/A</v>
      </c>
      <c r="AO295" s="53" t="e">
        <f>K295-L295-VLOOKUP(C295, Вчера_Конвасэл!C:BL, 5, FALSE)</f>
        <v>#N/A</v>
      </c>
      <c r="AP295" s="53" t="e">
        <f>M295-N295-VLOOKUP(C295, Вчера_Конвасэл!C:BL, 7, FALSE)</f>
        <v>#N/A</v>
      </c>
      <c r="AQ295" s="53" t="e">
        <f>O295-P295-VLOOKUP(C295, Вчера_Конвасэл!C:BL, 9, FALSE)</f>
        <v>#N/A</v>
      </c>
      <c r="AR295" s="53" t="e">
        <f>Q295-R295-VLOOKUP(C295, Вчера_Конвасэл!C:BL, 11, FALSE)</f>
        <v>#N/A</v>
      </c>
      <c r="AS295" s="53" t="e">
        <f>S295-T295-VLOOKUP(C295, Вчера_Конвасэл!C:BL, 13, FALSE)</f>
        <v>#N/A</v>
      </c>
      <c r="AT295" s="53" t="e">
        <f>U295-V295-VLOOKUP(C295, Вчера_Конвасэл!C:BL, 15, FALSE)</f>
        <v>#N/A</v>
      </c>
      <c r="AU295" s="53" t="e">
        <f>W295-X295-VLOOKUP(C295, Вчера_Конвасэл!C:BL, 17, FALSE)</f>
        <v>#N/A</v>
      </c>
      <c r="AV295" s="53" t="e">
        <f>Y295-Z295-VLOOKUP(C295, Вчера_Конвасэл!C:BL, 19, FALSE)</f>
        <v>#N/A</v>
      </c>
      <c r="AW295" s="53" t="e">
        <f>AA295-AB295-VLOOKUP(C295, Вчера_Конвасэл!C:BL, 21, FALSE)</f>
        <v>#N/A</v>
      </c>
      <c r="AX295" s="53" t="e">
        <f>AC295-AD295-VLOOKUP(C295, Вчера_Конвасэл!C:BL, 23, FALSE)</f>
        <v>#N/A</v>
      </c>
      <c r="AY295" s="53" t="e">
        <f>VLOOKUP(C295, Вчера_Конвасэл!C:BL, 26, FALSE)+F295-Z295-AD295-AG295</f>
        <v>#N/A</v>
      </c>
      <c r="AZ295" s="53" t="e">
        <f>AE295-VLOOKUP(C295, Вчера_Конвасэл!C:BL, 25, FALSE)</f>
        <v>#N/A</v>
      </c>
    </row>
    <row r="296" spans="1:52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3">
        <f t="shared" si="9"/>
        <v>0</v>
      </c>
      <c r="AJ296" s="53">
        <f t="shared" si="10"/>
        <v>0</v>
      </c>
      <c r="AK296" s="53" t="str">
        <f>IF(ISNA(VLOOKUP(C296,Вчера_Конвасэл!C:C, 1, FALSE)),"ошибка",0)</f>
        <v>ошибка</v>
      </c>
      <c r="AL296" s="55"/>
      <c r="AM296" s="53" t="e">
        <f>D296-VLOOKUP(C296, Вчера_Конвасэл!C:BL, 2, FALSE)</f>
        <v>#N/A</v>
      </c>
      <c r="AN296" s="53" t="e">
        <f>E296-F296-VLOOKUP(C296, Вчера_Конвасэл!C:BL, 3, FALSE)</f>
        <v>#N/A</v>
      </c>
      <c r="AO296" s="53" t="e">
        <f>K296-L296-VLOOKUP(C296, Вчера_Конвасэл!C:BL, 5, FALSE)</f>
        <v>#N/A</v>
      </c>
      <c r="AP296" s="53" t="e">
        <f>M296-N296-VLOOKUP(C296, Вчера_Конвасэл!C:BL, 7, FALSE)</f>
        <v>#N/A</v>
      </c>
      <c r="AQ296" s="53" t="e">
        <f>O296-P296-VLOOKUP(C296, Вчера_Конвасэл!C:BL, 9, FALSE)</f>
        <v>#N/A</v>
      </c>
      <c r="AR296" s="53" t="e">
        <f>Q296-R296-VLOOKUP(C296, Вчера_Конвасэл!C:BL, 11, FALSE)</f>
        <v>#N/A</v>
      </c>
      <c r="AS296" s="53" t="e">
        <f>S296-T296-VLOOKUP(C296, Вчера_Конвасэл!C:BL, 13, FALSE)</f>
        <v>#N/A</v>
      </c>
      <c r="AT296" s="53" t="e">
        <f>U296-V296-VLOOKUP(C296, Вчера_Конвасэл!C:BL, 15, FALSE)</f>
        <v>#N/A</v>
      </c>
      <c r="AU296" s="53" t="e">
        <f>W296-X296-VLOOKUP(C296, Вчера_Конвасэл!C:BL, 17, FALSE)</f>
        <v>#N/A</v>
      </c>
      <c r="AV296" s="53" t="e">
        <f>Y296-Z296-VLOOKUP(C296, Вчера_Конвасэл!C:BL, 19, FALSE)</f>
        <v>#N/A</v>
      </c>
      <c r="AW296" s="53" t="e">
        <f>AA296-AB296-VLOOKUP(C296, Вчера_Конвасэл!C:BL, 21, FALSE)</f>
        <v>#N/A</v>
      </c>
      <c r="AX296" s="53" t="e">
        <f>AC296-AD296-VLOOKUP(C296, Вчера_Конвасэл!C:BL, 23, FALSE)</f>
        <v>#N/A</v>
      </c>
      <c r="AY296" s="53" t="e">
        <f>VLOOKUP(C296, Вчера_Конвасэл!C:BL, 26, FALSE)+F296-Z296-AD296-AG296</f>
        <v>#N/A</v>
      </c>
      <c r="AZ296" s="53" t="e">
        <f>AE296-VLOOKUP(C296, Вчера_Конвасэл!C:BL, 25, FALSE)</f>
        <v>#N/A</v>
      </c>
    </row>
    <row r="297" spans="1:52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3">
        <f t="shared" si="9"/>
        <v>0</v>
      </c>
      <c r="AJ297" s="53">
        <f t="shared" si="10"/>
        <v>0</v>
      </c>
      <c r="AK297" s="53" t="str">
        <f>IF(ISNA(VLOOKUP(C297,Вчера_Конвасэл!C:C, 1, FALSE)),"ошибка",0)</f>
        <v>ошибка</v>
      </c>
      <c r="AL297" s="55"/>
      <c r="AM297" s="53" t="e">
        <f>D297-VLOOKUP(C297, Вчера_Конвасэл!C:BL, 2, FALSE)</f>
        <v>#N/A</v>
      </c>
      <c r="AN297" s="53" t="e">
        <f>E297-F297-VLOOKUP(C297, Вчера_Конвасэл!C:BL, 3, FALSE)</f>
        <v>#N/A</v>
      </c>
      <c r="AO297" s="53" t="e">
        <f>K297-L297-VLOOKUP(C297, Вчера_Конвасэл!C:BL, 5, FALSE)</f>
        <v>#N/A</v>
      </c>
      <c r="AP297" s="53" t="e">
        <f>M297-N297-VLOOKUP(C297, Вчера_Конвасэл!C:BL, 7, FALSE)</f>
        <v>#N/A</v>
      </c>
      <c r="AQ297" s="53" t="e">
        <f>O297-P297-VLOOKUP(C297, Вчера_Конвасэл!C:BL, 9, FALSE)</f>
        <v>#N/A</v>
      </c>
      <c r="AR297" s="53" t="e">
        <f>Q297-R297-VLOOKUP(C297, Вчера_Конвасэл!C:BL, 11, FALSE)</f>
        <v>#N/A</v>
      </c>
      <c r="AS297" s="53" t="e">
        <f>S297-T297-VLOOKUP(C297, Вчера_Конвасэл!C:BL, 13, FALSE)</f>
        <v>#N/A</v>
      </c>
      <c r="AT297" s="53" t="e">
        <f>U297-V297-VLOOKUP(C297, Вчера_Конвасэл!C:BL, 15, FALSE)</f>
        <v>#N/A</v>
      </c>
      <c r="AU297" s="53" t="e">
        <f>W297-X297-VLOOKUP(C297, Вчера_Конвасэл!C:BL, 17, FALSE)</f>
        <v>#N/A</v>
      </c>
      <c r="AV297" s="53" t="e">
        <f>Y297-Z297-VLOOKUP(C297, Вчера_Конвасэл!C:BL, 19, FALSE)</f>
        <v>#N/A</v>
      </c>
      <c r="AW297" s="53" t="e">
        <f>AA297-AB297-VLOOKUP(C297, Вчера_Конвасэл!C:BL, 21, FALSE)</f>
        <v>#N/A</v>
      </c>
      <c r="AX297" s="53" t="e">
        <f>AC297-AD297-VLOOKUP(C297, Вчера_Конвасэл!C:BL, 23, FALSE)</f>
        <v>#N/A</v>
      </c>
      <c r="AY297" s="53" t="e">
        <f>VLOOKUP(C297, Вчера_Конвасэл!C:BL, 26, FALSE)+F297-Z297-AD297-AG297</f>
        <v>#N/A</v>
      </c>
      <c r="AZ297" s="53" t="e">
        <f>AE297-VLOOKUP(C297, Вчера_Конвасэл!C:BL, 25, FALSE)</f>
        <v>#N/A</v>
      </c>
    </row>
    <row r="298" spans="1:52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3">
        <f t="shared" si="9"/>
        <v>0</v>
      </c>
      <c r="AJ298" s="53">
        <f t="shared" si="10"/>
        <v>0</v>
      </c>
      <c r="AK298" s="53" t="str">
        <f>IF(ISNA(VLOOKUP(C298,Вчера_Конвасэл!C:C, 1, FALSE)),"ошибка",0)</f>
        <v>ошибка</v>
      </c>
      <c r="AL298" s="55"/>
      <c r="AM298" s="53" t="e">
        <f>D298-VLOOKUP(C298, Вчера_Конвасэл!C:BL, 2, FALSE)</f>
        <v>#N/A</v>
      </c>
      <c r="AN298" s="53" t="e">
        <f>E298-F298-VLOOKUP(C298, Вчера_Конвасэл!C:BL, 3, FALSE)</f>
        <v>#N/A</v>
      </c>
      <c r="AO298" s="53" t="e">
        <f>K298-L298-VLOOKUP(C298, Вчера_Конвасэл!C:BL, 5, FALSE)</f>
        <v>#N/A</v>
      </c>
      <c r="AP298" s="53" t="e">
        <f>M298-N298-VLOOKUP(C298, Вчера_Конвасэл!C:BL, 7, FALSE)</f>
        <v>#N/A</v>
      </c>
      <c r="AQ298" s="53" t="e">
        <f>O298-P298-VLOOKUP(C298, Вчера_Конвасэл!C:BL, 9, FALSE)</f>
        <v>#N/A</v>
      </c>
      <c r="AR298" s="53" t="e">
        <f>Q298-R298-VLOOKUP(C298, Вчера_Конвасэл!C:BL, 11, FALSE)</f>
        <v>#N/A</v>
      </c>
      <c r="AS298" s="53" t="e">
        <f>S298-T298-VLOOKUP(C298, Вчера_Конвасэл!C:BL, 13, FALSE)</f>
        <v>#N/A</v>
      </c>
      <c r="AT298" s="53" t="e">
        <f>U298-V298-VLOOKUP(C298, Вчера_Конвасэл!C:BL, 15, FALSE)</f>
        <v>#N/A</v>
      </c>
      <c r="AU298" s="53" t="e">
        <f>W298-X298-VLOOKUP(C298, Вчера_Конвасэл!C:BL, 17, FALSE)</f>
        <v>#N/A</v>
      </c>
      <c r="AV298" s="53" t="e">
        <f>Y298-Z298-VLOOKUP(C298, Вчера_Конвасэл!C:BL, 19, FALSE)</f>
        <v>#N/A</v>
      </c>
      <c r="AW298" s="53" t="e">
        <f>AA298-AB298-VLOOKUP(C298, Вчера_Конвасэл!C:BL, 21, FALSE)</f>
        <v>#N/A</v>
      </c>
      <c r="AX298" s="53" t="e">
        <f>AC298-AD298-VLOOKUP(C298, Вчера_Конвасэл!C:BL, 23, FALSE)</f>
        <v>#N/A</v>
      </c>
      <c r="AY298" s="53" t="e">
        <f>VLOOKUP(C298, Вчера_Конвасэл!C:BL, 26, FALSE)+F298-Z298-AD298-AG298</f>
        <v>#N/A</v>
      </c>
      <c r="AZ298" s="53" t="e">
        <f>AE298-VLOOKUP(C298, Вчера_Конвасэл!C:BL, 25, FALSE)</f>
        <v>#N/A</v>
      </c>
    </row>
    <row r="299" spans="1:52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3">
        <f t="shared" si="9"/>
        <v>0</v>
      </c>
      <c r="AJ299" s="53">
        <f t="shared" si="10"/>
        <v>0</v>
      </c>
      <c r="AK299" s="53" t="str">
        <f>IF(ISNA(VLOOKUP(C299,Вчера_Конвасэл!C:C, 1, FALSE)),"ошибка",0)</f>
        <v>ошибка</v>
      </c>
      <c r="AL299" s="55"/>
      <c r="AM299" s="53" t="e">
        <f>D299-VLOOKUP(C299, Вчера_Конвасэл!C:BL, 2, FALSE)</f>
        <v>#N/A</v>
      </c>
      <c r="AN299" s="53" t="e">
        <f>E299-F299-VLOOKUP(C299, Вчера_Конвасэл!C:BL, 3, FALSE)</f>
        <v>#N/A</v>
      </c>
      <c r="AO299" s="53" t="e">
        <f>K299-L299-VLOOKUP(C299, Вчера_Конвасэл!C:BL, 5, FALSE)</f>
        <v>#N/A</v>
      </c>
      <c r="AP299" s="53" t="e">
        <f>M299-N299-VLOOKUP(C299, Вчера_Конвасэл!C:BL, 7, FALSE)</f>
        <v>#N/A</v>
      </c>
      <c r="AQ299" s="53" t="e">
        <f>O299-P299-VLOOKUP(C299, Вчера_Конвасэл!C:BL, 9, FALSE)</f>
        <v>#N/A</v>
      </c>
      <c r="AR299" s="53" t="e">
        <f>Q299-R299-VLOOKUP(C299, Вчера_Конвасэл!C:BL, 11, FALSE)</f>
        <v>#N/A</v>
      </c>
      <c r="AS299" s="53" t="e">
        <f>S299-T299-VLOOKUP(C299, Вчера_Конвасэл!C:BL, 13, FALSE)</f>
        <v>#N/A</v>
      </c>
      <c r="AT299" s="53" t="e">
        <f>U299-V299-VLOOKUP(C299, Вчера_Конвасэл!C:BL, 15, FALSE)</f>
        <v>#N/A</v>
      </c>
      <c r="AU299" s="53" t="e">
        <f>W299-X299-VLOOKUP(C299, Вчера_Конвасэл!C:BL, 17, FALSE)</f>
        <v>#N/A</v>
      </c>
      <c r="AV299" s="53" t="e">
        <f>Y299-Z299-VLOOKUP(C299, Вчера_Конвасэл!C:BL, 19, FALSE)</f>
        <v>#N/A</v>
      </c>
      <c r="AW299" s="53" t="e">
        <f>AA299-AB299-VLOOKUP(C299, Вчера_Конвасэл!C:BL, 21, FALSE)</f>
        <v>#N/A</v>
      </c>
      <c r="AX299" s="53" t="e">
        <f>AC299-AD299-VLOOKUP(C299, Вчера_Конвасэл!C:BL, 23, FALSE)</f>
        <v>#N/A</v>
      </c>
      <c r="AY299" s="53" t="e">
        <f>VLOOKUP(C299, Вчера_Конвасэл!C:BL, 26, FALSE)+F299-Z299-AD299-AG299</f>
        <v>#N/A</v>
      </c>
      <c r="AZ299" s="53" t="e">
        <f>AE299-VLOOKUP(C299, Вчера_Конвасэл!C:BL, 25, FALSE)</f>
        <v>#N/A</v>
      </c>
    </row>
    <row r="300" spans="1:52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3">
        <f t="shared" si="9"/>
        <v>0</v>
      </c>
      <c r="AJ300" s="53">
        <f t="shared" si="10"/>
        <v>0</v>
      </c>
      <c r="AK300" s="53" t="str">
        <f>IF(ISNA(VLOOKUP(C300,Вчера_Конвасэл!C:C, 1, FALSE)),"ошибка",0)</f>
        <v>ошибка</v>
      </c>
      <c r="AL300" s="55"/>
      <c r="AM300" s="53" t="e">
        <f>D300-VLOOKUP(C300, Вчера_Конвасэл!C:BL, 2, FALSE)</f>
        <v>#N/A</v>
      </c>
      <c r="AN300" s="53" t="e">
        <f>E300-F300-VLOOKUP(C300, Вчера_Конвасэл!C:BL, 3, FALSE)</f>
        <v>#N/A</v>
      </c>
      <c r="AO300" s="53" t="e">
        <f>K300-L300-VLOOKUP(C300, Вчера_Конвасэл!C:BL, 5, FALSE)</f>
        <v>#N/A</v>
      </c>
      <c r="AP300" s="53" t="e">
        <f>M300-N300-VLOOKUP(C300, Вчера_Конвасэл!C:BL, 7, FALSE)</f>
        <v>#N/A</v>
      </c>
      <c r="AQ300" s="53" t="e">
        <f>O300-P300-VLOOKUP(C300, Вчера_Конвасэл!C:BL, 9, FALSE)</f>
        <v>#N/A</v>
      </c>
      <c r="AR300" s="53" t="e">
        <f>Q300-R300-VLOOKUP(C300, Вчера_Конвасэл!C:BL, 11, FALSE)</f>
        <v>#N/A</v>
      </c>
      <c r="AS300" s="53" t="e">
        <f>S300-T300-VLOOKUP(C300, Вчера_Конвасэл!C:BL, 13, FALSE)</f>
        <v>#N/A</v>
      </c>
      <c r="AT300" s="53" t="e">
        <f>U300-V300-VLOOKUP(C300, Вчера_Конвасэл!C:BL, 15, FALSE)</f>
        <v>#N/A</v>
      </c>
      <c r="AU300" s="53" t="e">
        <f>W300-X300-VLOOKUP(C300, Вчера_Конвасэл!C:BL, 17, FALSE)</f>
        <v>#N/A</v>
      </c>
      <c r="AV300" s="53" t="e">
        <f>Y300-Z300-VLOOKUP(C300, Вчера_Конвасэл!C:BL, 19, FALSE)</f>
        <v>#N/A</v>
      </c>
      <c r="AW300" s="53" t="e">
        <f>AA300-AB300-VLOOKUP(C300, Вчера_Конвасэл!C:BL, 21, FALSE)</f>
        <v>#N/A</v>
      </c>
      <c r="AX300" s="53" t="e">
        <f>AC300-AD300-VLOOKUP(C300, Вчера_Конвасэл!C:BL, 23, FALSE)</f>
        <v>#N/A</v>
      </c>
      <c r="AY300" s="53" t="e">
        <f>VLOOKUP(C300, Вчера_Конвасэл!C:BL, 26, FALSE)+F300-Z300-AD300-AG300</f>
        <v>#N/A</v>
      </c>
      <c r="AZ300" s="53" t="e">
        <f>AE300-VLOOKUP(C300, Вчера_Конвасэл!C:BL, 25, FALSE)</f>
        <v>#N/A</v>
      </c>
    </row>
    <row r="301" spans="1:52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3">
        <f t="shared" si="9"/>
        <v>0</v>
      </c>
      <c r="AJ301" s="53">
        <f t="shared" si="10"/>
        <v>0</v>
      </c>
      <c r="AK301" s="53" t="str">
        <f>IF(ISNA(VLOOKUP(C301,Вчера_Конвасэл!C:C, 1, FALSE)),"ошибка",0)</f>
        <v>ошибка</v>
      </c>
      <c r="AL301" s="55"/>
      <c r="AM301" s="53" t="e">
        <f>D301-VLOOKUP(C301, Вчера_Конвасэл!C:BL, 2, FALSE)</f>
        <v>#N/A</v>
      </c>
      <c r="AN301" s="53" t="e">
        <f>E301-F301-VLOOKUP(C301, Вчера_Конвасэл!C:BL, 3, FALSE)</f>
        <v>#N/A</v>
      </c>
      <c r="AO301" s="53" t="e">
        <f>K301-L301-VLOOKUP(C301, Вчера_Конвасэл!C:BL, 5, FALSE)</f>
        <v>#N/A</v>
      </c>
      <c r="AP301" s="53" t="e">
        <f>M301-N301-VLOOKUP(C301, Вчера_Конвасэл!C:BL, 7, FALSE)</f>
        <v>#N/A</v>
      </c>
      <c r="AQ301" s="53" t="e">
        <f>O301-P301-VLOOKUP(C301, Вчера_Конвасэл!C:BL, 9, FALSE)</f>
        <v>#N/A</v>
      </c>
      <c r="AR301" s="53" t="e">
        <f>Q301-R301-VLOOKUP(C301, Вчера_Конвасэл!C:BL, 11, FALSE)</f>
        <v>#N/A</v>
      </c>
      <c r="AS301" s="53" t="e">
        <f>S301-T301-VLOOKUP(C301, Вчера_Конвасэл!C:BL, 13, FALSE)</f>
        <v>#N/A</v>
      </c>
      <c r="AT301" s="53" t="e">
        <f>U301-V301-VLOOKUP(C301, Вчера_Конвасэл!C:BL, 15, FALSE)</f>
        <v>#N/A</v>
      </c>
      <c r="AU301" s="53" t="e">
        <f>W301-X301-VLOOKUP(C301, Вчера_Конвасэл!C:BL, 17, FALSE)</f>
        <v>#N/A</v>
      </c>
      <c r="AV301" s="53" t="e">
        <f>Y301-Z301-VLOOKUP(C301, Вчера_Конвасэл!C:BL, 19, FALSE)</f>
        <v>#N/A</v>
      </c>
      <c r="AW301" s="53" t="e">
        <f>AA301-AB301-VLOOKUP(C301, Вчера_Конвасэл!C:BL, 21, FALSE)</f>
        <v>#N/A</v>
      </c>
      <c r="AX301" s="53" t="e">
        <f>AC301-AD301-VLOOKUP(C301, Вчера_Конвасэл!C:BL, 23, FALSE)</f>
        <v>#N/A</v>
      </c>
      <c r="AY301" s="53" t="e">
        <f>VLOOKUP(C301, Вчера_Конвасэл!C:BL, 26, FALSE)+F301-Z301-AD301-AG301</f>
        <v>#N/A</v>
      </c>
      <c r="AZ301" s="53" t="e">
        <f>AE301-VLOOKUP(C301, Вчера_Конвасэл!C:BL, 25, FALSE)</f>
        <v>#N/A</v>
      </c>
    </row>
    <row r="302" spans="1:52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3">
        <f t="shared" si="9"/>
        <v>0</v>
      </c>
      <c r="AJ302" s="53">
        <f t="shared" si="10"/>
        <v>0</v>
      </c>
      <c r="AK302" s="53" t="str">
        <f>IF(ISNA(VLOOKUP(C302,Вчера_Конвасэл!C:C, 1, FALSE)),"ошибка",0)</f>
        <v>ошибка</v>
      </c>
      <c r="AL302" s="55"/>
      <c r="AM302" s="53" t="e">
        <f>D302-VLOOKUP(C302, Вчера_Конвасэл!C:BL, 2, FALSE)</f>
        <v>#N/A</v>
      </c>
      <c r="AN302" s="53" t="e">
        <f>E302-F302-VLOOKUP(C302, Вчера_Конвасэл!C:BL, 3, FALSE)</f>
        <v>#N/A</v>
      </c>
      <c r="AO302" s="53" t="e">
        <f>K302-L302-VLOOKUP(C302, Вчера_Конвасэл!C:BL, 5, FALSE)</f>
        <v>#N/A</v>
      </c>
      <c r="AP302" s="53" t="e">
        <f>M302-N302-VLOOKUP(C302, Вчера_Конвасэл!C:BL, 7, FALSE)</f>
        <v>#N/A</v>
      </c>
      <c r="AQ302" s="53" t="e">
        <f>O302-P302-VLOOKUP(C302, Вчера_Конвасэл!C:BL, 9, FALSE)</f>
        <v>#N/A</v>
      </c>
      <c r="AR302" s="53" t="e">
        <f>Q302-R302-VLOOKUP(C302, Вчера_Конвасэл!C:BL, 11, FALSE)</f>
        <v>#N/A</v>
      </c>
      <c r="AS302" s="53" t="e">
        <f>S302-T302-VLOOKUP(C302, Вчера_Конвасэл!C:BL, 13, FALSE)</f>
        <v>#N/A</v>
      </c>
      <c r="AT302" s="53" t="e">
        <f>U302-V302-VLOOKUP(C302, Вчера_Конвасэл!C:BL, 15, FALSE)</f>
        <v>#N/A</v>
      </c>
      <c r="AU302" s="53" t="e">
        <f>W302-X302-VLOOKUP(C302, Вчера_Конвасэл!C:BL, 17, FALSE)</f>
        <v>#N/A</v>
      </c>
      <c r="AV302" s="53" t="e">
        <f>Y302-Z302-VLOOKUP(C302, Вчера_Конвасэл!C:BL, 19, FALSE)</f>
        <v>#N/A</v>
      </c>
      <c r="AW302" s="53" t="e">
        <f>AA302-AB302-VLOOKUP(C302, Вчера_Конвасэл!C:BL, 21, FALSE)</f>
        <v>#N/A</v>
      </c>
      <c r="AX302" s="53" t="e">
        <f>AC302-AD302-VLOOKUP(C302, Вчера_Конвасэл!C:BL, 23, FALSE)</f>
        <v>#N/A</v>
      </c>
      <c r="AY302" s="53" t="e">
        <f>VLOOKUP(C302, Вчера_Конвасэл!C:BL, 26, FALSE)+F302-Z302-AD302-AG302</f>
        <v>#N/A</v>
      </c>
      <c r="AZ302" s="53" t="e">
        <f>AE302-VLOOKUP(C302, Вчера_Конвасэл!C:BL, 25, FALSE)</f>
        <v>#N/A</v>
      </c>
    </row>
    <row r="303" spans="1:52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3">
        <f t="shared" si="9"/>
        <v>0</v>
      </c>
      <c r="AJ303" s="53">
        <f t="shared" si="10"/>
        <v>0</v>
      </c>
      <c r="AK303" s="53" t="str">
        <f>IF(ISNA(VLOOKUP(C303,Вчера_Конвасэл!C:C, 1, FALSE)),"ошибка",0)</f>
        <v>ошибка</v>
      </c>
      <c r="AL303" s="55"/>
      <c r="AM303" s="53" t="e">
        <f>D303-VLOOKUP(C303, Вчера_Конвасэл!C:BL, 2, FALSE)</f>
        <v>#N/A</v>
      </c>
      <c r="AN303" s="53" t="e">
        <f>E303-F303-VLOOKUP(C303, Вчера_Конвасэл!C:BL, 3, FALSE)</f>
        <v>#N/A</v>
      </c>
      <c r="AO303" s="53" t="e">
        <f>K303-L303-VLOOKUP(C303, Вчера_Конвасэл!C:BL, 5, FALSE)</f>
        <v>#N/A</v>
      </c>
      <c r="AP303" s="53" t="e">
        <f>M303-N303-VLOOKUP(C303, Вчера_Конвасэл!C:BL, 7, FALSE)</f>
        <v>#N/A</v>
      </c>
      <c r="AQ303" s="53" t="e">
        <f>O303-P303-VLOOKUP(C303, Вчера_Конвасэл!C:BL, 9, FALSE)</f>
        <v>#N/A</v>
      </c>
      <c r="AR303" s="53" t="e">
        <f>Q303-R303-VLOOKUP(C303, Вчера_Конвасэл!C:BL, 11, FALSE)</f>
        <v>#N/A</v>
      </c>
      <c r="AS303" s="53" t="e">
        <f>S303-T303-VLOOKUP(C303, Вчера_Конвасэл!C:BL, 13, FALSE)</f>
        <v>#N/A</v>
      </c>
      <c r="AT303" s="53" t="e">
        <f>U303-V303-VLOOKUP(C303, Вчера_Конвасэл!C:BL, 15, FALSE)</f>
        <v>#N/A</v>
      </c>
      <c r="AU303" s="53" t="e">
        <f>W303-X303-VLOOKUP(C303, Вчера_Конвасэл!C:BL, 17, FALSE)</f>
        <v>#N/A</v>
      </c>
      <c r="AV303" s="53" t="e">
        <f>Y303-Z303-VLOOKUP(C303, Вчера_Конвасэл!C:BL, 19, FALSE)</f>
        <v>#N/A</v>
      </c>
      <c r="AW303" s="53" t="e">
        <f>AA303-AB303-VLOOKUP(C303, Вчера_Конвасэл!C:BL, 21, FALSE)</f>
        <v>#N/A</v>
      </c>
      <c r="AX303" s="53" t="e">
        <f>AC303-AD303-VLOOKUP(C303, Вчера_Конвасэл!C:BL, 23, FALSE)</f>
        <v>#N/A</v>
      </c>
      <c r="AY303" s="53" t="e">
        <f>VLOOKUP(C303, Вчера_Конвасэл!C:BL, 26, FALSE)+F303-Z303-AD303-AG303</f>
        <v>#N/A</v>
      </c>
      <c r="AZ303" s="53" t="e">
        <f>AE303-VLOOKUP(C303, Вчера_Конвасэл!C:BL, 25, FALSE)</f>
        <v>#N/A</v>
      </c>
    </row>
    <row r="304" spans="1:52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3">
        <f t="shared" si="9"/>
        <v>0</v>
      </c>
      <c r="AJ304" s="53">
        <f t="shared" si="10"/>
        <v>0</v>
      </c>
      <c r="AK304" s="53" t="str">
        <f>IF(ISNA(VLOOKUP(C304,Вчера_Конвасэл!C:C, 1, FALSE)),"ошибка",0)</f>
        <v>ошибка</v>
      </c>
      <c r="AL304" s="55"/>
      <c r="AM304" s="53" t="e">
        <f>D304-VLOOKUP(C304, Вчера_Конвасэл!C:BL, 2, FALSE)</f>
        <v>#N/A</v>
      </c>
      <c r="AN304" s="53" t="e">
        <f>E304-F304-VLOOKUP(C304, Вчера_Конвасэл!C:BL, 3, FALSE)</f>
        <v>#N/A</v>
      </c>
      <c r="AO304" s="53" t="e">
        <f>K304-L304-VLOOKUP(C304, Вчера_Конвасэл!C:BL, 5, FALSE)</f>
        <v>#N/A</v>
      </c>
      <c r="AP304" s="53" t="e">
        <f>M304-N304-VLOOKUP(C304, Вчера_Конвасэл!C:BL, 7, FALSE)</f>
        <v>#N/A</v>
      </c>
      <c r="AQ304" s="53" t="e">
        <f>O304-P304-VLOOKUP(C304, Вчера_Конвасэл!C:BL, 9, FALSE)</f>
        <v>#N/A</v>
      </c>
      <c r="AR304" s="53" t="e">
        <f>Q304-R304-VLOOKUP(C304, Вчера_Конвасэл!C:BL, 11, FALSE)</f>
        <v>#N/A</v>
      </c>
      <c r="AS304" s="53" t="e">
        <f>S304-T304-VLOOKUP(C304, Вчера_Конвасэл!C:BL, 13, FALSE)</f>
        <v>#N/A</v>
      </c>
      <c r="AT304" s="53" t="e">
        <f>U304-V304-VLOOKUP(C304, Вчера_Конвасэл!C:BL, 15, FALSE)</f>
        <v>#N/A</v>
      </c>
      <c r="AU304" s="53" t="e">
        <f>W304-X304-VLOOKUP(C304, Вчера_Конвасэл!C:BL, 17, FALSE)</f>
        <v>#N/A</v>
      </c>
      <c r="AV304" s="53" t="e">
        <f>Y304-Z304-VLOOKUP(C304, Вчера_Конвасэл!C:BL, 19, FALSE)</f>
        <v>#N/A</v>
      </c>
      <c r="AW304" s="53" t="e">
        <f>AA304-AB304-VLOOKUP(C304, Вчера_Конвасэл!C:BL, 21, FALSE)</f>
        <v>#N/A</v>
      </c>
      <c r="AX304" s="53" t="e">
        <f>AC304-AD304-VLOOKUP(C304, Вчера_Конвасэл!C:BL, 23, FALSE)</f>
        <v>#N/A</v>
      </c>
      <c r="AY304" s="53" t="e">
        <f>VLOOKUP(C304, Вчера_Конвасэл!C:BL, 26, FALSE)+F304-Z304-AD304-AG304</f>
        <v>#N/A</v>
      </c>
      <c r="AZ304" s="53" t="e">
        <f>AE304-VLOOKUP(C304, Вчера_Конвасэл!C:BL, 25, FALSE)</f>
        <v>#N/A</v>
      </c>
    </row>
    <row r="305" spans="1:52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3">
        <f t="shared" si="9"/>
        <v>0</v>
      </c>
      <c r="AJ305" s="53">
        <f t="shared" si="10"/>
        <v>0</v>
      </c>
      <c r="AK305" s="53" t="str">
        <f>IF(ISNA(VLOOKUP(C305,Вчера_Конвасэл!C:C, 1, FALSE)),"ошибка",0)</f>
        <v>ошибка</v>
      </c>
      <c r="AL305" s="55"/>
      <c r="AM305" s="53" t="e">
        <f>D305-VLOOKUP(C305, Вчера_Конвасэл!C:BL, 2, FALSE)</f>
        <v>#N/A</v>
      </c>
      <c r="AN305" s="53" t="e">
        <f>E305-F305-VLOOKUP(C305, Вчера_Конвасэл!C:BL, 3, FALSE)</f>
        <v>#N/A</v>
      </c>
      <c r="AO305" s="53" t="e">
        <f>K305-L305-VLOOKUP(C305, Вчера_Конвасэл!C:BL, 5, FALSE)</f>
        <v>#N/A</v>
      </c>
      <c r="AP305" s="53" t="e">
        <f>M305-N305-VLOOKUP(C305, Вчера_Конвасэл!C:BL, 7, FALSE)</f>
        <v>#N/A</v>
      </c>
      <c r="AQ305" s="53" t="e">
        <f>O305-P305-VLOOKUP(C305, Вчера_Конвасэл!C:BL, 9, FALSE)</f>
        <v>#N/A</v>
      </c>
      <c r="AR305" s="53" t="e">
        <f>Q305-R305-VLOOKUP(C305, Вчера_Конвасэл!C:BL, 11, FALSE)</f>
        <v>#N/A</v>
      </c>
      <c r="AS305" s="53" t="e">
        <f>S305-T305-VLOOKUP(C305, Вчера_Конвасэл!C:BL, 13, FALSE)</f>
        <v>#N/A</v>
      </c>
      <c r="AT305" s="53" t="e">
        <f>U305-V305-VLOOKUP(C305, Вчера_Конвасэл!C:BL, 15, FALSE)</f>
        <v>#N/A</v>
      </c>
      <c r="AU305" s="53" t="e">
        <f>W305-X305-VLOOKUP(C305, Вчера_Конвасэл!C:BL, 17, FALSE)</f>
        <v>#N/A</v>
      </c>
      <c r="AV305" s="53" t="e">
        <f>Y305-Z305-VLOOKUP(C305, Вчера_Конвасэл!C:BL, 19, FALSE)</f>
        <v>#N/A</v>
      </c>
      <c r="AW305" s="53" t="e">
        <f>AA305-AB305-VLOOKUP(C305, Вчера_Конвасэл!C:BL, 21, FALSE)</f>
        <v>#N/A</v>
      </c>
      <c r="AX305" s="53" t="e">
        <f>AC305-AD305-VLOOKUP(C305, Вчера_Конвасэл!C:BL, 23, FALSE)</f>
        <v>#N/A</v>
      </c>
      <c r="AY305" s="53" t="e">
        <f>VLOOKUP(C305, Вчера_Конвасэл!C:BL, 26, FALSE)+F305-Z305-AD305-AG305</f>
        <v>#N/A</v>
      </c>
      <c r="AZ305" s="53" t="e">
        <f>AE305-VLOOKUP(C305, Вчера_Конвасэл!C:BL, 25, FALSE)</f>
        <v>#N/A</v>
      </c>
    </row>
    <row r="306" spans="1:52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3">
        <f t="shared" si="9"/>
        <v>0</v>
      </c>
      <c r="AJ306" s="53">
        <f t="shared" si="10"/>
        <v>0</v>
      </c>
      <c r="AK306" s="53" t="str">
        <f>IF(ISNA(VLOOKUP(C306,Вчера_Конвасэл!C:C, 1, FALSE)),"ошибка",0)</f>
        <v>ошибка</v>
      </c>
      <c r="AL306" s="55"/>
      <c r="AM306" s="53" t="e">
        <f>D306-VLOOKUP(C306, Вчера_Конвасэл!C:BL, 2, FALSE)</f>
        <v>#N/A</v>
      </c>
      <c r="AN306" s="53" t="e">
        <f>E306-F306-VLOOKUP(C306, Вчера_Конвасэл!C:BL, 3, FALSE)</f>
        <v>#N/A</v>
      </c>
      <c r="AO306" s="53" t="e">
        <f>K306-L306-VLOOKUP(C306, Вчера_Конвасэл!C:BL, 5, FALSE)</f>
        <v>#N/A</v>
      </c>
      <c r="AP306" s="53" t="e">
        <f>M306-N306-VLOOKUP(C306, Вчера_Конвасэл!C:BL, 7, FALSE)</f>
        <v>#N/A</v>
      </c>
      <c r="AQ306" s="53" t="e">
        <f>O306-P306-VLOOKUP(C306, Вчера_Конвасэл!C:BL, 9, FALSE)</f>
        <v>#N/A</v>
      </c>
      <c r="AR306" s="53" t="e">
        <f>Q306-R306-VLOOKUP(C306, Вчера_Конвасэл!C:BL, 11, FALSE)</f>
        <v>#N/A</v>
      </c>
      <c r="AS306" s="53" t="e">
        <f>S306-T306-VLOOKUP(C306, Вчера_Конвасэл!C:BL, 13, FALSE)</f>
        <v>#N/A</v>
      </c>
      <c r="AT306" s="53" t="e">
        <f>U306-V306-VLOOKUP(C306, Вчера_Конвасэл!C:BL, 15, FALSE)</f>
        <v>#N/A</v>
      </c>
      <c r="AU306" s="53" t="e">
        <f>W306-X306-VLOOKUP(C306, Вчера_Конвасэл!C:BL, 17, FALSE)</f>
        <v>#N/A</v>
      </c>
      <c r="AV306" s="53" t="e">
        <f>Y306-Z306-VLOOKUP(C306, Вчера_Конвасэл!C:BL, 19, FALSE)</f>
        <v>#N/A</v>
      </c>
      <c r="AW306" s="53" t="e">
        <f>AA306-AB306-VLOOKUP(C306, Вчера_Конвасэл!C:BL, 21, FALSE)</f>
        <v>#N/A</v>
      </c>
      <c r="AX306" s="53" t="e">
        <f>AC306-AD306-VLOOKUP(C306, Вчера_Конвасэл!C:BL, 23, FALSE)</f>
        <v>#N/A</v>
      </c>
      <c r="AY306" s="53" t="e">
        <f>VLOOKUP(C306, Вчера_Конвасэл!C:BL, 26, FALSE)+F306-Z306-AD306-AG306</f>
        <v>#N/A</v>
      </c>
      <c r="AZ306" s="53" t="e">
        <f>AE306-VLOOKUP(C306, Вчера_Конвасэл!C:BL, 25, FALSE)</f>
        <v>#N/A</v>
      </c>
    </row>
    <row r="307" spans="1:52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3">
        <f t="shared" si="9"/>
        <v>0</v>
      </c>
      <c r="AJ307" s="53">
        <f t="shared" si="10"/>
        <v>0</v>
      </c>
      <c r="AK307" s="53" t="str">
        <f>IF(ISNA(VLOOKUP(C307,Вчера_Конвасэл!C:C, 1, FALSE)),"ошибка",0)</f>
        <v>ошибка</v>
      </c>
      <c r="AL307" s="55"/>
      <c r="AM307" s="53" t="e">
        <f>D307-VLOOKUP(C307, Вчера_Конвасэл!C:BL, 2, FALSE)</f>
        <v>#N/A</v>
      </c>
      <c r="AN307" s="53" t="e">
        <f>E307-F307-VLOOKUP(C307, Вчера_Конвасэл!C:BL, 3, FALSE)</f>
        <v>#N/A</v>
      </c>
      <c r="AO307" s="53" t="e">
        <f>K307-L307-VLOOKUP(C307, Вчера_Конвасэл!C:BL, 5, FALSE)</f>
        <v>#N/A</v>
      </c>
      <c r="AP307" s="53" t="e">
        <f>M307-N307-VLOOKUP(C307, Вчера_Конвасэл!C:BL, 7, FALSE)</f>
        <v>#N/A</v>
      </c>
      <c r="AQ307" s="53" t="e">
        <f>O307-P307-VLOOKUP(C307, Вчера_Конвасэл!C:BL, 9, FALSE)</f>
        <v>#N/A</v>
      </c>
      <c r="AR307" s="53" t="e">
        <f>Q307-R307-VLOOKUP(C307, Вчера_Конвасэл!C:BL, 11, FALSE)</f>
        <v>#N/A</v>
      </c>
      <c r="AS307" s="53" t="e">
        <f>S307-T307-VLOOKUP(C307, Вчера_Конвасэл!C:BL, 13, FALSE)</f>
        <v>#N/A</v>
      </c>
      <c r="AT307" s="53" t="e">
        <f>U307-V307-VLOOKUP(C307, Вчера_Конвасэл!C:BL, 15, FALSE)</f>
        <v>#N/A</v>
      </c>
      <c r="AU307" s="53" t="e">
        <f>W307-X307-VLOOKUP(C307, Вчера_Конвасэл!C:BL, 17, FALSE)</f>
        <v>#N/A</v>
      </c>
      <c r="AV307" s="53" t="e">
        <f>Y307-Z307-VLOOKUP(C307, Вчера_Конвасэл!C:BL, 19, FALSE)</f>
        <v>#N/A</v>
      </c>
      <c r="AW307" s="53" t="e">
        <f>AA307-AB307-VLOOKUP(C307, Вчера_Конвасэл!C:BL, 21, FALSE)</f>
        <v>#N/A</v>
      </c>
      <c r="AX307" s="53" t="e">
        <f>AC307-AD307-VLOOKUP(C307, Вчера_Конвасэл!C:BL, 23, FALSE)</f>
        <v>#N/A</v>
      </c>
      <c r="AY307" s="53" t="e">
        <f>VLOOKUP(C307, Вчера_Конвасэл!C:BL, 26, FALSE)+F307-Z307-AD307-AG307</f>
        <v>#N/A</v>
      </c>
      <c r="AZ307" s="53" t="e">
        <f>AE307-VLOOKUP(C307, Вчера_Конвасэл!C:BL, 25, FALSE)</f>
        <v>#N/A</v>
      </c>
    </row>
    <row r="308" spans="1:52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3">
        <f t="shared" si="9"/>
        <v>0</v>
      </c>
      <c r="AJ308" s="53">
        <f t="shared" si="10"/>
        <v>0</v>
      </c>
      <c r="AK308" s="53" t="str">
        <f>IF(ISNA(VLOOKUP(C308,Вчера_Конвасэл!C:C, 1, FALSE)),"ошибка",0)</f>
        <v>ошибка</v>
      </c>
      <c r="AL308" s="55"/>
      <c r="AM308" s="53" t="e">
        <f>D308-VLOOKUP(C308, Вчера_Конвасэл!C:BL, 2, FALSE)</f>
        <v>#N/A</v>
      </c>
      <c r="AN308" s="53" t="e">
        <f>E308-F308-VLOOKUP(C308, Вчера_Конвасэл!C:BL, 3, FALSE)</f>
        <v>#N/A</v>
      </c>
      <c r="AO308" s="53" t="e">
        <f>K308-L308-VLOOKUP(C308, Вчера_Конвасэл!C:BL, 5, FALSE)</f>
        <v>#N/A</v>
      </c>
      <c r="AP308" s="53" t="e">
        <f>M308-N308-VLOOKUP(C308, Вчера_Конвасэл!C:BL, 7, FALSE)</f>
        <v>#N/A</v>
      </c>
      <c r="AQ308" s="53" t="e">
        <f>O308-P308-VLOOKUP(C308, Вчера_Конвасэл!C:BL, 9, FALSE)</f>
        <v>#N/A</v>
      </c>
      <c r="AR308" s="53" t="e">
        <f>Q308-R308-VLOOKUP(C308, Вчера_Конвасэл!C:BL, 11, FALSE)</f>
        <v>#N/A</v>
      </c>
      <c r="AS308" s="53" t="e">
        <f>S308-T308-VLOOKUP(C308, Вчера_Конвасэл!C:BL, 13, FALSE)</f>
        <v>#N/A</v>
      </c>
      <c r="AT308" s="53" t="e">
        <f>U308-V308-VLOOKUP(C308, Вчера_Конвасэл!C:BL, 15, FALSE)</f>
        <v>#N/A</v>
      </c>
      <c r="AU308" s="53" t="e">
        <f>W308-X308-VLOOKUP(C308, Вчера_Конвасэл!C:BL, 17, FALSE)</f>
        <v>#N/A</v>
      </c>
      <c r="AV308" s="53" t="e">
        <f>Y308-Z308-VLOOKUP(C308, Вчера_Конвасэл!C:BL, 19, FALSE)</f>
        <v>#N/A</v>
      </c>
      <c r="AW308" s="53" t="e">
        <f>AA308-AB308-VLOOKUP(C308, Вчера_Конвасэл!C:BL, 21, FALSE)</f>
        <v>#N/A</v>
      </c>
      <c r="AX308" s="53" t="e">
        <f>AC308-AD308-VLOOKUP(C308, Вчера_Конвасэл!C:BL, 23, FALSE)</f>
        <v>#N/A</v>
      </c>
      <c r="AY308" s="53" t="e">
        <f>VLOOKUP(C308, Вчера_Конвасэл!C:BL, 26, FALSE)+F308-Z308-AD308-AG308</f>
        <v>#N/A</v>
      </c>
      <c r="AZ308" s="53" t="e">
        <f>AE308-VLOOKUP(C308, Вчера_Конвасэл!C:BL, 25, FALSE)</f>
        <v>#N/A</v>
      </c>
    </row>
    <row r="309" spans="1:52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3">
        <f t="shared" si="9"/>
        <v>0</v>
      </c>
      <c r="AJ309" s="53">
        <f t="shared" si="10"/>
        <v>0</v>
      </c>
      <c r="AK309" s="53" t="str">
        <f>IF(ISNA(VLOOKUP(C309,Вчера_Конвасэл!C:C, 1, FALSE)),"ошибка",0)</f>
        <v>ошибка</v>
      </c>
      <c r="AL309" s="55"/>
      <c r="AM309" s="53" t="e">
        <f>D309-VLOOKUP(C309, Вчера_Конвасэл!C:BL, 2, FALSE)</f>
        <v>#N/A</v>
      </c>
      <c r="AN309" s="53" t="e">
        <f>E309-F309-VLOOKUP(C309, Вчера_Конвасэл!C:BL, 3, FALSE)</f>
        <v>#N/A</v>
      </c>
      <c r="AO309" s="53" t="e">
        <f>K309-L309-VLOOKUP(C309, Вчера_Конвасэл!C:BL, 5, FALSE)</f>
        <v>#N/A</v>
      </c>
      <c r="AP309" s="53" t="e">
        <f>M309-N309-VLOOKUP(C309, Вчера_Конвасэл!C:BL, 7, FALSE)</f>
        <v>#N/A</v>
      </c>
      <c r="AQ309" s="53" t="e">
        <f>O309-P309-VLOOKUP(C309, Вчера_Конвасэл!C:BL, 9, FALSE)</f>
        <v>#N/A</v>
      </c>
      <c r="AR309" s="53" t="e">
        <f>Q309-R309-VLOOKUP(C309, Вчера_Конвасэл!C:BL, 11, FALSE)</f>
        <v>#N/A</v>
      </c>
      <c r="AS309" s="53" t="e">
        <f>S309-T309-VLOOKUP(C309, Вчера_Конвасэл!C:BL, 13, FALSE)</f>
        <v>#N/A</v>
      </c>
      <c r="AT309" s="53" t="e">
        <f>U309-V309-VLOOKUP(C309, Вчера_Конвасэл!C:BL, 15, FALSE)</f>
        <v>#N/A</v>
      </c>
      <c r="AU309" s="53" t="e">
        <f>W309-X309-VLOOKUP(C309, Вчера_Конвасэл!C:BL, 17, FALSE)</f>
        <v>#N/A</v>
      </c>
      <c r="AV309" s="53" t="e">
        <f>Y309-Z309-VLOOKUP(C309, Вчера_Конвасэл!C:BL, 19, FALSE)</f>
        <v>#N/A</v>
      </c>
      <c r="AW309" s="53" t="e">
        <f>AA309-AB309-VLOOKUP(C309, Вчера_Конвасэл!C:BL, 21, FALSE)</f>
        <v>#N/A</v>
      </c>
      <c r="AX309" s="53" t="e">
        <f>AC309-AD309-VLOOKUP(C309, Вчера_Конвасэл!C:BL, 23, FALSE)</f>
        <v>#N/A</v>
      </c>
      <c r="AY309" s="53" t="e">
        <f>VLOOKUP(C309, Вчера_Конвасэл!C:BL, 26, FALSE)+F309-Z309-AD309-AG309</f>
        <v>#N/A</v>
      </c>
      <c r="AZ309" s="53" t="e">
        <f>AE309-VLOOKUP(C309, Вчера_Конвасэл!C:BL, 25, FALSE)</f>
        <v>#N/A</v>
      </c>
    </row>
    <row r="310" spans="1:52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3">
        <f t="shared" si="9"/>
        <v>0</v>
      </c>
      <c r="AJ310" s="53">
        <f t="shared" si="10"/>
        <v>0</v>
      </c>
      <c r="AK310" s="53" t="str">
        <f>IF(ISNA(VLOOKUP(C310,Вчера_Конвасэл!C:C, 1, FALSE)),"ошибка",0)</f>
        <v>ошибка</v>
      </c>
      <c r="AL310" s="55"/>
      <c r="AM310" s="53" t="e">
        <f>D310-VLOOKUP(C310, Вчера_Конвасэл!C:BL, 2, FALSE)</f>
        <v>#N/A</v>
      </c>
      <c r="AN310" s="53" t="e">
        <f>E310-F310-VLOOKUP(C310, Вчера_Конвасэл!C:BL, 3, FALSE)</f>
        <v>#N/A</v>
      </c>
      <c r="AO310" s="53" t="e">
        <f>K310-L310-VLOOKUP(C310, Вчера_Конвасэл!C:BL, 5, FALSE)</f>
        <v>#N/A</v>
      </c>
      <c r="AP310" s="53" t="e">
        <f>M310-N310-VLOOKUP(C310, Вчера_Конвасэл!C:BL, 7, FALSE)</f>
        <v>#N/A</v>
      </c>
      <c r="AQ310" s="53" t="e">
        <f>O310-P310-VLOOKUP(C310, Вчера_Конвасэл!C:BL, 9, FALSE)</f>
        <v>#N/A</v>
      </c>
      <c r="AR310" s="53" t="e">
        <f>Q310-R310-VLOOKUP(C310, Вчера_Конвасэл!C:BL, 11, FALSE)</f>
        <v>#N/A</v>
      </c>
      <c r="AS310" s="53" t="e">
        <f>S310-T310-VLOOKUP(C310, Вчера_Конвасэл!C:BL, 13, FALSE)</f>
        <v>#N/A</v>
      </c>
      <c r="AT310" s="53" t="e">
        <f>U310-V310-VLOOKUP(C310, Вчера_Конвасэл!C:BL, 15, FALSE)</f>
        <v>#N/A</v>
      </c>
      <c r="AU310" s="53" t="e">
        <f>W310-X310-VLOOKUP(C310, Вчера_Конвасэл!C:BL, 17, FALSE)</f>
        <v>#N/A</v>
      </c>
      <c r="AV310" s="53" t="e">
        <f>Y310-Z310-VLOOKUP(C310, Вчера_Конвасэл!C:BL, 19, FALSE)</f>
        <v>#N/A</v>
      </c>
      <c r="AW310" s="53" t="e">
        <f>AA310-AB310-VLOOKUP(C310, Вчера_Конвасэл!C:BL, 21, FALSE)</f>
        <v>#N/A</v>
      </c>
      <c r="AX310" s="53" t="e">
        <f>AC310-AD310-VLOOKUP(C310, Вчера_Конвасэл!C:BL, 23, FALSE)</f>
        <v>#N/A</v>
      </c>
      <c r="AY310" s="53" t="e">
        <f>VLOOKUP(C310, Вчера_Конвасэл!C:BL, 26, FALSE)+F310-Z310-AD310-AG310</f>
        <v>#N/A</v>
      </c>
      <c r="AZ310" s="53" t="e">
        <f>AE310-VLOOKUP(C310, Вчера_Конвасэл!C:BL, 25, FALSE)</f>
        <v>#N/A</v>
      </c>
    </row>
    <row r="311" spans="1:52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3">
        <f t="shared" si="9"/>
        <v>0</v>
      </c>
      <c r="AJ311" s="53">
        <f t="shared" si="10"/>
        <v>0</v>
      </c>
      <c r="AK311" s="53" t="str">
        <f>IF(ISNA(VLOOKUP(C311,Вчера_Конвасэл!C:C, 1, FALSE)),"ошибка",0)</f>
        <v>ошибка</v>
      </c>
      <c r="AL311" s="55"/>
      <c r="AM311" s="53" t="e">
        <f>D311-VLOOKUP(C311, Вчера_Конвасэл!C:BL, 2, FALSE)</f>
        <v>#N/A</v>
      </c>
      <c r="AN311" s="53" t="e">
        <f>E311-F311-VLOOKUP(C311, Вчера_Конвасэл!C:BL, 3, FALSE)</f>
        <v>#N/A</v>
      </c>
      <c r="AO311" s="53" t="e">
        <f>K311-L311-VLOOKUP(C311, Вчера_Конвасэл!C:BL, 5, FALSE)</f>
        <v>#N/A</v>
      </c>
      <c r="AP311" s="53" t="e">
        <f>M311-N311-VLOOKUP(C311, Вчера_Конвасэл!C:BL, 7, FALSE)</f>
        <v>#N/A</v>
      </c>
      <c r="AQ311" s="53" t="e">
        <f>O311-P311-VLOOKUP(C311, Вчера_Конвасэл!C:BL, 9, FALSE)</f>
        <v>#N/A</v>
      </c>
      <c r="AR311" s="53" t="e">
        <f>Q311-R311-VLOOKUP(C311, Вчера_Конвасэл!C:BL, 11, FALSE)</f>
        <v>#N/A</v>
      </c>
      <c r="AS311" s="53" t="e">
        <f>S311-T311-VLOOKUP(C311, Вчера_Конвасэл!C:BL, 13, FALSE)</f>
        <v>#N/A</v>
      </c>
      <c r="AT311" s="53" t="e">
        <f>U311-V311-VLOOKUP(C311, Вчера_Конвасэл!C:BL, 15, FALSE)</f>
        <v>#N/A</v>
      </c>
      <c r="AU311" s="53" t="e">
        <f>W311-X311-VLOOKUP(C311, Вчера_Конвасэл!C:BL, 17, FALSE)</f>
        <v>#N/A</v>
      </c>
      <c r="AV311" s="53" t="e">
        <f>Y311-Z311-VLOOKUP(C311, Вчера_Конвасэл!C:BL, 19, FALSE)</f>
        <v>#N/A</v>
      </c>
      <c r="AW311" s="53" t="e">
        <f>AA311-AB311-VLOOKUP(C311, Вчера_Конвасэл!C:BL, 21, FALSE)</f>
        <v>#N/A</v>
      </c>
      <c r="AX311" s="53" t="e">
        <f>AC311-AD311-VLOOKUP(C311, Вчера_Конвасэл!C:BL, 23, FALSE)</f>
        <v>#N/A</v>
      </c>
      <c r="AY311" s="53" t="e">
        <f>VLOOKUP(C311, Вчера_Конвасэл!C:BL, 26, FALSE)+F311-Z311-AD311-AG311</f>
        <v>#N/A</v>
      </c>
      <c r="AZ311" s="53" t="e">
        <f>AE311-VLOOKUP(C311, Вчера_Конвасэл!C:BL, 25, FALSE)</f>
        <v>#N/A</v>
      </c>
    </row>
    <row r="312" spans="1:52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3">
        <f t="shared" si="9"/>
        <v>0</v>
      </c>
      <c r="AJ312" s="53">
        <f t="shared" si="10"/>
        <v>0</v>
      </c>
      <c r="AK312" s="53" t="str">
        <f>IF(ISNA(VLOOKUP(C312,Вчера_Конвасэл!C:C, 1, FALSE)),"ошибка",0)</f>
        <v>ошибка</v>
      </c>
      <c r="AL312" s="55"/>
      <c r="AM312" s="53" t="e">
        <f>D312-VLOOKUP(C312, Вчера_Конвасэл!C:BL, 2, FALSE)</f>
        <v>#N/A</v>
      </c>
      <c r="AN312" s="53" t="e">
        <f>E312-F312-VLOOKUP(C312, Вчера_Конвасэл!C:BL, 3, FALSE)</f>
        <v>#N/A</v>
      </c>
      <c r="AO312" s="53" t="e">
        <f>K312-L312-VLOOKUP(C312, Вчера_Конвасэл!C:BL, 5, FALSE)</f>
        <v>#N/A</v>
      </c>
      <c r="AP312" s="53" t="e">
        <f>M312-N312-VLOOKUP(C312, Вчера_Конвасэл!C:BL, 7, FALSE)</f>
        <v>#N/A</v>
      </c>
      <c r="AQ312" s="53" t="e">
        <f>O312-P312-VLOOKUP(C312, Вчера_Конвасэл!C:BL, 9, FALSE)</f>
        <v>#N/A</v>
      </c>
      <c r="AR312" s="53" t="e">
        <f>Q312-R312-VLOOKUP(C312, Вчера_Конвасэл!C:BL, 11, FALSE)</f>
        <v>#N/A</v>
      </c>
      <c r="AS312" s="53" t="e">
        <f>S312-T312-VLOOKUP(C312, Вчера_Конвасэл!C:BL, 13, FALSE)</f>
        <v>#N/A</v>
      </c>
      <c r="AT312" s="53" t="e">
        <f>U312-V312-VLOOKUP(C312, Вчера_Конвасэл!C:BL, 15, FALSE)</f>
        <v>#N/A</v>
      </c>
      <c r="AU312" s="53" t="e">
        <f>W312-X312-VLOOKUP(C312, Вчера_Конвасэл!C:BL, 17, FALSE)</f>
        <v>#N/A</v>
      </c>
      <c r="AV312" s="53" t="e">
        <f>Y312-Z312-VLOOKUP(C312, Вчера_Конвасэл!C:BL, 19, FALSE)</f>
        <v>#N/A</v>
      </c>
      <c r="AW312" s="53" t="e">
        <f>AA312-AB312-VLOOKUP(C312, Вчера_Конвасэл!C:BL, 21, FALSE)</f>
        <v>#N/A</v>
      </c>
      <c r="AX312" s="53" t="e">
        <f>AC312-AD312-VLOOKUP(C312, Вчера_Конвасэл!C:BL, 23, FALSE)</f>
        <v>#N/A</v>
      </c>
      <c r="AY312" s="53" t="e">
        <f>VLOOKUP(C312, Вчера_Конвасэл!C:BL, 26, FALSE)+F312-Z312-AD312-AG312</f>
        <v>#N/A</v>
      </c>
      <c r="AZ312" s="53" t="e">
        <f>AE312-VLOOKUP(C312, Вчера_Конвасэл!C:BL, 25, FALSE)</f>
        <v>#N/A</v>
      </c>
    </row>
    <row r="313" spans="1:52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3">
        <f t="shared" si="9"/>
        <v>0</v>
      </c>
      <c r="AJ313" s="53">
        <f t="shared" si="10"/>
        <v>0</v>
      </c>
      <c r="AK313" s="53" t="str">
        <f>IF(ISNA(VLOOKUP(C313,Вчера_Конвасэл!C:C, 1, FALSE)),"ошибка",0)</f>
        <v>ошибка</v>
      </c>
      <c r="AL313" s="55"/>
      <c r="AM313" s="53" t="e">
        <f>D313-VLOOKUP(C313, Вчера_Конвасэл!C:BL, 2, FALSE)</f>
        <v>#N/A</v>
      </c>
      <c r="AN313" s="53" t="e">
        <f>E313-F313-VLOOKUP(C313, Вчера_Конвасэл!C:BL, 3, FALSE)</f>
        <v>#N/A</v>
      </c>
      <c r="AO313" s="53" t="e">
        <f>K313-L313-VLOOKUP(C313, Вчера_Конвасэл!C:BL, 5, FALSE)</f>
        <v>#N/A</v>
      </c>
      <c r="AP313" s="53" t="e">
        <f>M313-N313-VLOOKUP(C313, Вчера_Конвасэл!C:BL, 7, FALSE)</f>
        <v>#N/A</v>
      </c>
      <c r="AQ313" s="53" t="e">
        <f>O313-P313-VLOOKUP(C313, Вчера_Конвасэл!C:BL, 9, FALSE)</f>
        <v>#N/A</v>
      </c>
      <c r="AR313" s="53" t="e">
        <f>Q313-R313-VLOOKUP(C313, Вчера_Конвасэл!C:BL, 11, FALSE)</f>
        <v>#N/A</v>
      </c>
      <c r="AS313" s="53" t="e">
        <f>S313-T313-VLOOKUP(C313, Вчера_Конвасэл!C:BL, 13, FALSE)</f>
        <v>#N/A</v>
      </c>
      <c r="AT313" s="53" t="e">
        <f>U313-V313-VLOOKUP(C313, Вчера_Конвасэл!C:BL, 15, FALSE)</f>
        <v>#N/A</v>
      </c>
      <c r="AU313" s="53" t="e">
        <f>W313-X313-VLOOKUP(C313, Вчера_Конвасэл!C:BL, 17, FALSE)</f>
        <v>#N/A</v>
      </c>
      <c r="AV313" s="53" t="e">
        <f>Y313-Z313-VLOOKUP(C313, Вчера_Конвасэл!C:BL, 19, FALSE)</f>
        <v>#N/A</v>
      </c>
      <c r="AW313" s="53" t="e">
        <f>AA313-AB313-VLOOKUP(C313, Вчера_Конвасэл!C:BL, 21, FALSE)</f>
        <v>#N/A</v>
      </c>
      <c r="AX313" s="53" t="e">
        <f>AC313-AD313-VLOOKUP(C313, Вчера_Конвасэл!C:BL, 23, FALSE)</f>
        <v>#N/A</v>
      </c>
      <c r="AY313" s="53" t="e">
        <f>VLOOKUP(C313, Вчера_Конвасэл!C:BL, 26, FALSE)+F313-Z313-AD313-AG313</f>
        <v>#N/A</v>
      </c>
      <c r="AZ313" s="53" t="e">
        <f>AE313-VLOOKUP(C313, Вчера_Конвасэл!C:BL, 25, FALSE)</f>
        <v>#N/A</v>
      </c>
    </row>
    <row r="314" spans="1:52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3">
        <f t="shared" si="9"/>
        <v>0</v>
      </c>
      <c r="AJ314" s="53">
        <f t="shared" si="10"/>
        <v>0</v>
      </c>
      <c r="AK314" s="53" t="str">
        <f>IF(ISNA(VLOOKUP(C314,Вчера_Конвасэл!C:C, 1, FALSE)),"ошибка",0)</f>
        <v>ошибка</v>
      </c>
      <c r="AL314" s="55"/>
      <c r="AM314" s="53" t="e">
        <f>D314-VLOOKUP(C314, Вчера_Конвасэл!C:BL, 2, FALSE)</f>
        <v>#N/A</v>
      </c>
      <c r="AN314" s="53" t="e">
        <f>E314-F314-VLOOKUP(C314, Вчера_Конвасэл!C:BL, 3, FALSE)</f>
        <v>#N/A</v>
      </c>
      <c r="AO314" s="53" t="e">
        <f>K314-L314-VLOOKUP(C314, Вчера_Конвасэл!C:BL, 5, FALSE)</f>
        <v>#N/A</v>
      </c>
      <c r="AP314" s="53" t="e">
        <f>M314-N314-VLOOKUP(C314, Вчера_Конвасэл!C:BL, 7, FALSE)</f>
        <v>#N/A</v>
      </c>
      <c r="AQ314" s="53" t="e">
        <f>O314-P314-VLOOKUP(C314, Вчера_Конвасэл!C:BL, 9, FALSE)</f>
        <v>#N/A</v>
      </c>
      <c r="AR314" s="53" t="e">
        <f>Q314-R314-VLOOKUP(C314, Вчера_Конвасэл!C:BL, 11, FALSE)</f>
        <v>#N/A</v>
      </c>
      <c r="AS314" s="53" t="e">
        <f>S314-T314-VLOOKUP(C314, Вчера_Конвасэл!C:BL, 13, FALSE)</f>
        <v>#N/A</v>
      </c>
      <c r="AT314" s="53" t="e">
        <f>U314-V314-VLOOKUP(C314, Вчера_Конвасэл!C:BL, 15, FALSE)</f>
        <v>#N/A</v>
      </c>
      <c r="AU314" s="53" t="e">
        <f>W314-X314-VLOOKUP(C314, Вчера_Конвасэл!C:BL, 17, FALSE)</f>
        <v>#N/A</v>
      </c>
      <c r="AV314" s="53" t="e">
        <f>Y314-Z314-VLOOKUP(C314, Вчера_Конвасэл!C:BL, 19, FALSE)</f>
        <v>#N/A</v>
      </c>
      <c r="AW314" s="53" t="e">
        <f>AA314-AB314-VLOOKUP(C314, Вчера_Конвасэл!C:BL, 21, FALSE)</f>
        <v>#N/A</v>
      </c>
      <c r="AX314" s="53" t="e">
        <f>AC314-AD314-VLOOKUP(C314, Вчера_Конвасэл!C:BL, 23, FALSE)</f>
        <v>#N/A</v>
      </c>
      <c r="AY314" s="53" t="e">
        <f>VLOOKUP(C314, Вчера_Конвасэл!C:BL, 26, FALSE)+F314-Z314-AD314-AG314</f>
        <v>#N/A</v>
      </c>
      <c r="AZ314" s="53" t="e">
        <f>AE314-VLOOKUP(C314, Вчера_Конвасэл!C:BL, 25, FALSE)</f>
        <v>#N/A</v>
      </c>
    </row>
    <row r="315" spans="1:52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3">
        <f t="shared" si="9"/>
        <v>0</v>
      </c>
      <c r="AJ315" s="53">
        <f t="shared" si="10"/>
        <v>0</v>
      </c>
      <c r="AK315" s="53" t="str">
        <f>IF(ISNA(VLOOKUP(C315,Вчера_Конвасэл!C:C, 1, FALSE)),"ошибка",0)</f>
        <v>ошибка</v>
      </c>
      <c r="AL315" s="55"/>
      <c r="AM315" s="53" t="e">
        <f>D315-VLOOKUP(C315, Вчера_Конвасэл!C:BL, 2, FALSE)</f>
        <v>#N/A</v>
      </c>
      <c r="AN315" s="53" t="e">
        <f>E315-F315-VLOOKUP(C315, Вчера_Конвасэл!C:BL, 3, FALSE)</f>
        <v>#N/A</v>
      </c>
      <c r="AO315" s="53" t="e">
        <f>K315-L315-VLOOKUP(C315, Вчера_Конвасэл!C:BL, 5, FALSE)</f>
        <v>#N/A</v>
      </c>
      <c r="AP315" s="53" t="e">
        <f>M315-N315-VLOOKUP(C315, Вчера_Конвасэл!C:BL, 7, FALSE)</f>
        <v>#N/A</v>
      </c>
      <c r="AQ315" s="53" t="e">
        <f>O315-P315-VLOOKUP(C315, Вчера_Конвасэл!C:BL, 9, FALSE)</f>
        <v>#N/A</v>
      </c>
      <c r="AR315" s="53" t="e">
        <f>Q315-R315-VLOOKUP(C315, Вчера_Конвасэл!C:BL, 11, FALSE)</f>
        <v>#N/A</v>
      </c>
      <c r="AS315" s="53" t="e">
        <f>S315-T315-VLOOKUP(C315, Вчера_Конвасэл!C:BL, 13, FALSE)</f>
        <v>#N/A</v>
      </c>
      <c r="AT315" s="53" t="e">
        <f>U315-V315-VLOOKUP(C315, Вчера_Конвасэл!C:BL, 15, FALSE)</f>
        <v>#N/A</v>
      </c>
      <c r="AU315" s="53" t="e">
        <f>W315-X315-VLOOKUP(C315, Вчера_Конвасэл!C:BL, 17, FALSE)</f>
        <v>#N/A</v>
      </c>
      <c r="AV315" s="53" t="e">
        <f>Y315-Z315-VLOOKUP(C315, Вчера_Конвасэл!C:BL, 19, FALSE)</f>
        <v>#N/A</v>
      </c>
      <c r="AW315" s="53" t="e">
        <f>AA315-AB315-VLOOKUP(C315, Вчера_Конвасэл!C:BL, 21, FALSE)</f>
        <v>#N/A</v>
      </c>
      <c r="AX315" s="53" t="e">
        <f>AC315-AD315-VLOOKUP(C315, Вчера_Конвасэл!C:BL, 23, FALSE)</f>
        <v>#N/A</v>
      </c>
      <c r="AY315" s="53" t="e">
        <f>VLOOKUP(C315, Вчера_Конвасэл!C:BL, 26, FALSE)+F315-Z315-AD315-AG315</f>
        <v>#N/A</v>
      </c>
      <c r="AZ315" s="53" t="e">
        <f>AE315-VLOOKUP(C315, Вчера_Конвасэл!C:BL, 25, FALSE)</f>
        <v>#N/A</v>
      </c>
    </row>
    <row r="316" spans="1:52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3">
        <f t="shared" si="9"/>
        <v>0</v>
      </c>
      <c r="AJ316" s="53">
        <f t="shared" si="10"/>
        <v>0</v>
      </c>
      <c r="AK316" s="53" t="str">
        <f>IF(ISNA(VLOOKUP(C316,Вчера_Конвасэл!C:C, 1, FALSE)),"ошибка",0)</f>
        <v>ошибка</v>
      </c>
      <c r="AL316" s="55"/>
      <c r="AM316" s="53" t="e">
        <f>D316-VLOOKUP(C316, Вчера_Конвасэл!C:BL, 2, FALSE)</f>
        <v>#N/A</v>
      </c>
      <c r="AN316" s="53" t="e">
        <f>E316-F316-VLOOKUP(C316, Вчера_Конвасэл!C:BL, 3, FALSE)</f>
        <v>#N/A</v>
      </c>
      <c r="AO316" s="53" t="e">
        <f>K316-L316-VLOOKUP(C316, Вчера_Конвасэл!C:BL, 5, FALSE)</f>
        <v>#N/A</v>
      </c>
      <c r="AP316" s="53" t="e">
        <f>M316-N316-VLOOKUP(C316, Вчера_Конвасэл!C:BL, 7, FALSE)</f>
        <v>#N/A</v>
      </c>
      <c r="AQ316" s="53" t="e">
        <f>O316-P316-VLOOKUP(C316, Вчера_Конвасэл!C:BL, 9, FALSE)</f>
        <v>#N/A</v>
      </c>
      <c r="AR316" s="53" t="e">
        <f>Q316-R316-VLOOKUP(C316, Вчера_Конвасэл!C:BL, 11, FALSE)</f>
        <v>#N/A</v>
      </c>
      <c r="AS316" s="53" t="e">
        <f>S316-T316-VLOOKUP(C316, Вчера_Конвасэл!C:BL, 13, FALSE)</f>
        <v>#N/A</v>
      </c>
      <c r="AT316" s="53" t="e">
        <f>U316-V316-VLOOKUP(C316, Вчера_Конвасэл!C:BL, 15, FALSE)</f>
        <v>#N/A</v>
      </c>
      <c r="AU316" s="53" t="e">
        <f>W316-X316-VLOOKUP(C316, Вчера_Конвасэл!C:BL, 17, FALSE)</f>
        <v>#N/A</v>
      </c>
      <c r="AV316" s="53" t="e">
        <f>Y316-Z316-VLOOKUP(C316, Вчера_Конвасэл!C:BL, 19, FALSE)</f>
        <v>#N/A</v>
      </c>
      <c r="AW316" s="53" t="e">
        <f>AA316-AB316-VLOOKUP(C316, Вчера_Конвасэл!C:BL, 21, FALSE)</f>
        <v>#N/A</v>
      </c>
      <c r="AX316" s="53" t="e">
        <f>AC316-AD316-VLOOKUP(C316, Вчера_Конвасэл!C:BL, 23, FALSE)</f>
        <v>#N/A</v>
      </c>
      <c r="AY316" s="53" t="e">
        <f>VLOOKUP(C316, Вчера_Конвасэл!C:BL, 26, FALSE)+F316-Z316-AD316-AG316</f>
        <v>#N/A</v>
      </c>
      <c r="AZ316" s="53" t="e">
        <f>AE316-VLOOKUP(C316, Вчера_Конвасэл!C:BL, 25, FALSE)</f>
        <v>#N/A</v>
      </c>
    </row>
    <row r="317" spans="1:52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3">
        <f t="shared" si="9"/>
        <v>0</v>
      </c>
      <c r="AJ317" s="53">
        <f t="shared" si="10"/>
        <v>0</v>
      </c>
      <c r="AK317" s="53" t="str">
        <f>IF(ISNA(VLOOKUP(C317,Вчера_Конвасэл!C:C, 1, FALSE)),"ошибка",0)</f>
        <v>ошибка</v>
      </c>
      <c r="AL317" s="55"/>
      <c r="AM317" s="53" t="e">
        <f>D317-VLOOKUP(C317, Вчера_Конвасэл!C:BL, 2, FALSE)</f>
        <v>#N/A</v>
      </c>
      <c r="AN317" s="53" t="e">
        <f>E317-F317-VLOOKUP(C317, Вчера_Конвасэл!C:BL, 3, FALSE)</f>
        <v>#N/A</v>
      </c>
      <c r="AO317" s="53" t="e">
        <f>K317-L317-VLOOKUP(C317, Вчера_Конвасэл!C:BL, 5, FALSE)</f>
        <v>#N/A</v>
      </c>
      <c r="AP317" s="53" t="e">
        <f>M317-N317-VLOOKUP(C317, Вчера_Конвасэл!C:BL, 7, FALSE)</f>
        <v>#N/A</v>
      </c>
      <c r="AQ317" s="53" t="e">
        <f>O317-P317-VLOOKUP(C317, Вчера_Конвасэл!C:BL, 9, FALSE)</f>
        <v>#N/A</v>
      </c>
      <c r="AR317" s="53" t="e">
        <f>Q317-R317-VLOOKUP(C317, Вчера_Конвасэл!C:BL, 11, FALSE)</f>
        <v>#N/A</v>
      </c>
      <c r="AS317" s="53" t="e">
        <f>S317-T317-VLOOKUP(C317, Вчера_Конвасэл!C:BL, 13, FALSE)</f>
        <v>#N/A</v>
      </c>
      <c r="AT317" s="53" t="e">
        <f>U317-V317-VLOOKUP(C317, Вчера_Конвасэл!C:BL, 15, FALSE)</f>
        <v>#N/A</v>
      </c>
      <c r="AU317" s="53" t="e">
        <f>W317-X317-VLOOKUP(C317, Вчера_Конвасэл!C:BL, 17, FALSE)</f>
        <v>#N/A</v>
      </c>
      <c r="AV317" s="53" t="e">
        <f>Y317-Z317-VLOOKUP(C317, Вчера_Конвасэл!C:BL, 19, FALSE)</f>
        <v>#N/A</v>
      </c>
      <c r="AW317" s="53" t="e">
        <f>AA317-AB317-VLOOKUP(C317, Вчера_Конвасэл!C:BL, 21, FALSE)</f>
        <v>#N/A</v>
      </c>
      <c r="AX317" s="53" t="e">
        <f>AC317-AD317-VLOOKUP(C317, Вчера_Конвасэл!C:BL, 23, FALSE)</f>
        <v>#N/A</v>
      </c>
      <c r="AY317" s="53" t="e">
        <f>VLOOKUP(C317, Вчера_Конвасэл!C:BL, 26, FALSE)+F317-Z317-AD317-AG317</f>
        <v>#N/A</v>
      </c>
      <c r="AZ317" s="53" t="e">
        <f>AE317-VLOOKUP(C317, Вчера_Конвасэл!C:BL, 25, FALSE)</f>
        <v>#N/A</v>
      </c>
    </row>
    <row r="318" spans="1:52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3">
        <f t="shared" si="9"/>
        <v>0</v>
      </c>
      <c r="AJ318" s="53">
        <f t="shared" si="10"/>
        <v>0</v>
      </c>
      <c r="AK318" s="53" t="str">
        <f>IF(ISNA(VLOOKUP(C318,Вчера_Конвасэл!C:C, 1, FALSE)),"ошибка",0)</f>
        <v>ошибка</v>
      </c>
      <c r="AL318" s="55"/>
      <c r="AM318" s="53" t="e">
        <f>D318-VLOOKUP(C318, Вчера_Конвасэл!C:BL, 2, FALSE)</f>
        <v>#N/A</v>
      </c>
      <c r="AN318" s="53" t="e">
        <f>E318-F318-VLOOKUP(C318, Вчера_Конвасэл!C:BL, 3, FALSE)</f>
        <v>#N/A</v>
      </c>
      <c r="AO318" s="53" t="e">
        <f>K318-L318-VLOOKUP(C318, Вчера_Конвасэл!C:BL, 5, FALSE)</f>
        <v>#N/A</v>
      </c>
      <c r="AP318" s="53" t="e">
        <f>M318-N318-VLOOKUP(C318, Вчера_Конвасэл!C:BL, 7, FALSE)</f>
        <v>#N/A</v>
      </c>
      <c r="AQ318" s="53" t="e">
        <f>O318-P318-VLOOKUP(C318, Вчера_Конвасэл!C:BL, 9, FALSE)</f>
        <v>#N/A</v>
      </c>
      <c r="AR318" s="53" t="e">
        <f>Q318-R318-VLOOKUP(C318, Вчера_Конвасэл!C:BL, 11, FALSE)</f>
        <v>#N/A</v>
      </c>
      <c r="AS318" s="53" t="e">
        <f>S318-T318-VLOOKUP(C318, Вчера_Конвасэл!C:BL, 13, FALSE)</f>
        <v>#N/A</v>
      </c>
      <c r="AT318" s="53" t="e">
        <f>U318-V318-VLOOKUP(C318, Вчера_Конвасэл!C:BL, 15, FALSE)</f>
        <v>#N/A</v>
      </c>
      <c r="AU318" s="53" t="e">
        <f>W318-X318-VLOOKUP(C318, Вчера_Конвасэл!C:BL, 17, FALSE)</f>
        <v>#N/A</v>
      </c>
      <c r="AV318" s="53" t="e">
        <f>Y318-Z318-VLOOKUP(C318, Вчера_Конвасэл!C:BL, 19, FALSE)</f>
        <v>#N/A</v>
      </c>
      <c r="AW318" s="53" t="e">
        <f>AA318-AB318-VLOOKUP(C318, Вчера_Конвасэл!C:BL, 21, FALSE)</f>
        <v>#N/A</v>
      </c>
      <c r="AX318" s="53" t="e">
        <f>AC318-AD318-VLOOKUP(C318, Вчера_Конвасэл!C:BL, 23, FALSE)</f>
        <v>#N/A</v>
      </c>
      <c r="AY318" s="53" t="e">
        <f>VLOOKUP(C318, Вчера_Конвасэл!C:BL, 26, FALSE)+F318-Z318-AD318-AG318</f>
        <v>#N/A</v>
      </c>
      <c r="AZ318" s="53" t="e">
        <f>AE318-VLOOKUP(C318, Вчера_Конвасэл!C:BL, 25, FALSE)</f>
        <v>#N/A</v>
      </c>
    </row>
    <row r="319" spans="1:52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3">
        <f t="shared" si="9"/>
        <v>0</v>
      </c>
      <c r="AJ319" s="53">
        <f t="shared" si="10"/>
        <v>0</v>
      </c>
      <c r="AK319" s="53" t="str">
        <f>IF(ISNA(VLOOKUP(C319,Вчера_Конвасэл!C:C, 1, FALSE)),"ошибка",0)</f>
        <v>ошибка</v>
      </c>
      <c r="AL319" s="55"/>
      <c r="AM319" s="53" t="e">
        <f>D319-VLOOKUP(C319, Вчера_Конвасэл!C:BL, 2, FALSE)</f>
        <v>#N/A</v>
      </c>
      <c r="AN319" s="53" t="e">
        <f>E319-F319-VLOOKUP(C319, Вчера_Конвасэл!C:BL, 3, FALSE)</f>
        <v>#N/A</v>
      </c>
      <c r="AO319" s="53" t="e">
        <f>K319-L319-VLOOKUP(C319, Вчера_Конвасэл!C:BL, 5, FALSE)</f>
        <v>#N/A</v>
      </c>
      <c r="AP319" s="53" t="e">
        <f>M319-N319-VLOOKUP(C319, Вчера_Конвасэл!C:BL, 7, FALSE)</f>
        <v>#N/A</v>
      </c>
      <c r="AQ319" s="53" t="e">
        <f>O319-P319-VLOOKUP(C319, Вчера_Конвасэл!C:BL, 9, FALSE)</f>
        <v>#N/A</v>
      </c>
      <c r="AR319" s="53" t="e">
        <f>Q319-R319-VLOOKUP(C319, Вчера_Конвасэл!C:BL, 11, FALSE)</f>
        <v>#N/A</v>
      </c>
      <c r="AS319" s="53" t="e">
        <f>S319-T319-VLOOKUP(C319, Вчера_Конвасэл!C:BL, 13, FALSE)</f>
        <v>#N/A</v>
      </c>
      <c r="AT319" s="53" t="e">
        <f>U319-V319-VLOOKUP(C319, Вчера_Конвасэл!C:BL, 15, FALSE)</f>
        <v>#N/A</v>
      </c>
      <c r="AU319" s="53" t="e">
        <f>W319-X319-VLOOKUP(C319, Вчера_Конвасэл!C:BL, 17, FALSE)</f>
        <v>#N/A</v>
      </c>
      <c r="AV319" s="53" t="e">
        <f>Y319-Z319-VLOOKUP(C319, Вчера_Конвасэл!C:BL, 19, FALSE)</f>
        <v>#N/A</v>
      </c>
      <c r="AW319" s="53" t="e">
        <f>AA319-AB319-VLOOKUP(C319, Вчера_Конвасэл!C:BL, 21, FALSE)</f>
        <v>#N/A</v>
      </c>
      <c r="AX319" s="53" t="e">
        <f>AC319-AD319-VLOOKUP(C319, Вчера_Конвасэл!C:BL, 23, FALSE)</f>
        <v>#N/A</v>
      </c>
      <c r="AY319" s="53" t="e">
        <f>VLOOKUP(C319, Вчера_Конвасэл!C:BL, 26, FALSE)+F319-Z319-AD319-AG319</f>
        <v>#N/A</v>
      </c>
      <c r="AZ319" s="53" t="e">
        <f>AE319-VLOOKUP(C319, Вчера_Конвасэл!C:BL, 25, FALSE)</f>
        <v>#N/A</v>
      </c>
    </row>
    <row r="320" spans="1:52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3">
        <f t="shared" si="9"/>
        <v>0</v>
      </c>
      <c r="AJ320" s="53">
        <f t="shared" si="10"/>
        <v>0</v>
      </c>
      <c r="AK320" s="53" t="str">
        <f>IF(ISNA(VLOOKUP(C320,Вчера_Конвасэл!C:C, 1, FALSE)),"ошибка",0)</f>
        <v>ошибка</v>
      </c>
      <c r="AL320" s="55"/>
      <c r="AM320" s="53" t="e">
        <f>D320-VLOOKUP(C320, Вчера_Конвасэл!C:BL, 2, FALSE)</f>
        <v>#N/A</v>
      </c>
      <c r="AN320" s="53" t="e">
        <f>E320-F320-VLOOKUP(C320, Вчера_Конвасэл!C:BL, 3, FALSE)</f>
        <v>#N/A</v>
      </c>
      <c r="AO320" s="53" t="e">
        <f>K320-L320-VLOOKUP(C320, Вчера_Конвасэл!C:BL, 5, FALSE)</f>
        <v>#N/A</v>
      </c>
      <c r="AP320" s="53" t="e">
        <f>M320-N320-VLOOKUP(C320, Вчера_Конвасэл!C:BL, 7, FALSE)</f>
        <v>#N/A</v>
      </c>
      <c r="AQ320" s="53" t="e">
        <f>O320-P320-VLOOKUP(C320, Вчера_Конвасэл!C:BL, 9, FALSE)</f>
        <v>#N/A</v>
      </c>
      <c r="AR320" s="53" t="e">
        <f>Q320-R320-VLOOKUP(C320, Вчера_Конвасэл!C:BL, 11, FALSE)</f>
        <v>#N/A</v>
      </c>
      <c r="AS320" s="53" t="e">
        <f>S320-T320-VLOOKUP(C320, Вчера_Конвасэл!C:BL, 13, FALSE)</f>
        <v>#N/A</v>
      </c>
      <c r="AT320" s="53" t="e">
        <f>U320-V320-VLOOKUP(C320, Вчера_Конвасэл!C:BL, 15, FALSE)</f>
        <v>#N/A</v>
      </c>
      <c r="AU320" s="53" t="e">
        <f>W320-X320-VLOOKUP(C320, Вчера_Конвасэл!C:BL, 17, FALSE)</f>
        <v>#N/A</v>
      </c>
      <c r="AV320" s="53" t="e">
        <f>Y320-Z320-VLOOKUP(C320, Вчера_Конвасэл!C:BL, 19, FALSE)</f>
        <v>#N/A</v>
      </c>
      <c r="AW320" s="53" t="e">
        <f>AA320-AB320-VLOOKUP(C320, Вчера_Конвасэл!C:BL, 21, FALSE)</f>
        <v>#N/A</v>
      </c>
      <c r="AX320" s="53" t="e">
        <f>AC320-AD320-VLOOKUP(C320, Вчера_Конвасэл!C:BL, 23, FALSE)</f>
        <v>#N/A</v>
      </c>
      <c r="AY320" s="53" t="e">
        <f>VLOOKUP(C320, Вчера_Конвасэл!C:BL, 26, FALSE)+F320-Z320-AD320-AG320</f>
        <v>#N/A</v>
      </c>
      <c r="AZ320" s="53" t="e">
        <f>AE320-VLOOKUP(C320, Вчера_Конвасэл!C:BL, 25, FALSE)</f>
        <v>#N/A</v>
      </c>
    </row>
    <row r="321" spans="1:52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3">
        <f t="shared" si="9"/>
        <v>0</v>
      </c>
      <c r="AJ321" s="53">
        <f t="shared" si="10"/>
        <v>0</v>
      </c>
      <c r="AK321" s="53" t="str">
        <f>IF(ISNA(VLOOKUP(C321,Вчера_Конвасэл!C:C, 1, FALSE)),"ошибка",0)</f>
        <v>ошибка</v>
      </c>
      <c r="AL321" s="55"/>
      <c r="AM321" s="53" t="e">
        <f>D321-VLOOKUP(C321, Вчера_Конвасэл!C:BL, 2, FALSE)</f>
        <v>#N/A</v>
      </c>
      <c r="AN321" s="53" t="e">
        <f>E321-F321-VLOOKUP(C321, Вчера_Конвасэл!C:BL, 3, FALSE)</f>
        <v>#N/A</v>
      </c>
      <c r="AO321" s="53" t="e">
        <f>K321-L321-VLOOKUP(C321, Вчера_Конвасэл!C:BL, 5, FALSE)</f>
        <v>#N/A</v>
      </c>
      <c r="AP321" s="53" t="e">
        <f>M321-N321-VLOOKUP(C321, Вчера_Конвасэл!C:BL, 7, FALSE)</f>
        <v>#N/A</v>
      </c>
      <c r="AQ321" s="53" t="e">
        <f>O321-P321-VLOOKUP(C321, Вчера_Конвасэл!C:BL, 9, FALSE)</f>
        <v>#N/A</v>
      </c>
      <c r="AR321" s="53" t="e">
        <f>Q321-R321-VLOOKUP(C321, Вчера_Конвасэл!C:BL, 11, FALSE)</f>
        <v>#N/A</v>
      </c>
      <c r="AS321" s="53" t="e">
        <f>S321-T321-VLOOKUP(C321, Вчера_Конвасэл!C:BL, 13, FALSE)</f>
        <v>#N/A</v>
      </c>
      <c r="AT321" s="53" t="e">
        <f>U321-V321-VLOOKUP(C321, Вчера_Конвасэл!C:BL, 15, FALSE)</f>
        <v>#N/A</v>
      </c>
      <c r="AU321" s="53" t="e">
        <f>W321-X321-VLOOKUP(C321, Вчера_Конвасэл!C:BL, 17, FALSE)</f>
        <v>#N/A</v>
      </c>
      <c r="AV321" s="53" t="e">
        <f>Y321-Z321-VLOOKUP(C321, Вчера_Конвасэл!C:BL, 19, FALSE)</f>
        <v>#N/A</v>
      </c>
      <c r="AW321" s="53" t="e">
        <f>AA321-AB321-VLOOKUP(C321, Вчера_Конвасэл!C:BL, 21, FALSE)</f>
        <v>#N/A</v>
      </c>
      <c r="AX321" s="53" t="e">
        <f>AC321-AD321-VLOOKUP(C321, Вчера_Конвасэл!C:BL, 23, FALSE)</f>
        <v>#N/A</v>
      </c>
      <c r="AY321" s="53" t="e">
        <f>VLOOKUP(C321, Вчера_Конвасэл!C:BL, 26, FALSE)+F321-Z321-AD321-AG321</f>
        <v>#N/A</v>
      </c>
      <c r="AZ321" s="53" t="e">
        <f>AE321-VLOOKUP(C321, Вчера_Конвасэл!C:BL, 25, FALSE)</f>
        <v>#N/A</v>
      </c>
    </row>
    <row r="322" spans="1:52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3">
        <f t="shared" si="9"/>
        <v>0</v>
      </c>
      <c r="AJ322" s="53">
        <f t="shared" si="10"/>
        <v>0</v>
      </c>
      <c r="AK322" s="53" t="str">
        <f>IF(ISNA(VLOOKUP(C322,Вчера_Конвасэл!C:C, 1, FALSE)),"ошибка",0)</f>
        <v>ошибка</v>
      </c>
      <c r="AL322" s="55"/>
      <c r="AM322" s="53" t="e">
        <f>D322-VLOOKUP(C322, Вчера_Конвасэл!C:BL, 2, FALSE)</f>
        <v>#N/A</v>
      </c>
      <c r="AN322" s="53" t="e">
        <f>E322-F322-VLOOKUP(C322, Вчера_Конвасэл!C:BL, 3, FALSE)</f>
        <v>#N/A</v>
      </c>
      <c r="AO322" s="53" t="e">
        <f>K322-L322-VLOOKUP(C322, Вчера_Конвасэл!C:BL, 5, FALSE)</f>
        <v>#N/A</v>
      </c>
      <c r="AP322" s="53" t="e">
        <f>M322-N322-VLOOKUP(C322, Вчера_Конвасэл!C:BL, 7, FALSE)</f>
        <v>#N/A</v>
      </c>
      <c r="AQ322" s="53" t="e">
        <f>O322-P322-VLOOKUP(C322, Вчера_Конвасэл!C:BL, 9, FALSE)</f>
        <v>#N/A</v>
      </c>
      <c r="AR322" s="53" t="e">
        <f>Q322-R322-VLOOKUP(C322, Вчера_Конвасэл!C:BL, 11, FALSE)</f>
        <v>#N/A</v>
      </c>
      <c r="AS322" s="53" t="e">
        <f>S322-T322-VLOOKUP(C322, Вчера_Конвасэл!C:BL, 13, FALSE)</f>
        <v>#N/A</v>
      </c>
      <c r="AT322" s="53" t="e">
        <f>U322-V322-VLOOKUP(C322, Вчера_Конвасэл!C:BL, 15, FALSE)</f>
        <v>#N/A</v>
      </c>
      <c r="AU322" s="53" t="e">
        <f>W322-X322-VLOOKUP(C322, Вчера_Конвасэл!C:BL, 17, FALSE)</f>
        <v>#N/A</v>
      </c>
      <c r="AV322" s="53" t="e">
        <f>Y322-Z322-VLOOKUP(C322, Вчера_Конвасэл!C:BL, 19, FALSE)</f>
        <v>#N/A</v>
      </c>
      <c r="AW322" s="53" t="e">
        <f>AA322-AB322-VLOOKUP(C322, Вчера_Конвасэл!C:BL, 21, FALSE)</f>
        <v>#N/A</v>
      </c>
      <c r="AX322" s="53" t="e">
        <f>AC322-AD322-VLOOKUP(C322, Вчера_Конвасэл!C:BL, 23, FALSE)</f>
        <v>#N/A</v>
      </c>
      <c r="AY322" s="53" t="e">
        <f>VLOOKUP(C322, Вчера_Конвасэл!C:BL, 26, FALSE)+F322-Z322-AD322-AG322</f>
        <v>#N/A</v>
      </c>
      <c r="AZ322" s="53" t="e">
        <f>AE322-VLOOKUP(C322, Вчера_Конвасэл!C:BL, 25, FALSE)</f>
        <v>#N/A</v>
      </c>
    </row>
    <row r="323" spans="1:52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3">
        <f t="shared" si="9"/>
        <v>0</v>
      </c>
      <c r="AJ323" s="53">
        <f t="shared" si="10"/>
        <v>0</v>
      </c>
      <c r="AK323" s="53" t="str">
        <f>IF(ISNA(VLOOKUP(C323,Вчера_Конвасэл!C:C, 1, FALSE)),"ошибка",0)</f>
        <v>ошибка</v>
      </c>
      <c r="AL323" s="55"/>
      <c r="AM323" s="53" t="e">
        <f>D323-VLOOKUP(C323, Вчера_Конвасэл!C:BL, 2, FALSE)</f>
        <v>#N/A</v>
      </c>
      <c r="AN323" s="53" t="e">
        <f>E323-F323-VLOOKUP(C323, Вчера_Конвасэл!C:BL, 3, FALSE)</f>
        <v>#N/A</v>
      </c>
      <c r="AO323" s="53" t="e">
        <f>K323-L323-VLOOKUP(C323, Вчера_Конвасэл!C:BL, 5, FALSE)</f>
        <v>#N/A</v>
      </c>
      <c r="AP323" s="53" t="e">
        <f>M323-N323-VLOOKUP(C323, Вчера_Конвасэл!C:BL, 7, FALSE)</f>
        <v>#N/A</v>
      </c>
      <c r="AQ323" s="53" t="e">
        <f>O323-P323-VLOOKUP(C323, Вчера_Конвасэл!C:BL, 9, FALSE)</f>
        <v>#N/A</v>
      </c>
      <c r="AR323" s="53" t="e">
        <f>Q323-R323-VLOOKUP(C323, Вчера_Конвасэл!C:BL, 11, FALSE)</f>
        <v>#N/A</v>
      </c>
      <c r="AS323" s="53" t="e">
        <f>S323-T323-VLOOKUP(C323, Вчера_Конвасэл!C:BL, 13, FALSE)</f>
        <v>#N/A</v>
      </c>
      <c r="AT323" s="53" t="e">
        <f>U323-V323-VLOOKUP(C323, Вчера_Конвасэл!C:BL, 15, FALSE)</f>
        <v>#N/A</v>
      </c>
      <c r="AU323" s="53" t="e">
        <f>W323-X323-VLOOKUP(C323, Вчера_Конвасэл!C:BL, 17, FALSE)</f>
        <v>#N/A</v>
      </c>
      <c r="AV323" s="53" t="e">
        <f>Y323-Z323-VLOOKUP(C323, Вчера_Конвасэл!C:BL, 19, FALSE)</f>
        <v>#N/A</v>
      </c>
      <c r="AW323" s="53" t="e">
        <f>AA323-AB323-VLOOKUP(C323, Вчера_Конвасэл!C:BL, 21, FALSE)</f>
        <v>#N/A</v>
      </c>
      <c r="AX323" s="53" t="e">
        <f>AC323-AD323-VLOOKUP(C323, Вчера_Конвасэл!C:BL, 23, FALSE)</f>
        <v>#N/A</v>
      </c>
      <c r="AY323" s="53" t="e">
        <f>VLOOKUP(C323, Вчера_Конвасэл!C:BL, 26, FALSE)+F323-Z323-AD323-AG323</f>
        <v>#N/A</v>
      </c>
      <c r="AZ323" s="53" t="e">
        <f>AE323-VLOOKUP(C323, Вчера_Конвасэл!C:BL, 25, FALSE)</f>
        <v>#N/A</v>
      </c>
    </row>
    <row r="324" spans="1:52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3">
        <f t="shared" ref="AI324:AI387" si="11">E324-Y324-AC324</f>
        <v>0</v>
      </c>
      <c r="AJ324" s="53">
        <f t="shared" ref="AJ324:AJ387" si="12">E324-AA324</f>
        <v>0</v>
      </c>
      <c r="AK324" s="53" t="str">
        <f>IF(ISNA(VLOOKUP(C324,Вчера_Конвасэл!C:C, 1, FALSE)),"ошибка",0)</f>
        <v>ошибка</v>
      </c>
      <c r="AL324" s="55"/>
      <c r="AM324" s="53" t="e">
        <f>D324-VLOOKUP(C324, Вчера_Конвасэл!C:BL, 2, FALSE)</f>
        <v>#N/A</v>
      </c>
      <c r="AN324" s="53" t="e">
        <f>E324-F324-VLOOKUP(C324, Вчера_Конвасэл!C:BL, 3, FALSE)</f>
        <v>#N/A</v>
      </c>
      <c r="AO324" s="53" t="e">
        <f>K324-L324-VLOOKUP(C324, Вчера_Конвасэл!C:BL, 5, FALSE)</f>
        <v>#N/A</v>
      </c>
      <c r="AP324" s="53" t="e">
        <f>M324-N324-VLOOKUP(C324, Вчера_Конвасэл!C:BL, 7, FALSE)</f>
        <v>#N/A</v>
      </c>
      <c r="AQ324" s="53" t="e">
        <f>O324-P324-VLOOKUP(C324, Вчера_Конвасэл!C:BL, 9, FALSE)</f>
        <v>#N/A</v>
      </c>
      <c r="AR324" s="53" t="e">
        <f>Q324-R324-VLOOKUP(C324, Вчера_Конвасэл!C:BL, 11, FALSE)</f>
        <v>#N/A</v>
      </c>
      <c r="AS324" s="53" t="e">
        <f>S324-T324-VLOOKUP(C324, Вчера_Конвасэл!C:BL, 13, FALSE)</f>
        <v>#N/A</v>
      </c>
      <c r="AT324" s="53" t="e">
        <f>U324-V324-VLOOKUP(C324, Вчера_Конвасэл!C:BL, 15, FALSE)</f>
        <v>#N/A</v>
      </c>
      <c r="AU324" s="53" t="e">
        <f>W324-X324-VLOOKUP(C324, Вчера_Конвасэл!C:BL, 17, FALSE)</f>
        <v>#N/A</v>
      </c>
      <c r="AV324" s="53" t="e">
        <f>Y324-Z324-VLOOKUP(C324, Вчера_Конвасэл!C:BL, 19, FALSE)</f>
        <v>#N/A</v>
      </c>
      <c r="AW324" s="53" t="e">
        <f>AA324-AB324-VLOOKUP(C324, Вчера_Конвасэл!C:BL, 21, FALSE)</f>
        <v>#N/A</v>
      </c>
      <c r="AX324" s="53" t="e">
        <f>AC324-AD324-VLOOKUP(C324, Вчера_Конвасэл!C:BL, 23, FALSE)</f>
        <v>#N/A</v>
      </c>
      <c r="AY324" s="53" t="e">
        <f>VLOOKUP(C324, Вчера_Конвасэл!C:BL, 26, FALSE)+F324-Z324-AD324-AG324</f>
        <v>#N/A</v>
      </c>
      <c r="AZ324" s="53" t="e">
        <f>AE324-VLOOKUP(C324, Вчера_Конвасэл!C:BL, 25, FALSE)</f>
        <v>#N/A</v>
      </c>
    </row>
    <row r="325" spans="1:52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3">
        <f t="shared" si="11"/>
        <v>0</v>
      </c>
      <c r="AJ325" s="53">
        <f t="shared" si="12"/>
        <v>0</v>
      </c>
      <c r="AK325" s="53" t="str">
        <f>IF(ISNA(VLOOKUP(C325,Вчера_Конвасэл!C:C, 1, FALSE)),"ошибка",0)</f>
        <v>ошибка</v>
      </c>
      <c r="AL325" s="55"/>
      <c r="AM325" s="53" t="e">
        <f>D325-VLOOKUP(C325, Вчера_Конвасэл!C:BL, 2, FALSE)</f>
        <v>#N/A</v>
      </c>
      <c r="AN325" s="53" t="e">
        <f>E325-F325-VLOOKUP(C325, Вчера_Конвасэл!C:BL, 3, FALSE)</f>
        <v>#N/A</v>
      </c>
      <c r="AO325" s="53" t="e">
        <f>K325-L325-VLOOKUP(C325, Вчера_Конвасэл!C:BL, 5, FALSE)</f>
        <v>#N/A</v>
      </c>
      <c r="AP325" s="53" t="e">
        <f>M325-N325-VLOOKUP(C325, Вчера_Конвасэл!C:BL, 7, FALSE)</f>
        <v>#N/A</v>
      </c>
      <c r="AQ325" s="53" t="e">
        <f>O325-P325-VLOOKUP(C325, Вчера_Конвасэл!C:BL, 9, FALSE)</f>
        <v>#N/A</v>
      </c>
      <c r="AR325" s="53" t="e">
        <f>Q325-R325-VLOOKUP(C325, Вчера_Конвасэл!C:BL, 11, FALSE)</f>
        <v>#N/A</v>
      </c>
      <c r="AS325" s="53" t="e">
        <f>S325-T325-VLOOKUP(C325, Вчера_Конвасэл!C:BL, 13, FALSE)</f>
        <v>#N/A</v>
      </c>
      <c r="AT325" s="53" t="e">
        <f>U325-V325-VLOOKUP(C325, Вчера_Конвасэл!C:BL, 15, FALSE)</f>
        <v>#N/A</v>
      </c>
      <c r="AU325" s="53" t="e">
        <f>W325-X325-VLOOKUP(C325, Вчера_Конвасэл!C:BL, 17, FALSE)</f>
        <v>#N/A</v>
      </c>
      <c r="AV325" s="53" t="e">
        <f>Y325-Z325-VLOOKUP(C325, Вчера_Конвасэл!C:BL, 19, FALSE)</f>
        <v>#N/A</v>
      </c>
      <c r="AW325" s="53" t="e">
        <f>AA325-AB325-VLOOKUP(C325, Вчера_Конвасэл!C:BL, 21, FALSE)</f>
        <v>#N/A</v>
      </c>
      <c r="AX325" s="53" t="e">
        <f>AC325-AD325-VLOOKUP(C325, Вчера_Конвасэл!C:BL, 23, FALSE)</f>
        <v>#N/A</v>
      </c>
      <c r="AY325" s="53" t="e">
        <f>VLOOKUP(C325, Вчера_Конвасэл!C:BL, 26, FALSE)+F325-Z325-AD325-AG325</f>
        <v>#N/A</v>
      </c>
      <c r="AZ325" s="53" t="e">
        <f>AE325-VLOOKUP(C325, Вчера_Конвасэл!C:BL, 25, FALSE)</f>
        <v>#N/A</v>
      </c>
    </row>
    <row r="326" spans="1:52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3">
        <f t="shared" si="11"/>
        <v>0</v>
      </c>
      <c r="AJ326" s="53">
        <f t="shared" si="12"/>
        <v>0</v>
      </c>
      <c r="AK326" s="53" t="str">
        <f>IF(ISNA(VLOOKUP(C326,Вчера_Конвасэл!C:C, 1, FALSE)),"ошибка",0)</f>
        <v>ошибка</v>
      </c>
      <c r="AL326" s="55"/>
      <c r="AM326" s="53" t="e">
        <f>D326-VLOOKUP(C326, Вчера_Конвасэл!C:BL, 2, FALSE)</f>
        <v>#N/A</v>
      </c>
      <c r="AN326" s="53" t="e">
        <f>E326-F326-VLOOKUP(C326, Вчера_Конвасэл!C:BL, 3, FALSE)</f>
        <v>#N/A</v>
      </c>
      <c r="AO326" s="53" t="e">
        <f>K326-L326-VLOOKUP(C326, Вчера_Конвасэл!C:BL, 5, FALSE)</f>
        <v>#N/A</v>
      </c>
      <c r="AP326" s="53" t="e">
        <f>M326-N326-VLOOKUP(C326, Вчера_Конвасэл!C:BL, 7, FALSE)</f>
        <v>#N/A</v>
      </c>
      <c r="AQ326" s="53" t="e">
        <f>O326-P326-VLOOKUP(C326, Вчера_Конвасэл!C:BL, 9, FALSE)</f>
        <v>#N/A</v>
      </c>
      <c r="AR326" s="53" t="e">
        <f>Q326-R326-VLOOKUP(C326, Вчера_Конвасэл!C:BL, 11, FALSE)</f>
        <v>#N/A</v>
      </c>
      <c r="AS326" s="53" t="e">
        <f>S326-T326-VLOOKUP(C326, Вчера_Конвасэл!C:BL, 13, FALSE)</f>
        <v>#N/A</v>
      </c>
      <c r="AT326" s="53" t="e">
        <f>U326-V326-VLOOKUP(C326, Вчера_Конвасэл!C:BL, 15, FALSE)</f>
        <v>#N/A</v>
      </c>
      <c r="AU326" s="53" t="e">
        <f>W326-X326-VLOOKUP(C326, Вчера_Конвасэл!C:BL, 17, FALSE)</f>
        <v>#N/A</v>
      </c>
      <c r="AV326" s="53" t="e">
        <f>Y326-Z326-VLOOKUP(C326, Вчера_Конвасэл!C:BL, 19, FALSE)</f>
        <v>#N/A</v>
      </c>
      <c r="AW326" s="53" t="e">
        <f>AA326-AB326-VLOOKUP(C326, Вчера_Конвасэл!C:BL, 21, FALSE)</f>
        <v>#N/A</v>
      </c>
      <c r="AX326" s="53" t="e">
        <f>AC326-AD326-VLOOKUP(C326, Вчера_Конвасэл!C:BL, 23, FALSE)</f>
        <v>#N/A</v>
      </c>
      <c r="AY326" s="53" t="e">
        <f>VLOOKUP(C326, Вчера_Конвасэл!C:BL, 26, FALSE)+F326-Z326-AD326-AG326</f>
        <v>#N/A</v>
      </c>
      <c r="AZ326" s="53" t="e">
        <f>AE326-VLOOKUP(C326, Вчера_Конвасэл!C:BL, 25, FALSE)</f>
        <v>#N/A</v>
      </c>
    </row>
    <row r="327" spans="1:52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3">
        <f t="shared" si="11"/>
        <v>0</v>
      </c>
      <c r="AJ327" s="53">
        <f t="shared" si="12"/>
        <v>0</v>
      </c>
      <c r="AK327" s="53" t="str">
        <f>IF(ISNA(VLOOKUP(C327,Вчера_Конвасэл!C:C, 1, FALSE)),"ошибка",0)</f>
        <v>ошибка</v>
      </c>
      <c r="AL327" s="55"/>
      <c r="AM327" s="53" t="e">
        <f>D327-VLOOKUP(C327, Вчера_Конвасэл!C:BL, 2, FALSE)</f>
        <v>#N/A</v>
      </c>
      <c r="AN327" s="53" t="e">
        <f>E327-F327-VLOOKUP(C327, Вчера_Конвасэл!C:BL, 3, FALSE)</f>
        <v>#N/A</v>
      </c>
      <c r="AO327" s="53" t="e">
        <f>K327-L327-VLOOKUP(C327, Вчера_Конвасэл!C:BL, 5, FALSE)</f>
        <v>#N/A</v>
      </c>
      <c r="AP327" s="53" t="e">
        <f>M327-N327-VLOOKUP(C327, Вчера_Конвасэл!C:BL, 7, FALSE)</f>
        <v>#N/A</v>
      </c>
      <c r="AQ327" s="53" t="e">
        <f>O327-P327-VLOOKUP(C327, Вчера_Конвасэл!C:BL, 9, FALSE)</f>
        <v>#N/A</v>
      </c>
      <c r="AR327" s="53" t="e">
        <f>Q327-R327-VLOOKUP(C327, Вчера_Конвасэл!C:BL, 11, FALSE)</f>
        <v>#N/A</v>
      </c>
      <c r="AS327" s="53" t="e">
        <f>S327-T327-VLOOKUP(C327, Вчера_Конвасэл!C:BL, 13, FALSE)</f>
        <v>#N/A</v>
      </c>
      <c r="AT327" s="53" t="e">
        <f>U327-V327-VLOOKUP(C327, Вчера_Конвасэл!C:BL, 15, FALSE)</f>
        <v>#N/A</v>
      </c>
      <c r="AU327" s="53" t="e">
        <f>W327-X327-VLOOKUP(C327, Вчера_Конвасэл!C:BL, 17, FALSE)</f>
        <v>#N/A</v>
      </c>
      <c r="AV327" s="53" t="e">
        <f>Y327-Z327-VLOOKUP(C327, Вчера_Конвасэл!C:BL, 19, FALSE)</f>
        <v>#N/A</v>
      </c>
      <c r="AW327" s="53" t="e">
        <f>AA327-AB327-VLOOKUP(C327, Вчера_Конвасэл!C:BL, 21, FALSE)</f>
        <v>#N/A</v>
      </c>
      <c r="AX327" s="53" t="e">
        <f>AC327-AD327-VLOOKUP(C327, Вчера_Конвасэл!C:BL, 23, FALSE)</f>
        <v>#N/A</v>
      </c>
      <c r="AY327" s="53" t="e">
        <f>VLOOKUP(C327, Вчера_Конвасэл!C:BL, 26, FALSE)+F327-Z327-AD327-AG327</f>
        <v>#N/A</v>
      </c>
      <c r="AZ327" s="53" t="e">
        <f>AE327-VLOOKUP(C327, Вчера_Конвасэл!C:BL, 25, FALSE)</f>
        <v>#N/A</v>
      </c>
    </row>
    <row r="328" spans="1:52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3">
        <f t="shared" si="11"/>
        <v>0</v>
      </c>
      <c r="AJ328" s="53">
        <f t="shared" si="12"/>
        <v>0</v>
      </c>
      <c r="AK328" s="53" t="str">
        <f>IF(ISNA(VLOOKUP(C328,Вчера_Конвасэл!C:C, 1, FALSE)),"ошибка",0)</f>
        <v>ошибка</v>
      </c>
      <c r="AL328" s="55"/>
      <c r="AM328" s="53" t="e">
        <f>D328-VLOOKUP(C328, Вчера_Конвасэл!C:BL, 2, FALSE)</f>
        <v>#N/A</v>
      </c>
      <c r="AN328" s="53" t="e">
        <f>E328-F328-VLOOKUP(C328, Вчера_Конвасэл!C:BL, 3, FALSE)</f>
        <v>#N/A</v>
      </c>
      <c r="AO328" s="53" t="e">
        <f>K328-L328-VLOOKUP(C328, Вчера_Конвасэл!C:BL, 5, FALSE)</f>
        <v>#N/A</v>
      </c>
      <c r="AP328" s="53" t="e">
        <f>M328-N328-VLOOKUP(C328, Вчера_Конвасэл!C:BL, 7, FALSE)</f>
        <v>#N/A</v>
      </c>
      <c r="AQ328" s="53" t="e">
        <f>O328-P328-VLOOKUP(C328, Вчера_Конвасэл!C:BL, 9, FALSE)</f>
        <v>#N/A</v>
      </c>
      <c r="AR328" s="53" t="e">
        <f>Q328-R328-VLOOKUP(C328, Вчера_Конвасэл!C:BL, 11, FALSE)</f>
        <v>#N/A</v>
      </c>
      <c r="AS328" s="53" t="e">
        <f>S328-T328-VLOOKUP(C328, Вчера_Конвасэл!C:BL, 13, FALSE)</f>
        <v>#N/A</v>
      </c>
      <c r="AT328" s="53" t="e">
        <f>U328-V328-VLOOKUP(C328, Вчера_Конвасэл!C:BL, 15, FALSE)</f>
        <v>#N/A</v>
      </c>
      <c r="AU328" s="53" t="e">
        <f>W328-X328-VLOOKUP(C328, Вчера_Конвасэл!C:BL, 17, FALSE)</f>
        <v>#N/A</v>
      </c>
      <c r="AV328" s="53" t="e">
        <f>Y328-Z328-VLOOKUP(C328, Вчера_Конвасэл!C:BL, 19, FALSE)</f>
        <v>#N/A</v>
      </c>
      <c r="AW328" s="53" t="e">
        <f>AA328-AB328-VLOOKUP(C328, Вчера_Конвасэл!C:BL, 21, FALSE)</f>
        <v>#N/A</v>
      </c>
      <c r="AX328" s="53" t="e">
        <f>AC328-AD328-VLOOKUP(C328, Вчера_Конвасэл!C:BL, 23, FALSE)</f>
        <v>#N/A</v>
      </c>
      <c r="AY328" s="53" t="e">
        <f>VLOOKUP(C328, Вчера_Конвасэл!C:BL, 26, FALSE)+F328-Z328-AD328-AG328</f>
        <v>#N/A</v>
      </c>
      <c r="AZ328" s="53" t="e">
        <f>AE328-VLOOKUP(C328, Вчера_Конвасэл!C:BL, 25, FALSE)</f>
        <v>#N/A</v>
      </c>
    </row>
    <row r="329" spans="1:52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3">
        <f t="shared" si="11"/>
        <v>0</v>
      </c>
      <c r="AJ329" s="53">
        <f t="shared" si="12"/>
        <v>0</v>
      </c>
      <c r="AK329" s="53" t="str">
        <f>IF(ISNA(VLOOKUP(C329,Вчера_Конвасэл!C:C, 1, FALSE)),"ошибка",0)</f>
        <v>ошибка</v>
      </c>
      <c r="AL329" s="55"/>
      <c r="AM329" s="53" t="e">
        <f>D329-VLOOKUP(C329, Вчера_Конвасэл!C:BL, 2, FALSE)</f>
        <v>#N/A</v>
      </c>
      <c r="AN329" s="53" t="e">
        <f>E329-F329-VLOOKUP(C329, Вчера_Конвасэл!C:BL, 3, FALSE)</f>
        <v>#N/A</v>
      </c>
      <c r="AO329" s="53" t="e">
        <f>K329-L329-VLOOKUP(C329, Вчера_Конвасэл!C:BL, 5, FALSE)</f>
        <v>#N/A</v>
      </c>
      <c r="AP329" s="53" t="e">
        <f>M329-N329-VLOOKUP(C329, Вчера_Конвасэл!C:BL, 7, FALSE)</f>
        <v>#N/A</v>
      </c>
      <c r="AQ329" s="53" t="e">
        <f>O329-P329-VLOOKUP(C329, Вчера_Конвасэл!C:BL, 9, FALSE)</f>
        <v>#N/A</v>
      </c>
      <c r="AR329" s="53" t="e">
        <f>Q329-R329-VLOOKUP(C329, Вчера_Конвасэл!C:BL, 11, FALSE)</f>
        <v>#N/A</v>
      </c>
      <c r="AS329" s="53" t="e">
        <f>S329-T329-VLOOKUP(C329, Вчера_Конвасэл!C:BL, 13, FALSE)</f>
        <v>#N/A</v>
      </c>
      <c r="AT329" s="53" t="e">
        <f>U329-V329-VLOOKUP(C329, Вчера_Конвасэл!C:BL, 15, FALSE)</f>
        <v>#N/A</v>
      </c>
      <c r="AU329" s="53" t="e">
        <f>W329-X329-VLOOKUP(C329, Вчера_Конвасэл!C:BL, 17, FALSE)</f>
        <v>#N/A</v>
      </c>
      <c r="AV329" s="53" t="e">
        <f>Y329-Z329-VLOOKUP(C329, Вчера_Конвасэл!C:BL, 19, FALSE)</f>
        <v>#N/A</v>
      </c>
      <c r="AW329" s="53" t="e">
        <f>AA329-AB329-VLOOKUP(C329, Вчера_Конвасэл!C:BL, 21, FALSE)</f>
        <v>#N/A</v>
      </c>
      <c r="AX329" s="53" t="e">
        <f>AC329-AD329-VLOOKUP(C329, Вчера_Конвасэл!C:BL, 23, FALSE)</f>
        <v>#N/A</v>
      </c>
      <c r="AY329" s="53" t="e">
        <f>VLOOKUP(C329, Вчера_Конвасэл!C:BL, 26, FALSE)+F329-Z329-AD329-AG329</f>
        <v>#N/A</v>
      </c>
      <c r="AZ329" s="53" t="e">
        <f>AE329-VLOOKUP(C329, Вчера_Конвасэл!C:BL, 25, FALSE)</f>
        <v>#N/A</v>
      </c>
    </row>
    <row r="330" spans="1:52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3">
        <f t="shared" si="11"/>
        <v>0</v>
      </c>
      <c r="AJ330" s="53">
        <f t="shared" si="12"/>
        <v>0</v>
      </c>
      <c r="AK330" s="53" t="str">
        <f>IF(ISNA(VLOOKUP(C330,Вчера_Конвасэл!C:C, 1, FALSE)),"ошибка",0)</f>
        <v>ошибка</v>
      </c>
      <c r="AL330" s="55"/>
      <c r="AM330" s="53" t="e">
        <f>D330-VLOOKUP(C330, Вчера_Конвасэл!C:BL, 2, FALSE)</f>
        <v>#N/A</v>
      </c>
      <c r="AN330" s="53" t="e">
        <f>E330-F330-VLOOKUP(C330, Вчера_Конвасэл!C:BL, 3, FALSE)</f>
        <v>#N/A</v>
      </c>
      <c r="AO330" s="53" t="e">
        <f>K330-L330-VLOOKUP(C330, Вчера_Конвасэл!C:BL, 5, FALSE)</f>
        <v>#N/A</v>
      </c>
      <c r="AP330" s="53" t="e">
        <f>M330-N330-VLOOKUP(C330, Вчера_Конвасэл!C:BL, 7, FALSE)</f>
        <v>#N/A</v>
      </c>
      <c r="AQ330" s="53" t="e">
        <f>O330-P330-VLOOKUP(C330, Вчера_Конвасэл!C:BL, 9, FALSE)</f>
        <v>#N/A</v>
      </c>
      <c r="AR330" s="53" t="e">
        <f>Q330-R330-VLOOKUP(C330, Вчера_Конвасэл!C:BL, 11, FALSE)</f>
        <v>#N/A</v>
      </c>
      <c r="AS330" s="53" t="e">
        <f>S330-T330-VLOOKUP(C330, Вчера_Конвасэл!C:BL, 13, FALSE)</f>
        <v>#N/A</v>
      </c>
      <c r="AT330" s="53" t="e">
        <f>U330-V330-VLOOKUP(C330, Вчера_Конвасэл!C:BL, 15, FALSE)</f>
        <v>#N/A</v>
      </c>
      <c r="AU330" s="53" t="e">
        <f>W330-X330-VLOOKUP(C330, Вчера_Конвасэл!C:BL, 17, FALSE)</f>
        <v>#N/A</v>
      </c>
      <c r="AV330" s="53" t="e">
        <f>Y330-Z330-VLOOKUP(C330, Вчера_Конвасэл!C:BL, 19, FALSE)</f>
        <v>#N/A</v>
      </c>
      <c r="AW330" s="53" t="e">
        <f>AA330-AB330-VLOOKUP(C330, Вчера_Конвасэл!C:BL, 21, FALSE)</f>
        <v>#N/A</v>
      </c>
      <c r="AX330" s="53" t="e">
        <f>AC330-AD330-VLOOKUP(C330, Вчера_Конвасэл!C:BL, 23, FALSE)</f>
        <v>#N/A</v>
      </c>
      <c r="AY330" s="53" t="e">
        <f>VLOOKUP(C330, Вчера_Конвасэл!C:BL, 26, FALSE)+F330-Z330-AD330-AG330</f>
        <v>#N/A</v>
      </c>
      <c r="AZ330" s="53" t="e">
        <f>AE330-VLOOKUP(C330, Вчера_Конвасэл!C:BL, 25, FALSE)</f>
        <v>#N/A</v>
      </c>
    </row>
    <row r="331" spans="1:52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3">
        <f t="shared" si="11"/>
        <v>0</v>
      </c>
      <c r="AJ331" s="53">
        <f t="shared" si="12"/>
        <v>0</v>
      </c>
      <c r="AK331" s="53" t="str">
        <f>IF(ISNA(VLOOKUP(C331,Вчера_Конвасэл!C:C, 1, FALSE)),"ошибка",0)</f>
        <v>ошибка</v>
      </c>
      <c r="AL331" s="55"/>
      <c r="AM331" s="53" t="e">
        <f>D331-VLOOKUP(C331, Вчера_Конвасэл!C:BL, 2, FALSE)</f>
        <v>#N/A</v>
      </c>
      <c r="AN331" s="53" t="e">
        <f>E331-F331-VLOOKUP(C331, Вчера_Конвасэл!C:BL, 3, FALSE)</f>
        <v>#N/A</v>
      </c>
      <c r="AO331" s="53" t="e">
        <f>K331-L331-VLOOKUP(C331, Вчера_Конвасэл!C:BL, 5, FALSE)</f>
        <v>#N/A</v>
      </c>
      <c r="AP331" s="53" t="e">
        <f>M331-N331-VLOOKUP(C331, Вчера_Конвасэл!C:BL, 7, FALSE)</f>
        <v>#N/A</v>
      </c>
      <c r="AQ331" s="53" t="e">
        <f>O331-P331-VLOOKUP(C331, Вчера_Конвасэл!C:BL, 9, FALSE)</f>
        <v>#N/A</v>
      </c>
      <c r="AR331" s="53" t="e">
        <f>Q331-R331-VLOOKUP(C331, Вчера_Конвасэл!C:BL, 11, FALSE)</f>
        <v>#N/A</v>
      </c>
      <c r="AS331" s="53" t="e">
        <f>S331-T331-VLOOKUP(C331, Вчера_Конвасэл!C:BL, 13, FALSE)</f>
        <v>#N/A</v>
      </c>
      <c r="AT331" s="53" t="e">
        <f>U331-V331-VLOOKUP(C331, Вчера_Конвасэл!C:BL, 15, FALSE)</f>
        <v>#N/A</v>
      </c>
      <c r="AU331" s="53" t="e">
        <f>W331-X331-VLOOKUP(C331, Вчера_Конвасэл!C:BL, 17, FALSE)</f>
        <v>#N/A</v>
      </c>
      <c r="AV331" s="53" t="e">
        <f>Y331-Z331-VLOOKUP(C331, Вчера_Конвасэл!C:BL, 19, FALSE)</f>
        <v>#N/A</v>
      </c>
      <c r="AW331" s="53" t="e">
        <f>AA331-AB331-VLOOKUP(C331, Вчера_Конвасэл!C:BL, 21, FALSE)</f>
        <v>#N/A</v>
      </c>
      <c r="AX331" s="53" t="e">
        <f>AC331-AD331-VLOOKUP(C331, Вчера_Конвасэл!C:BL, 23, FALSE)</f>
        <v>#N/A</v>
      </c>
      <c r="AY331" s="53" t="e">
        <f>VLOOKUP(C331, Вчера_Конвасэл!C:BL, 26, FALSE)+F331-Z331-AD331-AG331</f>
        <v>#N/A</v>
      </c>
      <c r="AZ331" s="53" t="e">
        <f>AE331-VLOOKUP(C331, Вчера_Конвасэл!C:BL, 25, FALSE)</f>
        <v>#N/A</v>
      </c>
    </row>
    <row r="332" spans="1:52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3">
        <f t="shared" si="11"/>
        <v>0</v>
      </c>
      <c r="AJ332" s="53">
        <f t="shared" si="12"/>
        <v>0</v>
      </c>
      <c r="AK332" s="53" t="str">
        <f>IF(ISNA(VLOOKUP(C332,Вчера_Конвасэл!C:C, 1, FALSE)),"ошибка",0)</f>
        <v>ошибка</v>
      </c>
      <c r="AL332" s="55"/>
      <c r="AM332" s="53" t="e">
        <f>D332-VLOOKUP(C332, Вчера_Конвасэл!C:BL, 2, FALSE)</f>
        <v>#N/A</v>
      </c>
      <c r="AN332" s="53" t="e">
        <f>E332-F332-VLOOKUP(C332, Вчера_Конвасэл!C:BL, 3, FALSE)</f>
        <v>#N/A</v>
      </c>
      <c r="AO332" s="53" t="e">
        <f>K332-L332-VLOOKUP(C332, Вчера_Конвасэл!C:BL, 5, FALSE)</f>
        <v>#N/A</v>
      </c>
      <c r="AP332" s="53" t="e">
        <f>M332-N332-VLOOKUP(C332, Вчера_Конвасэл!C:BL, 7, FALSE)</f>
        <v>#N/A</v>
      </c>
      <c r="AQ332" s="53" t="e">
        <f>O332-P332-VLOOKUP(C332, Вчера_Конвасэл!C:BL, 9, FALSE)</f>
        <v>#N/A</v>
      </c>
      <c r="AR332" s="53" t="e">
        <f>Q332-R332-VLOOKUP(C332, Вчера_Конвасэл!C:BL, 11, FALSE)</f>
        <v>#N/A</v>
      </c>
      <c r="AS332" s="53" t="e">
        <f>S332-T332-VLOOKUP(C332, Вчера_Конвасэл!C:BL, 13, FALSE)</f>
        <v>#N/A</v>
      </c>
      <c r="AT332" s="53" t="e">
        <f>U332-V332-VLOOKUP(C332, Вчера_Конвасэл!C:BL, 15, FALSE)</f>
        <v>#N/A</v>
      </c>
      <c r="AU332" s="53" t="e">
        <f>W332-X332-VLOOKUP(C332, Вчера_Конвасэл!C:BL, 17, FALSE)</f>
        <v>#N/A</v>
      </c>
      <c r="AV332" s="53" t="e">
        <f>Y332-Z332-VLOOKUP(C332, Вчера_Конвасэл!C:BL, 19, FALSE)</f>
        <v>#N/A</v>
      </c>
      <c r="AW332" s="53" t="e">
        <f>AA332-AB332-VLOOKUP(C332, Вчера_Конвасэл!C:BL, 21, FALSE)</f>
        <v>#N/A</v>
      </c>
      <c r="AX332" s="53" t="e">
        <f>AC332-AD332-VLOOKUP(C332, Вчера_Конвасэл!C:BL, 23, FALSE)</f>
        <v>#N/A</v>
      </c>
      <c r="AY332" s="53" t="e">
        <f>VLOOKUP(C332, Вчера_Конвасэл!C:BL, 26, FALSE)+F332-Z332-AD332-AG332</f>
        <v>#N/A</v>
      </c>
      <c r="AZ332" s="53" t="e">
        <f>AE332-VLOOKUP(C332, Вчера_Конвасэл!C:BL, 25, FALSE)</f>
        <v>#N/A</v>
      </c>
    </row>
    <row r="333" spans="1:52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3">
        <f t="shared" si="11"/>
        <v>0</v>
      </c>
      <c r="AJ333" s="53">
        <f t="shared" si="12"/>
        <v>0</v>
      </c>
      <c r="AK333" s="53" t="str">
        <f>IF(ISNA(VLOOKUP(C333,Вчера_Конвасэл!C:C, 1, FALSE)),"ошибка",0)</f>
        <v>ошибка</v>
      </c>
      <c r="AL333" s="55"/>
      <c r="AM333" s="53" t="e">
        <f>D333-VLOOKUP(C333, Вчера_Конвасэл!C:BL, 2, FALSE)</f>
        <v>#N/A</v>
      </c>
      <c r="AN333" s="53" t="e">
        <f>E333-F333-VLOOKUP(C333, Вчера_Конвасэл!C:BL, 3, FALSE)</f>
        <v>#N/A</v>
      </c>
      <c r="AO333" s="53" t="e">
        <f>K333-L333-VLOOKUP(C333, Вчера_Конвасэл!C:BL, 5, FALSE)</f>
        <v>#N/A</v>
      </c>
      <c r="AP333" s="53" t="e">
        <f>M333-N333-VLOOKUP(C333, Вчера_Конвасэл!C:BL, 7, FALSE)</f>
        <v>#N/A</v>
      </c>
      <c r="AQ333" s="53" t="e">
        <f>O333-P333-VLOOKUP(C333, Вчера_Конвасэл!C:BL, 9, FALSE)</f>
        <v>#N/A</v>
      </c>
      <c r="AR333" s="53" t="e">
        <f>Q333-R333-VLOOKUP(C333, Вчера_Конвасэл!C:BL, 11, FALSE)</f>
        <v>#N/A</v>
      </c>
      <c r="AS333" s="53" t="e">
        <f>S333-T333-VLOOKUP(C333, Вчера_Конвасэл!C:BL, 13, FALSE)</f>
        <v>#N/A</v>
      </c>
      <c r="AT333" s="53" t="e">
        <f>U333-V333-VLOOKUP(C333, Вчера_Конвасэл!C:BL, 15, FALSE)</f>
        <v>#N/A</v>
      </c>
      <c r="AU333" s="53" t="e">
        <f>W333-X333-VLOOKUP(C333, Вчера_Конвасэл!C:BL, 17, FALSE)</f>
        <v>#N/A</v>
      </c>
      <c r="AV333" s="53" t="e">
        <f>Y333-Z333-VLOOKUP(C333, Вчера_Конвасэл!C:BL, 19, FALSE)</f>
        <v>#N/A</v>
      </c>
      <c r="AW333" s="53" t="e">
        <f>AA333-AB333-VLOOKUP(C333, Вчера_Конвасэл!C:BL, 21, FALSE)</f>
        <v>#N/A</v>
      </c>
      <c r="AX333" s="53" t="e">
        <f>AC333-AD333-VLOOKUP(C333, Вчера_Конвасэл!C:BL, 23, FALSE)</f>
        <v>#N/A</v>
      </c>
      <c r="AY333" s="53" t="e">
        <f>VLOOKUP(C333, Вчера_Конвасэл!C:BL, 26, FALSE)+F333-Z333-AD333-AG333</f>
        <v>#N/A</v>
      </c>
      <c r="AZ333" s="53" t="e">
        <f>AE333-VLOOKUP(C333, Вчера_Конвасэл!C:BL, 25, FALSE)</f>
        <v>#N/A</v>
      </c>
    </row>
    <row r="334" spans="1:52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3">
        <f t="shared" si="11"/>
        <v>0</v>
      </c>
      <c r="AJ334" s="53">
        <f t="shared" si="12"/>
        <v>0</v>
      </c>
      <c r="AK334" s="53" t="str">
        <f>IF(ISNA(VLOOKUP(C334,Вчера_Конвасэл!C:C, 1, FALSE)),"ошибка",0)</f>
        <v>ошибка</v>
      </c>
      <c r="AL334" s="55"/>
      <c r="AM334" s="53" t="e">
        <f>D334-VLOOKUP(C334, Вчера_Конвасэл!C:BL, 2, FALSE)</f>
        <v>#N/A</v>
      </c>
      <c r="AN334" s="53" t="e">
        <f>E334-F334-VLOOKUP(C334, Вчера_Конвасэл!C:BL, 3, FALSE)</f>
        <v>#N/A</v>
      </c>
      <c r="AO334" s="53" t="e">
        <f>K334-L334-VLOOKUP(C334, Вчера_Конвасэл!C:BL, 5, FALSE)</f>
        <v>#N/A</v>
      </c>
      <c r="AP334" s="53" t="e">
        <f>M334-N334-VLOOKUP(C334, Вчера_Конвасэл!C:BL, 7, FALSE)</f>
        <v>#N/A</v>
      </c>
      <c r="AQ334" s="53" t="e">
        <f>O334-P334-VLOOKUP(C334, Вчера_Конвасэл!C:BL, 9, FALSE)</f>
        <v>#N/A</v>
      </c>
      <c r="AR334" s="53" t="e">
        <f>Q334-R334-VLOOKUP(C334, Вчера_Конвасэл!C:BL, 11, FALSE)</f>
        <v>#N/A</v>
      </c>
      <c r="AS334" s="53" t="e">
        <f>S334-T334-VLOOKUP(C334, Вчера_Конвасэл!C:BL, 13, FALSE)</f>
        <v>#N/A</v>
      </c>
      <c r="AT334" s="53" t="e">
        <f>U334-V334-VLOOKUP(C334, Вчера_Конвасэл!C:BL, 15, FALSE)</f>
        <v>#N/A</v>
      </c>
      <c r="AU334" s="53" t="e">
        <f>W334-X334-VLOOKUP(C334, Вчера_Конвасэл!C:BL, 17, FALSE)</f>
        <v>#N/A</v>
      </c>
      <c r="AV334" s="53" t="e">
        <f>Y334-Z334-VLOOKUP(C334, Вчера_Конвасэл!C:BL, 19, FALSE)</f>
        <v>#N/A</v>
      </c>
      <c r="AW334" s="53" t="e">
        <f>AA334-AB334-VLOOKUP(C334, Вчера_Конвасэл!C:BL, 21, FALSE)</f>
        <v>#N/A</v>
      </c>
      <c r="AX334" s="53" t="e">
        <f>AC334-AD334-VLOOKUP(C334, Вчера_Конвасэл!C:BL, 23, FALSE)</f>
        <v>#N/A</v>
      </c>
      <c r="AY334" s="53" t="e">
        <f>VLOOKUP(C334, Вчера_Конвасэл!C:BL, 26, FALSE)+F334-Z334-AD334-AG334</f>
        <v>#N/A</v>
      </c>
      <c r="AZ334" s="53" t="e">
        <f>AE334-VLOOKUP(C334, Вчера_Конвасэл!C:BL, 25, FALSE)</f>
        <v>#N/A</v>
      </c>
    </row>
    <row r="335" spans="1:52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3">
        <f t="shared" si="11"/>
        <v>0</v>
      </c>
      <c r="AJ335" s="53">
        <f t="shared" si="12"/>
        <v>0</v>
      </c>
      <c r="AK335" s="53" t="str">
        <f>IF(ISNA(VLOOKUP(C335,Вчера_Конвасэл!C:C, 1, FALSE)),"ошибка",0)</f>
        <v>ошибка</v>
      </c>
      <c r="AL335" s="55"/>
      <c r="AM335" s="53" t="e">
        <f>D335-VLOOKUP(C335, Вчера_Конвасэл!C:BL, 2, FALSE)</f>
        <v>#N/A</v>
      </c>
      <c r="AN335" s="53" t="e">
        <f>E335-F335-VLOOKUP(C335, Вчера_Конвасэл!C:BL, 3, FALSE)</f>
        <v>#N/A</v>
      </c>
      <c r="AO335" s="53" t="e">
        <f>K335-L335-VLOOKUP(C335, Вчера_Конвасэл!C:BL, 5, FALSE)</f>
        <v>#N/A</v>
      </c>
      <c r="AP335" s="53" t="e">
        <f>M335-N335-VLOOKUP(C335, Вчера_Конвасэл!C:BL, 7, FALSE)</f>
        <v>#N/A</v>
      </c>
      <c r="AQ335" s="53" t="e">
        <f>O335-P335-VLOOKUP(C335, Вчера_Конвасэл!C:BL, 9, FALSE)</f>
        <v>#N/A</v>
      </c>
      <c r="AR335" s="53" t="e">
        <f>Q335-R335-VLOOKUP(C335, Вчера_Конвасэл!C:BL, 11, FALSE)</f>
        <v>#N/A</v>
      </c>
      <c r="AS335" s="53" t="e">
        <f>S335-T335-VLOOKUP(C335, Вчера_Конвасэл!C:BL, 13, FALSE)</f>
        <v>#N/A</v>
      </c>
      <c r="AT335" s="53" t="e">
        <f>U335-V335-VLOOKUP(C335, Вчера_Конвасэл!C:BL, 15, FALSE)</f>
        <v>#N/A</v>
      </c>
      <c r="AU335" s="53" t="e">
        <f>W335-X335-VLOOKUP(C335, Вчера_Конвасэл!C:BL, 17, FALSE)</f>
        <v>#N/A</v>
      </c>
      <c r="AV335" s="53" t="e">
        <f>Y335-Z335-VLOOKUP(C335, Вчера_Конвасэл!C:BL, 19, FALSE)</f>
        <v>#N/A</v>
      </c>
      <c r="AW335" s="53" t="e">
        <f>AA335-AB335-VLOOKUP(C335, Вчера_Конвасэл!C:BL, 21, FALSE)</f>
        <v>#N/A</v>
      </c>
      <c r="AX335" s="53" t="e">
        <f>AC335-AD335-VLOOKUP(C335, Вчера_Конвасэл!C:BL, 23, FALSE)</f>
        <v>#N/A</v>
      </c>
      <c r="AY335" s="53" t="e">
        <f>VLOOKUP(C335, Вчера_Конвасэл!C:BL, 26, FALSE)+F335-Z335-AD335-AG335</f>
        <v>#N/A</v>
      </c>
      <c r="AZ335" s="53" t="e">
        <f>AE335-VLOOKUP(C335, Вчера_Конвасэл!C:BL, 25, FALSE)</f>
        <v>#N/A</v>
      </c>
    </row>
    <row r="336" spans="1:52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3">
        <f t="shared" si="11"/>
        <v>0</v>
      </c>
      <c r="AJ336" s="53">
        <f t="shared" si="12"/>
        <v>0</v>
      </c>
      <c r="AK336" s="53" t="str">
        <f>IF(ISNA(VLOOKUP(C336,Вчера_Конвасэл!C:C, 1, FALSE)),"ошибка",0)</f>
        <v>ошибка</v>
      </c>
      <c r="AL336" s="55"/>
      <c r="AM336" s="53" t="e">
        <f>D336-VLOOKUP(C336, Вчера_Конвасэл!C:BL, 2, FALSE)</f>
        <v>#N/A</v>
      </c>
      <c r="AN336" s="53" t="e">
        <f>E336-F336-VLOOKUP(C336, Вчера_Конвасэл!C:BL, 3, FALSE)</f>
        <v>#N/A</v>
      </c>
      <c r="AO336" s="53" t="e">
        <f>K336-L336-VLOOKUP(C336, Вчера_Конвасэл!C:BL, 5, FALSE)</f>
        <v>#N/A</v>
      </c>
      <c r="AP336" s="53" t="e">
        <f>M336-N336-VLOOKUP(C336, Вчера_Конвасэл!C:BL, 7, FALSE)</f>
        <v>#N/A</v>
      </c>
      <c r="AQ336" s="53" t="e">
        <f>O336-P336-VLOOKUP(C336, Вчера_Конвасэл!C:BL, 9, FALSE)</f>
        <v>#N/A</v>
      </c>
      <c r="AR336" s="53" t="e">
        <f>Q336-R336-VLOOKUP(C336, Вчера_Конвасэл!C:BL, 11, FALSE)</f>
        <v>#N/A</v>
      </c>
      <c r="AS336" s="53" t="e">
        <f>S336-T336-VLOOKUP(C336, Вчера_Конвасэл!C:BL, 13, FALSE)</f>
        <v>#N/A</v>
      </c>
      <c r="AT336" s="53" t="e">
        <f>U336-V336-VLOOKUP(C336, Вчера_Конвасэл!C:BL, 15, FALSE)</f>
        <v>#N/A</v>
      </c>
      <c r="AU336" s="53" t="e">
        <f>W336-X336-VLOOKUP(C336, Вчера_Конвасэл!C:BL, 17, FALSE)</f>
        <v>#N/A</v>
      </c>
      <c r="AV336" s="53" t="e">
        <f>Y336-Z336-VLOOKUP(C336, Вчера_Конвасэл!C:BL, 19, FALSE)</f>
        <v>#N/A</v>
      </c>
      <c r="AW336" s="53" t="e">
        <f>AA336-AB336-VLOOKUP(C336, Вчера_Конвасэл!C:BL, 21, FALSE)</f>
        <v>#N/A</v>
      </c>
      <c r="AX336" s="53" t="e">
        <f>AC336-AD336-VLOOKUP(C336, Вчера_Конвасэл!C:BL, 23, FALSE)</f>
        <v>#N/A</v>
      </c>
      <c r="AY336" s="53" t="e">
        <f>VLOOKUP(C336, Вчера_Конвасэл!C:BL, 26, FALSE)+F336-Z336-AD336-AG336</f>
        <v>#N/A</v>
      </c>
      <c r="AZ336" s="53" t="e">
        <f>AE336-VLOOKUP(C336, Вчера_Конвасэл!C:BL, 25, FALSE)</f>
        <v>#N/A</v>
      </c>
    </row>
    <row r="337" spans="1:52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3">
        <f t="shared" si="11"/>
        <v>0</v>
      </c>
      <c r="AJ337" s="53">
        <f t="shared" si="12"/>
        <v>0</v>
      </c>
      <c r="AK337" s="53" t="str">
        <f>IF(ISNA(VLOOKUP(C337,Вчера_Конвасэл!C:C, 1, FALSE)),"ошибка",0)</f>
        <v>ошибка</v>
      </c>
      <c r="AL337" s="55"/>
      <c r="AM337" s="53" t="e">
        <f>D337-VLOOKUP(C337, Вчера_Конвасэл!C:BL, 2, FALSE)</f>
        <v>#N/A</v>
      </c>
      <c r="AN337" s="53" t="e">
        <f>E337-F337-VLOOKUP(C337, Вчера_Конвасэл!C:BL, 3, FALSE)</f>
        <v>#N/A</v>
      </c>
      <c r="AO337" s="53" t="e">
        <f>K337-L337-VLOOKUP(C337, Вчера_Конвасэл!C:BL, 5, FALSE)</f>
        <v>#N/A</v>
      </c>
      <c r="AP337" s="53" t="e">
        <f>M337-N337-VLOOKUP(C337, Вчера_Конвасэл!C:BL, 7, FALSE)</f>
        <v>#N/A</v>
      </c>
      <c r="AQ337" s="53" t="e">
        <f>O337-P337-VLOOKUP(C337, Вчера_Конвасэл!C:BL, 9, FALSE)</f>
        <v>#N/A</v>
      </c>
      <c r="AR337" s="53" t="e">
        <f>Q337-R337-VLOOKUP(C337, Вчера_Конвасэл!C:BL, 11, FALSE)</f>
        <v>#N/A</v>
      </c>
      <c r="AS337" s="53" t="e">
        <f>S337-T337-VLOOKUP(C337, Вчера_Конвасэл!C:BL, 13, FALSE)</f>
        <v>#N/A</v>
      </c>
      <c r="AT337" s="53" t="e">
        <f>U337-V337-VLOOKUP(C337, Вчера_Конвасэл!C:BL, 15, FALSE)</f>
        <v>#N/A</v>
      </c>
      <c r="AU337" s="53" t="e">
        <f>W337-X337-VLOOKUP(C337, Вчера_Конвасэл!C:BL, 17, FALSE)</f>
        <v>#N/A</v>
      </c>
      <c r="AV337" s="53" t="e">
        <f>Y337-Z337-VLOOKUP(C337, Вчера_Конвасэл!C:BL, 19, FALSE)</f>
        <v>#N/A</v>
      </c>
      <c r="AW337" s="53" t="e">
        <f>AA337-AB337-VLOOKUP(C337, Вчера_Конвасэл!C:BL, 21, FALSE)</f>
        <v>#N/A</v>
      </c>
      <c r="AX337" s="53" t="e">
        <f>AC337-AD337-VLOOKUP(C337, Вчера_Конвасэл!C:BL, 23, FALSE)</f>
        <v>#N/A</v>
      </c>
      <c r="AY337" s="53" t="e">
        <f>VLOOKUP(C337, Вчера_Конвасэл!C:BL, 26, FALSE)+F337-Z337-AD337-AG337</f>
        <v>#N/A</v>
      </c>
      <c r="AZ337" s="53" t="e">
        <f>AE337-VLOOKUP(C337, Вчера_Конвасэл!C:BL, 25, FALSE)</f>
        <v>#N/A</v>
      </c>
    </row>
    <row r="338" spans="1:52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3">
        <f t="shared" si="11"/>
        <v>0</v>
      </c>
      <c r="AJ338" s="53">
        <f t="shared" si="12"/>
        <v>0</v>
      </c>
      <c r="AK338" s="53" t="str">
        <f>IF(ISNA(VLOOKUP(C338,Вчера_Конвасэл!C:C, 1, FALSE)),"ошибка",0)</f>
        <v>ошибка</v>
      </c>
      <c r="AL338" s="55"/>
      <c r="AM338" s="53" t="e">
        <f>D338-VLOOKUP(C338, Вчера_Конвасэл!C:BL, 2, FALSE)</f>
        <v>#N/A</v>
      </c>
      <c r="AN338" s="53" t="e">
        <f>E338-F338-VLOOKUP(C338, Вчера_Конвасэл!C:BL, 3, FALSE)</f>
        <v>#N/A</v>
      </c>
      <c r="AO338" s="53" t="e">
        <f>K338-L338-VLOOKUP(C338, Вчера_Конвасэл!C:BL, 5, FALSE)</f>
        <v>#N/A</v>
      </c>
      <c r="AP338" s="53" t="e">
        <f>M338-N338-VLOOKUP(C338, Вчера_Конвасэл!C:BL, 7, FALSE)</f>
        <v>#N/A</v>
      </c>
      <c r="AQ338" s="53" t="e">
        <f>O338-P338-VLOOKUP(C338, Вчера_Конвасэл!C:BL, 9, FALSE)</f>
        <v>#N/A</v>
      </c>
      <c r="AR338" s="53" t="e">
        <f>Q338-R338-VLOOKUP(C338, Вчера_Конвасэл!C:BL, 11, FALSE)</f>
        <v>#N/A</v>
      </c>
      <c r="AS338" s="53" t="e">
        <f>S338-T338-VLOOKUP(C338, Вчера_Конвасэл!C:BL, 13, FALSE)</f>
        <v>#N/A</v>
      </c>
      <c r="AT338" s="53" t="e">
        <f>U338-V338-VLOOKUP(C338, Вчера_Конвасэл!C:BL, 15, FALSE)</f>
        <v>#N/A</v>
      </c>
      <c r="AU338" s="53" t="e">
        <f>W338-X338-VLOOKUP(C338, Вчера_Конвасэл!C:BL, 17, FALSE)</f>
        <v>#N/A</v>
      </c>
      <c r="AV338" s="53" t="e">
        <f>Y338-Z338-VLOOKUP(C338, Вчера_Конвасэл!C:BL, 19, FALSE)</f>
        <v>#N/A</v>
      </c>
      <c r="AW338" s="53" t="e">
        <f>AA338-AB338-VLOOKUP(C338, Вчера_Конвасэл!C:BL, 21, FALSE)</f>
        <v>#N/A</v>
      </c>
      <c r="AX338" s="53" t="e">
        <f>AC338-AD338-VLOOKUP(C338, Вчера_Конвасэл!C:BL, 23, FALSE)</f>
        <v>#N/A</v>
      </c>
      <c r="AY338" s="53" t="e">
        <f>VLOOKUP(C338, Вчера_Конвасэл!C:BL, 26, FALSE)+F338-Z338-AD338-AG338</f>
        <v>#N/A</v>
      </c>
      <c r="AZ338" s="53" t="e">
        <f>AE338-VLOOKUP(C338, Вчера_Конвасэл!C:BL, 25, FALSE)</f>
        <v>#N/A</v>
      </c>
    </row>
    <row r="339" spans="1:52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3">
        <f t="shared" si="11"/>
        <v>0</v>
      </c>
      <c r="AJ339" s="53">
        <f t="shared" si="12"/>
        <v>0</v>
      </c>
      <c r="AK339" s="53" t="str">
        <f>IF(ISNA(VLOOKUP(C339,Вчера_Конвасэл!C:C, 1, FALSE)),"ошибка",0)</f>
        <v>ошибка</v>
      </c>
      <c r="AL339" s="55"/>
      <c r="AM339" s="53" t="e">
        <f>D339-VLOOKUP(C339, Вчера_Конвасэл!C:BL, 2, FALSE)</f>
        <v>#N/A</v>
      </c>
      <c r="AN339" s="53" t="e">
        <f>E339-F339-VLOOKUP(C339, Вчера_Конвасэл!C:BL, 3, FALSE)</f>
        <v>#N/A</v>
      </c>
      <c r="AO339" s="53" t="e">
        <f>K339-L339-VLOOKUP(C339, Вчера_Конвасэл!C:BL, 5, FALSE)</f>
        <v>#N/A</v>
      </c>
      <c r="AP339" s="53" t="e">
        <f>M339-N339-VLOOKUP(C339, Вчера_Конвасэл!C:BL, 7, FALSE)</f>
        <v>#N/A</v>
      </c>
      <c r="AQ339" s="53" t="e">
        <f>O339-P339-VLOOKUP(C339, Вчера_Конвасэл!C:BL, 9, FALSE)</f>
        <v>#N/A</v>
      </c>
      <c r="AR339" s="53" t="e">
        <f>Q339-R339-VLOOKUP(C339, Вчера_Конвасэл!C:BL, 11, FALSE)</f>
        <v>#N/A</v>
      </c>
      <c r="AS339" s="53" t="e">
        <f>S339-T339-VLOOKUP(C339, Вчера_Конвасэл!C:BL, 13, FALSE)</f>
        <v>#N/A</v>
      </c>
      <c r="AT339" s="53" t="e">
        <f>U339-V339-VLOOKUP(C339, Вчера_Конвасэл!C:BL, 15, FALSE)</f>
        <v>#N/A</v>
      </c>
      <c r="AU339" s="53" t="e">
        <f>W339-X339-VLOOKUP(C339, Вчера_Конвасэл!C:BL, 17, FALSE)</f>
        <v>#N/A</v>
      </c>
      <c r="AV339" s="53" t="e">
        <f>Y339-Z339-VLOOKUP(C339, Вчера_Конвасэл!C:BL, 19, FALSE)</f>
        <v>#N/A</v>
      </c>
      <c r="AW339" s="53" t="e">
        <f>AA339-AB339-VLOOKUP(C339, Вчера_Конвасэл!C:BL, 21, FALSE)</f>
        <v>#N/A</v>
      </c>
      <c r="AX339" s="53" t="e">
        <f>AC339-AD339-VLOOKUP(C339, Вчера_Конвасэл!C:BL, 23, FALSE)</f>
        <v>#N/A</v>
      </c>
      <c r="AY339" s="53" t="e">
        <f>VLOOKUP(C339, Вчера_Конвасэл!C:BL, 26, FALSE)+F339-Z339-AD339-AG339</f>
        <v>#N/A</v>
      </c>
      <c r="AZ339" s="53" t="e">
        <f>AE339-VLOOKUP(C339, Вчера_Конвасэл!C:BL, 25, FALSE)</f>
        <v>#N/A</v>
      </c>
    </row>
    <row r="340" spans="1:52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3">
        <f t="shared" si="11"/>
        <v>0</v>
      </c>
      <c r="AJ340" s="53">
        <f t="shared" si="12"/>
        <v>0</v>
      </c>
      <c r="AK340" s="53" t="str">
        <f>IF(ISNA(VLOOKUP(C340,Вчера_Конвасэл!C:C, 1, FALSE)),"ошибка",0)</f>
        <v>ошибка</v>
      </c>
      <c r="AL340" s="55"/>
      <c r="AM340" s="53" t="e">
        <f>D340-VLOOKUP(C340, Вчера_Конвасэл!C:BL, 2, FALSE)</f>
        <v>#N/A</v>
      </c>
      <c r="AN340" s="53" t="e">
        <f>E340-F340-VLOOKUP(C340, Вчера_Конвасэл!C:BL, 3, FALSE)</f>
        <v>#N/A</v>
      </c>
      <c r="AO340" s="53" t="e">
        <f>K340-L340-VLOOKUP(C340, Вчера_Конвасэл!C:BL, 5, FALSE)</f>
        <v>#N/A</v>
      </c>
      <c r="AP340" s="53" t="e">
        <f>M340-N340-VLOOKUP(C340, Вчера_Конвасэл!C:BL, 7, FALSE)</f>
        <v>#N/A</v>
      </c>
      <c r="AQ340" s="53" t="e">
        <f>O340-P340-VLOOKUP(C340, Вчера_Конвасэл!C:BL, 9, FALSE)</f>
        <v>#N/A</v>
      </c>
      <c r="AR340" s="53" t="e">
        <f>Q340-R340-VLOOKUP(C340, Вчера_Конвасэл!C:BL, 11, FALSE)</f>
        <v>#N/A</v>
      </c>
      <c r="AS340" s="53" t="e">
        <f>S340-T340-VLOOKUP(C340, Вчера_Конвасэл!C:BL, 13, FALSE)</f>
        <v>#N/A</v>
      </c>
      <c r="AT340" s="53" t="e">
        <f>U340-V340-VLOOKUP(C340, Вчера_Конвасэл!C:BL, 15, FALSE)</f>
        <v>#N/A</v>
      </c>
      <c r="AU340" s="53" t="e">
        <f>W340-X340-VLOOKUP(C340, Вчера_Конвасэл!C:BL, 17, FALSE)</f>
        <v>#N/A</v>
      </c>
      <c r="AV340" s="53" t="e">
        <f>Y340-Z340-VLOOKUP(C340, Вчера_Конвасэл!C:BL, 19, FALSE)</f>
        <v>#N/A</v>
      </c>
      <c r="AW340" s="53" t="e">
        <f>AA340-AB340-VLOOKUP(C340, Вчера_Конвасэл!C:BL, 21, FALSE)</f>
        <v>#N/A</v>
      </c>
      <c r="AX340" s="53" t="e">
        <f>AC340-AD340-VLOOKUP(C340, Вчера_Конвасэл!C:BL, 23, FALSE)</f>
        <v>#N/A</v>
      </c>
      <c r="AY340" s="53" t="e">
        <f>VLOOKUP(C340, Вчера_Конвасэл!C:BL, 26, FALSE)+F340-Z340-AD340-AG340</f>
        <v>#N/A</v>
      </c>
      <c r="AZ340" s="53" t="e">
        <f>AE340-VLOOKUP(C340, Вчера_Конвасэл!C:BL, 25, FALSE)</f>
        <v>#N/A</v>
      </c>
    </row>
    <row r="341" spans="1:52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3">
        <f t="shared" si="11"/>
        <v>0</v>
      </c>
      <c r="AJ341" s="53">
        <f t="shared" si="12"/>
        <v>0</v>
      </c>
      <c r="AK341" s="53" t="str">
        <f>IF(ISNA(VLOOKUP(C341,Вчера_Конвасэл!C:C, 1, FALSE)),"ошибка",0)</f>
        <v>ошибка</v>
      </c>
      <c r="AL341" s="55"/>
      <c r="AM341" s="53" t="e">
        <f>D341-VLOOKUP(C341, Вчера_Конвасэл!C:BL, 2, FALSE)</f>
        <v>#N/A</v>
      </c>
      <c r="AN341" s="53" t="e">
        <f>E341-F341-VLOOKUP(C341, Вчера_Конвасэл!C:BL, 3, FALSE)</f>
        <v>#N/A</v>
      </c>
      <c r="AO341" s="53" t="e">
        <f>K341-L341-VLOOKUP(C341, Вчера_Конвасэл!C:BL, 5, FALSE)</f>
        <v>#N/A</v>
      </c>
      <c r="AP341" s="53" t="e">
        <f>M341-N341-VLOOKUP(C341, Вчера_Конвасэл!C:BL, 7, FALSE)</f>
        <v>#N/A</v>
      </c>
      <c r="AQ341" s="53" t="e">
        <f>O341-P341-VLOOKUP(C341, Вчера_Конвасэл!C:BL, 9, FALSE)</f>
        <v>#N/A</v>
      </c>
      <c r="AR341" s="53" t="e">
        <f>Q341-R341-VLOOKUP(C341, Вчера_Конвасэл!C:BL, 11, FALSE)</f>
        <v>#N/A</v>
      </c>
      <c r="AS341" s="53" t="e">
        <f>S341-T341-VLOOKUP(C341, Вчера_Конвасэл!C:BL, 13, FALSE)</f>
        <v>#N/A</v>
      </c>
      <c r="AT341" s="53" t="e">
        <f>U341-V341-VLOOKUP(C341, Вчера_Конвасэл!C:BL, 15, FALSE)</f>
        <v>#N/A</v>
      </c>
      <c r="AU341" s="53" t="e">
        <f>W341-X341-VLOOKUP(C341, Вчера_Конвасэл!C:BL, 17, FALSE)</f>
        <v>#N/A</v>
      </c>
      <c r="AV341" s="53" t="e">
        <f>Y341-Z341-VLOOKUP(C341, Вчера_Конвасэл!C:BL, 19, FALSE)</f>
        <v>#N/A</v>
      </c>
      <c r="AW341" s="53" t="e">
        <f>AA341-AB341-VLOOKUP(C341, Вчера_Конвасэл!C:BL, 21, FALSE)</f>
        <v>#N/A</v>
      </c>
      <c r="AX341" s="53" t="e">
        <f>AC341-AD341-VLOOKUP(C341, Вчера_Конвасэл!C:BL, 23, FALSE)</f>
        <v>#N/A</v>
      </c>
      <c r="AY341" s="53" t="e">
        <f>VLOOKUP(C341, Вчера_Конвасэл!C:BL, 26, FALSE)+F341-Z341-AD341-AG341</f>
        <v>#N/A</v>
      </c>
      <c r="AZ341" s="53" t="e">
        <f>AE341-VLOOKUP(C341, Вчера_Конвасэл!C:BL, 25, FALSE)</f>
        <v>#N/A</v>
      </c>
    </row>
    <row r="342" spans="1:52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3">
        <f t="shared" si="11"/>
        <v>0</v>
      </c>
      <c r="AJ342" s="53">
        <f t="shared" si="12"/>
        <v>0</v>
      </c>
      <c r="AK342" s="53" t="str">
        <f>IF(ISNA(VLOOKUP(C342,Вчера_Конвасэл!C:C, 1, FALSE)),"ошибка",0)</f>
        <v>ошибка</v>
      </c>
      <c r="AL342" s="55"/>
      <c r="AM342" s="53" t="e">
        <f>D342-VLOOKUP(C342, Вчера_Конвасэл!C:BL, 2, FALSE)</f>
        <v>#N/A</v>
      </c>
      <c r="AN342" s="53" t="e">
        <f>E342-F342-VLOOKUP(C342, Вчера_Конвасэл!C:BL, 3, FALSE)</f>
        <v>#N/A</v>
      </c>
      <c r="AO342" s="53" t="e">
        <f>K342-L342-VLOOKUP(C342, Вчера_Конвасэл!C:BL, 5, FALSE)</f>
        <v>#N/A</v>
      </c>
      <c r="AP342" s="53" t="e">
        <f>M342-N342-VLOOKUP(C342, Вчера_Конвасэл!C:BL, 7, FALSE)</f>
        <v>#N/A</v>
      </c>
      <c r="AQ342" s="53" t="e">
        <f>O342-P342-VLOOKUP(C342, Вчера_Конвасэл!C:BL, 9, FALSE)</f>
        <v>#N/A</v>
      </c>
      <c r="AR342" s="53" t="e">
        <f>Q342-R342-VLOOKUP(C342, Вчера_Конвасэл!C:BL, 11, FALSE)</f>
        <v>#N/A</v>
      </c>
      <c r="AS342" s="53" t="e">
        <f>S342-T342-VLOOKUP(C342, Вчера_Конвасэл!C:BL, 13, FALSE)</f>
        <v>#N/A</v>
      </c>
      <c r="AT342" s="53" t="e">
        <f>U342-V342-VLOOKUP(C342, Вчера_Конвасэл!C:BL, 15, FALSE)</f>
        <v>#N/A</v>
      </c>
      <c r="AU342" s="53" t="e">
        <f>W342-X342-VLOOKUP(C342, Вчера_Конвасэл!C:BL, 17, FALSE)</f>
        <v>#N/A</v>
      </c>
      <c r="AV342" s="53" t="e">
        <f>Y342-Z342-VLOOKUP(C342, Вчера_Конвасэл!C:BL, 19, FALSE)</f>
        <v>#N/A</v>
      </c>
      <c r="AW342" s="53" t="e">
        <f>AA342-AB342-VLOOKUP(C342, Вчера_Конвасэл!C:BL, 21, FALSE)</f>
        <v>#N/A</v>
      </c>
      <c r="AX342" s="53" t="e">
        <f>AC342-AD342-VLOOKUP(C342, Вчера_Конвасэл!C:BL, 23, FALSE)</f>
        <v>#N/A</v>
      </c>
      <c r="AY342" s="53" t="e">
        <f>VLOOKUP(C342, Вчера_Конвасэл!C:BL, 26, FALSE)+F342-Z342-AD342-AG342</f>
        <v>#N/A</v>
      </c>
      <c r="AZ342" s="53" t="e">
        <f>AE342-VLOOKUP(C342, Вчера_Конвасэл!C:BL, 25, FALSE)</f>
        <v>#N/A</v>
      </c>
    </row>
    <row r="343" spans="1:52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3">
        <f t="shared" si="11"/>
        <v>0</v>
      </c>
      <c r="AJ343" s="53">
        <f t="shared" si="12"/>
        <v>0</v>
      </c>
      <c r="AK343" s="53" t="str">
        <f>IF(ISNA(VLOOKUP(C343,Вчера_Конвасэл!C:C, 1, FALSE)),"ошибка",0)</f>
        <v>ошибка</v>
      </c>
      <c r="AL343" s="55"/>
      <c r="AM343" s="53" t="e">
        <f>D343-VLOOKUP(C343, Вчера_Конвасэл!C:BL, 2, FALSE)</f>
        <v>#N/A</v>
      </c>
      <c r="AN343" s="53" t="e">
        <f>E343-F343-VLOOKUP(C343, Вчера_Конвасэл!C:BL, 3, FALSE)</f>
        <v>#N/A</v>
      </c>
      <c r="AO343" s="53" t="e">
        <f>K343-L343-VLOOKUP(C343, Вчера_Конвасэл!C:BL, 5, FALSE)</f>
        <v>#N/A</v>
      </c>
      <c r="AP343" s="53" t="e">
        <f>M343-N343-VLOOKUP(C343, Вчера_Конвасэл!C:BL, 7, FALSE)</f>
        <v>#N/A</v>
      </c>
      <c r="AQ343" s="53" t="e">
        <f>O343-P343-VLOOKUP(C343, Вчера_Конвасэл!C:BL, 9, FALSE)</f>
        <v>#N/A</v>
      </c>
      <c r="AR343" s="53" t="e">
        <f>Q343-R343-VLOOKUP(C343, Вчера_Конвасэл!C:BL, 11, FALSE)</f>
        <v>#N/A</v>
      </c>
      <c r="AS343" s="53" t="e">
        <f>S343-T343-VLOOKUP(C343, Вчера_Конвасэл!C:BL, 13, FALSE)</f>
        <v>#N/A</v>
      </c>
      <c r="AT343" s="53" t="e">
        <f>U343-V343-VLOOKUP(C343, Вчера_Конвасэл!C:BL, 15, FALSE)</f>
        <v>#N/A</v>
      </c>
      <c r="AU343" s="53" t="e">
        <f>W343-X343-VLOOKUP(C343, Вчера_Конвасэл!C:BL, 17, FALSE)</f>
        <v>#N/A</v>
      </c>
      <c r="AV343" s="53" t="e">
        <f>Y343-Z343-VLOOKUP(C343, Вчера_Конвасэл!C:BL, 19, FALSE)</f>
        <v>#N/A</v>
      </c>
      <c r="AW343" s="53" t="e">
        <f>AA343-AB343-VLOOKUP(C343, Вчера_Конвасэл!C:BL, 21, FALSE)</f>
        <v>#N/A</v>
      </c>
      <c r="AX343" s="53" t="e">
        <f>AC343-AD343-VLOOKUP(C343, Вчера_Конвасэл!C:BL, 23, FALSE)</f>
        <v>#N/A</v>
      </c>
      <c r="AY343" s="53" t="e">
        <f>VLOOKUP(C343, Вчера_Конвасэл!C:BL, 26, FALSE)+F343-Z343-AD343-AG343</f>
        <v>#N/A</v>
      </c>
      <c r="AZ343" s="53" t="e">
        <f>AE343-VLOOKUP(C343, Вчера_Конвасэл!C:BL, 25, FALSE)</f>
        <v>#N/A</v>
      </c>
    </row>
    <row r="344" spans="1:52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3">
        <f t="shared" si="11"/>
        <v>0</v>
      </c>
      <c r="AJ344" s="53">
        <f t="shared" si="12"/>
        <v>0</v>
      </c>
      <c r="AK344" s="53" t="str">
        <f>IF(ISNA(VLOOKUP(C344,Вчера_Конвасэл!C:C, 1, FALSE)),"ошибка",0)</f>
        <v>ошибка</v>
      </c>
      <c r="AL344" s="55"/>
      <c r="AM344" s="53" t="e">
        <f>D344-VLOOKUP(C344, Вчера_Конвасэл!C:BL, 2, FALSE)</f>
        <v>#N/A</v>
      </c>
      <c r="AN344" s="53" t="e">
        <f>E344-F344-VLOOKUP(C344, Вчера_Конвасэл!C:BL, 3, FALSE)</f>
        <v>#N/A</v>
      </c>
      <c r="AO344" s="53" t="e">
        <f>K344-L344-VLOOKUP(C344, Вчера_Конвасэл!C:BL, 5, FALSE)</f>
        <v>#N/A</v>
      </c>
      <c r="AP344" s="53" t="e">
        <f>M344-N344-VLOOKUP(C344, Вчера_Конвасэл!C:BL, 7, FALSE)</f>
        <v>#N/A</v>
      </c>
      <c r="AQ344" s="53" t="e">
        <f>O344-P344-VLOOKUP(C344, Вчера_Конвасэл!C:BL, 9, FALSE)</f>
        <v>#N/A</v>
      </c>
      <c r="AR344" s="53" t="e">
        <f>Q344-R344-VLOOKUP(C344, Вчера_Конвасэл!C:BL, 11, FALSE)</f>
        <v>#N/A</v>
      </c>
      <c r="AS344" s="53" t="e">
        <f>S344-T344-VLOOKUP(C344, Вчера_Конвасэл!C:BL, 13, FALSE)</f>
        <v>#N/A</v>
      </c>
      <c r="AT344" s="53" t="e">
        <f>U344-V344-VLOOKUP(C344, Вчера_Конвасэл!C:BL, 15, FALSE)</f>
        <v>#N/A</v>
      </c>
      <c r="AU344" s="53" t="e">
        <f>W344-X344-VLOOKUP(C344, Вчера_Конвасэл!C:BL, 17, FALSE)</f>
        <v>#N/A</v>
      </c>
      <c r="AV344" s="53" t="e">
        <f>Y344-Z344-VLOOKUP(C344, Вчера_Конвасэл!C:BL, 19, FALSE)</f>
        <v>#N/A</v>
      </c>
      <c r="AW344" s="53" t="e">
        <f>AA344-AB344-VLOOKUP(C344, Вчера_Конвасэл!C:BL, 21, FALSE)</f>
        <v>#N/A</v>
      </c>
      <c r="AX344" s="53" t="e">
        <f>AC344-AD344-VLOOKUP(C344, Вчера_Конвасэл!C:BL, 23, FALSE)</f>
        <v>#N/A</v>
      </c>
      <c r="AY344" s="53" t="e">
        <f>VLOOKUP(C344, Вчера_Конвасэл!C:BL, 26, FALSE)+F344-Z344-AD344-AG344</f>
        <v>#N/A</v>
      </c>
      <c r="AZ344" s="53" t="e">
        <f>AE344-VLOOKUP(C344, Вчера_Конвасэл!C:BL, 25, FALSE)</f>
        <v>#N/A</v>
      </c>
    </row>
    <row r="345" spans="1:52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3">
        <f t="shared" si="11"/>
        <v>0</v>
      </c>
      <c r="AJ345" s="53">
        <f t="shared" si="12"/>
        <v>0</v>
      </c>
      <c r="AK345" s="53" t="str">
        <f>IF(ISNA(VLOOKUP(C345,Вчера_Конвасэл!C:C, 1, FALSE)),"ошибка",0)</f>
        <v>ошибка</v>
      </c>
      <c r="AL345" s="55"/>
      <c r="AM345" s="53" t="e">
        <f>D345-VLOOKUP(C345, Вчера_Конвасэл!C:BL, 2, FALSE)</f>
        <v>#N/A</v>
      </c>
      <c r="AN345" s="53" t="e">
        <f>E345-F345-VLOOKUP(C345, Вчера_Конвасэл!C:BL, 3, FALSE)</f>
        <v>#N/A</v>
      </c>
      <c r="AO345" s="53" t="e">
        <f>K345-L345-VLOOKUP(C345, Вчера_Конвасэл!C:BL, 5, FALSE)</f>
        <v>#N/A</v>
      </c>
      <c r="AP345" s="53" t="e">
        <f>M345-N345-VLOOKUP(C345, Вчера_Конвасэл!C:BL, 7, FALSE)</f>
        <v>#N/A</v>
      </c>
      <c r="AQ345" s="53" t="e">
        <f>O345-P345-VLOOKUP(C345, Вчера_Конвасэл!C:BL, 9, FALSE)</f>
        <v>#N/A</v>
      </c>
      <c r="AR345" s="53" t="e">
        <f>Q345-R345-VLOOKUP(C345, Вчера_Конвасэл!C:BL, 11, FALSE)</f>
        <v>#N/A</v>
      </c>
      <c r="AS345" s="53" t="e">
        <f>S345-T345-VLOOKUP(C345, Вчера_Конвасэл!C:BL, 13, FALSE)</f>
        <v>#N/A</v>
      </c>
      <c r="AT345" s="53" t="e">
        <f>U345-V345-VLOOKUP(C345, Вчера_Конвасэл!C:BL, 15, FALSE)</f>
        <v>#N/A</v>
      </c>
      <c r="AU345" s="53" t="e">
        <f>W345-X345-VLOOKUP(C345, Вчера_Конвасэл!C:BL, 17, FALSE)</f>
        <v>#N/A</v>
      </c>
      <c r="AV345" s="53" t="e">
        <f>Y345-Z345-VLOOKUP(C345, Вчера_Конвасэл!C:BL, 19, FALSE)</f>
        <v>#N/A</v>
      </c>
      <c r="AW345" s="53" t="e">
        <f>AA345-AB345-VLOOKUP(C345, Вчера_Конвасэл!C:BL, 21, FALSE)</f>
        <v>#N/A</v>
      </c>
      <c r="AX345" s="53" t="e">
        <f>AC345-AD345-VLOOKUP(C345, Вчера_Конвасэл!C:BL, 23, FALSE)</f>
        <v>#N/A</v>
      </c>
      <c r="AY345" s="53" t="e">
        <f>VLOOKUP(C345, Вчера_Конвасэл!C:BL, 26, FALSE)+F345-Z345-AD345-AG345</f>
        <v>#N/A</v>
      </c>
      <c r="AZ345" s="53" t="e">
        <f>AE345-VLOOKUP(C345, Вчера_Конвасэл!C:BL, 25, FALSE)</f>
        <v>#N/A</v>
      </c>
    </row>
    <row r="346" spans="1:52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3">
        <f t="shared" si="11"/>
        <v>0</v>
      </c>
      <c r="AJ346" s="53">
        <f t="shared" si="12"/>
        <v>0</v>
      </c>
      <c r="AK346" s="53" t="str">
        <f>IF(ISNA(VLOOKUP(C346,Вчера_Конвасэл!C:C, 1, FALSE)),"ошибка",0)</f>
        <v>ошибка</v>
      </c>
      <c r="AL346" s="55"/>
      <c r="AM346" s="53" t="e">
        <f>D346-VLOOKUP(C346, Вчера_Конвасэл!C:BL, 2, FALSE)</f>
        <v>#N/A</v>
      </c>
      <c r="AN346" s="53" t="e">
        <f>E346-F346-VLOOKUP(C346, Вчера_Конвасэл!C:BL, 3, FALSE)</f>
        <v>#N/A</v>
      </c>
      <c r="AO346" s="53" t="e">
        <f>K346-L346-VLOOKUP(C346, Вчера_Конвасэл!C:BL, 5, FALSE)</f>
        <v>#N/A</v>
      </c>
      <c r="AP346" s="53" t="e">
        <f>M346-N346-VLOOKUP(C346, Вчера_Конвасэл!C:BL, 7, FALSE)</f>
        <v>#N/A</v>
      </c>
      <c r="AQ346" s="53" t="e">
        <f>O346-P346-VLOOKUP(C346, Вчера_Конвасэл!C:BL, 9, FALSE)</f>
        <v>#N/A</v>
      </c>
      <c r="AR346" s="53" t="e">
        <f>Q346-R346-VLOOKUP(C346, Вчера_Конвасэл!C:BL, 11, FALSE)</f>
        <v>#N/A</v>
      </c>
      <c r="AS346" s="53" t="e">
        <f>S346-T346-VLOOKUP(C346, Вчера_Конвасэл!C:BL, 13, FALSE)</f>
        <v>#N/A</v>
      </c>
      <c r="AT346" s="53" t="e">
        <f>U346-V346-VLOOKUP(C346, Вчера_Конвасэл!C:BL, 15, FALSE)</f>
        <v>#N/A</v>
      </c>
      <c r="AU346" s="53" t="e">
        <f>W346-X346-VLOOKUP(C346, Вчера_Конвасэл!C:BL, 17, FALSE)</f>
        <v>#N/A</v>
      </c>
      <c r="AV346" s="53" t="e">
        <f>Y346-Z346-VLOOKUP(C346, Вчера_Конвасэл!C:BL, 19, FALSE)</f>
        <v>#N/A</v>
      </c>
      <c r="AW346" s="53" t="e">
        <f>AA346-AB346-VLOOKUP(C346, Вчера_Конвасэл!C:BL, 21, FALSE)</f>
        <v>#N/A</v>
      </c>
      <c r="AX346" s="53" t="e">
        <f>AC346-AD346-VLOOKUP(C346, Вчера_Конвасэл!C:BL, 23, FALSE)</f>
        <v>#N/A</v>
      </c>
      <c r="AY346" s="53" t="e">
        <f>VLOOKUP(C346, Вчера_Конвасэл!C:BL, 26, FALSE)+F346-Z346-AD346-AG346</f>
        <v>#N/A</v>
      </c>
      <c r="AZ346" s="53" t="e">
        <f>AE346-VLOOKUP(C346, Вчера_Конвасэл!C:BL, 25, FALSE)</f>
        <v>#N/A</v>
      </c>
    </row>
    <row r="347" spans="1:52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3">
        <f t="shared" si="11"/>
        <v>0</v>
      </c>
      <c r="AJ347" s="53">
        <f t="shared" si="12"/>
        <v>0</v>
      </c>
      <c r="AK347" s="53" t="str">
        <f>IF(ISNA(VLOOKUP(C347,Вчера_Конвасэл!C:C, 1, FALSE)),"ошибка",0)</f>
        <v>ошибка</v>
      </c>
      <c r="AL347" s="55"/>
      <c r="AM347" s="53" t="e">
        <f>D347-VLOOKUP(C347, Вчера_Конвасэл!C:BL, 2, FALSE)</f>
        <v>#N/A</v>
      </c>
      <c r="AN347" s="53" t="e">
        <f>E347-F347-VLOOKUP(C347, Вчера_Конвасэл!C:BL, 3, FALSE)</f>
        <v>#N/A</v>
      </c>
      <c r="AO347" s="53" t="e">
        <f>K347-L347-VLOOKUP(C347, Вчера_Конвасэл!C:BL, 5, FALSE)</f>
        <v>#N/A</v>
      </c>
      <c r="AP347" s="53" t="e">
        <f>M347-N347-VLOOKUP(C347, Вчера_Конвасэл!C:BL, 7, FALSE)</f>
        <v>#N/A</v>
      </c>
      <c r="AQ347" s="53" t="e">
        <f>O347-P347-VLOOKUP(C347, Вчера_Конвасэл!C:BL, 9, FALSE)</f>
        <v>#N/A</v>
      </c>
      <c r="AR347" s="53" t="e">
        <f>Q347-R347-VLOOKUP(C347, Вчера_Конвасэл!C:BL, 11, FALSE)</f>
        <v>#N/A</v>
      </c>
      <c r="AS347" s="53" t="e">
        <f>S347-T347-VLOOKUP(C347, Вчера_Конвасэл!C:BL, 13, FALSE)</f>
        <v>#N/A</v>
      </c>
      <c r="AT347" s="53" t="e">
        <f>U347-V347-VLOOKUP(C347, Вчера_Конвасэл!C:BL, 15, FALSE)</f>
        <v>#N/A</v>
      </c>
      <c r="AU347" s="53" t="e">
        <f>W347-X347-VLOOKUP(C347, Вчера_Конвасэл!C:BL, 17, FALSE)</f>
        <v>#N/A</v>
      </c>
      <c r="AV347" s="53" t="e">
        <f>Y347-Z347-VLOOKUP(C347, Вчера_Конвасэл!C:BL, 19, FALSE)</f>
        <v>#N/A</v>
      </c>
      <c r="AW347" s="53" t="e">
        <f>AA347-AB347-VLOOKUP(C347, Вчера_Конвасэл!C:BL, 21, FALSE)</f>
        <v>#N/A</v>
      </c>
      <c r="AX347" s="53" t="e">
        <f>AC347-AD347-VLOOKUP(C347, Вчера_Конвасэл!C:BL, 23, FALSE)</f>
        <v>#N/A</v>
      </c>
      <c r="AY347" s="53" t="e">
        <f>VLOOKUP(C347, Вчера_Конвасэл!C:BL, 26, FALSE)+F347-Z347-AD347-AG347</f>
        <v>#N/A</v>
      </c>
      <c r="AZ347" s="53" t="e">
        <f>AE347-VLOOKUP(C347, Вчера_Конвасэл!C:BL, 25, FALSE)</f>
        <v>#N/A</v>
      </c>
    </row>
    <row r="348" spans="1:52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3">
        <f t="shared" si="11"/>
        <v>0</v>
      </c>
      <c r="AJ348" s="53">
        <f t="shared" si="12"/>
        <v>0</v>
      </c>
      <c r="AK348" s="53" t="str">
        <f>IF(ISNA(VLOOKUP(C348,Вчера_Конвасэл!C:C, 1, FALSE)),"ошибка",0)</f>
        <v>ошибка</v>
      </c>
      <c r="AL348" s="55"/>
      <c r="AM348" s="53" t="e">
        <f>D348-VLOOKUP(C348, Вчера_Конвасэл!C:BL, 2, FALSE)</f>
        <v>#N/A</v>
      </c>
      <c r="AN348" s="53" t="e">
        <f>E348-F348-VLOOKUP(C348, Вчера_Конвасэл!C:BL, 3, FALSE)</f>
        <v>#N/A</v>
      </c>
      <c r="AO348" s="53" t="e">
        <f>K348-L348-VLOOKUP(C348, Вчера_Конвасэл!C:BL, 5, FALSE)</f>
        <v>#N/A</v>
      </c>
      <c r="AP348" s="53" t="e">
        <f>M348-N348-VLOOKUP(C348, Вчера_Конвасэл!C:BL, 7, FALSE)</f>
        <v>#N/A</v>
      </c>
      <c r="AQ348" s="53" t="e">
        <f>O348-P348-VLOOKUP(C348, Вчера_Конвасэл!C:BL, 9, FALSE)</f>
        <v>#N/A</v>
      </c>
      <c r="AR348" s="53" t="e">
        <f>Q348-R348-VLOOKUP(C348, Вчера_Конвасэл!C:BL, 11, FALSE)</f>
        <v>#N/A</v>
      </c>
      <c r="AS348" s="53" t="e">
        <f>S348-T348-VLOOKUP(C348, Вчера_Конвасэл!C:BL, 13, FALSE)</f>
        <v>#N/A</v>
      </c>
      <c r="AT348" s="53" t="e">
        <f>U348-V348-VLOOKUP(C348, Вчера_Конвасэл!C:BL, 15, FALSE)</f>
        <v>#N/A</v>
      </c>
      <c r="AU348" s="53" t="e">
        <f>W348-X348-VLOOKUP(C348, Вчера_Конвасэл!C:BL, 17, FALSE)</f>
        <v>#N/A</v>
      </c>
      <c r="AV348" s="53" t="e">
        <f>Y348-Z348-VLOOKUP(C348, Вчера_Конвасэл!C:BL, 19, FALSE)</f>
        <v>#N/A</v>
      </c>
      <c r="AW348" s="53" t="e">
        <f>AA348-AB348-VLOOKUP(C348, Вчера_Конвасэл!C:BL, 21, FALSE)</f>
        <v>#N/A</v>
      </c>
      <c r="AX348" s="53" t="e">
        <f>AC348-AD348-VLOOKUP(C348, Вчера_Конвасэл!C:BL, 23, FALSE)</f>
        <v>#N/A</v>
      </c>
      <c r="AY348" s="53" t="e">
        <f>VLOOKUP(C348, Вчера_Конвасэл!C:BL, 26, FALSE)+F348-Z348-AD348-AG348</f>
        <v>#N/A</v>
      </c>
      <c r="AZ348" s="53" t="e">
        <f>AE348-VLOOKUP(C348, Вчера_Конвасэл!C:BL, 25, FALSE)</f>
        <v>#N/A</v>
      </c>
    </row>
    <row r="349" spans="1:52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3">
        <f t="shared" si="11"/>
        <v>0</v>
      </c>
      <c r="AJ349" s="53">
        <f t="shared" si="12"/>
        <v>0</v>
      </c>
      <c r="AK349" s="53" t="str">
        <f>IF(ISNA(VLOOKUP(C349,Вчера_Конвасэл!C:C, 1, FALSE)),"ошибка",0)</f>
        <v>ошибка</v>
      </c>
      <c r="AL349" s="55"/>
      <c r="AM349" s="53" t="e">
        <f>D349-VLOOKUP(C349, Вчера_Конвасэл!C:BL, 2, FALSE)</f>
        <v>#N/A</v>
      </c>
      <c r="AN349" s="53" t="e">
        <f>E349-F349-VLOOKUP(C349, Вчера_Конвасэл!C:BL, 3, FALSE)</f>
        <v>#N/A</v>
      </c>
      <c r="AO349" s="53" t="e">
        <f>K349-L349-VLOOKUP(C349, Вчера_Конвасэл!C:BL, 5, FALSE)</f>
        <v>#N/A</v>
      </c>
      <c r="AP349" s="53" t="e">
        <f>M349-N349-VLOOKUP(C349, Вчера_Конвасэл!C:BL, 7, FALSE)</f>
        <v>#N/A</v>
      </c>
      <c r="AQ349" s="53" t="e">
        <f>O349-P349-VLOOKUP(C349, Вчера_Конвасэл!C:BL, 9, FALSE)</f>
        <v>#N/A</v>
      </c>
      <c r="AR349" s="53" t="e">
        <f>Q349-R349-VLOOKUP(C349, Вчера_Конвасэл!C:BL, 11, FALSE)</f>
        <v>#N/A</v>
      </c>
      <c r="AS349" s="53" t="e">
        <f>S349-T349-VLOOKUP(C349, Вчера_Конвасэл!C:BL, 13, FALSE)</f>
        <v>#N/A</v>
      </c>
      <c r="AT349" s="53" t="e">
        <f>U349-V349-VLOOKUP(C349, Вчера_Конвасэл!C:BL, 15, FALSE)</f>
        <v>#N/A</v>
      </c>
      <c r="AU349" s="53" t="e">
        <f>W349-X349-VLOOKUP(C349, Вчера_Конвасэл!C:BL, 17, FALSE)</f>
        <v>#N/A</v>
      </c>
      <c r="AV349" s="53" t="e">
        <f>Y349-Z349-VLOOKUP(C349, Вчера_Конвасэл!C:BL, 19, FALSE)</f>
        <v>#N/A</v>
      </c>
      <c r="AW349" s="53" t="e">
        <f>AA349-AB349-VLOOKUP(C349, Вчера_Конвасэл!C:BL, 21, FALSE)</f>
        <v>#N/A</v>
      </c>
      <c r="AX349" s="53" t="e">
        <f>AC349-AD349-VLOOKUP(C349, Вчера_Конвасэл!C:BL, 23, FALSE)</f>
        <v>#N/A</v>
      </c>
      <c r="AY349" s="53" t="e">
        <f>VLOOKUP(C349, Вчера_Конвасэл!C:BL, 26, FALSE)+F349-Z349-AD349-AG349</f>
        <v>#N/A</v>
      </c>
      <c r="AZ349" s="53" t="e">
        <f>AE349-VLOOKUP(C349, Вчера_Конвасэл!C:BL, 25, FALSE)</f>
        <v>#N/A</v>
      </c>
    </row>
    <row r="350" spans="1:52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3">
        <f t="shared" si="11"/>
        <v>0</v>
      </c>
      <c r="AJ350" s="53">
        <f t="shared" si="12"/>
        <v>0</v>
      </c>
      <c r="AK350" s="53" t="str">
        <f>IF(ISNA(VLOOKUP(C350,Вчера_Конвасэл!C:C, 1, FALSE)),"ошибка",0)</f>
        <v>ошибка</v>
      </c>
      <c r="AL350" s="55"/>
      <c r="AM350" s="53" t="e">
        <f>D350-VLOOKUP(C350, Вчера_Конвасэл!C:BL, 2, FALSE)</f>
        <v>#N/A</v>
      </c>
      <c r="AN350" s="53" t="e">
        <f>E350-F350-VLOOKUP(C350, Вчера_Конвасэл!C:BL, 3, FALSE)</f>
        <v>#N/A</v>
      </c>
      <c r="AO350" s="53" t="e">
        <f>K350-L350-VLOOKUP(C350, Вчера_Конвасэл!C:BL, 5, FALSE)</f>
        <v>#N/A</v>
      </c>
      <c r="AP350" s="53" t="e">
        <f>M350-N350-VLOOKUP(C350, Вчера_Конвасэл!C:BL, 7, FALSE)</f>
        <v>#N/A</v>
      </c>
      <c r="AQ350" s="53" t="e">
        <f>O350-P350-VLOOKUP(C350, Вчера_Конвасэл!C:BL, 9, FALSE)</f>
        <v>#N/A</v>
      </c>
      <c r="AR350" s="53" t="e">
        <f>Q350-R350-VLOOKUP(C350, Вчера_Конвасэл!C:BL, 11, FALSE)</f>
        <v>#N/A</v>
      </c>
      <c r="AS350" s="53" t="e">
        <f>S350-T350-VLOOKUP(C350, Вчера_Конвасэл!C:BL, 13, FALSE)</f>
        <v>#N/A</v>
      </c>
      <c r="AT350" s="53" t="e">
        <f>U350-V350-VLOOKUP(C350, Вчера_Конвасэл!C:BL, 15, FALSE)</f>
        <v>#N/A</v>
      </c>
      <c r="AU350" s="53" t="e">
        <f>W350-X350-VLOOKUP(C350, Вчера_Конвасэл!C:BL, 17, FALSE)</f>
        <v>#N/A</v>
      </c>
      <c r="AV350" s="53" t="e">
        <f>Y350-Z350-VLOOKUP(C350, Вчера_Конвасэл!C:BL, 19, FALSE)</f>
        <v>#N/A</v>
      </c>
      <c r="AW350" s="53" t="e">
        <f>AA350-AB350-VLOOKUP(C350, Вчера_Конвасэл!C:BL, 21, FALSE)</f>
        <v>#N/A</v>
      </c>
      <c r="AX350" s="53" t="e">
        <f>AC350-AD350-VLOOKUP(C350, Вчера_Конвасэл!C:BL, 23, FALSE)</f>
        <v>#N/A</v>
      </c>
      <c r="AY350" s="53" t="e">
        <f>VLOOKUP(C350, Вчера_Конвасэл!C:BL, 26, FALSE)+F350-Z350-AD350-AG350</f>
        <v>#N/A</v>
      </c>
      <c r="AZ350" s="53" t="e">
        <f>AE350-VLOOKUP(C350, Вчера_Конвасэл!C:BL, 25, FALSE)</f>
        <v>#N/A</v>
      </c>
    </row>
    <row r="351" spans="1:52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3">
        <f t="shared" si="11"/>
        <v>0</v>
      </c>
      <c r="AJ351" s="53">
        <f t="shared" si="12"/>
        <v>0</v>
      </c>
      <c r="AK351" s="53" t="str">
        <f>IF(ISNA(VLOOKUP(C351,Вчера_Конвасэл!C:C, 1, FALSE)),"ошибка",0)</f>
        <v>ошибка</v>
      </c>
      <c r="AL351" s="55"/>
      <c r="AM351" s="53" t="e">
        <f>D351-VLOOKUP(C351, Вчера_Конвасэл!C:BL, 2, FALSE)</f>
        <v>#N/A</v>
      </c>
      <c r="AN351" s="53" t="e">
        <f>E351-F351-VLOOKUP(C351, Вчера_Конвасэл!C:BL, 3, FALSE)</f>
        <v>#N/A</v>
      </c>
      <c r="AO351" s="53" t="e">
        <f>K351-L351-VLOOKUP(C351, Вчера_Конвасэл!C:BL, 5, FALSE)</f>
        <v>#N/A</v>
      </c>
      <c r="AP351" s="53" t="e">
        <f>M351-N351-VLOOKUP(C351, Вчера_Конвасэл!C:BL, 7, FALSE)</f>
        <v>#N/A</v>
      </c>
      <c r="AQ351" s="53" t="e">
        <f>O351-P351-VLOOKUP(C351, Вчера_Конвасэл!C:BL, 9, FALSE)</f>
        <v>#N/A</v>
      </c>
      <c r="AR351" s="53" t="e">
        <f>Q351-R351-VLOOKUP(C351, Вчера_Конвасэл!C:BL, 11, FALSE)</f>
        <v>#N/A</v>
      </c>
      <c r="AS351" s="53" t="e">
        <f>S351-T351-VLOOKUP(C351, Вчера_Конвасэл!C:BL, 13, FALSE)</f>
        <v>#N/A</v>
      </c>
      <c r="AT351" s="53" t="e">
        <f>U351-V351-VLOOKUP(C351, Вчера_Конвасэл!C:BL, 15, FALSE)</f>
        <v>#N/A</v>
      </c>
      <c r="AU351" s="53" t="e">
        <f>W351-X351-VLOOKUP(C351, Вчера_Конвасэл!C:BL, 17, FALSE)</f>
        <v>#N/A</v>
      </c>
      <c r="AV351" s="53" t="e">
        <f>Y351-Z351-VLOOKUP(C351, Вчера_Конвасэл!C:BL, 19, FALSE)</f>
        <v>#N/A</v>
      </c>
      <c r="AW351" s="53" t="e">
        <f>AA351-AB351-VLOOKUP(C351, Вчера_Конвасэл!C:BL, 21, FALSE)</f>
        <v>#N/A</v>
      </c>
      <c r="AX351" s="53" t="e">
        <f>AC351-AD351-VLOOKUP(C351, Вчера_Конвасэл!C:BL, 23, FALSE)</f>
        <v>#N/A</v>
      </c>
      <c r="AY351" s="53" t="e">
        <f>VLOOKUP(C351, Вчера_Конвасэл!C:BL, 26, FALSE)+F351-Z351-AD351-AG351</f>
        <v>#N/A</v>
      </c>
      <c r="AZ351" s="53" t="e">
        <f>AE351-VLOOKUP(C351, Вчера_Конвасэл!C:BL, 25, FALSE)</f>
        <v>#N/A</v>
      </c>
    </row>
    <row r="352" spans="1:52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3">
        <f t="shared" si="11"/>
        <v>0</v>
      </c>
      <c r="AJ352" s="53">
        <f t="shared" si="12"/>
        <v>0</v>
      </c>
      <c r="AK352" s="53" t="str">
        <f>IF(ISNA(VLOOKUP(C352,Вчера_Конвасэл!C:C, 1, FALSE)),"ошибка",0)</f>
        <v>ошибка</v>
      </c>
      <c r="AL352" s="55"/>
      <c r="AM352" s="53" t="e">
        <f>D352-VLOOKUP(C352, Вчера_Конвасэл!C:BL, 2, FALSE)</f>
        <v>#N/A</v>
      </c>
      <c r="AN352" s="53" t="e">
        <f>E352-F352-VLOOKUP(C352, Вчера_Конвасэл!C:BL, 3, FALSE)</f>
        <v>#N/A</v>
      </c>
      <c r="AO352" s="53" t="e">
        <f>K352-L352-VLOOKUP(C352, Вчера_Конвасэл!C:BL, 5, FALSE)</f>
        <v>#N/A</v>
      </c>
      <c r="AP352" s="53" t="e">
        <f>M352-N352-VLOOKUP(C352, Вчера_Конвасэл!C:BL, 7, FALSE)</f>
        <v>#N/A</v>
      </c>
      <c r="AQ352" s="53" t="e">
        <f>O352-P352-VLOOKUP(C352, Вчера_Конвасэл!C:BL, 9, FALSE)</f>
        <v>#N/A</v>
      </c>
      <c r="AR352" s="53" t="e">
        <f>Q352-R352-VLOOKUP(C352, Вчера_Конвасэл!C:BL, 11, FALSE)</f>
        <v>#N/A</v>
      </c>
      <c r="AS352" s="53" t="e">
        <f>S352-T352-VLOOKUP(C352, Вчера_Конвасэл!C:BL, 13, FALSE)</f>
        <v>#N/A</v>
      </c>
      <c r="AT352" s="53" t="e">
        <f>U352-V352-VLOOKUP(C352, Вчера_Конвасэл!C:BL, 15, FALSE)</f>
        <v>#N/A</v>
      </c>
      <c r="AU352" s="53" t="e">
        <f>W352-X352-VLOOKUP(C352, Вчера_Конвасэл!C:BL, 17, FALSE)</f>
        <v>#N/A</v>
      </c>
      <c r="AV352" s="53" t="e">
        <f>Y352-Z352-VLOOKUP(C352, Вчера_Конвасэл!C:BL, 19, FALSE)</f>
        <v>#N/A</v>
      </c>
      <c r="AW352" s="53" t="e">
        <f>AA352-AB352-VLOOKUP(C352, Вчера_Конвасэл!C:BL, 21, FALSE)</f>
        <v>#N/A</v>
      </c>
      <c r="AX352" s="53" t="e">
        <f>AC352-AD352-VLOOKUP(C352, Вчера_Конвасэл!C:BL, 23, FALSE)</f>
        <v>#N/A</v>
      </c>
      <c r="AY352" s="53" t="e">
        <f>VLOOKUP(C352, Вчера_Конвасэл!C:BL, 26, FALSE)+F352-Z352-AD352-AG352</f>
        <v>#N/A</v>
      </c>
      <c r="AZ352" s="53" t="e">
        <f>AE352-VLOOKUP(C352, Вчера_Конвасэл!C:BL, 25, FALSE)</f>
        <v>#N/A</v>
      </c>
    </row>
    <row r="353" spans="1:52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3">
        <f t="shared" si="11"/>
        <v>0</v>
      </c>
      <c r="AJ353" s="53">
        <f t="shared" si="12"/>
        <v>0</v>
      </c>
      <c r="AK353" s="53" t="str">
        <f>IF(ISNA(VLOOKUP(C353,Вчера_Конвасэл!C:C, 1, FALSE)),"ошибка",0)</f>
        <v>ошибка</v>
      </c>
      <c r="AL353" s="55"/>
      <c r="AM353" s="53" t="e">
        <f>D353-VLOOKUP(C353, Вчера_Конвасэл!C:BL, 2, FALSE)</f>
        <v>#N/A</v>
      </c>
      <c r="AN353" s="53" t="e">
        <f>E353-F353-VLOOKUP(C353, Вчера_Конвасэл!C:BL, 3, FALSE)</f>
        <v>#N/A</v>
      </c>
      <c r="AO353" s="53" t="e">
        <f>K353-L353-VLOOKUP(C353, Вчера_Конвасэл!C:BL, 5, FALSE)</f>
        <v>#N/A</v>
      </c>
      <c r="AP353" s="53" t="e">
        <f>M353-N353-VLOOKUP(C353, Вчера_Конвасэл!C:BL, 7, FALSE)</f>
        <v>#N/A</v>
      </c>
      <c r="AQ353" s="53" t="e">
        <f>O353-P353-VLOOKUP(C353, Вчера_Конвасэл!C:BL, 9, FALSE)</f>
        <v>#N/A</v>
      </c>
      <c r="AR353" s="53" t="e">
        <f>Q353-R353-VLOOKUP(C353, Вчера_Конвасэл!C:BL, 11, FALSE)</f>
        <v>#N/A</v>
      </c>
      <c r="AS353" s="53" t="e">
        <f>S353-T353-VLOOKUP(C353, Вчера_Конвасэл!C:BL, 13, FALSE)</f>
        <v>#N/A</v>
      </c>
      <c r="AT353" s="53" t="e">
        <f>U353-V353-VLOOKUP(C353, Вчера_Конвасэл!C:BL, 15, FALSE)</f>
        <v>#N/A</v>
      </c>
      <c r="AU353" s="53" t="e">
        <f>W353-X353-VLOOKUP(C353, Вчера_Конвасэл!C:BL, 17, FALSE)</f>
        <v>#N/A</v>
      </c>
      <c r="AV353" s="53" t="e">
        <f>Y353-Z353-VLOOKUP(C353, Вчера_Конвасэл!C:BL, 19, FALSE)</f>
        <v>#N/A</v>
      </c>
      <c r="AW353" s="53" t="e">
        <f>AA353-AB353-VLOOKUP(C353, Вчера_Конвасэл!C:BL, 21, FALSE)</f>
        <v>#N/A</v>
      </c>
      <c r="AX353" s="53" t="e">
        <f>AC353-AD353-VLOOKUP(C353, Вчера_Конвасэл!C:BL, 23, FALSE)</f>
        <v>#N/A</v>
      </c>
      <c r="AY353" s="53" t="e">
        <f>VLOOKUP(C353, Вчера_Конвасэл!C:BL, 26, FALSE)+F353-Z353-AD353-AG353</f>
        <v>#N/A</v>
      </c>
      <c r="AZ353" s="53" t="e">
        <f>AE353-VLOOKUP(C353, Вчера_Конвасэл!C:BL, 25, FALSE)</f>
        <v>#N/A</v>
      </c>
    </row>
    <row r="354" spans="1:52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3">
        <f t="shared" si="11"/>
        <v>0</v>
      </c>
      <c r="AJ354" s="53">
        <f t="shared" si="12"/>
        <v>0</v>
      </c>
      <c r="AK354" s="53" t="str">
        <f>IF(ISNA(VLOOKUP(C354,Вчера_Конвасэл!C:C, 1, FALSE)),"ошибка",0)</f>
        <v>ошибка</v>
      </c>
      <c r="AL354" s="55"/>
      <c r="AM354" s="53" t="e">
        <f>D354-VLOOKUP(C354, Вчера_Конвасэл!C:BL, 2, FALSE)</f>
        <v>#N/A</v>
      </c>
      <c r="AN354" s="53" t="e">
        <f>E354-F354-VLOOKUP(C354, Вчера_Конвасэл!C:BL, 3, FALSE)</f>
        <v>#N/A</v>
      </c>
      <c r="AO354" s="53" t="e">
        <f>K354-L354-VLOOKUP(C354, Вчера_Конвасэл!C:BL, 5, FALSE)</f>
        <v>#N/A</v>
      </c>
      <c r="AP354" s="53" t="e">
        <f>M354-N354-VLOOKUP(C354, Вчера_Конвасэл!C:BL, 7, FALSE)</f>
        <v>#N/A</v>
      </c>
      <c r="AQ354" s="53" t="e">
        <f>O354-P354-VLOOKUP(C354, Вчера_Конвасэл!C:BL, 9, FALSE)</f>
        <v>#N/A</v>
      </c>
      <c r="AR354" s="53" t="e">
        <f>Q354-R354-VLOOKUP(C354, Вчера_Конвасэл!C:BL, 11, FALSE)</f>
        <v>#N/A</v>
      </c>
      <c r="AS354" s="53" t="e">
        <f>S354-T354-VLOOKUP(C354, Вчера_Конвасэл!C:BL, 13, FALSE)</f>
        <v>#N/A</v>
      </c>
      <c r="AT354" s="53" t="e">
        <f>U354-V354-VLOOKUP(C354, Вчера_Конвасэл!C:BL, 15, FALSE)</f>
        <v>#N/A</v>
      </c>
      <c r="AU354" s="53" t="e">
        <f>W354-X354-VLOOKUP(C354, Вчера_Конвасэл!C:BL, 17, FALSE)</f>
        <v>#N/A</v>
      </c>
      <c r="AV354" s="53" t="e">
        <f>Y354-Z354-VLOOKUP(C354, Вчера_Конвасэл!C:BL, 19, FALSE)</f>
        <v>#N/A</v>
      </c>
      <c r="AW354" s="53" t="e">
        <f>AA354-AB354-VLOOKUP(C354, Вчера_Конвасэл!C:BL, 21, FALSE)</f>
        <v>#N/A</v>
      </c>
      <c r="AX354" s="53" t="e">
        <f>AC354-AD354-VLOOKUP(C354, Вчера_Конвасэл!C:BL, 23, FALSE)</f>
        <v>#N/A</v>
      </c>
      <c r="AY354" s="53" t="e">
        <f>VLOOKUP(C354, Вчера_Конвасэл!C:BL, 26, FALSE)+F354-Z354-AD354-AG354</f>
        <v>#N/A</v>
      </c>
      <c r="AZ354" s="53" t="e">
        <f>AE354-VLOOKUP(C354, Вчера_Конвасэл!C:BL, 25, FALSE)</f>
        <v>#N/A</v>
      </c>
    </row>
    <row r="355" spans="1:52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3">
        <f t="shared" si="11"/>
        <v>0</v>
      </c>
      <c r="AJ355" s="53">
        <f t="shared" si="12"/>
        <v>0</v>
      </c>
      <c r="AK355" s="53" t="str">
        <f>IF(ISNA(VLOOKUP(C355,Вчера_Конвасэл!C:C, 1, FALSE)),"ошибка",0)</f>
        <v>ошибка</v>
      </c>
      <c r="AL355" s="55"/>
      <c r="AM355" s="53" t="e">
        <f>D355-VLOOKUP(C355, Вчера_Конвасэл!C:BL, 2, FALSE)</f>
        <v>#N/A</v>
      </c>
      <c r="AN355" s="53" t="e">
        <f>E355-F355-VLOOKUP(C355, Вчера_Конвасэл!C:BL, 3, FALSE)</f>
        <v>#N/A</v>
      </c>
      <c r="AO355" s="53" t="e">
        <f>K355-L355-VLOOKUP(C355, Вчера_Конвасэл!C:BL, 5, FALSE)</f>
        <v>#N/A</v>
      </c>
      <c r="AP355" s="53" t="e">
        <f>M355-N355-VLOOKUP(C355, Вчера_Конвасэл!C:BL, 7, FALSE)</f>
        <v>#N/A</v>
      </c>
      <c r="AQ355" s="53" t="e">
        <f>O355-P355-VLOOKUP(C355, Вчера_Конвасэл!C:BL, 9, FALSE)</f>
        <v>#N/A</v>
      </c>
      <c r="AR355" s="53" t="e">
        <f>Q355-R355-VLOOKUP(C355, Вчера_Конвасэл!C:BL, 11, FALSE)</f>
        <v>#N/A</v>
      </c>
      <c r="AS355" s="53" t="e">
        <f>S355-T355-VLOOKUP(C355, Вчера_Конвасэл!C:BL, 13, FALSE)</f>
        <v>#N/A</v>
      </c>
      <c r="AT355" s="53" t="e">
        <f>U355-V355-VLOOKUP(C355, Вчера_Конвасэл!C:BL, 15, FALSE)</f>
        <v>#N/A</v>
      </c>
      <c r="AU355" s="53" t="e">
        <f>W355-X355-VLOOKUP(C355, Вчера_Конвасэл!C:BL, 17, FALSE)</f>
        <v>#N/A</v>
      </c>
      <c r="AV355" s="53" t="e">
        <f>Y355-Z355-VLOOKUP(C355, Вчера_Конвасэл!C:BL, 19, FALSE)</f>
        <v>#N/A</v>
      </c>
      <c r="AW355" s="53" t="e">
        <f>AA355-AB355-VLOOKUP(C355, Вчера_Конвасэл!C:BL, 21, FALSE)</f>
        <v>#N/A</v>
      </c>
      <c r="AX355" s="53" t="e">
        <f>AC355-AD355-VLOOKUP(C355, Вчера_Конвасэл!C:BL, 23, FALSE)</f>
        <v>#N/A</v>
      </c>
      <c r="AY355" s="53" t="e">
        <f>VLOOKUP(C355, Вчера_Конвасэл!C:BL, 26, FALSE)+F355-Z355-AD355-AG355</f>
        <v>#N/A</v>
      </c>
      <c r="AZ355" s="53" t="e">
        <f>AE355-VLOOKUP(C355, Вчера_Конвасэл!C:BL, 25, FALSE)</f>
        <v>#N/A</v>
      </c>
    </row>
    <row r="356" spans="1:52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3">
        <f t="shared" si="11"/>
        <v>0</v>
      </c>
      <c r="AJ356" s="53">
        <f t="shared" si="12"/>
        <v>0</v>
      </c>
      <c r="AK356" s="53" t="str">
        <f>IF(ISNA(VLOOKUP(C356,Вчера_Конвасэл!C:C, 1, FALSE)),"ошибка",0)</f>
        <v>ошибка</v>
      </c>
      <c r="AL356" s="55"/>
      <c r="AM356" s="53" t="e">
        <f>D356-VLOOKUP(C356, Вчера_Конвасэл!C:BL, 2, FALSE)</f>
        <v>#N/A</v>
      </c>
      <c r="AN356" s="53" t="e">
        <f>E356-F356-VLOOKUP(C356, Вчера_Конвасэл!C:BL, 3, FALSE)</f>
        <v>#N/A</v>
      </c>
      <c r="AO356" s="53" t="e">
        <f>K356-L356-VLOOKUP(C356, Вчера_Конвасэл!C:BL, 5, FALSE)</f>
        <v>#N/A</v>
      </c>
      <c r="AP356" s="53" t="e">
        <f>M356-N356-VLOOKUP(C356, Вчера_Конвасэл!C:BL, 7, FALSE)</f>
        <v>#N/A</v>
      </c>
      <c r="AQ356" s="53" t="e">
        <f>O356-P356-VLOOKUP(C356, Вчера_Конвасэл!C:BL, 9, FALSE)</f>
        <v>#N/A</v>
      </c>
      <c r="AR356" s="53" t="e">
        <f>Q356-R356-VLOOKUP(C356, Вчера_Конвасэл!C:BL, 11, FALSE)</f>
        <v>#N/A</v>
      </c>
      <c r="AS356" s="53" t="e">
        <f>S356-T356-VLOOKUP(C356, Вчера_Конвасэл!C:BL, 13, FALSE)</f>
        <v>#N/A</v>
      </c>
      <c r="AT356" s="53" t="e">
        <f>U356-V356-VLOOKUP(C356, Вчера_Конвасэл!C:BL, 15, FALSE)</f>
        <v>#N/A</v>
      </c>
      <c r="AU356" s="53" t="e">
        <f>W356-X356-VLOOKUP(C356, Вчера_Конвасэл!C:BL, 17, FALSE)</f>
        <v>#N/A</v>
      </c>
      <c r="AV356" s="53" t="e">
        <f>Y356-Z356-VLOOKUP(C356, Вчера_Конвасэл!C:BL, 19, FALSE)</f>
        <v>#N/A</v>
      </c>
      <c r="AW356" s="53" t="e">
        <f>AA356-AB356-VLOOKUP(C356, Вчера_Конвасэл!C:BL, 21, FALSE)</f>
        <v>#N/A</v>
      </c>
      <c r="AX356" s="53" t="e">
        <f>AC356-AD356-VLOOKUP(C356, Вчера_Конвасэл!C:BL, 23, FALSE)</f>
        <v>#N/A</v>
      </c>
      <c r="AY356" s="53" t="e">
        <f>VLOOKUP(C356, Вчера_Конвасэл!C:BL, 26, FALSE)+F356-Z356-AD356-AG356</f>
        <v>#N/A</v>
      </c>
      <c r="AZ356" s="53" t="e">
        <f>AE356-VLOOKUP(C356, Вчера_Конвасэл!C:BL, 25, FALSE)</f>
        <v>#N/A</v>
      </c>
    </row>
    <row r="357" spans="1:52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3">
        <f t="shared" si="11"/>
        <v>0</v>
      </c>
      <c r="AJ357" s="53">
        <f t="shared" si="12"/>
        <v>0</v>
      </c>
      <c r="AK357" s="53" t="str">
        <f>IF(ISNA(VLOOKUP(C357,Вчера_Конвасэл!C:C, 1, FALSE)),"ошибка",0)</f>
        <v>ошибка</v>
      </c>
      <c r="AL357" s="55"/>
      <c r="AM357" s="53" t="e">
        <f>D357-VLOOKUP(C357, Вчера_Конвасэл!C:BL, 2, FALSE)</f>
        <v>#N/A</v>
      </c>
      <c r="AN357" s="53" t="e">
        <f>E357-F357-VLOOKUP(C357, Вчера_Конвасэл!C:BL, 3, FALSE)</f>
        <v>#N/A</v>
      </c>
      <c r="AO357" s="53" t="e">
        <f>K357-L357-VLOOKUP(C357, Вчера_Конвасэл!C:BL, 5, FALSE)</f>
        <v>#N/A</v>
      </c>
      <c r="AP357" s="53" t="e">
        <f>M357-N357-VLOOKUP(C357, Вчера_Конвасэл!C:BL, 7, FALSE)</f>
        <v>#N/A</v>
      </c>
      <c r="AQ357" s="53" t="e">
        <f>O357-P357-VLOOKUP(C357, Вчера_Конвасэл!C:BL, 9, FALSE)</f>
        <v>#N/A</v>
      </c>
      <c r="AR357" s="53" t="e">
        <f>Q357-R357-VLOOKUP(C357, Вчера_Конвасэл!C:BL, 11, FALSE)</f>
        <v>#N/A</v>
      </c>
      <c r="AS357" s="53" t="e">
        <f>S357-T357-VLOOKUP(C357, Вчера_Конвасэл!C:BL, 13, FALSE)</f>
        <v>#N/A</v>
      </c>
      <c r="AT357" s="53" t="e">
        <f>U357-V357-VLOOKUP(C357, Вчера_Конвасэл!C:BL, 15, FALSE)</f>
        <v>#N/A</v>
      </c>
      <c r="AU357" s="53" t="e">
        <f>W357-X357-VLOOKUP(C357, Вчера_Конвасэл!C:BL, 17, FALSE)</f>
        <v>#N/A</v>
      </c>
      <c r="AV357" s="53" t="e">
        <f>Y357-Z357-VLOOKUP(C357, Вчера_Конвасэл!C:BL, 19, FALSE)</f>
        <v>#N/A</v>
      </c>
      <c r="AW357" s="53" t="e">
        <f>AA357-AB357-VLOOKUP(C357, Вчера_Конвасэл!C:BL, 21, FALSE)</f>
        <v>#N/A</v>
      </c>
      <c r="AX357" s="53" t="e">
        <f>AC357-AD357-VLOOKUP(C357, Вчера_Конвасэл!C:BL, 23, FALSE)</f>
        <v>#N/A</v>
      </c>
      <c r="AY357" s="53" t="e">
        <f>VLOOKUP(C357, Вчера_Конвасэл!C:BL, 26, FALSE)+F357-Z357-AD357-AG357</f>
        <v>#N/A</v>
      </c>
      <c r="AZ357" s="53" t="e">
        <f>AE357-VLOOKUP(C357, Вчера_Конвасэл!C:BL, 25, FALSE)</f>
        <v>#N/A</v>
      </c>
    </row>
    <row r="358" spans="1:52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3">
        <f t="shared" si="11"/>
        <v>0</v>
      </c>
      <c r="AJ358" s="53">
        <f t="shared" si="12"/>
        <v>0</v>
      </c>
      <c r="AK358" s="53" t="str">
        <f>IF(ISNA(VLOOKUP(C358,Вчера_Конвасэл!C:C, 1, FALSE)),"ошибка",0)</f>
        <v>ошибка</v>
      </c>
      <c r="AL358" s="55"/>
      <c r="AM358" s="53" t="e">
        <f>D358-VLOOKUP(C358, Вчера_Конвасэл!C:BL, 2, FALSE)</f>
        <v>#N/A</v>
      </c>
      <c r="AN358" s="53" t="e">
        <f>E358-F358-VLOOKUP(C358, Вчера_Конвасэл!C:BL, 3, FALSE)</f>
        <v>#N/A</v>
      </c>
      <c r="AO358" s="53" t="e">
        <f>K358-L358-VLOOKUP(C358, Вчера_Конвасэл!C:BL, 5, FALSE)</f>
        <v>#N/A</v>
      </c>
      <c r="AP358" s="53" t="e">
        <f>M358-N358-VLOOKUP(C358, Вчера_Конвасэл!C:BL, 7, FALSE)</f>
        <v>#N/A</v>
      </c>
      <c r="AQ358" s="53" t="e">
        <f>O358-P358-VLOOKUP(C358, Вчера_Конвасэл!C:BL, 9, FALSE)</f>
        <v>#N/A</v>
      </c>
      <c r="AR358" s="53" t="e">
        <f>Q358-R358-VLOOKUP(C358, Вчера_Конвасэл!C:BL, 11, FALSE)</f>
        <v>#N/A</v>
      </c>
      <c r="AS358" s="53" t="e">
        <f>S358-T358-VLOOKUP(C358, Вчера_Конвасэл!C:BL, 13, FALSE)</f>
        <v>#N/A</v>
      </c>
      <c r="AT358" s="53" t="e">
        <f>U358-V358-VLOOKUP(C358, Вчера_Конвасэл!C:BL, 15, FALSE)</f>
        <v>#N/A</v>
      </c>
      <c r="AU358" s="53" t="e">
        <f>W358-X358-VLOOKUP(C358, Вчера_Конвасэл!C:BL, 17, FALSE)</f>
        <v>#N/A</v>
      </c>
      <c r="AV358" s="53" t="e">
        <f>Y358-Z358-VLOOKUP(C358, Вчера_Конвасэл!C:BL, 19, FALSE)</f>
        <v>#N/A</v>
      </c>
      <c r="AW358" s="53" t="e">
        <f>AA358-AB358-VLOOKUP(C358, Вчера_Конвасэл!C:BL, 21, FALSE)</f>
        <v>#N/A</v>
      </c>
      <c r="AX358" s="53" t="e">
        <f>AC358-AD358-VLOOKUP(C358, Вчера_Конвасэл!C:BL, 23, FALSE)</f>
        <v>#N/A</v>
      </c>
      <c r="AY358" s="53" t="e">
        <f>VLOOKUP(C358, Вчера_Конвасэл!C:BL, 26, FALSE)+F358-Z358-AD358-AG358</f>
        <v>#N/A</v>
      </c>
      <c r="AZ358" s="53" t="e">
        <f>AE358-VLOOKUP(C358, Вчера_Конвасэл!C:BL, 25, FALSE)</f>
        <v>#N/A</v>
      </c>
    </row>
    <row r="359" spans="1:52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3">
        <f t="shared" si="11"/>
        <v>0</v>
      </c>
      <c r="AJ359" s="53">
        <f t="shared" si="12"/>
        <v>0</v>
      </c>
      <c r="AK359" s="53" t="str">
        <f>IF(ISNA(VLOOKUP(C359,Вчера_Конвасэл!C:C, 1, FALSE)),"ошибка",0)</f>
        <v>ошибка</v>
      </c>
      <c r="AL359" s="55"/>
      <c r="AM359" s="53" t="e">
        <f>D359-VLOOKUP(C359, Вчера_Конвасэл!C:BL, 2, FALSE)</f>
        <v>#N/A</v>
      </c>
      <c r="AN359" s="53" t="e">
        <f>E359-F359-VLOOKUP(C359, Вчера_Конвасэл!C:BL, 3, FALSE)</f>
        <v>#N/A</v>
      </c>
      <c r="AO359" s="53" t="e">
        <f>K359-L359-VLOOKUP(C359, Вчера_Конвасэл!C:BL, 5, FALSE)</f>
        <v>#N/A</v>
      </c>
      <c r="AP359" s="53" t="e">
        <f>M359-N359-VLOOKUP(C359, Вчера_Конвасэл!C:BL, 7, FALSE)</f>
        <v>#N/A</v>
      </c>
      <c r="AQ359" s="53" t="e">
        <f>O359-P359-VLOOKUP(C359, Вчера_Конвасэл!C:BL, 9, FALSE)</f>
        <v>#N/A</v>
      </c>
      <c r="AR359" s="53" t="e">
        <f>Q359-R359-VLOOKUP(C359, Вчера_Конвасэл!C:BL, 11, FALSE)</f>
        <v>#N/A</v>
      </c>
      <c r="AS359" s="53" t="e">
        <f>S359-T359-VLOOKUP(C359, Вчера_Конвасэл!C:BL, 13, FALSE)</f>
        <v>#N/A</v>
      </c>
      <c r="AT359" s="53" t="e">
        <f>U359-V359-VLOOKUP(C359, Вчера_Конвасэл!C:BL, 15, FALSE)</f>
        <v>#N/A</v>
      </c>
      <c r="AU359" s="53" t="e">
        <f>W359-X359-VLOOKUP(C359, Вчера_Конвасэл!C:BL, 17, FALSE)</f>
        <v>#N/A</v>
      </c>
      <c r="AV359" s="53" t="e">
        <f>Y359-Z359-VLOOKUP(C359, Вчера_Конвасэл!C:BL, 19, FALSE)</f>
        <v>#N/A</v>
      </c>
      <c r="AW359" s="53" t="e">
        <f>AA359-AB359-VLOOKUP(C359, Вчера_Конвасэл!C:BL, 21, FALSE)</f>
        <v>#N/A</v>
      </c>
      <c r="AX359" s="53" t="e">
        <f>AC359-AD359-VLOOKUP(C359, Вчера_Конвасэл!C:BL, 23, FALSE)</f>
        <v>#N/A</v>
      </c>
      <c r="AY359" s="53" t="e">
        <f>VLOOKUP(C359, Вчера_Конвасэл!C:BL, 26, FALSE)+F359-Z359-AD359-AG359</f>
        <v>#N/A</v>
      </c>
      <c r="AZ359" s="53" t="e">
        <f>AE359-VLOOKUP(C359, Вчера_Конвасэл!C:BL, 25, FALSE)</f>
        <v>#N/A</v>
      </c>
    </row>
    <row r="360" spans="1:52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3">
        <f t="shared" si="11"/>
        <v>0</v>
      </c>
      <c r="AJ360" s="53">
        <f t="shared" si="12"/>
        <v>0</v>
      </c>
      <c r="AK360" s="53" t="str">
        <f>IF(ISNA(VLOOKUP(C360,Вчера_Конвасэл!C:C, 1, FALSE)),"ошибка",0)</f>
        <v>ошибка</v>
      </c>
      <c r="AL360" s="55"/>
      <c r="AM360" s="53" t="e">
        <f>D360-VLOOKUP(C360, Вчера_Конвасэл!C:BL, 2, FALSE)</f>
        <v>#N/A</v>
      </c>
      <c r="AN360" s="53" t="e">
        <f>E360-F360-VLOOKUP(C360, Вчера_Конвасэл!C:BL, 3, FALSE)</f>
        <v>#N/A</v>
      </c>
      <c r="AO360" s="53" t="e">
        <f>K360-L360-VLOOKUP(C360, Вчера_Конвасэл!C:BL, 5, FALSE)</f>
        <v>#N/A</v>
      </c>
      <c r="AP360" s="53" t="e">
        <f>M360-N360-VLOOKUP(C360, Вчера_Конвасэл!C:BL, 7, FALSE)</f>
        <v>#N/A</v>
      </c>
      <c r="AQ360" s="53" t="e">
        <f>O360-P360-VLOOKUP(C360, Вчера_Конвасэл!C:BL, 9, FALSE)</f>
        <v>#N/A</v>
      </c>
      <c r="AR360" s="53" t="e">
        <f>Q360-R360-VLOOKUP(C360, Вчера_Конвасэл!C:BL, 11, FALSE)</f>
        <v>#N/A</v>
      </c>
      <c r="AS360" s="53" t="e">
        <f>S360-T360-VLOOKUP(C360, Вчера_Конвасэл!C:BL, 13, FALSE)</f>
        <v>#N/A</v>
      </c>
      <c r="AT360" s="53" t="e">
        <f>U360-V360-VLOOKUP(C360, Вчера_Конвасэл!C:BL, 15, FALSE)</f>
        <v>#N/A</v>
      </c>
      <c r="AU360" s="53" t="e">
        <f>W360-X360-VLOOKUP(C360, Вчера_Конвасэл!C:BL, 17, FALSE)</f>
        <v>#N/A</v>
      </c>
      <c r="AV360" s="53" t="e">
        <f>Y360-Z360-VLOOKUP(C360, Вчера_Конвасэл!C:BL, 19, FALSE)</f>
        <v>#N/A</v>
      </c>
      <c r="AW360" s="53" t="e">
        <f>AA360-AB360-VLOOKUP(C360, Вчера_Конвасэл!C:BL, 21, FALSE)</f>
        <v>#N/A</v>
      </c>
      <c r="AX360" s="53" t="e">
        <f>AC360-AD360-VLOOKUP(C360, Вчера_Конвасэл!C:BL, 23, FALSE)</f>
        <v>#N/A</v>
      </c>
      <c r="AY360" s="53" t="e">
        <f>VLOOKUP(C360, Вчера_Конвасэл!C:BL, 26, FALSE)+F360-Z360-AD360-AG360</f>
        <v>#N/A</v>
      </c>
      <c r="AZ360" s="53" t="e">
        <f>AE360-VLOOKUP(C360, Вчера_Конвасэл!C:BL, 25, FALSE)</f>
        <v>#N/A</v>
      </c>
    </row>
    <row r="361" spans="1:52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3">
        <f t="shared" si="11"/>
        <v>0</v>
      </c>
      <c r="AJ361" s="53">
        <f t="shared" si="12"/>
        <v>0</v>
      </c>
      <c r="AK361" s="53" t="str">
        <f>IF(ISNA(VLOOKUP(C361,Вчера_Конвасэл!C:C, 1, FALSE)),"ошибка",0)</f>
        <v>ошибка</v>
      </c>
      <c r="AL361" s="55"/>
      <c r="AM361" s="53" t="e">
        <f>D361-VLOOKUP(C361, Вчера_Конвасэл!C:BL, 2, FALSE)</f>
        <v>#N/A</v>
      </c>
      <c r="AN361" s="53" t="e">
        <f>E361-F361-VLOOKUP(C361, Вчера_Конвасэл!C:BL, 3, FALSE)</f>
        <v>#N/A</v>
      </c>
      <c r="AO361" s="53" t="e">
        <f>K361-L361-VLOOKUP(C361, Вчера_Конвасэл!C:BL, 5, FALSE)</f>
        <v>#N/A</v>
      </c>
      <c r="AP361" s="53" t="e">
        <f>M361-N361-VLOOKUP(C361, Вчера_Конвасэл!C:BL, 7, FALSE)</f>
        <v>#N/A</v>
      </c>
      <c r="AQ361" s="53" t="e">
        <f>O361-P361-VLOOKUP(C361, Вчера_Конвасэл!C:BL, 9, FALSE)</f>
        <v>#N/A</v>
      </c>
      <c r="AR361" s="53" t="e">
        <f>Q361-R361-VLOOKUP(C361, Вчера_Конвасэл!C:BL, 11, FALSE)</f>
        <v>#N/A</v>
      </c>
      <c r="AS361" s="53" t="e">
        <f>S361-T361-VLOOKUP(C361, Вчера_Конвасэл!C:BL, 13, FALSE)</f>
        <v>#N/A</v>
      </c>
      <c r="AT361" s="53" t="e">
        <f>U361-V361-VLOOKUP(C361, Вчера_Конвасэл!C:BL, 15, FALSE)</f>
        <v>#N/A</v>
      </c>
      <c r="AU361" s="53" t="e">
        <f>W361-X361-VLOOKUP(C361, Вчера_Конвасэл!C:BL, 17, FALSE)</f>
        <v>#N/A</v>
      </c>
      <c r="AV361" s="53" t="e">
        <f>Y361-Z361-VLOOKUP(C361, Вчера_Конвасэл!C:BL, 19, FALSE)</f>
        <v>#N/A</v>
      </c>
      <c r="AW361" s="53" t="e">
        <f>AA361-AB361-VLOOKUP(C361, Вчера_Конвасэл!C:BL, 21, FALSE)</f>
        <v>#N/A</v>
      </c>
      <c r="AX361" s="53" t="e">
        <f>AC361-AD361-VLOOKUP(C361, Вчера_Конвасэл!C:BL, 23, FALSE)</f>
        <v>#N/A</v>
      </c>
      <c r="AY361" s="53" t="e">
        <f>VLOOKUP(C361, Вчера_Конвасэл!C:BL, 26, FALSE)+F361-Z361-AD361-AG361</f>
        <v>#N/A</v>
      </c>
      <c r="AZ361" s="53" t="e">
        <f>AE361-VLOOKUP(C361, Вчера_Конвасэл!C:BL, 25, FALSE)</f>
        <v>#N/A</v>
      </c>
    </row>
    <row r="362" spans="1:52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3">
        <f t="shared" si="11"/>
        <v>0</v>
      </c>
      <c r="AJ362" s="53">
        <f t="shared" si="12"/>
        <v>0</v>
      </c>
      <c r="AK362" s="53" t="str">
        <f>IF(ISNA(VLOOKUP(C362,Вчера_Конвасэл!C:C, 1, FALSE)),"ошибка",0)</f>
        <v>ошибка</v>
      </c>
      <c r="AL362" s="55"/>
      <c r="AM362" s="53" t="e">
        <f>D362-VLOOKUP(C362, Вчера_Конвасэл!C:BL, 2, FALSE)</f>
        <v>#N/A</v>
      </c>
      <c r="AN362" s="53" t="e">
        <f>E362-F362-VLOOKUP(C362, Вчера_Конвасэл!C:BL, 3, FALSE)</f>
        <v>#N/A</v>
      </c>
      <c r="AO362" s="53" t="e">
        <f>K362-L362-VLOOKUP(C362, Вчера_Конвасэл!C:BL, 5, FALSE)</f>
        <v>#N/A</v>
      </c>
      <c r="AP362" s="53" t="e">
        <f>M362-N362-VLOOKUP(C362, Вчера_Конвасэл!C:BL, 7, FALSE)</f>
        <v>#N/A</v>
      </c>
      <c r="AQ362" s="53" t="e">
        <f>O362-P362-VLOOKUP(C362, Вчера_Конвасэл!C:BL, 9, FALSE)</f>
        <v>#N/A</v>
      </c>
      <c r="AR362" s="53" t="e">
        <f>Q362-R362-VLOOKUP(C362, Вчера_Конвасэл!C:BL, 11, FALSE)</f>
        <v>#N/A</v>
      </c>
      <c r="AS362" s="53" t="e">
        <f>S362-T362-VLOOKUP(C362, Вчера_Конвасэл!C:BL, 13, FALSE)</f>
        <v>#N/A</v>
      </c>
      <c r="AT362" s="53" t="e">
        <f>U362-V362-VLOOKUP(C362, Вчера_Конвасэл!C:BL, 15, FALSE)</f>
        <v>#N/A</v>
      </c>
      <c r="AU362" s="53" t="e">
        <f>W362-X362-VLOOKUP(C362, Вчера_Конвасэл!C:BL, 17, FALSE)</f>
        <v>#N/A</v>
      </c>
      <c r="AV362" s="53" t="e">
        <f>Y362-Z362-VLOOKUP(C362, Вчера_Конвасэл!C:BL, 19, FALSE)</f>
        <v>#N/A</v>
      </c>
      <c r="AW362" s="53" t="e">
        <f>AA362-AB362-VLOOKUP(C362, Вчера_Конвасэл!C:BL, 21, FALSE)</f>
        <v>#N/A</v>
      </c>
      <c r="AX362" s="53" t="e">
        <f>AC362-AD362-VLOOKUP(C362, Вчера_Конвасэл!C:BL, 23, FALSE)</f>
        <v>#N/A</v>
      </c>
      <c r="AY362" s="53" t="e">
        <f>VLOOKUP(C362, Вчера_Конвасэл!C:BL, 26, FALSE)+F362-Z362-AD362-AG362</f>
        <v>#N/A</v>
      </c>
      <c r="AZ362" s="53" t="e">
        <f>AE362-VLOOKUP(C362, Вчера_Конвасэл!C:BL, 25, FALSE)</f>
        <v>#N/A</v>
      </c>
    </row>
    <row r="363" spans="1:52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3">
        <f t="shared" si="11"/>
        <v>0</v>
      </c>
      <c r="AJ363" s="53">
        <f t="shared" si="12"/>
        <v>0</v>
      </c>
      <c r="AK363" s="53" t="str">
        <f>IF(ISNA(VLOOKUP(C363,Вчера_Конвасэл!C:C, 1, FALSE)),"ошибка",0)</f>
        <v>ошибка</v>
      </c>
      <c r="AL363" s="55"/>
      <c r="AM363" s="53" t="e">
        <f>D363-VLOOKUP(C363, Вчера_Конвасэл!C:BL, 2, FALSE)</f>
        <v>#N/A</v>
      </c>
      <c r="AN363" s="53" t="e">
        <f>E363-F363-VLOOKUP(C363, Вчера_Конвасэл!C:BL, 3, FALSE)</f>
        <v>#N/A</v>
      </c>
      <c r="AO363" s="53" t="e">
        <f>K363-L363-VLOOKUP(C363, Вчера_Конвасэл!C:BL, 5, FALSE)</f>
        <v>#N/A</v>
      </c>
      <c r="AP363" s="53" t="e">
        <f>M363-N363-VLOOKUP(C363, Вчера_Конвасэл!C:BL, 7, FALSE)</f>
        <v>#N/A</v>
      </c>
      <c r="AQ363" s="53" t="e">
        <f>O363-P363-VLOOKUP(C363, Вчера_Конвасэл!C:BL, 9, FALSE)</f>
        <v>#N/A</v>
      </c>
      <c r="AR363" s="53" t="e">
        <f>Q363-R363-VLOOKUP(C363, Вчера_Конвасэл!C:BL, 11, FALSE)</f>
        <v>#N/A</v>
      </c>
      <c r="AS363" s="53" t="e">
        <f>S363-T363-VLOOKUP(C363, Вчера_Конвасэл!C:BL, 13, FALSE)</f>
        <v>#N/A</v>
      </c>
      <c r="AT363" s="53" t="e">
        <f>U363-V363-VLOOKUP(C363, Вчера_Конвасэл!C:BL, 15, FALSE)</f>
        <v>#N/A</v>
      </c>
      <c r="AU363" s="53" t="e">
        <f>W363-X363-VLOOKUP(C363, Вчера_Конвасэл!C:BL, 17, FALSE)</f>
        <v>#N/A</v>
      </c>
      <c r="AV363" s="53" t="e">
        <f>Y363-Z363-VLOOKUP(C363, Вчера_Конвасэл!C:BL, 19, FALSE)</f>
        <v>#N/A</v>
      </c>
      <c r="AW363" s="53" t="e">
        <f>AA363-AB363-VLOOKUP(C363, Вчера_Конвасэл!C:BL, 21, FALSE)</f>
        <v>#N/A</v>
      </c>
      <c r="AX363" s="53" t="e">
        <f>AC363-AD363-VLOOKUP(C363, Вчера_Конвасэл!C:BL, 23, FALSE)</f>
        <v>#N/A</v>
      </c>
      <c r="AY363" s="53" t="e">
        <f>VLOOKUP(C363, Вчера_Конвасэл!C:BL, 26, FALSE)+F363-Z363-AD363-AG363</f>
        <v>#N/A</v>
      </c>
      <c r="AZ363" s="53" t="e">
        <f>AE363-VLOOKUP(C363, Вчера_Конвасэл!C:BL, 25, FALSE)</f>
        <v>#N/A</v>
      </c>
    </row>
    <row r="364" spans="1:52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3">
        <f t="shared" si="11"/>
        <v>0</v>
      </c>
      <c r="AJ364" s="53">
        <f t="shared" si="12"/>
        <v>0</v>
      </c>
      <c r="AK364" s="53" t="str">
        <f>IF(ISNA(VLOOKUP(C364,Вчера_Конвасэл!C:C, 1, FALSE)),"ошибка",0)</f>
        <v>ошибка</v>
      </c>
      <c r="AL364" s="55"/>
      <c r="AM364" s="53" t="e">
        <f>D364-VLOOKUP(C364, Вчера_Конвасэл!C:BL, 2, FALSE)</f>
        <v>#N/A</v>
      </c>
      <c r="AN364" s="53" t="e">
        <f>E364-F364-VLOOKUP(C364, Вчера_Конвасэл!C:BL, 3, FALSE)</f>
        <v>#N/A</v>
      </c>
      <c r="AO364" s="53" t="e">
        <f>K364-L364-VLOOKUP(C364, Вчера_Конвасэл!C:BL, 5, FALSE)</f>
        <v>#N/A</v>
      </c>
      <c r="AP364" s="53" t="e">
        <f>M364-N364-VLOOKUP(C364, Вчера_Конвасэл!C:BL, 7, FALSE)</f>
        <v>#N/A</v>
      </c>
      <c r="AQ364" s="53" t="e">
        <f>O364-P364-VLOOKUP(C364, Вчера_Конвасэл!C:BL, 9, FALSE)</f>
        <v>#N/A</v>
      </c>
      <c r="AR364" s="53" t="e">
        <f>Q364-R364-VLOOKUP(C364, Вчера_Конвасэл!C:BL, 11, FALSE)</f>
        <v>#N/A</v>
      </c>
      <c r="AS364" s="53" t="e">
        <f>S364-T364-VLOOKUP(C364, Вчера_Конвасэл!C:BL, 13, FALSE)</f>
        <v>#N/A</v>
      </c>
      <c r="AT364" s="53" t="e">
        <f>U364-V364-VLOOKUP(C364, Вчера_Конвасэл!C:BL, 15, FALSE)</f>
        <v>#N/A</v>
      </c>
      <c r="AU364" s="53" t="e">
        <f>W364-X364-VLOOKUP(C364, Вчера_Конвасэл!C:BL, 17, FALSE)</f>
        <v>#N/A</v>
      </c>
      <c r="AV364" s="53" t="e">
        <f>Y364-Z364-VLOOKUP(C364, Вчера_Конвасэл!C:BL, 19, FALSE)</f>
        <v>#N/A</v>
      </c>
      <c r="AW364" s="53" t="e">
        <f>AA364-AB364-VLOOKUP(C364, Вчера_Конвасэл!C:BL, 21, FALSE)</f>
        <v>#N/A</v>
      </c>
      <c r="AX364" s="53" t="e">
        <f>AC364-AD364-VLOOKUP(C364, Вчера_Конвасэл!C:BL, 23, FALSE)</f>
        <v>#N/A</v>
      </c>
      <c r="AY364" s="53" t="e">
        <f>VLOOKUP(C364, Вчера_Конвасэл!C:BL, 26, FALSE)+F364-Z364-AD364-AG364</f>
        <v>#N/A</v>
      </c>
      <c r="AZ364" s="53" t="e">
        <f>AE364-VLOOKUP(C364, Вчера_Конвасэл!C:BL, 25, FALSE)</f>
        <v>#N/A</v>
      </c>
    </row>
    <row r="365" spans="1:52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3">
        <f t="shared" si="11"/>
        <v>0</v>
      </c>
      <c r="AJ365" s="53">
        <f t="shared" si="12"/>
        <v>0</v>
      </c>
      <c r="AK365" s="53" t="str">
        <f>IF(ISNA(VLOOKUP(C365,Вчера_Конвасэл!C:C, 1, FALSE)),"ошибка",0)</f>
        <v>ошибка</v>
      </c>
      <c r="AL365" s="55"/>
      <c r="AM365" s="53" t="e">
        <f>D365-VLOOKUP(C365, Вчера_Конвасэл!C:BL, 2, FALSE)</f>
        <v>#N/A</v>
      </c>
      <c r="AN365" s="53" t="e">
        <f>E365-F365-VLOOKUP(C365, Вчера_Конвасэл!C:BL, 3, FALSE)</f>
        <v>#N/A</v>
      </c>
      <c r="AO365" s="53" t="e">
        <f>K365-L365-VLOOKUP(C365, Вчера_Конвасэл!C:BL, 5, FALSE)</f>
        <v>#N/A</v>
      </c>
      <c r="AP365" s="53" t="e">
        <f>M365-N365-VLOOKUP(C365, Вчера_Конвасэл!C:BL, 7, FALSE)</f>
        <v>#N/A</v>
      </c>
      <c r="AQ365" s="53" t="e">
        <f>O365-P365-VLOOKUP(C365, Вчера_Конвасэл!C:BL, 9, FALSE)</f>
        <v>#N/A</v>
      </c>
      <c r="AR365" s="53" t="e">
        <f>Q365-R365-VLOOKUP(C365, Вчера_Конвасэл!C:BL, 11, FALSE)</f>
        <v>#N/A</v>
      </c>
      <c r="AS365" s="53" t="e">
        <f>S365-T365-VLOOKUP(C365, Вчера_Конвасэл!C:BL, 13, FALSE)</f>
        <v>#N/A</v>
      </c>
      <c r="AT365" s="53" t="e">
        <f>U365-V365-VLOOKUP(C365, Вчера_Конвасэл!C:BL, 15, FALSE)</f>
        <v>#N/A</v>
      </c>
      <c r="AU365" s="53" t="e">
        <f>W365-X365-VLOOKUP(C365, Вчера_Конвасэл!C:BL, 17, FALSE)</f>
        <v>#N/A</v>
      </c>
      <c r="AV365" s="53" t="e">
        <f>Y365-Z365-VLOOKUP(C365, Вчера_Конвасэл!C:BL, 19, FALSE)</f>
        <v>#N/A</v>
      </c>
      <c r="AW365" s="53" t="e">
        <f>AA365-AB365-VLOOKUP(C365, Вчера_Конвасэл!C:BL, 21, FALSE)</f>
        <v>#N/A</v>
      </c>
      <c r="AX365" s="53" t="e">
        <f>AC365-AD365-VLOOKUP(C365, Вчера_Конвасэл!C:BL, 23, FALSE)</f>
        <v>#N/A</v>
      </c>
      <c r="AY365" s="53" t="e">
        <f>VLOOKUP(C365, Вчера_Конвасэл!C:BL, 26, FALSE)+F365-Z365-AD365-AG365</f>
        <v>#N/A</v>
      </c>
      <c r="AZ365" s="53" t="e">
        <f>AE365-VLOOKUP(C365, Вчера_Конвасэл!C:BL, 25, FALSE)</f>
        <v>#N/A</v>
      </c>
    </row>
    <row r="366" spans="1:52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3">
        <f t="shared" si="11"/>
        <v>0</v>
      </c>
      <c r="AJ366" s="53">
        <f t="shared" si="12"/>
        <v>0</v>
      </c>
      <c r="AK366" s="53" t="str">
        <f>IF(ISNA(VLOOKUP(C366,Вчера_Конвасэл!C:C, 1, FALSE)),"ошибка",0)</f>
        <v>ошибка</v>
      </c>
      <c r="AL366" s="55"/>
      <c r="AM366" s="53" t="e">
        <f>D366-VLOOKUP(C366, Вчера_Конвасэл!C:BL, 2, FALSE)</f>
        <v>#N/A</v>
      </c>
      <c r="AN366" s="53" t="e">
        <f>E366-F366-VLOOKUP(C366, Вчера_Конвасэл!C:BL, 3, FALSE)</f>
        <v>#N/A</v>
      </c>
      <c r="AO366" s="53" t="e">
        <f>K366-L366-VLOOKUP(C366, Вчера_Конвасэл!C:BL, 5, FALSE)</f>
        <v>#N/A</v>
      </c>
      <c r="AP366" s="53" t="e">
        <f>M366-N366-VLOOKUP(C366, Вчера_Конвасэл!C:BL, 7, FALSE)</f>
        <v>#N/A</v>
      </c>
      <c r="AQ366" s="53" t="e">
        <f>O366-P366-VLOOKUP(C366, Вчера_Конвасэл!C:BL, 9, FALSE)</f>
        <v>#N/A</v>
      </c>
      <c r="AR366" s="53" t="e">
        <f>Q366-R366-VLOOKUP(C366, Вчера_Конвасэл!C:BL, 11, FALSE)</f>
        <v>#N/A</v>
      </c>
      <c r="AS366" s="53" t="e">
        <f>S366-T366-VLOOKUP(C366, Вчера_Конвасэл!C:BL, 13, FALSE)</f>
        <v>#N/A</v>
      </c>
      <c r="AT366" s="53" t="e">
        <f>U366-V366-VLOOKUP(C366, Вчера_Конвасэл!C:BL, 15, FALSE)</f>
        <v>#N/A</v>
      </c>
      <c r="AU366" s="53" t="e">
        <f>W366-X366-VLOOKUP(C366, Вчера_Конвасэл!C:BL, 17, FALSE)</f>
        <v>#N/A</v>
      </c>
      <c r="AV366" s="53" t="e">
        <f>Y366-Z366-VLOOKUP(C366, Вчера_Конвасэл!C:BL, 19, FALSE)</f>
        <v>#N/A</v>
      </c>
      <c r="AW366" s="53" t="e">
        <f>AA366-AB366-VLOOKUP(C366, Вчера_Конвасэл!C:BL, 21, FALSE)</f>
        <v>#N/A</v>
      </c>
      <c r="AX366" s="53" t="e">
        <f>AC366-AD366-VLOOKUP(C366, Вчера_Конвасэл!C:BL, 23, FALSE)</f>
        <v>#N/A</v>
      </c>
      <c r="AY366" s="53" t="e">
        <f>VLOOKUP(C366, Вчера_Конвасэл!C:BL, 26, FALSE)+F366-Z366-AD366-AG366</f>
        <v>#N/A</v>
      </c>
      <c r="AZ366" s="53" t="e">
        <f>AE366-VLOOKUP(C366, Вчера_Конвасэл!C:BL, 25, FALSE)</f>
        <v>#N/A</v>
      </c>
    </row>
    <row r="367" spans="1:52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3">
        <f t="shared" si="11"/>
        <v>0</v>
      </c>
      <c r="AJ367" s="53">
        <f t="shared" si="12"/>
        <v>0</v>
      </c>
      <c r="AK367" s="53" t="str">
        <f>IF(ISNA(VLOOKUP(C367,Вчера_Конвасэл!C:C, 1, FALSE)),"ошибка",0)</f>
        <v>ошибка</v>
      </c>
      <c r="AL367" s="55"/>
      <c r="AM367" s="53" t="e">
        <f>D367-VLOOKUP(C367, Вчера_Конвасэл!C:BL, 2, FALSE)</f>
        <v>#N/A</v>
      </c>
      <c r="AN367" s="53" t="e">
        <f>E367-F367-VLOOKUP(C367, Вчера_Конвасэл!C:BL, 3, FALSE)</f>
        <v>#N/A</v>
      </c>
      <c r="AO367" s="53" t="e">
        <f>K367-L367-VLOOKUP(C367, Вчера_Конвасэл!C:BL, 5, FALSE)</f>
        <v>#N/A</v>
      </c>
      <c r="AP367" s="53" t="e">
        <f>M367-N367-VLOOKUP(C367, Вчера_Конвасэл!C:BL, 7, FALSE)</f>
        <v>#N/A</v>
      </c>
      <c r="AQ367" s="53" t="e">
        <f>O367-P367-VLOOKUP(C367, Вчера_Конвасэл!C:BL, 9, FALSE)</f>
        <v>#N/A</v>
      </c>
      <c r="AR367" s="53" t="e">
        <f>Q367-R367-VLOOKUP(C367, Вчера_Конвасэл!C:BL, 11, FALSE)</f>
        <v>#N/A</v>
      </c>
      <c r="AS367" s="53" t="e">
        <f>S367-T367-VLOOKUP(C367, Вчера_Конвасэл!C:BL, 13, FALSE)</f>
        <v>#N/A</v>
      </c>
      <c r="AT367" s="53" t="e">
        <f>U367-V367-VLOOKUP(C367, Вчера_Конвасэл!C:BL, 15, FALSE)</f>
        <v>#N/A</v>
      </c>
      <c r="AU367" s="53" t="e">
        <f>W367-X367-VLOOKUP(C367, Вчера_Конвасэл!C:BL, 17, FALSE)</f>
        <v>#N/A</v>
      </c>
      <c r="AV367" s="53" t="e">
        <f>Y367-Z367-VLOOKUP(C367, Вчера_Конвасэл!C:BL, 19, FALSE)</f>
        <v>#N/A</v>
      </c>
      <c r="AW367" s="53" t="e">
        <f>AA367-AB367-VLOOKUP(C367, Вчера_Конвасэл!C:BL, 21, FALSE)</f>
        <v>#N/A</v>
      </c>
      <c r="AX367" s="53" t="e">
        <f>AC367-AD367-VLOOKUP(C367, Вчера_Конвасэл!C:BL, 23, FALSE)</f>
        <v>#N/A</v>
      </c>
      <c r="AY367" s="53" t="e">
        <f>VLOOKUP(C367, Вчера_Конвасэл!C:BL, 26, FALSE)+F367-Z367-AD367-AG367</f>
        <v>#N/A</v>
      </c>
      <c r="AZ367" s="53" t="e">
        <f>AE367-VLOOKUP(C367, Вчера_Конвасэл!C:BL, 25, FALSE)</f>
        <v>#N/A</v>
      </c>
    </row>
    <row r="368" spans="1:52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3">
        <f t="shared" si="11"/>
        <v>0</v>
      </c>
      <c r="AJ368" s="53">
        <f t="shared" si="12"/>
        <v>0</v>
      </c>
      <c r="AK368" s="53" t="str">
        <f>IF(ISNA(VLOOKUP(C368,Вчера_Конвасэл!C:C, 1, FALSE)),"ошибка",0)</f>
        <v>ошибка</v>
      </c>
      <c r="AL368" s="55"/>
      <c r="AM368" s="53" t="e">
        <f>D368-VLOOKUP(C368, Вчера_Конвасэл!C:BL, 2, FALSE)</f>
        <v>#N/A</v>
      </c>
      <c r="AN368" s="53" t="e">
        <f>E368-F368-VLOOKUP(C368, Вчера_Конвасэл!C:BL, 3, FALSE)</f>
        <v>#N/A</v>
      </c>
      <c r="AO368" s="53" t="e">
        <f>K368-L368-VLOOKUP(C368, Вчера_Конвасэл!C:BL, 5, FALSE)</f>
        <v>#N/A</v>
      </c>
      <c r="AP368" s="53" t="e">
        <f>M368-N368-VLOOKUP(C368, Вчера_Конвасэл!C:BL, 7, FALSE)</f>
        <v>#N/A</v>
      </c>
      <c r="AQ368" s="53" t="e">
        <f>O368-P368-VLOOKUP(C368, Вчера_Конвасэл!C:BL, 9, FALSE)</f>
        <v>#N/A</v>
      </c>
      <c r="AR368" s="53" t="e">
        <f>Q368-R368-VLOOKUP(C368, Вчера_Конвасэл!C:BL, 11, FALSE)</f>
        <v>#N/A</v>
      </c>
      <c r="AS368" s="53" t="e">
        <f>S368-T368-VLOOKUP(C368, Вчера_Конвасэл!C:BL, 13, FALSE)</f>
        <v>#N/A</v>
      </c>
      <c r="AT368" s="53" t="e">
        <f>U368-V368-VLOOKUP(C368, Вчера_Конвасэл!C:BL, 15, FALSE)</f>
        <v>#N/A</v>
      </c>
      <c r="AU368" s="53" t="e">
        <f>W368-X368-VLOOKUP(C368, Вчера_Конвасэл!C:BL, 17, FALSE)</f>
        <v>#N/A</v>
      </c>
      <c r="AV368" s="53" t="e">
        <f>Y368-Z368-VLOOKUP(C368, Вчера_Конвасэл!C:BL, 19, FALSE)</f>
        <v>#N/A</v>
      </c>
      <c r="AW368" s="53" t="e">
        <f>AA368-AB368-VLOOKUP(C368, Вчера_Конвасэл!C:BL, 21, FALSE)</f>
        <v>#N/A</v>
      </c>
      <c r="AX368" s="53" t="e">
        <f>AC368-AD368-VLOOKUP(C368, Вчера_Конвасэл!C:BL, 23, FALSE)</f>
        <v>#N/A</v>
      </c>
      <c r="AY368" s="53" t="e">
        <f>VLOOKUP(C368, Вчера_Конвасэл!C:BL, 26, FALSE)+F368-Z368-AD368-AG368</f>
        <v>#N/A</v>
      </c>
      <c r="AZ368" s="53" t="e">
        <f>AE368-VLOOKUP(C368, Вчера_Конвасэл!C:BL, 25, FALSE)</f>
        <v>#N/A</v>
      </c>
    </row>
    <row r="369" spans="1:52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3">
        <f t="shared" si="11"/>
        <v>0</v>
      </c>
      <c r="AJ369" s="53">
        <f t="shared" si="12"/>
        <v>0</v>
      </c>
      <c r="AK369" s="53" t="str">
        <f>IF(ISNA(VLOOKUP(C369,Вчера_Конвасэл!C:C, 1, FALSE)),"ошибка",0)</f>
        <v>ошибка</v>
      </c>
      <c r="AL369" s="55"/>
      <c r="AM369" s="53" t="e">
        <f>D369-VLOOKUP(C369, Вчера_Конвасэл!C:BL, 2, FALSE)</f>
        <v>#N/A</v>
      </c>
      <c r="AN369" s="53" t="e">
        <f>E369-F369-VLOOKUP(C369, Вчера_Конвасэл!C:BL, 3, FALSE)</f>
        <v>#N/A</v>
      </c>
      <c r="AO369" s="53" t="e">
        <f>K369-L369-VLOOKUP(C369, Вчера_Конвасэл!C:BL, 5, FALSE)</f>
        <v>#N/A</v>
      </c>
      <c r="AP369" s="53" t="e">
        <f>M369-N369-VLOOKUP(C369, Вчера_Конвасэл!C:BL, 7, FALSE)</f>
        <v>#N/A</v>
      </c>
      <c r="AQ369" s="53" t="e">
        <f>O369-P369-VLOOKUP(C369, Вчера_Конвасэл!C:BL, 9, FALSE)</f>
        <v>#N/A</v>
      </c>
      <c r="AR369" s="53" t="e">
        <f>Q369-R369-VLOOKUP(C369, Вчера_Конвасэл!C:BL, 11, FALSE)</f>
        <v>#N/A</v>
      </c>
      <c r="AS369" s="53" t="e">
        <f>S369-T369-VLOOKUP(C369, Вчера_Конвасэл!C:BL, 13, FALSE)</f>
        <v>#N/A</v>
      </c>
      <c r="AT369" s="53" t="e">
        <f>U369-V369-VLOOKUP(C369, Вчера_Конвасэл!C:BL, 15, FALSE)</f>
        <v>#N/A</v>
      </c>
      <c r="AU369" s="53" t="e">
        <f>W369-X369-VLOOKUP(C369, Вчера_Конвасэл!C:BL, 17, FALSE)</f>
        <v>#N/A</v>
      </c>
      <c r="AV369" s="53" t="e">
        <f>Y369-Z369-VLOOKUP(C369, Вчера_Конвасэл!C:BL, 19, FALSE)</f>
        <v>#N/A</v>
      </c>
      <c r="AW369" s="53" t="e">
        <f>AA369-AB369-VLOOKUP(C369, Вчера_Конвасэл!C:BL, 21, FALSE)</f>
        <v>#N/A</v>
      </c>
      <c r="AX369" s="53" t="e">
        <f>AC369-AD369-VLOOKUP(C369, Вчера_Конвасэл!C:BL, 23, FALSE)</f>
        <v>#N/A</v>
      </c>
      <c r="AY369" s="53" t="e">
        <f>VLOOKUP(C369, Вчера_Конвасэл!C:BL, 26, FALSE)+F369-Z369-AD369-AG369</f>
        <v>#N/A</v>
      </c>
      <c r="AZ369" s="53" t="e">
        <f>AE369-VLOOKUP(C369, Вчера_Конвасэл!C:BL, 25, FALSE)</f>
        <v>#N/A</v>
      </c>
    </row>
    <row r="370" spans="1:52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3">
        <f t="shared" si="11"/>
        <v>0</v>
      </c>
      <c r="AJ370" s="53">
        <f t="shared" si="12"/>
        <v>0</v>
      </c>
      <c r="AK370" s="53" t="str">
        <f>IF(ISNA(VLOOKUP(C370,Вчера_Конвасэл!C:C, 1, FALSE)),"ошибка",0)</f>
        <v>ошибка</v>
      </c>
      <c r="AL370" s="55"/>
      <c r="AM370" s="53" t="e">
        <f>D370-VLOOKUP(C370, Вчера_Конвасэл!C:BL, 2, FALSE)</f>
        <v>#N/A</v>
      </c>
      <c r="AN370" s="53" t="e">
        <f>E370-F370-VLOOKUP(C370, Вчера_Конвасэл!C:BL, 3, FALSE)</f>
        <v>#N/A</v>
      </c>
      <c r="AO370" s="53" t="e">
        <f>K370-L370-VLOOKUP(C370, Вчера_Конвасэл!C:BL, 5, FALSE)</f>
        <v>#N/A</v>
      </c>
      <c r="AP370" s="53" t="e">
        <f>M370-N370-VLOOKUP(C370, Вчера_Конвасэл!C:BL, 7, FALSE)</f>
        <v>#N/A</v>
      </c>
      <c r="AQ370" s="53" t="e">
        <f>O370-P370-VLOOKUP(C370, Вчера_Конвасэл!C:BL, 9, FALSE)</f>
        <v>#N/A</v>
      </c>
      <c r="AR370" s="53" t="e">
        <f>Q370-R370-VLOOKUP(C370, Вчера_Конвасэл!C:BL, 11, FALSE)</f>
        <v>#N/A</v>
      </c>
      <c r="AS370" s="53" t="e">
        <f>S370-T370-VLOOKUP(C370, Вчера_Конвасэл!C:BL, 13, FALSE)</f>
        <v>#N/A</v>
      </c>
      <c r="AT370" s="53" t="e">
        <f>U370-V370-VLOOKUP(C370, Вчера_Конвасэл!C:BL, 15, FALSE)</f>
        <v>#N/A</v>
      </c>
      <c r="AU370" s="53" t="e">
        <f>W370-X370-VLOOKUP(C370, Вчера_Конвасэл!C:BL, 17, FALSE)</f>
        <v>#N/A</v>
      </c>
      <c r="AV370" s="53" t="e">
        <f>Y370-Z370-VLOOKUP(C370, Вчера_Конвасэл!C:BL, 19, FALSE)</f>
        <v>#N/A</v>
      </c>
      <c r="AW370" s="53" t="e">
        <f>AA370-AB370-VLOOKUP(C370, Вчера_Конвасэл!C:BL, 21, FALSE)</f>
        <v>#N/A</v>
      </c>
      <c r="AX370" s="53" t="e">
        <f>AC370-AD370-VLOOKUP(C370, Вчера_Конвасэл!C:BL, 23, FALSE)</f>
        <v>#N/A</v>
      </c>
      <c r="AY370" s="53" t="e">
        <f>VLOOKUP(C370, Вчера_Конвасэл!C:BL, 26, FALSE)+F370-Z370-AD370-AG370</f>
        <v>#N/A</v>
      </c>
      <c r="AZ370" s="53" t="e">
        <f>AE370-VLOOKUP(C370, Вчера_Конвасэл!C:BL, 25, FALSE)</f>
        <v>#N/A</v>
      </c>
    </row>
    <row r="371" spans="1:52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3">
        <f t="shared" si="11"/>
        <v>0</v>
      </c>
      <c r="AJ371" s="53">
        <f t="shared" si="12"/>
        <v>0</v>
      </c>
      <c r="AK371" s="53" t="str">
        <f>IF(ISNA(VLOOKUP(C371,Вчера_Конвасэл!C:C, 1, FALSE)),"ошибка",0)</f>
        <v>ошибка</v>
      </c>
      <c r="AL371" s="55"/>
      <c r="AM371" s="53" t="e">
        <f>D371-VLOOKUP(C371, Вчера_Конвасэл!C:BL, 2, FALSE)</f>
        <v>#N/A</v>
      </c>
      <c r="AN371" s="53" t="e">
        <f>E371-F371-VLOOKUP(C371, Вчера_Конвасэл!C:BL, 3, FALSE)</f>
        <v>#N/A</v>
      </c>
      <c r="AO371" s="53" t="e">
        <f>K371-L371-VLOOKUP(C371, Вчера_Конвасэл!C:BL, 5, FALSE)</f>
        <v>#N/A</v>
      </c>
      <c r="AP371" s="53" t="e">
        <f>M371-N371-VLOOKUP(C371, Вчера_Конвасэл!C:BL, 7, FALSE)</f>
        <v>#N/A</v>
      </c>
      <c r="AQ371" s="53" t="e">
        <f>O371-P371-VLOOKUP(C371, Вчера_Конвасэл!C:BL, 9, FALSE)</f>
        <v>#N/A</v>
      </c>
      <c r="AR371" s="53" t="e">
        <f>Q371-R371-VLOOKUP(C371, Вчера_Конвасэл!C:BL, 11, FALSE)</f>
        <v>#N/A</v>
      </c>
      <c r="AS371" s="53" t="e">
        <f>S371-T371-VLOOKUP(C371, Вчера_Конвасэл!C:BL, 13, FALSE)</f>
        <v>#N/A</v>
      </c>
      <c r="AT371" s="53" t="e">
        <f>U371-V371-VLOOKUP(C371, Вчера_Конвасэл!C:BL, 15, FALSE)</f>
        <v>#N/A</v>
      </c>
      <c r="AU371" s="53" t="e">
        <f>W371-X371-VLOOKUP(C371, Вчера_Конвасэл!C:BL, 17, FALSE)</f>
        <v>#N/A</v>
      </c>
      <c r="AV371" s="53" t="e">
        <f>Y371-Z371-VLOOKUP(C371, Вчера_Конвасэл!C:BL, 19, FALSE)</f>
        <v>#N/A</v>
      </c>
      <c r="AW371" s="53" t="e">
        <f>AA371-AB371-VLOOKUP(C371, Вчера_Конвасэл!C:BL, 21, FALSE)</f>
        <v>#N/A</v>
      </c>
      <c r="AX371" s="53" t="e">
        <f>AC371-AD371-VLOOKUP(C371, Вчера_Конвасэл!C:BL, 23, FALSE)</f>
        <v>#N/A</v>
      </c>
      <c r="AY371" s="53" t="e">
        <f>VLOOKUP(C371, Вчера_Конвасэл!C:BL, 26, FALSE)+F371-Z371-AD371-AG371</f>
        <v>#N/A</v>
      </c>
      <c r="AZ371" s="53" t="e">
        <f>AE371-VLOOKUP(C371, Вчера_Конвасэл!C:BL, 25, FALSE)</f>
        <v>#N/A</v>
      </c>
    </row>
    <row r="372" spans="1:52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3">
        <f t="shared" si="11"/>
        <v>0</v>
      </c>
      <c r="AJ372" s="53">
        <f t="shared" si="12"/>
        <v>0</v>
      </c>
      <c r="AK372" s="53" t="str">
        <f>IF(ISNA(VLOOKUP(C372,Вчера_Конвасэл!C:C, 1, FALSE)),"ошибка",0)</f>
        <v>ошибка</v>
      </c>
      <c r="AL372" s="55"/>
      <c r="AM372" s="53" t="e">
        <f>D372-VLOOKUP(C372, Вчера_Конвасэл!C:BL, 2, FALSE)</f>
        <v>#N/A</v>
      </c>
      <c r="AN372" s="53" t="e">
        <f>E372-F372-VLOOKUP(C372, Вчера_Конвасэл!C:BL, 3, FALSE)</f>
        <v>#N/A</v>
      </c>
      <c r="AO372" s="53" t="e">
        <f>K372-L372-VLOOKUP(C372, Вчера_Конвасэл!C:BL, 5, FALSE)</f>
        <v>#N/A</v>
      </c>
      <c r="AP372" s="53" t="e">
        <f>M372-N372-VLOOKUP(C372, Вчера_Конвасэл!C:BL, 7, FALSE)</f>
        <v>#N/A</v>
      </c>
      <c r="AQ372" s="53" t="e">
        <f>O372-P372-VLOOKUP(C372, Вчера_Конвасэл!C:BL, 9, FALSE)</f>
        <v>#N/A</v>
      </c>
      <c r="AR372" s="53" t="e">
        <f>Q372-R372-VLOOKUP(C372, Вчера_Конвасэл!C:BL, 11, FALSE)</f>
        <v>#N/A</v>
      </c>
      <c r="AS372" s="53" t="e">
        <f>S372-T372-VLOOKUP(C372, Вчера_Конвасэл!C:BL, 13, FALSE)</f>
        <v>#N/A</v>
      </c>
      <c r="AT372" s="53" t="e">
        <f>U372-V372-VLOOKUP(C372, Вчера_Конвасэл!C:BL, 15, FALSE)</f>
        <v>#N/A</v>
      </c>
      <c r="AU372" s="53" t="e">
        <f>W372-X372-VLOOKUP(C372, Вчера_Конвасэл!C:BL, 17, FALSE)</f>
        <v>#N/A</v>
      </c>
      <c r="AV372" s="53" t="e">
        <f>Y372-Z372-VLOOKUP(C372, Вчера_Конвасэл!C:BL, 19, FALSE)</f>
        <v>#N/A</v>
      </c>
      <c r="AW372" s="53" t="e">
        <f>AA372-AB372-VLOOKUP(C372, Вчера_Конвасэл!C:BL, 21, FALSE)</f>
        <v>#N/A</v>
      </c>
      <c r="AX372" s="53" t="e">
        <f>AC372-AD372-VLOOKUP(C372, Вчера_Конвасэл!C:BL, 23, FALSE)</f>
        <v>#N/A</v>
      </c>
      <c r="AY372" s="53" t="e">
        <f>VLOOKUP(C372, Вчера_Конвасэл!C:BL, 26, FALSE)+F372-Z372-AD372-AG372</f>
        <v>#N/A</v>
      </c>
      <c r="AZ372" s="53" t="e">
        <f>AE372-VLOOKUP(C372, Вчера_Конвасэл!C:BL, 25, FALSE)</f>
        <v>#N/A</v>
      </c>
    </row>
    <row r="373" spans="1:52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3">
        <f t="shared" si="11"/>
        <v>0</v>
      </c>
      <c r="AJ373" s="53">
        <f t="shared" si="12"/>
        <v>0</v>
      </c>
      <c r="AK373" s="53" t="str">
        <f>IF(ISNA(VLOOKUP(C373,Вчера_Конвасэл!C:C, 1, FALSE)),"ошибка",0)</f>
        <v>ошибка</v>
      </c>
      <c r="AL373" s="55"/>
      <c r="AM373" s="53" t="e">
        <f>D373-VLOOKUP(C373, Вчера_Конвасэл!C:BL, 2, FALSE)</f>
        <v>#N/A</v>
      </c>
      <c r="AN373" s="53" t="e">
        <f>E373-F373-VLOOKUP(C373, Вчера_Конвасэл!C:BL, 3, FALSE)</f>
        <v>#N/A</v>
      </c>
      <c r="AO373" s="53" t="e">
        <f>K373-L373-VLOOKUP(C373, Вчера_Конвасэл!C:BL, 5, FALSE)</f>
        <v>#N/A</v>
      </c>
      <c r="AP373" s="53" t="e">
        <f>M373-N373-VLOOKUP(C373, Вчера_Конвасэл!C:BL, 7, FALSE)</f>
        <v>#N/A</v>
      </c>
      <c r="AQ373" s="53" t="e">
        <f>O373-P373-VLOOKUP(C373, Вчера_Конвасэл!C:BL, 9, FALSE)</f>
        <v>#N/A</v>
      </c>
      <c r="AR373" s="53" t="e">
        <f>Q373-R373-VLOOKUP(C373, Вчера_Конвасэл!C:BL, 11, FALSE)</f>
        <v>#N/A</v>
      </c>
      <c r="AS373" s="53" t="e">
        <f>S373-T373-VLOOKUP(C373, Вчера_Конвасэл!C:BL, 13, FALSE)</f>
        <v>#N/A</v>
      </c>
      <c r="AT373" s="53" t="e">
        <f>U373-V373-VLOOKUP(C373, Вчера_Конвасэл!C:BL, 15, FALSE)</f>
        <v>#N/A</v>
      </c>
      <c r="AU373" s="53" t="e">
        <f>W373-X373-VLOOKUP(C373, Вчера_Конвасэл!C:BL, 17, FALSE)</f>
        <v>#N/A</v>
      </c>
      <c r="AV373" s="53" t="e">
        <f>Y373-Z373-VLOOKUP(C373, Вчера_Конвасэл!C:BL, 19, FALSE)</f>
        <v>#N/A</v>
      </c>
      <c r="AW373" s="53" t="e">
        <f>AA373-AB373-VLOOKUP(C373, Вчера_Конвасэл!C:BL, 21, FALSE)</f>
        <v>#N/A</v>
      </c>
      <c r="AX373" s="53" t="e">
        <f>AC373-AD373-VLOOKUP(C373, Вчера_Конвасэл!C:BL, 23, FALSE)</f>
        <v>#N/A</v>
      </c>
      <c r="AY373" s="53" t="e">
        <f>VLOOKUP(C373, Вчера_Конвасэл!C:BL, 26, FALSE)+F373-Z373-AD373-AG373</f>
        <v>#N/A</v>
      </c>
      <c r="AZ373" s="53" t="e">
        <f>AE373-VLOOKUP(C373, Вчера_Конвасэл!C:BL, 25, FALSE)</f>
        <v>#N/A</v>
      </c>
    </row>
    <row r="374" spans="1:52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3">
        <f t="shared" si="11"/>
        <v>0</v>
      </c>
      <c r="AJ374" s="53">
        <f t="shared" si="12"/>
        <v>0</v>
      </c>
      <c r="AK374" s="53" t="str">
        <f>IF(ISNA(VLOOKUP(C374,Вчера_Конвасэл!C:C, 1, FALSE)),"ошибка",0)</f>
        <v>ошибка</v>
      </c>
      <c r="AL374" s="55"/>
      <c r="AM374" s="53" t="e">
        <f>D374-VLOOKUP(C374, Вчера_Конвасэл!C:BL, 2, FALSE)</f>
        <v>#N/A</v>
      </c>
      <c r="AN374" s="53" t="e">
        <f>E374-F374-VLOOKUP(C374, Вчера_Конвасэл!C:BL, 3, FALSE)</f>
        <v>#N/A</v>
      </c>
      <c r="AO374" s="53" t="e">
        <f>K374-L374-VLOOKUP(C374, Вчера_Конвасэл!C:BL, 5, FALSE)</f>
        <v>#N/A</v>
      </c>
      <c r="AP374" s="53" t="e">
        <f>M374-N374-VLOOKUP(C374, Вчера_Конвасэл!C:BL, 7, FALSE)</f>
        <v>#N/A</v>
      </c>
      <c r="AQ374" s="53" t="e">
        <f>O374-P374-VLOOKUP(C374, Вчера_Конвасэл!C:BL, 9, FALSE)</f>
        <v>#N/A</v>
      </c>
      <c r="AR374" s="53" t="e">
        <f>Q374-R374-VLOOKUP(C374, Вчера_Конвасэл!C:BL, 11, FALSE)</f>
        <v>#N/A</v>
      </c>
      <c r="AS374" s="53" t="e">
        <f>S374-T374-VLOOKUP(C374, Вчера_Конвасэл!C:BL, 13, FALSE)</f>
        <v>#N/A</v>
      </c>
      <c r="AT374" s="53" t="e">
        <f>U374-V374-VLOOKUP(C374, Вчера_Конвасэл!C:BL, 15, FALSE)</f>
        <v>#N/A</v>
      </c>
      <c r="AU374" s="53" t="e">
        <f>W374-X374-VLOOKUP(C374, Вчера_Конвасэл!C:BL, 17, FALSE)</f>
        <v>#N/A</v>
      </c>
      <c r="AV374" s="53" t="e">
        <f>Y374-Z374-VLOOKUP(C374, Вчера_Конвасэл!C:BL, 19, FALSE)</f>
        <v>#N/A</v>
      </c>
      <c r="AW374" s="53" t="e">
        <f>AA374-AB374-VLOOKUP(C374, Вчера_Конвасэл!C:BL, 21, FALSE)</f>
        <v>#N/A</v>
      </c>
      <c r="AX374" s="53" t="e">
        <f>AC374-AD374-VLOOKUP(C374, Вчера_Конвасэл!C:BL, 23, FALSE)</f>
        <v>#N/A</v>
      </c>
      <c r="AY374" s="53" t="e">
        <f>VLOOKUP(C374, Вчера_Конвасэл!C:BL, 26, FALSE)+F374-Z374-AD374-AG374</f>
        <v>#N/A</v>
      </c>
      <c r="AZ374" s="53" t="e">
        <f>AE374-VLOOKUP(C374, Вчера_Конвасэл!C:BL, 25, FALSE)</f>
        <v>#N/A</v>
      </c>
    </row>
    <row r="375" spans="1:52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3">
        <f t="shared" si="11"/>
        <v>0</v>
      </c>
      <c r="AJ375" s="53">
        <f t="shared" si="12"/>
        <v>0</v>
      </c>
      <c r="AK375" s="53" t="str">
        <f>IF(ISNA(VLOOKUP(C375,Вчера_Конвасэл!C:C, 1, FALSE)),"ошибка",0)</f>
        <v>ошибка</v>
      </c>
      <c r="AL375" s="55"/>
      <c r="AM375" s="53" t="e">
        <f>D375-VLOOKUP(C375, Вчера_Конвасэл!C:BL, 2, FALSE)</f>
        <v>#N/A</v>
      </c>
      <c r="AN375" s="53" t="e">
        <f>E375-F375-VLOOKUP(C375, Вчера_Конвасэл!C:BL, 3, FALSE)</f>
        <v>#N/A</v>
      </c>
      <c r="AO375" s="53" t="e">
        <f>K375-L375-VLOOKUP(C375, Вчера_Конвасэл!C:BL, 5, FALSE)</f>
        <v>#N/A</v>
      </c>
      <c r="AP375" s="53" t="e">
        <f>M375-N375-VLOOKUP(C375, Вчера_Конвасэл!C:BL, 7, FALSE)</f>
        <v>#N/A</v>
      </c>
      <c r="AQ375" s="53" t="e">
        <f>O375-P375-VLOOKUP(C375, Вчера_Конвасэл!C:BL, 9, FALSE)</f>
        <v>#N/A</v>
      </c>
      <c r="AR375" s="53" t="e">
        <f>Q375-R375-VLOOKUP(C375, Вчера_Конвасэл!C:BL, 11, FALSE)</f>
        <v>#N/A</v>
      </c>
      <c r="AS375" s="53" t="e">
        <f>S375-T375-VLOOKUP(C375, Вчера_Конвасэл!C:BL, 13, FALSE)</f>
        <v>#N/A</v>
      </c>
      <c r="AT375" s="53" t="e">
        <f>U375-V375-VLOOKUP(C375, Вчера_Конвасэл!C:BL, 15, FALSE)</f>
        <v>#N/A</v>
      </c>
      <c r="AU375" s="53" t="e">
        <f>W375-X375-VLOOKUP(C375, Вчера_Конвасэл!C:BL, 17, FALSE)</f>
        <v>#N/A</v>
      </c>
      <c r="AV375" s="53" t="e">
        <f>Y375-Z375-VLOOKUP(C375, Вчера_Конвасэл!C:BL, 19, FALSE)</f>
        <v>#N/A</v>
      </c>
      <c r="AW375" s="53" t="e">
        <f>AA375-AB375-VLOOKUP(C375, Вчера_Конвасэл!C:BL, 21, FALSE)</f>
        <v>#N/A</v>
      </c>
      <c r="AX375" s="53" t="e">
        <f>AC375-AD375-VLOOKUP(C375, Вчера_Конвасэл!C:BL, 23, FALSE)</f>
        <v>#N/A</v>
      </c>
      <c r="AY375" s="53" t="e">
        <f>VLOOKUP(C375, Вчера_Конвасэл!C:BL, 26, FALSE)+F375-Z375-AD375-AG375</f>
        <v>#N/A</v>
      </c>
      <c r="AZ375" s="53" t="e">
        <f>AE375-VLOOKUP(C375, Вчера_Конвасэл!C:BL, 25, FALSE)</f>
        <v>#N/A</v>
      </c>
    </row>
    <row r="376" spans="1:52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3">
        <f t="shared" si="11"/>
        <v>0</v>
      </c>
      <c r="AJ376" s="53">
        <f t="shared" si="12"/>
        <v>0</v>
      </c>
      <c r="AK376" s="53" t="str">
        <f>IF(ISNA(VLOOKUP(C376,Вчера_Конвасэл!C:C, 1, FALSE)),"ошибка",0)</f>
        <v>ошибка</v>
      </c>
      <c r="AL376" s="55"/>
      <c r="AM376" s="53" t="e">
        <f>D376-VLOOKUP(C376, Вчера_Конвасэл!C:BL, 2, FALSE)</f>
        <v>#N/A</v>
      </c>
      <c r="AN376" s="53" t="e">
        <f>E376-F376-VLOOKUP(C376, Вчера_Конвасэл!C:BL, 3, FALSE)</f>
        <v>#N/A</v>
      </c>
      <c r="AO376" s="53" t="e">
        <f>K376-L376-VLOOKUP(C376, Вчера_Конвасэл!C:BL, 5, FALSE)</f>
        <v>#N/A</v>
      </c>
      <c r="AP376" s="53" t="e">
        <f>M376-N376-VLOOKUP(C376, Вчера_Конвасэл!C:BL, 7, FALSE)</f>
        <v>#N/A</v>
      </c>
      <c r="AQ376" s="53" t="e">
        <f>O376-P376-VLOOKUP(C376, Вчера_Конвасэл!C:BL, 9, FALSE)</f>
        <v>#N/A</v>
      </c>
      <c r="AR376" s="53" t="e">
        <f>Q376-R376-VLOOKUP(C376, Вчера_Конвасэл!C:BL, 11, FALSE)</f>
        <v>#N/A</v>
      </c>
      <c r="AS376" s="53" t="e">
        <f>S376-T376-VLOOKUP(C376, Вчера_Конвасэл!C:BL, 13, FALSE)</f>
        <v>#N/A</v>
      </c>
      <c r="AT376" s="53" t="e">
        <f>U376-V376-VLOOKUP(C376, Вчера_Конвасэл!C:BL, 15, FALSE)</f>
        <v>#N/A</v>
      </c>
      <c r="AU376" s="53" t="e">
        <f>W376-X376-VLOOKUP(C376, Вчера_Конвасэл!C:BL, 17, FALSE)</f>
        <v>#N/A</v>
      </c>
      <c r="AV376" s="53" t="e">
        <f>Y376-Z376-VLOOKUP(C376, Вчера_Конвасэл!C:BL, 19, FALSE)</f>
        <v>#N/A</v>
      </c>
      <c r="AW376" s="53" t="e">
        <f>AA376-AB376-VLOOKUP(C376, Вчера_Конвасэл!C:BL, 21, FALSE)</f>
        <v>#N/A</v>
      </c>
      <c r="AX376" s="53" t="e">
        <f>AC376-AD376-VLOOKUP(C376, Вчера_Конвасэл!C:BL, 23, FALSE)</f>
        <v>#N/A</v>
      </c>
      <c r="AY376" s="53" t="e">
        <f>VLOOKUP(C376, Вчера_Конвасэл!C:BL, 26, FALSE)+F376-Z376-AD376-AG376</f>
        <v>#N/A</v>
      </c>
      <c r="AZ376" s="53" t="e">
        <f>AE376-VLOOKUP(C376, Вчера_Конвасэл!C:BL, 25, FALSE)</f>
        <v>#N/A</v>
      </c>
    </row>
    <row r="377" spans="1:52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3">
        <f t="shared" si="11"/>
        <v>0</v>
      </c>
      <c r="AJ377" s="53">
        <f t="shared" si="12"/>
        <v>0</v>
      </c>
      <c r="AK377" s="53" t="str">
        <f>IF(ISNA(VLOOKUP(C377,Вчера_Конвасэл!C:C, 1, FALSE)),"ошибка",0)</f>
        <v>ошибка</v>
      </c>
      <c r="AL377" s="55"/>
      <c r="AM377" s="53" t="e">
        <f>D377-VLOOKUP(C377, Вчера_Конвасэл!C:BL, 2, FALSE)</f>
        <v>#N/A</v>
      </c>
      <c r="AN377" s="53" t="e">
        <f>E377-F377-VLOOKUP(C377, Вчера_Конвасэл!C:BL, 3, FALSE)</f>
        <v>#N/A</v>
      </c>
      <c r="AO377" s="53" t="e">
        <f>K377-L377-VLOOKUP(C377, Вчера_Конвасэл!C:BL, 5, FALSE)</f>
        <v>#N/A</v>
      </c>
      <c r="AP377" s="53" t="e">
        <f>M377-N377-VLOOKUP(C377, Вчера_Конвасэл!C:BL, 7, FALSE)</f>
        <v>#N/A</v>
      </c>
      <c r="AQ377" s="53" t="e">
        <f>O377-P377-VLOOKUP(C377, Вчера_Конвасэл!C:BL, 9, FALSE)</f>
        <v>#N/A</v>
      </c>
      <c r="AR377" s="53" t="e">
        <f>Q377-R377-VLOOKUP(C377, Вчера_Конвасэл!C:BL, 11, FALSE)</f>
        <v>#N/A</v>
      </c>
      <c r="AS377" s="53" t="e">
        <f>S377-T377-VLOOKUP(C377, Вчера_Конвасэл!C:BL, 13, FALSE)</f>
        <v>#N/A</v>
      </c>
      <c r="AT377" s="53" t="e">
        <f>U377-V377-VLOOKUP(C377, Вчера_Конвасэл!C:BL, 15, FALSE)</f>
        <v>#N/A</v>
      </c>
      <c r="AU377" s="53" t="e">
        <f>W377-X377-VLOOKUP(C377, Вчера_Конвасэл!C:BL, 17, FALSE)</f>
        <v>#N/A</v>
      </c>
      <c r="AV377" s="53" t="e">
        <f>Y377-Z377-VLOOKUP(C377, Вчера_Конвасэл!C:BL, 19, FALSE)</f>
        <v>#N/A</v>
      </c>
      <c r="AW377" s="53" t="e">
        <f>AA377-AB377-VLOOKUP(C377, Вчера_Конвасэл!C:BL, 21, FALSE)</f>
        <v>#N/A</v>
      </c>
      <c r="AX377" s="53" t="e">
        <f>AC377-AD377-VLOOKUP(C377, Вчера_Конвасэл!C:BL, 23, FALSE)</f>
        <v>#N/A</v>
      </c>
      <c r="AY377" s="53" t="e">
        <f>VLOOKUP(C377, Вчера_Конвасэл!C:BL, 26, FALSE)+F377-Z377-AD377-AG377</f>
        <v>#N/A</v>
      </c>
      <c r="AZ377" s="53" t="e">
        <f>AE377-VLOOKUP(C377, Вчера_Конвасэл!C:BL, 25, FALSE)</f>
        <v>#N/A</v>
      </c>
    </row>
    <row r="378" spans="1:52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3">
        <f t="shared" si="11"/>
        <v>0</v>
      </c>
      <c r="AJ378" s="53">
        <f t="shared" si="12"/>
        <v>0</v>
      </c>
      <c r="AK378" s="53" t="str">
        <f>IF(ISNA(VLOOKUP(C378,Вчера_Конвасэл!C:C, 1, FALSE)),"ошибка",0)</f>
        <v>ошибка</v>
      </c>
      <c r="AL378" s="55"/>
      <c r="AM378" s="53" t="e">
        <f>D378-VLOOKUP(C378, Вчера_Конвасэл!C:BL, 2, FALSE)</f>
        <v>#N/A</v>
      </c>
      <c r="AN378" s="53" t="e">
        <f>E378-F378-VLOOKUP(C378, Вчера_Конвасэл!C:BL, 3, FALSE)</f>
        <v>#N/A</v>
      </c>
      <c r="AO378" s="53" t="e">
        <f>K378-L378-VLOOKUP(C378, Вчера_Конвасэл!C:BL, 5, FALSE)</f>
        <v>#N/A</v>
      </c>
      <c r="AP378" s="53" t="e">
        <f>M378-N378-VLOOKUP(C378, Вчера_Конвасэл!C:BL, 7, FALSE)</f>
        <v>#N/A</v>
      </c>
      <c r="AQ378" s="53" t="e">
        <f>O378-P378-VLOOKUP(C378, Вчера_Конвасэл!C:BL, 9, FALSE)</f>
        <v>#N/A</v>
      </c>
      <c r="AR378" s="53" t="e">
        <f>Q378-R378-VLOOKUP(C378, Вчера_Конвасэл!C:BL, 11, FALSE)</f>
        <v>#N/A</v>
      </c>
      <c r="AS378" s="53" t="e">
        <f>S378-T378-VLOOKUP(C378, Вчера_Конвасэл!C:BL, 13, FALSE)</f>
        <v>#N/A</v>
      </c>
      <c r="AT378" s="53" t="e">
        <f>U378-V378-VLOOKUP(C378, Вчера_Конвасэл!C:BL, 15, FALSE)</f>
        <v>#N/A</v>
      </c>
      <c r="AU378" s="53" t="e">
        <f>W378-X378-VLOOKUP(C378, Вчера_Конвасэл!C:BL, 17, FALSE)</f>
        <v>#N/A</v>
      </c>
      <c r="AV378" s="53" t="e">
        <f>Y378-Z378-VLOOKUP(C378, Вчера_Конвасэл!C:BL, 19, FALSE)</f>
        <v>#N/A</v>
      </c>
      <c r="AW378" s="53" t="e">
        <f>AA378-AB378-VLOOKUP(C378, Вчера_Конвасэл!C:BL, 21, FALSE)</f>
        <v>#N/A</v>
      </c>
      <c r="AX378" s="53" t="e">
        <f>AC378-AD378-VLOOKUP(C378, Вчера_Конвасэл!C:BL, 23, FALSE)</f>
        <v>#N/A</v>
      </c>
      <c r="AY378" s="53" t="e">
        <f>VLOOKUP(C378, Вчера_Конвасэл!C:BL, 26, FALSE)+F378-Z378-AD378-AG378</f>
        <v>#N/A</v>
      </c>
      <c r="AZ378" s="53" t="e">
        <f>AE378-VLOOKUP(C378, Вчера_Конвасэл!C:BL, 25, FALSE)</f>
        <v>#N/A</v>
      </c>
    </row>
    <row r="379" spans="1:52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3">
        <f t="shared" si="11"/>
        <v>0</v>
      </c>
      <c r="AJ379" s="53">
        <f t="shared" si="12"/>
        <v>0</v>
      </c>
      <c r="AK379" s="53" t="str">
        <f>IF(ISNA(VLOOKUP(C379,Вчера_Конвасэл!C:C, 1, FALSE)),"ошибка",0)</f>
        <v>ошибка</v>
      </c>
      <c r="AL379" s="55"/>
      <c r="AM379" s="53" t="e">
        <f>D379-VLOOKUP(C379, Вчера_Конвасэл!C:BL, 2, FALSE)</f>
        <v>#N/A</v>
      </c>
      <c r="AN379" s="53" t="e">
        <f>E379-F379-VLOOKUP(C379, Вчера_Конвасэл!C:BL, 3, FALSE)</f>
        <v>#N/A</v>
      </c>
      <c r="AO379" s="53" t="e">
        <f>K379-L379-VLOOKUP(C379, Вчера_Конвасэл!C:BL, 5, FALSE)</f>
        <v>#N/A</v>
      </c>
      <c r="AP379" s="53" t="e">
        <f>M379-N379-VLOOKUP(C379, Вчера_Конвасэл!C:BL, 7, FALSE)</f>
        <v>#N/A</v>
      </c>
      <c r="AQ379" s="53" t="e">
        <f>O379-P379-VLOOKUP(C379, Вчера_Конвасэл!C:BL, 9, FALSE)</f>
        <v>#N/A</v>
      </c>
      <c r="AR379" s="53" t="e">
        <f>Q379-R379-VLOOKUP(C379, Вчера_Конвасэл!C:BL, 11, FALSE)</f>
        <v>#N/A</v>
      </c>
      <c r="AS379" s="53" t="e">
        <f>S379-T379-VLOOKUP(C379, Вчера_Конвасэл!C:BL, 13, FALSE)</f>
        <v>#N/A</v>
      </c>
      <c r="AT379" s="53" t="e">
        <f>U379-V379-VLOOKUP(C379, Вчера_Конвасэл!C:BL, 15, FALSE)</f>
        <v>#N/A</v>
      </c>
      <c r="AU379" s="53" t="e">
        <f>W379-X379-VLOOKUP(C379, Вчера_Конвасэл!C:BL, 17, FALSE)</f>
        <v>#N/A</v>
      </c>
      <c r="AV379" s="53" t="e">
        <f>Y379-Z379-VLOOKUP(C379, Вчера_Конвасэл!C:BL, 19, FALSE)</f>
        <v>#N/A</v>
      </c>
      <c r="AW379" s="53" t="e">
        <f>AA379-AB379-VLOOKUP(C379, Вчера_Конвасэл!C:BL, 21, FALSE)</f>
        <v>#N/A</v>
      </c>
      <c r="AX379" s="53" t="e">
        <f>AC379-AD379-VLOOKUP(C379, Вчера_Конвасэл!C:BL, 23, FALSE)</f>
        <v>#N/A</v>
      </c>
      <c r="AY379" s="53" t="e">
        <f>VLOOKUP(C379, Вчера_Конвасэл!C:BL, 26, FALSE)+F379-Z379-AD379-AG379</f>
        <v>#N/A</v>
      </c>
      <c r="AZ379" s="53" t="e">
        <f>AE379-VLOOKUP(C379, Вчера_Конвасэл!C:BL, 25, FALSE)</f>
        <v>#N/A</v>
      </c>
    </row>
    <row r="380" spans="1:52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3">
        <f t="shared" si="11"/>
        <v>0</v>
      </c>
      <c r="AJ380" s="53">
        <f t="shared" si="12"/>
        <v>0</v>
      </c>
      <c r="AK380" s="53" t="str">
        <f>IF(ISNA(VLOOKUP(C380,Вчера_Конвасэл!C:C, 1, FALSE)),"ошибка",0)</f>
        <v>ошибка</v>
      </c>
      <c r="AL380" s="55"/>
      <c r="AM380" s="53" t="e">
        <f>D380-VLOOKUP(C380, Вчера_Конвасэл!C:BL, 2, FALSE)</f>
        <v>#N/A</v>
      </c>
      <c r="AN380" s="53" t="e">
        <f>E380-F380-VLOOKUP(C380, Вчера_Конвасэл!C:BL, 3, FALSE)</f>
        <v>#N/A</v>
      </c>
      <c r="AO380" s="53" t="e">
        <f>K380-L380-VLOOKUP(C380, Вчера_Конвасэл!C:BL, 5, FALSE)</f>
        <v>#N/A</v>
      </c>
      <c r="AP380" s="53" t="e">
        <f>M380-N380-VLOOKUP(C380, Вчера_Конвасэл!C:BL, 7, FALSE)</f>
        <v>#N/A</v>
      </c>
      <c r="AQ380" s="53" t="e">
        <f>O380-P380-VLOOKUP(C380, Вчера_Конвасэл!C:BL, 9, FALSE)</f>
        <v>#N/A</v>
      </c>
      <c r="AR380" s="53" t="e">
        <f>Q380-R380-VLOOKUP(C380, Вчера_Конвасэл!C:BL, 11, FALSE)</f>
        <v>#N/A</v>
      </c>
      <c r="AS380" s="53" t="e">
        <f>S380-T380-VLOOKUP(C380, Вчера_Конвасэл!C:BL, 13, FALSE)</f>
        <v>#N/A</v>
      </c>
      <c r="AT380" s="53" t="e">
        <f>U380-V380-VLOOKUP(C380, Вчера_Конвасэл!C:BL, 15, FALSE)</f>
        <v>#N/A</v>
      </c>
      <c r="AU380" s="53" t="e">
        <f>W380-X380-VLOOKUP(C380, Вчера_Конвасэл!C:BL, 17, FALSE)</f>
        <v>#N/A</v>
      </c>
      <c r="AV380" s="53" t="e">
        <f>Y380-Z380-VLOOKUP(C380, Вчера_Конвасэл!C:BL, 19, FALSE)</f>
        <v>#N/A</v>
      </c>
      <c r="AW380" s="53" t="e">
        <f>AA380-AB380-VLOOKUP(C380, Вчера_Конвасэл!C:BL, 21, FALSE)</f>
        <v>#N/A</v>
      </c>
      <c r="AX380" s="53" t="e">
        <f>AC380-AD380-VLOOKUP(C380, Вчера_Конвасэл!C:BL, 23, FALSE)</f>
        <v>#N/A</v>
      </c>
      <c r="AY380" s="53" t="e">
        <f>VLOOKUP(C380, Вчера_Конвасэл!C:BL, 26, FALSE)+F380-Z380-AD380-AG380</f>
        <v>#N/A</v>
      </c>
      <c r="AZ380" s="53" t="e">
        <f>AE380-VLOOKUP(C380, Вчера_Конвасэл!C:BL, 25, FALSE)</f>
        <v>#N/A</v>
      </c>
    </row>
    <row r="381" spans="1:52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3">
        <f t="shared" si="11"/>
        <v>0</v>
      </c>
      <c r="AJ381" s="53">
        <f t="shared" si="12"/>
        <v>0</v>
      </c>
      <c r="AK381" s="53" t="str">
        <f>IF(ISNA(VLOOKUP(C381,Вчера_Конвасэл!C:C, 1, FALSE)),"ошибка",0)</f>
        <v>ошибка</v>
      </c>
      <c r="AL381" s="55"/>
      <c r="AM381" s="53" t="e">
        <f>D381-VLOOKUP(C381, Вчера_Конвасэл!C:BL, 2, FALSE)</f>
        <v>#N/A</v>
      </c>
      <c r="AN381" s="53" t="e">
        <f>E381-F381-VLOOKUP(C381, Вчера_Конвасэл!C:BL, 3, FALSE)</f>
        <v>#N/A</v>
      </c>
      <c r="AO381" s="53" t="e">
        <f>K381-L381-VLOOKUP(C381, Вчера_Конвасэл!C:BL, 5, FALSE)</f>
        <v>#N/A</v>
      </c>
      <c r="AP381" s="53" t="e">
        <f>M381-N381-VLOOKUP(C381, Вчера_Конвасэл!C:BL, 7, FALSE)</f>
        <v>#N/A</v>
      </c>
      <c r="AQ381" s="53" t="e">
        <f>O381-P381-VLOOKUP(C381, Вчера_Конвасэл!C:BL, 9, FALSE)</f>
        <v>#N/A</v>
      </c>
      <c r="AR381" s="53" t="e">
        <f>Q381-R381-VLOOKUP(C381, Вчера_Конвасэл!C:BL, 11, FALSE)</f>
        <v>#N/A</v>
      </c>
      <c r="AS381" s="53" t="e">
        <f>S381-T381-VLOOKUP(C381, Вчера_Конвасэл!C:BL, 13, FALSE)</f>
        <v>#N/A</v>
      </c>
      <c r="AT381" s="53" t="e">
        <f>U381-V381-VLOOKUP(C381, Вчера_Конвасэл!C:BL, 15, FALSE)</f>
        <v>#N/A</v>
      </c>
      <c r="AU381" s="53" t="e">
        <f>W381-X381-VLOOKUP(C381, Вчера_Конвасэл!C:BL, 17, FALSE)</f>
        <v>#N/A</v>
      </c>
      <c r="AV381" s="53" t="e">
        <f>Y381-Z381-VLOOKUP(C381, Вчера_Конвасэл!C:BL, 19, FALSE)</f>
        <v>#N/A</v>
      </c>
      <c r="AW381" s="53" t="e">
        <f>AA381-AB381-VLOOKUP(C381, Вчера_Конвасэл!C:BL, 21, FALSE)</f>
        <v>#N/A</v>
      </c>
      <c r="AX381" s="53" t="e">
        <f>AC381-AD381-VLOOKUP(C381, Вчера_Конвасэл!C:BL, 23, FALSE)</f>
        <v>#N/A</v>
      </c>
      <c r="AY381" s="53" t="e">
        <f>VLOOKUP(C381, Вчера_Конвасэл!C:BL, 26, FALSE)+F381-Z381-AD381-AG381</f>
        <v>#N/A</v>
      </c>
      <c r="AZ381" s="53" t="e">
        <f>AE381-VLOOKUP(C381, Вчера_Конвасэл!C:BL, 25, FALSE)</f>
        <v>#N/A</v>
      </c>
    </row>
    <row r="382" spans="1:52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3">
        <f t="shared" si="11"/>
        <v>0</v>
      </c>
      <c r="AJ382" s="53">
        <f t="shared" si="12"/>
        <v>0</v>
      </c>
      <c r="AK382" s="53" t="str">
        <f>IF(ISNA(VLOOKUP(C382,Вчера_Конвасэл!C:C, 1, FALSE)),"ошибка",0)</f>
        <v>ошибка</v>
      </c>
      <c r="AL382" s="55"/>
      <c r="AM382" s="53" t="e">
        <f>D382-VLOOKUP(C382, Вчера_Конвасэл!C:BL, 2, FALSE)</f>
        <v>#N/A</v>
      </c>
      <c r="AN382" s="53" t="e">
        <f>E382-F382-VLOOKUP(C382, Вчера_Конвасэл!C:BL, 3, FALSE)</f>
        <v>#N/A</v>
      </c>
      <c r="AO382" s="53" t="e">
        <f>K382-L382-VLOOKUP(C382, Вчера_Конвасэл!C:BL, 5, FALSE)</f>
        <v>#N/A</v>
      </c>
      <c r="AP382" s="53" t="e">
        <f>M382-N382-VLOOKUP(C382, Вчера_Конвасэл!C:BL, 7, FALSE)</f>
        <v>#N/A</v>
      </c>
      <c r="AQ382" s="53" t="e">
        <f>O382-P382-VLOOKUP(C382, Вчера_Конвасэл!C:BL, 9, FALSE)</f>
        <v>#N/A</v>
      </c>
      <c r="AR382" s="53" t="e">
        <f>Q382-R382-VLOOKUP(C382, Вчера_Конвасэл!C:BL, 11, FALSE)</f>
        <v>#N/A</v>
      </c>
      <c r="AS382" s="53" t="e">
        <f>S382-T382-VLOOKUP(C382, Вчера_Конвасэл!C:BL, 13, FALSE)</f>
        <v>#N/A</v>
      </c>
      <c r="AT382" s="53" t="e">
        <f>U382-V382-VLOOKUP(C382, Вчера_Конвасэл!C:BL, 15, FALSE)</f>
        <v>#N/A</v>
      </c>
      <c r="AU382" s="53" t="e">
        <f>W382-X382-VLOOKUP(C382, Вчера_Конвасэл!C:BL, 17, FALSE)</f>
        <v>#N/A</v>
      </c>
      <c r="AV382" s="53" t="e">
        <f>Y382-Z382-VLOOKUP(C382, Вчера_Конвасэл!C:BL, 19, FALSE)</f>
        <v>#N/A</v>
      </c>
      <c r="AW382" s="53" t="e">
        <f>AA382-AB382-VLOOKUP(C382, Вчера_Конвасэл!C:BL, 21, FALSE)</f>
        <v>#N/A</v>
      </c>
      <c r="AX382" s="53" t="e">
        <f>AC382-AD382-VLOOKUP(C382, Вчера_Конвасэл!C:BL, 23, FALSE)</f>
        <v>#N/A</v>
      </c>
      <c r="AY382" s="53" t="e">
        <f>VLOOKUP(C382, Вчера_Конвасэл!C:BL, 26, FALSE)+F382-Z382-AD382-AG382</f>
        <v>#N/A</v>
      </c>
      <c r="AZ382" s="53" t="e">
        <f>AE382-VLOOKUP(C382, Вчера_Конвасэл!C:BL, 25, FALSE)</f>
        <v>#N/A</v>
      </c>
    </row>
    <row r="383" spans="1:52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3">
        <f t="shared" si="11"/>
        <v>0</v>
      </c>
      <c r="AJ383" s="53">
        <f t="shared" si="12"/>
        <v>0</v>
      </c>
      <c r="AK383" s="53" t="str">
        <f>IF(ISNA(VLOOKUP(C383,Вчера_Конвасэл!C:C, 1, FALSE)),"ошибка",0)</f>
        <v>ошибка</v>
      </c>
      <c r="AL383" s="55"/>
      <c r="AM383" s="53" t="e">
        <f>D383-VLOOKUP(C383, Вчера_Конвасэл!C:BL, 2, FALSE)</f>
        <v>#N/A</v>
      </c>
      <c r="AN383" s="53" t="e">
        <f>E383-F383-VLOOKUP(C383, Вчера_Конвасэл!C:BL, 3, FALSE)</f>
        <v>#N/A</v>
      </c>
      <c r="AO383" s="53" t="e">
        <f>K383-L383-VLOOKUP(C383, Вчера_Конвасэл!C:BL, 5, FALSE)</f>
        <v>#N/A</v>
      </c>
      <c r="AP383" s="53" t="e">
        <f>M383-N383-VLOOKUP(C383, Вчера_Конвасэл!C:BL, 7, FALSE)</f>
        <v>#N/A</v>
      </c>
      <c r="AQ383" s="53" t="e">
        <f>O383-P383-VLOOKUP(C383, Вчера_Конвасэл!C:BL, 9, FALSE)</f>
        <v>#N/A</v>
      </c>
      <c r="AR383" s="53" t="e">
        <f>Q383-R383-VLOOKUP(C383, Вчера_Конвасэл!C:BL, 11, FALSE)</f>
        <v>#N/A</v>
      </c>
      <c r="AS383" s="53" t="e">
        <f>S383-T383-VLOOKUP(C383, Вчера_Конвасэл!C:BL, 13, FALSE)</f>
        <v>#N/A</v>
      </c>
      <c r="AT383" s="53" t="e">
        <f>U383-V383-VLOOKUP(C383, Вчера_Конвасэл!C:BL, 15, FALSE)</f>
        <v>#N/A</v>
      </c>
      <c r="AU383" s="53" t="e">
        <f>W383-X383-VLOOKUP(C383, Вчера_Конвасэл!C:BL, 17, FALSE)</f>
        <v>#N/A</v>
      </c>
      <c r="AV383" s="53" t="e">
        <f>Y383-Z383-VLOOKUP(C383, Вчера_Конвасэл!C:BL, 19, FALSE)</f>
        <v>#N/A</v>
      </c>
      <c r="AW383" s="53" t="e">
        <f>AA383-AB383-VLOOKUP(C383, Вчера_Конвасэл!C:BL, 21, FALSE)</f>
        <v>#N/A</v>
      </c>
      <c r="AX383" s="53" t="e">
        <f>AC383-AD383-VLOOKUP(C383, Вчера_Конвасэл!C:BL, 23, FALSE)</f>
        <v>#N/A</v>
      </c>
      <c r="AY383" s="53" t="e">
        <f>VLOOKUP(C383, Вчера_Конвасэл!C:BL, 26, FALSE)+F383-Z383-AD383-AG383</f>
        <v>#N/A</v>
      </c>
      <c r="AZ383" s="53" t="e">
        <f>AE383-VLOOKUP(C383, Вчера_Конвасэл!C:BL, 25, FALSE)</f>
        <v>#N/A</v>
      </c>
    </row>
    <row r="384" spans="1:52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3">
        <f t="shared" si="11"/>
        <v>0</v>
      </c>
      <c r="AJ384" s="53">
        <f t="shared" si="12"/>
        <v>0</v>
      </c>
      <c r="AK384" s="53" t="str">
        <f>IF(ISNA(VLOOKUP(C384,Вчера_Конвасэл!C:C, 1, FALSE)),"ошибка",0)</f>
        <v>ошибка</v>
      </c>
      <c r="AL384" s="55"/>
      <c r="AM384" s="53" t="e">
        <f>D384-VLOOKUP(C384, Вчера_Конвасэл!C:BL, 2, FALSE)</f>
        <v>#N/A</v>
      </c>
      <c r="AN384" s="53" t="e">
        <f>E384-F384-VLOOKUP(C384, Вчера_Конвасэл!C:BL, 3, FALSE)</f>
        <v>#N/A</v>
      </c>
      <c r="AO384" s="53" t="e">
        <f>K384-L384-VLOOKUP(C384, Вчера_Конвасэл!C:BL, 5, FALSE)</f>
        <v>#N/A</v>
      </c>
      <c r="AP384" s="53" t="e">
        <f>M384-N384-VLOOKUP(C384, Вчера_Конвасэл!C:BL, 7, FALSE)</f>
        <v>#N/A</v>
      </c>
      <c r="AQ384" s="53" t="e">
        <f>O384-P384-VLOOKUP(C384, Вчера_Конвасэл!C:BL, 9, FALSE)</f>
        <v>#N/A</v>
      </c>
      <c r="AR384" s="53" t="e">
        <f>Q384-R384-VLOOKUP(C384, Вчера_Конвасэл!C:BL, 11, FALSE)</f>
        <v>#N/A</v>
      </c>
      <c r="AS384" s="53" t="e">
        <f>S384-T384-VLOOKUP(C384, Вчера_Конвасэл!C:BL, 13, FALSE)</f>
        <v>#N/A</v>
      </c>
      <c r="AT384" s="53" t="e">
        <f>U384-V384-VLOOKUP(C384, Вчера_Конвасэл!C:BL, 15, FALSE)</f>
        <v>#N/A</v>
      </c>
      <c r="AU384" s="53" t="e">
        <f>W384-X384-VLOOKUP(C384, Вчера_Конвасэл!C:BL, 17, FALSE)</f>
        <v>#N/A</v>
      </c>
      <c r="AV384" s="53" t="e">
        <f>Y384-Z384-VLOOKUP(C384, Вчера_Конвасэл!C:BL, 19, FALSE)</f>
        <v>#N/A</v>
      </c>
      <c r="AW384" s="53" t="e">
        <f>AA384-AB384-VLOOKUP(C384, Вчера_Конвасэл!C:BL, 21, FALSE)</f>
        <v>#N/A</v>
      </c>
      <c r="AX384" s="53" t="e">
        <f>AC384-AD384-VLOOKUP(C384, Вчера_Конвасэл!C:BL, 23, FALSE)</f>
        <v>#N/A</v>
      </c>
      <c r="AY384" s="53" t="e">
        <f>VLOOKUP(C384, Вчера_Конвасэл!C:BL, 26, FALSE)+F384-Z384-AD384-AG384</f>
        <v>#N/A</v>
      </c>
      <c r="AZ384" s="53" t="e">
        <f>AE384-VLOOKUP(C384, Вчера_Конвасэл!C:BL, 25, FALSE)</f>
        <v>#N/A</v>
      </c>
    </row>
    <row r="385" spans="1:52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3">
        <f t="shared" si="11"/>
        <v>0</v>
      </c>
      <c r="AJ385" s="53">
        <f t="shared" si="12"/>
        <v>0</v>
      </c>
      <c r="AK385" s="53" t="str">
        <f>IF(ISNA(VLOOKUP(C385,Вчера_Конвасэл!C:C, 1, FALSE)),"ошибка",0)</f>
        <v>ошибка</v>
      </c>
      <c r="AL385" s="55"/>
      <c r="AM385" s="53" t="e">
        <f>D385-VLOOKUP(C385, Вчера_Конвасэл!C:BL, 2, FALSE)</f>
        <v>#N/A</v>
      </c>
      <c r="AN385" s="53" t="e">
        <f>E385-F385-VLOOKUP(C385, Вчера_Конвасэл!C:BL, 3, FALSE)</f>
        <v>#N/A</v>
      </c>
      <c r="AO385" s="53" t="e">
        <f>K385-L385-VLOOKUP(C385, Вчера_Конвасэл!C:BL, 5, FALSE)</f>
        <v>#N/A</v>
      </c>
      <c r="AP385" s="53" t="e">
        <f>M385-N385-VLOOKUP(C385, Вчера_Конвасэл!C:BL, 7, FALSE)</f>
        <v>#N/A</v>
      </c>
      <c r="AQ385" s="53" t="e">
        <f>O385-P385-VLOOKUP(C385, Вчера_Конвасэл!C:BL, 9, FALSE)</f>
        <v>#N/A</v>
      </c>
      <c r="AR385" s="53" t="e">
        <f>Q385-R385-VLOOKUP(C385, Вчера_Конвасэл!C:BL, 11, FALSE)</f>
        <v>#N/A</v>
      </c>
      <c r="AS385" s="53" t="e">
        <f>S385-T385-VLOOKUP(C385, Вчера_Конвасэл!C:BL, 13, FALSE)</f>
        <v>#N/A</v>
      </c>
      <c r="AT385" s="53" t="e">
        <f>U385-V385-VLOOKUP(C385, Вчера_Конвасэл!C:BL, 15, FALSE)</f>
        <v>#N/A</v>
      </c>
      <c r="AU385" s="53" t="e">
        <f>W385-X385-VLOOKUP(C385, Вчера_Конвасэл!C:BL, 17, FALSE)</f>
        <v>#N/A</v>
      </c>
      <c r="AV385" s="53" t="e">
        <f>Y385-Z385-VLOOKUP(C385, Вчера_Конвасэл!C:BL, 19, FALSE)</f>
        <v>#N/A</v>
      </c>
      <c r="AW385" s="53" t="e">
        <f>AA385-AB385-VLOOKUP(C385, Вчера_Конвасэл!C:BL, 21, FALSE)</f>
        <v>#N/A</v>
      </c>
      <c r="AX385" s="53" t="e">
        <f>AC385-AD385-VLOOKUP(C385, Вчера_Конвасэл!C:BL, 23, FALSE)</f>
        <v>#N/A</v>
      </c>
      <c r="AY385" s="53" t="e">
        <f>VLOOKUP(C385, Вчера_Конвасэл!C:BL, 26, FALSE)+F385-Z385-AD385-AG385</f>
        <v>#N/A</v>
      </c>
      <c r="AZ385" s="53" t="e">
        <f>AE385-VLOOKUP(C385, Вчера_Конвасэл!C:BL, 25, FALSE)</f>
        <v>#N/A</v>
      </c>
    </row>
    <row r="386" spans="1:52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3">
        <f t="shared" si="11"/>
        <v>0</v>
      </c>
      <c r="AJ386" s="53">
        <f t="shared" si="12"/>
        <v>0</v>
      </c>
      <c r="AK386" s="53" t="str">
        <f>IF(ISNA(VLOOKUP(C386,Вчера_Конвасэл!C:C, 1, FALSE)),"ошибка",0)</f>
        <v>ошибка</v>
      </c>
      <c r="AL386" s="55"/>
      <c r="AM386" s="53" t="e">
        <f>D386-VLOOKUP(C386, Вчера_Конвасэл!C:BL, 2, FALSE)</f>
        <v>#N/A</v>
      </c>
      <c r="AN386" s="53" t="e">
        <f>E386-F386-VLOOKUP(C386, Вчера_Конвасэл!C:BL, 3, FALSE)</f>
        <v>#N/A</v>
      </c>
      <c r="AO386" s="53" t="e">
        <f>K386-L386-VLOOKUP(C386, Вчера_Конвасэл!C:BL, 5, FALSE)</f>
        <v>#N/A</v>
      </c>
      <c r="AP386" s="53" t="e">
        <f>M386-N386-VLOOKUP(C386, Вчера_Конвасэл!C:BL, 7, FALSE)</f>
        <v>#N/A</v>
      </c>
      <c r="AQ386" s="53" t="e">
        <f>O386-P386-VLOOKUP(C386, Вчера_Конвасэл!C:BL, 9, FALSE)</f>
        <v>#N/A</v>
      </c>
      <c r="AR386" s="53" t="e">
        <f>Q386-R386-VLOOKUP(C386, Вчера_Конвасэл!C:BL, 11, FALSE)</f>
        <v>#N/A</v>
      </c>
      <c r="AS386" s="53" t="e">
        <f>S386-T386-VLOOKUP(C386, Вчера_Конвасэл!C:BL, 13, FALSE)</f>
        <v>#N/A</v>
      </c>
      <c r="AT386" s="53" t="e">
        <f>U386-V386-VLOOKUP(C386, Вчера_Конвасэл!C:BL, 15, FALSE)</f>
        <v>#N/A</v>
      </c>
      <c r="AU386" s="53" t="e">
        <f>W386-X386-VLOOKUP(C386, Вчера_Конвасэл!C:BL, 17, FALSE)</f>
        <v>#N/A</v>
      </c>
      <c r="AV386" s="53" t="e">
        <f>Y386-Z386-VLOOKUP(C386, Вчера_Конвасэл!C:BL, 19, FALSE)</f>
        <v>#N/A</v>
      </c>
      <c r="AW386" s="53" t="e">
        <f>AA386-AB386-VLOOKUP(C386, Вчера_Конвасэл!C:BL, 21, FALSE)</f>
        <v>#N/A</v>
      </c>
      <c r="AX386" s="53" t="e">
        <f>AC386-AD386-VLOOKUP(C386, Вчера_Конвасэл!C:BL, 23, FALSE)</f>
        <v>#N/A</v>
      </c>
      <c r="AY386" s="53" t="e">
        <f>VLOOKUP(C386, Вчера_Конвасэл!C:BL, 26, FALSE)+F386-Z386-AD386-AG386</f>
        <v>#N/A</v>
      </c>
      <c r="AZ386" s="53" t="e">
        <f>AE386-VLOOKUP(C386, Вчера_Конвасэл!C:BL, 25, FALSE)</f>
        <v>#N/A</v>
      </c>
    </row>
    <row r="387" spans="1:52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3">
        <f t="shared" si="11"/>
        <v>0</v>
      </c>
      <c r="AJ387" s="53">
        <f t="shared" si="12"/>
        <v>0</v>
      </c>
      <c r="AK387" s="53" t="str">
        <f>IF(ISNA(VLOOKUP(C387,Вчера_Конвасэл!C:C, 1, FALSE)),"ошибка",0)</f>
        <v>ошибка</v>
      </c>
      <c r="AL387" s="55"/>
      <c r="AM387" s="53" t="e">
        <f>D387-VLOOKUP(C387, Вчера_Конвасэл!C:BL, 2, FALSE)</f>
        <v>#N/A</v>
      </c>
      <c r="AN387" s="53" t="e">
        <f>E387-F387-VLOOKUP(C387, Вчера_Конвасэл!C:BL, 3, FALSE)</f>
        <v>#N/A</v>
      </c>
      <c r="AO387" s="53" t="e">
        <f>K387-L387-VLOOKUP(C387, Вчера_Конвасэл!C:BL, 5, FALSE)</f>
        <v>#N/A</v>
      </c>
      <c r="AP387" s="53" t="e">
        <f>M387-N387-VLOOKUP(C387, Вчера_Конвасэл!C:BL, 7, FALSE)</f>
        <v>#N/A</v>
      </c>
      <c r="AQ387" s="53" t="e">
        <f>O387-P387-VLOOKUP(C387, Вчера_Конвасэл!C:BL, 9, FALSE)</f>
        <v>#N/A</v>
      </c>
      <c r="AR387" s="53" t="e">
        <f>Q387-R387-VLOOKUP(C387, Вчера_Конвасэл!C:BL, 11, FALSE)</f>
        <v>#N/A</v>
      </c>
      <c r="AS387" s="53" t="e">
        <f>S387-T387-VLOOKUP(C387, Вчера_Конвасэл!C:BL, 13, FALSE)</f>
        <v>#N/A</v>
      </c>
      <c r="AT387" s="53" t="e">
        <f>U387-V387-VLOOKUP(C387, Вчера_Конвасэл!C:BL, 15, FALSE)</f>
        <v>#N/A</v>
      </c>
      <c r="AU387" s="53" t="e">
        <f>W387-X387-VLOOKUP(C387, Вчера_Конвасэл!C:BL, 17, FALSE)</f>
        <v>#N/A</v>
      </c>
      <c r="AV387" s="53" t="e">
        <f>Y387-Z387-VLOOKUP(C387, Вчера_Конвасэл!C:BL, 19, FALSE)</f>
        <v>#N/A</v>
      </c>
      <c r="AW387" s="53" t="e">
        <f>AA387-AB387-VLOOKUP(C387, Вчера_Конвасэл!C:BL, 21, FALSE)</f>
        <v>#N/A</v>
      </c>
      <c r="AX387" s="53" t="e">
        <f>AC387-AD387-VLOOKUP(C387, Вчера_Конвасэл!C:BL, 23, FALSE)</f>
        <v>#N/A</v>
      </c>
      <c r="AY387" s="53" t="e">
        <f>VLOOKUP(C387, Вчера_Конвасэл!C:BL, 26, FALSE)+F387-Z387-AD387-AG387</f>
        <v>#N/A</v>
      </c>
      <c r="AZ387" s="53" t="e">
        <f>AE387-VLOOKUP(C387, Вчера_Конвасэл!C:BL, 25, FALSE)</f>
        <v>#N/A</v>
      </c>
    </row>
    <row r="388" spans="1:52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3">
        <f t="shared" ref="AI388:AI451" si="13">E388-Y388-AC388</f>
        <v>0</v>
      </c>
      <c r="AJ388" s="53">
        <f t="shared" ref="AJ388:AJ451" si="14">E388-AA388</f>
        <v>0</v>
      </c>
      <c r="AK388" s="53" t="str">
        <f>IF(ISNA(VLOOKUP(C388,Вчера_Конвасэл!C:C, 1, FALSE)),"ошибка",0)</f>
        <v>ошибка</v>
      </c>
      <c r="AL388" s="55"/>
      <c r="AM388" s="53" t="e">
        <f>D388-VLOOKUP(C388, Вчера_Конвасэл!C:BL, 2, FALSE)</f>
        <v>#N/A</v>
      </c>
      <c r="AN388" s="53" t="e">
        <f>E388-F388-VLOOKUP(C388, Вчера_Конвасэл!C:BL, 3, FALSE)</f>
        <v>#N/A</v>
      </c>
      <c r="AO388" s="53" t="e">
        <f>K388-L388-VLOOKUP(C388, Вчера_Конвасэл!C:BL, 5, FALSE)</f>
        <v>#N/A</v>
      </c>
      <c r="AP388" s="53" t="e">
        <f>M388-N388-VLOOKUP(C388, Вчера_Конвасэл!C:BL, 7, FALSE)</f>
        <v>#N/A</v>
      </c>
      <c r="AQ388" s="53" t="e">
        <f>O388-P388-VLOOKUP(C388, Вчера_Конвасэл!C:BL, 9, FALSE)</f>
        <v>#N/A</v>
      </c>
      <c r="AR388" s="53" t="e">
        <f>Q388-R388-VLOOKUP(C388, Вчера_Конвасэл!C:BL, 11, FALSE)</f>
        <v>#N/A</v>
      </c>
      <c r="AS388" s="53" t="e">
        <f>S388-T388-VLOOKUP(C388, Вчера_Конвасэл!C:BL, 13, FALSE)</f>
        <v>#N/A</v>
      </c>
      <c r="AT388" s="53" t="e">
        <f>U388-V388-VLOOKUP(C388, Вчера_Конвасэл!C:BL, 15, FALSE)</f>
        <v>#N/A</v>
      </c>
      <c r="AU388" s="53" t="e">
        <f>W388-X388-VLOOKUP(C388, Вчера_Конвасэл!C:BL, 17, FALSE)</f>
        <v>#N/A</v>
      </c>
      <c r="AV388" s="53" t="e">
        <f>Y388-Z388-VLOOKUP(C388, Вчера_Конвасэл!C:BL, 19, FALSE)</f>
        <v>#N/A</v>
      </c>
      <c r="AW388" s="53" t="e">
        <f>AA388-AB388-VLOOKUP(C388, Вчера_Конвасэл!C:BL, 21, FALSE)</f>
        <v>#N/A</v>
      </c>
      <c r="AX388" s="53" t="e">
        <f>AC388-AD388-VLOOKUP(C388, Вчера_Конвасэл!C:BL, 23, FALSE)</f>
        <v>#N/A</v>
      </c>
      <c r="AY388" s="53" t="e">
        <f>VLOOKUP(C388, Вчера_Конвасэл!C:BL, 26, FALSE)+F388-Z388-AD388-AG388</f>
        <v>#N/A</v>
      </c>
      <c r="AZ388" s="53" t="e">
        <f>AE388-VLOOKUP(C388, Вчера_Конвасэл!C:BL, 25, FALSE)</f>
        <v>#N/A</v>
      </c>
    </row>
    <row r="389" spans="1:52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3">
        <f t="shared" si="13"/>
        <v>0</v>
      </c>
      <c r="AJ389" s="53">
        <f t="shared" si="14"/>
        <v>0</v>
      </c>
      <c r="AK389" s="53" t="str">
        <f>IF(ISNA(VLOOKUP(C389,Вчера_Конвасэл!C:C, 1, FALSE)),"ошибка",0)</f>
        <v>ошибка</v>
      </c>
      <c r="AL389" s="55"/>
      <c r="AM389" s="53" t="e">
        <f>D389-VLOOKUP(C389, Вчера_Конвасэл!C:BL, 2, FALSE)</f>
        <v>#N/A</v>
      </c>
      <c r="AN389" s="53" t="e">
        <f>E389-F389-VLOOKUP(C389, Вчера_Конвасэл!C:BL, 3, FALSE)</f>
        <v>#N/A</v>
      </c>
      <c r="AO389" s="53" t="e">
        <f>K389-L389-VLOOKUP(C389, Вчера_Конвасэл!C:BL, 5, FALSE)</f>
        <v>#N/A</v>
      </c>
      <c r="AP389" s="53" t="e">
        <f>M389-N389-VLOOKUP(C389, Вчера_Конвасэл!C:BL, 7, FALSE)</f>
        <v>#N/A</v>
      </c>
      <c r="AQ389" s="53" t="e">
        <f>O389-P389-VLOOKUP(C389, Вчера_Конвасэл!C:BL, 9, FALSE)</f>
        <v>#N/A</v>
      </c>
      <c r="AR389" s="53" t="e">
        <f>Q389-R389-VLOOKUP(C389, Вчера_Конвасэл!C:BL, 11, FALSE)</f>
        <v>#N/A</v>
      </c>
      <c r="AS389" s="53" t="e">
        <f>S389-T389-VLOOKUP(C389, Вчера_Конвасэл!C:BL, 13, FALSE)</f>
        <v>#N/A</v>
      </c>
      <c r="AT389" s="53" t="e">
        <f>U389-V389-VLOOKUP(C389, Вчера_Конвасэл!C:BL, 15, FALSE)</f>
        <v>#N/A</v>
      </c>
      <c r="AU389" s="53" t="e">
        <f>W389-X389-VLOOKUP(C389, Вчера_Конвасэл!C:BL, 17, FALSE)</f>
        <v>#N/A</v>
      </c>
      <c r="AV389" s="53" t="e">
        <f>Y389-Z389-VLOOKUP(C389, Вчера_Конвасэл!C:BL, 19, FALSE)</f>
        <v>#N/A</v>
      </c>
      <c r="AW389" s="53" t="e">
        <f>AA389-AB389-VLOOKUP(C389, Вчера_Конвасэл!C:BL, 21, FALSE)</f>
        <v>#N/A</v>
      </c>
      <c r="AX389" s="53" t="e">
        <f>AC389-AD389-VLOOKUP(C389, Вчера_Конвасэл!C:BL, 23, FALSE)</f>
        <v>#N/A</v>
      </c>
      <c r="AY389" s="53" t="e">
        <f>VLOOKUP(C389, Вчера_Конвасэл!C:BL, 26, FALSE)+F389-Z389-AD389-AG389</f>
        <v>#N/A</v>
      </c>
      <c r="AZ389" s="53" t="e">
        <f>AE389-VLOOKUP(C389, Вчера_Конвасэл!C:BL, 25, FALSE)</f>
        <v>#N/A</v>
      </c>
    </row>
    <row r="390" spans="1:52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3">
        <f t="shared" si="13"/>
        <v>0</v>
      </c>
      <c r="AJ390" s="53">
        <f t="shared" si="14"/>
        <v>0</v>
      </c>
      <c r="AK390" s="53" t="str">
        <f>IF(ISNA(VLOOKUP(C390,Вчера_Конвасэл!C:C, 1, FALSE)),"ошибка",0)</f>
        <v>ошибка</v>
      </c>
      <c r="AL390" s="55"/>
      <c r="AM390" s="53" t="e">
        <f>D390-VLOOKUP(C390, Вчера_Конвасэл!C:BL, 2, FALSE)</f>
        <v>#N/A</v>
      </c>
      <c r="AN390" s="53" t="e">
        <f>E390-F390-VLOOKUP(C390, Вчера_Конвасэл!C:BL, 3, FALSE)</f>
        <v>#N/A</v>
      </c>
      <c r="AO390" s="53" t="e">
        <f>K390-L390-VLOOKUP(C390, Вчера_Конвасэл!C:BL, 5, FALSE)</f>
        <v>#N/A</v>
      </c>
      <c r="AP390" s="53" t="e">
        <f>M390-N390-VLOOKUP(C390, Вчера_Конвасэл!C:BL, 7, FALSE)</f>
        <v>#N/A</v>
      </c>
      <c r="AQ390" s="53" t="e">
        <f>O390-P390-VLOOKUP(C390, Вчера_Конвасэл!C:BL, 9, FALSE)</f>
        <v>#N/A</v>
      </c>
      <c r="AR390" s="53" t="e">
        <f>Q390-R390-VLOOKUP(C390, Вчера_Конвасэл!C:BL, 11, FALSE)</f>
        <v>#N/A</v>
      </c>
      <c r="AS390" s="53" t="e">
        <f>S390-T390-VLOOKUP(C390, Вчера_Конвасэл!C:BL, 13, FALSE)</f>
        <v>#N/A</v>
      </c>
      <c r="AT390" s="53" t="e">
        <f>U390-V390-VLOOKUP(C390, Вчера_Конвасэл!C:BL, 15, FALSE)</f>
        <v>#N/A</v>
      </c>
      <c r="AU390" s="53" t="e">
        <f>W390-X390-VLOOKUP(C390, Вчера_Конвасэл!C:BL, 17, FALSE)</f>
        <v>#N/A</v>
      </c>
      <c r="AV390" s="53" t="e">
        <f>Y390-Z390-VLOOKUP(C390, Вчера_Конвасэл!C:BL, 19, FALSE)</f>
        <v>#N/A</v>
      </c>
      <c r="AW390" s="53" t="e">
        <f>AA390-AB390-VLOOKUP(C390, Вчера_Конвасэл!C:BL, 21, FALSE)</f>
        <v>#N/A</v>
      </c>
      <c r="AX390" s="53" t="e">
        <f>AC390-AD390-VLOOKUP(C390, Вчера_Конвасэл!C:BL, 23, FALSE)</f>
        <v>#N/A</v>
      </c>
      <c r="AY390" s="53" t="e">
        <f>VLOOKUP(C390, Вчера_Конвасэл!C:BL, 26, FALSE)+F390-Z390-AD390-AG390</f>
        <v>#N/A</v>
      </c>
      <c r="AZ390" s="53" t="e">
        <f>AE390-VLOOKUP(C390, Вчера_Конвасэл!C:BL, 25, FALSE)</f>
        <v>#N/A</v>
      </c>
    </row>
    <row r="391" spans="1:52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3">
        <f t="shared" si="13"/>
        <v>0</v>
      </c>
      <c r="AJ391" s="53">
        <f t="shared" si="14"/>
        <v>0</v>
      </c>
      <c r="AK391" s="53" t="str">
        <f>IF(ISNA(VLOOKUP(C391,Вчера_Конвасэл!C:C, 1, FALSE)),"ошибка",0)</f>
        <v>ошибка</v>
      </c>
      <c r="AL391" s="55"/>
      <c r="AM391" s="53" t="e">
        <f>D391-VLOOKUP(C391, Вчера_Конвасэл!C:BL, 2, FALSE)</f>
        <v>#N/A</v>
      </c>
      <c r="AN391" s="53" t="e">
        <f>E391-F391-VLOOKUP(C391, Вчера_Конвасэл!C:BL, 3, FALSE)</f>
        <v>#N/A</v>
      </c>
      <c r="AO391" s="53" t="e">
        <f>K391-L391-VLOOKUP(C391, Вчера_Конвасэл!C:BL, 5, FALSE)</f>
        <v>#N/A</v>
      </c>
      <c r="AP391" s="53" t="e">
        <f>M391-N391-VLOOKUP(C391, Вчера_Конвасэл!C:BL, 7, FALSE)</f>
        <v>#N/A</v>
      </c>
      <c r="AQ391" s="53" t="e">
        <f>O391-P391-VLOOKUP(C391, Вчера_Конвасэл!C:BL, 9, FALSE)</f>
        <v>#N/A</v>
      </c>
      <c r="AR391" s="53" t="e">
        <f>Q391-R391-VLOOKUP(C391, Вчера_Конвасэл!C:BL, 11, FALSE)</f>
        <v>#N/A</v>
      </c>
      <c r="AS391" s="53" t="e">
        <f>S391-T391-VLOOKUP(C391, Вчера_Конвасэл!C:BL, 13, FALSE)</f>
        <v>#N/A</v>
      </c>
      <c r="AT391" s="53" t="e">
        <f>U391-V391-VLOOKUP(C391, Вчера_Конвасэл!C:BL, 15, FALSE)</f>
        <v>#N/A</v>
      </c>
      <c r="AU391" s="53" t="e">
        <f>W391-X391-VLOOKUP(C391, Вчера_Конвасэл!C:BL, 17, FALSE)</f>
        <v>#N/A</v>
      </c>
      <c r="AV391" s="53" t="e">
        <f>Y391-Z391-VLOOKUP(C391, Вчера_Конвасэл!C:BL, 19, FALSE)</f>
        <v>#N/A</v>
      </c>
      <c r="AW391" s="53" t="e">
        <f>AA391-AB391-VLOOKUP(C391, Вчера_Конвасэл!C:BL, 21, FALSE)</f>
        <v>#N/A</v>
      </c>
      <c r="AX391" s="53" t="e">
        <f>AC391-AD391-VLOOKUP(C391, Вчера_Конвасэл!C:BL, 23, FALSE)</f>
        <v>#N/A</v>
      </c>
      <c r="AY391" s="53" t="e">
        <f>VLOOKUP(C391, Вчера_Конвасэл!C:BL, 26, FALSE)+F391-Z391-AD391-AG391</f>
        <v>#N/A</v>
      </c>
      <c r="AZ391" s="53" t="e">
        <f>AE391-VLOOKUP(C391, Вчера_Конвасэл!C:BL, 25, FALSE)</f>
        <v>#N/A</v>
      </c>
    </row>
    <row r="392" spans="1:52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3">
        <f t="shared" si="13"/>
        <v>0</v>
      </c>
      <c r="AJ392" s="53">
        <f t="shared" si="14"/>
        <v>0</v>
      </c>
      <c r="AK392" s="53" t="str">
        <f>IF(ISNA(VLOOKUP(C392,Вчера_Конвасэл!C:C, 1, FALSE)),"ошибка",0)</f>
        <v>ошибка</v>
      </c>
      <c r="AL392" s="55"/>
      <c r="AM392" s="53" t="e">
        <f>D392-VLOOKUP(C392, Вчера_Конвасэл!C:BL, 2, FALSE)</f>
        <v>#N/A</v>
      </c>
      <c r="AN392" s="53" t="e">
        <f>E392-F392-VLOOKUP(C392, Вчера_Конвасэл!C:BL, 3, FALSE)</f>
        <v>#N/A</v>
      </c>
      <c r="AO392" s="53" t="e">
        <f>K392-L392-VLOOKUP(C392, Вчера_Конвасэл!C:BL, 5, FALSE)</f>
        <v>#N/A</v>
      </c>
      <c r="AP392" s="53" t="e">
        <f>M392-N392-VLOOKUP(C392, Вчера_Конвасэл!C:BL, 7, FALSE)</f>
        <v>#N/A</v>
      </c>
      <c r="AQ392" s="53" t="e">
        <f>O392-P392-VLOOKUP(C392, Вчера_Конвасэл!C:BL, 9, FALSE)</f>
        <v>#N/A</v>
      </c>
      <c r="AR392" s="53" t="e">
        <f>Q392-R392-VLOOKUP(C392, Вчера_Конвасэл!C:BL, 11, FALSE)</f>
        <v>#N/A</v>
      </c>
      <c r="AS392" s="53" t="e">
        <f>S392-T392-VLOOKUP(C392, Вчера_Конвасэл!C:BL, 13, FALSE)</f>
        <v>#N/A</v>
      </c>
      <c r="AT392" s="53" t="e">
        <f>U392-V392-VLOOKUP(C392, Вчера_Конвасэл!C:BL, 15, FALSE)</f>
        <v>#N/A</v>
      </c>
      <c r="AU392" s="53" t="e">
        <f>W392-X392-VLOOKUP(C392, Вчера_Конвасэл!C:BL, 17, FALSE)</f>
        <v>#N/A</v>
      </c>
      <c r="AV392" s="53" t="e">
        <f>Y392-Z392-VLOOKUP(C392, Вчера_Конвасэл!C:BL, 19, FALSE)</f>
        <v>#N/A</v>
      </c>
      <c r="AW392" s="53" t="e">
        <f>AA392-AB392-VLOOKUP(C392, Вчера_Конвасэл!C:BL, 21, FALSE)</f>
        <v>#N/A</v>
      </c>
      <c r="AX392" s="53" t="e">
        <f>AC392-AD392-VLOOKUP(C392, Вчера_Конвасэл!C:BL, 23, FALSE)</f>
        <v>#N/A</v>
      </c>
      <c r="AY392" s="53" t="e">
        <f>VLOOKUP(C392, Вчера_Конвасэл!C:BL, 26, FALSE)+F392-Z392-AD392-AG392</f>
        <v>#N/A</v>
      </c>
      <c r="AZ392" s="53" t="e">
        <f>AE392-VLOOKUP(C392, Вчера_Конвасэл!C:BL, 25, FALSE)</f>
        <v>#N/A</v>
      </c>
    </row>
    <row r="393" spans="1:52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3">
        <f t="shared" si="13"/>
        <v>0</v>
      </c>
      <c r="AJ393" s="53">
        <f t="shared" si="14"/>
        <v>0</v>
      </c>
      <c r="AK393" s="53" t="str">
        <f>IF(ISNA(VLOOKUP(C393,Вчера_Конвасэл!C:C, 1, FALSE)),"ошибка",0)</f>
        <v>ошибка</v>
      </c>
      <c r="AL393" s="55"/>
      <c r="AM393" s="53" t="e">
        <f>D393-VLOOKUP(C393, Вчера_Конвасэл!C:BL, 2, FALSE)</f>
        <v>#N/A</v>
      </c>
      <c r="AN393" s="53" t="e">
        <f>E393-F393-VLOOKUP(C393, Вчера_Конвасэл!C:BL, 3, FALSE)</f>
        <v>#N/A</v>
      </c>
      <c r="AO393" s="53" t="e">
        <f>K393-L393-VLOOKUP(C393, Вчера_Конвасэл!C:BL, 5, FALSE)</f>
        <v>#N/A</v>
      </c>
      <c r="AP393" s="53" t="e">
        <f>M393-N393-VLOOKUP(C393, Вчера_Конвасэл!C:BL, 7, FALSE)</f>
        <v>#N/A</v>
      </c>
      <c r="AQ393" s="53" t="e">
        <f>O393-P393-VLOOKUP(C393, Вчера_Конвасэл!C:BL, 9, FALSE)</f>
        <v>#N/A</v>
      </c>
      <c r="AR393" s="53" t="e">
        <f>Q393-R393-VLOOKUP(C393, Вчера_Конвасэл!C:BL, 11, FALSE)</f>
        <v>#N/A</v>
      </c>
      <c r="AS393" s="53" t="e">
        <f>S393-T393-VLOOKUP(C393, Вчера_Конвасэл!C:BL, 13, FALSE)</f>
        <v>#N/A</v>
      </c>
      <c r="AT393" s="53" t="e">
        <f>U393-V393-VLOOKUP(C393, Вчера_Конвасэл!C:BL, 15, FALSE)</f>
        <v>#N/A</v>
      </c>
      <c r="AU393" s="53" t="e">
        <f>W393-X393-VLOOKUP(C393, Вчера_Конвасэл!C:BL, 17, FALSE)</f>
        <v>#N/A</v>
      </c>
      <c r="AV393" s="53" t="e">
        <f>Y393-Z393-VLOOKUP(C393, Вчера_Конвасэл!C:BL, 19, FALSE)</f>
        <v>#N/A</v>
      </c>
      <c r="AW393" s="53" t="e">
        <f>AA393-AB393-VLOOKUP(C393, Вчера_Конвасэл!C:BL, 21, FALSE)</f>
        <v>#N/A</v>
      </c>
      <c r="AX393" s="53" t="e">
        <f>AC393-AD393-VLOOKUP(C393, Вчера_Конвасэл!C:BL, 23, FALSE)</f>
        <v>#N/A</v>
      </c>
      <c r="AY393" s="53" t="e">
        <f>VLOOKUP(C393, Вчера_Конвасэл!C:BL, 26, FALSE)+F393-Z393-AD393-AG393</f>
        <v>#N/A</v>
      </c>
      <c r="AZ393" s="53" t="e">
        <f>AE393-VLOOKUP(C393, Вчера_Конвасэл!C:BL, 25, FALSE)</f>
        <v>#N/A</v>
      </c>
    </row>
    <row r="394" spans="1:52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3">
        <f t="shared" si="13"/>
        <v>0</v>
      </c>
      <c r="AJ394" s="53">
        <f t="shared" si="14"/>
        <v>0</v>
      </c>
      <c r="AK394" s="53" t="str">
        <f>IF(ISNA(VLOOKUP(C394,Вчера_Конвасэл!C:C, 1, FALSE)),"ошибка",0)</f>
        <v>ошибка</v>
      </c>
      <c r="AL394" s="55"/>
      <c r="AM394" s="53" t="e">
        <f>D394-VLOOKUP(C394, Вчера_Конвасэл!C:BL, 2, FALSE)</f>
        <v>#N/A</v>
      </c>
      <c r="AN394" s="53" t="e">
        <f>E394-F394-VLOOKUP(C394, Вчера_Конвасэл!C:BL, 3, FALSE)</f>
        <v>#N/A</v>
      </c>
      <c r="AO394" s="53" t="e">
        <f>K394-L394-VLOOKUP(C394, Вчера_Конвасэл!C:BL, 5, FALSE)</f>
        <v>#N/A</v>
      </c>
      <c r="AP394" s="53" t="e">
        <f>M394-N394-VLOOKUP(C394, Вчера_Конвасэл!C:BL, 7, FALSE)</f>
        <v>#N/A</v>
      </c>
      <c r="AQ394" s="53" t="e">
        <f>O394-P394-VLOOKUP(C394, Вчера_Конвасэл!C:BL, 9, FALSE)</f>
        <v>#N/A</v>
      </c>
      <c r="AR394" s="53" t="e">
        <f>Q394-R394-VLOOKUP(C394, Вчера_Конвасэл!C:BL, 11, FALSE)</f>
        <v>#N/A</v>
      </c>
      <c r="AS394" s="53" t="e">
        <f>S394-T394-VLOOKUP(C394, Вчера_Конвасэл!C:BL, 13, FALSE)</f>
        <v>#N/A</v>
      </c>
      <c r="AT394" s="53" t="e">
        <f>U394-V394-VLOOKUP(C394, Вчера_Конвасэл!C:BL, 15, FALSE)</f>
        <v>#N/A</v>
      </c>
      <c r="AU394" s="53" t="e">
        <f>W394-X394-VLOOKUP(C394, Вчера_Конвасэл!C:BL, 17, FALSE)</f>
        <v>#N/A</v>
      </c>
      <c r="AV394" s="53" t="e">
        <f>Y394-Z394-VLOOKUP(C394, Вчера_Конвасэл!C:BL, 19, FALSE)</f>
        <v>#N/A</v>
      </c>
      <c r="AW394" s="53" t="e">
        <f>AA394-AB394-VLOOKUP(C394, Вчера_Конвасэл!C:BL, 21, FALSE)</f>
        <v>#N/A</v>
      </c>
      <c r="AX394" s="53" t="e">
        <f>AC394-AD394-VLOOKUP(C394, Вчера_Конвасэл!C:BL, 23, FALSE)</f>
        <v>#N/A</v>
      </c>
      <c r="AY394" s="53" t="e">
        <f>VLOOKUP(C394, Вчера_Конвасэл!C:BL, 26, FALSE)+F394-Z394-AD394-AG394</f>
        <v>#N/A</v>
      </c>
      <c r="AZ394" s="53" t="e">
        <f>AE394-VLOOKUP(C394, Вчера_Конвасэл!C:BL, 25, FALSE)</f>
        <v>#N/A</v>
      </c>
    </row>
    <row r="395" spans="1:52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3">
        <f t="shared" si="13"/>
        <v>0</v>
      </c>
      <c r="AJ395" s="53">
        <f t="shared" si="14"/>
        <v>0</v>
      </c>
      <c r="AK395" s="53" t="str">
        <f>IF(ISNA(VLOOKUP(C395,Вчера_Конвасэл!C:C, 1, FALSE)),"ошибка",0)</f>
        <v>ошибка</v>
      </c>
      <c r="AL395" s="55"/>
      <c r="AM395" s="53" t="e">
        <f>D395-VLOOKUP(C395, Вчера_Конвасэл!C:BL, 2, FALSE)</f>
        <v>#N/A</v>
      </c>
      <c r="AN395" s="53" t="e">
        <f>E395-F395-VLOOKUP(C395, Вчера_Конвасэл!C:BL, 3, FALSE)</f>
        <v>#N/A</v>
      </c>
      <c r="AO395" s="53" t="e">
        <f>K395-L395-VLOOKUP(C395, Вчера_Конвасэл!C:BL, 5, FALSE)</f>
        <v>#N/A</v>
      </c>
      <c r="AP395" s="53" t="e">
        <f>M395-N395-VLOOKUP(C395, Вчера_Конвасэл!C:BL, 7, FALSE)</f>
        <v>#N/A</v>
      </c>
      <c r="AQ395" s="53" t="e">
        <f>O395-P395-VLOOKUP(C395, Вчера_Конвасэл!C:BL, 9, FALSE)</f>
        <v>#N/A</v>
      </c>
      <c r="AR395" s="53" t="e">
        <f>Q395-R395-VLOOKUP(C395, Вчера_Конвасэл!C:BL, 11, FALSE)</f>
        <v>#N/A</v>
      </c>
      <c r="AS395" s="53" t="e">
        <f>S395-T395-VLOOKUP(C395, Вчера_Конвасэл!C:BL, 13, FALSE)</f>
        <v>#N/A</v>
      </c>
      <c r="AT395" s="53" t="e">
        <f>U395-V395-VLOOKUP(C395, Вчера_Конвасэл!C:BL, 15, FALSE)</f>
        <v>#N/A</v>
      </c>
      <c r="AU395" s="53" t="e">
        <f>W395-X395-VLOOKUP(C395, Вчера_Конвасэл!C:BL, 17, FALSE)</f>
        <v>#N/A</v>
      </c>
      <c r="AV395" s="53" t="e">
        <f>Y395-Z395-VLOOKUP(C395, Вчера_Конвасэл!C:BL, 19, FALSE)</f>
        <v>#N/A</v>
      </c>
      <c r="AW395" s="53" t="e">
        <f>AA395-AB395-VLOOKUP(C395, Вчера_Конвасэл!C:BL, 21, FALSE)</f>
        <v>#N/A</v>
      </c>
      <c r="AX395" s="53" t="e">
        <f>AC395-AD395-VLOOKUP(C395, Вчера_Конвасэл!C:BL, 23, FALSE)</f>
        <v>#N/A</v>
      </c>
      <c r="AY395" s="53" t="e">
        <f>VLOOKUP(C395, Вчера_Конвасэл!C:BL, 26, FALSE)+F395-Z395-AD395-AG395</f>
        <v>#N/A</v>
      </c>
      <c r="AZ395" s="53" t="e">
        <f>AE395-VLOOKUP(C395, Вчера_Конвасэл!C:BL, 25, FALSE)</f>
        <v>#N/A</v>
      </c>
    </row>
    <row r="396" spans="1:52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3">
        <f t="shared" si="13"/>
        <v>0</v>
      </c>
      <c r="AJ396" s="53">
        <f t="shared" si="14"/>
        <v>0</v>
      </c>
      <c r="AK396" s="53" t="str">
        <f>IF(ISNA(VLOOKUP(C396,Вчера_Конвасэл!C:C, 1, FALSE)),"ошибка",0)</f>
        <v>ошибка</v>
      </c>
      <c r="AL396" s="55"/>
      <c r="AM396" s="53" t="e">
        <f>D396-VLOOKUP(C396, Вчера_Конвасэл!C:BL, 2, FALSE)</f>
        <v>#N/A</v>
      </c>
      <c r="AN396" s="53" t="e">
        <f>E396-F396-VLOOKUP(C396, Вчера_Конвасэл!C:BL, 3, FALSE)</f>
        <v>#N/A</v>
      </c>
      <c r="AO396" s="53" t="e">
        <f>K396-L396-VLOOKUP(C396, Вчера_Конвасэл!C:BL, 5, FALSE)</f>
        <v>#N/A</v>
      </c>
      <c r="AP396" s="53" t="e">
        <f>M396-N396-VLOOKUP(C396, Вчера_Конвасэл!C:BL, 7, FALSE)</f>
        <v>#N/A</v>
      </c>
      <c r="AQ396" s="53" t="e">
        <f>O396-P396-VLOOKUP(C396, Вчера_Конвасэл!C:BL, 9, FALSE)</f>
        <v>#N/A</v>
      </c>
      <c r="AR396" s="53" t="e">
        <f>Q396-R396-VLOOKUP(C396, Вчера_Конвасэл!C:BL, 11, FALSE)</f>
        <v>#N/A</v>
      </c>
      <c r="AS396" s="53" t="e">
        <f>S396-T396-VLOOKUP(C396, Вчера_Конвасэл!C:BL, 13, FALSE)</f>
        <v>#N/A</v>
      </c>
      <c r="AT396" s="53" t="e">
        <f>U396-V396-VLOOKUP(C396, Вчера_Конвасэл!C:BL, 15, FALSE)</f>
        <v>#N/A</v>
      </c>
      <c r="AU396" s="53" t="e">
        <f>W396-X396-VLOOKUP(C396, Вчера_Конвасэл!C:BL, 17, FALSE)</f>
        <v>#N/A</v>
      </c>
      <c r="AV396" s="53" t="e">
        <f>Y396-Z396-VLOOKUP(C396, Вчера_Конвасэл!C:BL, 19, FALSE)</f>
        <v>#N/A</v>
      </c>
      <c r="AW396" s="53" t="e">
        <f>AA396-AB396-VLOOKUP(C396, Вчера_Конвасэл!C:BL, 21, FALSE)</f>
        <v>#N/A</v>
      </c>
      <c r="AX396" s="53" t="e">
        <f>AC396-AD396-VLOOKUP(C396, Вчера_Конвасэл!C:BL, 23, FALSE)</f>
        <v>#N/A</v>
      </c>
      <c r="AY396" s="53" t="e">
        <f>VLOOKUP(C396, Вчера_Конвасэл!C:BL, 26, FALSE)+F396-Z396-AD396-AG396</f>
        <v>#N/A</v>
      </c>
      <c r="AZ396" s="53" t="e">
        <f>AE396-VLOOKUP(C396, Вчера_Конвасэл!C:BL, 25, FALSE)</f>
        <v>#N/A</v>
      </c>
    </row>
    <row r="397" spans="1:52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3">
        <f t="shared" si="13"/>
        <v>0</v>
      </c>
      <c r="AJ397" s="53">
        <f t="shared" si="14"/>
        <v>0</v>
      </c>
      <c r="AK397" s="53" t="str">
        <f>IF(ISNA(VLOOKUP(C397,Вчера_Конвасэл!C:C, 1, FALSE)),"ошибка",0)</f>
        <v>ошибка</v>
      </c>
      <c r="AL397" s="55"/>
      <c r="AM397" s="53" t="e">
        <f>D397-VLOOKUP(C397, Вчера_Конвасэл!C:BL, 2, FALSE)</f>
        <v>#N/A</v>
      </c>
      <c r="AN397" s="53" t="e">
        <f>E397-F397-VLOOKUP(C397, Вчера_Конвасэл!C:BL, 3, FALSE)</f>
        <v>#N/A</v>
      </c>
      <c r="AO397" s="53" t="e">
        <f>K397-L397-VLOOKUP(C397, Вчера_Конвасэл!C:BL, 5, FALSE)</f>
        <v>#N/A</v>
      </c>
      <c r="AP397" s="53" t="e">
        <f>M397-N397-VLOOKUP(C397, Вчера_Конвасэл!C:BL, 7, FALSE)</f>
        <v>#N/A</v>
      </c>
      <c r="AQ397" s="53" t="e">
        <f>O397-P397-VLOOKUP(C397, Вчера_Конвасэл!C:BL, 9, FALSE)</f>
        <v>#N/A</v>
      </c>
      <c r="AR397" s="53" t="e">
        <f>Q397-R397-VLOOKUP(C397, Вчера_Конвасэл!C:BL, 11, FALSE)</f>
        <v>#N/A</v>
      </c>
      <c r="AS397" s="53" t="e">
        <f>S397-T397-VLOOKUP(C397, Вчера_Конвасэл!C:BL, 13, FALSE)</f>
        <v>#N/A</v>
      </c>
      <c r="AT397" s="53" t="e">
        <f>U397-V397-VLOOKUP(C397, Вчера_Конвасэл!C:BL, 15, FALSE)</f>
        <v>#N/A</v>
      </c>
      <c r="AU397" s="53" t="e">
        <f>W397-X397-VLOOKUP(C397, Вчера_Конвасэл!C:BL, 17, FALSE)</f>
        <v>#N/A</v>
      </c>
      <c r="AV397" s="53" t="e">
        <f>Y397-Z397-VLOOKUP(C397, Вчера_Конвасэл!C:BL, 19, FALSE)</f>
        <v>#N/A</v>
      </c>
      <c r="AW397" s="53" t="e">
        <f>AA397-AB397-VLOOKUP(C397, Вчера_Конвасэл!C:BL, 21, FALSE)</f>
        <v>#N/A</v>
      </c>
      <c r="AX397" s="53" t="e">
        <f>AC397-AD397-VLOOKUP(C397, Вчера_Конвасэл!C:BL, 23, FALSE)</f>
        <v>#N/A</v>
      </c>
      <c r="AY397" s="53" t="e">
        <f>VLOOKUP(C397, Вчера_Конвасэл!C:BL, 26, FALSE)+F397-Z397-AD397-AG397</f>
        <v>#N/A</v>
      </c>
      <c r="AZ397" s="53" t="e">
        <f>AE397-VLOOKUP(C397, Вчера_Конвасэл!C:BL, 25, FALSE)</f>
        <v>#N/A</v>
      </c>
    </row>
    <row r="398" spans="1:52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3">
        <f t="shared" si="13"/>
        <v>0</v>
      </c>
      <c r="AJ398" s="53">
        <f t="shared" si="14"/>
        <v>0</v>
      </c>
      <c r="AK398" s="53" t="str">
        <f>IF(ISNA(VLOOKUP(C398,Вчера_Конвасэл!C:C, 1, FALSE)),"ошибка",0)</f>
        <v>ошибка</v>
      </c>
      <c r="AL398" s="55"/>
      <c r="AM398" s="53" t="e">
        <f>D398-VLOOKUP(C398, Вчера_Конвасэл!C:BL, 2, FALSE)</f>
        <v>#N/A</v>
      </c>
      <c r="AN398" s="53" t="e">
        <f>E398-F398-VLOOKUP(C398, Вчера_Конвасэл!C:BL, 3, FALSE)</f>
        <v>#N/A</v>
      </c>
      <c r="AO398" s="53" t="e">
        <f>K398-L398-VLOOKUP(C398, Вчера_Конвасэл!C:BL, 5, FALSE)</f>
        <v>#N/A</v>
      </c>
      <c r="AP398" s="53" t="e">
        <f>M398-N398-VLOOKUP(C398, Вчера_Конвасэл!C:BL, 7, FALSE)</f>
        <v>#N/A</v>
      </c>
      <c r="AQ398" s="53" t="e">
        <f>O398-P398-VLOOKUP(C398, Вчера_Конвасэл!C:BL, 9, FALSE)</f>
        <v>#N/A</v>
      </c>
      <c r="AR398" s="53" t="e">
        <f>Q398-R398-VLOOKUP(C398, Вчера_Конвасэл!C:BL, 11, FALSE)</f>
        <v>#N/A</v>
      </c>
      <c r="AS398" s="53" t="e">
        <f>S398-T398-VLOOKUP(C398, Вчера_Конвасэл!C:BL, 13, FALSE)</f>
        <v>#N/A</v>
      </c>
      <c r="AT398" s="53" t="e">
        <f>U398-V398-VLOOKUP(C398, Вчера_Конвасэл!C:BL, 15, FALSE)</f>
        <v>#N/A</v>
      </c>
      <c r="AU398" s="53" t="e">
        <f>W398-X398-VLOOKUP(C398, Вчера_Конвасэл!C:BL, 17, FALSE)</f>
        <v>#N/A</v>
      </c>
      <c r="AV398" s="53" t="e">
        <f>Y398-Z398-VLOOKUP(C398, Вчера_Конвасэл!C:BL, 19, FALSE)</f>
        <v>#N/A</v>
      </c>
      <c r="AW398" s="53" t="e">
        <f>AA398-AB398-VLOOKUP(C398, Вчера_Конвасэл!C:BL, 21, FALSE)</f>
        <v>#N/A</v>
      </c>
      <c r="AX398" s="53" t="e">
        <f>AC398-AD398-VLOOKUP(C398, Вчера_Конвасэл!C:BL, 23, FALSE)</f>
        <v>#N/A</v>
      </c>
      <c r="AY398" s="53" t="e">
        <f>VLOOKUP(C398, Вчера_Конвасэл!C:BL, 26, FALSE)+F398-Z398-AD398-AG398</f>
        <v>#N/A</v>
      </c>
      <c r="AZ398" s="53" t="e">
        <f>AE398-VLOOKUP(C398, Вчера_Конвасэл!C:BL, 25, FALSE)</f>
        <v>#N/A</v>
      </c>
    </row>
    <row r="399" spans="1:52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3">
        <f t="shared" si="13"/>
        <v>0</v>
      </c>
      <c r="AJ399" s="53">
        <f t="shared" si="14"/>
        <v>0</v>
      </c>
      <c r="AK399" s="53" t="str">
        <f>IF(ISNA(VLOOKUP(C399,Вчера_Конвасэл!C:C, 1, FALSE)),"ошибка",0)</f>
        <v>ошибка</v>
      </c>
      <c r="AL399" s="55"/>
      <c r="AM399" s="53" t="e">
        <f>D399-VLOOKUP(C399, Вчера_Конвасэл!C:BL, 2, FALSE)</f>
        <v>#N/A</v>
      </c>
      <c r="AN399" s="53" t="e">
        <f>E399-F399-VLOOKUP(C399, Вчера_Конвасэл!C:BL, 3, FALSE)</f>
        <v>#N/A</v>
      </c>
      <c r="AO399" s="53" t="e">
        <f>K399-L399-VLOOKUP(C399, Вчера_Конвасэл!C:BL, 5, FALSE)</f>
        <v>#N/A</v>
      </c>
      <c r="AP399" s="53" t="e">
        <f>M399-N399-VLOOKUP(C399, Вчера_Конвасэл!C:BL, 7, FALSE)</f>
        <v>#N/A</v>
      </c>
      <c r="AQ399" s="53" t="e">
        <f>O399-P399-VLOOKUP(C399, Вчера_Конвасэл!C:BL, 9, FALSE)</f>
        <v>#N/A</v>
      </c>
      <c r="AR399" s="53" t="e">
        <f>Q399-R399-VLOOKUP(C399, Вчера_Конвасэл!C:BL, 11, FALSE)</f>
        <v>#N/A</v>
      </c>
      <c r="AS399" s="53" t="e">
        <f>S399-T399-VLOOKUP(C399, Вчера_Конвасэл!C:BL, 13, FALSE)</f>
        <v>#N/A</v>
      </c>
      <c r="AT399" s="53" t="e">
        <f>U399-V399-VLOOKUP(C399, Вчера_Конвасэл!C:BL, 15, FALSE)</f>
        <v>#N/A</v>
      </c>
      <c r="AU399" s="53" t="e">
        <f>W399-X399-VLOOKUP(C399, Вчера_Конвасэл!C:BL, 17, FALSE)</f>
        <v>#N/A</v>
      </c>
      <c r="AV399" s="53" t="e">
        <f>Y399-Z399-VLOOKUP(C399, Вчера_Конвасэл!C:BL, 19, FALSE)</f>
        <v>#N/A</v>
      </c>
      <c r="AW399" s="53" t="e">
        <f>AA399-AB399-VLOOKUP(C399, Вчера_Конвасэл!C:BL, 21, FALSE)</f>
        <v>#N/A</v>
      </c>
      <c r="AX399" s="53" t="e">
        <f>AC399-AD399-VLOOKUP(C399, Вчера_Конвасэл!C:BL, 23, FALSE)</f>
        <v>#N/A</v>
      </c>
      <c r="AY399" s="53" t="e">
        <f>VLOOKUP(C399, Вчера_Конвасэл!C:BL, 26, FALSE)+F399-Z399-AD399-AG399</f>
        <v>#N/A</v>
      </c>
      <c r="AZ399" s="53" t="e">
        <f>AE399-VLOOKUP(C399, Вчера_Конвасэл!C:BL, 25, FALSE)</f>
        <v>#N/A</v>
      </c>
    </row>
    <row r="400" spans="1:52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3">
        <f t="shared" si="13"/>
        <v>0</v>
      </c>
      <c r="AJ400" s="53">
        <f t="shared" si="14"/>
        <v>0</v>
      </c>
      <c r="AK400" s="53" t="str">
        <f>IF(ISNA(VLOOKUP(C400,Вчера_Конвасэл!C:C, 1, FALSE)),"ошибка",0)</f>
        <v>ошибка</v>
      </c>
      <c r="AL400" s="55"/>
      <c r="AM400" s="53" t="e">
        <f>D400-VLOOKUP(C400, Вчера_Конвасэл!C:BL, 2, FALSE)</f>
        <v>#N/A</v>
      </c>
      <c r="AN400" s="53" t="e">
        <f>E400-F400-VLOOKUP(C400, Вчера_Конвасэл!C:BL, 3, FALSE)</f>
        <v>#N/A</v>
      </c>
      <c r="AO400" s="53" t="e">
        <f>K400-L400-VLOOKUP(C400, Вчера_Конвасэл!C:BL, 5, FALSE)</f>
        <v>#N/A</v>
      </c>
      <c r="AP400" s="53" t="e">
        <f>M400-N400-VLOOKUP(C400, Вчера_Конвасэл!C:BL, 7, FALSE)</f>
        <v>#N/A</v>
      </c>
      <c r="AQ400" s="53" t="e">
        <f>O400-P400-VLOOKUP(C400, Вчера_Конвасэл!C:BL, 9, FALSE)</f>
        <v>#N/A</v>
      </c>
      <c r="AR400" s="53" t="e">
        <f>Q400-R400-VLOOKUP(C400, Вчера_Конвасэл!C:BL, 11, FALSE)</f>
        <v>#N/A</v>
      </c>
      <c r="AS400" s="53" t="e">
        <f>S400-T400-VLOOKUP(C400, Вчера_Конвасэл!C:BL, 13, FALSE)</f>
        <v>#N/A</v>
      </c>
      <c r="AT400" s="53" t="e">
        <f>U400-V400-VLOOKUP(C400, Вчера_Конвасэл!C:BL, 15, FALSE)</f>
        <v>#N/A</v>
      </c>
      <c r="AU400" s="53" t="e">
        <f>W400-X400-VLOOKUP(C400, Вчера_Конвасэл!C:BL, 17, FALSE)</f>
        <v>#N/A</v>
      </c>
      <c r="AV400" s="53" t="e">
        <f>Y400-Z400-VLOOKUP(C400, Вчера_Конвасэл!C:BL, 19, FALSE)</f>
        <v>#N/A</v>
      </c>
      <c r="AW400" s="53" t="e">
        <f>AA400-AB400-VLOOKUP(C400, Вчера_Конвасэл!C:BL, 21, FALSE)</f>
        <v>#N/A</v>
      </c>
      <c r="AX400" s="53" t="e">
        <f>AC400-AD400-VLOOKUP(C400, Вчера_Конвасэл!C:BL, 23, FALSE)</f>
        <v>#N/A</v>
      </c>
      <c r="AY400" s="53" t="e">
        <f>VLOOKUP(C400, Вчера_Конвасэл!C:BL, 26, FALSE)+F400-Z400-AD400-AG400</f>
        <v>#N/A</v>
      </c>
      <c r="AZ400" s="53" t="e">
        <f>AE400-VLOOKUP(C400, Вчера_Конвасэл!C:BL, 25, FALSE)</f>
        <v>#N/A</v>
      </c>
    </row>
    <row r="401" spans="1:52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3">
        <f t="shared" si="13"/>
        <v>0</v>
      </c>
      <c r="AJ401" s="53">
        <f t="shared" si="14"/>
        <v>0</v>
      </c>
      <c r="AK401" s="53" t="str">
        <f>IF(ISNA(VLOOKUP(C401,Вчера_Конвасэл!C:C, 1, FALSE)),"ошибка",0)</f>
        <v>ошибка</v>
      </c>
      <c r="AL401" s="55"/>
      <c r="AM401" s="53" t="e">
        <f>D401-VLOOKUP(C401, Вчера_Конвасэл!C:BL, 2, FALSE)</f>
        <v>#N/A</v>
      </c>
      <c r="AN401" s="53" t="e">
        <f>E401-F401-VLOOKUP(C401, Вчера_Конвасэл!C:BL, 3, FALSE)</f>
        <v>#N/A</v>
      </c>
      <c r="AO401" s="53" t="e">
        <f>K401-L401-VLOOKUP(C401, Вчера_Конвасэл!C:BL, 5, FALSE)</f>
        <v>#N/A</v>
      </c>
      <c r="AP401" s="53" t="e">
        <f>M401-N401-VLOOKUP(C401, Вчера_Конвасэл!C:BL, 7, FALSE)</f>
        <v>#N/A</v>
      </c>
      <c r="AQ401" s="53" t="e">
        <f>O401-P401-VLOOKUP(C401, Вчера_Конвасэл!C:BL, 9, FALSE)</f>
        <v>#N/A</v>
      </c>
      <c r="AR401" s="53" t="e">
        <f>Q401-R401-VLOOKUP(C401, Вчера_Конвасэл!C:BL, 11, FALSE)</f>
        <v>#N/A</v>
      </c>
      <c r="AS401" s="53" t="e">
        <f>S401-T401-VLOOKUP(C401, Вчера_Конвасэл!C:BL, 13, FALSE)</f>
        <v>#N/A</v>
      </c>
      <c r="AT401" s="53" t="e">
        <f>U401-V401-VLOOKUP(C401, Вчера_Конвасэл!C:BL, 15, FALSE)</f>
        <v>#N/A</v>
      </c>
      <c r="AU401" s="53" t="e">
        <f>W401-X401-VLOOKUP(C401, Вчера_Конвасэл!C:BL, 17, FALSE)</f>
        <v>#N/A</v>
      </c>
      <c r="AV401" s="53" t="e">
        <f>Y401-Z401-VLOOKUP(C401, Вчера_Конвасэл!C:BL, 19, FALSE)</f>
        <v>#N/A</v>
      </c>
      <c r="AW401" s="53" t="e">
        <f>AA401-AB401-VLOOKUP(C401, Вчера_Конвасэл!C:BL, 21, FALSE)</f>
        <v>#N/A</v>
      </c>
      <c r="AX401" s="53" t="e">
        <f>AC401-AD401-VLOOKUP(C401, Вчера_Конвасэл!C:BL, 23, FALSE)</f>
        <v>#N/A</v>
      </c>
      <c r="AY401" s="53" t="e">
        <f>VLOOKUP(C401, Вчера_Конвасэл!C:BL, 26, FALSE)+F401-Z401-AD401-AG401</f>
        <v>#N/A</v>
      </c>
      <c r="AZ401" s="53" t="e">
        <f>AE401-VLOOKUP(C401, Вчера_Конвасэл!C:BL, 25, FALSE)</f>
        <v>#N/A</v>
      </c>
    </row>
    <row r="402" spans="1:52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3">
        <f t="shared" si="13"/>
        <v>0</v>
      </c>
      <c r="AJ402" s="53">
        <f t="shared" si="14"/>
        <v>0</v>
      </c>
      <c r="AK402" s="53" t="str">
        <f>IF(ISNA(VLOOKUP(C402,Вчера_Конвасэл!C:C, 1, FALSE)),"ошибка",0)</f>
        <v>ошибка</v>
      </c>
      <c r="AL402" s="55"/>
      <c r="AM402" s="53" t="e">
        <f>D402-VLOOKUP(C402, Вчера_Конвасэл!C:BL, 2, FALSE)</f>
        <v>#N/A</v>
      </c>
      <c r="AN402" s="53" t="e">
        <f>E402-F402-VLOOKUP(C402, Вчера_Конвасэл!C:BL, 3, FALSE)</f>
        <v>#N/A</v>
      </c>
      <c r="AO402" s="53" t="e">
        <f>K402-L402-VLOOKUP(C402, Вчера_Конвасэл!C:BL, 5, FALSE)</f>
        <v>#N/A</v>
      </c>
      <c r="AP402" s="53" t="e">
        <f>M402-N402-VLOOKUP(C402, Вчера_Конвасэл!C:BL, 7, FALSE)</f>
        <v>#N/A</v>
      </c>
      <c r="AQ402" s="53" t="e">
        <f>O402-P402-VLOOKUP(C402, Вчера_Конвасэл!C:BL, 9, FALSE)</f>
        <v>#N/A</v>
      </c>
      <c r="AR402" s="53" t="e">
        <f>Q402-R402-VLOOKUP(C402, Вчера_Конвасэл!C:BL, 11, FALSE)</f>
        <v>#N/A</v>
      </c>
      <c r="AS402" s="53" t="e">
        <f>S402-T402-VLOOKUP(C402, Вчера_Конвасэл!C:BL, 13, FALSE)</f>
        <v>#N/A</v>
      </c>
      <c r="AT402" s="53" t="e">
        <f>U402-V402-VLOOKUP(C402, Вчера_Конвасэл!C:BL, 15, FALSE)</f>
        <v>#N/A</v>
      </c>
      <c r="AU402" s="53" t="e">
        <f>W402-X402-VLOOKUP(C402, Вчера_Конвасэл!C:BL, 17, FALSE)</f>
        <v>#N/A</v>
      </c>
      <c r="AV402" s="53" t="e">
        <f>Y402-Z402-VLOOKUP(C402, Вчера_Конвасэл!C:BL, 19, FALSE)</f>
        <v>#N/A</v>
      </c>
      <c r="AW402" s="53" t="e">
        <f>AA402-AB402-VLOOKUP(C402, Вчера_Конвасэл!C:BL, 21, FALSE)</f>
        <v>#N/A</v>
      </c>
      <c r="AX402" s="53" t="e">
        <f>AC402-AD402-VLOOKUP(C402, Вчера_Конвасэл!C:BL, 23, FALSE)</f>
        <v>#N/A</v>
      </c>
      <c r="AY402" s="53" t="e">
        <f>VLOOKUP(C402, Вчера_Конвасэл!C:BL, 26, FALSE)+F402-Z402-AD402-AG402</f>
        <v>#N/A</v>
      </c>
      <c r="AZ402" s="53" t="e">
        <f>AE402-VLOOKUP(C402, Вчера_Конвасэл!C:BL, 25, FALSE)</f>
        <v>#N/A</v>
      </c>
    </row>
    <row r="403" spans="1:52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3">
        <f t="shared" si="13"/>
        <v>0</v>
      </c>
      <c r="AJ403" s="53">
        <f t="shared" si="14"/>
        <v>0</v>
      </c>
      <c r="AK403" s="53" t="str">
        <f>IF(ISNA(VLOOKUP(C403,Вчера_Конвасэл!C:C, 1, FALSE)),"ошибка",0)</f>
        <v>ошибка</v>
      </c>
      <c r="AL403" s="55"/>
      <c r="AM403" s="53" t="e">
        <f>D403-VLOOKUP(C403, Вчера_Конвасэл!C:BL, 2, FALSE)</f>
        <v>#N/A</v>
      </c>
      <c r="AN403" s="53" t="e">
        <f>E403-F403-VLOOKUP(C403, Вчера_Конвасэл!C:BL, 3, FALSE)</f>
        <v>#N/A</v>
      </c>
      <c r="AO403" s="53" t="e">
        <f>K403-L403-VLOOKUP(C403, Вчера_Конвасэл!C:BL, 5, FALSE)</f>
        <v>#N/A</v>
      </c>
      <c r="AP403" s="53" t="e">
        <f>M403-N403-VLOOKUP(C403, Вчера_Конвасэл!C:BL, 7, FALSE)</f>
        <v>#N/A</v>
      </c>
      <c r="AQ403" s="53" t="e">
        <f>O403-P403-VLOOKUP(C403, Вчера_Конвасэл!C:BL, 9, FALSE)</f>
        <v>#N/A</v>
      </c>
      <c r="AR403" s="53" t="e">
        <f>Q403-R403-VLOOKUP(C403, Вчера_Конвасэл!C:BL, 11, FALSE)</f>
        <v>#N/A</v>
      </c>
      <c r="AS403" s="53" t="e">
        <f>S403-T403-VLOOKUP(C403, Вчера_Конвасэл!C:BL, 13, FALSE)</f>
        <v>#N/A</v>
      </c>
      <c r="AT403" s="53" t="e">
        <f>U403-V403-VLOOKUP(C403, Вчера_Конвасэл!C:BL, 15, FALSE)</f>
        <v>#N/A</v>
      </c>
      <c r="AU403" s="53" t="e">
        <f>W403-X403-VLOOKUP(C403, Вчера_Конвасэл!C:BL, 17, FALSE)</f>
        <v>#N/A</v>
      </c>
      <c r="AV403" s="53" t="e">
        <f>Y403-Z403-VLOOKUP(C403, Вчера_Конвасэл!C:BL, 19, FALSE)</f>
        <v>#N/A</v>
      </c>
      <c r="AW403" s="53" t="e">
        <f>AA403-AB403-VLOOKUP(C403, Вчера_Конвасэл!C:BL, 21, FALSE)</f>
        <v>#N/A</v>
      </c>
      <c r="AX403" s="53" t="e">
        <f>AC403-AD403-VLOOKUP(C403, Вчера_Конвасэл!C:BL, 23, FALSE)</f>
        <v>#N/A</v>
      </c>
      <c r="AY403" s="53" t="e">
        <f>VLOOKUP(C403, Вчера_Конвасэл!C:BL, 26, FALSE)+F403-Z403-AD403-AG403</f>
        <v>#N/A</v>
      </c>
      <c r="AZ403" s="53" t="e">
        <f>AE403-VLOOKUP(C403, Вчера_Конвасэл!C:BL, 25, FALSE)</f>
        <v>#N/A</v>
      </c>
    </row>
    <row r="404" spans="1:52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3">
        <f t="shared" si="13"/>
        <v>0</v>
      </c>
      <c r="AJ404" s="53">
        <f t="shared" si="14"/>
        <v>0</v>
      </c>
      <c r="AK404" s="53" t="str">
        <f>IF(ISNA(VLOOKUP(C404,Вчера_Конвасэл!C:C, 1, FALSE)),"ошибка",0)</f>
        <v>ошибка</v>
      </c>
      <c r="AL404" s="55"/>
      <c r="AM404" s="53" t="e">
        <f>D404-VLOOKUP(C404, Вчера_Конвасэл!C:BL, 2, FALSE)</f>
        <v>#N/A</v>
      </c>
      <c r="AN404" s="53" t="e">
        <f>E404-F404-VLOOKUP(C404, Вчера_Конвасэл!C:BL, 3, FALSE)</f>
        <v>#N/A</v>
      </c>
      <c r="AO404" s="53" t="e">
        <f>K404-L404-VLOOKUP(C404, Вчера_Конвасэл!C:BL, 5, FALSE)</f>
        <v>#N/A</v>
      </c>
      <c r="AP404" s="53" t="e">
        <f>M404-N404-VLOOKUP(C404, Вчера_Конвасэл!C:BL, 7, FALSE)</f>
        <v>#N/A</v>
      </c>
      <c r="AQ404" s="53" t="e">
        <f>O404-P404-VLOOKUP(C404, Вчера_Конвасэл!C:BL, 9, FALSE)</f>
        <v>#N/A</v>
      </c>
      <c r="AR404" s="53" t="e">
        <f>Q404-R404-VLOOKUP(C404, Вчера_Конвасэл!C:BL, 11, FALSE)</f>
        <v>#N/A</v>
      </c>
      <c r="AS404" s="53" t="e">
        <f>S404-T404-VLOOKUP(C404, Вчера_Конвасэл!C:BL, 13, FALSE)</f>
        <v>#N/A</v>
      </c>
      <c r="AT404" s="53" t="e">
        <f>U404-V404-VLOOKUP(C404, Вчера_Конвасэл!C:BL, 15, FALSE)</f>
        <v>#N/A</v>
      </c>
      <c r="AU404" s="53" t="e">
        <f>W404-X404-VLOOKUP(C404, Вчера_Конвасэл!C:BL, 17, FALSE)</f>
        <v>#N/A</v>
      </c>
      <c r="AV404" s="53" t="e">
        <f>Y404-Z404-VLOOKUP(C404, Вчера_Конвасэл!C:BL, 19, FALSE)</f>
        <v>#N/A</v>
      </c>
      <c r="AW404" s="53" t="e">
        <f>AA404-AB404-VLOOKUP(C404, Вчера_Конвасэл!C:BL, 21, FALSE)</f>
        <v>#N/A</v>
      </c>
      <c r="AX404" s="53" t="e">
        <f>AC404-AD404-VLOOKUP(C404, Вчера_Конвасэл!C:BL, 23, FALSE)</f>
        <v>#N/A</v>
      </c>
      <c r="AY404" s="53" t="e">
        <f>VLOOKUP(C404, Вчера_Конвасэл!C:BL, 26, FALSE)+F404-Z404-AD404-AG404</f>
        <v>#N/A</v>
      </c>
      <c r="AZ404" s="53" t="e">
        <f>AE404-VLOOKUP(C404, Вчера_Конвасэл!C:BL, 25, FALSE)</f>
        <v>#N/A</v>
      </c>
    </row>
    <row r="405" spans="1:52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3">
        <f t="shared" si="13"/>
        <v>0</v>
      </c>
      <c r="AJ405" s="53">
        <f t="shared" si="14"/>
        <v>0</v>
      </c>
      <c r="AK405" s="53" t="str">
        <f>IF(ISNA(VLOOKUP(C405,Вчера_Конвасэл!C:C, 1, FALSE)),"ошибка",0)</f>
        <v>ошибка</v>
      </c>
      <c r="AL405" s="55"/>
      <c r="AM405" s="53" t="e">
        <f>D405-VLOOKUP(C405, Вчера_Конвасэл!C:BL, 2, FALSE)</f>
        <v>#N/A</v>
      </c>
      <c r="AN405" s="53" t="e">
        <f>E405-F405-VLOOKUP(C405, Вчера_Конвасэл!C:BL, 3, FALSE)</f>
        <v>#N/A</v>
      </c>
      <c r="AO405" s="53" t="e">
        <f>K405-L405-VLOOKUP(C405, Вчера_Конвасэл!C:BL, 5, FALSE)</f>
        <v>#N/A</v>
      </c>
      <c r="AP405" s="53" t="e">
        <f>M405-N405-VLOOKUP(C405, Вчера_Конвасэл!C:BL, 7, FALSE)</f>
        <v>#N/A</v>
      </c>
      <c r="AQ405" s="53" t="e">
        <f>O405-P405-VLOOKUP(C405, Вчера_Конвасэл!C:BL, 9, FALSE)</f>
        <v>#N/A</v>
      </c>
      <c r="AR405" s="53" t="e">
        <f>Q405-R405-VLOOKUP(C405, Вчера_Конвасэл!C:BL, 11, FALSE)</f>
        <v>#N/A</v>
      </c>
      <c r="AS405" s="53" t="e">
        <f>S405-T405-VLOOKUP(C405, Вчера_Конвасэл!C:BL, 13, FALSE)</f>
        <v>#N/A</v>
      </c>
      <c r="AT405" s="53" t="e">
        <f>U405-V405-VLOOKUP(C405, Вчера_Конвасэл!C:BL, 15, FALSE)</f>
        <v>#N/A</v>
      </c>
      <c r="AU405" s="53" t="e">
        <f>W405-X405-VLOOKUP(C405, Вчера_Конвасэл!C:BL, 17, FALSE)</f>
        <v>#N/A</v>
      </c>
      <c r="AV405" s="53" t="e">
        <f>Y405-Z405-VLOOKUP(C405, Вчера_Конвасэл!C:BL, 19, FALSE)</f>
        <v>#N/A</v>
      </c>
      <c r="AW405" s="53" t="e">
        <f>AA405-AB405-VLOOKUP(C405, Вчера_Конвасэл!C:BL, 21, FALSE)</f>
        <v>#N/A</v>
      </c>
      <c r="AX405" s="53" t="e">
        <f>AC405-AD405-VLOOKUP(C405, Вчера_Конвасэл!C:BL, 23, FALSE)</f>
        <v>#N/A</v>
      </c>
      <c r="AY405" s="53" t="e">
        <f>VLOOKUP(C405, Вчера_Конвасэл!C:BL, 26, FALSE)+F405-Z405-AD405-AG405</f>
        <v>#N/A</v>
      </c>
      <c r="AZ405" s="53" t="e">
        <f>AE405-VLOOKUP(C405, Вчера_Конвасэл!C:BL, 25, FALSE)</f>
        <v>#N/A</v>
      </c>
    </row>
    <row r="406" spans="1:52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3">
        <f t="shared" si="13"/>
        <v>0</v>
      </c>
      <c r="AJ406" s="53">
        <f t="shared" si="14"/>
        <v>0</v>
      </c>
      <c r="AK406" s="53" t="str">
        <f>IF(ISNA(VLOOKUP(C406,Вчера_Конвасэл!C:C, 1, FALSE)),"ошибка",0)</f>
        <v>ошибка</v>
      </c>
      <c r="AL406" s="55"/>
      <c r="AM406" s="53" t="e">
        <f>D406-VLOOKUP(C406, Вчера_Конвасэл!C:BL, 2, FALSE)</f>
        <v>#N/A</v>
      </c>
      <c r="AN406" s="53" t="e">
        <f>E406-F406-VLOOKUP(C406, Вчера_Конвасэл!C:BL, 3, FALSE)</f>
        <v>#N/A</v>
      </c>
      <c r="AO406" s="53" t="e">
        <f>K406-L406-VLOOKUP(C406, Вчера_Конвасэл!C:BL, 5, FALSE)</f>
        <v>#N/A</v>
      </c>
      <c r="AP406" s="53" t="e">
        <f>M406-N406-VLOOKUP(C406, Вчера_Конвасэл!C:BL, 7, FALSE)</f>
        <v>#N/A</v>
      </c>
      <c r="AQ406" s="53" t="e">
        <f>O406-P406-VLOOKUP(C406, Вчера_Конвасэл!C:BL, 9, FALSE)</f>
        <v>#N/A</v>
      </c>
      <c r="AR406" s="53" t="e">
        <f>Q406-R406-VLOOKUP(C406, Вчера_Конвасэл!C:BL, 11, FALSE)</f>
        <v>#N/A</v>
      </c>
      <c r="AS406" s="53" t="e">
        <f>S406-T406-VLOOKUP(C406, Вчера_Конвасэл!C:BL, 13, FALSE)</f>
        <v>#N/A</v>
      </c>
      <c r="AT406" s="53" t="e">
        <f>U406-V406-VLOOKUP(C406, Вчера_Конвасэл!C:BL, 15, FALSE)</f>
        <v>#N/A</v>
      </c>
      <c r="AU406" s="53" t="e">
        <f>W406-X406-VLOOKUP(C406, Вчера_Конвасэл!C:BL, 17, FALSE)</f>
        <v>#N/A</v>
      </c>
      <c r="AV406" s="53" t="e">
        <f>Y406-Z406-VLOOKUP(C406, Вчера_Конвасэл!C:BL, 19, FALSE)</f>
        <v>#N/A</v>
      </c>
      <c r="AW406" s="53" t="e">
        <f>AA406-AB406-VLOOKUP(C406, Вчера_Конвасэл!C:BL, 21, FALSE)</f>
        <v>#N/A</v>
      </c>
      <c r="AX406" s="53" t="e">
        <f>AC406-AD406-VLOOKUP(C406, Вчера_Конвасэл!C:BL, 23, FALSE)</f>
        <v>#N/A</v>
      </c>
      <c r="AY406" s="53" t="e">
        <f>VLOOKUP(C406, Вчера_Конвасэл!C:BL, 26, FALSE)+F406-Z406-AD406-AG406</f>
        <v>#N/A</v>
      </c>
      <c r="AZ406" s="53" t="e">
        <f>AE406-VLOOKUP(C406, Вчера_Конвасэл!C:BL, 25, FALSE)</f>
        <v>#N/A</v>
      </c>
    </row>
    <row r="407" spans="1:52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3">
        <f t="shared" si="13"/>
        <v>0</v>
      </c>
      <c r="AJ407" s="53">
        <f t="shared" si="14"/>
        <v>0</v>
      </c>
      <c r="AK407" s="53" t="str">
        <f>IF(ISNA(VLOOKUP(C407,Вчера_Конвасэл!C:C, 1, FALSE)),"ошибка",0)</f>
        <v>ошибка</v>
      </c>
      <c r="AL407" s="55"/>
      <c r="AM407" s="53" t="e">
        <f>D407-VLOOKUP(C407, Вчера_Конвасэл!C:BL, 2, FALSE)</f>
        <v>#N/A</v>
      </c>
      <c r="AN407" s="53" t="e">
        <f>E407-F407-VLOOKUP(C407, Вчера_Конвасэл!C:BL, 3, FALSE)</f>
        <v>#N/A</v>
      </c>
      <c r="AO407" s="53" t="e">
        <f>K407-L407-VLOOKUP(C407, Вчера_Конвасэл!C:BL, 5, FALSE)</f>
        <v>#N/A</v>
      </c>
      <c r="AP407" s="53" t="e">
        <f>M407-N407-VLOOKUP(C407, Вчера_Конвасэл!C:BL, 7, FALSE)</f>
        <v>#N/A</v>
      </c>
      <c r="AQ407" s="53" t="e">
        <f>O407-P407-VLOOKUP(C407, Вчера_Конвасэл!C:BL, 9, FALSE)</f>
        <v>#N/A</v>
      </c>
      <c r="AR407" s="53" t="e">
        <f>Q407-R407-VLOOKUP(C407, Вчера_Конвасэл!C:BL, 11, FALSE)</f>
        <v>#N/A</v>
      </c>
      <c r="AS407" s="53" t="e">
        <f>S407-T407-VLOOKUP(C407, Вчера_Конвасэл!C:BL, 13, FALSE)</f>
        <v>#N/A</v>
      </c>
      <c r="AT407" s="53" t="e">
        <f>U407-V407-VLOOKUP(C407, Вчера_Конвасэл!C:BL, 15, FALSE)</f>
        <v>#N/A</v>
      </c>
      <c r="AU407" s="53" t="e">
        <f>W407-X407-VLOOKUP(C407, Вчера_Конвасэл!C:BL, 17, FALSE)</f>
        <v>#N/A</v>
      </c>
      <c r="AV407" s="53" t="e">
        <f>Y407-Z407-VLOOKUP(C407, Вчера_Конвасэл!C:BL, 19, FALSE)</f>
        <v>#N/A</v>
      </c>
      <c r="AW407" s="53" t="e">
        <f>AA407-AB407-VLOOKUP(C407, Вчера_Конвасэл!C:BL, 21, FALSE)</f>
        <v>#N/A</v>
      </c>
      <c r="AX407" s="53" t="e">
        <f>AC407-AD407-VLOOKUP(C407, Вчера_Конвасэл!C:BL, 23, FALSE)</f>
        <v>#N/A</v>
      </c>
      <c r="AY407" s="53" t="e">
        <f>VLOOKUP(C407, Вчера_Конвасэл!C:BL, 26, FALSE)+F407-Z407-AD407-AG407</f>
        <v>#N/A</v>
      </c>
      <c r="AZ407" s="53" t="e">
        <f>AE407-VLOOKUP(C407, Вчера_Конвасэл!C:BL, 25, FALSE)</f>
        <v>#N/A</v>
      </c>
    </row>
    <row r="408" spans="1:52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3">
        <f t="shared" si="13"/>
        <v>0</v>
      </c>
      <c r="AJ408" s="53">
        <f t="shared" si="14"/>
        <v>0</v>
      </c>
      <c r="AK408" s="53" t="str">
        <f>IF(ISNA(VLOOKUP(C408,Вчера_Конвасэл!C:C, 1, FALSE)),"ошибка",0)</f>
        <v>ошибка</v>
      </c>
      <c r="AL408" s="55"/>
      <c r="AM408" s="53" t="e">
        <f>D408-VLOOKUP(C408, Вчера_Конвасэл!C:BL, 2, FALSE)</f>
        <v>#N/A</v>
      </c>
      <c r="AN408" s="53" t="e">
        <f>E408-F408-VLOOKUP(C408, Вчера_Конвасэл!C:BL, 3, FALSE)</f>
        <v>#N/A</v>
      </c>
      <c r="AO408" s="53" t="e">
        <f>K408-L408-VLOOKUP(C408, Вчера_Конвасэл!C:BL, 5, FALSE)</f>
        <v>#N/A</v>
      </c>
      <c r="AP408" s="53" t="e">
        <f>M408-N408-VLOOKUP(C408, Вчера_Конвасэл!C:BL, 7, FALSE)</f>
        <v>#N/A</v>
      </c>
      <c r="AQ408" s="53" t="e">
        <f>O408-P408-VLOOKUP(C408, Вчера_Конвасэл!C:BL, 9, FALSE)</f>
        <v>#N/A</v>
      </c>
      <c r="AR408" s="53" t="e">
        <f>Q408-R408-VLOOKUP(C408, Вчера_Конвасэл!C:BL, 11, FALSE)</f>
        <v>#N/A</v>
      </c>
      <c r="AS408" s="53" t="e">
        <f>S408-T408-VLOOKUP(C408, Вчера_Конвасэл!C:BL, 13, FALSE)</f>
        <v>#N/A</v>
      </c>
      <c r="AT408" s="53" t="e">
        <f>U408-V408-VLOOKUP(C408, Вчера_Конвасэл!C:BL, 15, FALSE)</f>
        <v>#N/A</v>
      </c>
      <c r="AU408" s="53" t="e">
        <f>W408-X408-VLOOKUP(C408, Вчера_Конвасэл!C:BL, 17, FALSE)</f>
        <v>#N/A</v>
      </c>
      <c r="AV408" s="53" t="e">
        <f>Y408-Z408-VLOOKUP(C408, Вчера_Конвасэл!C:BL, 19, FALSE)</f>
        <v>#N/A</v>
      </c>
      <c r="AW408" s="53" t="e">
        <f>AA408-AB408-VLOOKUP(C408, Вчера_Конвасэл!C:BL, 21, FALSE)</f>
        <v>#N/A</v>
      </c>
      <c r="AX408" s="53" t="e">
        <f>AC408-AD408-VLOOKUP(C408, Вчера_Конвасэл!C:BL, 23, FALSE)</f>
        <v>#N/A</v>
      </c>
      <c r="AY408" s="53" t="e">
        <f>VLOOKUP(C408, Вчера_Конвасэл!C:BL, 26, FALSE)+F408-Z408-AD408-AG408</f>
        <v>#N/A</v>
      </c>
      <c r="AZ408" s="53" t="e">
        <f>AE408-VLOOKUP(C408, Вчера_Конвасэл!C:BL, 25, FALSE)</f>
        <v>#N/A</v>
      </c>
    </row>
    <row r="409" spans="1:52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3">
        <f t="shared" si="13"/>
        <v>0</v>
      </c>
      <c r="AJ409" s="53">
        <f t="shared" si="14"/>
        <v>0</v>
      </c>
      <c r="AK409" s="53" t="str">
        <f>IF(ISNA(VLOOKUP(C409,Вчера_Конвасэл!C:C, 1, FALSE)),"ошибка",0)</f>
        <v>ошибка</v>
      </c>
      <c r="AL409" s="55"/>
      <c r="AM409" s="53" t="e">
        <f>D409-VLOOKUP(C409, Вчера_Конвасэл!C:BL, 2, FALSE)</f>
        <v>#N/A</v>
      </c>
      <c r="AN409" s="53" t="e">
        <f>E409-F409-VLOOKUP(C409, Вчера_Конвасэл!C:BL, 3, FALSE)</f>
        <v>#N/A</v>
      </c>
      <c r="AO409" s="53" t="e">
        <f>K409-L409-VLOOKUP(C409, Вчера_Конвасэл!C:BL, 5, FALSE)</f>
        <v>#N/A</v>
      </c>
      <c r="AP409" s="53" t="e">
        <f>M409-N409-VLOOKUP(C409, Вчера_Конвасэл!C:BL, 7, FALSE)</f>
        <v>#N/A</v>
      </c>
      <c r="AQ409" s="53" t="e">
        <f>O409-P409-VLOOKUP(C409, Вчера_Конвасэл!C:BL, 9, FALSE)</f>
        <v>#N/A</v>
      </c>
      <c r="AR409" s="53" t="e">
        <f>Q409-R409-VLOOKUP(C409, Вчера_Конвасэл!C:BL, 11, FALSE)</f>
        <v>#N/A</v>
      </c>
      <c r="AS409" s="53" t="e">
        <f>S409-T409-VLOOKUP(C409, Вчера_Конвасэл!C:BL, 13, FALSE)</f>
        <v>#N/A</v>
      </c>
      <c r="AT409" s="53" t="e">
        <f>U409-V409-VLOOKUP(C409, Вчера_Конвасэл!C:BL, 15, FALSE)</f>
        <v>#N/A</v>
      </c>
      <c r="AU409" s="53" t="e">
        <f>W409-X409-VLOOKUP(C409, Вчера_Конвасэл!C:BL, 17, FALSE)</f>
        <v>#N/A</v>
      </c>
      <c r="AV409" s="53" t="e">
        <f>Y409-Z409-VLOOKUP(C409, Вчера_Конвасэл!C:BL, 19, FALSE)</f>
        <v>#N/A</v>
      </c>
      <c r="AW409" s="53" t="e">
        <f>AA409-AB409-VLOOKUP(C409, Вчера_Конвасэл!C:BL, 21, FALSE)</f>
        <v>#N/A</v>
      </c>
      <c r="AX409" s="53" t="e">
        <f>AC409-AD409-VLOOKUP(C409, Вчера_Конвасэл!C:BL, 23, FALSE)</f>
        <v>#N/A</v>
      </c>
      <c r="AY409" s="53" t="e">
        <f>VLOOKUP(C409, Вчера_Конвасэл!C:BL, 26, FALSE)+F409-Z409-AD409-AG409</f>
        <v>#N/A</v>
      </c>
      <c r="AZ409" s="53" t="e">
        <f>AE409-VLOOKUP(C409, Вчера_Конвасэл!C:BL, 25, FALSE)</f>
        <v>#N/A</v>
      </c>
    </row>
    <row r="410" spans="1:52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3">
        <f t="shared" si="13"/>
        <v>0</v>
      </c>
      <c r="AJ410" s="53">
        <f t="shared" si="14"/>
        <v>0</v>
      </c>
      <c r="AK410" s="53" t="str">
        <f>IF(ISNA(VLOOKUP(C410,Вчера_Конвасэл!C:C, 1, FALSE)),"ошибка",0)</f>
        <v>ошибка</v>
      </c>
      <c r="AL410" s="55"/>
      <c r="AM410" s="53" t="e">
        <f>D410-VLOOKUP(C410, Вчера_Конвасэл!C:BL, 2, FALSE)</f>
        <v>#N/A</v>
      </c>
      <c r="AN410" s="53" t="e">
        <f>E410-F410-VLOOKUP(C410, Вчера_Конвасэл!C:BL, 3, FALSE)</f>
        <v>#N/A</v>
      </c>
      <c r="AO410" s="53" t="e">
        <f>K410-L410-VLOOKUP(C410, Вчера_Конвасэл!C:BL, 5, FALSE)</f>
        <v>#N/A</v>
      </c>
      <c r="AP410" s="53" t="e">
        <f>M410-N410-VLOOKUP(C410, Вчера_Конвасэл!C:BL, 7, FALSE)</f>
        <v>#N/A</v>
      </c>
      <c r="AQ410" s="53" t="e">
        <f>O410-P410-VLOOKUP(C410, Вчера_Конвасэл!C:BL, 9, FALSE)</f>
        <v>#N/A</v>
      </c>
      <c r="AR410" s="53" t="e">
        <f>Q410-R410-VLOOKUP(C410, Вчера_Конвасэл!C:BL, 11, FALSE)</f>
        <v>#N/A</v>
      </c>
      <c r="AS410" s="53" t="e">
        <f>S410-T410-VLOOKUP(C410, Вчера_Конвасэл!C:BL, 13, FALSE)</f>
        <v>#N/A</v>
      </c>
      <c r="AT410" s="53" t="e">
        <f>U410-V410-VLOOKUP(C410, Вчера_Конвасэл!C:BL, 15, FALSE)</f>
        <v>#N/A</v>
      </c>
      <c r="AU410" s="53" t="e">
        <f>W410-X410-VLOOKUP(C410, Вчера_Конвасэл!C:BL, 17, FALSE)</f>
        <v>#N/A</v>
      </c>
      <c r="AV410" s="53" t="e">
        <f>Y410-Z410-VLOOKUP(C410, Вчера_Конвасэл!C:BL, 19, FALSE)</f>
        <v>#N/A</v>
      </c>
      <c r="AW410" s="53" t="e">
        <f>AA410-AB410-VLOOKUP(C410, Вчера_Конвасэл!C:BL, 21, FALSE)</f>
        <v>#N/A</v>
      </c>
      <c r="AX410" s="53" t="e">
        <f>AC410-AD410-VLOOKUP(C410, Вчера_Конвасэл!C:BL, 23, FALSE)</f>
        <v>#N/A</v>
      </c>
      <c r="AY410" s="53" t="e">
        <f>VLOOKUP(C410, Вчера_Конвасэл!C:BL, 26, FALSE)+F410-Z410-AD410-AG410</f>
        <v>#N/A</v>
      </c>
      <c r="AZ410" s="53" t="e">
        <f>AE410-VLOOKUP(C410, Вчера_Конвасэл!C:BL, 25, FALSE)</f>
        <v>#N/A</v>
      </c>
    </row>
    <row r="411" spans="1:52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3">
        <f t="shared" si="13"/>
        <v>0</v>
      </c>
      <c r="AJ411" s="53">
        <f t="shared" si="14"/>
        <v>0</v>
      </c>
      <c r="AK411" s="53" t="str">
        <f>IF(ISNA(VLOOKUP(C411,Вчера_Конвасэл!C:C, 1, FALSE)),"ошибка",0)</f>
        <v>ошибка</v>
      </c>
      <c r="AL411" s="55"/>
      <c r="AM411" s="53" t="e">
        <f>D411-VLOOKUP(C411, Вчера_Конвасэл!C:BL, 2, FALSE)</f>
        <v>#N/A</v>
      </c>
      <c r="AN411" s="53" t="e">
        <f>E411-F411-VLOOKUP(C411, Вчера_Конвасэл!C:BL, 3, FALSE)</f>
        <v>#N/A</v>
      </c>
      <c r="AO411" s="53" t="e">
        <f>K411-L411-VLOOKUP(C411, Вчера_Конвасэл!C:BL, 5, FALSE)</f>
        <v>#N/A</v>
      </c>
      <c r="AP411" s="53" t="e">
        <f>M411-N411-VLOOKUP(C411, Вчера_Конвасэл!C:BL, 7, FALSE)</f>
        <v>#N/A</v>
      </c>
      <c r="AQ411" s="53" t="e">
        <f>O411-P411-VLOOKUP(C411, Вчера_Конвасэл!C:BL, 9, FALSE)</f>
        <v>#N/A</v>
      </c>
      <c r="AR411" s="53" t="e">
        <f>Q411-R411-VLOOKUP(C411, Вчера_Конвасэл!C:BL, 11, FALSE)</f>
        <v>#N/A</v>
      </c>
      <c r="AS411" s="53" t="e">
        <f>S411-T411-VLOOKUP(C411, Вчера_Конвасэл!C:BL, 13, FALSE)</f>
        <v>#N/A</v>
      </c>
      <c r="AT411" s="53" t="e">
        <f>U411-V411-VLOOKUP(C411, Вчера_Конвасэл!C:BL, 15, FALSE)</f>
        <v>#N/A</v>
      </c>
      <c r="AU411" s="53" t="e">
        <f>W411-X411-VLOOKUP(C411, Вчера_Конвасэл!C:BL, 17, FALSE)</f>
        <v>#N/A</v>
      </c>
      <c r="AV411" s="53" t="e">
        <f>Y411-Z411-VLOOKUP(C411, Вчера_Конвасэл!C:BL, 19, FALSE)</f>
        <v>#N/A</v>
      </c>
      <c r="AW411" s="53" t="e">
        <f>AA411-AB411-VLOOKUP(C411, Вчера_Конвасэл!C:BL, 21, FALSE)</f>
        <v>#N/A</v>
      </c>
      <c r="AX411" s="53" t="e">
        <f>AC411-AD411-VLOOKUP(C411, Вчера_Конвасэл!C:BL, 23, FALSE)</f>
        <v>#N/A</v>
      </c>
      <c r="AY411" s="53" t="e">
        <f>VLOOKUP(C411, Вчера_Конвасэл!C:BL, 26, FALSE)+F411-Z411-AD411-AG411</f>
        <v>#N/A</v>
      </c>
      <c r="AZ411" s="53" t="e">
        <f>AE411-VLOOKUP(C411, Вчера_Конвасэл!C:BL, 25, FALSE)</f>
        <v>#N/A</v>
      </c>
    </row>
    <row r="412" spans="1:52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3">
        <f t="shared" si="13"/>
        <v>0</v>
      </c>
      <c r="AJ412" s="53">
        <f t="shared" si="14"/>
        <v>0</v>
      </c>
      <c r="AK412" s="53" t="str">
        <f>IF(ISNA(VLOOKUP(C412,Вчера_Конвасэл!C:C, 1, FALSE)),"ошибка",0)</f>
        <v>ошибка</v>
      </c>
      <c r="AL412" s="55"/>
      <c r="AM412" s="53" t="e">
        <f>D412-VLOOKUP(C412, Вчера_Конвасэл!C:BL, 2, FALSE)</f>
        <v>#N/A</v>
      </c>
      <c r="AN412" s="53" t="e">
        <f>E412-F412-VLOOKUP(C412, Вчера_Конвасэл!C:BL, 3, FALSE)</f>
        <v>#N/A</v>
      </c>
      <c r="AO412" s="53" t="e">
        <f>K412-L412-VLOOKUP(C412, Вчера_Конвасэл!C:BL, 5, FALSE)</f>
        <v>#N/A</v>
      </c>
      <c r="AP412" s="53" t="e">
        <f>M412-N412-VLOOKUP(C412, Вчера_Конвасэл!C:BL, 7, FALSE)</f>
        <v>#N/A</v>
      </c>
      <c r="AQ412" s="53" t="e">
        <f>O412-P412-VLOOKUP(C412, Вчера_Конвасэл!C:BL, 9, FALSE)</f>
        <v>#N/A</v>
      </c>
      <c r="AR412" s="53" t="e">
        <f>Q412-R412-VLOOKUP(C412, Вчера_Конвасэл!C:BL, 11, FALSE)</f>
        <v>#N/A</v>
      </c>
      <c r="AS412" s="53" t="e">
        <f>S412-T412-VLOOKUP(C412, Вчера_Конвасэл!C:BL, 13, FALSE)</f>
        <v>#N/A</v>
      </c>
      <c r="AT412" s="53" t="e">
        <f>U412-V412-VLOOKUP(C412, Вчера_Конвасэл!C:BL, 15, FALSE)</f>
        <v>#N/A</v>
      </c>
      <c r="AU412" s="53" t="e">
        <f>W412-X412-VLOOKUP(C412, Вчера_Конвасэл!C:BL, 17, FALSE)</f>
        <v>#N/A</v>
      </c>
      <c r="AV412" s="53" t="e">
        <f>Y412-Z412-VLOOKUP(C412, Вчера_Конвасэл!C:BL, 19, FALSE)</f>
        <v>#N/A</v>
      </c>
      <c r="AW412" s="53" t="e">
        <f>AA412-AB412-VLOOKUP(C412, Вчера_Конвасэл!C:BL, 21, FALSE)</f>
        <v>#N/A</v>
      </c>
      <c r="AX412" s="53" t="e">
        <f>AC412-AD412-VLOOKUP(C412, Вчера_Конвасэл!C:BL, 23, FALSE)</f>
        <v>#N/A</v>
      </c>
      <c r="AY412" s="53" t="e">
        <f>VLOOKUP(C412, Вчера_Конвасэл!C:BL, 26, FALSE)+F412-Z412-AD412-AG412</f>
        <v>#N/A</v>
      </c>
      <c r="AZ412" s="53" t="e">
        <f>AE412-VLOOKUP(C412, Вчера_Конвасэл!C:BL, 25, FALSE)</f>
        <v>#N/A</v>
      </c>
    </row>
    <row r="413" spans="1:52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3">
        <f t="shared" si="13"/>
        <v>0</v>
      </c>
      <c r="AJ413" s="53">
        <f t="shared" si="14"/>
        <v>0</v>
      </c>
      <c r="AK413" s="53" t="str">
        <f>IF(ISNA(VLOOKUP(C413,Вчера_Конвасэл!C:C, 1, FALSE)),"ошибка",0)</f>
        <v>ошибка</v>
      </c>
      <c r="AL413" s="55"/>
      <c r="AM413" s="53" t="e">
        <f>D413-VLOOKUP(C413, Вчера_Конвасэл!C:BL, 2, FALSE)</f>
        <v>#N/A</v>
      </c>
      <c r="AN413" s="53" t="e">
        <f>E413-F413-VLOOKUP(C413, Вчера_Конвасэл!C:BL, 3, FALSE)</f>
        <v>#N/A</v>
      </c>
      <c r="AO413" s="53" t="e">
        <f>K413-L413-VLOOKUP(C413, Вчера_Конвасэл!C:BL, 5, FALSE)</f>
        <v>#N/A</v>
      </c>
      <c r="AP413" s="53" t="e">
        <f>M413-N413-VLOOKUP(C413, Вчера_Конвасэл!C:BL, 7, FALSE)</f>
        <v>#N/A</v>
      </c>
      <c r="AQ413" s="53" t="e">
        <f>O413-P413-VLOOKUP(C413, Вчера_Конвасэл!C:BL, 9, FALSE)</f>
        <v>#N/A</v>
      </c>
      <c r="AR413" s="53" t="e">
        <f>Q413-R413-VLOOKUP(C413, Вчера_Конвасэл!C:BL, 11, FALSE)</f>
        <v>#N/A</v>
      </c>
      <c r="AS413" s="53" t="e">
        <f>S413-T413-VLOOKUP(C413, Вчера_Конвасэл!C:BL, 13, FALSE)</f>
        <v>#N/A</v>
      </c>
      <c r="AT413" s="53" t="e">
        <f>U413-V413-VLOOKUP(C413, Вчера_Конвасэл!C:BL, 15, FALSE)</f>
        <v>#N/A</v>
      </c>
      <c r="AU413" s="53" t="e">
        <f>W413-X413-VLOOKUP(C413, Вчера_Конвасэл!C:BL, 17, FALSE)</f>
        <v>#N/A</v>
      </c>
      <c r="AV413" s="53" t="e">
        <f>Y413-Z413-VLOOKUP(C413, Вчера_Конвасэл!C:BL, 19, FALSE)</f>
        <v>#N/A</v>
      </c>
      <c r="AW413" s="53" t="e">
        <f>AA413-AB413-VLOOKUP(C413, Вчера_Конвасэл!C:BL, 21, FALSE)</f>
        <v>#N/A</v>
      </c>
      <c r="AX413" s="53" t="e">
        <f>AC413-AD413-VLOOKUP(C413, Вчера_Конвасэл!C:BL, 23, FALSE)</f>
        <v>#N/A</v>
      </c>
      <c r="AY413" s="53" t="e">
        <f>VLOOKUP(C413, Вчера_Конвасэл!C:BL, 26, FALSE)+F413-Z413-AD413-AG413</f>
        <v>#N/A</v>
      </c>
      <c r="AZ413" s="53" t="e">
        <f>AE413-VLOOKUP(C413, Вчера_Конвасэл!C:BL, 25, FALSE)</f>
        <v>#N/A</v>
      </c>
    </row>
    <row r="414" spans="1:52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3">
        <f t="shared" si="13"/>
        <v>0</v>
      </c>
      <c r="AJ414" s="53">
        <f t="shared" si="14"/>
        <v>0</v>
      </c>
      <c r="AK414" s="53" t="str">
        <f>IF(ISNA(VLOOKUP(C414,Вчера_Конвасэл!C:C, 1, FALSE)),"ошибка",0)</f>
        <v>ошибка</v>
      </c>
      <c r="AL414" s="55"/>
      <c r="AM414" s="53" t="e">
        <f>D414-VLOOKUP(C414, Вчера_Конвасэл!C:BL, 2, FALSE)</f>
        <v>#N/A</v>
      </c>
      <c r="AN414" s="53" t="e">
        <f>E414-F414-VLOOKUP(C414, Вчера_Конвасэл!C:BL, 3, FALSE)</f>
        <v>#N/A</v>
      </c>
      <c r="AO414" s="53" t="e">
        <f>K414-L414-VLOOKUP(C414, Вчера_Конвасэл!C:BL, 5, FALSE)</f>
        <v>#N/A</v>
      </c>
      <c r="AP414" s="53" t="e">
        <f>M414-N414-VLOOKUP(C414, Вчера_Конвасэл!C:BL, 7, FALSE)</f>
        <v>#N/A</v>
      </c>
      <c r="AQ414" s="53" t="e">
        <f>O414-P414-VLOOKUP(C414, Вчера_Конвасэл!C:BL, 9, FALSE)</f>
        <v>#N/A</v>
      </c>
      <c r="AR414" s="53" t="e">
        <f>Q414-R414-VLOOKUP(C414, Вчера_Конвасэл!C:BL, 11, FALSE)</f>
        <v>#N/A</v>
      </c>
      <c r="AS414" s="53" t="e">
        <f>S414-T414-VLOOKUP(C414, Вчера_Конвасэл!C:BL, 13, FALSE)</f>
        <v>#N/A</v>
      </c>
      <c r="AT414" s="53" t="e">
        <f>U414-V414-VLOOKUP(C414, Вчера_Конвасэл!C:BL, 15, FALSE)</f>
        <v>#N/A</v>
      </c>
      <c r="AU414" s="53" t="e">
        <f>W414-X414-VLOOKUP(C414, Вчера_Конвасэл!C:BL, 17, FALSE)</f>
        <v>#N/A</v>
      </c>
      <c r="AV414" s="53" t="e">
        <f>Y414-Z414-VLOOKUP(C414, Вчера_Конвасэл!C:BL, 19, FALSE)</f>
        <v>#N/A</v>
      </c>
      <c r="AW414" s="53" t="e">
        <f>AA414-AB414-VLOOKUP(C414, Вчера_Конвасэл!C:BL, 21, FALSE)</f>
        <v>#N/A</v>
      </c>
      <c r="AX414" s="53" t="e">
        <f>AC414-AD414-VLOOKUP(C414, Вчера_Конвасэл!C:BL, 23, FALSE)</f>
        <v>#N/A</v>
      </c>
      <c r="AY414" s="53" t="e">
        <f>VLOOKUP(C414, Вчера_Конвасэл!C:BL, 26, FALSE)+F414-Z414-AD414-AG414</f>
        <v>#N/A</v>
      </c>
      <c r="AZ414" s="53" t="e">
        <f>AE414-VLOOKUP(C414, Вчера_Конвасэл!C:BL, 25, FALSE)</f>
        <v>#N/A</v>
      </c>
    </row>
    <row r="415" spans="1:52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3">
        <f t="shared" si="13"/>
        <v>0</v>
      </c>
      <c r="AJ415" s="53">
        <f t="shared" si="14"/>
        <v>0</v>
      </c>
      <c r="AK415" s="53" t="str">
        <f>IF(ISNA(VLOOKUP(C415,Вчера_Конвасэл!C:C, 1, FALSE)),"ошибка",0)</f>
        <v>ошибка</v>
      </c>
      <c r="AL415" s="55"/>
      <c r="AM415" s="53" t="e">
        <f>D415-VLOOKUP(C415, Вчера_Конвасэл!C:BL, 2, FALSE)</f>
        <v>#N/A</v>
      </c>
      <c r="AN415" s="53" t="e">
        <f>E415-F415-VLOOKUP(C415, Вчера_Конвасэл!C:BL, 3, FALSE)</f>
        <v>#N/A</v>
      </c>
      <c r="AO415" s="53" t="e">
        <f>K415-L415-VLOOKUP(C415, Вчера_Конвасэл!C:BL, 5, FALSE)</f>
        <v>#N/A</v>
      </c>
      <c r="AP415" s="53" t="e">
        <f>M415-N415-VLOOKUP(C415, Вчера_Конвасэл!C:BL, 7, FALSE)</f>
        <v>#N/A</v>
      </c>
      <c r="AQ415" s="53" t="e">
        <f>O415-P415-VLOOKUP(C415, Вчера_Конвасэл!C:BL, 9, FALSE)</f>
        <v>#N/A</v>
      </c>
      <c r="AR415" s="53" t="e">
        <f>Q415-R415-VLOOKUP(C415, Вчера_Конвасэл!C:BL, 11, FALSE)</f>
        <v>#N/A</v>
      </c>
      <c r="AS415" s="53" t="e">
        <f>S415-T415-VLOOKUP(C415, Вчера_Конвасэл!C:BL, 13, FALSE)</f>
        <v>#N/A</v>
      </c>
      <c r="AT415" s="53" t="e">
        <f>U415-V415-VLOOKUP(C415, Вчера_Конвасэл!C:BL, 15, FALSE)</f>
        <v>#N/A</v>
      </c>
      <c r="AU415" s="53" t="e">
        <f>W415-X415-VLOOKUP(C415, Вчера_Конвасэл!C:BL, 17, FALSE)</f>
        <v>#N/A</v>
      </c>
      <c r="AV415" s="53" t="e">
        <f>Y415-Z415-VLOOKUP(C415, Вчера_Конвасэл!C:BL, 19, FALSE)</f>
        <v>#N/A</v>
      </c>
      <c r="AW415" s="53" t="e">
        <f>AA415-AB415-VLOOKUP(C415, Вчера_Конвасэл!C:BL, 21, FALSE)</f>
        <v>#N/A</v>
      </c>
      <c r="AX415" s="53" t="e">
        <f>AC415-AD415-VLOOKUP(C415, Вчера_Конвасэл!C:BL, 23, FALSE)</f>
        <v>#N/A</v>
      </c>
      <c r="AY415" s="53" t="e">
        <f>VLOOKUP(C415, Вчера_Конвасэл!C:BL, 26, FALSE)+F415-Z415-AD415-AG415</f>
        <v>#N/A</v>
      </c>
      <c r="AZ415" s="53" t="e">
        <f>AE415-VLOOKUP(C415, Вчера_Конвасэл!C:BL, 25, FALSE)</f>
        <v>#N/A</v>
      </c>
    </row>
    <row r="416" spans="1:52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3">
        <f t="shared" si="13"/>
        <v>0</v>
      </c>
      <c r="AJ416" s="53">
        <f t="shared" si="14"/>
        <v>0</v>
      </c>
      <c r="AK416" s="53" t="str">
        <f>IF(ISNA(VLOOKUP(C416,Вчера_Конвасэл!C:C, 1, FALSE)),"ошибка",0)</f>
        <v>ошибка</v>
      </c>
      <c r="AL416" s="55"/>
      <c r="AM416" s="53" t="e">
        <f>D416-VLOOKUP(C416, Вчера_Конвасэл!C:BL, 2, FALSE)</f>
        <v>#N/A</v>
      </c>
      <c r="AN416" s="53" t="e">
        <f>E416-F416-VLOOKUP(C416, Вчера_Конвасэл!C:BL, 3, FALSE)</f>
        <v>#N/A</v>
      </c>
      <c r="AO416" s="53" t="e">
        <f>K416-L416-VLOOKUP(C416, Вчера_Конвасэл!C:BL, 5, FALSE)</f>
        <v>#N/A</v>
      </c>
      <c r="AP416" s="53" t="e">
        <f>M416-N416-VLOOKUP(C416, Вчера_Конвасэл!C:BL, 7, FALSE)</f>
        <v>#N/A</v>
      </c>
      <c r="AQ416" s="53" t="e">
        <f>O416-P416-VLOOKUP(C416, Вчера_Конвасэл!C:BL, 9, FALSE)</f>
        <v>#N/A</v>
      </c>
      <c r="AR416" s="53" t="e">
        <f>Q416-R416-VLOOKUP(C416, Вчера_Конвасэл!C:BL, 11, FALSE)</f>
        <v>#N/A</v>
      </c>
      <c r="AS416" s="53" t="e">
        <f>S416-T416-VLOOKUP(C416, Вчера_Конвасэл!C:BL, 13, FALSE)</f>
        <v>#N/A</v>
      </c>
      <c r="AT416" s="53" t="e">
        <f>U416-V416-VLOOKUP(C416, Вчера_Конвасэл!C:BL, 15, FALSE)</f>
        <v>#N/A</v>
      </c>
      <c r="AU416" s="53" t="e">
        <f>W416-X416-VLOOKUP(C416, Вчера_Конвасэл!C:BL, 17, FALSE)</f>
        <v>#N/A</v>
      </c>
      <c r="AV416" s="53" t="e">
        <f>Y416-Z416-VLOOKUP(C416, Вчера_Конвасэл!C:BL, 19, FALSE)</f>
        <v>#N/A</v>
      </c>
      <c r="AW416" s="53" t="e">
        <f>AA416-AB416-VLOOKUP(C416, Вчера_Конвасэл!C:BL, 21, FALSE)</f>
        <v>#N/A</v>
      </c>
      <c r="AX416" s="53" t="e">
        <f>AC416-AD416-VLOOKUP(C416, Вчера_Конвасэл!C:BL, 23, FALSE)</f>
        <v>#N/A</v>
      </c>
      <c r="AY416" s="53" t="e">
        <f>VLOOKUP(C416, Вчера_Конвасэл!C:BL, 26, FALSE)+F416-Z416-AD416-AG416</f>
        <v>#N/A</v>
      </c>
      <c r="AZ416" s="53" t="e">
        <f>AE416-VLOOKUP(C416, Вчера_Конвасэл!C:BL, 25, FALSE)</f>
        <v>#N/A</v>
      </c>
    </row>
    <row r="417" spans="1:52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3">
        <f t="shared" si="13"/>
        <v>0</v>
      </c>
      <c r="AJ417" s="53">
        <f t="shared" si="14"/>
        <v>0</v>
      </c>
      <c r="AK417" s="53" t="str">
        <f>IF(ISNA(VLOOKUP(C417,Вчера_Конвасэл!C:C, 1, FALSE)),"ошибка",0)</f>
        <v>ошибка</v>
      </c>
      <c r="AL417" s="55"/>
      <c r="AM417" s="53" t="e">
        <f>D417-VLOOKUP(C417, Вчера_Конвасэл!C:BL, 2, FALSE)</f>
        <v>#N/A</v>
      </c>
      <c r="AN417" s="53" t="e">
        <f>E417-F417-VLOOKUP(C417, Вчера_Конвасэл!C:BL, 3, FALSE)</f>
        <v>#N/A</v>
      </c>
      <c r="AO417" s="53" t="e">
        <f>K417-L417-VLOOKUP(C417, Вчера_Конвасэл!C:BL, 5, FALSE)</f>
        <v>#N/A</v>
      </c>
      <c r="AP417" s="53" t="e">
        <f>M417-N417-VLOOKUP(C417, Вчера_Конвасэл!C:BL, 7, FALSE)</f>
        <v>#N/A</v>
      </c>
      <c r="AQ417" s="53" t="e">
        <f>O417-P417-VLOOKUP(C417, Вчера_Конвасэл!C:BL, 9, FALSE)</f>
        <v>#N/A</v>
      </c>
      <c r="AR417" s="53" t="e">
        <f>Q417-R417-VLOOKUP(C417, Вчера_Конвасэл!C:BL, 11, FALSE)</f>
        <v>#N/A</v>
      </c>
      <c r="AS417" s="53" t="e">
        <f>S417-T417-VLOOKUP(C417, Вчера_Конвасэл!C:BL, 13, FALSE)</f>
        <v>#N/A</v>
      </c>
      <c r="AT417" s="53" t="e">
        <f>U417-V417-VLOOKUP(C417, Вчера_Конвасэл!C:BL, 15, FALSE)</f>
        <v>#N/A</v>
      </c>
      <c r="AU417" s="53" t="e">
        <f>W417-X417-VLOOKUP(C417, Вчера_Конвасэл!C:BL, 17, FALSE)</f>
        <v>#N/A</v>
      </c>
      <c r="AV417" s="53" t="e">
        <f>Y417-Z417-VLOOKUP(C417, Вчера_Конвасэл!C:BL, 19, FALSE)</f>
        <v>#N/A</v>
      </c>
      <c r="AW417" s="53" t="e">
        <f>AA417-AB417-VLOOKUP(C417, Вчера_Конвасэл!C:BL, 21, FALSE)</f>
        <v>#N/A</v>
      </c>
      <c r="AX417" s="53" t="e">
        <f>AC417-AD417-VLOOKUP(C417, Вчера_Конвасэл!C:BL, 23, FALSE)</f>
        <v>#N/A</v>
      </c>
      <c r="AY417" s="53" t="e">
        <f>VLOOKUP(C417, Вчера_Конвасэл!C:BL, 26, FALSE)+F417-Z417-AD417-AG417</f>
        <v>#N/A</v>
      </c>
      <c r="AZ417" s="53" t="e">
        <f>AE417-VLOOKUP(C417, Вчера_Конвасэл!C:BL, 25, FALSE)</f>
        <v>#N/A</v>
      </c>
    </row>
    <row r="418" spans="1:52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3">
        <f t="shared" si="13"/>
        <v>0</v>
      </c>
      <c r="AJ418" s="53">
        <f t="shared" si="14"/>
        <v>0</v>
      </c>
      <c r="AK418" s="53" t="str">
        <f>IF(ISNA(VLOOKUP(C418,Вчера_Конвасэл!C:C, 1, FALSE)),"ошибка",0)</f>
        <v>ошибка</v>
      </c>
      <c r="AL418" s="55"/>
      <c r="AM418" s="53" t="e">
        <f>D418-VLOOKUP(C418, Вчера_Конвасэл!C:BL, 2, FALSE)</f>
        <v>#N/A</v>
      </c>
      <c r="AN418" s="53" t="e">
        <f>E418-F418-VLOOKUP(C418, Вчера_Конвасэл!C:BL, 3, FALSE)</f>
        <v>#N/A</v>
      </c>
      <c r="AO418" s="53" t="e">
        <f>K418-L418-VLOOKUP(C418, Вчера_Конвасэл!C:BL, 5, FALSE)</f>
        <v>#N/A</v>
      </c>
      <c r="AP418" s="53" t="e">
        <f>M418-N418-VLOOKUP(C418, Вчера_Конвасэл!C:BL, 7, FALSE)</f>
        <v>#N/A</v>
      </c>
      <c r="AQ418" s="53" t="e">
        <f>O418-P418-VLOOKUP(C418, Вчера_Конвасэл!C:BL, 9, FALSE)</f>
        <v>#N/A</v>
      </c>
      <c r="AR418" s="53" t="e">
        <f>Q418-R418-VLOOKUP(C418, Вчера_Конвасэл!C:BL, 11, FALSE)</f>
        <v>#N/A</v>
      </c>
      <c r="AS418" s="53" t="e">
        <f>S418-T418-VLOOKUP(C418, Вчера_Конвасэл!C:BL, 13, FALSE)</f>
        <v>#N/A</v>
      </c>
      <c r="AT418" s="53" t="e">
        <f>U418-V418-VLOOKUP(C418, Вчера_Конвасэл!C:BL, 15, FALSE)</f>
        <v>#N/A</v>
      </c>
      <c r="AU418" s="53" t="e">
        <f>W418-X418-VLOOKUP(C418, Вчера_Конвасэл!C:BL, 17, FALSE)</f>
        <v>#N/A</v>
      </c>
      <c r="AV418" s="53" t="e">
        <f>Y418-Z418-VLOOKUP(C418, Вчера_Конвасэл!C:BL, 19, FALSE)</f>
        <v>#N/A</v>
      </c>
      <c r="AW418" s="53" t="e">
        <f>AA418-AB418-VLOOKUP(C418, Вчера_Конвасэл!C:BL, 21, FALSE)</f>
        <v>#N/A</v>
      </c>
      <c r="AX418" s="53" t="e">
        <f>AC418-AD418-VLOOKUP(C418, Вчера_Конвасэл!C:BL, 23, FALSE)</f>
        <v>#N/A</v>
      </c>
      <c r="AY418" s="53" t="e">
        <f>VLOOKUP(C418, Вчера_Конвасэл!C:BL, 26, FALSE)+F418-Z418-AD418-AG418</f>
        <v>#N/A</v>
      </c>
      <c r="AZ418" s="53" t="e">
        <f>AE418-VLOOKUP(C418, Вчера_Конвасэл!C:BL, 25, FALSE)</f>
        <v>#N/A</v>
      </c>
    </row>
    <row r="419" spans="1:52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3">
        <f t="shared" si="13"/>
        <v>0</v>
      </c>
      <c r="AJ419" s="53">
        <f t="shared" si="14"/>
        <v>0</v>
      </c>
      <c r="AK419" s="53" t="str">
        <f>IF(ISNA(VLOOKUP(C419,Вчера_Конвасэл!C:C, 1, FALSE)),"ошибка",0)</f>
        <v>ошибка</v>
      </c>
      <c r="AL419" s="55"/>
      <c r="AM419" s="53" t="e">
        <f>D419-VLOOKUP(C419, Вчера_Конвасэл!C:BL, 2, FALSE)</f>
        <v>#N/A</v>
      </c>
      <c r="AN419" s="53" t="e">
        <f>E419-F419-VLOOKUP(C419, Вчера_Конвасэл!C:BL, 3, FALSE)</f>
        <v>#N/A</v>
      </c>
      <c r="AO419" s="53" t="e">
        <f>K419-L419-VLOOKUP(C419, Вчера_Конвасэл!C:BL, 5, FALSE)</f>
        <v>#N/A</v>
      </c>
      <c r="AP419" s="53" t="e">
        <f>M419-N419-VLOOKUP(C419, Вчера_Конвасэл!C:BL, 7, FALSE)</f>
        <v>#N/A</v>
      </c>
      <c r="AQ419" s="53" t="e">
        <f>O419-P419-VLOOKUP(C419, Вчера_Конвасэл!C:BL, 9, FALSE)</f>
        <v>#N/A</v>
      </c>
      <c r="AR419" s="53" t="e">
        <f>Q419-R419-VLOOKUP(C419, Вчера_Конвасэл!C:BL, 11, FALSE)</f>
        <v>#N/A</v>
      </c>
      <c r="AS419" s="53" t="e">
        <f>S419-T419-VLOOKUP(C419, Вчера_Конвасэл!C:BL, 13, FALSE)</f>
        <v>#N/A</v>
      </c>
      <c r="AT419" s="53" t="e">
        <f>U419-V419-VLOOKUP(C419, Вчера_Конвасэл!C:BL, 15, FALSE)</f>
        <v>#N/A</v>
      </c>
      <c r="AU419" s="53" t="e">
        <f>W419-X419-VLOOKUP(C419, Вчера_Конвасэл!C:BL, 17, FALSE)</f>
        <v>#N/A</v>
      </c>
      <c r="AV419" s="53" t="e">
        <f>Y419-Z419-VLOOKUP(C419, Вчера_Конвасэл!C:BL, 19, FALSE)</f>
        <v>#N/A</v>
      </c>
      <c r="AW419" s="53" t="e">
        <f>AA419-AB419-VLOOKUP(C419, Вчера_Конвасэл!C:BL, 21, FALSE)</f>
        <v>#N/A</v>
      </c>
      <c r="AX419" s="53" t="e">
        <f>AC419-AD419-VLOOKUP(C419, Вчера_Конвасэл!C:BL, 23, FALSE)</f>
        <v>#N/A</v>
      </c>
      <c r="AY419" s="53" t="e">
        <f>VLOOKUP(C419, Вчера_Конвасэл!C:BL, 26, FALSE)+F419-Z419-AD419-AG419</f>
        <v>#N/A</v>
      </c>
      <c r="AZ419" s="53" t="e">
        <f>AE419-VLOOKUP(C419, Вчера_Конвасэл!C:BL, 25, FALSE)</f>
        <v>#N/A</v>
      </c>
    </row>
    <row r="420" spans="1:52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3">
        <f t="shared" si="13"/>
        <v>0</v>
      </c>
      <c r="AJ420" s="53">
        <f t="shared" si="14"/>
        <v>0</v>
      </c>
      <c r="AK420" s="53" t="str">
        <f>IF(ISNA(VLOOKUP(C420,Вчера_Конвасэл!C:C, 1, FALSE)),"ошибка",0)</f>
        <v>ошибка</v>
      </c>
      <c r="AL420" s="55"/>
      <c r="AM420" s="53" t="e">
        <f>D420-VLOOKUP(C420, Вчера_Конвасэл!C:BL, 2, FALSE)</f>
        <v>#N/A</v>
      </c>
      <c r="AN420" s="53" t="e">
        <f>E420-F420-VLOOKUP(C420, Вчера_Конвасэл!C:BL, 3, FALSE)</f>
        <v>#N/A</v>
      </c>
      <c r="AO420" s="53" t="e">
        <f>K420-L420-VLOOKUP(C420, Вчера_Конвасэл!C:BL, 5, FALSE)</f>
        <v>#N/A</v>
      </c>
      <c r="AP420" s="53" t="e">
        <f>M420-N420-VLOOKUP(C420, Вчера_Конвасэл!C:BL, 7, FALSE)</f>
        <v>#N/A</v>
      </c>
      <c r="AQ420" s="53" t="e">
        <f>O420-P420-VLOOKUP(C420, Вчера_Конвасэл!C:BL, 9, FALSE)</f>
        <v>#N/A</v>
      </c>
      <c r="AR420" s="53" t="e">
        <f>Q420-R420-VLOOKUP(C420, Вчера_Конвасэл!C:BL, 11, FALSE)</f>
        <v>#N/A</v>
      </c>
      <c r="AS420" s="53" t="e">
        <f>S420-T420-VLOOKUP(C420, Вчера_Конвасэл!C:BL, 13, FALSE)</f>
        <v>#N/A</v>
      </c>
      <c r="AT420" s="53" t="e">
        <f>U420-V420-VLOOKUP(C420, Вчера_Конвасэл!C:BL, 15, FALSE)</f>
        <v>#N/A</v>
      </c>
      <c r="AU420" s="53" t="e">
        <f>W420-X420-VLOOKUP(C420, Вчера_Конвасэл!C:BL, 17, FALSE)</f>
        <v>#N/A</v>
      </c>
      <c r="AV420" s="53" t="e">
        <f>Y420-Z420-VLOOKUP(C420, Вчера_Конвасэл!C:BL, 19, FALSE)</f>
        <v>#N/A</v>
      </c>
      <c r="AW420" s="53" t="e">
        <f>AA420-AB420-VLOOKUP(C420, Вчера_Конвасэл!C:BL, 21, FALSE)</f>
        <v>#N/A</v>
      </c>
      <c r="AX420" s="53" t="e">
        <f>AC420-AD420-VLOOKUP(C420, Вчера_Конвасэл!C:BL, 23, FALSE)</f>
        <v>#N/A</v>
      </c>
      <c r="AY420" s="53" t="e">
        <f>VLOOKUP(C420, Вчера_Конвасэл!C:BL, 26, FALSE)+F420-Z420-AD420-AG420</f>
        <v>#N/A</v>
      </c>
      <c r="AZ420" s="53" t="e">
        <f>AE420-VLOOKUP(C420, Вчера_Конвасэл!C:BL, 25, FALSE)</f>
        <v>#N/A</v>
      </c>
    </row>
    <row r="421" spans="1:52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3">
        <f t="shared" si="13"/>
        <v>0</v>
      </c>
      <c r="AJ421" s="53">
        <f t="shared" si="14"/>
        <v>0</v>
      </c>
      <c r="AK421" s="53" t="str">
        <f>IF(ISNA(VLOOKUP(C421,Вчера_Конвасэл!C:C, 1, FALSE)),"ошибка",0)</f>
        <v>ошибка</v>
      </c>
      <c r="AL421" s="55"/>
      <c r="AM421" s="53" t="e">
        <f>D421-VLOOKUP(C421, Вчера_Конвасэл!C:BL, 2, FALSE)</f>
        <v>#N/A</v>
      </c>
      <c r="AN421" s="53" t="e">
        <f>E421-F421-VLOOKUP(C421, Вчера_Конвасэл!C:BL, 3, FALSE)</f>
        <v>#N/A</v>
      </c>
      <c r="AO421" s="53" t="e">
        <f>K421-L421-VLOOKUP(C421, Вчера_Конвасэл!C:BL, 5, FALSE)</f>
        <v>#N/A</v>
      </c>
      <c r="AP421" s="53" t="e">
        <f>M421-N421-VLOOKUP(C421, Вчера_Конвасэл!C:BL, 7, FALSE)</f>
        <v>#N/A</v>
      </c>
      <c r="AQ421" s="53" t="e">
        <f>O421-P421-VLOOKUP(C421, Вчера_Конвасэл!C:BL, 9, FALSE)</f>
        <v>#N/A</v>
      </c>
      <c r="AR421" s="53" t="e">
        <f>Q421-R421-VLOOKUP(C421, Вчера_Конвасэл!C:BL, 11, FALSE)</f>
        <v>#N/A</v>
      </c>
      <c r="AS421" s="53" t="e">
        <f>S421-T421-VLOOKUP(C421, Вчера_Конвасэл!C:BL, 13, FALSE)</f>
        <v>#N/A</v>
      </c>
      <c r="AT421" s="53" t="e">
        <f>U421-V421-VLOOKUP(C421, Вчера_Конвасэл!C:BL, 15, FALSE)</f>
        <v>#N/A</v>
      </c>
      <c r="AU421" s="53" t="e">
        <f>W421-X421-VLOOKUP(C421, Вчера_Конвасэл!C:BL, 17, FALSE)</f>
        <v>#N/A</v>
      </c>
      <c r="AV421" s="53" t="e">
        <f>Y421-Z421-VLOOKUP(C421, Вчера_Конвасэл!C:BL, 19, FALSE)</f>
        <v>#N/A</v>
      </c>
      <c r="AW421" s="53" t="e">
        <f>AA421-AB421-VLOOKUP(C421, Вчера_Конвасэл!C:BL, 21, FALSE)</f>
        <v>#N/A</v>
      </c>
      <c r="AX421" s="53" t="e">
        <f>AC421-AD421-VLOOKUP(C421, Вчера_Конвасэл!C:BL, 23, FALSE)</f>
        <v>#N/A</v>
      </c>
      <c r="AY421" s="53" t="e">
        <f>VLOOKUP(C421, Вчера_Конвасэл!C:BL, 26, FALSE)+F421-Z421-AD421-AG421</f>
        <v>#N/A</v>
      </c>
      <c r="AZ421" s="53" t="e">
        <f>AE421-VLOOKUP(C421, Вчера_Конвасэл!C:BL, 25, FALSE)</f>
        <v>#N/A</v>
      </c>
    </row>
    <row r="422" spans="1:52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3">
        <f t="shared" si="13"/>
        <v>0</v>
      </c>
      <c r="AJ422" s="53">
        <f t="shared" si="14"/>
        <v>0</v>
      </c>
      <c r="AK422" s="53" t="str">
        <f>IF(ISNA(VLOOKUP(C422,Вчера_Конвасэл!C:C, 1, FALSE)),"ошибка",0)</f>
        <v>ошибка</v>
      </c>
      <c r="AL422" s="55"/>
      <c r="AM422" s="53" t="e">
        <f>D422-VLOOKUP(C422, Вчера_Конвасэл!C:BL, 2, FALSE)</f>
        <v>#N/A</v>
      </c>
      <c r="AN422" s="53" t="e">
        <f>E422-F422-VLOOKUP(C422, Вчера_Конвасэл!C:BL, 3, FALSE)</f>
        <v>#N/A</v>
      </c>
      <c r="AO422" s="53" t="e">
        <f>K422-L422-VLOOKUP(C422, Вчера_Конвасэл!C:BL, 5, FALSE)</f>
        <v>#N/A</v>
      </c>
      <c r="AP422" s="53" t="e">
        <f>M422-N422-VLOOKUP(C422, Вчера_Конвасэл!C:BL, 7, FALSE)</f>
        <v>#N/A</v>
      </c>
      <c r="AQ422" s="53" t="e">
        <f>O422-P422-VLOOKUP(C422, Вчера_Конвасэл!C:BL, 9, FALSE)</f>
        <v>#N/A</v>
      </c>
      <c r="AR422" s="53" t="e">
        <f>Q422-R422-VLOOKUP(C422, Вчера_Конвасэл!C:BL, 11, FALSE)</f>
        <v>#N/A</v>
      </c>
      <c r="AS422" s="53" t="e">
        <f>S422-T422-VLOOKUP(C422, Вчера_Конвасэл!C:BL, 13, FALSE)</f>
        <v>#N/A</v>
      </c>
      <c r="AT422" s="53" t="e">
        <f>U422-V422-VLOOKUP(C422, Вчера_Конвасэл!C:BL, 15, FALSE)</f>
        <v>#N/A</v>
      </c>
      <c r="AU422" s="53" t="e">
        <f>W422-X422-VLOOKUP(C422, Вчера_Конвасэл!C:BL, 17, FALSE)</f>
        <v>#N/A</v>
      </c>
      <c r="AV422" s="53" t="e">
        <f>Y422-Z422-VLOOKUP(C422, Вчера_Конвасэл!C:BL, 19, FALSE)</f>
        <v>#N/A</v>
      </c>
      <c r="AW422" s="53" t="e">
        <f>AA422-AB422-VLOOKUP(C422, Вчера_Конвасэл!C:BL, 21, FALSE)</f>
        <v>#N/A</v>
      </c>
      <c r="AX422" s="53" t="e">
        <f>AC422-AD422-VLOOKUP(C422, Вчера_Конвасэл!C:BL, 23, FALSE)</f>
        <v>#N/A</v>
      </c>
      <c r="AY422" s="53" t="e">
        <f>VLOOKUP(C422, Вчера_Конвасэл!C:BL, 26, FALSE)+F422-Z422-AD422-AG422</f>
        <v>#N/A</v>
      </c>
      <c r="AZ422" s="53" t="e">
        <f>AE422-VLOOKUP(C422, Вчера_Конвасэл!C:BL, 25, FALSE)</f>
        <v>#N/A</v>
      </c>
    </row>
    <row r="423" spans="1:52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3">
        <f t="shared" si="13"/>
        <v>0</v>
      </c>
      <c r="AJ423" s="53">
        <f t="shared" si="14"/>
        <v>0</v>
      </c>
      <c r="AK423" s="53" t="str">
        <f>IF(ISNA(VLOOKUP(C423,Вчера_Конвасэл!C:C, 1, FALSE)),"ошибка",0)</f>
        <v>ошибка</v>
      </c>
      <c r="AL423" s="55"/>
      <c r="AM423" s="53" t="e">
        <f>D423-VLOOKUP(C423, Вчера_Конвасэл!C:BL, 2, FALSE)</f>
        <v>#N/A</v>
      </c>
      <c r="AN423" s="53" t="e">
        <f>E423-F423-VLOOKUP(C423, Вчера_Конвасэл!C:BL, 3, FALSE)</f>
        <v>#N/A</v>
      </c>
      <c r="AO423" s="53" t="e">
        <f>K423-L423-VLOOKUP(C423, Вчера_Конвасэл!C:BL, 5, FALSE)</f>
        <v>#N/A</v>
      </c>
      <c r="AP423" s="53" t="e">
        <f>M423-N423-VLOOKUP(C423, Вчера_Конвасэл!C:BL, 7, FALSE)</f>
        <v>#N/A</v>
      </c>
      <c r="AQ423" s="53" t="e">
        <f>O423-P423-VLOOKUP(C423, Вчера_Конвасэл!C:BL, 9, FALSE)</f>
        <v>#N/A</v>
      </c>
      <c r="AR423" s="53" t="e">
        <f>Q423-R423-VLOOKUP(C423, Вчера_Конвасэл!C:BL, 11, FALSE)</f>
        <v>#N/A</v>
      </c>
      <c r="AS423" s="53" t="e">
        <f>S423-T423-VLOOKUP(C423, Вчера_Конвасэл!C:BL, 13, FALSE)</f>
        <v>#N/A</v>
      </c>
      <c r="AT423" s="53" t="e">
        <f>U423-V423-VLOOKUP(C423, Вчера_Конвасэл!C:BL, 15, FALSE)</f>
        <v>#N/A</v>
      </c>
      <c r="AU423" s="53" t="e">
        <f>W423-X423-VLOOKUP(C423, Вчера_Конвасэл!C:BL, 17, FALSE)</f>
        <v>#N/A</v>
      </c>
      <c r="AV423" s="53" t="e">
        <f>Y423-Z423-VLOOKUP(C423, Вчера_Конвасэл!C:BL, 19, FALSE)</f>
        <v>#N/A</v>
      </c>
      <c r="AW423" s="53" t="e">
        <f>AA423-AB423-VLOOKUP(C423, Вчера_Конвасэл!C:BL, 21, FALSE)</f>
        <v>#N/A</v>
      </c>
      <c r="AX423" s="53" t="e">
        <f>AC423-AD423-VLOOKUP(C423, Вчера_Конвасэл!C:BL, 23, FALSE)</f>
        <v>#N/A</v>
      </c>
      <c r="AY423" s="53" t="e">
        <f>VLOOKUP(C423, Вчера_Конвасэл!C:BL, 26, FALSE)+F423-Z423-AD423-AG423</f>
        <v>#N/A</v>
      </c>
      <c r="AZ423" s="53" t="e">
        <f>AE423-VLOOKUP(C423, Вчера_Конвасэл!C:BL, 25, FALSE)</f>
        <v>#N/A</v>
      </c>
    </row>
    <row r="424" spans="1:52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3">
        <f t="shared" si="13"/>
        <v>0</v>
      </c>
      <c r="AJ424" s="53">
        <f t="shared" si="14"/>
        <v>0</v>
      </c>
      <c r="AK424" s="53" t="str">
        <f>IF(ISNA(VLOOKUP(C424,Вчера_Конвасэл!C:C, 1, FALSE)),"ошибка",0)</f>
        <v>ошибка</v>
      </c>
      <c r="AL424" s="55"/>
      <c r="AM424" s="53" t="e">
        <f>D424-VLOOKUP(C424, Вчера_Конвасэл!C:BL, 2, FALSE)</f>
        <v>#N/A</v>
      </c>
      <c r="AN424" s="53" t="e">
        <f>E424-F424-VLOOKUP(C424, Вчера_Конвасэл!C:BL, 3, FALSE)</f>
        <v>#N/A</v>
      </c>
      <c r="AO424" s="53" t="e">
        <f>K424-L424-VLOOKUP(C424, Вчера_Конвасэл!C:BL, 5, FALSE)</f>
        <v>#N/A</v>
      </c>
      <c r="AP424" s="53" t="e">
        <f>M424-N424-VLOOKUP(C424, Вчера_Конвасэл!C:BL, 7, FALSE)</f>
        <v>#N/A</v>
      </c>
      <c r="AQ424" s="53" t="e">
        <f>O424-P424-VLOOKUP(C424, Вчера_Конвасэл!C:BL, 9, FALSE)</f>
        <v>#N/A</v>
      </c>
      <c r="AR424" s="53" t="e">
        <f>Q424-R424-VLOOKUP(C424, Вчера_Конвасэл!C:BL, 11, FALSE)</f>
        <v>#N/A</v>
      </c>
      <c r="AS424" s="53" t="e">
        <f>S424-T424-VLOOKUP(C424, Вчера_Конвасэл!C:BL, 13, FALSE)</f>
        <v>#N/A</v>
      </c>
      <c r="AT424" s="53" t="e">
        <f>U424-V424-VLOOKUP(C424, Вчера_Конвасэл!C:BL, 15, FALSE)</f>
        <v>#N/A</v>
      </c>
      <c r="AU424" s="53" t="e">
        <f>W424-X424-VLOOKUP(C424, Вчера_Конвасэл!C:BL, 17, FALSE)</f>
        <v>#N/A</v>
      </c>
      <c r="AV424" s="53" t="e">
        <f>Y424-Z424-VLOOKUP(C424, Вчера_Конвасэл!C:BL, 19, FALSE)</f>
        <v>#N/A</v>
      </c>
      <c r="AW424" s="53" t="e">
        <f>AA424-AB424-VLOOKUP(C424, Вчера_Конвасэл!C:BL, 21, FALSE)</f>
        <v>#N/A</v>
      </c>
      <c r="AX424" s="53" t="e">
        <f>AC424-AD424-VLOOKUP(C424, Вчера_Конвасэл!C:BL, 23, FALSE)</f>
        <v>#N/A</v>
      </c>
      <c r="AY424" s="53" t="e">
        <f>VLOOKUP(C424, Вчера_Конвасэл!C:BL, 26, FALSE)+F424-Z424-AD424-AG424</f>
        <v>#N/A</v>
      </c>
      <c r="AZ424" s="53" t="e">
        <f>AE424-VLOOKUP(C424, Вчера_Конвасэл!C:BL, 25, FALSE)</f>
        <v>#N/A</v>
      </c>
    </row>
    <row r="425" spans="1:52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3">
        <f t="shared" si="13"/>
        <v>0</v>
      </c>
      <c r="AJ425" s="53">
        <f t="shared" si="14"/>
        <v>0</v>
      </c>
      <c r="AK425" s="53" t="str">
        <f>IF(ISNA(VLOOKUP(C425,Вчера_Конвасэл!C:C, 1, FALSE)),"ошибка",0)</f>
        <v>ошибка</v>
      </c>
      <c r="AL425" s="55"/>
      <c r="AM425" s="53" t="e">
        <f>D425-VLOOKUP(C425, Вчера_Конвасэл!C:BL, 2, FALSE)</f>
        <v>#N/A</v>
      </c>
      <c r="AN425" s="53" t="e">
        <f>E425-F425-VLOOKUP(C425, Вчера_Конвасэл!C:BL, 3, FALSE)</f>
        <v>#N/A</v>
      </c>
      <c r="AO425" s="53" t="e">
        <f>K425-L425-VLOOKUP(C425, Вчера_Конвасэл!C:BL, 5, FALSE)</f>
        <v>#N/A</v>
      </c>
      <c r="AP425" s="53" t="e">
        <f>M425-N425-VLOOKUP(C425, Вчера_Конвасэл!C:BL, 7, FALSE)</f>
        <v>#N/A</v>
      </c>
      <c r="AQ425" s="53" t="e">
        <f>O425-P425-VLOOKUP(C425, Вчера_Конвасэл!C:BL, 9, FALSE)</f>
        <v>#N/A</v>
      </c>
      <c r="AR425" s="53" t="e">
        <f>Q425-R425-VLOOKUP(C425, Вчера_Конвасэл!C:BL, 11, FALSE)</f>
        <v>#N/A</v>
      </c>
      <c r="AS425" s="53" t="e">
        <f>S425-T425-VLOOKUP(C425, Вчера_Конвасэл!C:BL, 13, FALSE)</f>
        <v>#N/A</v>
      </c>
      <c r="AT425" s="53" t="e">
        <f>U425-V425-VLOOKUP(C425, Вчера_Конвасэл!C:BL, 15, FALSE)</f>
        <v>#N/A</v>
      </c>
      <c r="AU425" s="53" t="e">
        <f>W425-X425-VLOOKUP(C425, Вчера_Конвасэл!C:BL, 17, FALSE)</f>
        <v>#N/A</v>
      </c>
      <c r="AV425" s="53" t="e">
        <f>Y425-Z425-VLOOKUP(C425, Вчера_Конвасэл!C:BL, 19, FALSE)</f>
        <v>#N/A</v>
      </c>
      <c r="AW425" s="53" t="e">
        <f>AA425-AB425-VLOOKUP(C425, Вчера_Конвасэл!C:BL, 21, FALSE)</f>
        <v>#N/A</v>
      </c>
      <c r="AX425" s="53" t="e">
        <f>AC425-AD425-VLOOKUP(C425, Вчера_Конвасэл!C:BL, 23, FALSE)</f>
        <v>#N/A</v>
      </c>
      <c r="AY425" s="53" t="e">
        <f>VLOOKUP(C425, Вчера_Конвасэл!C:BL, 26, FALSE)+F425-Z425-AD425-AG425</f>
        <v>#N/A</v>
      </c>
      <c r="AZ425" s="53" t="e">
        <f>AE425-VLOOKUP(C425, Вчера_Конвасэл!C:BL, 25, FALSE)</f>
        <v>#N/A</v>
      </c>
    </row>
    <row r="426" spans="1:52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3">
        <f t="shared" si="13"/>
        <v>0</v>
      </c>
      <c r="AJ426" s="53">
        <f t="shared" si="14"/>
        <v>0</v>
      </c>
      <c r="AK426" s="53" t="str">
        <f>IF(ISNA(VLOOKUP(C426,Вчера_Конвасэл!C:C, 1, FALSE)),"ошибка",0)</f>
        <v>ошибка</v>
      </c>
      <c r="AL426" s="55"/>
      <c r="AM426" s="53" t="e">
        <f>D426-VLOOKUP(C426, Вчера_Конвасэл!C:BL, 2, FALSE)</f>
        <v>#N/A</v>
      </c>
      <c r="AN426" s="53" t="e">
        <f>E426-F426-VLOOKUP(C426, Вчера_Конвасэл!C:BL, 3, FALSE)</f>
        <v>#N/A</v>
      </c>
      <c r="AO426" s="53" t="e">
        <f>K426-L426-VLOOKUP(C426, Вчера_Конвасэл!C:BL, 5, FALSE)</f>
        <v>#N/A</v>
      </c>
      <c r="AP426" s="53" t="e">
        <f>M426-N426-VLOOKUP(C426, Вчера_Конвасэл!C:BL, 7, FALSE)</f>
        <v>#N/A</v>
      </c>
      <c r="AQ426" s="53" t="e">
        <f>O426-P426-VLOOKUP(C426, Вчера_Конвасэл!C:BL, 9, FALSE)</f>
        <v>#N/A</v>
      </c>
      <c r="AR426" s="53" t="e">
        <f>Q426-R426-VLOOKUP(C426, Вчера_Конвасэл!C:BL, 11, FALSE)</f>
        <v>#N/A</v>
      </c>
      <c r="AS426" s="53" t="e">
        <f>S426-T426-VLOOKUP(C426, Вчера_Конвасэл!C:BL, 13, FALSE)</f>
        <v>#N/A</v>
      </c>
      <c r="AT426" s="53" t="e">
        <f>U426-V426-VLOOKUP(C426, Вчера_Конвасэл!C:BL, 15, FALSE)</f>
        <v>#N/A</v>
      </c>
      <c r="AU426" s="53" t="e">
        <f>W426-X426-VLOOKUP(C426, Вчера_Конвасэл!C:BL, 17, FALSE)</f>
        <v>#N/A</v>
      </c>
      <c r="AV426" s="53" t="e">
        <f>Y426-Z426-VLOOKUP(C426, Вчера_Конвасэл!C:BL, 19, FALSE)</f>
        <v>#N/A</v>
      </c>
      <c r="AW426" s="53" t="e">
        <f>AA426-AB426-VLOOKUP(C426, Вчера_Конвасэл!C:BL, 21, FALSE)</f>
        <v>#N/A</v>
      </c>
      <c r="AX426" s="53" t="e">
        <f>AC426-AD426-VLOOKUP(C426, Вчера_Конвасэл!C:BL, 23, FALSE)</f>
        <v>#N/A</v>
      </c>
      <c r="AY426" s="53" t="e">
        <f>VLOOKUP(C426, Вчера_Конвасэл!C:BL, 26, FALSE)+F426-Z426-AD426-AG426</f>
        <v>#N/A</v>
      </c>
      <c r="AZ426" s="53" t="e">
        <f>AE426-VLOOKUP(C426, Вчера_Конвасэл!C:BL, 25, FALSE)</f>
        <v>#N/A</v>
      </c>
    </row>
    <row r="427" spans="1:52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3">
        <f t="shared" si="13"/>
        <v>0</v>
      </c>
      <c r="AJ427" s="53">
        <f t="shared" si="14"/>
        <v>0</v>
      </c>
      <c r="AK427" s="53" t="str">
        <f>IF(ISNA(VLOOKUP(C427,Вчера_Конвасэл!C:C, 1, FALSE)),"ошибка",0)</f>
        <v>ошибка</v>
      </c>
      <c r="AL427" s="55"/>
      <c r="AM427" s="53" t="e">
        <f>D427-VLOOKUP(C427, Вчера_Конвасэл!C:BL, 2, FALSE)</f>
        <v>#N/A</v>
      </c>
      <c r="AN427" s="53" t="e">
        <f>E427-F427-VLOOKUP(C427, Вчера_Конвасэл!C:BL, 3, FALSE)</f>
        <v>#N/A</v>
      </c>
      <c r="AO427" s="53" t="e">
        <f>K427-L427-VLOOKUP(C427, Вчера_Конвасэл!C:BL, 5, FALSE)</f>
        <v>#N/A</v>
      </c>
      <c r="AP427" s="53" t="e">
        <f>M427-N427-VLOOKUP(C427, Вчера_Конвасэл!C:BL, 7, FALSE)</f>
        <v>#N/A</v>
      </c>
      <c r="AQ427" s="53" t="e">
        <f>O427-P427-VLOOKUP(C427, Вчера_Конвасэл!C:BL, 9, FALSE)</f>
        <v>#N/A</v>
      </c>
      <c r="AR427" s="53" t="e">
        <f>Q427-R427-VLOOKUP(C427, Вчера_Конвасэл!C:BL, 11, FALSE)</f>
        <v>#N/A</v>
      </c>
      <c r="AS427" s="53" t="e">
        <f>S427-T427-VLOOKUP(C427, Вчера_Конвасэл!C:BL, 13, FALSE)</f>
        <v>#N/A</v>
      </c>
      <c r="AT427" s="53" t="e">
        <f>U427-V427-VLOOKUP(C427, Вчера_Конвасэл!C:BL, 15, FALSE)</f>
        <v>#N/A</v>
      </c>
      <c r="AU427" s="53" t="e">
        <f>W427-X427-VLOOKUP(C427, Вчера_Конвасэл!C:BL, 17, FALSE)</f>
        <v>#N/A</v>
      </c>
      <c r="AV427" s="53" t="e">
        <f>Y427-Z427-VLOOKUP(C427, Вчера_Конвасэл!C:BL, 19, FALSE)</f>
        <v>#N/A</v>
      </c>
      <c r="AW427" s="53" t="e">
        <f>AA427-AB427-VLOOKUP(C427, Вчера_Конвасэл!C:BL, 21, FALSE)</f>
        <v>#N/A</v>
      </c>
      <c r="AX427" s="53" t="e">
        <f>AC427-AD427-VLOOKUP(C427, Вчера_Конвасэл!C:BL, 23, FALSE)</f>
        <v>#N/A</v>
      </c>
      <c r="AY427" s="53" t="e">
        <f>VLOOKUP(C427, Вчера_Конвасэл!C:BL, 26, FALSE)+F427-Z427-AD427-AG427</f>
        <v>#N/A</v>
      </c>
      <c r="AZ427" s="53" t="e">
        <f>AE427-VLOOKUP(C427, Вчера_Конвасэл!C:BL, 25, FALSE)</f>
        <v>#N/A</v>
      </c>
    </row>
    <row r="428" spans="1:52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3">
        <f t="shared" si="13"/>
        <v>0</v>
      </c>
      <c r="AJ428" s="53">
        <f t="shared" si="14"/>
        <v>0</v>
      </c>
      <c r="AK428" s="53" t="str">
        <f>IF(ISNA(VLOOKUP(C428,Вчера_Конвасэл!C:C, 1, FALSE)),"ошибка",0)</f>
        <v>ошибка</v>
      </c>
      <c r="AL428" s="55"/>
      <c r="AM428" s="53" t="e">
        <f>D428-VLOOKUP(C428, Вчера_Конвасэл!C:BL, 2, FALSE)</f>
        <v>#N/A</v>
      </c>
      <c r="AN428" s="53" t="e">
        <f>E428-F428-VLOOKUP(C428, Вчера_Конвасэл!C:BL, 3, FALSE)</f>
        <v>#N/A</v>
      </c>
      <c r="AO428" s="53" t="e">
        <f>K428-L428-VLOOKUP(C428, Вчера_Конвасэл!C:BL, 5, FALSE)</f>
        <v>#N/A</v>
      </c>
      <c r="AP428" s="53" t="e">
        <f>M428-N428-VLOOKUP(C428, Вчера_Конвасэл!C:BL, 7, FALSE)</f>
        <v>#N/A</v>
      </c>
      <c r="AQ428" s="53" t="e">
        <f>O428-P428-VLOOKUP(C428, Вчера_Конвасэл!C:BL, 9, FALSE)</f>
        <v>#N/A</v>
      </c>
      <c r="AR428" s="53" t="e">
        <f>Q428-R428-VLOOKUP(C428, Вчера_Конвасэл!C:BL, 11, FALSE)</f>
        <v>#N/A</v>
      </c>
      <c r="AS428" s="53" t="e">
        <f>S428-T428-VLOOKUP(C428, Вчера_Конвасэл!C:BL, 13, FALSE)</f>
        <v>#N/A</v>
      </c>
      <c r="AT428" s="53" t="e">
        <f>U428-V428-VLOOKUP(C428, Вчера_Конвасэл!C:BL, 15, FALSE)</f>
        <v>#N/A</v>
      </c>
      <c r="AU428" s="53" t="e">
        <f>W428-X428-VLOOKUP(C428, Вчера_Конвасэл!C:BL, 17, FALSE)</f>
        <v>#N/A</v>
      </c>
      <c r="AV428" s="53" t="e">
        <f>Y428-Z428-VLOOKUP(C428, Вчера_Конвасэл!C:BL, 19, FALSE)</f>
        <v>#N/A</v>
      </c>
      <c r="AW428" s="53" t="e">
        <f>AA428-AB428-VLOOKUP(C428, Вчера_Конвасэл!C:BL, 21, FALSE)</f>
        <v>#N/A</v>
      </c>
      <c r="AX428" s="53" t="e">
        <f>AC428-AD428-VLOOKUP(C428, Вчера_Конвасэл!C:BL, 23, FALSE)</f>
        <v>#N/A</v>
      </c>
      <c r="AY428" s="53" t="e">
        <f>VLOOKUP(C428, Вчера_Конвасэл!C:BL, 26, FALSE)+F428-Z428-AD428-AG428</f>
        <v>#N/A</v>
      </c>
      <c r="AZ428" s="53" t="e">
        <f>AE428-VLOOKUP(C428, Вчера_Конвасэл!C:BL, 25, FALSE)</f>
        <v>#N/A</v>
      </c>
    </row>
    <row r="429" spans="1:52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3">
        <f t="shared" si="13"/>
        <v>0</v>
      </c>
      <c r="AJ429" s="53">
        <f t="shared" si="14"/>
        <v>0</v>
      </c>
      <c r="AK429" s="53" t="str">
        <f>IF(ISNA(VLOOKUP(C429,Вчера_Конвасэл!C:C, 1, FALSE)),"ошибка",0)</f>
        <v>ошибка</v>
      </c>
      <c r="AL429" s="55"/>
      <c r="AM429" s="53" t="e">
        <f>D429-VLOOKUP(C429, Вчера_Конвасэл!C:BL, 2, FALSE)</f>
        <v>#N/A</v>
      </c>
      <c r="AN429" s="53" t="e">
        <f>E429-F429-VLOOKUP(C429, Вчера_Конвасэл!C:BL, 3, FALSE)</f>
        <v>#N/A</v>
      </c>
      <c r="AO429" s="53" t="e">
        <f>K429-L429-VLOOKUP(C429, Вчера_Конвасэл!C:BL, 5, FALSE)</f>
        <v>#N/A</v>
      </c>
      <c r="AP429" s="53" t="e">
        <f>M429-N429-VLOOKUP(C429, Вчера_Конвасэл!C:BL, 7, FALSE)</f>
        <v>#N/A</v>
      </c>
      <c r="AQ429" s="53" t="e">
        <f>O429-P429-VLOOKUP(C429, Вчера_Конвасэл!C:BL, 9, FALSE)</f>
        <v>#N/A</v>
      </c>
      <c r="AR429" s="53" t="e">
        <f>Q429-R429-VLOOKUP(C429, Вчера_Конвасэл!C:BL, 11, FALSE)</f>
        <v>#N/A</v>
      </c>
      <c r="AS429" s="53" t="e">
        <f>S429-T429-VLOOKUP(C429, Вчера_Конвасэл!C:BL, 13, FALSE)</f>
        <v>#N/A</v>
      </c>
      <c r="AT429" s="53" t="e">
        <f>U429-V429-VLOOKUP(C429, Вчера_Конвасэл!C:BL, 15, FALSE)</f>
        <v>#N/A</v>
      </c>
      <c r="AU429" s="53" t="e">
        <f>W429-X429-VLOOKUP(C429, Вчера_Конвасэл!C:BL, 17, FALSE)</f>
        <v>#N/A</v>
      </c>
      <c r="AV429" s="53" t="e">
        <f>Y429-Z429-VLOOKUP(C429, Вчера_Конвасэл!C:BL, 19, FALSE)</f>
        <v>#N/A</v>
      </c>
      <c r="AW429" s="53" t="e">
        <f>AA429-AB429-VLOOKUP(C429, Вчера_Конвасэл!C:BL, 21, FALSE)</f>
        <v>#N/A</v>
      </c>
      <c r="AX429" s="53" t="e">
        <f>AC429-AD429-VLOOKUP(C429, Вчера_Конвасэл!C:BL, 23, FALSE)</f>
        <v>#N/A</v>
      </c>
      <c r="AY429" s="53" t="e">
        <f>VLOOKUP(C429, Вчера_Конвасэл!C:BL, 26, FALSE)+F429-Z429-AD429-AG429</f>
        <v>#N/A</v>
      </c>
      <c r="AZ429" s="53" t="e">
        <f>AE429-VLOOKUP(C429, Вчера_Конвасэл!C:BL, 25, FALSE)</f>
        <v>#N/A</v>
      </c>
    </row>
    <row r="430" spans="1:52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3">
        <f t="shared" si="13"/>
        <v>0</v>
      </c>
      <c r="AJ430" s="53">
        <f t="shared" si="14"/>
        <v>0</v>
      </c>
      <c r="AK430" s="53" t="str">
        <f>IF(ISNA(VLOOKUP(C430,Вчера_Конвасэл!C:C, 1, FALSE)),"ошибка",0)</f>
        <v>ошибка</v>
      </c>
      <c r="AL430" s="55"/>
      <c r="AM430" s="53" t="e">
        <f>D430-VLOOKUP(C430, Вчера_Конвасэл!C:BL, 2, FALSE)</f>
        <v>#N/A</v>
      </c>
      <c r="AN430" s="53" t="e">
        <f>E430-F430-VLOOKUP(C430, Вчера_Конвасэл!C:BL, 3, FALSE)</f>
        <v>#N/A</v>
      </c>
      <c r="AO430" s="53" t="e">
        <f>K430-L430-VLOOKUP(C430, Вчера_Конвасэл!C:BL, 5, FALSE)</f>
        <v>#N/A</v>
      </c>
      <c r="AP430" s="53" t="e">
        <f>M430-N430-VLOOKUP(C430, Вчера_Конвасэл!C:BL, 7, FALSE)</f>
        <v>#N/A</v>
      </c>
      <c r="AQ430" s="53" t="e">
        <f>O430-P430-VLOOKUP(C430, Вчера_Конвасэл!C:BL, 9, FALSE)</f>
        <v>#N/A</v>
      </c>
      <c r="AR430" s="53" t="e">
        <f>Q430-R430-VLOOKUP(C430, Вчера_Конвасэл!C:BL, 11, FALSE)</f>
        <v>#N/A</v>
      </c>
      <c r="AS430" s="53" t="e">
        <f>S430-T430-VLOOKUP(C430, Вчера_Конвасэл!C:BL, 13, FALSE)</f>
        <v>#N/A</v>
      </c>
      <c r="AT430" s="53" t="e">
        <f>U430-V430-VLOOKUP(C430, Вчера_Конвасэл!C:BL, 15, FALSE)</f>
        <v>#N/A</v>
      </c>
      <c r="AU430" s="53" t="e">
        <f>W430-X430-VLOOKUP(C430, Вчера_Конвасэл!C:BL, 17, FALSE)</f>
        <v>#N/A</v>
      </c>
      <c r="AV430" s="53" t="e">
        <f>Y430-Z430-VLOOKUP(C430, Вчера_Конвасэл!C:BL, 19, FALSE)</f>
        <v>#N/A</v>
      </c>
      <c r="AW430" s="53" t="e">
        <f>AA430-AB430-VLOOKUP(C430, Вчера_Конвасэл!C:BL, 21, FALSE)</f>
        <v>#N/A</v>
      </c>
      <c r="AX430" s="53" t="e">
        <f>AC430-AD430-VLOOKUP(C430, Вчера_Конвасэл!C:BL, 23, FALSE)</f>
        <v>#N/A</v>
      </c>
      <c r="AY430" s="53" t="e">
        <f>VLOOKUP(C430, Вчера_Конвасэл!C:BL, 26, FALSE)+F430-Z430-AD430-AG430</f>
        <v>#N/A</v>
      </c>
      <c r="AZ430" s="53" t="e">
        <f>AE430-VLOOKUP(C430, Вчера_Конвасэл!C:BL, 25, FALSE)</f>
        <v>#N/A</v>
      </c>
    </row>
    <row r="431" spans="1:52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3">
        <f t="shared" si="13"/>
        <v>0</v>
      </c>
      <c r="AJ431" s="53">
        <f t="shared" si="14"/>
        <v>0</v>
      </c>
      <c r="AK431" s="53" t="str">
        <f>IF(ISNA(VLOOKUP(C431,Вчера_Конвасэл!C:C, 1, FALSE)),"ошибка",0)</f>
        <v>ошибка</v>
      </c>
      <c r="AL431" s="55"/>
      <c r="AM431" s="53" t="e">
        <f>D431-VLOOKUP(C431, Вчера_Конвасэл!C:BL, 2, FALSE)</f>
        <v>#N/A</v>
      </c>
      <c r="AN431" s="53" t="e">
        <f>E431-F431-VLOOKUP(C431, Вчера_Конвасэл!C:BL, 3, FALSE)</f>
        <v>#N/A</v>
      </c>
      <c r="AO431" s="53" t="e">
        <f>K431-L431-VLOOKUP(C431, Вчера_Конвасэл!C:BL, 5, FALSE)</f>
        <v>#N/A</v>
      </c>
      <c r="AP431" s="53" t="e">
        <f>M431-N431-VLOOKUP(C431, Вчера_Конвасэл!C:BL, 7, FALSE)</f>
        <v>#N/A</v>
      </c>
      <c r="AQ431" s="53" t="e">
        <f>O431-P431-VLOOKUP(C431, Вчера_Конвасэл!C:BL, 9, FALSE)</f>
        <v>#N/A</v>
      </c>
      <c r="AR431" s="53" t="e">
        <f>Q431-R431-VLOOKUP(C431, Вчера_Конвасэл!C:BL, 11, FALSE)</f>
        <v>#N/A</v>
      </c>
      <c r="AS431" s="53" t="e">
        <f>S431-T431-VLOOKUP(C431, Вчера_Конвасэл!C:BL, 13, FALSE)</f>
        <v>#N/A</v>
      </c>
      <c r="AT431" s="53" t="e">
        <f>U431-V431-VLOOKUP(C431, Вчера_Конвасэл!C:BL, 15, FALSE)</f>
        <v>#N/A</v>
      </c>
      <c r="AU431" s="53" t="e">
        <f>W431-X431-VLOOKUP(C431, Вчера_Конвасэл!C:BL, 17, FALSE)</f>
        <v>#N/A</v>
      </c>
      <c r="AV431" s="53" t="e">
        <f>Y431-Z431-VLOOKUP(C431, Вчера_Конвасэл!C:BL, 19, FALSE)</f>
        <v>#N/A</v>
      </c>
      <c r="AW431" s="53" t="e">
        <f>AA431-AB431-VLOOKUP(C431, Вчера_Конвасэл!C:BL, 21, FALSE)</f>
        <v>#N/A</v>
      </c>
      <c r="AX431" s="53" t="e">
        <f>AC431-AD431-VLOOKUP(C431, Вчера_Конвасэл!C:BL, 23, FALSE)</f>
        <v>#N/A</v>
      </c>
      <c r="AY431" s="53" t="e">
        <f>VLOOKUP(C431, Вчера_Конвасэл!C:BL, 26, FALSE)+F431-Z431-AD431-AG431</f>
        <v>#N/A</v>
      </c>
      <c r="AZ431" s="53" t="e">
        <f>AE431-VLOOKUP(C431, Вчера_Конвасэл!C:BL, 25, FALSE)</f>
        <v>#N/A</v>
      </c>
    </row>
    <row r="432" spans="1:52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3">
        <f t="shared" si="13"/>
        <v>0</v>
      </c>
      <c r="AJ432" s="53">
        <f t="shared" si="14"/>
        <v>0</v>
      </c>
      <c r="AK432" s="53" t="str">
        <f>IF(ISNA(VLOOKUP(C432,Вчера_Конвасэл!C:C, 1, FALSE)),"ошибка",0)</f>
        <v>ошибка</v>
      </c>
      <c r="AL432" s="55"/>
      <c r="AM432" s="53" t="e">
        <f>D432-VLOOKUP(C432, Вчера_Конвасэл!C:BL, 2, FALSE)</f>
        <v>#N/A</v>
      </c>
      <c r="AN432" s="53" t="e">
        <f>E432-F432-VLOOKUP(C432, Вчера_Конвасэл!C:BL, 3, FALSE)</f>
        <v>#N/A</v>
      </c>
      <c r="AO432" s="53" t="e">
        <f>K432-L432-VLOOKUP(C432, Вчера_Конвасэл!C:BL, 5, FALSE)</f>
        <v>#N/A</v>
      </c>
      <c r="AP432" s="53" t="e">
        <f>M432-N432-VLOOKUP(C432, Вчера_Конвасэл!C:BL, 7, FALSE)</f>
        <v>#N/A</v>
      </c>
      <c r="AQ432" s="53" t="e">
        <f>O432-P432-VLOOKUP(C432, Вчера_Конвасэл!C:BL, 9, FALSE)</f>
        <v>#N/A</v>
      </c>
      <c r="AR432" s="53" t="e">
        <f>Q432-R432-VLOOKUP(C432, Вчера_Конвасэл!C:BL, 11, FALSE)</f>
        <v>#N/A</v>
      </c>
      <c r="AS432" s="53" t="e">
        <f>S432-T432-VLOOKUP(C432, Вчера_Конвасэл!C:BL, 13, FALSE)</f>
        <v>#N/A</v>
      </c>
      <c r="AT432" s="53" t="e">
        <f>U432-V432-VLOOKUP(C432, Вчера_Конвасэл!C:BL, 15, FALSE)</f>
        <v>#N/A</v>
      </c>
      <c r="AU432" s="53" t="e">
        <f>W432-X432-VLOOKUP(C432, Вчера_Конвасэл!C:BL, 17, FALSE)</f>
        <v>#N/A</v>
      </c>
      <c r="AV432" s="53" t="e">
        <f>Y432-Z432-VLOOKUP(C432, Вчера_Конвасэл!C:BL, 19, FALSE)</f>
        <v>#N/A</v>
      </c>
      <c r="AW432" s="53" t="e">
        <f>AA432-AB432-VLOOKUP(C432, Вчера_Конвасэл!C:BL, 21, FALSE)</f>
        <v>#N/A</v>
      </c>
      <c r="AX432" s="53" t="e">
        <f>AC432-AD432-VLOOKUP(C432, Вчера_Конвасэл!C:BL, 23, FALSE)</f>
        <v>#N/A</v>
      </c>
      <c r="AY432" s="53" t="e">
        <f>VLOOKUP(C432, Вчера_Конвасэл!C:BL, 26, FALSE)+F432-Z432-AD432-AG432</f>
        <v>#N/A</v>
      </c>
      <c r="AZ432" s="53" t="e">
        <f>AE432-VLOOKUP(C432, Вчера_Конвасэл!C:BL, 25, FALSE)</f>
        <v>#N/A</v>
      </c>
    </row>
    <row r="433" spans="1:52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3">
        <f t="shared" si="13"/>
        <v>0</v>
      </c>
      <c r="AJ433" s="53">
        <f t="shared" si="14"/>
        <v>0</v>
      </c>
      <c r="AK433" s="53" t="str">
        <f>IF(ISNA(VLOOKUP(C433,Вчера_Конвасэл!C:C, 1, FALSE)),"ошибка",0)</f>
        <v>ошибка</v>
      </c>
      <c r="AL433" s="55"/>
      <c r="AM433" s="53" t="e">
        <f>D433-VLOOKUP(C433, Вчера_Конвасэл!C:BL, 2, FALSE)</f>
        <v>#N/A</v>
      </c>
      <c r="AN433" s="53" t="e">
        <f>E433-F433-VLOOKUP(C433, Вчера_Конвасэл!C:BL, 3, FALSE)</f>
        <v>#N/A</v>
      </c>
      <c r="AO433" s="53" t="e">
        <f>K433-L433-VLOOKUP(C433, Вчера_Конвасэл!C:BL, 5, FALSE)</f>
        <v>#N/A</v>
      </c>
      <c r="AP433" s="53" t="e">
        <f>M433-N433-VLOOKUP(C433, Вчера_Конвасэл!C:BL, 7, FALSE)</f>
        <v>#N/A</v>
      </c>
      <c r="AQ433" s="53" t="e">
        <f>O433-P433-VLOOKUP(C433, Вчера_Конвасэл!C:BL, 9, FALSE)</f>
        <v>#N/A</v>
      </c>
      <c r="AR433" s="53" t="e">
        <f>Q433-R433-VLOOKUP(C433, Вчера_Конвасэл!C:BL, 11, FALSE)</f>
        <v>#N/A</v>
      </c>
      <c r="AS433" s="53" t="e">
        <f>S433-T433-VLOOKUP(C433, Вчера_Конвасэл!C:BL, 13, FALSE)</f>
        <v>#N/A</v>
      </c>
      <c r="AT433" s="53" t="e">
        <f>U433-V433-VLOOKUP(C433, Вчера_Конвасэл!C:BL, 15, FALSE)</f>
        <v>#N/A</v>
      </c>
      <c r="AU433" s="53" t="e">
        <f>W433-X433-VLOOKUP(C433, Вчера_Конвасэл!C:BL, 17, FALSE)</f>
        <v>#N/A</v>
      </c>
      <c r="AV433" s="53" t="e">
        <f>Y433-Z433-VLOOKUP(C433, Вчера_Конвасэл!C:BL, 19, FALSE)</f>
        <v>#N/A</v>
      </c>
      <c r="AW433" s="53" t="e">
        <f>AA433-AB433-VLOOKUP(C433, Вчера_Конвасэл!C:BL, 21, FALSE)</f>
        <v>#N/A</v>
      </c>
      <c r="AX433" s="53" t="e">
        <f>AC433-AD433-VLOOKUP(C433, Вчера_Конвасэл!C:BL, 23, FALSE)</f>
        <v>#N/A</v>
      </c>
      <c r="AY433" s="53" t="e">
        <f>VLOOKUP(C433, Вчера_Конвасэл!C:BL, 26, FALSE)+F433-Z433-AD433-AG433</f>
        <v>#N/A</v>
      </c>
      <c r="AZ433" s="53" t="e">
        <f>AE433-VLOOKUP(C433, Вчера_Конвасэл!C:BL, 25, FALSE)</f>
        <v>#N/A</v>
      </c>
    </row>
    <row r="434" spans="1:52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3">
        <f t="shared" si="13"/>
        <v>0</v>
      </c>
      <c r="AJ434" s="53">
        <f t="shared" si="14"/>
        <v>0</v>
      </c>
      <c r="AK434" s="53" t="str">
        <f>IF(ISNA(VLOOKUP(C434,Вчера_Конвасэл!C:C, 1, FALSE)),"ошибка",0)</f>
        <v>ошибка</v>
      </c>
      <c r="AL434" s="55"/>
      <c r="AM434" s="53" t="e">
        <f>D434-VLOOKUP(C434, Вчера_Конвасэл!C:BL, 2, FALSE)</f>
        <v>#N/A</v>
      </c>
      <c r="AN434" s="53" t="e">
        <f>E434-F434-VLOOKUP(C434, Вчера_Конвасэл!C:BL, 3, FALSE)</f>
        <v>#N/A</v>
      </c>
      <c r="AO434" s="53" t="e">
        <f>K434-L434-VLOOKUP(C434, Вчера_Конвасэл!C:BL, 5, FALSE)</f>
        <v>#N/A</v>
      </c>
      <c r="AP434" s="53" t="e">
        <f>M434-N434-VLOOKUP(C434, Вчера_Конвасэл!C:BL, 7, FALSE)</f>
        <v>#N/A</v>
      </c>
      <c r="AQ434" s="53" t="e">
        <f>O434-P434-VLOOKUP(C434, Вчера_Конвасэл!C:BL, 9, FALSE)</f>
        <v>#N/A</v>
      </c>
      <c r="AR434" s="53" t="e">
        <f>Q434-R434-VLOOKUP(C434, Вчера_Конвасэл!C:BL, 11, FALSE)</f>
        <v>#N/A</v>
      </c>
      <c r="AS434" s="53" t="e">
        <f>S434-T434-VLOOKUP(C434, Вчера_Конвасэл!C:BL, 13, FALSE)</f>
        <v>#N/A</v>
      </c>
      <c r="AT434" s="53" t="e">
        <f>U434-V434-VLOOKUP(C434, Вчера_Конвасэл!C:BL, 15, FALSE)</f>
        <v>#N/A</v>
      </c>
      <c r="AU434" s="53" t="e">
        <f>W434-X434-VLOOKUP(C434, Вчера_Конвасэл!C:BL, 17, FALSE)</f>
        <v>#N/A</v>
      </c>
      <c r="AV434" s="53" t="e">
        <f>Y434-Z434-VLOOKUP(C434, Вчера_Конвасэл!C:BL, 19, FALSE)</f>
        <v>#N/A</v>
      </c>
      <c r="AW434" s="53" t="e">
        <f>AA434-AB434-VLOOKUP(C434, Вчера_Конвасэл!C:BL, 21, FALSE)</f>
        <v>#N/A</v>
      </c>
      <c r="AX434" s="53" t="e">
        <f>AC434-AD434-VLOOKUP(C434, Вчера_Конвасэл!C:BL, 23, FALSE)</f>
        <v>#N/A</v>
      </c>
      <c r="AY434" s="53" t="e">
        <f>VLOOKUP(C434, Вчера_Конвасэл!C:BL, 26, FALSE)+F434-Z434-AD434-AG434</f>
        <v>#N/A</v>
      </c>
      <c r="AZ434" s="53" t="e">
        <f>AE434-VLOOKUP(C434, Вчера_Конвасэл!C:BL, 25, FALSE)</f>
        <v>#N/A</v>
      </c>
    </row>
    <row r="435" spans="1:52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3">
        <f t="shared" si="13"/>
        <v>0</v>
      </c>
      <c r="AJ435" s="53">
        <f t="shared" si="14"/>
        <v>0</v>
      </c>
      <c r="AK435" s="53" t="str">
        <f>IF(ISNA(VLOOKUP(C435,Вчера_Конвасэл!C:C, 1, FALSE)),"ошибка",0)</f>
        <v>ошибка</v>
      </c>
      <c r="AL435" s="55"/>
      <c r="AM435" s="53" t="e">
        <f>D435-VLOOKUP(C435, Вчера_Конвасэл!C:BL, 2, FALSE)</f>
        <v>#N/A</v>
      </c>
      <c r="AN435" s="53" t="e">
        <f>E435-F435-VLOOKUP(C435, Вчера_Конвасэл!C:BL, 3, FALSE)</f>
        <v>#N/A</v>
      </c>
      <c r="AO435" s="53" t="e">
        <f>K435-L435-VLOOKUP(C435, Вчера_Конвасэл!C:BL, 5, FALSE)</f>
        <v>#N/A</v>
      </c>
      <c r="AP435" s="53" t="e">
        <f>M435-N435-VLOOKUP(C435, Вчера_Конвасэл!C:BL, 7, FALSE)</f>
        <v>#N/A</v>
      </c>
      <c r="AQ435" s="53" t="e">
        <f>O435-P435-VLOOKUP(C435, Вчера_Конвасэл!C:BL, 9, FALSE)</f>
        <v>#N/A</v>
      </c>
      <c r="AR435" s="53" t="e">
        <f>Q435-R435-VLOOKUP(C435, Вчера_Конвасэл!C:BL, 11, FALSE)</f>
        <v>#N/A</v>
      </c>
      <c r="AS435" s="53" t="e">
        <f>S435-T435-VLOOKUP(C435, Вчера_Конвасэл!C:BL, 13, FALSE)</f>
        <v>#N/A</v>
      </c>
      <c r="AT435" s="53" t="e">
        <f>U435-V435-VLOOKUP(C435, Вчера_Конвасэл!C:BL, 15, FALSE)</f>
        <v>#N/A</v>
      </c>
      <c r="AU435" s="53" t="e">
        <f>W435-X435-VLOOKUP(C435, Вчера_Конвасэл!C:BL, 17, FALSE)</f>
        <v>#N/A</v>
      </c>
      <c r="AV435" s="53" t="e">
        <f>Y435-Z435-VLOOKUP(C435, Вчера_Конвасэл!C:BL, 19, FALSE)</f>
        <v>#N/A</v>
      </c>
      <c r="AW435" s="53" t="e">
        <f>AA435-AB435-VLOOKUP(C435, Вчера_Конвасэл!C:BL, 21, FALSE)</f>
        <v>#N/A</v>
      </c>
      <c r="AX435" s="53" t="e">
        <f>AC435-AD435-VLOOKUP(C435, Вчера_Конвасэл!C:BL, 23, FALSE)</f>
        <v>#N/A</v>
      </c>
      <c r="AY435" s="53" t="e">
        <f>VLOOKUP(C435, Вчера_Конвасэл!C:BL, 26, FALSE)+F435-Z435-AD435-AG435</f>
        <v>#N/A</v>
      </c>
      <c r="AZ435" s="53" t="e">
        <f>AE435-VLOOKUP(C435, Вчера_Конвасэл!C:BL, 25, FALSE)</f>
        <v>#N/A</v>
      </c>
    </row>
    <row r="436" spans="1:52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3">
        <f t="shared" si="13"/>
        <v>0</v>
      </c>
      <c r="AJ436" s="53">
        <f t="shared" si="14"/>
        <v>0</v>
      </c>
      <c r="AK436" s="53" t="str">
        <f>IF(ISNA(VLOOKUP(C436,Вчера_Конвасэл!C:C, 1, FALSE)),"ошибка",0)</f>
        <v>ошибка</v>
      </c>
      <c r="AL436" s="55"/>
      <c r="AM436" s="53" t="e">
        <f>D436-VLOOKUP(C436, Вчера_Конвасэл!C:BL, 2, FALSE)</f>
        <v>#N/A</v>
      </c>
      <c r="AN436" s="53" t="e">
        <f>E436-F436-VLOOKUP(C436, Вчера_Конвасэл!C:BL, 3, FALSE)</f>
        <v>#N/A</v>
      </c>
      <c r="AO436" s="53" t="e">
        <f>K436-L436-VLOOKUP(C436, Вчера_Конвасэл!C:BL, 5, FALSE)</f>
        <v>#N/A</v>
      </c>
      <c r="AP436" s="53" t="e">
        <f>M436-N436-VLOOKUP(C436, Вчера_Конвасэл!C:BL, 7, FALSE)</f>
        <v>#N/A</v>
      </c>
      <c r="AQ436" s="53" t="e">
        <f>O436-P436-VLOOKUP(C436, Вчера_Конвасэл!C:BL, 9, FALSE)</f>
        <v>#N/A</v>
      </c>
      <c r="AR436" s="53" t="e">
        <f>Q436-R436-VLOOKUP(C436, Вчера_Конвасэл!C:BL, 11, FALSE)</f>
        <v>#N/A</v>
      </c>
      <c r="AS436" s="53" t="e">
        <f>S436-T436-VLOOKUP(C436, Вчера_Конвасэл!C:BL, 13, FALSE)</f>
        <v>#N/A</v>
      </c>
      <c r="AT436" s="53" t="e">
        <f>U436-V436-VLOOKUP(C436, Вчера_Конвасэл!C:BL, 15, FALSE)</f>
        <v>#N/A</v>
      </c>
      <c r="AU436" s="53" t="e">
        <f>W436-X436-VLOOKUP(C436, Вчера_Конвасэл!C:BL, 17, FALSE)</f>
        <v>#N/A</v>
      </c>
      <c r="AV436" s="53" t="e">
        <f>Y436-Z436-VLOOKUP(C436, Вчера_Конвасэл!C:BL, 19, FALSE)</f>
        <v>#N/A</v>
      </c>
      <c r="AW436" s="53" t="e">
        <f>AA436-AB436-VLOOKUP(C436, Вчера_Конвасэл!C:BL, 21, FALSE)</f>
        <v>#N/A</v>
      </c>
      <c r="AX436" s="53" t="e">
        <f>AC436-AD436-VLOOKUP(C436, Вчера_Конвасэл!C:BL, 23, FALSE)</f>
        <v>#N/A</v>
      </c>
      <c r="AY436" s="53" t="e">
        <f>VLOOKUP(C436, Вчера_Конвасэл!C:BL, 26, FALSE)+F436-Z436-AD436-AG436</f>
        <v>#N/A</v>
      </c>
      <c r="AZ436" s="53" t="e">
        <f>AE436-VLOOKUP(C436, Вчера_Конвасэл!C:BL, 25, FALSE)</f>
        <v>#N/A</v>
      </c>
    </row>
    <row r="437" spans="1:52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3">
        <f t="shared" si="13"/>
        <v>0</v>
      </c>
      <c r="AJ437" s="53">
        <f t="shared" si="14"/>
        <v>0</v>
      </c>
      <c r="AK437" s="53" t="str">
        <f>IF(ISNA(VLOOKUP(C437,Вчера_Конвасэл!C:C, 1, FALSE)),"ошибка",0)</f>
        <v>ошибка</v>
      </c>
      <c r="AL437" s="55"/>
      <c r="AM437" s="53" t="e">
        <f>D437-VLOOKUP(C437, Вчера_Конвасэл!C:BL, 2, FALSE)</f>
        <v>#N/A</v>
      </c>
      <c r="AN437" s="53" t="e">
        <f>E437-F437-VLOOKUP(C437, Вчера_Конвасэл!C:BL, 3, FALSE)</f>
        <v>#N/A</v>
      </c>
      <c r="AO437" s="53" t="e">
        <f>K437-L437-VLOOKUP(C437, Вчера_Конвасэл!C:BL, 5, FALSE)</f>
        <v>#N/A</v>
      </c>
      <c r="AP437" s="53" t="e">
        <f>M437-N437-VLOOKUP(C437, Вчера_Конвасэл!C:BL, 7, FALSE)</f>
        <v>#N/A</v>
      </c>
      <c r="AQ437" s="53" t="e">
        <f>O437-P437-VLOOKUP(C437, Вчера_Конвасэл!C:BL, 9, FALSE)</f>
        <v>#N/A</v>
      </c>
      <c r="AR437" s="53" t="e">
        <f>Q437-R437-VLOOKUP(C437, Вчера_Конвасэл!C:BL, 11, FALSE)</f>
        <v>#N/A</v>
      </c>
      <c r="AS437" s="53" t="e">
        <f>S437-T437-VLOOKUP(C437, Вчера_Конвасэл!C:BL, 13, FALSE)</f>
        <v>#N/A</v>
      </c>
      <c r="AT437" s="53" t="e">
        <f>U437-V437-VLOOKUP(C437, Вчера_Конвасэл!C:BL, 15, FALSE)</f>
        <v>#N/A</v>
      </c>
      <c r="AU437" s="53" t="e">
        <f>W437-X437-VLOOKUP(C437, Вчера_Конвасэл!C:BL, 17, FALSE)</f>
        <v>#N/A</v>
      </c>
      <c r="AV437" s="53" t="e">
        <f>Y437-Z437-VLOOKUP(C437, Вчера_Конвасэл!C:BL, 19, FALSE)</f>
        <v>#N/A</v>
      </c>
      <c r="AW437" s="53" t="e">
        <f>AA437-AB437-VLOOKUP(C437, Вчера_Конвасэл!C:BL, 21, FALSE)</f>
        <v>#N/A</v>
      </c>
      <c r="AX437" s="53" t="e">
        <f>AC437-AD437-VLOOKUP(C437, Вчера_Конвасэл!C:BL, 23, FALSE)</f>
        <v>#N/A</v>
      </c>
      <c r="AY437" s="53" t="e">
        <f>VLOOKUP(C437, Вчера_Конвасэл!C:BL, 26, FALSE)+F437-Z437-AD437-AG437</f>
        <v>#N/A</v>
      </c>
      <c r="AZ437" s="53" t="e">
        <f>AE437-VLOOKUP(C437, Вчера_Конвасэл!C:BL, 25, FALSE)</f>
        <v>#N/A</v>
      </c>
    </row>
    <row r="438" spans="1:52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3">
        <f t="shared" si="13"/>
        <v>0</v>
      </c>
      <c r="AJ438" s="53">
        <f t="shared" si="14"/>
        <v>0</v>
      </c>
      <c r="AK438" s="53" t="str">
        <f>IF(ISNA(VLOOKUP(C438,Вчера_Конвасэл!C:C, 1, FALSE)),"ошибка",0)</f>
        <v>ошибка</v>
      </c>
      <c r="AL438" s="55"/>
      <c r="AM438" s="53" t="e">
        <f>D438-VLOOKUP(C438, Вчера_Конвасэл!C:BL, 2, FALSE)</f>
        <v>#N/A</v>
      </c>
      <c r="AN438" s="53" t="e">
        <f>E438-F438-VLOOKUP(C438, Вчера_Конвасэл!C:BL, 3, FALSE)</f>
        <v>#N/A</v>
      </c>
      <c r="AO438" s="53" t="e">
        <f>K438-L438-VLOOKUP(C438, Вчера_Конвасэл!C:BL, 5, FALSE)</f>
        <v>#N/A</v>
      </c>
      <c r="AP438" s="53" t="e">
        <f>M438-N438-VLOOKUP(C438, Вчера_Конвасэл!C:BL, 7, FALSE)</f>
        <v>#N/A</v>
      </c>
      <c r="AQ438" s="53" t="e">
        <f>O438-P438-VLOOKUP(C438, Вчера_Конвасэл!C:BL, 9, FALSE)</f>
        <v>#N/A</v>
      </c>
      <c r="AR438" s="53" t="e">
        <f>Q438-R438-VLOOKUP(C438, Вчера_Конвасэл!C:BL, 11, FALSE)</f>
        <v>#N/A</v>
      </c>
      <c r="AS438" s="53" t="e">
        <f>S438-T438-VLOOKUP(C438, Вчера_Конвасэл!C:BL, 13, FALSE)</f>
        <v>#N/A</v>
      </c>
      <c r="AT438" s="53" t="e">
        <f>U438-V438-VLOOKUP(C438, Вчера_Конвасэл!C:BL, 15, FALSE)</f>
        <v>#N/A</v>
      </c>
      <c r="AU438" s="53" t="e">
        <f>W438-X438-VLOOKUP(C438, Вчера_Конвасэл!C:BL, 17, FALSE)</f>
        <v>#N/A</v>
      </c>
      <c r="AV438" s="53" t="e">
        <f>Y438-Z438-VLOOKUP(C438, Вчера_Конвасэл!C:BL, 19, FALSE)</f>
        <v>#N/A</v>
      </c>
      <c r="AW438" s="53" t="e">
        <f>AA438-AB438-VLOOKUP(C438, Вчера_Конвасэл!C:BL, 21, FALSE)</f>
        <v>#N/A</v>
      </c>
      <c r="AX438" s="53" t="e">
        <f>AC438-AD438-VLOOKUP(C438, Вчера_Конвасэл!C:BL, 23, FALSE)</f>
        <v>#N/A</v>
      </c>
      <c r="AY438" s="53" t="e">
        <f>VLOOKUP(C438, Вчера_Конвасэл!C:BL, 26, FALSE)+F438-Z438-AD438-AG438</f>
        <v>#N/A</v>
      </c>
      <c r="AZ438" s="53" t="e">
        <f>AE438-VLOOKUP(C438, Вчера_Конвасэл!C:BL, 25, FALSE)</f>
        <v>#N/A</v>
      </c>
    </row>
    <row r="439" spans="1:52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3">
        <f t="shared" si="13"/>
        <v>0</v>
      </c>
      <c r="AJ439" s="53">
        <f t="shared" si="14"/>
        <v>0</v>
      </c>
      <c r="AK439" s="53" t="str">
        <f>IF(ISNA(VLOOKUP(C439,Вчера_Конвасэл!C:C, 1, FALSE)),"ошибка",0)</f>
        <v>ошибка</v>
      </c>
      <c r="AL439" s="55"/>
      <c r="AM439" s="53" t="e">
        <f>D439-VLOOKUP(C439, Вчера_Конвасэл!C:BL, 2, FALSE)</f>
        <v>#N/A</v>
      </c>
      <c r="AN439" s="53" t="e">
        <f>E439-F439-VLOOKUP(C439, Вчера_Конвасэл!C:BL, 3, FALSE)</f>
        <v>#N/A</v>
      </c>
      <c r="AO439" s="53" t="e">
        <f>K439-L439-VLOOKUP(C439, Вчера_Конвасэл!C:BL, 5, FALSE)</f>
        <v>#N/A</v>
      </c>
      <c r="AP439" s="53" t="e">
        <f>M439-N439-VLOOKUP(C439, Вчера_Конвасэл!C:BL, 7, FALSE)</f>
        <v>#N/A</v>
      </c>
      <c r="AQ439" s="53" t="e">
        <f>O439-P439-VLOOKUP(C439, Вчера_Конвасэл!C:BL, 9, FALSE)</f>
        <v>#N/A</v>
      </c>
      <c r="AR439" s="53" t="e">
        <f>Q439-R439-VLOOKUP(C439, Вчера_Конвасэл!C:BL, 11, FALSE)</f>
        <v>#N/A</v>
      </c>
      <c r="AS439" s="53" t="e">
        <f>S439-T439-VLOOKUP(C439, Вчера_Конвасэл!C:BL, 13, FALSE)</f>
        <v>#N/A</v>
      </c>
      <c r="AT439" s="53" t="e">
        <f>U439-V439-VLOOKUP(C439, Вчера_Конвасэл!C:BL, 15, FALSE)</f>
        <v>#N/A</v>
      </c>
      <c r="AU439" s="53" t="e">
        <f>W439-X439-VLOOKUP(C439, Вчера_Конвасэл!C:BL, 17, FALSE)</f>
        <v>#N/A</v>
      </c>
      <c r="AV439" s="53" t="e">
        <f>Y439-Z439-VLOOKUP(C439, Вчера_Конвасэл!C:BL, 19, FALSE)</f>
        <v>#N/A</v>
      </c>
      <c r="AW439" s="53" t="e">
        <f>AA439-AB439-VLOOKUP(C439, Вчера_Конвасэл!C:BL, 21, FALSE)</f>
        <v>#N/A</v>
      </c>
      <c r="AX439" s="53" t="e">
        <f>AC439-AD439-VLOOKUP(C439, Вчера_Конвасэл!C:BL, 23, FALSE)</f>
        <v>#N/A</v>
      </c>
      <c r="AY439" s="53" t="e">
        <f>VLOOKUP(C439, Вчера_Конвасэл!C:BL, 26, FALSE)+F439-Z439-AD439-AG439</f>
        <v>#N/A</v>
      </c>
      <c r="AZ439" s="53" t="e">
        <f>AE439-VLOOKUP(C439, Вчера_Конвасэл!C:BL, 25, FALSE)</f>
        <v>#N/A</v>
      </c>
    </row>
    <row r="440" spans="1:52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3">
        <f t="shared" si="13"/>
        <v>0</v>
      </c>
      <c r="AJ440" s="53">
        <f t="shared" si="14"/>
        <v>0</v>
      </c>
      <c r="AK440" s="53" t="str">
        <f>IF(ISNA(VLOOKUP(C440,Вчера_Конвасэл!C:C, 1, FALSE)),"ошибка",0)</f>
        <v>ошибка</v>
      </c>
      <c r="AL440" s="55"/>
      <c r="AM440" s="53" t="e">
        <f>D440-VLOOKUP(C440, Вчера_Конвасэл!C:BL, 2, FALSE)</f>
        <v>#N/A</v>
      </c>
      <c r="AN440" s="53" t="e">
        <f>E440-F440-VLOOKUP(C440, Вчера_Конвасэл!C:BL, 3, FALSE)</f>
        <v>#N/A</v>
      </c>
      <c r="AO440" s="53" t="e">
        <f>K440-L440-VLOOKUP(C440, Вчера_Конвасэл!C:BL, 5, FALSE)</f>
        <v>#N/A</v>
      </c>
      <c r="AP440" s="53" t="e">
        <f>M440-N440-VLOOKUP(C440, Вчера_Конвасэл!C:BL, 7, FALSE)</f>
        <v>#N/A</v>
      </c>
      <c r="AQ440" s="53" t="e">
        <f>O440-P440-VLOOKUP(C440, Вчера_Конвасэл!C:BL, 9, FALSE)</f>
        <v>#N/A</v>
      </c>
      <c r="AR440" s="53" t="e">
        <f>Q440-R440-VLOOKUP(C440, Вчера_Конвасэл!C:BL, 11, FALSE)</f>
        <v>#N/A</v>
      </c>
      <c r="AS440" s="53" t="e">
        <f>S440-T440-VLOOKUP(C440, Вчера_Конвасэл!C:BL, 13, FALSE)</f>
        <v>#N/A</v>
      </c>
      <c r="AT440" s="53" t="e">
        <f>U440-V440-VLOOKUP(C440, Вчера_Конвасэл!C:BL, 15, FALSE)</f>
        <v>#N/A</v>
      </c>
      <c r="AU440" s="53" t="e">
        <f>W440-X440-VLOOKUP(C440, Вчера_Конвасэл!C:BL, 17, FALSE)</f>
        <v>#N/A</v>
      </c>
      <c r="AV440" s="53" t="e">
        <f>Y440-Z440-VLOOKUP(C440, Вчера_Конвасэл!C:BL, 19, FALSE)</f>
        <v>#N/A</v>
      </c>
      <c r="AW440" s="53" t="e">
        <f>AA440-AB440-VLOOKUP(C440, Вчера_Конвасэл!C:BL, 21, FALSE)</f>
        <v>#N/A</v>
      </c>
      <c r="AX440" s="53" t="e">
        <f>AC440-AD440-VLOOKUP(C440, Вчера_Конвасэл!C:BL, 23, FALSE)</f>
        <v>#N/A</v>
      </c>
      <c r="AY440" s="53" t="e">
        <f>VLOOKUP(C440, Вчера_Конвасэл!C:BL, 26, FALSE)+F440-Z440-AD440-AG440</f>
        <v>#N/A</v>
      </c>
      <c r="AZ440" s="53" t="e">
        <f>AE440-VLOOKUP(C440, Вчера_Конвасэл!C:BL, 25, FALSE)</f>
        <v>#N/A</v>
      </c>
    </row>
    <row r="441" spans="1:52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3">
        <f t="shared" si="13"/>
        <v>0</v>
      </c>
      <c r="AJ441" s="53">
        <f t="shared" si="14"/>
        <v>0</v>
      </c>
      <c r="AK441" s="53" t="str">
        <f>IF(ISNA(VLOOKUP(C441,Вчера_Конвасэл!C:C, 1, FALSE)),"ошибка",0)</f>
        <v>ошибка</v>
      </c>
      <c r="AL441" s="55"/>
      <c r="AM441" s="53" t="e">
        <f>D441-VLOOKUP(C441, Вчера_Конвасэл!C:BL, 2, FALSE)</f>
        <v>#N/A</v>
      </c>
      <c r="AN441" s="53" t="e">
        <f>E441-F441-VLOOKUP(C441, Вчера_Конвасэл!C:BL, 3, FALSE)</f>
        <v>#N/A</v>
      </c>
      <c r="AO441" s="53" t="e">
        <f>K441-L441-VLOOKUP(C441, Вчера_Конвасэл!C:BL, 5, FALSE)</f>
        <v>#N/A</v>
      </c>
      <c r="AP441" s="53" t="e">
        <f>M441-N441-VLOOKUP(C441, Вчера_Конвасэл!C:BL, 7, FALSE)</f>
        <v>#N/A</v>
      </c>
      <c r="AQ441" s="53" t="e">
        <f>O441-P441-VLOOKUP(C441, Вчера_Конвасэл!C:BL, 9, FALSE)</f>
        <v>#N/A</v>
      </c>
      <c r="AR441" s="53" t="e">
        <f>Q441-R441-VLOOKUP(C441, Вчера_Конвасэл!C:BL, 11, FALSE)</f>
        <v>#N/A</v>
      </c>
      <c r="AS441" s="53" t="e">
        <f>S441-T441-VLOOKUP(C441, Вчера_Конвасэл!C:BL, 13, FALSE)</f>
        <v>#N/A</v>
      </c>
      <c r="AT441" s="53" t="e">
        <f>U441-V441-VLOOKUP(C441, Вчера_Конвасэл!C:BL, 15, FALSE)</f>
        <v>#N/A</v>
      </c>
      <c r="AU441" s="53" t="e">
        <f>W441-X441-VLOOKUP(C441, Вчера_Конвасэл!C:BL, 17, FALSE)</f>
        <v>#N/A</v>
      </c>
      <c r="AV441" s="53" t="e">
        <f>Y441-Z441-VLOOKUP(C441, Вчера_Конвасэл!C:BL, 19, FALSE)</f>
        <v>#N/A</v>
      </c>
      <c r="AW441" s="53" t="e">
        <f>AA441-AB441-VLOOKUP(C441, Вчера_Конвасэл!C:BL, 21, FALSE)</f>
        <v>#N/A</v>
      </c>
      <c r="AX441" s="53" t="e">
        <f>AC441-AD441-VLOOKUP(C441, Вчера_Конвасэл!C:BL, 23, FALSE)</f>
        <v>#N/A</v>
      </c>
      <c r="AY441" s="53" t="e">
        <f>VLOOKUP(C441, Вчера_Конвасэл!C:BL, 26, FALSE)+F441-Z441-AD441-AG441</f>
        <v>#N/A</v>
      </c>
      <c r="AZ441" s="53" t="e">
        <f>AE441-VLOOKUP(C441, Вчера_Конвасэл!C:BL, 25, FALSE)</f>
        <v>#N/A</v>
      </c>
    </row>
    <row r="442" spans="1:52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3">
        <f t="shared" si="13"/>
        <v>0</v>
      </c>
      <c r="AJ442" s="53">
        <f t="shared" si="14"/>
        <v>0</v>
      </c>
      <c r="AK442" s="53" t="str">
        <f>IF(ISNA(VLOOKUP(C442,Вчера_Конвасэл!C:C, 1, FALSE)),"ошибка",0)</f>
        <v>ошибка</v>
      </c>
      <c r="AL442" s="55"/>
      <c r="AM442" s="53" t="e">
        <f>D442-VLOOKUP(C442, Вчера_Конвасэл!C:BL, 2, FALSE)</f>
        <v>#N/A</v>
      </c>
      <c r="AN442" s="53" t="e">
        <f>E442-F442-VLOOKUP(C442, Вчера_Конвасэл!C:BL, 3, FALSE)</f>
        <v>#N/A</v>
      </c>
      <c r="AO442" s="53" t="e">
        <f>K442-L442-VLOOKUP(C442, Вчера_Конвасэл!C:BL, 5, FALSE)</f>
        <v>#N/A</v>
      </c>
      <c r="AP442" s="53" t="e">
        <f>M442-N442-VLOOKUP(C442, Вчера_Конвасэл!C:BL, 7, FALSE)</f>
        <v>#N/A</v>
      </c>
      <c r="AQ442" s="53" t="e">
        <f>O442-P442-VLOOKUP(C442, Вчера_Конвасэл!C:BL, 9, FALSE)</f>
        <v>#N/A</v>
      </c>
      <c r="AR442" s="53" t="e">
        <f>Q442-R442-VLOOKUP(C442, Вчера_Конвасэл!C:BL, 11, FALSE)</f>
        <v>#N/A</v>
      </c>
      <c r="AS442" s="53" t="e">
        <f>S442-T442-VLOOKUP(C442, Вчера_Конвасэл!C:BL, 13, FALSE)</f>
        <v>#N/A</v>
      </c>
      <c r="AT442" s="53" t="e">
        <f>U442-V442-VLOOKUP(C442, Вчера_Конвасэл!C:BL, 15, FALSE)</f>
        <v>#N/A</v>
      </c>
      <c r="AU442" s="53" t="e">
        <f>W442-X442-VLOOKUP(C442, Вчера_Конвасэл!C:BL, 17, FALSE)</f>
        <v>#N/A</v>
      </c>
      <c r="AV442" s="53" t="e">
        <f>Y442-Z442-VLOOKUP(C442, Вчера_Конвасэл!C:BL, 19, FALSE)</f>
        <v>#N/A</v>
      </c>
      <c r="AW442" s="53" t="e">
        <f>AA442-AB442-VLOOKUP(C442, Вчера_Конвасэл!C:BL, 21, FALSE)</f>
        <v>#N/A</v>
      </c>
      <c r="AX442" s="53" t="e">
        <f>AC442-AD442-VLOOKUP(C442, Вчера_Конвасэл!C:BL, 23, FALSE)</f>
        <v>#N/A</v>
      </c>
      <c r="AY442" s="53" t="e">
        <f>VLOOKUP(C442, Вчера_Конвасэл!C:BL, 26, FALSE)+F442-Z442-AD442-AG442</f>
        <v>#N/A</v>
      </c>
      <c r="AZ442" s="53" t="e">
        <f>AE442-VLOOKUP(C442, Вчера_Конвасэл!C:BL, 25, FALSE)</f>
        <v>#N/A</v>
      </c>
    </row>
    <row r="443" spans="1:52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3">
        <f t="shared" si="13"/>
        <v>0</v>
      </c>
      <c r="AJ443" s="53">
        <f t="shared" si="14"/>
        <v>0</v>
      </c>
      <c r="AK443" s="53" t="str">
        <f>IF(ISNA(VLOOKUP(C443,Вчера_Конвасэл!C:C, 1, FALSE)),"ошибка",0)</f>
        <v>ошибка</v>
      </c>
      <c r="AL443" s="55"/>
      <c r="AM443" s="53" t="e">
        <f>D443-VLOOKUP(C443, Вчера_Конвасэл!C:BL, 2, FALSE)</f>
        <v>#N/A</v>
      </c>
      <c r="AN443" s="53" t="e">
        <f>E443-F443-VLOOKUP(C443, Вчера_Конвасэл!C:BL, 3, FALSE)</f>
        <v>#N/A</v>
      </c>
      <c r="AO443" s="53" t="e">
        <f>K443-L443-VLOOKUP(C443, Вчера_Конвасэл!C:BL, 5, FALSE)</f>
        <v>#N/A</v>
      </c>
      <c r="AP443" s="53" t="e">
        <f>M443-N443-VLOOKUP(C443, Вчера_Конвасэл!C:BL, 7, FALSE)</f>
        <v>#N/A</v>
      </c>
      <c r="AQ443" s="53" t="e">
        <f>O443-P443-VLOOKUP(C443, Вчера_Конвасэл!C:BL, 9, FALSE)</f>
        <v>#N/A</v>
      </c>
      <c r="AR443" s="53" t="e">
        <f>Q443-R443-VLOOKUP(C443, Вчера_Конвасэл!C:BL, 11, FALSE)</f>
        <v>#N/A</v>
      </c>
      <c r="AS443" s="53" t="e">
        <f>S443-T443-VLOOKUP(C443, Вчера_Конвасэл!C:BL, 13, FALSE)</f>
        <v>#N/A</v>
      </c>
      <c r="AT443" s="53" t="e">
        <f>U443-V443-VLOOKUP(C443, Вчера_Конвасэл!C:BL, 15, FALSE)</f>
        <v>#N/A</v>
      </c>
      <c r="AU443" s="53" t="e">
        <f>W443-X443-VLOOKUP(C443, Вчера_Конвасэл!C:BL, 17, FALSE)</f>
        <v>#N/A</v>
      </c>
      <c r="AV443" s="53" t="e">
        <f>Y443-Z443-VLOOKUP(C443, Вчера_Конвасэл!C:BL, 19, FALSE)</f>
        <v>#N/A</v>
      </c>
      <c r="AW443" s="53" t="e">
        <f>AA443-AB443-VLOOKUP(C443, Вчера_Конвасэл!C:BL, 21, FALSE)</f>
        <v>#N/A</v>
      </c>
      <c r="AX443" s="53" t="e">
        <f>AC443-AD443-VLOOKUP(C443, Вчера_Конвасэл!C:BL, 23, FALSE)</f>
        <v>#N/A</v>
      </c>
      <c r="AY443" s="53" t="e">
        <f>VLOOKUP(C443, Вчера_Конвасэл!C:BL, 26, FALSE)+F443-Z443-AD443-AG443</f>
        <v>#N/A</v>
      </c>
      <c r="AZ443" s="53" t="e">
        <f>AE443-VLOOKUP(C443, Вчера_Конвасэл!C:BL, 25, FALSE)</f>
        <v>#N/A</v>
      </c>
    </row>
    <row r="444" spans="1:52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3">
        <f t="shared" si="13"/>
        <v>0</v>
      </c>
      <c r="AJ444" s="53">
        <f t="shared" si="14"/>
        <v>0</v>
      </c>
      <c r="AK444" s="53" t="str">
        <f>IF(ISNA(VLOOKUP(C444,Вчера_Конвасэл!C:C, 1, FALSE)),"ошибка",0)</f>
        <v>ошибка</v>
      </c>
      <c r="AL444" s="55"/>
      <c r="AM444" s="53" t="e">
        <f>D444-VLOOKUP(C444, Вчера_Конвасэл!C:BL, 2, FALSE)</f>
        <v>#N/A</v>
      </c>
      <c r="AN444" s="53" t="e">
        <f>E444-F444-VLOOKUP(C444, Вчера_Конвасэл!C:BL, 3, FALSE)</f>
        <v>#N/A</v>
      </c>
      <c r="AO444" s="53" t="e">
        <f>K444-L444-VLOOKUP(C444, Вчера_Конвасэл!C:BL, 5, FALSE)</f>
        <v>#N/A</v>
      </c>
      <c r="AP444" s="53" t="e">
        <f>M444-N444-VLOOKUP(C444, Вчера_Конвасэл!C:BL, 7, FALSE)</f>
        <v>#N/A</v>
      </c>
      <c r="AQ444" s="53" t="e">
        <f>O444-P444-VLOOKUP(C444, Вчера_Конвасэл!C:BL, 9, FALSE)</f>
        <v>#N/A</v>
      </c>
      <c r="AR444" s="53" t="e">
        <f>Q444-R444-VLOOKUP(C444, Вчера_Конвасэл!C:BL, 11, FALSE)</f>
        <v>#N/A</v>
      </c>
      <c r="AS444" s="53" t="e">
        <f>S444-T444-VLOOKUP(C444, Вчера_Конвасэл!C:BL, 13, FALSE)</f>
        <v>#N/A</v>
      </c>
      <c r="AT444" s="53" t="e">
        <f>U444-V444-VLOOKUP(C444, Вчера_Конвасэл!C:BL, 15, FALSE)</f>
        <v>#N/A</v>
      </c>
      <c r="AU444" s="53" t="e">
        <f>W444-X444-VLOOKUP(C444, Вчера_Конвасэл!C:BL, 17, FALSE)</f>
        <v>#N/A</v>
      </c>
      <c r="AV444" s="53" t="e">
        <f>Y444-Z444-VLOOKUP(C444, Вчера_Конвасэл!C:BL, 19, FALSE)</f>
        <v>#N/A</v>
      </c>
      <c r="AW444" s="53" t="e">
        <f>AA444-AB444-VLOOKUP(C444, Вчера_Конвасэл!C:BL, 21, FALSE)</f>
        <v>#N/A</v>
      </c>
      <c r="AX444" s="53" t="e">
        <f>AC444-AD444-VLOOKUP(C444, Вчера_Конвасэл!C:BL, 23, FALSE)</f>
        <v>#N/A</v>
      </c>
      <c r="AY444" s="53" t="e">
        <f>VLOOKUP(C444, Вчера_Конвасэл!C:BL, 26, FALSE)+F444-Z444-AD444-AG444</f>
        <v>#N/A</v>
      </c>
      <c r="AZ444" s="53" t="e">
        <f>AE444-VLOOKUP(C444, Вчера_Конвасэл!C:BL, 25, FALSE)</f>
        <v>#N/A</v>
      </c>
    </row>
    <row r="445" spans="1:52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3">
        <f t="shared" si="13"/>
        <v>0</v>
      </c>
      <c r="AJ445" s="53">
        <f t="shared" si="14"/>
        <v>0</v>
      </c>
      <c r="AK445" s="53" t="str">
        <f>IF(ISNA(VLOOKUP(C445,Вчера_Конвасэл!C:C, 1, FALSE)),"ошибка",0)</f>
        <v>ошибка</v>
      </c>
      <c r="AL445" s="55"/>
      <c r="AM445" s="53" t="e">
        <f>D445-VLOOKUP(C445, Вчера_Конвасэл!C:BL, 2, FALSE)</f>
        <v>#N/A</v>
      </c>
      <c r="AN445" s="53" t="e">
        <f>E445-F445-VLOOKUP(C445, Вчера_Конвасэл!C:BL, 3, FALSE)</f>
        <v>#N/A</v>
      </c>
      <c r="AO445" s="53" t="e">
        <f>K445-L445-VLOOKUP(C445, Вчера_Конвасэл!C:BL, 5, FALSE)</f>
        <v>#N/A</v>
      </c>
      <c r="AP445" s="53" t="e">
        <f>M445-N445-VLOOKUP(C445, Вчера_Конвасэл!C:BL, 7, FALSE)</f>
        <v>#N/A</v>
      </c>
      <c r="AQ445" s="53" t="e">
        <f>O445-P445-VLOOKUP(C445, Вчера_Конвасэл!C:BL, 9, FALSE)</f>
        <v>#N/A</v>
      </c>
      <c r="AR445" s="53" t="e">
        <f>Q445-R445-VLOOKUP(C445, Вчера_Конвасэл!C:BL, 11, FALSE)</f>
        <v>#N/A</v>
      </c>
      <c r="AS445" s="53" t="e">
        <f>S445-T445-VLOOKUP(C445, Вчера_Конвасэл!C:BL, 13, FALSE)</f>
        <v>#N/A</v>
      </c>
      <c r="AT445" s="53" t="e">
        <f>U445-V445-VLOOKUP(C445, Вчера_Конвасэл!C:BL, 15, FALSE)</f>
        <v>#N/A</v>
      </c>
      <c r="AU445" s="53" t="e">
        <f>W445-X445-VLOOKUP(C445, Вчера_Конвасэл!C:BL, 17, FALSE)</f>
        <v>#N/A</v>
      </c>
      <c r="AV445" s="53" t="e">
        <f>Y445-Z445-VLOOKUP(C445, Вчера_Конвасэл!C:BL, 19, FALSE)</f>
        <v>#N/A</v>
      </c>
      <c r="AW445" s="53" t="e">
        <f>AA445-AB445-VLOOKUP(C445, Вчера_Конвасэл!C:BL, 21, FALSE)</f>
        <v>#N/A</v>
      </c>
      <c r="AX445" s="53" t="e">
        <f>AC445-AD445-VLOOKUP(C445, Вчера_Конвасэл!C:BL, 23, FALSE)</f>
        <v>#N/A</v>
      </c>
      <c r="AY445" s="53" t="e">
        <f>VLOOKUP(C445, Вчера_Конвасэл!C:BL, 26, FALSE)+F445-Z445-AD445-AG445</f>
        <v>#N/A</v>
      </c>
      <c r="AZ445" s="53" t="e">
        <f>AE445-VLOOKUP(C445, Вчера_Конвасэл!C:BL, 25, FALSE)</f>
        <v>#N/A</v>
      </c>
    </row>
    <row r="446" spans="1:52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3">
        <f t="shared" si="13"/>
        <v>0</v>
      </c>
      <c r="AJ446" s="53">
        <f t="shared" si="14"/>
        <v>0</v>
      </c>
      <c r="AK446" s="53" t="str">
        <f>IF(ISNA(VLOOKUP(C446,Вчера_Конвасэл!C:C, 1, FALSE)),"ошибка",0)</f>
        <v>ошибка</v>
      </c>
      <c r="AL446" s="55"/>
      <c r="AM446" s="53" t="e">
        <f>D446-VLOOKUP(C446, Вчера_Конвасэл!C:BL, 2, FALSE)</f>
        <v>#N/A</v>
      </c>
      <c r="AN446" s="53" t="e">
        <f>E446-F446-VLOOKUP(C446, Вчера_Конвасэл!C:BL, 3, FALSE)</f>
        <v>#N/A</v>
      </c>
      <c r="AO446" s="53" t="e">
        <f>K446-L446-VLOOKUP(C446, Вчера_Конвасэл!C:BL, 5, FALSE)</f>
        <v>#N/A</v>
      </c>
      <c r="AP446" s="53" t="e">
        <f>M446-N446-VLOOKUP(C446, Вчера_Конвасэл!C:BL, 7, FALSE)</f>
        <v>#N/A</v>
      </c>
      <c r="AQ446" s="53" t="e">
        <f>O446-P446-VLOOKUP(C446, Вчера_Конвасэл!C:BL, 9, FALSE)</f>
        <v>#N/A</v>
      </c>
      <c r="AR446" s="53" t="e">
        <f>Q446-R446-VLOOKUP(C446, Вчера_Конвасэл!C:BL, 11, FALSE)</f>
        <v>#N/A</v>
      </c>
      <c r="AS446" s="53" t="e">
        <f>S446-T446-VLOOKUP(C446, Вчера_Конвасэл!C:BL, 13, FALSE)</f>
        <v>#N/A</v>
      </c>
      <c r="AT446" s="53" t="e">
        <f>U446-V446-VLOOKUP(C446, Вчера_Конвасэл!C:BL, 15, FALSE)</f>
        <v>#N/A</v>
      </c>
      <c r="AU446" s="53" t="e">
        <f>W446-X446-VLOOKUP(C446, Вчера_Конвасэл!C:BL, 17, FALSE)</f>
        <v>#N/A</v>
      </c>
      <c r="AV446" s="53" t="e">
        <f>Y446-Z446-VLOOKUP(C446, Вчера_Конвасэл!C:BL, 19, FALSE)</f>
        <v>#N/A</v>
      </c>
      <c r="AW446" s="53" t="e">
        <f>AA446-AB446-VLOOKUP(C446, Вчера_Конвасэл!C:BL, 21, FALSE)</f>
        <v>#N/A</v>
      </c>
      <c r="AX446" s="53" t="e">
        <f>AC446-AD446-VLOOKUP(C446, Вчера_Конвасэл!C:BL, 23, FALSE)</f>
        <v>#N/A</v>
      </c>
      <c r="AY446" s="53" t="e">
        <f>VLOOKUP(C446, Вчера_Конвасэл!C:BL, 26, FALSE)+F446-Z446-AD446-AG446</f>
        <v>#N/A</v>
      </c>
      <c r="AZ446" s="53" t="e">
        <f>AE446-VLOOKUP(C446, Вчера_Конвасэл!C:BL, 25, FALSE)</f>
        <v>#N/A</v>
      </c>
    </row>
    <row r="447" spans="1:52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3">
        <f t="shared" si="13"/>
        <v>0</v>
      </c>
      <c r="AJ447" s="53">
        <f t="shared" si="14"/>
        <v>0</v>
      </c>
      <c r="AK447" s="53" t="str">
        <f>IF(ISNA(VLOOKUP(C447,Вчера_Конвасэл!C:C, 1, FALSE)),"ошибка",0)</f>
        <v>ошибка</v>
      </c>
      <c r="AL447" s="55"/>
      <c r="AM447" s="53" t="e">
        <f>D447-VLOOKUP(C447, Вчера_Конвасэл!C:BL, 2, FALSE)</f>
        <v>#N/A</v>
      </c>
      <c r="AN447" s="53" t="e">
        <f>E447-F447-VLOOKUP(C447, Вчера_Конвасэл!C:BL, 3, FALSE)</f>
        <v>#N/A</v>
      </c>
      <c r="AO447" s="53" t="e">
        <f>K447-L447-VLOOKUP(C447, Вчера_Конвасэл!C:BL, 5, FALSE)</f>
        <v>#N/A</v>
      </c>
      <c r="AP447" s="53" t="e">
        <f>M447-N447-VLOOKUP(C447, Вчера_Конвасэл!C:BL, 7, FALSE)</f>
        <v>#N/A</v>
      </c>
      <c r="AQ447" s="53" t="e">
        <f>O447-P447-VLOOKUP(C447, Вчера_Конвасэл!C:BL, 9, FALSE)</f>
        <v>#N/A</v>
      </c>
      <c r="AR447" s="53" t="e">
        <f>Q447-R447-VLOOKUP(C447, Вчера_Конвасэл!C:BL, 11, FALSE)</f>
        <v>#N/A</v>
      </c>
      <c r="AS447" s="53" t="e">
        <f>S447-T447-VLOOKUP(C447, Вчера_Конвасэл!C:BL, 13, FALSE)</f>
        <v>#N/A</v>
      </c>
      <c r="AT447" s="53" t="e">
        <f>U447-V447-VLOOKUP(C447, Вчера_Конвасэл!C:BL, 15, FALSE)</f>
        <v>#N/A</v>
      </c>
      <c r="AU447" s="53" t="e">
        <f>W447-X447-VLOOKUP(C447, Вчера_Конвасэл!C:BL, 17, FALSE)</f>
        <v>#N/A</v>
      </c>
      <c r="AV447" s="53" t="e">
        <f>Y447-Z447-VLOOKUP(C447, Вчера_Конвасэл!C:BL, 19, FALSE)</f>
        <v>#N/A</v>
      </c>
      <c r="AW447" s="53" t="e">
        <f>AA447-AB447-VLOOKUP(C447, Вчера_Конвасэл!C:BL, 21, FALSE)</f>
        <v>#N/A</v>
      </c>
      <c r="AX447" s="53" t="e">
        <f>AC447-AD447-VLOOKUP(C447, Вчера_Конвасэл!C:BL, 23, FALSE)</f>
        <v>#N/A</v>
      </c>
      <c r="AY447" s="53" t="e">
        <f>VLOOKUP(C447, Вчера_Конвасэл!C:BL, 26, FALSE)+F447-Z447-AD447-AG447</f>
        <v>#N/A</v>
      </c>
      <c r="AZ447" s="53" t="e">
        <f>AE447-VLOOKUP(C447, Вчера_Конвасэл!C:BL, 25, FALSE)</f>
        <v>#N/A</v>
      </c>
    </row>
    <row r="448" spans="1:52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3">
        <f t="shared" si="13"/>
        <v>0</v>
      </c>
      <c r="AJ448" s="53">
        <f t="shared" si="14"/>
        <v>0</v>
      </c>
      <c r="AK448" s="53" t="str">
        <f>IF(ISNA(VLOOKUP(C448,Вчера_Конвасэл!C:C, 1, FALSE)),"ошибка",0)</f>
        <v>ошибка</v>
      </c>
      <c r="AL448" s="55"/>
      <c r="AM448" s="53" t="e">
        <f>D448-VLOOKUP(C448, Вчера_Конвасэл!C:BL, 2, FALSE)</f>
        <v>#N/A</v>
      </c>
      <c r="AN448" s="53" t="e">
        <f>E448-F448-VLOOKUP(C448, Вчера_Конвасэл!C:BL, 3, FALSE)</f>
        <v>#N/A</v>
      </c>
      <c r="AO448" s="53" t="e">
        <f>K448-L448-VLOOKUP(C448, Вчера_Конвасэл!C:BL, 5, FALSE)</f>
        <v>#N/A</v>
      </c>
      <c r="AP448" s="53" t="e">
        <f>M448-N448-VLOOKUP(C448, Вчера_Конвасэл!C:BL, 7, FALSE)</f>
        <v>#N/A</v>
      </c>
      <c r="AQ448" s="53" t="e">
        <f>O448-P448-VLOOKUP(C448, Вчера_Конвасэл!C:BL, 9, FALSE)</f>
        <v>#N/A</v>
      </c>
      <c r="AR448" s="53" t="e">
        <f>Q448-R448-VLOOKUP(C448, Вчера_Конвасэл!C:BL, 11, FALSE)</f>
        <v>#N/A</v>
      </c>
      <c r="AS448" s="53" t="e">
        <f>S448-T448-VLOOKUP(C448, Вчера_Конвасэл!C:BL, 13, FALSE)</f>
        <v>#N/A</v>
      </c>
      <c r="AT448" s="53" t="e">
        <f>U448-V448-VLOOKUP(C448, Вчера_Конвасэл!C:BL, 15, FALSE)</f>
        <v>#N/A</v>
      </c>
      <c r="AU448" s="53" t="e">
        <f>W448-X448-VLOOKUP(C448, Вчера_Конвасэл!C:BL, 17, FALSE)</f>
        <v>#N/A</v>
      </c>
      <c r="AV448" s="53" t="e">
        <f>Y448-Z448-VLOOKUP(C448, Вчера_Конвасэл!C:BL, 19, FALSE)</f>
        <v>#N/A</v>
      </c>
      <c r="AW448" s="53" t="e">
        <f>AA448-AB448-VLOOKUP(C448, Вчера_Конвасэл!C:BL, 21, FALSE)</f>
        <v>#N/A</v>
      </c>
      <c r="AX448" s="53" t="e">
        <f>AC448-AD448-VLOOKUP(C448, Вчера_Конвасэл!C:BL, 23, FALSE)</f>
        <v>#N/A</v>
      </c>
      <c r="AY448" s="53" t="e">
        <f>VLOOKUP(C448, Вчера_Конвасэл!C:BL, 26, FALSE)+F448-Z448-AD448-AG448</f>
        <v>#N/A</v>
      </c>
      <c r="AZ448" s="53" t="e">
        <f>AE448-VLOOKUP(C448, Вчера_Конвасэл!C:BL, 25, FALSE)</f>
        <v>#N/A</v>
      </c>
    </row>
    <row r="449" spans="1:52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3">
        <f t="shared" si="13"/>
        <v>0</v>
      </c>
      <c r="AJ449" s="53">
        <f t="shared" si="14"/>
        <v>0</v>
      </c>
      <c r="AK449" s="53" t="str">
        <f>IF(ISNA(VLOOKUP(C449,Вчера_Конвасэл!C:C, 1, FALSE)),"ошибка",0)</f>
        <v>ошибка</v>
      </c>
      <c r="AL449" s="55"/>
      <c r="AM449" s="53" t="e">
        <f>D449-VLOOKUP(C449, Вчера_Конвасэл!C:BL, 2, FALSE)</f>
        <v>#N/A</v>
      </c>
      <c r="AN449" s="53" t="e">
        <f>E449-F449-VLOOKUP(C449, Вчера_Конвасэл!C:BL, 3, FALSE)</f>
        <v>#N/A</v>
      </c>
      <c r="AO449" s="53" t="e">
        <f>K449-L449-VLOOKUP(C449, Вчера_Конвасэл!C:BL, 5, FALSE)</f>
        <v>#N/A</v>
      </c>
      <c r="AP449" s="53" t="e">
        <f>M449-N449-VLOOKUP(C449, Вчера_Конвасэл!C:BL, 7, FALSE)</f>
        <v>#N/A</v>
      </c>
      <c r="AQ449" s="53" t="e">
        <f>O449-P449-VLOOKUP(C449, Вчера_Конвасэл!C:BL, 9, FALSE)</f>
        <v>#N/A</v>
      </c>
      <c r="AR449" s="53" t="e">
        <f>Q449-R449-VLOOKUP(C449, Вчера_Конвасэл!C:BL, 11, FALSE)</f>
        <v>#N/A</v>
      </c>
      <c r="AS449" s="53" t="e">
        <f>S449-T449-VLOOKUP(C449, Вчера_Конвасэл!C:BL, 13, FALSE)</f>
        <v>#N/A</v>
      </c>
      <c r="AT449" s="53" t="e">
        <f>U449-V449-VLOOKUP(C449, Вчера_Конвасэл!C:BL, 15, FALSE)</f>
        <v>#N/A</v>
      </c>
      <c r="AU449" s="53" t="e">
        <f>W449-X449-VLOOKUP(C449, Вчера_Конвасэл!C:BL, 17, FALSE)</f>
        <v>#N/A</v>
      </c>
      <c r="AV449" s="53" t="e">
        <f>Y449-Z449-VLOOKUP(C449, Вчера_Конвасэл!C:BL, 19, FALSE)</f>
        <v>#N/A</v>
      </c>
      <c r="AW449" s="53" t="e">
        <f>AA449-AB449-VLOOKUP(C449, Вчера_Конвасэл!C:BL, 21, FALSE)</f>
        <v>#N/A</v>
      </c>
      <c r="AX449" s="53" t="e">
        <f>AC449-AD449-VLOOKUP(C449, Вчера_Конвасэл!C:BL, 23, FALSE)</f>
        <v>#N/A</v>
      </c>
      <c r="AY449" s="53" t="e">
        <f>VLOOKUP(C449, Вчера_Конвасэл!C:BL, 26, FALSE)+F449-Z449-AD449-AG449</f>
        <v>#N/A</v>
      </c>
      <c r="AZ449" s="53" t="e">
        <f>AE449-VLOOKUP(C449, Вчера_Конвасэл!C:BL, 25, FALSE)</f>
        <v>#N/A</v>
      </c>
    </row>
    <row r="450" spans="1:52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3">
        <f t="shared" si="13"/>
        <v>0</v>
      </c>
      <c r="AJ450" s="53">
        <f t="shared" si="14"/>
        <v>0</v>
      </c>
      <c r="AK450" s="53" t="str">
        <f>IF(ISNA(VLOOKUP(C450,Вчера_Конвасэл!C:C, 1, FALSE)),"ошибка",0)</f>
        <v>ошибка</v>
      </c>
      <c r="AL450" s="55"/>
      <c r="AM450" s="53" t="e">
        <f>D450-VLOOKUP(C450, Вчера_Конвасэл!C:BL, 2, FALSE)</f>
        <v>#N/A</v>
      </c>
      <c r="AN450" s="53" t="e">
        <f>E450-F450-VLOOKUP(C450, Вчера_Конвасэл!C:BL, 3, FALSE)</f>
        <v>#N/A</v>
      </c>
      <c r="AO450" s="53" t="e">
        <f>K450-L450-VLOOKUP(C450, Вчера_Конвасэл!C:BL, 5, FALSE)</f>
        <v>#N/A</v>
      </c>
      <c r="AP450" s="53" t="e">
        <f>M450-N450-VLOOKUP(C450, Вчера_Конвасэл!C:BL, 7, FALSE)</f>
        <v>#N/A</v>
      </c>
      <c r="AQ450" s="53" t="e">
        <f>O450-P450-VLOOKUP(C450, Вчера_Конвасэл!C:BL, 9, FALSE)</f>
        <v>#N/A</v>
      </c>
      <c r="AR450" s="53" t="e">
        <f>Q450-R450-VLOOKUP(C450, Вчера_Конвасэл!C:BL, 11, FALSE)</f>
        <v>#N/A</v>
      </c>
      <c r="AS450" s="53" t="e">
        <f>S450-T450-VLOOKUP(C450, Вчера_Конвасэл!C:BL, 13, FALSE)</f>
        <v>#N/A</v>
      </c>
      <c r="AT450" s="53" t="e">
        <f>U450-V450-VLOOKUP(C450, Вчера_Конвасэл!C:BL, 15, FALSE)</f>
        <v>#N/A</v>
      </c>
      <c r="AU450" s="53" t="e">
        <f>W450-X450-VLOOKUP(C450, Вчера_Конвасэл!C:BL, 17, FALSE)</f>
        <v>#N/A</v>
      </c>
      <c r="AV450" s="53" t="e">
        <f>Y450-Z450-VLOOKUP(C450, Вчера_Конвасэл!C:BL, 19, FALSE)</f>
        <v>#N/A</v>
      </c>
      <c r="AW450" s="53" t="e">
        <f>AA450-AB450-VLOOKUP(C450, Вчера_Конвасэл!C:BL, 21, FALSE)</f>
        <v>#N/A</v>
      </c>
      <c r="AX450" s="53" t="e">
        <f>AC450-AD450-VLOOKUP(C450, Вчера_Конвасэл!C:BL, 23, FALSE)</f>
        <v>#N/A</v>
      </c>
      <c r="AY450" s="53" t="e">
        <f>VLOOKUP(C450, Вчера_Конвасэл!C:BL, 26, FALSE)+F450-Z450-AD450-AG450</f>
        <v>#N/A</v>
      </c>
      <c r="AZ450" s="53" t="e">
        <f>AE450-VLOOKUP(C450, Вчера_Конвасэл!C:BL, 25, FALSE)</f>
        <v>#N/A</v>
      </c>
    </row>
    <row r="451" spans="1:52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3">
        <f t="shared" si="13"/>
        <v>0</v>
      </c>
      <c r="AJ451" s="53">
        <f t="shared" si="14"/>
        <v>0</v>
      </c>
      <c r="AK451" s="53" t="str">
        <f>IF(ISNA(VLOOKUP(C451,Вчера_Конвасэл!C:C, 1, FALSE)),"ошибка",0)</f>
        <v>ошибка</v>
      </c>
      <c r="AL451" s="55"/>
      <c r="AM451" s="53" t="e">
        <f>D451-VLOOKUP(C451, Вчера_Конвасэл!C:BL, 2, FALSE)</f>
        <v>#N/A</v>
      </c>
      <c r="AN451" s="53" t="e">
        <f>E451-F451-VLOOKUP(C451, Вчера_Конвасэл!C:BL, 3, FALSE)</f>
        <v>#N/A</v>
      </c>
      <c r="AO451" s="53" t="e">
        <f>K451-L451-VLOOKUP(C451, Вчера_Конвасэл!C:BL, 5, FALSE)</f>
        <v>#N/A</v>
      </c>
      <c r="AP451" s="53" t="e">
        <f>M451-N451-VLOOKUP(C451, Вчера_Конвасэл!C:BL, 7, FALSE)</f>
        <v>#N/A</v>
      </c>
      <c r="AQ451" s="53" t="e">
        <f>O451-P451-VLOOKUP(C451, Вчера_Конвасэл!C:BL, 9, FALSE)</f>
        <v>#N/A</v>
      </c>
      <c r="AR451" s="53" t="e">
        <f>Q451-R451-VLOOKUP(C451, Вчера_Конвасэл!C:BL, 11, FALSE)</f>
        <v>#N/A</v>
      </c>
      <c r="AS451" s="53" t="e">
        <f>S451-T451-VLOOKUP(C451, Вчера_Конвасэл!C:BL, 13, FALSE)</f>
        <v>#N/A</v>
      </c>
      <c r="AT451" s="53" t="e">
        <f>U451-V451-VLOOKUP(C451, Вчера_Конвасэл!C:BL, 15, FALSE)</f>
        <v>#N/A</v>
      </c>
      <c r="AU451" s="53" t="e">
        <f>W451-X451-VLOOKUP(C451, Вчера_Конвасэл!C:BL, 17, FALSE)</f>
        <v>#N/A</v>
      </c>
      <c r="AV451" s="53" t="e">
        <f>Y451-Z451-VLOOKUP(C451, Вчера_Конвасэл!C:BL, 19, FALSE)</f>
        <v>#N/A</v>
      </c>
      <c r="AW451" s="53" t="e">
        <f>AA451-AB451-VLOOKUP(C451, Вчера_Конвасэл!C:BL, 21, FALSE)</f>
        <v>#N/A</v>
      </c>
      <c r="AX451" s="53" t="e">
        <f>AC451-AD451-VLOOKUP(C451, Вчера_Конвасэл!C:BL, 23, FALSE)</f>
        <v>#N/A</v>
      </c>
      <c r="AY451" s="53" t="e">
        <f>VLOOKUP(C451, Вчера_Конвасэл!C:BL, 26, FALSE)+F451-Z451-AD451-AG451</f>
        <v>#N/A</v>
      </c>
      <c r="AZ451" s="53" t="e">
        <f>AE451-VLOOKUP(C451, Вчера_Конвасэл!C:BL, 25, FALSE)</f>
        <v>#N/A</v>
      </c>
    </row>
    <row r="452" spans="1:52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3">
        <f t="shared" ref="AI452:AI515" si="15">E452-Y452-AC452</f>
        <v>0</v>
      </c>
      <c r="AJ452" s="53">
        <f t="shared" ref="AJ452:AJ515" si="16">E452-AA452</f>
        <v>0</v>
      </c>
      <c r="AK452" s="53" t="str">
        <f>IF(ISNA(VLOOKUP(C452,Вчера_Конвасэл!C:C, 1, FALSE)),"ошибка",0)</f>
        <v>ошибка</v>
      </c>
      <c r="AL452" s="55"/>
      <c r="AM452" s="53" t="e">
        <f>D452-VLOOKUP(C452, Вчера_Конвасэл!C:BL, 2, FALSE)</f>
        <v>#N/A</v>
      </c>
      <c r="AN452" s="53" t="e">
        <f>E452-F452-VLOOKUP(C452, Вчера_Конвасэл!C:BL, 3, FALSE)</f>
        <v>#N/A</v>
      </c>
      <c r="AO452" s="53" t="e">
        <f>K452-L452-VLOOKUP(C452, Вчера_Конвасэл!C:BL, 5, FALSE)</f>
        <v>#N/A</v>
      </c>
      <c r="AP452" s="53" t="e">
        <f>M452-N452-VLOOKUP(C452, Вчера_Конвасэл!C:BL, 7, FALSE)</f>
        <v>#N/A</v>
      </c>
      <c r="AQ452" s="53" t="e">
        <f>O452-P452-VLOOKUP(C452, Вчера_Конвасэл!C:BL, 9, FALSE)</f>
        <v>#N/A</v>
      </c>
      <c r="AR452" s="53" t="e">
        <f>Q452-R452-VLOOKUP(C452, Вчера_Конвасэл!C:BL, 11, FALSE)</f>
        <v>#N/A</v>
      </c>
      <c r="AS452" s="53" t="e">
        <f>S452-T452-VLOOKUP(C452, Вчера_Конвасэл!C:BL, 13, FALSE)</f>
        <v>#N/A</v>
      </c>
      <c r="AT452" s="53" t="e">
        <f>U452-V452-VLOOKUP(C452, Вчера_Конвасэл!C:BL, 15, FALSE)</f>
        <v>#N/A</v>
      </c>
      <c r="AU452" s="53" t="e">
        <f>W452-X452-VLOOKUP(C452, Вчера_Конвасэл!C:BL, 17, FALSE)</f>
        <v>#N/A</v>
      </c>
      <c r="AV452" s="53" t="e">
        <f>Y452-Z452-VLOOKUP(C452, Вчера_Конвасэл!C:BL, 19, FALSE)</f>
        <v>#N/A</v>
      </c>
      <c r="AW452" s="53" t="e">
        <f>AA452-AB452-VLOOKUP(C452, Вчера_Конвасэл!C:BL, 21, FALSE)</f>
        <v>#N/A</v>
      </c>
      <c r="AX452" s="53" t="e">
        <f>AC452-AD452-VLOOKUP(C452, Вчера_Конвасэл!C:BL, 23, FALSE)</f>
        <v>#N/A</v>
      </c>
      <c r="AY452" s="53" t="e">
        <f>VLOOKUP(C452, Вчера_Конвасэл!C:BL, 26, FALSE)+F452-Z452-AD452-AG452</f>
        <v>#N/A</v>
      </c>
      <c r="AZ452" s="53" t="e">
        <f>AE452-VLOOKUP(C452, Вчера_Конвасэл!C:BL, 25, FALSE)</f>
        <v>#N/A</v>
      </c>
    </row>
    <row r="453" spans="1:52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3">
        <f t="shared" si="15"/>
        <v>0</v>
      </c>
      <c r="AJ453" s="53">
        <f t="shared" si="16"/>
        <v>0</v>
      </c>
      <c r="AK453" s="53" t="str">
        <f>IF(ISNA(VLOOKUP(C453,Вчера_Конвасэл!C:C, 1, FALSE)),"ошибка",0)</f>
        <v>ошибка</v>
      </c>
      <c r="AL453" s="55"/>
      <c r="AM453" s="53" t="e">
        <f>D453-VLOOKUP(C453, Вчера_Конвасэл!C:BL, 2, FALSE)</f>
        <v>#N/A</v>
      </c>
      <c r="AN453" s="53" t="e">
        <f>E453-F453-VLOOKUP(C453, Вчера_Конвасэл!C:BL, 3, FALSE)</f>
        <v>#N/A</v>
      </c>
      <c r="AO453" s="53" t="e">
        <f>K453-L453-VLOOKUP(C453, Вчера_Конвасэл!C:BL, 5, FALSE)</f>
        <v>#N/A</v>
      </c>
      <c r="AP453" s="53" t="e">
        <f>M453-N453-VLOOKUP(C453, Вчера_Конвасэл!C:BL, 7, FALSE)</f>
        <v>#N/A</v>
      </c>
      <c r="AQ453" s="53" t="e">
        <f>O453-P453-VLOOKUP(C453, Вчера_Конвасэл!C:BL, 9, FALSE)</f>
        <v>#N/A</v>
      </c>
      <c r="AR453" s="53" t="e">
        <f>Q453-R453-VLOOKUP(C453, Вчера_Конвасэл!C:BL, 11, FALSE)</f>
        <v>#N/A</v>
      </c>
      <c r="AS453" s="53" t="e">
        <f>S453-T453-VLOOKUP(C453, Вчера_Конвасэл!C:BL, 13, FALSE)</f>
        <v>#N/A</v>
      </c>
      <c r="AT453" s="53" t="e">
        <f>U453-V453-VLOOKUP(C453, Вчера_Конвасэл!C:BL, 15, FALSE)</f>
        <v>#N/A</v>
      </c>
      <c r="AU453" s="53" t="e">
        <f>W453-X453-VLOOKUP(C453, Вчера_Конвасэл!C:BL, 17, FALSE)</f>
        <v>#N/A</v>
      </c>
      <c r="AV453" s="53" t="e">
        <f>Y453-Z453-VLOOKUP(C453, Вчера_Конвасэл!C:BL, 19, FALSE)</f>
        <v>#N/A</v>
      </c>
      <c r="AW453" s="53" t="e">
        <f>AA453-AB453-VLOOKUP(C453, Вчера_Конвасэл!C:BL, 21, FALSE)</f>
        <v>#N/A</v>
      </c>
      <c r="AX453" s="53" t="e">
        <f>AC453-AD453-VLOOKUP(C453, Вчера_Конвасэл!C:BL, 23, FALSE)</f>
        <v>#N/A</v>
      </c>
      <c r="AY453" s="53" t="e">
        <f>VLOOKUP(C453, Вчера_Конвасэл!C:BL, 26, FALSE)+F453-Z453-AD453-AG453</f>
        <v>#N/A</v>
      </c>
      <c r="AZ453" s="53" t="e">
        <f>AE453-VLOOKUP(C453, Вчера_Конвасэл!C:BL, 25, FALSE)</f>
        <v>#N/A</v>
      </c>
    </row>
    <row r="454" spans="1:52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3">
        <f t="shared" si="15"/>
        <v>0</v>
      </c>
      <c r="AJ454" s="53">
        <f t="shared" si="16"/>
        <v>0</v>
      </c>
      <c r="AK454" s="53" t="str">
        <f>IF(ISNA(VLOOKUP(C454,Вчера_Конвасэл!C:C, 1, FALSE)),"ошибка",0)</f>
        <v>ошибка</v>
      </c>
      <c r="AL454" s="55"/>
      <c r="AM454" s="53" t="e">
        <f>D454-VLOOKUP(C454, Вчера_Конвасэл!C:BL, 2, FALSE)</f>
        <v>#N/A</v>
      </c>
      <c r="AN454" s="53" t="e">
        <f>E454-F454-VLOOKUP(C454, Вчера_Конвасэл!C:BL, 3, FALSE)</f>
        <v>#N/A</v>
      </c>
      <c r="AO454" s="53" t="e">
        <f>K454-L454-VLOOKUP(C454, Вчера_Конвасэл!C:BL, 5, FALSE)</f>
        <v>#N/A</v>
      </c>
      <c r="AP454" s="53" t="e">
        <f>M454-N454-VLOOKUP(C454, Вчера_Конвасэл!C:BL, 7, FALSE)</f>
        <v>#N/A</v>
      </c>
      <c r="AQ454" s="53" t="e">
        <f>O454-P454-VLOOKUP(C454, Вчера_Конвасэл!C:BL, 9, FALSE)</f>
        <v>#N/A</v>
      </c>
      <c r="AR454" s="53" t="e">
        <f>Q454-R454-VLOOKUP(C454, Вчера_Конвасэл!C:BL, 11, FALSE)</f>
        <v>#N/A</v>
      </c>
      <c r="AS454" s="53" t="e">
        <f>S454-T454-VLOOKUP(C454, Вчера_Конвасэл!C:BL, 13, FALSE)</f>
        <v>#N/A</v>
      </c>
      <c r="AT454" s="53" t="e">
        <f>U454-V454-VLOOKUP(C454, Вчера_Конвасэл!C:BL, 15, FALSE)</f>
        <v>#N/A</v>
      </c>
      <c r="AU454" s="53" t="e">
        <f>W454-X454-VLOOKUP(C454, Вчера_Конвасэл!C:BL, 17, FALSE)</f>
        <v>#N/A</v>
      </c>
      <c r="AV454" s="53" t="e">
        <f>Y454-Z454-VLOOKUP(C454, Вчера_Конвасэл!C:BL, 19, FALSE)</f>
        <v>#N/A</v>
      </c>
      <c r="AW454" s="53" t="e">
        <f>AA454-AB454-VLOOKUP(C454, Вчера_Конвасэл!C:BL, 21, FALSE)</f>
        <v>#N/A</v>
      </c>
      <c r="AX454" s="53" t="e">
        <f>AC454-AD454-VLOOKUP(C454, Вчера_Конвасэл!C:BL, 23, FALSE)</f>
        <v>#N/A</v>
      </c>
      <c r="AY454" s="53" t="e">
        <f>VLOOKUP(C454, Вчера_Конвасэл!C:BL, 26, FALSE)+F454-Z454-AD454-AG454</f>
        <v>#N/A</v>
      </c>
      <c r="AZ454" s="53" t="e">
        <f>AE454-VLOOKUP(C454, Вчера_Конвасэл!C:BL, 25, FALSE)</f>
        <v>#N/A</v>
      </c>
    </row>
    <row r="455" spans="1:52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3">
        <f t="shared" si="15"/>
        <v>0</v>
      </c>
      <c r="AJ455" s="53">
        <f t="shared" si="16"/>
        <v>0</v>
      </c>
      <c r="AK455" s="53" t="str">
        <f>IF(ISNA(VLOOKUP(C455,Вчера_Конвасэл!C:C, 1, FALSE)),"ошибка",0)</f>
        <v>ошибка</v>
      </c>
      <c r="AL455" s="55"/>
      <c r="AM455" s="53" t="e">
        <f>D455-VLOOKUP(C455, Вчера_Конвасэл!C:BL, 2, FALSE)</f>
        <v>#N/A</v>
      </c>
      <c r="AN455" s="53" t="e">
        <f>E455-F455-VLOOKUP(C455, Вчера_Конвасэл!C:BL, 3, FALSE)</f>
        <v>#N/A</v>
      </c>
      <c r="AO455" s="53" t="e">
        <f>K455-L455-VLOOKUP(C455, Вчера_Конвасэл!C:BL, 5, FALSE)</f>
        <v>#N/A</v>
      </c>
      <c r="AP455" s="53" t="e">
        <f>M455-N455-VLOOKUP(C455, Вчера_Конвасэл!C:BL, 7, FALSE)</f>
        <v>#N/A</v>
      </c>
      <c r="AQ455" s="53" t="e">
        <f>O455-P455-VLOOKUP(C455, Вчера_Конвасэл!C:BL, 9, FALSE)</f>
        <v>#N/A</v>
      </c>
      <c r="AR455" s="53" t="e">
        <f>Q455-R455-VLOOKUP(C455, Вчера_Конвасэл!C:BL, 11, FALSE)</f>
        <v>#N/A</v>
      </c>
      <c r="AS455" s="53" t="e">
        <f>S455-T455-VLOOKUP(C455, Вчера_Конвасэл!C:BL, 13, FALSE)</f>
        <v>#N/A</v>
      </c>
      <c r="AT455" s="53" t="e">
        <f>U455-V455-VLOOKUP(C455, Вчера_Конвасэл!C:BL, 15, FALSE)</f>
        <v>#N/A</v>
      </c>
      <c r="AU455" s="53" t="e">
        <f>W455-X455-VLOOKUP(C455, Вчера_Конвасэл!C:BL, 17, FALSE)</f>
        <v>#N/A</v>
      </c>
      <c r="AV455" s="53" t="e">
        <f>Y455-Z455-VLOOKUP(C455, Вчера_Конвасэл!C:BL, 19, FALSE)</f>
        <v>#N/A</v>
      </c>
      <c r="AW455" s="53" t="e">
        <f>AA455-AB455-VLOOKUP(C455, Вчера_Конвасэл!C:BL, 21, FALSE)</f>
        <v>#N/A</v>
      </c>
      <c r="AX455" s="53" t="e">
        <f>AC455-AD455-VLOOKUP(C455, Вчера_Конвасэл!C:BL, 23, FALSE)</f>
        <v>#N/A</v>
      </c>
      <c r="AY455" s="53" t="e">
        <f>VLOOKUP(C455, Вчера_Конвасэл!C:BL, 26, FALSE)+F455-Z455-AD455-AG455</f>
        <v>#N/A</v>
      </c>
      <c r="AZ455" s="53" t="e">
        <f>AE455-VLOOKUP(C455, Вчера_Конвасэл!C:BL, 25, FALSE)</f>
        <v>#N/A</v>
      </c>
    </row>
    <row r="456" spans="1:52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3">
        <f t="shared" si="15"/>
        <v>0</v>
      </c>
      <c r="AJ456" s="53">
        <f t="shared" si="16"/>
        <v>0</v>
      </c>
      <c r="AK456" s="53" t="str">
        <f>IF(ISNA(VLOOKUP(C456,Вчера_Конвасэл!C:C, 1, FALSE)),"ошибка",0)</f>
        <v>ошибка</v>
      </c>
      <c r="AL456" s="55"/>
      <c r="AM456" s="53" t="e">
        <f>D456-VLOOKUP(C456, Вчера_Конвасэл!C:BL, 2, FALSE)</f>
        <v>#N/A</v>
      </c>
      <c r="AN456" s="53" t="e">
        <f>E456-F456-VLOOKUP(C456, Вчера_Конвасэл!C:BL, 3, FALSE)</f>
        <v>#N/A</v>
      </c>
      <c r="AO456" s="53" t="e">
        <f>K456-L456-VLOOKUP(C456, Вчера_Конвасэл!C:BL, 5, FALSE)</f>
        <v>#N/A</v>
      </c>
      <c r="AP456" s="53" t="e">
        <f>M456-N456-VLOOKUP(C456, Вчера_Конвасэл!C:BL, 7, FALSE)</f>
        <v>#N/A</v>
      </c>
      <c r="AQ456" s="53" t="e">
        <f>O456-P456-VLOOKUP(C456, Вчера_Конвасэл!C:BL, 9, FALSE)</f>
        <v>#N/A</v>
      </c>
      <c r="AR456" s="53" t="e">
        <f>Q456-R456-VLOOKUP(C456, Вчера_Конвасэл!C:BL, 11, FALSE)</f>
        <v>#N/A</v>
      </c>
      <c r="AS456" s="53" t="e">
        <f>S456-T456-VLOOKUP(C456, Вчера_Конвасэл!C:BL, 13, FALSE)</f>
        <v>#N/A</v>
      </c>
      <c r="AT456" s="53" t="e">
        <f>U456-V456-VLOOKUP(C456, Вчера_Конвасэл!C:BL, 15, FALSE)</f>
        <v>#N/A</v>
      </c>
      <c r="AU456" s="53" t="e">
        <f>W456-X456-VLOOKUP(C456, Вчера_Конвасэл!C:BL, 17, FALSE)</f>
        <v>#N/A</v>
      </c>
      <c r="AV456" s="53" t="e">
        <f>Y456-Z456-VLOOKUP(C456, Вчера_Конвасэл!C:BL, 19, FALSE)</f>
        <v>#N/A</v>
      </c>
      <c r="AW456" s="53" t="e">
        <f>AA456-AB456-VLOOKUP(C456, Вчера_Конвасэл!C:BL, 21, FALSE)</f>
        <v>#N/A</v>
      </c>
      <c r="AX456" s="53" t="e">
        <f>AC456-AD456-VLOOKUP(C456, Вчера_Конвасэл!C:BL, 23, FALSE)</f>
        <v>#N/A</v>
      </c>
      <c r="AY456" s="53" t="e">
        <f>VLOOKUP(C456, Вчера_Конвасэл!C:BL, 26, FALSE)+F456-Z456-AD456-AG456</f>
        <v>#N/A</v>
      </c>
      <c r="AZ456" s="53" t="e">
        <f>AE456-VLOOKUP(C456, Вчера_Конвасэл!C:BL, 25, FALSE)</f>
        <v>#N/A</v>
      </c>
    </row>
    <row r="457" spans="1:52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3">
        <f t="shared" si="15"/>
        <v>0</v>
      </c>
      <c r="AJ457" s="53">
        <f t="shared" si="16"/>
        <v>0</v>
      </c>
      <c r="AK457" s="53" t="str">
        <f>IF(ISNA(VLOOKUP(C457,Вчера_Конвасэл!C:C, 1, FALSE)),"ошибка",0)</f>
        <v>ошибка</v>
      </c>
      <c r="AL457" s="55"/>
      <c r="AM457" s="53" t="e">
        <f>D457-VLOOKUP(C457, Вчера_Конвасэл!C:BL, 2, FALSE)</f>
        <v>#N/A</v>
      </c>
      <c r="AN457" s="53" t="e">
        <f>E457-F457-VLOOKUP(C457, Вчера_Конвасэл!C:BL, 3, FALSE)</f>
        <v>#N/A</v>
      </c>
      <c r="AO457" s="53" t="e">
        <f>K457-L457-VLOOKUP(C457, Вчера_Конвасэл!C:BL, 5, FALSE)</f>
        <v>#N/A</v>
      </c>
      <c r="AP457" s="53" t="e">
        <f>M457-N457-VLOOKUP(C457, Вчера_Конвасэл!C:BL, 7, FALSE)</f>
        <v>#N/A</v>
      </c>
      <c r="AQ457" s="53" t="e">
        <f>O457-P457-VLOOKUP(C457, Вчера_Конвасэл!C:BL, 9, FALSE)</f>
        <v>#N/A</v>
      </c>
      <c r="AR457" s="53" t="e">
        <f>Q457-R457-VLOOKUP(C457, Вчера_Конвасэл!C:BL, 11, FALSE)</f>
        <v>#N/A</v>
      </c>
      <c r="AS457" s="53" t="e">
        <f>S457-T457-VLOOKUP(C457, Вчера_Конвасэл!C:BL, 13, FALSE)</f>
        <v>#N/A</v>
      </c>
      <c r="AT457" s="53" t="e">
        <f>U457-V457-VLOOKUP(C457, Вчера_Конвасэл!C:BL, 15, FALSE)</f>
        <v>#N/A</v>
      </c>
      <c r="AU457" s="53" t="e">
        <f>W457-X457-VLOOKUP(C457, Вчера_Конвасэл!C:BL, 17, FALSE)</f>
        <v>#N/A</v>
      </c>
      <c r="AV457" s="53" t="e">
        <f>Y457-Z457-VLOOKUP(C457, Вчера_Конвасэл!C:BL, 19, FALSE)</f>
        <v>#N/A</v>
      </c>
      <c r="AW457" s="53" t="e">
        <f>AA457-AB457-VLOOKUP(C457, Вчера_Конвасэл!C:BL, 21, FALSE)</f>
        <v>#N/A</v>
      </c>
      <c r="AX457" s="53" t="e">
        <f>AC457-AD457-VLOOKUP(C457, Вчера_Конвасэл!C:BL, 23, FALSE)</f>
        <v>#N/A</v>
      </c>
      <c r="AY457" s="53" t="e">
        <f>VLOOKUP(C457, Вчера_Конвасэл!C:BL, 26, FALSE)+F457-Z457-AD457-AG457</f>
        <v>#N/A</v>
      </c>
      <c r="AZ457" s="53" t="e">
        <f>AE457-VLOOKUP(C457, Вчера_Конвасэл!C:BL, 25, FALSE)</f>
        <v>#N/A</v>
      </c>
    </row>
    <row r="458" spans="1:52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3">
        <f t="shared" si="15"/>
        <v>0</v>
      </c>
      <c r="AJ458" s="53">
        <f t="shared" si="16"/>
        <v>0</v>
      </c>
      <c r="AK458" s="53" t="str">
        <f>IF(ISNA(VLOOKUP(C458,Вчера_Конвасэл!C:C, 1, FALSE)),"ошибка",0)</f>
        <v>ошибка</v>
      </c>
      <c r="AL458" s="55"/>
      <c r="AM458" s="53" t="e">
        <f>D458-VLOOKUP(C458, Вчера_Конвасэл!C:BL, 2, FALSE)</f>
        <v>#N/A</v>
      </c>
      <c r="AN458" s="53" t="e">
        <f>E458-F458-VLOOKUP(C458, Вчера_Конвасэл!C:BL, 3, FALSE)</f>
        <v>#N/A</v>
      </c>
      <c r="AO458" s="53" t="e">
        <f>K458-L458-VLOOKUP(C458, Вчера_Конвасэл!C:BL, 5, FALSE)</f>
        <v>#N/A</v>
      </c>
      <c r="AP458" s="53" t="e">
        <f>M458-N458-VLOOKUP(C458, Вчера_Конвасэл!C:BL, 7, FALSE)</f>
        <v>#N/A</v>
      </c>
      <c r="AQ458" s="53" t="e">
        <f>O458-P458-VLOOKUP(C458, Вчера_Конвасэл!C:BL, 9, FALSE)</f>
        <v>#N/A</v>
      </c>
      <c r="AR458" s="53" t="e">
        <f>Q458-R458-VLOOKUP(C458, Вчера_Конвасэл!C:BL, 11, FALSE)</f>
        <v>#N/A</v>
      </c>
      <c r="AS458" s="53" t="e">
        <f>S458-T458-VLOOKUP(C458, Вчера_Конвасэл!C:BL, 13, FALSE)</f>
        <v>#N/A</v>
      </c>
      <c r="AT458" s="53" t="e">
        <f>U458-V458-VLOOKUP(C458, Вчера_Конвасэл!C:BL, 15, FALSE)</f>
        <v>#N/A</v>
      </c>
      <c r="AU458" s="53" t="e">
        <f>W458-X458-VLOOKUP(C458, Вчера_Конвасэл!C:BL, 17, FALSE)</f>
        <v>#N/A</v>
      </c>
      <c r="AV458" s="53" t="e">
        <f>Y458-Z458-VLOOKUP(C458, Вчера_Конвасэл!C:BL, 19, FALSE)</f>
        <v>#N/A</v>
      </c>
      <c r="AW458" s="53" t="e">
        <f>AA458-AB458-VLOOKUP(C458, Вчера_Конвасэл!C:BL, 21, FALSE)</f>
        <v>#N/A</v>
      </c>
      <c r="AX458" s="53" t="e">
        <f>AC458-AD458-VLOOKUP(C458, Вчера_Конвасэл!C:BL, 23, FALSE)</f>
        <v>#N/A</v>
      </c>
      <c r="AY458" s="53" t="e">
        <f>VLOOKUP(C458, Вчера_Конвасэл!C:BL, 26, FALSE)+F458-Z458-AD458-AG458</f>
        <v>#N/A</v>
      </c>
      <c r="AZ458" s="53" t="e">
        <f>AE458-VLOOKUP(C458, Вчера_Конвасэл!C:BL, 25, FALSE)</f>
        <v>#N/A</v>
      </c>
    </row>
    <row r="459" spans="1:52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3">
        <f t="shared" si="15"/>
        <v>0</v>
      </c>
      <c r="AJ459" s="53">
        <f t="shared" si="16"/>
        <v>0</v>
      </c>
      <c r="AK459" s="53" t="str">
        <f>IF(ISNA(VLOOKUP(C459,Вчера_Конвасэл!C:C, 1, FALSE)),"ошибка",0)</f>
        <v>ошибка</v>
      </c>
      <c r="AL459" s="55"/>
      <c r="AM459" s="53" t="e">
        <f>D459-VLOOKUP(C459, Вчера_Конвасэл!C:BL, 2, FALSE)</f>
        <v>#N/A</v>
      </c>
      <c r="AN459" s="53" t="e">
        <f>E459-F459-VLOOKUP(C459, Вчера_Конвасэл!C:BL, 3, FALSE)</f>
        <v>#N/A</v>
      </c>
      <c r="AO459" s="53" t="e">
        <f>K459-L459-VLOOKUP(C459, Вчера_Конвасэл!C:BL, 5, FALSE)</f>
        <v>#N/A</v>
      </c>
      <c r="AP459" s="53" t="e">
        <f>M459-N459-VLOOKUP(C459, Вчера_Конвасэл!C:BL, 7, FALSE)</f>
        <v>#N/A</v>
      </c>
      <c r="AQ459" s="53" t="e">
        <f>O459-P459-VLOOKUP(C459, Вчера_Конвасэл!C:BL, 9, FALSE)</f>
        <v>#N/A</v>
      </c>
      <c r="AR459" s="53" t="e">
        <f>Q459-R459-VLOOKUP(C459, Вчера_Конвасэл!C:BL, 11, FALSE)</f>
        <v>#N/A</v>
      </c>
      <c r="AS459" s="53" t="e">
        <f>S459-T459-VLOOKUP(C459, Вчера_Конвасэл!C:BL, 13, FALSE)</f>
        <v>#N/A</v>
      </c>
      <c r="AT459" s="53" t="e">
        <f>U459-V459-VLOOKUP(C459, Вчера_Конвасэл!C:BL, 15, FALSE)</f>
        <v>#N/A</v>
      </c>
      <c r="AU459" s="53" t="e">
        <f>W459-X459-VLOOKUP(C459, Вчера_Конвасэл!C:BL, 17, FALSE)</f>
        <v>#N/A</v>
      </c>
      <c r="AV459" s="53" t="e">
        <f>Y459-Z459-VLOOKUP(C459, Вчера_Конвасэл!C:BL, 19, FALSE)</f>
        <v>#N/A</v>
      </c>
      <c r="AW459" s="53" t="e">
        <f>AA459-AB459-VLOOKUP(C459, Вчера_Конвасэл!C:BL, 21, FALSE)</f>
        <v>#N/A</v>
      </c>
      <c r="AX459" s="53" t="e">
        <f>AC459-AD459-VLOOKUP(C459, Вчера_Конвасэл!C:BL, 23, FALSE)</f>
        <v>#N/A</v>
      </c>
      <c r="AY459" s="53" t="e">
        <f>VLOOKUP(C459, Вчера_Конвасэл!C:BL, 26, FALSE)+F459-Z459-AD459-AG459</f>
        <v>#N/A</v>
      </c>
      <c r="AZ459" s="53" t="e">
        <f>AE459-VLOOKUP(C459, Вчера_Конвасэл!C:BL, 25, FALSE)</f>
        <v>#N/A</v>
      </c>
    </row>
    <row r="460" spans="1:52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3">
        <f t="shared" si="15"/>
        <v>0</v>
      </c>
      <c r="AJ460" s="53">
        <f t="shared" si="16"/>
        <v>0</v>
      </c>
      <c r="AK460" s="53" t="str">
        <f>IF(ISNA(VLOOKUP(C460,Вчера_Конвасэл!C:C, 1, FALSE)),"ошибка",0)</f>
        <v>ошибка</v>
      </c>
      <c r="AL460" s="55"/>
      <c r="AM460" s="53" t="e">
        <f>D460-VLOOKUP(C460, Вчера_Конвасэл!C:BL, 2, FALSE)</f>
        <v>#N/A</v>
      </c>
      <c r="AN460" s="53" t="e">
        <f>E460-F460-VLOOKUP(C460, Вчера_Конвасэл!C:BL, 3, FALSE)</f>
        <v>#N/A</v>
      </c>
      <c r="AO460" s="53" t="e">
        <f>K460-L460-VLOOKUP(C460, Вчера_Конвасэл!C:BL, 5, FALSE)</f>
        <v>#N/A</v>
      </c>
      <c r="AP460" s="53" t="e">
        <f>M460-N460-VLOOKUP(C460, Вчера_Конвасэл!C:BL, 7, FALSE)</f>
        <v>#N/A</v>
      </c>
      <c r="AQ460" s="53" t="e">
        <f>O460-P460-VLOOKUP(C460, Вчера_Конвасэл!C:BL, 9, FALSE)</f>
        <v>#N/A</v>
      </c>
      <c r="AR460" s="53" t="e">
        <f>Q460-R460-VLOOKUP(C460, Вчера_Конвасэл!C:BL, 11, FALSE)</f>
        <v>#N/A</v>
      </c>
      <c r="AS460" s="53" t="e">
        <f>S460-T460-VLOOKUP(C460, Вчера_Конвасэл!C:BL, 13, FALSE)</f>
        <v>#N/A</v>
      </c>
      <c r="AT460" s="53" t="e">
        <f>U460-V460-VLOOKUP(C460, Вчера_Конвасэл!C:BL, 15, FALSE)</f>
        <v>#N/A</v>
      </c>
      <c r="AU460" s="53" t="e">
        <f>W460-X460-VLOOKUP(C460, Вчера_Конвасэл!C:BL, 17, FALSE)</f>
        <v>#N/A</v>
      </c>
      <c r="AV460" s="53" t="e">
        <f>Y460-Z460-VLOOKUP(C460, Вчера_Конвасэл!C:BL, 19, FALSE)</f>
        <v>#N/A</v>
      </c>
      <c r="AW460" s="53" t="e">
        <f>AA460-AB460-VLOOKUP(C460, Вчера_Конвасэл!C:BL, 21, FALSE)</f>
        <v>#N/A</v>
      </c>
      <c r="AX460" s="53" t="e">
        <f>AC460-AD460-VLOOKUP(C460, Вчера_Конвасэл!C:BL, 23, FALSE)</f>
        <v>#N/A</v>
      </c>
      <c r="AY460" s="53" t="e">
        <f>VLOOKUP(C460, Вчера_Конвасэл!C:BL, 26, FALSE)+F460-Z460-AD460-AG460</f>
        <v>#N/A</v>
      </c>
      <c r="AZ460" s="53" t="e">
        <f>AE460-VLOOKUP(C460, Вчера_Конвасэл!C:BL, 25, FALSE)</f>
        <v>#N/A</v>
      </c>
    </row>
    <row r="461" spans="1:52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3">
        <f t="shared" si="15"/>
        <v>0</v>
      </c>
      <c r="AJ461" s="53">
        <f t="shared" si="16"/>
        <v>0</v>
      </c>
      <c r="AK461" s="53" t="str">
        <f>IF(ISNA(VLOOKUP(C461,Вчера_Конвасэл!C:C, 1, FALSE)),"ошибка",0)</f>
        <v>ошибка</v>
      </c>
      <c r="AL461" s="55"/>
      <c r="AM461" s="53" t="e">
        <f>D461-VLOOKUP(C461, Вчера_Конвасэл!C:BL, 2, FALSE)</f>
        <v>#N/A</v>
      </c>
      <c r="AN461" s="53" t="e">
        <f>E461-F461-VLOOKUP(C461, Вчера_Конвасэл!C:BL, 3, FALSE)</f>
        <v>#N/A</v>
      </c>
      <c r="AO461" s="53" t="e">
        <f>K461-L461-VLOOKUP(C461, Вчера_Конвасэл!C:BL, 5, FALSE)</f>
        <v>#N/A</v>
      </c>
      <c r="AP461" s="53" t="e">
        <f>M461-N461-VLOOKUP(C461, Вчера_Конвасэл!C:BL, 7, FALSE)</f>
        <v>#N/A</v>
      </c>
      <c r="AQ461" s="53" t="e">
        <f>O461-P461-VLOOKUP(C461, Вчера_Конвасэл!C:BL, 9, FALSE)</f>
        <v>#N/A</v>
      </c>
      <c r="AR461" s="53" t="e">
        <f>Q461-R461-VLOOKUP(C461, Вчера_Конвасэл!C:BL, 11, FALSE)</f>
        <v>#N/A</v>
      </c>
      <c r="AS461" s="53" t="e">
        <f>S461-T461-VLOOKUP(C461, Вчера_Конвасэл!C:BL, 13, FALSE)</f>
        <v>#N/A</v>
      </c>
      <c r="AT461" s="53" t="e">
        <f>U461-V461-VLOOKUP(C461, Вчера_Конвасэл!C:BL, 15, FALSE)</f>
        <v>#N/A</v>
      </c>
      <c r="AU461" s="53" t="e">
        <f>W461-X461-VLOOKUP(C461, Вчера_Конвасэл!C:BL, 17, FALSE)</f>
        <v>#N/A</v>
      </c>
      <c r="AV461" s="53" t="e">
        <f>Y461-Z461-VLOOKUP(C461, Вчера_Конвасэл!C:BL, 19, FALSE)</f>
        <v>#N/A</v>
      </c>
      <c r="AW461" s="53" t="e">
        <f>AA461-AB461-VLOOKUP(C461, Вчера_Конвасэл!C:BL, 21, FALSE)</f>
        <v>#N/A</v>
      </c>
      <c r="AX461" s="53" t="e">
        <f>AC461-AD461-VLOOKUP(C461, Вчера_Конвасэл!C:BL, 23, FALSE)</f>
        <v>#N/A</v>
      </c>
      <c r="AY461" s="53" t="e">
        <f>VLOOKUP(C461, Вчера_Конвасэл!C:BL, 26, FALSE)+F461-Z461-AD461-AG461</f>
        <v>#N/A</v>
      </c>
      <c r="AZ461" s="53" t="e">
        <f>AE461-VLOOKUP(C461, Вчера_Конвасэл!C:BL, 25, FALSE)</f>
        <v>#N/A</v>
      </c>
    </row>
    <row r="462" spans="1:52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3">
        <f t="shared" si="15"/>
        <v>0</v>
      </c>
      <c r="AJ462" s="53">
        <f t="shared" si="16"/>
        <v>0</v>
      </c>
      <c r="AK462" s="53" t="str">
        <f>IF(ISNA(VLOOKUP(C462,Вчера_Конвасэл!C:C, 1, FALSE)),"ошибка",0)</f>
        <v>ошибка</v>
      </c>
      <c r="AL462" s="55"/>
      <c r="AM462" s="53" t="e">
        <f>D462-VLOOKUP(C462, Вчера_Конвасэл!C:BL, 2, FALSE)</f>
        <v>#N/A</v>
      </c>
      <c r="AN462" s="53" t="e">
        <f>E462-F462-VLOOKUP(C462, Вчера_Конвасэл!C:BL, 3, FALSE)</f>
        <v>#N/A</v>
      </c>
      <c r="AO462" s="53" t="e">
        <f>K462-L462-VLOOKUP(C462, Вчера_Конвасэл!C:BL, 5, FALSE)</f>
        <v>#N/A</v>
      </c>
      <c r="AP462" s="53" t="e">
        <f>M462-N462-VLOOKUP(C462, Вчера_Конвасэл!C:BL, 7, FALSE)</f>
        <v>#N/A</v>
      </c>
      <c r="AQ462" s="53" t="e">
        <f>O462-P462-VLOOKUP(C462, Вчера_Конвасэл!C:BL, 9, FALSE)</f>
        <v>#N/A</v>
      </c>
      <c r="AR462" s="53" t="e">
        <f>Q462-R462-VLOOKUP(C462, Вчера_Конвасэл!C:BL, 11, FALSE)</f>
        <v>#N/A</v>
      </c>
      <c r="AS462" s="53" t="e">
        <f>S462-T462-VLOOKUP(C462, Вчера_Конвасэл!C:BL, 13, FALSE)</f>
        <v>#N/A</v>
      </c>
      <c r="AT462" s="53" t="e">
        <f>U462-V462-VLOOKUP(C462, Вчера_Конвасэл!C:BL, 15, FALSE)</f>
        <v>#N/A</v>
      </c>
      <c r="AU462" s="53" t="e">
        <f>W462-X462-VLOOKUP(C462, Вчера_Конвасэл!C:BL, 17, FALSE)</f>
        <v>#N/A</v>
      </c>
      <c r="AV462" s="53" t="e">
        <f>Y462-Z462-VLOOKUP(C462, Вчера_Конвасэл!C:BL, 19, FALSE)</f>
        <v>#N/A</v>
      </c>
      <c r="AW462" s="53" t="e">
        <f>AA462-AB462-VLOOKUP(C462, Вчера_Конвасэл!C:BL, 21, FALSE)</f>
        <v>#N/A</v>
      </c>
      <c r="AX462" s="53" t="e">
        <f>AC462-AD462-VLOOKUP(C462, Вчера_Конвасэл!C:BL, 23, FALSE)</f>
        <v>#N/A</v>
      </c>
      <c r="AY462" s="53" t="e">
        <f>VLOOKUP(C462, Вчера_Конвасэл!C:BL, 26, FALSE)+F462-Z462-AD462-AG462</f>
        <v>#N/A</v>
      </c>
      <c r="AZ462" s="53" t="e">
        <f>AE462-VLOOKUP(C462, Вчера_Конвасэл!C:BL, 25, FALSE)</f>
        <v>#N/A</v>
      </c>
    </row>
    <row r="463" spans="1:52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3">
        <f t="shared" si="15"/>
        <v>0</v>
      </c>
      <c r="AJ463" s="53">
        <f t="shared" si="16"/>
        <v>0</v>
      </c>
      <c r="AK463" s="53" t="str">
        <f>IF(ISNA(VLOOKUP(C463,Вчера_Конвасэл!C:C, 1, FALSE)),"ошибка",0)</f>
        <v>ошибка</v>
      </c>
      <c r="AL463" s="55"/>
      <c r="AM463" s="53" t="e">
        <f>D463-VLOOKUP(C463, Вчера_Конвасэл!C:BL, 2, FALSE)</f>
        <v>#N/A</v>
      </c>
      <c r="AN463" s="53" t="e">
        <f>E463-F463-VLOOKUP(C463, Вчера_Конвасэл!C:BL, 3, FALSE)</f>
        <v>#N/A</v>
      </c>
      <c r="AO463" s="53" t="e">
        <f>K463-L463-VLOOKUP(C463, Вчера_Конвасэл!C:BL, 5, FALSE)</f>
        <v>#N/A</v>
      </c>
      <c r="AP463" s="53" t="e">
        <f>M463-N463-VLOOKUP(C463, Вчера_Конвасэл!C:BL, 7, FALSE)</f>
        <v>#N/A</v>
      </c>
      <c r="AQ463" s="53" t="e">
        <f>O463-P463-VLOOKUP(C463, Вчера_Конвасэл!C:BL, 9, FALSE)</f>
        <v>#N/A</v>
      </c>
      <c r="AR463" s="53" t="e">
        <f>Q463-R463-VLOOKUP(C463, Вчера_Конвасэл!C:BL, 11, FALSE)</f>
        <v>#N/A</v>
      </c>
      <c r="AS463" s="53" t="e">
        <f>S463-T463-VLOOKUP(C463, Вчера_Конвасэл!C:BL, 13, FALSE)</f>
        <v>#N/A</v>
      </c>
      <c r="AT463" s="53" t="e">
        <f>U463-V463-VLOOKUP(C463, Вчера_Конвасэл!C:BL, 15, FALSE)</f>
        <v>#N/A</v>
      </c>
      <c r="AU463" s="53" t="e">
        <f>W463-X463-VLOOKUP(C463, Вчера_Конвасэл!C:BL, 17, FALSE)</f>
        <v>#N/A</v>
      </c>
      <c r="AV463" s="53" t="e">
        <f>Y463-Z463-VLOOKUP(C463, Вчера_Конвасэл!C:BL, 19, FALSE)</f>
        <v>#N/A</v>
      </c>
      <c r="AW463" s="53" t="e">
        <f>AA463-AB463-VLOOKUP(C463, Вчера_Конвасэл!C:BL, 21, FALSE)</f>
        <v>#N/A</v>
      </c>
      <c r="AX463" s="53" t="e">
        <f>AC463-AD463-VLOOKUP(C463, Вчера_Конвасэл!C:BL, 23, FALSE)</f>
        <v>#N/A</v>
      </c>
      <c r="AY463" s="53" t="e">
        <f>VLOOKUP(C463, Вчера_Конвасэл!C:BL, 26, FALSE)+F463-Z463-AD463-AG463</f>
        <v>#N/A</v>
      </c>
      <c r="AZ463" s="53" t="e">
        <f>AE463-VLOOKUP(C463, Вчера_Конвасэл!C:BL, 25, FALSE)</f>
        <v>#N/A</v>
      </c>
    </row>
    <row r="464" spans="1:52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3">
        <f t="shared" si="15"/>
        <v>0</v>
      </c>
      <c r="AJ464" s="53">
        <f t="shared" si="16"/>
        <v>0</v>
      </c>
      <c r="AK464" s="53" t="str">
        <f>IF(ISNA(VLOOKUP(C464,Вчера_Конвасэл!C:C, 1, FALSE)),"ошибка",0)</f>
        <v>ошибка</v>
      </c>
      <c r="AL464" s="55"/>
      <c r="AM464" s="53" t="e">
        <f>D464-VLOOKUP(C464, Вчера_Конвасэл!C:BL, 2, FALSE)</f>
        <v>#N/A</v>
      </c>
      <c r="AN464" s="53" t="e">
        <f>E464-F464-VLOOKUP(C464, Вчера_Конвасэл!C:BL, 3, FALSE)</f>
        <v>#N/A</v>
      </c>
      <c r="AO464" s="53" t="e">
        <f>K464-L464-VLOOKUP(C464, Вчера_Конвасэл!C:BL, 5, FALSE)</f>
        <v>#N/A</v>
      </c>
      <c r="AP464" s="53" t="e">
        <f>M464-N464-VLOOKUP(C464, Вчера_Конвасэл!C:BL, 7, FALSE)</f>
        <v>#N/A</v>
      </c>
      <c r="AQ464" s="53" t="e">
        <f>O464-P464-VLOOKUP(C464, Вчера_Конвасэл!C:BL, 9, FALSE)</f>
        <v>#N/A</v>
      </c>
      <c r="AR464" s="53" t="e">
        <f>Q464-R464-VLOOKUP(C464, Вчера_Конвасэл!C:BL, 11, FALSE)</f>
        <v>#N/A</v>
      </c>
      <c r="AS464" s="53" t="e">
        <f>S464-T464-VLOOKUP(C464, Вчера_Конвасэл!C:BL, 13, FALSE)</f>
        <v>#N/A</v>
      </c>
      <c r="AT464" s="53" t="e">
        <f>U464-V464-VLOOKUP(C464, Вчера_Конвасэл!C:BL, 15, FALSE)</f>
        <v>#N/A</v>
      </c>
      <c r="AU464" s="53" t="e">
        <f>W464-X464-VLOOKUP(C464, Вчера_Конвасэл!C:BL, 17, FALSE)</f>
        <v>#N/A</v>
      </c>
      <c r="AV464" s="53" t="e">
        <f>Y464-Z464-VLOOKUP(C464, Вчера_Конвасэл!C:BL, 19, FALSE)</f>
        <v>#N/A</v>
      </c>
      <c r="AW464" s="53" t="e">
        <f>AA464-AB464-VLOOKUP(C464, Вчера_Конвасэл!C:BL, 21, FALSE)</f>
        <v>#N/A</v>
      </c>
      <c r="AX464" s="53" t="e">
        <f>AC464-AD464-VLOOKUP(C464, Вчера_Конвасэл!C:BL, 23, FALSE)</f>
        <v>#N/A</v>
      </c>
      <c r="AY464" s="53" t="e">
        <f>VLOOKUP(C464, Вчера_Конвасэл!C:BL, 26, FALSE)+F464-Z464-AD464-AG464</f>
        <v>#N/A</v>
      </c>
      <c r="AZ464" s="53" t="e">
        <f>AE464-VLOOKUP(C464, Вчера_Конвасэл!C:BL, 25, FALSE)</f>
        <v>#N/A</v>
      </c>
    </row>
    <row r="465" spans="1:52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3">
        <f t="shared" si="15"/>
        <v>0</v>
      </c>
      <c r="AJ465" s="53">
        <f t="shared" si="16"/>
        <v>0</v>
      </c>
      <c r="AK465" s="53" t="str">
        <f>IF(ISNA(VLOOKUP(C465,Вчера_Конвасэл!C:C, 1, FALSE)),"ошибка",0)</f>
        <v>ошибка</v>
      </c>
      <c r="AL465" s="55"/>
      <c r="AM465" s="53" t="e">
        <f>D465-VLOOKUP(C465, Вчера_Конвасэл!C:BL, 2, FALSE)</f>
        <v>#N/A</v>
      </c>
      <c r="AN465" s="53" t="e">
        <f>E465-F465-VLOOKUP(C465, Вчера_Конвасэл!C:BL, 3, FALSE)</f>
        <v>#N/A</v>
      </c>
      <c r="AO465" s="53" t="e">
        <f>K465-L465-VLOOKUP(C465, Вчера_Конвасэл!C:BL, 5, FALSE)</f>
        <v>#N/A</v>
      </c>
      <c r="AP465" s="53" t="e">
        <f>M465-N465-VLOOKUP(C465, Вчера_Конвасэл!C:BL, 7, FALSE)</f>
        <v>#N/A</v>
      </c>
      <c r="AQ465" s="53" t="e">
        <f>O465-P465-VLOOKUP(C465, Вчера_Конвасэл!C:BL, 9, FALSE)</f>
        <v>#N/A</v>
      </c>
      <c r="AR465" s="53" t="e">
        <f>Q465-R465-VLOOKUP(C465, Вчера_Конвасэл!C:BL, 11, FALSE)</f>
        <v>#N/A</v>
      </c>
      <c r="AS465" s="53" t="e">
        <f>S465-T465-VLOOKUP(C465, Вчера_Конвасэл!C:BL, 13, FALSE)</f>
        <v>#N/A</v>
      </c>
      <c r="AT465" s="53" t="e">
        <f>U465-V465-VLOOKUP(C465, Вчера_Конвасэл!C:BL, 15, FALSE)</f>
        <v>#N/A</v>
      </c>
      <c r="AU465" s="53" t="e">
        <f>W465-X465-VLOOKUP(C465, Вчера_Конвасэл!C:BL, 17, FALSE)</f>
        <v>#N/A</v>
      </c>
      <c r="AV465" s="53" t="e">
        <f>Y465-Z465-VLOOKUP(C465, Вчера_Конвасэл!C:BL, 19, FALSE)</f>
        <v>#N/A</v>
      </c>
      <c r="AW465" s="53" t="e">
        <f>AA465-AB465-VLOOKUP(C465, Вчера_Конвасэл!C:BL, 21, FALSE)</f>
        <v>#N/A</v>
      </c>
      <c r="AX465" s="53" t="e">
        <f>AC465-AD465-VLOOKUP(C465, Вчера_Конвасэл!C:BL, 23, FALSE)</f>
        <v>#N/A</v>
      </c>
      <c r="AY465" s="53" t="e">
        <f>VLOOKUP(C465, Вчера_Конвасэл!C:BL, 26, FALSE)+F465-Z465-AD465-AG465</f>
        <v>#N/A</v>
      </c>
      <c r="AZ465" s="53" t="e">
        <f>AE465-VLOOKUP(C465, Вчера_Конвасэл!C:BL, 25, FALSE)</f>
        <v>#N/A</v>
      </c>
    </row>
    <row r="466" spans="1:52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3">
        <f t="shared" si="15"/>
        <v>0</v>
      </c>
      <c r="AJ466" s="53">
        <f t="shared" si="16"/>
        <v>0</v>
      </c>
      <c r="AK466" s="53" t="str">
        <f>IF(ISNA(VLOOKUP(C466,Вчера_Конвасэл!C:C, 1, FALSE)),"ошибка",0)</f>
        <v>ошибка</v>
      </c>
      <c r="AL466" s="55"/>
      <c r="AM466" s="53" t="e">
        <f>D466-VLOOKUP(C466, Вчера_Конвасэл!C:BL, 2, FALSE)</f>
        <v>#N/A</v>
      </c>
      <c r="AN466" s="53" t="e">
        <f>E466-F466-VLOOKUP(C466, Вчера_Конвасэл!C:BL, 3, FALSE)</f>
        <v>#N/A</v>
      </c>
      <c r="AO466" s="53" t="e">
        <f>K466-L466-VLOOKUP(C466, Вчера_Конвасэл!C:BL, 5, FALSE)</f>
        <v>#N/A</v>
      </c>
      <c r="AP466" s="53" t="e">
        <f>M466-N466-VLOOKUP(C466, Вчера_Конвасэл!C:BL, 7, FALSE)</f>
        <v>#N/A</v>
      </c>
      <c r="AQ466" s="53" t="e">
        <f>O466-P466-VLOOKUP(C466, Вчера_Конвасэл!C:BL, 9, FALSE)</f>
        <v>#N/A</v>
      </c>
      <c r="AR466" s="53" t="e">
        <f>Q466-R466-VLOOKUP(C466, Вчера_Конвасэл!C:BL, 11, FALSE)</f>
        <v>#N/A</v>
      </c>
      <c r="AS466" s="53" t="e">
        <f>S466-T466-VLOOKUP(C466, Вчера_Конвасэл!C:BL, 13, FALSE)</f>
        <v>#N/A</v>
      </c>
      <c r="AT466" s="53" t="e">
        <f>U466-V466-VLOOKUP(C466, Вчера_Конвасэл!C:BL, 15, FALSE)</f>
        <v>#N/A</v>
      </c>
      <c r="AU466" s="53" t="e">
        <f>W466-X466-VLOOKUP(C466, Вчера_Конвасэл!C:BL, 17, FALSE)</f>
        <v>#N/A</v>
      </c>
      <c r="AV466" s="53" t="e">
        <f>Y466-Z466-VLOOKUP(C466, Вчера_Конвасэл!C:BL, 19, FALSE)</f>
        <v>#N/A</v>
      </c>
      <c r="AW466" s="53" t="e">
        <f>AA466-AB466-VLOOKUP(C466, Вчера_Конвасэл!C:BL, 21, FALSE)</f>
        <v>#N/A</v>
      </c>
      <c r="AX466" s="53" t="e">
        <f>AC466-AD466-VLOOKUP(C466, Вчера_Конвасэл!C:BL, 23, FALSE)</f>
        <v>#N/A</v>
      </c>
      <c r="AY466" s="53" t="e">
        <f>VLOOKUP(C466, Вчера_Конвасэл!C:BL, 26, FALSE)+F466-Z466-AD466-AG466</f>
        <v>#N/A</v>
      </c>
      <c r="AZ466" s="53" t="e">
        <f>AE466-VLOOKUP(C466, Вчера_Конвасэл!C:BL, 25, FALSE)</f>
        <v>#N/A</v>
      </c>
    </row>
    <row r="467" spans="1:52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3">
        <f t="shared" si="15"/>
        <v>0</v>
      </c>
      <c r="AJ467" s="53">
        <f t="shared" si="16"/>
        <v>0</v>
      </c>
      <c r="AK467" s="53" t="str">
        <f>IF(ISNA(VLOOKUP(C467,Вчера_Конвасэл!C:C, 1, FALSE)),"ошибка",0)</f>
        <v>ошибка</v>
      </c>
      <c r="AL467" s="55"/>
      <c r="AM467" s="53" t="e">
        <f>D467-VLOOKUP(C467, Вчера_Конвасэл!C:BL, 2, FALSE)</f>
        <v>#N/A</v>
      </c>
      <c r="AN467" s="53" t="e">
        <f>E467-F467-VLOOKUP(C467, Вчера_Конвасэл!C:BL, 3, FALSE)</f>
        <v>#N/A</v>
      </c>
      <c r="AO467" s="53" t="e">
        <f>K467-L467-VLOOKUP(C467, Вчера_Конвасэл!C:BL, 5, FALSE)</f>
        <v>#N/A</v>
      </c>
      <c r="AP467" s="53" t="e">
        <f>M467-N467-VLOOKUP(C467, Вчера_Конвасэл!C:BL, 7, FALSE)</f>
        <v>#N/A</v>
      </c>
      <c r="AQ467" s="53" t="e">
        <f>O467-P467-VLOOKUP(C467, Вчера_Конвасэл!C:BL, 9, FALSE)</f>
        <v>#N/A</v>
      </c>
      <c r="AR467" s="53" t="e">
        <f>Q467-R467-VLOOKUP(C467, Вчера_Конвасэл!C:BL, 11, FALSE)</f>
        <v>#N/A</v>
      </c>
      <c r="AS467" s="53" t="e">
        <f>S467-T467-VLOOKUP(C467, Вчера_Конвасэл!C:BL, 13, FALSE)</f>
        <v>#N/A</v>
      </c>
      <c r="AT467" s="53" t="e">
        <f>U467-V467-VLOOKUP(C467, Вчера_Конвасэл!C:BL, 15, FALSE)</f>
        <v>#N/A</v>
      </c>
      <c r="AU467" s="53" t="e">
        <f>W467-X467-VLOOKUP(C467, Вчера_Конвасэл!C:BL, 17, FALSE)</f>
        <v>#N/A</v>
      </c>
      <c r="AV467" s="53" t="e">
        <f>Y467-Z467-VLOOKUP(C467, Вчера_Конвасэл!C:BL, 19, FALSE)</f>
        <v>#N/A</v>
      </c>
      <c r="AW467" s="53" t="e">
        <f>AA467-AB467-VLOOKUP(C467, Вчера_Конвасэл!C:BL, 21, FALSE)</f>
        <v>#N/A</v>
      </c>
      <c r="AX467" s="53" t="e">
        <f>AC467-AD467-VLOOKUP(C467, Вчера_Конвасэл!C:BL, 23, FALSE)</f>
        <v>#N/A</v>
      </c>
      <c r="AY467" s="53" t="e">
        <f>VLOOKUP(C467, Вчера_Конвасэл!C:BL, 26, FALSE)+F467-Z467-AD467-AG467</f>
        <v>#N/A</v>
      </c>
      <c r="AZ467" s="53" t="e">
        <f>AE467-VLOOKUP(C467, Вчера_Конвасэл!C:BL, 25, FALSE)</f>
        <v>#N/A</v>
      </c>
    </row>
    <row r="468" spans="1:52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3">
        <f t="shared" si="15"/>
        <v>0</v>
      </c>
      <c r="AJ468" s="53">
        <f t="shared" si="16"/>
        <v>0</v>
      </c>
      <c r="AK468" s="53" t="str">
        <f>IF(ISNA(VLOOKUP(C468,Вчера_Конвасэл!C:C, 1, FALSE)),"ошибка",0)</f>
        <v>ошибка</v>
      </c>
      <c r="AL468" s="55"/>
      <c r="AM468" s="53" t="e">
        <f>D468-VLOOKUP(C468, Вчера_Конвасэл!C:BL, 2, FALSE)</f>
        <v>#N/A</v>
      </c>
      <c r="AN468" s="53" t="e">
        <f>E468-F468-VLOOKUP(C468, Вчера_Конвасэл!C:BL, 3, FALSE)</f>
        <v>#N/A</v>
      </c>
      <c r="AO468" s="53" t="e">
        <f>K468-L468-VLOOKUP(C468, Вчера_Конвасэл!C:BL, 5, FALSE)</f>
        <v>#N/A</v>
      </c>
      <c r="AP468" s="53" t="e">
        <f>M468-N468-VLOOKUP(C468, Вчера_Конвасэл!C:BL, 7, FALSE)</f>
        <v>#N/A</v>
      </c>
      <c r="AQ468" s="53" t="e">
        <f>O468-P468-VLOOKUP(C468, Вчера_Конвасэл!C:BL, 9, FALSE)</f>
        <v>#N/A</v>
      </c>
      <c r="AR468" s="53" t="e">
        <f>Q468-R468-VLOOKUP(C468, Вчера_Конвасэл!C:BL, 11, FALSE)</f>
        <v>#N/A</v>
      </c>
      <c r="AS468" s="53" t="e">
        <f>S468-T468-VLOOKUP(C468, Вчера_Конвасэл!C:BL, 13, FALSE)</f>
        <v>#N/A</v>
      </c>
      <c r="AT468" s="53" t="e">
        <f>U468-V468-VLOOKUP(C468, Вчера_Конвасэл!C:BL, 15, FALSE)</f>
        <v>#N/A</v>
      </c>
      <c r="AU468" s="53" t="e">
        <f>W468-X468-VLOOKUP(C468, Вчера_Конвасэл!C:BL, 17, FALSE)</f>
        <v>#N/A</v>
      </c>
      <c r="AV468" s="53" t="e">
        <f>Y468-Z468-VLOOKUP(C468, Вчера_Конвасэл!C:BL, 19, FALSE)</f>
        <v>#N/A</v>
      </c>
      <c r="AW468" s="53" t="e">
        <f>AA468-AB468-VLOOKUP(C468, Вчера_Конвасэл!C:BL, 21, FALSE)</f>
        <v>#N/A</v>
      </c>
      <c r="AX468" s="53" t="e">
        <f>AC468-AD468-VLOOKUP(C468, Вчера_Конвасэл!C:BL, 23, FALSE)</f>
        <v>#N/A</v>
      </c>
      <c r="AY468" s="53" t="e">
        <f>VLOOKUP(C468, Вчера_Конвасэл!C:BL, 26, FALSE)+F468-Z468-AD468-AG468</f>
        <v>#N/A</v>
      </c>
      <c r="AZ468" s="53" t="e">
        <f>AE468-VLOOKUP(C468, Вчера_Конвасэл!C:BL, 25, FALSE)</f>
        <v>#N/A</v>
      </c>
    </row>
    <row r="469" spans="1:52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3">
        <f t="shared" si="15"/>
        <v>0</v>
      </c>
      <c r="AJ469" s="53">
        <f t="shared" si="16"/>
        <v>0</v>
      </c>
      <c r="AK469" s="53" t="str">
        <f>IF(ISNA(VLOOKUP(C469,Вчера_Конвасэл!C:C, 1, FALSE)),"ошибка",0)</f>
        <v>ошибка</v>
      </c>
      <c r="AL469" s="55"/>
      <c r="AM469" s="53" t="e">
        <f>D469-VLOOKUP(C469, Вчера_Конвасэл!C:BL, 2, FALSE)</f>
        <v>#N/A</v>
      </c>
      <c r="AN469" s="53" t="e">
        <f>E469-F469-VLOOKUP(C469, Вчера_Конвасэл!C:BL, 3, FALSE)</f>
        <v>#N/A</v>
      </c>
      <c r="AO469" s="53" t="e">
        <f>K469-L469-VLOOKUP(C469, Вчера_Конвасэл!C:BL, 5, FALSE)</f>
        <v>#N/A</v>
      </c>
      <c r="AP469" s="53" t="e">
        <f>M469-N469-VLOOKUP(C469, Вчера_Конвасэл!C:BL, 7, FALSE)</f>
        <v>#N/A</v>
      </c>
      <c r="AQ469" s="53" t="e">
        <f>O469-P469-VLOOKUP(C469, Вчера_Конвасэл!C:BL, 9, FALSE)</f>
        <v>#N/A</v>
      </c>
      <c r="AR469" s="53" t="e">
        <f>Q469-R469-VLOOKUP(C469, Вчера_Конвасэл!C:BL, 11, FALSE)</f>
        <v>#N/A</v>
      </c>
      <c r="AS469" s="53" t="e">
        <f>S469-T469-VLOOKUP(C469, Вчера_Конвасэл!C:BL, 13, FALSE)</f>
        <v>#N/A</v>
      </c>
      <c r="AT469" s="53" t="e">
        <f>U469-V469-VLOOKUP(C469, Вчера_Конвасэл!C:BL, 15, FALSE)</f>
        <v>#N/A</v>
      </c>
      <c r="AU469" s="53" t="e">
        <f>W469-X469-VLOOKUP(C469, Вчера_Конвасэл!C:BL, 17, FALSE)</f>
        <v>#N/A</v>
      </c>
      <c r="AV469" s="53" t="e">
        <f>Y469-Z469-VLOOKUP(C469, Вчера_Конвасэл!C:BL, 19, FALSE)</f>
        <v>#N/A</v>
      </c>
      <c r="AW469" s="53" t="e">
        <f>AA469-AB469-VLOOKUP(C469, Вчера_Конвасэл!C:BL, 21, FALSE)</f>
        <v>#N/A</v>
      </c>
      <c r="AX469" s="53" t="e">
        <f>AC469-AD469-VLOOKUP(C469, Вчера_Конвасэл!C:BL, 23, FALSE)</f>
        <v>#N/A</v>
      </c>
      <c r="AY469" s="53" t="e">
        <f>VLOOKUP(C469, Вчера_Конвасэл!C:BL, 26, FALSE)+F469-Z469-AD469-AG469</f>
        <v>#N/A</v>
      </c>
      <c r="AZ469" s="53" t="e">
        <f>AE469-VLOOKUP(C469, Вчера_Конвасэл!C:BL, 25, FALSE)</f>
        <v>#N/A</v>
      </c>
    </row>
    <row r="470" spans="1:52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3">
        <f t="shared" si="15"/>
        <v>0</v>
      </c>
      <c r="AJ470" s="53">
        <f t="shared" si="16"/>
        <v>0</v>
      </c>
      <c r="AK470" s="53" t="str">
        <f>IF(ISNA(VLOOKUP(C470,Вчера_Конвасэл!C:C, 1, FALSE)),"ошибка",0)</f>
        <v>ошибка</v>
      </c>
      <c r="AL470" s="55"/>
      <c r="AM470" s="53" t="e">
        <f>D470-VLOOKUP(C470, Вчера_Конвасэл!C:BL, 2, FALSE)</f>
        <v>#N/A</v>
      </c>
      <c r="AN470" s="53" t="e">
        <f>E470-F470-VLOOKUP(C470, Вчера_Конвасэл!C:BL, 3, FALSE)</f>
        <v>#N/A</v>
      </c>
      <c r="AO470" s="53" t="e">
        <f>K470-L470-VLOOKUP(C470, Вчера_Конвасэл!C:BL, 5, FALSE)</f>
        <v>#N/A</v>
      </c>
      <c r="AP470" s="53" t="e">
        <f>M470-N470-VLOOKUP(C470, Вчера_Конвасэл!C:BL, 7, FALSE)</f>
        <v>#N/A</v>
      </c>
      <c r="AQ470" s="53" t="e">
        <f>O470-P470-VLOOKUP(C470, Вчера_Конвасэл!C:BL, 9, FALSE)</f>
        <v>#N/A</v>
      </c>
      <c r="AR470" s="53" t="e">
        <f>Q470-R470-VLOOKUP(C470, Вчера_Конвасэл!C:BL, 11, FALSE)</f>
        <v>#N/A</v>
      </c>
      <c r="AS470" s="53" t="e">
        <f>S470-T470-VLOOKUP(C470, Вчера_Конвасэл!C:BL, 13, FALSE)</f>
        <v>#N/A</v>
      </c>
      <c r="AT470" s="53" t="e">
        <f>U470-V470-VLOOKUP(C470, Вчера_Конвасэл!C:BL, 15, FALSE)</f>
        <v>#N/A</v>
      </c>
      <c r="AU470" s="53" t="e">
        <f>W470-X470-VLOOKUP(C470, Вчера_Конвасэл!C:BL, 17, FALSE)</f>
        <v>#N/A</v>
      </c>
      <c r="AV470" s="53" t="e">
        <f>Y470-Z470-VLOOKUP(C470, Вчера_Конвасэл!C:BL, 19, FALSE)</f>
        <v>#N/A</v>
      </c>
      <c r="AW470" s="53" t="e">
        <f>AA470-AB470-VLOOKUP(C470, Вчера_Конвасэл!C:BL, 21, FALSE)</f>
        <v>#N/A</v>
      </c>
      <c r="AX470" s="53" t="e">
        <f>AC470-AD470-VLOOKUP(C470, Вчера_Конвасэл!C:BL, 23, FALSE)</f>
        <v>#N/A</v>
      </c>
      <c r="AY470" s="53" t="e">
        <f>VLOOKUP(C470, Вчера_Конвасэл!C:BL, 26, FALSE)+F470-Z470-AD470-AG470</f>
        <v>#N/A</v>
      </c>
      <c r="AZ470" s="53" t="e">
        <f>AE470-VLOOKUP(C470, Вчера_Конвасэл!C:BL, 25, FALSE)</f>
        <v>#N/A</v>
      </c>
    </row>
    <row r="471" spans="1:52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3">
        <f t="shared" si="15"/>
        <v>0</v>
      </c>
      <c r="AJ471" s="53">
        <f t="shared" si="16"/>
        <v>0</v>
      </c>
      <c r="AK471" s="53" t="str">
        <f>IF(ISNA(VLOOKUP(C471,Вчера_Конвасэл!C:C, 1, FALSE)),"ошибка",0)</f>
        <v>ошибка</v>
      </c>
      <c r="AL471" s="55"/>
      <c r="AM471" s="53" t="e">
        <f>D471-VLOOKUP(C471, Вчера_Конвасэл!C:BL, 2, FALSE)</f>
        <v>#N/A</v>
      </c>
      <c r="AN471" s="53" t="e">
        <f>E471-F471-VLOOKUP(C471, Вчера_Конвасэл!C:BL, 3, FALSE)</f>
        <v>#N/A</v>
      </c>
      <c r="AO471" s="53" t="e">
        <f>K471-L471-VLOOKUP(C471, Вчера_Конвасэл!C:BL, 5, FALSE)</f>
        <v>#N/A</v>
      </c>
      <c r="AP471" s="53" t="e">
        <f>M471-N471-VLOOKUP(C471, Вчера_Конвасэл!C:BL, 7, FALSE)</f>
        <v>#N/A</v>
      </c>
      <c r="AQ471" s="53" t="e">
        <f>O471-P471-VLOOKUP(C471, Вчера_Конвасэл!C:BL, 9, FALSE)</f>
        <v>#N/A</v>
      </c>
      <c r="AR471" s="53" t="e">
        <f>Q471-R471-VLOOKUP(C471, Вчера_Конвасэл!C:BL, 11, FALSE)</f>
        <v>#N/A</v>
      </c>
      <c r="AS471" s="53" t="e">
        <f>S471-T471-VLOOKUP(C471, Вчера_Конвасэл!C:BL, 13, FALSE)</f>
        <v>#N/A</v>
      </c>
      <c r="AT471" s="53" t="e">
        <f>U471-V471-VLOOKUP(C471, Вчера_Конвасэл!C:BL, 15, FALSE)</f>
        <v>#N/A</v>
      </c>
      <c r="AU471" s="53" t="e">
        <f>W471-X471-VLOOKUP(C471, Вчера_Конвасэл!C:BL, 17, FALSE)</f>
        <v>#N/A</v>
      </c>
      <c r="AV471" s="53" t="e">
        <f>Y471-Z471-VLOOKUP(C471, Вчера_Конвасэл!C:BL, 19, FALSE)</f>
        <v>#N/A</v>
      </c>
      <c r="AW471" s="53" t="e">
        <f>AA471-AB471-VLOOKUP(C471, Вчера_Конвасэл!C:BL, 21, FALSE)</f>
        <v>#N/A</v>
      </c>
      <c r="AX471" s="53" t="e">
        <f>AC471-AD471-VLOOKUP(C471, Вчера_Конвасэл!C:BL, 23, FALSE)</f>
        <v>#N/A</v>
      </c>
      <c r="AY471" s="53" t="e">
        <f>VLOOKUP(C471, Вчера_Конвасэл!C:BL, 26, FALSE)+F471-Z471-AD471-AG471</f>
        <v>#N/A</v>
      </c>
      <c r="AZ471" s="53" t="e">
        <f>AE471-VLOOKUP(C471, Вчера_Конвасэл!C:BL, 25, FALSE)</f>
        <v>#N/A</v>
      </c>
    </row>
    <row r="472" spans="1:52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3">
        <f t="shared" si="15"/>
        <v>0</v>
      </c>
      <c r="AJ472" s="53">
        <f t="shared" si="16"/>
        <v>0</v>
      </c>
      <c r="AK472" s="53" t="str">
        <f>IF(ISNA(VLOOKUP(C472,Вчера_Конвасэл!C:C, 1, FALSE)),"ошибка",0)</f>
        <v>ошибка</v>
      </c>
      <c r="AL472" s="55"/>
      <c r="AM472" s="53" t="e">
        <f>D472-VLOOKUP(C472, Вчера_Конвасэл!C:BL, 2, FALSE)</f>
        <v>#N/A</v>
      </c>
      <c r="AN472" s="53" t="e">
        <f>E472-F472-VLOOKUP(C472, Вчера_Конвасэл!C:BL, 3, FALSE)</f>
        <v>#N/A</v>
      </c>
      <c r="AO472" s="53" t="e">
        <f>K472-L472-VLOOKUP(C472, Вчера_Конвасэл!C:BL, 5, FALSE)</f>
        <v>#N/A</v>
      </c>
      <c r="AP472" s="53" t="e">
        <f>M472-N472-VLOOKUP(C472, Вчера_Конвасэл!C:BL, 7, FALSE)</f>
        <v>#N/A</v>
      </c>
      <c r="AQ472" s="53" t="e">
        <f>O472-P472-VLOOKUP(C472, Вчера_Конвасэл!C:BL, 9, FALSE)</f>
        <v>#N/A</v>
      </c>
      <c r="AR472" s="53" t="e">
        <f>Q472-R472-VLOOKUP(C472, Вчера_Конвасэл!C:BL, 11, FALSE)</f>
        <v>#N/A</v>
      </c>
      <c r="AS472" s="53" t="e">
        <f>S472-T472-VLOOKUP(C472, Вчера_Конвасэл!C:BL, 13, FALSE)</f>
        <v>#N/A</v>
      </c>
      <c r="AT472" s="53" t="e">
        <f>U472-V472-VLOOKUP(C472, Вчера_Конвасэл!C:BL, 15, FALSE)</f>
        <v>#N/A</v>
      </c>
      <c r="AU472" s="53" t="e">
        <f>W472-X472-VLOOKUP(C472, Вчера_Конвасэл!C:BL, 17, FALSE)</f>
        <v>#N/A</v>
      </c>
      <c r="AV472" s="53" t="e">
        <f>Y472-Z472-VLOOKUP(C472, Вчера_Конвасэл!C:BL, 19, FALSE)</f>
        <v>#N/A</v>
      </c>
      <c r="AW472" s="53" t="e">
        <f>AA472-AB472-VLOOKUP(C472, Вчера_Конвасэл!C:BL, 21, FALSE)</f>
        <v>#N/A</v>
      </c>
      <c r="AX472" s="53" t="e">
        <f>AC472-AD472-VLOOKUP(C472, Вчера_Конвасэл!C:BL, 23, FALSE)</f>
        <v>#N/A</v>
      </c>
      <c r="AY472" s="53" t="e">
        <f>VLOOKUP(C472, Вчера_Конвасэл!C:BL, 26, FALSE)+F472-Z472-AD472-AG472</f>
        <v>#N/A</v>
      </c>
      <c r="AZ472" s="53" t="e">
        <f>AE472-VLOOKUP(C472, Вчера_Конвасэл!C:BL, 25, FALSE)</f>
        <v>#N/A</v>
      </c>
    </row>
    <row r="473" spans="1:52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3">
        <f t="shared" si="15"/>
        <v>0</v>
      </c>
      <c r="AJ473" s="53">
        <f t="shared" si="16"/>
        <v>0</v>
      </c>
      <c r="AK473" s="53" t="str">
        <f>IF(ISNA(VLOOKUP(C473,Вчера_Конвасэл!C:C, 1, FALSE)),"ошибка",0)</f>
        <v>ошибка</v>
      </c>
      <c r="AL473" s="55"/>
      <c r="AM473" s="53" t="e">
        <f>D473-VLOOKUP(C473, Вчера_Конвасэл!C:BL, 2, FALSE)</f>
        <v>#N/A</v>
      </c>
      <c r="AN473" s="53" t="e">
        <f>E473-F473-VLOOKUP(C473, Вчера_Конвасэл!C:BL, 3, FALSE)</f>
        <v>#N/A</v>
      </c>
      <c r="AO473" s="53" t="e">
        <f>K473-L473-VLOOKUP(C473, Вчера_Конвасэл!C:BL, 5, FALSE)</f>
        <v>#N/A</v>
      </c>
      <c r="AP473" s="53" t="e">
        <f>M473-N473-VLOOKUP(C473, Вчера_Конвасэл!C:BL, 7, FALSE)</f>
        <v>#N/A</v>
      </c>
      <c r="AQ473" s="53" t="e">
        <f>O473-P473-VLOOKUP(C473, Вчера_Конвасэл!C:BL, 9, FALSE)</f>
        <v>#N/A</v>
      </c>
      <c r="AR473" s="53" t="e">
        <f>Q473-R473-VLOOKUP(C473, Вчера_Конвасэл!C:BL, 11, FALSE)</f>
        <v>#N/A</v>
      </c>
      <c r="AS473" s="53" t="e">
        <f>S473-T473-VLOOKUP(C473, Вчера_Конвасэл!C:BL, 13, FALSE)</f>
        <v>#N/A</v>
      </c>
      <c r="AT473" s="53" t="e">
        <f>U473-V473-VLOOKUP(C473, Вчера_Конвасэл!C:BL, 15, FALSE)</f>
        <v>#N/A</v>
      </c>
      <c r="AU473" s="53" t="e">
        <f>W473-X473-VLOOKUP(C473, Вчера_Конвасэл!C:BL, 17, FALSE)</f>
        <v>#N/A</v>
      </c>
      <c r="AV473" s="53" t="e">
        <f>Y473-Z473-VLOOKUP(C473, Вчера_Конвасэл!C:BL, 19, FALSE)</f>
        <v>#N/A</v>
      </c>
      <c r="AW473" s="53" t="e">
        <f>AA473-AB473-VLOOKUP(C473, Вчера_Конвасэл!C:BL, 21, FALSE)</f>
        <v>#N/A</v>
      </c>
      <c r="AX473" s="53" t="e">
        <f>AC473-AD473-VLOOKUP(C473, Вчера_Конвасэл!C:BL, 23, FALSE)</f>
        <v>#N/A</v>
      </c>
      <c r="AY473" s="53" t="e">
        <f>VLOOKUP(C473, Вчера_Конвасэл!C:BL, 26, FALSE)+F473-Z473-AD473-AG473</f>
        <v>#N/A</v>
      </c>
      <c r="AZ473" s="53" t="e">
        <f>AE473-VLOOKUP(C473, Вчера_Конвасэл!C:BL, 25, FALSE)</f>
        <v>#N/A</v>
      </c>
    </row>
    <row r="474" spans="1:52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3">
        <f t="shared" si="15"/>
        <v>0</v>
      </c>
      <c r="AJ474" s="53">
        <f t="shared" si="16"/>
        <v>0</v>
      </c>
      <c r="AK474" s="53" t="str">
        <f>IF(ISNA(VLOOKUP(C474,Вчера_Конвасэл!C:C, 1, FALSE)),"ошибка",0)</f>
        <v>ошибка</v>
      </c>
      <c r="AL474" s="55"/>
      <c r="AM474" s="53" t="e">
        <f>D474-VLOOKUP(C474, Вчера_Конвасэл!C:BL, 2, FALSE)</f>
        <v>#N/A</v>
      </c>
      <c r="AN474" s="53" t="e">
        <f>E474-F474-VLOOKUP(C474, Вчера_Конвасэл!C:BL, 3, FALSE)</f>
        <v>#N/A</v>
      </c>
      <c r="AO474" s="53" t="e">
        <f>K474-L474-VLOOKUP(C474, Вчера_Конвасэл!C:BL, 5, FALSE)</f>
        <v>#N/A</v>
      </c>
      <c r="AP474" s="53" t="e">
        <f>M474-N474-VLOOKUP(C474, Вчера_Конвасэл!C:BL, 7, FALSE)</f>
        <v>#N/A</v>
      </c>
      <c r="AQ474" s="53" t="e">
        <f>O474-P474-VLOOKUP(C474, Вчера_Конвасэл!C:BL, 9, FALSE)</f>
        <v>#N/A</v>
      </c>
      <c r="AR474" s="53" t="e">
        <f>Q474-R474-VLOOKUP(C474, Вчера_Конвасэл!C:BL, 11, FALSE)</f>
        <v>#N/A</v>
      </c>
      <c r="AS474" s="53" t="e">
        <f>S474-T474-VLOOKUP(C474, Вчера_Конвасэл!C:BL, 13, FALSE)</f>
        <v>#N/A</v>
      </c>
      <c r="AT474" s="53" t="e">
        <f>U474-V474-VLOOKUP(C474, Вчера_Конвасэл!C:BL, 15, FALSE)</f>
        <v>#N/A</v>
      </c>
      <c r="AU474" s="53" t="e">
        <f>W474-X474-VLOOKUP(C474, Вчера_Конвасэл!C:BL, 17, FALSE)</f>
        <v>#N/A</v>
      </c>
      <c r="AV474" s="53" t="e">
        <f>Y474-Z474-VLOOKUP(C474, Вчера_Конвасэл!C:BL, 19, FALSE)</f>
        <v>#N/A</v>
      </c>
      <c r="AW474" s="53" t="e">
        <f>AA474-AB474-VLOOKUP(C474, Вчера_Конвасэл!C:BL, 21, FALSE)</f>
        <v>#N/A</v>
      </c>
      <c r="AX474" s="53" t="e">
        <f>AC474-AD474-VLOOKUP(C474, Вчера_Конвасэл!C:BL, 23, FALSE)</f>
        <v>#N/A</v>
      </c>
      <c r="AY474" s="53" t="e">
        <f>VLOOKUP(C474, Вчера_Конвасэл!C:BL, 26, FALSE)+F474-Z474-AD474-AG474</f>
        <v>#N/A</v>
      </c>
      <c r="AZ474" s="53" t="e">
        <f>AE474-VLOOKUP(C474, Вчера_Конвасэл!C:BL, 25, FALSE)</f>
        <v>#N/A</v>
      </c>
    </row>
    <row r="475" spans="1:52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3">
        <f t="shared" si="15"/>
        <v>0</v>
      </c>
      <c r="AJ475" s="53">
        <f t="shared" si="16"/>
        <v>0</v>
      </c>
      <c r="AK475" s="53" t="str">
        <f>IF(ISNA(VLOOKUP(C475,Вчера_Конвасэл!C:C, 1, FALSE)),"ошибка",0)</f>
        <v>ошибка</v>
      </c>
      <c r="AL475" s="55"/>
      <c r="AM475" s="53" t="e">
        <f>D475-VLOOKUP(C475, Вчера_Конвасэл!C:BL, 2, FALSE)</f>
        <v>#N/A</v>
      </c>
      <c r="AN475" s="53" t="e">
        <f>E475-F475-VLOOKUP(C475, Вчера_Конвасэл!C:BL, 3, FALSE)</f>
        <v>#N/A</v>
      </c>
      <c r="AO475" s="53" t="e">
        <f>K475-L475-VLOOKUP(C475, Вчера_Конвасэл!C:BL, 5, FALSE)</f>
        <v>#N/A</v>
      </c>
      <c r="AP475" s="53" t="e">
        <f>M475-N475-VLOOKUP(C475, Вчера_Конвасэл!C:BL, 7, FALSE)</f>
        <v>#N/A</v>
      </c>
      <c r="AQ475" s="53" t="e">
        <f>O475-P475-VLOOKUP(C475, Вчера_Конвасэл!C:BL, 9, FALSE)</f>
        <v>#N/A</v>
      </c>
      <c r="AR475" s="53" t="e">
        <f>Q475-R475-VLOOKUP(C475, Вчера_Конвасэл!C:BL, 11, FALSE)</f>
        <v>#N/A</v>
      </c>
      <c r="AS475" s="53" t="e">
        <f>S475-T475-VLOOKUP(C475, Вчера_Конвасэл!C:BL, 13, FALSE)</f>
        <v>#N/A</v>
      </c>
      <c r="AT475" s="53" t="e">
        <f>U475-V475-VLOOKUP(C475, Вчера_Конвасэл!C:BL, 15, FALSE)</f>
        <v>#N/A</v>
      </c>
      <c r="AU475" s="53" t="e">
        <f>W475-X475-VLOOKUP(C475, Вчера_Конвасэл!C:BL, 17, FALSE)</f>
        <v>#N/A</v>
      </c>
      <c r="AV475" s="53" t="e">
        <f>Y475-Z475-VLOOKUP(C475, Вчера_Конвасэл!C:BL, 19, FALSE)</f>
        <v>#N/A</v>
      </c>
      <c r="AW475" s="53" t="e">
        <f>AA475-AB475-VLOOKUP(C475, Вчера_Конвасэл!C:BL, 21, FALSE)</f>
        <v>#N/A</v>
      </c>
      <c r="AX475" s="53" t="e">
        <f>AC475-AD475-VLOOKUP(C475, Вчера_Конвасэл!C:BL, 23, FALSE)</f>
        <v>#N/A</v>
      </c>
      <c r="AY475" s="53" t="e">
        <f>VLOOKUP(C475, Вчера_Конвасэл!C:BL, 26, FALSE)+F475-Z475-AD475-AG475</f>
        <v>#N/A</v>
      </c>
      <c r="AZ475" s="53" t="e">
        <f>AE475-VLOOKUP(C475, Вчера_Конвасэл!C:BL, 25, FALSE)</f>
        <v>#N/A</v>
      </c>
    </row>
    <row r="476" spans="1:52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3">
        <f t="shared" si="15"/>
        <v>0</v>
      </c>
      <c r="AJ476" s="53">
        <f t="shared" si="16"/>
        <v>0</v>
      </c>
      <c r="AK476" s="53" t="str">
        <f>IF(ISNA(VLOOKUP(C476,Вчера_Конвасэл!C:C, 1, FALSE)),"ошибка",0)</f>
        <v>ошибка</v>
      </c>
      <c r="AL476" s="55"/>
      <c r="AM476" s="53" t="e">
        <f>D476-VLOOKUP(C476, Вчера_Конвасэл!C:BL, 2, FALSE)</f>
        <v>#N/A</v>
      </c>
      <c r="AN476" s="53" t="e">
        <f>E476-F476-VLOOKUP(C476, Вчера_Конвасэл!C:BL, 3, FALSE)</f>
        <v>#N/A</v>
      </c>
      <c r="AO476" s="53" t="e">
        <f>K476-L476-VLOOKUP(C476, Вчера_Конвасэл!C:BL, 5, FALSE)</f>
        <v>#N/A</v>
      </c>
      <c r="AP476" s="53" t="e">
        <f>M476-N476-VLOOKUP(C476, Вчера_Конвасэл!C:BL, 7, FALSE)</f>
        <v>#N/A</v>
      </c>
      <c r="AQ476" s="53" t="e">
        <f>O476-P476-VLOOKUP(C476, Вчера_Конвасэл!C:BL, 9, FALSE)</f>
        <v>#N/A</v>
      </c>
      <c r="AR476" s="53" t="e">
        <f>Q476-R476-VLOOKUP(C476, Вчера_Конвасэл!C:BL, 11, FALSE)</f>
        <v>#N/A</v>
      </c>
      <c r="AS476" s="53" t="e">
        <f>S476-T476-VLOOKUP(C476, Вчера_Конвасэл!C:BL, 13, FALSE)</f>
        <v>#N/A</v>
      </c>
      <c r="AT476" s="53" t="e">
        <f>U476-V476-VLOOKUP(C476, Вчера_Конвасэл!C:BL, 15, FALSE)</f>
        <v>#N/A</v>
      </c>
      <c r="AU476" s="53" t="e">
        <f>W476-X476-VLOOKUP(C476, Вчера_Конвасэл!C:BL, 17, FALSE)</f>
        <v>#N/A</v>
      </c>
      <c r="AV476" s="53" t="e">
        <f>Y476-Z476-VLOOKUP(C476, Вчера_Конвасэл!C:BL, 19, FALSE)</f>
        <v>#N/A</v>
      </c>
      <c r="AW476" s="53" t="e">
        <f>AA476-AB476-VLOOKUP(C476, Вчера_Конвасэл!C:BL, 21, FALSE)</f>
        <v>#N/A</v>
      </c>
      <c r="AX476" s="53" t="e">
        <f>AC476-AD476-VLOOKUP(C476, Вчера_Конвасэл!C:BL, 23, FALSE)</f>
        <v>#N/A</v>
      </c>
      <c r="AY476" s="53" t="e">
        <f>VLOOKUP(C476, Вчера_Конвасэл!C:BL, 26, FALSE)+F476-Z476-AD476-AG476</f>
        <v>#N/A</v>
      </c>
      <c r="AZ476" s="53" t="e">
        <f>AE476-VLOOKUP(C476, Вчера_Конвасэл!C:BL, 25, FALSE)</f>
        <v>#N/A</v>
      </c>
    </row>
    <row r="477" spans="1:52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3">
        <f t="shared" si="15"/>
        <v>0</v>
      </c>
      <c r="AJ477" s="53">
        <f t="shared" si="16"/>
        <v>0</v>
      </c>
      <c r="AK477" s="53" t="str">
        <f>IF(ISNA(VLOOKUP(C477,Вчера_Конвасэл!C:C, 1, FALSE)),"ошибка",0)</f>
        <v>ошибка</v>
      </c>
      <c r="AL477" s="55"/>
      <c r="AM477" s="53" t="e">
        <f>D477-VLOOKUP(C477, Вчера_Конвасэл!C:BL, 2, FALSE)</f>
        <v>#N/A</v>
      </c>
      <c r="AN477" s="53" t="e">
        <f>E477-F477-VLOOKUP(C477, Вчера_Конвасэл!C:BL, 3, FALSE)</f>
        <v>#N/A</v>
      </c>
      <c r="AO477" s="53" t="e">
        <f>K477-L477-VLOOKUP(C477, Вчера_Конвасэл!C:BL, 5, FALSE)</f>
        <v>#N/A</v>
      </c>
      <c r="AP477" s="53" t="e">
        <f>M477-N477-VLOOKUP(C477, Вчера_Конвасэл!C:BL, 7, FALSE)</f>
        <v>#N/A</v>
      </c>
      <c r="AQ477" s="53" t="e">
        <f>O477-P477-VLOOKUP(C477, Вчера_Конвасэл!C:BL, 9, FALSE)</f>
        <v>#N/A</v>
      </c>
      <c r="AR477" s="53" t="e">
        <f>Q477-R477-VLOOKUP(C477, Вчера_Конвасэл!C:BL, 11, FALSE)</f>
        <v>#N/A</v>
      </c>
      <c r="AS477" s="53" t="e">
        <f>S477-T477-VLOOKUP(C477, Вчера_Конвасэл!C:BL, 13, FALSE)</f>
        <v>#N/A</v>
      </c>
      <c r="AT477" s="53" t="e">
        <f>U477-V477-VLOOKUP(C477, Вчера_Конвасэл!C:BL, 15, FALSE)</f>
        <v>#N/A</v>
      </c>
      <c r="AU477" s="53" t="e">
        <f>W477-X477-VLOOKUP(C477, Вчера_Конвасэл!C:BL, 17, FALSE)</f>
        <v>#N/A</v>
      </c>
      <c r="AV477" s="53" t="e">
        <f>Y477-Z477-VLOOKUP(C477, Вчера_Конвасэл!C:BL, 19, FALSE)</f>
        <v>#N/A</v>
      </c>
      <c r="AW477" s="53" t="e">
        <f>AA477-AB477-VLOOKUP(C477, Вчера_Конвасэл!C:BL, 21, FALSE)</f>
        <v>#N/A</v>
      </c>
      <c r="AX477" s="53" t="e">
        <f>AC477-AD477-VLOOKUP(C477, Вчера_Конвасэл!C:BL, 23, FALSE)</f>
        <v>#N/A</v>
      </c>
      <c r="AY477" s="53" t="e">
        <f>VLOOKUP(C477, Вчера_Конвасэл!C:BL, 26, FALSE)+F477-Z477-AD477-AG477</f>
        <v>#N/A</v>
      </c>
      <c r="AZ477" s="53" t="e">
        <f>AE477-VLOOKUP(C477, Вчера_Конвасэл!C:BL, 25, FALSE)</f>
        <v>#N/A</v>
      </c>
    </row>
    <row r="478" spans="1:52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3">
        <f t="shared" si="15"/>
        <v>0</v>
      </c>
      <c r="AJ478" s="53">
        <f t="shared" si="16"/>
        <v>0</v>
      </c>
      <c r="AK478" s="53" t="str">
        <f>IF(ISNA(VLOOKUP(C478,Вчера_Конвасэл!C:C, 1, FALSE)),"ошибка",0)</f>
        <v>ошибка</v>
      </c>
      <c r="AL478" s="55"/>
      <c r="AM478" s="53" t="e">
        <f>D478-VLOOKUP(C478, Вчера_Конвасэл!C:BL, 2, FALSE)</f>
        <v>#N/A</v>
      </c>
      <c r="AN478" s="53" t="e">
        <f>E478-F478-VLOOKUP(C478, Вчера_Конвасэл!C:BL, 3, FALSE)</f>
        <v>#N/A</v>
      </c>
      <c r="AO478" s="53" t="e">
        <f>K478-L478-VLOOKUP(C478, Вчера_Конвасэл!C:BL, 5, FALSE)</f>
        <v>#N/A</v>
      </c>
      <c r="AP478" s="53" t="e">
        <f>M478-N478-VLOOKUP(C478, Вчера_Конвасэл!C:BL, 7, FALSE)</f>
        <v>#N/A</v>
      </c>
      <c r="AQ478" s="53" t="e">
        <f>O478-P478-VLOOKUP(C478, Вчера_Конвасэл!C:BL, 9, FALSE)</f>
        <v>#N/A</v>
      </c>
      <c r="AR478" s="53" t="e">
        <f>Q478-R478-VLOOKUP(C478, Вчера_Конвасэл!C:BL, 11, FALSE)</f>
        <v>#N/A</v>
      </c>
      <c r="AS478" s="53" t="e">
        <f>S478-T478-VLOOKUP(C478, Вчера_Конвасэл!C:BL, 13, FALSE)</f>
        <v>#N/A</v>
      </c>
      <c r="AT478" s="53" t="e">
        <f>U478-V478-VLOOKUP(C478, Вчера_Конвасэл!C:BL, 15, FALSE)</f>
        <v>#N/A</v>
      </c>
      <c r="AU478" s="53" t="e">
        <f>W478-X478-VLOOKUP(C478, Вчера_Конвасэл!C:BL, 17, FALSE)</f>
        <v>#N/A</v>
      </c>
      <c r="AV478" s="53" t="e">
        <f>Y478-Z478-VLOOKUP(C478, Вчера_Конвасэл!C:BL, 19, FALSE)</f>
        <v>#N/A</v>
      </c>
      <c r="AW478" s="53" t="e">
        <f>AA478-AB478-VLOOKUP(C478, Вчера_Конвасэл!C:BL, 21, FALSE)</f>
        <v>#N/A</v>
      </c>
      <c r="AX478" s="53" t="e">
        <f>AC478-AD478-VLOOKUP(C478, Вчера_Конвасэл!C:BL, 23, FALSE)</f>
        <v>#N/A</v>
      </c>
      <c r="AY478" s="53" t="e">
        <f>VLOOKUP(C478, Вчера_Конвасэл!C:BL, 26, FALSE)+F478-Z478-AD478-AG478</f>
        <v>#N/A</v>
      </c>
      <c r="AZ478" s="53" t="e">
        <f>AE478-VLOOKUP(C478, Вчера_Конвасэл!C:BL, 25, FALSE)</f>
        <v>#N/A</v>
      </c>
    </row>
    <row r="479" spans="1:52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3">
        <f t="shared" si="15"/>
        <v>0</v>
      </c>
      <c r="AJ479" s="53">
        <f t="shared" si="16"/>
        <v>0</v>
      </c>
      <c r="AK479" s="53" t="str">
        <f>IF(ISNA(VLOOKUP(C479,Вчера_Конвасэл!C:C, 1, FALSE)),"ошибка",0)</f>
        <v>ошибка</v>
      </c>
      <c r="AL479" s="55"/>
      <c r="AM479" s="53" t="e">
        <f>D479-VLOOKUP(C479, Вчера_Конвасэл!C:BL, 2, FALSE)</f>
        <v>#N/A</v>
      </c>
      <c r="AN479" s="53" t="e">
        <f>E479-F479-VLOOKUP(C479, Вчера_Конвасэл!C:BL, 3, FALSE)</f>
        <v>#N/A</v>
      </c>
      <c r="AO479" s="53" t="e">
        <f>K479-L479-VLOOKUP(C479, Вчера_Конвасэл!C:BL, 5, FALSE)</f>
        <v>#N/A</v>
      </c>
      <c r="AP479" s="53" t="e">
        <f>M479-N479-VLOOKUP(C479, Вчера_Конвасэл!C:BL, 7, FALSE)</f>
        <v>#N/A</v>
      </c>
      <c r="AQ479" s="53" t="e">
        <f>O479-P479-VLOOKUP(C479, Вчера_Конвасэл!C:BL, 9, FALSE)</f>
        <v>#N/A</v>
      </c>
      <c r="AR479" s="53" t="e">
        <f>Q479-R479-VLOOKUP(C479, Вчера_Конвасэл!C:BL, 11, FALSE)</f>
        <v>#N/A</v>
      </c>
      <c r="AS479" s="53" t="e">
        <f>S479-T479-VLOOKUP(C479, Вчера_Конвасэл!C:BL, 13, FALSE)</f>
        <v>#N/A</v>
      </c>
      <c r="AT479" s="53" t="e">
        <f>U479-V479-VLOOKUP(C479, Вчера_Конвасэл!C:BL, 15, FALSE)</f>
        <v>#N/A</v>
      </c>
      <c r="AU479" s="53" t="e">
        <f>W479-X479-VLOOKUP(C479, Вчера_Конвасэл!C:BL, 17, FALSE)</f>
        <v>#N/A</v>
      </c>
      <c r="AV479" s="53" t="e">
        <f>Y479-Z479-VLOOKUP(C479, Вчера_Конвасэл!C:BL, 19, FALSE)</f>
        <v>#N/A</v>
      </c>
      <c r="AW479" s="53" t="e">
        <f>AA479-AB479-VLOOKUP(C479, Вчера_Конвасэл!C:BL, 21, FALSE)</f>
        <v>#N/A</v>
      </c>
      <c r="AX479" s="53" t="e">
        <f>AC479-AD479-VLOOKUP(C479, Вчера_Конвасэл!C:BL, 23, FALSE)</f>
        <v>#N/A</v>
      </c>
      <c r="AY479" s="53" t="e">
        <f>VLOOKUP(C479, Вчера_Конвасэл!C:BL, 26, FALSE)+F479-Z479-AD479-AG479</f>
        <v>#N/A</v>
      </c>
      <c r="AZ479" s="53" t="e">
        <f>AE479-VLOOKUP(C479, Вчера_Конвасэл!C:BL, 25, FALSE)</f>
        <v>#N/A</v>
      </c>
    </row>
    <row r="480" spans="1:52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3">
        <f t="shared" si="15"/>
        <v>0</v>
      </c>
      <c r="AJ480" s="53">
        <f t="shared" si="16"/>
        <v>0</v>
      </c>
      <c r="AK480" s="53" t="str">
        <f>IF(ISNA(VLOOKUP(C480,Вчера_Конвасэл!C:C, 1, FALSE)),"ошибка",0)</f>
        <v>ошибка</v>
      </c>
      <c r="AL480" s="55"/>
      <c r="AM480" s="53" t="e">
        <f>D480-VLOOKUP(C480, Вчера_Конвасэл!C:BL, 2, FALSE)</f>
        <v>#N/A</v>
      </c>
      <c r="AN480" s="53" t="e">
        <f>E480-F480-VLOOKUP(C480, Вчера_Конвасэл!C:BL, 3, FALSE)</f>
        <v>#N/A</v>
      </c>
      <c r="AO480" s="53" t="e">
        <f>K480-L480-VLOOKUP(C480, Вчера_Конвасэл!C:BL, 5, FALSE)</f>
        <v>#N/A</v>
      </c>
      <c r="AP480" s="53" t="e">
        <f>M480-N480-VLOOKUP(C480, Вчера_Конвасэл!C:BL, 7, FALSE)</f>
        <v>#N/A</v>
      </c>
      <c r="AQ480" s="53" t="e">
        <f>O480-P480-VLOOKUP(C480, Вчера_Конвасэл!C:BL, 9, FALSE)</f>
        <v>#N/A</v>
      </c>
      <c r="AR480" s="53" t="e">
        <f>Q480-R480-VLOOKUP(C480, Вчера_Конвасэл!C:BL, 11, FALSE)</f>
        <v>#N/A</v>
      </c>
      <c r="AS480" s="53" t="e">
        <f>S480-T480-VLOOKUP(C480, Вчера_Конвасэл!C:BL, 13, FALSE)</f>
        <v>#N/A</v>
      </c>
      <c r="AT480" s="53" t="e">
        <f>U480-V480-VLOOKUP(C480, Вчера_Конвасэл!C:BL, 15, FALSE)</f>
        <v>#N/A</v>
      </c>
      <c r="AU480" s="53" t="e">
        <f>W480-X480-VLOOKUP(C480, Вчера_Конвасэл!C:BL, 17, FALSE)</f>
        <v>#N/A</v>
      </c>
      <c r="AV480" s="53" t="e">
        <f>Y480-Z480-VLOOKUP(C480, Вчера_Конвасэл!C:BL, 19, FALSE)</f>
        <v>#N/A</v>
      </c>
      <c r="AW480" s="53" t="e">
        <f>AA480-AB480-VLOOKUP(C480, Вчера_Конвасэл!C:BL, 21, FALSE)</f>
        <v>#N/A</v>
      </c>
      <c r="AX480" s="53" t="e">
        <f>AC480-AD480-VLOOKUP(C480, Вчера_Конвасэл!C:BL, 23, FALSE)</f>
        <v>#N/A</v>
      </c>
      <c r="AY480" s="53" t="e">
        <f>VLOOKUP(C480, Вчера_Конвасэл!C:BL, 26, FALSE)+F480-Z480-AD480-AG480</f>
        <v>#N/A</v>
      </c>
      <c r="AZ480" s="53" t="e">
        <f>AE480-VLOOKUP(C480, Вчера_Конвасэл!C:BL, 25, FALSE)</f>
        <v>#N/A</v>
      </c>
    </row>
    <row r="481" spans="1:52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3">
        <f t="shared" si="15"/>
        <v>0</v>
      </c>
      <c r="AJ481" s="53">
        <f t="shared" si="16"/>
        <v>0</v>
      </c>
      <c r="AK481" s="53" t="str">
        <f>IF(ISNA(VLOOKUP(C481,Вчера_Конвасэл!C:C, 1, FALSE)),"ошибка",0)</f>
        <v>ошибка</v>
      </c>
      <c r="AL481" s="55"/>
      <c r="AM481" s="53" t="e">
        <f>D481-VLOOKUP(C481, Вчера_Конвасэл!C:BL, 2, FALSE)</f>
        <v>#N/A</v>
      </c>
      <c r="AN481" s="53" t="e">
        <f>E481-F481-VLOOKUP(C481, Вчера_Конвасэл!C:BL, 3, FALSE)</f>
        <v>#N/A</v>
      </c>
      <c r="AO481" s="53" t="e">
        <f>K481-L481-VLOOKUP(C481, Вчера_Конвасэл!C:BL, 5, FALSE)</f>
        <v>#N/A</v>
      </c>
      <c r="AP481" s="53" t="e">
        <f>M481-N481-VLOOKUP(C481, Вчера_Конвасэл!C:BL, 7, FALSE)</f>
        <v>#N/A</v>
      </c>
      <c r="AQ481" s="53" t="e">
        <f>O481-P481-VLOOKUP(C481, Вчера_Конвасэл!C:BL, 9, FALSE)</f>
        <v>#N/A</v>
      </c>
      <c r="AR481" s="53" t="e">
        <f>Q481-R481-VLOOKUP(C481, Вчера_Конвасэл!C:BL, 11, FALSE)</f>
        <v>#N/A</v>
      </c>
      <c r="AS481" s="53" t="e">
        <f>S481-T481-VLOOKUP(C481, Вчера_Конвасэл!C:BL, 13, FALSE)</f>
        <v>#N/A</v>
      </c>
      <c r="AT481" s="53" t="e">
        <f>U481-V481-VLOOKUP(C481, Вчера_Конвасэл!C:BL, 15, FALSE)</f>
        <v>#N/A</v>
      </c>
      <c r="AU481" s="53" t="e">
        <f>W481-X481-VLOOKUP(C481, Вчера_Конвасэл!C:BL, 17, FALSE)</f>
        <v>#N/A</v>
      </c>
      <c r="AV481" s="53" t="e">
        <f>Y481-Z481-VLOOKUP(C481, Вчера_Конвасэл!C:BL, 19, FALSE)</f>
        <v>#N/A</v>
      </c>
      <c r="AW481" s="53" t="e">
        <f>AA481-AB481-VLOOKUP(C481, Вчера_Конвасэл!C:BL, 21, FALSE)</f>
        <v>#N/A</v>
      </c>
      <c r="AX481" s="53" t="e">
        <f>AC481-AD481-VLOOKUP(C481, Вчера_Конвасэл!C:BL, 23, FALSE)</f>
        <v>#N/A</v>
      </c>
      <c r="AY481" s="53" t="e">
        <f>VLOOKUP(C481, Вчера_Конвасэл!C:BL, 26, FALSE)+F481-Z481-AD481-AG481</f>
        <v>#N/A</v>
      </c>
      <c r="AZ481" s="53" t="e">
        <f>AE481-VLOOKUP(C481, Вчера_Конвасэл!C:BL, 25, FALSE)</f>
        <v>#N/A</v>
      </c>
    </row>
    <row r="482" spans="1:52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3">
        <f t="shared" si="15"/>
        <v>0</v>
      </c>
      <c r="AJ482" s="53">
        <f t="shared" si="16"/>
        <v>0</v>
      </c>
      <c r="AK482" s="53" t="str">
        <f>IF(ISNA(VLOOKUP(C482,Вчера_Конвасэл!C:C, 1, FALSE)),"ошибка",0)</f>
        <v>ошибка</v>
      </c>
      <c r="AL482" s="55"/>
      <c r="AM482" s="53" t="e">
        <f>D482-VLOOKUP(C482, Вчера_Конвасэл!C:BL, 2, FALSE)</f>
        <v>#N/A</v>
      </c>
      <c r="AN482" s="53" t="e">
        <f>E482-F482-VLOOKUP(C482, Вчера_Конвасэл!C:BL, 3, FALSE)</f>
        <v>#N/A</v>
      </c>
      <c r="AO482" s="53" t="e">
        <f>K482-L482-VLOOKUP(C482, Вчера_Конвасэл!C:BL, 5, FALSE)</f>
        <v>#N/A</v>
      </c>
      <c r="AP482" s="53" t="e">
        <f>M482-N482-VLOOKUP(C482, Вчера_Конвасэл!C:BL, 7, FALSE)</f>
        <v>#N/A</v>
      </c>
      <c r="AQ482" s="53" t="e">
        <f>O482-P482-VLOOKUP(C482, Вчера_Конвасэл!C:BL, 9, FALSE)</f>
        <v>#N/A</v>
      </c>
      <c r="AR482" s="53" t="e">
        <f>Q482-R482-VLOOKUP(C482, Вчера_Конвасэл!C:BL, 11, FALSE)</f>
        <v>#N/A</v>
      </c>
      <c r="AS482" s="53" t="e">
        <f>S482-T482-VLOOKUP(C482, Вчера_Конвасэл!C:BL, 13, FALSE)</f>
        <v>#N/A</v>
      </c>
      <c r="AT482" s="53" t="e">
        <f>U482-V482-VLOOKUP(C482, Вчера_Конвасэл!C:BL, 15, FALSE)</f>
        <v>#N/A</v>
      </c>
      <c r="AU482" s="53" t="e">
        <f>W482-X482-VLOOKUP(C482, Вчера_Конвасэл!C:BL, 17, FALSE)</f>
        <v>#N/A</v>
      </c>
      <c r="AV482" s="53" t="e">
        <f>Y482-Z482-VLOOKUP(C482, Вчера_Конвасэл!C:BL, 19, FALSE)</f>
        <v>#N/A</v>
      </c>
      <c r="AW482" s="53" t="e">
        <f>AA482-AB482-VLOOKUP(C482, Вчера_Конвасэл!C:BL, 21, FALSE)</f>
        <v>#N/A</v>
      </c>
      <c r="AX482" s="53" t="e">
        <f>AC482-AD482-VLOOKUP(C482, Вчера_Конвасэл!C:BL, 23, FALSE)</f>
        <v>#N/A</v>
      </c>
      <c r="AY482" s="53" t="e">
        <f>VLOOKUP(C482, Вчера_Конвасэл!C:BL, 26, FALSE)+F482-Z482-AD482-AG482</f>
        <v>#N/A</v>
      </c>
      <c r="AZ482" s="53" t="e">
        <f>AE482-VLOOKUP(C482, Вчера_Конвасэл!C:BL, 25, FALSE)</f>
        <v>#N/A</v>
      </c>
    </row>
    <row r="483" spans="1:52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3">
        <f t="shared" si="15"/>
        <v>0</v>
      </c>
      <c r="AJ483" s="53">
        <f t="shared" si="16"/>
        <v>0</v>
      </c>
      <c r="AK483" s="53" t="str">
        <f>IF(ISNA(VLOOKUP(C483,Вчера_Конвасэл!C:C, 1, FALSE)),"ошибка",0)</f>
        <v>ошибка</v>
      </c>
      <c r="AL483" s="55"/>
      <c r="AM483" s="53" t="e">
        <f>D483-VLOOKUP(C483, Вчера_Конвасэл!C:BL, 2, FALSE)</f>
        <v>#N/A</v>
      </c>
      <c r="AN483" s="53" t="e">
        <f>E483-F483-VLOOKUP(C483, Вчера_Конвасэл!C:BL, 3, FALSE)</f>
        <v>#N/A</v>
      </c>
      <c r="AO483" s="53" t="e">
        <f>K483-L483-VLOOKUP(C483, Вчера_Конвасэл!C:BL, 5, FALSE)</f>
        <v>#N/A</v>
      </c>
      <c r="AP483" s="53" t="e">
        <f>M483-N483-VLOOKUP(C483, Вчера_Конвасэл!C:BL, 7, FALSE)</f>
        <v>#N/A</v>
      </c>
      <c r="AQ483" s="53" t="e">
        <f>O483-P483-VLOOKUP(C483, Вчера_Конвасэл!C:BL, 9, FALSE)</f>
        <v>#N/A</v>
      </c>
      <c r="AR483" s="53" t="e">
        <f>Q483-R483-VLOOKUP(C483, Вчера_Конвасэл!C:BL, 11, FALSE)</f>
        <v>#N/A</v>
      </c>
      <c r="AS483" s="53" t="e">
        <f>S483-T483-VLOOKUP(C483, Вчера_Конвасэл!C:BL, 13, FALSE)</f>
        <v>#N/A</v>
      </c>
      <c r="AT483" s="53" t="e">
        <f>U483-V483-VLOOKUP(C483, Вчера_Конвасэл!C:BL, 15, FALSE)</f>
        <v>#N/A</v>
      </c>
      <c r="AU483" s="53" t="e">
        <f>W483-X483-VLOOKUP(C483, Вчера_Конвасэл!C:BL, 17, FALSE)</f>
        <v>#N/A</v>
      </c>
      <c r="AV483" s="53" t="e">
        <f>Y483-Z483-VLOOKUP(C483, Вчера_Конвасэл!C:BL, 19, FALSE)</f>
        <v>#N/A</v>
      </c>
      <c r="AW483" s="53" t="e">
        <f>AA483-AB483-VLOOKUP(C483, Вчера_Конвасэл!C:BL, 21, FALSE)</f>
        <v>#N/A</v>
      </c>
      <c r="AX483" s="53" t="e">
        <f>AC483-AD483-VLOOKUP(C483, Вчера_Конвасэл!C:BL, 23, FALSE)</f>
        <v>#N/A</v>
      </c>
      <c r="AY483" s="53" t="e">
        <f>VLOOKUP(C483, Вчера_Конвасэл!C:BL, 26, FALSE)+F483-Z483-AD483-AG483</f>
        <v>#N/A</v>
      </c>
      <c r="AZ483" s="53" t="e">
        <f>AE483-VLOOKUP(C483, Вчера_Конвасэл!C:BL, 25, FALSE)</f>
        <v>#N/A</v>
      </c>
    </row>
    <row r="484" spans="1:52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3">
        <f t="shared" si="15"/>
        <v>0</v>
      </c>
      <c r="AJ484" s="53">
        <f t="shared" si="16"/>
        <v>0</v>
      </c>
      <c r="AK484" s="53" t="str">
        <f>IF(ISNA(VLOOKUP(C484,Вчера_Конвасэл!C:C, 1, FALSE)),"ошибка",0)</f>
        <v>ошибка</v>
      </c>
      <c r="AL484" s="55"/>
      <c r="AM484" s="53" t="e">
        <f>D484-VLOOKUP(C484, Вчера_Конвасэл!C:BL, 2, FALSE)</f>
        <v>#N/A</v>
      </c>
      <c r="AN484" s="53" t="e">
        <f>E484-F484-VLOOKUP(C484, Вчера_Конвасэл!C:BL, 3, FALSE)</f>
        <v>#N/A</v>
      </c>
      <c r="AO484" s="53" t="e">
        <f>K484-L484-VLOOKUP(C484, Вчера_Конвасэл!C:BL, 5, FALSE)</f>
        <v>#N/A</v>
      </c>
      <c r="AP484" s="53" t="e">
        <f>M484-N484-VLOOKUP(C484, Вчера_Конвасэл!C:BL, 7, FALSE)</f>
        <v>#N/A</v>
      </c>
      <c r="AQ484" s="53" t="e">
        <f>O484-P484-VLOOKUP(C484, Вчера_Конвасэл!C:BL, 9, FALSE)</f>
        <v>#N/A</v>
      </c>
      <c r="AR484" s="53" t="e">
        <f>Q484-R484-VLOOKUP(C484, Вчера_Конвасэл!C:BL, 11, FALSE)</f>
        <v>#N/A</v>
      </c>
      <c r="AS484" s="53" t="e">
        <f>S484-T484-VLOOKUP(C484, Вчера_Конвасэл!C:BL, 13, FALSE)</f>
        <v>#N/A</v>
      </c>
      <c r="AT484" s="53" t="e">
        <f>U484-V484-VLOOKUP(C484, Вчера_Конвасэл!C:BL, 15, FALSE)</f>
        <v>#N/A</v>
      </c>
      <c r="AU484" s="53" t="e">
        <f>W484-X484-VLOOKUP(C484, Вчера_Конвасэл!C:BL, 17, FALSE)</f>
        <v>#N/A</v>
      </c>
      <c r="AV484" s="53" t="e">
        <f>Y484-Z484-VLOOKUP(C484, Вчера_Конвасэл!C:BL, 19, FALSE)</f>
        <v>#N/A</v>
      </c>
      <c r="AW484" s="53" t="e">
        <f>AA484-AB484-VLOOKUP(C484, Вчера_Конвасэл!C:BL, 21, FALSE)</f>
        <v>#N/A</v>
      </c>
      <c r="AX484" s="53" t="e">
        <f>AC484-AD484-VLOOKUP(C484, Вчера_Конвасэл!C:BL, 23, FALSE)</f>
        <v>#N/A</v>
      </c>
      <c r="AY484" s="53" t="e">
        <f>VLOOKUP(C484, Вчера_Конвасэл!C:BL, 26, FALSE)+F484-Z484-AD484-AG484</f>
        <v>#N/A</v>
      </c>
      <c r="AZ484" s="53" t="e">
        <f>AE484-VLOOKUP(C484, Вчера_Конвасэл!C:BL, 25, FALSE)</f>
        <v>#N/A</v>
      </c>
    </row>
    <row r="485" spans="1:52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3">
        <f t="shared" si="15"/>
        <v>0</v>
      </c>
      <c r="AJ485" s="53">
        <f t="shared" si="16"/>
        <v>0</v>
      </c>
      <c r="AK485" s="53" t="str">
        <f>IF(ISNA(VLOOKUP(C485,Вчера_Конвасэл!C:C, 1, FALSE)),"ошибка",0)</f>
        <v>ошибка</v>
      </c>
      <c r="AL485" s="55"/>
      <c r="AM485" s="53" t="e">
        <f>D485-VLOOKUP(C485, Вчера_Конвасэл!C:BL, 2, FALSE)</f>
        <v>#N/A</v>
      </c>
      <c r="AN485" s="53" t="e">
        <f>E485-F485-VLOOKUP(C485, Вчера_Конвасэл!C:BL, 3, FALSE)</f>
        <v>#N/A</v>
      </c>
      <c r="AO485" s="53" t="e">
        <f>K485-L485-VLOOKUP(C485, Вчера_Конвасэл!C:BL, 5, FALSE)</f>
        <v>#N/A</v>
      </c>
      <c r="AP485" s="53" t="e">
        <f>M485-N485-VLOOKUP(C485, Вчера_Конвасэл!C:BL, 7, FALSE)</f>
        <v>#N/A</v>
      </c>
      <c r="AQ485" s="53" t="e">
        <f>O485-P485-VLOOKUP(C485, Вчера_Конвасэл!C:BL, 9, FALSE)</f>
        <v>#N/A</v>
      </c>
      <c r="AR485" s="53" t="e">
        <f>Q485-R485-VLOOKUP(C485, Вчера_Конвасэл!C:BL, 11, FALSE)</f>
        <v>#N/A</v>
      </c>
      <c r="AS485" s="53" t="e">
        <f>S485-T485-VLOOKUP(C485, Вчера_Конвасэл!C:BL, 13, FALSE)</f>
        <v>#N/A</v>
      </c>
      <c r="AT485" s="53" t="e">
        <f>U485-V485-VLOOKUP(C485, Вчера_Конвасэл!C:BL, 15, FALSE)</f>
        <v>#N/A</v>
      </c>
      <c r="AU485" s="53" t="e">
        <f>W485-X485-VLOOKUP(C485, Вчера_Конвасэл!C:BL, 17, FALSE)</f>
        <v>#N/A</v>
      </c>
      <c r="AV485" s="53" t="e">
        <f>Y485-Z485-VLOOKUP(C485, Вчера_Конвасэл!C:BL, 19, FALSE)</f>
        <v>#N/A</v>
      </c>
      <c r="AW485" s="53" t="e">
        <f>AA485-AB485-VLOOKUP(C485, Вчера_Конвасэл!C:BL, 21, FALSE)</f>
        <v>#N/A</v>
      </c>
      <c r="AX485" s="53" t="e">
        <f>AC485-AD485-VLOOKUP(C485, Вчера_Конвасэл!C:BL, 23, FALSE)</f>
        <v>#N/A</v>
      </c>
      <c r="AY485" s="53" t="e">
        <f>VLOOKUP(C485, Вчера_Конвасэл!C:BL, 26, FALSE)+F485-Z485-AD485-AG485</f>
        <v>#N/A</v>
      </c>
      <c r="AZ485" s="53" t="e">
        <f>AE485-VLOOKUP(C485, Вчера_Конвасэл!C:BL, 25, FALSE)</f>
        <v>#N/A</v>
      </c>
    </row>
    <row r="486" spans="1:52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3">
        <f t="shared" si="15"/>
        <v>0</v>
      </c>
      <c r="AJ486" s="53">
        <f t="shared" si="16"/>
        <v>0</v>
      </c>
      <c r="AK486" s="53" t="str">
        <f>IF(ISNA(VLOOKUP(C486,Вчера_Конвасэл!C:C, 1, FALSE)),"ошибка",0)</f>
        <v>ошибка</v>
      </c>
      <c r="AL486" s="55"/>
      <c r="AM486" s="53" t="e">
        <f>D486-VLOOKUP(C486, Вчера_Конвасэл!C:BL, 2, FALSE)</f>
        <v>#N/A</v>
      </c>
      <c r="AN486" s="53" t="e">
        <f>E486-F486-VLOOKUP(C486, Вчера_Конвасэл!C:BL, 3, FALSE)</f>
        <v>#N/A</v>
      </c>
      <c r="AO486" s="53" t="e">
        <f>K486-L486-VLOOKUP(C486, Вчера_Конвасэл!C:BL, 5, FALSE)</f>
        <v>#N/A</v>
      </c>
      <c r="AP486" s="53" t="e">
        <f>M486-N486-VLOOKUP(C486, Вчера_Конвасэл!C:BL, 7, FALSE)</f>
        <v>#N/A</v>
      </c>
      <c r="AQ486" s="53" t="e">
        <f>O486-P486-VLOOKUP(C486, Вчера_Конвасэл!C:BL, 9, FALSE)</f>
        <v>#N/A</v>
      </c>
      <c r="AR486" s="53" t="e">
        <f>Q486-R486-VLOOKUP(C486, Вчера_Конвасэл!C:BL, 11, FALSE)</f>
        <v>#N/A</v>
      </c>
      <c r="AS486" s="53" t="e">
        <f>S486-T486-VLOOKUP(C486, Вчера_Конвасэл!C:BL, 13, FALSE)</f>
        <v>#N/A</v>
      </c>
      <c r="AT486" s="53" t="e">
        <f>U486-V486-VLOOKUP(C486, Вчера_Конвасэл!C:BL, 15, FALSE)</f>
        <v>#N/A</v>
      </c>
      <c r="AU486" s="53" t="e">
        <f>W486-X486-VLOOKUP(C486, Вчера_Конвасэл!C:BL, 17, FALSE)</f>
        <v>#N/A</v>
      </c>
      <c r="AV486" s="53" t="e">
        <f>Y486-Z486-VLOOKUP(C486, Вчера_Конвасэл!C:BL, 19, FALSE)</f>
        <v>#N/A</v>
      </c>
      <c r="AW486" s="53" t="e">
        <f>AA486-AB486-VLOOKUP(C486, Вчера_Конвасэл!C:BL, 21, FALSE)</f>
        <v>#N/A</v>
      </c>
      <c r="AX486" s="53" t="e">
        <f>AC486-AD486-VLOOKUP(C486, Вчера_Конвасэл!C:BL, 23, FALSE)</f>
        <v>#N/A</v>
      </c>
      <c r="AY486" s="53" t="e">
        <f>VLOOKUP(C486, Вчера_Конвасэл!C:BL, 26, FALSE)+F486-Z486-AD486-AG486</f>
        <v>#N/A</v>
      </c>
      <c r="AZ486" s="53" t="e">
        <f>AE486-VLOOKUP(C486, Вчера_Конвасэл!C:BL, 25, FALSE)</f>
        <v>#N/A</v>
      </c>
    </row>
    <row r="487" spans="1:52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3">
        <f t="shared" si="15"/>
        <v>0</v>
      </c>
      <c r="AJ487" s="53">
        <f t="shared" si="16"/>
        <v>0</v>
      </c>
      <c r="AK487" s="53" t="str">
        <f>IF(ISNA(VLOOKUP(C487,Вчера_Конвасэл!C:C, 1, FALSE)),"ошибка",0)</f>
        <v>ошибка</v>
      </c>
      <c r="AL487" s="55"/>
      <c r="AM487" s="53" t="e">
        <f>D487-VLOOKUP(C487, Вчера_Конвасэл!C:BL, 2, FALSE)</f>
        <v>#N/A</v>
      </c>
      <c r="AN487" s="53" t="e">
        <f>E487-F487-VLOOKUP(C487, Вчера_Конвасэл!C:BL, 3, FALSE)</f>
        <v>#N/A</v>
      </c>
      <c r="AO487" s="53" t="e">
        <f>K487-L487-VLOOKUP(C487, Вчера_Конвасэл!C:BL, 5, FALSE)</f>
        <v>#N/A</v>
      </c>
      <c r="AP487" s="53" t="e">
        <f>M487-N487-VLOOKUP(C487, Вчера_Конвасэл!C:BL, 7, FALSE)</f>
        <v>#N/A</v>
      </c>
      <c r="AQ487" s="53" t="e">
        <f>O487-P487-VLOOKUP(C487, Вчера_Конвасэл!C:BL, 9, FALSE)</f>
        <v>#N/A</v>
      </c>
      <c r="AR487" s="53" t="e">
        <f>Q487-R487-VLOOKUP(C487, Вчера_Конвасэл!C:BL, 11, FALSE)</f>
        <v>#N/A</v>
      </c>
      <c r="AS487" s="53" t="e">
        <f>S487-T487-VLOOKUP(C487, Вчера_Конвасэл!C:BL, 13, FALSE)</f>
        <v>#N/A</v>
      </c>
      <c r="AT487" s="53" t="e">
        <f>U487-V487-VLOOKUP(C487, Вчера_Конвасэл!C:BL, 15, FALSE)</f>
        <v>#N/A</v>
      </c>
      <c r="AU487" s="53" t="e">
        <f>W487-X487-VLOOKUP(C487, Вчера_Конвасэл!C:BL, 17, FALSE)</f>
        <v>#N/A</v>
      </c>
      <c r="AV487" s="53" t="e">
        <f>Y487-Z487-VLOOKUP(C487, Вчера_Конвасэл!C:BL, 19, FALSE)</f>
        <v>#N/A</v>
      </c>
      <c r="AW487" s="53" t="e">
        <f>AA487-AB487-VLOOKUP(C487, Вчера_Конвасэл!C:BL, 21, FALSE)</f>
        <v>#N/A</v>
      </c>
      <c r="AX487" s="53" t="e">
        <f>AC487-AD487-VLOOKUP(C487, Вчера_Конвасэл!C:BL, 23, FALSE)</f>
        <v>#N/A</v>
      </c>
      <c r="AY487" s="53" t="e">
        <f>VLOOKUP(C487, Вчера_Конвасэл!C:BL, 26, FALSE)+F487-Z487-AD487-AG487</f>
        <v>#N/A</v>
      </c>
      <c r="AZ487" s="53" t="e">
        <f>AE487-VLOOKUP(C487, Вчера_Конвасэл!C:BL, 25, FALSE)</f>
        <v>#N/A</v>
      </c>
    </row>
    <row r="488" spans="1:52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3">
        <f t="shared" si="15"/>
        <v>0</v>
      </c>
      <c r="AJ488" s="53">
        <f t="shared" si="16"/>
        <v>0</v>
      </c>
      <c r="AK488" s="53" t="str">
        <f>IF(ISNA(VLOOKUP(C488,Вчера_Конвасэл!C:C, 1, FALSE)),"ошибка",0)</f>
        <v>ошибка</v>
      </c>
      <c r="AL488" s="55"/>
      <c r="AM488" s="53" t="e">
        <f>D488-VLOOKUP(C488, Вчера_Конвасэл!C:BL, 2, FALSE)</f>
        <v>#N/A</v>
      </c>
      <c r="AN488" s="53" t="e">
        <f>E488-F488-VLOOKUP(C488, Вчера_Конвасэл!C:BL, 3, FALSE)</f>
        <v>#N/A</v>
      </c>
      <c r="AO488" s="53" t="e">
        <f>K488-L488-VLOOKUP(C488, Вчера_Конвасэл!C:BL, 5, FALSE)</f>
        <v>#N/A</v>
      </c>
      <c r="AP488" s="53" t="e">
        <f>M488-N488-VLOOKUP(C488, Вчера_Конвасэл!C:BL, 7, FALSE)</f>
        <v>#N/A</v>
      </c>
      <c r="AQ488" s="53" t="e">
        <f>O488-P488-VLOOKUP(C488, Вчера_Конвасэл!C:BL, 9, FALSE)</f>
        <v>#N/A</v>
      </c>
      <c r="AR488" s="53" t="e">
        <f>Q488-R488-VLOOKUP(C488, Вчера_Конвасэл!C:BL, 11, FALSE)</f>
        <v>#N/A</v>
      </c>
      <c r="AS488" s="53" t="e">
        <f>S488-T488-VLOOKUP(C488, Вчера_Конвасэл!C:BL, 13, FALSE)</f>
        <v>#N/A</v>
      </c>
      <c r="AT488" s="53" t="e">
        <f>U488-V488-VLOOKUP(C488, Вчера_Конвасэл!C:BL, 15, FALSE)</f>
        <v>#N/A</v>
      </c>
      <c r="AU488" s="53" t="e">
        <f>W488-X488-VLOOKUP(C488, Вчера_Конвасэл!C:BL, 17, FALSE)</f>
        <v>#N/A</v>
      </c>
      <c r="AV488" s="53" t="e">
        <f>Y488-Z488-VLOOKUP(C488, Вчера_Конвасэл!C:BL, 19, FALSE)</f>
        <v>#N/A</v>
      </c>
      <c r="AW488" s="53" t="e">
        <f>AA488-AB488-VLOOKUP(C488, Вчера_Конвасэл!C:BL, 21, FALSE)</f>
        <v>#N/A</v>
      </c>
      <c r="AX488" s="53" t="e">
        <f>AC488-AD488-VLOOKUP(C488, Вчера_Конвасэл!C:BL, 23, FALSE)</f>
        <v>#N/A</v>
      </c>
      <c r="AY488" s="53" t="e">
        <f>VLOOKUP(C488, Вчера_Конвасэл!C:BL, 26, FALSE)+F488-Z488-AD488-AG488</f>
        <v>#N/A</v>
      </c>
      <c r="AZ488" s="53" t="e">
        <f>AE488-VLOOKUP(C488, Вчера_Конвасэл!C:BL, 25, FALSE)</f>
        <v>#N/A</v>
      </c>
    </row>
    <row r="489" spans="1:52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3">
        <f t="shared" si="15"/>
        <v>0</v>
      </c>
      <c r="AJ489" s="53">
        <f t="shared" si="16"/>
        <v>0</v>
      </c>
      <c r="AK489" s="53" t="str">
        <f>IF(ISNA(VLOOKUP(C489,Вчера_Конвасэл!C:C, 1, FALSE)),"ошибка",0)</f>
        <v>ошибка</v>
      </c>
      <c r="AL489" s="55"/>
      <c r="AM489" s="53" t="e">
        <f>D489-VLOOKUP(C489, Вчера_Конвасэл!C:BL, 2, FALSE)</f>
        <v>#N/A</v>
      </c>
      <c r="AN489" s="53" t="e">
        <f>E489-F489-VLOOKUP(C489, Вчера_Конвасэл!C:BL, 3, FALSE)</f>
        <v>#N/A</v>
      </c>
      <c r="AO489" s="53" t="e">
        <f>K489-L489-VLOOKUP(C489, Вчера_Конвасэл!C:BL, 5, FALSE)</f>
        <v>#N/A</v>
      </c>
      <c r="AP489" s="53" t="e">
        <f>M489-N489-VLOOKUP(C489, Вчера_Конвасэл!C:BL, 7, FALSE)</f>
        <v>#N/A</v>
      </c>
      <c r="AQ489" s="53" t="e">
        <f>O489-P489-VLOOKUP(C489, Вчера_Конвасэл!C:BL, 9, FALSE)</f>
        <v>#N/A</v>
      </c>
      <c r="AR489" s="53" t="e">
        <f>Q489-R489-VLOOKUP(C489, Вчера_Конвасэл!C:BL, 11, FALSE)</f>
        <v>#N/A</v>
      </c>
      <c r="AS489" s="53" t="e">
        <f>S489-T489-VLOOKUP(C489, Вчера_Конвасэл!C:BL, 13, FALSE)</f>
        <v>#N/A</v>
      </c>
      <c r="AT489" s="53" t="e">
        <f>U489-V489-VLOOKUP(C489, Вчера_Конвасэл!C:BL, 15, FALSE)</f>
        <v>#N/A</v>
      </c>
      <c r="AU489" s="53" t="e">
        <f>W489-X489-VLOOKUP(C489, Вчера_Конвасэл!C:BL, 17, FALSE)</f>
        <v>#N/A</v>
      </c>
      <c r="AV489" s="53" t="e">
        <f>Y489-Z489-VLOOKUP(C489, Вчера_Конвасэл!C:BL, 19, FALSE)</f>
        <v>#N/A</v>
      </c>
      <c r="AW489" s="53" t="e">
        <f>AA489-AB489-VLOOKUP(C489, Вчера_Конвасэл!C:BL, 21, FALSE)</f>
        <v>#N/A</v>
      </c>
      <c r="AX489" s="53" t="e">
        <f>AC489-AD489-VLOOKUP(C489, Вчера_Конвасэл!C:BL, 23, FALSE)</f>
        <v>#N/A</v>
      </c>
      <c r="AY489" s="53" t="e">
        <f>VLOOKUP(C489, Вчера_Конвасэл!C:BL, 26, FALSE)+F489-Z489-AD489-AG489</f>
        <v>#N/A</v>
      </c>
      <c r="AZ489" s="53" t="e">
        <f>AE489-VLOOKUP(C489, Вчера_Конвасэл!C:BL, 25, FALSE)</f>
        <v>#N/A</v>
      </c>
    </row>
    <row r="490" spans="1:52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3">
        <f t="shared" si="15"/>
        <v>0</v>
      </c>
      <c r="AJ490" s="53">
        <f t="shared" si="16"/>
        <v>0</v>
      </c>
      <c r="AK490" s="53" t="str">
        <f>IF(ISNA(VLOOKUP(C490,Вчера_Конвасэл!C:C, 1, FALSE)),"ошибка",0)</f>
        <v>ошибка</v>
      </c>
      <c r="AL490" s="55"/>
      <c r="AM490" s="53" t="e">
        <f>D490-VLOOKUP(C490, Вчера_Конвасэл!C:BL, 2, FALSE)</f>
        <v>#N/A</v>
      </c>
      <c r="AN490" s="53" t="e">
        <f>E490-F490-VLOOKUP(C490, Вчера_Конвасэл!C:BL, 3, FALSE)</f>
        <v>#N/A</v>
      </c>
      <c r="AO490" s="53" t="e">
        <f>K490-L490-VLOOKUP(C490, Вчера_Конвасэл!C:BL, 5, FALSE)</f>
        <v>#N/A</v>
      </c>
      <c r="AP490" s="53" t="e">
        <f>M490-N490-VLOOKUP(C490, Вчера_Конвасэл!C:BL, 7, FALSE)</f>
        <v>#N/A</v>
      </c>
      <c r="AQ490" s="53" t="e">
        <f>O490-P490-VLOOKUP(C490, Вчера_Конвасэл!C:BL, 9, FALSE)</f>
        <v>#N/A</v>
      </c>
      <c r="AR490" s="53" t="e">
        <f>Q490-R490-VLOOKUP(C490, Вчера_Конвасэл!C:BL, 11, FALSE)</f>
        <v>#N/A</v>
      </c>
      <c r="AS490" s="53" t="e">
        <f>S490-T490-VLOOKUP(C490, Вчера_Конвасэл!C:BL, 13, FALSE)</f>
        <v>#N/A</v>
      </c>
      <c r="AT490" s="53" t="e">
        <f>U490-V490-VLOOKUP(C490, Вчера_Конвасэл!C:BL, 15, FALSE)</f>
        <v>#N/A</v>
      </c>
      <c r="AU490" s="53" t="e">
        <f>W490-X490-VLOOKUP(C490, Вчера_Конвасэл!C:BL, 17, FALSE)</f>
        <v>#N/A</v>
      </c>
      <c r="AV490" s="53" t="e">
        <f>Y490-Z490-VLOOKUP(C490, Вчера_Конвасэл!C:BL, 19, FALSE)</f>
        <v>#N/A</v>
      </c>
      <c r="AW490" s="53" t="e">
        <f>AA490-AB490-VLOOKUP(C490, Вчера_Конвасэл!C:BL, 21, FALSE)</f>
        <v>#N/A</v>
      </c>
      <c r="AX490" s="53" t="e">
        <f>AC490-AD490-VLOOKUP(C490, Вчера_Конвасэл!C:BL, 23, FALSE)</f>
        <v>#N/A</v>
      </c>
      <c r="AY490" s="53" t="e">
        <f>VLOOKUP(C490, Вчера_Конвасэл!C:BL, 26, FALSE)+F490-Z490-AD490-AG490</f>
        <v>#N/A</v>
      </c>
      <c r="AZ490" s="53" t="e">
        <f>AE490-VLOOKUP(C490, Вчера_Конвасэл!C:BL, 25, FALSE)</f>
        <v>#N/A</v>
      </c>
    </row>
    <row r="491" spans="1:52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3">
        <f t="shared" si="15"/>
        <v>0</v>
      </c>
      <c r="AJ491" s="53">
        <f t="shared" si="16"/>
        <v>0</v>
      </c>
      <c r="AK491" s="53" t="str">
        <f>IF(ISNA(VLOOKUP(C491,Вчера_Конвасэл!C:C, 1, FALSE)),"ошибка",0)</f>
        <v>ошибка</v>
      </c>
      <c r="AL491" s="55"/>
      <c r="AM491" s="53" t="e">
        <f>D491-VLOOKUP(C491, Вчера_Конвасэл!C:BL, 2, FALSE)</f>
        <v>#N/A</v>
      </c>
      <c r="AN491" s="53" t="e">
        <f>E491-F491-VLOOKUP(C491, Вчера_Конвасэл!C:BL, 3, FALSE)</f>
        <v>#N/A</v>
      </c>
      <c r="AO491" s="53" t="e">
        <f>K491-L491-VLOOKUP(C491, Вчера_Конвасэл!C:BL, 5, FALSE)</f>
        <v>#N/A</v>
      </c>
      <c r="AP491" s="53" t="e">
        <f>M491-N491-VLOOKUP(C491, Вчера_Конвасэл!C:BL, 7, FALSE)</f>
        <v>#N/A</v>
      </c>
      <c r="AQ491" s="53" t="e">
        <f>O491-P491-VLOOKUP(C491, Вчера_Конвасэл!C:BL, 9, FALSE)</f>
        <v>#N/A</v>
      </c>
      <c r="AR491" s="53" t="e">
        <f>Q491-R491-VLOOKUP(C491, Вчера_Конвасэл!C:BL, 11, FALSE)</f>
        <v>#N/A</v>
      </c>
      <c r="AS491" s="53" t="e">
        <f>S491-T491-VLOOKUP(C491, Вчера_Конвасэл!C:BL, 13, FALSE)</f>
        <v>#N/A</v>
      </c>
      <c r="AT491" s="53" t="e">
        <f>U491-V491-VLOOKUP(C491, Вчера_Конвасэл!C:BL, 15, FALSE)</f>
        <v>#N/A</v>
      </c>
      <c r="AU491" s="53" t="e">
        <f>W491-X491-VLOOKUP(C491, Вчера_Конвасэл!C:BL, 17, FALSE)</f>
        <v>#N/A</v>
      </c>
      <c r="AV491" s="53" t="e">
        <f>Y491-Z491-VLOOKUP(C491, Вчера_Конвасэл!C:BL, 19, FALSE)</f>
        <v>#N/A</v>
      </c>
      <c r="AW491" s="53" t="e">
        <f>AA491-AB491-VLOOKUP(C491, Вчера_Конвасэл!C:BL, 21, FALSE)</f>
        <v>#N/A</v>
      </c>
      <c r="AX491" s="53" t="e">
        <f>AC491-AD491-VLOOKUP(C491, Вчера_Конвасэл!C:BL, 23, FALSE)</f>
        <v>#N/A</v>
      </c>
      <c r="AY491" s="53" t="e">
        <f>VLOOKUP(C491, Вчера_Конвасэл!C:BL, 26, FALSE)+F491-Z491-AD491-AG491</f>
        <v>#N/A</v>
      </c>
      <c r="AZ491" s="53" t="e">
        <f>AE491-VLOOKUP(C491, Вчера_Конвасэл!C:BL, 25, FALSE)</f>
        <v>#N/A</v>
      </c>
    </row>
    <row r="492" spans="1:52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3">
        <f t="shared" si="15"/>
        <v>0</v>
      </c>
      <c r="AJ492" s="53">
        <f t="shared" si="16"/>
        <v>0</v>
      </c>
      <c r="AK492" s="53" t="str">
        <f>IF(ISNA(VLOOKUP(C492,Вчера_Конвасэл!C:C, 1, FALSE)),"ошибка",0)</f>
        <v>ошибка</v>
      </c>
      <c r="AL492" s="55"/>
      <c r="AM492" s="53" t="e">
        <f>D492-VLOOKUP(C492, Вчера_Конвасэл!C:BL, 2, FALSE)</f>
        <v>#N/A</v>
      </c>
      <c r="AN492" s="53" t="e">
        <f>E492-F492-VLOOKUP(C492, Вчера_Конвасэл!C:BL, 3, FALSE)</f>
        <v>#N/A</v>
      </c>
      <c r="AO492" s="53" t="e">
        <f>K492-L492-VLOOKUP(C492, Вчера_Конвасэл!C:BL, 5, FALSE)</f>
        <v>#N/A</v>
      </c>
      <c r="AP492" s="53" t="e">
        <f>M492-N492-VLOOKUP(C492, Вчера_Конвасэл!C:BL, 7, FALSE)</f>
        <v>#N/A</v>
      </c>
      <c r="AQ492" s="53" t="e">
        <f>O492-P492-VLOOKUP(C492, Вчера_Конвасэл!C:BL, 9, FALSE)</f>
        <v>#N/A</v>
      </c>
      <c r="AR492" s="53" t="e">
        <f>Q492-R492-VLOOKUP(C492, Вчера_Конвасэл!C:BL, 11, FALSE)</f>
        <v>#N/A</v>
      </c>
      <c r="AS492" s="53" t="e">
        <f>S492-T492-VLOOKUP(C492, Вчера_Конвасэл!C:BL, 13, FALSE)</f>
        <v>#N/A</v>
      </c>
      <c r="AT492" s="53" t="e">
        <f>U492-V492-VLOOKUP(C492, Вчера_Конвасэл!C:BL, 15, FALSE)</f>
        <v>#N/A</v>
      </c>
      <c r="AU492" s="53" t="e">
        <f>W492-X492-VLOOKUP(C492, Вчера_Конвасэл!C:BL, 17, FALSE)</f>
        <v>#N/A</v>
      </c>
      <c r="AV492" s="53" t="e">
        <f>Y492-Z492-VLOOKUP(C492, Вчера_Конвасэл!C:BL, 19, FALSE)</f>
        <v>#N/A</v>
      </c>
      <c r="AW492" s="53" t="e">
        <f>AA492-AB492-VLOOKUP(C492, Вчера_Конвасэл!C:BL, 21, FALSE)</f>
        <v>#N/A</v>
      </c>
      <c r="AX492" s="53" t="e">
        <f>AC492-AD492-VLOOKUP(C492, Вчера_Конвасэл!C:BL, 23, FALSE)</f>
        <v>#N/A</v>
      </c>
      <c r="AY492" s="53" t="e">
        <f>VLOOKUP(C492, Вчера_Конвасэл!C:BL, 26, FALSE)+F492-Z492-AD492-AG492</f>
        <v>#N/A</v>
      </c>
      <c r="AZ492" s="53" t="e">
        <f>AE492-VLOOKUP(C492, Вчера_Конвасэл!C:BL, 25, FALSE)</f>
        <v>#N/A</v>
      </c>
    </row>
    <row r="493" spans="1:52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3">
        <f t="shared" si="15"/>
        <v>0</v>
      </c>
      <c r="AJ493" s="53">
        <f t="shared" si="16"/>
        <v>0</v>
      </c>
      <c r="AK493" s="53" t="str">
        <f>IF(ISNA(VLOOKUP(C493,Вчера_Конвасэл!C:C, 1, FALSE)),"ошибка",0)</f>
        <v>ошибка</v>
      </c>
      <c r="AL493" s="55"/>
      <c r="AM493" s="53" t="e">
        <f>D493-VLOOKUP(C493, Вчера_Конвасэл!C:BL, 2, FALSE)</f>
        <v>#N/A</v>
      </c>
      <c r="AN493" s="53" t="e">
        <f>E493-F493-VLOOKUP(C493, Вчера_Конвасэл!C:BL, 3, FALSE)</f>
        <v>#N/A</v>
      </c>
      <c r="AO493" s="53" t="e">
        <f>K493-L493-VLOOKUP(C493, Вчера_Конвасэл!C:BL, 5, FALSE)</f>
        <v>#N/A</v>
      </c>
      <c r="AP493" s="53" t="e">
        <f>M493-N493-VLOOKUP(C493, Вчера_Конвасэл!C:BL, 7, FALSE)</f>
        <v>#N/A</v>
      </c>
      <c r="AQ493" s="53" t="e">
        <f>O493-P493-VLOOKUP(C493, Вчера_Конвасэл!C:BL, 9, FALSE)</f>
        <v>#N/A</v>
      </c>
      <c r="AR493" s="53" t="e">
        <f>Q493-R493-VLOOKUP(C493, Вчера_Конвасэл!C:BL, 11, FALSE)</f>
        <v>#N/A</v>
      </c>
      <c r="AS493" s="53" t="e">
        <f>S493-T493-VLOOKUP(C493, Вчера_Конвасэл!C:BL, 13, FALSE)</f>
        <v>#N/A</v>
      </c>
      <c r="AT493" s="53" t="e">
        <f>U493-V493-VLOOKUP(C493, Вчера_Конвасэл!C:BL, 15, FALSE)</f>
        <v>#N/A</v>
      </c>
      <c r="AU493" s="53" t="e">
        <f>W493-X493-VLOOKUP(C493, Вчера_Конвасэл!C:BL, 17, FALSE)</f>
        <v>#N/A</v>
      </c>
      <c r="AV493" s="53" t="e">
        <f>Y493-Z493-VLOOKUP(C493, Вчера_Конвасэл!C:BL, 19, FALSE)</f>
        <v>#N/A</v>
      </c>
      <c r="AW493" s="53" t="e">
        <f>AA493-AB493-VLOOKUP(C493, Вчера_Конвасэл!C:BL, 21, FALSE)</f>
        <v>#N/A</v>
      </c>
      <c r="AX493" s="53" t="e">
        <f>AC493-AD493-VLOOKUP(C493, Вчера_Конвасэл!C:BL, 23, FALSE)</f>
        <v>#N/A</v>
      </c>
      <c r="AY493" s="53" t="e">
        <f>VLOOKUP(C493, Вчера_Конвасэл!C:BL, 26, FALSE)+F493-Z493-AD493-AG493</f>
        <v>#N/A</v>
      </c>
      <c r="AZ493" s="53" t="e">
        <f>AE493-VLOOKUP(C493, Вчера_Конвасэл!C:BL, 25, FALSE)</f>
        <v>#N/A</v>
      </c>
    </row>
    <row r="494" spans="1:52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3">
        <f t="shared" si="15"/>
        <v>0</v>
      </c>
      <c r="AJ494" s="53">
        <f t="shared" si="16"/>
        <v>0</v>
      </c>
      <c r="AK494" s="53" t="str">
        <f>IF(ISNA(VLOOKUP(C494,Вчера_Конвасэл!C:C, 1, FALSE)),"ошибка",0)</f>
        <v>ошибка</v>
      </c>
      <c r="AL494" s="55"/>
      <c r="AM494" s="53" t="e">
        <f>D494-VLOOKUP(C494, Вчера_Конвасэл!C:BL, 2, FALSE)</f>
        <v>#N/A</v>
      </c>
      <c r="AN494" s="53" t="e">
        <f>E494-F494-VLOOKUP(C494, Вчера_Конвасэл!C:BL, 3, FALSE)</f>
        <v>#N/A</v>
      </c>
      <c r="AO494" s="53" t="e">
        <f>K494-L494-VLOOKUP(C494, Вчера_Конвасэл!C:BL, 5, FALSE)</f>
        <v>#N/A</v>
      </c>
      <c r="AP494" s="53" t="e">
        <f>M494-N494-VLOOKUP(C494, Вчера_Конвасэл!C:BL, 7, FALSE)</f>
        <v>#N/A</v>
      </c>
      <c r="AQ494" s="53" t="e">
        <f>O494-P494-VLOOKUP(C494, Вчера_Конвасэл!C:BL, 9, FALSE)</f>
        <v>#N/A</v>
      </c>
      <c r="AR494" s="53" t="e">
        <f>Q494-R494-VLOOKUP(C494, Вчера_Конвасэл!C:BL, 11, FALSE)</f>
        <v>#N/A</v>
      </c>
      <c r="AS494" s="53" t="e">
        <f>S494-T494-VLOOKUP(C494, Вчера_Конвасэл!C:BL, 13, FALSE)</f>
        <v>#N/A</v>
      </c>
      <c r="AT494" s="53" t="e">
        <f>U494-V494-VLOOKUP(C494, Вчера_Конвасэл!C:BL, 15, FALSE)</f>
        <v>#N/A</v>
      </c>
      <c r="AU494" s="53" t="e">
        <f>W494-X494-VLOOKUP(C494, Вчера_Конвасэл!C:BL, 17, FALSE)</f>
        <v>#N/A</v>
      </c>
      <c r="AV494" s="53" t="e">
        <f>Y494-Z494-VLOOKUP(C494, Вчера_Конвасэл!C:BL, 19, FALSE)</f>
        <v>#N/A</v>
      </c>
      <c r="AW494" s="53" t="e">
        <f>AA494-AB494-VLOOKUP(C494, Вчера_Конвасэл!C:BL, 21, FALSE)</f>
        <v>#N/A</v>
      </c>
      <c r="AX494" s="53" t="e">
        <f>AC494-AD494-VLOOKUP(C494, Вчера_Конвасэл!C:BL, 23, FALSE)</f>
        <v>#N/A</v>
      </c>
      <c r="AY494" s="53" t="e">
        <f>VLOOKUP(C494, Вчера_Конвасэл!C:BL, 26, FALSE)+F494-Z494-AD494-AG494</f>
        <v>#N/A</v>
      </c>
      <c r="AZ494" s="53" t="e">
        <f>AE494-VLOOKUP(C494, Вчера_Конвасэл!C:BL, 25, FALSE)</f>
        <v>#N/A</v>
      </c>
    </row>
    <row r="495" spans="1:52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3">
        <f t="shared" si="15"/>
        <v>0</v>
      </c>
      <c r="AJ495" s="53">
        <f t="shared" si="16"/>
        <v>0</v>
      </c>
      <c r="AK495" s="53" t="str">
        <f>IF(ISNA(VLOOKUP(C495,Вчера_Конвасэл!C:C, 1, FALSE)),"ошибка",0)</f>
        <v>ошибка</v>
      </c>
      <c r="AL495" s="55"/>
      <c r="AM495" s="53" t="e">
        <f>D495-VLOOKUP(C495, Вчера_Конвасэл!C:BL, 2, FALSE)</f>
        <v>#N/A</v>
      </c>
      <c r="AN495" s="53" t="e">
        <f>E495-F495-VLOOKUP(C495, Вчера_Конвасэл!C:BL, 3, FALSE)</f>
        <v>#N/A</v>
      </c>
      <c r="AO495" s="53" t="e">
        <f>K495-L495-VLOOKUP(C495, Вчера_Конвасэл!C:BL, 5, FALSE)</f>
        <v>#N/A</v>
      </c>
      <c r="AP495" s="53" t="e">
        <f>M495-N495-VLOOKUP(C495, Вчера_Конвасэл!C:BL, 7, FALSE)</f>
        <v>#N/A</v>
      </c>
      <c r="AQ495" s="53" t="e">
        <f>O495-P495-VLOOKUP(C495, Вчера_Конвасэл!C:BL, 9, FALSE)</f>
        <v>#N/A</v>
      </c>
      <c r="AR495" s="53" t="e">
        <f>Q495-R495-VLOOKUP(C495, Вчера_Конвасэл!C:BL, 11, FALSE)</f>
        <v>#N/A</v>
      </c>
      <c r="AS495" s="53" t="e">
        <f>S495-T495-VLOOKUP(C495, Вчера_Конвасэл!C:BL, 13, FALSE)</f>
        <v>#N/A</v>
      </c>
      <c r="AT495" s="53" t="e">
        <f>U495-V495-VLOOKUP(C495, Вчера_Конвасэл!C:BL, 15, FALSE)</f>
        <v>#N/A</v>
      </c>
      <c r="AU495" s="53" t="e">
        <f>W495-X495-VLOOKUP(C495, Вчера_Конвасэл!C:BL, 17, FALSE)</f>
        <v>#N/A</v>
      </c>
      <c r="AV495" s="53" t="e">
        <f>Y495-Z495-VLOOKUP(C495, Вчера_Конвасэл!C:BL, 19, FALSE)</f>
        <v>#N/A</v>
      </c>
      <c r="AW495" s="53" t="e">
        <f>AA495-AB495-VLOOKUP(C495, Вчера_Конвасэл!C:BL, 21, FALSE)</f>
        <v>#N/A</v>
      </c>
      <c r="AX495" s="53" t="e">
        <f>AC495-AD495-VLOOKUP(C495, Вчера_Конвасэл!C:BL, 23, FALSE)</f>
        <v>#N/A</v>
      </c>
      <c r="AY495" s="53" t="e">
        <f>VLOOKUP(C495, Вчера_Конвасэл!C:BL, 26, FALSE)+F495-Z495-AD495-AG495</f>
        <v>#N/A</v>
      </c>
      <c r="AZ495" s="53" t="e">
        <f>AE495-VLOOKUP(C495, Вчера_Конвасэл!C:BL, 25, FALSE)</f>
        <v>#N/A</v>
      </c>
    </row>
    <row r="496" spans="1:52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3">
        <f t="shared" si="15"/>
        <v>0</v>
      </c>
      <c r="AJ496" s="53">
        <f t="shared" si="16"/>
        <v>0</v>
      </c>
      <c r="AK496" s="53" t="str">
        <f>IF(ISNA(VLOOKUP(C496,Вчера_Конвасэл!C:C, 1, FALSE)),"ошибка",0)</f>
        <v>ошибка</v>
      </c>
      <c r="AL496" s="55"/>
      <c r="AM496" s="53" t="e">
        <f>D496-VLOOKUP(C496, Вчера_Конвасэл!C:BL, 2, FALSE)</f>
        <v>#N/A</v>
      </c>
      <c r="AN496" s="53" t="e">
        <f>E496-F496-VLOOKUP(C496, Вчера_Конвасэл!C:BL, 3, FALSE)</f>
        <v>#N/A</v>
      </c>
      <c r="AO496" s="53" t="e">
        <f>K496-L496-VLOOKUP(C496, Вчера_Конвасэл!C:BL, 5, FALSE)</f>
        <v>#N/A</v>
      </c>
      <c r="AP496" s="53" t="e">
        <f>M496-N496-VLOOKUP(C496, Вчера_Конвасэл!C:BL, 7, FALSE)</f>
        <v>#N/A</v>
      </c>
      <c r="AQ496" s="53" t="e">
        <f>O496-P496-VLOOKUP(C496, Вчера_Конвасэл!C:BL, 9, FALSE)</f>
        <v>#N/A</v>
      </c>
      <c r="AR496" s="53" t="e">
        <f>Q496-R496-VLOOKUP(C496, Вчера_Конвасэл!C:BL, 11, FALSE)</f>
        <v>#N/A</v>
      </c>
      <c r="AS496" s="53" t="e">
        <f>S496-T496-VLOOKUP(C496, Вчера_Конвасэл!C:BL, 13, FALSE)</f>
        <v>#N/A</v>
      </c>
      <c r="AT496" s="53" t="e">
        <f>U496-V496-VLOOKUP(C496, Вчера_Конвасэл!C:BL, 15, FALSE)</f>
        <v>#N/A</v>
      </c>
      <c r="AU496" s="53" t="e">
        <f>W496-X496-VLOOKUP(C496, Вчера_Конвасэл!C:BL, 17, FALSE)</f>
        <v>#N/A</v>
      </c>
      <c r="AV496" s="53" t="e">
        <f>Y496-Z496-VLOOKUP(C496, Вчера_Конвасэл!C:BL, 19, FALSE)</f>
        <v>#N/A</v>
      </c>
      <c r="AW496" s="53" t="e">
        <f>AA496-AB496-VLOOKUP(C496, Вчера_Конвасэл!C:BL, 21, FALSE)</f>
        <v>#N/A</v>
      </c>
      <c r="AX496" s="53" t="e">
        <f>AC496-AD496-VLOOKUP(C496, Вчера_Конвасэл!C:BL, 23, FALSE)</f>
        <v>#N/A</v>
      </c>
      <c r="AY496" s="53" t="e">
        <f>VLOOKUP(C496, Вчера_Конвасэл!C:BL, 26, FALSE)+F496-Z496-AD496-AG496</f>
        <v>#N/A</v>
      </c>
      <c r="AZ496" s="53" t="e">
        <f>AE496-VLOOKUP(C496, Вчера_Конвасэл!C:BL, 25, FALSE)</f>
        <v>#N/A</v>
      </c>
    </row>
    <row r="497" spans="1:52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3">
        <f t="shared" si="15"/>
        <v>0</v>
      </c>
      <c r="AJ497" s="53">
        <f t="shared" si="16"/>
        <v>0</v>
      </c>
      <c r="AK497" s="53" t="str">
        <f>IF(ISNA(VLOOKUP(C497,Вчера_Конвасэл!C:C, 1, FALSE)),"ошибка",0)</f>
        <v>ошибка</v>
      </c>
      <c r="AL497" s="55"/>
      <c r="AM497" s="53" t="e">
        <f>D497-VLOOKUP(C497, Вчера_Конвасэл!C:BL, 2, FALSE)</f>
        <v>#N/A</v>
      </c>
      <c r="AN497" s="53" t="e">
        <f>E497-F497-VLOOKUP(C497, Вчера_Конвасэл!C:BL, 3, FALSE)</f>
        <v>#N/A</v>
      </c>
      <c r="AO497" s="53" t="e">
        <f>K497-L497-VLOOKUP(C497, Вчера_Конвасэл!C:BL, 5, FALSE)</f>
        <v>#N/A</v>
      </c>
      <c r="AP497" s="53" t="e">
        <f>M497-N497-VLOOKUP(C497, Вчера_Конвасэл!C:BL, 7, FALSE)</f>
        <v>#N/A</v>
      </c>
      <c r="AQ497" s="53" t="e">
        <f>O497-P497-VLOOKUP(C497, Вчера_Конвасэл!C:BL, 9, FALSE)</f>
        <v>#N/A</v>
      </c>
      <c r="AR497" s="53" t="e">
        <f>Q497-R497-VLOOKUP(C497, Вчера_Конвасэл!C:BL, 11, FALSE)</f>
        <v>#N/A</v>
      </c>
      <c r="AS497" s="53" t="e">
        <f>S497-T497-VLOOKUP(C497, Вчера_Конвасэл!C:BL, 13, FALSE)</f>
        <v>#N/A</v>
      </c>
      <c r="AT497" s="53" t="e">
        <f>U497-V497-VLOOKUP(C497, Вчера_Конвасэл!C:BL, 15, FALSE)</f>
        <v>#N/A</v>
      </c>
      <c r="AU497" s="53" t="e">
        <f>W497-X497-VLOOKUP(C497, Вчера_Конвасэл!C:BL, 17, FALSE)</f>
        <v>#N/A</v>
      </c>
      <c r="AV497" s="53" t="e">
        <f>Y497-Z497-VLOOKUP(C497, Вчера_Конвасэл!C:BL, 19, FALSE)</f>
        <v>#N/A</v>
      </c>
      <c r="AW497" s="53" t="e">
        <f>AA497-AB497-VLOOKUP(C497, Вчера_Конвасэл!C:BL, 21, FALSE)</f>
        <v>#N/A</v>
      </c>
      <c r="AX497" s="53" t="e">
        <f>AC497-AD497-VLOOKUP(C497, Вчера_Конвасэл!C:BL, 23, FALSE)</f>
        <v>#N/A</v>
      </c>
      <c r="AY497" s="53" t="e">
        <f>VLOOKUP(C497, Вчера_Конвасэл!C:BL, 26, FALSE)+F497-Z497-AD497-AG497</f>
        <v>#N/A</v>
      </c>
      <c r="AZ497" s="53" t="e">
        <f>AE497-VLOOKUP(C497, Вчера_Конвасэл!C:BL, 25, FALSE)</f>
        <v>#N/A</v>
      </c>
    </row>
    <row r="498" spans="1:52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3">
        <f t="shared" si="15"/>
        <v>0</v>
      </c>
      <c r="AJ498" s="53">
        <f t="shared" si="16"/>
        <v>0</v>
      </c>
      <c r="AK498" s="53" t="str">
        <f>IF(ISNA(VLOOKUP(C498,Вчера_Конвасэл!C:C, 1, FALSE)),"ошибка",0)</f>
        <v>ошибка</v>
      </c>
      <c r="AL498" s="55"/>
      <c r="AM498" s="53" t="e">
        <f>D498-VLOOKUP(C498, Вчера_Конвасэл!C:BL, 2, FALSE)</f>
        <v>#N/A</v>
      </c>
      <c r="AN498" s="53" t="e">
        <f>E498-F498-VLOOKUP(C498, Вчера_Конвасэл!C:BL, 3, FALSE)</f>
        <v>#N/A</v>
      </c>
      <c r="AO498" s="53" t="e">
        <f>K498-L498-VLOOKUP(C498, Вчера_Конвасэл!C:BL, 5, FALSE)</f>
        <v>#N/A</v>
      </c>
      <c r="AP498" s="53" t="e">
        <f>M498-N498-VLOOKUP(C498, Вчера_Конвасэл!C:BL, 7, FALSE)</f>
        <v>#N/A</v>
      </c>
      <c r="AQ498" s="53" t="e">
        <f>O498-P498-VLOOKUP(C498, Вчера_Конвасэл!C:BL, 9, FALSE)</f>
        <v>#N/A</v>
      </c>
      <c r="AR498" s="53" t="e">
        <f>Q498-R498-VLOOKUP(C498, Вчера_Конвасэл!C:BL, 11, FALSE)</f>
        <v>#N/A</v>
      </c>
      <c r="AS498" s="53" t="e">
        <f>S498-T498-VLOOKUP(C498, Вчера_Конвасэл!C:BL, 13, FALSE)</f>
        <v>#N/A</v>
      </c>
      <c r="AT498" s="53" t="e">
        <f>U498-V498-VLOOKUP(C498, Вчера_Конвасэл!C:BL, 15, FALSE)</f>
        <v>#N/A</v>
      </c>
      <c r="AU498" s="53" t="e">
        <f>W498-X498-VLOOKUP(C498, Вчера_Конвасэл!C:BL, 17, FALSE)</f>
        <v>#N/A</v>
      </c>
      <c r="AV498" s="53" t="e">
        <f>Y498-Z498-VLOOKUP(C498, Вчера_Конвасэл!C:BL, 19, FALSE)</f>
        <v>#N/A</v>
      </c>
      <c r="AW498" s="53" t="e">
        <f>AA498-AB498-VLOOKUP(C498, Вчера_Конвасэл!C:BL, 21, FALSE)</f>
        <v>#N/A</v>
      </c>
      <c r="AX498" s="53" t="e">
        <f>AC498-AD498-VLOOKUP(C498, Вчера_Конвасэл!C:BL, 23, FALSE)</f>
        <v>#N/A</v>
      </c>
      <c r="AY498" s="53" t="e">
        <f>VLOOKUP(C498, Вчера_Конвасэл!C:BL, 26, FALSE)+F498-Z498-AD498-AG498</f>
        <v>#N/A</v>
      </c>
      <c r="AZ498" s="53" t="e">
        <f>AE498-VLOOKUP(C498, Вчера_Конвасэл!C:BL, 25, FALSE)</f>
        <v>#N/A</v>
      </c>
    </row>
    <row r="499" spans="1:52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3">
        <f t="shared" si="15"/>
        <v>0</v>
      </c>
      <c r="AJ499" s="53">
        <f t="shared" si="16"/>
        <v>0</v>
      </c>
      <c r="AK499" s="53" t="str">
        <f>IF(ISNA(VLOOKUP(C499,Вчера_Конвасэл!C:C, 1, FALSE)),"ошибка",0)</f>
        <v>ошибка</v>
      </c>
      <c r="AL499" s="55"/>
      <c r="AM499" s="53" t="e">
        <f>D499-VLOOKUP(C499, Вчера_Конвасэл!C:BL, 2, FALSE)</f>
        <v>#N/A</v>
      </c>
      <c r="AN499" s="53" t="e">
        <f>E499-F499-VLOOKUP(C499, Вчера_Конвасэл!C:BL, 3, FALSE)</f>
        <v>#N/A</v>
      </c>
      <c r="AO499" s="53" t="e">
        <f>K499-L499-VLOOKUP(C499, Вчера_Конвасэл!C:BL, 5, FALSE)</f>
        <v>#N/A</v>
      </c>
      <c r="AP499" s="53" t="e">
        <f>M499-N499-VLOOKUP(C499, Вчера_Конвасэл!C:BL, 7, FALSE)</f>
        <v>#N/A</v>
      </c>
      <c r="AQ499" s="53" t="e">
        <f>O499-P499-VLOOKUP(C499, Вчера_Конвасэл!C:BL, 9, FALSE)</f>
        <v>#N/A</v>
      </c>
      <c r="AR499" s="53" t="e">
        <f>Q499-R499-VLOOKUP(C499, Вчера_Конвасэл!C:BL, 11, FALSE)</f>
        <v>#N/A</v>
      </c>
      <c r="AS499" s="53" t="e">
        <f>S499-T499-VLOOKUP(C499, Вчера_Конвасэл!C:BL, 13, FALSE)</f>
        <v>#N/A</v>
      </c>
      <c r="AT499" s="53" t="e">
        <f>U499-V499-VLOOKUP(C499, Вчера_Конвасэл!C:BL, 15, FALSE)</f>
        <v>#N/A</v>
      </c>
      <c r="AU499" s="53" t="e">
        <f>W499-X499-VLOOKUP(C499, Вчера_Конвасэл!C:BL, 17, FALSE)</f>
        <v>#N/A</v>
      </c>
      <c r="AV499" s="53" t="e">
        <f>Y499-Z499-VLOOKUP(C499, Вчера_Конвасэл!C:BL, 19, FALSE)</f>
        <v>#N/A</v>
      </c>
      <c r="AW499" s="53" t="e">
        <f>AA499-AB499-VLOOKUP(C499, Вчера_Конвасэл!C:BL, 21, FALSE)</f>
        <v>#N/A</v>
      </c>
      <c r="AX499" s="53" t="e">
        <f>AC499-AD499-VLOOKUP(C499, Вчера_Конвасэл!C:BL, 23, FALSE)</f>
        <v>#N/A</v>
      </c>
      <c r="AY499" s="53" t="e">
        <f>VLOOKUP(C499, Вчера_Конвасэл!C:BL, 26, FALSE)+F499-Z499-AD499-AG499</f>
        <v>#N/A</v>
      </c>
      <c r="AZ499" s="53" t="e">
        <f>AE499-VLOOKUP(C499, Вчера_Конвасэл!C:BL, 25, FALSE)</f>
        <v>#N/A</v>
      </c>
    </row>
    <row r="500" spans="1:52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3">
        <f t="shared" si="15"/>
        <v>0</v>
      </c>
      <c r="AJ500" s="53">
        <f t="shared" si="16"/>
        <v>0</v>
      </c>
      <c r="AK500" s="53" t="str">
        <f>IF(ISNA(VLOOKUP(C500,Вчера_Конвасэл!C:C, 1, FALSE)),"ошибка",0)</f>
        <v>ошибка</v>
      </c>
      <c r="AL500" s="55"/>
      <c r="AM500" s="53" t="e">
        <f>D500-VLOOKUP(C500, Вчера_Конвасэл!C:BL, 2, FALSE)</f>
        <v>#N/A</v>
      </c>
      <c r="AN500" s="53" t="e">
        <f>E500-F500-VLOOKUP(C500, Вчера_Конвасэл!C:BL, 3, FALSE)</f>
        <v>#N/A</v>
      </c>
      <c r="AO500" s="53" t="e">
        <f>K500-L500-VLOOKUP(C500, Вчера_Конвасэл!C:BL, 5, FALSE)</f>
        <v>#N/A</v>
      </c>
      <c r="AP500" s="53" t="e">
        <f>M500-N500-VLOOKUP(C500, Вчера_Конвасэл!C:BL, 7, FALSE)</f>
        <v>#N/A</v>
      </c>
      <c r="AQ500" s="53" t="e">
        <f>O500-P500-VLOOKUP(C500, Вчера_Конвасэл!C:BL, 9, FALSE)</f>
        <v>#N/A</v>
      </c>
      <c r="AR500" s="53" t="e">
        <f>Q500-R500-VLOOKUP(C500, Вчера_Конвасэл!C:BL, 11, FALSE)</f>
        <v>#N/A</v>
      </c>
      <c r="AS500" s="53" t="e">
        <f>S500-T500-VLOOKUP(C500, Вчера_Конвасэл!C:BL, 13, FALSE)</f>
        <v>#N/A</v>
      </c>
      <c r="AT500" s="53" t="e">
        <f>U500-V500-VLOOKUP(C500, Вчера_Конвасэл!C:BL, 15, FALSE)</f>
        <v>#N/A</v>
      </c>
      <c r="AU500" s="53" t="e">
        <f>W500-X500-VLOOKUP(C500, Вчера_Конвасэл!C:BL, 17, FALSE)</f>
        <v>#N/A</v>
      </c>
      <c r="AV500" s="53" t="e">
        <f>Y500-Z500-VLOOKUP(C500, Вчера_Конвасэл!C:BL, 19, FALSE)</f>
        <v>#N/A</v>
      </c>
      <c r="AW500" s="53" t="e">
        <f>AA500-AB500-VLOOKUP(C500, Вчера_Конвасэл!C:BL, 21, FALSE)</f>
        <v>#N/A</v>
      </c>
      <c r="AX500" s="53" t="e">
        <f>AC500-AD500-VLOOKUP(C500, Вчера_Конвасэл!C:BL, 23, FALSE)</f>
        <v>#N/A</v>
      </c>
      <c r="AY500" s="53" t="e">
        <f>VLOOKUP(C500, Вчера_Конвасэл!C:BL, 26, FALSE)+F500-Z500-AD500-AG500</f>
        <v>#N/A</v>
      </c>
      <c r="AZ500" s="53" t="e">
        <f>AE500-VLOOKUP(C500, Вчера_Конвасэл!C:BL, 25, FALSE)</f>
        <v>#N/A</v>
      </c>
    </row>
    <row r="501" spans="1:52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3">
        <f t="shared" si="15"/>
        <v>0</v>
      </c>
      <c r="AJ501" s="53">
        <f t="shared" si="16"/>
        <v>0</v>
      </c>
      <c r="AK501" s="53" t="str">
        <f>IF(ISNA(VLOOKUP(C501,Вчера_Конвасэл!C:C, 1, FALSE)),"ошибка",0)</f>
        <v>ошибка</v>
      </c>
      <c r="AL501" s="55"/>
      <c r="AM501" s="53" t="e">
        <f>D501-VLOOKUP(C501, Вчера_Конвасэл!C:BL, 2, FALSE)</f>
        <v>#N/A</v>
      </c>
      <c r="AN501" s="53" t="e">
        <f>E501-F501-VLOOKUP(C501, Вчера_Конвасэл!C:BL, 3, FALSE)</f>
        <v>#N/A</v>
      </c>
      <c r="AO501" s="53" t="e">
        <f>K501-L501-VLOOKUP(C501, Вчера_Конвасэл!C:BL, 5, FALSE)</f>
        <v>#N/A</v>
      </c>
      <c r="AP501" s="53" t="e">
        <f>M501-N501-VLOOKUP(C501, Вчера_Конвасэл!C:BL, 7, FALSE)</f>
        <v>#N/A</v>
      </c>
      <c r="AQ501" s="53" t="e">
        <f>O501-P501-VLOOKUP(C501, Вчера_Конвасэл!C:BL, 9, FALSE)</f>
        <v>#N/A</v>
      </c>
      <c r="AR501" s="53" t="e">
        <f>Q501-R501-VLOOKUP(C501, Вчера_Конвасэл!C:BL, 11, FALSE)</f>
        <v>#N/A</v>
      </c>
      <c r="AS501" s="53" t="e">
        <f>S501-T501-VLOOKUP(C501, Вчера_Конвасэл!C:BL, 13, FALSE)</f>
        <v>#N/A</v>
      </c>
      <c r="AT501" s="53" t="e">
        <f>U501-V501-VLOOKUP(C501, Вчера_Конвасэл!C:BL, 15, FALSE)</f>
        <v>#N/A</v>
      </c>
      <c r="AU501" s="53" t="e">
        <f>W501-X501-VLOOKUP(C501, Вчера_Конвасэл!C:BL, 17, FALSE)</f>
        <v>#N/A</v>
      </c>
      <c r="AV501" s="53" t="e">
        <f>Y501-Z501-VLOOKUP(C501, Вчера_Конвасэл!C:BL, 19, FALSE)</f>
        <v>#N/A</v>
      </c>
      <c r="AW501" s="53" t="e">
        <f>AA501-AB501-VLOOKUP(C501, Вчера_Конвасэл!C:BL, 21, FALSE)</f>
        <v>#N/A</v>
      </c>
      <c r="AX501" s="53" t="e">
        <f>AC501-AD501-VLOOKUP(C501, Вчера_Конвасэл!C:BL, 23, FALSE)</f>
        <v>#N/A</v>
      </c>
      <c r="AY501" s="53" t="e">
        <f>VLOOKUP(C501, Вчера_Конвасэл!C:BL, 26, FALSE)+F501-Z501-AD501-AG501</f>
        <v>#N/A</v>
      </c>
      <c r="AZ501" s="53" t="e">
        <f>AE501-VLOOKUP(C501, Вчера_Конвасэл!C:BL, 25, FALSE)</f>
        <v>#N/A</v>
      </c>
    </row>
    <row r="502" spans="1:52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3">
        <f t="shared" si="15"/>
        <v>0</v>
      </c>
      <c r="AJ502" s="53">
        <f t="shared" si="16"/>
        <v>0</v>
      </c>
      <c r="AK502" s="53" t="str">
        <f>IF(ISNA(VLOOKUP(C502,Вчера_Конвасэл!C:C, 1, FALSE)),"ошибка",0)</f>
        <v>ошибка</v>
      </c>
      <c r="AL502" s="55"/>
      <c r="AM502" s="53" t="e">
        <f>D502-VLOOKUP(C502, Вчера_Конвасэл!C:BL, 2, FALSE)</f>
        <v>#N/A</v>
      </c>
      <c r="AN502" s="53" t="e">
        <f>E502-F502-VLOOKUP(C502, Вчера_Конвасэл!C:BL, 3, FALSE)</f>
        <v>#N/A</v>
      </c>
      <c r="AO502" s="53" t="e">
        <f>K502-L502-VLOOKUP(C502, Вчера_Конвасэл!C:BL, 5, FALSE)</f>
        <v>#N/A</v>
      </c>
      <c r="AP502" s="53" t="e">
        <f>M502-N502-VLOOKUP(C502, Вчера_Конвасэл!C:BL, 7, FALSE)</f>
        <v>#N/A</v>
      </c>
      <c r="AQ502" s="53" t="e">
        <f>O502-P502-VLOOKUP(C502, Вчера_Конвасэл!C:BL, 9, FALSE)</f>
        <v>#N/A</v>
      </c>
      <c r="AR502" s="53" t="e">
        <f>Q502-R502-VLOOKUP(C502, Вчера_Конвасэл!C:BL, 11, FALSE)</f>
        <v>#N/A</v>
      </c>
      <c r="AS502" s="53" t="e">
        <f>S502-T502-VLOOKUP(C502, Вчера_Конвасэл!C:BL, 13, FALSE)</f>
        <v>#N/A</v>
      </c>
      <c r="AT502" s="53" t="e">
        <f>U502-V502-VLOOKUP(C502, Вчера_Конвасэл!C:BL, 15, FALSE)</f>
        <v>#N/A</v>
      </c>
      <c r="AU502" s="53" t="e">
        <f>W502-X502-VLOOKUP(C502, Вчера_Конвасэл!C:BL, 17, FALSE)</f>
        <v>#N/A</v>
      </c>
      <c r="AV502" s="53" t="e">
        <f>Y502-Z502-VLOOKUP(C502, Вчера_Конвасэл!C:BL, 19, FALSE)</f>
        <v>#N/A</v>
      </c>
      <c r="AW502" s="53" t="e">
        <f>AA502-AB502-VLOOKUP(C502, Вчера_Конвасэл!C:BL, 21, FALSE)</f>
        <v>#N/A</v>
      </c>
      <c r="AX502" s="53" t="e">
        <f>AC502-AD502-VLOOKUP(C502, Вчера_Конвасэл!C:BL, 23, FALSE)</f>
        <v>#N/A</v>
      </c>
      <c r="AY502" s="53" t="e">
        <f>VLOOKUP(C502, Вчера_Конвасэл!C:BL, 26, FALSE)+F502-Z502-AD502-AG502</f>
        <v>#N/A</v>
      </c>
      <c r="AZ502" s="53" t="e">
        <f>AE502-VLOOKUP(C502, Вчера_Конвасэл!C:BL, 25, FALSE)</f>
        <v>#N/A</v>
      </c>
    </row>
    <row r="503" spans="1:52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3">
        <f t="shared" si="15"/>
        <v>0</v>
      </c>
      <c r="AJ503" s="53">
        <f t="shared" si="16"/>
        <v>0</v>
      </c>
      <c r="AK503" s="53" t="str">
        <f>IF(ISNA(VLOOKUP(C503,Вчера_Конвасэл!C:C, 1, FALSE)),"ошибка",0)</f>
        <v>ошибка</v>
      </c>
      <c r="AL503" s="55"/>
      <c r="AM503" s="53" t="e">
        <f>D503-VLOOKUP(C503, Вчера_Конвасэл!C:BL, 2, FALSE)</f>
        <v>#N/A</v>
      </c>
      <c r="AN503" s="53" t="e">
        <f>E503-F503-VLOOKUP(C503, Вчера_Конвасэл!C:BL, 3, FALSE)</f>
        <v>#N/A</v>
      </c>
      <c r="AO503" s="53" t="e">
        <f>K503-L503-VLOOKUP(C503, Вчера_Конвасэл!C:BL, 5, FALSE)</f>
        <v>#N/A</v>
      </c>
      <c r="AP503" s="53" t="e">
        <f>M503-N503-VLOOKUP(C503, Вчера_Конвасэл!C:BL, 7, FALSE)</f>
        <v>#N/A</v>
      </c>
      <c r="AQ503" s="53" t="e">
        <f>O503-P503-VLOOKUP(C503, Вчера_Конвасэл!C:BL, 9, FALSE)</f>
        <v>#N/A</v>
      </c>
      <c r="AR503" s="53" t="e">
        <f>Q503-R503-VLOOKUP(C503, Вчера_Конвасэл!C:BL, 11, FALSE)</f>
        <v>#N/A</v>
      </c>
      <c r="AS503" s="53" t="e">
        <f>S503-T503-VLOOKUP(C503, Вчера_Конвасэл!C:BL, 13, FALSE)</f>
        <v>#N/A</v>
      </c>
      <c r="AT503" s="53" t="e">
        <f>U503-V503-VLOOKUP(C503, Вчера_Конвасэл!C:BL, 15, FALSE)</f>
        <v>#N/A</v>
      </c>
      <c r="AU503" s="53" t="e">
        <f>W503-X503-VLOOKUP(C503, Вчера_Конвасэл!C:BL, 17, FALSE)</f>
        <v>#N/A</v>
      </c>
      <c r="AV503" s="53" t="e">
        <f>Y503-Z503-VLOOKUP(C503, Вчера_Конвасэл!C:BL, 19, FALSE)</f>
        <v>#N/A</v>
      </c>
      <c r="AW503" s="53" t="e">
        <f>AA503-AB503-VLOOKUP(C503, Вчера_Конвасэл!C:BL, 21, FALSE)</f>
        <v>#N/A</v>
      </c>
      <c r="AX503" s="53" t="e">
        <f>AC503-AD503-VLOOKUP(C503, Вчера_Конвасэл!C:BL, 23, FALSE)</f>
        <v>#N/A</v>
      </c>
      <c r="AY503" s="53" t="e">
        <f>VLOOKUP(C503, Вчера_Конвасэл!C:BL, 26, FALSE)+F503-Z503-AD503-AG503</f>
        <v>#N/A</v>
      </c>
      <c r="AZ503" s="53" t="e">
        <f>AE503-VLOOKUP(C503, Вчера_Конвасэл!C:BL, 25, FALSE)</f>
        <v>#N/A</v>
      </c>
    </row>
    <row r="504" spans="1:52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3">
        <f t="shared" si="15"/>
        <v>0</v>
      </c>
      <c r="AJ504" s="53">
        <f t="shared" si="16"/>
        <v>0</v>
      </c>
      <c r="AK504" s="53" t="str">
        <f>IF(ISNA(VLOOKUP(C504,Вчера_Конвасэл!C:C, 1, FALSE)),"ошибка",0)</f>
        <v>ошибка</v>
      </c>
      <c r="AL504" s="55"/>
      <c r="AM504" s="53" t="e">
        <f>D504-VLOOKUP(C504, Вчера_Конвасэл!C:BL, 2, FALSE)</f>
        <v>#N/A</v>
      </c>
      <c r="AN504" s="53" t="e">
        <f>E504-F504-VLOOKUP(C504, Вчера_Конвасэл!C:BL, 3, FALSE)</f>
        <v>#N/A</v>
      </c>
      <c r="AO504" s="53" t="e">
        <f>K504-L504-VLOOKUP(C504, Вчера_Конвасэл!C:BL, 5, FALSE)</f>
        <v>#N/A</v>
      </c>
      <c r="AP504" s="53" t="e">
        <f>M504-N504-VLOOKUP(C504, Вчера_Конвасэл!C:BL, 7, FALSE)</f>
        <v>#N/A</v>
      </c>
      <c r="AQ504" s="53" t="e">
        <f>O504-P504-VLOOKUP(C504, Вчера_Конвасэл!C:BL, 9, FALSE)</f>
        <v>#N/A</v>
      </c>
      <c r="AR504" s="53" t="e">
        <f>Q504-R504-VLOOKUP(C504, Вчера_Конвасэл!C:BL, 11, FALSE)</f>
        <v>#N/A</v>
      </c>
      <c r="AS504" s="53" t="e">
        <f>S504-T504-VLOOKUP(C504, Вчера_Конвасэл!C:BL, 13, FALSE)</f>
        <v>#N/A</v>
      </c>
      <c r="AT504" s="53" t="e">
        <f>U504-V504-VLOOKUP(C504, Вчера_Конвасэл!C:BL, 15, FALSE)</f>
        <v>#N/A</v>
      </c>
      <c r="AU504" s="53" t="e">
        <f>W504-X504-VLOOKUP(C504, Вчера_Конвасэл!C:BL, 17, FALSE)</f>
        <v>#N/A</v>
      </c>
      <c r="AV504" s="53" t="e">
        <f>Y504-Z504-VLOOKUP(C504, Вчера_Конвасэл!C:BL, 19, FALSE)</f>
        <v>#N/A</v>
      </c>
      <c r="AW504" s="53" t="e">
        <f>AA504-AB504-VLOOKUP(C504, Вчера_Конвасэл!C:BL, 21, FALSE)</f>
        <v>#N/A</v>
      </c>
      <c r="AX504" s="53" t="e">
        <f>AC504-AD504-VLOOKUP(C504, Вчера_Конвасэл!C:BL, 23, FALSE)</f>
        <v>#N/A</v>
      </c>
      <c r="AY504" s="53" t="e">
        <f>VLOOKUP(C504, Вчера_Конвасэл!C:BL, 26, FALSE)+F504-Z504-AD504-AG504</f>
        <v>#N/A</v>
      </c>
      <c r="AZ504" s="53" t="e">
        <f>AE504-VLOOKUP(C504, Вчера_Конвасэл!C:BL, 25, FALSE)</f>
        <v>#N/A</v>
      </c>
    </row>
    <row r="505" spans="1:52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3">
        <f t="shared" si="15"/>
        <v>0</v>
      </c>
      <c r="AJ505" s="53">
        <f t="shared" si="16"/>
        <v>0</v>
      </c>
      <c r="AK505" s="53" t="str">
        <f>IF(ISNA(VLOOKUP(C505,Вчера_Конвасэл!C:C, 1, FALSE)),"ошибка",0)</f>
        <v>ошибка</v>
      </c>
      <c r="AL505" s="55"/>
      <c r="AM505" s="53" t="e">
        <f>D505-VLOOKUP(C505, Вчера_Конвасэл!C:BL, 2, FALSE)</f>
        <v>#N/A</v>
      </c>
      <c r="AN505" s="53" t="e">
        <f>E505-F505-VLOOKUP(C505, Вчера_Конвасэл!C:BL, 3, FALSE)</f>
        <v>#N/A</v>
      </c>
      <c r="AO505" s="53" t="e">
        <f>K505-L505-VLOOKUP(C505, Вчера_Конвасэл!C:BL, 5, FALSE)</f>
        <v>#N/A</v>
      </c>
      <c r="AP505" s="53" t="e">
        <f>M505-N505-VLOOKUP(C505, Вчера_Конвасэл!C:BL, 7, FALSE)</f>
        <v>#N/A</v>
      </c>
      <c r="AQ505" s="53" t="e">
        <f>O505-P505-VLOOKUP(C505, Вчера_Конвасэл!C:BL, 9, FALSE)</f>
        <v>#N/A</v>
      </c>
      <c r="AR505" s="53" t="e">
        <f>Q505-R505-VLOOKUP(C505, Вчера_Конвасэл!C:BL, 11, FALSE)</f>
        <v>#N/A</v>
      </c>
      <c r="AS505" s="53" t="e">
        <f>S505-T505-VLOOKUP(C505, Вчера_Конвасэл!C:BL, 13, FALSE)</f>
        <v>#N/A</v>
      </c>
      <c r="AT505" s="53" t="e">
        <f>U505-V505-VLOOKUP(C505, Вчера_Конвасэл!C:BL, 15, FALSE)</f>
        <v>#N/A</v>
      </c>
      <c r="AU505" s="53" t="e">
        <f>W505-X505-VLOOKUP(C505, Вчера_Конвасэл!C:BL, 17, FALSE)</f>
        <v>#N/A</v>
      </c>
      <c r="AV505" s="53" t="e">
        <f>Y505-Z505-VLOOKUP(C505, Вчера_Конвасэл!C:BL, 19, FALSE)</f>
        <v>#N/A</v>
      </c>
      <c r="AW505" s="53" t="e">
        <f>AA505-AB505-VLOOKUP(C505, Вчера_Конвасэл!C:BL, 21, FALSE)</f>
        <v>#N/A</v>
      </c>
      <c r="AX505" s="53" t="e">
        <f>AC505-AD505-VLOOKUP(C505, Вчера_Конвасэл!C:BL, 23, FALSE)</f>
        <v>#N/A</v>
      </c>
      <c r="AY505" s="53" t="e">
        <f>VLOOKUP(C505, Вчера_Конвасэл!C:BL, 26, FALSE)+F505-Z505-AD505-AG505</f>
        <v>#N/A</v>
      </c>
      <c r="AZ505" s="53" t="e">
        <f>AE505-VLOOKUP(C505, Вчера_Конвасэл!C:BL, 25, FALSE)</f>
        <v>#N/A</v>
      </c>
    </row>
    <row r="506" spans="1:52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3">
        <f t="shared" si="15"/>
        <v>0</v>
      </c>
      <c r="AJ506" s="53">
        <f t="shared" si="16"/>
        <v>0</v>
      </c>
      <c r="AK506" s="53" t="str">
        <f>IF(ISNA(VLOOKUP(C506,Вчера_Конвасэл!C:C, 1, FALSE)),"ошибка",0)</f>
        <v>ошибка</v>
      </c>
      <c r="AL506" s="55"/>
      <c r="AM506" s="53" t="e">
        <f>D506-VLOOKUP(C506, Вчера_Конвасэл!C:BL, 2, FALSE)</f>
        <v>#N/A</v>
      </c>
      <c r="AN506" s="53" t="e">
        <f>E506-F506-VLOOKUP(C506, Вчера_Конвасэл!C:BL, 3, FALSE)</f>
        <v>#N/A</v>
      </c>
      <c r="AO506" s="53" t="e">
        <f>K506-L506-VLOOKUP(C506, Вчера_Конвасэл!C:BL, 5, FALSE)</f>
        <v>#N/A</v>
      </c>
      <c r="AP506" s="53" t="e">
        <f>M506-N506-VLOOKUP(C506, Вчера_Конвасэл!C:BL, 7, FALSE)</f>
        <v>#N/A</v>
      </c>
      <c r="AQ506" s="53" t="e">
        <f>O506-P506-VLOOKUP(C506, Вчера_Конвасэл!C:BL, 9, FALSE)</f>
        <v>#N/A</v>
      </c>
      <c r="AR506" s="53" t="e">
        <f>Q506-R506-VLOOKUP(C506, Вчера_Конвасэл!C:BL, 11, FALSE)</f>
        <v>#N/A</v>
      </c>
      <c r="AS506" s="53" t="e">
        <f>S506-T506-VLOOKUP(C506, Вчера_Конвасэл!C:BL, 13, FALSE)</f>
        <v>#N/A</v>
      </c>
      <c r="AT506" s="53" t="e">
        <f>U506-V506-VLOOKUP(C506, Вчера_Конвасэл!C:BL, 15, FALSE)</f>
        <v>#N/A</v>
      </c>
      <c r="AU506" s="53" t="e">
        <f>W506-X506-VLOOKUP(C506, Вчера_Конвасэл!C:BL, 17, FALSE)</f>
        <v>#N/A</v>
      </c>
      <c r="AV506" s="53" t="e">
        <f>Y506-Z506-VLOOKUP(C506, Вчера_Конвасэл!C:BL, 19, FALSE)</f>
        <v>#N/A</v>
      </c>
      <c r="AW506" s="53" t="e">
        <f>AA506-AB506-VLOOKUP(C506, Вчера_Конвасэл!C:BL, 21, FALSE)</f>
        <v>#N/A</v>
      </c>
      <c r="AX506" s="53" t="e">
        <f>AC506-AD506-VLOOKUP(C506, Вчера_Конвасэл!C:BL, 23, FALSE)</f>
        <v>#N/A</v>
      </c>
      <c r="AY506" s="53" t="e">
        <f>VLOOKUP(C506, Вчера_Конвасэл!C:BL, 26, FALSE)+F506-Z506-AD506-AG506</f>
        <v>#N/A</v>
      </c>
      <c r="AZ506" s="53" t="e">
        <f>AE506-VLOOKUP(C506, Вчера_Конвасэл!C:BL, 25, FALSE)</f>
        <v>#N/A</v>
      </c>
    </row>
    <row r="507" spans="1:52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3">
        <f t="shared" si="15"/>
        <v>0</v>
      </c>
      <c r="AJ507" s="53">
        <f t="shared" si="16"/>
        <v>0</v>
      </c>
      <c r="AK507" s="53" t="str">
        <f>IF(ISNA(VLOOKUP(C507,Вчера_Конвасэл!C:C, 1, FALSE)),"ошибка",0)</f>
        <v>ошибка</v>
      </c>
      <c r="AL507" s="55"/>
      <c r="AM507" s="53" t="e">
        <f>D507-VLOOKUP(C507, Вчера_Конвасэл!C:BL, 2, FALSE)</f>
        <v>#N/A</v>
      </c>
      <c r="AN507" s="53" t="e">
        <f>E507-F507-VLOOKUP(C507, Вчера_Конвасэл!C:BL, 3, FALSE)</f>
        <v>#N/A</v>
      </c>
      <c r="AO507" s="53" t="e">
        <f>K507-L507-VLOOKUP(C507, Вчера_Конвасэл!C:BL, 5, FALSE)</f>
        <v>#N/A</v>
      </c>
      <c r="AP507" s="53" t="e">
        <f>M507-N507-VLOOKUP(C507, Вчера_Конвасэл!C:BL, 7, FALSE)</f>
        <v>#N/A</v>
      </c>
      <c r="AQ507" s="53" t="e">
        <f>O507-P507-VLOOKUP(C507, Вчера_Конвасэл!C:BL, 9, FALSE)</f>
        <v>#N/A</v>
      </c>
      <c r="AR507" s="53" t="e">
        <f>Q507-R507-VLOOKUP(C507, Вчера_Конвасэл!C:BL, 11, FALSE)</f>
        <v>#N/A</v>
      </c>
      <c r="AS507" s="53" t="e">
        <f>S507-T507-VLOOKUP(C507, Вчера_Конвасэл!C:BL, 13, FALSE)</f>
        <v>#N/A</v>
      </c>
      <c r="AT507" s="53" t="e">
        <f>U507-V507-VLOOKUP(C507, Вчера_Конвасэл!C:BL, 15, FALSE)</f>
        <v>#N/A</v>
      </c>
      <c r="AU507" s="53" t="e">
        <f>W507-X507-VLOOKUP(C507, Вчера_Конвасэл!C:BL, 17, FALSE)</f>
        <v>#N/A</v>
      </c>
      <c r="AV507" s="53" t="e">
        <f>Y507-Z507-VLOOKUP(C507, Вчера_Конвасэл!C:BL, 19, FALSE)</f>
        <v>#N/A</v>
      </c>
      <c r="AW507" s="53" t="e">
        <f>AA507-AB507-VLOOKUP(C507, Вчера_Конвасэл!C:BL, 21, FALSE)</f>
        <v>#N/A</v>
      </c>
      <c r="AX507" s="53" t="e">
        <f>AC507-AD507-VLOOKUP(C507, Вчера_Конвасэл!C:BL, 23, FALSE)</f>
        <v>#N/A</v>
      </c>
      <c r="AY507" s="53" t="e">
        <f>VLOOKUP(C507, Вчера_Конвасэл!C:BL, 26, FALSE)+F507-Z507-AD507-AG507</f>
        <v>#N/A</v>
      </c>
      <c r="AZ507" s="53" t="e">
        <f>AE507-VLOOKUP(C507, Вчера_Конвасэл!C:BL, 25, FALSE)</f>
        <v>#N/A</v>
      </c>
    </row>
    <row r="508" spans="1:52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3">
        <f t="shared" si="15"/>
        <v>0</v>
      </c>
      <c r="AJ508" s="53">
        <f t="shared" si="16"/>
        <v>0</v>
      </c>
      <c r="AK508" s="53" t="str">
        <f>IF(ISNA(VLOOKUP(C508,Вчера_Конвасэл!C:C, 1, FALSE)),"ошибка",0)</f>
        <v>ошибка</v>
      </c>
      <c r="AL508" s="55"/>
      <c r="AM508" s="53" t="e">
        <f>D508-VLOOKUP(C508, Вчера_Конвасэл!C:BL, 2, FALSE)</f>
        <v>#N/A</v>
      </c>
      <c r="AN508" s="53" t="e">
        <f>E508-F508-VLOOKUP(C508, Вчера_Конвасэл!C:BL, 3, FALSE)</f>
        <v>#N/A</v>
      </c>
      <c r="AO508" s="53" t="e">
        <f>K508-L508-VLOOKUP(C508, Вчера_Конвасэл!C:BL, 5, FALSE)</f>
        <v>#N/A</v>
      </c>
      <c r="AP508" s="53" t="e">
        <f>M508-N508-VLOOKUP(C508, Вчера_Конвасэл!C:BL, 7, FALSE)</f>
        <v>#N/A</v>
      </c>
      <c r="AQ508" s="53" t="e">
        <f>O508-P508-VLOOKUP(C508, Вчера_Конвасэл!C:BL, 9, FALSE)</f>
        <v>#N/A</v>
      </c>
      <c r="AR508" s="53" t="e">
        <f>Q508-R508-VLOOKUP(C508, Вчера_Конвасэл!C:BL, 11, FALSE)</f>
        <v>#N/A</v>
      </c>
      <c r="AS508" s="53" t="e">
        <f>S508-T508-VLOOKUP(C508, Вчера_Конвасэл!C:BL, 13, FALSE)</f>
        <v>#N/A</v>
      </c>
      <c r="AT508" s="53" t="e">
        <f>U508-V508-VLOOKUP(C508, Вчера_Конвасэл!C:BL, 15, FALSE)</f>
        <v>#N/A</v>
      </c>
      <c r="AU508" s="53" t="e">
        <f>W508-X508-VLOOKUP(C508, Вчера_Конвасэл!C:BL, 17, FALSE)</f>
        <v>#N/A</v>
      </c>
      <c r="AV508" s="53" t="e">
        <f>Y508-Z508-VLOOKUP(C508, Вчера_Конвасэл!C:BL, 19, FALSE)</f>
        <v>#N/A</v>
      </c>
      <c r="AW508" s="53" t="e">
        <f>AA508-AB508-VLOOKUP(C508, Вчера_Конвасэл!C:BL, 21, FALSE)</f>
        <v>#N/A</v>
      </c>
      <c r="AX508" s="53" t="e">
        <f>AC508-AD508-VLOOKUP(C508, Вчера_Конвасэл!C:BL, 23, FALSE)</f>
        <v>#N/A</v>
      </c>
      <c r="AY508" s="53" t="e">
        <f>VLOOKUP(C508, Вчера_Конвасэл!C:BL, 26, FALSE)+F508-Z508-AD508-AG508</f>
        <v>#N/A</v>
      </c>
      <c r="AZ508" s="53" t="e">
        <f>AE508-VLOOKUP(C508, Вчера_Конвасэл!C:BL, 25, FALSE)</f>
        <v>#N/A</v>
      </c>
    </row>
    <row r="509" spans="1:52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3">
        <f t="shared" si="15"/>
        <v>0</v>
      </c>
      <c r="AJ509" s="53">
        <f t="shared" si="16"/>
        <v>0</v>
      </c>
      <c r="AK509" s="53" t="str">
        <f>IF(ISNA(VLOOKUP(C509,Вчера_Конвасэл!C:C, 1, FALSE)),"ошибка",0)</f>
        <v>ошибка</v>
      </c>
      <c r="AL509" s="55"/>
      <c r="AM509" s="53" t="e">
        <f>D509-VLOOKUP(C509, Вчера_Конвасэл!C:BL, 2, FALSE)</f>
        <v>#N/A</v>
      </c>
      <c r="AN509" s="53" t="e">
        <f>E509-F509-VLOOKUP(C509, Вчера_Конвасэл!C:BL, 3, FALSE)</f>
        <v>#N/A</v>
      </c>
      <c r="AO509" s="53" t="e">
        <f>K509-L509-VLOOKUP(C509, Вчера_Конвасэл!C:BL, 5, FALSE)</f>
        <v>#N/A</v>
      </c>
      <c r="AP509" s="53" t="e">
        <f>M509-N509-VLOOKUP(C509, Вчера_Конвасэл!C:BL, 7, FALSE)</f>
        <v>#N/A</v>
      </c>
      <c r="AQ509" s="53" t="e">
        <f>O509-P509-VLOOKUP(C509, Вчера_Конвасэл!C:BL, 9, FALSE)</f>
        <v>#N/A</v>
      </c>
      <c r="AR509" s="53" t="e">
        <f>Q509-R509-VLOOKUP(C509, Вчера_Конвасэл!C:BL, 11, FALSE)</f>
        <v>#N/A</v>
      </c>
      <c r="AS509" s="53" t="e">
        <f>S509-T509-VLOOKUP(C509, Вчера_Конвасэл!C:BL, 13, FALSE)</f>
        <v>#N/A</v>
      </c>
      <c r="AT509" s="53" t="e">
        <f>U509-V509-VLOOKUP(C509, Вчера_Конвасэл!C:BL, 15, FALSE)</f>
        <v>#N/A</v>
      </c>
      <c r="AU509" s="53" t="e">
        <f>W509-X509-VLOOKUP(C509, Вчера_Конвасэл!C:BL, 17, FALSE)</f>
        <v>#N/A</v>
      </c>
      <c r="AV509" s="53" t="e">
        <f>Y509-Z509-VLOOKUP(C509, Вчера_Конвасэл!C:BL, 19, FALSE)</f>
        <v>#N/A</v>
      </c>
      <c r="AW509" s="53" t="e">
        <f>AA509-AB509-VLOOKUP(C509, Вчера_Конвасэл!C:BL, 21, FALSE)</f>
        <v>#N/A</v>
      </c>
      <c r="AX509" s="53" t="e">
        <f>AC509-AD509-VLOOKUP(C509, Вчера_Конвасэл!C:BL, 23, FALSE)</f>
        <v>#N/A</v>
      </c>
      <c r="AY509" s="53" t="e">
        <f>VLOOKUP(C509, Вчера_Конвасэл!C:BL, 26, FALSE)+F509-Z509-AD509-AG509</f>
        <v>#N/A</v>
      </c>
      <c r="AZ509" s="53" t="e">
        <f>AE509-VLOOKUP(C509, Вчера_Конвасэл!C:BL, 25, FALSE)</f>
        <v>#N/A</v>
      </c>
    </row>
    <row r="510" spans="1:52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3">
        <f t="shared" si="15"/>
        <v>0</v>
      </c>
      <c r="AJ510" s="53">
        <f t="shared" si="16"/>
        <v>0</v>
      </c>
      <c r="AK510" s="53" t="str">
        <f>IF(ISNA(VLOOKUP(C510,Вчера_Конвасэл!C:C, 1, FALSE)),"ошибка",0)</f>
        <v>ошибка</v>
      </c>
      <c r="AL510" s="55"/>
      <c r="AM510" s="53" t="e">
        <f>D510-VLOOKUP(C510, Вчера_Конвасэл!C:BL, 2, FALSE)</f>
        <v>#N/A</v>
      </c>
      <c r="AN510" s="53" t="e">
        <f>E510-F510-VLOOKUP(C510, Вчера_Конвасэл!C:BL, 3, FALSE)</f>
        <v>#N/A</v>
      </c>
      <c r="AO510" s="53" t="e">
        <f>K510-L510-VLOOKUP(C510, Вчера_Конвасэл!C:BL, 5, FALSE)</f>
        <v>#N/A</v>
      </c>
      <c r="AP510" s="53" t="e">
        <f>M510-N510-VLOOKUP(C510, Вчера_Конвасэл!C:BL, 7, FALSE)</f>
        <v>#N/A</v>
      </c>
      <c r="AQ510" s="53" t="e">
        <f>O510-P510-VLOOKUP(C510, Вчера_Конвасэл!C:BL, 9, FALSE)</f>
        <v>#N/A</v>
      </c>
      <c r="AR510" s="53" t="e">
        <f>Q510-R510-VLOOKUP(C510, Вчера_Конвасэл!C:BL, 11, FALSE)</f>
        <v>#N/A</v>
      </c>
      <c r="AS510" s="53" t="e">
        <f>S510-T510-VLOOKUP(C510, Вчера_Конвасэл!C:BL, 13, FALSE)</f>
        <v>#N/A</v>
      </c>
      <c r="AT510" s="53" t="e">
        <f>U510-V510-VLOOKUP(C510, Вчера_Конвасэл!C:BL, 15, FALSE)</f>
        <v>#N/A</v>
      </c>
      <c r="AU510" s="53" t="e">
        <f>W510-X510-VLOOKUP(C510, Вчера_Конвасэл!C:BL, 17, FALSE)</f>
        <v>#N/A</v>
      </c>
      <c r="AV510" s="53" t="e">
        <f>Y510-Z510-VLOOKUP(C510, Вчера_Конвасэл!C:BL, 19, FALSE)</f>
        <v>#N/A</v>
      </c>
      <c r="AW510" s="53" t="e">
        <f>AA510-AB510-VLOOKUP(C510, Вчера_Конвасэл!C:BL, 21, FALSE)</f>
        <v>#N/A</v>
      </c>
      <c r="AX510" s="53" t="e">
        <f>AC510-AD510-VLOOKUP(C510, Вчера_Конвасэл!C:BL, 23, FALSE)</f>
        <v>#N/A</v>
      </c>
      <c r="AY510" s="53" t="e">
        <f>VLOOKUP(C510, Вчера_Конвасэл!C:BL, 26, FALSE)+F510-Z510-AD510-AG510</f>
        <v>#N/A</v>
      </c>
      <c r="AZ510" s="53" t="e">
        <f>AE510-VLOOKUP(C510, Вчера_Конвасэл!C:BL, 25, FALSE)</f>
        <v>#N/A</v>
      </c>
    </row>
    <row r="511" spans="1:52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3">
        <f t="shared" si="15"/>
        <v>0</v>
      </c>
      <c r="AJ511" s="53">
        <f t="shared" si="16"/>
        <v>0</v>
      </c>
      <c r="AK511" s="53" t="str">
        <f>IF(ISNA(VLOOKUP(C511,Вчера_Конвасэл!C:C, 1, FALSE)),"ошибка",0)</f>
        <v>ошибка</v>
      </c>
      <c r="AL511" s="55"/>
      <c r="AM511" s="53" t="e">
        <f>D511-VLOOKUP(C511, Вчера_Конвасэл!C:BL, 2, FALSE)</f>
        <v>#N/A</v>
      </c>
      <c r="AN511" s="53" t="e">
        <f>E511-F511-VLOOKUP(C511, Вчера_Конвасэл!C:BL, 3, FALSE)</f>
        <v>#N/A</v>
      </c>
      <c r="AO511" s="53" t="e">
        <f>K511-L511-VLOOKUP(C511, Вчера_Конвасэл!C:BL, 5, FALSE)</f>
        <v>#N/A</v>
      </c>
      <c r="AP511" s="53" t="e">
        <f>M511-N511-VLOOKUP(C511, Вчера_Конвасэл!C:BL, 7, FALSE)</f>
        <v>#N/A</v>
      </c>
      <c r="AQ511" s="53" t="e">
        <f>O511-P511-VLOOKUP(C511, Вчера_Конвасэл!C:BL, 9, FALSE)</f>
        <v>#N/A</v>
      </c>
      <c r="AR511" s="53" t="e">
        <f>Q511-R511-VLOOKUP(C511, Вчера_Конвасэл!C:BL, 11, FALSE)</f>
        <v>#N/A</v>
      </c>
      <c r="AS511" s="53" t="e">
        <f>S511-T511-VLOOKUP(C511, Вчера_Конвасэл!C:BL, 13, FALSE)</f>
        <v>#N/A</v>
      </c>
      <c r="AT511" s="53" t="e">
        <f>U511-V511-VLOOKUP(C511, Вчера_Конвасэл!C:BL, 15, FALSE)</f>
        <v>#N/A</v>
      </c>
      <c r="AU511" s="53" t="e">
        <f>W511-X511-VLOOKUP(C511, Вчера_Конвасэл!C:BL, 17, FALSE)</f>
        <v>#N/A</v>
      </c>
      <c r="AV511" s="53" t="e">
        <f>Y511-Z511-VLOOKUP(C511, Вчера_Конвасэл!C:BL, 19, FALSE)</f>
        <v>#N/A</v>
      </c>
      <c r="AW511" s="53" t="e">
        <f>AA511-AB511-VLOOKUP(C511, Вчера_Конвасэл!C:BL, 21, FALSE)</f>
        <v>#N/A</v>
      </c>
      <c r="AX511" s="53" t="e">
        <f>AC511-AD511-VLOOKUP(C511, Вчера_Конвасэл!C:BL, 23, FALSE)</f>
        <v>#N/A</v>
      </c>
      <c r="AY511" s="53" t="e">
        <f>VLOOKUP(C511, Вчера_Конвасэл!C:BL, 26, FALSE)+F511-Z511-AD511-AG511</f>
        <v>#N/A</v>
      </c>
      <c r="AZ511" s="53" t="e">
        <f>AE511-VLOOKUP(C511, Вчера_Конвасэл!C:BL, 25, FALSE)</f>
        <v>#N/A</v>
      </c>
    </row>
    <row r="512" spans="1:52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3">
        <f t="shared" si="15"/>
        <v>0</v>
      </c>
      <c r="AJ512" s="53">
        <f t="shared" si="16"/>
        <v>0</v>
      </c>
      <c r="AK512" s="53" t="str">
        <f>IF(ISNA(VLOOKUP(C512,Вчера_Конвасэл!C:C, 1, FALSE)),"ошибка",0)</f>
        <v>ошибка</v>
      </c>
      <c r="AL512" s="55"/>
      <c r="AM512" s="53" t="e">
        <f>D512-VLOOKUP(C512, Вчера_Конвасэл!C:BL, 2, FALSE)</f>
        <v>#N/A</v>
      </c>
      <c r="AN512" s="53" t="e">
        <f>E512-F512-VLOOKUP(C512, Вчера_Конвасэл!C:BL, 3, FALSE)</f>
        <v>#N/A</v>
      </c>
      <c r="AO512" s="53" t="e">
        <f>K512-L512-VLOOKUP(C512, Вчера_Конвасэл!C:BL, 5, FALSE)</f>
        <v>#N/A</v>
      </c>
      <c r="AP512" s="53" t="e">
        <f>M512-N512-VLOOKUP(C512, Вчера_Конвасэл!C:BL, 7, FALSE)</f>
        <v>#N/A</v>
      </c>
      <c r="AQ512" s="53" t="e">
        <f>O512-P512-VLOOKUP(C512, Вчера_Конвасэл!C:BL, 9, FALSE)</f>
        <v>#N/A</v>
      </c>
      <c r="AR512" s="53" t="e">
        <f>Q512-R512-VLOOKUP(C512, Вчера_Конвасэл!C:BL, 11, FALSE)</f>
        <v>#N/A</v>
      </c>
      <c r="AS512" s="53" t="e">
        <f>S512-T512-VLOOKUP(C512, Вчера_Конвасэл!C:BL, 13, FALSE)</f>
        <v>#N/A</v>
      </c>
      <c r="AT512" s="53" t="e">
        <f>U512-V512-VLOOKUP(C512, Вчера_Конвасэл!C:BL, 15, FALSE)</f>
        <v>#N/A</v>
      </c>
      <c r="AU512" s="53" t="e">
        <f>W512-X512-VLOOKUP(C512, Вчера_Конвасэл!C:BL, 17, FALSE)</f>
        <v>#N/A</v>
      </c>
      <c r="AV512" s="53" t="e">
        <f>Y512-Z512-VLOOKUP(C512, Вчера_Конвасэл!C:BL, 19, FALSE)</f>
        <v>#N/A</v>
      </c>
      <c r="AW512" s="53" t="e">
        <f>AA512-AB512-VLOOKUP(C512, Вчера_Конвасэл!C:BL, 21, FALSE)</f>
        <v>#N/A</v>
      </c>
      <c r="AX512" s="53" t="e">
        <f>AC512-AD512-VLOOKUP(C512, Вчера_Конвасэл!C:BL, 23, FALSE)</f>
        <v>#N/A</v>
      </c>
      <c r="AY512" s="53" t="e">
        <f>VLOOKUP(C512, Вчера_Конвасэл!C:BL, 26, FALSE)+F512-Z512-AD512-AG512</f>
        <v>#N/A</v>
      </c>
      <c r="AZ512" s="53" t="e">
        <f>AE512-VLOOKUP(C512, Вчера_Конвасэл!C:BL, 25, FALSE)</f>
        <v>#N/A</v>
      </c>
    </row>
    <row r="513" spans="1:52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3">
        <f t="shared" si="15"/>
        <v>0</v>
      </c>
      <c r="AJ513" s="53">
        <f t="shared" si="16"/>
        <v>0</v>
      </c>
      <c r="AK513" s="53" t="str">
        <f>IF(ISNA(VLOOKUP(C513,Вчера_Конвасэл!C:C, 1, FALSE)),"ошибка",0)</f>
        <v>ошибка</v>
      </c>
      <c r="AL513" s="55"/>
      <c r="AM513" s="53" t="e">
        <f>D513-VLOOKUP(C513, Вчера_Конвасэл!C:BL, 2, FALSE)</f>
        <v>#N/A</v>
      </c>
      <c r="AN513" s="53" t="e">
        <f>E513-F513-VLOOKUP(C513, Вчера_Конвасэл!C:BL, 3, FALSE)</f>
        <v>#N/A</v>
      </c>
      <c r="AO513" s="53" t="e">
        <f>K513-L513-VLOOKUP(C513, Вчера_Конвасэл!C:BL, 5, FALSE)</f>
        <v>#N/A</v>
      </c>
      <c r="AP513" s="53" t="e">
        <f>M513-N513-VLOOKUP(C513, Вчера_Конвасэл!C:BL, 7, FALSE)</f>
        <v>#N/A</v>
      </c>
      <c r="AQ513" s="53" t="e">
        <f>O513-P513-VLOOKUP(C513, Вчера_Конвасэл!C:BL, 9, FALSE)</f>
        <v>#N/A</v>
      </c>
      <c r="AR513" s="53" t="e">
        <f>Q513-R513-VLOOKUP(C513, Вчера_Конвасэл!C:BL, 11, FALSE)</f>
        <v>#N/A</v>
      </c>
      <c r="AS513" s="53" t="e">
        <f>S513-T513-VLOOKUP(C513, Вчера_Конвасэл!C:BL, 13, FALSE)</f>
        <v>#N/A</v>
      </c>
      <c r="AT513" s="53" t="e">
        <f>U513-V513-VLOOKUP(C513, Вчера_Конвасэл!C:BL, 15, FALSE)</f>
        <v>#N/A</v>
      </c>
      <c r="AU513" s="53" t="e">
        <f>W513-X513-VLOOKUP(C513, Вчера_Конвасэл!C:BL, 17, FALSE)</f>
        <v>#N/A</v>
      </c>
      <c r="AV513" s="53" t="e">
        <f>Y513-Z513-VLOOKUP(C513, Вчера_Конвасэл!C:BL, 19, FALSE)</f>
        <v>#N/A</v>
      </c>
      <c r="AW513" s="53" t="e">
        <f>AA513-AB513-VLOOKUP(C513, Вчера_Конвасэл!C:BL, 21, FALSE)</f>
        <v>#N/A</v>
      </c>
      <c r="AX513" s="53" t="e">
        <f>AC513-AD513-VLOOKUP(C513, Вчера_Конвасэл!C:BL, 23, FALSE)</f>
        <v>#N/A</v>
      </c>
      <c r="AY513" s="53" t="e">
        <f>VLOOKUP(C513, Вчера_Конвасэл!C:BL, 26, FALSE)+F513-Z513-AD513-AG513</f>
        <v>#N/A</v>
      </c>
      <c r="AZ513" s="53" t="e">
        <f>AE513-VLOOKUP(C513, Вчера_Конвасэл!C:BL, 25, FALSE)</f>
        <v>#N/A</v>
      </c>
    </row>
    <row r="514" spans="1:52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3">
        <f t="shared" si="15"/>
        <v>0</v>
      </c>
      <c r="AJ514" s="53">
        <f t="shared" si="16"/>
        <v>0</v>
      </c>
      <c r="AK514" s="53" t="str">
        <f>IF(ISNA(VLOOKUP(C514,Вчера_Конвасэл!C:C, 1, FALSE)),"ошибка",0)</f>
        <v>ошибка</v>
      </c>
      <c r="AL514" s="55"/>
      <c r="AM514" s="53" t="e">
        <f>D514-VLOOKUP(C514, Вчера_Конвасэл!C:BL, 2, FALSE)</f>
        <v>#N/A</v>
      </c>
      <c r="AN514" s="53" t="e">
        <f>E514-F514-VLOOKUP(C514, Вчера_Конвасэл!C:BL, 3, FALSE)</f>
        <v>#N/A</v>
      </c>
      <c r="AO514" s="53" t="e">
        <f>K514-L514-VLOOKUP(C514, Вчера_Конвасэл!C:BL, 5, FALSE)</f>
        <v>#N/A</v>
      </c>
      <c r="AP514" s="53" t="e">
        <f>M514-N514-VLOOKUP(C514, Вчера_Конвасэл!C:BL, 7, FALSE)</f>
        <v>#N/A</v>
      </c>
      <c r="AQ514" s="53" t="e">
        <f>O514-P514-VLOOKUP(C514, Вчера_Конвасэл!C:BL, 9, FALSE)</f>
        <v>#N/A</v>
      </c>
      <c r="AR514" s="53" t="e">
        <f>Q514-R514-VLOOKUP(C514, Вчера_Конвасэл!C:BL, 11, FALSE)</f>
        <v>#N/A</v>
      </c>
      <c r="AS514" s="53" t="e">
        <f>S514-T514-VLOOKUP(C514, Вчера_Конвасэл!C:BL, 13, FALSE)</f>
        <v>#N/A</v>
      </c>
      <c r="AT514" s="53" t="e">
        <f>U514-V514-VLOOKUP(C514, Вчера_Конвасэл!C:BL, 15, FALSE)</f>
        <v>#N/A</v>
      </c>
      <c r="AU514" s="53" t="e">
        <f>W514-X514-VLOOKUP(C514, Вчера_Конвасэл!C:BL, 17, FALSE)</f>
        <v>#N/A</v>
      </c>
      <c r="AV514" s="53" t="e">
        <f>Y514-Z514-VLOOKUP(C514, Вчера_Конвасэл!C:BL, 19, FALSE)</f>
        <v>#N/A</v>
      </c>
      <c r="AW514" s="53" t="e">
        <f>AA514-AB514-VLOOKUP(C514, Вчера_Конвасэл!C:BL, 21, FALSE)</f>
        <v>#N/A</v>
      </c>
      <c r="AX514" s="53" t="e">
        <f>AC514-AD514-VLOOKUP(C514, Вчера_Конвасэл!C:BL, 23, FALSE)</f>
        <v>#N/A</v>
      </c>
      <c r="AY514" s="53" t="e">
        <f>VLOOKUP(C514, Вчера_Конвасэл!C:BL, 26, FALSE)+F514-Z514-AD514-AG514</f>
        <v>#N/A</v>
      </c>
      <c r="AZ514" s="53" t="e">
        <f>AE514-VLOOKUP(C514, Вчера_Конвасэл!C:BL, 25, FALSE)</f>
        <v>#N/A</v>
      </c>
    </row>
    <row r="515" spans="1:52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3">
        <f t="shared" si="15"/>
        <v>0</v>
      </c>
      <c r="AJ515" s="53">
        <f t="shared" si="16"/>
        <v>0</v>
      </c>
      <c r="AK515" s="53" t="str">
        <f>IF(ISNA(VLOOKUP(C515,Вчера_Конвасэл!C:C, 1, FALSE)),"ошибка",0)</f>
        <v>ошибка</v>
      </c>
      <c r="AL515" s="55"/>
      <c r="AM515" s="53" t="e">
        <f>D515-VLOOKUP(C515, Вчера_Конвасэл!C:BL, 2, FALSE)</f>
        <v>#N/A</v>
      </c>
      <c r="AN515" s="53" t="e">
        <f>E515-F515-VLOOKUP(C515, Вчера_Конвасэл!C:BL, 3, FALSE)</f>
        <v>#N/A</v>
      </c>
      <c r="AO515" s="53" t="e">
        <f>K515-L515-VLOOKUP(C515, Вчера_Конвасэл!C:BL, 5, FALSE)</f>
        <v>#N/A</v>
      </c>
      <c r="AP515" s="53" t="e">
        <f>M515-N515-VLOOKUP(C515, Вчера_Конвасэл!C:BL, 7, FALSE)</f>
        <v>#N/A</v>
      </c>
      <c r="AQ515" s="53" t="e">
        <f>O515-P515-VLOOKUP(C515, Вчера_Конвасэл!C:BL, 9, FALSE)</f>
        <v>#N/A</v>
      </c>
      <c r="AR515" s="53" t="e">
        <f>Q515-R515-VLOOKUP(C515, Вчера_Конвасэл!C:BL, 11, FALSE)</f>
        <v>#N/A</v>
      </c>
      <c r="AS515" s="53" t="e">
        <f>S515-T515-VLOOKUP(C515, Вчера_Конвасэл!C:BL, 13, FALSE)</f>
        <v>#N/A</v>
      </c>
      <c r="AT515" s="53" t="e">
        <f>U515-V515-VLOOKUP(C515, Вчера_Конвасэл!C:BL, 15, FALSE)</f>
        <v>#N/A</v>
      </c>
      <c r="AU515" s="53" t="e">
        <f>W515-X515-VLOOKUP(C515, Вчера_Конвасэл!C:BL, 17, FALSE)</f>
        <v>#N/A</v>
      </c>
      <c r="AV515" s="53" t="e">
        <f>Y515-Z515-VLOOKUP(C515, Вчера_Конвасэл!C:BL, 19, FALSE)</f>
        <v>#N/A</v>
      </c>
      <c r="AW515" s="53" t="e">
        <f>AA515-AB515-VLOOKUP(C515, Вчера_Конвасэл!C:BL, 21, FALSE)</f>
        <v>#N/A</v>
      </c>
      <c r="AX515" s="53" t="e">
        <f>AC515-AD515-VLOOKUP(C515, Вчера_Конвасэл!C:BL, 23, FALSE)</f>
        <v>#N/A</v>
      </c>
      <c r="AY515" s="53" t="e">
        <f>VLOOKUP(C515, Вчера_Конвасэл!C:BL, 26, FALSE)+F515-Z515-AD515-AG515</f>
        <v>#N/A</v>
      </c>
      <c r="AZ515" s="53" t="e">
        <f>AE515-VLOOKUP(C515, Вчера_Конвасэл!C:BL, 25, FALSE)</f>
        <v>#N/A</v>
      </c>
    </row>
    <row r="516" spans="1:52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3">
        <f t="shared" ref="AI516:AI579" si="17">E516-Y516-AC516</f>
        <v>0</v>
      </c>
      <c r="AJ516" s="53">
        <f t="shared" ref="AJ516:AJ579" si="18">E516-AA516</f>
        <v>0</v>
      </c>
      <c r="AK516" s="53" t="str">
        <f>IF(ISNA(VLOOKUP(C516,Вчера_Конвасэл!C:C, 1, FALSE)),"ошибка",0)</f>
        <v>ошибка</v>
      </c>
      <c r="AL516" s="55"/>
      <c r="AM516" s="53" t="e">
        <f>D516-VLOOKUP(C516, Вчера_Конвасэл!C:BL, 2, FALSE)</f>
        <v>#N/A</v>
      </c>
      <c r="AN516" s="53" t="e">
        <f>E516-F516-VLOOKUP(C516, Вчера_Конвасэл!C:BL, 3, FALSE)</f>
        <v>#N/A</v>
      </c>
      <c r="AO516" s="53" t="e">
        <f>K516-L516-VLOOKUP(C516, Вчера_Конвасэл!C:BL, 5, FALSE)</f>
        <v>#N/A</v>
      </c>
      <c r="AP516" s="53" t="e">
        <f>M516-N516-VLOOKUP(C516, Вчера_Конвасэл!C:BL, 7, FALSE)</f>
        <v>#N/A</v>
      </c>
      <c r="AQ516" s="53" t="e">
        <f>O516-P516-VLOOKUP(C516, Вчера_Конвасэл!C:BL, 9, FALSE)</f>
        <v>#N/A</v>
      </c>
      <c r="AR516" s="53" t="e">
        <f>Q516-R516-VLOOKUP(C516, Вчера_Конвасэл!C:BL, 11, FALSE)</f>
        <v>#N/A</v>
      </c>
      <c r="AS516" s="53" t="e">
        <f>S516-T516-VLOOKUP(C516, Вчера_Конвасэл!C:BL, 13, FALSE)</f>
        <v>#N/A</v>
      </c>
      <c r="AT516" s="53" t="e">
        <f>U516-V516-VLOOKUP(C516, Вчера_Конвасэл!C:BL, 15, FALSE)</f>
        <v>#N/A</v>
      </c>
      <c r="AU516" s="53" t="e">
        <f>W516-X516-VLOOKUP(C516, Вчера_Конвасэл!C:BL, 17, FALSE)</f>
        <v>#N/A</v>
      </c>
      <c r="AV516" s="53" t="e">
        <f>Y516-Z516-VLOOKUP(C516, Вчера_Конвасэл!C:BL, 19, FALSE)</f>
        <v>#N/A</v>
      </c>
      <c r="AW516" s="53" t="e">
        <f>AA516-AB516-VLOOKUP(C516, Вчера_Конвасэл!C:BL, 21, FALSE)</f>
        <v>#N/A</v>
      </c>
      <c r="AX516" s="53" t="e">
        <f>AC516-AD516-VLOOKUP(C516, Вчера_Конвасэл!C:BL, 23, FALSE)</f>
        <v>#N/A</v>
      </c>
      <c r="AY516" s="53" t="e">
        <f>VLOOKUP(C516, Вчера_Конвасэл!C:BL, 26, FALSE)+F516-Z516-AD516-AG516</f>
        <v>#N/A</v>
      </c>
      <c r="AZ516" s="53" t="e">
        <f>AE516-VLOOKUP(C516, Вчера_Конвасэл!C:BL, 25, FALSE)</f>
        <v>#N/A</v>
      </c>
    </row>
    <row r="517" spans="1:52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3">
        <f t="shared" si="17"/>
        <v>0</v>
      </c>
      <c r="AJ517" s="53">
        <f t="shared" si="18"/>
        <v>0</v>
      </c>
      <c r="AK517" s="53" t="str">
        <f>IF(ISNA(VLOOKUP(C517,Вчера_Конвасэл!C:C, 1, FALSE)),"ошибка",0)</f>
        <v>ошибка</v>
      </c>
      <c r="AL517" s="55"/>
      <c r="AM517" s="53" t="e">
        <f>D517-VLOOKUP(C517, Вчера_Конвасэл!C:BL, 2, FALSE)</f>
        <v>#N/A</v>
      </c>
      <c r="AN517" s="53" t="e">
        <f>E517-F517-VLOOKUP(C517, Вчера_Конвасэл!C:BL, 3, FALSE)</f>
        <v>#N/A</v>
      </c>
      <c r="AO517" s="53" t="e">
        <f>K517-L517-VLOOKUP(C517, Вчера_Конвасэл!C:BL, 5, FALSE)</f>
        <v>#N/A</v>
      </c>
      <c r="AP517" s="53" t="e">
        <f>M517-N517-VLOOKUP(C517, Вчера_Конвасэл!C:BL, 7, FALSE)</f>
        <v>#N/A</v>
      </c>
      <c r="AQ517" s="53" t="e">
        <f>O517-P517-VLOOKUP(C517, Вчера_Конвасэл!C:BL, 9, FALSE)</f>
        <v>#N/A</v>
      </c>
      <c r="AR517" s="53" t="e">
        <f>Q517-R517-VLOOKUP(C517, Вчера_Конвасэл!C:BL, 11, FALSE)</f>
        <v>#N/A</v>
      </c>
      <c r="AS517" s="53" t="e">
        <f>S517-T517-VLOOKUP(C517, Вчера_Конвасэл!C:BL, 13, FALSE)</f>
        <v>#N/A</v>
      </c>
      <c r="AT517" s="53" t="e">
        <f>U517-V517-VLOOKUP(C517, Вчера_Конвасэл!C:BL, 15, FALSE)</f>
        <v>#N/A</v>
      </c>
      <c r="AU517" s="53" t="e">
        <f>W517-X517-VLOOKUP(C517, Вчера_Конвасэл!C:BL, 17, FALSE)</f>
        <v>#N/A</v>
      </c>
      <c r="AV517" s="53" t="e">
        <f>Y517-Z517-VLOOKUP(C517, Вчера_Конвасэл!C:BL, 19, FALSE)</f>
        <v>#N/A</v>
      </c>
      <c r="AW517" s="53" t="e">
        <f>AA517-AB517-VLOOKUP(C517, Вчера_Конвасэл!C:BL, 21, FALSE)</f>
        <v>#N/A</v>
      </c>
      <c r="AX517" s="53" t="e">
        <f>AC517-AD517-VLOOKUP(C517, Вчера_Конвасэл!C:BL, 23, FALSE)</f>
        <v>#N/A</v>
      </c>
      <c r="AY517" s="53" t="e">
        <f>VLOOKUP(C517, Вчера_Конвасэл!C:BL, 26, FALSE)+F517-Z517-AD517-AG517</f>
        <v>#N/A</v>
      </c>
      <c r="AZ517" s="53" t="e">
        <f>AE517-VLOOKUP(C517, Вчера_Конвасэл!C:BL, 25, FALSE)</f>
        <v>#N/A</v>
      </c>
    </row>
    <row r="518" spans="1:52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3">
        <f t="shared" si="17"/>
        <v>0</v>
      </c>
      <c r="AJ518" s="53">
        <f t="shared" si="18"/>
        <v>0</v>
      </c>
      <c r="AK518" s="53" t="str">
        <f>IF(ISNA(VLOOKUP(C518,Вчера_Конвасэл!C:C, 1, FALSE)),"ошибка",0)</f>
        <v>ошибка</v>
      </c>
      <c r="AL518" s="55"/>
      <c r="AM518" s="53" t="e">
        <f>D518-VLOOKUP(C518, Вчера_Конвасэл!C:BL, 2, FALSE)</f>
        <v>#N/A</v>
      </c>
      <c r="AN518" s="53" t="e">
        <f>E518-F518-VLOOKUP(C518, Вчера_Конвасэл!C:BL, 3, FALSE)</f>
        <v>#N/A</v>
      </c>
      <c r="AO518" s="53" t="e">
        <f>K518-L518-VLOOKUP(C518, Вчера_Конвасэл!C:BL, 5, FALSE)</f>
        <v>#N/A</v>
      </c>
      <c r="AP518" s="53" t="e">
        <f>M518-N518-VLOOKUP(C518, Вчера_Конвасэл!C:BL, 7, FALSE)</f>
        <v>#N/A</v>
      </c>
      <c r="AQ518" s="53" t="e">
        <f>O518-P518-VLOOKUP(C518, Вчера_Конвасэл!C:BL, 9, FALSE)</f>
        <v>#N/A</v>
      </c>
      <c r="AR518" s="53" t="e">
        <f>Q518-R518-VLOOKUP(C518, Вчера_Конвасэл!C:BL, 11, FALSE)</f>
        <v>#N/A</v>
      </c>
      <c r="AS518" s="53" t="e">
        <f>S518-T518-VLOOKUP(C518, Вчера_Конвасэл!C:BL, 13, FALSE)</f>
        <v>#N/A</v>
      </c>
      <c r="AT518" s="53" t="e">
        <f>U518-V518-VLOOKUP(C518, Вчера_Конвасэл!C:BL, 15, FALSE)</f>
        <v>#N/A</v>
      </c>
      <c r="AU518" s="53" t="e">
        <f>W518-X518-VLOOKUP(C518, Вчера_Конвасэл!C:BL, 17, FALSE)</f>
        <v>#N/A</v>
      </c>
      <c r="AV518" s="53" t="e">
        <f>Y518-Z518-VLOOKUP(C518, Вчера_Конвасэл!C:BL, 19, FALSE)</f>
        <v>#N/A</v>
      </c>
      <c r="AW518" s="53" t="e">
        <f>AA518-AB518-VLOOKUP(C518, Вчера_Конвасэл!C:BL, 21, FALSE)</f>
        <v>#N/A</v>
      </c>
      <c r="AX518" s="53" t="e">
        <f>AC518-AD518-VLOOKUP(C518, Вчера_Конвасэл!C:BL, 23, FALSE)</f>
        <v>#N/A</v>
      </c>
      <c r="AY518" s="53" t="e">
        <f>VLOOKUP(C518, Вчера_Конвасэл!C:BL, 26, FALSE)+F518-Z518-AD518-AG518</f>
        <v>#N/A</v>
      </c>
      <c r="AZ518" s="53" t="e">
        <f>AE518-VLOOKUP(C518, Вчера_Конвасэл!C:BL, 25, FALSE)</f>
        <v>#N/A</v>
      </c>
    </row>
    <row r="519" spans="1:52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3">
        <f t="shared" si="17"/>
        <v>0</v>
      </c>
      <c r="AJ519" s="53">
        <f t="shared" si="18"/>
        <v>0</v>
      </c>
      <c r="AK519" s="53" t="str">
        <f>IF(ISNA(VLOOKUP(C519,Вчера_Конвасэл!C:C, 1, FALSE)),"ошибка",0)</f>
        <v>ошибка</v>
      </c>
      <c r="AL519" s="55"/>
      <c r="AM519" s="53" t="e">
        <f>D519-VLOOKUP(C519, Вчера_Конвасэл!C:BL, 2, FALSE)</f>
        <v>#N/A</v>
      </c>
      <c r="AN519" s="53" t="e">
        <f>E519-F519-VLOOKUP(C519, Вчера_Конвасэл!C:BL, 3, FALSE)</f>
        <v>#N/A</v>
      </c>
      <c r="AO519" s="53" t="e">
        <f>K519-L519-VLOOKUP(C519, Вчера_Конвасэл!C:BL, 5, FALSE)</f>
        <v>#N/A</v>
      </c>
      <c r="AP519" s="53" t="e">
        <f>M519-N519-VLOOKUP(C519, Вчера_Конвасэл!C:BL, 7, FALSE)</f>
        <v>#N/A</v>
      </c>
      <c r="AQ519" s="53" t="e">
        <f>O519-P519-VLOOKUP(C519, Вчера_Конвасэл!C:BL, 9, FALSE)</f>
        <v>#N/A</v>
      </c>
      <c r="AR519" s="53" t="e">
        <f>Q519-R519-VLOOKUP(C519, Вчера_Конвасэл!C:BL, 11, FALSE)</f>
        <v>#N/A</v>
      </c>
      <c r="AS519" s="53" t="e">
        <f>S519-T519-VLOOKUP(C519, Вчера_Конвасэл!C:BL, 13, FALSE)</f>
        <v>#N/A</v>
      </c>
      <c r="AT519" s="53" t="e">
        <f>U519-V519-VLOOKUP(C519, Вчера_Конвасэл!C:BL, 15, FALSE)</f>
        <v>#N/A</v>
      </c>
      <c r="AU519" s="53" t="e">
        <f>W519-X519-VLOOKUP(C519, Вчера_Конвасэл!C:BL, 17, FALSE)</f>
        <v>#N/A</v>
      </c>
      <c r="AV519" s="53" t="e">
        <f>Y519-Z519-VLOOKUP(C519, Вчера_Конвасэл!C:BL, 19, FALSE)</f>
        <v>#N/A</v>
      </c>
      <c r="AW519" s="53" t="e">
        <f>AA519-AB519-VLOOKUP(C519, Вчера_Конвасэл!C:BL, 21, FALSE)</f>
        <v>#N/A</v>
      </c>
      <c r="AX519" s="53" t="e">
        <f>AC519-AD519-VLOOKUP(C519, Вчера_Конвасэл!C:BL, 23, FALSE)</f>
        <v>#N/A</v>
      </c>
      <c r="AY519" s="53" t="e">
        <f>VLOOKUP(C519, Вчера_Конвасэл!C:BL, 26, FALSE)+F519-Z519-AD519-AG519</f>
        <v>#N/A</v>
      </c>
      <c r="AZ519" s="53" t="e">
        <f>AE519-VLOOKUP(C519, Вчера_Конвасэл!C:BL, 25, FALSE)</f>
        <v>#N/A</v>
      </c>
    </row>
    <row r="520" spans="1:52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3">
        <f t="shared" si="17"/>
        <v>0</v>
      </c>
      <c r="AJ520" s="53">
        <f t="shared" si="18"/>
        <v>0</v>
      </c>
      <c r="AK520" s="53" t="str">
        <f>IF(ISNA(VLOOKUP(C520,Вчера_Конвасэл!C:C, 1, FALSE)),"ошибка",0)</f>
        <v>ошибка</v>
      </c>
      <c r="AL520" s="55"/>
      <c r="AM520" s="53" t="e">
        <f>D520-VLOOKUP(C520, Вчера_Конвасэл!C:BL, 2, FALSE)</f>
        <v>#N/A</v>
      </c>
      <c r="AN520" s="53" t="e">
        <f>E520-F520-VLOOKUP(C520, Вчера_Конвасэл!C:BL, 3, FALSE)</f>
        <v>#N/A</v>
      </c>
      <c r="AO520" s="53" t="e">
        <f>K520-L520-VLOOKUP(C520, Вчера_Конвасэл!C:BL, 5, FALSE)</f>
        <v>#N/A</v>
      </c>
      <c r="AP520" s="53" t="e">
        <f>M520-N520-VLOOKUP(C520, Вчера_Конвасэл!C:BL, 7, FALSE)</f>
        <v>#N/A</v>
      </c>
      <c r="AQ520" s="53" t="e">
        <f>O520-P520-VLOOKUP(C520, Вчера_Конвасэл!C:BL, 9, FALSE)</f>
        <v>#N/A</v>
      </c>
      <c r="AR520" s="53" t="e">
        <f>Q520-R520-VLOOKUP(C520, Вчера_Конвасэл!C:BL, 11, FALSE)</f>
        <v>#N/A</v>
      </c>
      <c r="AS520" s="53" t="e">
        <f>S520-T520-VLOOKUP(C520, Вчера_Конвасэл!C:BL, 13, FALSE)</f>
        <v>#N/A</v>
      </c>
      <c r="AT520" s="53" t="e">
        <f>U520-V520-VLOOKUP(C520, Вчера_Конвасэл!C:BL, 15, FALSE)</f>
        <v>#N/A</v>
      </c>
      <c r="AU520" s="53" t="e">
        <f>W520-X520-VLOOKUP(C520, Вчера_Конвасэл!C:BL, 17, FALSE)</f>
        <v>#N/A</v>
      </c>
      <c r="AV520" s="53" t="e">
        <f>Y520-Z520-VLOOKUP(C520, Вчера_Конвасэл!C:BL, 19, FALSE)</f>
        <v>#N/A</v>
      </c>
      <c r="AW520" s="53" t="e">
        <f>AA520-AB520-VLOOKUP(C520, Вчера_Конвасэл!C:BL, 21, FALSE)</f>
        <v>#N/A</v>
      </c>
      <c r="AX520" s="53" t="e">
        <f>AC520-AD520-VLOOKUP(C520, Вчера_Конвасэл!C:BL, 23, FALSE)</f>
        <v>#N/A</v>
      </c>
      <c r="AY520" s="53" t="e">
        <f>VLOOKUP(C520, Вчера_Конвасэл!C:BL, 26, FALSE)+F520-Z520-AD520-AG520</f>
        <v>#N/A</v>
      </c>
      <c r="AZ520" s="53" t="e">
        <f>AE520-VLOOKUP(C520, Вчера_Конвасэл!C:BL, 25, FALSE)</f>
        <v>#N/A</v>
      </c>
    </row>
    <row r="521" spans="1:52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3">
        <f t="shared" si="17"/>
        <v>0</v>
      </c>
      <c r="AJ521" s="53">
        <f t="shared" si="18"/>
        <v>0</v>
      </c>
      <c r="AK521" s="53" t="str">
        <f>IF(ISNA(VLOOKUP(C521,Вчера_Конвасэл!C:C, 1, FALSE)),"ошибка",0)</f>
        <v>ошибка</v>
      </c>
      <c r="AL521" s="55"/>
      <c r="AM521" s="53" t="e">
        <f>D521-VLOOKUP(C521, Вчера_Конвасэл!C:BL, 2, FALSE)</f>
        <v>#N/A</v>
      </c>
      <c r="AN521" s="53" t="e">
        <f>E521-F521-VLOOKUP(C521, Вчера_Конвасэл!C:BL, 3, FALSE)</f>
        <v>#N/A</v>
      </c>
      <c r="AO521" s="53" t="e">
        <f>K521-L521-VLOOKUP(C521, Вчера_Конвасэл!C:BL, 5, FALSE)</f>
        <v>#N/A</v>
      </c>
      <c r="AP521" s="53" t="e">
        <f>M521-N521-VLOOKUP(C521, Вчера_Конвасэл!C:BL, 7, FALSE)</f>
        <v>#N/A</v>
      </c>
      <c r="AQ521" s="53" t="e">
        <f>O521-P521-VLOOKUP(C521, Вчера_Конвасэл!C:BL, 9, FALSE)</f>
        <v>#N/A</v>
      </c>
      <c r="AR521" s="53" t="e">
        <f>Q521-R521-VLOOKUP(C521, Вчера_Конвасэл!C:BL, 11, FALSE)</f>
        <v>#N/A</v>
      </c>
      <c r="AS521" s="53" t="e">
        <f>S521-T521-VLOOKUP(C521, Вчера_Конвасэл!C:BL, 13, FALSE)</f>
        <v>#N/A</v>
      </c>
      <c r="AT521" s="53" t="e">
        <f>U521-V521-VLOOKUP(C521, Вчера_Конвасэл!C:BL, 15, FALSE)</f>
        <v>#N/A</v>
      </c>
      <c r="AU521" s="53" t="e">
        <f>W521-X521-VLOOKUP(C521, Вчера_Конвасэл!C:BL, 17, FALSE)</f>
        <v>#N/A</v>
      </c>
      <c r="AV521" s="53" t="e">
        <f>Y521-Z521-VLOOKUP(C521, Вчера_Конвасэл!C:BL, 19, FALSE)</f>
        <v>#N/A</v>
      </c>
      <c r="AW521" s="53" t="e">
        <f>AA521-AB521-VLOOKUP(C521, Вчера_Конвасэл!C:BL, 21, FALSE)</f>
        <v>#N/A</v>
      </c>
      <c r="AX521" s="53" t="e">
        <f>AC521-AD521-VLOOKUP(C521, Вчера_Конвасэл!C:BL, 23, FALSE)</f>
        <v>#N/A</v>
      </c>
      <c r="AY521" s="53" t="e">
        <f>VLOOKUP(C521, Вчера_Конвасэл!C:BL, 26, FALSE)+F521-Z521-AD521-AG521</f>
        <v>#N/A</v>
      </c>
      <c r="AZ521" s="53" t="e">
        <f>AE521-VLOOKUP(C521, Вчера_Конвасэл!C:BL, 25, FALSE)</f>
        <v>#N/A</v>
      </c>
    </row>
    <row r="522" spans="1:52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3">
        <f t="shared" si="17"/>
        <v>0</v>
      </c>
      <c r="AJ522" s="53">
        <f t="shared" si="18"/>
        <v>0</v>
      </c>
      <c r="AK522" s="53" t="str">
        <f>IF(ISNA(VLOOKUP(C522,Вчера_Конвасэл!C:C, 1, FALSE)),"ошибка",0)</f>
        <v>ошибка</v>
      </c>
      <c r="AL522" s="55"/>
      <c r="AM522" s="53" t="e">
        <f>D522-VLOOKUP(C522, Вчера_Конвасэл!C:BL, 2, FALSE)</f>
        <v>#N/A</v>
      </c>
      <c r="AN522" s="53" t="e">
        <f>E522-F522-VLOOKUP(C522, Вчера_Конвасэл!C:BL, 3, FALSE)</f>
        <v>#N/A</v>
      </c>
      <c r="AO522" s="53" t="e">
        <f>K522-L522-VLOOKUP(C522, Вчера_Конвасэл!C:BL, 5, FALSE)</f>
        <v>#N/A</v>
      </c>
      <c r="AP522" s="53" t="e">
        <f>M522-N522-VLOOKUP(C522, Вчера_Конвасэл!C:BL, 7, FALSE)</f>
        <v>#N/A</v>
      </c>
      <c r="AQ522" s="53" t="e">
        <f>O522-P522-VLOOKUP(C522, Вчера_Конвасэл!C:BL, 9, FALSE)</f>
        <v>#N/A</v>
      </c>
      <c r="AR522" s="53" t="e">
        <f>Q522-R522-VLOOKUP(C522, Вчера_Конвасэл!C:BL, 11, FALSE)</f>
        <v>#N/A</v>
      </c>
      <c r="AS522" s="53" t="e">
        <f>S522-T522-VLOOKUP(C522, Вчера_Конвасэл!C:BL, 13, FALSE)</f>
        <v>#N/A</v>
      </c>
      <c r="AT522" s="53" t="e">
        <f>U522-V522-VLOOKUP(C522, Вчера_Конвасэл!C:BL, 15, FALSE)</f>
        <v>#N/A</v>
      </c>
      <c r="AU522" s="53" t="e">
        <f>W522-X522-VLOOKUP(C522, Вчера_Конвасэл!C:BL, 17, FALSE)</f>
        <v>#N/A</v>
      </c>
      <c r="AV522" s="53" t="e">
        <f>Y522-Z522-VLOOKUP(C522, Вчера_Конвасэл!C:BL, 19, FALSE)</f>
        <v>#N/A</v>
      </c>
      <c r="AW522" s="53" t="e">
        <f>AA522-AB522-VLOOKUP(C522, Вчера_Конвасэл!C:BL, 21, FALSE)</f>
        <v>#N/A</v>
      </c>
      <c r="AX522" s="53" t="e">
        <f>AC522-AD522-VLOOKUP(C522, Вчера_Конвасэл!C:BL, 23, FALSE)</f>
        <v>#N/A</v>
      </c>
      <c r="AY522" s="53" t="e">
        <f>VLOOKUP(C522, Вчера_Конвасэл!C:BL, 26, FALSE)+F522-Z522-AD522-AG522</f>
        <v>#N/A</v>
      </c>
      <c r="AZ522" s="53" t="e">
        <f>AE522-VLOOKUP(C522, Вчера_Конвасэл!C:BL, 25, FALSE)</f>
        <v>#N/A</v>
      </c>
    </row>
    <row r="523" spans="1:52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3">
        <f t="shared" si="17"/>
        <v>0</v>
      </c>
      <c r="AJ523" s="53">
        <f t="shared" si="18"/>
        <v>0</v>
      </c>
      <c r="AK523" s="53" t="str">
        <f>IF(ISNA(VLOOKUP(C523,Вчера_Конвасэл!C:C, 1, FALSE)),"ошибка",0)</f>
        <v>ошибка</v>
      </c>
      <c r="AL523" s="55"/>
      <c r="AM523" s="53" t="e">
        <f>D523-VLOOKUP(C523, Вчера_Конвасэл!C:BL, 2, FALSE)</f>
        <v>#N/A</v>
      </c>
      <c r="AN523" s="53" t="e">
        <f>E523-F523-VLOOKUP(C523, Вчера_Конвасэл!C:BL, 3, FALSE)</f>
        <v>#N/A</v>
      </c>
      <c r="AO523" s="53" t="e">
        <f>K523-L523-VLOOKUP(C523, Вчера_Конвасэл!C:BL, 5, FALSE)</f>
        <v>#N/A</v>
      </c>
      <c r="AP523" s="53" t="e">
        <f>M523-N523-VLOOKUP(C523, Вчера_Конвасэл!C:BL, 7, FALSE)</f>
        <v>#N/A</v>
      </c>
      <c r="AQ523" s="53" t="e">
        <f>O523-P523-VLOOKUP(C523, Вчера_Конвасэл!C:BL, 9, FALSE)</f>
        <v>#N/A</v>
      </c>
      <c r="AR523" s="53" t="e">
        <f>Q523-R523-VLOOKUP(C523, Вчера_Конвасэл!C:BL, 11, FALSE)</f>
        <v>#N/A</v>
      </c>
      <c r="AS523" s="53" t="e">
        <f>S523-T523-VLOOKUP(C523, Вчера_Конвасэл!C:BL, 13, FALSE)</f>
        <v>#N/A</v>
      </c>
      <c r="AT523" s="53" t="e">
        <f>U523-V523-VLOOKUP(C523, Вчера_Конвасэл!C:BL, 15, FALSE)</f>
        <v>#N/A</v>
      </c>
      <c r="AU523" s="53" t="e">
        <f>W523-X523-VLOOKUP(C523, Вчера_Конвасэл!C:BL, 17, FALSE)</f>
        <v>#N/A</v>
      </c>
      <c r="AV523" s="53" t="e">
        <f>Y523-Z523-VLOOKUP(C523, Вчера_Конвасэл!C:BL, 19, FALSE)</f>
        <v>#N/A</v>
      </c>
      <c r="AW523" s="53" t="e">
        <f>AA523-AB523-VLOOKUP(C523, Вчера_Конвасэл!C:BL, 21, FALSE)</f>
        <v>#N/A</v>
      </c>
      <c r="AX523" s="53" t="e">
        <f>AC523-AD523-VLOOKUP(C523, Вчера_Конвасэл!C:BL, 23, FALSE)</f>
        <v>#N/A</v>
      </c>
      <c r="AY523" s="53" t="e">
        <f>VLOOKUP(C523, Вчера_Конвасэл!C:BL, 26, FALSE)+F523-Z523-AD523-AG523</f>
        <v>#N/A</v>
      </c>
      <c r="AZ523" s="53" t="e">
        <f>AE523-VLOOKUP(C523, Вчера_Конвасэл!C:BL, 25, FALSE)</f>
        <v>#N/A</v>
      </c>
    </row>
    <row r="524" spans="1:52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3">
        <f t="shared" si="17"/>
        <v>0</v>
      </c>
      <c r="AJ524" s="53">
        <f t="shared" si="18"/>
        <v>0</v>
      </c>
      <c r="AK524" s="53" t="str">
        <f>IF(ISNA(VLOOKUP(C524,Вчера_Конвасэл!C:C, 1, FALSE)),"ошибка",0)</f>
        <v>ошибка</v>
      </c>
      <c r="AL524" s="55"/>
      <c r="AM524" s="53" t="e">
        <f>D524-VLOOKUP(C524, Вчера_Конвасэл!C:BL, 2, FALSE)</f>
        <v>#N/A</v>
      </c>
      <c r="AN524" s="53" t="e">
        <f>E524-F524-VLOOKUP(C524, Вчера_Конвасэл!C:BL, 3, FALSE)</f>
        <v>#N/A</v>
      </c>
      <c r="AO524" s="53" t="e">
        <f>K524-L524-VLOOKUP(C524, Вчера_Конвасэл!C:BL, 5, FALSE)</f>
        <v>#N/A</v>
      </c>
      <c r="AP524" s="53" t="e">
        <f>M524-N524-VLOOKUP(C524, Вчера_Конвасэл!C:BL, 7, FALSE)</f>
        <v>#N/A</v>
      </c>
      <c r="AQ524" s="53" t="e">
        <f>O524-P524-VLOOKUP(C524, Вчера_Конвасэл!C:BL, 9, FALSE)</f>
        <v>#N/A</v>
      </c>
      <c r="AR524" s="53" t="e">
        <f>Q524-R524-VLOOKUP(C524, Вчера_Конвасэл!C:BL, 11, FALSE)</f>
        <v>#N/A</v>
      </c>
      <c r="AS524" s="53" t="e">
        <f>S524-T524-VLOOKUP(C524, Вчера_Конвасэл!C:BL, 13, FALSE)</f>
        <v>#N/A</v>
      </c>
      <c r="AT524" s="53" t="e">
        <f>U524-V524-VLOOKUP(C524, Вчера_Конвасэл!C:BL, 15, FALSE)</f>
        <v>#N/A</v>
      </c>
      <c r="AU524" s="53" t="e">
        <f>W524-X524-VLOOKUP(C524, Вчера_Конвасэл!C:BL, 17, FALSE)</f>
        <v>#N/A</v>
      </c>
      <c r="AV524" s="53" t="e">
        <f>Y524-Z524-VLOOKUP(C524, Вчера_Конвасэл!C:BL, 19, FALSE)</f>
        <v>#N/A</v>
      </c>
      <c r="AW524" s="53" t="e">
        <f>AA524-AB524-VLOOKUP(C524, Вчера_Конвасэл!C:BL, 21, FALSE)</f>
        <v>#N/A</v>
      </c>
      <c r="AX524" s="53" t="e">
        <f>AC524-AD524-VLOOKUP(C524, Вчера_Конвасэл!C:BL, 23, FALSE)</f>
        <v>#N/A</v>
      </c>
      <c r="AY524" s="53" t="e">
        <f>VLOOKUP(C524, Вчера_Конвасэл!C:BL, 26, FALSE)+F524-Z524-AD524-AG524</f>
        <v>#N/A</v>
      </c>
      <c r="AZ524" s="53" t="e">
        <f>AE524-VLOOKUP(C524, Вчера_Конвасэл!C:BL, 25, FALSE)</f>
        <v>#N/A</v>
      </c>
    </row>
    <row r="525" spans="1:52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3">
        <f t="shared" si="17"/>
        <v>0</v>
      </c>
      <c r="AJ525" s="53">
        <f t="shared" si="18"/>
        <v>0</v>
      </c>
      <c r="AK525" s="53" t="str">
        <f>IF(ISNA(VLOOKUP(C525,Вчера_Конвасэл!C:C, 1, FALSE)),"ошибка",0)</f>
        <v>ошибка</v>
      </c>
      <c r="AL525" s="55"/>
      <c r="AM525" s="53" t="e">
        <f>D525-VLOOKUP(C525, Вчера_Конвасэл!C:BL, 2, FALSE)</f>
        <v>#N/A</v>
      </c>
      <c r="AN525" s="53" t="e">
        <f>E525-F525-VLOOKUP(C525, Вчера_Конвасэл!C:BL, 3, FALSE)</f>
        <v>#N/A</v>
      </c>
      <c r="AO525" s="53" t="e">
        <f>K525-L525-VLOOKUP(C525, Вчера_Конвасэл!C:BL, 5, FALSE)</f>
        <v>#N/A</v>
      </c>
      <c r="AP525" s="53" t="e">
        <f>M525-N525-VLOOKUP(C525, Вчера_Конвасэл!C:BL, 7, FALSE)</f>
        <v>#N/A</v>
      </c>
      <c r="AQ525" s="53" t="e">
        <f>O525-P525-VLOOKUP(C525, Вчера_Конвасэл!C:BL, 9, FALSE)</f>
        <v>#N/A</v>
      </c>
      <c r="AR525" s="53" t="e">
        <f>Q525-R525-VLOOKUP(C525, Вчера_Конвасэл!C:BL, 11, FALSE)</f>
        <v>#N/A</v>
      </c>
      <c r="AS525" s="53" t="e">
        <f>S525-T525-VLOOKUP(C525, Вчера_Конвасэл!C:BL, 13, FALSE)</f>
        <v>#N/A</v>
      </c>
      <c r="AT525" s="53" t="e">
        <f>U525-V525-VLOOKUP(C525, Вчера_Конвасэл!C:BL, 15, FALSE)</f>
        <v>#N/A</v>
      </c>
      <c r="AU525" s="53" t="e">
        <f>W525-X525-VLOOKUP(C525, Вчера_Конвасэл!C:BL, 17, FALSE)</f>
        <v>#N/A</v>
      </c>
      <c r="AV525" s="53" t="e">
        <f>Y525-Z525-VLOOKUP(C525, Вчера_Конвасэл!C:BL, 19, FALSE)</f>
        <v>#N/A</v>
      </c>
      <c r="AW525" s="53" t="e">
        <f>AA525-AB525-VLOOKUP(C525, Вчера_Конвасэл!C:BL, 21, FALSE)</f>
        <v>#N/A</v>
      </c>
      <c r="AX525" s="53" t="e">
        <f>AC525-AD525-VLOOKUP(C525, Вчера_Конвасэл!C:BL, 23, FALSE)</f>
        <v>#N/A</v>
      </c>
      <c r="AY525" s="53" t="e">
        <f>VLOOKUP(C525, Вчера_Конвасэл!C:BL, 26, FALSE)+F525-Z525-AD525-AG525</f>
        <v>#N/A</v>
      </c>
      <c r="AZ525" s="53" t="e">
        <f>AE525-VLOOKUP(C525, Вчера_Конвасэл!C:BL, 25, FALSE)</f>
        <v>#N/A</v>
      </c>
    </row>
    <row r="526" spans="1:52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3">
        <f t="shared" si="17"/>
        <v>0</v>
      </c>
      <c r="AJ526" s="53">
        <f t="shared" si="18"/>
        <v>0</v>
      </c>
      <c r="AK526" s="53" t="str">
        <f>IF(ISNA(VLOOKUP(C526,Вчера_Конвасэл!C:C, 1, FALSE)),"ошибка",0)</f>
        <v>ошибка</v>
      </c>
      <c r="AL526" s="55"/>
      <c r="AM526" s="53" t="e">
        <f>D526-VLOOKUP(C526, Вчера_Конвасэл!C:BL, 2, FALSE)</f>
        <v>#N/A</v>
      </c>
      <c r="AN526" s="53" t="e">
        <f>E526-F526-VLOOKUP(C526, Вчера_Конвасэл!C:BL, 3, FALSE)</f>
        <v>#N/A</v>
      </c>
      <c r="AO526" s="53" t="e">
        <f>K526-L526-VLOOKUP(C526, Вчера_Конвасэл!C:BL, 5, FALSE)</f>
        <v>#N/A</v>
      </c>
      <c r="AP526" s="53" t="e">
        <f>M526-N526-VLOOKUP(C526, Вчера_Конвасэл!C:BL, 7, FALSE)</f>
        <v>#N/A</v>
      </c>
      <c r="AQ526" s="53" t="e">
        <f>O526-P526-VLOOKUP(C526, Вчера_Конвасэл!C:BL, 9, FALSE)</f>
        <v>#N/A</v>
      </c>
      <c r="AR526" s="53" t="e">
        <f>Q526-R526-VLOOKUP(C526, Вчера_Конвасэл!C:BL, 11, FALSE)</f>
        <v>#N/A</v>
      </c>
      <c r="AS526" s="53" t="e">
        <f>S526-T526-VLOOKUP(C526, Вчера_Конвасэл!C:BL, 13, FALSE)</f>
        <v>#N/A</v>
      </c>
      <c r="AT526" s="53" t="e">
        <f>U526-V526-VLOOKUP(C526, Вчера_Конвасэл!C:BL, 15, FALSE)</f>
        <v>#N/A</v>
      </c>
      <c r="AU526" s="53" t="e">
        <f>W526-X526-VLOOKUP(C526, Вчера_Конвасэл!C:BL, 17, FALSE)</f>
        <v>#N/A</v>
      </c>
      <c r="AV526" s="53" t="e">
        <f>Y526-Z526-VLOOKUP(C526, Вчера_Конвасэл!C:BL, 19, FALSE)</f>
        <v>#N/A</v>
      </c>
      <c r="AW526" s="53" t="e">
        <f>AA526-AB526-VLOOKUP(C526, Вчера_Конвасэл!C:BL, 21, FALSE)</f>
        <v>#N/A</v>
      </c>
      <c r="AX526" s="53" t="e">
        <f>AC526-AD526-VLOOKUP(C526, Вчера_Конвасэл!C:BL, 23, FALSE)</f>
        <v>#N/A</v>
      </c>
      <c r="AY526" s="53" t="e">
        <f>VLOOKUP(C526, Вчера_Конвасэл!C:BL, 26, FALSE)+F526-Z526-AD526-AG526</f>
        <v>#N/A</v>
      </c>
      <c r="AZ526" s="53" t="e">
        <f>AE526-VLOOKUP(C526, Вчера_Конвасэл!C:BL, 25, FALSE)</f>
        <v>#N/A</v>
      </c>
    </row>
    <row r="527" spans="1:52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3">
        <f t="shared" si="17"/>
        <v>0</v>
      </c>
      <c r="AJ527" s="53">
        <f t="shared" si="18"/>
        <v>0</v>
      </c>
      <c r="AK527" s="53" t="str">
        <f>IF(ISNA(VLOOKUP(C527,Вчера_Конвасэл!C:C, 1, FALSE)),"ошибка",0)</f>
        <v>ошибка</v>
      </c>
      <c r="AL527" s="55"/>
      <c r="AM527" s="53" t="e">
        <f>D527-VLOOKUP(C527, Вчера_Конвасэл!C:BL, 2, FALSE)</f>
        <v>#N/A</v>
      </c>
      <c r="AN527" s="53" t="e">
        <f>E527-F527-VLOOKUP(C527, Вчера_Конвасэл!C:BL, 3, FALSE)</f>
        <v>#N/A</v>
      </c>
      <c r="AO527" s="53" t="e">
        <f>K527-L527-VLOOKUP(C527, Вчера_Конвасэл!C:BL, 5, FALSE)</f>
        <v>#N/A</v>
      </c>
      <c r="AP527" s="53" t="e">
        <f>M527-N527-VLOOKUP(C527, Вчера_Конвасэл!C:BL, 7, FALSE)</f>
        <v>#N/A</v>
      </c>
      <c r="AQ527" s="53" t="e">
        <f>O527-P527-VLOOKUP(C527, Вчера_Конвасэл!C:BL, 9, FALSE)</f>
        <v>#N/A</v>
      </c>
      <c r="AR527" s="53" t="e">
        <f>Q527-R527-VLOOKUP(C527, Вчера_Конвасэл!C:BL, 11, FALSE)</f>
        <v>#N/A</v>
      </c>
      <c r="AS527" s="53" t="e">
        <f>S527-T527-VLOOKUP(C527, Вчера_Конвасэл!C:BL, 13, FALSE)</f>
        <v>#N/A</v>
      </c>
      <c r="AT527" s="53" t="e">
        <f>U527-V527-VLOOKUP(C527, Вчера_Конвасэл!C:BL, 15, FALSE)</f>
        <v>#N/A</v>
      </c>
      <c r="AU527" s="53" t="e">
        <f>W527-X527-VLOOKUP(C527, Вчера_Конвасэл!C:BL, 17, FALSE)</f>
        <v>#N/A</v>
      </c>
      <c r="AV527" s="53" t="e">
        <f>Y527-Z527-VLOOKUP(C527, Вчера_Конвасэл!C:BL, 19, FALSE)</f>
        <v>#N/A</v>
      </c>
      <c r="AW527" s="53" t="e">
        <f>AA527-AB527-VLOOKUP(C527, Вчера_Конвасэл!C:BL, 21, FALSE)</f>
        <v>#N/A</v>
      </c>
      <c r="AX527" s="53" t="e">
        <f>AC527-AD527-VLOOKUP(C527, Вчера_Конвасэл!C:BL, 23, FALSE)</f>
        <v>#N/A</v>
      </c>
      <c r="AY527" s="53" t="e">
        <f>VLOOKUP(C527, Вчера_Конвасэл!C:BL, 26, FALSE)+F527-Z527-AD527-AG527</f>
        <v>#N/A</v>
      </c>
      <c r="AZ527" s="53" t="e">
        <f>AE527-VLOOKUP(C527, Вчера_Конвасэл!C:BL, 25, FALSE)</f>
        <v>#N/A</v>
      </c>
    </row>
    <row r="528" spans="1:52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3">
        <f t="shared" si="17"/>
        <v>0</v>
      </c>
      <c r="AJ528" s="53">
        <f t="shared" si="18"/>
        <v>0</v>
      </c>
      <c r="AK528" s="53" t="str">
        <f>IF(ISNA(VLOOKUP(C528,Вчера_Конвасэл!C:C, 1, FALSE)),"ошибка",0)</f>
        <v>ошибка</v>
      </c>
      <c r="AL528" s="55"/>
      <c r="AM528" s="53" t="e">
        <f>D528-VLOOKUP(C528, Вчера_Конвасэл!C:BL, 2, FALSE)</f>
        <v>#N/A</v>
      </c>
      <c r="AN528" s="53" t="e">
        <f>E528-F528-VLOOKUP(C528, Вчера_Конвасэл!C:BL, 3, FALSE)</f>
        <v>#N/A</v>
      </c>
      <c r="AO528" s="53" t="e">
        <f>K528-L528-VLOOKUP(C528, Вчера_Конвасэл!C:BL, 5, FALSE)</f>
        <v>#N/A</v>
      </c>
      <c r="AP528" s="53" t="e">
        <f>M528-N528-VLOOKUP(C528, Вчера_Конвасэл!C:BL, 7, FALSE)</f>
        <v>#N/A</v>
      </c>
      <c r="AQ528" s="53" t="e">
        <f>O528-P528-VLOOKUP(C528, Вчера_Конвасэл!C:BL, 9, FALSE)</f>
        <v>#N/A</v>
      </c>
      <c r="AR528" s="53" t="e">
        <f>Q528-R528-VLOOKUP(C528, Вчера_Конвасэл!C:BL, 11, FALSE)</f>
        <v>#N/A</v>
      </c>
      <c r="AS528" s="53" t="e">
        <f>S528-T528-VLOOKUP(C528, Вчера_Конвасэл!C:BL, 13, FALSE)</f>
        <v>#N/A</v>
      </c>
      <c r="AT528" s="53" t="e">
        <f>U528-V528-VLOOKUP(C528, Вчера_Конвасэл!C:BL, 15, FALSE)</f>
        <v>#N/A</v>
      </c>
      <c r="AU528" s="53" t="e">
        <f>W528-X528-VLOOKUP(C528, Вчера_Конвасэл!C:BL, 17, FALSE)</f>
        <v>#N/A</v>
      </c>
      <c r="AV528" s="53" t="e">
        <f>Y528-Z528-VLOOKUP(C528, Вчера_Конвасэл!C:BL, 19, FALSE)</f>
        <v>#N/A</v>
      </c>
      <c r="AW528" s="53" t="e">
        <f>AA528-AB528-VLOOKUP(C528, Вчера_Конвасэл!C:BL, 21, FALSE)</f>
        <v>#N/A</v>
      </c>
      <c r="AX528" s="53" t="e">
        <f>AC528-AD528-VLOOKUP(C528, Вчера_Конвасэл!C:BL, 23, FALSE)</f>
        <v>#N/A</v>
      </c>
      <c r="AY528" s="53" t="e">
        <f>VLOOKUP(C528, Вчера_Конвасэл!C:BL, 26, FALSE)+F528-Z528-AD528-AG528</f>
        <v>#N/A</v>
      </c>
      <c r="AZ528" s="53" t="e">
        <f>AE528-VLOOKUP(C528, Вчера_Конвасэл!C:BL, 25, FALSE)</f>
        <v>#N/A</v>
      </c>
    </row>
    <row r="529" spans="1:52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3">
        <f t="shared" si="17"/>
        <v>0</v>
      </c>
      <c r="AJ529" s="53">
        <f t="shared" si="18"/>
        <v>0</v>
      </c>
      <c r="AK529" s="53" t="str">
        <f>IF(ISNA(VLOOKUP(C529,Вчера_Конвасэл!C:C, 1, FALSE)),"ошибка",0)</f>
        <v>ошибка</v>
      </c>
      <c r="AL529" s="55"/>
      <c r="AM529" s="53" t="e">
        <f>D529-VLOOKUP(C529, Вчера_Конвасэл!C:BL, 2, FALSE)</f>
        <v>#N/A</v>
      </c>
      <c r="AN529" s="53" t="e">
        <f>E529-F529-VLOOKUP(C529, Вчера_Конвасэл!C:BL, 3, FALSE)</f>
        <v>#N/A</v>
      </c>
      <c r="AO529" s="53" t="e">
        <f>K529-L529-VLOOKUP(C529, Вчера_Конвасэл!C:BL, 5, FALSE)</f>
        <v>#N/A</v>
      </c>
      <c r="AP529" s="53" t="e">
        <f>M529-N529-VLOOKUP(C529, Вчера_Конвасэл!C:BL, 7, FALSE)</f>
        <v>#N/A</v>
      </c>
      <c r="AQ529" s="53" t="e">
        <f>O529-P529-VLOOKUP(C529, Вчера_Конвасэл!C:BL, 9, FALSE)</f>
        <v>#N/A</v>
      </c>
      <c r="AR529" s="53" t="e">
        <f>Q529-R529-VLOOKUP(C529, Вчера_Конвасэл!C:BL, 11, FALSE)</f>
        <v>#N/A</v>
      </c>
      <c r="AS529" s="53" t="e">
        <f>S529-T529-VLOOKUP(C529, Вчера_Конвасэл!C:BL, 13, FALSE)</f>
        <v>#N/A</v>
      </c>
      <c r="AT529" s="53" t="e">
        <f>U529-V529-VLOOKUP(C529, Вчера_Конвасэл!C:BL, 15, FALSE)</f>
        <v>#N/A</v>
      </c>
      <c r="AU529" s="53" t="e">
        <f>W529-X529-VLOOKUP(C529, Вчера_Конвасэл!C:BL, 17, FALSE)</f>
        <v>#N/A</v>
      </c>
      <c r="AV529" s="53" t="e">
        <f>Y529-Z529-VLOOKUP(C529, Вчера_Конвасэл!C:BL, 19, FALSE)</f>
        <v>#N/A</v>
      </c>
      <c r="AW529" s="53" t="e">
        <f>AA529-AB529-VLOOKUP(C529, Вчера_Конвасэл!C:BL, 21, FALSE)</f>
        <v>#N/A</v>
      </c>
      <c r="AX529" s="53" t="e">
        <f>AC529-AD529-VLOOKUP(C529, Вчера_Конвасэл!C:BL, 23, FALSE)</f>
        <v>#N/A</v>
      </c>
      <c r="AY529" s="53" t="e">
        <f>VLOOKUP(C529, Вчера_Конвасэл!C:BL, 26, FALSE)+F529-Z529-AD529-AG529</f>
        <v>#N/A</v>
      </c>
      <c r="AZ529" s="53" t="e">
        <f>AE529-VLOOKUP(C529, Вчера_Конвасэл!C:BL, 25, FALSE)</f>
        <v>#N/A</v>
      </c>
    </row>
    <row r="530" spans="1:52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3">
        <f t="shared" si="17"/>
        <v>0</v>
      </c>
      <c r="AJ530" s="53">
        <f t="shared" si="18"/>
        <v>0</v>
      </c>
      <c r="AK530" s="53" t="str">
        <f>IF(ISNA(VLOOKUP(C530,Вчера_Конвасэл!C:C, 1, FALSE)),"ошибка",0)</f>
        <v>ошибка</v>
      </c>
      <c r="AL530" s="55"/>
      <c r="AM530" s="53" t="e">
        <f>D530-VLOOKUP(C530, Вчера_Конвасэл!C:BL, 2, FALSE)</f>
        <v>#N/A</v>
      </c>
      <c r="AN530" s="53" t="e">
        <f>E530-F530-VLOOKUP(C530, Вчера_Конвасэл!C:BL, 3, FALSE)</f>
        <v>#N/A</v>
      </c>
      <c r="AO530" s="53" t="e">
        <f>K530-L530-VLOOKUP(C530, Вчера_Конвасэл!C:BL, 5, FALSE)</f>
        <v>#N/A</v>
      </c>
      <c r="AP530" s="53" t="e">
        <f>M530-N530-VLOOKUP(C530, Вчера_Конвасэл!C:BL, 7, FALSE)</f>
        <v>#N/A</v>
      </c>
      <c r="AQ530" s="53" t="e">
        <f>O530-P530-VLOOKUP(C530, Вчера_Конвасэл!C:BL, 9, FALSE)</f>
        <v>#N/A</v>
      </c>
      <c r="AR530" s="53" t="e">
        <f>Q530-R530-VLOOKUP(C530, Вчера_Конвасэл!C:BL, 11, FALSE)</f>
        <v>#N/A</v>
      </c>
      <c r="AS530" s="53" t="e">
        <f>S530-T530-VLOOKUP(C530, Вчера_Конвасэл!C:BL, 13, FALSE)</f>
        <v>#N/A</v>
      </c>
      <c r="AT530" s="53" t="e">
        <f>U530-V530-VLOOKUP(C530, Вчера_Конвасэл!C:BL, 15, FALSE)</f>
        <v>#N/A</v>
      </c>
      <c r="AU530" s="53" t="e">
        <f>W530-X530-VLOOKUP(C530, Вчера_Конвасэл!C:BL, 17, FALSE)</f>
        <v>#N/A</v>
      </c>
      <c r="AV530" s="53" t="e">
        <f>Y530-Z530-VLOOKUP(C530, Вчера_Конвасэл!C:BL, 19, FALSE)</f>
        <v>#N/A</v>
      </c>
      <c r="AW530" s="53" t="e">
        <f>AA530-AB530-VLOOKUP(C530, Вчера_Конвасэл!C:BL, 21, FALSE)</f>
        <v>#N/A</v>
      </c>
      <c r="AX530" s="53" t="e">
        <f>AC530-AD530-VLOOKUP(C530, Вчера_Конвасэл!C:BL, 23, FALSE)</f>
        <v>#N/A</v>
      </c>
      <c r="AY530" s="53" t="e">
        <f>VLOOKUP(C530, Вчера_Конвасэл!C:BL, 26, FALSE)+F530-Z530-AD530-AG530</f>
        <v>#N/A</v>
      </c>
      <c r="AZ530" s="53" t="e">
        <f>AE530-VLOOKUP(C530, Вчера_Конвасэл!C:BL, 25, FALSE)</f>
        <v>#N/A</v>
      </c>
    </row>
    <row r="531" spans="1:52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3">
        <f t="shared" si="17"/>
        <v>0</v>
      </c>
      <c r="AJ531" s="53">
        <f t="shared" si="18"/>
        <v>0</v>
      </c>
      <c r="AK531" s="53" t="str">
        <f>IF(ISNA(VLOOKUP(C531,Вчера_Конвасэл!C:C, 1, FALSE)),"ошибка",0)</f>
        <v>ошибка</v>
      </c>
      <c r="AL531" s="55"/>
      <c r="AM531" s="53" t="e">
        <f>D531-VLOOKUP(C531, Вчера_Конвасэл!C:BL, 2, FALSE)</f>
        <v>#N/A</v>
      </c>
      <c r="AN531" s="53" t="e">
        <f>E531-F531-VLOOKUP(C531, Вчера_Конвасэл!C:BL, 3, FALSE)</f>
        <v>#N/A</v>
      </c>
      <c r="AO531" s="53" t="e">
        <f>K531-L531-VLOOKUP(C531, Вчера_Конвасэл!C:BL, 5, FALSE)</f>
        <v>#N/A</v>
      </c>
      <c r="AP531" s="53" t="e">
        <f>M531-N531-VLOOKUP(C531, Вчера_Конвасэл!C:BL, 7, FALSE)</f>
        <v>#N/A</v>
      </c>
      <c r="AQ531" s="53" t="e">
        <f>O531-P531-VLOOKUP(C531, Вчера_Конвасэл!C:BL, 9, FALSE)</f>
        <v>#N/A</v>
      </c>
      <c r="AR531" s="53" t="e">
        <f>Q531-R531-VLOOKUP(C531, Вчера_Конвасэл!C:BL, 11, FALSE)</f>
        <v>#N/A</v>
      </c>
      <c r="AS531" s="53" t="e">
        <f>S531-T531-VLOOKUP(C531, Вчера_Конвасэл!C:BL, 13, FALSE)</f>
        <v>#N/A</v>
      </c>
      <c r="AT531" s="53" t="e">
        <f>U531-V531-VLOOKUP(C531, Вчера_Конвасэл!C:BL, 15, FALSE)</f>
        <v>#N/A</v>
      </c>
      <c r="AU531" s="53" t="e">
        <f>W531-X531-VLOOKUP(C531, Вчера_Конвасэл!C:BL, 17, FALSE)</f>
        <v>#N/A</v>
      </c>
      <c r="AV531" s="53" t="e">
        <f>Y531-Z531-VLOOKUP(C531, Вчера_Конвасэл!C:BL, 19, FALSE)</f>
        <v>#N/A</v>
      </c>
      <c r="AW531" s="53" t="e">
        <f>AA531-AB531-VLOOKUP(C531, Вчера_Конвасэл!C:BL, 21, FALSE)</f>
        <v>#N/A</v>
      </c>
      <c r="AX531" s="53" t="e">
        <f>AC531-AD531-VLOOKUP(C531, Вчера_Конвасэл!C:BL, 23, FALSE)</f>
        <v>#N/A</v>
      </c>
      <c r="AY531" s="53" t="e">
        <f>VLOOKUP(C531, Вчера_Конвасэл!C:BL, 26, FALSE)+F531-Z531-AD531-AG531</f>
        <v>#N/A</v>
      </c>
      <c r="AZ531" s="53" t="e">
        <f>AE531-VLOOKUP(C531, Вчера_Конвасэл!C:BL, 25, FALSE)</f>
        <v>#N/A</v>
      </c>
    </row>
    <row r="532" spans="1:52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3">
        <f t="shared" si="17"/>
        <v>0</v>
      </c>
      <c r="AJ532" s="53">
        <f t="shared" si="18"/>
        <v>0</v>
      </c>
      <c r="AK532" s="53" t="str">
        <f>IF(ISNA(VLOOKUP(C532,Вчера_Конвасэл!C:C, 1, FALSE)),"ошибка",0)</f>
        <v>ошибка</v>
      </c>
      <c r="AL532" s="55"/>
      <c r="AM532" s="53" t="e">
        <f>D532-VLOOKUP(C532, Вчера_Конвасэл!C:BL, 2, FALSE)</f>
        <v>#N/A</v>
      </c>
      <c r="AN532" s="53" t="e">
        <f>E532-F532-VLOOKUP(C532, Вчера_Конвасэл!C:BL, 3, FALSE)</f>
        <v>#N/A</v>
      </c>
      <c r="AO532" s="53" t="e">
        <f>K532-L532-VLOOKUP(C532, Вчера_Конвасэл!C:BL, 5, FALSE)</f>
        <v>#N/A</v>
      </c>
      <c r="AP532" s="53" t="e">
        <f>M532-N532-VLOOKUP(C532, Вчера_Конвасэл!C:BL, 7, FALSE)</f>
        <v>#N/A</v>
      </c>
      <c r="AQ532" s="53" t="e">
        <f>O532-P532-VLOOKUP(C532, Вчера_Конвасэл!C:BL, 9, FALSE)</f>
        <v>#N/A</v>
      </c>
      <c r="AR532" s="53" t="e">
        <f>Q532-R532-VLOOKUP(C532, Вчера_Конвасэл!C:BL, 11, FALSE)</f>
        <v>#N/A</v>
      </c>
      <c r="AS532" s="53" t="e">
        <f>S532-T532-VLOOKUP(C532, Вчера_Конвасэл!C:BL, 13, FALSE)</f>
        <v>#N/A</v>
      </c>
      <c r="AT532" s="53" t="e">
        <f>U532-V532-VLOOKUP(C532, Вчера_Конвасэл!C:BL, 15, FALSE)</f>
        <v>#N/A</v>
      </c>
      <c r="AU532" s="53" t="e">
        <f>W532-X532-VLOOKUP(C532, Вчера_Конвасэл!C:BL, 17, FALSE)</f>
        <v>#N/A</v>
      </c>
      <c r="AV532" s="53" t="e">
        <f>Y532-Z532-VLOOKUP(C532, Вчера_Конвасэл!C:BL, 19, FALSE)</f>
        <v>#N/A</v>
      </c>
      <c r="AW532" s="53" t="e">
        <f>AA532-AB532-VLOOKUP(C532, Вчера_Конвасэл!C:BL, 21, FALSE)</f>
        <v>#N/A</v>
      </c>
      <c r="AX532" s="53" t="e">
        <f>AC532-AD532-VLOOKUP(C532, Вчера_Конвасэл!C:BL, 23, FALSE)</f>
        <v>#N/A</v>
      </c>
      <c r="AY532" s="53" t="e">
        <f>VLOOKUP(C532, Вчера_Конвасэл!C:BL, 26, FALSE)+F532-Z532-AD532-AG532</f>
        <v>#N/A</v>
      </c>
      <c r="AZ532" s="53" t="e">
        <f>AE532-VLOOKUP(C532, Вчера_Конвасэл!C:BL, 25, FALSE)</f>
        <v>#N/A</v>
      </c>
    </row>
    <row r="533" spans="1:52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3">
        <f t="shared" si="17"/>
        <v>0</v>
      </c>
      <c r="AJ533" s="53">
        <f t="shared" si="18"/>
        <v>0</v>
      </c>
      <c r="AK533" s="53" t="str">
        <f>IF(ISNA(VLOOKUP(C533,Вчера_Конвасэл!C:C, 1, FALSE)),"ошибка",0)</f>
        <v>ошибка</v>
      </c>
      <c r="AL533" s="55"/>
      <c r="AM533" s="53" t="e">
        <f>D533-VLOOKUP(C533, Вчера_Конвасэл!C:BL, 2, FALSE)</f>
        <v>#N/A</v>
      </c>
      <c r="AN533" s="53" t="e">
        <f>E533-F533-VLOOKUP(C533, Вчера_Конвасэл!C:BL, 3, FALSE)</f>
        <v>#N/A</v>
      </c>
      <c r="AO533" s="53" t="e">
        <f>K533-L533-VLOOKUP(C533, Вчера_Конвасэл!C:BL, 5, FALSE)</f>
        <v>#N/A</v>
      </c>
      <c r="AP533" s="53" t="e">
        <f>M533-N533-VLOOKUP(C533, Вчера_Конвасэл!C:BL, 7, FALSE)</f>
        <v>#N/A</v>
      </c>
      <c r="AQ533" s="53" t="e">
        <f>O533-P533-VLOOKUP(C533, Вчера_Конвасэл!C:BL, 9, FALSE)</f>
        <v>#N/A</v>
      </c>
      <c r="AR533" s="53" t="e">
        <f>Q533-R533-VLOOKUP(C533, Вчера_Конвасэл!C:BL, 11, FALSE)</f>
        <v>#N/A</v>
      </c>
      <c r="AS533" s="53" t="e">
        <f>S533-T533-VLOOKUP(C533, Вчера_Конвасэл!C:BL, 13, FALSE)</f>
        <v>#N/A</v>
      </c>
      <c r="AT533" s="53" t="e">
        <f>U533-V533-VLOOKUP(C533, Вчера_Конвасэл!C:BL, 15, FALSE)</f>
        <v>#N/A</v>
      </c>
      <c r="AU533" s="53" t="e">
        <f>W533-X533-VLOOKUP(C533, Вчера_Конвасэл!C:BL, 17, FALSE)</f>
        <v>#N/A</v>
      </c>
      <c r="AV533" s="53" t="e">
        <f>Y533-Z533-VLOOKUP(C533, Вчера_Конвасэл!C:BL, 19, FALSE)</f>
        <v>#N/A</v>
      </c>
      <c r="AW533" s="53" t="e">
        <f>AA533-AB533-VLOOKUP(C533, Вчера_Конвасэл!C:BL, 21, FALSE)</f>
        <v>#N/A</v>
      </c>
      <c r="AX533" s="53" t="e">
        <f>AC533-AD533-VLOOKUP(C533, Вчера_Конвасэл!C:BL, 23, FALSE)</f>
        <v>#N/A</v>
      </c>
      <c r="AY533" s="53" t="e">
        <f>VLOOKUP(C533, Вчера_Конвасэл!C:BL, 26, FALSE)+F533-Z533-AD533-AG533</f>
        <v>#N/A</v>
      </c>
      <c r="AZ533" s="53" t="e">
        <f>AE533-VLOOKUP(C533, Вчера_Конвасэл!C:BL, 25, FALSE)</f>
        <v>#N/A</v>
      </c>
    </row>
    <row r="534" spans="1:52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3">
        <f t="shared" si="17"/>
        <v>0</v>
      </c>
      <c r="AJ534" s="53">
        <f t="shared" si="18"/>
        <v>0</v>
      </c>
      <c r="AK534" s="53" t="str">
        <f>IF(ISNA(VLOOKUP(C534,Вчера_Конвасэл!C:C, 1, FALSE)),"ошибка",0)</f>
        <v>ошибка</v>
      </c>
      <c r="AL534" s="55"/>
      <c r="AM534" s="53" t="e">
        <f>D534-VLOOKUP(C534, Вчера_Конвасэл!C:BL, 2, FALSE)</f>
        <v>#N/A</v>
      </c>
      <c r="AN534" s="53" t="e">
        <f>E534-F534-VLOOKUP(C534, Вчера_Конвасэл!C:BL, 3, FALSE)</f>
        <v>#N/A</v>
      </c>
      <c r="AO534" s="53" t="e">
        <f>K534-L534-VLOOKUP(C534, Вчера_Конвасэл!C:BL, 5, FALSE)</f>
        <v>#N/A</v>
      </c>
      <c r="AP534" s="53" t="e">
        <f>M534-N534-VLOOKUP(C534, Вчера_Конвасэл!C:BL, 7, FALSE)</f>
        <v>#N/A</v>
      </c>
      <c r="AQ534" s="53" t="e">
        <f>O534-P534-VLOOKUP(C534, Вчера_Конвасэл!C:BL, 9, FALSE)</f>
        <v>#N/A</v>
      </c>
      <c r="AR534" s="53" t="e">
        <f>Q534-R534-VLOOKUP(C534, Вчера_Конвасэл!C:BL, 11, FALSE)</f>
        <v>#N/A</v>
      </c>
      <c r="AS534" s="53" t="e">
        <f>S534-T534-VLOOKUP(C534, Вчера_Конвасэл!C:BL, 13, FALSE)</f>
        <v>#N/A</v>
      </c>
      <c r="AT534" s="53" t="e">
        <f>U534-V534-VLOOKUP(C534, Вчера_Конвасэл!C:BL, 15, FALSE)</f>
        <v>#N/A</v>
      </c>
      <c r="AU534" s="53" t="e">
        <f>W534-X534-VLOOKUP(C534, Вчера_Конвасэл!C:BL, 17, FALSE)</f>
        <v>#N/A</v>
      </c>
      <c r="AV534" s="53" t="e">
        <f>Y534-Z534-VLOOKUP(C534, Вчера_Конвасэл!C:BL, 19, FALSE)</f>
        <v>#N/A</v>
      </c>
      <c r="AW534" s="53" t="e">
        <f>AA534-AB534-VLOOKUP(C534, Вчера_Конвасэл!C:BL, 21, FALSE)</f>
        <v>#N/A</v>
      </c>
      <c r="AX534" s="53" t="e">
        <f>AC534-AD534-VLOOKUP(C534, Вчера_Конвасэл!C:BL, 23, FALSE)</f>
        <v>#N/A</v>
      </c>
      <c r="AY534" s="53" t="e">
        <f>VLOOKUP(C534, Вчера_Конвасэл!C:BL, 26, FALSE)+F534-Z534-AD534-AG534</f>
        <v>#N/A</v>
      </c>
      <c r="AZ534" s="53" t="e">
        <f>AE534-VLOOKUP(C534, Вчера_Конвасэл!C:BL, 25, FALSE)</f>
        <v>#N/A</v>
      </c>
    </row>
    <row r="535" spans="1:52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3">
        <f t="shared" si="17"/>
        <v>0</v>
      </c>
      <c r="AJ535" s="53">
        <f t="shared" si="18"/>
        <v>0</v>
      </c>
      <c r="AK535" s="53" t="str">
        <f>IF(ISNA(VLOOKUP(C535,Вчера_Конвасэл!C:C, 1, FALSE)),"ошибка",0)</f>
        <v>ошибка</v>
      </c>
      <c r="AL535" s="55"/>
      <c r="AM535" s="53" t="e">
        <f>D535-VLOOKUP(C535, Вчера_Конвасэл!C:BL, 2, FALSE)</f>
        <v>#N/A</v>
      </c>
      <c r="AN535" s="53" t="e">
        <f>E535-F535-VLOOKUP(C535, Вчера_Конвасэл!C:BL, 3, FALSE)</f>
        <v>#N/A</v>
      </c>
      <c r="AO535" s="53" t="e">
        <f>K535-L535-VLOOKUP(C535, Вчера_Конвасэл!C:BL, 5, FALSE)</f>
        <v>#N/A</v>
      </c>
      <c r="AP535" s="53" t="e">
        <f>M535-N535-VLOOKUP(C535, Вчера_Конвасэл!C:BL, 7, FALSE)</f>
        <v>#N/A</v>
      </c>
      <c r="AQ535" s="53" t="e">
        <f>O535-P535-VLOOKUP(C535, Вчера_Конвасэл!C:BL, 9, FALSE)</f>
        <v>#N/A</v>
      </c>
      <c r="AR535" s="53" t="e">
        <f>Q535-R535-VLOOKUP(C535, Вчера_Конвасэл!C:BL, 11, FALSE)</f>
        <v>#N/A</v>
      </c>
      <c r="AS535" s="53" t="e">
        <f>S535-T535-VLOOKUP(C535, Вчера_Конвасэл!C:BL, 13, FALSE)</f>
        <v>#N/A</v>
      </c>
      <c r="AT535" s="53" t="e">
        <f>U535-V535-VLOOKUP(C535, Вчера_Конвасэл!C:BL, 15, FALSE)</f>
        <v>#N/A</v>
      </c>
      <c r="AU535" s="53" t="e">
        <f>W535-X535-VLOOKUP(C535, Вчера_Конвасэл!C:BL, 17, FALSE)</f>
        <v>#N/A</v>
      </c>
      <c r="AV535" s="53" t="e">
        <f>Y535-Z535-VLOOKUP(C535, Вчера_Конвасэл!C:BL, 19, FALSE)</f>
        <v>#N/A</v>
      </c>
      <c r="AW535" s="53" t="e">
        <f>AA535-AB535-VLOOKUP(C535, Вчера_Конвасэл!C:BL, 21, FALSE)</f>
        <v>#N/A</v>
      </c>
      <c r="AX535" s="53" t="e">
        <f>AC535-AD535-VLOOKUP(C535, Вчера_Конвасэл!C:BL, 23, FALSE)</f>
        <v>#N/A</v>
      </c>
      <c r="AY535" s="53" t="e">
        <f>VLOOKUP(C535, Вчера_Конвасэл!C:BL, 26, FALSE)+F535-Z535-AD535-AG535</f>
        <v>#N/A</v>
      </c>
      <c r="AZ535" s="53" t="e">
        <f>AE535-VLOOKUP(C535, Вчера_Конвасэл!C:BL, 25, FALSE)</f>
        <v>#N/A</v>
      </c>
    </row>
    <row r="536" spans="1:52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3">
        <f t="shared" si="17"/>
        <v>0</v>
      </c>
      <c r="AJ536" s="53">
        <f t="shared" si="18"/>
        <v>0</v>
      </c>
      <c r="AK536" s="53" t="str">
        <f>IF(ISNA(VLOOKUP(C536,Вчера_Конвасэл!C:C, 1, FALSE)),"ошибка",0)</f>
        <v>ошибка</v>
      </c>
      <c r="AL536" s="55"/>
      <c r="AM536" s="53" t="e">
        <f>D536-VLOOKUP(C536, Вчера_Конвасэл!C:BL, 2, FALSE)</f>
        <v>#N/A</v>
      </c>
      <c r="AN536" s="53" t="e">
        <f>E536-F536-VLOOKUP(C536, Вчера_Конвасэл!C:BL, 3, FALSE)</f>
        <v>#N/A</v>
      </c>
      <c r="AO536" s="53" t="e">
        <f>K536-L536-VLOOKUP(C536, Вчера_Конвасэл!C:BL, 5, FALSE)</f>
        <v>#N/A</v>
      </c>
      <c r="AP536" s="53" t="e">
        <f>M536-N536-VLOOKUP(C536, Вчера_Конвасэл!C:BL, 7, FALSE)</f>
        <v>#N/A</v>
      </c>
      <c r="AQ536" s="53" t="e">
        <f>O536-P536-VLOOKUP(C536, Вчера_Конвасэл!C:BL, 9, FALSE)</f>
        <v>#N/A</v>
      </c>
      <c r="AR536" s="53" t="e">
        <f>Q536-R536-VLOOKUP(C536, Вчера_Конвасэл!C:BL, 11, FALSE)</f>
        <v>#N/A</v>
      </c>
      <c r="AS536" s="53" t="e">
        <f>S536-T536-VLOOKUP(C536, Вчера_Конвасэл!C:BL, 13, FALSE)</f>
        <v>#N/A</v>
      </c>
      <c r="AT536" s="53" t="e">
        <f>U536-V536-VLOOKUP(C536, Вчера_Конвасэл!C:BL, 15, FALSE)</f>
        <v>#N/A</v>
      </c>
      <c r="AU536" s="53" t="e">
        <f>W536-X536-VLOOKUP(C536, Вчера_Конвасэл!C:BL, 17, FALSE)</f>
        <v>#N/A</v>
      </c>
      <c r="AV536" s="53" t="e">
        <f>Y536-Z536-VLOOKUP(C536, Вчера_Конвасэл!C:BL, 19, FALSE)</f>
        <v>#N/A</v>
      </c>
      <c r="AW536" s="53" t="e">
        <f>AA536-AB536-VLOOKUP(C536, Вчера_Конвасэл!C:BL, 21, FALSE)</f>
        <v>#N/A</v>
      </c>
      <c r="AX536" s="53" t="e">
        <f>AC536-AD536-VLOOKUP(C536, Вчера_Конвасэл!C:BL, 23, FALSE)</f>
        <v>#N/A</v>
      </c>
      <c r="AY536" s="53" t="e">
        <f>VLOOKUP(C536, Вчера_Конвасэл!C:BL, 26, FALSE)+F536-Z536-AD536-AG536</f>
        <v>#N/A</v>
      </c>
      <c r="AZ536" s="53" t="e">
        <f>AE536-VLOOKUP(C536, Вчера_Конвасэл!C:BL, 25, FALSE)</f>
        <v>#N/A</v>
      </c>
    </row>
    <row r="537" spans="1:52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3">
        <f t="shared" si="17"/>
        <v>0</v>
      </c>
      <c r="AJ537" s="53">
        <f t="shared" si="18"/>
        <v>0</v>
      </c>
      <c r="AK537" s="53" t="str">
        <f>IF(ISNA(VLOOKUP(C537,Вчера_Конвасэл!C:C, 1, FALSE)),"ошибка",0)</f>
        <v>ошибка</v>
      </c>
      <c r="AL537" s="55"/>
      <c r="AM537" s="53" t="e">
        <f>D537-VLOOKUP(C537, Вчера_Конвасэл!C:BL, 2, FALSE)</f>
        <v>#N/A</v>
      </c>
      <c r="AN537" s="53" t="e">
        <f>E537-F537-VLOOKUP(C537, Вчера_Конвасэл!C:BL, 3, FALSE)</f>
        <v>#N/A</v>
      </c>
      <c r="AO537" s="53" t="e">
        <f>K537-L537-VLOOKUP(C537, Вчера_Конвасэл!C:BL, 5, FALSE)</f>
        <v>#N/A</v>
      </c>
      <c r="AP537" s="53" t="e">
        <f>M537-N537-VLOOKUP(C537, Вчера_Конвасэл!C:BL, 7, FALSE)</f>
        <v>#N/A</v>
      </c>
      <c r="AQ537" s="53" t="e">
        <f>O537-P537-VLOOKUP(C537, Вчера_Конвасэл!C:BL, 9, FALSE)</f>
        <v>#N/A</v>
      </c>
      <c r="AR537" s="53" t="e">
        <f>Q537-R537-VLOOKUP(C537, Вчера_Конвасэл!C:BL, 11, FALSE)</f>
        <v>#N/A</v>
      </c>
      <c r="AS537" s="53" t="e">
        <f>S537-T537-VLOOKUP(C537, Вчера_Конвасэл!C:BL, 13, FALSE)</f>
        <v>#N/A</v>
      </c>
      <c r="AT537" s="53" t="e">
        <f>U537-V537-VLOOKUP(C537, Вчера_Конвасэл!C:BL, 15, FALSE)</f>
        <v>#N/A</v>
      </c>
      <c r="AU537" s="53" t="e">
        <f>W537-X537-VLOOKUP(C537, Вчера_Конвасэл!C:BL, 17, FALSE)</f>
        <v>#N/A</v>
      </c>
      <c r="AV537" s="53" t="e">
        <f>Y537-Z537-VLOOKUP(C537, Вчера_Конвасэл!C:BL, 19, FALSE)</f>
        <v>#N/A</v>
      </c>
      <c r="AW537" s="53" t="e">
        <f>AA537-AB537-VLOOKUP(C537, Вчера_Конвасэл!C:BL, 21, FALSE)</f>
        <v>#N/A</v>
      </c>
      <c r="AX537" s="53" t="e">
        <f>AC537-AD537-VLOOKUP(C537, Вчера_Конвасэл!C:BL, 23, FALSE)</f>
        <v>#N/A</v>
      </c>
      <c r="AY537" s="53" t="e">
        <f>VLOOKUP(C537, Вчера_Конвасэл!C:BL, 26, FALSE)+F537-Z537-AD537-AG537</f>
        <v>#N/A</v>
      </c>
      <c r="AZ537" s="53" t="e">
        <f>AE537-VLOOKUP(C537, Вчера_Конвасэл!C:BL, 25, FALSE)</f>
        <v>#N/A</v>
      </c>
    </row>
    <row r="538" spans="1:52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3">
        <f t="shared" si="17"/>
        <v>0</v>
      </c>
      <c r="AJ538" s="53">
        <f t="shared" si="18"/>
        <v>0</v>
      </c>
      <c r="AK538" s="53" t="str">
        <f>IF(ISNA(VLOOKUP(C538,Вчера_Конвасэл!C:C, 1, FALSE)),"ошибка",0)</f>
        <v>ошибка</v>
      </c>
      <c r="AL538" s="55"/>
      <c r="AM538" s="53" t="e">
        <f>D538-VLOOKUP(C538, Вчера_Конвасэл!C:BL, 2, FALSE)</f>
        <v>#N/A</v>
      </c>
      <c r="AN538" s="53" t="e">
        <f>E538-F538-VLOOKUP(C538, Вчера_Конвасэл!C:BL, 3, FALSE)</f>
        <v>#N/A</v>
      </c>
      <c r="AO538" s="53" t="e">
        <f>K538-L538-VLOOKUP(C538, Вчера_Конвасэл!C:BL, 5, FALSE)</f>
        <v>#N/A</v>
      </c>
      <c r="AP538" s="53" t="e">
        <f>M538-N538-VLOOKUP(C538, Вчера_Конвасэл!C:BL, 7, FALSE)</f>
        <v>#N/A</v>
      </c>
      <c r="AQ538" s="53" t="e">
        <f>O538-P538-VLOOKUP(C538, Вчера_Конвасэл!C:BL, 9, FALSE)</f>
        <v>#N/A</v>
      </c>
      <c r="AR538" s="53" t="e">
        <f>Q538-R538-VLOOKUP(C538, Вчера_Конвасэл!C:BL, 11, FALSE)</f>
        <v>#N/A</v>
      </c>
      <c r="AS538" s="53" t="e">
        <f>S538-T538-VLOOKUP(C538, Вчера_Конвасэл!C:BL, 13, FALSE)</f>
        <v>#N/A</v>
      </c>
      <c r="AT538" s="53" t="e">
        <f>U538-V538-VLOOKUP(C538, Вчера_Конвасэл!C:BL, 15, FALSE)</f>
        <v>#N/A</v>
      </c>
      <c r="AU538" s="53" t="e">
        <f>W538-X538-VLOOKUP(C538, Вчера_Конвасэл!C:BL, 17, FALSE)</f>
        <v>#N/A</v>
      </c>
      <c r="AV538" s="53" t="e">
        <f>Y538-Z538-VLOOKUP(C538, Вчера_Конвасэл!C:BL, 19, FALSE)</f>
        <v>#N/A</v>
      </c>
      <c r="AW538" s="53" t="e">
        <f>AA538-AB538-VLOOKUP(C538, Вчера_Конвасэл!C:BL, 21, FALSE)</f>
        <v>#N/A</v>
      </c>
      <c r="AX538" s="53" t="e">
        <f>AC538-AD538-VLOOKUP(C538, Вчера_Конвасэл!C:BL, 23, FALSE)</f>
        <v>#N/A</v>
      </c>
      <c r="AY538" s="53" t="e">
        <f>VLOOKUP(C538, Вчера_Конвасэл!C:BL, 26, FALSE)+F538-Z538-AD538-AG538</f>
        <v>#N/A</v>
      </c>
      <c r="AZ538" s="53" t="e">
        <f>AE538-VLOOKUP(C538, Вчера_Конвасэл!C:BL, 25, FALSE)</f>
        <v>#N/A</v>
      </c>
    </row>
    <row r="539" spans="1:52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3">
        <f t="shared" si="17"/>
        <v>0</v>
      </c>
      <c r="AJ539" s="53">
        <f t="shared" si="18"/>
        <v>0</v>
      </c>
      <c r="AK539" s="53" t="str">
        <f>IF(ISNA(VLOOKUP(C539,Вчера_Конвасэл!C:C, 1, FALSE)),"ошибка",0)</f>
        <v>ошибка</v>
      </c>
      <c r="AL539" s="55"/>
      <c r="AM539" s="53" t="e">
        <f>D539-VLOOKUP(C539, Вчера_Конвасэл!C:BL, 2, FALSE)</f>
        <v>#N/A</v>
      </c>
      <c r="AN539" s="53" t="e">
        <f>E539-F539-VLOOKUP(C539, Вчера_Конвасэл!C:BL, 3, FALSE)</f>
        <v>#N/A</v>
      </c>
      <c r="AO539" s="53" t="e">
        <f>K539-L539-VLOOKUP(C539, Вчера_Конвасэл!C:BL, 5, FALSE)</f>
        <v>#N/A</v>
      </c>
      <c r="AP539" s="53" t="e">
        <f>M539-N539-VLOOKUP(C539, Вчера_Конвасэл!C:BL, 7, FALSE)</f>
        <v>#N/A</v>
      </c>
      <c r="AQ539" s="53" t="e">
        <f>O539-P539-VLOOKUP(C539, Вчера_Конвасэл!C:BL, 9, FALSE)</f>
        <v>#N/A</v>
      </c>
      <c r="AR539" s="53" t="e">
        <f>Q539-R539-VLOOKUP(C539, Вчера_Конвасэл!C:BL, 11, FALSE)</f>
        <v>#N/A</v>
      </c>
      <c r="AS539" s="53" t="e">
        <f>S539-T539-VLOOKUP(C539, Вчера_Конвасэл!C:BL, 13, FALSE)</f>
        <v>#N/A</v>
      </c>
      <c r="AT539" s="53" t="e">
        <f>U539-V539-VLOOKUP(C539, Вчера_Конвасэл!C:BL, 15, FALSE)</f>
        <v>#N/A</v>
      </c>
      <c r="AU539" s="53" t="e">
        <f>W539-X539-VLOOKUP(C539, Вчера_Конвасэл!C:BL, 17, FALSE)</f>
        <v>#N/A</v>
      </c>
      <c r="AV539" s="53" t="e">
        <f>Y539-Z539-VLOOKUP(C539, Вчера_Конвасэл!C:BL, 19, FALSE)</f>
        <v>#N/A</v>
      </c>
      <c r="AW539" s="53" t="e">
        <f>AA539-AB539-VLOOKUP(C539, Вчера_Конвасэл!C:BL, 21, FALSE)</f>
        <v>#N/A</v>
      </c>
      <c r="AX539" s="53" t="e">
        <f>AC539-AD539-VLOOKUP(C539, Вчера_Конвасэл!C:BL, 23, FALSE)</f>
        <v>#N/A</v>
      </c>
      <c r="AY539" s="53" t="e">
        <f>VLOOKUP(C539, Вчера_Конвасэл!C:BL, 26, FALSE)+F539-Z539-AD539-AG539</f>
        <v>#N/A</v>
      </c>
      <c r="AZ539" s="53" t="e">
        <f>AE539-VLOOKUP(C539, Вчера_Конвасэл!C:BL, 25, FALSE)</f>
        <v>#N/A</v>
      </c>
    </row>
    <row r="540" spans="1:52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3">
        <f t="shared" si="17"/>
        <v>0</v>
      </c>
      <c r="AJ540" s="53">
        <f t="shared" si="18"/>
        <v>0</v>
      </c>
      <c r="AK540" s="53" t="str">
        <f>IF(ISNA(VLOOKUP(C540,Вчера_Конвасэл!C:C, 1, FALSE)),"ошибка",0)</f>
        <v>ошибка</v>
      </c>
      <c r="AL540" s="55"/>
      <c r="AM540" s="53" t="e">
        <f>D540-VLOOKUP(C540, Вчера_Конвасэл!C:BL, 2, FALSE)</f>
        <v>#N/A</v>
      </c>
      <c r="AN540" s="53" t="e">
        <f>E540-F540-VLOOKUP(C540, Вчера_Конвасэл!C:BL, 3, FALSE)</f>
        <v>#N/A</v>
      </c>
      <c r="AO540" s="53" t="e">
        <f>K540-L540-VLOOKUP(C540, Вчера_Конвасэл!C:BL, 5, FALSE)</f>
        <v>#N/A</v>
      </c>
      <c r="AP540" s="53" t="e">
        <f>M540-N540-VLOOKUP(C540, Вчера_Конвасэл!C:BL, 7, FALSE)</f>
        <v>#N/A</v>
      </c>
      <c r="AQ540" s="53" t="e">
        <f>O540-P540-VLOOKUP(C540, Вчера_Конвасэл!C:BL, 9, FALSE)</f>
        <v>#N/A</v>
      </c>
      <c r="AR540" s="53" t="e">
        <f>Q540-R540-VLOOKUP(C540, Вчера_Конвасэл!C:BL, 11, FALSE)</f>
        <v>#N/A</v>
      </c>
      <c r="AS540" s="53" t="e">
        <f>S540-T540-VLOOKUP(C540, Вчера_Конвасэл!C:BL, 13, FALSE)</f>
        <v>#N/A</v>
      </c>
      <c r="AT540" s="53" t="e">
        <f>U540-V540-VLOOKUP(C540, Вчера_Конвасэл!C:BL, 15, FALSE)</f>
        <v>#N/A</v>
      </c>
      <c r="AU540" s="53" t="e">
        <f>W540-X540-VLOOKUP(C540, Вчера_Конвасэл!C:BL, 17, FALSE)</f>
        <v>#N/A</v>
      </c>
      <c r="AV540" s="53" t="e">
        <f>Y540-Z540-VLOOKUP(C540, Вчера_Конвасэл!C:BL, 19, FALSE)</f>
        <v>#N/A</v>
      </c>
      <c r="AW540" s="53" t="e">
        <f>AA540-AB540-VLOOKUP(C540, Вчера_Конвасэл!C:BL, 21, FALSE)</f>
        <v>#N/A</v>
      </c>
      <c r="AX540" s="53" t="e">
        <f>AC540-AD540-VLOOKUP(C540, Вчера_Конвасэл!C:BL, 23, FALSE)</f>
        <v>#N/A</v>
      </c>
      <c r="AY540" s="53" t="e">
        <f>VLOOKUP(C540, Вчера_Конвасэл!C:BL, 26, FALSE)+F540-Z540-AD540-AG540</f>
        <v>#N/A</v>
      </c>
      <c r="AZ540" s="53" t="e">
        <f>AE540-VLOOKUP(C540, Вчера_Конвасэл!C:BL, 25, FALSE)</f>
        <v>#N/A</v>
      </c>
    </row>
    <row r="541" spans="1:52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3">
        <f t="shared" si="17"/>
        <v>0</v>
      </c>
      <c r="AJ541" s="53">
        <f t="shared" si="18"/>
        <v>0</v>
      </c>
      <c r="AK541" s="53" t="str">
        <f>IF(ISNA(VLOOKUP(C541,Вчера_Конвасэл!C:C, 1, FALSE)),"ошибка",0)</f>
        <v>ошибка</v>
      </c>
      <c r="AL541" s="55"/>
      <c r="AM541" s="53" t="e">
        <f>D541-VLOOKUP(C541, Вчера_Конвасэл!C:BL, 2, FALSE)</f>
        <v>#N/A</v>
      </c>
      <c r="AN541" s="53" t="e">
        <f>E541-F541-VLOOKUP(C541, Вчера_Конвасэл!C:BL, 3, FALSE)</f>
        <v>#N/A</v>
      </c>
      <c r="AO541" s="53" t="e">
        <f>K541-L541-VLOOKUP(C541, Вчера_Конвасэл!C:BL, 5, FALSE)</f>
        <v>#N/A</v>
      </c>
      <c r="AP541" s="53" t="e">
        <f>M541-N541-VLOOKUP(C541, Вчера_Конвасэл!C:BL, 7, FALSE)</f>
        <v>#N/A</v>
      </c>
      <c r="AQ541" s="53" t="e">
        <f>O541-P541-VLOOKUP(C541, Вчера_Конвасэл!C:BL, 9, FALSE)</f>
        <v>#N/A</v>
      </c>
      <c r="AR541" s="53" t="e">
        <f>Q541-R541-VLOOKUP(C541, Вчера_Конвасэл!C:BL, 11, FALSE)</f>
        <v>#N/A</v>
      </c>
      <c r="AS541" s="53" t="e">
        <f>S541-T541-VLOOKUP(C541, Вчера_Конвасэл!C:BL, 13, FALSE)</f>
        <v>#N/A</v>
      </c>
      <c r="AT541" s="53" t="e">
        <f>U541-V541-VLOOKUP(C541, Вчера_Конвасэл!C:BL, 15, FALSE)</f>
        <v>#N/A</v>
      </c>
      <c r="AU541" s="53" t="e">
        <f>W541-X541-VLOOKUP(C541, Вчера_Конвасэл!C:BL, 17, FALSE)</f>
        <v>#N/A</v>
      </c>
      <c r="AV541" s="53" t="e">
        <f>Y541-Z541-VLOOKUP(C541, Вчера_Конвасэл!C:BL, 19, FALSE)</f>
        <v>#N/A</v>
      </c>
      <c r="AW541" s="53" t="e">
        <f>AA541-AB541-VLOOKUP(C541, Вчера_Конвасэл!C:BL, 21, FALSE)</f>
        <v>#N/A</v>
      </c>
      <c r="AX541" s="53" t="e">
        <f>AC541-AD541-VLOOKUP(C541, Вчера_Конвасэл!C:BL, 23, FALSE)</f>
        <v>#N/A</v>
      </c>
      <c r="AY541" s="53" t="e">
        <f>VLOOKUP(C541, Вчера_Конвасэл!C:BL, 26, FALSE)+F541-Z541-AD541-AG541</f>
        <v>#N/A</v>
      </c>
      <c r="AZ541" s="53" t="e">
        <f>AE541-VLOOKUP(C541, Вчера_Конвасэл!C:BL, 25, FALSE)</f>
        <v>#N/A</v>
      </c>
    </row>
    <row r="542" spans="1:52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3">
        <f t="shared" si="17"/>
        <v>0</v>
      </c>
      <c r="AJ542" s="53">
        <f t="shared" si="18"/>
        <v>0</v>
      </c>
      <c r="AK542" s="53" t="str">
        <f>IF(ISNA(VLOOKUP(C542,Вчера_Конвасэл!C:C, 1, FALSE)),"ошибка",0)</f>
        <v>ошибка</v>
      </c>
      <c r="AL542" s="55"/>
      <c r="AM542" s="53" t="e">
        <f>D542-VLOOKUP(C542, Вчера_Конвасэл!C:BL, 2, FALSE)</f>
        <v>#N/A</v>
      </c>
      <c r="AN542" s="53" t="e">
        <f>E542-F542-VLOOKUP(C542, Вчера_Конвасэл!C:BL, 3, FALSE)</f>
        <v>#N/A</v>
      </c>
      <c r="AO542" s="53" t="e">
        <f>K542-L542-VLOOKUP(C542, Вчера_Конвасэл!C:BL, 5, FALSE)</f>
        <v>#N/A</v>
      </c>
      <c r="AP542" s="53" t="e">
        <f>M542-N542-VLOOKUP(C542, Вчера_Конвасэл!C:BL, 7, FALSE)</f>
        <v>#N/A</v>
      </c>
      <c r="AQ542" s="53" t="e">
        <f>O542-P542-VLOOKUP(C542, Вчера_Конвасэл!C:BL, 9, FALSE)</f>
        <v>#N/A</v>
      </c>
      <c r="AR542" s="53" t="e">
        <f>Q542-R542-VLOOKUP(C542, Вчера_Конвасэл!C:BL, 11, FALSE)</f>
        <v>#N/A</v>
      </c>
      <c r="AS542" s="53" t="e">
        <f>S542-T542-VLOOKUP(C542, Вчера_Конвасэл!C:BL, 13, FALSE)</f>
        <v>#N/A</v>
      </c>
      <c r="AT542" s="53" t="e">
        <f>U542-V542-VLOOKUP(C542, Вчера_Конвасэл!C:BL, 15, FALSE)</f>
        <v>#N/A</v>
      </c>
      <c r="AU542" s="53" t="e">
        <f>W542-X542-VLOOKUP(C542, Вчера_Конвасэл!C:BL, 17, FALSE)</f>
        <v>#N/A</v>
      </c>
      <c r="AV542" s="53" t="e">
        <f>Y542-Z542-VLOOKUP(C542, Вчера_Конвасэл!C:BL, 19, FALSE)</f>
        <v>#N/A</v>
      </c>
      <c r="AW542" s="53" t="e">
        <f>AA542-AB542-VLOOKUP(C542, Вчера_Конвасэл!C:BL, 21, FALSE)</f>
        <v>#N/A</v>
      </c>
      <c r="AX542" s="53" t="e">
        <f>AC542-AD542-VLOOKUP(C542, Вчера_Конвасэл!C:BL, 23, FALSE)</f>
        <v>#N/A</v>
      </c>
      <c r="AY542" s="53" t="e">
        <f>VLOOKUP(C542, Вчера_Конвасэл!C:BL, 26, FALSE)+F542-Z542-AD542-AG542</f>
        <v>#N/A</v>
      </c>
      <c r="AZ542" s="53" t="e">
        <f>AE542-VLOOKUP(C542, Вчера_Конвасэл!C:BL, 25, FALSE)</f>
        <v>#N/A</v>
      </c>
    </row>
    <row r="543" spans="1:52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3">
        <f t="shared" si="17"/>
        <v>0</v>
      </c>
      <c r="AJ543" s="53">
        <f t="shared" si="18"/>
        <v>0</v>
      </c>
      <c r="AK543" s="53" t="str">
        <f>IF(ISNA(VLOOKUP(C543,Вчера_Конвасэл!C:C, 1, FALSE)),"ошибка",0)</f>
        <v>ошибка</v>
      </c>
      <c r="AL543" s="55"/>
      <c r="AM543" s="53" t="e">
        <f>D543-VLOOKUP(C543, Вчера_Конвасэл!C:BL, 2, FALSE)</f>
        <v>#N/A</v>
      </c>
      <c r="AN543" s="53" t="e">
        <f>E543-F543-VLOOKUP(C543, Вчера_Конвасэл!C:BL, 3, FALSE)</f>
        <v>#N/A</v>
      </c>
      <c r="AO543" s="53" t="e">
        <f>K543-L543-VLOOKUP(C543, Вчера_Конвасэл!C:BL, 5, FALSE)</f>
        <v>#N/A</v>
      </c>
      <c r="AP543" s="53" t="e">
        <f>M543-N543-VLOOKUP(C543, Вчера_Конвасэл!C:BL, 7, FALSE)</f>
        <v>#N/A</v>
      </c>
      <c r="AQ543" s="53" t="e">
        <f>O543-P543-VLOOKUP(C543, Вчера_Конвасэл!C:BL, 9, FALSE)</f>
        <v>#N/A</v>
      </c>
      <c r="AR543" s="53" t="e">
        <f>Q543-R543-VLOOKUP(C543, Вчера_Конвасэл!C:BL, 11, FALSE)</f>
        <v>#N/A</v>
      </c>
      <c r="AS543" s="53" t="e">
        <f>S543-T543-VLOOKUP(C543, Вчера_Конвасэл!C:BL, 13, FALSE)</f>
        <v>#N/A</v>
      </c>
      <c r="AT543" s="53" t="e">
        <f>U543-V543-VLOOKUP(C543, Вчера_Конвасэл!C:BL, 15, FALSE)</f>
        <v>#N/A</v>
      </c>
      <c r="AU543" s="53" t="e">
        <f>W543-X543-VLOOKUP(C543, Вчера_Конвасэл!C:BL, 17, FALSE)</f>
        <v>#N/A</v>
      </c>
      <c r="AV543" s="53" t="e">
        <f>Y543-Z543-VLOOKUP(C543, Вчера_Конвасэл!C:BL, 19, FALSE)</f>
        <v>#N/A</v>
      </c>
      <c r="AW543" s="53" t="e">
        <f>AA543-AB543-VLOOKUP(C543, Вчера_Конвасэл!C:BL, 21, FALSE)</f>
        <v>#N/A</v>
      </c>
      <c r="AX543" s="53" t="e">
        <f>AC543-AD543-VLOOKUP(C543, Вчера_Конвасэл!C:BL, 23, FALSE)</f>
        <v>#N/A</v>
      </c>
      <c r="AY543" s="53" t="e">
        <f>VLOOKUP(C543, Вчера_Конвасэл!C:BL, 26, FALSE)+F543-Z543-AD543-AG543</f>
        <v>#N/A</v>
      </c>
      <c r="AZ543" s="53" t="e">
        <f>AE543-VLOOKUP(C543, Вчера_Конвасэл!C:BL, 25, FALSE)</f>
        <v>#N/A</v>
      </c>
    </row>
    <row r="544" spans="1:52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3">
        <f t="shared" si="17"/>
        <v>0</v>
      </c>
      <c r="AJ544" s="53">
        <f t="shared" si="18"/>
        <v>0</v>
      </c>
      <c r="AK544" s="53" t="str">
        <f>IF(ISNA(VLOOKUP(C544,Вчера_Конвасэл!C:C, 1, FALSE)),"ошибка",0)</f>
        <v>ошибка</v>
      </c>
      <c r="AL544" s="55"/>
      <c r="AM544" s="53" t="e">
        <f>D544-VLOOKUP(C544, Вчера_Конвасэл!C:BL, 2, FALSE)</f>
        <v>#N/A</v>
      </c>
      <c r="AN544" s="53" t="e">
        <f>E544-F544-VLOOKUP(C544, Вчера_Конвасэл!C:BL, 3, FALSE)</f>
        <v>#N/A</v>
      </c>
      <c r="AO544" s="53" t="e">
        <f>K544-L544-VLOOKUP(C544, Вчера_Конвасэл!C:BL, 5, FALSE)</f>
        <v>#N/A</v>
      </c>
      <c r="AP544" s="53" t="e">
        <f>M544-N544-VLOOKUP(C544, Вчера_Конвасэл!C:BL, 7, FALSE)</f>
        <v>#N/A</v>
      </c>
      <c r="AQ544" s="53" t="e">
        <f>O544-P544-VLOOKUP(C544, Вчера_Конвасэл!C:BL, 9, FALSE)</f>
        <v>#N/A</v>
      </c>
      <c r="AR544" s="53" t="e">
        <f>Q544-R544-VLOOKUP(C544, Вчера_Конвасэл!C:BL, 11, FALSE)</f>
        <v>#N/A</v>
      </c>
      <c r="AS544" s="53" t="e">
        <f>S544-T544-VLOOKUP(C544, Вчера_Конвасэл!C:BL, 13, FALSE)</f>
        <v>#N/A</v>
      </c>
      <c r="AT544" s="53" t="e">
        <f>U544-V544-VLOOKUP(C544, Вчера_Конвасэл!C:BL, 15, FALSE)</f>
        <v>#N/A</v>
      </c>
      <c r="AU544" s="53" t="e">
        <f>W544-X544-VLOOKUP(C544, Вчера_Конвасэл!C:BL, 17, FALSE)</f>
        <v>#N/A</v>
      </c>
      <c r="AV544" s="53" t="e">
        <f>Y544-Z544-VLOOKUP(C544, Вчера_Конвасэл!C:BL, 19, FALSE)</f>
        <v>#N/A</v>
      </c>
      <c r="AW544" s="53" t="e">
        <f>AA544-AB544-VLOOKUP(C544, Вчера_Конвасэл!C:BL, 21, FALSE)</f>
        <v>#N/A</v>
      </c>
      <c r="AX544" s="53" t="e">
        <f>AC544-AD544-VLOOKUP(C544, Вчера_Конвасэл!C:BL, 23, FALSE)</f>
        <v>#N/A</v>
      </c>
      <c r="AY544" s="53" t="e">
        <f>VLOOKUP(C544, Вчера_Конвасэл!C:BL, 26, FALSE)+F544-Z544-AD544-AG544</f>
        <v>#N/A</v>
      </c>
      <c r="AZ544" s="53" t="e">
        <f>AE544-VLOOKUP(C544, Вчера_Конвасэл!C:BL, 25, FALSE)</f>
        <v>#N/A</v>
      </c>
    </row>
    <row r="545" spans="1:52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3">
        <f t="shared" si="17"/>
        <v>0</v>
      </c>
      <c r="AJ545" s="53">
        <f t="shared" si="18"/>
        <v>0</v>
      </c>
      <c r="AK545" s="53" t="str">
        <f>IF(ISNA(VLOOKUP(C545,Вчера_Конвасэл!C:C, 1, FALSE)),"ошибка",0)</f>
        <v>ошибка</v>
      </c>
      <c r="AL545" s="55"/>
      <c r="AM545" s="53" t="e">
        <f>D545-VLOOKUP(C545, Вчера_Конвасэл!C:BL, 2, FALSE)</f>
        <v>#N/A</v>
      </c>
      <c r="AN545" s="53" t="e">
        <f>E545-F545-VLOOKUP(C545, Вчера_Конвасэл!C:BL, 3, FALSE)</f>
        <v>#N/A</v>
      </c>
      <c r="AO545" s="53" t="e">
        <f>K545-L545-VLOOKUP(C545, Вчера_Конвасэл!C:BL, 5, FALSE)</f>
        <v>#N/A</v>
      </c>
      <c r="AP545" s="53" t="e">
        <f>M545-N545-VLOOKUP(C545, Вчера_Конвасэл!C:BL, 7, FALSE)</f>
        <v>#N/A</v>
      </c>
      <c r="AQ545" s="53" t="e">
        <f>O545-P545-VLOOKUP(C545, Вчера_Конвасэл!C:BL, 9, FALSE)</f>
        <v>#N/A</v>
      </c>
      <c r="AR545" s="53" t="e">
        <f>Q545-R545-VLOOKUP(C545, Вчера_Конвасэл!C:BL, 11, FALSE)</f>
        <v>#N/A</v>
      </c>
      <c r="AS545" s="53" t="e">
        <f>S545-T545-VLOOKUP(C545, Вчера_Конвасэл!C:BL, 13, FALSE)</f>
        <v>#N/A</v>
      </c>
      <c r="AT545" s="53" t="e">
        <f>U545-V545-VLOOKUP(C545, Вчера_Конвасэл!C:BL, 15, FALSE)</f>
        <v>#N/A</v>
      </c>
      <c r="AU545" s="53" t="e">
        <f>W545-X545-VLOOKUP(C545, Вчера_Конвасэл!C:BL, 17, FALSE)</f>
        <v>#N/A</v>
      </c>
      <c r="AV545" s="53" t="e">
        <f>Y545-Z545-VLOOKUP(C545, Вчера_Конвасэл!C:BL, 19, FALSE)</f>
        <v>#N/A</v>
      </c>
      <c r="AW545" s="53" t="e">
        <f>AA545-AB545-VLOOKUP(C545, Вчера_Конвасэл!C:BL, 21, FALSE)</f>
        <v>#N/A</v>
      </c>
      <c r="AX545" s="53" t="e">
        <f>AC545-AD545-VLOOKUP(C545, Вчера_Конвасэл!C:BL, 23, FALSE)</f>
        <v>#N/A</v>
      </c>
      <c r="AY545" s="53" t="e">
        <f>VLOOKUP(C545, Вчера_Конвасэл!C:BL, 26, FALSE)+F545-Z545-AD545-AG545</f>
        <v>#N/A</v>
      </c>
      <c r="AZ545" s="53" t="e">
        <f>AE545-VLOOKUP(C545, Вчера_Конвасэл!C:BL, 25, FALSE)</f>
        <v>#N/A</v>
      </c>
    </row>
    <row r="546" spans="1:52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3">
        <f t="shared" si="17"/>
        <v>0</v>
      </c>
      <c r="AJ546" s="53">
        <f t="shared" si="18"/>
        <v>0</v>
      </c>
      <c r="AK546" s="53" t="str">
        <f>IF(ISNA(VLOOKUP(C546,Вчера_Конвасэл!C:C, 1, FALSE)),"ошибка",0)</f>
        <v>ошибка</v>
      </c>
      <c r="AL546" s="55"/>
      <c r="AM546" s="53" t="e">
        <f>D546-VLOOKUP(C546, Вчера_Конвасэл!C:BL, 2, FALSE)</f>
        <v>#N/A</v>
      </c>
      <c r="AN546" s="53" t="e">
        <f>E546-F546-VLOOKUP(C546, Вчера_Конвасэл!C:BL, 3, FALSE)</f>
        <v>#N/A</v>
      </c>
      <c r="AO546" s="53" t="e">
        <f>K546-L546-VLOOKUP(C546, Вчера_Конвасэл!C:BL, 5, FALSE)</f>
        <v>#N/A</v>
      </c>
      <c r="AP546" s="53" t="e">
        <f>M546-N546-VLOOKUP(C546, Вчера_Конвасэл!C:BL, 7, FALSE)</f>
        <v>#N/A</v>
      </c>
      <c r="AQ546" s="53" t="e">
        <f>O546-P546-VLOOKUP(C546, Вчера_Конвасэл!C:BL, 9, FALSE)</f>
        <v>#N/A</v>
      </c>
      <c r="AR546" s="53" t="e">
        <f>Q546-R546-VLOOKUP(C546, Вчера_Конвасэл!C:BL, 11, FALSE)</f>
        <v>#N/A</v>
      </c>
      <c r="AS546" s="53" t="e">
        <f>S546-T546-VLOOKUP(C546, Вчера_Конвасэл!C:BL, 13, FALSE)</f>
        <v>#N/A</v>
      </c>
      <c r="AT546" s="53" t="e">
        <f>U546-V546-VLOOKUP(C546, Вчера_Конвасэл!C:BL, 15, FALSE)</f>
        <v>#N/A</v>
      </c>
      <c r="AU546" s="53" t="e">
        <f>W546-X546-VLOOKUP(C546, Вчера_Конвасэл!C:BL, 17, FALSE)</f>
        <v>#N/A</v>
      </c>
      <c r="AV546" s="53" t="e">
        <f>Y546-Z546-VLOOKUP(C546, Вчера_Конвасэл!C:BL, 19, FALSE)</f>
        <v>#N/A</v>
      </c>
      <c r="AW546" s="53" t="e">
        <f>AA546-AB546-VLOOKUP(C546, Вчера_Конвасэл!C:BL, 21, FALSE)</f>
        <v>#N/A</v>
      </c>
      <c r="AX546" s="53" t="e">
        <f>AC546-AD546-VLOOKUP(C546, Вчера_Конвасэл!C:BL, 23, FALSE)</f>
        <v>#N/A</v>
      </c>
      <c r="AY546" s="53" t="e">
        <f>VLOOKUP(C546, Вчера_Конвасэл!C:BL, 26, FALSE)+F546-Z546-AD546-AG546</f>
        <v>#N/A</v>
      </c>
      <c r="AZ546" s="53" t="e">
        <f>AE546-VLOOKUP(C546, Вчера_Конвасэл!C:BL, 25, FALSE)</f>
        <v>#N/A</v>
      </c>
    </row>
    <row r="547" spans="1:52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3">
        <f t="shared" si="17"/>
        <v>0</v>
      </c>
      <c r="AJ547" s="53">
        <f t="shared" si="18"/>
        <v>0</v>
      </c>
      <c r="AK547" s="53" t="str">
        <f>IF(ISNA(VLOOKUP(C547,Вчера_Конвасэл!C:C, 1, FALSE)),"ошибка",0)</f>
        <v>ошибка</v>
      </c>
      <c r="AL547" s="55"/>
      <c r="AM547" s="53" t="e">
        <f>D547-VLOOKUP(C547, Вчера_Конвасэл!C:BL, 2, FALSE)</f>
        <v>#N/A</v>
      </c>
      <c r="AN547" s="53" t="e">
        <f>E547-F547-VLOOKUP(C547, Вчера_Конвасэл!C:BL, 3, FALSE)</f>
        <v>#N/A</v>
      </c>
      <c r="AO547" s="53" t="e">
        <f>K547-L547-VLOOKUP(C547, Вчера_Конвасэл!C:BL, 5, FALSE)</f>
        <v>#N/A</v>
      </c>
      <c r="AP547" s="53" t="e">
        <f>M547-N547-VLOOKUP(C547, Вчера_Конвасэл!C:BL, 7, FALSE)</f>
        <v>#N/A</v>
      </c>
      <c r="AQ547" s="53" t="e">
        <f>O547-P547-VLOOKUP(C547, Вчера_Конвасэл!C:BL, 9, FALSE)</f>
        <v>#N/A</v>
      </c>
      <c r="AR547" s="53" t="e">
        <f>Q547-R547-VLOOKUP(C547, Вчера_Конвасэл!C:BL, 11, FALSE)</f>
        <v>#N/A</v>
      </c>
      <c r="AS547" s="53" t="e">
        <f>S547-T547-VLOOKUP(C547, Вчера_Конвасэл!C:BL, 13, FALSE)</f>
        <v>#N/A</v>
      </c>
      <c r="AT547" s="53" t="e">
        <f>U547-V547-VLOOKUP(C547, Вчера_Конвасэл!C:BL, 15, FALSE)</f>
        <v>#N/A</v>
      </c>
      <c r="AU547" s="53" t="e">
        <f>W547-X547-VLOOKUP(C547, Вчера_Конвасэл!C:BL, 17, FALSE)</f>
        <v>#N/A</v>
      </c>
      <c r="AV547" s="53" t="e">
        <f>Y547-Z547-VLOOKUP(C547, Вчера_Конвасэл!C:BL, 19, FALSE)</f>
        <v>#N/A</v>
      </c>
      <c r="AW547" s="53" t="e">
        <f>AA547-AB547-VLOOKUP(C547, Вчера_Конвасэл!C:BL, 21, FALSE)</f>
        <v>#N/A</v>
      </c>
      <c r="AX547" s="53" t="e">
        <f>AC547-AD547-VLOOKUP(C547, Вчера_Конвасэл!C:BL, 23, FALSE)</f>
        <v>#N/A</v>
      </c>
      <c r="AY547" s="53" t="e">
        <f>VLOOKUP(C547, Вчера_Конвасэл!C:BL, 26, FALSE)+F547-Z547-AD547-AG547</f>
        <v>#N/A</v>
      </c>
      <c r="AZ547" s="53" t="e">
        <f>AE547-VLOOKUP(C547, Вчера_Конвасэл!C:BL, 25, FALSE)</f>
        <v>#N/A</v>
      </c>
    </row>
    <row r="548" spans="1:52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3">
        <f t="shared" si="17"/>
        <v>0</v>
      </c>
      <c r="AJ548" s="53">
        <f t="shared" si="18"/>
        <v>0</v>
      </c>
      <c r="AK548" s="53" t="str">
        <f>IF(ISNA(VLOOKUP(C548,Вчера_Конвасэл!C:C, 1, FALSE)),"ошибка",0)</f>
        <v>ошибка</v>
      </c>
      <c r="AL548" s="55"/>
      <c r="AM548" s="53" t="e">
        <f>D548-VLOOKUP(C548, Вчера_Конвасэл!C:BL, 2, FALSE)</f>
        <v>#N/A</v>
      </c>
      <c r="AN548" s="53" t="e">
        <f>E548-F548-VLOOKUP(C548, Вчера_Конвасэл!C:BL, 3, FALSE)</f>
        <v>#N/A</v>
      </c>
      <c r="AO548" s="53" t="e">
        <f>K548-L548-VLOOKUP(C548, Вчера_Конвасэл!C:BL, 5, FALSE)</f>
        <v>#N/A</v>
      </c>
      <c r="AP548" s="53" t="e">
        <f>M548-N548-VLOOKUP(C548, Вчера_Конвасэл!C:BL, 7, FALSE)</f>
        <v>#N/A</v>
      </c>
      <c r="AQ548" s="53" t="e">
        <f>O548-P548-VLOOKUP(C548, Вчера_Конвасэл!C:BL, 9, FALSE)</f>
        <v>#N/A</v>
      </c>
      <c r="AR548" s="53" t="e">
        <f>Q548-R548-VLOOKUP(C548, Вчера_Конвасэл!C:BL, 11, FALSE)</f>
        <v>#N/A</v>
      </c>
      <c r="AS548" s="53" t="e">
        <f>S548-T548-VLOOKUP(C548, Вчера_Конвасэл!C:BL, 13, FALSE)</f>
        <v>#N/A</v>
      </c>
      <c r="AT548" s="53" t="e">
        <f>U548-V548-VLOOKUP(C548, Вчера_Конвасэл!C:BL, 15, FALSE)</f>
        <v>#N/A</v>
      </c>
      <c r="AU548" s="53" t="e">
        <f>W548-X548-VLOOKUP(C548, Вчера_Конвасэл!C:BL, 17, FALSE)</f>
        <v>#N/A</v>
      </c>
      <c r="AV548" s="53" t="e">
        <f>Y548-Z548-VLOOKUP(C548, Вчера_Конвасэл!C:BL, 19, FALSE)</f>
        <v>#N/A</v>
      </c>
      <c r="AW548" s="53" t="e">
        <f>AA548-AB548-VLOOKUP(C548, Вчера_Конвасэл!C:BL, 21, FALSE)</f>
        <v>#N/A</v>
      </c>
      <c r="AX548" s="53" t="e">
        <f>AC548-AD548-VLOOKUP(C548, Вчера_Конвасэл!C:BL, 23, FALSE)</f>
        <v>#N/A</v>
      </c>
      <c r="AY548" s="53" t="e">
        <f>VLOOKUP(C548, Вчера_Конвасэл!C:BL, 26, FALSE)+F548-Z548-AD548-AG548</f>
        <v>#N/A</v>
      </c>
      <c r="AZ548" s="53" t="e">
        <f>AE548-VLOOKUP(C548, Вчера_Конвасэл!C:BL, 25, FALSE)</f>
        <v>#N/A</v>
      </c>
    </row>
    <row r="549" spans="1:52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3">
        <f t="shared" si="17"/>
        <v>0</v>
      </c>
      <c r="AJ549" s="53">
        <f t="shared" si="18"/>
        <v>0</v>
      </c>
      <c r="AK549" s="53" t="str">
        <f>IF(ISNA(VLOOKUP(C549,Вчера_Конвасэл!C:C, 1, FALSE)),"ошибка",0)</f>
        <v>ошибка</v>
      </c>
      <c r="AL549" s="55"/>
      <c r="AM549" s="53" t="e">
        <f>D549-VLOOKUP(C549, Вчера_Конвасэл!C:BL, 2, FALSE)</f>
        <v>#N/A</v>
      </c>
      <c r="AN549" s="53" t="e">
        <f>E549-F549-VLOOKUP(C549, Вчера_Конвасэл!C:BL, 3, FALSE)</f>
        <v>#N/A</v>
      </c>
      <c r="AO549" s="53" t="e">
        <f>K549-L549-VLOOKUP(C549, Вчера_Конвасэл!C:BL, 5, FALSE)</f>
        <v>#N/A</v>
      </c>
      <c r="AP549" s="53" t="e">
        <f>M549-N549-VLOOKUP(C549, Вчера_Конвасэл!C:BL, 7, FALSE)</f>
        <v>#N/A</v>
      </c>
      <c r="AQ549" s="53" t="e">
        <f>O549-P549-VLOOKUP(C549, Вчера_Конвасэл!C:BL, 9, FALSE)</f>
        <v>#N/A</v>
      </c>
      <c r="AR549" s="53" t="e">
        <f>Q549-R549-VLOOKUP(C549, Вчера_Конвасэл!C:BL, 11, FALSE)</f>
        <v>#N/A</v>
      </c>
      <c r="AS549" s="53" t="e">
        <f>S549-T549-VLOOKUP(C549, Вчера_Конвасэл!C:BL, 13, FALSE)</f>
        <v>#N/A</v>
      </c>
      <c r="AT549" s="53" t="e">
        <f>U549-V549-VLOOKUP(C549, Вчера_Конвасэл!C:BL, 15, FALSE)</f>
        <v>#N/A</v>
      </c>
      <c r="AU549" s="53" t="e">
        <f>W549-X549-VLOOKUP(C549, Вчера_Конвасэл!C:BL, 17, FALSE)</f>
        <v>#N/A</v>
      </c>
      <c r="AV549" s="53" t="e">
        <f>Y549-Z549-VLOOKUP(C549, Вчера_Конвасэл!C:BL, 19, FALSE)</f>
        <v>#N/A</v>
      </c>
      <c r="AW549" s="53" t="e">
        <f>AA549-AB549-VLOOKUP(C549, Вчера_Конвасэл!C:BL, 21, FALSE)</f>
        <v>#N/A</v>
      </c>
      <c r="AX549" s="53" t="e">
        <f>AC549-AD549-VLOOKUP(C549, Вчера_Конвасэл!C:BL, 23, FALSE)</f>
        <v>#N/A</v>
      </c>
      <c r="AY549" s="53" t="e">
        <f>VLOOKUP(C549, Вчера_Конвасэл!C:BL, 26, FALSE)+F549-Z549-AD549-AG549</f>
        <v>#N/A</v>
      </c>
      <c r="AZ549" s="53" t="e">
        <f>AE549-VLOOKUP(C549, Вчера_Конвасэл!C:BL, 25, FALSE)</f>
        <v>#N/A</v>
      </c>
    </row>
    <row r="550" spans="1:52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3">
        <f t="shared" si="17"/>
        <v>0</v>
      </c>
      <c r="AJ550" s="53">
        <f t="shared" si="18"/>
        <v>0</v>
      </c>
      <c r="AK550" s="53" t="str">
        <f>IF(ISNA(VLOOKUP(C550,Вчера_Конвасэл!C:C, 1, FALSE)),"ошибка",0)</f>
        <v>ошибка</v>
      </c>
      <c r="AL550" s="55"/>
      <c r="AM550" s="53" t="e">
        <f>D550-VLOOKUP(C550, Вчера_Конвасэл!C:BL, 2, FALSE)</f>
        <v>#N/A</v>
      </c>
      <c r="AN550" s="53" t="e">
        <f>E550-F550-VLOOKUP(C550, Вчера_Конвасэл!C:BL, 3, FALSE)</f>
        <v>#N/A</v>
      </c>
      <c r="AO550" s="53" t="e">
        <f>K550-L550-VLOOKUP(C550, Вчера_Конвасэл!C:BL, 5, FALSE)</f>
        <v>#N/A</v>
      </c>
      <c r="AP550" s="53" t="e">
        <f>M550-N550-VLOOKUP(C550, Вчера_Конвасэл!C:BL, 7, FALSE)</f>
        <v>#N/A</v>
      </c>
      <c r="AQ550" s="53" t="e">
        <f>O550-P550-VLOOKUP(C550, Вчера_Конвасэл!C:BL, 9, FALSE)</f>
        <v>#N/A</v>
      </c>
      <c r="AR550" s="53" t="e">
        <f>Q550-R550-VLOOKUP(C550, Вчера_Конвасэл!C:BL, 11, FALSE)</f>
        <v>#N/A</v>
      </c>
      <c r="AS550" s="53" t="e">
        <f>S550-T550-VLOOKUP(C550, Вчера_Конвасэл!C:BL, 13, FALSE)</f>
        <v>#N/A</v>
      </c>
      <c r="AT550" s="53" t="e">
        <f>U550-V550-VLOOKUP(C550, Вчера_Конвасэл!C:BL, 15, FALSE)</f>
        <v>#N/A</v>
      </c>
      <c r="AU550" s="53" t="e">
        <f>W550-X550-VLOOKUP(C550, Вчера_Конвасэл!C:BL, 17, FALSE)</f>
        <v>#N/A</v>
      </c>
      <c r="AV550" s="53" t="e">
        <f>Y550-Z550-VLOOKUP(C550, Вчера_Конвасэл!C:BL, 19, FALSE)</f>
        <v>#N/A</v>
      </c>
      <c r="AW550" s="53" t="e">
        <f>AA550-AB550-VLOOKUP(C550, Вчера_Конвасэл!C:BL, 21, FALSE)</f>
        <v>#N/A</v>
      </c>
      <c r="AX550" s="53" t="e">
        <f>AC550-AD550-VLOOKUP(C550, Вчера_Конвасэл!C:BL, 23, FALSE)</f>
        <v>#N/A</v>
      </c>
      <c r="AY550" s="53" t="e">
        <f>VLOOKUP(C550, Вчера_Конвасэл!C:BL, 26, FALSE)+F550-Z550-AD550-AG550</f>
        <v>#N/A</v>
      </c>
      <c r="AZ550" s="53" t="e">
        <f>AE550-VLOOKUP(C550, Вчера_Конвасэл!C:BL, 25, FALSE)</f>
        <v>#N/A</v>
      </c>
    </row>
    <row r="551" spans="1:52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3">
        <f t="shared" si="17"/>
        <v>0</v>
      </c>
      <c r="AJ551" s="53">
        <f t="shared" si="18"/>
        <v>0</v>
      </c>
      <c r="AK551" s="53" t="str">
        <f>IF(ISNA(VLOOKUP(C551,Вчера_Конвасэл!C:C, 1, FALSE)),"ошибка",0)</f>
        <v>ошибка</v>
      </c>
      <c r="AL551" s="55"/>
      <c r="AM551" s="53" t="e">
        <f>D551-VLOOKUP(C551, Вчера_Конвасэл!C:BL, 2, FALSE)</f>
        <v>#N/A</v>
      </c>
      <c r="AN551" s="53" t="e">
        <f>E551-F551-VLOOKUP(C551, Вчера_Конвасэл!C:BL, 3, FALSE)</f>
        <v>#N/A</v>
      </c>
      <c r="AO551" s="53" t="e">
        <f>K551-L551-VLOOKUP(C551, Вчера_Конвасэл!C:BL, 5, FALSE)</f>
        <v>#N/A</v>
      </c>
      <c r="AP551" s="53" t="e">
        <f>M551-N551-VLOOKUP(C551, Вчера_Конвасэл!C:BL, 7, FALSE)</f>
        <v>#N/A</v>
      </c>
      <c r="AQ551" s="53" t="e">
        <f>O551-P551-VLOOKUP(C551, Вчера_Конвасэл!C:BL, 9, FALSE)</f>
        <v>#N/A</v>
      </c>
      <c r="AR551" s="53" t="e">
        <f>Q551-R551-VLOOKUP(C551, Вчера_Конвасэл!C:BL, 11, FALSE)</f>
        <v>#N/A</v>
      </c>
      <c r="AS551" s="53" t="e">
        <f>S551-T551-VLOOKUP(C551, Вчера_Конвасэл!C:BL, 13, FALSE)</f>
        <v>#N/A</v>
      </c>
      <c r="AT551" s="53" t="e">
        <f>U551-V551-VLOOKUP(C551, Вчера_Конвасэл!C:BL, 15, FALSE)</f>
        <v>#N/A</v>
      </c>
      <c r="AU551" s="53" t="e">
        <f>W551-X551-VLOOKUP(C551, Вчера_Конвасэл!C:BL, 17, FALSE)</f>
        <v>#N/A</v>
      </c>
      <c r="AV551" s="53" t="e">
        <f>Y551-Z551-VLOOKUP(C551, Вчера_Конвасэл!C:BL, 19, FALSE)</f>
        <v>#N/A</v>
      </c>
      <c r="AW551" s="53" t="e">
        <f>AA551-AB551-VLOOKUP(C551, Вчера_Конвасэл!C:BL, 21, FALSE)</f>
        <v>#N/A</v>
      </c>
      <c r="AX551" s="53" t="e">
        <f>AC551-AD551-VLOOKUP(C551, Вчера_Конвасэл!C:BL, 23, FALSE)</f>
        <v>#N/A</v>
      </c>
      <c r="AY551" s="53" t="e">
        <f>VLOOKUP(C551, Вчера_Конвасэл!C:BL, 26, FALSE)+F551-Z551-AD551-AG551</f>
        <v>#N/A</v>
      </c>
      <c r="AZ551" s="53" t="e">
        <f>AE551-VLOOKUP(C551, Вчера_Конвасэл!C:BL, 25, FALSE)</f>
        <v>#N/A</v>
      </c>
    </row>
    <row r="552" spans="1:52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3">
        <f t="shared" si="17"/>
        <v>0</v>
      </c>
      <c r="AJ552" s="53">
        <f t="shared" si="18"/>
        <v>0</v>
      </c>
      <c r="AK552" s="53" t="str">
        <f>IF(ISNA(VLOOKUP(C552,Вчера_Конвасэл!C:C, 1, FALSE)),"ошибка",0)</f>
        <v>ошибка</v>
      </c>
      <c r="AL552" s="55"/>
      <c r="AM552" s="53" t="e">
        <f>D552-VLOOKUP(C552, Вчера_Конвасэл!C:BL, 2, FALSE)</f>
        <v>#N/A</v>
      </c>
      <c r="AN552" s="53" t="e">
        <f>E552-F552-VLOOKUP(C552, Вчера_Конвасэл!C:BL, 3, FALSE)</f>
        <v>#N/A</v>
      </c>
      <c r="AO552" s="53" t="e">
        <f>K552-L552-VLOOKUP(C552, Вчера_Конвасэл!C:BL, 5, FALSE)</f>
        <v>#N/A</v>
      </c>
      <c r="AP552" s="53" t="e">
        <f>M552-N552-VLOOKUP(C552, Вчера_Конвасэл!C:BL, 7, FALSE)</f>
        <v>#N/A</v>
      </c>
      <c r="AQ552" s="53" t="e">
        <f>O552-P552-VLOOKUP(C552, Вчера_Конвасэл!C:BL, 9, FALSE)</f>
        <v>#N/A</v>
      </c>
      <c r="AR552" s="53" t="e">
        <f>Q552-R552-VLOOKUP(C552, Вчера_Конвасэл!C:BL, 11, FALSE)</f>
        <v>#N/A</v>
      </c>
      <c r="AS552" s="53" t="e">
        <f>S552-T552-VLOOKUP(C552, Вчера_Конвасэл!C:BL, 13, FALSE)</f>
        <v>#N/A</v>
      </c>
      <c r="AT552" s="53" t="e">
        <f>U552-V552-VLOOKUP(C552, Вчера_Конвасэл!C:BL, 15, FALSE)</f>
        <v>#N/A</v>
      </c>
      <c r="AU552" s="53" t="e">
        <f>W552-X552-VLOOKUP(C552, Вчера_Конвасэл!C:BL, 17, FALSE)</f>
        <v>#N/A</v>
      </c>
      <c r="AV552" s="53" t="e">
        <f>Y552-Z552-VLOOKUP(C552, Вчера_Конвасэл!C:BL, 19, FALSE)</f>
        <v>#N/A</v>
      </c>
      <c r="AW552" s="53" t="e">
        <f>AA552-AB552-VLOOKUP(C552, Вчера_Конвасэл!C:BL, 21, FALSE)</f>
        <v>#N/A</v>
      </c>
      <c r="AX552" s="53" t="e">
        <f>AC552-AD552-VLOOKUP(C552, Вчера_Конвасэл!C:BL, 23, FALSE)</f>
        <v>#N/A</v>
      </c>
      <c r="AY552" s="53" t="e">
        <f>VLOOKUP(C552, Вчера_Конвасэл!C:BL, 26, FALSE)+F552-Z552-AD552-AG552</f>
        <v>#N/A</v>
      </c>
      <c r="AZ552" s="53" t="e">
        <f>AE552-VLOOKUP(C552, Вчера_Конвасэл!C:BL, 25, FALSE)</f>
        <v>#N/A</v>
      </c>
    </row>
    <row r="553" spans="1:52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3">
        <f t="shared" si="17"/>
        <v>0</v>
      </c>
      <c r="AJ553" s="53">
        <f t="shared" si="18"/>
        <v>0</v>
      </c>
      <c r="AK553" s="53" t="str">
        <f>IF(ISNA(VLOOKUP(C553,Вчера_Конвасэл!C:C, 1, FALSE)),"ошибка",0)</f>
        <v>ошибка</v>
      </c>
      <c r="AL553" s="55"/>
      <c r="AM553" s="53" t="e">
        <f>D553-VLOOKUP(C553, Вчера_Конвасэл!C:BL, 2, FALSE)</f>
        <v>#N/A</v>
      </c>
      <c r="AN553" s="53" t="e">
        <f>E553-F553-VLOOKUP(C553, Вчера_Конвасэл!C:BL, 3, FALSE)</f>
        <v>#N/A</v>
      </c>
      <c r="AO553" s="53" t="e">
        <f>K553-L553-VLOOKUP(C553, Вчера_Конвасэл!C:BL, 5, FALSE)</f>
        <v>#N/A</v>
      </c>
      <c r="AP553" s="53" t="e">
        <f>M553-N553-VLOOKUP(C553, Вчера_Конвасэл!C:BL, 7, FALSE)</f>
        <v>#N/A</v>
      </c>
      <c r="AQ553" s="53" t="e">
        <f>O553-P553-VLOOKUP(C553, Вчера_Конвасэл!C:BL, 9, FALSE)</f>
        <v>#N/A</v>
      </c>
      <c r="AR553" s="53" t="e">
        <f>Q553-R553-VLOOKUP(C553, Вчера_Конвасэл!C:BL, 11, FALSE)</f>
        <v>#N/A</v>
      </c>
      <c r="AS553" s="53" t="e">
        <f>S553-T553-VLOOKUP(C553, Вчера_Конвасэл!C:BL, 13, FALSE)</f>
        <v>#N/A</v>
      </c>
      <c r="AT553" s="53" t="e">
        <f>U553-V553-VLOOKUP(C553, Вчера_Конвасэл!C:BL, 15, FALSE)</f>
        <v>#N/A</v>
      </c>
      <c r="AU553" s="53" t="e">
        <f>W553-X553-VLOOKUP(C553, Вчера_Конвасэл!C:BL, 17, FALSE)</f>
        <v>#N/A</v>
      </c>
      <c r="AV553" s="53" t="e">
        <f>Y553-Z553-VLOOKUP(C553, Вчера_Конвасэл!C:BL, 19, FALSE)</f>
        <v>#N/A</v>
      </c>
      <c r="AW553" s="53" t="e">
        <f>AA553-AB553-VLOOKUP(C553, Вчера_Конвасэл!C:BL, 21, FALSE)</f>
        <v>#N/A</v>
      </c>
      <c r="AX553" s="53" t="e">
        <f>AC553-AD553-VLOOKUP(C553, Вчера_Конвасэл!C:BL, 23, FALSE)</f>
        <v>#N/A</v>
      </c>
      <c r="AY553" s="53" t="e">
        <f>VLOOKUP(C553, Вчера_Конвасэл!C:BL, 26, FALSE)+F553-Z553-AD553-AG553</f>
        <v>#N/A</v>
      </c>
      <c r="AZ553" s="53" t="e">
        <f>AE553-VLOOKUP(C553, Вчера_Конвасэл!C:BL, 25, FALSE)</f>
        <v>#N/A</v>
      </c>
    </row>
    <row r="554" spans="1:52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3">
        <f t="shared" si="17"/>
        <v>0</v>
      </c>
      <c r="AJ554" s="53">
        <f t="shared" si="18"/>
        <v>0</v>
      </c>
      <c r="AK554" s="53" t="str">
        <f>IF(ISNA(VLOOKUP(C554,Вчера_Конвасэл!C:C, 1, FALSE)),"ошибка",0)</f>
        <v>ошибка</v>
      </c>
      <c r="AL554" s="55"/>
      <c r="AM554" s="53" t="e">
        <f>D554-VLOOKUP(C554, Вчера_Конвасэл!C:BL, 2, FALSE)</f>
        <v>#N/A</v>
      </c>
      <c r="AN554" s="53" t="e">
        <f>E554-F554-VLOOKUP(C554, Вчера_Конвасэл!C:BL, 3, FALSE)</f>
        <v>#N/A</v>
      </c>
      <c r="AO554" s="53" t="e">
        <f>K554-L554-VLOOKUP(C554, Вчера_Конвасэл!C:BL, 5, FALSE)</f>
        <v>#N/A</v>
      </c>
      <c r="AP554" s="53" t="e">
        <f>M554-N554-VLOOKUP(C554, Вчера_Конвасэл!C:BL, 7, FALSE)</f>
        <v>#N/A</v>
      </c>
      <c r="AQ554" s="53" t="e">
        <f>O554-P554-VLOOKUP(C554, Вчера_Конвасэл!C:BL, 9, FALSE)</f>
        <v>#N/A</v>
      </c>
      <c r="AR554" s="53" t="e">
        <f>Q554-R554-VLOOKUP(C554, Вчера_Конвасэл!C:BL, 11, FALSE)</f>
        <v>#N/A</v>
      </c>
      <c r="AS554" s="53" t="e">
        <f>S554-T554-VLOOKUP(C554, Вчера_Конвасэл!C:BL, 13, FALSE)</f>
        <v>#N/A</v>
      </c>
      <c r="AT554" s="53" t="e">
        <f>U554-V554-VLOOKUP(C554, Вчера_Конвасэл!C:BL, 15, FALSE)</f>
        <v>#N/A</v>
      </c>
      <c r="AU554" s="53" t="e">
        <f>W554-X554-VLOOKUP(C554, Вчера_Конвасэл!C:BL, 17, FALSE)</f>
        <v>#N/A</v>
      </c>
      <c r="AV554" s="53" t="e">
        <f>Y554-Z554-VLOOKUP(C554, Вчера_Конвасэл!C:BL, 19, FALSE)</f>
        <v>#N/A</v>
      </c>
      <c r="AW554" s="53" t="e">
        <f>AA554-AB554-VLOOKUP(C554, Вчера_Конвасэл!C:BL, 21, FALSE)</f>
        <v>#N/A</v>
      </c>
      <c r="AX554" s="53" t="e">
        <f>AC554-AD554-VLOOKUP(C554, Вчера_Конвасэл!C:BL, 23, FALSE)</f>
        <v>#N/A</v>
      </c>
      <c r="AY554" s="53" t="e">
        <f>VLOOKUP(C554, Вчера_Конвасэл!C:BL, 26, FALSE)+F554-Z554-AD554-AG554</f>
        <v>#N/A</v>
      </c>
      <c r="AZ554" s="53" t="e">
        <f>AE554-VLOOKUP(C554, Вчера_Конвасэл!C:BL, 25, FALSE)</f>
        <v>#N/A</v>
      </c>
    </row>
    <row r="555" spans="1:52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3">
        <f t="shared" si="17"/>
        <v>0</v>
      </c>
      <c r="AJ555" s="53">
        <f t="shared" si="18"/>
        <v>0</v>
      </c>
      <c r="AK555" s="53" t="str">
        <f>IF(ISNA(VLOOKUP(C555,Вчера_Конвасэл!C:C, 1, FALSE)),"ошибка",0)</f>
        <v>ошибка</v>
      </c>
      <c r="AL555" s="55"/>
      <c r="AM555" s="53" t="e">
        <f>D555-VLOOKUP(C555, Вчера_Конвасэл!C:BL, 2, FALSE)</f>
        <v>#N/A</v>
      </c>
      <c r="AN555" s="53" t="e">
        <f>E555-F555-VLOOKUP(C555, Вчера_Конвасэл!C:BL, 3, FALSE)</f>
        <v>#N/A</v>
      </c>
      <c r="AO555" s="53" t="e">
        <f>K555-L555-VLOOKUP(C555, Вчера_Конвасэл!C:BL, 5, FALSE)</f>
        <v>#N/A</v>
      </c>
      <c r="AP555" s="53" t="e">
        <f>M555-N555-VLOOKUP(C555, Вчера_Конвасэл!C:BL, 7, FALSE)</f>
        <v>#N/A</v>
      </c>
      <c r="AQ555" s="53" t="e">
        <f>O555-P555-VLOOKUP(C555, Вчера_Конвасэл!C:BL, 9, FALSE)</f>
        <v>#N/A</v>
      </c>
      <c r="AR555" s="53" t="e">
        <f>Q555-R555-VLOOKUP(C555, Вчера_Конвасэл!C:BL, 11, FALSE)</f>
        <v>#N/A</v>
      </c>
      <c r="AS555" s="53" t="e">
        <f>S555-T555-VLOOKUP(C555, Вчера_Конвасэл!C:BL, 13, FALSE)</f>
        <v>#N/A</v>
      </c>
      <c r="AT555" s="53" t="e">
        <f>U555-V555-VLOOKUP(C555, Вчера_Конвасэл!C:BL, 15, FALSE)</f>
        <v>#N/A</v>
      </c>
      <c r="AU555" s="53" t="e">
        <f>W555-X555-VLOOKUP(C555, Вчера_Конвасэл!C:BL, 17, FALSE)</f>
        <v>#N/A</v>
      </c>
      <c r="AV555" s="53" t="e">
        <f>Y555-Z555-VLOOKUP(C555, Вчера_Конвасэл!C:BL, 19, FALSE)</f>
        <v>#N/A</v>
      </c>
      <c r="AW555" s="53" t="e">
        <f>AA555-AB555-VLOOKUP(C555, Вчера_Конвасэл!C:BL, 21, FALSE)</f>
        <v>#N/A</v>
      </c>
      <c r="AX555" s="53" t="e">
        <f>AC555-AD555-VLOOKUP(C555, Вчера_Конвасэл!C:BL, 23, FALSE)</f>
        <v>#N/A</v>
      </c>
      <c r="AY555" s="53" t="e">
        <f>VLOOKUP(C555, Вчера_Конвасэл!C:BL, 26, FALSE)+F555-Z555-AD555-AG555</f>
        <v>#N/A</v>
      </c>
      <c r="AZ555" s="53" t="e">
        <f>AE555-VLOOKUP(C555, Вчера_Конвасэл!C:BL, 25, FALSE)</f>
        <v>#N/A</v>
      </c>
    </row>
    <row r="556" spans="1:52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3">
        <f t="shared" si="17"/>
        <v>0</v>
      </c>
      <c r="AJ556" s="53">
        <f t="shared" si="18"/>
        <v>0</v>
      </c>
      <c r="AK556" s="53" t="str">
        <f>IF(ISNA(VLOOKUP(C556,Вчера_Конвасэл!C:C, 1, FALSE)),"ошибка",0)</f>
        <v>ошибка</v>
      </c>
      <c r="AL556" s="55"/>
      <c r="AM556" s="53" t="e">
        <f>D556-VLOOKUP(C556, Вчера_Конвасэл!C:BL, 2, FALSE)</f>
        <v>#N/A</v>
      </c>
      <c r="AN556" s="53" t="e">
        <f>E556-F556-VLOOKUP(C556, Вчера_Конвасэл!C:BL, 3, FALSE)</f>
        <v>#N/A</v>
      </c>
      <c r="AO556" s="53" t="e">
        <f>K556-L556-VLOOKUP(C556, Вчера_Конвасэл!C:BL, 5, FALSE)</f>
        <v>#N/A</v>
      </c>
      <c r="AP556" s="53" t="e">
        <f>M556-N556-VLOOKUP(C556, Вчера_Конвасэл!C:BL, 7, FALSE)</f>
        <v>#N/A</v>
      </c>
      <c r="AQ556" s="53" t="e">
        <f>O556-P556-VLOOKUP(C556, Вчера_Конвасэл!C:BL, 9, FALSE)</f>
        <v>#N/A</v>
      </c>
      <c r="AR556" s="53" t="e">
        <f>Q556-R556-VLOOKUP(C556, Вчера_Конвасэл!C:BL, 11, FALSE)</f>
        <v>#N/A</v>
      </c>
      <c r="AS556" s="53" t="e">
        <f>S556-T556-VLOOKUP(C556, Вчера_Конвасэл!C:BL, 13, FALSE)</f>
        <v>#N/A</v>
      </c>
      <c r="AT556" s="53" t="e">
        <f>U556-V556-VLOOKUP(C556, Вчера_Конвасэл!C:BL, 15, FALSE)</f>
        <v>#N/A</v>
      </c>
      <c r="AU556" s="53" t="e">
        <f>W556-X556-VLOOKUP(C556, Вчера_Конвасэл!C:BL, 17, FALSE)</f>
        <v>#N/A</v>
      </c>
      <c r="AV556" s="53" t="e">
        <f>Y556-Z556-VLOOKUP(C556, Вчера_Конвасэл!C:BL, 19, FALSE)</f>
        <v>#N/A</v>
      </c>
      <c r="AW556" s="53" t="e">
        <f>AA556-AB556-VLOOKUP(C556, Вчера_Конвасэл!C:BL, 21, FALSE)</f>
        <v>#N/A</v>
      </c>
      <c r="AX556" s="53" t="e">
        <f>AC556-AD556-VLOOKUP(C556, Вчера_Конвасэл!C:BL, 23, FALSE)</f>
        <v>#N/A</v>
      </c>
      <c r="AY556" s="53" t="e">
        <f>VLOOKUP(C556, Вчера_Конвасэл!C:BL, 26, FALSE)+F556-Z556-AD556-AG556</f>
        <v>#N/A</v>
      </c>
      <c r="AZ556" s="53" t="e">
        <f>AE556-VLOOKUP(C556, Вчера_Конвасэл!C:BL, 25, FALSE)</f>
        <v>#N/A</v>
      </c>
    </row>
    <row r="557" spans="1:52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3">
        <f t="shared" si="17"/>
        <v>0</v>
      </c>
      <c r="AJ557" s="53">
        <f t="shared" si="18"/>
        <v>0</v>
      </c>
      <c r="AK557" s="53" t="str">
        <f>IF(ISNA(VLOOKUP(C557,Вчера_Конвасэл!C:C, 1, FALSE)),"ошибка",0)</f>
        <v>ошибка</v>
      </c>
      <c r="AL557" s="55"/>
      <c r="AM557" s="53" t="e">
        <f>D557-VLOOKUP(C557, Вчера_Конвасэл!C:BL, 2, FALSE)</f>
        <v>#N/A</v>
      </c>
      <c r="AN557" s="53" t="e">
        <f>E557-F557-VLOOKUP(C557, Вчера_Конвасэл!C:BL, 3, FALSE)</f>
        <v>#N/A</v>
      </c>
      <c r="AO557" s="53" t="e">
        <f>K557-L557-VLOOKUP(C557, Вчера_Конвасэл!C:BL, 5, FALSE)</f>
        <v>#N/A</v>
      </c>
      <c r="AP557" s="53" t="e">
        <f>M557-N557-VLOOKUP(C557, Вчера_Конвасэл!C:BL, 7, FALSE)</f>
        <v>#N/A</v>
      </c>
      <c r="AQ557" s="53" t="e">
        <f>O557-P557-VLOOKUP(C557, Вчера_Конвасэл!C:BL, 9, FALSE)</f>
        <v>#N/A</v>
      </c>
      <c r="AR557" s="53" t="e">
        <f>Q557-R557-VLOOKUP(C557, Вчера_Конвасэл!C:BL, 11, FALSE)</f>
        <v>#N/A</v>
      </c>
      <c r="AS557" s="53" t="e">
        <f>S557-T557-VLOOKUP(C557, Вчера_Конвасэл!C:BL, 13, FALSE)</f>
        <v>#N/A</v>
      </c>
      <c r="AT557" s="53" t="e">
        <f>U557-V557-VLOOKUP(C557, Вчера_Конвасэл!C:BL, 15, FALSE)</f>
        <v>#N/A</v>
      </c>
      <c r="AU557" s="53" t="e">
        <f>W557-X557-VLOOKUP(C557, Вчера_Конвасэл!C:BL, 17, FALSE)</f>
        <v>#N/A</v>
      </c>
      <c r="AV557" s="53" t="e">
        <f>Y557-Z557-VLOOKUP(C557, Вчера_Конвасэл!C:BL, 19, FALSE)</f>
        <v>#N/A</v>
      </c>
      <c r="AW557" s="53" t="e">
        <f>AA557-AB557-VLOOKUP(C557, Вчера_Конвасэл!C:BL, 21, FALSE)</f>
        <v>#N/A</v>
      </c>
      <c r="AX557" s="53" t="e">
        <f>AC557-AD557-VLOOKUP(C557, Вчера_Конвасэл!C:BL, 23, FALSE)</f>
        <v>#N/A</v>
      </c>
      <c r="AY557" s="53" t="e">
        <f>VLOOKUP(C557, Вчера_Конвасэл!C:BL, 26, FALSE)+F557-Z557-AD557-AG557</f>
        <v>#N/A</v>
      </c>
      <c r="AZ557" s="53" t="e">
        <f>AE557-VLOOKUP(C557, Вчера_Конвасэл!C:BL, 25, FALSE)</f>
        <v>#N/A</v>
      </c>
    </row>
    <row r="558" spans="1:52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3">
        <f t="shared" si="17"/>
        <v>0</v>
      </c>
      <c r="AJ558" s="53">
        <f t="shared" si="18"/>
        <v>0</v>
      </c>
      <c r="AK558" s="53" t="str">
        <f>IF(ISNA(VLOOKUP(C558,Вчера_Конвасэл!C:C, 1, FALSE)),"ошибка",0)</f>
        <v>ошибка</v>
      </c>
      <c r="AL558" s="55"/>
      <c r="AM558" s="53" t="e">
        <f>D558-VLOOKUP(C558, Вчера_Конвасэл!C:BL, 2, FALSE)</f>
        <v>#N/A</v>
      </c>
      <c r="AN558" s="53" t="e">
        <f>E558-F558-VLOOKUP(C558, Вчера_Конвасэл!C:BL, 3, FALSE)</f>
        <v>#N/A</v>
      </c>
      <c r="AO558" s="53" t="e">
        <f>K558-L558-VLOOKUP(C558, Вчера_Конвасэл!C:BL, 5, FALSE)</f>
        <v>#N/A</v>
      </c>
      <c r="AP558" s="53" t="e">
        <f>M558-N558-VLOOKUP(C558, Вчера_Конвасэл!C:BL, 7, FALSE)</f>
        <v>#N/A</v>
      </c>
      <c r="AQ558" s="53" t="e">
        <f>O558-P558-VLOOKUP(C558, Вчера_Конвасэл!C:BL, 9, FALSE)</f>
        <v>#N/A</v>
      </c>
      <c r="AR558" s="53" t="e">
        <f>Q558-R558-VLOOKUP(C558, Вчера_Конвасэл!C:BL, 11, FALSE)</f>
        <v>#N/A</v>
      </c>
      <c r="AS558" s="53" t="e">
        <f>S558-T558-VLOOKUP(C558, Вчера_Конвасэл!C:BL, 13, FALSE)</f>
        <v>#N/A</v>
      </c>
      <c r="AT558" s="53" t="e">
        <f>U558-V558-VLOOKUP(C558, Вчера_Конвасэл!C:BL, 15, FALSE)</f>
        <v>#N/A</v>
      </c>
      <c r="AU558" s="53" t="e">
        <f>W558-X558-VLOOKUP(C558, Вчера_Конвасэл!C:BL, 17, FALSE)</f>
        <v>#N/A</v>
      </c>
      <c r="AV558" s="53" t="e">
        <f>Y558-Z558-VLOOKUP(C558, Вчера_Конвасэл!C:BL, 19, FALSE)</f>
        <v>#N/A</v>
      </c>
      <c r="AW558" s="53" t="e">
        <f>AA558-AB558-VLOOKUP(C558, Вчера_Конвасэл!C:BL, 21, FALSE)</f>
        <v>#N/A</v>
      </c>
      <c r="AX558" s="53" t="e">
        <f>AC558-AD558-VLOOKUP(C558, Вчера_Конвасэл!C:BL, 23, FALSE)</f>
        <v>#N/A</v>
      </c>
      <c r="AY558" s="53" t="e">
        <f>VLOOKUP(C558, Вчера_Конвасэл!C:BL, 26, FALSE)+F558-Z558-AD558-AG558</f>
        <v>#N/A</v>
      </c>
      <c r="AZ558" s="53" t="e">
        <f>AE558-VLOOKUP(C558, Вчера_Конвасэл!C:BL, 25, FALSE)</f>
        <v>#N/A</v>
      </c>
    </row>
    <row r="559" spans="1:52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3">
        <f t="shared" si="17"/>
        <v>0</v>
      </c>
      <c r="AJ559" s="53">
        <f t="shared" si="18"/>
        <v>0</v>
      </c>
      <c r="AK559" s="53" t="str">
        <f>IF(ISNA(VLOOKUP(C559,Вчера_Конвасэл!C:C, 1, FALSE)),"ошибка",0)</f>
        <v>ошибка</v>
      </c>
      <c r="AL559" s="55"/>
      <c r="AM559" s="53" t="e">
        <f>D559-VLOOKUP(C559, Вчера_Конвасэл!C:BL, 2, FALSE)</f>
        <v>#N/A</v>
      </c>
      <c r="AN559" s="53" t="e">
        <f>E559-F559-VLOOKUP(C559, Вчера_Конвасэл!C:BL, 3, FALSE)</f>
        <v>#N/A</v>
      </c>
      <c r="AO559" s="53" t="e">
        <f>K559-L559-VLOOKUP(C559, Вчера_Конвасэл!C:BL, 5, FALSE)</f>
        <v>#N/A</v>
      </c>
      <c r="AP559" s="53" t="e">
        <f>M559-N559-VLOOKUP(C559, Вчера_Конвасэл!C:BL, 7, FALSE)</f>
        <v>#N/A</v>
      </c>
      <c r="AQ559" s="53" t="e">
        <f>O559-P559-VLOOKUP(C559, Вчера_Конвасэл!C:BL, 9, FALSE)</f>
        <v>#N/A</v>
      </c>
      <c r="AR559" s="53" t="e">
        <f>Q559-R559-VLOOKUP(C559, Вчера_Конвасэл!C:BL, 11, FALSE)</f>
        <v>#N/A</v>
      </c>
      <c r="AS559" s="53" t="e">
        <f>S559-T559-VLOOKUP(C559, Вчера_Конвасэл!C:BL, 13, FALSE)</f>
        <v>#N/A</v>
      </c>
      <c r="AT559" s="53" t="e">
        <f>U559-V559-VLOOKUP(C559, Вчера_Конвасэл!C:BL, 15, FALSE)</f>
        <v>#N/A</v>
      </c>
      <c r="AU559" s="53" t="e">
        <f>W559-X559-VLOOKUP(C559, Вчера_Конвасэл!C:BL, 17, FALSE)</f>
        <v>#N/A</v>
      </c>
      <c r="AV559" s="53" t="e">
        <f>Y559-Z559-VLOOKUP(C559, Вчера_Конвасэл!C:BL, 19, FALSE)</f>
        <v>#N/A</v>
      </c>
      <c r="AW559" s="53" t="e">
        <f>AA559-AB559-VLOOKUP(C559, Вчера_Конвасэл!C:BL, 21, FALSE)</f>
        <v>#N/A</v>
      </c>
      <c r="AX559" s="53" t="e">
        <f>AC559-AD559-VLOOKUP(C559, Вчера_Конвасэл!C:BL, 23, FALSE)</f>
        <v>#N/A</v>
      </c>
      <c r="AY559" s="53" t="e">
        <f>VLOOKUP(C559, Вчера_Конвасэл!C:BL, 26, FALSE)+F559-Z559-AD559-AG559</f>
        <v>#N/A</v>
      </c>
      <c r="AZ559" s="53" t="e">
        <f>AE559-VLOOKUP(C559, Вчера_Конвасэл!C:BL, 25, FALSE)</f>
        <v>#N/A</v>
      </c>
    </row>
    <row r="560" spans="1:52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3">
        <f t="shared" si="17"/>
        <v>0</v>
      </c>
      <c r="AJ560" s="53">
        <f t="shared" si="18"/>
        <v>0</v>
      </c>
      <c r="AK560" s="53" t="str">
        <f>IF(ISNA(VLOOKUP(C560,Вчера_Конвасэл!C:C, 1, FALSE)),"ошибка",0)</f>
        <v>ошибка</v>
      </c>
      <c r="AL560" s="55"/>
      <c r="AM560" s="53" t="e">
        <f>D560-VLOOKUP(C560, Вчера_Конвасэл!C:BL, 2, FALSE)</f>
        <v>#N/A</v>
      </c>
      <c r="AN560" s="53" t="e">
        <f>E560-F560-VLOOKUP(C560, Вчера_Конвасэл!C:BL, 3, FALSE)</f>
        <v>#N/A</v>
      </c>
      <c r="AO560" s="53" t="e">
        <f>K560-L560-VLOOKUP(C560, Вчера_Конвасэл!C:BL, 5, FALSE)</f>
        <v>#N/A</v>
      </c>
      <c r="AP560" s="53" t="e">
        <f>M560-N560-VLOOKUP(C560, Вчера_Конвасэл!C:BL, 7, FALSE)</f>
        <v>#N/A</v>
      </c>
      <c r="AQ560" s="53" t="e">
        <f>O560-P560-VLOOKUP(C560, Вчера_Конвасэл!C:BL, 9, FALSE)</f>
        <v>#N/A</v>
      </c>
      <c r="AR560" s="53" t="e">
        <f>Q560-R560-VLOOKUP(C560, Вчера_Конвасэл!C:BL, 11, FALSE)</f>
        <v>#N/A</v>
      </c>
      <c r="AS560" s="53" t="e">
        <f>S560-T560-VLOOKUP(C560, Вчера_Конвасэл!C:BL, 13, FALSE)</f>
        <v>#N/A</v>
      </c>
      <c r="AT560" s="53" t="e">
        <f>U560-V560-VLOOKUP(C560, Вчера_Конвасэл!C:BL, 15, FALSE)</f>
        <v>#N/A</v>
      </c>
      <c r="AU560" s="53" t="e">
        <f>W560-X560-VLOOKUP(C560, Вчера_Конвасэл!C:BL, 17, FALSE)</f>
        <v>#N/A</v>
      </c>
      <c r="AV560" s="53" t="e">
        <f>Y560-Z560-VLOOKUP(C560, Вчера_Конвасэл!C:BL, 19, FALSE)</f>
        <v>#N/A</v>
      </c>
      <c r="AW560" s="53" t="e">
        <f>AA560-AB560-VLOOKUP(C560, Вчера_Конвасэл!C:BL, 21, FALSE)</f>
        <v>#N/A</v>
      </c>
      <c r="AX560" s="53" t="e">
        <f>AC560-AD560-VLOOKUP(C560, Вчера_Конвасэл!C:BL, 23, FALSE)</f>
        <v>#N/A</v>
      </c>
      <c r="AY560" s="53" t="e">
        <f>VLOOKUP(C560, Вчера_Конвасэл!C:BL, 26, FALSE)+F560-Z560-AD560-AG560</f>
        <v>#N/A</v>
      </c>
      <c r="AZ560" s="53" t="e">
        <f>AE560-VLOOKUP(C560, Вчера_Конвасэл!C:BL, 25, FALSE)</f>
        <v>#N/A</v>
      </c>
    </row>
    <row r="561" spans="1:52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3">
        <f t="shared" si="17"/>
        <v>0</v>
      </c>
      <c r="AJ561" s="53">
        <f t="shared" si="18"/>
        <v>0</v>
      </c>
      <c r="AK561" s="53" t="str">
        <f>IF(ISNA(VLOOKUP(C561,Вчера_Конвасэл!C:C, 1, FALSE)),"ошибка",0)</f>
        <v>ошибка</v>
      </c>
      <c r="AL561" s="55"/>
      <c r="AM561" s="53" t="e">
        <f>D561-VLOOKUP(C561, Вчера_Конвасэл!C:BL, 2, FALSE)</f>
        <v>#N/A</v>
      </c>
      <c r="AN561" s="53" t="e">
        <f>E561-F561-VLOOKUP(C561, Вчера_Конвасэл!C:BL, 3, FALSE)</f>
        <v>#N/A</v>
      </c>
      <c r="AO561" s="53" t="e">
        <f>K561-L561-VLOOKUP(C561, Вчера_Конвасэл!C:BL, 5, FALSE)</f>
        <v>#N/A</v>
      </c>
      <c r="AP561" s="53" t="e">
        <f>M561-N561-VLOOKUP(C561, Вчера_Конвасэл!C:BL, 7, FALSE)</f>
        <v>#N/A</v>
      </c>
      <c r="AQ561" s="53" t="e">
        <f>O561-P561-VLOOKUP(C561, Вчера_Конвасэл!C:BL, 9, FALSE)</f>
        <v>#N/A</v>
      </c>
      <c r="AR561" s="53" t="e">
        <f>Q561-R561-VLOOKUP(C561, Вчера_Конвасэл!C:BL, 11, FALSE)</f>
        <v>#N/A</v>
      </c>
      <c r="AS561" s="53" t="e">
        <f>S561-T561-VLOOKUP(C561, Вчера_Конвасэл!C:BL, 13, FALSE)</f>
        <v>#N/A</v>
      </c>
      <c r="AT561" s="53" t="e">
        <f>U561-V561-VLOOKUP(C561, Вчера_Конвасэл!C:BL, 15, FALSE)</f>
        <v>#N/A</v>
      </c>
      <c r="AU561" s="53" t="e">
        <f>W561-X561-VLOOKUP(C561, Вчера_Конвасэл!C:BL, 17, FALSE)</f>
        <v>#N/A</v>
      </c>
      <c r="AV561" s="53" t="e">
        <f>Y561-Z561-VLOOKUP(C561, Вчера_Конвасэл!C:BL, 19, FALSE)</f>
        <v>#N/A</v>
      </c>
      <c r="AW561" s="53" t="e">
        <f>AA561-AB561-VLOOKUP(C561, Вчера_Конвасэл!C:BL, 21, FALSE)</f>
        <v>#N/A</v>
      </c>
      <c r="AX561" s="53" t="e">
        <f>AC561-AD561-VLOOKUP(C561, Вчера_Конвасэл!C:BL, 23, FALSE)</f>
        <v>#N/A</v>
      </c>
      <c r="AY561" s="53" t="e">
        <f>VLOOKUP(C561, Вчера_Конвасэл!C:BL, 26, FALSE)+F561-Z561-AD561-AG561</f>
        <v>#N/A</v>
      </c>
      <c r="AZ561" s="53" t="e">
        <f>AE561-VLOOKUP(C561, Вчера_Конвасэл!C:BL, 25, FALSE)</f>
        <v>#N/A</v>
      </c>
    </row>
    <row r="562" spans="1:52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3">
        <f t="shared" si="17"/>
        <v>0</v>
      </c>
      <c r="AJ562" s="53">
        <f t="shared" si="18"/>
        <v>0</v>
      </c>
      <c r="AK562" s="53" t="str">
        <f>IF(ISNA(VLOOKUP(C562,Вчера_Конвасэл!C:C, 1, FALSE)),"ошибка",0)</f>
        <v>ошибка</v>
      </c>
      <c r="AL562" s="55"/>
      <c r="AM562" s="53" t="e">
        <f>D562-VLOOKUP(C562, Вчера_Конвасэл!C:BL, 2, FALSE)</f>
        <v>#N/A</v>
      </c>
      <c r="AN562" s="53" t="e">
        <f>E562-F562-VLOOKUP(C562, Вчера_Конвасэл!C:BL, 3, FALSE)</f>
        <v>#N/A</v>
      </c>
      <c r="AO562" s="53" t="e">
        <f>K562-L562-VLOOKUP(C562, Вчера_Конвасэл!C:BL, 5, FALSE)</f>
        <v>#N/A</v>
      </c>
      <c r="AP562" s="53" t="e">
        <f>M562-N562-VLOOKUP(C562, Вчера_Конвасэл!C:BL, 7, FALSE)</f>
        <v>#N/A</v>
      </c>
      <c r="AQ562" s="53" t="e">
        <f>O562-P562-VLOOKUP(C562, Вчера_Конвасэл!C:BL, 9, FALSE)</f>
        <v>#N/A</v>
      </c>
      <c r="AR562" s="53" t="e">
        <f>Q562-R562-VLOOKUP(C562, Вчера_Конвасэл!C:BL, 11, FALSE)</f>
        <v>#N/A</v>
      </c>
      <c r="AS562" s="53" t="e">
        <f>S562-T562-VLOOKUP(C562, Вчера_Конвасэл!C:BL, 13, FALSE)</f>
        <v>#N/A</v>
      </c>
      <c r="AT562" s="53" t="e">
        <f>U562-V562-VLOOKUP(C562, Вчера_Конвасэл!C:BL, 15, FALSE)</f>
        <v>#N/A</v>
      </c>
      <c r="AU562" s="53" t="e">
        <f>W562-X562-VLOOKUP(C562, Вчера_Конвасэл!C:BL, 17, FALSE)</f>
        <v>#N/A</v>
      </c>
      <c r="AV562" s="53" t="e">
        <f>Y562-Z562-VLOOKUP(C562, Вчера_Конвасэл!C:BL, 19, FALSE)</f>
        <v>#N/A</v>
      </c>
      <c r="AW562" s="53" t="e">
        <f>AA562-AB562-VLOOKUP(C562, Вчера_Конвасэл!C:BL, 21, FALSE)</f>
        <v>#N/A</v>
      </c>
      <c r="AX562" s="53" t="e">
        <f>AC562-AD562-VLOOKUP(C562, Вчера_Конвасэл!C:BL, 23, FALSE)</f>
        <v>#N/A</v>
      </c>
      <c r="AY562" s="53" t="e">
        <f>VLOOKUP(C562, Вчера_Конвасэл!C:BL, 26, FALSE)+F562-Z562-AD562-AG562</f>
        <v>#N/A</v>
      </c>
      <c r="AZ562" s="53" t="e">
        <f>AE562-VLOOKUP(C562, Вчера_Конвасэл!C:BL, 25, FALSE)</f>
        <v>#N/A</v>
      </c>
    </row>
    <row r="563" spans="1:52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3">
        <f t="shared" si="17"/>
        <v>0</v>
      </c>
      <c r="AJ563" s="53">
        <f t="shared" si="18"/>
        <v>0</v>
      </c>
      <c r="AK563" s="53" t="str">
        <f>IF(ISNA(VLOOKUP(C563,Вчера_Конвасэл!C:C, 1, FALSE)),"ошибка",0)</f>
        <v>ошибка</v>
      </c>
      <c r="AL563" s="55"/>
      <c r="AM563" s="53" t="e">
        <f>D563-VLOOKUP(C563, Вчера_Конвасэл!C:BL, 2, FALSE)</f>
        <v>#N/A</v>
      </c>
      <c r="AN563" s="53" t="e">
        <f>E563-F563-VLOOKUP(C563, Вчера_Конвасэл!C:BL, 3, FALSE)</f>
        <v>#N/A</v>
      </c>
      <c r="AO563" s="53" t="e">
        <f>K563-L563-VLOOKUP(C563, Вчера_Конвасэл!C:BL, 5, FALSE)</f>
        <v>#N/A</v>
      </c>
      <c r="AP563" s="53" t="e">
        <f>M563-N563-VLOOKUP(C563, Вчера_Конвасэл!C:BL, 7, FALSE)</f>
        <v>#N/A</v>
      </c>
      <c r="AQ563" s="53" t="e">
        <f>O563-P563-VLOOKUP(C563, Вчера_Конвасэл!C:BL, 9, FALSE)</f>
        <v>#N/A</v>
      </c>
      <c r="AR563" s="53" t="e">
        <f>Q563-R563-VLOOKUP(C563, Вчера_Конвасэл!C:BL, 11, FALSE)</f>
        <v>#N/A</v>
      </c>
      <c r="AS563" s="53" t="e">
        <f>S563-T563-VLOOKUP(C563, Вчера_Конвасэл!C:BL, 13, FALSE)</f>
        <v>#N/A</v>
      </c>
      <c r="AT563" s="53" t="e">
        <f>U563-V563-VLOOKUP(C563, Вчера_Конвасэл!C:BL, 15, FALSE)</f>
        <v>#N/A</v>
      </c>
      <c r="AU563" s="53" t="e">
        <f>W563-X563-VLOOKUP(C563, Вчера_Конвасэл!C:BL, 17, FALSE)</f>
        <v>#N/A</v>
      </c>
      <c r="AV563" s="53" t="e">
        <f>Y563-Z563-VLOOKUP(C563, Вчера_Конвасэл!C:BL, 19, FALSE)</f>
        <v>#N/A</v>
      </c>
      <c r="AW563" s="53" t="e">
        <f>AA563-AB563-VLOOKUP(C563, Вчера_Конвасэл!C:BL, 21, FALSE)</f>
        <v>#N/A</v>
      </c>
      <c r="AX563" s="53" t="e">
        <f>AC563-AD563-VLOOKUP(C563, Вчера_Конвасэл!C:BL, 23, FALSE)</f>
        <v>#N/A</v>
      </c>
      <c r="AY563" s="53" t="e">
        <f>VLOOKUP(C563, Вчера_Конвасэл!C:BL, 26, FALSE)+F563-Z563-AD563-AG563</f>
        <v>#N/A</v>
      </c>
      <c r="AZ563" s="53" t="e">
        <f>AE563-VLOOKUP(C563, Вчера_Конвасэл!C:BL, 25, FALSE)</f>
        <v>#N/A</v>
      </c>
    </row>
    <row r="564" spans="1:52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3">
        <f t="shared" si="17"/>
        <v>0</v>
      </c>
      <c r="AJ564" s="53">
        <f t="shared" si="18"/>
        <v>0</v>
      </c>
      <c r="AK564" s="53" t="str">
        <f>IF(ISNA(VLOOKUP(C564,Вчера_Конвасэл!C:C, 1, FALSE)),"ошибка",0)</f>
        <v>ошибка</v>
      </c>
      <c r="AL564" s="55"/>
      <c r="AM564" s="53" t="e">
        <f>D564-VLOOKUP(C564, Вчера_Конвасэл!C:BL, 2, FALSE)</f>
        <v>#N/A</v>
      </c>
      <c r="AN564" s="53" t="e">
        <f>E564-F564-VLOOKUP(C564, Вчера_Конвасэл!C:BL, 3, FALSE)</f>
        <v>#N/A</v>
      </c>
      <c r="AO564" s="53" t="e">
        <f>K564-L564-VLOOKUP(C564, Вчера_Конвасэл!C:BL, 5, FALSE)</f>
        <v>#N/A</v>
      </c>
      <c r="AP564" s="53" t="e">
        <f>M564-N564-VLOOKUP(C564, Вчера_Конвасэл!C:BL, 7, FALSE)</f>
        <v>#N/A</v>
      </c>
      <c r="AQ564" s="53" t="e">
        <f>O564-P564-VLOOKUP(C564, Вчера_Конвасэл!C:BL, 9, FALSE)</f>
        <v>#N/A</v>
      </c>
      <c r="AR564" s="53" t="e">
        <f>Q564-R564-VLOOKUP(C564, Вчера_Конвасэл!C:BL, 11, FALSE)</f>
        <v>#N/A</v>
      </c>
      <c r="AS564" s="53" t="e">
        <f>S564-T564-VLOOKUP(C564, Вчера_Конвасэл!C:BL, 13, FALSE)</f>
        <v>#N/A</v>
      </c>
      <c r="AT564" s="53" t="e">
        <f>U564-V564-VLOOKUP(C564, Вчера_Конвасэл!C:BL, 15, FALSE)</f>
        <v>#N/A</v>
      </c>
      <c r="AU564" s="53" t="e">
        <f>W564-X564-VLOOKUP(C564, Вчера_Конвасэл!C:BL, 17, FALSE)</f>
        <v>#N/A</v>
      </c>
      <c r="AV564" s="53" t="e">
        <f>Y564-Z564-VLOOKUP(C564, Вчера_Конвасэл!C:BL, 19, FALSE)</f>
        <v>#N/A</v>
      </c>
      <c r="AW564" s="53" t="e">
        <f>AA564-AB564-VLOOKUP(C564, Вчера_Конвасэл!C:BL, 21, FALSE)</f>
        <v>#N/A</v>
      </c>
      <c r="AX564" s="53" t="e">
        <f>AC564-AD564-VLOOKUP(C564, Вчера_Конвасэл!C:BL, 23, FALSE)</f>
        <v>#N/A</v>
      </c>
      <c r="AY564" s="53" t="e">
        <f>VLOOKUP(C564, Вчера_Конвасэл!C:BL, 26, FALSE)+F564-Z564-AD564-AG564</f>
        <v>#N/A</v>
      </c>
      <c r="AZ564" s="53" t="e">
        <f>AE564-VLOOKUP(C564, Вчера_Конвасэл!C:BL, 25, FALSE)</f>
        <v>#N/A</v>
      </c>
    </row>
    <row r="565" spans="1:52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3">
        <f t="shared" si="17"/>
        <v>0</v>
      </c>
      <c r="AJ565" s="53">
        <f t="shared" si="18"/>
        <v>0</v>
      </c>
      <c r="AK565" s="53" t="str">
        <f>IF(ISNA(VLOOKUP(C565,Вчера_Конвасэл!C:C, 1, FALSE)),"ошибка",0)</f>
        <v>ошибка</v>
      </c>
      <c r="AL565" s="55"/>
      <c r="AM565" s="53" t="e">
        <f>D565-VLOOKUP(C565, Вчера_Конвасэл!C:BL, 2, FALSE)</f>
        <v>#N/A</v>
      </c>
      <c r="AN565" s="53" t="e">
        <f>E565-F565-VLOOKUP(C565, Вчера_Конвасэл!C:BL, 3, FALSE)</f>
        <v>#N/A</v>
      </c>
      <c r="AO565" s="53" t="e">
        <f>K565-L565-VLOOKUP(C565, Вчера_Конвасэл!C:BL, 5, FALSE)</f>
        <v>#N/A</v>
      </c>
      <c r="AP565" s="53" t="e">
        <f>M565-N565-VLOOKUP(C565, Вчера_Конвасэл!C:BL, 7, FALSE)</f>
        <v>#N/A</v>
      </c>
      <c r="AQ565" s="53" t="e">
        <f>O565-P565-VLOOKUP(C565, Вчера_Конвасэл!C:BL, 9, FALSE)</f>
        <v>#N/A</v>
      </c>
      <c r="AR565" s="53" t="e">
        <f>Q565-R565-VLOOKUP(C565, Вчера_Конвасэл!C:BL, 11, FALSE)</f>
        <v>#N/A</v>
      </c>
      <c r="AS565" s="53" t="e">
        <f>S565-T565-VLOOKUP(C565, Вчера_Конвасэл!C:BL, 13, FALSE)</f>
        <v>#N/A</v>
      </c>
      <c r="AT565" s="53" t="e">
        <f>U565-V565-VLOOKUP(C565, Вчера_Конвасэл!C:BL, 15, FALSE)</f>
        <v>#N/A</v>
      </c>
      <c r="AU565" s="53" t="e">
        <f>W565-X565-VLOOKUP(C565, Вчера_Конвасэл!C:BL, 17, FALSE)</f>
        <v>#N/A</v>
      </c>
      <c r="AV565" s="53" t="e">
        <f>Y565-Z565-VLOOKUP(C565, Вчера_Конвасэл!C:BL, 19, FALSE)</f>
        <v>#N/A</v>
      </c>
      <c r="AW565" s="53" t="e">
        <f>AA565-AB565-VLOOKUP(C565, Вчера_Конвасэл!C:BL, 21, FALSE)</f>
        <v>#N/A</v>
      </c>
      <c r="AX565" s="53" t="e">
        <f>AC565-AD565-VLOOKUP(C565, Вчера_Конвасэл!C:BL, 23, FALSE)</f>
        <v>#N/A</v>
      </c>
      <c r="AY565" s="53" t="e">
        <f>VLOOKUP(C565, Вчера_Конвасэл!C:BL, 26, FALSE)+F565-Z565-AD565-AG565</f>
        <v>#N/A</v>
      </c>
      <c r="AZ565" s="53" t="e">
        <f>AE565-VLOOKUP(C565, Вчера_Конвасэл!C:BL, 25, FALSE)</f>
        <v>#N/A</v>
      </c>
    </row>
    <row r="566" spans="1:52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3">
        <f t="shared" si="17"/>
        <v>0</v>
      </c>
      <c r="AJ566" s="53">
        <f t="shared" si="18"/>
        <v>0</v>
      </c>
      <c r="AK566" s="53" t="str">
        <f>IF(ISNA(VLOOKUP(C566,Вчера_Конвасэл!C:C, 1, FALSE)),"ошибка",0)</f>
        <v>ошибка</v>
      </c>
      <c r="AL566" s="55"/>
      <c r="AM566" s="53" t="e">
        <f>D566-VLOOKUP(C566, Вчера_Конвасэл!C:BL, 2, FALSE)</f>
        <v>#N/A</v>
      </c>
      <c r="AN566" s="53" t="e">
        <f>E566-F566-VLOOKUP(C566, Вчера_Конвасэл!C:BL, 3, FALSE)</f>
        <v>#N/A</v>
      </c>
      <c r="AO566" s="53" t="e">
        <f>K566-L566-VLOOKUP(C566, Вчера_Конвасэл!C:BL, 5, FALSE)</f>
        <v>#N/A</v>
      </c>
      <c r="AP566" s="53" t="e">
        <f>M566-N566-VLOOKUP(C566, Вчера_Конвасэл!C:BL, 7, FALSE)</f>
        <v>#N/A</v>
      </c>
      <c r="AQ566" s="53" t="e">
        <f>O566-P566-VLOOKUP(C566, Вчера_Конвасэл!C:BL, 9, FALSE)</f>
        <v>#N/A</v>
      </c>
      <c r="AR566" s="53" t="e">
        <f>Q566-R566-VLOOKUP(C566, Вчера_Конвасэл!C:BL, 11, FALSE)</f>
        <v>#N/A</v>
      </c>
      <c r="AS566" s="53" t="e">
        <f>S566-T566-VLOOKUP(C566, Вчера_Конвасэл!C:BL, 13, FALSE)</f>
        <v>#N/A</v>
      </c>
      <c r="AT566" s="53" t="e">
        <f>U566-V566-VLOOKUP(C566, Вчера_Конвасэл!C:BL, 15, FALSE)</f>
        <v>#N/A</v>
      </c>
      <c r="AU566" s="53" t="e">
        <f>W566-X566-VLOOKUP(C566, Вчера_Конвасэл!C:BL, 17, FALSE)</f>
        <v>#N/A</v>
      </c>
      <c r="AV566" s="53" t="e">
        <f>Y566-Z566-VLOOKUP(C566, Вчера_Конвасэл!C:BL, 19, FALSE)</f>
        <v>#N/A</v>
      </c>
      <c r="AW566" s="53" t="e">
        <f>AA566-AB566-VLOOKUP(C566, Вчера_Конвасэл!C:BL, 21, FALSE)</f>
        <v>#N/A</v>
      </c>
      <c r="AX566" s="53" t="e">
        <f>AC566-AD566-VLOOKUP(C566, Вчера_Конвасэл!C:BL, 23, FALSE)</f>
        <v>#N/A</v>
      </c>
      <c r="AY566" s="53" t="e">
        <f>VLOOKUP(C566, Вчера_Конвасэл!C:BL, 26, FALSE)+F566-Z566-AD566-AG566</f>
        <v>#N/A</v>
      </c>
      <c r="AZ566" s="53" t="e">
        <f>AE566-VLOOKUP(C566, Вчера_Конвасэл!C:BL, 25, FALSE)</f>
        <v>#N/A</v>
      </c>
    </row>
    <row r="567" spans="1:52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3">
        <f t="shared" si="17"/>
        <v>0</v>
      </c>
      <c r="AJ567" s="53">
        <f t="shared" si="18"/>
        <v>0</v>
      </c>
      <c r="AK567" s="53" t="str">
        <f>IF(ISNA(VLOOKUP(C567,Вчера_Конвасэл!C:C, 1, FALSE)),"ошибка",0)</f>
        <v>ошибка</v>
      </c>
      <c r="AL567" s="55"/>
      <c r="AM567" s="53" t="e">
        <f>D567-VLOOKUP(C567, Вчера_Конвасэл!C:BL, 2, FALSE)</f>
        <v>#N/A</v>
      </c>
      <c r="AN567" s="53" t="e">
        <f>E567-F567-VLOOKUP(C567, Вчера_Конвасэл!C:BL, 3, FALSE)</f>
        <v>#N/A</v>
      </c>
      <c r="AO567" s="53" t="e">
        <f>K567-L567-VLOOKUP(C567, Вчера_Конвасэл!C:BL, 5, FALSE)</f>
        <v>#N/A</v>
      </c>
      <c r="AP567" s="53" t="e">
        <f>M567-N567-VLOOKUP(C567, Вчера_Конвасэл!C:BL, 7, FALSE)</f>
        <v>#N/A</v>
      </c>
      <c r="AQ567" s="53" t="e">
        <f>O567-P567-VLOOKUP(C567, Вчера_Конвасэл!C:BL, 9, FALSE)</f>
        <v>#N/A</v>
      </c>
      <c r="AR567" s="53" t="e">
        <f>Q567-R567-VLOOKUP(C567, Вчера_Конвасэл!C:BL, 11, FALSE)</f>
        <v>#N/A</v>
      </c>
      <c r="AS567" s="53" t="e">
        <f>S567-T567-VLOOKUP(C567, Вчера_Конвасэл!C:BL, 13, FALSE)</f>
        <v>#N/A</v>
      </c>
      <c r="AT567" s="53" t="e">
        <f>U567-V567-VLOOKUP(C567, Вчера_Конвасэл!C:BL, 15, FALSE)</f>
        <v>#N/A</v>
      </c>
      <c r="AU567" s="53" t="e">
        <f>W567-X567-VLOOKUP(C567, Вчера_Конвасэл!C:BL, 17, FALSE)</f>
        <v>#N/A</v>
      </c>
      <c r="AV567" s="53" t="e">
        <f>Y567-Z567-VLOOKUP(C567, Вчера_Конвасэл!C:BL, 19, FALSE)</f>
        <v>#N/A</v>
      </c>
      <c r="AW567" s="53" t="e">
        <f>AA567-AB567-VLOOKUP(C567, Вчера_Конвасэл!C:BL, 21, FALSE)</f>
        <v>#N/A</v>
      </c>
      <c r="AX567" s="53" t="e">
        <f>AC567-AD567-VLOOKUP(C567, Вчера_Конвасэл!C:BL, 23, FALSE)</f>
        <v>#N/A</v>
      </c>
      <c r="AY567" s="53" t="e">
        <f>VLOOKUP(C567, Вчера_Конвасэл!C:BL, 26, FALSE)+F567-Z567-AD567-AG567</f>
        <v>#N/A</v>
      </c>
      <c r="AZ567" s="53" t="e">
        <f>AE567-VLOOKUP(C567, Вчера_Конвасэл!C:BL, 25, FALSE)</f>
        <v>#N/A</v>
      </c>
    </row>
    <row r="568" spans="1:52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3">
        <f t="shared" si="17"/>
        <v>0</v>
      </c>
      <c r="AJ568" s="53">
        <f t="shared" si="18"/>
        <v>0</v>
      </c>
      <c r="AK568" s="53" t="str">
        <f>IF(ISNA(VLOOKUP(C568,Вчера_Конвасэл!C:C, 1, FALSE)),"ошибка",0)</f>
        <v>ошибка</v>
      </c>
      <c r="AL568" s="55"/>
      <c r="AM568" s="53" t="e">
        <f>D568-VLOOKUP(C568, Вчера_Конвасэл!C:BL, 2, FALSE)</f>
        <v>#N/A</v>
      </c>
      <c r="AN568" s="53" t="e">
        <f>E568-F568-VLOOKUP(C568, Вчера_Конвасэл!C:BL, 3, FALSE)</f>
        <v>#N/A</v>
      </c>
      <c r="AO568" s="53" t="e">
        <f>K568-L568-VLOOKUP(C568, Вчера_Конвасэл!C:BL, 5, FALSE)</f>
        <v>#N/A</v>
      </c>
      <c r="AP568" s="53" t="e">
        <f>M568-N568-VLOOKUP(C568, Вчера_Конвасэл!C:BL, 7, FALSE)</f>
        <v>#N/A</v>
      </c>
      <c r="AQ568" s="53" t="e">
        <f>O568-P568-VLOOKUP(C568, Вчера_Конвасэл!C:BL, 9, FALSE)</f>
        <v>#N/A</v>
      </c>
      <c r="AR568" s="53" t="e">
        <f>Q568-R568-VLOOKUP(C568, Вчера_Конвасэл!C:BL, 11, FALSE)</f>
        <v>#N/A</v>
      </c>
      <c r="AS568" s="53" t="e">
        <f>S568-T568-VLOOKUP(C568, Вчера_Конвасэл!C:BL, 13, FALSE)</f>
        <v>#N/A</v>
      </c>
      <c r="AT568" s="53" t="e">
        <f>U568-V568-VLOOKUP(C568, Вчера_Конвасэл!C:BL, 15, FALSE)</f>
        <v>#N/A</v>
      </c>
      <c r="AU568" s="53" t="e">
        <f>W568-X568-VLOOKUP(C568, Вчера_Конвасэл!C:BL, 17, FALSE)</f>
        <v>#N/A</v>
      </c>
      <c r="AV568" s="53" t="e">
        <f>Y568-Z568-VLOOKUP(C568, Вчера_Конвасэл!C:BL, 19, FALSE)</f>
        <v>#N/A</v>
      </c>
      <c r="AW568" s="53" t="e">
        <f>AA568-AB568-VLOOKUP(C568, Вчера_Конвасэл!C:BL, 21, FALSE)</f>
        <v>#N/A</v>
      </c>
      <c r="AX568" s="53" t="e">
        <f>AC568-AD568-VLOOKUP(C568, Вчера_Конвасэл!C:BL, 23, FALSE)</f>
        <v>#N/A</v>
      </c>
      <c r="AY568" s="53" t="e">
        <f>VLOOKUP(C568, Вчера_Конвасэл!C:BL, 26, FALSE)+F568-Z568-AD568-AG568</f>
        <v>#N/A</v>
      </c>
      <c r="AZ568" s="53" t="e">
        <f>AE568-VLOOKUP(C568, Вчера_Конвасэл!C:BL, 25, FALSE)</f>
        <v>#N/A</v>
      </c>
    </row>
    <row r="569" spans="1:52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3">
        <f t="shared" si="17"/>
        <v>0</v>
      </c>
      <c r="AJ569" s="53">
        <f t="shared" si="18"/>
        <v>0</v>
      </c>
      <c r="AK569" s="53" t="str">
        <f>IF(ISNA(VLOOKUP(C569,Вчера_Конвасэл!C:C, 1, FALSE)),"ошибка",0)</f>
        <v>ошибка</v>
      </c>
      <c r="AL569" s="55"/>
      <c r="AM569" s="53" t="e">
        <f>D569-VLOOKUP(C569, Вчера_Конвасэл!C:BL, 2, FALSE)</f>
        <v>#N/A</v>
      </c>
      <c r="AN569" s="53" t="e">
        <f>E569-F569-VLOOKUP(C569, Вчера_Конвасэл!C:BL, 3, FALSE)</f>
        <v>#N/A</v>
      </c>
      <c r="AO569" s="53" t="e">
        <f>K569-L569-VLOOKUP(C569, Вчера_Конвасэл!C:BL, 5, FALSE)</f>
        <v>#N/A</v>
      </c>
      <c r="AP569" s="53" t="e">
        <f>M569-N569-VLOOKUP(C569, Вчера_Конвасэл!C:BL, 7, FALSE)</f>
        <v>#N/A</v>
      </c>
      <c r="AQ569" s="53" t="e">
        <f>O569-P569-VLOOKUP(C569, Вчера_Конвасэл!C:BL, 9, FALSE)</f>
        <v>#N/A</v>
      </c>
      <c r="AR569" s="53" t="e">
        <f>Q569-R569-VLOOKUP(C569, Вчера_Конвасэл!C:BL, 11, FALSE)</f>
        <v>#N/A</v>
      </c>
      <c r="AS569" s="53" t="e">
        <f>S569-T569-VLOOKUP(C569, Вчера_Конвасэл!C:BL, 13, FALSE)</f>
        <v>#N/A</v>
      </c>
      <c r="AT569" s="53" t="e">
        <f>U569-V569-VLOOKUP(C569, Вчера_Конвасэл!C:BL, 15, FALSE)</f>
        <v>#N/A</v>
      </c>
      <c r="AU569" s="53" t="e">
        <f>W569-X569-VLOOKUP(C569, Вчера_Конвасэл!C:BL, 17, FALSE)</f>
        <v>#N/A</v>
      </c>
      <c r="AV569" s="53" t="e">
        <f>Y569-Z569-VLOOKUP(C569, Вчера_Конвасэл!C:BL, 19, FALSE)</f>
        <v>#N/A</v>
      </c>
      <c r="AW569" s="53" t="e">
        <f>AA569-AB569-VLOOKUP(C569, Вчера_Конвасэл!C:BL, 21, FALSE)</f>
        <v>#N/A</v>
      </c>
      <c r="AX569" s="53" t="e">
        <f>AC569-AD569-VLOOKUP(C569, Вчера_Конвасэл!C:BL, 23, FALSE)</f>
        <v>#N/A</v>
      </c>
      <c r="AY569" s="53" t="e">
        <f>VLOOKUP(C569, Вчера_Конвасэл!C:BL, 26, FALSE)+F569-Z569-AD569-AG569</f>
        <v>#N/A</v>
      </c>
      <c r="AZ569" s="53" t="e">
        <f>AE569-VLOOKUP(C569, Вчера_Конвасэл!C:BL, 25, FALSE)</f>
        <v>#N/A</v>
      </c>
    </row>
    <row r="570" spans="1:52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3">
        <f t="shared" si="17"/>
        <v>0</v>
      </c>
      <c r="AJ570" s="53">
        <f t="shared" si="18"/>
        <v>0</v>
      </c>
      <c r="AK570" s="53" t="str">
        <f>IF(ISNA(VLOOKUP(C570,Вчера_Конвасэл!C:C, 1, FALSE)),"ошибка",0)</f>
        <v>ошибка</v>
      </c>
      <c r="AL570" s="55"/>
      <c r="AM570" s="53" t="e">
        <f>D570-VLOOKUP(C570, Вчера_Конвасэл!C:BL, 2, FALSE)</f>
        <v>#N/A</v>
      </c>
      <c r="AN570" s="53" t="e">
        <f>E570-F570-VLOOKUP(C570, Вчера_Конвасэл!C:BL, 3, FALSE)</f>
        <v>#N/A</v>
      </c>
      <c r="AO570" s="53" t="e">
        <f>K570-L570-VLOOKUP(C570, Вчера_Конвасэл!C:BL, 5, FALSE)</f>
        <v>#N/A</v>
      </c>
      <c r="AP570" s="53" t="e">
        <f>M570-N570-VLOOKUP(C570, Вчера_Конвасэл!C:BL, 7, FALSE)</f>
        <v>#N/A</v>
      </c>
      <c r="AQ570" s="53" t="e">
        <f>O570-P570-VLOOKUP(C570, Вчера_Конвасэл!C:BL, 9, FALSE)</f>
        <v>#N/A</v>
      </c>
      <c r="AR570" s="53" t="e">
        <f>Q570-R570-VLOOKUP(C570, Вчера_Конвасэл!C:BL, 11, FALSE)</f>
        <v>#N/A</v>
      </c>
      <c r="AS570" s="53" t="e">
        <f>S570-T570-VLOOKUP(C570, Вчера_Конвасэл!C:BL, 13, FALSE)</f>
        <v>#N/A</v>
      </c>
      <c r="AT570" s="53" t="e">
        <f>U570-V570-VLOOKUP(C570, Вчера_Конвасэл!C:BL, 15, FALSE)</f>
        <v>#N/A</v>
      </c>
      <c r="AU570" s="53" t="e">
        <f>W570-X570-VLOOKUP(C570, Вчера_Конвасэл!C:BL, 17, FALSE)</f>
        <v>#N/A</v>
      </c>
      <c r="AV570" s="53" t="e">
        <f>Y570-Z570-VLOOKUP(C570, Вчера_Конвасэл!C:BL, 19, FALSE)</f>
        <v>#N/A</v>
      </c>
      <c r="AW570" s="53" t="e">
        <f>AA570-AB570-VLOOKUP(C570, Вчера_Конвасэл!C:BL, 21, FALSE)</f>
        <v>#N/A</v>
      </c>
      <c r="AX570" s="53" t="e">
        <f>AC570-AD570-VLOOKUP(C570, Вчера_Конвасэл!C:BL, 23, FALSE)</f>
        <v>#N/A</v>
      </c>
      <c r="AY570" s="53" t="e">
        <f>VLOOKUP(C570, Вчера_Конвасэл!C:BL, 26, FALSE)+F570-Z570-AD570-AG570</f>
        <v>#N/A</v>
      </c>
      <c r="AZ570" s="53" t="e">
        <f>AE570-VLOOKUP(C570, Вчера_Конвасэл!C:BL, 25, FALSE)</f>
        <v>#N/A</v>
      </c>
    </row>
    <row r="571" spans="1:52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3">
        <f t="shared" si="17"/>
        <v>0</v>
      </c>
      <c r="AJ571" s="53">
        <f t="shared" si="18"/>
        <v>0</v>
      </c>
      <c r="AK571" s="53" t="str">
        <f>IF(ISNA(VLOOKUP(C571,Вчера_Конвасэл!C:C, 1, FALSE)),"ошибка",0)</f>
        <v>ошибка</v>
      </c>
      <c r="AL571" s="55"/>
      <c r="AM571" s="53" t="e">
        <f>D571-VLOOKUP(C571, Вчера_Конвасэл!C:BL, 2, FALSE)</f>
        <v>#N/A</v>
      </c>
      <c r="AN571" s="53" t="e">
        <f>E571-F571-VLOOKUP(C571, Вчера_Конвасэл!C:BL, 3, FALSE)</f>
        <v>#N/A</v>
      </c>
      <c r="AO571" s="53" t="e">
        <f>K571-L571-VLOOKUP(C571, Вчера_Конвасэл!C:BL, 5, FALSE)</f>
        <v>#N/A</v>
      </c>
      <c r="AP571" s="53" t="e">
        <f>M571-N571-VLOOKUP(C571, Вчера_Конвасэл!C:BL, 7, FALSE)</f>
        <v>#N/A</v>
      </c>
      <c r="AQ571" s="53" t="e">
        <f>O571-P571-VLOOKUP(C571, Вчера_Конвасэл!C:BL, 9, FALSE)</f>
        <v>#N/A</v>
      </c>
      <c r="AR571" s="53" t="e">
        <f>Q571-R571-VLOOKUP(C571, Вчера_Конвасэл!C:BL, 11, FALSE)</f>
        <v>#N/A</v>
      </c>
      <c r="AS571" s="53" t="e">
        <f>S571-T571-VLOOKUP(C571, Вчера_Конвасэл!C:BL, 13, FALSE)</f>
        <v>#N/A</v>
      </c>
      <c r="AT571" s="53" t="e">
        <f>U571-V571-VLOOKUP(C571, Вчера_Конвасэл!C:BL, 15, FALSE)</f>
        <v>#N/A</v>
      </c>
      <c r="AU571" s="53" t="e">
        <f>W571-X571-VLOOKUP(C571, Вчера_Конвасэл!C:BL, 17, FALSE)</f>
        <v>#N/A</v>
      </c>
      <c r="AV571" s="53" t="e">
        <f>Y571-Z571-VLOOKUP(C571, Вчера_Конвасэл!C:BL, 19, FALSE)</f>
        <v>#N/A</v>
      </c>
      <c r="AW571" s="53" t="e">
        <f>AA571-AB571-VLOOKUP(C571, Вчера_Конвасэл!C:BL, 21, FALSE)</f>
        <v>#N/A</v>
      </c>
      <c r="AX571" s="53" t="e">
        <f>AC571-AD571-VLOOKUP(C571, Вчера_Конвасэл!C:BL, 23, FALSE)</f>
        <v>#N/A</v>
      </c>
      <c r="AY571" s="53" t="e">
        <f>VLOOKUP(C571, Вчера_Конвасэл!C:BL, 26, FALSE)+F571-Z571-AD571-AG571</f>
        <v>#N/A</v>
      </c>
      <c r="AZ571" s="53" t="e">
        <f>AE571-VLOOKUP(C571, Вчера_Конвасэл!C:BL, 25, FALSE)</f>
        <v>#N/A</v>
      </c>
    </row>
    <row r="572" spans="1:52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3">
        <f t="shared" si="17"/>
        <v>0</v>
      </c>
      <c r="AJ572" s="53">
        <f t="shared" si="18"/>
        <v>0</v>
      </c>
      <c r="AK572" s="53" t="str">
        <f>IF(ISNA(VLOOKUP(C572,Вчера_Конвасэл!C:C, 1, FALSE)),"ошибка",0)</f>
        <v>ошибка</v>
      </c>
      <c r="AL572" s="55"/>
      <c r="AM572" s="53" t="e">
        <f>D572-VLOOKUP(C572, Вчера_Конвасэл!C:BL, 2, FALSE)</f>
        <v>#N/A</v>
      </c>
      <c r="AN572" s="53" t="e">
        <f>E572-F572-VLOOKUP(C572, Вчера_Конвасэл!C:BL, 3, FALSE)</f>
        <v>#N/A</v>
      </c>
      <c r="AO572" s="53" t="e">
        <f>K572-L572-VLOOKUP(C572, Вчера_Конвасэл!C:BL, 5, FALSE)</f>
        <v>#N/A</v>
      </c>
      <c r="AP572" s="53" t="e">
        <f>M572-N572-VLOOKUP(C572, Вчера_Конвасэл!C:BL, 7, FALSE)</f>
        <v>#N/A</v>
      </c>
      <c r="AQ572" s="53" t="e">
        <f>O572-P572-VLOOKUP(C572, Вчера_Конвасэл!C:BL, 9, FALSE)</f>
        <v>#N/A</v>
      </c>
      <c r="AR572" s="53" t="e">
        <f>Q572-R572-VLOOKUP(C572, Вчера_Конвасэл!C:BL, 11, FALSE)</f>
        <v>#N/A</v>
      </c>
      <c r="AS572" s="53" t="e">
        <f>S572-T572-VLOOKUP(C572, Вчера_Конвасэл!C:BL, 13, FALSE)</f>
        <v>#N/A</v>
      </c>
      <c r="AT572" s="53" t="e">
        <f>U572-V572-VLOOKUP(C572, Вчера_Конвасэл!C:BL, 15, FALSE)</f>
        <v>#N/A</v>
      </c>
      <c r="AU572" s="53" t="e">
        <f>W572-X572-VLOOKUP(C572, Вчера_Конвасэл!C:BL, 17, FALSE)</f>
        <v>#N/A</v>
      </c>
      <c r="AV572" s="53" t="e">
        <f>Y572-Z572-VLOOKUP(C572, Вчера_Конвасэл!C:BL, 19, FALSE)</f>
        <v>#N/A</v>
      </c>
      <c r="AW572" s="53" t="e">
        <f>AA572-AB572-VLOOKUP(C572, Вчера_Конвасэл!C:BL, 21, FALSE)</f>
        <v>#N/A</v>
      </c>
      <c r="AX572" s="53" t="e">
        <f>AC572-AD572-VLOOKUP(C572, Вчера_Конвасэл!C:BL, 23, FALSE)</f>
        <v>#N/A</v>
      </c>
      <c r="AY572" s="53" t="e">
        <f>VLOOKUP(C572, Вчера_Конвасэл!C:BL, 26, FALSE)+F572-Z572-AD572-AG572</f>
        <v>#N/A</v>
      </c>
      <c r="AZ572" s="53" t="e">
        <f>AE572-VLOOKUP(C572, Вчера_Конвасэл!C:BL, 25, FALSE)</f>
        <v>#N/A</v>
      </c>
    </row>
    <row r="573" spans="1:52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3">
        <f t="shared" si="17"/>
        <v>0</v>
      </c>
      <c r="AJ573" s="53">
        <f t="shared" si="18"/>
        <v>0</v>
      </c>
      <c r="AK573" s="53" t="str">
        <f>IF(ISNA(VLOOKUP(C573,Вчера_Конвасэл!C:C, 1, FALSE)),"ошибка",0)</f>
        <v>ошибка</v>
      </c>
      <c r="AL573" s="55"/>
      <c r="AM573" s="53" t="e">
        <f>D573-VLOOKUP(C573, Вчера_Конвасэл!C:BL, 2, FALSE)</f>
        <v>#N/A</v>
      </c>
      <c r="AN573" s="53" t="e">
        <f>E573-F573-VLOOKUP(C573, Вчера_Конвасэл!C:BL, 3, FALSE)</f>
        <v>#N/A</v>
      </c>
      <c r="AO573" s="53" t="e">
        <f>K573-L573-VLOOKUP(C573, Вчера_Конвасэл!C:BL, 5, FALSE)</f>
        <v>#N/A</v>
      </c>
      <c r="AP573" s="53" t="e">
        <f>M573-N573-VLOOKUP(C573, Вчера_Конвасэл!C:BL, 7, FALSE)</f>
        <v>#N/A</v>
      </c>
      <c r="AQ573" s="53" t="e">
        <f>O573-P573-VLOOKUP(C573, Вчера_Конвасэл!C:BL, 9, FALSE)</f>
        <v>#N/A</v>
      </c>
      <c r="AR573" s="53" t="e">
        <f>Q573-R573-VLOOKUP(C573, Вчера_Конвасэл!C:BL, 11, FALSE)</f>
        <v>#N/A</v>
      </c>
      <c r="AS573" s="53" t="e">
        <f>S573-T573-VLOOKUP(C573, Вчера_Конвасэл!C:BL, 13, FALSE)</f>
        <v>#N/A</v>
      </c>
      <c r="AT573" s="53" t="e">
        <f>U573-V573-VLOOKUP(C573, Вчера_Конвасэл!C:BL, 15, FALSE)</f>
        <v>#N/A</v>
      </c>
      <c r="AU573" s="53" t="e">
        <f>W573-X573-VLOOKUP(C573, Вчера_Конвасэл!C:BL, 17, FALSE)</f>
        <v>#N/A</v>
      </c>
      <c r="AV573" s="53" t="e">
        <f>Y573-Z573-VLOOKUP(C573, Вчера_Конвасэл!C:BL, 19, FALSE)</f>
        <v>#N/A</v>
      </c>
      <c r="AW573" s="53" t="e">
        <f>AA573-AB573-VLOOKUP(C573, Вчера_Конвасэл!C:BL, 21, FALSE)</f>
        <v>#N/A</v>
      </c>
      <c r="AX573" s="53" t="e">
        <f>AC573-AD573-VLOOKUP(C573, Вчера_Конвасэл!C:BL, 23, FALSE)</f>
        <v>#N/A</v>
      </c>
      <c r="AY573" s="53" t="e">
        <f>VLOOKUP(C573, Вчера_Конвасэл!C:BL, 26, FALSE)+F573-Z573-AD573-AG573</f>
        <v>#N/A</v>
      </c>
      <c r="AZ573" s="53" t="e">
        <f>AE573-VLOOKUP(C573, Вчера_Конвасэл!C:BL, 25, FALSE)</f>
        <v>#N/A</v>
      </c>
    </row>
    <row r="574" spans="1:52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3">
        <f t="shared" si="17"/>
        <v>0</v>
      </c>
      <c r="AJ574" s="53">
        <f t="shared" si="18"/>
        <v>0</v>
      </c>
      <c r="AK574" s="53" t="str">
        <f>IF(ISNA(VLOOKUP(C574,Вчера_Конвасэл!C:C, 1, FALSE)),"ошибка",0)</f>
        <v>ошибка</v>
      </c>
      <c r="AL574" s="55"/>
      <c r="AM574" s="53" t="e">
        <f>D574-VLOOKUP(C574, Вчера_Конвасэл!C:BL, 2, FALSE)</f>
        <v>#N/A</v>
      </c>
      <c r="AN574" s="53" t="e">
        <f>E574-F574-VLOOKUP(C574, Вчера_Конвасэл!C:BL, 3, FALSE)</f>
        <v>#N/A</v>
      </c>
      <c r="AO574" s="53" t="e">
        <f>K574-L574-VLOOKUP(C574, Вчера_Конвасэл!C:BL, 5, FALSE)</f>
        <v>#N/A</v>
      </c>
      <c r="AP574" s="53" t="e">
        <f>M574-N574-VLOOKUP(C574, Вчера_Конвасэл!C:BL, 7, FALSE)</f>
        <v>#N/A</v>
      </c>
      <c r="AQ574" s="53" t="e">
        <f>O574-P574-VLOOKUP(C574, Вчера_Конвасэл!C:BL, 9, FALSE)</f>
        <v>#N/A</v>
      </c>
      <c r="AR574" s="53" t="e">
        <f>Q574-R574-VLOOKUP(C574, Вчера_Конвасэл!C:BL, 11, FALSE)</f>
        <v>#N/A</v>
      </c>
      <c r="AS574" s="53" t="e">
        <f>S574-T574-VLOOKUP(C574, Вчера_Конвасэл!C:BL, 13, FALSE)</f>
        <v>#N/A</v>
      </c>
      <c r="AT574" s="53" t="e">
        <f>U574-V574-VLOOKUP(C574, Вчера_Конвасэл!C:BL, 15, FALSE)</f>
        <v>#N/A</v>
      </c>
      <c r="AU574" s="53" t="e">
        <f>W574-X574-VLOOKUP(C574, Вчера_Конвасэл!C:BL, 17, FALSE)</f>
        <v>#N/A</v>
      </c>
      <c r="AV574" s="53" t="e">
        <f>Y574-Z574-VLOOKUP(C574, Вчера_Конвасэл!C:BL, 19, FALSE)</f>
        <v>#N/A</v>
      </c>
      <c r="AW574" s="53" t="e">
        <f>AA574-AB574-VLOOKUP(C574, Вчера_Конвасэл!C:BL, 21, FALSE)</f>
        <v>#N/A</v>
      </c>
      <c r="AX574" s="53" t="e">
        <f>AC574-AD574-VLOOKUP(C574, Вчера_Конвасэл!C:BL, 23, FALSE)</f>
        <v>#N/A</v>
      </c>
      <c r="AY574" s="53" t="e">
        <f>VLOOKUP(C574, Вчера_Конвасэл!C:BL, 26, FALSE)+F574-Z574-AD574-AG574</f>
        <v>#N/A</v>
      </c>
      <c r="AZ574" s="53" t="e">
        <f>AE574-VLOOKUP(C574, Вчера_Конвасэл!C:BL, 25, FALSE)</f>
        <v>#N/A</v>
      </c>
    </row>
    <row r="575" spans="1:52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3">
        <f t="shared" si="17"/>
        <v>0</v>
      </c>
      <c r="AJ575" s="53">
        <f t="shared" si="18"/>
        <v>0</v>
      </c>
      <c r="AK575" s="53" t="str">
        <f>IF(ISNA(VLOOKUP(C575,Вчера_Конвасэл!C:C, 1, FALSE)),"ошибка",0)</f>
        <v>ошибка</v>
      </c>
      <c r="AL575" s="55"/>
      <c r="AM575" s="53" t="e">
        <f>D575-VLOOKUP(C575, Вчера_Конвасэл!C:BL, 2, FALSE)</f>
        <v>#N/A</v>
      </c>
      <c r="AN575" s="53" t="e">
        <f>E575-F575-VLOOKUP(C575, Вчера_Конвасэл!C:BL, 3, FALSE)</f>
        <v>#N/A</v>
      </c>
      <c r="AO575" s="53" t="e">
        <f>K575-L575-VLOOKUP(C575, Вчера_Конвасэл!C:BL, 5, FALSE)</f>
        <v>#N/A</v>
      </c>
      <c r="AP575" s="53" t="e">
        <f>M575-N575-VLOOKUP(C575, Вчера_Конвасэл!C:BL, 7, FALSE)</f>
        <v>#N/A</v>
      </c>
      <c r="AQ575" s="53" t="e">
        <f>O575-P575-VLOOKUP(C575, Вчера_Конвасэл!C:BL, 9, FALSE)</f>
        <v>#N/A</v>
      </c>
      <c r="AR575" s="53" t="e">
        <f>Q575-R575-VLOOKUP(C575, Вчера_Конвасэл!C:BL, 11, FALSE)</f>
        <v>#N/A</v>
      </c>
      <c r="AS575" s="53" t="e">
        <f>S575-T575-VLOOKUP(C575, Вчера_Конвасэл!C:BL, 13, FALSE)</f>
        <v>#N/A</v>
      </c>
      <c r="AT575" s="53" t="e">
        <f>U575-V575-VLOOKUP(C575, Вчера_Конвасэл!C:BL, 15, FALSE)</f>
        <v>#N/A</v>
      </c>
      <c r="AU575" s="53" t="e">
        <f>W575-X575-VLOOKUP(C575, Вчера_Конвасэл!C:BL, 17, FALSE)</f>
        <v>#N/A</v>
      </c>
      <c r="AV575" s="53" t="e">
        <f>Y575-Z575-VLOOKUP(C575, Вчера_Конвасэл!C:BL, 19, FALSE)</f>
        <v>#N/A</v>
      </c>
      <c r="AW575" s="53" t="e">
        <f>AA575-AB575-VLOOKUP(C575, Вчера_Конвасэл!C:BL, 21, FALSE)</f>
        <v>#N/A</v>
      </c>
      <c r="AX575" s="53" t="e">
        <f>AC575-AD575-VLOOKUP(C575, Вчера_Конвасэл!C:BL, 23, FALSE)</f>
        <v>#N/A</v>
      </c>
      <c r="AY575" s="53" t="e">
        <f>VLOOKUP(C575, Вчера_Конвасэл!C:BL, 26, FALSE)+F575-Z575-AD575-AG575</f>
        <v>#N/A</v>
      </c>
      <c r="AZ575" s="53" t="e">
        <f>AE575-VLOOKUP(C575, Вчера_Конвасэл!C:BL, 25, FALSE)</f>
        <v>#N/A</v>
      </c>
    </row>
    <row r="576" spans="1:52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3">
        <f t="shared" si="17"/>
        <v>0</v>
      </c>
      <c r="AJ576" s="53">
        <f t="shared" si="18"/>
        <v>0</v>
      </c>
      <c r="AK576" s="53" t="str">
        <f>IF(ISNA(VLOOKUP(C576,Вчера_Конвасэл!C:C, 1, FALSE)),"ошибка",0)</f>
        <v>ошибка</v>
      </c>
      <c r="AL576" s="55"/>
      <c r="AM576" s="53" t="e">
        <f>D576-VLOOKUP(C576, Вчера_Конвасэл!C:BL, 2, FALSE)</f>
        <v>#N/A</v>
      </c>
      <c r="AN576" s="53" t="e">
        <f>E576-F576-VLOOKUP(C576, Вчера_Конвасэл!C:BL, 3, FALSE)</f>
        <v>#N/A</v>
      </c>
      <c r="AO576" s="53" t="e">
        <f>K576-L576-VLOOKUP(C576, Вчера_Конвасэл!C:BL, 5, FALSE)</f>
        <v>#N/A</v>
      </c>
      <c r="AP576" s="53" t="e">
        <f>M576-N576-VLOOKUP(C576, Вчера_Конвасэл!C:BL, 7, FALSE)</f>
        <v>#N/A</v>
      </c>
      <c r="AQ576" s="53" t="e">
        <f>O576-P576-VLOOKUP(C576, Вчера_Конвасэл!C:BL, 9, FALSE)</f>
        <v>#N/A</v>
      </c>
      <c r="AR576" s="53" t="e">
        <f>Q576-R576-VLOOKUP(C576, Вчера_Конвасэл!C:BL, 11, FALSE)</f>
        <v>#N/A</v>
      </c>
      <c r="AS576" s="53" t="e">
        <f>S576-T576-VLOOKUP(C576, Вчера_Конвасэл!C:BL, 13, FALSE)</f>
        <v>#N/A</v>
      </c>
      <c r="AT576" s="53" t="e">
        <f>U576-V576-VLOOKUP(C576, Вчера_Конвасэл!C:BL, 15, FALSE)</f>
        <v>#N/A</v>
      </c>
      <c r="AU576" s="53" t="e">
        <f>W576-X576-VLOOKUP(C576, Вчера_Конвасэл!C:BL, 17, FALSE)</f>
        <v>#N/A</v>
      </c>
      <c r="AV576" s="53" t="e">
        <f>Y576-Z576-VLOOKUP(C576, Вчера_Конвасэл!C:BL, 19, FALSE)</f>
        <v>#N/A</v>
      </c>
      <c r="AW576" s="53" t="e">
        <f>AA576-AB576-VLOOKUP(C576, Вчера_Конвасэл!C:BL, 21, FALSE)</f>
        <v>#N/A</v>
      </c>
      <c r="AX576" s="53" t="e">
        <f>AC576-AD576-VLOOKUP(C576, Вчера_Конвасэл!C:BL, 23, FALSE)</f>
        <v>#N/A</v>
      </c>
      <c r="AY576" s="53" t="e">
        <f>VLOOKUP(C576, Вчера_Конвасэл!C:BL, 26, FALSE)+F576-Z576-AD576-AG576</f>
        <v>#N/A</v>
      </c>
      <c r="AZ576" s="53" t="e">
        <f>AE576-VLOOKUP(C576, Вчера_Конвасэл!C:BL, 25, FALSE)</f>
        <v>#N/A</v>
      </c>
    </row>
    <row r="577" spans="1:52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3">
        <f t="shared" si="17"/>
        <v>0</v>
      </c>
      <c r="AJ577" s="53">
        <f t="shared" si="18"/>
        <v>0</v>
      </c>
      <c r="AK577" s="53" t="str">
        <f>IF(ISNA(VLOOKUP(C577,Вчера_Конвасэл!C:C, 1, FALSE)),"ошибка",0)</f>
        <v>ошибка</v>
      </c>
      <c r="AL577" s="55"/>
      <c r="AM577" s="53" t="e">
        <f>D577-VLOOKUP(C577, Вчера_Конвасэл!C:BL, 2, FALSE)</f>
        <v>#N/A</v>
      </c>
      <c r="AN577" s="53" t="e">
        <f>E577-F577-VLOOKUP(C577, Вчера_Конвасэл!C:BL, 3, FALSE)</f>
        <v>#N/A</v>
      </c>
      <c r="AO577" s="53" t="e">
        <f>K577-L577-VLOOKUP(C577, Вчера_Конвасэл!C:BL, 5, FALSE)</f>
        <v>#N/A</v>
      </c>
      <c r="AP577" s="53" t="e">
        <f>M577-N577-VLOOKUP(C577, Вчера_Конвасэл!C:BL, 7, FALSE)</f>
        <v>#N/A</v>
      </c>
      <c r="AQ577" s="53" t="e">
        <f>O577-P577-VLOOKUP(C577, Вчера_Конвасэл!C:BL, 9, FALSE)</f>
        <v>#N/A</v>
      </c>
      <c r="AR577" s="53" t="e">
        <f>Q577-R577-VLOOKUP(C577, Вчера_Конвасэл!C:BL, 11, FALSE)</f>
        <v>#N/A</v>
      </c>
      <c r="AS577" s="53" t="e">
        <f>S577-T577-VLOOKUP(C577, Вчера_Конвасэл!C:BL, 13, FALSE)</f>
        <v>#N/A</v>
      </c>
      <c r="AT577" s="53" t="e">
        <f>U577-V577-VLOOKUP(C577, Вчера_Конвасэл!C:BL, 15, FALSE)</f>
        <v>#N/A</v>
      </c>
      <c r="AU577" s="53" t="e">
        <f>W577-X577-VLOOKUP(C577, Вчера_Конвасэл!C:BL, 17, FALSE)</f>
        <v>#N/A</v>
      </c>
      <c r="AV577" s="53" t="e">
        <f>Y577-Z577-VLOOKUP(C577, Вчера_Конвасэл!C:BL, 19, FALSE)</f>
        <v>#N/A</v>
      </c>
      <c r="AW577" s="53" t="e">
        <f>AA577-AB577-VLOOKUP(C577, Вчера_Конвасэл!C:BL, 21, FALSE)</f>
        <v>#N/A</v>
      </c>
      <c r="AX577" s="53" t="e">
        <f>AC577-AD577-VLOOKUP(C577, Вчера_Конвасэл!C:BL, 23, FALSE)</f>
        <v>#N/A</v>
      </c>
      <c r="AY577" s="53" t="e">
        <f>VLOOKUP(C577, Вчера_Конвасэл!C:BL, 26, FALSE)+F577-Z577-AD577-AG577</f>
        <v>#N/A</v>
      </c>
      <c r="AZ577" s="53" t="e">
        <f>AE577-VLOOKUP(C577, Вчера_Конвасэл!C:BL, 25, FALSE)</f>
        <v>#N/A</v>
      </c>
    </row>
    <row r="578" spans="1:52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3">
        <f t="shared" si="17"/>
        <v>0</v>
      </c>
      <c r="AJ578" s="53">
        <f t="shared" si="18"/>
        <v>0</v>
      </c>
      <c r="AK578" s="53" t="str">
        <f>IF(ISNA(VLOOKUP(C578,Вчера_Конвасэл!C:C, 1, FALSE)),"ошибка",0)</f>
        <v>ошибка</v>
      </c>
      <c r="AL578" s="55"/>
      <c r="AM578" s="53" t="e">
        <f>D578-VLOOKUP(C578, Вчера_Конвасэл!C:BL, 2, FALSE)</f>
        <v>#N/A</v>
      </c>
      <c r="AN578" s="53" t="e">
        <f>E578-F578-VLOOKUP(C578, Вчера_Конвасэл!C:BL, 3, FALSE)</f>
        <v>#N/A</v>
      </c>
      <c r="AO578" s="53" t="e">
        <f>K578-L578-VLOOKUP(C578, Вчера_Конвасэл!C:BL, 5, FALSE)</f>
        <v>#N/A</v>
      </c>
      <c r="AP578" s="53" t="e">
        <f>M578-N578-VLOOKUP(C578, Вчера_Конвасэл!C:BL, 7, FALSE)</f>
        <v>#N/A</v>
      </c>
      <c r="AQ578" s="53" t="e">
        <f>O578-P578-VLOOKUP(C578, Вчера_Конвасэл!C:BL, 9, FALSE)</f>
        <v>#N/A</v>
      </c>
      <c r="AR578" s="53" t="e">
        <f>Q578-R578-VLOOKUP(C578, Вчера_Конвасэл!C:BL, 11, FALSE)</f>
        <v>#N/A</v>
      </c>
      <c r="AS578" s="53" t="e">
        <f>S578-T578-VLOOKUP(C578, Вчера_Конвасэл!C:BL, 13, FALSE)</f>
        <v>#N/A</v>
      </c>
      <c r="AT578" s="53" t="e">
        <f>U578-V578-VLOOKUP(C578, Вчера_Конвасэл!C:BL, 15, FALSE)</f>
        <v>#N/A</v>
      </c>
      <c r="AU578" s="53" t="e">
        <f>W578-X578-VLOOKUP(C578, Вчера_Конвасэл!C:BL, 17, FALSE)</f>
        <v>#N/A</v>
      </c>
      <c r="AV578" s="53" t="e">
        <f>Y578-Z578-VLOOKUP(C578, Вчера_Конвасэл!C:BL, 19, FALSE)</f>
        <v>#N/A</v>
      </c>
      <c r="AW578" s="53" t="e">
        <f>AA578-AB578-VLOOKUP(C578, Вчера_Конвасэл!C:BL, 21, FALSE)</f>
        <v>#N/A</v>
      </c>
      <c r="AX578" s="53" t="e">
        <f>AC578-AD578-VLOOKUP(C578, Вчера_Конвасэл!C:BL, 23, FALSE)</f>
        <v>#N/A</v>
      </c>
      <c r="AY578" s="53" t="e">
        <f>VLOOKUP(C578, Вчера_Конвасэл!C:BL, 26, FALSE)+F578-Z578-AD578-AG578</f>
        <v>#N/A</v>
      </c>
      <c r="AZ578" s="53" t="e">
        <f>AE578-VLOOKUP(C578, Вчера_Конвасэл!C:BL, 25, FALSE)</f>
        <v>#N/A</v>
      </c>
    </row>
    <row r="579" spans="1:52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3">
        <f t="shared" si="17"/>
        <v>0</v>
      </c>
      <c r="AJ579" s="53">
        <f t="shared" si="18"/>
        <v>0</v>
      </c>
      <c r="AK579" s="53" t="str">
        <f>IF(ISNA(VLOOKUP(C579,Вчера_Конвасэл!C:C, 1, FALSE)),"ошибка",0)</f>
        <v>ошибка</v>
      </c>
      <c r="AL579" s="55"/>
      <c r="AM579" s="53" t="e">
        <f>D579-VLOOKUP(C579, Вчера_Конвасэл!C:BL, 2, FALSE)</f>
        <v>#N/A</v>
      </c>
      <c r="AN579" s="53" t="e">
        <f>E579-F579-VLOOKUP(C579, Вчера_Конвасэл!C:BL, 3, FALSE)</f>
        <v>#N/A</v>
      </c>
      <c r="AO579" s="53" t="e">
        <f>K579-L579-VLOOKUP(C579, Вчера_Конвасэл!C:BL, 5, FALSE)</f>
        <v>#N/A</v>
      </c>
      <c r="AP579" s="53" t="e">
        <f>M579-N579-VLOOKUP(C579, Вчера_Конвасэл!C:BL, 7, FALSE)</f>
        <v>#N/A</v>
      </c>
      <c r="AQ579" s="53" t="e">
        <f>O579-P579-VLOOKUP(C579, Вчера_Конвасэл!C:BL, 9, FALSE)</f>
        <v>#N/A</v>
      </c>
      <c r="AR579" s="53" t="e">
        <f>Q579-R579-VLOOKUP(C579, Вчера_Конвасэл!C:BL, 11, FALSE)</f>
        <v>#N/A</v>
      </c>
      <c r="AS579" s="53" t="e">
        <f>S579-T579-VLOOKUP(C579, Вчера_Конвасэл!C:BL, 13, FALSE)</f>
        <v>#N/A</v>
      </c>
      <c r="AT579" s="53" t="e">
        <f>U579-V579-VLOOKUP(C579, Вчера_Конвасэл!C:BL, 15, FALSE)</f>
        <v>#N/A</v>
      </c>
      <c r="AU579" s="53" t="e">
        <f>W579-X579-VLOOKUP(C579, Вчера_Конвасэл!C:BL, 17, FALSE)</f>
        <v>#N/A</v>
      </c>
      <c r="AV579" s="53" t="e">
        <f>Y579-Z579-VLOOKUP(C579, Вчера_Конвасэл!C:BL, 19, FALSE)</f>
        <v>#N/A</v>
      </c>
      <c r="AW579" s="53" t="e">
        <f>AA579-AB579-VLOOKUP(C579, Вчера_Конвасэл!C:BL, 21, FALSE)</f>
        <v>#N/A</v>
      </c>
      <c r="AX579" s="53" t="e">
        <f>AC579-AD579-VLOOKUP(C579, Вчера_Конвасэл!C:BL, 23, FALSE)</f>
        <v>#N/A</v>
      </c>
      <c r="AY579" s="53" t="e">
        <f>VLOOKUP(C579, Вчера_Конвасэл!C:BL, 26, FALSE)+F579-Z579-AD579-AG579</f>
        <v>#N/A</v>
      </c>
      <c r="AZ579" s="53" t="e">
        <f>AE579-VLOOKUP(C579, Вчера_Конвасэл!C:BL, 25, FALSE)</f>
        <v>#N/A</v>
      </c>
    </row>
    <row r="580" spans="1:52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3">
        <f t="shared" ref="AI580:AI643" si="19">E580-Y580-AC580</f>
        <v>0</v>
      </c>
      <c r="AJ580" s="53">
        <f t="shared" ref="AJ580:AJ643" si="20">E580-AA580</f>
        <v>0</v>
      </c>
      <c r="AK580" s="53" t="str">
        <f>IF(ISNA(VLOOKUP(C580,Вчера_Конвасэл!C:C, 1, FALSE)),"ошибка",0)</f>
        <v>ошибка</v>
      </c>
      <c r="AL580" s="55"/>
      <c r="AM580" s="53" t="e">
        <f>D580-VLOOKUP(C580, Вчера_Конвасэл!C:BL, 2, FALSE)</f>
        <v>#N/A</v>
      </c>
      <c r="AN580" s="53" t="e">
        <f>E580-F580-VLOOKUP(C580, Вчера_Конвасэл!C:BL, 3, FALSE)</f>
        <v>#N/A</v>
      </c>
      <c r="AO580" s="53" t="e">
        <f>K580-L580-VLOOKUP(C580, Вчера_Конвасэл!C:BL, 5, FALSE)</f>
        <v>#N/A</v>
      </c>
      <c r="AP580" s="53" t="e">
        <f>M580-N580-VLOOKUP(C580, Вчера_Конвасэл!C:BL, 7, FALSE)</f>
        <v>#N/A</v>
      </c>
      <c r="AQ580" s="53" t="e">
        <f>O580-P580-VLOOKUP(C580, Вчера_Конвасэл!C:BL, 9, FALSE)</f>
        <v>#N/A</v>
      </c>
      <c r="AR580" s="53" t="e">
        <f>Q580-R580-VLOOKUP(C580, Вчера_Конвасэл!C:BL, 11, FALSE)</f>
        <v>#N/A</v>
      </c>
      <c r="AS580" s="53" t="e">
        <f>S580-T580-VLOOKUP(C580, Вчера_Конвасэл!C:BL, 13, FALSE)</f>
        <v>#N/A</v>
      </c>
      <c r="AT580" s="53" t="e">
        <f>U580-V580-VLOOKUP(C580, Вчера_Конвасэл!C:BL, 15, FALSE)</f>
        <v>#N/A</v>
      </c>
      <c r="AU580" s="53" t="e">
        <f>W580-X580-VLOOKUP(C580, Вчера_Конвасэл!C:BL, 17, FALSE)</f>
        <v>#N/A</v>
      </c>
      <c r="AV580" s="53" t="e">
        <f>Y580-Z580-VLOOKUP(C580, Вчера_Конвасэл!C:BL, 19, FALSE)</f>
        <v>#N/A</v>
      </c>
      <c r="AW580" s="53" t="e">
        <f>AA580-AB580-VLOOKUP(C580, Вчера_Конвасэл!C:BL, 21, FALSE)</f>
        <v>#N/A</v>
      </c>
      <c r="AX580" s="53" t="e">
        <f>AC580-AD580-VLOOKUP(C580, Вчера_Конвасэл!C:BL, 23, FALSE)</f>
        <v>#N/A</v>
      </c>
      <c r="AY580" s="53" t="e">
        <f>VLOOKUP(C580, Вчера_Конвасэл!C:BL, 26, FALSE)+F580-Z580-AD580-AG580</f>
        <v>#N/A</v>
      </c>
      <c r="AZ580" s="53" t="e">
        <f>AE580-VLOOKUP(C580, Вчера_Конвасэл!C:BL, 25, FALSE)</f>
        <v>#N/A</v>
      </c>
    </row>
    <row r="581" spans="1:52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3">
        <f t="shared" si="19"/>
        <v>0</v>
      </c>
      <c r="AJ581" s="53">
        <f t="shared" si="20"/>
        <v>0</v>
      </c>
      <c r="AK581" s="53" t="str">
        <f>IF(ISNA(VLOOKUP(C581,Вчера_Конвасэл!C:C, 1, FALSE)),"ошибка",0)</f>
        <v>ошибка</v>
      </c>
      <c r="AL581" s="55"/>
      <c r="AM581" s="53" t="e">
        <f>D581-VLOOKUP(C581, Вчера_Конвасэл!C:BL, 2, FALSE)</f>
        <v>#N/A</v>
      </c>
      <c r="AN581" s="53" t="e">
        <f>E581-F581-VLOOKUP(C581, Вчера_Конвасэл!C:BL, 3, FALSE)</f>
        <v>#N/A</v>
      </c>
      <c r="AO581" s="53" t="e">
        <f>K581-L581-VLOOKUP(C581, Вчера_Конвасэл!C:BL, 5, FALSE)</f>
        <v>#N/A</v>
      </c>
      <c r="AP581" s="53" t="e">
        <f>M581-N581-VLOOKUP(C581, Вчера_Конвасэл!C:BL, 7, FALSE)</f>
        <v>#N/A</v>
      </c>
      <c r="AQ581" s="53" t="e">
        <f>O581-P581-VLOOKUP(C581, Вчера_Конвасэл!C:BL, 9, FALSE)</f>
        <v>#N/A</v>
      </c>
      <c r="AR581" s="53" t="e">
        <f>Q581-R581-VLOOKUP(C581, Вчера_Конвасэл!C:BL, 11, FALSE)</f>
        <v>#N/A</v>
      </c>
      <c r="AS581" s="53" t="e">
        <f>S581-T581-VLOOKUP(C581, Вчера_Конвасэл!C:BL, 13, FALSE)</f>
        <v>#N/A</v>
      </c>
      <c r="AT581" s="53" t="e">
        <f>U581-V581-VLOOKUP(C581, Вчера_Конвасэл!C:BL, 15, FALSE)</f>
        <v>#N/A</v>
      </c>
      <c r="AU581" s="53" t="e">
        <f>W581-X581-VLOOKUP(C581, Вчера_Конвасэл!C:BL, 17, FALSE)</f>
        <v>#N/A</v>
      </c>
      <c r="AV581" s="53" t="e">
        <f>Y581-Z581-VLOOKUP(C581, Вчера_Конвасэл!C:BL, 19, FALSE)</f>
        <v>#N/A</v>
      </c>
      <c r="AW581" s="53" t="e">
        <f>AA581-AB581-VLOOKUP(C581, Вчера_Конвасэл!C:BL, 21, FALSE)</f>
        <v>#N/A</v>
      </c>
      <c r="AX581" s="53" t="e">
        <f>AC581-AD581-VLOOKUP(C581, Вчера_Конвасэл!C:BL, 23, FALSE)</f>
        <v>#N/A</v>
      </c>
      <c r="AY581" s="53" t="e">
        <f>VLOOKUP(C581, Вчера_Конвасэл!C:BL, 26, FALSE)+F581-Z581-AD581-AG581</f>
        <v>#N/A</v>
      </c>
      <c r="AZ581" s="53" t="e">
        <f>AE581-VLOOKUP(C581, Вчера_Конвасэл!C:BL, 25, FALSE)</f>
        <v>#N/A</v>
      </c>
    </row>
    <row r="582" spans="1:52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3">
        <f t="shared" si="19"/>
        <v>0</v>
      </c>
      <c r="AJ582" s="53">
        <f t="shared" si="20"/>
        <v>0</v>
      </c>
      <c r="AK582" s="53" t="str">
        <f>IF(ISNA(VLOOKUP(C582,Вчера_Конвасэл!C:C, 1, FALSE)),"ошибка",0)</f>
        <v>ошибка</v>
      </c>
      <c r="AL582" s="55"/>
      <c r="AM582" s="53" t="e">
        <f>D582-VLOOKUP(C582, Вчера_Конвасэл!C:BL, 2, FALSE)</f>
        <v>#N/A</v>
      </c>
      <c r="AN582" s="53" t="e">
        <f>E582-F582-VLOOKUP(C582, Вчера_Конвасэл!C:BL, 3, FALSE)</f>
        <v>#N/A</v>
      </c>
      <c r="AO582" s="53" t="e">
        <f>K582-L582-VLOOKUP(C582, Вчера_Конвасэл!C:BL, 5, FALSE)</f>
        <v>#N/A</v>
      </c>
      <c r="AP582" s="53" t="e">
        <f>M582-N582-VLOOKUP(C582, Вчера_Конвасэл!C:BL, 7, FALSE)</f>
        <v>#N/A</v>
      </c>
      <c r="AQ582" s="53" t="e">
        <f>O582-P582-VLOOKUP(C582, Вчера_Конвасэл!C:BL, 9, FALSE)</f>
        <v>#N/A</v>
      </c>
      <c r="AR582" s="53" t="e">
        <f>Q582-R582-VLOOKUP(C582, Вчера_Конвасэл!C:BL, 11, FALSE)</f>
        <v>#N/A</v>
      </c>
      <c r="AS582" s="53" t="e">
        <f>S582-T582-VLOOKUP(C582, Вчера_Конвасэл!C:BL, 13, FALSE)</f>
        <v>#N/A</v>
      </c>
      <c r="AT582" s="53" t="e">
        <f>U582-V582-VLOOKUP(C582, Вчера_Конвасэл!C:BL, 15, FALSE)</f>
        <v>#N/A</v>
      </c>
      <c r="AU582" s="53" t="e">
        <f>W582-X582-VLOOKUP(C582, Вчера_Конвасэл!C:BL, 17, FALSE)</f>
        <v>#N/A</v>
      </c>
      <c r="AV582" s="53" t="e">
        <f>Y582-Z582-VLOOKUP(C582, Вчера_Конвасэл!C:BL, 19, FALSE)</f>
        <v>#N/A</v>
      </c>
      <c r="AW582" s="53" t="e">
        <f>AA582-AB582-VLOOKUP(C582, Вчера_Конвасэл!C:BL, 21, FALSE)</f>
        <v>#N/A</v>
      </c>
      <c r="AX582" s="53" t="e">
        <f>AC582-AD582-VLOOKUP(C582, Вчера_Конвасэл!C:BL, 23, FALSE)</f>
        <v>#N/A</v>
      </c>
      <c r="AY582" s="53" t="e">
        <f>VLOOKUP(C582, Вчера_Конвасэл!C:BL, 26, FALSE)+F582-Z582-AD582-AG582</f>
        <v>#N/A</v>
      </c>
      <c r="AZ582" s="53" t="e">
        <f>AE582-VLOOKUP(C582, Вчера_Конвасэл!C:BL, 25, FALSE)</f>
        <v>#N/A</v>
      </c>
    </row>
    <row r="583" spans="1:52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3">
        <f t="shared" si="19"/>
        <v>0</v>
      </c>
      <c r="AJ583" s="53">
        <f t="shared" si="20"/>
        <v>0</v>
      </c>
      <c r="AK583" s="53" t="str">
        <f>IF(ISNA(VLOOKUP(C583,Вчера_Конвасэл!C:C, 1, FALSE)),"ошибка",0)</f>
        <v>ошибка</v>
      </c>
      <c r="AL583" s="55"/>
      <c r="AM583" s="53" t="e">
        <f>D583-VLOOKUP(C583, Вчера_Конвасэл!C:BL, 2, FALSE)</f>
        <v>#N/A</v>
      </c>
      <c r="AN583" s="53" t="e">
        <f>E583-F583-VLOOKUP(C583, Вчера_Конвасэл!C:BL, 3, FALSE)</f>
        <v>#N/A</v>
      </c>
      <c r="AO583" s="53" t="e">
        <f>K583-L583-VLOOKUP(C583, Вчера_Конвасэл!C:BL, 5, FALSE)</f>
        <v>#N/A</v>
      </c>
      <c r="AP583" s="53" t="e">
        <f>M583-N583-VLOOKUP(C583, Вчера_Конвасэл!C:BL, 7, FALSE)</f>
        <v>#N/A</v>
      </c>
      <c r="AQ583" s="53" t="e">
        <f>O583-P583-VLOOKUP(C583, Вчера_Конвасэл!C:BL, 9, FALSE)</f>
        <v>#N/A</v>
      </c>
      <c r="AR583" s="53" t="e">
        <f>Q583-R583-VLOOKUP(C583, Вчера_Конвасэл!C:BL, 11, FALSE)</f>
        <v>#N/A</v>
      </c>
      <c r="AS583" s="53" t="e">
        <f>S583-T583-VLOOKUP(C583, Вчера_Конвасэл!C:BL, 13, FALSE)</f>
        <v>#N/A</v>
      </c>
      <c r="AT583" s="53" t="e">
        <f>U583-V583-VLOOKUP(C583, Вчера_Конвасэл!C:BL, 15, FALSE)</f>
        <v>#N/A</v>
      </c>
      <c r="AU583" s="53" t="e">
        <f>W583-X583-VLOOKUP(C583, Вчера_Конвасэл!C:BL, 17, FALSE)</f>
        <v>#N/A</v>
      </c>
      <c r="AV583" s="53" t="e">
        <f>Y583-Z583-VLOOKUP(C583, Вчера_Конвасэл!C:BL, 19, FALSE)</f>
        <v>#N/A</v>
      </c>
      <c r="AW583" s="53" t="e">
        <f>AA583-AB583-VLOOKUP(C583, Вчера_Конвасэл!C:BL, 21, FALSE)</f>
        <v>#N/A</v>
      </c>
      <c r="AX583" s="53" t="e">
        <f>AC583-AD583-VLOOKUP(C583, Вчера_Конвасэл!C:BL, 23, FALSE)</f>
        <v>#N/A</v>
      </c>
      <c r="AY583" s="53" t="e">
        <f>VLOOKUP(C583, Вчера_Конвасэл!C:BL, 26, FALSE)+F583-Z583-AD583-AG583</f>
        <v>#N/A</v>
      </c>
      <c r="AZ583" s="53" t="e">
        <f>AE583-VLOOKUP(C583, Вчера_Конвасэл!C:BL, 25, FALSE)</f>
        <v>#N/A</v>
      </c>
    </row>
    <row r="584" spans="1:52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3">
        <f t="shared" si="19"/>
        <v>0</v>
      </c>
      <c r="AJ584" s="53">
        <f t="shared" si="20"/>
        <v>0</v>
      </c>
      <c r="AK584" s="53" t="str">
        <f>IF(ISNA(VLOOKUP(C584,Вчера_Конвасэл!C:C, 1, FALSE)),"ошибка",0)</f>
        <v>ошибка</v>
      </c>
      <c r="AL584" s="55"/>
      <c r="AM584" s="53" t="e">
        <f>D584-VLOOKUP(C584, Вчера_Конвасэл!C:BL, 2, FALSE)</f>
        <v>#N/A</v>
      </c>
      <c r="AN584" s="53" t="e">
        <f>E584-F584-VLOOKUP(C584, Вчера_Конвасэл!C:BL, 3, FALSE)</f>
        <v>#N/A</v>
      </c>
      <c r="AO584" s="53" t="e">
        <f>K584-L584-VLOOKUP(C584, Вчера_Конвасэл!C:BL, 5, FALSE)</f>
        <v>#N/A</v>
      </c>
      <c r="AP584" s="53" t="e">
        <f>M584-N584-VLOOKUP(C584, Вчера_Конвасэл!C:BL, 7, FALSE)</f>
        <v>#N/A</v>
      </c>
      <c r="AQ584" s="53" t="e">
        <f>O584-P584-VLOOKUP(C584, Вчера_Конвасэл!C:BL, 9, FALSE)</f>
        <v>#N/A</v>
      </c>
      <c r="AR584" s="53" t="e">
        <f>Q584-R584-VLOOKUP(C584, Вчера_Конвасэл!C:BL, 11, FALSE)</f>
        <v>#N/A</v>
      </c>
      <c r="AS584" s="53" t="e">
        <f>S584-T584-VLOOKUP(C584, Вчера_Конвасэл!C:BL, 13, FALSE)</f>
        <v>#N/A</v>
      </c>
      <c r="AT584" s="53" t="e">
        <f>U584-V584-VLOOKUP(C584, Вчера_Конвасэл!C:BL, 15, FALSE)</f>
        <v>#N/A</v>
      </c>
      <c r="AU584" s="53" t="e">
        <f>W584-X584-VLOOKUP(C584, Вчера_Конвасэл!C:BL, 17, FALSE)</f>
        <v>#N/A</v>
      </c>
      <c r="AV584" s="53" t="e">
        <f>Y584-Z584-VLOOKUP(C584, Вчера_Конвасэл!C:BL, 19, FALSE)</f>
        <v>#N/A</v>
      </c>
      <c r="AW584" s="53" t="e">
        <f>AA584-AB584-VLOOKUP(C584, Вчера_Конвасэл!C:BL, 21, FALSE)</f>
        <v>#N/A</v>
      </c>
      <c r="AX584" s="53" t="e">
        <f>AC584-AD584-VLOOKUP(C584, Вчера_Конвасэл!C:BL, 23, FALSE)</f>
        <v>#N/A</v>
      </c>
      <c r="AY584" s="53" t="e">
        <f>VLOOKUP(C584, Вчера_Конвасэл!C:BL, 26, FALSE)+F584-Z584-AD584-AG584</f>
        <v>#N/A</v>
      </c>
      <c r="AZ584" s="53" t="e">
        <f>AE584-VLOOKUP(C584, Вчера_Конвасэл!C:BL, 25, FALSE)</f>
        <v>#N/A</v>
      </c>
    </row>
    <row r="585" spans="1:52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3">
        <f t="shared" si="19"/>
        <v>0</v>
      </c>
      <c r="AJ585" s="53">
        <f t="shared" si="20"/>
        <v>0</v>
      </c>
      <c r="AK585" s="53" t="str">
        <f>IF(ISNA(VLOOKUP(C585,Вчера_Конвасэл!C:C, 1, FALSE)),"ошибка",0)</f>
        <v>ошибка</v>
      </c>
      <c r="AL585" s="55"/>
      <c r="AM585" s="53" t="e">
        <f>D585-VLOOKUP(C585, Вчера_Конвасэл!C:BL, 2, FALSE)</f>
        <v>#N/A</v>
      </c>
      <c r="AN585" s="53" t="e">
        <f>E585-F585-VLOOKUP(C585, Вчера_Конвасэл!C:BL, 3, FALSE)</f>
        <v>#N/A</v>
      </c>
      <c r="AO585" s="53" t="e">
        <f>K585-L585-VLOOKUP(C585, Вчера_Конвасэл!C:BL, 5, FALSE)</f>
        <v>#N/A</v>
      </c>
      <c r="AP585" s="53" t="e">
        <f>M585-N585-VLOOKUP(C585, Вчера_Конвасэл!C:BL, 7, FALSE)</f>
        <v>#N/A</v>
      </c>
      <c r="AQ585" s="53" t="e">
        <f>O585-P585-VLOOKUP(C585, Вчера_Конвасэл!C:BL, 9, FALSE)</f>
        <v>#N/A</v>
      </c>
      <c r="AR585" s="53" t="e">
        <f>Q585-R585-VLOOKUP(C585, Вчера_Конвасэл!C:BL, 11, FALSE)</f>
        <v>#N/A</v>
      </c>
      <c r="AS585" s="53" t="e">
        <f>S585-T585-VLOOKUP(C585, Вчера_Конвасэл!C:BL, 13, FALSE)</f>
        <v>#N/A</v>
      </c>
      <c r="AT585" s="53" t="e">
        <f>U585-V585-VLOOKUP(C585, Вчера_Конвасэл!C:BL, 15, FALSE)</f>
        <v>#N/A</v>
      </c>
      <c r="AU585" s="53" t="e">
        <f>W585-X585-VLOOKUP(C585, Вчера_Конвасэл!C:BL, 17, FALSE)</f>
        <v>#N/A</v>
      </c>
      <c r="AV585" s="53" t="e">
        <f>Y585-Z585-VLOOKUP(C585, Вчера_Конвасэл!C:BL, 19, FALSE)</f>
        <v>#N/A</v>
      </c>
      <c r="AW585" s="53" t="e">
        <f>AA585-AB585-VLOOKUP(C585, Вчера_Конвасэл!C:BL, 21, FALSE)</f>
        <v>#N/A</v>
      </c>
      <c r="AX585" s="53" t="e">
        <f>AC585-AD585-VLOOKUP(C585, Вчера_Конвасэл!C:BL, 23, FALSE)</f>
        <v>#N/A</v>
      </c>
      <c r="AY585" s="53" t="e">
        <f>VLOOKUP(C585, Вчера_Конвасэл!C:BL, 26, FALSE)+F585-Z585-AD585-AG585</f>
        <v>#N/A</v>
      </c>
      <c r="AZ585" s="53" t="e">
        <f>AE585-VLOOKUP(C585, Вчера_Конвасэл!C:BL, 25, FALSE)</f>
        <v>#N/A</v>
      </c>
    </row>
    <row r="586" spans="1:52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3">
        <f t="shared" si="19"/>
        <v>0</v>
      </c>
      <c r="AJ586" s="53">
        <f t="shared" si="20"/>
        <v>0</v>
      </c>
      <c r="AK586" s="53" t="str">
        <f>IF(ISNA(VLOOKUP(C586,Вчера_Конвасэл!C:C, 1, FALSE)),"ошибка",0)</f>
        <v>ошибка</v>
      </c>
      <c r="AL586" s="55"/>
      <c r="AM586" s="53" t="e">
        <f>D586-VLOOKUP(C586, Вчера_Конвасэл!C:BL, 2, FALSE)</f>
        <v>#N/A</v>
      </c>
      <c r="AN586" s="53" t="e">
        <f>E586-F586-VLOOKUP(C586, Вчера_Конвасэл!C:BL, 3, FALSE)</f>
        <v>#N/A</v>
      </c>
      <c r="AO586" s="53" t="e">
        <f>K586-L586-VLOOKUP(C586, Вчера_Конвасэл!C:BL, 5, FALSE)</f>
        <v>#N/A</v>
      </c>
      <c r="AP586" s="53" t="e">
        <f>M586-N586-VLOOKUP(C586, Вчера_Конвасэл!C:BL, 7, FALSE)</f>
        <v>#N/A</v>
      </c>
      <c r="AQ586" s="53" t="e">
        <f>O586-P586-VLOOKUP(C586, Вчера_Конвасэл!C:BL, 9, FALSE)</f>
        <v>#N/A</v>
      </c>
      <c r="AR586" s="53" t="e">
        <f>Q586-R586-VLOOKUP(C586, Вчера_Конвасэл!C:BL, 11, FALSE)</f>
        <v>#N/A</v>
      </c>
      <c r="AS586" s="53" t="e">
        <f>S586-T586-VLOOKUP(C586, Вчера_Конвасэл!C:BL, 13, FALSE)</f>
        <v>#N/A</v>
      </c>
      <c r="AT586" s="53" t="e">
        <f>U586-V586-VLOOKUP(C586, Вчера_Конвасэл!C:BL, 15, FALSE)</f>
        <v>#N/A</v>
      </c>
      <c r="AU586" s="53" t="e">
        <f>W586-X586-VLOOKUP(C586, Вчера_Конвасэл!C:BL, 17, FALSE)</f>
        <v>#N/A</v>
      </c>
      <c r="AV586" s="53" t="e">
        <f>Y586-Z586-VLOOKUP(C586, Вчера_Конвасэл!C:BL, 19, FALSE)</f>
        <v>#N/A</v>
      </c>
      <c r="AW586" s="53" t="e">
        <f>AA586-AB586-VLOOKUP(C586, Вчера_Конвасэл!C:BL, 21, FALSE)</f>
        <v>#N/A</v>
      </c>
      <c r="AX586" s="53" t="e">
        <f>AC586-AD586-VLOOKUP(C586, Вчера_Конвасэл!C:BL, 23, FALSE)</f>
        <v>#N/A</v>
      </c>
      <c r="AY586" s="53" t="e">
        <f>VLOOKUP(C586, Вчера_Конвасэл!C:BL, 26, FALSE)+F586-Z586-AD586-AG586</f>
        <v>#N/A</v>
      </c>
      <c r="AZ586" s="53" t="e">
        <f>AE586-VLOOKUP(C586, Вчера_Конвасэл!C:BL, 25, FALSE)</f>
        <v>#N/A</v>
      </c>
    </row>
    <row r="587" spans="1:52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3">
        <f t="shared" si="19"/>
        <v>0</v>
      </c>
      <c r="AJ587" s="53">
        <f t="shared" si="20"/>
        <v>0</v>
      </c>
      <c r="AK587" s="53" t="str">
        <f>IF(ISNA(VLOOKUP(C587,Вчера_Конвасэл!C:C, 1, FALSE)),"ошибка",0)</f>
        <v>ошибка</v>
      </c>
      <c r="AL587" s="55"/>
      <c r="AM587" s="53" t="e">
        <f>D587-VLOOKUP(C587, Вчера_Конвасэл!C:BL, 2, FALSE)</f>
        <v>#N/A</v>
      </c>
      <c r="AN587" s="53" t="e">
        <f>E587-F587-VLOOKUP(C587, Вчера_Конвасэл!C:BL, 3, FALSE)</f>
        <v>#N/A</v>
      </c>
      <c r="AO587" s="53" t="e">
        <f>K587-L587-VLOOKUP(C587, Вчера_Конвасэл!C:BL, 5, FALSE)</f>
        <v>#N/A</v>
      </c>
      <c r="AP587" s="53" t="e">
        <f>M587-N587-VLOOKUP(C587, Вчера_Конвасэл!C:BL, 7, FALSE)</f>
        <v>#N/A</v>
      </c>
      <c r="AQ587" s="53" t="e">
        <f>O587-P587-VLOOKUP(C587, Вчера_Конвасэл!C:BL, 9, FALSE)</f>
        <v>#N/A</v>
      </c>
      <c r="AR587" s="53" t="e">
        <f>Q587-R587-VLOOKUP(C587, Вчера_Конвасэл!C:BL, 11, FALSE)</f>
        <v>#N/A</v>
      </c>
      <c r="AS587" s="53" t="e">
        <f>S587-T587-VLOOKUP(C587, Вчера_Конвасэл!C:BL, 13, FALSE)</f>
        <v>#N/A</v>
      </c>
      <c r="AT587" s="53" t="e">
        <f>U587-V587-VLOOKUP(C587, Вчера_Конвасэл!C:BL, 15, FALSE)</f>
        <v>#N/A</v>
      </c>
      <c r="AU587" s="53" t="e">
        <f>W587-X587-VLOOKUP(C587, Вчера_Конвасэл!C:BL, 17, FALSE)</f>
        <v>#N/A</v>
      </c>
      <c r="AV587" s="53" t="e">
        <f>Y587-Z587-VLOOKUP(C587, Вчера_Конвасэл!C:BL, 19, FALSE)</f>
        <v>#N/A</v>
      </c>
      <c r="AW587" s="53" t="e">
        <f>AA587-AB587-VLOOKUP(C587, Вчера_Конвасэл!C:BL, 21, FALSE)</f>
        <v>#N/A</v>
      </c>
      <c r="AX587" s="53" t="e">
        <f>AC587-AD587-VLOOKUP(C587, Вчера_Конвасэл!C:BL, 23, FALSE)</f>
        <v>#N/A</v>
      </c>
      <c r="AY587" s="53" t="e">
        <f>VLOOKUP(C587, Вчера_Конвасэл!C:BL, 26, FALSE)+F587-Z587-AD587-AG587</f>
        <v>#N/A</v>
      </c>
      <c r="AZ587" s="53" t="e">
        <f>AE587-VLOOKUP(C587, Вчера_Конвасэл!C:BL, 25, FALSE)</f>
        <v>#N/A</v>
      </c>
    </row>
    <row r="588" spans="1:52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3">
        <f t="shared" si="19"/>
        <v>0</v>
      </c>
      <c r="AJ588" s="53">
        <f t="shared" si="20"/>
        <v>0</v>
      </c>
      <c r="AK588" s="53" t="str">
        <f>IF(ISNA(VLOOKUP(C588,Вчера_Конвасэл!C:C, 1, FALSE)),"ошибка",0)</f>
        <v>ошибка</v>
      </c>
      <c r="AL588" s="55"/>
      <c r="AM588" s="53" t="e">
        <f>D588-VLOOKUP(C588, Вчера_Конвасэл!C:BL, 2, FALSE)</f>
        <v>#N/A</v>
      </c>
      <c r="AN588" s="53" t="e">
        <f>E588-F588-VLOOKUP(C588, Вчера_Конвасэл!C:BL, 3, FALSE)</f>
        <v>#N/A</v>
      </c>
      <c r="AO588" s="53" t="e">
        <f>K588-L588-VLOOKUP(C588, Вчера_Конвасэл!C:BL, 5, FALSE)</f>
        <v>#N/A</v>
      </c>
      <c r="AP588" s="53" t="e">
        <f>M588-N588-VLOOKUP(C588, Вчера_Конвасэл!C:BL, 7, FALSE)</f>
        <v>#N/A</v>
      </c>
      <c r="AQ588" s="53" t="e">
        <f>O588-P588-VLOOKUP(C588, Вчера_Конвасэл!C:BL, 9, FALSE)</f>
        <v>#N/A</v>
      </c>
      <c r="AR588" s="53" t="e">
        <f>Q588-R588-VLOOKUP(C588, Вчера_Конвасэл!C:BL, 11, FALSE)</f>
        <v>#N/A</v>
      </c>
      <c r="AS588" s="53" t="e">
        <f>S588-T588-VLOOKUP(C588, Вчера_Конвасэл!C:BL, 13, FALSE)</f>
        <v>#N/A</v>
      </c>
      <c r="AT588" s="53" t="e">
        <f>U588-V588-VLOOKUP(C588, Вчера_Конвасэл!C:BL, 15, FALSE)</f>
        <v>#N/A</v>
      </c>
      <c r="AU588" s="53" t="e">
        <f>W588-X588-VLOOKUP(C588, Вчера_Конвасэл!C:BL, 17, FALSE)</f>
        <v>#N/A</v>
      </c>
      <c r="AV588" s="53" t="e">
        <f>Y588-Z588-VLOOKUP(C588, Вчера_Конвасэл!C:BL, 19, FALSE)</f>
        <v>#N/A</v>
      </c>
      <c r="AW588" s="53" t="e">
        <f>AA588-AB588-VLOOKUP(C588, Вчера_Конвасэл!C:BL, 21, FALSE)</f>
        <v>#N/A</v>
      </c>
      <c r="AX588" s="53" t="e">
        <f>AC588-AD588-VLOOKUP(C588, Вчера_Конвасэл!C:BL, 23, FALSE)</f>
        <v>#N/A</v>
      </c>
      <c r="AY588" s="53" t="e">
        <f>VLOOKUP(C588, Вчера_Конвасэл!C:BL, 26, FALSE)+F588-Z588-AD588-AG588</f>
        <v>#N/A</v>
      </c>
      <c r="AZ588" s="53" t="e">
        <f>AE588-VLOOKUP(C588, Вчера_Конвасэл!C:BL, 25, FALSE)</f>
        <v>#N/A</v>
      </c>
    </row>
    <row r="589" spans="1:52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3">
        <f t="shared" si="19"/>
        <v>0</v>
      </c>
      <c r="AJ589" s="53">
        <f t="shared" si="20"/>
        <v>0</v>
      </c>
      <c r="AK589" s="53" t="str">
        <f>IF(ISNA(VLOOKUP(C589,Вчера_Конвасэл!C:C, 1, FALSE)),"ошибка",0)</f>
        <v>ошибка</v>
      </c>
      <c r="AL589" s="55"/>
      <c r="AM589" s="53" t="e">
        <f>D589-VLOOKUP(C589, Вчера_Конвасэл!C:BL, 2, FALSE)</f>
        <v>#N/A</v>
      </c>
      <c r="AN589" s="53" t="e">
        <f>E589-F589-VLOOKUP(C589, Вчера_Конвасэл!C:BL, 3, FALSE)</f>
        <v>#N/A</v>
      </c>
      <c r="AO589" s="53" t="e">
        <f>K589-L589-VLOOKUP(C589, Вчера_Конвасэл!C:BL, 5, FALSE)</f>
        <v>#N/A</v>
      </c>
      <c r="AP589" s="53" t="e">
        <f>M589-N589-VLOOKUP(C589, Вчера_Конвасэл!C:BL, 7, FALSE)</f>
        <v>#N/A</v>
      </c>
      <c r="AQ589" s="53" t="e">
        <f>O589-P589-VLOOKUP(C589, Вчера_Конвасэл!C:BL, 9, FALSE)</f>
        <v>#N/A</v>
      </c>
      <c r="AR589" s="53" t="e">
        <f>Q589-R589-VLOOKUP(C589, Вчера_Конвасэл!C:BL, 11, FALSE)</f>
        <v>#N/A</v>
      </c>
      <c r="AS589" s="53" t="e">
        <f>S589-T589-VLOOKUP(C589, Вчера_Конвасэл!C:BL, 13, FALSE)</f>
        <v>#N/A</v>
      </c>
      <c r="AT589" s="53" t="e">
        <f>U589-V589-VLOOKUP(C589, Вчера_Конвасэл!C:BL, 15, FALSE)</f>
        <v>#N/A</v>
      </c>
      <c r="AU589" s="53" t="e">
        <f>W589-X589-VLOOKUP(C589, Вчера_Конвасэл!C:BL, 17, FALSE)</f>
        <v>#N/A</v>
      </c>
      <c r="AV589" s="53" t="e">
        <f>Y589-Z589-VLOOKUP(C589, Вчера_Конвасэл!C:BL, 19, FALSE)</f>
        <v>#N/A</v>
      </c>
      <c r="AW589" s="53" t="e">
        <f>AA589-AB589-VLOOKUP(C589, Вчера_Конвасэл!C:BL, 21, FALSE)</f>
        <v>#N/A</v>
      </c>
      <c r="AX589" s="53" t="e">
        <f>AC589-AD589-VLOOKUP(C589, Вчера_Конвасэл!C:BL, 23, FALSE)</f>
        <v>#N/A</v>
      </c>
      <c r="AY589" s="53" t="e">
        <f>VLOOKUP(C589, Вчера_Конвасэл!C:BL, 26, FALSE)+F589-Z589-AD589-AG589</f>
        <v>#N/A</v>
      </c>
      <c r="AZ589" s="53" t="e">
        <f>AE589-VLOOKUP(C589, Вчера_Конвасэл!C:BL, 25, FALSE)</f>
        <v>#N/A</v>
      </c>
    </row>
    <row r="590" spans="1:52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3">
        <f t="shared" si="19"/>
        <v>0</v>
      </c>
      <c r="AJ590" s="53">
        <f t="shared" si="20"/>
        <v>0</v>
      </c>
      <c r="AK590" s="53" t="str">
        <f>IF(ISNA(VLOOKUP(C590,Вчера_Конвасэл!C:C, 1, FALSE)),"ошибка",0)</f>
        <v>ошибка</v>
      </c>
      <c r="AL590" s="55"/>
      <c r="AM590" s="53" t="e">
        <f>D590-VLOOKUP(C590, Вчера_Конвасэл!C:BL, 2, FALSE)</f>
        <v>#N/A</v>
      </c>
      <c r="AN590" s="53" t="e">
        <f>E590-F590-VLOOKUP(C590, Вчера_Конвасэл!C:BL, 3, FALSE)</f>
        <v>#N/A</v>
      </c>
      <c r="AO590" s="53" t="e">
        <f>K590-L590-VLOOKUP(C590, Вчера_Конвасэл!C:BL, 5, FALSE)</f>
        <v>#N/A</v>
      </c>
      <c r="AP590" s="53" t="e">
        <f>M590-N590-VLOOKUP(C590, Вчера_Конвасэл!C:BL, 7, FALSE)</f>
        <v>#N/A</v>
      </c>
      <c r="AQ590" s="53" t="e">
        <f>O590-P590-VLOOKUP(C590, Вчера_Конвасэл!C:BL, 9, FALSE)</f>
        <v>#N/A</v>
      </c>
      <c r="AR590" s="53" t="e">
        <f>Q590-R590-VLOOKUP(C590, Вчера_Конвасэл!C:BL, 11, FALSE)</f>
        <v>#N/A</v>
      </c>
      <c r="AS590" s="53" t="e">
        <f>S590-T590-VLOOKUP(C590, Вчера_Конвасэл!C:BL, 13, FALSE)</f>
        <v>#N/A</v>
      </c>
      <c r="AT590" s="53" t="e">
        <f>U590-V590-VLOOKUP(C590, Вчера_Конвасэл!C:BL, 15, FALSE)</f>
        <v>#N/A</v>
      </c>
      <c r="AU590" s="53" t="e">
        <f>W590-X590-VLOOKUP(C590, Вчера_Конвасэл!C:BL, 17, FALSE)</f>
        <v>#N/A</v>
      </c>
      <c r="AV590" s="53" t="e">
        <f>Y590-Z590-VLOOKUP(C590, Вчера_Конвасэл!C:BL, 19, FALSE)</f>
        <v>#N/A</v>
      </c>
      <c r="AW590" s="53" t="e">
        <f>AA590-AB590-VLOOKUP(C590, Вчера_Конвасэл!C:BL, 21, FALSE)</f>
        <v>#N/A</v>
      </c>
      <c r="AX590" s="53" t="e">
        <f>AC590-AD590-VLOOKUP(C590, Вчера_Конвасэл!C:BL, 23, FALSE)</f>
        <v>#N/A</v>
      </c>
      <c r="AY590" s="53" t="e">
        <f>VLOOKUP(C590, Вчера_Конвасэл!C:BL, 26, FALSE)+F590-Z590-AD590-AG590</f>
        <v>#N/A</v>
      </c>
      <c r="AZ590" s="53" t="e">
        <f>AE590-VLOOKUP(C590, Вчера_Конвасэл!C:BL, 25, FALSE)</f>
        <v>#N/A</v>
      </c>
    </row>
    <row r="591" spans="1:52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3">
        <f t="shared" si="19"/>
        <v>0</v>
      </c>
      <c r="AJ591" s="53">
        <f t="shared" si="20"/>
        <v>0</v>
      </c>
      <c r="AK591" s="53" t="str">
        <f>IF(ISNA(VLOOKUP(C591,Вчера_Конвасэл!C:C, 1, FALSE)),"ошибка",0)</f>
        <v>ошибка</v>
      </c>
      <c r="AL591" s="55"/>
      <c r="AM591" s="53" t="e">
        <f>D591-VLOOKUP(C591, Вчера_Конвасэл!C:BL, 2, FALSE)</f>
        <v>#N/A</v>
      </c>
      <c r="AN591" s="53" t="e">
        <f>E591-F591-VLOOKUP(C591, Вчера_Конвасэл!C:BL, 3, FALSE)</f>
        <v>#N/A</v>
      </c>
      <c r="AO591" s="53" t="e">
        <f>K591-L591-VLOOKUP(C591, Вчера_Конвасэл!C:BL, 5, FALSE)</f>
        <v>#N/A</v>
      </c>
      <c r="AP591" s="53" t="e">
        <f>M591-N591-VLOOKUP(C591, Вчера_Конвасэл!C:BL, 7, FALSE)</f>
        <v>#N/A</v>
      </c>
      <c r="AQ591" s="53" t="e">
        <f>O591-P591-VLOOKUP(C591, Вчера_Конвасэл!C:BL, 9, FALSE)</f>
        <v>#N/A</v>
      </c>
      <c r="AR591" s="53" t="e">
        <f>Q591-R591-VLOOKUP(C591, Вчера_Конвасэл!C:BL, 11, FALSE)</f>
        <v>#N/A</v>
      </c>
      <c r="AS591" s="53" t="e">
        <f>S591-T591-VLOOKUP(C591, Вчера_Конвасэл!C:BL, 13, FALSE)</f>
        <v>#N/A</v>
      </c>
      <c r="AT591" s="53" t="e">
        <f>U591-V591-VLOOKUP(C591, Вчера_Конвасэл!C:BL, 15, FALSE)</f>
        <v>#N/A</v>
      </c>
      <c r="AU591" s="53" t="e">
        <f>W591-X591-VLOOKUP(C591, Вчера_Конвасэл!C:BL, 17, FALSE)</f>
        <v>#N/A</v>
      </c>
      <c r="AV591" s="53" t="e">
        <f>Y591-Z591-VLOOKUP(C591, Вчера_Конвасэл!C:BL, 19, FALSE)</f>
        <v>#N/A</v>
      </c>
      <c r="AW591" s="53" t="e">
        <f>AA591-AB591-VLOOKUP(C591, Вчера_Конвасэл!C:BL, 21, FALSE)</f>
        <v>#N/A</v>
      </c>
      <c r="AX591" s="53" t="e">
        <f>AC591-AD591-VLOOKUP(C591, Вчера_Конвасэл!C:BL, 23, FALSE)</f>
        <v>#N/A</v>
      </c>
      <c r="AY591" s="53" t="e">
        <f>VLOOKUP(C591, Вчера_Конвасэл!C:BL, 26, FALSE)+F591-Z591-AD591-AG591</f>
        <v>#N/A</v>
      </c>
      <c r="AZ591" s="53" t="e">
        <f>AE591-VLOOKUP(C591, Вчера_Конвасэл!C:BL, 25, FALSE)</f>
        <v>#N/A</v>
      </c>
    </row>
    <row r="592" spans="1:52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3">
        <f t="shared" si="19"/>
        <v>0</v>
      </c>
      <c r="AJ592" s="53">
        <f t="shared" si="20"/>
        <v>0</v>
      </c>
      <c r="AK592" s="53" t="str">
        <f>IF(ISNA(VLOOKUP(C592,Вчера_Конвасэл!C:C, 1, FALSE)),"ошибка",0)</f>
        <v>ошибка</v>
      </c>
      <c r="AL592" s="55"/>
      <c r="AM592" s="53" t="e">
        <f>D592-VLOOKUP(C592, Вчера_Конвасэл!C:BL, 2, FALSE)</f>
        <v>#N/A</v>
      </c>
      <c r="AN592" s="53" t="e">
        <f>E592-F592-VLOOKUP(C592, Вчера_Конвасэл!C:BL, 3, FALSE)</f>
        <v>#N/A</v>
      </c>
      <c r="AO592" s="53" t="e">
        <f>K592-L592-VLOOKUP(C592, Вчера_Конвасэл!C:BL, 5, FALSE)</f>
        <v>#N/A</v>
      </c>
      <c r="AP592" s="53" t="e">
        <f>M592-N592-VLOOKUP(C592, Вчера_Конвасэл!C:BL, 7, FALSE)</f>
        <v>#N/A</v>
      </c>
      <c r="AQ592" s="53" t="e">
        <f>O592-P592-VLOOKUP(C592, Вчера_Конвасэл!C:BL, 9, FALSE)</f>
        <v>#N/A</v>
      </c>
      <c r="AR592" s="53" t="e">
        <f>Q592-R592-VLOOKUP(C592, Вчера_Конвасэл!C:BL, 11, FALSE)</f>
        <v>#N/A</v>
      </c>
      <c r="AS592" s="53" t="e">
        <f>S592-T592-VLOOKUP(C592, Вчера_Конвасэл!C:BL, 13, FALSE)</f>
        <v>#N/A</v>
      </c>
      <c r="AT592" s="53" t="e">
        <f>U592-V592-VLOOKUP(C592, Вчера_Конвасэл!C:BL, 15, FALSE)</f>
        <v>#N/A</v>
      </c>
      <c r="AU592" s="53" t="e">
        <f>W592-X592-VLOOKUP(C592, Вчера_Конвасэл!C:BL, 17, FALSE)</f>
        <v>#N/A</v>
      </c>
      <c r="AV592" s="53" t="e">
        <f>Y592-Z592-VLOOKUP(C592, Вчера_Конвасэл!C:BL, 19, FALSE)</f>
        <v>#N/A</v>
      </c>
      <c r="AW592" s="53" t="e">
        <f>AA592-AB592-VLOOKUP(C592, Вчера_Конвасэл!C:BL, 21, FALSE)</f>
        <v>#N/A</v>
      </c>
      <c r="AX592" s="53" t="e">
        <f>AC592-AD592-VLOOKUP(C592, Вчера_Конвасэл!C:BL, 23, FALSE)</f>
        <v>#N/A</v>
      </c>
      <c r="AY592" s="53" t="e">
        <f>VLOOKUP(C592, Вчера_Конвасэл!C:BL, 26, FALSE)+F592-Z592-AD592-AG592</f>
        <v>#N/A</v>
      </c>
      <c r="AZ592" s="53" t="e">
        <f>AE592-VLOOKUP(C592, Вчера_Конвасэл!C:BL, 25, FALSE)</f>
        <v>#N/A</v>
      </c>
    </row>
    <row r="593" spans="1:52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3">
        <f t="shared" si="19"/>
        <v>0</v>
      </c>
      <c r="AJ593" s="53">
        <f t="shared" si="20"/>
        <v>0</v>
      </c>
      <c r="AK593" s="53" t="str">
        <f>IF(ISNA(VLOOKUP(C593,Вчера_Конвасэл!C:C, 1, FALSE)),"ошибка",0)</f>
        <v>ошибка</v>
      </c>
      <c r="AL593" s="55"/>
      <c r="AM593" s="53" t="e">
        <f>D593-VLOOKUP(C593, Вчера_Конвасэл!C:BL, 2, FALSE)</f>
        <v>#N/A</v>
      </c>
      <c r="AN593" s="53" t="e">
        <f>E593-F593-VLOOKUP(C593, Вчера_Конвасэл!C:BL, 3, FALSE)</f>
        <v>#N/A</v>
      </c>
      <c r="AO593" s="53" t="e">
        <f>K593-L593-VLOOKUP(C593, Вчера_Конвасэл!C:BL, 5, FALSE)</f>
        <v>#N/A</v>
      </c>
      <c r="AP593" s="53" t="e">
        <f>M593-N593-VLOOKUP(C593, Вчера_Конвасэл!C:BL, 7, FALSE)</f>
        <v>#N/A</v>
      </c>
      <c r="AQ593" s="53" t="e">
        <f>O593-P593-VLOOKUP(C593, Вчера_Конвасэл!C:BL, 9, FALSE)</f>
        <v>#N/A</v>
      </c>
      <c r="AR593" s="53" t="e">
        <f>Q593-R593-VLOOKUP(C593, Вчера_Конвасэл!C:BL, 11, FALSE)</f>
        <v>#N/A</v>
      </c>
      <c r="AS593" s="53" t="e">
        <f>S593-T593-VLOOKUP(C593, Вчера_Конвасэл!C:BL, 13, FALSE)</f>
        <v>#N/A</v>
      </c>
      <c r="AT593" s="53" t="e">
        <f>U593-V593-VLOOKUP(C593, Вчера_Конвасэл!C:BL, 15, FALSE)</f>
        <v>#N/A</v>
      </c>
      <c r="AU593" s="53" t="e">
        <f>W593-X593-VLOOKUP(C593, Вчера_Конвасэл!C:BL, 17, FALSE)</f>
        <v>#N/A</v>
      </c>
      <c r="AV593" s="53" t="e">
        <f>Y593-Z593-VLOOKUP(C593, Вчера_Конвасэл!C:BL, 19, FALSE)</f>
        <v>#N/A</v>
      </c>
      <c r="AW593" s="53" t="e">
        <f>AA593-AB593-VLOOKUP(C593, Вчера_Конвасэл!C:BL, 21, FALSE)</f>
        <v>#N/A</v>
      </c>
      <c r="AX593" s="53" t="e">
        <f>AC593-AD593-VLOOKUP(C593, Вчера_Конвасэл!C:BL, 23, FALSE)</f>
        <v>#N/A</v>
      </c>
      <c r="AY593" s="53" t="e">
        <f>VLOOKUP(C593, Вчера_Конвасэл!C:BL, 26, FALSE)+F593-Z593-AD593-AG593</f>
        <v>#N/A</v>
      </c>
      <c r="AZ593" s="53" t="e">
        <f>AE593-VLOOKUP(C593, Вчера_Конвасэл!C:BL, 25, FALSE)</f>
        <v>#N/A</v>
      </c>
    </row>
    <row r="594" spans="1:52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3">
        <f t="shared" si="19"/>
        <v>0</v>
      </c>
      <c r="AJ594" s="53">
        <f t="shared" si="20"/>
        <v>0</v>
      </c>
      <c r="AK594" s="53" t="str">
        <f>IF(ISNA(VLOOKUP(C594,Вчера_Конвасэл!C:C, 1, FALSE)),"ошибка",0)</f>
        <v>ошибка</v>
      </c>
      <c r="AL594" s="55"/>
      <c r="AM594" s="53" t="e">
        <f>D594-VLOOKUP(C594, Вчера_Конвасэл!C:BL, 2, FALSE)</f>
        <v>#N/A</v>
      </c>
      <c r="AN594" s="53" t="e">
        <f>E594-F594-VLOOKUP(C594, Вчера_Конвасэл!C:BL, 3, FALSE)</f>
        <v>#N/A</v>
      </c>
      <c r="AO594" s="53" t="e">
        <f>K594-L594-VLOOKUP(C594, Вчера_Конвасэл!C:BL, 5, FALSE)</f>
        <v>#N/A</v>
      </c>
      <c r="AP594" s="53" t="e">
        <f>M594-N594-VLOOKUP(C594, Вчера_Конвасэл!C:BL, 7, FALSE)</f>
        <v>#N/A</v>
      </c>
      <c r="AQ594" s="53" t="e">
        <f>O594-P594-VLOOKUP(C594, Вчера_Конвасэл!C:BL, 9, FALSE)</f>
        <v>#N/A</v>
      </c>
      <c r="AR594" s="53" t="e">
        <f>Q594-R594-VLOOKUP(C594, Вчера_Конвасэл!C:BL, 11, FALSE)</f>
        <v>#N/A</v>
      </c>
      <c r="AS594" s="53" t="e">
        <f>S594-T594-VLOOKUP(C594, Вчера_Конвасэл!C:BL, 13, FALSE)</f>
        <v>#N/A</v>
      </c>
      <c r="AT594" s="53" t="e">
        <f>U594-V594-VLOOKUP(C594, Вчера_Конвасэл!C:BL, 15, FALSE)</f>
        <v>#N/A</v>
      </c>
      <c r="AU594" s="53" t="e">
        <f>W594-X594-VLOOKUP(C594, Вчера_Конвасэл!C:BL, 17, FALSE)</f>
        <v>#N/A</v>
      </c>
      <c r="AV594" s="53" t="e">
        <f>Y594-Z594-VLOOKUP(C594, Вчера_Конвасэл!C:BL, 19, FALSE)</f>
        <v>#N/A</v>
      </c>
      <c r="AW594" s="53" t="e">
        <f>AA594-AB594-VLOOKUP(C594, Вчера_Конвасэл!C:BL, 21, FALSE)</f>
        <v>#N/A</v>
      </c>
      <c r="AX594" s="53" t="e">
        <f>AC594-AD594-VLOOKUP(C594, Вчера_Конвасэл!C:BL, 23, FALSE)</f>
        <v>#N/A</v>
      </c>
      <c r="AY594" s="53" t="e">
        <f>VLOOKUP(C594, Вчера_Конвасэл!C:BL, 26, FALSE)+F594-Z594-AD594-AG594</f>
        <v>#N/A</v>
      </c>
      <c r="AZ594" s="53" t="e">
        <f>AE594-VLOOKUP(C594, Вчера_Конвасэл!C:BL, 25, FALSE)</f>
        <v>#N/A</v>
      </c>
    </row>
    <row r="595" spans="1:52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3">
        <f t="shared" si="19"/>
        <v>0</v>
      </c>
      <c r="AJ595" s="53">
        <f t="shared" si="20"/>
        <v>0</v>
      </c>
      <c r="AK595" s="53" t="str">
        <f>IF(ISNA(VLOOKUP(C595,Вчера_Конвасэл!C:C, 1, FALSE)),"ошибка",0)</f>
        <v>ошибка</v>
      </c>
      <c r="AL595" s="55"/>
      <c r="AM595" s="53" t="e">
        <f>D595-VLOOKUP(C595, Вчера_Конвасэл!C:BL, 2, FALSE)</f>
        <v>#N/A</v>
      </c>
      <c r="AN595" s="53" t="e">
        <f>E595-F595-VLOOKUP(C595, Вчера_Конвасэл!C:BL, 3, FALSE)</f>
        <v>#N/A</v>
      </c>
      <c r="AO595" s="53" t="e">
        <f>K595-L595-VLOOKUP(C595, Вчера_Конвасэл!C:BL, 5, FALSE)</f>
        <v>#N/A</v>
      </c>
      <c r="AP595" s="53" t="e">
        <f>M595-N595-VLOOKUP(C595, Вчера_Конвасэл!C:BL, 7, FALSE)</f>
        <v>#N/A</v>
      </c>
      <c r="AQ595" s="53" t="e">
        <f>O595-P595-VLOOKUP(C595, Вчера_Конвасэл!C:BL, 9, FALSE)</f>
        <v>#N/A</v>
      </c>
      <c r="AR595" s="53" t="e">
        <f>Q595-R595-VLOOKUP(C595, Вчера_Конвасэл!C:BL, 11, FALSE)</f>
        <v>#N/A</v>
      </c>
      <c r="AS595" s="53" t="e">
        <f>S595-T595-VLOOKUP(C595, Вчера_Конвасэл!C:BL, 13, FALSE)</f>
        <v>#N/A</v>
      </c>
      <c r="AT595" s="53" t="e">
        <f>U595-V595-VLOOKUP(C595, Вчера_Конвасэл!C:BL, 15, FALSE)</f>
        <v>#N/A</v>
      </c>
      <c r="AU595" s="53" t="e">
        <f>W595-X595-VLOOKUP(C595, Вчера_Конвасэл!C:BL, 17, FALSE)</f>
        <v>#N/A</v>
      </c>
      <c r="AV595" s="53" t="e">
        <f>Y595-Z595-VLOOKUP(C595, Вчера_Конвасэл!C:BL, 19, FALSE)</f>
        <v>#N/A</v>
      </c>
      <c r="AW595" s="53" t="e">
        <f>AA595-AB595-VLOOKUP(C595, Вчера_Конвасэл!C:BL, 21, FALSE)</f>
        <v>#N/A</v>
      </c>
      <c r="AX595" s="53" t="e">
        <f>AC595-AD595-VLOOKUP(C595, Вчера_Конвасэл!C:BL, 23, FALSE)</f>
        <v>#N/A</v>
      </c>
      <c r="AY595" s="53" t="e">
        <f>VLOOKUP(C595, Вчера_Конвасэл!C:BL, 26, FALSE)+F595-Z595-AD595-AG595</f>
        <v>#N/A</v>
      </c>
      <c r="AZ595" s="53" t="e">
        <f>AE595-VLOOKUP(C595, Вчера_Конвасэл!C:BL, 25, FALSE)</f>
        <v>#N/A</v>
      </c>
    </row>
    <row r="596" spans="1:52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3">
        <f t="shared" si="19"/>
        <v>0</v>
      </c>
      <c r="AJ596" s="53">
        <f t="shared" si="20"/>
        <v>0</v>
      </c>
      <c r="AK596" s="53" t="str">
        <f>IF(ISNA(VLOOKUP(C596,Вчера_Конвасэл!C:C, 1, FALSE)),"ошибка",0)</f>
        <v>ошибка</v>
      </c>
      <c r="AL596" s="55"/>
      <c r="AM596" s="53" t="e">
        <f>D596-VLOOKUP(C596, Вчера_Конвасэл!C:BL, 2, FALSE)</f>
        <v>#N/A</v>
      </c>
      <c r="AN596" s="53" t="e">
        <f>E596-F596-VLOOKUP(C596, Вчера_Конвасэл!C:BL, 3, FALSE)</f>
        <v>#N/A</v>
      </c>
      <c r="AO596" s="53" t="e">
        <f>K596-L596-VLOOKUP(C596, Вчера_Конвасэл!C:BL, 5, FALSE)</f>
        <v>#N/A</v>
      </c>
      <c r="AP596" s="53" t="e">
        <f>M596-N596-VLOOKUP(C596, Вчера_Конвасэл!C:BL, 7, FALSE)</f>
        <v>#N/A</v>
      </c>
      <c r="AQ596" s="53" t="e">
        <f>O596-P596-VLOOKUP(C596, Вчера_Конвасэл!C:BL, 9, FALSE)</f>
        <v>#N/A</v>
      </c>
      <c r="AR596" s="53" t="e">
        <f>Q596-R596-VLOOKUP(C596, Вчера_Конвасэл!C:BL, 11, FALSE)</f>
        <v>#N/A</v>
      </c>
      <c r="AS596" s="53" t="e">
        <f>S596-T596-VLOOKUP(C596, Вчера_Конвасэл!C:BL, 13, FALSE)</f>
        <v>#N/A</v>
      </c>
      <c r="AT596" s="53" t="e">
        <f>U596-V596-VLOOKUP(C596, Вчера_Конвасэл!C:BL, 15, FALSE)</f>
        <v>#N/A</v>
      </c>
      <c r="AU596" s="53" t="e">
        <f>W596-X596-VLOOKUP(C596, Вчера_Конвасэл!C:BL, 17, FALSE)</f>
        <v>#N/A</v>
      </c>
      <c r="AV596" s="53" t="e">
        <f>Y596-Z596-VLOOKUP(C596, Вчера_Конвасэл!C:BL, 19, FALSE)</f>
        <v>#N/A</v>
      </c>
      <c r="AW596" s="53" t="e">
        <f>AA596-AB596-VLOOKUP(C596, Вчера_Конвасэл!C:BL, 21, FALSE)</f>
        <v>#N/A</v>
      </c>
      <c r="AX596" s="53" t="e">
        <f>AC596-AD596-VLOOKUP(C596, Вчера_Конвасэл!C:BL, 23, FALSE)</f>
        <v>#N/A</v>
      </c>
      <c r="AY596" s="53" t="e">
        <f>VLOOKUP(C596, Вчера_Конвасэл!C:BL, 26, FALSE)+F596-Z596-AD596-AG596</f>
        <v>#N/A</v>
      </c>
      <c r="AZ596" s="53" t="e">
        <f>AE596-VLOOKUP(C596, Вчера_Конвасэл!C:BL, 25, FALSE)</f>
        <v>#N/A</v>
      </c>
    </row>
    <row r="597" spans="1:52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3">
        <f t="shared" si="19"/>
        <v>0</v>
      </c>
      <c r="AJ597" s="53">
        <f t="shared" si="20"/>
        <v>0</v>
      </c>
      <c r="AK597" s="53" t="str">
        <f>IF(ISNA(VLOOKUP(C597,Вчера_Конвасэл!C:C, 1, FALSE)),"ошибка",0)</f>
        <v>ошибка</v>
      </c>
      <c r="AL597" s="55"/>
      <c r="AM597" s="53" t="e">
        <f>D597-VLOOKUP(C597, Вчера_Конвасэл!C:BL, 2, FALSE)</f>
        <v>#N/A</v>
      </c>
      <c r="AN597" s="53" t="e">
        <f>E597-F597-VLOOKUP(C597, Вчера_Конвасэл!C:BL, 3, FALSE)</f>
        <v>#N/A</v>
      </c>
      <c r="AO597" s="53" t="e">
        <f>K597-L597-VLOOKUP(C597, Вчера_Конвасэл!C:BL, 5, FALSE)</f>
        <v>#N/A</v>
      </c>
      <c r="AP597" s="53" t="e">
        <f>M597-N597-VLOOKUP(C597, Вчера_Конвасэл!C:BL, 7, FALSE)</f>
        <v>#N/A</v>
      </c>
      <c r="AQ597" s="53" t="e">
        <f>O597-P597-VLOOKUP(C597, Вчера_Конвасэл!C:BL, 9, FALSE)</f>
        <v>#N/A</v>
      </c>
      <c r="AR597" s="53" t="e">
        <f>Q597-R597-VLOOKUP(C597, Вчера_Конвасэл!C:BL, 11, FALSE)</f>
        <v>#N/A</v>
      </c>
      <c r="AS597" s="53" t="e">
        <f>S597-T597-VLOOKUP(C597, Вчера_Конвасэл!C:BL, 13, FALSE)</f>
        <v>#N/A</v>
      </c>
      <c r="AT597" s="53" t="e">
        <f>U597-V597-VLOOKUP(C597, Вчера_Конвасэл!C:BL, 15, FALSE)</f>
        <v>#N/A</v>
      </c>
      <c r="AU597" s="53" t="e">
        <f>W597-X597-VLOOKUP(C597, Вчера_Конвасэл!C:BL, 17, FALSE)</f>
        <v>#N/A</v>
      </c>
      <c r="AV597" s="53" t="e">
        <f>Y597-Z597-VLOOKUP(C597, Вчера_Конвасэл!C:BL, 19, FALSE)</f>
        <v>#N/A</v>
      </c>
      <c r="AW597" s="53" t="e">
        <f>AA597-AB597-VLOOKUP(C597, Вчера_Конвасэл!C:BL, 21, FALSE)</f>
        <v>#N/A</v>
      </c>
      <c r="AX597" s="53" t="e">
        <f>AC597-AD597-VLOOKUP(C597, Вчера_Конвасэл!C:BL, 23, FALSE)</f>
        <v>#N/A</v>
      </c>
      <c r="AY597" s="53" t="e">
        <f>VLOOKUP(C597, Вчера_Конвасэл!C:BL, 26, FALSE)+F597-Z597-AD597-AG597</f>
        <v>#N/A</v>
      </c>
      <c r="AZ597" s="53" t="e">
        <f>AE597-VLOOKUP(C597, Вчера_Конвасэл!C:BL, 25, FALSE)</f>
        <v>#N/A</v>
      </c>
    </row>
    <row r="598" spans="1:52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3">
        <f t="shared" si="19"/>
        <v>0</v>
      </c>
      <c r="AJ598" s="53">
        <f t="shared" si="20"/>
        <v>0</v>
      </c>
      <c r="AK598" s="53" t="str">
        <f>IF(ISNA(VLOOKUP(C598,Вчера_Конвасэл!C:C, 1, FALSE)),"ошибка",0)</f>
        <v>ошибка</v>
      </c>
      <c r="AL598" s="55"/>
      <c r="AM598" s="53" t="e">
        <f>D598-VLOOKUP(C598, Вчера_Конвасэл!C:BL, 2, FALSE)</f>
        <v>#N/A</v>
      </c>
      <c r="AN598" s="53" t="e">
        <f>E598-F598-VLOOKUP(C598, Вчера_Конвасэл!C:BL, 3, FALSE)</f>
        <v>#N/A</v>
      </c>
      <c r="AO598" s="53" t="e">
        <f>K598-L598-VLOOKUP(C598, Вчера_Конвасэл!C:BL, 5, FALSE)</f>
        <v>#N/A</v>
      </c>
      <c r="AP598" s="53" t="e">
        <f>M598-N598-VLOOKUP(C598, Вчера_Конвасэл!C:BL, 7, FALSE)</f>
        <v>#N/A</v>
      </c>
      <c r="AQ598" s="53" t="e">
        <f>O598-P598-VLOOKUP(C598, Вчера_Конвасэл!C:BL, 9, FALSE)</f>
        <v>#N/A</v>
      </c>
      <c r="AR598" s="53" t="e">
        <f>Q598-R598-VLOOKUP(C598, Вчера_Конвасэл!C:BL, 11, FALSE)</f>
        <v>#N/A</v>
      </c>
      <c r="AS598" s="53" t="e">
        <f>S598-T598-VLOOKUP(C598, Вчера_Конвасэл!C:BL, 13, FALSE)</f>
        <v>#N/A</v>
      </c>
      <c r="AT598" s="53" t="e">
        <f>U598-V598-VLOOKUP(C598, Вчера_Конвасэл!C:BL, 15, FALSE)</f>
        <v>#N/A</v>
      </c>
      <c r="AU598" s="53" t="e">
        <f>W598-X598-VLOOKUP(C598, Вчера_Конвасэл!C:BL, 17, FALSE)</f>
        <v>#N/A</v>
      </c>
      <c r="AV598" s="53" t="e">
        <f>Y598-Z598-VLOOKUP(C598, Вчера_Конвасэл!C:BL, 19, FALSE)</f>
        <v>#N/A</v>
      </c>
      <c r="AW598" s="53" t="e">
        <f>AA598-AB598-VLOOKUP(C598, Вчера_Конвасэл!C:BL, 21, FALSE)</f>
        <v>#N/A</v>
      </c>
      <c r="AX598" s="53" t="e">
        <f>AC598-AD598-VLOOKUP(C598, Вчера_Конвасэл!C:BL, 23, FALSE)</f>
        <v>#N/A</v>
      </c>
      <c r="AY598" s="53" t="e">
        <f>VLOOKUP(C598, Вчера_Конвасэл!C:BL, 26, FALSE)+F598-Z598-AD598-AG598</f>
        <v>#N/A</v>
      </c>
      <c r="AZ598" s="53" t="e">
        <f>AE598-VLOOKUP(C598, Вчера_Конвасэл!C:BL, 25, FALSE)</f>
        <v>#N/A</v>
      </c>
    </row>
    <row r="599" spans="1:52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3">
        <f t="shared" si="19"/>
        <v>0</v>
      </c>
      <c r="AJ599" s="53">
        <f t="shared" si="20"/>
        <v>0</v>
      </c>
      <c r="AK599" s="53" t="str">
        <f>IF(ISNA(VLOOKUP(C599,Вчера_Конвасэл!C:C, 1, FALSE)),"ошибка",0)</f>
        <v>ошибка</v>
      </c>
      <c r="AL599" s="55"/>
      <c r="AM599" s="53" t="e">
        <f>D599-VLOOKUP(C599, Вчера_Конвасэл!C:BL, 2, FALSE)</f>
        <v>#N/A</v>
      </c>
      <c r="AN599" s="53" t="e">
        <f>E599-F599-VLOOKUP(C599, Вчера_Конвасэл!C:BL, 3, FALSE)</f>
        <v>#N/A</v>
      </c>
      <c r="AO599" s="53" t="e">
        <f>K599-L599-VLOOKUP(C599, Вчера_Конвасэл!C:BL, 5, FALSE)</f>
        <v>#N/A</v>
      </c>
      <c r="AP599" s="53" t="e">
        <f>M599-N599-VLOOKUP(C599, Вчера_Конвасэл!C:BL, 7, FALSE)</f>
        <v>#N/A</v>
      </c>
      <c r="AQ599" s="53" t="e">
        <f>O599-P599-VLOOKUP(C599, Вчера_Конвасэл!C:BL, 9, FALSE)</f>
        <v>#N/A</v>
      </c>
      <c r="AR599" s="53" t="e">
        <f>Q599-R599-VLOOKUP(C599, Вчера_Конвасэл!C:BL, 11, FALSE)</f>
        <v>#N/A</v>
      </c>
      <c r="AS599" s="53" t="e">
        <f>S599-T599-VLOOKUP(C599, Вчера_Конвасэл!C:BL, 13, FALSE)</f>
        <v>#N/A</v>
      </c>
      <c r="AT599" s="53" t="e">
        <f>U599-V599-VLOOKUP(C599, Вчера_Конвасэл!C:BL, 15, FALSE)</f>
        <v>#N/A</v>
      </c>
      <c r="AU599" s="53" t="e">
        <f>W599-X599-VLOOKUP(C599, Вчера_Конвасэл!C:BL, 17, FALSE)</f>
        <v>#N/A</v>
      </c>
      <c r="AV599" s="53" t="e">
        <f>Y599-Z599-VLOOKUP(C599, Вчера_Конвасэл!C:BL, 19, FALSE)</f>
        <v>#N/A</v>
      </c>
      <c r="AW599" s="53" t="e">
        <f>AA599-AB599-VLOOKUP(C599, Вчера_Конвасэл!C:BL, 21, FALSE)</f>
        <v>#N/A</v>
      </c>
      <c r="AX599" s="53" t="e">
        <f>AC599-AD599-VLOOKUP(C599, Вчера_Конвасэл!C:BL, 23, FALSE)</f>
        <v>#N/A</v>
      </c>
      <c r="AY599" s="53" t="e">
        <f>VLOOKUP(C599, Вчера_Конвасэл!C:BL, 26, FALSE)+F599-Z599-AD599-AG599</f>
        <v>#N/A</v>
      </c>
      <c r="AZ599" s="53" t="e">
        <f>AE599-VLOOKUP(C599, Вчера_Конвасэл!C:BL, 25, FALSE)</f>
        <v>#N/A</v>
      </c>
    </row>
    <row r="600" spans="1:52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3">
        <f t="shared" si="19"/>
        <v>0</v>
      </c>
      <c r="AJ600" s="53">
        <f t="shared" si="20"/>
        <v>0</v>
      </c>
      <c r="AK600" s="53" t="str">
        <f>IF(ISNA(VLOOKUP(C600,Вчера_Конвасэл!C:C, 1, FALSE)),"ошибка",0)</f>
        <v>ошибка</v>
      </c>
      <c r="AL600" s="55"/>
      <c r="AM600" s="53" t="e">
        <f>D600-VLOOKUP(C600, Вчера_Конвасэл!C:BL, 2, FALSE)</f>
        <v>#N/A</v>
      </c>
      <c r="AN600" s="53" t="e">
        <f>E600-F600-VLOOKUP(C600, Вчера_Конвасэл!C:BL, 3, FALSE)</f>
        <v>#N/A</v>
      </c>
      <c r="AO600" s="53" t="e">
        <f>K600-L600-VLOOKUP(C600, Вчера_Конвасэл!C:BL, 5, FALSE)</f>
        <v>#N/A</v>
      </c>
      <c r="AP600" s="53" t="e">
        <f>M600-N600-VLOOKUP(C600, Вчера_Конвасэл!C:BL, 7, FALSE)</f>
        <v>#N/A</v>
      </c>
      <c r="AQ600" s="53" t="e">
        <f>O600-P600-VLOOKUP(C600, Вчера_Конвасэл!C:BL, 9, FALSE)</f>
        <v>#N/A</v>
      </c>
      <c r="AR600" s="53" t="e">
        <f>Q600-R600-VLOOKUP(C600, Вчера_Конвасэл!C:BL, 11, FALSE)</f>
        <v>#N/A</v>
      </c>
      <c r="AS600" s="53" t="e">
        <f>S600-T600-VLOOKUP(C600, Вчера_Конвасэл!C:BL, 13, FALSE)</f>
        <v>#N/A</v>
      </c>
      <c r="AT600" s="53" t="e">
        <f>U600-V600-VLOOKUP(C600, Вчера_Конвасэл!C:BL, 15, FALSE)</f>
        <v>#N/A</v>
      </c>
      <c r="AU600" s="53" t="e">
        <f>W600-X600-VLOOKUP(C600, Вчера_Конвасэл!C:BL, 17, FALSE)</f>
        <v>#N/A</v>
      </c>
      <c r="AV600" s="53" t="e">
        <f>Y600-Z600-VLOOKUP(C600, Вчера_Конвасэл!C:BL, 19, FALSE)</f>
        <v>#N/A</v>
      </c>
      <c r="AW600" s="53" t="e">
        <f>AA600-AB600-VLOOKUP(C600, Вчера_Конвасэл!C:BL, 21, FALSE)</f>
        <v>#N/A</v>
      </c>
      <c r="AX600" s="53" t="e">
        <f>AC600-AD600-VLOOKUP(C600, Вчера_Конвасэл!C:BL, 23, FALSE)</f>
        <v>#N/A</v>
      </c>
      <c r="AY600" s="53" t="e">
        <f>VLOOKUP(C600, Вчера_Конвасэл!C:BL, 26, FALSE)+F600-Z600-AD600-AG600</f>
        <v>#N/A</v>
      </c>
      <c r="AZ600" s="53" t="e">
        <f>AE600-VLOOKUP(C600, Вчера_Конвасэл!C:BL, 25, FALSE)</f>
        <v>#N/A</v>
      </c>
    </row>
    <row r="601" spans="1:52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3">
        <f t="shared" si="19"/>
        <v>0</v>
      </c>
      <c r="AJ601" s="53">
        <f t="shared" si="20"/>
        <v>0</v>
      </c>
      <c r="AK601" s="53" t="str">
        <f>IF(ISNA(VLOOKUP(C601,Вчера_Конвасэл!C:C, 1, FALSE)),"ошибка",0)</f>
        <v>ошибка</v>
      </c>
      <c r="AL601" s="55"/>
      <c r="AM601" s="53" t="e">
        <f>D601-VLOOKUP(C601, Вчера_Конвасэл!C:BL, 2, FALSE)</f>
        <v>#N/A</v>
      </c>
      <c r="AN601" s="53" t="e">
        <f>E601-F601-VLOOKUP(C601, Вчера_Конвасэл!C:BL, 3, FALSE)</f>
        <v>#N/A</v>
      </c>
      <c r="AO601" s="53" t="e">
        <f>K601-L601-VLOOKUP(C601, Вчера_Конвасэл!C:BL, 5, FALSE)</f>
        <v>#N/A</v>
      </c>
      <c r="AP601" s="53" t="e">
        <f>M601-N601-VLOOKUP(C601, Вчера_Конвасэл!C:BL, 7, FALSE)</f>
        <v>#N/A</v>
      </c>
      <c r="AQ601" s="53" t="e">
        <f>O601-P601-VLOOKUP(C601, Вчера_Конвасэл!C:BL, 9, FALSE)</f>
        <v>#N/A</v>
      </c>
      <c r="AR601" s="53" t="e">
        <f>Q601-R601-VLOOKUP(C601, Вчера_Конвасэл!C:BL, 11, FALSE)</f>
        <v>#N/A</v>
      </c>
      <c r="AS601" s="53" t="e">
        <f>S601-T601-VLOOKUP(C601, Вчера_Конвасэл!C:BL, 13, FALSE)</f>
        <v>#N/A</v>
      </c>
      <c r="AT601" s="53" t="e">
        <f>U601-V601-VLOOKUP(C601, Вчера_Конвасэл!C:BL, 15, FALSE)</f>
        <v>#N/A</v>
      </c>
      <c r="AU601" s="53" t="e">
        <f>W601-X601-VLOOKUP(C601, Вчера_Конвасэл!C:BL, 17, FALSE)</f>
        <v>#N/A</v>
      </c>
      <c r="AV601" s="53" t="e">
        <f>Y601-Z601-VLOOKUP(C601, Вчера_Конвасэл!C:BL, 19, FALSE)</f>
        <v>#N/A</v>
      </c>
      <c r="AW601" s="53" t="e">
        <f>AA601-AB601-VLOOKUP(C601, Вчера_Конвасэл!C:BL, 21, FALSE)</f>
        <v>#N/A</v>
      </c>
      <c r="AX601" s="53" t="e">
        <f>AC601-AD601-VLOOKUP(C601, Вчера_Конвасэл!C:BL, 23, FALSE)</f>
        <v>#N/A</v>
      </c>
      <c r="AY601" s="53" t="e">
        <f>VLOOKUP(C601, Вчера_Конвасэл!C:BL, 26, FALSE)+F601-Z601-AD601-AG601</f>
        <v>#N/A</v>
      </c>
      <c r="AZ601" s="53" t="e">
        <f>AE601-VLOOKUP(C601, Вчера_Конвасэл!C:BL, 25, FALSE)</f>
        <v>#N/A</v>
      </c>
    </row>
    <row r="602" spans="1:52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3">
        <f t="shared" si="19"/>
        <v>0</v>
      </c>
      <c r="AJ602" s="53">
        <f t="shared" si="20"/>
        <v>0</v>
      </c>
      <c r="AK602" s="53" t="str">
        <f>IF(ISNA(VLOOKUP(C602,Вчера_Конвасэл!C:C, 1, FALSE)),"ошибка",0)</f>
        <v>ошибка</v>
      </c>
      <c r="AL602" s="55"/>
      <c r="AM602" s="53" t="e">
        <f>D602-VLOOKUP(C602, Вчера_Конвасэл!C:BL, 2, FALSE)</f>
        <v>#N/A</v>
      </c>
      <c r="AN602" s="53" t="e">
        <f>E602-F602-VLOOKUP(C602, Вчера_Конвасэл!C:BL, 3, FALSE)</f>
        <v>#N/A</v>
      </c>
      <c r="AO602" s="53" t="e">
        <f>K602-L602-VLOOKUP(C602, Вчера_Конвасэл!C:BL, 5, FALSE)</f>
        <v>#N/A</v>
      </c>
      <c r="AP602" s="53" t="e">
        <f>M602-N602-VLOOKUP(C602, Вчера_Конвасэл!C:BL, 7, FALSE)</f>
        <v>#N/A</v>
      </c>
      <c r="AQ602" s="53" t="e">
        <f>O602-P602-VLOOKUP(C602, Вчера_Конвасэл!C:BL, 9, FALSE)</f>
        <v>#N/A</v>
      </c>
      <c r="AR602" s="53" t="e">
        <f>Q602-R602-VLOOKUP(C602, Вчера_Конвасэл!C:BL, 11, FALSE)</f>
        <v>#N/A</v>
      </c>
      <c r="AS602" s="53" t="e">
        <f>S602-T602-VLOOKUP(C602, Вчера_Конвасэл!C:BL, 13, FALSE)</f>
        <v>#N/A</v>
      </c>
      <c r="AT602" s="53" t="e">
        <f>U602-V602-VLOOKUP(C602, Вчера_Конвасэл!C:BL, 15, FALSE)</f>
        <v>#N/A</v>
      </c>
      <c r="AU602" s="53" t="e">
        <f>W602-X602-VLOOKUP(C602, Вчера_Конвасэл!C:BL, 17, FALSE)</f>
        <v>#N/A</v>
      </c>
      <c r="AV602" s="53" t="e">
        <f>Y602-Z602-VLOOKUP(C602, Вчера_Конвасэл!C:BL, 19, FALSE)</f>
        <v>#N/A</v>
      </c>
      <c r="AW602" s="53" t="e">
        <f>AA602-AB602-VLOOKUP(C602, Вчера_Конвасэл!C:BL, 21, FALSE)</f>
        <v>#N/A</v>
      </c>
      <c r="AX602" s="53" t="e">
        <f>AC602-AD602-VLOOKUP(C602, Вчера_Конвасэл!C:BL, 23, FALSE)</f>
        <v>#N/A</v>
      </c>
      <c r="AY602" s="53" t="e">
        <f>VLOOKUP(C602, Вчера_Конвасэл!C:BL, 26, FALSE)+F602-Z602-AD602-AG602</f>
        <v>#N/A</v>
      </c>
      <c r="AZ602" s="53" t="e">
        <f>AE602-VLOOKUP(C602, Вчера_Конвасэл!C:BL, 25, FALSE)</f>
        <v>#N/A</v>
      </c>
    </row>
    <row r="603" spans="1:52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3">
        <f t="shared" si="19"/>
        <v>0</v>
      </c>
      <c r="AJ603" s="53">
        <f t="shared" si="20"/>
        <v>0</v>
      </c>
      <c r="AK603" s="53" t="str">
        <f>IF(ISNA(VLOOKUP(C603,Вчера_Конвасэл!C:C, 1, FALSE)),"ошибка",0)</f>
        <v>ошибка</v>
      </c>
      <c r="AL603" s="55"/>
      <c r="AM603" s="53" t="e">
        <f>D603-VLOOKUP(C603, Вчера_Конвасэл!C:BL, 2, FALSE)</f>
        <v>#N/A</v>
      </c>
      <c r="AN603" s="53" t="e">
        <f>E603-F603-VLOOKUP(C603, Вчера_Конвасэл!C:BL, 3, FALSE)</f>
        <v>#N/A</v>
      </c>
      <c r="AO603" s="53" t="e">
        <f>K603-L603-VLOOKUP(C603, Вчера_Конвасэл!C:BL, 5, FALSE)</f>
        <v>#N/A</v>
      </c>
      <c r="AP603" s="53" t="e">
        <f>M603-N603-VLOOKUP(C603, Вчера_Конвасэл!C:BL, 7, FALSE)</f>
        <v>#N/A</v>
      </c>
      <c r="AQ603" s="53" t="e">
        <f>O603-P603-VLOOKUP(C603, Вчера_Конвасэл!C:BL, 9, FALSE)</f>
        <v>#N/A</v>
      </c>
      <c r="AR603" s="53" t="e">
        <f>Q603-R603-VLOOKUP(C603, Вчера_Конвасэл!C:BL, 11, FALSE)</f>
        <v>#N/A</v>
      </c>
      <c r="AS603" s="53" t="e">
        <f>S603-T603-VLOOKUP(C603, Вчера_Конвасэл!C:BL, 13, FALSE)</f>
        <v>#N/A</v>
      </c>
      <c r="AT603" s="53" t="e">
        <f>U603-V603-VLOOKUP(C603, Вчера_Конвасэл!C:BL, 15, FALSE)</f>
        <v>#N/A</v>
      </c>
      <c r="AU603" s="53" t="e">
        <f>W603-X603-VLOOKUP(C603, Вчера_Конвасэл!C:BL, 17, FALSE)</f>
        <v>#N/A</v>
      </c>
      <c r="AV603" s="53" t="e">
        <f>Y603-Z603-VLOOKUP(C603, Вчера_Конвасэл!C:BL, 19, FALSE)</f>
        <v>#N/A</v>
      </c>
      <c r="AW603" s="53" t="e">
        <f>AA603-AB603-VLOOKUP(C603, Вчера_Конвасэл!C:BL, 21, FALSE)</f>
        <v>#N/A</v>
      </c>
      <c r="AX603" s="53" t="e">
        <f>AC603-AD603-VLOOKUP(C603, Вчера_Конвасэл!C:BL, 23, FALSE)</f>
        <v>#N/A</v>
      </c>
      <c r="AY603" s="53" t="e">
        <f>VLOOKUP(C603, Вчера_Конвасэл!C:BL, 26, FALSE)+F603-Z603-AD603-AG603</f>
        <v>#N/A</v>
      </c>
      <c r="AZ603" s="53" t="e">
        <f>AE603-VLOOKUP(C603, Вчера_Конвасэл!C:BL, 25, FALSE)</f>
        <v>#N/A</v>
      </c>
    </row>
    <row r="604" spans="1:52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3">
        <f t="shared" si="19"/>
        <v>0</v>
      </c>
      <c r="AJ604" s="53">
        <f t="shared" si="20"/>
        <v>0</v>
      </c>
      <c r="AK604" s="53" t="str">
        <f>IF(ISNA(VLOOKUP(C604,Вчера_Конвасэл!C:C, 1, FALSE)),"ошибка",0)</f>
        <v>ошибка</v>
      </c>
      <c r="AL604" s="55"/>
      <c r="AM604" s="53" t="e">
        <f>D604-VLOOKUP(C604, Вчера_Конвасэл!C:BL, 2, FALSE)</f>
        <v>#N/A</v>
      </c>
      <c r="AN604" s="53" t="e">
        <f>E604-F604-VLOOKUP(C604, Вчера_Конвасэл!C:BL, 3, FALSE)</f>
        <v>#N/A</v>
      </c>
      <c r="AO604" s="53" t="e">
        <f>K604-L604-VLOOKUP(C604, Вчера_Конвасэл!C:BL, 5, FALSE)</f>
        <v>#N/A</v>
      </c>
      <c r="AP604" s="53" t="e">
        <f>M604-N604-VLOOKUP(C604, Вчера_Конвасэл!C:BL, 7, FALSE)</f>
        <v>#N/A</v>
      </c>
      <c r="AQ604" s="53" t="e">
        <f>O604-P604-VLOOKUP(C604, Вчера_Конвасэл!C:BL, 9, FALSE)</f>
        <v>#N/A</v>
      </c>
      <c r="AR604" s="53" t="e">
        <f>Q604-R604-VLOOKUP(C604, Вчера_Конвасэл!C:BL, 11, FALSE)</f>
        <v>#N/A</v>
      </c>
      <c r="AS604" s="53" t="e">
        <f>S604-T604-VLOOKUP(C604, Вчера_Конвасэл!C:BL, 13, FALSE)</f>
        <v>#N/A</v>
      </c>
      <c r="AT604" s="53" t="e">
        <f>U604-V604-VLOOKUP(C604, Вчера_Конвасэл!C:BL, 15, FALSE)</f>
        <v>#N/A</v>
      </c>
      <c r="AU604" s="53" t="e">
        <f>W604-X604-VLOOKUP(C604, Вчера_Конвасэл!C:BL, 17, FALSE)</f>
        <v>#N/A</v>
      </c>
      <c r="AV604" s="53" t="e">
        <f>Y604-Z604-VLOOKUP(C604, Вчера_Конвасэл!C:BL, 19, FALSE)</f>
        <v>#N/A</v>
      </c>
      <c r="AW604" s="53" t="e">
        <f>AA604-AB604-VLOOKUP(C604, Вчера_Конвасэл!C:BL, 21, FALSE)</f>
        <v>#N/A</v>
      </c>
      <c r="AX604" s="53" t="e">
        <f>AC604-AD604-VLOOKUP(C604, Вчера_Конвасэл!C:BL, 23, FALSE)</f>
        <v>#N/A</v>
      </c>
      <c r="AY604" s="53" t="e">
        <f>VLOOKUP(C604, Вчера_Конвасэл!C:BL, 26, FALSE)+F604-Z604-AD604-AG604</f>
        <v>#N/A</v>
      </c>
      <c r="AZ604" s="53" t="e">
        <f>AE604-VLOOKUP(C604, Вчера_Конвасэл!C:BL, 25, FALSE)</f>
        <v>#N/A</v>
      </c>
    </row>
    <row r="605" spans="1:52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3">
        <f t="shared" si="19"/>
        <v>0</v>
      </c>
      <c r="AJ605" s="53">
        <f t="shared" si="20"/>
        <v>0</v>
      </c>
      <c r="AK605" s="53" t="str">
        <f>IF(ISNA(VLOOKUP(C605,Вчера_Конвасэл!C:C, 1, FALSE)),"ошибка",0)</f>
        <v>ошибка</v>
      </c>
      <c r="AL605" s="55"/>
      <c r="AM605" s="53" t="e">
        <f>D605-VLOOKUP(C605, Вчера_Конвасэл!C:BL, 2, FALSE)</f>
        <v>#N/A</v>
      </c>
      <c r="AN605" s="53" t="e">
        <f>E605-F605-VLOOKUP(C605, Вчера_Конвасэл!C:BL, 3, FALSE)</f>
        <v>#N/A</v>
      </c>
      <c r="AO605" s="53" t="e">
        <f>K605-L605-VLOOKUP(C605, Вчера_Конвасэл!C:BL, 5, FALSE)</f>
        <v>#N/A</v>
      </c>
      <c r="AP605" s="53" t="e">
        <f>M605-N605-VLOOKUP(C605, Вчера_Конвасэл!C:BL, 7, FALSE)</f>
        <v>#N/A</v>
      </c>
      <c r="AQ605" s="53" t="e">
        <f>O605-P605-VLOOKUP(C605, Вчера_Конвасэл!C:BL, 9, FALSE)</f>
        <v>#N/A</v>
      </c>
      <c r="AR605" s="53" t="e">
        <f>Q605-R605-VLOOKUP(C605, Вчера_Конвасэл!C:BL, 11, FALSE)</f>
        <v>#N/A</v>
      </c>
      <c r="AS605" s="53" t="e">
        <f>S605-T605-VLOOKUP(C605, Вчера_Конвасэл!C:BL, 13, FALSE)</f>
        <v>#N/A</v>
      </c>
      <c r="AT605" s="53" t="e">
        <f>U605-V605-VLOOKUP(C605, Вчера_Конвасэл!C:BL, 15, FALSE)</f>
        <v>#N/A</v>
      </c>
      <c r="AU605" s="53" t="e">
        <f>W605-X605-VLOOKUP(C605, Вчера_Конвасэл!C:BL, 17, FALSE)</f>
        <v>#N/A</v>
      </c>
      <c r="AV605" s="53" t="e">
        <f>Y605-Z605-VLOOKUP(C605, Вчера_Конвасэл!C:BL, 19, FALSE)</f>
        <v>#N/A</v>
      </c>
      <c r="AW605" s="53" t="e">
        <f>AA605-AB605-VLOOKUP(C605, Вчера_Конвасэл!C:BL, 21, FALSE)</f>
        <v>#N/A</v>
      </c>
      <c r="AX605" s="53" t="e">
        <f>AC605-AD605-VLOOKUP(C605, Вчера_Конвасэл!C:BL, 23, FALSE)</f>
        <v>#N/A</v>
      </c>
      <c r="AY605" s="53" t="e">
        <f>VLOOKUP(C605, Вчера_Конвасэл!C:BL, 26, FALSE)+F605-Z605-AD605-AG605</f>
        <v>#N/A</v>
      </c>
      <c r="AZ605" s="53" t="e">
        <f>AE605-VLOOKUP(C605, Вчера_Конвасэл!C:BL, 25, FALSE)</f>
        <v>#N/A</v>
      </c>
    </row>
    <row r="606" spans="1:52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3">
        <f t="shared" si="19"/>
        <v>0</v>
      </c>
      <c r="AJ606" s="53">
        <f t="shared" si="20"/>
        <v>0</v>
      </c>
      <c r="AK606" s="53" t="str">
        <f>IF(ISNA(VLOOKUP(C606,Вчера_Конвасэл!C:C, 1, FALSE)),"ошибка",0)</f>
        <v>ошибка</v>
      </c>
      <c r="AL606" s="55"/>
      <c r="AM606" s="53" t="e">
        <f>D606-VLOOKUP(C606, Вчера_Конвасэл!C:BL, 2, FALSE)</f>
        <v>#N/A</v>
      </c>
      <c r="AN606" s="53" t="e">
        <f>E606-F606-VLOOKUP(C606, Вчера_Конвасэл!C:BL, 3, FALSE)</f>
        <v>#N/A</v>
      </c>
      <c r="AO606" s="53" t="e">
        <f>K606-L606-VLOOKUP(C606, Вчера_Конвасэл!C:BL, 5, FALSE)</f>
        <v>#N/A</v>
      </c>
      <c r="AP606" s="53" t="e">
        <f>M606-N606-VLOOKUP(C606, Вчера_Конвасэл!C:BL, 7, FALSE)</f>
        <v>#N/A</v>
      </c>
      <c r="AQ606" s="53" t="e">
        <f>O606-P606-VLOOKUP(C606, Вчера_Конвасэл!C:BL, 9, FALSE)</f>
        <v>#N/A</v>
      </c>
      <c r="AR606" s="53" t="e">
        <f>Q606-R606-VLOOKUP(C606, Вчера_Конвасэл!C:BL, 11, FALSE)</f>
        <v>#N/A</v>
      </c>
      <c r="AS606" s="53" t="e">
        <f>S606-T606-VLOOKUP(C606, Вчера_Конвасэл!C:BL, 13, FALSE)</f>
        <v>#N/A</v>
      </c>
      <c r="AT606" s="53" t="e">
        <f>U606-V606-VLOOKUP(C606, Вчера_Конвасэл!C:BL, 15, FALSE)</f>
        <v>#N/A</v>
      </c>
      <c r="AU606" s="53" t="e">
        <f>W606-X606-VLOOKUP(C606, Вчера_Конвасэл!C:BL, 17, FALSE)</f>
        <v>#N/A</v>
      </c>
      <c r="AV606" s="53" t="e">
        <f>Y606-Z606-VLOOKUP(C606, Вчера_Конвасэл!C:BL, 19, FALSE)</f>
        <v>#N/A</v>
      </c>
      <c r="AW606" s="53" t="e">
        <f>AA606-AB606-VLOOKUP(C606, Вчера_Конвасэл!C:BL, 21, FALSE)</f>
        <v>#N/A</v>
      </c>
      <c r="AX606" s="53" t="e">
        <f>AC606-AD606-VLOOKUP(C606, Вчера_Конвасэл!C:BL, 23, FALSE)</f>
        <v>#N/A</v>
      </c>
      <c r="AY606" s="53" t="e">
        <f>VLOOKUP(C606, Вчера_Конвасэл!C:BL, 26, FALSE)+F606-Z606-AD606-AG606</f>
        <v>#N/A</v>
      </c>
      <c r="AZ606" s="53" t="e">
        <f>AE606-VLOOKUP(C606, Вчера_Конвасэл!C:BL, 25, FALSE)</f>
        <v>#N/A</v>
      </c>
    </row>
    <row r="607" spans="1:52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3">
        <f t="shared" si="19"/>
        <v>0</v>
      </c>
      <c r="AJ607" s="53">
        <f t="shared" si="20"/>
        <v>0</v>
      </c>
      <c r="AK607" s="53" t="str">
        <f>IF(ISNA(VLOOKUP(C607,Вчера_Конвасэл!C:C, 1, FALSE)),"ошибка",0)</f>
        <v>ошибка</v>
      </c>
      <c r="AL607" s="55"/>
      <c r="AM607" s="53" t="e">
        <f>D607-VLOOKUP(C607, Вчера_Конвасэл!C:BL, 2, FALSE)</f>
        <v>#N/A</v>
      </c>
      <c r="AN607" s="53" t="e">
        <f>E607-F607-VLOOKUP(C607, Вчера_Конвасэл!C:BL, 3, FALSE)</f>
        <v>#N/A</v>
      </c>
      <c r="AO607" s="53" t="e">
        <f>K607-L607-VLOOKUP(C607, Вчера_Конвасэл!C:BL, 5, FALSE)</f>
        <v>#N/A</v>
      </c>
      <c r="AP607" s="53" t="e">
        <f>M607-N607-VLOOKUP(C607, Вчера_Конвасэл!C:BL, 7, FALSE)</f>
        <v>#N/A</v>
      </c>
      <c r="AQ607" s="53" t="e">
        <f>O607-P607-VLOOKUP(C607, Вчера_Конвасэл!C:BL, 9, FALSE)</f>
        <v>#N/A</v>
      </c>
      <c r="AR607" s="53" t="e">
        <f>Q607-R607-VLOOKUP(C607, Вчера_Конвасэл!C:BL, 11, FALSE)</f>
        <v>#N/A</v>
      </c>
      <c r="AS607" s="53" t="e">
        <f>S607-T607-VLOOKUP(C607, Вчера_Конвасэл!C:BL, 13, FALSE)</f>
        <v>#N/A</v>
      </c>
      <c r="AT607" s="53" t="e">
        <f>U607-V607-VLOOKUP(C607, Вчера_Конвасэл!C:BL, 15, FALSE)</f>
        <v>#N/A</v>
      </c>
      <c r="AU607" s="53" t="e">
        <f>W607-X607-VLOOKUP(C607, Вчера_Конвасэл!C:BL, 17, FALSE)</f>
        <v>#N/A</v>
      </c>
      <c r="AV607" s="53" t="e">
        <f>Y607-Z607-VLOOKUP(C607, Вчера_Конвасэл!C:BL, 19, FALSE)</f>
        <v>#N/A</v>
      </c>
      <c r="AW607" s="53" t="e">
        <f>AA607-AB607-VLOOKUP(C607, Вчера_Конвасэл!C:BL, 21, FALSE)</f>
        <v>#N/A</v>
      </c>
      <c r="AX607" s="53" t="e">
        <f>AC607-AD607-VLOOKUP(C607, Вчера_Конвасэл!C:BL, 23, FALSE)</f>
        <v>#N/A</v>
      </c>
      <c r="AY607" s="53" t="e">
        <f>VLOOKUP(C607, Вчера_Конвасэл!C:BL, 26, FALSE)+F607-Z607-AD607-AG607</f>
        <v>#N/A</v>
      </c>
      <c r="AZ607" s="53" t="e">
        <f>AE607-VLOOKUP(C607, Вчера_Конвасэл!C:BL, 25, FALSE)</f>
        <v>#N/A</v>
      </c>
    </row>
    <row r="608" spans="1:52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3">
        <f t="shared" si="19"/>
        <v>0</v>
      </c>
      <c r="AJ608" s="53">
        <f t="shared" si="20"/>
        <v>0</v>
      </c>
      <c r="AK608" s="53" t="str">
        <f>IF(ISNA(VLOOKUP(C608,Вчера_Конвасэл!C:C, 1, FALSE)),"ошибка",0)</f>
        <v>ошибка</v>
      </c>
      <c r="AL608" s="55"/>
      <c r="AM608" s="53" t="e">
        <f>D608-VLOOKUP(C608, Вчера_Конвасэл!C:BL, 2, FALSE)</f>
        <v>#N/A</v>
      </c>
      <c r="AN608" s="53" t="e">
        <f>E608-F608-VLOOKUP(C608, Вчера_Конвасэл!C:BL, 3, FALSE)</f>
        <v>#N/A</v>
      </c>
      <c r="AO608" s="53" t="e">
        <f>K608-L608-VLOOKUP(C608, Вчера_Конвасэл!C:BL, 5, FALSE)</f>
        <v>#N/A</v>
      </c>
      <c r="AP608" s="53" t="e">
        <f>M608-N608-VLOOKUP(C608, Вчера_Конвасэл!C:BL, 7, FALSE)</f>
        <v>#N/A</v>
      </c>
      <c r="AQ608" s="53" t="e">
        <f>O608-P608-VLOOKUP(C608, Вчера_Конвасэл!C:BL, 9, FALSE)</f>
        <v>#N/A</v>
      </c>
      <c r="AR608" s="53" t="e">
        <f>Q608-R608-VLOOKUP(C608, Вчера_Конвасэл!C:BL, 11, FALSE)</f>
        <v>#N/A</v>
      </c>
      <c r="AS608" s="53" t="e">
        <f>S608-T608-VLOOKUP(C608, Вчера_Конвасэл!C:BL, 13, FALSE)</f>
        <v>#N/A</v>
      </c>
      <c r="AT608" s="53" t="e">
        <f>U608-V608-VLOOKUP(C608, Вчера_Конвасэл!C:BL, 15, FALSE)</f>
        <v>#N/A</v>
      </c>
      <c r="AU608" s="53" t="e">
        <f>W608-X608-VLOOKUP(C608, Вчера_Конвасэл!C:BL, 17, FALSE)</f>
        <v>#N/A</v>
      </c>
      <c r="AV608" s="53" t="e">
        <f>Y608-Z608-VLOOKUP(C608, Вчера_Конвасэл!C:BL, 19, FALSE)</f>
        <v>#N/A</v>
      </c>
      <c r="AW608" s="53" t="e">
        <f>AA608-AB608-VLOOKUP(C608, Вчера_Конвасэл!C:BL, 21, FALSE)</f>
        <v>#N/A</v>
      </c>
      <c r="AX608" s="53" t="e">
        <f>AC608-AD608-VLOOKUP(C608, Вчера_Конвасэл!C:BL, 23, FALSE)</f>
        <v>#N/A</v>
      </c>
      <c r="AY608" s="53" t="e">
        <f>VLOOKUP(C608, Вчера_Конвасэл!C:BL, 26, FALSE)+F608-Z608-AD608-AG608</f>
        <v>#N/A</v>
      </c>
      <c r="AZ608" s="53" t="e">
        <f>AE608-VLOOKUP(C608, Вчера_Конвасэл!C:BL, 25, FALSE)</f>
        <v>#N/A</v>
      </c>
    </row>
    <row r="609" spans="1:52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3">
        <f t="shared" si="19"/>
        <v>0</v>
      </c>
      <c r="AJ609" s="53">
        <f t="shared" si="20"/>
        <v>0</v>
      </c>
      <c r="AK609" s="53" t="str">
        <f>IF(ISNA(VLOOKUP(C609,Вчера_Конвасэл!C:C, 1, FALSE)),"ошибка",0)</f>
        <v>ошибка</v>
      </c>
      <c r="AL609" s="55"/>
      <c r="AM609" s="53" t="e">
        <f>D609-VLOOKUP(C609, Вчера_Конвасэл!C:BL, 2, FALSE)</f>
        <v>#N/A</v>
      </c>
      <c r="AN609" s="53" t="e">
        <f>E609-F609-VLOOKUP(C609, Вчера_Конвасэл!C:BL, 3, FALSE)</f>
        <v>#N/A</v>
      </c>
      <c r="AO609" s="53" t="e">
        <f>K609-L609-VLOOKUP(C609, Вчера_Конвасэл!C:BL, 5, FALSE)</f>
        <v>#N/A</v>
      </c>
      <c r="AP609" s="53" t="e">
        <f>M609-N609-VLOOKUP(C609, Вчера_Конвасэл!C:BL, 7, FALSE)</f>
        <v>#N/A</v>
      </c>
      <c r="AQ609" s="53" t="e">
        <f>O609-P609-VLOOKUP(C609, Вчера_Конвасэл!C:BL, 9, FALSE)</f>
        <v>#N/A</v>
      </c>
      <c r="AR609" s="53" t="e">
        <f>Q609-R609-VLOOKUP(C609, Вчера_Конвасэл!C:BL, 11, FALSE)</f>
        <v>#N/A</v>
      </c>
      <c r="AS609" s="53" t="e">
        <f>S609-T609-VLOOKUP(C609, Вчера_Конвасэл!C:BL, 13, FALSE)</f>
        <v>#N/A</v>
      </c>
      <c r="AT609" s="53" t="e">
        <f>U609-V609-VLOOKUP(C609, Вчера_Конвасэл!C:BL, 15, FALSE)</f>
        <v>#N/A</v>
      </c>
      <c r="AU609" s="53" t="e">
        <f>W609-X609-VLOOKUP(C609, Вчера_Конвасэл!C:BL, 17, FALSE)</f>
        <v>#N/A</v>
      </c>
      <c r="AV609" s="53" t="e">
        <f>Y609-Z609-VLOOKUP(C609, Вчера_Конвасэл!C:BL, 19, FALSE)</f>
        <v>#N/A</v>
      </c>
      <c r="AW609" s="53" t="e">
        <f>AA609-AB609-VLOOKUP(C609, Вчера_Конвасэл!C:BL, 21, FALSE)</f>
        <v>#N/A</v>
      </c>
      <c r="AX609" s="53" t="e">
        <f>AC609-AD609-VLOOKUP(C609, Вчера_Конвасэл!C:BL, 23, FALSE)</f>
        <v>#N/A</v>
      </c>
      <c r="AY609" s="53" t="e">
        <f>VLOOKUP(C609, Вчера_Конвасэл!C:BL, 26, FALSE)+F609-Z609-AD609-AG609</f>
        <v>#N/A</v>
      </c>
      <c r="AZ609" s="53" t="e">
        <f>AE609-VLOOKUP(C609, Вчера_Конвасэл!C:BL, 25, FALSE)</f>
        <v>#N/A</v>
      </c>
    </row>
    <row r="610" spans="1:52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3">
        <f t="shared" si="19"/>
        <v>0</v>
      </c>
      <c r="AJ610" s="53">
        <f t="shared" si="20"/>
        <v>0</v>
      </c>
      <c r="AK610" s="53" t="str">
        <f>IF(ISNA(VLOOKUP(C610,Вчера_Конвасэл!C:C, 1, FALSE)),"ошибка",0)</f>
        <v>ошибка</v>
      </c>
      <c r="AL610" s="55"/>
      <c r="AM610" s="53" t="e">
        <f>D610-VLOOKUP(C610, Вчера_Конвасэл!C:BL, 2, FALSE)</f>
        <v>#N/A</v>
      </c>
      <c r="AN610" s="53" t="e">
        <f>E610-F610-VLOOKUP(C610, Вчера_Конвасэл!C:BL, 3, FALSE)</f>
        <v>#N/A</v>
      </c>
      <c r="AO610" s="53" t="e">
        <f>K610-L610-VLOOKUP(C610, Вчера_Конвасэл!C:BL, 5, FALSE)</f>
        <v>#N/A</v>
      </c>
      <c r="AP610" s="53" t="e">
        <f>M610-N610-VLOOKUP(C610, Вчера_Конвасэл!C:BL, 7, FALSE)</f>
        <v>#N/A</v>
      </c>
      <c r="AQ610" s="53" t="e">
        <f>O610-P610-VLOOKUP(C610, Вчера_Конвасэл!C:BL, 9, FALSE)</f>
        <v>#N/A</v>
      </c>
      <c r="AR610" s="53" t="e">
        <f>Q610-R610-VLOOKUP(C610, Вчера_Конвасэл!C:BL, 11, FALSE)</f>
        <v>#N/A</v>
      </c>
      <c r="AS610" s="53" t="e">
        <f>S610-T610-VLOOKUP(C610, Вчера_Конвасэл!C:BL, 13, FALSE)</f>
        <v>#N/A</v>
      </c>
      <c r="AT610" s="53" t="e">
        <f>U610-V610-VLOOKUP(C610, Вчера_Конвасэл!C:BL, 15, FALSE)</f>
        <v>#N/A</v>
      </c>
      <c r="AU610" s="53" t="e">
        <f>W610-X610-VLOOKUP(C610, Вчера_Конвасэл!C:BL, 17, FALSE)</f>
        <v>#N/A</v>
      </c>
      <c r="AV610" s="53" t="e">
        <f>Y610-Z610-VLOOKUP(C610, Вчера_Конвасэл!C:BL, 19, FALSE)</f>
        <v>#N/A</v>
      </c>
      <c r="AW610" s="53" t="e">
        <f>AA610-AB610-VLOOKUP(C610, Вчера_Конвасэл!C:BL, 21, FALSE)</f>
        <v>#N/A</v>
      </c>
      <c r="AX610" s="53" t="e">
        <f>AC610-AD610-VLOOKUP(C610, Вчера_Конвасэл!C:BL, 23, FALSE)</f>
        <v>#N/A</v>
      </c>
      <c r="AY610" s="53" t="e">
        <f>VLOOKUP(C610, Вчера_Конвасэл!C:BL, 26, FALSE)+F610-Z610-AD610-AG610</f>
        <v>#N/A</v>
      </c>
      <c r="AZ610" s="53" t="e">
        <f>AE610-VLOOKUP(C610, Вчера_Конвасэл!C:BL, 25, FALSE)</f>
        <v>#N/A</v>
      </c>
    </row>
    <row r="611" spans="1:52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3">
        <f t="shared" si="19"/>
        <v>0</v>
      </c>
      <c r="AJ611" s="53">
        <f t="shared" si="20"/>
        <v>0</v>
      </c>
      <c r="AK611" s="53" t="str">
        <f>IF(ISNA(VLOOKUP(C611,Вчера_Конвасэл!C:C, 1, FALSE)),"ошибка",0)</f>
        <v>ошибка</v>
      </c>
      <c r="AL611" s="55"/>
      <c r="AM611" s="53" t="e">
        <f>D611-VLOOKUP(C611, Вчера_Конвасэл!C:BL, 2, FALSE)</f>
        <v>#N/A</v>
      </c>
      <c r="AN611" s="53" t="e">
        <f>E611-F611-VLOOKUP(C611, Вчера_Конвасэл!C:BL, 3, FALSE)</f>
        <v>#N/A</v>
      </c>
      <c r="AO611" s="53" t="e">
        <f>K611-L611-VLOOKUP(C611, Вчера_Конвасэл!C:BL, 5, FALSE)</f>
        <v>#N/A</v>
      </c>
      <c r="AP611" s="53" t="e">
        <f>M611-N611-VLOOKUP(C611, Вчера_Конвасэл!C:BL, 7, FALSE)</f>
        <v>#N/A</v>
      </c>
      <c r="AQ611" s="53" t="e">
        <f>O611-P611-VLOOKUP(C611, Вчера_Конвасэл!C:BL, 9, FALSE)</f>
        <v>#N/A</v>
      </c>
      <c r="AR611" s="53" t="e">
        <f>Q611-R611-VLOOKUP(C611, Вчера_Конвасэл!C:BL, 11, FALSE)</f>
        <v>#N/A</v>
      </c>
      <c r="AS611" s="53" t="e">
        <f>S611-T611-VLOOKUP(C611, Вчера_Конвасэл!C:BL, 13, FALSE)</f>
        <v>#N/A</v>
      </c>
      <c r="AT611" s="53" t="e">
        <f>U611-V611-VLOOKUP(C611, Вчера_Конвасэл!C:BL, 15, FALSE)</f>
        <v>#N/A</v>
      </c>
      <c r="AU611" s="53" t="e">
        <f>W611-X611-VLOOKUP(C611, Вчера_Конвасэл!C:BL, 17, FALSE)</f>
        <v>#N/A</v>
      </c>
      <c r="AV611" s="53" t="e">
        <f>Y611-Z611-VLOOKUP(C611, Вчера_Конвасэл!C:BL, 19, FALSE)</f>
        <v>#N/A</v>
      </c>
      <c r="AW611" s="53" t="e">
        <f>AA611-AB611-VLOOKUP(C611, Вчера_Конвасэл!C:BL, 21, FALSE)</f>
        <v>#N/A</v>
      </c>
      <c r="AX611" s="53" t="e">
        <f>AC611-AD611-VLOOKUP(C611, Вчера_Конвасэл!C:BL, 23, FALSE)</f>
        <v>#N/A</v>
      </c>
      <c r="AY611" s="53" t="e">
        <f>VLOOKUP(C611, Вчера_Конвасэл!C:BL, 26, FALSE)+F611-Z611-AD611-AG611</f>
        <v>#N/A</v>
      </c>
      <c r="AZ611" s="53" t="e">
        <f>AE611-VLOOKUP(C611, Вчера_Конвасэл!C:BL, 25, FALSE)</f>
        <v>#N/A</v>
      </c>
    </row>
    <row r="612" spans="1:52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3">
        <f t="shared" si="19"/>
        <v>0</v>
      </c>
      <c r="AJ612" s="53">
        <f t="shared" si="20"/>
        <v>0</v>
      </c>
      <c r="AK612" s="53" t="str">
        <f>IF(ISNA(VLOOKUP(C612,Вчера_Конвасэл!C:C, 1, FALSE)),"ошибка",0)</f>
        <v>ошибка</v>
      </c>
      <c r="AL612" s="55"/>
      <c r="AM612" s="53" t="e">
        <f>D612-VLOOKUP(C612, Вчера_Конвасэл!C:BL, 2, FALSE)</f>
        <v>#N/A</v>
      </c>
      <c r="AN612" s="53" t="e">
        <f>E612-F612-VLOOKUP(C612, Вчера_Конвасэл!C:BL, 3, FALSE)</f>
        <v>#N/A</v>
      </c>
      <c r="AO612" s="53" t="e">
        <f>K612-L612-VLOOKUP(C612, Вчера_Конвасэл!C:BL, 5, FALSE)</f>
        <v>#N/A</v>
      </c>
      <c r="AP612" s="53" t="e">
        <f>M612-N612-VLOOKUP(C612, Вчера_Конвасэл!C:BL, 7, FALSE)</f>
        <v>#N/A</v>
      </c>
      <c r="AQ612" s="53" t="e">
        <f>O612-P612-VLOOKUP(C612, Вчера_Конвасэл!C:BL, 9, FALSE)</f>
        <v>#N/A</v>
      </c>
      <c r="AR612" s="53" t="e">
        <f>Q612-R612-VLOOKUP(C612, Вчера_Конвасэл!C:BL, 11, FALSE)</f>
        <v>#N/A</v>
      </c>
      <c r="AS612" s="53" t="e">
        <f>S612-T612-VLOOKUP(C612, Вчера_Конвасэл!C:BL, 13, FALSE)</f>
        <v>#N/A</v>
      </c>
      <c r="AT612" s="53" t="e">
        <f>U612-V612-VLOOKUP(C612, Вчера_Конвасэл!C:BL, 15, FALSE)</f>
        <v>#N/A</v>
      </c>
      <c r="AU612" s="53" t="e">
        <f>W612-X612-VLOOKUP(C612, Вчера_Конвасэл!C:BL, 17, FALSE)</f>
        <v>#N/A</v>
      </c>
      <c r="AV612" s="53" t="e">
        <f>Y612-Z612-VLOOKUP(C612, Вчера_Конвасэл!C:BL, 19, FALSE)</f>
        <v>#N/A</v>
      </c>
      <c r="AW612" s="53" t="e">
        <f>AA612-AB612-VLOOKUP(C612, Вчера_Конвасэл!C:BL, 21, FALSE)</f>
        <v>#N/A</v>
      </c>
      <c r="AX612" s="53" t="e">
        <f>AC612-AD612-VLOOKUP(C612, Вчера_Конвасэл!C:BL, 23, FALSE)</f>
        <v>#N/A</v>
      </c>
      <c r="AY612" s="53" t="e">
        <f>VLOOKUP(C612, Вчера_Конвасэл!C:BL, 26, FALSE)+F612-Z612-AD612-AG612</f>
        <v>#N/A</v>
      </c>
      <c r="AZ612" s="53" t="e">
        <f>AE612-VLOOKUP(C612, Вчера_Конвасэл!C:BL, 25, FALSE)</f>
        <v>#N/A</v>
      </c>
    </row>
    <row r="613" spans="1:52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3">
        <f t="shared" si="19"/>
        <v>0</v>
      </c>
      <c r="AJ613" s="53">
        <f t="shared" si="20"/>
        <v>0</v>
      </c>
      <c r="AK613" s="53" t="str">
        <f>IF(ISNA(VLOOKUP(C613,Вчера_Конвасэл!C:C, 1, FALSE)),"ошибка",0)</f>
        <v>ошибка</v>
      </c>
      <c r="AL613" s="55"/>
      <c r="AM613" s="53" t="e">
        <f>D613-VLOOKUP(C613, Вчера_Конвасэл!C:BL, 2, FALSE)</f>
        <v>#N/A</v>
      </c>
      <c r="AN613" s="53" t="e">
        <f>E613-F613-VLOOKUP(C613, Вчера_Конвасэл!C:BL, 3, FALSE)</f>
        <v>#N/A</v>
      </c>
      <c r="AO613" s="53" t="e">
        <f>K613-L613-VLOOKUP(C613, Вчера_Конвасэл!C:BL, 5, FALSE)</f>
        <v>#N/A</v>
      </c>
      <c r="AP613" s="53" t="e">
        <f>M613-N613-VLOOKUP(C613, Вчера_Конвасэл!C:BL, 7, FALSE)</f>
        <v>#N/A</v>
      </c>
      <c r="AQ613" s="53" t="e">
        <f>O613-P613-VLOOKUP(C613, Вчера_Конвасэл!C:BL, 9, FALSE)</f>
        <v>#N/A</v>
      </c>
      <c r="AR613" s="53" t="e">
        <f>Q613-R613-VLOOKUP(C613, Вчера_Конвасэл!C:BL, 11, FALSE)</f>
        <v>#N/A</v>
      </c>
      <c r="AS613" s="53" t="e">
        <f>S613-T613-VLOOKUP(C613, Вчера_Конвасэл!C:BL, 13, FALSE)</f>
        <v>#N/A</v>
      </c>
      <c r="AT613" s="53" t="e">
        <f>U613-V613-VLOOKUP(C613, Вчера_Конвасэл!C:BL, 15, FALSE)</f>
        <v>#N/A</v>
      </c>
      <c r="AU613" s="53" t="e">
        <f>W613-X613-VLOOKUP(C613, Вчера_Конвасэл!C:BL, 17, FALSE)</f>
        <v>#N/A</v>
      </c>
      <c r="AV613" s="53" t="e">
        <f>Y613-Z613-VLOOKUP(C613, Вчера_Конвасэл!C:BL, 19, FALSE)</f>
        <v>#N/A</v>
      </c>
      <c r="AW613" s="53" t="e">
        <f>AA613-AB613-VLOOKUP(C613, Вчера_Конвасэл!C:BL, 21, FALSE)</f>
        <v>#N/A</v>
      </c>
      <c r="AX613" s="53" t="e">
        <f>AC613-AD613-VLOOKUP(C613, Вчера_Конвасэл!C:BL, 23, FALSE)</f>
        <v>#N/A</v>
      </c>
      <c r="AY613" s="53" t="e">
        <f>VLOOKUP(C613, Вчера_Конвасэл!C:BL, 26, FALSE)+F613-Z613-AD613-AG613</f>
        <v>#N/A</v>
      </c>
      <c r="AZ613" s="53" t="e">
        <f>AE613-VLOOKUP(C613, Вчера_Конвасэл!C:BL, 25, FALSE)</f>
        <v>#N/A</v>
      </c>
    </row>
    <row r="614" spans="1:52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3">
        <f t="shared" si="19"/>
        <v>0</v>
      </c>
      <c r="AJ614" s="53">
        <f t="shared" si="20"/>
        <v>0</v>
      </c>
      <c r="AK614" s="53" t="str">
        <f>IF(ISNA(VLOOKUP(C614,Вчера_Конвасэл!C:C, 1, FALSE)),"ошибка",0)</f>
        <v>ошибка</v>
      </c>
      <c r="AL614" s="55"/>
      <c r="AM614" s="53" t="e">
        <f>D614-VLOOKUP(C614, Вчера_Конвасэл!C:BL, 2, FALSE)</f>
        <v>#N/A</v>
      </c>
      <c r="AN614" s="53" t="e">
        <f>E614-F614-VLOOKUP(C614, Вчера_Конвасэл!C:BL, 3, FALSE)</f>
        <v>#N/A</v>
      </c>
      <c r="AO614" s="53" t="e">
        <f>K614-L614-VLOOKUP(C614, Вчера_Конвасэл!C:BL, 5, FALSE)</f>
        <v>#N/A</v>
      </c>
      <c r="AP614" s="53" t="e">
        <f>M614-N614-VLOOKUP(C614, Вчера_Конвасэл!C:BL, 7, FALSE)</f>
        <v>#N/A</v>
      </c>
      <c r="AQ614" s="53" t="e">
        <f>O614-P614-VLOOKUP(C614, Вчера_Конвасэл!C:BL, 9, FALSE)</f>
        <v>#N/A</v>
      </c>
      <c r="AR614" s="53" t="e">
        <f>Q614-R614-VLOOKUP(C614, Вчера_Конвасэл!C:BL, 11, FALSE)</f>
        <v>#N/A</v>
      </c>
      <c r="AS614" s="53" t="e">
        <f>S614-T614-VLOOKUP(C614, Вчера_Конвасэл!C:BL, 13, FALSE)</f>
        <v>#N/A</v>
      </c>
      <c r="AT614" s="53" t="e">
        <f>U614-V614-VLOOKUP(C614, Вчера_Конвасэл!C:BL, 15, FALSE)</f>
        <v>#N/A</v>
      </c>
      <c r="AU614" s="53" t="e">
        <f>W614-X614-VLOOKUP(C614, Вчера_Конвасэл!C:BL, 17, FALSE)</f>
        <v>#N/A</v>
      </c>
      <c r="AV614" s="53" t="e">
        <f>Y614-Z614-VLOOKUP(C614, Вчера_Конвасэл!C:BL, 19, FALSE)</f>
        <v>#N/A</v>
      </c>
      <c r="AW614" s="53" t="e">
        <f>AA614-AB614-VLOOKUP(C614, Вчера_Конвасэл!C:BL, 21, FALSE)</f>
        <v>#N/A</v>
      </c>
      <c r="AX614" s="53" t="e">
        <f>AC614-AD614-VLOOKUP(C614, Вчера_Конвасэл!C:BL, 23, FALSE)</f>
        <v>#N/A</v>
      </c>
      <c r="AY614" s="53" t="e">
        <f>VLOOKUP(C614, Вчера_Конвасэл!C:BL, 26, FALSE)+F614-Z614-AD614-AG614</f>
        <v>#N/A</v>
      </c>
      <c r="AZ614" s="53" t="e">
        <f>AE614-VLOOKUP(C614, Вчера_Конвасэл!C:BL, 25, FALSE)</f>
        <v>#N/A</v>
      </c>
    </row>
    <row r="615" spans="1:52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3">
        <f t="shared" si="19"/>
        <v>0</v>
      </c>
      <c r="AJ615" s="53">
        <f t="shared" si="20"/>
        <v>0</v>
      </c>
      <c r="AK615" s="53" t="str">
        <f>IF(ISNA(VLOOKUP(C615,Вчера_Конвасэл!C:C, 1, FALSE)),"ошибка",0)</f>
        <v>ошибка</v>
      </c>
      <c r="AL615" s="55"/>
      <c r="AM615" s="53" t="e">
        <f>D615-VLOOKUP(C615, Вчера_Конвасэл!C:BL, 2, FALSE)</f>
        <v>#N/A</v>
      </c>
      <c r="AN615" s="53" t="e">
        <f>E615-F615-VLOOKUP(C615, Вчера_Конвасэл!C:BL, 3, FALSE)</f>
        <v>#N/A</v>
      </c>
      <c r="AO615" s="53" t="e">
        <f>K615-L615-VLOOKUP(C615, Вчера_Конвасэл!C:BL, 5, FALSE)</f>
        <v>#N/A</v>
      </c>
      <c r="AP615" s="53" t="e">
        <f>M615-N615-VLOOKUP(C615, Вчера_Конвасэл!C:BL, 7, FALSE)</f>
        <v>#N/A</v>
      </c>
      <c r="AQ615" s="53" t="e">
        <f>O615-P615-VLOOKUP(C615, Вчера_Конвасэл!C:BL, 9, FALSE)</f>
        <v>#N/A</v>
      </c>
      <c r="AR615" s="53" t="e">
        <f>Q615-R615-VLOOKUP(C615, Вчера_Конвасэл!C:BL, 11, FALSE)</f>
        <v>#N/A</v>
      </c>
      <c r="AS615" s="53" t="e">
        <f>S615-T615-VLOOKUP(C615, Вчера_Конвасэл!C:BL, 13, FALSE)</f>
        <v>#N/A</v>
      </c>
      <c r="AT615" s="53" t="e">
        <f>U615-V615-VLOOKUP(C615, Вчера_Конвасэл!C:BL, 15, FALSE)</f>
        <v>#N/A</v>
      </c>
      <c r="AU615" s="53" t="e">
        <f>W615-X615-VLOOKUP(C615, Вчера_Конвасэл!C:BL, 17, FALSE)</f>
        <v>#N/A</v>
      </c>
      <c r="AV615" s="53" t="e">
        <f>Y615-Z615-VLOOKUP(C615, Вчера_Конвасэл!C:BL, 19, FALSE)</f>
        <v>#N/A</v>
      </c>
      <c r="AW615" s="53" t="e">
        <f>AA615-AB615-VLOOKUP(C615, Вчера_Конвасэл!C:BL, 21, FALSE)</f>
        <v>#N/A</v>
      </c>
      <c r="AX615" s="53" t="e">
        <f>AC615-AD615-VLOOKUP(C615, Вчера_Конвасэл!C:BL, 23, FALSE)</f>
        <v>#N/A</v>
      </c>
      <c r="AY615" s="53" t="e">
        <f>VLOOKUP(C615, Вчера_Конвасэл!C:BL, 26, FALSE)+F615-Z615-AD615-AG615</f>
        <v>#N/A</v>
      </c>
      <c r="AZ615" s="53" t="e">
        <f>AE615-VLOOKUP(C615, Вчера_Конвасэл!C:BL, 25, FALSE)</f>
        <v>#N/A</v>
      </c>
    </row>
    <row r="616" spans="1:52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3">
        <f t="shared" si="19"/>
        <v>0</v>
      </c>
      <c r="AJ616" s="53">
        <f t="shared" si="20"/>
        <v>0</v>
      </c>
      <c r="AK616" s="53" t="str">
        <f>IF(ISNA(VLOOKUP(C616,Вчера_Конвасэл!C:C, 1, FALSE)),"ошибка",0)</f>
        <v>ошибка</v>
      </c>
      <c r="AL616" s="55"/>
      <c r="AM616" s="53" t="e">
        <f>D616-VLOOKUP(C616, Вчера_Конвасэл!C:BL, 2, FALSE)</f>
        <v>#N/A</v>
      </c>
      <c r="AN616" s="53" t="e">
        <f>E616-F616-VLOOKUP(C616, Вчера_Конвасэл!C:BL, 3, FALSE)</f>
        <v>#N/A</v>
      </c>
      <c r="AO616" s="53" t="e">
        <f>K616-L616-VLOOKUP(C616, Вчера_Конвасэл!C:BL, 5, FALSE)</f>
        <v>#N/A</v>
      </c>
      <c r="AP616" s="53" t="e">
        <f>M616-N616-VLOOKUP(C616, Вчера_Конвасэл!C:BL, 7, FALSE)</f>
        <v>#N/A</v>
      </c>
      <c r="AQ616" s="53" t="e">
        <f>O616-P616-VLOOKUP(C616, Вчера_Конвасэл!C:BL, 9, FALSE)</f>
        <v>#N/A</v>
      </c>
      <c r="AR616" s="53" t="e">
        <f>Q616-R616-VLOOKUP(C616, Вчера_Конвасэл!C:BL, 11, FALSE)</f>
        <v>#N/A</v>
      </c>
      <c r="AS616" s="53" t="e">
        <f>S616-T616-VLOOKUP(C616, Вчера_Конвасэл!C:BL, 13, FALSE)</f>
        <v>#N/A</v>
      </c>
      <c r="AT616" s="53" t="e">
        <f>U616-V616-VLOOKUP(C616, Вчера_Конвасэл!C:BL, 15, FALSE)</f>
        <v>#N/A</v>
      </c>
      <c r="AU616" s="53" t="e">
        <f>W616-X616-VLOOKUP(C616, Вчера_Конвасэл!C:BL, 17, FALSE)</f>
        <v>#N/A</v>
      </c>
      <c r="AV616" s="53" t="e">
        <f>Y616-Z616-VLOOKUP(C616, Вчера_Конвасэл!C:BL, 19, FALSE)</f>
        <v>#N/A</v>
      </c>
      <c r="AW616" s="53" t="e">
        <f>AA616-AB616-VLOOKUP(C616, Вчера_Конвасэл!C:BL, 21, FALSE)</f>
        <v>#N/A</v>
      </c>
      <c r="AX616" s="53" t="e">
        <f>AC616-AD616-VLOOKUP(C616, Вчера_Конвасэл!C:BL, 23, FALSE)</f>
        <v>#N/A</v>
      </c>
      <c r="AY616" s="53" t="e">
        <f>VLOOKUP(C616, Вчера_Конвасэл!C:BL, 26, FALSE)+F616-Z616-AD616-AG616</f>
        <v>#N/A</v>
      </c>
      <c r="AZ616" s="53" t="e">
        <f>AE616-VLOOKUP(C616, Вчера_Конвасэл!C:BL, 25, FALSE)</f>
        <v>#N/A</v>
      </c>
    </row>
    <row r="617" spans="1:52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3">
        <f t="shared" si="19"/>
        <v>0</v>
      </c>
      <c r="AJ617" s="53">
        <f t="shared" si="20"/>
        <v>0</v>
      </c>
      <c r="AK617" s="53" t="str">
        <f>IF(ISNA(VLOOKUP(C617,Вчера_Конвасэл!C:C, 1, FALSE)),"ошибка",0)</f>
        <v>ошибка</v>
      </c>
      <c r="AL617" s="55"/>
      <c r="AM617" s="53" t="e">
        <f>D617-VLOOKUP(C617, Вчера_Конвасэл!C:BL, 2, FALSE)</f>
        <v>#N/A</v>
      </c>
      <c r="AN617" s="53" t="e">
        <f>E617-F617-VLOOKUP(C617, Вчера_Конвасэл!C:BL, 3, FALSE)</f>
        <v>#N/A</v>
      </c>
      <c r="AO617" s="53" t="e">
        <f>K617-L617-VLOOKUP(C617, Вчера_Конвасэл!C:BL, 5, FALSE)</f>
        <v>#N/A</v>
      </c>
      <c r="AP617" s="53" t="e">
        <f>M617-N617-VLOOKUP(C617, Вчера_Конвасэл!C:BL, 7, FALSE)</f>
        <v>#N/A</v>
      </c>
      <c r="AQ617" s="53" t="e">
        <f>O617-P617-VLOOKUP(C617, Вчера_Конвасэл!C:BL, 9, FALSE)</f>
        <v>#N/A</v>
      </c>
      <c r="AR617" s="53" t="e">
        <f>Q617-R617-VLOOKUP(C617, Вчера_Конвасэл!C:BL, 11, FALSE)</f>
        <v>#N/A</v>
      </c>
      <c r="AS617" s="53" t="e">
        <f>S617-T617-VLOOKUP(C617, Вчера_Конвасэл!C:BL, 13, FALSE)</f>
        <v>#N/A</v>
      </c>
      <c r="AT617" s="53" t="e">
        <f>U617-V617-VLOOKUP(C617, Вчера_Конвасэл!C:BL, 15, FALSE)</f>
        <v>#N/A</v>
      </c>
      <c r="AU617" s="53" t="e">
        <f>W617-X617-VLOOKUP(C617, Вчера_Конвасэл!C:BL, 17, FALSE)</f>
        <v>#N/A</v>
      </c>
      <c r="AV617" s="53" t="e">
        <f>Y617-Z617-VLOOKUP(C617, Вчера_Конвасэл!C:BL, 19, FALSE)</f>
        <v>#N/A</v>
      </c>
      <c r="AW617" s="53" t="e">
        <f>AA617-AB617-VLOOKUP(C617, Вчера_Конвасэл!C:BL, 21, FALSE)</f>
        <v>#N/A</v>
      </c>
      <c r="AX617" s="53" t="e">
        <f>AC617-AD617-VLOOKUP(C617, Вчера_Конвасэл!C:BL, 23, FALSE)</f>
        <v>#N/A</v>
      </c>
      <c r="AY617" s="53" t="e">
        <f>VLOOKUP(C617, Вчера_Конвасэл!C:BL, 26, FALSE)+F617-Z617-AD617-AG617</f>
        <v>#N/A</v>
      </c>
      <c r="AZ617" s="53" t="e">
        <f>AE617-VLOOKUP(C617, Вчера_Конвасэл!C:BL, 25, FALSE)</f>
        <v>#N/A</v>
      </c>
    </row>
    <row r="618" spans="1:52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3">
        <f t="shared" si="19"/>
        <v>0</v>
      </c>
      <c r="AJ618" s="53">
        <f t="shared" si="20"/>
        <v>0</v>
      </c>
      <c r="AK618" s="53" t="str">
        <f>IF(ISNA(VLOOKUP(C618,Вчера_Конвасэл!C:C, 1, FALSE)),"ошибка",0)</f>
        <v>ошибка</v>
      </c>
      <c r="AL618" s="55"/>
      <c r="AM618" s="53" t="e">
        <f>D618-VLOOKUP(C618, Вчера_Конвасэл!C:BL, 2, FALSE)</f>
        <v>#N/A</v>
      </c>
      <c r="AN618" s="53" t="e">
        <f>E618-F618-VLOOKUP(C618, Вчера_Конвасэл!C:BL, 3, FALSE)</f>
        <v>#N/A</v>
      </c>
      <c r="AO618" s="53" t="e">
        <f>K618-L618-VLOOKUP(C618, Вчера_Конвасэл!C:BL, 5, FALSE)</f>
        <v>#N/A</v>
      </c>
      <c r="AP618" s="53" t="e">
        <f>M618-N618-VLOOKUP(C618, Вчера_Конвасэл!C:BL, 7, FALSE)</f>
        <v>#N/A</v>
      </c>
      <c r="AQ618" s="53" t="e">
        <f>O618-P618-VLOOKUP(C618, Вчера_Конвасэл!C:BL, 9, FALSE)</f>
        <v>#N/A</v>
      </c>
      <c r="AR618" s="53" t="e">
        <f>Q618-R618-VLOOKUP(C618, Вчера_Конвасэл!C:BL, 11, FALSE)</f>
        <v>#N/A</v>
      </c>
      <c r="AS618" s="53" t="e">
        <f>S618-T618-VLOOKUP(C618, Вчера_Конвасэл!C:BL, 13, FALSE)</f>
        <v>#N/A</v>
      </c>
      <c r="AT618" s="53" t="e">
        <f>U618-V618-VLOOKUP(C618, Вчера_Конвасэл!C:BL, 15, FALSE)</f>
        <v>#N/A</v>
      </c>
      <c r="AU618" s="53" t="e">
        <f>W618-X618-VLOOKUP(C618, Вчера_Конвасэл!C:BL, 17, FALSE)</f>
        <v>#N/A</v>
      </c>
      <c r="AV618" s="53" t="e">
        <f>Y618-Z618-VLOOKUP(C618, Вчера_Конвасэл!C:BL, 19, FALSE)</f>
        <v>#N/A</v>
      </c>
      <c r="AW618" s="53" t="e">
        <f>AA618-AB618-VLOOKUP(C618, Вчера_Конвасэл!C:BL, 21, FALSE)</f>
        <v>#N/A</v>
      </c>
      <c r="AX618" s="53" t="e">
        <f>AC618-AD618-VLOOKUP(C618, Вчера_Конвасэл!C:BL, 23, FALSE)</f>
        <v>#N/A</v>
      </c>
      <c r="AY618" s="53" t="e">
        <f>VLOOKUP(C618, Вчера_Конвасэл!C:BL, 26, FALSE)+F618-Z618-AD618-AG618</f>
        <v>#N/A</v>
      </c>
      <c r="AZ618" s="53" t="e">
        <f>AE618-VLOOKUP(C618, Вчера_Конвасэл!C:BL, 25, FALSE)</f>
        <v>#N/A</v>
      </c>
    </row>
    <row r="619" spans="1:52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3">
        <f t="shared" si="19"/>
        <v>0</v>
      </c>
      <c r="AJ619" s="53">
        <f t="shared" si="20"/>
        <v>0</v>
      </c>
      <c r="AK619" s="53" t="str">
        <f>IF(ISNA(VLOOKUP(C619,Вчера_Конвасэл!C:C, 1, FALSE)),"ошибка",0)</f>
        <v>ошибка</v>
      </c>
      <c r="AL619" s="55"/>
      <c r="AM619" s="53" t="e">
        <f>D619-VLOOKUP(C619, Вчера_Конвасэл!C:BL, 2, FALSE)</f>
        <v>#N/A</v>
      </c>
      <c r="AN619" s="53" t="e">
        <f>E619-F619-VLOOKUP(C619, Вчера_Конвасэл!C:BL, 3, FALSE)</f>
        <v>#N/A</v>
      </c>
      <c r="AO619" s="53" t="e">
        <f>K619-L619-VLOOKUP(C619, Вчера_Конвасэл!C:BL, 5, FALSE)</f>
        <v>#N/A</v>
      </c>
      <c r="AP619" s="53" t="e">
        <f>M619-N619-VLOOKUP(C619, Вчера_Конвасэл!C:BL, 7, FALSE)</f>
        <v>#N/A</v>
      </c>
      <c r="AQ619" s="53" t="e">
        <f>O619-P619-VLOOKUP(C619, Вчера_Конвасэл!C:BL, 9, FALSE)</f>
        <v>#N/A</v>
      </c>
      <c r="AR619" s="53" t="e">
        <f>Q619-R619-VLOOKUP(C619, Вчера_Конвасэл!C:BL, 11, FALSE)</f>
        <v>#N/A</v>
      </c>
      <c r="AS619" s="53" t="e">
        <f>S619-T619-VLOOKUP(C619, Вчера_Конвасэл!C:BL, 13, FALSE)</f>
        <v>#N/A</v>
      </c>
      <c r="AT619" s="53" t="e">
        <f>U619-V619-VLOOKUP(C619, Вчера_Конвасэл!C:BL, 15, FALSE)</f>
        <v>#N/A</v>
      </c>
      <c r="AU619" s="53" t="e">
        <f>W619-X619-VLOOKUP(C619, Вчера_Конвасэл!C:BL, 17, FALSE)</f>
        <v>#N/A</v>
      </c>
      <c r="AV619" s="53" t="e">
        <f>Y619-Z619-VLOOKUP(C619, Вчера_Конвасэл!C:BL, 19, FALSE)</f>
        <v>#N/A</v>
      </c>
      <c r="AW619" s="53" t="e">
        <f>AA619-AB619-VLOOKUP(C619, Вчера_Конвасэл!C:BL, 21, FALSE)</f>
        <v>#N/A</v>
      </c>
      <c r="AX619" s="53" t="e">
        <f>AC619-AD619-VLOOKUP(C619, Вчера_Конвасэл!C:BL, 23, FALSE)</f>
        <v>#N/A</v>
      </c>
      <c r="AY619" s="53" t="e">
        <f>VLOOKUP(C619, Вчера_Конвасэл!C:BL, 26, FALSE)+F619-Z619-AD619-AG619</f>
        <v>#N/A</v>
      </c>
      <c r="AZ619" s="53" t="e">
        <f>AE619-VLOOKUP(C619, Вчера_Конвасэл!C:BL, 25, FALSE)</f>
        <v>#N/A</v>
      </c>
    </row>
    <row r="620" spans="1:52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3">
        <f t="shared" si="19"/>
        <v>0</v>
      </c>
      <c r="AJ620" s="53">
        <f t="shared" si="20"/>
        <v>0</v>
      </c>
      <c r="AK620" s="53" t="str">
        <f>IF(ISNA(VLOOKUP(C620,Вчера_Конвасэл!C:C, 1, FALSE)),"ошибка",0)</f>
        <v>ошибка</v>
      </c>
      <c r="AL620" s="55"/>
      <c r="AM620" s="53" t="e">
        <f>D620-VLOOKUP(C620, Вчера_Конвасэл!C:BL, 2, FALSE)</f>
        <v>#N/A</v>
      </c>
      <c r="AN620" s="53" t="e">
        <f>E620-F620-VLOOKUP(C620, Вчера_Конвасэл!C:BL, 3, FALSE)</f>
        <v>#N/A</v>
      </c>
      <c r="AO620" s="53" t="e">
        <f>K620-L620-VLOOKUP(C620, Вчера_Конвасэл!C:BL, 5, FALSE)</f>
        <v>#N/A</v>
      </c>
      <c r="AP620" s="53" t="e">
        <f>M620-N620-VLOOKUP(C620, Вчера_Конвасэл!C:BL, 7, FALSE)</f>
        <v>#N/A</v>
      </c>
      <c r="AQ620" s="53" t="e">
        <f>O620-P620-VLOOKUP(C620, Вчера_Конвасэл!C:BL, 9, FALSE)</f>
        <v>#N/A</v>
      </c>
      <c r="AR620" s="53" t="e">
        <f>Q620-R620-VLOOKUP(C620, Вчера_Конвасэл!C:BL, 11, FALSE)</f>
        <v>#N/A</v>
      </c>
      <c r="AS620" s="53" t="e">
        <f>S620-T620-VLOOKUP(C620, Вчера_Конвасэл!C:BL, 13, FALSE)</f>
        <v>#N/A</v>
      </c>
      <c r="AT620" s="53" t="e">
        <f>U620-V620-VLOOKUP(C620, Вчера_Конвасэл!C:BL, 15, FALSE)</f>
        <v>#N/A</v>
      </c>
      <c r="AU620" s="53" t="e">
        <f>W620-X620-VLOOKUP(C620, Вчера_Конвасэл!C:BL, 17, FALSE)</f>
        <v>#N/A</v>
      </c>
      <c r="AV620" s="53" t="e">
        <f>Y620-Z620-VLOOKUP(C620, Вчера_Конвасэл!C:BL, 19, FALSE)</f>
        <v>#N/A</v>
      </c>
      <c r="AW620" s="53" t="e">
        <f>AA620-AB620-VLOOKUP(C620, Вчера_Конвасэл!C:BL, 21, FALSE)</f>
        <v>#N/A</v>
      </c>
      <c r="AX620" s="53" t="e">
        <f>AC620-AD620-VLOOKUP(C620, Вчера_Конвасэл!C:BL, 23, FALSE)</f>
        <v>#N/A</v>
      </c>
      <c r="AY620" s="53" t="e">
        <f>VLOOKUP(C620, Вчера_Конвасэл!C:BL, 26, FALSE)+F620-Z620-AD620-AG620</f>
        <v>#N/A</v>
      </c>
      <c r="AZ620" s="53" t="e">
        <f>AE620-VLOOKUP(C620, Вчера_Конвасэл!C:BL, 25, FALSE)</f>
        <v>#N/A</v>
      </c>
    </row>
    <row r="621" spans="1:52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3">
        <f t="shared" si="19"/>
        <v>0</v>
      </c>
      <c r="AJ621" s="53">
        <f t="shared" si="20"/>
        <v>0</v>
      </c>
      <c r="AK621" s="53" t="str">
        <f>IF(ISNA(VLOOKUP(C621,Вчера_Конвасэл!C:C, 1, FALSE)),"ошибка",0)</f>
        <v>ошибка</v>
      </c>
      <c r="AL621" s="55"/>
      <c r="AM621" s="53" t="e">
        <f>D621-VLOOKUP(C621, Вчера_Конвасэл!C:BL, 2, FALSE)</f>
        <v>#N/A</v>
      </c>
      <c r="AN621" s="53" t="e">
        <f>E621-F621-VLOOKUP(C621, Вчера_Конвасэл!C:BL, 3, FALSE)</f>
        <v>#N/A</v>
      </c>
      <c r="AO621" s="53" t="e">
        <f>K621-L621-VLOOKUP(C621, Вчера_Конвасэл!C:BL, 5, FALSE)</f>
        <v>#N/A</v>
      </c>
      <c r="AP621" s="53" t="e">
        <f>M621-N621-VLOOKUP(C621, Вчера_Конвасэл!C:BL, 7, FALSE)</f>
        <v>#N/A</v>
      </c>
      <c r="AQ621" s="53" t="e">
        <f>O621-P621-VLOOKUP(C621, Вчера_Конвасэл!C:BL, 9, FALSE)</f>
        <v>#N/A</v>
      </c>
      <c r="AR621" s="53" t="e">
        <f>Q621-R621-VLOOKUP(C621, Вчера_Конвасэл!C:BL, 11, FALSE)</f>
        <v>#N/A</v>
      </c>
      <c r="AS621" s="53" t="e">
        <f>S621-T621-VLOOKUP(C621, Вчера_Конвасэл!C:BL, 13, FALSE)</f>
        <v>#N/A</v>
      </c>
      <c r="AT621" s="53" t="e">
        <f>U621-V621-VLOOKUP(C621, Вчера_Конвасэл!C:BL, 15, FALSE)</f>
        <v>#N/A</v>
      </c>
      <c r="AU621" s="53" t="e">
        <f>W621-X621-VLOOKUP(C621, Вчера_Конвасэл!C:BL, 17, FALSE)</f>
        <v>#N/A</v>
      </c>
      <c r="AV621" s="53" t="e">
        <f>Y621-Z621-VLOOKUP(C621, Вчера_Конвасэл!C:BL, 19, FALSE)</f>
        <v>#N/A</v>
      </c>
      <c r="AW621" s="53" t="e">
        <f>AA621-AB621-VLOOKUP(C621, Вчера_Конвасэл!C:BL, 21, FALSE)</f>
        <v>#N/A</v>
      </c>
      <c r="AX621" s="53" t="e">
        <f>AC621-AD621-VLOOKUP(C621, Вчера_Конвасэл!C:BL, 23, FALSE)</f>
        <v>#N/A</v>
      </c>
      <c r="AY621" s="53" t="e">
        <f>VLOOKUP(C621, Вчера_Конвасэл!C:BL, 26, FALSE)+F621-Z621-AD621-AG621</f>
        <v>#N/A</v>
      </c>
      <c r="AZ621" s="53" t="e">
        <f>AE621-VLOOKUP(C621, Вчера_Конвасэл!C:BL, 25, FALSE)</f>
        <v>#N/A</v>
      </c>
    </row>
    <row r="622" spans="1:52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3">
        <f t="shared" si="19"/>
        <v>0</v>
      </c>
      <c r="AJ622" s="53">
        <f t="shared" si="20"/>
        <v>0</v>
      </c>
      <c r="AK622" s="53" t="str">
        <f>IF(ISNA(VLOOKUP(C622,Вчера_Конвасэл!C:C, 1, FALSE)),"ошибка",0)</f>
        <v>ошибка</v>
      </c>
      <c r="AL622" s="55"/>
      <c r="AM622" s="53" t="e">
        <f>D622-VLOOKUP(C622, Вчера_Конвасэл!C:BL, 2, FALSE)</f>
        <v>#N/A</v>
      </c>
      <c r="AN622" s="53" t="e">
        <f>E622-F622-VLOOKUP(C622, Вчера_Конвасэл!C:BL, 3, FALSE)</f>
        <v>#N/A</v>
      </c>
      <c r="AO622" s="53" t="e">
        <f>K622-L622-VLOOKUP(C622, Вчера_Конвасэл!C:BL, 5, FALSE)</f>
        <v>#N/A</v>
      </c>
      <c r="AP622" s="53" t="e">
        <f>M622-N622-VLOOKUP(C622, Вчера_Конвасэл!C:BL, 7, FALSE)</f>
        <v>#N/A</v>
      </c>
      <c r="AQ622" s="53" t="e">
        <f>O622-P622-VLOOKUP(C622, Вчера_Конвасэл!C:BL, 9, FALSE)</f>
        <v>#N/A</v>
      </c>
      <c r="AR622" s="53" t="e">
        <f>Q622-R622-VLOOKUP(C622, Вчера_Конвасэл!C:BL, 11, FALSE)</f>
        <v>#N/A</v>
      </c>
      <c r="AS622" s="53" t="e">
        <f>S622-T622-VLOOKUP(C622, Вчера_Конвасэл!C:BL, 13, FALSE)</f>
        <v>#N/A</v>
      </c>
      <c r="AT622" s="53" t="e">
        <f>U622-V622-VLOOKUP(C622, Вчера_Конвасэл!C:BL, 15, FALSE)</f>
        <v>#N/A</v>
      </c>
      <c r="AU622" s="53" t="e">
        <f>W622-X622-VLOOKUP(C622, Вчера_Конвасэл!C:BL, 17, FALSE)</f>
        <v>#N/A</v>
      </c>
      <c r="AV622" s="53" t="e">
        <f>Y622-Z622-VLOOKUP(C622, Вчера_Конвасэл!C:BL, 19, FALSE)</f>
        <v>#N/A</v>
      </c>
      <c r="AW622" s="53" t="e">
        <f>AA622-AB622-VLOOKUP(C622, Вчера_Конвасэл!C:BL, 21, FALSE)</f>
        <v>#N/A</v>
      </c>
      <c r="AX622" s="53" t="e">
        <f>AC622-AD622-VLOOKUP(C622, Вчера_Конвасэл!C:BL, 23, FALSE)</f>
        <v>#N/A</v>
      </c>
      <c r="AY622" s="53" t="e">
        <f>VLOOKUP(C622, Вчера_Конвасэл!C:BL, 26, FALSE)+F622-Z622-AD622-AG622</f>
        <v>#N/A</v>
      </c>
      <c r="AZ622" s="53" t="e">
        <f>AE622-VLOOKUP(C622, Вчера_Конвасэл!C:BL, 25, FALSE)</f>
        <v>#N/A</v>
      </c>
    </row>
    <row r="623" spans="1:52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3">
        <f t="shared" si="19"/>
        <v>0</v>
      </c>
      <c r="AJ623" s="53">
        <f t="shared" si="20"/>
        <v>0</v>
      </c>
      <c r="AK623" s="53" t="str">
        <f>IF(ISNA(VLOOKUP(C623,Вчера_Конвасэл!C:C, 1, FALSE)),"ошибка",0)</f>
        <v>ошибка</v>
      </c>
      <c r="AL623" s="55"/>
      <c r="AM623" s="53" t="e">
        <f>D623-VLOOKUP(C623, Вчера_Конвасэл!C:BL, 2, FALSE)</f>
        <v>#N/A</v>
      </c>
      <c r="AN623" s="53" t="e">
        <f>E623-F623-VLOOKUP(C623, Вчера_Конвасэл!C:BL, 3, FALSE)</f>
        <v>#N/A</v>
      </c>
      <c r="AO623" s="53" t="e">
        <f>K623-L623-VLOOKUP(C623, Вчера_Конвасэл!C:BL, 5, FALSE)</f>
        <v>#N/A</v>
      </c>
      <c r="AP623" s="53" t="e">
        <f>M623-N623-VLOOKUP(C623, Вчера_Конвасэл!C:BL, 7, FALSE)</f>
        <v>#N/A</v>
      </c>
      <c r="AQ623" s="53" t="e">
        <f>O623-P623-VLOOKUP(C623, Вчера_Конвасэл!C:BL, 9, FALSE)</f>
        <v>#N/A</v>
      </c>
      <c r="AR623" s="53" t="e">
        <f>Q623-R623-VLOOKUP(C623, Вчера_Конвасэл!C:BL, 11, FALSE)</f>
        <v>#N/A</v>
      </c>
      <c r="AS623" s="53" t="e">
        <f>S623-T623-VLOOKUP(C623, Вчера_Конвасэл!C:BL, 13, FALSE)</f>
        <v>#N/A</v>
      </c>
      <c r="AT623" s="53" t="e">
        <f>U623-V623-VLOOKUP(C623, Вчера_Конвасэл!C:BL, 15, FALSE)</f>
        <v>#N/A</v>
      </c>
      <c r="AU623" s="53" t="e">
        <f>W623-X623-VLOOKUP(C623, Вчера_Конвасэл!C:BL, 17, FALSE)</f>
        <v>#N/A</v>
      </c>
      <c r="AV623" s="53" t="e">
        <f>Y623-Z623-VLOOKUP(C623, Вчера_Конвасэл!C:BL, 19, FALSE)</f>
        <v>#N/A</v>
      </c>
      <c r="AW623" s="53" t="e">
        <f>AA623-AB623-VLOOKUP(C623, Вчера_Конвасэл!C:BL, 21, FALSE)</f>
        <v>#N/A</v>
      </c>
      <c r="AX623" s="53" t="e">
        <f>AC623-AD623-VLOOKUP(C623, Вчера_Конвасэл!C:BL, 23, FALSE)</f>
        <v>#N/A</v>
      </c>
      <c r="AY623" s="53" t="e">
        <f>VLOOKUP(C623, Вчера_Конвасэл!C:BL, 26, FALSE)+F623-Z623-AD623-AG623</f>
        <v>#N/A</v>
      </c>
      <c r="AZ623" s="53" t="e">
        <f>AE623-VLOOKUP(C623, Вчера_Конвасэл!C:BL, 25, FALSE)</f>
        <v>#N/A</v>
      </c>
    </row>
    <row r="624" spans="1:52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3">
        <f t="shared" si="19"/>
        <v>0</v>
      </c>
      <c r="AJ624" s="53">
        <f t="shared" si="20"/>
        <v>0</v>
      </c>
      <c r="AK624" s="53" t="str">
        <f>IF(ISNA(VLOOKUP(C624,Вчера_Конвасэл!C:C, 1, FALSE)),"ошибка",0)</f>
        <v>ошибка</v>
      </c>
      <c r="AL624" s="55"/>
      <c r="AM624" s="53" t="e">
        <f>D624-VLOOKUP(C624, Вчера_Конвасэл!C:BL, 2, FALSE)</f>
        <v>#N/A</v>
      </c>
      <c r="AN624" s="53" t="e">
        <f>E624-F624-VLOOKUP(C624, Вчера_Конвасэл!C:BL, 3, FALSE)</f>
        <v>#N/A</v>
      </c>
      <c r="AO624" s="53" t="e">
        <f>K624-L624-VLOOKUP(C624, Вчера_Конвасэл!C:BL, 5, FALSE)</f>
        <v>#N/A</v>
      </c>
      <c r="AP624" s="53" t="e">
        <f>M624-N624-VLOOKUP(C624, Вчера_Конвасэл!C:BL, 7, FALSE)</f>
        <v>#N/A</v>
      </c>
      <c r="AQ624" s="53" t="e">
        <f>O624-P624-VLOOKUP(C624, Вчера_Конвасэл!C:BL, 9, FALSE)</f>
        <v>#N/A</v>
      </c>
      <c r="AR624" s="53" t="e">
        <f>Q624-R624-VLOOKUP(C624, Вчера_Конвасэл!C:BL, 11, FALSE)</f>
        <v>#N/A</v>
      </c>
      <c r="AS624" s="53" t="e">
        <f>S624-T624-VLOOKUP(C624, Вчера_Конвасэл!C:BL, 13, FALSE)</f>
        <v>#N/A</v>
      </c>
      <c r="AT624" s="53" t="e">
        <f>U624-V624-VLOOKUP(C624, Вчера_Конвасэл!C:BL, 15, FALSE)</f>
        <v>#N/A</v>
      </c>
      <c r="AU624" s="53" t="e">
        <f>W624-X624-VLOOKUP(C624, Вчера_Конвасэл!C:BL, 17, FALSE)</f>
        <v>#N/A</v>
      </c>
      <c r="AV624" s="53" t="e">
        <f>Y624-Z624-VLOOKUP(C624, Вчера_Конвасэл!C:BL, 19, FALSE)</f>
        <v>#N/A</v>
      </c>
      <c r="AW624" s="53" t="e">
        <f>AA624-AB624-VLOOKUP(C624, Вчера_Конвасэл!C:BL, 21, FALSE)</f>
        <v>#N/A</v>
      </c>
      <c r="AX624" s="53" t="e">
        <f>AC624-AD624-VLOOKUP(C624, Вчера_Конвасэл!C:BL, 23, FALSE)</f>
        <v>#N/A</v>
      </c>
      <c r="AY624" s="53" t="e">
        <f>VLOOKUP(C624, Вчера_Конвасэл!C:BL, 26, FALSE)+F624-Z624-AD624-AG624</f>
        <v>#N/A</v>
      </c>
      <c r="AZ624" s="53" t="e">
        <f>AE624-VLOOKUP(C624, Вчера_Конвасэл!C:BL, 25, FALSE)</f>
        <v>#N/A</v>
      </c>
    </row>
    <row r="625" spans="1:52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3">
        <f t="shared" si="19"/>
        <v>0</v>
      </c>
      <c r="AJ625" s="53">
        <f t="shared" si="20"/>
        <v>0</v>
      </c>
      <c r="AK625" s="53" t="str">
        <f>IF(ISNA(VLOOKUP(C625,Вчера_Конвасэл!C:C, 1, FALSE)),"ошибка",0)</f>
        <v>ошибка</v>
      </c>
      <c r="AL625" s="55"/>
      <c r="AM625" s="53" t="e">
        <f>D625-VLOOKUP(C625, Вчера_Конвасэл!C:BL, 2, FALSE)</f>
        <v>#N/A</v>
      </c>
      <c r="AN625" s="53" t="e">
        <f>E625-F625-VLOOKUP(C625, Вчера_Конвасэл!C:BL, 3, FALSE)</f>
        <v>#N/A</v>
      </c>
      <c r="AO625" s="53" t="e">
        <f>K625-L625-VLOOKUP(C625, Вчера_Конвасэл!C:BL, 5, FALSE)</f>
        <v>#N/A</v>
      </c>
      <c r="AP625" s="53" t="e">
        <f>M625-N625-VLOOKUP(C625, Вчера_Конвасэл!C:BL, 7, FALSE)</f>
        <v>#N/A</v>
      </c>
      <c r="AQ625" s="53" t="e">
        <f>O625-P625-VLOOKUP(C625, Вчера_Конвасэл!C:BL, 9, FALSE)</f>
        <v>#N/A</v>
      </c>
      <c r="AR625" s="53" t="e">
        <f>Q625-R625-VLOOKUP(C625, Вчера_Конвасэл!C:BL, 11, FALSE)</f>
        <v>#N/A</v>
      </c>
      <c r="AS625" s="53" t="e">
        <f>S625-T625-VLOOKUP(C625, Вчера_Конвасэл!C:BL, 13, FALSE)</f>
        <v>#N/A</v>
      </c>
      <c r="AT625" s="53" t="e">
        <f>U625-V625-VLOOKUP(C625, Вчера_Конвасэл!C:BL, 15, FALSE)</f>
        <v>#N/A</v>
      </c>
      <c r="AU625" s="53" t="e">
        <f>W625-X625-VLOOKUP(C625, Вчера_Конвасэл!C:BL, 17, FALSE)</f>
        <v>#N/A</v>
      </c>
      <c r="AV625" s="53" t="e">
        <f>Y625-Z625-VLOOKUP(C625, Вчера_Конвасэл!C:BL, 19, FALSE)</f>
        <v>#N/A</v>
      </c>
      <c r="AW625" s="53" t="e">
        <f>AA625-AB625-VLOOKUP(C625, Вчера_Конвасэл!C:BL, 21, FALSE)</f>
        <v>#N/A</v>
      </c>
      <c r="AX625" s="53" t="e">
        <f>AC625-AD625-VLOOKUP(C625, Вчера_Конвасэл!C:BL, 23, FALSE)</f>
        <v>#N/A</v>
      </c>
      <c r="AY625" s="53" t="e">
        <f>VLOOKUP(C625, Вчера_Конвасэл!C:BL, 26, FALSE)+F625-Z625-AD625-AG625</f>
        <v>#N/A</v>
      </c>
      <c r="AZ625" s="53" t="e">
        <f>AE625-VLOOKUP(C625, Вчера_Конвасэл!C:BL, 25, FALSE)</f>
        <v>#N/A</v>
      </c>
    </row>
    <row r="626" spans="1:52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3">
        <f t="shared" si="19"/>
        <v>0</v>
      </c>
      <c r="AJ626" s="53">
        <f t="shared" si="20"/>
        <v>0</v>
      </c>
      <c r="AK626" s="53" t="str">
        <f>IF(ISNA(VLOOKUP(C626,Вчера_Конвасэл!C:C, 1, FALSE)),"ошибка",0)</f>
        <v>ошибка</v>
      </c>
      <c r="AL626" s="55"/>
      <c r="AM626" s="53" t="e">
        <f>D626-VLOOKUP(C626, Вчера_Конвасэл!C:BL, 2, FALSE)</f>
        <v>#N/A</v>
      </c>
      <c r="AN626" s="53" t="e">
        <f>E626-F626-VLOOKUP(C626, Вчера_Конвасэл!C:BL, 3, FALSE)</f>
        <v>#N/A</v>
      </c>
      <c r="AO626" s="53" t="e">
        <f>K626-L626-VLOOKUP(C626, Вчера_Конвасэл!C:BL, 5, FALSE)</f>
        <v>#N/A</v>
      </c>
      <c r="AP626" s="53" t="e">
        <f>M626-N626-VLOOKUP(C626, Вчера_Конвасэл!C:BL, 7, FALSE)</f>
        <v>#N/A</v>
      </c>
      <c r="AQ626" s="53" t="e">
        <f>O626-P626-VLOOKUP(C626, Вчера_Конвасэл!C:BL, 9, FALSE)</f>
        <v>#N/A</v>
      </c>
      <c r="AR626" s="53" t="e">
        <f>Q626-R626-VLOOKUP(C626, Вчера_Конвасэл!C:BL, 11, FALSE)</f>
        <v>#N/A</v>
      </c>
      <c r="AS626" s="53" t="e">
        <f>S626-T626-VLOOKUP(C626, Вчера_Конвасэл!C:BL, 13, FALSE)</f>
        <v>#N/A</v>
      </c>
      <c r="AT626" s="53" t="e">
        <f>U626-V626-VLOOKUP(C626, Вчера_Конвасэл!C:BL, 15, FALSE)</f>
        <v>#N/A</v>
      </c>
      <c r="AU626" s="53" t="e">
        <f>W626-X626-VLOOKUP(C626, Вчера_Конвасэл!C:BL, 17, FALSE)</f>
        <v>#N/A</v>
      </c>
      <c r="AV626" s="53" t="e">
        <f>Y626-Z626-VLOOKUP(C626, Вчера_Конвасэл!C:BL, 19, FALSE)</f>
        <v>#N/A</v>
      </c>
      <c r="AW626" s="53" t="e">
        <f>AA626-AB626-VLOOKUP(C626, Вчера_Конвасэл!C:BL, 21, FALSE)</f>
        <v>#N/A</v>
      </c>
      <c r="AX626" s="53" t="e">
        <f>AC626-AD626-VLOOKUP(C626, Вчера_Конвасэл!C:BL, 23, FALSE)</f>
        <v>#N/A</v>
      </c>
      <c r="AY626" s="53" t="e">
        <f>VLOOKUP(C626, Вчера_Конвасэл!C:BL, 26, FALSE)+F626-Z626-AD626-AG626</f>
        <v>#N/A</v>
      </c>
      <c r="AZ626" s="53" t="e">
        <f>AE626-VLOOKUP(C626, Вчера_Конвасэл!C:BL, 25, FALSE)</f>
        <v>#N/A</v>
      </c>
    </row>
    <row r="627" spans="1:52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3">
        <f t="shared" si="19"/>
        <v>0</v>
      </c>
      <c r="AJ627" s="53">
        <f t="shared" si="20"/>
        <v>0</v>
      </c>
      <c r="AK627" s="53" t="str">
        <f>IF(ISNA(VLOOKUP(C627,Вчера_Конвасэл!C:C, 1, FALSE)),"ошибка",0)</f>
        <v>ошибка</v>
      </c>
      <c r="AL627" s="55"/>
      <c r="AM627" s="53" t="e">
        <f>D627-VLOOKUP(C627, Вчера_Конвасэл!C:BL, 2, FALSE)</f>
        <v>#N/A</v>
      </c>
      <c r="AN627" s="53" t="e">
        <f>E627-F627-VLOOKUP(C627, Вчера_Конвасэл!C:BL, 3, FALSE)</f>
        <v>#N/A</v>
      </c>
      <c r="AO627" s="53" t="e">
        <f>K627-L627-VLOOKUP(C627, Вчера_Конвасэл!C:BL, 5, FALSE)</f>
        <v>#N/A</v>
      </c>
      <c r="AP627" s="53" t="e">
        <f>M627-N627-VLOOKUP(C627, Вчера_Конвасэл!C:BL, 7, FALSE)</f>
        <v>#N/A</v>
      </c>
      <c r="AQ627" s="53" t="e">
        <f>O627-P627-VLOOKUP(C627, Вчера_Конвасэл!C:BL, 9, FALSE)</f>
        <v>#N/A</v>
      </c>
      <c r="AR627" s="53" t="e">
        <f>Q627-R627-VLOOKUP(C627, Вчера_Конвасэл!C:BL, 11, FALSE)</f>
        <v>#N/A</v>
      </c>
      <c r="AS627" s="53" t="e">
        <f>S627-T627-VLOOKUP(C627, Вчера_Конвасэл!C:BL, 13, FALSE)</f>
        <v>#N/A</v>
      </c>
      <c r="AT627" s="53" t="e">
        <f>U627-V627-VLOOKUP(C627, Вчера_Конвасэл!C:BL, 15, FALSE)</f>
        <v>#N/A</v>
      </c>
      <c r="AU627" s="53" t="e">
        <f>W627-X627-VLOOKUP(C627, Вчера_Конвасэл!C:BL, 17, FALSE)</f>
        <v>#N/A</v>
      </c>
      <c r="AV627" s="53" t="e">
        <f>Y627-Z627-VLOOKUP(C627, Вчера_Конвасэл!C:BL, 19, FALSE)</f>
        <v>#N/A</v>
      </c>
      <c r="AW627" s="53" t="e">
        <f>AA627-AB627-VLOOKUP(C627, Вчера_Конвасэл!C:BL, 21, FALSE)</f>
        <v>#N/A</v>
      </c>
      <c r="AX627" s="53" t="e">
        <f>AC627-AD627-VLOOKUP(C627, Вчера_Конвасэл!C:BL, 23, FALSE)</f>
        <v>#N/A</v>
      </c>
      <c r="AY627" s="53" t="e">
        <f>VLOOKUP(C627, Вчера_Конвасэл!C:BL, 26, FALSE)+F627-Z627-AD627-AG627</f>
        <v>#N/A</v>
      </c>
      <c r="AZ627" s="53" t="e">
        <f>AE627-VLOOKUP(C627, Вчера_Конвасэл!C:BL, 25, FALSE)</f>
        <v>#N/A</v>
      </c>
    </row>
    <row r="628" spans="1:52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3">
        <f t="shared" si="19"/>
        <v>0</v>
      </c>
      <c r="AJ628" s="53">
        <f t="shared" si="20"/>
        <v>0</v>
      </c>
      <c r="AK628" s="53" t="str">
        <f>IF(ISNA(VLOOKUP(C628,Вчера_Конвасэл!C:C, 1, FALSE)),"ошибка",0)</f>
        <v>ошибка</v>
      </c>
      <c r="AL628" s="55"/>
      <c r="AM628" s="53" t="e">
        <f>D628-VLOOKUP(C628, Вчера_Конвасэл!C:BL, 2, FALSE)</f>
        <v>#N/A</v>
      </c>
      <c r="AN628" s="53" t="e">
        <f>E628-F628-VLOOKUP(C628, Вчера_Конвасэл!C:BL, 3, FALSE)</f>
        <v>#N/A</v>
      </c>
      <c r="AO628" s="53" t="e">
        <f>K628-L628-VLOOKUP(C628, Вчера_Конвасэл!C:BL, 5, FALSE)</f>
        <v>#N/A</v>
      </c>
      <c r="AP628" s="53" t="e">
        <f>M628-N628-VLOOKUP(C628, Вчера_Конвасэл!C:BL, 7, FALSE)</f>
        <v>#N/A</v>
      </c>
      <c r="AQ628" s="53" t="e">
        <f>O628-P628-VLOOKUP(C628, Вчера_Конвасэл!C:BL, 9, FALSE)</f>
        <v>#N/A</v>
      </c>
      <c r="AR628" s="53" t="e">
        <f>Q628-R628-VLOOKUP(C628, Вчера_Конвасэл!C:BL, 11, FALSE)</f>
        <v>#N/A</v>
      </c>
      <c r="AS628" s="53" t="e">
        <f>S628-T628-VLOOKUP(C628, Вчера_Конвасэл!C:BL, 13, FALSE)</f>
        <v>#N/A</v>
      </c>
      <c r="AT628" s="53" t="e">
        <f>U628-V628-VLOOKUP(C628, Вчера_Конвасэл!C:BL, 15, FALSE)</f>
        <v>#N/A</v>
      </c>
      <c r="AU628" s="53" t="e">
        <f>W628-X628-VLOOKUP(C628, Вчера_Конвасэл!C:BL, 17, FALSE)</f>
        <v>#N/A</v>
      </c>
      <c r="AV628" s="53" t="e">
        <f>Y628-Z628-VLOOKUP(C628, Вчера_Конвасэл!C:BL, 19, FALSE)</f>
        <v>#N/A</v>
      </c>
      <c r="AW628" s="53" t="e">
        <f>AA628-AB628-VLOOKUP(C628, Вчера_Конвасэл!C:BL, 21, FALSE)</f>
        <v>#N/A</v>
      </c>
      <c r="AX628" s="53" t="e">
        <f>AC628-AD628-VLOOKUP(C628, Вчера_Конвасэл!C:BL, 23, FALSE)</f>
        <v>#N/A</v>
      </c>
      <c r="AY628" s="53" t="e">
        <f>VLOOKUP(C628, Вчера_Конвасэл!C:BL, 26, FALSE)+F628-Z628-AD628-AG628</f>
        <v>#N/A</v>
      </c>
      <c r="AZ628" s="53" t="e">
        <f>AE628-VLOOKUP(C628, Вчера_Конвасэл!C:BL, 25, FALSE)</f>
        <v>#N/A</v>
      </c>
    </row>
    <row r="629" spans="1:52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3">
        <f t="shared" si="19"/>
        <v>0</v>
      </c>
      <c r="AJ629" s="53">
        <f t="shared" si="20"/>
        <v>0</v>
      </c>
      <c r="AK629" s="53" t="str">
        <f>IF(ISNA(VLOOKUP(C629,Вчера_Конвасэл!C:C, 1, FALSE)),"ошибка",0)</f>
        <v>ошибка</v>
      </c>
      <c r="AL629" s="55"/>
      <c r="AM629" s="53" t="e">
        <f>D629-VLOOKUP(C629, Вчера_Конвасэл!C:BL, 2, FALSE)</f>
        <v>#N/A</v>
      </c>
      <c r="AN629" s="53" t="e">
        <f>E629-F629-VLOOKUP(C629, Вчера_Конвасэл!C:BL, 3, FALSE)</f>
        <v>#N/A</v>
      </c>
      <c r="AO629" s="53" t="e">
        <f>K629-L629-VLOOKUP(C629, Вчера_Конвасэл!C:BL, 5, FALSE)</f>
        <v>#N/A</v>
      </c>
      <c r="AP629" s="53" t="e">
        <f>M629-N629-VLOOKUP(C629, Вчера_Конвасэл!C:BL, 7, FALSE)</f>
        <v>#N/A</v>
      </c>
      <c r="AQ629" s="53" t="e">
        <f>O629-P629-VLOOKUP(C629, Вчера_Конвасэл!C:BL, 9, FALSE)</f>
        <v>#N/A</v>
      </c>
      <c r="AR629" s="53" t="e">
        <f>Q629-R629-VLOOKUP(C629, Вчера_Конвасэл!C:BL, 11, FALSE)</f>
        <v>#N/A</v>
      </c>
      <c r="AS629" s="53" t="e">
        <f>S629-T629-VLOOKUP(C629, Вчера_Конвасэл!C:BL, 13, FALSE)</f>
        <v>#N/A</v>
      </c>
      <c r="AT629" s="53" t="e">
        <f>U629-V629-VLOOKUP(C629, Вчера_Конвасэл!C:BL, 15, FALSE)</f>
        <v>#N/A</v>
      </c>
      <c r="AU629" s="53" t="e">
        <f>W629-X629-VLOOKUP(C629, Вчера_Конвасэл!C:BL, 17, FALSE)</f>
        <v>#N/A</v>
      </c>
      <c r="AV629" s="53" t="e">
        <f>Y629-Z629-VLOOKUP(C629, Вчера_Конвасэл!C:BL, 19, FALSE)</f>
        <v>#N/A</v>
      </c>
      <c r="AW629" s="53" t="e">
        <f>AA629-AB629-VLOOKUP(C629, Вчера_Конвасэл!C:BL, 21, FALSE)</f>
        <v>#N/A</v>
      </c>
      <c r="AX629" s="53" t="e">
        <f>AC629-AD629-VLOOKUP(C629, Вчера_Конвасэл!C:BL, 23, FALSE)</f>
        <v>#N/A</v>
      </c>
      <c r="AY629" s="53" t="e">
        <f>VLOOKUP(C629, Вчера_Конвасэл!C:BL, 26, FALSE)+F629-Z629-AD629-AG629</f>
        <v>#N/A</v>
      </c>
      <c r="AZ629" s="53" t="e">
        <f>AE629-VLOOKUP(C629, Вчера_Конвасэл!C:BL, 25, FALSE)</f>
        <v>#N/A</v>
      </c>
    </row>
    <row r="630" spans="1:52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3">
        <f t="shared" si="19"/>
        <v>0</v>
      </c>
      <c r="AJ630" s="53">
        <f t="shared" si="20"/>
        <v>0</v>
      </c>
      <c r="AK630" s="53" t="str">
        <f>IF(ISNA(VLOOKUP(C630,Вчера_Конвасэл!C:C, 1, FALSE)),"ошибка",0)</f>
        <v>ошибка</v>
      </c>
      <c r="AL630" s="55"/>
      <c r="AM630" s="53" t="e">
        <f>D630-VLOOKUP(C630, Вчера_Конвасэл!C:BL, 2, FALSE)</f>
        <v>#N/A</v>
      </c>
      <c r="AN630" s="53" t="e">
        <f>E630-F630-VLOOKUP(C630, Вчера_Конвасэл!C:BL, 3, FALSE)</f>
        <v>#N/A</v>
      </c>
      <c r="AO630" s="53" t="e">
        <f>K630-L630-VLOOKUP(C630, Вчера_Конвасэл!C:BL, 5, FALSE)</f>
        <v>#N/A</v>
      </c>
      <c r="AP630" s="53" t="e">
        <f>M630-N630-VLOOKUP(C630, Вчера_Конвасэл!C:BL, 7, FALSE)</f>
        <v>#N/A</v>
      </c>
      <c r="AQ630" s="53" t="e">
        <f>O630-P630-VLOOKUP(C630, Вчера_Конвасэл!C:BL, 9, FALSE)</f>
        <v>#N/A</v>
      </c>
      <c r="AR630" s="53" t="e">
        <f>Q630-R630-VLOOKUP(C630, Вчера_Конвасэл!C:BL, 11, FALSE)</f>
        <v>#N/A</v>
      </c>
      <c r="AS630" s="53" t="e">
        <f>S630-T630-VLOOKUP(C630, Вчера_Конвасэл!C:BL, 13, FALSE)</f>
        <v>#N/A</v>
      </c>
      <c r="AT630" s="53" t="e">
        <f>U630-V630-VLOOKUP(C630, Вчера_Конвасэл!C:BL, 15, FALSE)</f>
        <v>#N/A</v>
      </c>
      <c r="AU630" s="53" t="e">
        <f>W630-X630-VLOOKUP(C630, Вчера_Конвасэл!C:BL, 17, FALSE)</f>
        <v>#N/A</v>
      </c>
      <c r="AV630" s="53" t="e">
        <f>Y630-Z630-VLOOKUP(C630, Вчера_Конвасэл!C:BL, 19, FALSE)</f>
        <v>#N/A</v>
      </c>
      <c r="AW630" s="53" t="e">
        <f>AA630-AB630-VLOOKUP(C630, Вчера_Конвасэл!C:BL, 21, FALSE)</f>
        <v>#N/A</v>
      </c>
      <c r="AX630" s="53" t="e">
        <f>AC630-AD630-VLOOKUP(C630, Вчера_Конвасэл!C:BL, 23, FALSE)</f>
        <v>#N/A</v>
      </c>
      <c r="AY630" s="53" t="e">
        <f>VLOOKUP(C630, Вчера_Конвасэл!C:BL, 26, FALSE)+F630-Z630-AD630-AG630</f>
        <v>#N/A</v>
      </c>
      <c r="AZ630" s="53" t="e">
        <f>AE630-VLOOKUP(C630, Вчера_Конвасэл!C:BL, 25, FALSE)</f>
        <v>#N/A</v>
      </c>
    </row>
    <row r="631" spans="1:52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3">
        <f t="shared" si="19"/>
        <v>0</v>
      </c>
      <c r="AJ631" s="53">
        <f t="shared" si="20"/>
        <v>0</v>
      </c>
      <c r="AK631" s="53" t="str">
        <f>IF(ISNA(VLOOKUP(C631,Вчера_Конвасэл!C:C, 1, FALSE)),"ошибка",0)</f>
        <v>ошибка</v>
      </c>
      <c r="AL631" s="55"/>
      <c r="AM631" s="53" t="e">
        <f>D631-VLOOKUP(C631, Вчера_Конвасэл!C:BL, 2, FALSE)</f>
        <v>#N/A</v>
      </c>
      <c r="AN631" s="53" t="e">
        <f>E631-F631-VLOOKUP(C631, Вчера_Конвасэл!C:BL, 3, FALSE)</f>
        <v>#N/A</v>
      </c>
      <c r="AO631" s="53" t="e">
        <f>K631-L631-VLOOKUP(C631, Вчера_Конвасэл!C:BL, 5, FALSE)</f>
        <v>#N/A</v>
      </c>
      <c r="AP631" s="53" t="e">
        <f>M631-N631-VLOOKUP(C631, Вчера_Конвасэл!C:BL, 7, FALSE)</f>
        <v>#N/A</v>
      </c>
      <c r="AQ631" s="53" t="e">
        <f>O631-P631-VLOOKUP(C631, Вчера_Конвасэл!C:BL, 9, FALSE)</f>
        <v>#N/A</v>
      </c>
      <c r="AR631" s="53" t="e">
        <f>Q631-R631-VLOOKUP(C631, Вчера_Конвасэл!C:BL, 11, FALSE)</f>
        <v>#N/A</v>
      </c>
      <c r="AS631" s="53" t="e">
        <f>S631-T631-VLOOKUP(C631, Вчера_Конвасэл!C:BL, 13, FALSE)</f>
        <v>#N/A</v>
      </c>
      <c r="AT631" s="53" t="e">
        <f>U631-V631-VLOOKUP(C631, Вчера_Конвасэл!C:BL, 15, FALSE)</f>
        <v>#N/A</v>
      </c>
      <c r="AU631" s="53" t="e">
        <f>W631-X631-VLOOKUP(C631, Вчера_Конвасэл!C:BL, 17, FALSE)</f>
        <v>#N/A</v>
      </c>
      <c r="AV631" s="53" t="e">
        <f>Y631-Z631-VLOOKUP(C631, Вчера_Конвасэл!C:BL, 19, FALSE)</f>
        <v>#N/A</v>
      </c>
      <c r="AW631" s="53" t="e">
        <f>AA631-AB631-VLOOKUP(C631, Вчера_Конвасэл!C:BL, 21, FALSE)</f>
        <v>#N/A</v>
      </c>
      <c r="AX631" s="53" t="e">
        <f>AC631-AD631-VLOOKUP(C631, Вчера_Конвасэл!C:BL, 23, FALSE)</f>
        <v>#N/A</v>
      </c>
      <c r="AY631" s="53" t="e">
        <f>VLOOKUP(C631, Вчера_Конвасэл!C:BL, 26, FALSE)+F631-Z631-AD631-AG631</f>
        <v>#N/A</v>
      </c>
      <c r="AZ631" s="53" t="e">
        <f>AE631-VLOOKUP(C631, Вчера_Конвасэл!C:BL, 25, FALSE)</f>
        <v>#N/A</v>
      </c>
    </row>
    <row r="632" spans="1:52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3">
        <f t="shared" si="19"/>
        <v>0</v>
      </c>
      <c r="AJ632" s="53">
        <f t="shared" si="20"/>
        <v>0</v>
      </c>
      <c r="AK632" s="53" t="str">
        <f>IF(ISNA(VLOOKUP(C632,Вчера_Конвасэл!C:C, 1, FALSE)),"ошибка",0)</f>
        <v>ошибка</v>
      </c>
      <c r="AL632" s="55"/>
      <c r="AM632" s="53" t="e">
        <f>D632-VLOOKUP(C632, Вчера_Конвасэл!C:BL, 2, FALSE)</f>
        <v>#N/A</v>
      </c>
      <c r="AN632" s="53" t="e">
        <f>E632-F632-VLOOKUP(C632, Вчера_Конвасэл!C:BL, 3, FALSE)</f>
        <v>#N/A</v>
      </c>
      <c r="AO632" s="53" t="e">
        <f>K632-L632-VLOOKUP(C632, Вчера_Конвасэл!C:BL, 5, FALSE)</f>
        <v>#N/A</v>
      </c>
      <c r="AP632" s="53" t="e">
        <f>M632-N632-VLOOKUP(C632, Вчера_Конвасэл!C:BL, 7, FALSE)</f>
        <v>#N/A</v>
      </c>
      <c r="AQ632" s="53" t="e">
        <f>O632-P632-VLOOKUP(C632, Вчера_Конвасэл!C:BL, 9, FALSE)</f>
        <v>#N/A</v>
      </c>
      <c r="AR632" s="53" t="e">
        <f>Q632-R632-VLOOKUP(C632, Вчера_Конвасэл!C:BL, 11, FALSE)</f>
        <v>#N/A</v>
      </c>
      <c r="AS632" s="53" t="e">
        <f>S632-T632-VLOOKUP(C632, Вчера_Конвасэл!C:BL, 13, FALSE)</f>
        <v>#N/A</v>
      </c>
      <c r="AT632" s="53" t="e">
        <f>U632-V632-VLOOKUP(C632, Вчера_Конвасэл!C:BL, 15, FALSE)</f>
        <v>#N/A</v>
      </c>
      <c r="AU632" s="53" t="e">
        <f>W632-X632-VLOOKUP(C632, Вчера_Конвасэл!C:BL, 17, FALSE)</f>
        <v>#N/A</v>
      </c>
      <c r="AV632" s="53" t="e">
        <f>Y632-Z632-VLOOKUP(C632, Вчера_Конвасэл!C:BL, 19, FALSE)</f>
        <v>#N/A</v>
      </c>
      <c r="AW632" s="53" t="e">
        <f>AA632-AB632-VLOOKUP(C632, Вчера_Конвасэл!C:BL, 21, FALSE)</f>
        <v>#N/A</v>
      </c>
      <c r="AX632" s="53" t="e">
        <f>AC632-AD632-VLOOKUP(C632, Вчера_Конвасэл!C:BL, 23, FALSE)</f>
        <v>#N/A</v>
      </c>
      <c r="AY632" s="53" t="e">
        <f>VLOOKUP(C632, Вчера_Конвасэл!C:BL, 26, FALSE)+F632-Z632-AD632-AG632</f>
        <v>#N/A</v>
      </c>
      <c r="AZ632" s="53" t="e">
        <f>AE632-VLOOKUP(C632, Вчера_Конвасэл!C:BL, 25, FALSE)</f>
        <v>#N/A</v>
      </c>
    </row>
    <row r="633" spans="1:52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3">
        <f t="shared" si="19"/>
        <v>0</v>
      </c>
      <c r="AJ633" s="53">
        <f t="shared" si="20"/>
        <v>0</v>
      </c>
      <c r="AK633" s="53" t="str">
        <f>IF(ISNA(VLOOKUP(C633,Вчера_Конвасэл!C:C, 1, FALSE)),"ошибка",0)</f>
        <v>ошибка</v>
      </c>
      <c r="AL633" s="55"/>
      <c r="AM633" s="53" t="e">
        <f>D633-VLOOKUP(C633, Вчера_Конвасэл!C:BL, 2, FALSE)</f>
        <v>#N/A</v>
      </c>
      <c r="AN633" s="53" t="e">
        <f>E633-F633-VLOOKUP(C633, Вчера_Конвасэл!C:BL, 3, FALSE)</f>
        <v>#N/A</v>
      </c>
      <c r="AO633" s="53" t="e">
        <f>K633-L633-VLOOKUP(C633, Вчера_Конвасэл!C:BL, 5, FALSE)</f>
        <v>#N/A</v>
      </c>
      <c r="AP633" s="53" t="e">
        <f>M633-N633-VLOOKUP(C633, Вчера_Конвасэл!C:BL, 7, FALSE)</f>
        <v>#N/A</v>
      </c>
      <c r="AQ633" s="53" t="e">
        <f>O633-P633-VLOOKUP(C633, Вчера_Конвасэл!C:BL, 9, FALSE)</f>
        <v>#N/A</v>
      </c>
      <c r="AR633" s="53" t="e">
        <f>Q633-R633-VLOOKUP(C633, Вчера_Конвасэл!C:BL, 11, FALSE)</f>
        <v>#N/A</v>
      </c>
      <c r="AS633" s="53" t="e">
        <f>S633-T633-VLOOKUP(C633, Вчера_Конвасэл!C:BL, 13, FALSE)</f>
        <v>#N/A</v>
      </c>
      <c r="AT633" s="53" t="e">
        <f>U633-V633-VLOOKUP(C633, Вчера_Конвасэл!C:BL, 15, FALSE)</f>
        <v>#N/A</v>
      </c>
      <c r="AU633" s="53" t="e">
        <f>W633-X633-VLOOKUP(C633, Вчера_Конвасэл!C:BL, 17, FALSE)</f>
        <v>#N/A</v>
      </c>
      <c r="AV633" s="53" t="e">
        <f>Y633-Z633-VLOOKUP(C633, Вчера_Конвасэл!C:BL, 19, FALSE)</f>
        <v>#N/A</v>
      </c>
      <c r="AW633" s="53" t="e">
        <f>AA633-AB633-VLOOKUP(C633, Вчера_Конвасэл!C:BL, 21, FALSE)</f>
        <v>#N/A</v>
      </c>
      <c r="AX633" s="53" t="e">
        <f>AC633-AD633-VLOOKUP(C633, Вчера_Конвасэл!C:BL, 23, FALSE)</f>
        <v>#N/A</v>
      </c>
      <c r="AY633" s="53" t="e">
        <f>VLOOKUP(C633, Вчера_Конвасэл!C:BL, 26, FALSE)+F633-Z633-AD633-AG633</f>
        <v>#N/A</v>
      </c>
      <c r="AZ633" s="53" t="e">
        <f>AE633-VLOOKUP(C633, Вчера_Конвасэл!C:BL, 25, FALSE)</f>
        <v>#N/A</v>
      </c>
    </row>
    <row r="634" spans="1:52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3">
        <f t="shared" si="19"/>
        <v>0</v>
      </c>
      <c r="AJ634" s="53">
        <f t="shared" si="20"/>
        <v>0</v>
      </c>
      <c r="AK634" s="53" t="str">
        <f>IF(ISNA(VLOOKUP(C634,Вчера_Конвасэл!C:C, 1, FALSE)),"ошибка",0)</f>
        <v>ошибка</v>
      </c>
      <c r="AL634" s="55"/>
      <c r="AM634" s="53" t="e">
        <f>D634-VLOOKUP(C634, Вчера_Конвасэл!C:BL, 2, FALSE)</f>
        <v>#N/A</v>
      </c>
      <c r="AN634" s="53" t="e">
        <f>E634-F634-VLOOKUP(C634, Вчера_Конвасэл!C:BL, 3, FALSE)</f>
        <v>#N/A</v>
      </c>
      <c r="AO634" s="53" t="e">
        <f>K634-L634-VLOOKUP(C634, Вчера_Конвасэл!C:BL, 5, FALSE)</f>
        <v>#N/A</v>
      </c>
      <c r="AP634" s="53" t="e">
        <f>M634-N634-VLOOKUP(C634, Вчера_Конвасэл!C:BL, 7, FALSE)</f>
        <v>#N/A</v>
      </c>
      <c r="AQ634" s="53" t="e">
        <f>O634-P634-VLOOKUP(C634, Вчера_Конвасэл!C:BL, 9, FALSE)</f>
        <v>#N/A</v>
      </c>
      <c r="AR634" s="53" t="e">
        <f>Q634-R634-VLOOKUP(C634, Вчера_Конвасэл!C:BL, 11, FALSE)</f>
        <v>#N/A</v>
      </c>
      <c r="AS634" s="53" t="e">
        <f>S634-T634-VLOOKUP(C634, Вчера_Конвасэл!C:BL, 13, FALSE)</f>
        <v>#N/A</v>
      </c>
      <c r="AT634" s="53" t="e">
        <f>U634-V634-VLOOKUP(C634, Вчера_Конвасэл!C:BL, 15, FALSE)</f>
        <v>#N/A</v>
      </c>
      <c r="AU634" s="53" t="e">
        <f>W634-X634-VLOOKUP(C634, Вчера_Конвасэл!C:BL, 17, FALSE)</f>
        <v>#N/A</v>
      </c>
      <c r="AV634" s="53" t="e">
        <f>Y634-Z634-VLOOKUP(C634, Вчера_Конвасэл!C:BL, 19, FALSE)</f>
        <v>#N/A</v>
      </c>
      <c r="AW634" s="53" t="e">
        <f>AA634-AB634-VLOOKUP(C634, Вчера_Конвасэл!C:BL, 21, FALSE)</f>
        <v>#N/A</v>
      </c>
      <c r="AX634" s="53" t="e">
        <f>AC634-AD634-VLOOKUP(C634, Вчера_Конвасэл!C:BL, 23, FALSE)</f>
        <v>#N/A</v>
      </c>
      <c r="AY634" s="53" t="e">
        <f>VLOOKUP(C634, Вчера_Конвасэл!C:BL, 26, FALSE)+F634-Z634-AD634-AG634</f>
        <v>#N/A</v>
      </c>
      <c r="AZ634" s="53" t="e">
        <f>AE634-VLOOKUP(C634, Вчера_Конвасэл!C:BL, 25, FALSE)</f>
        <v>#N/A</v>
      </c>
    </row>
    <row r="635" spans="1:52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3">
        <f t="shared" si="19"/>
        <v>0</v>
      </c>
      <c r="AJ635" s="53">
        <f t="shared" si="20"/>
        <v>0</v>
      </c>
      <c r="AK635" s="53" t="str">
        <f>IF(ISNA(VLOOKUP(C635,Вчера_Конвасэл!C:C, 1, FALSE)),"ошибка",0)</f>
        <v>ошибка</v>
      </c>
      <c r="AL635" s="55"/>
      <c r="AM635" s="53" t="e">
        <f>D635-VLOOKUP(C635, Вчера_Конвасэл!C:BL, 2, FALSE)</f>
        <v>#N/A</v>
      </c>
      <c r="AN635" s="53" t="e">
        <f>E635-F635-VLOOKUP(C635, Вчера_Конвасэл!C:BL, 3, FALSE)</f>
        <v>#N/A</v>
      </c>
      <c r="AO635" s="53" t="e">
        <f>K635-L635-VLOOKUP(C635, Вчера_Конвасэл!C:BL, 5, FALSE)</f>
        <v>#N/A</v>
      </c>
      <c r="AP635" s="53" t="e">
        <f>M635-N635-VLOOKUP(C635, Вчера_Конвасэл!C:BL, 7, FALSE)</f>
        <v>#N/A</v>
      </c>
      <c r="AQ635" s="53" t="e">
        <f>O635-P635-VLOOKUP(C635, Вчера_Конвасэл!C:BL, 9, FALSE)</f>
        <v>#N/A</v>
      </c>
      <c r="AR635" s="53" t="e">
        <f>Q635-R635-VLOOKUP(C635, Вчера_Конвасэл!C:BL, 11, FALSE)</f>
        <v>#N/A</v>
      </c>
      <c r="AS635" s="53" t="e">
        <f>S635-T635-VLOOKUP(C635, Вчера_Конвасэл!C:BL, 13, FALSE)</f>
        <v>#N/A</v>
      </c>
      <c r="AT635" s="53" t="e">
        <f>U635-V635-VLOOKUP(C635, Вчера_Конвасэл!C:BL, 15, FALSE)</f>
        <v>#N/A</v>
      </c>
      <c r="AU635" s="53" t="e">
        <f>W635-X635-VLOOKUP(C635, Вчера_Конвасэл!C:BL, 17, FALSE)</f>
        <v>#N/A</v>
      </c>
      <c r="AV635" s="53" t="e">
        <f>Y635-Z635-VLOOKUP(C635, Вчера_Конвасэл!C:BL, 19, FALSE)</f>
        <v>#N/A</v>
      </c>
      <c r="AW635" s="53" t="e">
        <f>AA635-AB635-VLOOKUP(C635, Вчера_Конвасэл!C:BL, 21, FALSE)</f>
        <v>#N/A</v>
      </c>
      <c r="AX635" s="53" t="e">
        <f>AC635-AD635-VLOOKUP(C635, Вчера_Конвасэл!C:BL, 23, FALSE)</f>
        <v>#N/A</v>
      </c>
      <c r="AY635" s="53" t="e">
        <f>VLOOKUP(C635, Вчера_Конвасэл!C:BL, 26, FALSE)+F635-Z635-AD635-AG635</f>
        <v>#N/A</v>
      </c>
      <c r="AZ635" s="53" t="e">
        <f>AE635-VLOOKUP(C635, Вчера_Конвасэл!C:BL, 25, FALSE)</f>
        <v>#N/A</v>
      </c>
    </row>
    <row r="636" spans="1:52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3">
        <f t="shared" si="19"/>
        <v>0</v>
      </c>
      <c r="AJ636" s="53">
        <f t="shared" si="20"/>
        <v>0</v>
      </c>
      <c r="AK636" s="53" t="str">
        <f>IF(ISNA(VLOOKUP(C636,Вчера_Конвасэл!C:C, 1, FALSE)),"ошибка",0)</f>
        <v>ошибка</v>
      </c>
      <c r="AL636" s="55"/>
      <c r="AM636" s="53" t="e">
        <f>D636-VLOOKUP(C636, Вчера_Конвасэл!C:BL, 2, FALSE)</f>
        <v>#N/A</v>
      </c>
      <c r="AN636" s="53" t="e">
        <f>E636-F636-VLOOKUP(C636, Вчера_Конвасэл!C:BL, 3, FALSE)</f>
        <v>#N/A</v>
      </c>
      <c r="AO636" s="53" t="e">
        <f>K636-L636-VLOOKUP(C636, Вчера_Конвасэл!C:BL, 5, FALSE)</f>
        <v>#N/A</v>
      </c>
      <c r="AP636" s="53" t="e">
        <f>M636-N636-VLOOKUP(C636, Вчера_Конвасэл!C:BL, 7, FALSE)</f>
        <v>#N/A</v>
      </c>
      <c r="AQ636" s="53" t="e">
        <f>O636-P636-VLOOKUP(C636, Вчера_Конвасэл!C:BL, 9, FALSE)</f>
        <v>#N/A</v>
      </c>
      <c r="AR636" s="53" t="e">
        <f>Q636-R636-VLOOKUP(C636, Вчера_Конвасэл!C:BL, 11, FALSE)</f>
        <v>#N/A</v>
      </c>
      <c r="AS636" s="53" t="e">
        <f>S636-T636-VLOOKUP(C636, Вчера_Конвасэл!C:BL, 13, FALSE)</f>
        <v>#N/A</v>
      </c>
      <c r="AT636" s="53" t="e">
        <f>U636-V636-VLOOKUP(C636, Вчера_Конвасэл!C:BL, 15, FALSE)</f>
        <v>#N/A</v>
      </c>
      <c r="AU636" s="53" t="e">
        <f>W636-X636-VLOOKUP(C636, Вчера_Конвасэл!C:BL, 17, FALSE)</f>
        <v>#N/A</v>
      </c>
      <c r="AV636" s="53" t="e">
        <f>Y636-Z636-VLOOKUP(C636, Вчера_Конвасэл!C:BL, 19, FALSE)</f>
        <v>#N/A</v>
      </c>
      <c r="AW636" s="53" t="e">
        <f>AA636-AB636-VLOOKUP(C636, Вчера_Конвасэл!C:BL, 21, FALSE)</f>
        <v>#N/A</v>
      </c>
      <c r="AX636" s="53" t="e">
        <f>AC636-AD636-VLOOKUP(C636, Вчера_Конвасэл!C:BL, 23, FALSE)</f>
        <v>#N/A</v>
      </c>
      <c r="AY636" s="53" t="e">
        <f>VLOOKUP(C636, Вчера_Конвасэл!C:BL, 26, FALSE)+F636-Z636-AD636-AG636</f>
        <v>#N/A</v>
      </c>
      <c r="AZ636" s="53" t="e">
        <f>AE636-VLOOKUP(C636, Вчера_Конвасэл!C:BL, 25, FALSE)</f>
        <v>#N/A</v>
      </c>
    </row>
    <row r="637" spans="1:52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3">
        <f t="shared" si="19"/>
        <v>0</v>
      </c>
      <c r="AJ637" s="53">
        <f t="shared" si="20"/>
        <v>0</v>
      </c>
      <c r="AK637" s="53" t="str">
        <f>IF(ISNA(VLOOKUP(C637,Вчера_Конвасэл!C:C, 1, FALSE)),"ошибка",0)</f>
        <v>ошибка</v>
      </c>
      <c r="AL637" s="55"/>
      <c r="AM637" s="53" t="e">
        <f>D637-VLOOKUP(C637, Вчера_Конвасэл!C:BL, 2, FALSE)</f>
        <v>#N/A</v>
      </c>
      <c r="AN637" s="53" t="e">
        <f>E637-F637-VLOOKUP(C637, Вчера_Конвасэл!C:BL, 3, FALSE)</f>
        <v>#N/A</v>
      </c>
      <c r="AO637" s="53" t="e">
        <f>K637-L637-VLOOKUP(C637, Вчера_Конвасэл!C:BL, 5, FALSE)</f>
        <v>#N/A</v>
      </c>
      <c r="AP637" s="53" t="e">
        <f>M637-N637-VLOOKUP(C637, Вчера_Конвасэл!C:BL, 7, FALSE)</f>
        <v>#N/A</v>
      </c>
      <c r="AQ637" s="53" t="e">
        <f>O637-P637-VLOOKUP(C637, Вчера_Конвасэл!C:BL, 9, FALSE)</f>
        <v>#N/A</v>
      </c>
      <c r="AR637" s="53" t="e">
        <f>Q637-R637-VLOOKUP(C637, Вчера_Конвасэл!C:BL, 11, FALSE)</f>
        <v>#N/A</v>
      </c>
      <c r="AS637" s="53" t="e">
        <f>S637-T637-VLOOKUP(C637, Вчера_Конвасэл!C:BL, 13, FALSE)</f>
        <v>#N/A</v>
      </c>
      <c r="AT637" s="53" t="e">
        <f>U637-V637-VLOOKUP(C637, Вчера_Конвасэл!C:BL, 15, FALSE)</f>
        <v>#N/A</v>
      </c>
      <c r="AU637" s="53" t="e">
        <f>W637-X637-VLOOKUP(C637, Вчера_Конвасэл!C:BL, 17, FALSE)</f>
        <v>#N/A</v>
      </c>
      <c r="AV637" s="53" t="e">
        <f>Y637-Z637-VLOOKUP(C637, Вчера_Конвасэл!C:BL, 19, FALSE)</f>
        <v>#N/A</v>
      </c>
      <c r="AW637" s="53" t="e">
        <f>AA637-AB637-VLOOKUP(C637, Вчера_Конвасэл!C:BL, 21, FALSE)</f>
        <v>#N/A</v>
      </c>
      <c r="AX637" s="53" t="e">
        <f>AC637-AD637-VLOOKUP(C637, Вчера_Конвасэл!C:BL, 23, FALSE)</f>
        <v>#N/A</v>
      </c>
      <c r="AY637" s="53" t="e">
        <f>VLOOKUP(C637, Вчера_Конвасэл!C:BL, 26, FALSE)+F637-Z637-AD637-AG637</f>
        <v>#N/A</v>
      </c>
      <c r="AZ637" s="53" t="e">
        <f>AE637-VLOOKUP(C637, Вчера_Конвасэл!C:BL, 25, FALSE)</f>
        <v>#N/A</v>
      </c>
    </row>
    <row r="638" spans="1:52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3">
        <f t="shared" si="19"/>
        <v>0</v>
      </c>
      <c r="AJ638" s="53">
        <f t="shared" si="20"/>
        <v>0</v>
      </c>
      <c r="AK638" s="53" t="str">
        <f>IF(ISNA(VLOOKUP(C638,Вчера_Конвасэл!C:C, 1, FALSE)),"ошибка",0)</f>
        <v>ошибка</v>
      </c>
      <c r="AL638" s="55"/>
      <c r="AM638" s="53" t="e">
        <f>D638-VLOOKUP(C638, Вчера_Конвасэл!C:BL, 2, FALSE)</f>
        <v>#N/A</v>
      </c>
      <c r="AN638" s="53" t="e">
        <f>E638-F638-VLOOKUP(C638, Вчера_Конвасэл!C:BL, 3, FALSE)</f>
        <v>#N/A</v>
      </c>
      <c r="AO638" s="53" t="e">
        <f>K638-L638-VLOOKUP(C638, Вчера_Конвасэл!C:BL, 5, FALSE)</f>
        <v>#N/A</v>
      </c>
      <c r="AP638" s="53" t="e">
        <f>M638-N638-VLOOKUP(C638, Вчера_Конвасэл!C:BL, 7, FALSE)</f>
        <v>#N/A</v>
      </c>
      <c r="AQ638" s="53" t="e">
        <f>O638-P638-VLOOKUP(C638, Вчера_Конвасэл!C:BL, 9, FALSE)</f>
        <v>#N/A</v>
      </c>
      <c r="AR638" s="53" t="e">
        <f>Q638-R638-VLOOKUP(C638, Вчера_Конвасэл!C:BL, 11, FALSE)</f>
        <v>#N/A</v>
      </c>
      <c r="AS638" s="53" t="e">
        <f>S638-T638-VLOOKUP(C638, Вчера_Конвасэл!C:BL, 13, FALSE)</f>
        <v>#N/A</v>
      </c>
      <c r="AT638" s="53" t="e">
        <f>U638-V638-VLOOKUP(C638, Вчера_Конвасэл!C:BL, 15, FALSE)</f>
        <v>#N/A</v>
      </c>
      <c r="AU638" s="53" t="e">
        <f>W638-X638-VLOOKUP(C638, Вчера_Конвасэл!C:BL, 17, FALSE)</f>
        <v>#N/A</v>
      </c>
      <c r="AV638" s="53" t="e">
        <f>Y638-Z638-VLOOKUP(C638, Вчера_Конвасэл!C:BL, 19, FALSE)</f>
        <v>#N/A</v>
      </c>
      <c r="AW638" s="53" t="e">
        <f>AA638-AB638-VLOOKUP(C638, Вчера_Конвасэл!C:BL, 21, FALSE)</f>
        <v>#N/A</v>
      </c>
      <c r="AX638" s="53" t="e">
        <f>AC638-AD638-VLOOKUP(C638, Вчера_Конвасэл!C:BL, 23, FALSE)</f>
        <v>#N/A</v>
      </c>
      <c r="AY638" s="53" t="e">
        <f>VLOOKUP(C638, Вчера_Конвасэл!C:BL, 26, FALSE)+F638-Z638-AD638-AG638</f>
        <v>#N/A</v>
      </c>
      <c r="AZ638" s="53" t="e">
        <f>AE638-VLOOKUP(C638, Вчера_Конвасэл!C:BL, 25, FALSE)</f>
        <v>#N/A</v>
      </c>
    </row>
    <row r="639" spans="1:52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3">
        <f t="shared" si="19"/>
        <v>0</v>
      </c>
      <c r="AJ639" s="53">
        <f t="shared" si="20"/>
        <v>0</v>
      </c>
      <c r="AK639" s="53" t="str">
        <f>IF(ISNA(VLOOKUP(C639,Вчера_Конвасэл!C:C, 1, FALSE)),"ошибка",0)</f>
        <v>ошибка</v>
      </c>
      <c r="AL639" s="55"/>
      <c r="AM639" s="53" t="e">
        <f>D639-VLOOKUP(C639, Вчера_Конвасэл!C:BL, 2, FALSE)</f>
        <v>#N/A</v>
      </c>
      <c r="AN639" s="53" t="e">
        <f>E639-F639-VLOOKUP(C639, Вчера_Конвасэл!C:BL, 3, FALSE)</f>
        <v>#N/A</v>
      </c>
      <c r="AO639" s="53" t="e">
        <f>K639-L639-VLOOKUP(C639, Вчера_Конвасэл!C:BL, 5, FALSE)</f>
        <v>#N/A</v>
      </c>
      <c r="AP639" s="53" t="e">
        <f>M639-N639-VLOOKUP(C639, Вчера_Конвасэл!C:BL, 7, FALSE)</f>
        <v>#N/A</v>
      </c>
      <c r="AQ639" s="53" t="e">
        <f>O639-P639-VLOOKUP(C639, Вчера_Конвасэл!C:BL, 9, FALSE)</f>
        <v>#N/A</v>
      </c>
      <c r="AR639" s="53" t="e">
        <f>Q639-R639-VLOOKUP(C639, Вчера_Конвасэл!C:BL, 11, FALSE)</f>
        <v>#N/A</v>
      </c>
      <c r="AS639" s="53" t="e">
        <f>S639-T639-VLOOKUP(C639, Вчера_Конвасэл!C:BL, 13, FALSE)</f>
        <v>#N/A</v>
      </c>
      <c r="AT639" s="53" t="e">
        <f>U639-V639-VLOOKUP(C639, Вчера_Конвасэл!C:BL, 15, FALSE)</f>
        <v>#N/A</v>
      </c>
      <c r="AU639" s="53" t="e">
        <f>W639-X639-VLOOKUP(C639, Вчера_Конвасэл!C:BL, 17, FALSE)</f>
        <v>#N/A</v>
      </c>
      <c r="AV639" s="53" t="e">
        <f>Y639-Z639-VLOOKUP(C639, Вчера_Конвасэл!C:BL, 19, FALSE)</f>
        <v>#N/A</v>
      </c>
      <c r="AW639" s="53" t="e">
        <f>AA639-AB639-VLOOKUP(C639, Вчера_Конвасэл!C:BL, 21, FALSE)</f>
        <v>#N/A</v>
      </c>
      <c r="AX639" s="53" t="e">
        <f>AC639-AD639-VLOOKUP(C639, Вчера_Конвасэл!C:BL, 23, FALSE)</f>
        <v>#N/A</v>
      </c>
      <c r="AY639" s="53" t="e">
        <f>VLOOKUP(C639, Вчера_Конвасэл!C:BL, 26, FALSE)+F639-Z639-AD639-AG639</f>
        <v>#N/A</v>
      </c>
      <c r="AZ639" s="53" t="e">
        <f>AE639-VLOOKUP(C639, Вчера_Конвасэл!C:BL, 25, FALSE)</f>
        <v>#N/A</v>
      </c>
    </row>
    <row r="640" spans="1:52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3">
        <f t="shared" si="19"/>
        <v>0</v>
      </c>
      <c r="AJ640" s="53">
        <f t="shared" si="20"/>
        <v>0</v>
      </c>
      <c r="AK640" s="53" t="str">
        <f>IF(ISNA(VLOOKUP(C640,Вчера_Конвасэл!C:C, 1, FALSE)),"ошибка",0)</f>
        <v>ошибка</v>
      </c>
      <c r="AL640" s="55"/>
      <c r="AM640" s="53" t="e">
        <f>D640-VLOOKUP(C640, Вчера_Конвасэл!C:BL, 2, FALSE)</f>
        <v>#N/A</v>
      </c>
      <c r="AN640" s="53" t="e">
        <f>E640-F640-VLOOKUP(C640, Вчера_Конвасэл!C:BL, 3, FALSE)</f>
        <v>#N/A</v>
      </c>
      <c r="AO640" s="53" t="e">
        <f>K640-L640-VLOOKUP(C640, Вчера_Конвасэл!C:BL, 5, FALSE)</f>
        <v>#N/A</v>
      </c>
      <c r="AP640" s="53" t="e">
        <f>M640-N640-VLOOKUP(C640, Вчера_Конвасэл!C:BL, 7, FALSE)</f>
        <v>#N/A</v>
      </c>
      <c r="AQ640" s="53" t="e">
        <f>O640-P640-VLOOKUP(C640, Вчера_Конвасэл!C:BL, 9, FALSE)</f>
        <v>#N/A</v>
      </c>
      <c r="AR640" s="53" t="e">
        <f>Q640-R640-VLOOKUP(C640, Вчера_Конвасэл!C:BL, 11, FALSE)</f>
        <v>#N/A</v>
      </c>
      <c r="AS640" s="53" t="e">
        <f>S640-T640-VLOOKUP(C640, Вчера_Конвасэл!C:BL, 13, FALSE)</f>
        <v>#N/A</v>
      </c>
      <c r="AT640" s="53" t="e">
        <f>U640-V640-VLOOKUP(C640, Вчера_Конвасэл!C:BL, 15, FALSE)</f>
        <v>#N/A</v>
      </c>
      <c r="AU640" s="53" t="e">
        <f>W640-X640-VLOOKUP(C640, Вчера_Конвасэл!C:BL, 17, FALSE)</f>
        <v>#N/A</v>
      </c>
      <c r="AV640" s="53" t="e">
        <f>Y640-Z640-VLOOKUP(C640, Вчера_Конвасэл!C:BL, 19, FALSE)</f>
        <v>#N/A</v>
      </c>
      <c r="AW640" s="53" t="e">
        <f>AA640-AB640-VLOOKUP(C640, Вчера_Конвасэл!C:BL, 21, FALSE)</f>
        <v>#N/A</v>
      </c>
      <c r="AX640" s="53" t="e">
        <f>AC640-AD640-VLOOKUP(C640, Вчера_Конвасэл!C:BL, 23, FALSE)</f>
        <v>#N/A</v>
      </c>
      <c r="AY640" s="53" t="e">
        <f>VLOOKUP(C640, Вчера_Конвасэл!C:BL, 26, FALSE)+F640-Z640-AD640-AG640</f>
        <v>#N/A</v>
      </c>
      <c r="AZ640" s="53" t="e">
        <f>AE640-VLOOKUP(C640, Вчера_Конвасэл!C:BL, 25, FALSE)</f>
        <v>#N/A</v>
      </c>
    </row>
    <row r="641" spans="1:52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3">
        <f t="shared" si="19"/>
        <v>0</v>
      </c>
      <c r="AJ641" s="53">
        <f t="shared" si="20"/>
        <v>0</v>
      </c>
      <c r="AK641" s="53" t="str">
        <f>IF(ISNA(VLOOKUP(C641,Вчера_Конвасэл!C:C, 1, FALSE)),"ошибка",0)</f>
        <v>ошибка</v>
      </c>
      <c r="AL641" s="55"/>
      <c r="AM641" s="53" t="e">
        <f>D641-VLOOKUP(C641, Вчера_Конвасэл!C:BL, 2, FALSE)</f>
        <v>#N/A</v>
      </c>
      <c r="AN641" s="53" t="e">
        <f>E641-F641-VLOOKUP(C641, Вчера_Конвасэл!C:BL, 3, FALSE)</f>
        <v>#N/A</v>
      </c>
      <c r="AO641" s="53" t="e">
        <f>K641-L641-VLOOKUP(C641, Вчера_Конвасэл!C:BL, 5, FALSE)</f>
        <v>#N/A</v>
      </c>
      <c r="AP641" s="53" t="e">
        <f>M641-N641-VLOOKUP(C641, Вчера_Конвасэл!C:BL, 7, FALSE)</f>
        <v>#N/A</v>
      </c>
      <c r="AQ641" s="53" t="e">
        <f>O641-P641-VLOOKUP(C641, Вчера_Конвасэл!C:BL, 9, FALSE)</f>
        <v>#N/A</v>
      </c>
      <c r="AR641" s="53" t="e">
        <f>Q641-R641-VLOOKUP(C641, Вчера_Конвасэл!C:BL, 11, FALSE)</f>
        <v>#N/A</v>
      </c>
      <c r="AS641" s="53" t="e">
        <f>S641-T641-VLOOKUP(C641, Вчера_Конвасэл!C:BL, 13, FALSE)</f>
        <v>#N/A</v>
      </c>
      <c r="AT641" s="53" t="e">
        <f>U641-V641-VLOOKUP(C641, Вчера_Конвасэл!C:BL, 15, FALSE)</f>
        <v>#N/A</v>
      </c>
      <c r="AU641" s="53" t="e">
        <f>W641-X641-VLOOKUP(C641, Вчера_Конвасэл!C:BL, 17, FALSE)</f>
        <v>#N/A</v>
      </c>
      <c r="AV641" s="53" t="e">
        <f>Y641-Z641-VLOOKUP(C641, Вчера_Конвасэл!C:BL, 19, FALSE)</f>
        <v>#N/A</v>
      </c>
      <c r="AW641" s="53" t="e">
        <f>AA641-AB641-VLOOKUP(C641, Вчера_Конвасэл!C:BL, 21, FALSE)</f>
        <v>#N/A</v>
      </c>
      <c r="AX641" s="53" t="e">
        <f>AC641-AD641-VLOOKUP(C641, Вчера_Конвасэл!C:BL, 23, FALSE)</f>
        <v>#N/A</v>
      </c>
      <c r="AY641" s="53" t="e">
        <f>VLOOKUP(C641, Вчера_Конвасэл!C:BL, 26, FALSE)+F641-Z641-AD641-AG641</f>
        <v>#N/A</v>
      </c>
      <c r="AZ641" s="53" t="e">
        <f>AE641-VLOOKUP(C641, Вчера_Конвасэл!C:BL, 25, FALSE)</f>
        <v>#N/A</v>
      </c>
    </row>
    <row r="642" spans="1:52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3">
        <f t="shared" si="19"/>
        <v>0</v>
      </c>
      <c r="AJ642" s="53">
        <f t="shared" si="20"/>
        <v>0</v>
      </c>
      <c r="AK642" s="53" t="str">
        <f>IF(ISNA(VLOOKUP(C642,Вчера_Конвасэл!C:C, 1, FALSE)),"ошибка",0)</f>
        <v>ошибка</v>
      </c>
      <c r="AL642" s="55"/>
      <c r="AM642" s="53" t="e">
        <f>D642-VLOOKUP(C642, Вчера_Конвасэл!C:BL, 2, FALSE)</f>
        <v>#N/A</v>
      </c>
      <c r="AN642" s="53" t="e">
        <f>E642-F642-VLOOKUP(C642, Вчера_Конвасэл!C:BL, 3, FALSE)</f>
        <v>#N/A</v>
      </c>
      <c r="AO642" s="53" t="e">
        <f>K642-L642-VLOOKUP(C642, Вчера_Конвасэл!C:BL, 5, FALSE)</f>
        <v>#N/A</v>
      </c>
      <c r="AP642" s="53" t="e">
        <f>M642-N642-VLOOKUP(C642, Вчера_Конвасэл!C:BL, 7, FALSE)</f>
        <v>#N/A</v>
      </c>
      <c r="AQ642" s="53" t="e">
        <f>O642-P642-VLOOKUP(C642, Вчера_Конвасэл!C:BL, 9, FALSE)</f>
        <v>#N/A</v>
      </c>
      <c r="AR642" s="53" t="e">
        <f>Q642-R642-VLOOKUP(C642, Вчера_Конвасэл!C:BL, 11, FALSE)</f>
        <v>#N/A</v>
      </c>
      <c r="AS642" s="53" t="e">
        <f>S642-T642-VLOOKUP(C642, Вчера_Конвасэл!C:BL, 13, FALSE)</f>
        <v>#N/A</v>
      </c>
      <c r="AT642" s="53" t="e">
        <f>U642-V642-VLOOKUP(C642, Вчера_Конвасэл!C:BL, 15, FALSE)</f>
        <v>#N/A</v>
      </c>
      <c r="AU642" s="53" t="e">
        <f>W642-X642-VLOOKUP(C642, Вчера_Конвасэл!C:BL, 17, FALSE)</f>
        <v>#N/A</v>
      </c>
      <c r="AV642" s="53" t="e">
        <f>Y642-Z642-VLOOKUP(C642, Вчера_Конвасэл!C:BL, 19, FALSE)</f>
        <v>#N/A</v>
      </c>
      <c r="AW642" s="53" t="e">
        <f>AA642-AB642-VLOOKUP(C642, Вчера_Конвасэл!C:BL, 21, FALSE)</f>
        <v>#N/A</v>
      </c>
      <c r="AX642" s="53" t="e">
        <f>AC642-AD642-VLOOKUP(C642, Вчера_Конвасэл!C:BL, 23, FALSE)</f>
        <v>#N/A</v>
      </c>
      <c r="AY642" s="53" t="e">
        <f>VLOOKUP(C642, Вчера_Конвасэл!C:BL, 26, FALSE)+F642-Z642-AD642-AG642</f>
        <v>#N/A</v>
      </c>
      <c r="AZ642" s="53" t="e">
        <f>AE642-VLOOKUP(C642, Вчера_Конвасэл!C:BL, 25, FALSE)</f>
        <v>#N/A</v>
      </c>
    </row>
    <row r="643" spans="1:52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3">
        <f t="shared" si="19"/>
        <v>0</v>
      </c>
      <c r="AJ643" s="53">
        <f t="shared" si="20"/>
        <v>0</v>
      </c>
      <c r="AK643" s="53" t="str">
        <f>IF(ISNA(VLOOKUP(C643,Вчера_Конвасэл!C:C, 1, FALSE)),"ошибка",0)</f>
        <v>ошибка</v>
      </c>
      <c r="AL643" s="55"/>
      <c r="AM643" s="53" t="e">
        <f>D643-VLOOKUP(C643, Вчера_Конвасэл!C:BL, 2, FALSE)</f>
        <v>#N/A</v>
      </c>
      <c r="AN643" s="53" t="e">
        <f>E643-F643-VLOOKUP(C643, Вчера_Конвасэл!C:BL, 3, FALSE)</f>
        <v>#N/A</v>
      </c>
      <c r="AO643" s="53" t="e">
        <f>K643-L643-VLOOKUP(C643, Вчера_Конвасэл!C:BL, 5, FALSE)</f>
        <v>#N/A</v>
      </c>
      <c r="AP643" s="53" t="e">
        <f>M643-N643-VLOOKUP(C643, Вчера_Конвасэл!C:BL, 7, FALSE)</f>
        <v>#N/A</v>
      </c>
      <c r="AQ643" s="53" t="e">
        <f>O643-P643-VLOOKUP(C643, Вчера_Конвасэл!C:BL, 9, FALSE)</f>
        <v>#N/A</v>
      </c>
      <c r="AR643" s="53" t="e">
        <f>Q643-R643-VLOOKUP(C643, Вчера_Конвасэл!C:BL, 11, FALSE)</f>
        <v>#N/A</v>
      </c>
      <c r="AS643" s="53" t="e">
        <f>S643-T643-VLOOKUP(C643, Вчера_Конвасэл!C:BL, 13, FALSE)</f>
        <v>#N/A</v>
      </c>
      <c r="AT643" s="53" t="e">
        <f>U643-V643-VLOOKUP(C643, Вчера_Конвасэл!C:BL, 15, FALSE)</f>
        <v>#N/A</v>
      </c>
      <c r="AU643" s="53" t="e">
        <f>W643-X643-VLOOKUP(C643, Вчера_Конвасэл!C:BL, 17, FALSE)</f>
        <v>#N/A</v>
      </c>
      <c r="AV643" s="53" t="e">
        <f>Y643-Z643-VLOOKUP(C643, Вчера_Конвасэл!C:BL, 19, FALSE)</f>
        <v>#N/A</v>
      </c>
      <c r="AW643" s="53" t="e">
        <f>AA643-AB643-VLOOKUP(C643, Вчера_Конвасэл!C:BL, 21, FALSE)</f>
        <v>#N/A</v>
      </c>
      <c r="AX643" s="53" t="e">
        <f>AC643-AD643-VLOOKUP(C643, Вчера_Конвасэл!C:BL, 23, FALSE)</f>
        <v>#N/A</v>
      </c>
      <c r="AY643" s="53" t="e">
        <f>VLOOKUP(C643, Вчера_Конвасэл!C:BL, 26, FALSE)+F643-Z643-AD643-AG643</f>
        <v>#N/A</v>
      </c>
      <c r="AZ643" s="53" t="e">
        <f>AE643-VLOOKUP(C643, Вчера_Конвасэл!C:BL, 25, FALSE)</f>
        <v>#N/A</v>
      </c>
    </row>
    <row r="644" spans="1:52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3">
        <f t="shared" ref="AI644:AI707" si="21">E644-Y644-AC644</f>
        <v>0</v>
      </c>
      <c r="AJ644" s="53">
        <f t="shared" ref="AJ644:AJ707" si="22">E644-AA644</f>
        <v>0</v>
      </c>
      <c r="AK644" s="53" t="str">
        <f>IF(ISNA(VLOOKUP(C644,Вчера_Конвасэл!C:C, 1, FALSE)),"ошибка",0)</f>
        <v>ошибка</v>
      </c>
      <c r="AL644" s="55"/>
      <c r="AM644" s="53" t="e">
        <f>D644-VLOOKUP(C644, Вчера_Конвасэл!C:BL, 2, FALSE)</f>
        <v>#N/A</v>
      </c>
      <c r="AN644" s="53" t="e">
        <f>E644-F644-VLOOKUP(C644, Вчера_Конвасэл!C:BL, 3, FALSE)</f>
        <v>#N/A</v>
      </c>
      <c r="AO644" s="53" t="e">
        <f>K644-L644-VLOOKUP(C644, Вчера_Конвасэл!C:BL, 5, FALSE)</f>
        <v>#N/A</v>
      </c>
      <c r="AP644" s="53" t="e">
        <f>M644-N644-VLOOKUP(C644, Вчера_Конвасэл!C:BL, 7, FALSE)</f>
        <v>#N/A</v>
      </c>
      <c r="AQ644" s="53" t="e">
        <f>O644-P644-VLOOKUP(C644, Вчера_Конвасэл!C:BL, 9, FALSE)</f>
        <v>#N/A</v>
      </c>
      <c r="AR644" s="53" t="e">
        <f>Q644-R644-VLOOKUP(C644, Вчера_Конвасэл!C:BL, 11, FALSE)</f>
        <v>#N/A</v>
      </c>
      <c r="AS644" s="53" t="e">
        <f>S644-T644-VLOOKUP(C644, Вчера_Конвасэл!C:BL, 13, FALSE)</f>
        <v>#N/A</v>
      </c>
      <c r="AT644" s="53" t="e">
        <f>U644-V644-VLOOKUP(C644, Вчера_Конвасэл!C:BL, 15, FALSE)</f>
        <v>#N/A</v>
      </c>
      <c r="AU644" s="53" t="e">
        <f>W644-X644-VLOOKUP(C644, Вчера_Конвасэл!C:BL, 17, FALSE)</f>
        <v>#N/A</v>
      </c>
      <c r="AV644" s="53" t="e">
        <f>Y644-Z644-VLOOKUP(C644, Вчера_Конвасэл!C:BL, 19, FALSE)</f>
        <v>#N/A</v>
      </c>
      <c r="AW644" s="53" t="e">
        <f>AA644-AB644-VLOOKUP(C644, Вчера_Конвасэл!C:BL, 21, FALSE)</f>
        <v>#N/A</v>
      </c>
      <c r="AX644" s="53" t="e">
        <f>AC644-AD644-VLOOKUP(C644, Вчера_Конвасэл!C:BL, 23, FALSE)</f>
        <v>#N/A</v>
      </c>
      <c r="AY644" s="53" t="e">
        <f>VLOOKUP(C644, Вчера_Конвасэл!C:BL, 26, FALSE)+F644-Z644-AD644-AG644</f>
        <v>#N/A</v>
      </c>
      <c r="AZ644" s="53" t="e">
        <f>AE644-VLOOKUP(C644, Вчера_Конвасэл!C:BL, 25, FALSE)</f>
        <v>#N/A</v>
      </c>
    </row>
    <row r="645" spans="1:52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3">
        <f t="shared" si="21"/>
        <v>0</v>
      </c>
      <c r="AJ645" s="53">
        <f t="shared" si="22"/>
        <v>0</v>
      </c>
      <c r="AK645" s="53" t="str">
        <f>IF(ISNA(VLOOKUP(C645,Вчера_Конвасэл!C:C, 1, FALSE)),"ошибка",0)</f>
        <v>ошибка</v>
      </c>
      <c r="AL645" s="55"/>
      <c r="AM645" s="53" t="e">
        <f>D645-VLOOKUP(C645, Вчера_Конвасэл!C:BL, 2, FALSE)</f>
        <v>#N/A</v>
      </c>
      <c r="AN645" s="53" t="e">
        <f>E645-F645-VLOOKUP(C645, Вчера_Конвасэл!C:BL, 3, FALSE)</f>
        <v>#N/A</v>
      </c>
      <c r="AO645" s="53" t="e">
        <f>K645-L645-VLOOKUP(C645, Вчера_Конвасэл!C:BL, 5, FALSE)</f>
        <v>#N/A</v>
      </c>
      <c r="AP645" s="53" t="e">
        <f>M645-N645-VLOOKUP(C645, Вчера_Конвасэл!C:BL, 7, FALSE)</f>
        <v>#N/A</v>
      </c>
      <c r="AQ645" s="53" t="e">
        <f>O645-P645-VLOOKUP(C645, Вчера_Конвасэл!C:BL, 9, FALSE)</f>
        <v>#N/A</v>
      </c>
      <c r="AR645" s="53" t="e">
        <f>Q645-R645-VLOOKUP(C645, Вчера_Конвасэл!C:BL, 11, FALSE)</f>
        <v>#N/A</v>
      </c>
      <c r="AS645" s="53" t="e">
        <f>S645-T645-VLOOKUP(C645, Вчера_Конвасэл!C:BL, 13, FALSE)</f>
        <v>#N/A</v>
      </c>
      <c r="AT645" s="53" t="e">
        <f>U645-V645-VLOOKUP(C645, Вчера_Конвасэл!C:BL, 15, FALSE)</f>
        <v>#N/A</v>
      </c>
      <c r="AU645" s="53" t="e">
        <f>W645-X645-VLOOKUP(C645, Вчера_Конвасэл!C:BL, 17, FALSE)</f>
        <v>#N/A</v>
      </c>
      <c r="AV645" s="53" t="e">
        <f>Y645-Z645-VLOOKUP(C645, Вчера_Конвасэл!C:BL, 19, FALSE)</f>
        <v>#N/A</v>
      </c>
      <c r="AW645" s="53" t="e">
        <f>AA645-AB645-VLOOKUP(C645, Вчера_Конвасэл!C:BL, 21, FALSE)</f>
        <v>#N/A</v>
      </c>
      <c r="AX645" s="53" t="e">
        <f>AC645-AD645-VLOOKUP(C645, Вчера_Конвасэл!C:BL, 23, FALSE)</f>
        <v>#N/A</v>
      </c>
      <c r="AY645" s="53" t="e">
        <f>VLOOKUP(C645, Вчера_Конвасэл!C:BL, 26, FALSE)+F645-Z645-AD645-AG645</f>
        <v>#N/A</v>
      </c>
      <c r="AZ645" s="53" t="e">
        <f>AE645-VLOOKUP(C645, Вчера_Конвасэл!C:BL, 25, FALSE)</f>
        <v>#N/A</v>
      </c>
    </row>
    <row r="646" spans="1:52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3">
        <f t="shared" si="21"/>
        <v>0</v>
      </c>
      <c r="AJ646" s="53">
        <f t="shared" si="22"/>
        <v>0</v>
      </c>
      <c r="AK646" s="53" t="str">
        <f>IF(ISNA(VLOOKUP(C646,Вчера_Конвасэл!C:C, 1, FALSE)),"ошибка",0)</f>
        <v>ошибка</v>
      </c>
      <c r="AL646" s="55"/>
      <c r="AM646" s="53" t="e">
        <f>D646-VLOOKUP(C646, Вчера_Конвасэл!C:BL, 2, FALSE)</f>
        <v>#N/A</v>
      </c>
      <c r="AN646" s="53" t="e">
        <f>E646-F646-VLOOKUP(C646, Вчера_Конвасэл!C:BL, 3, FALSE)</f>
        <v>#N/A</v>
      </c>
      <c r="AO646" s="53" t="e">
        <f>K646-L646-VLOOKUP(C646, Вчера_Конвасэл!C:BL, 5, FALSE)</f>
        <v>#N/A</v>
      </c>
      <c r="AP646" s="53" t="e">
        <f>M646-N646-VLOOKUP(C646, Вчера_Конвасэл!C:BL, 7, FALSE)</f>
        <v>#N/A</v>
      </c>
      <c r="AQ646" s="53" t="e">
        <f>O646-P646-VLOOKUP(C646, Вчера_Конвасэл!C:BL, 9, FALSE)</f>
        <v>#N/A</v>
      </c>
      <c r="AR646" s="53" t="e">
        <f>Q646-R646-VLOOKUP(C646, Вчера_Конвасэл!C:BL, 11, FALSE)</f>
        <v>#N/A</v>
      </c>
      <c r="AS646" s="53" t="e">
        <f>S646-T646-VLOOKUP(C646, Вчера_Конвасэл!C:BL, 13, FALSE)</f>
        <v>#N/A</v>
      </c>
      <c r="AT646" s="53" t="e">
        <f>U646-V646-VLOOKUP(C646, Вчера_Конвасэл!C:BL, 15, FALSE)</f>
        <v>#N/A</v>
      </c>
      <c r="AU646" s="53" t="e">
        <f>W646-X646-VLOOKUP(C646, Вчера_Конвасэл!C:BL, 17, FALSE)</f>
        <v>#N/A</v>
      </c>
      <c r="AV646" s="53" t="e">
        <f>Y646-Z646-VLOOKUP(C646, Вчера_Конвасэл!C:BL, 19, FALSE)</f>
        <v>#N/A</v>
      </c>
      <c r="AW646" s="53" t="e">
        <f>AA646-AB646-VLOOKUP(C646, Вчера_Конвасэл!C:BL, 21, FALSE)</f>
        <v>#N/A</v>
      </c>
      <c r="AX646" s="53" t="e">
        <f>AC646-AD646-VLOOKUP(C646, Вчера_Конвасэл!C:BL, 23, FALSE)</f>
        <v>#N/A</v>
      </c>
      <c r="AY646" s="53" t="e">
        <f>VLOOKUP(C646, Вчера_Конвасэл!C:BL, 26, FALSE)+F646-Z646-AD646-AG646</f>
        <v>#N/A</v>
      </c>
      <c r="AZ646" s="53" t="e">
        <f>AE646-VLOOKUP(C646, Вчера_Конвасэл!C:BL, 25, FALSE)</f>
        <v>#N/A</v>
      </c>
    </row>
    <row r="647" spans="1:52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3">
        <f t="shared" si="21"/>
        <v>0</v>
      </c>
      <c r="AJ647" s="53">
        <f t="shared" si="22"/>
        <v>0</v>
      </c>
      <c r="AK647" s="53" t="str">
        <f>IF(ISNA(VLOOKUP(C647,Вчера_Конвасэл!C:C, 1, FALSE)),"ошибка",0)</f>
        <v>ошибка</v>
      </c>
      <c r="AL647" s="55"/>
      <c r="AM647" s="53" t="e">
        <f>D647-VLOOKUP(C647, Вчера_Конвасэл!C:BL, 2, FALSE)</f>
        <v>#N/A</v>
      </c>
      <c r="AN647" s="53" t="e">
        <f>E647-F647-VLOOKUP(C647, Вчера_Конвасэл!C:BL, 3, FALSE)</f>
        <v>#N/A</v>
      </c>
      <c r="AO647" s="53" t="e">
        <f>K647-L647-VLOOKUP(C647, Вчера_Конвасэл!C:BL, 5, FALSE)</f>
        <v>#N/A</v>
      </c>
      <c r="AP647" s="53" t="e">
        <f>M647-N647-VLOOKUP(C647, Вчера_Конвасэл!C:BL, 7, FALSE)</f>
        <v>#N/A</v>
      </c>
      <c r="AQ647" s="53" t="e">
        <f>O647-P647-VLOOKUP(C647, Вчера_Конвасэл!C:BL, 9, FALSE)</f>
        <v>#N/A</v>
      </c>
      <c r="AR647" s="53" t="e">
        <f>Q647-R647-VLOOKUP(C647, Вчера_Конвасэл!C:BL, 11, FALSE)</f>
        <v>#N/A</v>
      </c>
      <c r="AS647" s="53" t="e">
        <f>S647-T647-VLOOKUP(C647, Вчера_Конвасэл!C:BL, 13, FALSE)</f>
        <v>#N/A</v>
      </c>
      <c r="AT647" s="53" t="e">
        <f>U647-V647-VLOOKUP(C647, Вчера_Конвасэл!C:BL, 15, FALSE)</f>
        <v>#N/A</v>
      </c>
      <c r="AU647" s="53" t="e">
        <f>W647-X647-VLOOKUP(C647, Вчера_Конвасэл!C:BL, 17, FALSE)</f>
        <v>#N/A</v>
      </c>
      <c r="AV647" s="53" t="e">
        <f>Y647-Z647-VLOOKUP(C647, Вчера_Конвасэл!C:BL, 19, FALSE)</f>
        <v>#N/A</v>
      </c>
      <c r="AW647" s="53" t="e">
        <f>AA647-AB647-VLOOKUP(C647, Вчера_Конвасэл!C:BL, 21, FALSE)</f>
        <v>#N/A</v>
      </c>
      <c r="AX647" s="53" t="e">
        <f>AC647-AD647-VLOOKUP(C647, Вчера_Конвасэл!C:BL, 23, FALSE)</f>
        <v>#N/A</v>
      </c>
      <c r="AY647" s="53" t="e">
        <f>VLOOKUP(C647, Вчера_Конвасэл!C:BL, 26, FALSE)+F647-Z647-AD647-AG647</f>
        <v>#N/A</v>
      </c>
      <c r="AZ647" s="53" t="e">
        <f>AE647-VLOOKUP(C647, Вчера_Конвасэл!C:BL, 25, FALSE)</f>
        <v>#N/A</v>
      </c>
    </row>
    <row r="648" spans="1:52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3">
        <f t="shared" si="21"/>
        <v>0</v>
      </c>
      <c r="AJ648" s="53">
        <f t="shared" si="22"/>
        <v>0</v>
      </c>
      <c r="AK648" s="53" t="str">
        <f>IF(ISNA(VLOOKUP(C648,Вчера_Конвасэл!C:C, 1, FALSE)),"ошибка",0)</f>
        <v>ошибка</v>
      </c>
      <c r="AL648" s="55"/>
      <c r="AM648" s="53" t="e">
        <f>D648-VLOOKUP(C648, Вчера_Конвасэл!C:BL, 2, FALSE)</f>
        <v>#N/A</v>
      </c>
      <c r="AN648" s="53" t="e">
        <f>E648-F648-VLOOKUP(C648, Вчера_Конвасэл!C:BL, 3, FALSE)</f>
        <v>#N/A</v>
      </c>
      <c r="AO648" s="53" t="e">
        <f>K648-L648-VLOOKUP(C648, Вчера_Конвасэл!C:BL, 5, FALSE)</f>
        <v>#N/A</v>
      </c>
      <c r="AP648" s="53" t="e">
        <f>M648-N648-VLOOKUP(C648, Вчера_Конвасэл!C:BL, 7, FALSE)</f>
        <v>#N/A</v>
      </c>
      <c r="AQ648" s="53" t="e">
        <f>O648-P648-VLOOKUP(C648, Вчера_Конвасэл!C:BL, 9, FALSE)</f>
        <v>#N/A</v>
      </c>
      <c r="AR648" s="53" t="e">
        <f>Q648-R648-VLOOKUP(C648, Вчера_Конвасэл!C:BL, 11, FALSE)</f>
        <v>#N/A</v>
      </c>
      <c r="AS648" s="53" t="e">
        <f>S648-T648-VLOOKUP(C648, Вчера_Конвасэл!C:BL, 13, FALSE)</f>
        <v>#N/A</v>
      </c>
      <c r="AT648" s="53" t="e">
        <f>U648-V648-VLOOKUP(C648, Вчера_Конвасэл!C:BL, 15, FALSE)</f>
        <v>#N/A</v>
      </c>
      <c r="AU648" s="53" t="e">
        <f>W648-X648-VLOOKUP(C648, Вчера_Конвасэл!C:BL, 17, FALSE)</f>
        <v>#N/A</v>
      </c>
      <c r="AV648" s="53" t="e">
        <f>Y648-Z648-VLOOKUP(C648, Вчера_Конвасэл!C:BL, 19, FALSE)</f>
        <v>#N/A</v>
      </c>
      <c r="AW648" s="53" t="e">
        <f>AA648-AB648-VLOOKUP(C648, Вчера_Конвасэл!C:BL, 21, FALSE)</f>
        <v>#N/A</v>
      </c>
      <c r="AX648" s="53" t="e">
        <f>AC648-AD648-VLOOKUP(C648, Вчера_Конвасэл!C:BL, 23, FALSE)</f>
        <v>#N/A</v>
      </c>
      <c r="AY648" s="53" t="e">
        <f>VLOOKUP(C648, Вчера_Конвасэл!C:BL, 26, FALSE)+F648-Z648-AD648-AG648</f>
        <v>#N/A</v>
      </c>
      <c r="AZ648" s="53" t="e">
        <f>AE648-VLOOKUP(C648, Вчера_Конвасэл!C:BL, 25, FALSE)</f>
        <v>#N/A</v>
      </c>
    </row>
    <row r="649" spans="1:52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3">
        <f t="shared" si="21"/>
        <v>0</v>
      </c>
      <c r="AJ649" s="53">
        <f t="shared" si="22"/>
        <v>0</v>
      </c>
      <c r="AK649" s="53" t="str">
        <f>IF(ISNA(VLOOKUP(C649,Вчера_Конвасэл!C:C, 1, FALSE)),"ошибка",0)</f>
        <v>ошибка</v>
      </c>
      <c r="AL649" s="55"/>
      <c r="AM649" s="53" t="e">
        <f>D649-VLOOKUP(C649, Вчера_Конвасэл!C:BL, 2, FALSE)</f>
        <v>#N/A</v>
      </c>
      <c r="AN649" s="53" t="e">
        <f>E649-F649-VLOOKUP(C649, Вчера_Конвасэл!C:BL, 3, FALSE)</f>
        <v>#N/A</v>
      </c>
      <c r="AO649" s="53" t="e">
        <f>K649-L649-VLOOKUP(C649, Вчера_Конвасэл!C:BL, 5, FALSE)</f>
        <v>#N/A</v>
      </c>
      <c r="AP649" s="53" t="e">
        <f>M649-N649-VLOOKUP(C649, Вчера_Конвасэл!C:BL, 7, FALSE)</f>
        <v>#N/A</v>
      </c>
      <c r="AQ649" s="53" t="e">
        <f>O649-P649-VLOOKUP(C649, Вчера_Конвасэл!C:BL, 9, FALSE)</f>
        <v>#N/A</v>
      </c>
      <c r="AR649" s="53" t="e">
        <f>Q649-R649-VLOOKUP(C649, Вчера_Конвасэл!C:BL, 11, FALSE)</f>
        <v>#N/A</v>
      </c>
      <c r="AS649" s="53" t="e">
        <f>S649-T649-VLOOKUP(C649, Вчера_Конвасэл!C:BL, 13, FALSE)</f>
        <v>#N/A</v>
      </c>
      <c r="AT649" s="53" t="e">
        <f>U649-V649-VLOOKUP(C649, Вчера_Конвасэл!C:BL, 15, FALSE)</f>
        <v>#N/A</v>
      </c>
      <c r="AU649" s="53" t="e">
        <f>W649-X649-VLOOKUP(C649, Вчера_Конвасэл!C:BL, 17, FALSE)</f>
        <v>#N/A</v>
      </c>
      <c r="AV649" s="53" t="e">
        <f>Y649-Z649-VLOOKUP(C649, Вчера_Конвасэл!C:BL, 19, FALSE)</f>
        <v>#N/A</v>
      </c>
      <c r="AW649" s="53" t="e">
        <f>AA649-AB649-VLOOKUP(C649, Вчера_Конвасэл!C:BL, 21, FALSE)</f>
        <v>#N/A</v>
      </c>
      <c r="AX649" s="53" t="e">
        <f>AC649-AD649-VLOOKUP(C649, Вчера_Конвасэл!C:BL, 23, FALSE)</f>
        <v>#N/A</v>
      </c>
      <c r="AY649" s="53" t="e">
        <f>VLOOKUP(C649, Вчера_Конвасэл!C:BL, 26, FALSE)+F649-Z649-AD649-AG649</f>
        <v>#N/A</v>
      </c>
      <c r="AZ649" s="53" t="e">
        <f>AE649-VLOOKUP(C649, Вчера_Конвасэл!C:BL, 25, FALSE)</f>
        <v>#N/A</v>
      </c>
    </row>
    <row r="650" spans="1:52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3">
        <f t="shared" si="21"/>
        <v>0</v>
      </c>
      <c r="AJ650" s="53">
        <f t="shared" si="22"/>
        <v>0</v>
      </c>
      <c r="AK650" s="53" t="str">
        <f>IF(ISNA(VLOOKUP(C650,Вчера_Конвасэл!C:C, 1, FALSE)),"ошибка",0)</f>
        <v>ошибка</v>
      </c>
      <c r="AL650" s="55"/>
      <c r="AM650" s="53" t="e">
        <f>D650-VLOOKUP(C650, Вчера_Конвасэл!C:BL, 2, FALSE)</f>
        <v>#N/A</v>
      </c>
      <c r="AN650" s="53" t="e">
        <f>E650-F650-VLOOKUP(C650, Вчера_Конвасэл!C:BL, 3, FALSE)</f>
        <v>#N/A</v>
      </c>
      <c r="AO650" s="53" t="e">
        <f>K650-L650-VLOOKUP(C650, Вчера_Конвасэл!C:BL, 5, FALSE)</f>
        <v>#N/A</v>
      </c>
      <c r="AP650" s="53" t="e">
        <f>M650-N650-VLOOKUP(C650, Вчера_Конвасэл!C:BL, 7, FALSE)</f>
        <v>#N/A</v>
      </c>
      <c r="AQ650" s="53" t="e">
        <f>O650-P650-VLOOKUP(C650, Вчера_Конвасэл!C:BL, 9, FALSE)</f>
        <v>#N/A</v>
      </c>
      <c r="AR650" s="53" t="e">
        <f>Q650-R650-VLOOKUP(C650, Вчера_Конвасэл!C:BL, 11, FALSE)</f>
        <v>#N/A</v>
      </c>
      <c r="AS650" s="53" t="e">
        <f>S650-T650-VLOOKUP(C650, Вчера_Конвасэл!C:BL, 13, FALSE)</f>
        <v>#N/A</v>
      </c>
      <c r="AT650" s="53" t="e">
        <f>U650-V650-VLOOKUP(C650, Вчера_Конвасэл!C:BL, 15, FALSE)</f>
        <v>#N/A</v>
      </c>
      <c r="AU650" s="53" t="e">
        <f>W650-X650-VLOOKUP(C650, Вчера_Конвасэл!C:BL, 17, FALSE)</f>
        <v>#N/A</v>
      </c>
      <c r="AV650" s="53" t="e">
        <f>Y650-Z650-VLOOKUP(C650, Вчера_Конвасэл!C:BL, 19, FALSE)</f>
        <v>#N/A</v>
      </c>
      <c r="AW650" s="53" t="e">
        <f>AA650-AB650-VLOOKUP(C650, Вчера_Конвасэл!C:BL, 21, FALSE)</f>
        <v>#N/A</v>
      </c>
      <c r="AX650" s="53" t="e">
        <f>AC650-AD650-VLOOKUP(C650, Вчера_Конвасэл!C:BL, 23, FALSE)</f>
        <v>#N/A</v>
      </c>
      <c r="AY650" s="53" t="e">
        <f>VLOOKUP(C650, Вчера_Конвасэл!C:BL, 26, FALSE)+F650-Z650-AD650-AG650</f>
        <v>#N/A</v>
      </c>
      <c r="AZ650" s="53" t="e">
        <f>AE650-VLOOKUP(C650, Вчера_Конвасэл!C:BL, 25, FALSE)</f>
        <v>#N/A</v>
      </c>
    </row>
    <row r="651" spans="1:52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3">
        <f t="shared" si="21"/>
        <v>0</v>
      </c>
      <c r="AJ651" s="53">
        <f t="shared" si="22"/>
        <v>0</v>
      </c>
      <c r="AK651" s="53" t="str">
        <f>IF(ISNA(VLOOKUP(C651,Вчера_Конвасэл!C:C, 1, FALSE)),"ошибка",0)</f>
        <v>ошибка</v>
      </c>
      <c r="AL651" s="55"/>
      <c r="AM651" s="53" t="e">
        <f>D651-VLOOKUP(C651, Вчера_Конвасэл!C:BL, 2, FALSE)</f>
        <v>#N/A</v>
      </c>
      <c r="AN651" s="53" t="e">
        <f>E651-F651-VLOOKUP(C651, Вчера_Конвасэл!C:BL, 3, FALSE)</f>
        <v>#N/A</v>
      </c>
      <c r="AO651" s="53" t="e">
        <f>K651-L651-VLOOKUP(C651, Вчера_Конвасэл!C:BL, 5, FALSE)</f>
        <v>#N/A</v>
      </c>
      <c r="AP651" s="53" t="e">
        <f>M651-N651-VLOOKUP(C651, Вчера_Конвасэл!C:BL, 7, FALSE)</f>
        <v>#N/A</v>
      </c>
      <c r="AQ651" s="53" t="e">
        <f>O651-P651-VLOOKUP(C651, Вчера_Конвасэл!C:BL, 9, FALSE)</f>
        <v>#N/A</v>
      </c>
      <c r="AR651" s="53" t="e">
        <f>Q651-R651-VLOOKUP(C651, Вчера_Конвасэл!C:BL, 11, FALSE)</f>
        <v>#N/A</v>
      </c>
      <c r="AS651" s="53" t="e">
        <f>S651-T651-VLOOKUP(C651, Вчера_Конвасэл!C:BL, 13, FALSE)</f>
        <v>#N/A</v>
      </c>
      <c r="AT651" s="53" t="e">
        <f>U651-V651-VLOOKUP(C651, Вчера_Конвасэл!C:BL, 15, FALSE)</f>
        <v>#N/A</v>
      </c>
      <c r="AU651" s="53" t="e">
        <f>W651-X651-VLOOKUP(C651, Вчера_Конвасэл!C:BL, 17, FALSE)</f>
        <v>#N/A</v>
      </c>
      <c r="AV651" s="53" t="e">
        <f>Y651-Z651-VLOOKUP(C651, Вчера_Конвасэл!C:BL, 19, FALSE)</f>
        <v>#N/A</v>
      </c>
      <c r="AW651" s="53" t="e">
        <f>AA651-AB651-VLOOKUP(C651, Вчера_Конвасэл!C:BL, 21, FALSE)</f>
        <v>#N/A</v>
      </c>
      <c r="AX651" s="53" t="e">
        <f>AC651-AD651-VLOOKUP(C651, Вчера_Конвасэл!C:BL, 23, FALSE)</f>
        <v>#N/A</v>
      </c>
      <c r="AY651" s="53" t="e">
        <f>VLOOKUP(C651, Вчера_Конвасэл!C:BL, 26, FALSE)+F651-Z651-AD651-AG651</f>
        <v>#N/A</v>
      </c>
      <c r="AZ651" s="53" t="e">
        <f>AE651-VLOOKUP(C651, Вчера_Конвасэл!C:BL, 25, FALSE)</f>
        <v>#N/A</v>
      </c>
    </row>
    <row r="652" spans="1:52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3">
        <f t="shared" si="21"/>
        <v>0</v>
      </c>
      <c r="AJ652" s="53">
        <f t="shared" si="22"/>
        <v>0</v>
      </c>
      <c r="AK652" s="53" t="str">
        <f>IF(ISNA(VLOOKUP(C652,Вчера_Конвасэл!C:C, 1, FALSE)),"ошибка",0)</f>
        <v>ошибка</v>
      </c>
      <c r="AL652" s="55"/>
      <c r="AM652" s="53" t="e">
        <f>D652-VLOOKUP(C652, Вчера_Конвасэл!C:BL, 2, FALSE)</f>
        <v>#N/A</v>
      </c>
      <c r="AN652" s="53" t="e">
        <f>E652-F652-VLOOKUP(C652, Вчера_Конвасэл!C:BL, 3, FALSE)</f>
        <v>#N/A</v>
      </c>
      <c r="AO652" s="53" t="e">
        <f>K652-L652-VLOOKUP(C652, Вчера_Конвасэл!C:BL, 5, FALSE)</f>
        <v>#N/A</v>
      </c>
      <c r="AP652" s="53" t="e">
        <f>M652-N652-VLOOKUP(C652, Вчера_Конвасэл!C:BL, 7, FALSE)</f>
        <v>#N/A</v>
      </c>
      <c r="AQ652" s="53" t="e">
        <f>O652-P652-VLOOKUP(C652, Вчера_Конвасэл!C:BL, 9, FALSE)</f>
        <v>#N/A</v>
      </c>
      <c r="AR652" s="53" t="e">
        <f>Q652-R652-VLOOKUP(C652, Вчера_Конвасэл!C:BL, 11, FALSE)</f>
        <v>#N/A</v>
      </c>
      <c r="AS652" s="53" t="e">
        <f>S652-T652-VLOOKUP(C652, Вчера_Конвасэл!C:BL, 13, FALSE)</f>
        <v>#N/A</v>
      </c>
      <c r="AT652" s="53" t="e">
        <f>U652-V652-VLOOKUP(C652, Вчера_Конвасэл!C:BL, 15, FALSE)</f>
        <v>#N/A</v>
      </c>
      <c r="AU652" s="53" t="e">
        <f>W652-X652-VLOOKUP(C652, Вчера_Конвасэл!C:BL, 17, FALSE)</f>
        <v>#N/A</v>
      </c>
      <c r="AV652" s="53" t="e">
        <f>Y652-Z652-VLOOKUP(C652, Вчера_Конвасэл!C:BL, 19, FALSE)</f>
        <v>#N/A</v>
      </c>
      <c r="AW652" s="53" t="e">
        <f>AA652-AB652-VLOOKUP(C652, Вчера_Конвасэл!C:BL, 21, FALSE)</f>
        <v>#N/A</v>
      </c>
      <c r="AX652" s="53" t="e">
        <f>AC652-AD652-VLOOKUP(C652, Вчера_Конвасэл!C:BL, 23, FALSE)</f>
        <v>#N/A</v>
      </c>
      <c r="AY652" s="53" t="e">
        <f>VLOOKUP(C652, Вчера_Конвасэл!C:BL, 26, FALSE)+F652-Z652-AD652-AG652</f>
        <v>#N/A</v>
      </c>
      <c r="AZ652" s="53" t="e">
        <f>AE652-VLOOKUP(C652, Вчера_Конвасэл!C:BL, 25, FALSE)</f>
        <v>#N/A</v>
      </c>
    </row>
    <row r="653" spans="1:52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3">
        <f t="shared" si="21"/>
        <v>0</v>
      </c>
      <c r="AJ653" s="53">
        <f t="shared" si="22"/>
        <v>0</v>
      </c>
      <c r="AK653" s="53" t="str">
        <f>IF(ISNA(VLOOKUP(C653,Вчера_Конвасэл!C:C, 1, FALSE)),"ошибка",0)</f>
        <v>ошибка</v>
      </c>
      <c r="AL653" s="55"/>
      <c r="AM653" s="53" t="e">
        <f>D653-VLOOKUP(C653, Вчера_Конвасэл!C:BL, 2, FALSE)</f>
        <v>#N/A</v>
      </c>
      <c r="AN653" s="53" t="e">
        <f>E653-F653-VLOOKUP(C653, Вчера_Конвасэл!C:BL, 3, FALSE)</f>
        <v>#N/A</v>
      </c>
      <c r="AO653" s="53" t="e">
        <f>K653-L653-VLOOKUP(C653, Вчера_Конвасэл!C:BL, 5, FALSE)</f>
        <v>#N/A</v>
      </c>
      <c r="AP653" s="53" t="e">
        <f>M653-N653-VLOOKUP(C653, Вчера_Конвасэл!C:BL, 7, FALSE)</f>
        <v>#N/A</v>
      </c>
      <c r="AQ653" s="53" t="e">
        <f>O653-P653-VLOOKUP(C653, Вчера_Конвасэл!C:BL, 9, FALSE)</f>
        <v>#N/A</v>
      </c>
      <c r="AR653" s="53" t="e">
        <f>Q653-R653-VLOOKUP(C653, Вчера_Конвасэл!C:BL, 11, FALSE)</f>
        <v>#N/A</v>
      </c>
      <c r="AS653" s="53" t="e">
        <f>S653-T653-VLOOKUP(C653, Вчера_Конвасэл!C:BL, 13, FALSE)</f>
        <v>#N/A</v>
      </c>
      <c r="AT653" s="53" t="e">
        <f>U653-V653-VLOOKUP(C653, Вчера_Конвасэл!C:BL, 15, FALSE)</f>
        <v>#N/A</v>
      </c>
      <c r="AU653" s="53" t="e">
        <f>W653-X653-VLOOKUP(C653, Вчера_Конвасэл!C:BL, 17, FALSE)</f>
        <v>#N/A</v>
      </c>
      <c r="AV653" s="53" t="e">
        <f>Y653-Z653-VLOOKUP(C653, Вчера_Конвасэл!C:BL, 19, FALSE)</f>
        <v>#N/A</v>
      </c>
      <c r="AW653" s="53" t="e">
        <f>AA653-AB653-VLOOKUP(C653, Вчера_Конвасэл!C:BL, 21, FALSE)</f>
        <v>#N/A</v>
      </c>
      <c r="AX653" s="53" t="e">
        <f>AC653-AD653-VLOOKUP(C653, Вчера_Конвасэл!C:BL, 23, FALSE)</f>
        <v>#N/A</v>
      </c>
      <c r="AY653" s="53" t="e">
        <f>VLOOKUP(C653, Вчера_Конвасэл!C:BL, 26, FALSE)+F653-Z653-AD653-AG653</f>
        <v>#N/A</v>
      </c>
      <c r="AZ653" s="53" t="e">
        <f>AE653-VLOOKUP(C653, Вчера_Конвасэл!C:BL, 25, FALSE)</f>
        <v>#N/A</v>
      </c>
    </row>
    <row r="654" spans="1:52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3">
        <f t="shared" si="21"/>
        <v>0</v>
      </c>
      <c r="AJ654" s="53">
        <f t="shared" si="22"/>
        <v>0</v>
      </c>
      <c r="AK654" s="53" t="str">
        <f>IF(ISNA(VLOOKUP(C654,Вчера_Конвасэл!C:C, 1, FALSE)),"ошибка",0)</f>
        <v>ошибка</v>
      </c>
      <c r="AL654" s="55"/>
      <c r="AM654" s="53" t="e">
        <f>D654-VLOOKUP(C654, Вчера_Конвасэл!C:BL, 2, FALSE)</f>
        <v>#N/A</v>
      </c>
      <c r="AN654" s="53" t="e">
        <f>E654-F654-VLOOKUP(C654, Вчера_Конвасэл!C:BL, 3, FALSE)</f>
        <v>#N/A</v>
      </c>
      <c r="AO654" s="53" t="e">
        <f>K654-L654-VLOOKUP(C654, Вчера_Конвасэл!C:BL, 5, FALSE)</f>
        <v>#N/A</v>
      </c>
      <c r="AP654" s="53" t="e">
        <f>M654-N654-VLOOKUP(C654, Вчера_Конвасэл!C:BL, 7, FALSE)</f>
        <v>#N/A</v>
      </c>
      <c r="AQ654" s="53" t="e">
        <f>O654-P654-VLOOKUP(C654, Вчера_Конвасэл!C:BL, 9, FALSE)</f>
        <v>#N/A</v>
      </c>
      <c r="AR654" s="53" t="e">
        <f>Q654-R654-VLOOKUP(C654, Вчера_Конвасэл!C:BL, 11, FALSE)</f>
        <v>#N/A</v>
      </c>
      <c r="AS654" s="53" t="e">
        <f>S654-T654-VLOOKUP(C654, Вчера_Конвасэл!C:BL, 13, FALSE)</f>
        <v>#N/A</v>
      </c>
      <c r="AT654" s="53" t="e">
        <f>U654-V654-VLOOKUP(C654, Вчера_Конвасэл!C:BL, 15, FALSE)</f>
        <v>#N/A</v>
      </c>
      <c r="AU654" s="53" t="e">
        <f>W654-X654-VLOOKUP(C654, Вчера_Конвасэл!C:BL, 17, FALSE)</f>
        <v>#N/A</v>
      </c>
      <c r="AV654" s="53" t="e">
        <f>Y654-Z654-VLOOKUP(C654, Вчера_Конвасэл!C:BL, 19, FALSE)</f>
        <v>#N/A</v>
      </c>
      <c r="AW654" s="53" t="e">
        <f>AA654-AB654-VLOOKUP(C654, Вчера_Конвасэл!C:BL, 21, FALSE)</f>
        <v>#N/A</v>
      </c>
      <c r="AX654" s="53" t="e">
        <f>AC654-AD654-VLOOKUP(C654, Вчера_Конвасэл!C:BL, 23, FALSE)</f>
        <v>#N/A</v>
      </c>
      <c r="AY654" s="53" t="e">
        <f>VLOOKUP(C654, Вчера_Конвасэл!C:BL, 26, FALSE)+F654-Z654-AD654-AG654</f>
        <v>#N/A</v>
      </c>
      <c r="AZ654" s="53" t="e">
        <f>AE654-VLOOKUP(C654, Вчера_Конвасэл!C:BL, 25, FALSE)</f>
        <v>#N/A</v>
      </c>
    </row>
    <row r="655" spans="1:52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3">
        <f t="shared" si="21"/>
        <v>0</v>
      </c>
      <c r="AJ655" s="53">
        <f t="shared" si="22"/>
        <v>0</v>
      </c>
      <c r="AK655" s="53" t="str">
        <f>IF(ISNA(VLOOKUP(C655,Вчера_Конвасэл!C:C, 1, FALSE)),"ошибка",0)</f>
        <v>ошибка</v>
      </c>
      <c r="AL655" s="55"/>
      <c r="AM655" s="53" t="e">
        <f>D655-VLOOKUP(C655, Вчера_Конвасэл!C:BL, 2, FALSE)</f>
        <v>#N/A</v>
      </c>
      <c r="AN655" s="53" t="e">
        <f>E655-F655-VLOOKUP(C655, Вчера_Конвасэл!C:BL, 3, FALSE)</f>
        <v>#N/A</v>
      </c>
      <c r="AO655" s="53" t="e">
        <f>K655-L655-VLOOKUP(C655, Вчера_Конвасэл!C:BL, 5, FALSE)</f>
        <v>#N/A</v>
      </c>
      <c r="AP655" s="53" t="e">
        <f>M655-N655-VLOOKUP(C655, Вчера_Конвасэл!C:BL, 7, FALSE)</f>
        <v>#N/A</v>
      </c>
      <c r="AQ655" s="53" t="e">
        <f>O655-P655-VLOOKUP(C655, Вчера_Конвасэл!C:BL, 9, FALSE)</f>
        <v>#N/A</v>
      </c>
      <c r="AR655" s="53" t="e">
        <f>Q655-R655-VLOOKUP(C655, Вчера_Конвасэл!C:BL, 11, FALSE)</f>
        <v>#N/A</v>
      </c>
      <c r="AS655" s="53" t="e">
        <f>S655-T655-VLOOKUP(C655, Вчера_Конвасэл!C:BL, 13, FALSE)</f>
        <v>#N/A</v>
      </c>
      <c r="AT655" s="53" t="e">
        <f>U655-V655-VLOOKUP(C655, Вчера_Конвасэл!C:BL, 15, FALSE)</f>
        <v>#N/A</v>
      </c>
      <c r="AU655" s="53" t="e">
        <f>W655-X655-VLOOKUP(C655, Вчера_Конвасэл!C:BL, 17, FALSE)</f>
        <v>#N/A</v>
      </c>
      <c r="AV655" s="53" t="e">
        <f>Y655-Z655-VLOOKUP(C655, Вчера_Конвасэл!C:BL, 19, FALSE)</f>
        <v>#N/A</v>
      </c>
      <c r="AW655" s="53" t="e">
        <f>AA655-AB655-VLOOKUP(C655, Вчера_Конвасэл!C:BL, 21, FALSE)</f>
        <v>#N/A</v>
      </c>
      <c r="AX655" s="53" t="e">
        <f>AC655-AD655-VLOOKUP(C655, Вчера_Конвасэл!C:BL, 23, FALSE)</f>
        <v>#N/A</v>
      </c>
      <c r="AY655" s="53" t="e">
        <f>VLOOKUP(C655, Вчера_Конвасэл!C:BL, 26, FALSE)+F655-Z655-AD655-AG655</f>
        <v>#N/A</v>
      </c>
      <c r="AZ655" s="53" t="e">
        <f>AE655-VLOOKUP(C655, Вчера_Конвасэл!C:BL, 25, FALSE)</f>
        <v>#N/A</v>
      </c>
    </row>
    <row r="656" spans="1:52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3">
        <f t="shared" si="21"/>
        <v>0</v>
      </c>
      <c r="AJ656" s="53">
        <f t="shared" si="22"/>
        <v>0</v>
      </c>
      <c r="AK656" s="53" t="str">
        <f>IF(ISNA(VLOOKUP(C656,Вчера_Конвасэл!C:C, 1, FALSE)),"ошибка",0)</f>
        <v>ошибка</v>
      </c>
      <c r="AL656" s="55"/>
      <c r="AM656" s="53" t="e">
        <f>D656-VLOOKUP(C656, Вчера_Конвасэл!C:BL, 2, FALSE)</f>
        <v>#N/A</v>
      </c>
      <c r="AN656" s="53" t="e">
        <f>E656-F656-VLOOKUP(C656, Вчера_Конвасэл!C:BL, 3, FALSE)</f>
        <v>#N/A</v>
      </c>
      <c r="AO656" s="53" t="e">
        <f>K656-L656-VLOOKUP(C656, Вчера_Конвасэл!C:BL, 5, FALSE)</f>
        <v>#N/A</v>
      </c>
      <c r="AP656" s="53" t="e">
        <f>M656-N656-VLOOKUP(C656, Вчера_Конвасэл!C:BL, 7, FALSE)</f>
        <v>#N/A</v>
      </c>
      <c r="AQ656" s="53" t="e">
        <f>O656-P656-VLOOKUP(C656, Вчера_Конвасэл!C:BL, 9, FALSE)</f>
        <v>#N/A</v>
      </c>
      <c r="AR656" s="53" t="e">
        <f>Q656-R656-VLOOKUP(C656, Вчера_Конвасэл!C:BL, 11, FALSE)</f>
        <v>#N/A</v>
      </c>
      <c r="AS656" s="53" t="e">
        <f>S656-T656-VLOOKUP(C656, Вчера_Конвасэл!C:BL, 13, FALSE)</f>
        <v>#N/A</v>
      </c>
      <c r="AT656" s="53" t="e">
        <f>U656-V656-VLOOKUP(C656, Вчера_Конвасэл!C:BL, 15, FALSE)</f>
        <v>#N/A</v>
      </c>
      <c r="AU656" s="53" t="e">
        <f>W656-X656-VLOOKUP(C656, Вчера_Конвасэл!C:BL, 17, FALSE)</f>
        <v>#N/A</v>
      </c>
      <c r="AV656" s="53" t="e">
        <f>Y656-Z656-VLOOKUP(C656, Вчера_Конвасэл!C:BL, 19, FALSE)</f>
        <v>#N/A</v>
      </c>
      <c r="AW656" s="53" t="e">
        <f>AA656-AB656-VLOOKUP(C656, Вчера_Конвасэл!C:BL, 21, FALSE)</f>
        <v>#N/A</v>
      </c>
      <c r="AX656" s="53" t="e">
        <f>AC656-AD656-VLOOKUP(C656, Вчера_Конвасэл!C:BL, 23, FALSE)</f>
        <v>#N/A</v>
      </c>
      <c r="AY656" s="53" t="e">
        <f>VLOOKUP(C656, Вчера_Конвасэл!C:BL, 26, FALSE)+F656-Z656-AD656-AG656</f>
        <v>#N/A</v>
      </c>
      <c r="AZ656" s="53" t="e">
        <f>AE656-VLOOKUP(C656, Вчера_Конвасэл!C:BL, 25, FALSE)</f>
        <v>#N/A</v>
      </c>
    </row>
    <row r="657" spans="1:52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3">
        <f t="shared" si="21"/>
        <v>0</v>
      </c>
      <c r="AJ657" s="53">
        <f t="shared" si="22"/>
        <v>0</v>
      </c>
      <c r="AK657" s="53" t="str">
        <f>IF(ISNA(VLOOKUP(C657,Вчера_Конвасэл!C:C, 1, FALSE)),"ошибка",0)</f>
        <v>ошибка</v>
      </c>
      <c r="AL657" s="55"/>
      <c r="AM657" s="53" t="e">
        <f>D657-VLOOKUP(C657, Вчера_Конвасэл!C:BL, 2, FALSE)</f>
        <v>#N/A</v>
      </c>
      <c r="AN657" s="53" t="e">
        <f>E657-F657-VLOOKUP(C657, Вчера_Конвасэл!C:BL, 3, FALSE)</f>
        <v>#N/A</v>
      </c>
      <c r="AO657" s="53" t="e">
        <f>K657-L657-VLOOKUP(C657, Вчера_Конвасэл!C:BL, 5, FALSE)</f>
        <v>#N/A</v>
      </c>
      <c r="AP657" s="53" t="e">
        <f>M657-N657-VLOOKUP(C657, Вчера_Конвасэл!C:BL, 7, FALSE)</f>
        <v>#N/A</v>
      </c>
      <c r="AQ657" s="53" t="e">
        <f>O657-P657-VLOOKUP(C657, Вчера_Конвасэл!C:BL, 9, FALSE)</f>
        <v>#N/A</v>
      </c>
      <c r="AR657" s="53" t="e">
        <f>Q657-R657-VLOOKUP(C657, Вчера_Конвасэл!C:BL, 11, FALSE)</f>
        <v>#N/A</v>
      </c>
      <c r="AS657" s="53" t="e">
        <f>S657-T657-VLOOKUP(C657, Вчера_Конвасэл!C:BL, 13, FALSE)</f>
        <v>#N/A</v>
      </c>
      <c r="AT657" s="53" t="e">
        <f>U657-V657-VLOOKUP(C657, Вчера_Конвасэл!C:BL, 15, FALSE)</f>
        <v>#N/A</v>
      </c>
      <c r="AU657" s="53" t="e">
        <f>W657-X657-VLOOKUP(C657, Вчера_Конвасэл!C:BL, 17, FALSE)</f>
        <v>#N/A</v>
      </c>
      <c r="AV657" s="53" t="e">
        <f>Y657-Z657-VLOOKUP(C657, Вчера_Конвасэл!C:BL, 19, FALSE)</f>
        <v>#N/A</v>
      </c>
      <c r="AW657" s="53" t="e">
        <f>AA657-AB657-VLOOKUP(C657, Вчера_Конвасэл!C:BL, 21, FALSE)</f>
        <v>#N/A</v>
      </c>
      <c r="AX657" s="53" t="e">
        <f>AC657-AD657-VLOOKUP(C657, Вчера_Конвасэл!C:BL, 23, FALSE)</f>
        <v>#N/A</v>
      </c>
      <c r="AY657" s="53" t="e">
        <f>VLOOKUP(C657, Вчера_Конвасэл!C:BL, 26, FALSE)+F657-Z657-AD657-AG657</f>
        <v>#N/A</v>
      </c>
      <c r="AZ657" s="53" t="e">
        <f>AE657-VLOOKUP(C657, Вчера_Конвасэл!C:BL, 25, FALSE)</f>
        <v>#N/A</v>
      </c>
    </row>
    <row r="658" spans="1:52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3">
        <f t="shared" si="21"/>
        <v>0</v>
      </c>
      <c r="AJ658" s="53">
        <f t="shared" si="22"/>
        <v>0</v>
      </c>
      <c r="AK658" s="53" t="str">
        <f>IF(ISNA(VLOOKUP(C658,Вчера_Конвасэл!C:C, 1, FALSE)),"ошибка",0)</f>
        <v>ошибка</v>
      </c>
      <c r="AL658" s="55"/>
      <c r="AM658" s="53" t="e">
        <f>D658-VLOOKUP(C658, Вчера_Конвасэл!C:BL, 2, FALSE)</f>
        <v>#N/A</v>
      </c>
      <c r="AN658" s="53" t="e">
        <f>E658-F658-VLOOKUP(C658, Вчера_Конвасэл!C:BL, 3, FALSE)</f>
        <v>#N/A</v>
      </c>
      <c r="AO658" s="53" t="e">
        <f>K658-L658-VLOOKUP(C658, Вчера_Конвасэл!C:BL, 5, FALSE)</f>
        <v>#N/A</v>
      </c>
      <c r="AP658" s="53" t="e">
        <f>M658-N658-VLOOKUP(C658, Вчера_Конвасэл!C:BL, 7, FALSE)</f>
        <v>#N/A</v>
      </c>
      <c r="AQ658" s="53" t="e">
        <f>O658-P658-VLOOKUP(C658, Вчера_Конвасэл!C:BL, 9, FALSE)</f>
        <v>#N/A</v>
      </c>
      <c r="AR658" s="53" t="e">
        <f>Q658-R658-VLOOKUP(C658, Вчера_Конвасэл!C:BL, 11, FALSE)</f>
        <v>#N/A</v>
      </c>
      <c r="AS658" s="53" t="e">
        <f>S658-T658-VLOOKUP(C658, Вчера_Конвасэл!C:BL, 13, FALSE)</f>
        <v>#N/A</v>
      </c>
      <c r="AT658" s="53" t="e">
        <f>U658-V658-VLOOKUP(C658, Вчера_Конвасэл!C:BL, 15, FALSE)</f>
        <v>#N/A</v>
      </c>
      <c r="AU658" s="53" t="e">
        <f>W658-X658-VLOOKUP(C658, Вчера_Конвасэл!C:BL, 17, FALSE)</f>
        <v>#N/A</v>
      </c>
      <c r="AV658" s="53" t="e">
        <f>Y658-Z658-VLOOKUP(C658, Вчера_Конвасэл!C:BL, 19, FALSE)</f>
        <v>#N/A</v>
      </c>
      <c r="AW658" s="53" t="e">
        <f>AA658-AB658-VLOOKUP(C658, Вчера_Конвасэл!C:BL, 21, FALSE)</f>
        <v>#N/A</v>
      </c>
      <c r="AX658" s="53" t="e">
        <f>AC658-AD658-VLOOKUP(C658, Вчера_Конвасэл!C:BL, 23, FALSE)</f>
        <v>#N/A</v>
      </c>
      <c r="AY658" s="53" t="e">
        <f>VLOOKUP(C658, Вчера_Конвасэл!C:BL, 26, FALSE)+F658-Z658-AD658-AG658</f>
        <v>#N/A</v>
      </c>
      <c r="AZ658" s="53" t="e">
        <f>AE658-VLOOKUP(C658, Вчера_Конвасэл!C:BL, 25, FALSE)</f>
        <v>#N/A</v>
      </c>
    </row>
    <row r="659" spans="1:52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3">
        <f t="shared" si="21"/>
        <v>0</v>
      </c>
      <c r="AJ659" s="53">
        <f t="shared" si="22"/>
        <v>0</v>
      </c>
      <c r="AK659" s="53" t="str">
        <f>IF(ISNA(VLOOKUP(C659,Вчера_Конвасэл!C:C, 1, FALSE)),"ошибка",0)</f>
        <v>ошибка</v>
      </c>
      <c r="AL659" s="55"/>
      <c r="AM659" s="53" t="e">
        <f>D659-VLOOKUP(C659, Вчера_Конвасэл!C:BL, 2, FALSE)</f>
        <v>#N/A</v>
      </c>
      <c r="AN659" s="53" t="e">
        <f>E659-F659-VLOOKUP(C659, Вчера_Конвасэл!C:BL, 3, FALSE)</f>
        <v>#N/A</v>
      </c>
      <c r="AO659" s="53" t="e">
        <f>K659-L659-VLOOKUP(C659, Вчера_Конвасэл!C:BL, 5, FALSE)</f>
        <v>#N/A</v>
      </c>
      <c r="AP659" s="53" t="e">
        <f>M659-N659-VLOOKUP(C659, Вчера_Конвасэл!C:BL, 7, FALSE)</f>
        <v>#N/A</v>
      </c>
      <c r="AQ659" s="53" t="e">
        <f>O659-P659-VLOOKUP(C659, Вчера_Конвасэл!C:BL, 9, FALSE)</f>
        <v>#N/A</v>
      </c>
      <c r="AR659" s="53" t="e">
        <f>Q659-R659-VLOOKUP(C659, Вчера_Конвасэл!C:BL, 11, FALSE)</f>
        <v>#N/A</v>
      </c>
      <c r="AS659" s="53" t="e">
        <f>S659-T659-VLOOKUP(C659, Вчера_Конвасэл!C:BL, 13, FALSE)</f>
        <v>#N/A</v>
      </c>
      <c r="AT659" s="53" t="e">
        <f>U659-V659-VLOOKUP(C659, Вчера_Конвасэл!C:BL, 15, FALSE)</f>
        <v>#N/A</v>
      </c>
      <c r="AU659" s="53" t="e">
        <f>W659-X659-VLOOKUP(C659, Вчера_Конвасэл!C:BL, 17, FALSE)</f>
        <v>#N/A</v>
      </c>
      <c r="AV659" s="53" t="e">
        <f>Y659-Z659-VLOOKUP(C659, Вчера_Конвасэл!C:BL, 19, FALSE)</f>
        <v>#N/A</v>
      </c>
      <c r="AW659" s="53" t="e">
        <f>AA659-AB659-VLOOKUP(C659, Вчера_Конвасэл!C:BL, 21, FALSE)</f>
        <v>#N/A</v>
      </c>
      <c r="AX659" s="53" t="e">
        <f>AC659-AD659-VLOOKUP(C659, Вчера_Конвасэл!C:BL, 23, FALSE)</f>
        <v>#N/A</v>
      </c>
      <c r="AY659" s="53" t="e">
        <f>VLOOKUP(C659, Вчера_Конвасэл!C:BL, 26, FALSE)+F659-Z659-AD659-AG659</f>
        <v>#N/A</v>
      </c>
      <c r="AZ659" s="53" t="e">
        <f>AE659-VLOOKUP(C659, Вчера_Конвасэл!C:BL, 25, FALSE)</f>
        <v>#N/A</v>
      </c>
    </row>
    <row r="660" spans="1:52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3">
        <f t="shared" si="21"/>
        <v>0</v>
      </c>
      <c r="AJ660" s="53">
        <f t="shared" si="22"/>
        <v>0</v>
      </c>
      <c r="AK660" s="53" t="str">
        <f>IF(ISNA(VLOOKUP(C660,Вчера_Конвасэл!C:C, 1, FALSE)),"ошибка",0)</f>
        <v>ошибка</v>
      </c>
      <c r="AL660" s="55"/>
      <c r="AM660" s="53" t="e">
        <f>D660-VLOOKUP(C660, Вчера_Конвасэл!C:BL, 2, FALSE)</f>
        <v>#N/A</v>
      </c>
      <c r="AN660" s="53" t="e">
        <f>E660-F660-VLOOKUP(C660, Вчера_Конвасэл!C:BL, 3, FALSE)</f>
        <v>#N/A</v>
      </c>
      <c r="AO660" s="53" t="e">
        <f>K660-L660-VLOOKUP(C660, Вчера_Конвасэл!C:BL, 5, FALSE)</f>
        <v>#N/A</v>
      </c>
      <c r="AP660" s="53" t="e">
        <f>M660-N660-VLOOKUP(C660, Вчера_Конвасэл!C:BL, 7, FALSE)</f>
        <v>#N/A</v>
      </c>
      <c r="AQ660" s="53" t="e">
        <f>O660-P660-VLOOKUP(C660, Вчера_Конвасэл!C:BL, 9, FALSE)</f>
        <v>#N/A</v>
      </c>
      <c r="AR660" s="53" t="e">
        <f>Q660-R660-VLOOKUP(C660, Вчера_Конвасэл!C:BL, 11, FALSE)</f>
        <v>#N/A</v>
      </c>
      <c r="AS660" s="53" t="e">
        <f>S660-T660-VLOOKUP(C660, Вчера_Конвасэл!C:BL, 13, FALSE)</f>
        <v>#N/A</v>
      </c>
      <c r="AT660" s="53" t="e">
        <f>U660-V660-VLOOKUP(C660, Вчера_Конвасэл!C:BL, 15, FALSE)</f>
        <v>#N/A</v>
      </c>
      <c r="AU660" s="53" t="e">
        <f>W660-X660-VLOOKUP(C660, Вчера_Конвасэл!C:BL, 17, FALSE)</f>
        <v>#N/A</v>
      </c>
      <c r="AV660" s="53" t="e">
        <f>Y660-Z660-VLOOKUP(C660, Вчера_Конвасэл!C:BL, 19, FALSE)</f>
        <v>#N/A</v>
      </c>
      <c r="AW660" s="53" t="e">
        <f>AA660-AB660-VLOOKUP(C660, Вчера_Конвасэл!C:BL, 21, FALSE)</f>
        <v>#N/A</v>
      </c>
      <c r="AX660" s="53" t="e">
        <f>AC660-AD660-VLOOKUP(C660, Вчера_Конвасэл!C:BL, 23, FALSE)</f>
        <v>#N/A</v>
      </c>
      <c r="AY660" s="53" t="e">
        <f>VLOOKUP(C660, Вчера_Конвасэл!C:BL, 26, FALSE)+F660-Z660-AD660-AG660</f>
        <v>#N/A</v>
      </c>
      <c r="AZ660" s="53" t="e">
        <f>AE660-VLOOKUP(C660, Вчера_Конвасэл!C:BL, 25, FALSE)</f>
        <v>#N/A</v>
      </c>
    </row>
    <row r="661" spans="1:52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3">
        <f t="shared" si="21"/>
        <v>0</v>
      </c>
      <c r="AJ661" s="53">
        <f t="shared" si="22"/>
        <v>0</v>
      </c>
      <c r="AK661" s="53" t="str">
        <f>IF(ISNA(VLOOKUP(C661,Вчера_Конвасэл!C:C, 1, FALSE)),"ошибка",0)</f>
        <v>ошибка</v>
      </c>
      <c r="AL661" s="55"/>
      <c r="AM661" s="53" t="e">
        <f>D661-VLOOKUP(C661, Вчера_Конвасэл!C:BL, 2, FALSE)</f>
        <v>#N/A</v>
      </c>
      <c r="AN661" s="53" t="e">
        <f>E661-F661-VLOOKUP(C661, Вчера_Конвасэл!C:BL, 3, FALSE)</f>
        <v>#N/A</v>
      </c>
      <c r="AO661" s="53" t="e">
        <f>K661-L661-VLOOKUP(C661, Вчера_Конвасэл!C:BL, 5, FALSE)</f>
        <v>#N/A</v>
      </c>
      <c r="AP661" s="53" t="e">
        <f>M661-N661-VLOOKUP(C661, Вчера_Конвасэл!C:BL, 7, FALSE)</f>
        <v>#N/A</v>
      </c>
      <c r="AQ661" s="53" t="e">
        <f>O661-P661-VLOOKUP(C661, Вчера_Конвасэл!C:BL, 9, FALSE)</f>
        <v>#N/A</v>
      </c>
      <c r="AR661" s="53" t="e">
        <f>Q661-R661-VLOOKUP(C661, Вчера_Конвасэл!C:BL, 11, FALSE)</f>
        <v>#N/A</v>
      </c>
      <c r="AS661" s="53" t="e">
        <f>S661-T661-VLOOKUP(C661, Вчера_Конвасэл!C:BL, 13, FALSE)</f>
        <v>#N/A</v>
      </c>
      <c r="AT661" s="53" t="e">
        <f>U661-V661-VLOOKUP(C661, Вчера_Конвасэл!C:BL, 15, FALSE)</f>
        <v>#N/A</v>
      </c>
      <c r="AU661" s="53" t="e">
        <f>W661-X661-VLOOKUP(C661, Вчера_Конвасэл!C:BL, 17, FALSE)</f>
        <v>#N/A</v>
      </c>
      <c r="AV661" s="53" t="e">
        <f>Y661-Z661-VLOOKUP(C661, Вчера_Конвасэл!C:BL, 19, FALSE)</f>
        <v>#N/A</v>
      </c>
      <c r="AW661" s="53" t="e">
        <f>AA661-AB661-VLOOKUP(C661, Вчера_Конвасэл!C:BL, 21, FALSE)</f>
        <v>#N/A</v>
      </c>
      <c r="AX661" s="53" t="e">
        <f>AC661-AD661-VLOOKUP(C661, Вчера_Конвасэл!C:BL, 23, FALSE)</f>
        <v>#N/A</v>
      </c>
      <c r="AY661" s="53" t="e">
        <f>VLOOKUP(C661, Вчера_Конвасэл!C:BL, 26, FALSE)+F661-Z661-AD661-AG661</f>
        <v>#N/A</v>
      </c>
      <c r="AZ661" s="53" t="e">
        <f>AE661-VLOOKUP(C661, Вчера_Конвасэл!C:BL, 25, FALSE)</f>
        <v>#N/A</v>
      </c>
    </row>
    <row r="662" spans="1:52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3">
        <f t="shared" si="21"/>
        <v>0</v>
      </c>
      <c r="AJ662" s="53">
        <f t="shared" si="22"/>
        <v>0</v>
      </c>
      <c r="AK662" s="53" t="str">
        <f>IF(ISNA(VLOOKUP(C662,Вчера_Конвасэл!C:C, 1, FALSE)),"ошибка",0)</f>
        <v>ошибка</v>
      </c>
      <c r="AL662" s="55"/>
      <c r="AM662" s="53" t="e">
        <f>D662-VLOOKUP(C662, Вчера_Конвасэл!C:BL, 2, FALSE)</f>
        <v>#N/A</v>
      </c>
      <c r="AN662" s="53" t="e">
        <f>E662-F662-VLOOKUP(C662, Вчера_Конвасэл!C:BL, 3, FALSE)</f>
        <v>#N/A</v>
      </c>
      <c r="AO662" s="53" t="e">
        <f>K662-L662-VLOOKUP(C662, Вчера_Конвасэл!C:BL, 5, FALSE)</f>
        <v>#N/A</v>
      </c>
      <c r="AP662" s="53" t="e">
        <f>M662-N662-VLOOKUP(C662, Вчера_Конвасэл!C:BL, 7, FALSE)</f>
        <v>#N/A</v>
      </c>
      <c r="AQ662" s="53" t="e">
        <f>O662-P662-VLOOKUP(C662, Вчера_Конвасэл!C:BL, 9, FALSE)</f>
        <v>#N/A</v>
      </c>
      <c r="AR662" s="53" t="e">
        <f>Q662-R662-VLOOKUP(C662, Вчера_Конвасэл!C:BL, 11, FALSE)</f>
        <v>#N/A</v>
      </c>
      <c r="AS662" s="53" t="e">
        <f>S662-T662-VLOOKUP(C662, Вчера_Конвасэл!C:BL, 13, FALSE)</f>
        <v>#N/A</v>
      </c>
      <c r="AT662" s="53" t="e">
        <f>U662-V662-VLOOKUP(C662, Вчера_Конвасэл!C:BL, 15, FALSE)</f>
        <v>#N/A</v>
      </c>
      <c r="AU662" s="53" t="e">
        <f>W662-X662-VLOOKUP(C662, Вчера_Конвасэл!C:BL, 17, FALSE)</f>
        <v>#N/A</v>
      </c>
      <c r="AV662" s="53" t="e">
        <f>Y662-Z662-VLOOKUP(C662, Вчера_Конвасэл!C:BL, 19, FALSE)</f>
        <v>#N/A</v>
      </c>
      <c r="AW662" s="53" t="e">
        <f>AA662-AB662-VLOOKUP(C662, Вчера_Конвасэл!C:BL, 21, FALSE)</f>
        <v>#N/A</v>
      </c>
      <c r="AX662" s="53" t="e">
        <f>AC662-AD662-VLOOKUP(C662, Вчера_Конвасэл!C:BL, 23, FALSE)</f>
        <v>#N/A</v>
      </c>
      <c r="AY662" s="53" t="e">
        <f>VLOOKUP(C662, Вчера_Конвасэл!C:BL, 26, FALSE)+F662-Z662-AD662-AG662</f>
        <v>#N/A</v>
      </c>
      <c r="AZ662" s="53" t="e">
        <f>AE662-VLOOKUP(C662, Вчера_Конвасэл!C:BL, 25, FALSE)</f>
        <v>#N/A</v>
      </c>
    </row>
    <row r="663" spans="1:52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3">
        <f t="shared" si="21"/>
        <v>0</v>
      </c>
      <c r="AJ663" s="53">
        <f t="shared" si="22"/>
        <v>0</v>
      </c>
      <c r="AK663" s="53" t="str">
        <f>IF(ISNA(VLOOKUP(C663,Вчера_Конвасэл!C:C, 1, FALSE)),"ошибка",0)</f>
        <v>ошибка</v>
      </c>
      <c r="AL663" s="55"/>
      <c r="AM663" s="53" t="e">
        <f>D663-VLOOKUP(C663, Вчера_Конвасэл!C:BL, 2, FALSE)</f>
        <v>#N/A</v>
      </c>
      <c r="AN663" s="53" t="e">
        <f>E663-F663-VLOOKUP(C663, Вчера_Конвасэл!C:BL, 3, FALSE)</f>
        <v>#N/A</v>
      </c>
      <c r="AO663" s="53" t="e">
        <f>K663-L663-VLOOKUP(C663, Вчера_Конвасэл!C:BL, 5, FALSE)</f>
        <v>#N/A</v>
      </c>
      <c r="AP663" s="53" t="e">
        <f>M663-N663-VLOOKUP(C663, Вчера_Конвасэл!C:BL, 7, FALSE)</f>
        <v>#N/A</v>
      </c>
      <c r="AQ663" s="53" t="e">
        <f>O663-P663-VLOOKUP(C663, Вчера_Конвасэл!C:BL, 9, FALSE)</f>
        <v>#N/A</v>
      </c>
      <c r="AR663" s="53" t="e">
        <f>Q663-R663-VLOOKUP(C663, Вчера_Конвасэл!C:BL, 11, FALSE)</f>
        <v>#N/A</v>
      </c>
      <c r="AS663" s="53" t="e">
        <f>S663-T663-VLOOKUP(C663, Вчера_Конвасэл!C:BL, 13, FALSE)</f>
        <v>#N/A</v>
      </c>
      <c r="AT663" s="53" t="e">
        <f>U663-V663-VLOOKUP(C663, Вчера_Конвасэл!C:BL, 15, FALSE)</f>
        <v>#N/A</v>
      </c>
      <c r="AU663" s="53" t="e">
        <f>W663-X663-VLOOKUP(C663, Вчера_Конвасэл!C:BL, 17, FALSE)</f>
        <v>#N/A</v>
      </c>
      <c r="AV663" s="53" t="e">
        <f>Y663-Z663-VLOOKUP(C663, Вчера_Конвасэл!C:BL, 19, FALSE)</f>
        <v>#N/A</v>
      </c>
      <c r="AW663" s="53" t="e">
        <f>AA663-AB663-VLOOKUP(C663, Вчера_Конвасэл!C:BL, 21, FALSE)</f>
        <v>#N/A</v>
      </c>
      <c r="AX663" s="53" t="e">
        <f>AC663-AD663-VLOOKUP(C663, Вчера_Конвасэл!C:BL, 23, FALSE)</f>
        <v>#N/A</v>
      </c>
      <c r="AY663" s="53" t="e">
        <f>VLOOKUP(C663, Вчера_Конвасэл!C:BL, 26, FALSE)+F663-Z663-AD663-AG663</f>
        <v>#N/A</v>
      </c>
      <c r="AZ663" s="53" t="e">
        <f>AE663-VLOOKUP(C663, Вчера_Конвасэл!C:BL, 25, FALSE)</f>
        <v>#N/A</v>
      </c>
    </row>
    <row r="664" spans="1:52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3">
        <f t="shared" si="21"/>
        <v>0</v>
      </c>
      <c r="AJ664" s="53">
        <f t="shared" si="22"/>
        <v>0</v>
      </c>
      <c r="AK664" s="53" t="str">
        <f>IF(ISNA(VLOOKUP(C664,Вчера_Конвасэл!C:C, 1, FALSE)),"ошибка",0)</f>
        <v>ошибка</v>
      </c>
      <c r="AL664" s="55"/>
      <c r="AM664" s="53" t="e">
        <f>D664-VLOOKUP(C664, Вчера_Конвасэл!C:BL, 2, FALSE)</f>
        <v>#N/A</v>
      </c>
      <c r="AN664" s="53" t="e">
        <f>E664-F664-VLOOKUP(C664, Вчера_Конвасэл!C:BL, 3, FALSE)</f>
        <v>#N/A</v>
      </c>
      <c r="AO664" s="53" t="e">
        <f>K664-L664-VLOOKUP(C664, Вчера_Конвасэл!C:BL, 5, FALSE)</f>
        <v>#N/A</v>
      </c>
      <c r="AP664" s="53" t="e">
        <f>M664-N664-VLOOKUP(C664, Вчера_Конвасэл!C:BL, 7, FALSE)</f>
        <v>#N/A</v>
      </c>
      <c r="AQ664" s="53" t="e">
        <f>O664-P664-VLOOKUP(C664, Вчера_Конвасэл!C:BL, 9, FALSE)</f>
        <v>#N/A</v>
      </c>
      <c r="AR664" s="53" t="e">
        <f>Q664-R664-VLOOKUP(C664, Вчера_Конвасэл!C:BL, 11, FALSE)</f>
        <v>#N/A</v>
      </c>
      <c r="AS664" s="53" t="e">
        <f>S664-T664-VLOOKUP(C664, Вчера_Конвасэл!C:BL, 13, FALSE)</f>
        <v>#N/A</v>
      </c>
      <c r="AT664" s="53" t="e">
        <f>U664-V664-VLOOKUP(C664, Вчера_Конвасэл!C:BL, 15, FALSE)</f>
        <v>#N/A</v>
      </c>
      <c r="AU664" s="53" t="e">
        <f>W664-X664-VLOOKUP(C664, Вчера_Конвасэл!C:BL, 17, FALSE)</f>
        <v>#N/A</v>
      </c>
      <c r="AV664" s="53" t="e">
        <f>Y664-Z664-VLOOKUP(C664, Вчера_Конвасэл!C:BL, 19, FALSE)</f>
        <v>#N/A</v>
      </c>
      <c r="AW664" s="53" t="e">
        <f>AA664-AB664-VLOOKUP(C664, Вчера_Конвасэл!C:BL, 21, FALSE)</f>
        <v>#N/A</v>
      </c>
      <c r="AX664" s="53" t="e">
        <f>AC664-AD664-VLOOKUP(C664, Вчера_Конвасэл!C:BL, 23, FALSE)</f>
        <v>#N/A</v>
      </c>
      <c r="AY664" s="53" t="e">
        <f>VLOOKUP(C664, Вчера_Конвасэл!C:BL, 26, FALSE)+F664-Z664-AD664-AG664</f>
        <v>#N/A</v>
      </c>
      <c r="AZ664" s="53" t="e">
        <f>AE664-VLOOKUP(C664, Вчера_Конвасэл!C:BL, 25, FALSE)</f>
        <v>#N/A</v>
      </c>
    </row>
    <row r="665" spans="1:52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3">
        <f t="shared" si="21"/>
        <v>0</v>
      </c>
      <c r="AJ665" s="53">
        <f t="shared" si="22"/>
        <v>0</v>
      </c>
      <c r="AK665" s="53" t="str">
        <f>IF(ISNA(VLOOKUP(C665,Вчера_Конвасэл!C:C, 1, FALSE)),"ошибка",0)</f>
        <v>ошибка</v>
      </c>
      <c r="AL665" s="55"/>
      <c r="AM665" s="53" t="e">
        <f>D665-VLOOKUP(C665, Вчера_Конвасэл!C:BL, 2, FALSE)</f>
        <v>#N/A</v>
      </c>
      <c r="AN665" s="53" t="e">
        <f>E665-F665-VLOOKUP(C665, Вчера_Конвасэл!C:BL, 3, FALSE)</f>
        <v>#N/A</v>
      </c>
      <c r="AO665" s="53" t="e">
        <f>K665-L665-VLOOKUP(C665, Вчера_Конвасэл!C:BL, 5, FALSE)</f>
        <v>#N/A</v>
      </c>
      <c r="AP665" s="53" t="e">
        <f>M665-N665-VLOOKUP(C665, Вчера_Конвасэл!C:BL, 7, FALSE)</f>
        <v>#N/A</v>
      </c>
      <c r="AQ665" s="53" t="e">
        <f>O665-P665-VLOOKUP(C665, Вчера_Конвасэл!C:BL, 9, FALSE)</f>
        <v>#N/A</v>
      </c>
      <c r="AR665" s="53" t="e">
        <f>Q665-R665-VLOOKUP(C665, Вчера_Конвасэл!C:BL, 11, FALSE)</f>
        <v>#N/A</v>
      </c>
      <c r="AS665" s="53" t="e">
        <f>S665-T665-VLOOKUP(C665, Вчера_Конвасэл!C:BL, 13, FALSE)</f>
        <v>#N/A</v>
      </c>
      <c r="AT665" s="53" t="e">
        <f>U665-V665-VLOOKUP(C665, Вчера_Конвасэл!C:BL, 15, FALSE)</f>
        <v>#N/A</v>
      </c>
      <c r="AU665" s="53" t="e">
        <f>W665-X665-VLOOKUP(C665, Вчера_Конвасэл!C:BL, 17, FALSE)</f>
        <v>#N/A</v>
      </c>
      <c r="AV665" s="53" t="e">
        <f>Y665-Z665-VLOOKUP(C665, Вчера_Конвасэл!C:BL, 19, FALSE)</f>
        <v>#N/A</v>
      </c>
      <c r="AW665" s="53" t="e">
        <f>AA665-AB665-VLOOKUP(C665, Вчера_Конвасэл!C:BL, 21, FALSE)</f>
        <v>#N/A</v>
      </c>
      <c r="AX665" s="53" t="e">
        <f>AC665-AD665-VLOOKUP(C665, Вчера_Конвасэл!C:BL, 23, FALSE)</f>
        <v>#N/A</v>
      </c>
      <c r="AY665" s="53" t="e">
        <f>VLOOKUP(C665, Вчера_Конвасэл!C:BL, 26, FALSE)+F665-Z665-AD665-AG665</f>
        <v>#N/A</v>
      </c>
      <c r="AZ665" s="53" t="e">
        <f>AE665-VLOOKUP(C665, Вчера_Конвасэл!C:BL, 25, FALSE)</f>
        <v>#N/A</v>
      </c>
    </row>
    <row r="666" spans="1:52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3">
        <f t="shared" si="21"/>
        <v>0</v>
      </c>
      <c r="AJ666" s="53">
        <f t="shared" si="22"/>
        <v>0</v>
      </c>
      <c r="AK666" s="53" t="str">
        <f>IF(ISNA(VLOOKUP(C666,Вчера_Конвасэл!C:C, 1, FALSE)),"ошибка",0)</f>
        <v>ошибка</v>
      </c>
      <c r="AL666" s="55"/>
      <c r="AM666" s="53" t="e">
        <f>D666-VLOOKUP(C666, Вчера_Конвасэл!C:BL, 2, FALSE)</f>
        <v>#N/A</v>
      </c>
      <c r="AN666" s="53" t="e">
        <f>E666-F666-VLOOKUP(C666, Вчера_Конвасэл!C:BL, 3, FALSE)</f>
        <v>#N/A</v>
      </c>
      <c r="AO666" s="53" t="e">
        <f>K666-L666-VLOOKUP(C666, Вчера_Конвасэл!C:BL, 5, FALSE)</f>
        <v>#N/A</v>
      </c>
      <c r="AP666" s="53" t="e">
        <f>M666-N666-VLOOKUP(C666, Вчера_Конвасэл!C:BL, 7, FALSE)</f>
        <v>#N/A</v>
      </c>
      <c r="AQ666" s="53" t="e">
        <f>O666-P666-VLOOKUP(C666, Вчера_Конвасэл!C:BL, 9, FALSE)</f>
        <v>#N/A</v>
      </c>
      <c r="AR666" s="53" t="e">
        <f>Q666-R666-VLOOKUP(C666, Вчера_Конвасэл!C:BL, 11, FALSE)</f>
        <v>#N/A</v>
      </c>
      <c r="AS666" s="53" t="e">
        <f>S666-T666-VLOOKUP(C666, Вчера_Конвасэл!C:BL, 13, FALSE)</f>
        <v>#N/A</v>
      </c>
      <c r="AT666" s="53" t="e">
        <f>U666-V666-VLOOKUP(C666, Вчера_Конвасэл!C:BL, 15, FALSE)</f>
        <v>#N/A</v>
      </c>
      <c r="AU666" s="53" t="e">
        <f>W666-X666-VLOOKUP(C666, Вчера_Конвасэл!C:BL, 17, FALSE)</f>
        <v>#N/A</v>
      </c>
      <c r="AV666" s="53" t="e">
        <f>Y666-Z666-VLOOKUP(C666, Вчера_Конвасэл!C:BL, 19, FALSE)</f>
        <v>#N/A</v>
      </c>
      <c r="AW666" s="53" t="e">
        <f>AA666-AB666-VLOOKUP(C666, Вчера_Конвасэл!C:BL, 21, FALSE)</f>
        <v>#N/A</v>
      </c>
      <c r="AX666" s="53" t="e">
        <f>AC666-AD666-VLOOKUP(C666, Вчера_Конвасэл!C:BL, 23, FALSE)</f>
        <v>#N/A</v>
      </c>
      <c r="AY666" s="53" t="e">
        <f>VLOOKUP(C666, Вчера_Конвасэл!C:BL, 26, FALSE)+F666-Z666-AD666-AG666</f>
        <v>#N/A</v>
      </c>
      <c r="AZ666" s="53" t="e">
        <f>AE666-VLOOKUP(C666, Вчера_Конвасэл!C:BL, 25, FALSE)</f>
        <v>#N/A</v>
      </c>
    </row>
    <row r="667" spans="1:52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3">
        <f t="shared" si="21"/>
        <v>0</v>
      </c>
      <c r="AJ667" s="53">
        <f t="shared" si="22"/>
        <v>0</v>
      </c>
      <c r="AK667" s="53" t="str">
        <f>IF(ISNA(VLOOKUP(C667,Вчера_Конвасэл!C:C, 1, FALSE)),"ошибка",0)</f>
        <v>ошибка</v>
      </c>
      <c r="AL667" s="55"/>
      <c r="AM667" s="53" t="e">
        <f>D667-VLOOKUP(C667, Вчера_Конвасэл!C:BL, 2, FALSE)</f>
        <v>#N/A</v>
      </c>
      <c r="AN667" s="53" t="e">
        <f>E667-F667-VLOOKUP(C667, Вчера_Конвасэл!C:BL, 3, FALSE)</f>
        <v>#N/A</v>
      </c>
      <c r="AO667" s="53" t="e">
        <f>K667-L667-VLOOKUP(C667, Вчера_Конвасэл!C:BL, 5, FALSE)</f>
        <v>#N/A</v>
      </c>
      <c r="AP667" s="53" t="e">
        <f>M667-N667-VLOOKUP(C667, Вчера_Конвасэл!C:BL, 7, FALSE)</f>
        <v>#N/A</v>
      </c>
      <c r="AQ667" s="53" t="e">
        <f>O667-P667-VLOOKUP(C667, Вчера_Конвасэл!C:BL, 9, FALSE)</f>
        <v>#N/A</v>
      </c>
      <c r="AR667" s="53" t="e">
        <f>Q667-R667-VLOOKUP(C667, Вчера_Конвасэл!C:BL, 11, FALSE)</f>
        <v>#N/A</v>
      </c>
      <c r="AS667" s="53" t="e">
        <f>S667-T667-VLOOKUP(C667, Вчера_Конвасэл!C:BL, 13, FALSE)</f>
        <v>#N/A</v>
      </c>
      <c r="AT667" s="53" t="e">
        <f>U667-V667-VLOOKUP(C667, Вчера_Конвасэл!C:BL, 15, FALSE)</f>
        <v>#N/A</v>
      </c>
      <c r="AU667" s="53" t="e">
        <f>W667-X667-VLOOKUP(C667, Вчера_Конвасэл!C:BL, 17, FALSE)</f>
        <v>#N/A</v>
      </c>
      <c r="AV667" s="53" t="e">
        <f>Y667-Z667-VLOOKUP(C667, Вчера_Конвасэл!C:BL, 19, FALSE)</f>
        <v>#N/A</v>
      </c>
      <c r="AW667" s="53" t="e">
        <f>AA667-AB667-VLOOKUP(C667, Вчера_Конвасэл!C:BL, 21, FALSE)</f>
        <v>#N/A</v>
      </c>
      <c r="AX667" s="53" t="e">
        <f>AC667-AD667-VLOOKUP(C667, Вчера_Конвасэл!C:BL, 23, FALSE)</f>
        <v>#N/A</v>
      </c>
      <c r="AY667" s="53" t="e">
        <f>VLOOKUP(C667, Вчера_Конвасэл!C:BL, 26, FALSE)+F667-Z667-AD667-AG667</f>
        <v>#N/A</v>
      </c>
      <c r="AZ667" s="53" t="e">
        <f>AE667-VLOOKUP(C667, Вчера_Конвасэл!C:BL, 25, FALSE)</f>
        <v>#N/A</v>
      </c>
    </row>
    <row r="668" spans="1:52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3">
        <f t="shared" si="21"/>
        <v>0</v>
      </c>
      <c r="AJ668" s="53">
        <f t="shared" si="22"/>
        <v>0</v>
      </c>
      <c r="AK668" s="53" t="str">
        <f>IF(ISNA(VLOOKUP(C668,Вчера_Конвасэл!C:C, 1, FALSE)),"ошибка",0)</f>
        <v>ошибка</v>
      </c>
      <c r="AL668" s="55"/>
      <c r="AM668" s="53" t="e">
        <f>D668-VLOOKUP(C668, Вчера_Конвасэл!C:BL, 2, FALSE)</f>
        <v>#N/A</v>
      </c>
      <c r="AN668" s="53" t="e">
        <f>E668-F668-VLOOKUP(C668, Вчера_Конвасэл!C:BL, 3, FALSE)</f>
        <v>#N/A</v>
      </c>
      <c r="AO668" s="53" t="e">
        <f>K668-L668-VLOOKUP(C668, Вчера_Конвасэл!C:BL, 5, FALSE)</f>
        <v>#N/A</v>
      </c>
      <c r="AP668" s="53" t="e">
        <f>M668-N668-VLOOKUP(C668, Вчера_Конвасэл!C:BL, 7, FALSE)</f>
        <v>#N/A</v>
      </c>
      <c r="AQ668" s="53" t="e">
        <f>O668-P668-VLOOKUP(C668, Вчера_Конвасэл!C:BL, 9, FALSE)</f>
        <v>#N/A</v>
      </c>
      <c r="AR668" s="53" t="e">
        <f>Q668-R668-VLOOKUP(C668, Вчера_Конвасэл!C:BL, 11, FALSE)</f>
        <v>#N/A</v>
      </c>
      <c r="AS668" s="53" t="e">
        <f>S668-T668-VLOOKUP(C668, Вчера_Конвасэл!C:BL, 13, FALSE)</f>
        <v>#N/A</v>
      </c>
      <c r="AT668" s="53" t="e">
        <f>U668-V668-VLOOKUP(C668, Вчера_Конвасэл!C:BL, 15, FALSE)</f>
        <v>#N/A</v>
      </c>
      <c r="AU668" s="53" t="e">
        <f>W668-X668-VLOOKUP(C668, Вчера_Конвасэл!C:BL, 17, FALSE)</f>
        <v>#N/A</v>
      </c>
      <c r="AV668" s="53" t="e">
        <f>Y668-Z668-VLOOKUP(C668, Вчера_Конвасэл!C:BL, 19, FALSE)</f>
        <v>#N/A</v>
      </c>
      <c r="AW668" s="53" t="e">
        <f>AA668-AB668-VLOOKUP(C668, Вчера_Конвасэл!C:BL, 21, FALSE)</f>
        <v>#N/A</v>
      </c>
      <c r="AX668" s="53" t="e">
        <f>AC668-AD668-VLOOKUP(C668, Вчера_Конвасэл!C:BL, 23, FALSE)</f>
        <v>#N/A</v>
      </c>
      <c r="AY668" s="53" t="e">
        <f>VLOOKUP(C668, Вчера_Конвасэл!C:BL, 26, FALSE)+F668-Z668-AD668-AG668</f>
        <v>#N/A</v>
      </c>
      <c r="AZ668" s="53" t="e">
        <f>AE668-VLOOKUP(C668, Вчера_Конвасэл!C:BL, 25, FALSE)</f>
        <v>#N/A</v>
      </c>
    </row>
    <row r="669" spans="1:52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3">
        <f t="shared" si="21"/>
        <v>0</v>
      </c>
      <c r="AJ669" s="53">
        <f t="shared" si="22"/>
        <v>0</v>
      </c>
      <c r="AK669" s="53" t="str">
        <f>IF(ISNA(VLOOKUP(C669,Вчера_Конвасэл!C:C, 1, FALSE)),"ошибка",0)</f>
        <v>ошибка</v>
      </c>
      <c r="AL669" s="55"/>
      <c r="AM669" s="53" t="e">
        <f>D669-VLOOKUP(C669, Вчера_Конвасэл!C:BL, 2, FALSE)</f>
        <v>#N/A</v>
      </c>
      <c r="AN669" s="53" t="e">
        <f>E669-F669-VLOOKUP(C669, Вчера_Конвасэл!C:BL, 3, FALSE)</f>
        <v>#N/A</v>
      </c>
      <c r="AO669" s="53" t="e">
        <f>K669-L669-VLOOKUP(C669, Вчера_Конвасэл!C:BL, 5, FALSE)</f>
        <v>#N/A</v>
      </c>
      <c r="AP669" s="53" t="e">
        <f>M669-N669-VLOOKUP(C669, Вчера_Конвасэл!C:BL, 7, FALSE)</f>
        <v>#N/A</v>
      </c>
      <c r="AQ669" s="53" t="e">
        <f>O669-P669-VLOOKUP(C669, Вчера_Конвасэл!C:BL, 9, FALSE)</f>
        <v>#N/A</v>
      </c>
      <c r="AR669" s="53" t="e">
        <f>Q669-R669-VLOOKUP(C669, Вчера_Конвасэл!C:BL, 11, FALSE)</f>
        <v>#N/A</v>
      </c>
      <c r="AS669" s="53" t="e">
        <f>S669-T669-VLOOKUP(C669, Вчера_Конвасэл!C:BL, 13, FALSE)</f>
        <v>#N/A</v>
      </c>
      <c r="AT669" s="53" t="e">
        <f>U669-V669-VLOOKUP(C669, Вчера_Конвасэл!C:BL, 15, FALSE)</f>
        <v>#N/A</v>
      </c>
      <c r="AU669" s="53" t="e">
        <f>W669-X669-VLOOKUP(C669, Вчера_Конвасэл!C:BL, 17, FALSE)</f>
        <v>#N/A</v>
      </c>
      <c r="AV669" s="53" t="e">
        <f>Y669-Z669-VLOOKUP(C669, Вчера_Конвасэл!C:BL, 19, FALSE)</f>
        <v>#N/A</v>
      </c>
      <c r="AW669" s="53" t="e">
        <f>AA669-AB669-VLOOKUP(C669, Вчера_Конвасэл!C:BL, 21, FALSE)</f>
        <v>#N/A</v>
      </c>
      <c r="AX669" s="53" t="e">
        <f>AC669-AD669-VLOOKUP(C669, Вчера_Конвасэл!C:BL, 23, FALSE)</f>
        <v>#N/A</v>
      </c>
      <c r="AY669" s="53" t="e">
        <f>VLOOKUP(C669, Вчера_Конвасэл!C:BL, 26, FALSE)+F669-Z669-AD669-AG669</f>
        <v>#N/A</v>
      </c>
      <c r="AZ669" s="53" t="e">
        <f>AE669-VLOOKUP(C669, Вчера_Конвасэл!C:BL, 25, FALSE)</f>
        <v>#N/A</v>
      </c>
    </row>
    <row r="670" spans="1:52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3">
        <f t="shared" si="21"/>
        <v>0</v>
      </c>
      <c r="AJ670" s="53">
        <f t="shared" si="22"/>
        <v>0</v>
      </c>
      <c r="AK670" s="53" t="str">
        <f>IF(ISNA(VLOOKUP(C670,Вчера_Конвасэл!C:C, 1, FALSE)),"ошибка",0)</f>
        <v>ошибка</v>
      </c>
      <c r="AL670" s="55"/>
      <c r="AM670" s="53" t="e">
        <f>D670-VLOOKUP(C670, Вчера_Конвасэл!C:BL, 2, FALSE)</f>
        <v>#N/A</v>
      </c>
      <c r="AN670" s="53" t="e">
        <f>E670-F670-VLOOKUP(C670, Вчера_Конвасэл!C:BL, 3, FALSE)</f>
        <v>#N/A</v>
      </c>
      <c r="AO670" s="53" t="e">
        <f>K670-L670-VLOOKUP(C670, Вчера_Конвасэл!C:BL, 5, FALSE)</f>
        <v>#N/A</v>
      </c>
      <c r="AP670" s="53" t="e">
        <f>M670-N670-VLOOKUP(C670, Вчера_Конвасэл!C:BL, 7, FALSE)</f>
        <v>#N/A</v>
      </c>
      <c r="AQ670" s="53" t="e">
        <f>O670-P670-VLOOKUP(C670, Вчера_Конвасэл!C:BL, 9, FALSE)</f>
        <v>#N/A</v>
      </c>
      <c r="AR670" s="53" t="e">
        <f>Q670-R670-VLOOKUP(C670, Вчера_Конвасэл!C:BL, 11, FALSE)</f>
        <v>#N/A</v>
      </c>
      <c r="AS670" s="53" t="e">
        <f>S670-T670-VLOOKUP(C670, Вчера_Конвасэл!C:BL, 13, FALSE)</f>
        <v>#N/A</v>
      </c>
      <c r="AT670" s="53" t="e">
        <f>U670-V670-VLOOKUP(C670, Вчера_Конвасэл!C:BL, 15, FALSE)</f>
        <v>#N/A</v>
      </c>
      <c r="AU670" s="53" t="e">
        <f>W670-X670-VLOOKUP(C670, Вчера_Конвасэл!C:BL, 17, FALSE)</f>
        <v>#N/A</v>
      </c>
      <c r="AV670" s="53" t="e">
        <f>Y670-Z670-VLOOKUP(C670, Вчера_Конвасэл!C:BL, 19, FALSE)</f>
        <v>#N/A</v>
      </c>
      <c r="AW670" s="53" t="e">
        <f>AA670-AB670-VLOOKUP(C670, Вчера_Конвасэл!C:BL, 21, FALSE)</f>
        <v>#N/A</v>
      </c>
      <c r="AX670" s="53" t="e">
        <f>AC670-AD670-VLOOKUP(C670, Вчера_Конвасэл!C:BL, 23, FALSE)</f>
        <v>#N/A</v>
      </c>
      <c r="AY670" s="53" t="e">
        <f>VLOOKUP(C670, Вчера_Конвасэл!C:BL, 26, FALSE)+F670-Z670-AD670-AG670</f>
        <v>#N/A</v>
      </c>
      <c r="AZ670" s="53" t="e">
        <f>AE670-VLOOKUP(C670, Вчера_Конвасэл!C:BL, 25, FALSE)</f>
        <v>#N/A</v>
      </c>
    </row>
    <row r="671" spans="1:52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3">
        <f t="shared" si="21"/>
        <v>0</v>
      </c>
      <c r="AJ671" s="53">
        <f t="shared" si="22"/>
        <v>0</v>
      </c>
      <c r="AK671" s="53" t="str">
        <f>IF(ISNA(VLOOKUP(C671,Вчера_Конвасэл!C:C, 1, FALSE)),"ошибка",0)</f>
        <v>ошибка</v>
      </c>
      <c r="AL671" s="55"/>
      <c r="AM671" s="53" t="e">
        <f>D671-VLOOKUP(C671, Вчера_Конвасэл!C:BL, 2, FALSE)</f>
        <v>#N/A</v>
      </c>
      <c r="AN671" s="53" t="e">
        <f>E671-F671-VLOOKUP(C671, Вчера_Конвасэл!C:BL, 3, FALSE)</f>
        <v>#N/A</v>
      </c>
      <c r="AO671" s="53" t="e">
        <f>K671-L671-VLOOKUP(C671, Вчера_Конвасэл!C:BL, 5, FALSE)</f>
        <v>#N/A</v>
      </c>
      <c r="AP671" s="53" t="e">
        <f>M671-N671-VLOOKUP(C671, Вчера_Конвасэл!C:BL, 7, FALSE)</f>
        <v>#N/A</v>
      </c>
      <c r="AQ671" s="53" t="e">
        <f>O671-P671-VLOOKUP(C671, Вчера_Конвасэл!C:BL, 9, FALSE)</f>
        <v>#N/A</v>
      </c>
      <c r="AR671" s="53" t="e">
        <f>Q671-R671-VLOOKUP(C671, Вчера_Конвасэл!C:BL, 11, FALSE)</f>
        <v>#N/A</v>
      </c>
      <c r="AS671" s="53" t="e">
        <f>S671-T671-VLOOKUP(C671, Вчера_Конвасэл!C:BL, 13, FALSE)</f>
        <v>#N/A</v>
      </c>
      <c r="AT671" s="53" t="e">
        <f>U671-V671-VLOOKUP(C671, Вчера_Конвасэл!C:BL, 15, FALSE)</f>
        <v>#N/A</v>
      </c>
      <c r="AU671" s="53" t="e">
        <f>W671-X671-VLOOKUP(C671, Вчера_Конвасэл!C:BL, 17, FALSE)</f>
        <v>#N/A</v>
      </c>
      <c r="AV671" s="53" t="e">
        <f>Y671-Z671-VLOOKUP(C671, Вчера_Конвасэл!C:BL, 19, FALSE)</f>
        <v>#N/A</v>
      </c>
      <c r="AW671" s="53" t="e">
        <f>AA671-AB671-VLOOKUP(C671, Вчера_Конвасэл!C:BL, 21, FALSE)</f>
        <v>#N/A</v>
      </c>
      <c r="AX671" s="53" t="e">
        <f>AC671-AD671-VLOOKUP(C671, Вчера_Конвасэл!C:BL, 23, FALSE)</f>
        <v>#N/A</v>
      </c>
      <c r="AY671" s="53" t="e">
        <f>VLOOKUP(C671, Вчера_Конвасэл!C:BL, 26, FALSE)+F671-Z671-AD671-AG671</f>
        <v>#N/A</v>
      </c>
      <c r="AZ671" s="53" t="e">
        <f>AE671-VLOOKUP(C671, Вчера_Конвасэл!C:BL, 25, FALSE)</f>
        <v>#N/A</v>
      </c>
    </row>
    <row r="672" spans="1:52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3">
        <f t="shared" si="21"/>
        <v>0</v>
      </c>
      <c r="AJ672" s="53">
        <f t="shared" si="22"/>
        <v>0</v>
      </c>
      <c r="AK672" s="53" t="str">
        <f>IF(ISNA(VLOOKUP(C672,Вчера_Конвасэл!C:C, 1, FALSE)),"ошибка",0)</f>
        <v>ошибка</v>
      </c>
      <c r="AL672" s="55"/>
      <c r="AM672" s="53" t="e">
        <f>D672-VLOOKUP(C672, Вчера_Конвасэл!C:BL, 2, FALSE)</f>
        <v>#N/A</v>
      </c>
      <c r="AN672" s="53" t="e">
        <f>E672-F672-VLOOKUP(C672, Вчера_Конвасэл!C:BL, 3, FALSE)</f>
        <v>#N/A</v>
      </c>
      <c r="AO672" s="53" t="e">
        <f>K672-L672-VLOOKUP(C672, Вчера_Конвасэл!C:BL, 5, FALSE)</f>
        <v>#N/A</v>
      </c>
      <c r="AP672" s="53" t="e">
        <f>M672-N672-VLOOKUP(C672, Вчера_Конвасэл!C:BL, 7, FALSE)</f>
        <v>#N/A</v>
      </c>
      <c r="AQ672" s="53" t="e">
        <f>O672-P672-VLOOKUP(C672, Вчера_Конвасэл!C:BL, 9, FALSE)</f>
        <v>#N/A</v>
      </c>
      <c r="AR672" s="53" t="e">
        <f>Q672-R672-VLOOKUP(C672, Вчера_Конвасэл!C:BL, 11, FALSE)</f>
        <v>#N/A</v>
      </c>
      <c r="AS672" s="53" t="e">
        <f>S672-T672-VLOOKUP(C672, Вчера_Конвасэл!C:BL, 13, FALSE)</f>
        <v>#N/A</v>
      </c>
      <c r="AT672" s="53" t="e">
        <f>U672-V672-VLOOKUP(C672, Вчера_Конвасэл!C:BL, 15, FALSE)</f>
        <v>#N/A</v>
      </c>
      <c r="AU672" s="53" t="e">
        <f>W672-X672-VLOOKUP(C672, Вчера_Конвасэл!C:BL, 17, FALSE)</f>
        <v>#N/A</v>
      </c>
      <c r="AV672" s="53" t="e">
        <f>Y672-Z672-VLOOKUP(C672, Вчера_Конвасэл!C:BL, 19, FALSE)</f>
        <v>#N/A</v>
      </c>
      <c r="AW672" s="53" t="e">
        <f>AA672-AB672-VLOOKUP(C672, Вчера_Конвасэл!C:BL, 21, FALSE)</f>
        <v>#N/A</v>
      </c>
      <c r="AX672" s="53" t="e">
        <f>AC672-AD672-VLOOKUP(C672, Вчера_Конвасэл!C:BL, 23, FALSE)</f>
        <v>#N/A</v>
      </c>
      <c r="AY672" s="53" t="e">
        <f>VLOOKUP(C672, Вчера_Конвасэл!C:BL, 26, FALSE)+F672-Z672-AD672-AG672</f>
        <v>#N/A</v>
      </c>
      <c r="AZ672" s="53" t="e">
        <f>AE672-VLOOKUP(C672, Вчера_Конвасэл!C:BL, 25, FALSE)</f>
        <v>#N/A</v>
      </c>
    </row>
    <row r="673" spans="1:52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3">
        <f t="shared" si="21"/>
        <v>0</v>
      </c>
      <c r="AJ673" s="53">
        <f t="shared" si="22"/>
        <v>0</v>
      </c>
      <c r="AK673" s="53" t="str">
        <f>IF(ISNA(VLOOKUP(C673,Вчера_Конвасэл!C:C, 1, FALSE)),"ошибка",0)</f>
        <v>ошибка</v>
      </c>
      <c r="AL673" s="55"/>
      <c r="AM673" s="53" t="e">
        <f>D673-VLOOKUP(C673, Вчера_Конвасэл!C:BL, 2, FALSE)</f>
        <v>#N/A</v>
      </c>
      <c r="AN673" s="53" t="e">
        <f>E673-F673-VLOOKUP(C673, Вчера_Конвасэл!C:BL, 3, FALSE)</f>
        <v>#N/A</v>
      </c>
      <c r="AO673" s="53" t="e">
        <f>K673-L673-VLOOKUP(C673, Вчера_Конвасэл!C:BL, 5, FALSE)</f>
        <v>#N/A</v>
      </c>
      <c r="AP673" s="53" t="e">
        <f>M673-N673-VLOOKUP(C673, Вчера_Конвасэл!C:BL, 7, FALSE)</f>
        <v>#N/A</v>
      </c>
      <c r="AQ673" s="53" t="e">
        <f>O673-P673-VLOOKUP(C673, Вчера_Конвасэл!C:BL, 9, FALSE)</f>
        <v>#N/A</v>
      </c>
      <c r="AR673" s="53" t="e">
        <f>Q673-R673-VLOOKUP(C673, Вчера_Конвасэл!C:BL, 11, FALSE)</f>
        <v>#N/A</v>
      </c>
      <c r="AS673" s="53" t="e">
        <f>S673-T673-VLOOKUP(C673, Вчера_Конвасэл!C:BL, 13, FALSE)</f>
        <v>#N/A</v>
      </c>
      <c r="AT673" s="53" t="e">
        <f>U673-V673-VLOOKUP(C673, Вчера_Конвасэл!C:BL, 15, FALSE)</f>
        <v>#N/A</v>
      </c>
      <c r="AU673" s="53" t="e">
        <f>W673-X673-VLOOKUP(C673, Вчера_Конвасэл!C:BL, 17, FALSE)</f>
        <v>#N/A</v>
      </c>
      <c r="AV673" s="53" t="e">
        <f>Y673-Z673-VLOOKUP(C673, Вчера_Конвасэл!C:BL, 19, FALSE)</f>
        <v>#N/A</v>
      </c>
      <c r="AW673" s="53" t="e">
        <f>AA673-AB673-VLOOKUP(C673, Вчера_Конвасэл!C:BL, 21, FALSE)</f>
        <v>#N/A</v>
      </c>
      <c r="AX673" s="53" t="e">
        <f>AC673-AD673-VLOOKUP(C673, Вчера_Конвасэл!C:BL, 23, FALSE)</f>
        <v>#N/A</v>
      </c>
      <c r="AY673" s="53" t="e">
        <f>VLOOKUP(C673, Вчера_Конвасэл!C:BL, 26, FALSE)+F673-Z673-AD673-AG673</f>
        <v>#N/A</v>
      </c>
      <c r="AZ673" s="53" t="e">
        <f>AE673-VLOOKUP(C673, Вчера_Конвасэл!C:BL, 25, FALSE)</f>
        <v>#N/A</v>
      </c>
    </row>
    <row r="674" spans="1:52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3">
        <f t="shared" si="21"/>
        <v>0</v>
      </c>
      <c r="AJ674" s="53">
        <f t="shared" si="22"/>
        <v>0</v>
      </c>
      <c r="AK674" s="53" t="str">
        <f>IF(ISNA(VLOOKUP(C674,Вчера_Конвасэл!C:C, 1, FALSE)),"ошибка",0)</f>
        <v>ошибка</v>
      </c>
      <c r="AL674" s="55"/>
      <c r="AM674" s="53" t="e">
        <f>D674-VLOOKUP(C674, Вчера_Конвасэл!C:BL, 2, FALSE)</f>
        <v>#N/A</v>
      </c>
      <c r="AN674" s="53" t="e">
        <f>E674-F674-VLOOKUP(C674, Вчера_Конвасэл!C:BL, 3, FALSE)</f>
        <v>#N/A</v>
      </c>
      <c r="AO674" s="53" t="e">
        <f>K674-L674-VLOOKUP(C674, Вчера_Конвасэл!C:BL, 5, FALSE)</f>
        <v>#N/A</v>
      </c>
      <c r="AP674" s="53" t="e">
        <f>M674-N674-VLOOKUP(C674, Вчера_Конвасэл!C:BL, 7, FALSE)</f>
        <v>#N/A</v>
      </c>
      <c r="AQ674" s="53" t="e">
        <f>O674-P674-VLOOKUP(C674, Вчера_Конвасэл!C:BL, 9, FALSE)</f>
        <v>#N/A</v>
      </c>
      <c r="AR674" s="53" t="e">
        <f>Q674-R674-VLOOKUP(C674, Вчера_Конвасэл!C:BL, 11, FALSE)</f>
        <v>#N/A</v>
      </c>
      <c r="AS674" s="53" t="e">
        <f>S674-T674-VLOOKUP(C674, Вчера_Конвасэл!C:BL, 13, FALSE)</f>
        <v>#N/A</v>
      </c>
      <c r="AT674" s="53" t="e">
        <f>U674-V674-VLOOKUP(C674, Вчера_Конвасэл!C:BL, 15, FALSE)</f>
        <v>#N/A</v>
      </c>
      <c r="AU674" s="53" t="e">
        <f>W674-X674-VLOOKUP(C674, Вчера_Конвасэл!C:BL, 17, FALSE)</f>
        <v>#N/A</v>
      </c>
      <c r="AV674" s="53" t="e">
        <f>Y674-Z674-VLOOKUP(C674, Вчера_Конвасэл!C:BL, 19, FALSE)</f>
        <v>#N/A</v>
      </c>
      <c r="AW674" s="53" t="e">
        <f>AA674-AB674-VLOOKUP(C674, Вчера_Конвасэл!C:BL, 21, FALSE)</f>
        <v>#N/A</v>
      </c>
      <c r="AX674" s="53" t="e">
        <f>AC674-AD674-VLOOKUP(C674, Вчера_Конвасэл!C:BL, 23, FALSE)</f>
        <v>#N/A</v>
      </c>
      <c r="AY674" s="53" t="e">
        <f>VLOOKUP(C674, Вчера_Конвасэл!C:BL, 26, FALSE)+F674-Z674-AD674-AG674</f>
        <v>#N/A</v>
      </c>
      <c r="AZ674" s="53" t="e">
        <f>AE674-VLOOKUP(C674, Вчера_Конвасэл!C:BL, 25, FALSE)</f>
        <v>#N/A</v>
      </c>
    </row>
    <row r="675" spans="1:52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3">
        <f t="shared" si="21"/>
        <v>0</v>
      </c>
      <c r="AJ675" s="53">
        <f t="shared" si="22"/>
        <v>0</v>
      </c>
      <c r="AK675" s="53" t="str">
        <f>IF(ISNA(VLOOKUP(C675,Вчера_Конвасэл!C:C, 1, FALSE)),"ошибка",0)</f>
        <v>ошибка</v>
      </c>
      <c r="AL675" s="55"/>
      <c r="AM675" s="53" t="e">
        <f>D675-VLOOKUP(C675, Вчера_Конвасэл!C:BL, 2, FALSE)</f>
        <v>#N/A</v>
      </c>
      <c r="AN675" s="53" t="e">
        <f>E675-F675-VLOOKUP(C675, Вчера_Конвасэл!C:BL, 3, FALSE)</f>
        <v>#N/A</v>
      </c>
      <c r="AO675" s="53" t="e">
        <f>K675-L675-VLOOKUP(C675, Вчера_Конвасэл!C:BL, 5, FALSE)</f>
        <v>#N/A</v>
      </c>
      <c r="AP675" s="53" t="e">
        <f>M675-N675-VLOOKUP(C675, Вчера_Конвасэл!C:BL, 7, FALSE)</f>
        <v>#N/A</v>
      </c>
      <c r="AQ675" s="53" t="e">
        <f>O675-P675-VLOOKUP(C675, Вчера_Конвасэл!C:BL, 9, FALSE)</f>
        <v>#N/A</v>
      </c>
      <c r="AR675" s="53" t="e">
        <f>Q675-R675-VLOOKUP(C675, Вчера_Конвасэл!C:BL, 11, FALSE)</f>
        <v>#N/A</v>
      </c>
      <c r="AS675" s="53" t="e">
        <f>S675-T675-VLOOKUP(C675, Вчера_Конвасэл!C:BL, 13, FALSE)</f>
        <v>#N/A</v>
      </c>
      <c r="AT675" s="53" t="e">
        <f>U675-V675-VLOOKUP(C675, Вчера_Конвасэл!C:BL, 15, FALSE)</f>
        <v>#N/A</v>
      </c>
      <c r="AU675" s="53" t="e">
        <f>W675-X675-VLOOKUP(C675, Вчера_Конвасэл!C:BL, 17, FALSE)</f>
        <v>#N/A</v>
      </c>
      <c r="AV675" s="53" t="e">
        <f>Y675-Z675-VLOOKUP(C675, Вчера_Конвасэл!C:BL, 19, FALSE)</f>
        <v>#N/A</v>
      </c>
      <c r="AW675" s="53" t="e">
        <f>AA675-AB675-VLOOKUP(C675, Вчера_Конвасэл!C:BL, 21, FALSE)</f>
        <v>#N/A</v>
      </c>
      <c r="AX675" s="53" t="e">
        <f>AC675-AD675-VLOOKUP(C675, Вчера_Конвасэл!C:BL, 23, FALSE)</f>
        <v>#N/A</v>
      </c>
      <c r="AY675" s="53" t="e">
        <f>VLOOKUP(C675, Вчера_Конвасэл!C:BL, 26, FALSE)+F675-Z675-AD675-AG675</f>
        <v>#N/A</v>
      </c>
      <c r="AZ675" s="53" t="e">
        <f>AE675-VLOOKUP(C675, Вчера_Конвасэл!C:BL, 25, FALSE)</f>
        <v>#N/A</v>
      </c>
    </row>
    <row r="676" spans="1:52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3">
        <f t="shared" si="21"/>
        <v>0</v>
      </c>
      <c r="AJ676" s="53">
        <f t="shared" si="22"/>
        <v>0</v>
      </c>
      <c r="AK676" s="53" t="str">
        <f>IF(ISNA(VLOOKUP(C676,Вчера_Конвасэл!C:C, 1, FALSE)),"ошибка",0)</f>
        <v>ошибка</v>
      </c>
      <c r="AL676" s="55"/>
      <c r="AM676" s="53" t="e">
        <f>D676-VLOOKUP(C676, Вчера_Конвасэл!C:BL, 2, FALSE)</f>
        <v>#N/A</v>
      </c>
      <c r="AN676" s="53" t="e">
        <f>E676-F676-VLOOKUP(C676, Вчера_Конвасэл!C:BL, 3, FALSE)</f>
        <v>#N/A</v>
      </c>
      <c r="AO676" s="53" t="e">
        <f>K676-L676-VLOOKUP(C676, Вчера_Конвасэл!C:BL, 5, FALSE)</f>
        <v>#N/A</v>
      </c>
      <c r="AP676" s="53" t="e">
        <f>M676-N676-VLOOKUP(C676, Вчера_Конвасэл!C:BL, 7, FALSE)</f>
        <v>#N/A</v>
      </c>
      <c r="AQ676" s="53" t="e">
        <f>O676-P676-VLOOKUP(C676, Вчера_Конвасэл!C:BL, 9, FALSE)</f>
        <v>#N/A</v>
      </c>
      <c r="AR676" s="53" t="e">
        <f>Q676-R676-VLOOKUP(C676, Вчера_Конвасэл!C:BL, 11, FALSE)</f>
        <v>#N/A</v>
      </c>
      <c r="AS676" s="53" t="e">
        <f>S676-T676-VLOOKUP(C676, Вчера_Конвасэл!C:BL, 13, FALSE)</f>
        <v>#N/A</v>
      </c>
      <c r="AT676" s="53" t="e">
        <f>U676-V676-VLOOKUP(C676, Вчера_Конвасэл!C:BL, 15, FALSE)</f>
        <v>#N/A</v>
      </c>
      <c r="AU676" s="53" t="e">
        <f>W676-X676-VLOOKUP(C676, Вчера_Конвасэл!C:BL, 17, FALSE)</f>
        <v>#N/A</v>
      </c>
      <c r="AV676" s="53" t="e">
        <f>Y676-Z676-VLOOKUP(C676, Вчера_Конвасэл!C:BL, 19, FALSE)</f>
        <v>#N/A</v>
      </c>
      <c r="AW676" s="53" t="e">
        <f>AA676-AB676-VLOOKUP(C676, Вчера_Конвасэл!C:BL, 21, FALSE)</f>
        <v>#N/A</v>
      </c>
      <c r="AX676" s="53" t="e">
        <f>AC676-AD676-VLOOKUP(C676, Вчера_Конвасэл!C:BL, 23, FALSE)</f>
        <v>#N/A</v>
      </c>
      <c r="AY676" s="53" t="e">
        <f>VLOOKUP(C676, Вчера_Конвасэл!C:BL, 26, FALSE)+F676-Z676-AD676-AG676</f>
        <v>#N/A</v>
      </c>
      <c r="AZ676" s="53" t="e">
        <f>AE676-VLOOKUP(C676, Вчера_Конвасэл!C:BL, 25, FALSE)</f>
        <v>#N/A</v>
      </c>
    </row>
    <row r="677" spans="1:52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3">
        <f t="shared" si="21"/>
        <v>0</v>
      </c>
      <c r="AJ677" s="53">
        <f t="shared" si="22"/>
        <v>0</v>
      </c>
      <c r="AK677" s="53" t="str">
        <f>IF(ISNA(VLOOKUP(C677,Вчера_Конвасэл!C:C, 1, FALSE)),"ошибка",0)</f>
        <v>ошибка</v>
      </c>
      <c r="AL677" s="55"/>
      <c r="AM677" s="53" t="e">
        <f>D677-VLOOKUP(C677, Вчера_Конвасэл!C:BL, 2, FALSE)</f>
        <v>#N/A</v>
      </c>
      <c r="AN677" s="53" t="e">
        <f>E677-F677-VLOOKUP(C677, Вчера_Конвасэл!C:BL, 3, FALSE)</f>
        <v>#N/A</v>
      </c>
      <c r="AO677" s="53" t="e">
        <f>K677-L677-VLOOKUP(C677, Вчера_Конвасэл!C:BL, 5, FALSE)</f>
        <v>#N/A</v>
      </c>
      <c r="AP677" s="53" t="e">
        <f>M677-N677-VLOOKUP(C677, Вчера_Конвасэл!C:BL, 7, FALSE)</f>
        <v>#N/A</v>
      </c>
      <c r="AQ677" s="53" t="e">
        <f>O677-P677-VLOOKUP(C677, Вчера_Конвасэл!C:BL, 9, FALSE)</f>
        <v>#N/A</v>
      </c>
      <c r="AR677" s="53" t="e">
        <f>Q677-R677-VLOOKUP(C677, Вчера_Конвасэл!C:BL, 11, FALSE)</f>
        <v>#N/A</v>
      </c>
      <c r="AS677" s="53" t="e">
        <f>S677-T677-VLOOKUP(C677, Вчера_Конвасэл!C:BL, 13, FALSE)</f>
        <v>#N/A</v>
      </c>
      <c r="AT677" s="53" t="e">
        <f>U677-V677-VLOOKUP(C677, Вчера_Конвасэл!C:BL, 15, FALSE)</f>
        <v>#N/A</v>
      </c>
      <c r="AU677" s="53" t="e">
        <f>W677-X677-VLOOKUP(C677, Вчера_Конвасэл!C:BL, 17, FALSE)</f>
        <v>#N/A</v>
      </c>
      <c r="AV677" s="53" t="e">
        <f>Y677-Z677-VLOOKUP(C677, Вчера_Конвасэл!C:BL, 19, FALSE)</f>
        <v>#N/A</v>
      </c>
      <c r="AW677" s="53" t="e">
        <f>AA677-AB677-VLOOKUP(C677, Вчера_Конвасэл!C:BL, 21, FALSE)</f>
        <v>#N/A</v>
      </c>
      <c r="AX677" s="53" t="e">
        <f>AC677-AD677-VLOOKUP(C677, Вчера_Конвасэл!C:BL, 23, FALSE)</f>
        <v>#N/A</v>
      </c>
      <c r="AY677" s="53" t="e">
        <f>VLOOKUP(C677, Вчера_Конвасэл!C:BL, 26, FALSE)+F677-Z677-AD677-AG677</f>
        <v>#N/A</v>
      </c>
      <c r="AZ677" s="53" t="e">
        <f>AE677-VLOOKUP(C677, Вчера_Конвасэл!C:BL, 25, FALSE)</f>
        <v>#N/A</v>
      </c>
    </row>
    <row r="678" spans="1:52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3">
        <f t="shared" si="21"/>
        <v>0</v>
      </c>
      <c r="AJ678" s="53">
        <f t="shared" si="22"/>
        <v>0</v>
      </c>
      <c r="AK678" s="53" t="str">
        <f>IF(ISNA(VLOOKUP(C678,Вчера_Конвасэл!C:C, 1, FALSE)),"ошибка",0)</f>
        <v>ошибка</v>
      </c>
      <c r="AL678" s="55"/>
      <c r="AM678" s="53" t="e">
        <f>D678-VLOOKUP(C678, Вчера_Конвасэл!C:BL, 2, FALSE)</f>
        <v>#N/A</v>
      </c>
      <c r="AN678" s="53" t="e">
        <f>E678-F678-VLOOKUP(C678, Вчера_Конвасэл!C:BL, 3, FALSE)</f>
        <v>#N/A</v>
      </c>
      <c r="AO678" s="53" t="e">
        <f>K678-L678-VLOOKUP(C678, Вчера_Конвасэл!C:BL, 5, FALSE)</f>
        <v>#N/A</v>
      </c>
      <c r="AP678" s="53" t="e">
        <f>M678-N678-VLOOKUP(C678, Вчера_Конвасэл!C:BL, 7, FALSE)</f>
        <v>#N/A</v>
      </c>
      <c r="AQ678" s="53" t="e">
        <f>O678-P678-VLOOKUP(C678, Вчера_Конвасэл!C:BL, 9, FALSE)</f>
        <v>#N/A</v>
      </c>
      <c r="AR678" s="53" t="e">
        <f>Q678-R678-VLOOKUP(C678, Вчера_Конвасэл!C:BL, 11, FALSE)</f>
        <v>#N/A</v>
      </c>
      <c r="AS678" s="53" t="e">
        <f>S678-T678-VLOOKUP(C678, Вчера_Конвасэл!C:BL, 13, FALSE)</f>
        <v>#N/A</v>
      </c>
      <c r="AT678" s="53" t="e">
        <f>U678-V678-VLOOKUP(C678, Вчера_Конвасэл!C:BL, 15, FALSE)</f>
        <v>#N/A</v>
      </c>
      <c r="AU678" s="53" t="e">
        <f>W678-X678-VLOOKUP(C678, Вчера_Конвасэл!C:BL, 17, FALSE)</f>
        <v>#N/A</v>
      </c>
      <c r="AV678" s="53" t="e">
        <f>Y678-Z678-VLOOKUP(C678, Вчера_Конвасэл!C:BL, 19, FALSE)</f>
        <v>#N/A</v>
      </c>
      <c r="AW678" s="53" t="e">
        <f>AA678-AB678-VLOOKUP(C678, Вчера_Конвасэл!C:BL, 21, FALSE)</f>
        <v>#N/A</v>
      </c>
      <c r="AX678" s="53" t="e">
        <f>AC678-AD678-VLOOKUP(C678, Вчера_Конвасэл!C:BL, 23, FALSE)</f>
        <v>#N/A</v>
      </c>
      <c r="AY678" s="53" t="e">
        <f>VLOOKUP(C678, Вчера_Конвасэл!C:BL, 26, FALSE)+F678-Z678-AD678-AG678</f>
        <v>#N/A</v>
      </c>
      <c r="AZ678" s="53" t="e">
        <f>AE678-VLOOKUP(C678, Вчера_Конвасэл!C:BL, 25, FALSE)</f>
        <v>#N/A</v>
      </c>
    </row>
    <row r="679" spans="1:52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3">
        <f t="shared" si="21"/>
        <v>0</v>
      </c>
      <c r="AJ679" s="53">
        <f t="shared" si="22"/>
        <v>0</v>
      </c>
      <c r="AK679" s="53" t="str">
        <f>IF(ISNA(VLOOKUP(C679,Вчера_Конвасэл!C:C, 1, FALSE)),"ошибка",0)</f>
        <v>ошибка</v>
      </c>
      <c r="AL679" s="55"/>
      <c r="AM679" s="53" t="e">
        <f>D679-VLOOKUP(C679, Вчера_Конвасэл!C:BL, 2, FALSE)</f>
        <v>#N/A</v>
      </c>
      <c r="AN679" s="53" t="e">
        <f>E679-F679-VLOOKUP(C679, Вчера_Конвасэл!C:BL, 3, FALSE)</f>
        <v>#N/A</v>
      </c>
      <c r="AO679" s="53" t="e">
        <f>K679-L679-VLOOKUP(C679, Вчера_Конвасэл!C:BL, 5, FALSE)</f>
        <v>#N/A</v>
      </c>
      <c r="AP679" s="53" t="e">
        <f>M679-N679-VLOOKUP(C679, Вчера_Конвасэл!C:BL, 7, FALSE)</f>
        <v>#N/A</v>
      </c>
      <c r="AQ679" s="53" t="e">
        <f>O679-P679-VLOOKUP(C679, Вчера_Конвасэл!C:BL, 9, FALSE)</f>
        <v>#N/A</v>
      </c>
      <c r="AR679" s="53" t="e">
        <f>Q679-R679-VLOOKUP(C679, Вчера_Конвасэл!C:BL, 11, FALSE)</f>
        <v>#N/A</v>
      </c>
      <c r="AS679" s="53" t="e">
        <f>S679-T679-VLOOKUP(C679, Вчера_Конвасэл!C:BL, 13, FALSE)</f>
        <v>#N/A</v>
      </c>
      <c r="AT679" s="53" t="e">
        <f>U679-V679-VLOOKUP(C679, Вчера_Конвасэл!C:BL, 15, FALSE)</f>
        <v>#N/A</v>
      </c>
      <c r="AU679" s="53" t="e">
        <f>W679-X679-VLOOKUP(C679, Вчера_Конвасэл!C:BL, 17, FALSE)</f>
        <v>#N/A</v>
      </c>
      <c r="AV679" s="53" t="e">
        <f>Y679-Z679-VLOOKUP(C679, Вчера_Конвасэл!C:BL, 19, FALSE)</f>
        <v>#N/A</v>
      </c>
      <c r="AW679" s="53" t="e">
        <f>AA679-AB679-VLOOKUP(C679, Вчера_Конвасэл!C:BL, 21, FALSE)</f>
        <v>#N/A</v>
      </c>
      <c r="AX679" s="53" t="e">
        <f>AC679-AD679-VLOOKUP(C679, Вчера_Конвасэл!C:BL, 23, FALSE)</f>
        <v>#N/A</v>
      </c>
      <c r="AY679" s="53" t="e">
        <f>VLOOKUP(C679, Вчера_Конвасэл!C:BL, 26, FALSE)+F679-Z679-AD679-AG679</f>
        <v>#N/A</v>
      </c>
      <c r="AZ679" s="53" t="e">
        <f>AE679-VLOOKUP(C679, Вчера_Конвасэл!C:BL, 25, FALSE)</f>
        <v>#N/A</v>
      </c>
    </row>
    <row r="680" spans="1:52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3">
        <f t="shared" si="21"/>
        <v>0</v>
      </c>
      <c r="AJ680" s="53">
        <f t="shared" si="22"/>
        <v>0</v>
      </c>
      <c r="AK680" s="53" t="str">
        <f>IF(ISNA(VLOOKUP(C680,Вчера_Конвасэл!C:C, 1, FALSE)),"ошибка",0)</f>
        <v>ошибка</v>
      </c>
      <c r="AL680" s="55"/>
      <c r="AM680" s="53" t="e">
        <f>D680-VLOOKUP(C680, Вчера_Конвасэл!C:BL, 2, FALSE)</f>
        <v>#N/A</v>
      </c>
      <c r="AN680" s="53" t="e">
        <f>E680-F680-VLOOKUP(C680, Вчера_Конвасэл!C:BL, 3, FALSE)</f>
        <v>#N/A</v>
      </c>
      <c r="AO680" s="53" t="e">
        <f>K680-L680-VLOOKUP(C680, Вчера_Конвасэл!C:BL, 5, FALSE)</f>
        <v>#N/A</v>
      </c>
      <c r="AP680" s="53" t="e">
        <f>M680-N680-VLOOKUP(C680, Вчера_Конвасэл!C:BL, 7, FALSE)</f>
        <v>#N/A</v>
      </c>
      <c r="AQ680" s="53" t="e">
        <f>O680-P680-VLOOKUP(C680, Вчера_Конвасэл!C:BL, 9, FALSE)</f>
        <v>#N/A</v>
      </c>
      <c r="AR680" s="53" t="e">
        <f>Q680-R680-VLOOKUP(C680, Вчера_Конвасэл!C:BL, 11, FALSE)</f>
        <v>#N/A</v>
      </c>
      <c r="AS680" s="53" t="e">
        <f>S680-T680-VLOOKUP(C680, Вчера_Конвасэл!C:BL, 13, FALSE)</f>
        <v>#N/A</v>
      </c>
      <c r="AT680" s="53" t="e">
        <f>U680-V680-VLOOKUP(C680, Вчера_Конвасэл!C:BL, 15, FALSE)</f>
        <v>#N/A</v>
      </c>
      <c r="AU680" s="53" t="e">
        <f>W680-X680-VLOOKUP(C680, Вчера_Конвасэл!C:BL, 17, FALSE)</f>
        <v>#N/A</v>
      </c>
      <c r="AV680" s="53" t="e">
        <f>Y680-Z680-VLOOKUP(C680, Вчера_Конвасэл!C:BL, 19, FALSE)</f>
        <v>#N/A</v>
      </c>
      <c r="AW680" s="53" t="e">
        <f>AA680-AB680-VLOOKUP(C680, Вчера_Конвасэл!C:BL, 21, FALSE)</f>
        <v>#N/A</v>
      </c>
      <c r="AX680" s="53" t="e">
        <f>AC680-AD680-VLOOKUP(C680, Вчера_Конвасэл!C:BL, 23, FALSE)</f>
        <v>#N/A</v>
      </c>
      <c r="AY680" s="53" t="e">
        <f>VLOOKUP(C680, Вчера_Конвасэл!C:BL, 26, FALSE)+F680-Z680-AD680-AG680</f>
        <v>#N/A</v>
      </c>
      <c r="AZ680" s="53" t="e">
        <f>AE680-VLOOKUP(C680, Вчера_Конвасэл!C:BL, 25, FALSE)</f>
        <v>#N/A</v>
      </c>
    </row>
    <row r="681" spans="1:52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3">
        <f t="shared" si="21"/>
        <v>0</v>
      </c>
      <c r="AJ681" s="53">
        <f t="shared" si="22"/>
        <v>0</v>
      </c>
      <c r="AK681" s="53" t="str">
        <f>IF(ISNA(VLOOKUP(C681,Вчера_Конвасэл!C:C, 1, FALSE)),"ошибка",0)</f>
        <v>ошибка</v>
      </c>
      <c r="AL681" s="55"/>
      <c r="AM681" s="53" t="e">
        <f>D681-VLOOKUP(C681, Вчера_Конвасэл!C:BL, 2, FALSE)</f>
        <v>#N/A</v>
      </c>
      <c r="AN681" s="53" t="e">
        <f>E681-F681-VLOOKUP(C681, Вчера_Конвасэл!C:BL, 3, FALSE)</f>
        <v>#N/A</v>
      </c>
      <c r="AO681" s="53" t="e">
        <f>K681-L681-VLOOKUP(C681, Вчера_Конвасэл!C:BL, 5, FALSE)</f>
        <v>#N/A</v>
      </c>
      <c r="AP681" s="53" t="e">
        <f>M681-N681-VLOOKUP(C681, Вчера_Конвасэл!C:BL, 7, FALSE)</f>
        <v>#N/A</v>
      </c>
      <c r="AQ681" s="53" t="e">
        <f>O681-P681-VLOOKUP(C681, Вчера_Конвасэл!C:BL, 9, FALSE)</f>
        <v>#N/A</v>
      </c>
      <c r="AR681" s="53" t="e">
        <f>Q681-R681-VLOOKUP(C681, Вчера_Конвасэл!C:BL, 11, FALSE)</f>
        <v>#N/A</v>
      </c>
      <c r="AS681" s="53" t="e">
        <f>S681-T681-VLOOKUP(C681, Вчера_Конвасэл!C:BL, 13, FALSE)</f>
        <v>#N/A</v>
      </c>
      <c r="AT681" s="53" t="e">
        <f>U681-V681-VLOOKUP(C681, Вчера_Конвасэл!C:BL, 15, FALSE)</f>
        <v>#N/A</v>
      </c>
      <c r="AU681" s="53" t="e">
        <f>W681-X681-VLOOKUP(C681, Вчера_Конвасэл!C:BL, 17, FALSE)</f>
        <v>#N/A</v>
      </c>
      <c r="AV681" s="53" t="e">
        <f>Y681-Z681-VLOOKUP(C681, Вчера_Конвасэл!C:BL, 19, FALSE)</f>
        <v>#N/A</v>
      </c>
      <c r="AW681" s="53" t="e">
        <f>AA681-AB681-VLOOKUP(C681, Вчера_Конвасэл!C:BL, 21, FALSE)</f>
        <v>#N/A</v>
      </c>
      <c r="AX681" s="53" t="e">
        <f>AC681-AD681-VLOOKUP(C681, Вчера_Конвасэл!C:BL, 23, FALSE)</f>
        <v>#N/A</v>
      </c>
      <c r="AY681" s="53" t="e">
        <f>VLOOKUP(C681, Вчера_Конвасэл!C:BL, 26, FALSE)+F681-Z681-AD681-AG681</f>
        <v>#N/A</v>
      </c>
      <c r="AZ681" s="53" t="e">
        <f>AE681-VLOOKUP(C681, Вчера_Конвасэл!C:BL, 25, FALSE)</f>
        <v>#N/A</v>
      </c>
    </row>
    <row r="682" spans="1:52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3">
        <f t="shared" si="21"/>
        <v>0</v>
      </c>
      <c r="AJ682" s="53">
        <f t="shared" si="22"/>
        <v>0</v>
      </c>
      <c r="AK682" s="53" t="str">
        <f>IF(ISNA(VLOOKUP(C682,Вчера_Конвасэл!C:C, 1, FALSE)),"ошибка",0)</f>
        <v>ошибка</v>
      </c>
      <c r="AL682" s="55"/>
      <c r="AM682" s="53" t="e">
        <f>D682-VLOOKUP(C682, Вчера_Конвасэл!C:BL, 2, FALSE)</f>
        <v>#N/A</v>
      </c>
      <c r="AN682" s="53" t="e">
        <f>E682-F682-VLOOKUP(C682, Вчера_Конвасэл!C:BL, 3, FALSE)</f>
        <v>#N/A</v>
      </c>
      <c r="AO682" s="53" t="e">
        <f>K682-L682-VLOOKUP(C682, Вчера_Конвасэл!C:BL, 5, FALSE)</f>
        <v>#N/A</v>
      </c>
      <c r="AP682" s="53" t="e">
        <f>M682-N682-VLOOKUP(C682, Вчера_Конвасэл!C:BL, 7, FALSE)</f>
        <v>#N/A</v>
      </c>
      <c r="AQ682" s="53" t="e">
        <f>O682-P682-VLOOKUP(C682, Вчера_Конвасэл!C:BL, 9, FALSE)</f>
        <v>#N/A</v>
      </c>
      <c r="AR682" s="53" t="e">
        <f>Q682-R682-VLOOKUP(C682, Вчера_Конвасэл!C:BL, 11, FALSE)</f>
        <v>#N/A</v>
      </c>
      <c r="AS682" s="53" t="e">
        <f>S682-T682-VLOOKUP(C682, Вчера_Конвасэл!C:BL, 13, FALSE)</f>
        <v>#N/A</v>
      </c>
      <c r="AT682" s="53" t="e">
        <f>U682-V682-VLOOKUP(C682, Вчера_Конвасэл!C:BL, 15, FALSE)</f>
        <v>#N/A</v>
      </c>
      <c r="AU682" s="53" t="e">
        <f>W682-X682-VLOOKUP(C682, Вчера_Конвасэл!C:BL, 17, FALSE)</f>
        <v>#N/A</v>
      </c>
      <c r="AV682" s="53" t="e">
        <f>Y682-Z682-VLOOKUP(C682, Вчера_Конвасэл!C:BL, 19, FALSE)</f>
        <v>#N/A</v>
      </c>
      <c r="AW682" s="53" t="e">
        <f>AA682-AB682-VLOOKUP(C682, Вчера_Конвасэл!C:BL, 21, FALSE)</f>
        <v>#N/A</v>
      </c>
      <c r="AX682" s="53" t="e">
        <f>AC682-AD682-VLOOKUP(C682, Вчера_Конвасэл!C:BL, 23, FALSE)</f>
        <v>#N/A</v>
      </c>
      <c r="AY682" s="53" t="e">
        <f>VLOOKUP(C682, Вчера_Конвасэл!C:BL, 26, FALSE)+F682-Z682-AD682-AG682</f>
        <v>#N/A</v>
      </c>
      <c r="AZ682" s="53" t="e">
        <f>AE682-VLOOKUP(C682, Вчера_Конвасэл!C:BL, 25, FALSE)</f>
        <v>#N/A</v>
      </c>
    </row>
    <row r="683" spans="1:52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3">
        <f t="shared" si="21"/>
        <v>0</v>
      </c>
      <c r="AJ683" s="53">
        <f t="shared" si="22"/>
        <v>0</v>
      </c>
      <c r="AK683" s="53" t="str">
        <f>IF(ISNA(VLOOKUP(C683,Вчера_Конвасэл!C:C, 1, FALSE)),"ошибка",0)</f>
        <v>ошибка</v>
      </c>
      <c r="AL683" s="55"/>
      <c r="AM683" s="53" t="e">
        <f>D683-VLOOKUP(C683, Вчера_Конвасэл!C:BL, 2, FALSE)</f>
        <v>#N/A</v>
      </c>
      <c r="AN683" s="53" t="e">
        <f>E683-F683-VLOOKUP(C683, Вчера_Конвасэл!C:BL, 3, FALSE)</f>
        <v>#N/A</v>
      </c>
      <c r="AO683" s="53" t="e">
        <f>K683-L683-VLOOKUP(C683, Вчера_Конвасэл!C:BL, 5, FALSE)</f>
        <v>#N/A</v>
      </c>
      <c r="AP683" s="53" t="e">
        <f>M683-N683-VLOOKUP(C683, Вчера_Конвасэл!C:BL, 7, FALSE)</f>
        <v>#N/A</v>
      </c>
      <c r="AQ683" s="53" t="e">
        <f>O683-P683-VLOOKUP(C683, Вчера_Конвасэл!C:BL, 9, FALSE)</f>
        <v>#N/A</v>
      </c>
      <c r="AR683" s="53" t="e">
        <f>Q683-R683-VLOOKUP(C683, Вчера_Конвасэл!C:BL, 11, FALSE)</f>
        <v>#N/A</v>
      </c>
      <c r="AS683" s="53" t="e">
        <f>S683-T683-VLOOKUP(C683, Вчера_Конвасэл!C:BL, 13, FALSE)</f>
        <v>#N/A</v>
      </c>
      <c r="AT683" s="53" t="e">
        <f>U683-V683-VLOOKUP(C683, Вчера_Конвасэл!C:BL, 15, FALSE)</f>
        <v>#N/A</v>
      </c>
      <c r="AU683" s="53" t="e">
        <f>W683-X683-VLOOKUP(C683, Вчера_Конвасэл!C:BL, 17, FALSE)</f>
        <v>#N/A</v>
      </c>
      <c r="AV683" s="53" t="e">
        <f>Y683-Z683-VLOOKUP(C683, Вчера_Конвасэл!C:BL, 19, FALSE)</f>
        <v>#N/A</v>
      </c>
      <c r="AW683" s="53" t="e">
        <f>AA683-AB683-VLOOKUP(C683, Вчера_Конвасэл!C:BL, 21, FALSE)</f>
        <v>#N/A</v>
      </c>
      <c r="AX683" s="53" t="e">
        <f>AC683-AD683-VLOOKUP(C683, Вчера_Конвасэл!C:BL, 23, FALSE)</f>
        <v>#N/A</v>
      </c>
      <c r="AY683" s="53" t="e">
        <f>VLOOKUP(C683, Вчера_Конвасэл!C:BL, 26, FALSE)+F683-Z683-AD683-AG683</f>
        <v>#N/A</v>
      </c>
      <c r="AZ683" s="53" t="e">
        <f>AE683-VLOOKUP(C683, Вчера_Конвасэл!C:BL, 25, FALSE)</f>
        <v>#N/A</v>
      </c>
    </row>
    <row r="684" spans="1:52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3">
        <f t="shared" si="21"/>
        <v>0</v>
      </c>
      <c r="AJ684" s="53">
        <f t="shared" si="22"/>
        <v>0</v>
      </c>
      <c r="AK684" s="53" t="str">
        <f>IF(ISNA(VLOOKUP(C684,Вчера_Конвасэл!C:C, 1, FALSE)),"ошибка",0)</f>
        <v>ошибка</v>
      </c>
      <c r="AL684" s="55"/>
      <c r="AM684" s="53" t="e">
        <f>D684-VLOOKUP(C684, Вчера_Конвасэл!C:BL, 2, FALSE)</f>
        <v>#N/A</v>
      </c>
      <c r="AN684" s="53" t="e">
        <f>E684-F684-VLOOKUP(C684, Вчера_Конвасэл!C:BL, 3, FALSE)</f>
        <v>#N/A</v>
      </c>
      <c r="AO684" s="53" t="e">
        <f>K684-L684-VLOOKUP(C684, Вчера_Конвасэл!C:BL, 5, FALSE)</f>
        <v>#N/A</v>
      </c>
      <c r="AP684" s="53" t="e">
        <f>M684-N684-VLOOKUP(C684, Вчера_Конвасэл!C:BL, 7, FALSE)</f>
        <v>#N/A</v>
      </c>
      <c r="AQ684" s="53" t="e">
        <f>O684-P684-VLOOKUP(C684, Вчера_Конвасэл!C:BL, 9, FALSE)</f>
        <v>#N/A</v>
      </c>
      <c r="AR684" s="53" t="e">
        <f>Q684-R684-VLOOKUP(C684, Вчера_Конвасэл!C:BL, 11, FALSE)</f>
        <v>#N/A</v>
      </c>
      <c r="AS684" s="53" t="e">
        <f>S684-T684-VLOOKUP(C684, Вчера_Конвасэл!C:BL, 13, FALSE)</f>
        <v>#N/A</v>
      </c>
      <c r="AT684" s="53" t="e">
        <f>U684-V684-VLOOKUP(C684, Вчера_Конвасэл!C:BL, 15, FALSE)</f>
        <v>#N/A</v>
      </c>
      <c r="AU684" s="53" t="e">
        <f>W684-X684-VLOOKUP(C684, Вчера_Конвасэл!C:BL, 17, FALSE)</f>
        <v>#N/A</v>
      </c>
      <c r="AV684" s="53" t="e">
        <f>Y684-Z684-VLOOKUP(C684, Вчера_Конвасэл!C:BL, 19, FALSE)</f>
        <v>#N/A</v>
      </c>
      <c r="AW684" s="53" t="e">
        <f>AA684-AB684-VLOOKUP(C684, Вчера_Конвасэл!C:BL, 21, FALSE)</f>
        <v>#N/A</v>
      </c>
      <c r="AX684" s="53" t="e">
        <f>AC684-AD684-VLOOKUP(C684, Вчера_Конвасэл!C:BL, 23, FALSE)</f>
        <v>#N/A</v>
      </c>
      <c r="AY684" s="53" t="e">
        <f>VLOOKUP(C684, Вчера_Конвасэл!C:BL, 26, FALSE)+F684-Z684-AD684-AG684</f>
        <v>#N/A</v>
      </c>
      <c r="AZ684" s="53" t="e">
        <f>AE684-VLOOKUP(C684, Вчера_Конвасэл!C:BL, 25, FALSE)</f>
        <v>#N/A</v>
      </c>
    </row>
    <row r="685" spans="1:52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3">
        <f t="shared" si="21"/>
        <v>0</v>
      </c>
      <c r="AJ685" s="53">
        <f t="shared" si="22"/>
        <v>0</v>
      </c>
      <c r="AK685" s="53" t="str">
        <f>IF(ISNA(VLOOKUP(C685,Вчера_Конвасэл!C:C, 1, FALSE)),"ошибка",0)</f>
        <v>ошибка</v>
      </c>
      <c r="AL685" s="55"/>
      <c r="AM685" s="53" t="e">
        <f>D685-VLOOKUP(C685, Вчера_Конвасэл!C:BL, 2, FALSE)</f>
        <v>#N/A</v>
      </c>
      <c r="AN685" s="53" t="e">
        <f>E685-F685-VLOOKUP(C685, Вчера_Конвасэл!C:BL, 3, FALSE)</f>
        <v>#N/A</v>
      </c>
      <c r="AO685" s="53" t="e">
        <f>K685-L685-VLOOKUP(C685, Вчера_Конвасэл!C:BL, 5, FALSE)</f>
        <v>#N/A</v>
      </c>
      <c r="AP685" s="53" t="e">
        <f>M685-N685-VLOOKUP(C685, Вчера_Конвасэл!C:BL, 7, FALSE)</f>
        <v>#N/A</v>
      </c>
      <c r="AQ685" s="53" t="e">
        <f>O685-P685-VLOOKUP(C685, Вчера_Конвасэл!C:BL, 9, FALSE)</f>
        <v>#N/A</v>
      </c>
      <c r="AR685" s="53" t="e">
        <f>Q685-R685-VLOOKUP(C685, Вчера_Конвасэл!C:BL, 11, FALSE)</f>
        <v>#N/A</v>
      </c>
      <c r="AS685" s="53" t="e">
        <f>S685-T685-VLOOKUP(C685, Вчера_Конвасэл!C:BL, 13, FALSE)</f>
        <v>#N/A</v>
      </c>
      <c r="AT685" s="53" t="e">
        <f>U685-V685-VLOOKUP(C685, Вчера_Конвасэл!C:BL, 15, FALSE)</f>
        <v>#N/A</v>
      </c>
      <c r="AU685" s="53" t="e">
        <f>W685-X685-VLOOKUP(C685, Вчера_Конвасэл!C:BL, 17, FALSE)</f>
        <v>#N/A</v>
      </c>
      <c r="AV685" s="53" t="e">
        <f>Y685-Z685-VLOOKUP(C685, Вчера_Конвасэл!C:BL, 19, FALSE)</f>
        <v>#N/A</v>
      </c>
      <c r="AW685" s="53" t="e">
        <f>AA685-AB685-VLOOKUP(C685, Вчера_Конвасэл!C:BL, 21, FALSE)</f>
        <v>#N/A</v>
      </c>
      <c r="AX685" s="53" t="e">
        <f>AC685-AD685-VLOOKUP(C685, Вчера_Конвасэл!C:BL, 23, FALSE)</f>
        <v>#N/A</v>
      </c>
      <c r="AY685" s="53" t="e">
        <f>VLOOKUP(C685, Вчера_Конвасэл!C:BL, 26, FALSE)+F685-Z685-AD685-AG685</f>
        <v>#N/A</v>
      </c>
      <c r="AZ685" s="53" t="e">
        <f>AE685-VLOOKUP(C685, Вчера_Конвасэл!C:BL, 25, FALSE)</f>
        <v>#N/A</v>
      </c>
    </row>
    <row r="686" spans="1:52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3">
        <f t="shared" si="21"/>
        <v>0</v>
      </c>
      <c r="AJ686" s="53">
        <f t="shared" si="22"/>
        <v>0</v>
      </c>
      <c r="AK686" s="53" t="str">
        <f>IF(ISNA(VLOOKUP(C686,Вчера_Конвасэл!C:C, 1, FALSE)),"ошибка",0)</f>
        <v>ошибка</v>
      </c>
      <c r="AL686" s="55"/>
      <c r="AM686" s="53" t="e">
        <f>D686-VLOOKUP(C686, Вчера_Конвасэл!C:BL, 2, FALSE)</f>
        <v>#N/A</v>
      </c>
      <c r="AN686" s="53" t="e">
        <f>E686-F686-VLOOKUP(C686, Вчера_Конвасэл!C:BL, 3, FALSE)</f>
        <v>#N/A</v>
      </c>
      <c r="AO686" s="53" t="e">
        <f>K686-L686-VLOOKUP(C686, Вчера_Конвасэл!C:BL, 5, FALSE)</f>
        <v>#N/A</v>
      </c>
      <c r="AP686" s="53" t="e">
        <f>M686-N686-VLOOKUP(C686, Вчера_Конвасэл!C:BL, 7, FALSE)</f>
        <v>#N/A</v>
      </c>
      <c r="AQ686" s="53" t="e">
        <f>O686-P686-VLOOKUP(C686, Вчера_Конвасэл!C:BL, 9, FALSE)</f>
        <v>#N/A</v>
      </c>
      <c r="AR686" s="53" t="e">
        <f>Q686-R686-VLOOKUP(C686, Вчера_Конвасэл!C:BL, 11, FALSE)</f>
        <v>#N/A</v>
      </c>
      <c r="AS686" s="53" t="e">
        <f>S686-T686-VLOOKUP(C686, Вчера_Конвасэл!C:BL, 13, FALSE)</f>
        <v>#N/A</v>
      </c>
      <c r="AT686" s="53" t="e">
        <f>U686-V686-VLOOKUP(C686, Вчера_Конвасэл!C:BL, 15, FALSE)</f>
        <v>#N/A</v>
      </c>
      <c r="AU686" s="53" t="e">
        <f>W686-X686-VLOOKUP(C686, Вчера_Конвасэл!C:BL, 17, FALSE)</f>
        <v>#N/A</v>
      </c>
      <c r="AV686" s="53" t="e">
        <f>Y686-Z686-VLOOKUP(C686, Вчера_Конвасэл!C:BL, 19, FALSE)</f>
        <v>#N/A</v>
      </c>
      <c r="AW686" s="53" t="e">
        <f>AA686-AB686-VLOOKUP(C686, Вчера_Конвасэл!C:BL, 21, FALSE)</f>
        <v>#N/A</v>
      </c>
      <c r="AX686" s="53" t="e">
        <f>AC686-AD686-VLOOKUP(C686, Вчера_Конвасэл!C:BL, 23, FALSE)</f>
        <v>#N/A</v>
      </c>
      <c r="AY686" s="53" t="e">
        <f>VLOOKUP(C686, Вчера_Конвасэл!C:BL, 26, FALSE)+F686-Z686-AD686-AG686</f>
        <v>#N/A</v>
      </c>
      <c r="AZ686" s="53" t="e">
        <f>AE686-VLOOKUP(C686, Вчера_Конвасэл!C:BL, 25, FALSE)</f>
        <v>#N/A</v>
      </c>
    </row>
    <row r="687" spans="1:52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3">
        <f t="shared" si="21"/>
        <v>0</v>
      </c>
      <c r="AJ687" s="53">
        <f t="shared" si="22"/>
        <v>0</v>
      </c>
      <c r="AK687" s="53" t="str">
        <f>IF(ISNA(VLOOKUP(C687,Вчера_Конвасэл!C:C, 1, FALSE)),"ошибка",0)</f>
        <v>ошибка</v>
      </c>
      <c r="AL687" s="55"/>
      <c r="AM687" s="53" t="e">
        <f>D687-VLOOKUP(C687, Вчера_Конвасэл!C:BL, 2, FALSE)</f>
        <v>#N/A</v>
      </c>
      <c r="AN687" s="53" t="e">
        <f>E687-F687-VLOOKUP(C687, Вчера_Конвасэл!C:BL, 3, FALSE)</f>
        <v>#N/A</v>
      </c>
      <c r="AO687" s="53" t="e">
        <f>K687-L687-VLOOKUP(C687, Вчера_Конвасэл!C:BL, 5, FALSE)</f>
        <v>#N/A</v>
      </c>
      <c r="AP687" s="53" t="e">
        <f>M687-N687-VLOOKUP(C687, Вчера_Конвасэл!C:BL, 7, FALSE)</f>
        <v>#N/A</v>
      </c>
      <c r="AQ687" s="53" t="e">
        <f>O687-P687-VLOOKUP(C687, Вчера_Конвасэл!C:BL, 9, FALSE)</f>
        <v>#N/A</v>
      </c>
      <c r="AR687" s="53" t="e">
        <f>Q687-R687-VLOOKUP(C687, Вчера_Конвасэл!C:BL, 11, FALSE)</f>
        <v>#N/A</v>
      </c>
      <c r="AS687" s="53" t="e">
        <f>S687-T687-VLOOKUP(C687, Вчера_Конвасэл!C:BL, 13, FALSE)</f>
        <v>#N/A</v>
      </c>
      <c r="AT687" s="53" t="e">
        <f>U687-V687-VLOOKUP(C687, Вчера_Конвасэл!C:BL, 15, FALSE)</f>
        <v>#N/A</v>
      </c>
      <c r="AU687" s="53" t="e">
        <f>W687-X687-VLOOKUP(C687, Вчера_Конвасэл!C:BL, 17, FALSE)</f>
        <v>#N/A</v>
      </c>
      <c r="AV687" s="53" t="e">
        <f>Y687-Z687-VLOOKUP(C687, Вчера_Конвасэл!C:BL, 19, FALSE)</f>
        <v>#N/A</v>
      </c>
      <c r="AW687" s="53" t="e">
        <f>AA687-AB687-VLOOKUP(C687, Вчера_Конвасэл!C:BL, 21, FALSE)</f>
        <v>#N/A</v>
      </c>
      <c r="AX687" s="53" t="e">
        <f>AC687-AD687-VLOOKUP(C687, Вчера_Конвасэл!C:BL, 23, FALSE)</f>
        <v>#N/A</v>
      </c>
      <c r="AY687" s="53" t="e">
        <f>VLOOKUP(C687, Вчера_Конвасэл!C:BL, 26, FALSE)+F687-Z687-AD687-AG687</f>
        <v>#N/A</v>
      </c>
      <c r="AZ687" s="53" t="e">
        <f>AE687-VLOOKUP(C687, Вчера_Конвасэл!C:BL, 25, FALSE)</f>
        <v>#N/A</v>
      </c>
    </row>
    <row r="688" spans="1:52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3">
        <f t="shared" si="21"/>
        <v>0</v>
      </c>
      <c r="AJ688" s="53">
        <f t="shared" si="22"/>
        <v>0</v>
      </c>
      <c r="AK688" s="53" t="str">
        <f>IF(ISNA(VLOOKUP(C688,Вчера_Конвасэл!C:C, 1, FALSE)),"ошибка",0)</f>
        <v>ошибка</v>
      </c>
      <c r="AL688" s="55"/>
      <c r="AM688" s="53" t="e">
        <f>D688-VLOOKUP(C688, Вчера_Конвасэл!C:BL, 2, FALSE)</f>
        <v>#N/A</v>
      </c>
      <c r="AN688" s="53" t="e">
        <f>E688-F688-VLOOKUP(C688, Вчера_Конвасэл!C:BL, 3, FALSE)</f>
        <v>#N/A</v>
      </c>
      <c r="AO688" s="53" t="e">
        <f>K688-L688-VLOOKUP(C688, Вчера_Конвасэл!C:BL, 5, FALSE)</f>
        <v>#N/A</v>
      </c>
      <c r="AP688" s="53" t="e">
        <f>M688-N688-VLOOKUP(C688, Вчера_Конвасэл!C:BL, 7, FALSE)</f>
        <v>#N/A</v>
      </c>
      <c r="AQ688" s="53" t="e">
        <f>O688-P688-VLOOKUP(C688, Вчера_Конвасэл!C:BL, 9, FALSE)</f>
        <v>#N/A</v>
      </c>
      <c r="AR688" s="53" t="e">
        <f>Q688-R688-VLOOKUP(C688, Вчера_Конвасэл!C:BL, 11, FALSE)</f>
        <v>#N/A</v>
      </c>
      <c r="AS688" s="53" t="e">
        <f>S688-T688-VLOOKUP(C688, Вчера_Конвасэл!C:BL, 13, FALSE)</f>
        <v>#N/A</v>
      </c>
      <c r="AT688" s="53" t="e">
        <f>U688-V688-VLOOKUP(C688, Вчера_Конвасэл!C:BL, 15, FALSE)</f>
        <v>#N/A</v>
      </c>
      <c r="AU688" s="53" t="e">
        <f>W688-X688-VLOOKUP(C688, Вчера_Конвасэл!C:BL, 17, FALSE)</f>
        <v>#N/A</v>
      </c>
      <c r="AV688" s="53" t="e">
        <f>Y688-Z688-VLOOKUP(C688, Вчера_Конвасэл!C:BL, 19, FALSE)</f>
        <v>#N/A</v>
      </c>
      <c r="AW688" s="53" t="e">
        <f>AA688-AB688-VLOOKUP(C688, Вчера_Конвасэл!C:BL, 21, FALSE)</f>
        <v>#N/A</v>
      </c>
      <c r="AX688" s="53" t="e">
        <f>AC688-AD688-VLOOKUP(C688, Вчера_Конвасэл!C:BL, 23, FALSE)</f>
        <v>#N/A</v>
      </c>
      <c r="AY688" s="53" t="e">
        <f>VLOOKUP(C688, Вчера_Конвасэл!C:BL, 26, FALSE)+F688-Z688-AD688-AG688</f>
        <v>#N/A</v>
      </c>
      <c r="AZ688" s="53" t="e">
        <f>AE688-VLOOKUP(C688, Вчера_Конвасэл!C:BL, 25, FALSE)</f>
        <v>#N/A</v>
      </c>
    </row>
    <row r="689" spans="1:52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3">
        <f t="shared" si="21"/>
        <v>0</v>
      </c>
      <c r="AJ689" s="53">
        <f t="shared" si="22"/>
        <v>0</v>
      </c>
      <c r="AK689" s="53" t="str">
        <f>IF(ISNA(VLOOKUP(C689,Вчера_Конвасэл!C:C, 1, FALSE)),"ошибка",0)</f>
        <v>ошибка</v>
      </c>
      <c r="AL689" s="55"/>
      <c r="AM689" s="53" t="e">
        <f>D689-VLOOKUP(C689, Вчера_Конвасэл!C:BL, 2, FALSE)</f>
        <v>#N/A</v>
      </c>
      <c r="AN689" s="53" t="e">
        <f>E689-F689-VLOOKUP(C689, Вчера_Конвасэл!C:BL, 3, FALSE)</f>
        <v>#N/A</v>
      </c>
      <c r="AO689" s="53" t="e">
        <f>K689-L689-VLOOKUP(C689, Вчера_Конвасэл!C:BL, 5, FALSE)</f>
        <v>#N/A</v>
      </c>
      <c r="AP689" s="53" t="e">
        <f>M689-N689-VLOOKUP(C689, Вчера_Конвасэл!C:BL, 7, FALSE)</f>
        <v>#N/A</v>
      </c>
      <c r="AQ689" s="53" t="e">
        <f>O689-P689-VLOOKUP(C689, Вчера_Конвасэл!C:BL, 9, FALSE)</f>
        <v>#N/A</v>
      </c>
      <c r="AR689" s="53" t="e">
        <f>Q689-R689-VLOOKUP(C689, Вчера_Конвасэл!C:BL, 11, FALSE)</f>
        <v>#N/A</v>
      </c>
      <c r="AS689" s="53" t="e">
        <f>S689-T689-VLOOKUP(C689, Вчера_Конвасэл!C:BL, 13, FALSE)</f>
        <v>#N/A</v>
      </c>
      <c r="AT689" s="53" t="e">
        <f>U689-V689-VLOOKUP(C689, Вчера_Конвасэл!C:BL, 15, FALSE)</f>
        <v>#N/A</v>
      </c>
      <c r="AU689" s="53" t="e">
        <f>W689-X689-VLOOKUP(C689, Вчера_Конвасэл!C:BL, 17, FALSE)</f>
        <v>#N/A</v>
      </c>
      <c r="AV689" s="53" t="e">
        <f>Y689-Z689-VLOOKUP(C689, Вчера_Конвасэл!C:BL, 19, FALSE)</f>
        <v>#N/A</v>
      </c>
      <c r="AW689" s="53" t="e">
        <f>AA689-AB689-VLOOKUP(C689, Вчера_Конвасэл!C:BL, 21, FALSE)</f>
        <v>#N/A</v>
      </c>
      <c r="AX689" s="53" t="e">
        <f>AC689-AD689-VLOOKUP(C689, Вчера_Конвасэл!C:BL, 23, FALSE)</f>
        <v>#N/A</v>
      </c>
      <c r="AY689" s="53" t="e">
        <f>VLOOKUP(C689, Вчера_Конвасэл!C:BL, 26, FALSE)+F689-Z689-AD689-AG689</f>
        <v>#N/A</v>
      </c>
      <c r="AZ689" s="53" t="e">
        <f>AE689-VLOOKUP(C689, Вчера_Конвасэл!C:BL, 25, FALSE)</f>
        <v>#N/A</v>
      </c>
    </row>
    <row r="690" spans="1:52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3">
        <f t="shared" si="21"/>
        <v>0</v>
      </c>
      <c r="AJ690" s="53">
        <f t="shared" si="22"/>
        <v>0</v>
      </c>
      <c r="AK690" s="53" t="str">
        <f>IF(ISNA(VLOOKUP(C690,Вчера_Конвасэл!C:C, 1, FALSE)),"ошибка",0)</f>
        <v>ошибка</v>
      </c>
      <c r="AL690" s="55"/>
      <c r="AM690" s="53" t="e">
        <f>D690-VLOOKUP(C690, Вчера_Конвасэл!C:BL, 2, FALSE)</f>
        <v>#N/A</v>
      </c>
      <c r="AN690" s="53" t="e">
        <f>E690-F690-VLOOKUP(C690, Вчера_Конвасэл!C:BL, 3, FALSE)</f>
        <v>#N/A</v>
      </c>
      <c r="AO690" s="53" t="e">
        <f>K690-L690-VLOOKUP(C690, Вчера_Конвасэл!C:BL, 5, FALSE)</f>
        <v>#N/A</v>
      </c>
      <c r="AP690" s="53" t="e">
        <f>M690-N690-VLOOKUP(C690, Вчера_Конвасэл!C:BL, 7, FALSE)</f>
        <v>#N/A</v>
      </c>
      <c r="AQ690" s="53" t="e">
        <f>O690-P690-VLOOKUP(C690, Вчера_Конвасэл!C:BL, 9, FALSE)</f>
        <v>#N/A</v>
      </c>
      <c r="AR690" s="53" t="e">
        <f>Q690-R690-VLOOKUP(C690, Вчера_Конвасэл!C:BL, 11, FALSE)</f>
        <v>#N/A</v>
      </c>
      <c r="AS690" s="53" t="e">
        <f>S690-T690-VLOOKUP(C690, Вчера_Конвасэл!C:BL, 13, FALSE)</f>
        <v>#N/A</v>
      </c>
      <c r="AT690" s="53" t="e">
        <f>U690-V690-VLOOKUP(C690, Вчера_Конвасэл!C:BL, 15, FALSE)</f>
        <v>#N/A</v>
      </c>
      <c r="AU690" s="53" t="e">
        <f>W690-X690-VLOOKUP(C690, Вчера_Конвасэл!C:BL, 17, FALSE)</f>
        <v>#N/A</v>
      </c>
      <c r="AV690" s="53" t="e">
        <f>Y690-Z690-VLOOKUP(C690, Вчера_Конвасэл!C:BL, 19, FALSE)</f>
        <v>#N/A</v>
      </c>
      <c r="AW690" s="53" t="e">
        <f>AA690-AB690-VLOOKUP(C690, Вчера_Конвасэл!C:BL, 21, FALSE)</f>
        <v>#N/A</v>
      </c>
      <c r="AX690" s="53" t="e">
        <f>AC690-AD690-VLOOKUP(C690, Вчера_Конвасэл!C:BL, 23, FALSE)</f>
        <v>#N/A</v>
      </c>
      <c r="AY690" s="53" t="e">
        <f>VLOOKUP(C690, Вчера_Конвасэл!C:BL, 26, FALSE)+F690-Z690-AD690-AG690</f>
        <v>#N/A</v>
      </c>
      <c r="AZ690" s="53" t="e">
        <f>AE690-VLOOKUP(C690, Вчера_Конвасэл!C:BL, 25, FALSE)</f>
        <v>#N/A</v>
      </c>
    </row>
    <row r="691" spans="1:52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3">
        <f t="shared" si="21"/>
        <v>0</v>
      </c>
      <c r="AJ691" s="53">
        <f t="shared" si="22"/>
        <v>0</v>
      </c>
      <c r="AK691" s="53" t="str">
        <f>IF(ISNA(VLOOKUP(C691,Вчера_Конвасэл!C:C, 1, FALSE)),"ошибка",0)</f>
        <v>ошибка</v>
      </c>
      <c r="AL691" s="55"/>
      <c r="AM691" s="53" t="e">
        <f>D691-VLOOKUP(C691, Вчера_Конвасэл!C:BL, 2, FALSE)</f>
        <v>#N/A</v>
      </c>
      <c r="AN691" s="53" t="e">
        <f>E691-F691-VLOOKUP(C691, Вчера_Конвасэл!C:BL, 3, FALSE)</f>
        <v>#N/A</v>
      </c>
      <c r="AO691" s="53" t="e">
        <f>K691-L691-VLOOKUP(C691, Вчера_Конвасэл!C:BL, 5, FALSE)</f>
        <v>#N/A</v>
      </c>
      <c r="AP691" s="53" t="e">
        <f>M691-N691-VLOOKUP(C691, Вчера_Конвасэл!C:BL, 7, FALSE)</f>
        <v>#N/A</v>
      </c>
      <c r="AQ691" s="53" t="e">
        <f>O691-P691-VLOOKUP(C691, Вчера_Конвасэл!C:BL, 9, FALSE)</f>
        <v>#N/A</v>
      </c>
      <c r="AR691" s="53" t="e">
        <f>Q691-R691-VLOOKUP(C691, Вчера_Конвасэл!C:BL, 11, FALSE)</f>
        <v>#N/A</v>
      </c>
      <c r="AS691" s="53" t="e">
        <f>S691-T691-VLOOKUP(C691, Вчера_Конвасэл!C:BL, 13, FALSE)</f>
        <v>#N/A</v>
      </c>
      <c r="AT691" s="53" t="e">
        <f>U691-V691-VLOOKUP(C691, Вчера_Конвасэл!C:BL, 15, FALSE)</f>
        <v>#N/A</v>
      </c>
      <c r="AU691" s="53" t="e">
        <f>W691-X691-VLOOKUP(C691, Вчера_Конвасэл!C:BL, 17, FALSE)</f>
        <v>#N/A</v>
      </c>
      <c r="AV691" s="53" t="e">
        <f>Y691-Z691-VLOOKUP(C691, Вчера_Конвасэл!C:BL, 19, FALSE)</f>
        <v>#N/A</v>
      </c>
      <c r="AW691" s="53" t="e">
        <f>AA691-AB691-VLOOKUP(C691, Вчера_Конвасэл!C:BL, 21, FALSE)</f>
        <v>#N/A</v>
      </c>
      <c r="AX691" s="53" t="e">
        <f>AC691-AD691-VLOOKUP(C691, Вчера_Конвасэл!C:BL, 23, FALSE)</f>
        <v>#N/A</v>
      </c>
      <c r="AY691" s="53" t="e">
        <f>VLOOKUP(C691, Вчера_Конвасэл!C:BL, 26, FALSE)+F691-Z691-AD691-AG691</f>
        <v>#N/A</v>
      </c>
      <c r="AZ691" s="53" t="e">
        <f>AE691-VLOOKUP(C691, Вчера_Конвасэл!C:BL, 25, FALSE)</f>
        <v>#N/A</v>
      </c>
    </row>
    <row r="692" spans="1:52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3">
        <f t="shared" si="21"/>
        <v>0</v>
      </c>
      <c r="AJ692" s="53">
        <f t="shared" si="22"/>
        <v>0</v>
      </c>
      <c r="AK692" s="53" t="str">
        <f>IF(ISNA(VLOOKUP(C692,Вчера_Конвасэл!C:C, 1, FALSE)),"ошибка",0)</f>
        <v>ошибка</v>
      </c>
      <c r="AL692" s="55"/>
      <c r="AM692" s="53" t="e">
        <f>D692-VLOOKUP(C692, Вчера_Конвасэл!C:BL, 2, FALSE)</f>
        <v>#N/A</v>
      </c>
      <c r="AN692" s="53" t="e">
        <f>E692-F692-VLOOKUP(C692, Вчера_Конвасэл!C:BL, 3, FALSE)</f>
        <v>#N/A</v>
      </c>
      <c r="AO692" s="53" t="e">
        <f>K692-L692-VLOOKUP(C692, Вчера_Конвасэл!C:BL, 5, FALSE)</f>
        <v>#N/A</v>
      </c>
      <c r="AP692" s="53" t="e">
        <f>M692-N692-VLOOKUP(C692, Вчера_Конвасэл!C:BL, 7, FALSE)</f>
        <v>#N/A</v>
      </c>
      <c r="AQ692" s="53" t="e">
        <f>O692-P692-VLOOKUP(C692, Вчера_Конвасэл!C:BL, 9, FALSE)</f>
        <v>#N/A</v>
      </c>
      <c r="AR692" s="53" t="e">
        <f>Q692-R692-VLOOKUP(C692, Вчера_Конвасэл!C:BL, 11, FALSE)</f>
        <v>#N/A</v>
      </c>
      <c r="AS692" s="53" t="e">
        <f>S692-T692-VLOOKUP(C692, Вчера_Конвасэл!C:BL, 13, FALSE)</f>
        <v>#N/A</v>
      </c>
      <c r="AT692" s="53" t="e">
        <f>U692-V692-VLOOKUP(C692, Вчера_Конвасэл!C:BL, 15, FALSE)</f>
        <v>#N/A</v>
      </c>
      <c r="AU692" s="53" t="e">
        <f>W692-X692-VLOOKUP(C692, Вчера_Конвасэл!C:BL, 17, FALSE)</f>
        <v>#N/A</v>
      </c>
      <c r="AV692" s="53" t="e">
        <f>Y692-Z692-VLOOKUP(C692, Вчера_Конвасэл!C:BL, 19, FALSE)</f>
        <v>#N/A</v>
      </c>
      <c r="AW692" s="53" t="e">
        <f>AA692-AB692-VLOOKUP(C692, Вчера_Конвасэл!C:BL, 21, FALSE)</f>
        <v>#N/A</v>
      </c>
      <c r="AX692" s="53" t="e">
        <f>AC692-AD692-VLOOKUP(C692, Вчера_Конвасэл!C:BL, 23, FALSE)</f>
        <v>#N/A</v>
      </c>
      <c r="AY692" s="53" t="e">
        <f>VLOOKUP(C692, Вчера_Конвасэл!C:BL, 26, FALSE)+F692-Z692-AD692-AG692</f>
        <v>#N/A</v>
      </c>
      <c r="AZ692" s="53" t="e">
        <f>AE692-VLOOKUP(C692, Вчера_Конвасэл!C:BL, 25, FALSE)</f>
        <v>#N/A</v>
      </c>
    </row>
    <row r="693" spans="1:52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3">
        <f t="shared" si="21"/>
        <v>0</v>
      </c>
      <c r="AJ693" s="53">
        <f t="shared" si="22"/>
        <v>0</v>
      </c>
      <c r="AK693" s="53" t="str">
        <f>IF(ISNA(VLOOKUP(C693,Вчера_Конвасэл!C:C, 1, FALSE)),"ошибка",0)</f>
        <v>ошибка</v>
      </c>
      <c r="AL693" s="55"/>
      <c r="AM693" s="53" t="e">
        <f>D693-VLOOKUP(C693, Вчера_Конвасэл!C:BL, 2, FALSE)</f>
        <v>#N/A</v>
      </c>
      <c r="AN693" s="53" t="e">
        <f>E693-F693-VLOOKUP(C693, Вчера_Конвасэл!C:BL, 3, FALSE)</f>
        <v>#N/A</v>
      </c>
      <c r="AO693" s="53" t="e">
        <f>K693-L693-VLOOKUP(C693, Вчера_Конвасэл!C:BL, 5, FALSE)</f>
        <v>#N/A</v>
      </c>
      <c r="AP693" s="53" t="e">
        <f>M693-N693-VLOOKUP(C693, Вчера_Конвасэл!C:BL, 7, FALSE)</f>
        <v>#N/A</v>
      </c>
      <c r="AQ693" s="53" t="e">
        <f>O693-P693-VLOOKUP(C693, Вчера_Конвасэл!C:BL, 9, FALSE)</f>
        <v>#N/A</v>
      </c>
      <c r="AR693" s="53" t="e">
        <f>Q693-R693-VLOOKUP(C693, Вчера_Конвасэл!C:BL, 11, FALSE)</f>
        <v>#N/A</v>
      </c>
      <c r="AS693" s="53" t="e">
        <f>S693-T693-VLOOKUP(C693, Вчера_Конвасэл!C:BL, 13, FALSE)</f>
        <v>#N/A</v>
      </c>
      <c r="AT693" s="53" t="e">
        <f>U693-V693-VLOOKUP(C693, Вчера_Конвасэл!C:BL, 15, FALSE)</f>
        <v>#N/A</v>
      </c>
      <c r="AU693" s="53" t="e">
        <f>W693-X693-VLOOKUP(C693, Вчера_Конвасэл!C:BL, 17, FALSE)</f>
        <v>#N/A</v>
      </c>
      <c r="AV693" s="53" t="e">
        <f>Y693-Z693-VLOOKUP(C693, Вчера_Конвасэл!C:BL, 19, FALSE)</f>
        <v>#N/A</v>
      </c>
      <c r="AW693" s="53" t="e">
        <f>AA693-AB693-VLOOKUP(C693, Вчера_Конвасэл!C:BL, 21, FALSE)</f>
        <v>#N/A</v>
      </c>
      <c r="AX693" s="53" t="e">
        <f>AC693-AD693-VLOOKUP(C693, Вчера_Конвасэл!C:BL, 23, FALSE)</f>
        <v>#N/A</v>
      </c>
      <c r="AY693" s="53" t="e">
        <f>VLOOKUP(C693, Вчера_Конвасэл!C:BL, 26, FALSE)+F693-Z693-AD693-AG693</f>
        <v>#N/A</v>
      </c>
      <c r="AZ693" s="53" t="e">
        <f>AE693-VLOOKUP(C693, Вчера_Конвасэл!C:BL, 25, FALSE)</f>
        <v>#N/A</v>
      </c>
    </row>
    <row r="694" spans="1:52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3">
        <f t="shared" si="21"/>
        <v>0</v>
      </c>
      <c r="AJ694" s="53">
        <f t="shared" si="22"/>
        <v>0</v>
      </c>
      <c r="AK694" s="53" t="str">
        <f>IF(ISNA(VLOOKUP(C694,Вчера_Конвасэл!C:C, 1, FALSE)),"ошибка",0)</f>
        <v>ошибка</v>
      </c>
      <c r="AL694" s="55"/>
      <c r="AM694" s="53" t="e">
        <f>D694-VLOOKUP(C694, Вчера_Конвасэл!C:BL, 2, FALSE)</f>
        <v>#N/A</v>
      </c>
      <c r="AN694" s="53" t="e">
        <f>E694-F694-VLOOKUP(C694, Вчера_Конвасэл!C:BL, 3, FALSE)</f>
        <v>#N/A</v>
      </c>
      <c r="AO694" s="53" t="e">
        <f>K694-L694-VLOOKUP(C694, Вчера_Конвасэл!C:BL, 5, FALSE)</f>
        <v>#N/A</v>
      </c>
      <c r="AP694" s="53" t="e">
        <f>M694-N694-VLOOKUP(C694, Вчера_Конвасэл!C:BL, 7, FALSE)</f>
        <v>#N/A</v>
      </c>
      <c r="AQ694" s="53" t="e">
        <f>O694-P694-VLOOKUP(C694, Вчера_Конвасэл!C:BL, 9, FALSE)</f>
        <v>#N/A</v>
      </c>
      <c r="AR694" s="53" t="e">
        <f>Q694-R694-VLOOKUP(C694, Вчера_Конвасэл!C:BL, 11, FALSE)</f>
        <v>#N/A</v>
      </c>
      <c r="AS694" s="53" t="e">
        <f>S694-T694-VLOOKUP(C694, Вчера_Конвасэл!C:BL, 13, FALSE)</f>
        <v>#N/A</v>
      </c>
      <c r="AT694" s="53" t="e">
        <f>U694-V694-VLOOKUP(C694, Вчера_Конвасэл!C:BL, 15, FALSE)</f>
        <v>#N/A</v>
      </c>
      <c r="AU694" s="53" t="e">
        <f>W694-X694-VLOOKUP(C694, Вчера_Конвасэл!C:BL, 17, FALSE)</f>
        <v>#N/A</v>
      </c>
      <c r="AV694" s="53" t="e">
        <f>Y694-Z694-VLOOKUP(C694, Вчера_Конвасэл!C:BL, 19, FALSE)</f>
        <v>#N/A</v>
      </c>
      <c r="AW694" s="53" t="e">
        <f>AA694-AB694-VLOOKUP(C694, Вчера_Конвасэл!C:BL, 21, FALSE)</f>
        <v>#N/A</v>
      </c>
      <c r="AX694" s="53" t="e">
        <f>AC694-AD694-VLOOKUP(C694, Вчера_Конвасэл!C:BL, 23, FALSE)</f>
        <v>#N/A</v>
      </c>
      <c r="AY694" s="53" t="e">
        <f>VLOOKUP(C694, Вчера_Конвасэл!C:BL, 26, FALSE)+F694-Z694-AD694-AG694</f>
        <v>#N/A</v>
      </c>
      <c r="AZ694" s="53" t="e">
        <f>AE694-VLOOKUP(C694, Вчера_Конвасэл!C:BL, 25, FALSE)</f>
        <v>#N/A</v>
      </c>
    </row>
    <row r="695" spans="1:52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3">
        <f t="shared" si="21"/>
        <v>0</v>
      </c>
      <c r="AJ695" s="53">
        <f t="shared" si="22"/>
        <v>0</v>
      </c>
      <c r="AK695" s="53" t="str">
        <f>IF(ISNA(VLOOKUP(C695,Вчера_Конвасэл!C:C, 1, FALSE)),"ошибка",0)</f>
        <v>ошибка</v>
      </c>
      <c r="AL695" s="55"/>
      <c r="AM695" s="53" t="e">
        <f>D695-VLOOKUP(C695, Вчера_Конвасэл!C:BL, 2, FALSE)</f>
        <v>#N/A</v>
      </c>
      <c r="AN695" s="53" t="e">
        <f>E695-F695-VLOOKUP(C695, Вчера_Конвасэл!C:BL, 3, FALSE)</f>
        <v>#N/A</v>
      </c>
      <c r="AO695" s="53" t="e">
        <f>K695-L695-VLOOKUP(C695, Вчера_Конвасэл!C:BL, 5, FALSE)</f>
        <v>#N/A</v>
      </c>
      <c r="AP695" s="53" t="e">
        <f>M695-N695-VLOOKUP(C695, Вчера_Конвасэл!C:BL, 7, FALSE)</f>
        <v>#N/A</v>
      </c>
      <c r="AQ695" s="53" t="e">
        <f>O695-P695-VLOOKUP(C695, Вчера_Конвасэл!C:BL, 9, FALSE)</f>
        <v>#N/A</v>
      </c>
      <c r="AR695" s="53" t="e">
        <f>Q695-R695-VLOOKUP(C695, Вчера_Конвасэл!C:BL, 11, FALSE)</f>
        <v>#N/A</v>
      </c>
      <c r="AS695" s="53" t="e">
        <f>S695-T695-VLOOKUP(C695, Вчера_Конвасэл!C:BL, 13, FALSE)</f>
        <v>#N/A</v>
      </c>
      <c r="AT695" s="53" t="e">
        <f>U695-V695-VLOOKUP(C695, Вчера_Конвасэл!C:BL, 15, FALSE)</f>
        <v>#N/A</v>
      </c>
      <c r="AU695" s="53" t="e">
        <f>W695-X695-VLOOKUP(C695, Вчера_Конвасэл!C:BL, 17, FALSE)</f>
        <v>#N/A</v>
      </c>
      <c r="AV695" s="53" t="e">
        <f>Y695-Z695-VLOOKUP(C695, Вчера_Конвасэл!C:BL, 19, FALSE)</f>
        <v>#N/A</v>
      </c>
      <c r="AW695" s="53" t="e">
        <f>AA695-AB695-VLOOKUP(C695, Вчера_Конвасэл!C:BL, 21, FALSE)</f>
        <v>#N/A</v>
      </c>
      <c r="AX695" s="53" t="e">
        <f>AC695-AD695-VLOOKUP(C695, Вчера_Конвасэл!C:BL, 23, FALSE)</f>
        <v>#N/A</v>
      </c>
      <c r="AY695" s="53" t="e">
        <f>VLOOKUP(C695, Вчера_Конвасэл!C:BL, 26, FALSE)+F695-Z695-AD695-AG695</f>
        <v>#N/A</v>
      </c>
      <c r="AZ695" s="53" t="e">
        <f>AE695-VLOOKUP(C695, Вчера_Конвасэл!C:BL, 25, FALSE)</f>
        <v>#N/A</v>
      </c>
    </row>
    <row r="696" spans="1:52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3">
        <f t="shared" si="21"/>
        <v>0</v>
      </c>
      <c r="AJ696" s="53">
        <f t="shared" si="22"/>
        <v>0</v>
      </c>
      <c r="AK696" s="53" t="str">
        <f>IF(ISNA(VLOOKUP(C696,Вчера_Конвасэл!C:C, 1, FALSE)),"ошибка",0)</f>
        <v>ошибка</v>
      </c>
      <c r="AL696" s="55"/>
      <c r="AM696" s="53" t="e">
        <f>D696-VLOOKUP(C696, Вчера_Конвасэл!C:BL, 2, FALSE)</f>
        <v>#N/A</v>
      </c>
      <c r="AN696" s="53" t="e">
        <f>E696-F696-VLOOKUP(C696, Вчера_Конвасэл!C:BL, 3, FALSE)</f>
        <v>#N/A</v>
      </c>
      <c r="AO696" s="53" t="e">
        <f>K696-L696-VLOOKUP(C696, Вчера_Конвасэл!C:BL, 5, FALSE)</f>
        <v>#N/A</v>
      </c>
      <c r="AP696" s="53" t="e">
        <f>M696-N696-VLOOKUP(C696, Вчера_Конвасэл!C:BL, 7, FALSE)</f>
        <v>#N/A</v>
      </c>
      <c r="AQ696" s="53" t="e">
        <f>O696-P696-VLOOKUP(C696, Вчера_Конвасэл!C:BL, 9, FALSE)</f>
        <v>#N/A</v>
      </c>
      <c r="AR696" s="53" t="e">
        <f>Q696-R696-VLOOKUP(C696, Вчера_Конвасэл!C:BL, 11, FALSE)</f>
        <v>#N/A</v>
      </c>
      <c r="AS696" s="53" t="e">
        <f>S696-T696-VLOOKUP(C696, Вчера_Конвасэл!C:BL, 13, FALSE)</f>
        <v>#N/A</v>
      </c>
      <c r="AT696" s="53" t="e">
        <f>U696-V696-VLOOKUP(C696, Вчера_Конвасэл!C:BL, 15, FALSE)</f>
        <v>#N/A</v>
      </c>
      <c r="AU696" s="53" t="e">
        <f>W696-X696-VLOOKUP(C696, Вчера_Конвасэл!C:BL, 17, FALSE)</f>
        <v>#N/A</v>
      </c>
      <c r="AV696" s="53" t="e">
        <f>Y696-Z696-VLOOKUP(C696, Вчера_Конвасэл!C:BL, 19, FALSE)</f>
        <v>#N/A</v>
      </c>
      <c r="AW696" s="53" t="e">
        <f>AA696-AB696-VLOOKUP(C696, Вчера_Конвасэл!C:BL, 21, FALSE)</f>
        <v>#N/A</v>
      </c>
      <c r="AX696" s="53" t="e">
        <f>AC696-AD696-VLOOKUP(C696, Вчера_Конвасэл!C:BL, 23, FALSE)</f>
        <v>#N/A</v>
      </c>
      <c r="AY696" s="53" t="e">
        <f>VLOOKUP(C696, Вчера_Конвасэл!C:BL, 26, FALSE)+F696-Z696-AD696-AG696</f>
        <v>#N/A</v>
      </c>
      <c r="AZ696" s="53" t="e">
        <f>AE696-VLOOKUP(C696, Вчера_Конвасэл!C:BL, 25, FALSE)</f>
        <v>#N/A</v>
      </c>
    </row>
    <row r="697" spans="1:52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3">
        <f t="shared" si="21"/>
        <v>0</v>
      </c>
      <c r="AJ697" s="53">
        <f t="shared" si="22"/>
        <v>0</v>
      </c>
      <c r="AK697" s="53" t="str">
        <f>IF(ISNA(VLOOKUP(C697,Вчера_Конвасэл!C:C, 1, FALSE)),"ошибка",0)</f>
        <v>ошибка</v>
      </c>
      <c r="AL697" s="55"/>
      <c r="AM697" s="53" t="e">
        <f>D697-VLOOKUP(C697, Вчера_Конвасэл!C:BL, 2, FALSE)</f>
        <v>#N/A</v>
      </c>
      <c r="AN697" s="53" t="e">
        <f>E697-F697-VLOOKUP(C697, Вчера_Конвасэл!C:BL, 3, FALSE)</f>
        <v>#N/A</v>
      </c>
      <c r="AO697" s="53" t="e">
        <f>K697-L697-VLOOKUP(C697, Вчера_Конвасэл!C:BL, 5, FALSE)</f>
        <v>#N/A</v>
      </c>
      <c r="AP697" s="53" t="e">
        <f>M697-N697-VLOOKUP(C697, Вчера_Конвасэл!C:BL, 7, FALSE)</f>
        <v>#N/A</v>
      </c>
      <c r="AQ697" s="53" t="e">
        <f>O697-P697-VLOOKUP(C697, Вчера_Конвасэл!C:BL, 9, FALSE)</f>
        <v>#N/A</v>
      </c>
      <c r="AR697" s="53" t="e">
        <f>Q697-R697-VLOOKUP(C697, Вчера_Конвасэл!C:BL, 11, FALSE)</f>
        <v>#N/A</v>
      </c>
      <c r="AS697" s="53" t="e">
        <f>S697-T697-VLOOKUP(C697, Вчера_Конвасэл!C:BL, 13, FALSE)</f>
        <v>#N/A</v>
      </c>
      <c r="AT697" s="53" t="e">
        <f>U697-V697-VLOOKUP(C697, Вчера_Конвасэл!C:BL, 15, FALSE)</f>
        <v>#N/A</v>
      </c>
      <c r="AU697" s="53" t="e">
        <f>W697-X697-VLOOKUP(C697, Вчера_Конвасэл!C:BL, 17, FALSE)</f>
        <v>#N/A</v>
      </c>
      <c r="AV697" s="53" t="e">
        <f>Y697-Z697-VLOOKUP(C697, Вчера_Конвасэл!C:BL, 19, FALSE)</f>
        <v>#N/A</v>
      </c>
      <c r="AW697" s="53" t="e">
        <f>AA697-AB697-VLOOKUP(C697, Вчера_Конвасэл!C:BL, 21, FALSE)</f>
        <v>#N/A</v>
      </c>
      <c r="AX697" s="53" t="e">
        <f>AC697-AD697-VLOOKUP(C697, Вчера_Конвасэл!C:BL, 23, FALSE)</f>
        <v>#N/A</v>
      </c>
      <c r="AY697" s="53" t="e">
        <f>VLOOKUP(C697, Вчера_Конвасэл!C:BL, 26, FALSE)+F697-Z697-AD697-AG697</f>
        <v>#N/A</v>
      </c>
      <c r="AZ697" s="53" t="e">
        <f>AE697-VLOOKUP(C697, Вчера_Конвасэл!C:BL, 25, FALSE)</f>
        <v>#N/A</v>
      </c>
    </row>
    <row r="698" spans="1:52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3">
        <f t="shared" si="21"/>
        <v>0</v>
      </c>
      <c r="AJ698" s="53">
        <f t="shared" si="22"/>
        <v>0</v>
      </c>
      <c r="AK698" s="53" t="str">
        <f>IF(ISNA(VLOOKUP(C698,Вчера_Конвасэл!C:C, 1, FALSE)),"ошибка",0)</f>
        <v>ошибка</v>
      </c>
      <c r="AL698" s="55"/>
      <c r="AM698" s="53" t="e">
        <f>D698-VLOOKUP(C698, Вчера_Конвасэл!C:BL, 2, FALSE)</f>
        <v>#N/A</v>
      </c>
      <c r="AN698" s="53" t="e">
        <f>E698-F698-VLOOKUP(C698, Вчера_Конвасэл!C:BL, 3, FALSE)</f>
        <v>#N/A</v>
      </c>
      <c r="AO698" s="53" t="e">
        <f>K698-L698-VLOOKUP(C698, Вчера_Конвасэл!C:BL, 5, FALSE)</f>
        <v>#N/A</v>
      </c>
      <c r="AP698" s="53" t="e">
        <f>M698-N698-VLOOKUP(C698, Вчера_Конвасэл!C:BL, 7, FALSE)</f>
        <v>#N/A</v>
      </c>
      <c r="AQ698" s="53" t="e">
        <f>O698-P698-VLOOKUP(C698, Вчера_Конвасэл!C:BL, 9, FALSE)</f>
        <v>#N/A</v>
      </c>
      <c r="AR698" s="53" t="e">
        <f>Q698-R698-VLOOKUP(C698, Вчера_Конвасэл!C:BL, 11, FALSE)</f>
        <v>#N/A</v>
      </c>
      <c r="AS698" s="53" t="e">
        <f>S698-T698-VLOOKUP(C698, Вчера_Конвасэл!C:BL, 13, FALSE)</f>
        <v>#N/A</v>
      </c>
      <c r="AT698" s="53" t="e">
        <f>U698-V698-VLOOKUP(C698, Вчера_Конвасэл!C:BL, 15, FALSE)</f>
        <v>#N/A</v>
      </c>
      <c r="AU698" s="53" t="e">
        <f>W698-X698-VLOOKUP(C698, Вчера_Конвасэл!C:BL, 17, FALSE)</f>
        <v>#N/A</v>
      </c>
      <c r="AV698" s="53" t="e">
        <f>Y698-Z698-VLOOKUP(C698, Вчера_Конвасэл!C:BL, 19, FALSE)</f>
        <v>#N/A</v>
      </c>
      <c r="AW698" s="53" t="e">
        <f>AA698-AB698-VLOOKUP(C698, Вчера_Конвасэл!C:BL, 21, FALSE)</f>
        <v>#N/A</v>
      </c>
      <c r="AX698" s="53" t="e">
        <f>AC698-AD698-VLOOKUP(C698, Вчера_Конвасэл!C:BL, 23, FALSE)</f>
        <v>#N/A</v>
      </c>
      <c r="AY698" s="53" t="e">
        <f>VLOOKUP(C698, Вчера_Конвасэл!C:BL, 26, FALSE)+F698-Z698-AD698-AG698</f>
        <v>#N/A</v>
      </c>
      <c r="AZ698" s="53" t="e">
        <f>AE698-VLOOKUP(C698, Вчера_Конвасэл!C:BL, 25, FALSE)</f>
        <v>#N/A</v>
      </c>
    </row>
    <row r="699" spans="1:52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3">
        <f t="shared" si="21"/>
        <v>0</v>
      </c>
      <c r="AJ699" s="53">
        <f t="shared" si="22"/>
        <v>0</v>
      </c>
      <c r="AK699" s="53" t="str">
        <f>IF(ISNA(VLOOKUP(C699,Вчера_Конвасэл!C:C, 1, FALSE)),"ошибка",0)</f>
        <v>ошибка</v>
      </c>
      <c r="AL699" s="55"/>
      <c r="AM699" s="53" t="e">
        <f>D699-VLOOKUP(C699, Вчера_Конвасэл!C:BL, 2, FALSE)</f>
        <v>#N/A</v>
      </c>
      <c r="AN699" s="53" t="e">
        <f>E699-F699-VLOOKUP(C699, Вчера_Конвасэл!C:BL, 3, FALSE)</f>
        <v>#N/A</v>
      </c>
      <c r="AO699" s="53" t="e">
        <f>K699-L699-VLOOKUP(C699, Вчера_Конвасэл!C:BL, 5, FALSE)</f>
        <v>#N/A</v>
      </c>
      <c r="AP699" s="53" t="e">
        <f>M699-N699-VLOOKUP(C699, Вчера_Конвасэл!C:BL, 7, FALSE)</f>
        <v>#N/A</v>
      </c>
      <c r="AQ699" s="53" t="e">
        <f>O699-P699-VLOOKUP(C699, Вчера_Конвасэл!C:BL, 9, FALSE)</f>
        <v>#N/A</v>
      </c>
      <c r="AR699" s="53" t="e">
        <f>Q699-R699-VLOOKUP(C699, Вчера_Конвасэл!C:BL, 11, FALSE)</f>
        <v>#N/A</v>
      </c>
      <c r="AS699" s="53" t="e">
        <f>S699-T699-VLOOKUP(C699, Вчера_Конвасэл!C:BL, 13, FALSE)</f>
        <v>#N/A</v>
      </c>
      <c r="AT699" s="53" t="e">
        <f>U699-V699-VLOOKUP(C699, Вчера_Конвасэл!C:BL, 15, FALSE)</f>
        <v>#N/A</v>
      </c>
      <c r="AU699" s="53" t="e">
        <f>W699-X699-VLOOKUP(C699, Вчера_Конвасэл!C:BL, 17, FALSE)</f>
        <v>#N/A</v>
      </c>
      <c r="AV699" s="53" t="e">
        <f>Y699-Z699-VLOOKUP(C699, Вчера_Конвасэл!C:BL, 19, FALSE)</f>
        <v>#N/A</v>
      </c>
      <c r="AW699" s="53" t="e">
        <f>AA699-AB699-VLOOKUP(C699, Вчера_Конвасэл!C:BL, 21, FALSE)</f>
        <v>#N/A</v>
      </c>
      <c r="AX699" s="53" t="e">
        <f>AC699-AD699-VLOOKUP(C699, Вчера_Конвасэл!C:BL, 23, FALSE)</f>
        <v>#N/A</v>
      </c>
      <c r="AY699" s="53" t="e">
        <f>VLOOKUP(C699, Вчера_Конвасэл!C:BL, 26, FALSE)+F699-Z699-AD699-AG699</f>
        <v>#N/A</v>
      </c>
      <c r="AZ699" s="53" t="e">
        <f>AE699-VLOOKUP(C699, Вчера_Конвасэл!C:BL, 25, FALSE)</f>
        <v>#N/A</v>
      </c>
    </row>
    <row r="700" spans="1:52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3">
        <f t="shared" si="21"/>
        <v>0</v>
      </c>
      <c r="AJ700" s="53">
        <f t="shared" si="22"/>
        <v>0</v>
      </c>
      <c r="AK700" s="53" t="str">
        <f>IF(ISNA(VLOOKUP(C700,Вчера_Конвасэл!C:C, 1, FALSE)),"ошибка",0)</f>
        <v>ошибка</v>
      </c>
      <c r="AL700" s="55"/>
      <c r="AM700" s="53" t="e">
        <f>D700-VLOOKUP(C700, Вчера_Конвасэл!C:BL, 2, FALSE)</f>
        <v>#N/A</v>
      </c>
      <c r="AN700" s="53" t="e">
        <f>E700-F700-VLOOKUP(C700, Вчера_Конвасэл!C:BL, 3, FALSE)</f>
        <v>#N/A</v>
      </c>
      <c r="AO700" s="53" t="e">
        <f>K700-L700-VLOOKUP(C700, Вчера_Конвасэл!C:BL, 5, FALSE)</f>
        <v>#N/A</v>
      </c>
      <c r="AP700" s="53" t="e">
        <f>M700-N700-VLOOKUP(C700, Вчера_Конвасэл!C:BL, 7, FALSE)</f>
        <v>#N/A</v>
      </c>
      <c r="AQ700" s="53" t="e">
        <f>O700-P700-VLOOKUP(C700, Вчера_Конвасэл!C:BL, 9, FALSE)</f>
        <v>#N/A</v>
      </c>
      <c r="AR700" s="53" t="e">
        <f>Q700-R700-VLOOKUP(C700, Вчера_Конвасэл!C:BL, 11, FALSE)</f>
        <v>#N/A</v>
      </c>
      <c r="AS700" s="53" t="e">
        <f>S700-T700-VLOOKUP(C700, Вчера_Конвасэл!C:BL, 13, FALSE)</f>
        <v>#N/A</v>
      </c>
      <c r="AT700" s="53" t="e">
        <f>U700-V700-VLOOKUP(C700, Вчера_Конвасэл!C:BL, 15, FALSE)</f>
        <v>#N/A</v>
      </c>
      <c r="AU700" s="53" t="e">
        <f>W700-X700-VLOOKUP(C700, Вчера_Конвасэл!C:BL, 17, FALSE)</f>
        <v>#N/A</v>
      </c>
      <c r="AV700" s="53" t="e">
        <f>Y700-Z700-VLOOKUP(C700, Вчера_Конвасэл!C:BL, 19, FALSE)</f>
        <v>#N/A</v>
      </c>
      <c r="AW700" s="53" t="e">
        <f>AA700-AB700-VLOOKUP(C700, Вчера_Конвасэл!C:BL, 21, FALSE)</f>
        <v>#N/A</v>
      </c>
      <c r="AX700" s="53" t="e">
        <f>AC700-AD700-VLOOKUP(C700, Вчера_Конвасэл!C:BL, 23, FALSE)</f>
        <v>#N/A</v>
      </c>
      <c r="AY700" s="53" t="e">
        <f>VLOOKUP(C700, Вчера_Конвасэл!C:BL, 26, FALSE)+F700-Z700-AD700-AG700</f>
        <v>#N/A</v>
      </c>
      <c r="AZ700" s="53" t="e">
        <f>AE700-VLOOKUP(C700, Вчера_Конвасэл!C:BL, 25, FALSE)</f>
        <v>#N/A</v>
      </c>
    </row>
    <row r="701" spans="1:52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3">
        <f t="shared" si="21"/>
        <v>0</v>
      </c>
      <c r="AJ701" s="53">
        <f t="shared" si="22"/>
        <v>0</v>
      </c>
      <c r="AK701" s="53" t="str">
        <f>IF(ISNA(VLOOKUP(C701,Вчера_Конвасэл!C:C, 1, FALSE)),"ошибка",0)</f>
        <v>ошибка</v>
      </c>
      <c r="AL701" s="55"/>
      <c r="AM701" s="53" t="e">
        <f>D701-VLOOKUP(C701, Вчера_Конвасэл!C:BL, 2, FALSE)</f>
        <v>#N/A</v>
      </c>
      <c r="AN701" s="53" t="e">
        <f>E701-F701-VLOOKUP(C701, Вчера_Конвасэл!C:BL, 3, FALSE)</f>
        <v>#N/A</v>
      </c>
      <c r="AO701" s="53" t="e">
        <f>K701-L701-VLOOKUP(C701, Вчера_Конвасэл!C:BL, 5, FALSE)</f>
        <v>#N/A</v>
      </c>
      <c r="AP701" s="53" t="e">
        <f>M701-N701-VLOOKUP(C701, Вчера_Конвасэл!C:BL, 7, FALSE)</f>
        <v>#N/A</v>
      </c>
      <c r="AQ701" s="53" t="e">
        <f>O701-P701-VLOOKUP(C701, Вчера_Конвасэл!C:BL, 9, FALSE)</f>
        <v>#N/A</v>
      </c>
      <c r="AR701" s="53" t="e">
        <f>Q701-R701-VLOOKUP(C701, Вчера_Конвасэл!C:BL, 11, FALSE)</f>
        <v>#N/A</v>
      </c>
      <c r="AS701" s="53" t="e">
        <f>S701-T701-VLOOKUP(C701, Вчера_Конвасэл!C:BL, 13, FALSE)</f>
        <v>#N/A</v>
      </c>
      <c r="AT701" s="53" t="e">
        <f>U701-V701-VLOOKUP(C701, Вчера_Конвасэл!C:BL, 15, FALSE)</f>
        <v>#N/A</v>
      </c>
      <c r="AU701" s="53" t="e">
        <f>W701-X701-VLOOKUP(C701, Вчера_Конвасэл!C:BL, 17, FALSE)</f>
        <v>#N/A</v>
      </c>
      <c r="AV701" s="53" t="e">
        <f>Y701-Z701-VLOOKUP(C701, Вчера_Конвасэл!C:BL, 19, FALSE)</f>
        <v>#N/A</v>
      </c>
      <c r="AW701" s="53" t="e">
        <f>AA701-AB701-VLOOKUP(C701, Вчера_Конвасэл!C:BL, 21, FALSE)</f>
        <v>#N/A</v>
      </c>
      <c r="AX701" s="53" t="e">
        <f>AC701-AD701-VLOOKUP(C701, Вчера_Конвасэл!C:BL, 23, FALSE)</f>
        <v>#N/A</v>
      </c>
      <c r="AY701" s="53" t="e">
        <f>VLOOKUP(C701, Вчера_Конвасэл!C:BL, 26, FALSE)+F701-Z701-AD701-AG701</f>
        <v>#N/A</v>
      </c>
      <c r="AZ701" s="53" t="e">
        <f>AE701-VLOOKUP(C701, Вчера_Конвасэл!C:BL, 25, FALSE)</f>
        <v>#N/A</v>
      </c>
    </row>
    <row r="702" spans="1:52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3">
        <f t="shared" si="21"/>
        <v>0</v>
      </c>
      <c r="AJ702" s="53">
        <f t="shared" si="22"/>
        <v>0</v>
      </c>
      <c r="AK702" s="53" t="str">
        <f>IF(ISNA(VLOOKUP(C702,Вчера_Конвасэл!C:C, 1, FALSE)),"ошибка",0)</f>
        <v>ошибка</v>
      </c>
      <c r="AL702" s="55"/>
      <c r="AM702" s="53" t="e">
        <f>D702-VLOOKUP(C702, Вчера_Конвасэл!C:BL, 2, FALSE)</f>
        <v>#N/A</v>
      </c>
      <c r="AN702" s="53" t="e">
        <f>E702-F702-VLOOKUP(C702, Вчера_Конвасэл!C:BL, 3, FALSE)</f>
        <v>#N/A</v>
      </c>
      <c r="AO702" s="53" t="e">
        <f>K702-L702-VLOOKUP(C702, Вчера_Конвасэл!C:BL, 5, FALSE)</f>
        <v>#N/A</v>
      </c>
      <c r="AP702" s="53" t="e">
        <f>M702-N702-VLOOKUP(C702, Вчера_Конвасэл!C:BL, 7, FALSE)</f>
        <v>#N/A</v>
      </c>
      <c r="AQ702" s="53" t="e">
        <f>O702-P702-VLOOKUP(C702, Вчера_Конвасэл!C:BL, 9, FALSE)</f>
        <v>#N/A</v>
      </c>
      <c r="AR702" s="53" t="e">
        <f>Q702-R702-VLOOKUP(C702, Вчера_Конвасэл!C:BL, 11, FALSE)</f>
        <v>#N/A</v>
      </c>
      <c r="AS702" s="53" t="e">
        <f>S702-T702-VLOOKUP(C702, Вчера_Конвасэл!C:BL, 13, FALSE)</f>
        <v>#N/A</v>
      </c>
      <c r="AT702" s="53" t="e">
        <f>U702-V702-VLOOKUP(C702, Вчера_Конвасэл!C:BL, 15, FALSE)</f>
        <v>#N/A</v>
      </c>
      <c r="AU702" s="53" t="e">
        <f>W702-X702-VLOOKUP(C702, Вчера_Конвасэл!C:BL, 17, FALSE)</f>
        <v>#N/A</v>
      </c>
      <c r="AV702" s="53" t="e">
        <f>Y702-Z702-VLOOKUP(C702, Вчера_Конвасэл!C:BL, 19, FALSE)</f>
        <v>#N/A</v>
      </c>
      <c r="AW702" s="53" t="e">
        <f>AA702-AB702-VLOOKUP(C702, Вчера_Конвасэл!C:BL, 21, FALSE)</f>
        <v>#N/A</v>
      </c>
      <c r="AX702" s="53" t="e">
        <f>AC702-AD702-VLOOKUP(C702, Вчера_Конвасэл!C:BL, 23, FALSE)</f>
        <v>#N/A</v>
      </c>
      <c r="AY702" s="53" t="e">
        <f>VLOOKUP(C702, Вчера_Конвасэл!C:BL, 26, FALSE)+F702-Z702-AD702-AG702</f>
        <v>#N/A</v>
      </c>
      <c r="AZ702" s="53" t="e">
        <f>AE702-VLOOKUP(C702, Вчера_Конвасэл!C:BL, 25, FALSE)</f>
        <v>#N/A</v>
      </c>
    </row>
    <row r="703" spans="1:52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3">
        <f t="shared" si="21"/>
        <v>0</v>
      </c>
      <c r="AJ703" s="53">
        <f t="shared" si="22"/>
        <v>0</v>
      </c>
      <c r="AK703" s="53" t="str">
        <f>IF(ISNA(VLOOKUP(C703,Вчера_Конвасэл!C:C, 1, FALSE)),"ошибка",0)</f>
        <v>ошибка</v>
      </c>
      <c r="AL703" s="55"/>
      <c r="AM703" s="53" t="e">
        <f>D703-VLOOKUP(C703, Вчера_Конвасэл!C:BL, 2, FALSE)</f>
        <v>#N/A</v>
      </c>
      <c r="AN703" s="53" t="e">
        <f>E703-F703-VLOOKUP(C703, Вчера_Конвасэл!C:BL, 3, FALSE)</f>
        <v>#N/A</v>
      </c>
      <c r="AO703" s="53" t="e">
        <f>K703-L703-VLOOKUP(C703, Вчера_Конвасэл!C:BL, 5, FALSE)</f>
        <v>#N/A</v>
      </c>
      <c r="AP703" s="53" t="e">
        <f>M703-N703-VLOOKUP(C703, Вчера_Конвасэл!C:BL, 7, FALSE)</f>
        <v>#N/A</v>
      </c>
      <c r="AQ703" s="53" t="e">
        <f>O703-P703-VLOOKUP(C703, Вчера_Конвасэл!C:BL, 9, FALSE)</f>
        <v>#N/A</v>
      </c>
      <c r="AR703" s="53" t="e">
        <f>Q703-R703-VLOOKUP(C703, Вчера_Конвасэл!C:BL, 11, FALSE)</f>
        <v>#N/A</v>
      </c>
      <c r="AS703" s="53" t="e">
        <f>S703-T703-VLOOKUP(C703, Вчера_Конвасэл!C:BL, 13, FALSE)</f>
        <v>#N/A</v>
      </c>
      <c r="AT703" s="53" t="e">
        <f>U703-V703-VLOOKUP(C703, Вчера_Конвасэл!C:BL, 15, FALSE)</f>
        <v>#N/A</v>
      </c>
      <c r="AU703" s="53" t="e">
        <f>W703-X703-VLOOKUP(C703, Вчера_Конвасэл!C:BL, 17, FALSE)</f>
        <v>#N/A</v>
      </c>
      <c r="AV703" s="53" t="e">
        <f>Y703-Z703-VLOOKUP(C703, Вчера_Конвасэл!C:BL, 19, FALSE)</f>
        <v>#N/A</v>
      </c>
      <c r="AW703" s="53" t="e">
        <f>AA703-AB703-VLOOKUP(C703, Вчера_Конвасэл!C:BL, 21, FALSE)</f>
        <v>#N/A</v>
      </c>
      <c r="AX703" s="53" t="e">
        <f>AC703-AD703-VLOOKUP(C703, Вчера_Конвасэл!C:BL, 23, FALSE)</f>
        <v>#N/A</v>
      </c>
      <c r="AY703" s="53" t="e">
        <f>VLOOKUP(C703, Вчера_Конвасэл!C:BL, 26, FALSE)+F703-Z703-AD703-AG703</f>
        <v>#N/A</v>
      </c>
      <c r="AZ703" s="53" t="e">
        <f>AE703-VLOOKUP(C703, Вчера_Конвасэл!C:BL, 25, FALSE)</f>
        <v>#N/A</v>
      </c>
    </row>
    <row r="704" spans="1:52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3">
        <f t="shared" si="21"/>
        <v>0</v>
      </c>
      <c r="AJ704" s="53">
        <f t="shared" si="22"/>
        <v>0</v>
      </c>
      <c r="AK704" s="53" t="str">
        <f>IF(ISNA(VLOOKUP(C704,Вчера_Конвасэл!C:C, 1, FALSE)),"ошибка",0)</f>
        <v>ошибка</v>
      </c>
      <c r="AL704" s="55"/>
      <c r="AM704" s="53" t="e">
        <f>D704-VLOOKUP(C704, Вчера_Конвасэл!C:BL, 2, FALSE)</f>
        <v>#N/A</v>
      </c>
      <c r="AN704" s="53" t="e">
        <f>E704-F704-VLOOKUP(C704, Вчера_Конвасэл!C:BL, 3, FALSE)</f>
        <v>#N/A</v>
      </c>
      <c r="AO704" s="53" t="e">
        <f>K704-L704-VLOOKUP(C704, Вчера_Конвасэл!C:BL, 5, FALSE)</f>
        <v>#N/A</v>
      </c>
      <c r="AP704" s="53" t="e">
        <f>M704-N704-VLOOKUP(C704, Вчера_Конвасэл!C:BL, 7, FALSE)</f>
        <v>#N/A</v>
      </c>
      <c r="AQ704" s="53" t="e">
        <f>O704-P704-VLOOKUP(C704, Вчера_Конвасэл!C:BL, 9, FALSE)</f>
        <v>#N/A</v>
      </c>
      <c r="AR704" s="53" t="e">
        <f>Q704-R704-VLOOKUP(C704, Вчера_Конвасэл!C:BL, 11, FALSE)</f>
        <v>#N/A</v>
      </c>
      <c r="AS704" s="53" t="e">
        <f>S704-T704-VLOOKUP(C704, Вчера_Конвасэл!C:BL, 13, FALSE)</f>
        <v>#N/A</v>
      </c>
      <c r="AT704" s="53" t="e">
        <f>U704-V704-VLOOKUP(C704, Вчера_Конвасэл!C:BL, 15, FALSE)</f>
        <v>#N/A</v>
      </c>
      <c r="AU704" s="53" t="e">
        <f>W704-X704-VLOOKUP(C704, Вчера_Конвасэл!C:BL, 17, FALSE)</f>
        <v>#N/A</v>
      </c>
      <c r="AV704" s="53" t="e">
        <f>Y704-Z704-VLOOKUP(C704, Вчера_Конвасэл!C:BL, 19, FALSE)</f>
        <v>#N/A</v>
      </c>
      <c r="AW704" s="53" t="e">
        <f>AA704-AB704-VLOOKUP(C704, Вчера_Конвасэл!C:BL, 21, FALSE)</f>
        <v>#N/A</v>
      </c>
      <c r="AX704" s="53" t="e">
        <f>AC704-AD704-VLOOKUP(C704, Вчера_Конвасэл!C:BL, 23, FALSE)</f>
        <v>#N/A</v>
      </c>
      <c r="AY704" s="53" t="e">
        <f>VLOOKUP(C704, Вчера_Конвасэл!C:BL, 26, FALSE)+F704-Z704-AD704-AG704</f>
        <v>#N/A</v>
      </c>
      <c r="AZ704" s="53" t="e">
        <f>AE704-VLOOKUP(C704, Вчера_Конвасэл!C:BL, 25, FALSE)</f>
        <v>#N/A</v>
      </c>
    </row>
    <row r="705" spans="1:52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3">
        <f t="shared" si="21"/>
        <v>0</v>
      </c>
      <c r="AJ705" s="53">
        <f t="shared" si="22"/>
        <v>0</v>
      </c>
      <c r="AK705" s="53" t="str">
        <f>IF(ISNA(VLOOKUP(C705,Вчера_Конвасэл!C:C, 1, FALSE)),"ошибка",0)</f>
        <v>ошибка</v>
      </c>
      <c r="AL705" s="55"/>
      <c r="AM705" s="53" t="e">
        <f>D705-VLOOKUP(C705, Вчера_Конвасэл!C:BL, 2, FALSE)</f>
        <v>#N/A</v>
      </c>
      <c r="AN705" s="53" t="e">
        <f>E705-F705-VLOOKUP(C705, Вчера_Конвасэл!C:BL, 3, FALSE)</f>
        <v>#N/A</v>
      </c>
      <c r="AO705" s="53" t="e">
        <f>K705-L705-VLOOKUP(C705, Вчера_Конвасэл!C:BL, 5, FALSE)</f>
        <v>#N/A</v>
      </c>
      <c r="AP705" s="53" t="e">
        <f>M705-N705-VLOOKUP(C705, Вчера_Конвасэл!C:BL, 7, FALSE)</f>
        <v>#N/A</v>
      </c>
      <c r="AQ705" s="53" t="e">
        <f>O705-P705-VLOOKUP(C705, Вчера_Конвасэл!C:BL, 9, FALSE)</f>
        <v>#N/A</v>
      </c>
      <c r="AR705" s="53" t="e">
        <f>Q705-R705-VLOOKUP(C705, Вчера_Конвасэл!C:BL, 11, FALSE)</f>
        <v>#N/A</v>
      </c>
      <c r="AS705" s="53" t="e">
        <f>S705-T705-VLOOKUP(C705, Вчера_Конвасэл!C:BL, 13, FALSE)</f>
        <v>#N/A</v>
      </c>
      <c r="AT705" s="53" t="e">
        <f>U705-V705-VLOOKUP(C705, Вчера_Конвасэл!C:BL, 15, FALSE)</f>
        <v>#N/A</v>
      </c>
      <c r="AU705" s="53" t="e">
        <f>W705-X705-VLOOKUP(C705, Вчера_Конвасэл!C:BL, 17, FALSE)</f>
        <v>#N/A</v>
      </c>
      <c r="AV705" s="53" t="e">
        <f>Y705-Z705-VLOOKUP(C705, Вчера_Конвасэл!C:BL, 19, FALSE)</f>
        <v>#N/A</v>
      </c>
      <c r="AW705" s="53" t="e">
        <f>AA705-AB705-VLOOKUP(C705, Вчера_Конвасэл!C:BL, 21, FALSE)</f>
        <v>#N/A</v>
      </c>
      <c r="AX705" s="53" t="e">
        <f>AC705-AD705-VLOOKUP(C705, Вчера_Конвасэл!C:BL, 23, FALSE)</f>
        <v>#N/A</v>
      </c>
      <c r="AY705" s="53" t="e">
        <f>VLOOKUP(C705, Вчера_Конвасэл!C:BL, 26, FALSE)+F705-Z705-AD705-AG705</f>
        <v>#N/A</v>
      </c>
      <c r="AZ705" s="53" t="e">
        <f>AE705-VLOOKUP(C705, Вчера_Конвасэл!C:BL, 25, FALSE)</f>
        <v>#N/A</v>
      </c>
    </row>
    <row r="706" spans="1:52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3">
        <f t="shared" si="21"/>
        <v>0</v>
      </c>
      <c r="AJ706" s="53">
        <f t="shared" si="22"/>
        <v>0</v>
      </c>
      <c r="AK706" s="53" t="str">
        <f>IF(ISNA(VLOOKUP(C706,Вчера_Конвасэл!C:C, 1, FALSE)),"ошибка",0)</f>
        <v>ошибка</v>
      </c>
      <c r="AL706" s="55"/>
      <c r="AM706" s="53" t="e">
        <f>D706-VLOOKUP(C706, Вчера_Конвасэл!C:BL, 2, FALSE)</f>
        <v>#N/A</v>
      </c>
      <c r="AN706" s="53" t="e">
        <f>E706-F706-VLOOKUP(C706, Вчера_Конвасэл!C:BL, 3, FALSE)</f>
        <v>#N/A</v>
      </c>
      <c r="AO706" s="53" t="e">
        <f>K706-L706-VLOOKUP(C706, Вчера_Конвасэл!C:BL, 5, FALSE)</f>
        <v>#N/A</v>
      </c>
      <c r="AP706" s="53" t="e">
        <f>M706-N706-VLOOKUP(C706, Вчера_Конвасэл!C:BL, 7, FALSE)</f>
        <v>#N/A</v>
      </c>
      <c r="AQ706" s="53" t="e">
        <f>O706-P706-VLOOKUP(C706, Вчера_Конвасэл!C:BL, 9, FALSE)</f>
        <v>#N/A</v>
      </c>
      <c r="AR706" s="53" t="e">
        <f>Q706-R706-VLOOKUP(C706, Вчера_Конвасэл!C:BL, 11, FALSE)</f>
        <v>#N/A</v>
      </c>
      <c r="AS706" s="53" t="e">
        <f>S706-T706-VLOOKUP(C706, Вчера_Конвасэл!C:BL, 13, FALSE)</f>
        <v>#N/A</v>
      </c>
      <c r="AT706" s="53" t="e">
        <f>U706-V706-VLOOKUP(C706, Вчера_Конвасэл!C:BL, 15, FALSE)</f>
        <v>#N/A</v>
      </c>
      <c r="AU706" s="53" t="e">
        <f>W706-X706-VLOOKUP(C706, Вчера_Конвасэл!C:BL, 17, FALSE)</f>
        <v>#N/A</v>
      </c>
      <c r="AV706" s="53" t="e">
        <f>Y706-Z706-VLOOKUP(C706, Вчера_Конвасэл!C:BL, 19, FALSE)</f>
        <v>#N/A</v>
      </c>
      <c r="AW706" s="53" t="e">
        <f>AA706-AB706-VLOOKUP(C706, Вчера_Конвасэл!C:BL, 21, FALSE)</f>
        <v>#N/A</v>
      </c>
      <c r="AX706" s="53" t="e">
        <f>AC706-AD706-VLOOKUP(C706, Вчера_Конвасэл!C:BL, 23, FALSE)</f>
        <v>#N/A</v>
      </c>
      <c r="AY706" s="53" t="e">
        <f>VLOOKUP(C706, Вчера_Конвасэл!C:BL, 26, FALSE)+F706-Z706-AD706-AG706</f>
        <v>#N/A</v>
      </c>
      <c r="AZ706" s="53" t="e">
        <f>AE706-VLOOKUP(C706, Вчера_Конвасэл!C:BL, 25, FALSE)</f>
        <v>#N/A</v>
      </c>
    </row>
    <row r="707" spans="1:52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3">
        <f t="shared" si="21"/>
        <v>0</v>
      </c>
      <c r="AJ707" s="53">
        <f t="shared" si="22"/>
        <v>0</v>
      </c>
      <c r="AK707" s="53" t="str">
        <f>IF(ISNA(VLOOKUP(C707,Вчера_Конвасэл!C:C, 1, FALSE)),"ошибка",0)</f>
        <v>ошибка</v>
      </c>
      <c r="AL707" s="55"/>
      <c r="AM707" s="53" t="e">
        <f>D707-VLOOKUP(C707, Вчера_Конвасэл!C:BL, 2, FALSE)</f>
        <v>#N/A</v>
      </c>
      <c r="AN707" s="53" t="e">
        <f>E707-F707-VLOOKUP(C707, Вчера_Конвасэл!C:BL, 3, FALSE)</f>
        <v>#N/A</v>
      </c>
      <c r="AO707" s="53" t="e">
        <f>K707-L707-VLOOKUP(C707, Вчера_Конвасэл!C:BL, 5, FALSE)</f>
        <v>#N/A</v>
      </c>
      <c r="AP707" s="53" t="e">
        <f>M707-N707-VLOOKUP(C707, Вчера_Конвасэл!C:BL, 7, FALSE)</f>
        <v>#N/A</v>
      </c>
      <c r="AQ707" s="53" t="e">
        <f>O707-P707-VLOOKUP(C707, Вчера_Конвасэл!C:BL, 9, FALSE)</f>
        <v>#N/A</v>
      </c>
      <c r="AR707" s="53" t="e">
        <f>Q707-R707-VLOOKUP(C707, Вчера_Конвасэл!C:BL, 11, FALSE)</f>
        <v>#N/A</v>
      </c>
      <c r="AS707" s="53" t="e">
        <f>S707-T707-VLOOKUP(C707, Вчера_Конвасэл!C:BL, 13, FALSE)</f>
        <v>#N/A</v>
      </c>
      <c r="AT707" s="53" t="e">
        <f>U707-V707-VLOOKUP(C707, Вчера_Конвасэл!C:BL, 15, FALSE)</f>
        <v>#N/A</v>
      </c>
      <c r="AU707" s="53" t="e">
        <f>W707-X707-VLOOKUP(C707, Вчера_Конвасэл!C:BL, 17, FALSE)</f>
        <v>#N/A</v>
      </c>
      <c r="AV707" s="53" t="e">
        <f>Y707-Z707-VLOOKUP(C707, Вчера_Конвасэл!C:BL, 19, FALSE)</f>
        <v>#N/A</v>
      </c>
      <c r="AW707" s="53" t="e">
        <f>AA707-AB707-VLOOKUP(C707, Вчера_Конвасэл!C:BL, 21, FALSE)</f>
        <v>#N/A</v>
      </c>
      <c r="AX707" s="53" t="e">
        <f>AC707-AD707-VLOOKUP(C707, Вчера_Конвасэл!C:BL, 23, FALSE)</f>
        <v>#N/A</v>
      </c>
      <c r="AY707" s="53" t="e">
        <f>VLOOKUP(C707, Вчера_Конвасэл!C:BL, 26, FALSE)+F707-Z707-AD707-AG707</f>
        <v>#N/A</v>
      </c>
      <c r="AZ707" s="53" t="e">
        <f>AE707-VLOOKUP(C707, Вчера_Конвасэл!C:BL, 25, FALSE)</f>
        <v>#N/A</v>
      </c>
    </row>
    <row r="708" spans="1:52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3">
        <f t="shared" ref="AI708:AI771" si="23">E708-Y708-AC708</f>
        <v>0</v>
      </c>
      <c r="AJ708" s="53">
        <f t="shared" ref="AJ708:AJ771" si="24">E708-AA708</f>
        <v>0</v>
      </c>
      <c r="AK708" s="53" t="str">
        <f>IF(ISNA(VLOOKUP(C708,Вчера_Конвасэл!C:C, 1, FALSE)),"ошибка",0)</f>
        <v>ошибка</v>
      </c>
      <c r="AL708" s="55"/>
      <c r="AM708" s="53" t="e">
        <f>D708-VLOOKUP(C708, Вчера_Конвасэл!C:BL, 2, FALSE)</f>
        <v>#N/A</v>
      </c>
      <c r="AN708" s="53" t="e">
        <f>E708-F708-VLOOKUP(C708, Вчера_Конвасэл!C:BL, 3, FALSE)</f>
        <v>#N/A</v>
      </c>
      <c r="AO708" s="53" t="e">
        <f>K708-L708-VLOOKUP(C708, Вчера_Конвасэл!C:BL, 5, FALSE)</f>
        <v>#N/A</v>
      </c>
      <c r="AP708" s="53" t="e">
        <f>M708-N708-VLOOKUP(C708, Вчера_Конвасэл!C:BL, 7, FALSE)</f>
        <v>#N/A</v>
      </c>
      <c r="AQ708" s="53" t="e">
        <f>O708-P708-VLOOKUP(C708, Вчера_Конвасэл!C:BL, 9, FALSE)</f>
        <v>#N/A</v>
      </c>
      <c r="AR708" s="53" t="e">
        <f>Q708-R708-VLOOKUP(C708, Вчера_Конвасэл!C:BL, 11, FALSE)</f>
        <v>#N/A</v>
      </c>
      <c r="AS708" s="53" t="e">
        <f>S708-T708-VLOOKUP(C708, Вчера_Конвасэл!C:BL, 13, FALSE)</f>
        <v>#N/A</v>
      </c>
      <c r="AT708" s="53" t="e">
        <f>U708-V708-VLOOKUP(C708, Вчера_Конвасэл!C:BL, 15, FALSE)</f>
        <v>#N/A</v>
      </c>
      <c r="AU708" s="53" t="e">
        <f>W708-X708-VLOOKUP(C708, Вчера_Конвасэл!C:BL, 17, FALSE)</f>
        <v>#N/A</v>
      </c>
      <c r="AV708" s="53" t="e">
        <f>Y708-Z708-VLOOKUP(C708, Вчера_Конвасэл!C:BL, 19, FALSE)</f>
        <v>#N/A</v>
      </c>
      <c r="AW708" s="53" t="e">
        <f>AA708-AB708-VLOOKUP(C708, Вчера_Конвасэл!C:BL, 21, FALSE)</f>
        <v>#N/A</v>
      </c>
      <c r="AX708" s="53" t="e">
        <f>AC708-AD708-VLOOKUP(C708, Вчера_Конвасэл!C:BL, 23, FALSE)</f>
        <v>#N/A</v>
      </c>
      <c r="AY708" s="53" t="e">
        <f>VLOOKUP(C708, Вчера_Конвасэл!C:BL, 26, FALSE)+F708-Z708-AD708-AG708</f>
        <v>#N/A</v>
      </c>
      <c r="AZ708" s="53" t="e">
        <f>AE708-VLOOKUP(C708, Вчера_Конвасэл!C:BL, 25, FALSE)</f>
        <v>#N/A</v>
      </c>
    </row>
    <row r="709" spans="1:52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3">
        <f t="shared" si="23"/>
        <v>0</v>
      </c>
      <c r="AJ709" s="53">
        <f t="shared" si="24"/>
        <v>0</v>
      </c>
      <c r="AK709" s="53" t="str">
        <f>IF(ISNA(VLOOKUP(C709,Вчера_Конвасэл!C:C, 1, FALSE)),"ошибка",0)</f>
        <v>ошибка</v>
      </c>
      <c r="AL709" s="55"/>
      <c r="AM709" s="53" t="e">
        <f>D709-VLOOKUP(C709, Вчера_Конвасэл!C:BL, 2, FALSE)</f>
        <v>#N/A</v>
      </c>
      <c r="AN709" s="53" t="e">
        <f>E709-F709-VLOOKUP(C709, Вчера_Конвасэл!C:BL, 3, FALSE)</f>
        <v>#N/A</v>
      </c>
      <c r="AO709" s="53" t="e">
        <f>K709-L709-VLOOKUP(C709, Вчера_Конвасэл!C:BL, 5, FALSE)</f>
        <v>#N/A</v>
      </c>
      <c r="AP709" s="53" t="e">
        <f>M709-N709-VLOOKUP(C709, Вчера_Конвасэл!C:BL, 7, FALSE)</f>
        <v>#N/A</v>
      </c>
      <c r="AQ709" s="53" t="e">
        <f>O709-P709-VLOOKUP(C709, Вчера_Конвасэл!C:BL, 9, FALSE)</f>
        <v>#N/A</v>
      </c>
      <c r="AR709" s="53" t="e">
        <f>Q709-R709-VLOOKUP(C709, Вчера_Конвасэл!C:BL, 11, FALSE)</f>
        <v>#N/A</v>
      </c>
      <c r="AS709" s="53" t="e">
        <f>S709-T709-VLOOKUP(C709, Вчера_Конвасэл!C:BL, 13, FALSE)</f>
        <v>#N/A</v>
      </c>
      <c r="AT709" s="53" t="e">
        <f>U709-V709-VLOOKUP(C709, Вчера_Конвасэл!C:BL, 15, FALSE)</f>
        <v>#N/A</v>
      </c>
      <c r="AU709" s="53" t="e">
        <f>W709-X709-VLOOKUP(C709, Вчера_Конвасэл!C:BL, 17, FALSE)</f>
        <v>#N/A</v>
      </c>
      <c r="AV709" s="53" t="e">
        <f>Y709-Z709-VLOOKUP(C709, Вчера_Конвасэл!C:BL, 19, FALSE)</f>
        <v>#N/A</v>
      </c>
      <c r="AW709" s="53" t="e">
        <f>AA709-AB709-VLOOKUP(C709, Вчера_Конвасэл!C:BL, 21, FALSE)</f>
        <v>#N/A</v>
      </c>
      <c r="AX709" s="53" t="e">
        <f>AC709-AD709-VLOOKUP(C709, Вчера_Конвасэл!C:BL, 23, FALSE)</f>
        <v>#N/A</v>
      </c>
      <c r="AY709" s="53" t="e">
        <f>VLOOKUP(C709, Вчера_Конвасэл!C:BL, 26, FALSE)+F709-Z709-AD709-AG709</f>
        <v>#N/A</v>
      </c>
      <c r="AZ709" s="53" t="e">
        <f>AE709-VLOOKUP(C709, Вчера_Конвасэл!C:BL, 25, FALSE)</f>
        <v>#N/A</v>
      </c>
    </row>
    <row r="710" spans="1:52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3">
        <f t="shared" si="23"/>
        <v>0</v>
      </c>
      <c r="AJ710" s="53">
        <f t="shared" si="24"/>
        <v>0</v>
      </c>
      <c r="AK710" s="53" t="str">
        <f>IF(ISNA(VLOOKUP(C710,Вчера_Конвасэл!C:C, 1, FALSE)),"ошибка",0)</f>
        <v>ошибка</v>
      </c>
      <c r="AL710" s="55"/>
      <c r="AM710" s="53" t="e">
        <f>D710-VLOOKUP(C710, Вчера_Конвасэл!C:BL, 2, FALSE)</f>
        <v>#N/A</v>
      </c>
      <c r="AN710" s="53" t="e">
        <f>E710-F710-VLOOKUP(C710, Вчера_Конвасэл!C:BL, 3, FALSE)</f>
        <v>#N/A</v>
      </c>
      <c r="AO710" s="53" t="e">
        <f>K710-L710-VLOOKUP(C710, Вчера_Конвасэл!C:BL, 5, FALSE)</f>
        <v>#N/A</v>
      </c>
      <c r="AP710" s="53" t="e">
        <f>M710-N710-VLOOKUP(C710, Вчера_Конвасэл!C:BL, 7, FALSE)</f>
        <v>#N/A</v>
      </c>
      <c r="AQ710" s="53" t="e">
        <f>O710-P710-VLOOKUP(C710, Вчера_Конвасэл!C:BL, 9, FALSE)</f>
        <v>#N/A</v>
      </c>
      <c r="AR710" s="53" t="e">
        <f>Q710-R710-VLOOKUP(C710, Вчера_Конвасэл!C:BL, 11, FALSE)</f>
        <v>#N/A</v>
      </c>
      <c r="AS710" s="53" t="e">
        <f>S710-T710-VLOOKUP(C710, Вчера_Конвасэл!C:BL, 13, FALSE)</f>
        <v>#N/A</v>
      </c>
      <c r="AT710" s="53" t="e">
        <f>U710-V710-VLOOKUP(C710, Вчера_Конвасэл!C:BL, 15, FALSE)</f>
        <v>#N/A</v>
      </c>
      <c r="AU710" s="53" t="e">
        <f>W710-X710-VLOOKUP(C710, Вчера_Конвасэл!C:BL, 17, FALSE)</f>
        <v>#N/A</v>
      </c>
      <c r="AV710" s="53" t="e">
        <f>Y710-Z710-VLOOKUP(C710, Вчера_Конвасэл!C:BL, 19, FALSE)</f>
        <v>#N/A</v>
      </c>
      <c r="AW710" s="53" t="e">
        <f>AA710-AB710-VLOOKUP(C710, Вчера_Конвасэл!C:BL, 21, FALSE)</f>
        <v>#N/A</v>
      </c>
      <c r="AX710" s="53" t="e">
        <f>AC710-AD710-VLOOKUP(C710, Вчера_Конвасэл!C:BL, 23, FALSE)</f>
        <v>#N/A</v>
      </c>
      <c r="AY710" s="53" t="e">
        <f>VLOOKUP(C710, Вчера_Конвасэл!C:BL, 26, FALSE)+F710-Z710-AD710-AG710</f>
        <v>#N/A</v>
      </c>
      <c r="AZ710" s="53" t="e">
        <f>AE710-VLOOKUP(C710, Вчера_Конвасэл!C:BL, 25, FALSE)</f>
        <v>#N/A</v>
      </c>
    </row>
    <row r="711" spans="1:52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3">
        <f t="shared" si="23"/>
        <v>0</v>
      </c>
      <c r="AJ711" s="53">
        <f t="shared" si="24"/>
        <v>0</v>
      </c>
      <c r="AK711" s="53" t="str">
        <f>IF(ISNA(VLOOKUP(C711,Вчера_Конвасэл!C:C, 1, FALSE)),"ошибка",0)</f>
        <v>ошибка</v>
      </c>
      <c r="AL711" s="55"/>
      <c r="AM711" s="53" t="e">
        <f>D711-VLOOKUP(C711, Вчера_Конвасэл!C:BL, 2, FALSE)</f>
        <v>#N/A</v>
      </c>
      <c r="AN711" s="53" t="e">
        <f>E711-F711-VLOOKUP(C711, Вчера_Конвасэл!C:BL, 3, FALSE)</f>
        <v>#N/A</v>
      </c>
      <c r="AO711" s="53" t="e">
        <f>K711-L711-VLOOKUP(C711, Вчера_Конвасэл!C:BL, 5, FALSE)</f>
        <v>#N/A</v>
      </c>
      <c r="AP711" s="53" t="e">
        <f>M711-N711-VLOOKUP(C711, Вчера_Конвасэл!C:BL, 7, FALSE)</f>
        <v>#N/A</v>
      </c>
      <c r="AQ711" s="53" t="e">
        <f>O711-P711-VLOOKUP(C711, Вчера_Конвасэл!C:BL, 9, FALSE)</f>
        <v>#N/A</v>
      </c>
      <c r="AR711" s="53" t="e">
        <f>Q711-R711-VLOOKUP(C711, Вчера_Конвасэл!C:BL, 11, FALSE)</f>
        <v>#N/A</v>
      </c>
      <c r="AS711" s="53" t="e">
        <f>S711-T711-VLOOKUP(C711, Вчера_Конвасэл!C:BL, 13, FALSE)</f>
        <v>#N/A</v>
      </c>
      <c r="AT711" s="53" t="e">
        <f>U711-V711-VLOOKUP(C711, Вчера_Конвасэл!C:BL, 15, FALSE)</f>
        <v>#N/A</v>
      </c>
      <c r="AU711" s="53" t="e">
        <f>W711-X711-VLOOKUP(C711, Вчера_Конвасэл!C:BL, 17, FALSE)</f>
        <v>#N/A</v>
      </c>
      <c r="AV711" s="53" t="e">
        <f>Y711-Z711-VLOOKUP(C711, Вчера_Конвасэл!C:BL, 19, FALSE)</f>
        <v>#N/A</v>
      </c>
      <c r="AW711" s="53" t="e">
        <f>AA711-AB711-VLOOKUP(C711, Вчера_Конвасэл!C:BL, 21, FALSE)</f>
        <v>#N/A</v>
      </c>
      <c r="AX711" s="53" t="e">
        <f>AC711-AD711-VLOOKUP(C711, Вчера_Конвасэл!C:BL, 23, FALSE)</f>
        <v>#N/A</v>
      </c>
      <c r="AY711" s="53" t="e">
        <f>VLOOKUP(C711, Вчера_Конвасэл!C:BL, 26, FALSE)+F711-Z711-AD711-AG711</f>
        <v>#N/A</v>
      </c>
      <c r="AZ711" s="53" t="e">
        <f>AE711-VLOOKUP(C711, Вчера_Конвасэл!C:BL, 25, FALSE)</f>
        <v>#N/A</v>
      </c>
    </row>
    <row r="712" spans="1:52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3">
        <f t="shared" si="23"/>
        <v>0</v>
      </c>
      <c r="AJ712" s="53">
        <f t="shared" si="24"/>
        <v>0</v>
      </c>
      <c r="AK712" s="53" t="str">
        <f>IF(ISNA(VLOOKUP(C712,Вчера_Конвасэл!C:C, 1, FALSE)),"ошибка",0)</f>
        <v>ошибка</v>
      </c>
      <c r="AL712" s="55"/>
      <c r="AM712" s="53" t="e">
        <f>D712-VLOOKUP(C712, Вчера_Конвасэл!C:BL, 2, FALSE)</f>
        <v>#N/A</v>
      </c>
      <c r="AN712" s="53" t="e">
        <f>E712-F712-VLOOKUP(C712, Вчера_Конвасэл!C:BL, 3, FALSE)</f>
        <v>#N/A</v>
      </c>
      <c r="AO712" s="53" t="e">
        <f>K712-L712-VLOOKUP(C712, Вчера_Конвасэл!C:BL, 5, FALSE)</f>
        <v>#N/A</v>
      </c>
      <c r="AP712" s="53" t="e">
        <f>M712-N712-VLOOKUP(C712, Вчера_Конвасэл!C:BL, 7, FALSE)</f>
        <v>#N/A</v>
      </c>
      <c r="AQ712" s="53" t="e">
        <f>O712-P712-VLOOKUP(C712, Вчера_Конвасэл!C:BL, 9, FALSE)</f>
        <v>#N/A</v>
      </c>
      <c r="AR712" s="53" t="e">
        <f>Q712-R712-VLOOKUP(C712, Вчера_Конвасэл!C:BL, 11, FALSE)</f>
        <v>#N/A</v>
      </c>
      <c r="AS712" s="53" t="e">
        <f>S712-T712-VLOOKUP(C712, Вчера_Конвасэл!C:BL, 13, FALSE)</f>
        <v>#N/A</v>
      </c>
      <c r="AT712" s="53" t="e">
        <f>U712-V712-VLOOKUP(C712, Вчера_Конвасэл!C:BL, 15, FALSE)</f>
        <v>#N/A</v>
      </c>
      <c r="AU712" s="53" t="e">
        <f>W712-X712-VLOOKUP(C712, Вчера_Конвасэл!C:BL, 17, FALSE)</f>
        <v>#N/A</v>
      </c>
      <c r="AV712" s="53" t="e">
        <f>Y712-Z712-VLOOKUP(C712, Вчера_Конвасэл!C:BL, 19, FALSE)</f>
        <v>#N/A</v>
      </c>
      <c r="AW712" s="53" t="e">
        <f>AA712-AB712-VLOOKUP(C712, Вчера_Конвасэл!C:BL, 21, FALSE)</f>
        <v>#N/A</v>
      </c>
      <c r="AX712" s="53" t="e">
        <f>AC712-AD712-VLOOKUP(C712, Вчера_Конвасэл!C:BL, 23, FALSE)</f>
        <v>#N/A</v>
      </c>
      <c r="AY712" s="53" t="e">
        <f>VLOOKUP(C712, Вчера_Конвасэл!C:BL, 26, FALSE)+F712-Z712-AD712-AG712</f>
        <v>#N/A</v>
      </c>
      <c r="AZ712" s="53" t="e">
        <f>AE712-VLOOKUP(C712, Вчера_Конвасэл!C:BL, 25, FALSE)</f>
        <v>#N/A</v>
      </c>
    </row>
    <row r="713" spans="1:52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3">
        <f t="shared" si="23"/>
        <v>0</v>
      </c>
      <c r="AJ713" s="53">
        <f t="shared" si="24"/>
        <v>0</v>
      </c>
      <c r="AK713" s="53" t="str">
        <f>IF(ISNA(VLOOKUP(C713,Вчера_Конвасэл!C:C, 1, FALSE)),"ошибка",0)</f>
        <v>ошибка</v>
      </c>
      <c r="AL713" s="55"/>
      <c r="AM713" s="53" t="e">
        <f>D713-VLOOKUP(C713, Вчера_Конвасэл!C:BL, 2, FALSE)</f>
        <v>#N/A</v>
      </c>
      <c r="AN713" s="53" t="e">
        <f>E713-F713-VLOOKUP(C713, Вчера_Конвасэл!C:BL, 3, FALSE)</f>
        <v>#N/A</v>
      </c>
      <c r="AO713" s="53" t="e">
        <f>K713-L713-VLOOKUP(C713, Вчера_Конвасэл!C:BL, 5, FALSE)</f>
        <v>#N/A</v>
      </c>
      <c r="AP713" s="53" t="e">
        <f>M713-N713-VLOOKUP(C713, Вчера_Конвасэл!C:BL, 7, FALSE)</f>
        <v>#N/A</v>
      </c>
      <c r="AQ713" s="53" t="e">
        <f>O713-P713-VLOOKUP(C713, Вчера_Конвасэл!C:BL, 9, FALSE)</f>
        <v>#N/A</v>
      </c>
      <c r="AR713" s="53" t="e">
        <f>Q713-R713-VLOOKUP(C713, Вчера_Конвасэл!C:BL, 11, FALSE)</f>
        <v>#N/A</v>
      </c>
      <c r="AS713" s="53" t="e">
        <f>S713-T713-VLOOKUP(C713, Вчера_Конвасэл!C:BL, 13, FALSE)</f>
        <v>#N/A</v>
      </c>
      <c r="AT713" s="53" t="e">
        <f>U713-V713-VLOOKUP(C713, Вчера_Конвасэл!C:BL, 15, FALSE)</f>
        <v>#N/A</v>
      </c>
      <c r="AU713" s="53" t="e">
        <f>W713-X713-VLOOKUP(C713, Вчера_Конвасэл!C:BL, 17, FALSE)</f>
        <v>#N/A</v>
      </c>
      <c r="AV713" s="53" t="e">
        <f>Y713-Z713-VLOOKUP(C713, Вчера_Конвасэл!C:BL, 19, FALSE)</f>
        <v>#N/A</v>
      </c>
      <c r="AW713" s="53" t="e">
        <f>AA713-AB713-VLOOKUP(C713, Вчера_Конвасэл!C:BL, 21, FALSE)</f>
        <v>#N/A</v>
      </c>
      <c r="AX713" s="53" t="e">
        <f>AC713-AD713-VLOOKUP(C713, Вчера_Конвасэл!C:BL, 23, FALSE)</f>
        <v>#N/A</v>
      </c>
      <c r="AY713" s="53" t="e">
        <f>VLOOKUP(C713, Вчера_Конвасэл!C:BL, 26, FALSE)+F713-Z713-AD713-AG713</f>
        <v>#N/A</v>
      </c>
      <c r="AZ713" s="53" t="e">
        <f>AE713-VLOOKUP(C713, Вчера_Конвасэл!C:BL, 25, FALSE)</f>
        <v>#N/A</v>
      </c>
    </row>
    <row r="714" spans="1:52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3">
        <f t="shared" si="23"/>
        <v>0</v>
      </c>
      <c r="AJ714" s="53">
        <f t="shared" si="24"/>
        <v>0</v>
      </c>
      <c r="AK714" s="53" t="str">
        <f>IF(ISNA(VLOOKUP(C714,Вчера_Конвасэл!C:C, 1, FALSE)),"ошибка",0)</f>
        <v>ошибка</v>
      </c>
      <c r="AL714" s="55"/>
      <c r="AM714" s="53" t="e">
        <f>D714-VLOOKUP(C714, Вчера_Конвасэл!C:BL, 2, FALSE)</f>
        <v>#N/A</v>
      </c>
      <c r="AN714" s="53" t="e">
        <f>E714-F714-VLOOKUP(C714, Вчера_Конвасэл!C:BL, 3, FALSE)</f>
        <v>#N/A</v>
      </c>
      <c r="AO714" s="53" t="e">
        <f>K714-L714-VLOOKUP(C714, Вчера_Конвасэл!C:BL, 5, FALSE)</f>
        <v>#N/A</v>
      </c>
      <c r="AP714" s="53" t="e">
        <f>M714-N714-VLOOKUP(C714, Вчера_Конвасэл!C:BL, 7, FALSE)</f>
        <v>#N/A</v>
      </c>
      <c r="AQ714" s="53" t="e">
        <f>O714-P714-VLOOKUP(C714, Вчера_Конвасэл!C:BL, 9, FALSE)</f>
        <v>#N/A</v>
      </c>
      <c r="AR714" s="53" t="e">
        <f>Q714-R714-VLOOKUP(C714, Вчера_Конвасэл!C:BL, 11, FALSE)</f>
        <v>#N/A</v>
      </c>
      <c r="AS714" s="53" t="e">
        <f>S714-T714-VLOOKUP(C714, Вчера_Конвасэл!C:BL, 13, FALSE)</f>
        <v>#N/A</v>
      </c>
      <c r="AT714" s="53" t="e">
        <f>U714-V714-VLOOKUP(C714, Вчера_Конвасэл!C:BL, 15, FALSE)</f>
        <v>#N/A</v>
      </c>
      <c r="AU714" s="53" t="e">
        <f>W714-X714-VLOOKUP(C714, Вчера_Конвасэл!C:BL, 17, FALSE)</f>
        <v>#N/A</v>
      </c>
      <c r="AV714" s="53" t="e">
        <f>Y714-Z714-VLOOKUP(C714, Вчера_Конвасэл!C:BL, 19, FALSE)</f>
        <v>#N/A</v>
      </c>
      <c r="AW714" s="53" t="e">
        <f>AA714-AB714-VLOOKUP(C714, Вчера_Конвасэл!C:BL, 21, FALSE)</f>
        <v>#N/A</v>
      </c>
      <c r="AX714" s="53" t="e">
        <f>AC714-AD714-VLOOKUP(C714, Вчера_Конвасэл!C:BL, 23, FALSE)</f>
        <v>#N/A</v>
      </c>
      <c r="AY714" s="53" t="e">
        <f>VLOOKUP(C714, Вчера_Конвасэл!C:BL, 26, FALSE)+F714-Z714-AD714-AG714</f>
        <v>#N/A</v>
      </c>
      <c r="AZ714" s="53" t="e">
        <f>AE714-VLOOKUP(C714, Вчера_Конвасэл!C:BL, 25, FALSE)</f>
        <v>#N/A</v>
      </c>
    </row>
    <row r="715" spans="1:52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3">
        <f t="shared" si="23"/>
        <v>0</v>
      </c>
      <c r="AJ715" s="53">
        <f t="shared" si="24"/>
        <v>0</v>
      </c>
      <c r="AK715" s="53" t="str">
        <f>IF(ISNA(VLOOKUP(C715,Вчера_Конвасэл!C:C, 1, FALSE)),"ошибка",0)</f>
        <v>ошибка</v>
      </c>
      <c r="AL715" s="55"/>
      <c r="AM715" s="53" t="e">
        <f>D715-VLOOKUP(C715, Вчера_Конвасэл!C:BL, 2, FALSE)</f>
        <v>#N/A</v>
      </c>
      <c r="AN715" s="53" t="e">
        <f>E715-F715-VLOOKUP(C715, Вчера_Конвасэл!C:BL, 3, FALSE)</f>
        <v>#N/A</v>
      </c>
      <c r="AO715" s="53" t="e">
        <f>K715-L715-VLOOKUP(C715, Вчера_Конвасэл!C:BL, 5, FALSE)</f>
        <v>#N/A</v>
      </c>
      <c r="AP715" s="53" t="e">
        <f>M715-N715-VLOOKUP(C715, Вчера_Конвасэл!C:BL, 7, FALSE)</f>
        <v>#N/A</v>
      </c>
      <c r="AQ715" s="53" t="e">
        <f>O715-P715-VLOOKUP(C715, Вчера_Конвасэл!C:BL, 9, FALSE)</f>
        <v>#N/A</v>
      </c>
      <c r="AR715" s="53" t="e">
        <f>Q715-R715-VLOOKUP(C715, Вчера_Конвасэл!C:BL, 11, FALSE)</f>
        <v>#N/A</v>
      </c>
      <c r="AS715" s="53" t="e">
        <f>S715-T715-VLOOKUP(C715, Вчера_Конвасэл!C:BL, 13, FALSE)</f>
        <v>#N/A</v>
      </c>
      <c r="AT715" s="53" t="e">
        <f>U715-V715-VLOOKUP(C715, Вчера_Конвасэл!C:BL, 15, FALSE)</f>
        <v>#N/A</v>
      </c>
      <c r="AU715" s="53" t="e">
        <f>W715-X715-VLOOKUP(C715, Вчера_Конвасэл!C:BL, 17, FALSE)</f>
        <v>#N/A</v>
      </c>
      <c r="AV715" s="53" t="e">
        <f>Y715-Z715-VLOOKUP(C715, Вчера_Конвасэл!C:BL, 19, FALSE)</f>
        <v>#N/A</v>
      </c>
      <c r="AW715" s="53" t="e">
        <f>AA715-AB715-VLOOKUP(C715, Вчера_Конвасэл!C:BL, 21, FALSE)</f>
        <v>#N/A</v>
      </c>
      <c r="AX715" s="53" t="e">
        <f>AC715-AD715-VLOOKUP(C715, Вчера_Конвасэл!C:BL, 23, FALSE)</f>
        <v>#N/A</v>
      </c>
      <c r="AY715" s="53" t="e">
        <f>VLOOKUP(C715, Вчера_Конвасэл!C:BL, 26, FALSE)+F715-Z715-AD715-AG715</f>
        <v>#N/A</v>
      </c>
      <c r="AZ715" s="53" t="e">
        <f>AE715-VLOOKUP(C715, Вчера_Конвасэл!C:BL, 25, FALSE)</f>
        <v>#N/A</v>
      </c>
    </row>
    <row r="716" spans="1:52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3">
        <f t="shared" si="23"/>
        <v>0</v>
      </c>
      <c r="AJ716" s="53">
        <f t="shared" si="24"/>
        <v>0</v>
      </c>
      <c r="AK716" s="53" t="str">
        <f>IF(ISNA(VLOOKUP(C716,Вчера_Конвасэл!C:C, 1, FALSE)),"ошибка",0)</f>
        <v>ошибка</v>
      </c>
      <c r="AL716" s="55"/>
      <c r="AM716" s="53" t="e">
        <f>D716-VLOOKUP(C716, Вчера_Конвасэл!C:BL, 2, FALSE)</f>
        <v>#N/A</v>
      </c>
      <c r="AN716" s="53" t="e">
        <f>E716-F716-VLOOKUP(C716, Вчера_Конвасэл!C:BL, 3, FALSE)</f>
        <v>#N/A</v>
      </c>
      <c r="AO716" s="53" t="e">
        <f>K716-L716-VLOOKUP(C716, Вчера_Конвасэл!C:BL, 5, FALSE)</f>
        <v>#N/A</v>
      </c>
      <c r="AP716" s="53" t="e">
        <f>M716-N716-VLOOKUP(C716, Вчера_Конвасэл!C:BL, 7, FALSE)</f>
        <v>#N/A</v>
      </c>
      <c r="AQ716" s="53" t="e">
        <f>O716-P716-VLOOKUP(C716, Вчера_Конвасэл!C:BL, 9, FALSE)</f>
        <v>#N/A</v>
      </c>
      <c r="AR716" s="53" t="e">
        <f>Q716-R716-VLOOKUP(C716, Вчера_Конвасэл!C:BL, 11, FALSE)</f>
        <v>#N/A</v>
      </c>
      <c r="AS716" s="53" t="e">
        <f>S716-T716-VLOOKUP(C716, Вчера_Конвасэл!C:BL, 13, FALSE)</f>
        <v>#N/A</v>
      </c>
      <c r="AT716" s="53" t="e">
        <f>U716-V716-VLOOKUP(C716, Вчера_Конвасэл!C:BL, 15, FALSE)</f>
        <v>#N/A</v>
      </c>
      <c r="AU716" s="53" t="e">
        <f>W716-X716-VLOOKUP(C716, Вчера_Конвасэл!C:BL, 17, FALSE)</f>
        <v>#N/A</v>
      </c>
      <c r="AV716" s="53" t="e">
        <f>Y716-Z716-VLOOKUP(C716, Вчера_Конвасэл!C:BL, 19, FALSE)</f>
        <v>#N/A</v>
      </c>
      <c r="AW716" s="53" t="e">
        <f>AA716-AB716-VLOOKUP(C716, Вчера_Конвасэл!C:BL, 21, FALSE)</f>
        <v>#N/A</v>
      </c>
      <c r="AX716" s="53" t="e">
        <f>AC716-AD716-VLOOKUP(C716, Вчера_Конвасэл!C:BL, 23, FALSE)</f>
        <v>#N/A</v>
      </c>
      <c r="AY716" s="53" t="e">
        <f>VLOOKUP(C716, Вчера_Конвасэл!C:BL, 26, FALSE)+F716-Z716-AD716-AG716</f>
        <v>#N/A</v>
      </c>
      <c r="AZ716" s="53" t="e">
        <f>AE716-VLOOKUP(C716, Вчера_Конвасэл!C:BL, 25, FALSE)</f>
        <v>#N/A</v>
      </c>
    </row>
    <row r="717" spans="1:52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3">
        <f t="shared" si="23"/>
        <v>0</v>
      </c>
      <c r="AJ717" s="53">
        <f t="shared" si="24"/>
        <v>0</v>
      </c>
      <c r="AK717" s="53" t="str">
        <f>IF(ISNA(VLOOKUP(C717,Вчера_Конвасэл!C:C, 1, FALSE)),"ошибка",0)</f>
        <v>ошибка</v>
      </c>
      <c r="AL717" s="55"/>
      <c r="AM717" s="53" t="e">
        <f>D717-VLOOKUP(C717, Вчера_Конвасэл!C:BL, 2, FALSE)</f>
        <v>#N/A</v>
      </c>
      <c r="AN717" s="53" t="e">
        <f>E717-F717-VLOOKUP(C717, Вчера_Конвасэл!C:BL, 3, FALSE)</f>
        <v>#N/A</v>
      </c>
      <c r="AO717" s="53" t="e">
        <f>K717-L717-VLOOKUP(C717, Вчера_Конвасэл!C:BL, 5, FALSE)</f>
        <v>#N/A</v>
      </c>
      <c r="AP717" s="53" t="e">
        <f>M717-N717-VLOOKUP(C717, Вчера_Конвасэл!C:BL, 7, FALSE)</f>
        <v>#N/A</v>
      </c>
      <c r="AQ717" s="53" t="e">
        <f>O717-P717-VLOOKUP(C717, Вчера_Конвасэл!C:BL, 9, FALSE)</f>
        <v>#N/A</v>
      </c>
      <c r="AR717" s="53" t="e">
        <f>Q717-R717-VLOOKUP(C717, Вчера_Конвасэл!C:BL, 11, FALSE)</f>
        <v>#N/A</v>
      </c>
      <c r="AS717" s="53" t="e">
        <f>S717-T717-VLOOKUP(C717, Вчера_Конвасэл!C:BL, 13, FALSE)</f>
        <v>#N/A</v>
      </c>
      <c r="AT717" s="53" t="e">
        <f>U717-V717-VLOOKUP(C717, Вчера_Конвасэл!C:BL, 15, FALSE)</f>
        <v>#N/A</v>
      </c>
      <c r="AU717" s="53" t="e">
        <f>W717-X717-VLOOKUP(C717, Вчера_Конвасэл!C:BL, 17, FALSE)</f>
        <v>#N/A</v>
      </c>
      <c r="AV717" s="53" t="e">
        <f>Y717-Z717-VLOOKUP(C717, Вчера_Конвасэл!C:BL, 19, FALSE)</f>
        <v>#N/A</v>
      </c>
      <c r="AW717" s="53" t="e">
        <f>AA717-AB717-VLOOKUP(C717, Вчера_Конвасэл!C:BL, 21, FALSE)</f>
        <v>#N/A</v>
      </c>
      <c r="AX717" s="53" t="e">
        <f>AC717-AD717-VLOOKUP(C717, Вчера_Конвасэл!C:BL, 23, FALSE)</f>
        <v>#N/A</v>
      </c>
      <c r="AY717" s="53" t="e">
        <f>VLOOKUP(C717, Вчера_Конвасэл!C:BL, 26, FALSE)+F717-Z717-AD717-AG717</f>
        <v>#N/A</v>
      </c>
      <c r="AZ717" s="53" t="e">
        <f>AE717-VLOOKUP(C717, Вчера_Конвасэл!C:BL, 25, FALSE)</f>
        <v>#N/A</v>
      </c>
    </row>
    <row r="718" spans="1:52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3">
        <f t="shared" si="23"/>
        <v>0</v>
      </c>
      <c r="AJ718" s="53">
        <f t="shared" si="24"/>
        <v>0</v>
      </c>
      <c r="AK718" s="53" t="str">
        <f>IF(ISNA(VLOOKUP(C718,Вчера_Конвасэл!C:C, 1, FALSE)),"ошибка",0)</f>
        <v>ошибка</v>
      </c>
      <c r="AL718" s="55"/>
      <c r="AM718" s="53" t="e">
        <f>D718-VLOOKUP(C718, Вчера_Конвасэл!C:BL, 2, FALSE)</f>
        <v>#N/A</v>
      </c>
      <c r="AN718" s="53" t="e">
        <f>E718-F718-VLOOKUP(C718, Вчера_Конвасэл!C:BL, 3, FALSE)</f>
        <v>#N/A</v>
      </c>
      <c r="AO718" s="53" t="e">
        <f>K718-L718-VLOOKUP(C718, Вчера_Конвасэл!C:BL, 5, FALSE)</f>
        <v>#N/A</v>
      </c>
      <c r="AP718" s="53" t="e">
        <f>M718-N718-VLOOKUP(C718, Вчера_Конвасэл!C:BL, 7, FALSE)</f>
        <v>#N/A</v>
      </c>
      <c r="AQ718" s="53" t="e">
        <f>O718-P718-VLOOKUP(C718, Вчера_Конвасэл!C:BL, 9, FALSE)</f>
        <v>#N/A</v>
      </c>
      <c r="AR718" s="53" t="e">
        <f>Q718-R718-VLOOKUP(C718, Вчера_Конвасэл!C:BL, 11, FALSE)</f>
        <v>#N/A</v>
      </c>
      <c r="AS718" s="53" t="e">
        <f>S718-T718-VLOOKUP(C718, Вчера_Конвасэл!C:BL, 13, FALSE)</f>
        <v>#N/A</v>
      </c>
      <c r="AT718" s="53" t="e">
        <f>U718-V718-VLOOKUP(C718, Вчера_Конвасэл!C:BL, 15, FALSE)</f>
        <v>#N/A</v>
      </c>
      <c r="AU718" s="53" t="e">
        <f>W718-X718-VLOOKUP(C718, Вчера_Конвасэл!C:BL, 17, FALSE)</f>
        <v>#N/A</v>
      </c>
      <c r="AV718" s="53" t="e">
        <f>Y718-Z718-VLOOKUP(C718, Вчера_Конвасэл!C:BL, 19, FALSE)</f>
        <v>#N/A</v>
      </c>
      <c r="AW718" s="53" t="e">
        <f>AA718-AB718-VLOOKUP(C718, Вчера_Конвасэл!C:BL, 21, FALSE)</f>
        <v>#N/A</v>
      </c>
      <c r="AX718" s="53" t="e">
        <f>AC718-AD718-VLOOKUP(C718, Вчера_Конвасэл!C:BL, 23, FALSE)</f>
        <v>#N/A</v>
      </c>
      <c r="AY718" s="53" t="e">
        <f>VLOOKUP(C718, Вчера_Конвасэл!C:BL, 26, FALSE)+F718-Z718-AD718-AG718</f>
        <v>#N/A</v>
      </c>
      <c r="AZ718" s="53" t="e">
        <f>AE718-VLOOKUP(C718, Вчера_Конвасэл!C:BL, 25, FALSE)</f>
        <v>#N/A</v>
      </c>
    </row>
    <row r="719" spans="1:52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3">
        <f t="shared" si="23"/>
        <v>0</v>
      </c>
      <c r="AJ719" s="53">
        <f t="shared" si="24"/>
        <v>0</v>
      </c>
      <c r="AK719" s="53" t="str">
        <f>IF(ISNA(VLOOKUP(C719,Вчера_Конвасэл!C:C, 1, FALSE)),"ошибка",0)</f>
        <v>ошибка</v>
      </c>
      <c r="AL719" s="55"/>
      <c r="AM719" s="53" t="e">
        <f>D719-VLOOKUP(C719, Вчера_Конвасэл!C:BL, 2, FALSE)</f>
        <v>#N/A</v>
      </c>
      <c r="AN719" s="53" t="e">
        <f>E719-F719-VLOOKUP(C719, Вчера_Конвасэл!C:BL, 3, FALSE)</f>
        <v>#N/A</v>
      </c>
      <c r="AO719" s="53" t="e">
        <f>K719-L719-VLOOKUP(C719, Вчера_Конвасэл!C:BL, 5, FALSE)</f>
        <v>#N/A</v>
      </c>
      <c r="AP719" s="53" t="e">
        <f>M719-N719-VLOOKUP(C719, Вчера_Конвасэл!C:BL, 7, FALSE)</f>
        <v>#N/A</v>
      </c>
      <c r="AQ719" s="53" t="e">
        <f>O719-P719-VLOOKUP(C719, Вчера_Конвасэл!C:BL, 9, FALSE)</f>
        <v>#N/A</v>
      </c>
      <c r="AR719" s="53" t="e">
        <f>Q719-R719-VLOOKUP(C719, Вчера_Конвасэл!C:BL, 11, FALSE)</f>
        <v>#N/A</v>
      </c>
      <c r="AS719" s="53" t="e">
        <f>S719-T719-VLOOKUP(C719, Вчера_Конвасэл!C:BL, 13, FALSE)</f>
        <v>#N/A</v>
      </c>
      <c r="AT719" s="53" t="e">
        <f>U719-V719-VLOOKUP(C719, Вчера_Конвасэл!C:BL, 15, FALSE)</f>
        <v>#N/A</v>
      </c>
      <c r="AU719" s="53" t="e">
        <f>W719-X719-VLOOKUP(C719, Вчера_Конвасэл!C:BL, 17, FALSE)</f>
        <v>#N/A</v>
      </c>
      <c r="AV719" s="53" t="e">
        <f>Y719-Z719-VLOOKUP(C719, Вчера_Конвасэл!C:BL, 19, FALSE)</f>
        <v>#N/A</v>
      </c>
      <c r="AW719" s="53" t="e">
        <f>AA719-AB719-VLOOKUP(C719, Вчера_Конвасэл!C:BL, 21, FALSE)</f>
        <v>#N/A</v>
      </c>
      <c r="AX719" s="53" t="e">
        <f>AC719-AD719-VLOOKUP(C719, Вчера_Конвасэл!C:BL, 23, FALSE)</f>
        <v>#N/A</v>
      </c>
      <c r="AY719" s="53" t="e">
        <f>VLOOKUP(C719, Вчера_Конвасэл!C:BL, 26, FALSE)+F719-Z719-AD719-AG719</f>
        <v>#N/A</v>
      </c>
      <c r="AZ719" s="53" t="e">
        <f>AE719-VLOOKUP(C719, Вчера_Конвасэл!C:BL, 25, FALSE)</f>
        <v>#N/A</v>
      </c>
    </row>
    <row r="720" spans="1:52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3">
        <f t="shared" si="23"/>
        <v>0</v>
      </c>
      <c r="AJ720" s="53">
        <f t="shared" si="24"/>
        <v>0</v>
      </c>
      <c r="AK720" s="53" t="str">
        <f>IF(ISNA(VLOOKUP(C720,Вчера_Конвасэл!C:C, 1, FALSE)),"ошибка",0)</f>
        <v>ошибка</v>
      </c>
      <c r="AL720" s="55"/>
      <c r="AM720" s="53" t="e">
        <f>D720-VLOOKUP(C720, Вчера_Конвасэл!C:BL, 2, FALSE)</f>
        <v>#N/A</v>
      </c>
      <c r="AN720" s="53" t="e">
        <f>E720-F720-VLOOKUP(C720, Вчера_Конвасэл!C:BL, 3, FALSE)</f>
        <v>#N/A</v>
      </c>
      <c r="AO720" s="53" t="e">
        <f>K720-L720-VLOOKUP(C720, Вчера_Конвасэл!C:BL, 5, FALSE)</f>
        <v>#N/A</v>
      </c>
      <c r="AP720" s="53" t="e">
        <f>M720-N720-VLOOKUP(C720, Вчера_Конвасэл!C:BL, 7, FALSE)</f>
        <v>#N/A</v>
      </c>
      <c r="AQ720" s="53" t="e">
        <f>O720-P720-VLOOKUP(C720, Вчера_Конвасэл!C:BL, 9, FALSE)</f>
        <v>#N/A</v>
      </c>
      <c r="AR720" s="53" t="e">
        <f>Q720-R720-VLOOKUP(C720, Вчера_Конвасэл!C:BL, 11, FALSE)</f>
        <v>#N/A</v>
      </c>
      <c r="AS720" s="53" t="e">
        <f>S720-T720-VLOOKUP(C720, Вчера_Конвасэл!C:BL, 13, FALSE)</f>
        <v>#N/A</v>
      </c>
      <c r="AT720" s="53" t="e">
        <f>U720-V720-VLOOKUP(C720, Вчера_Конвасэл!C:BL, 15, FALSE)</f>
        <v>#N/A</v>
      </c>
      <c r="AU720" s="53" t="e">
        <f>W720-X720-VLOOKUP(C720, Вчера_Конвасэл!C:BL, 17, FALSE)</f>
        <v>#N/A</v>
      </c>
      <c r="AV720" s="53" t="e">
        <f>Y720-Z720-VLOOKUP(C720, Вчера_Конвасэл!C:BL, 19, FALSE)</f>
        <v>#N/A</v>
      </c>
      <c r="AW720" s="53" t="e">
        <f>AA720-AB720-VLOOKUP(C720, Вчера_Конвасэл!C:BL, 21, FALSE)</f>
        <v>#N/A</v>
      </c>
      <c r="AX720" s="53" t="e">
        <f>AC720-AD720-VLOOKUP(C720, Вчера_Конвасэл!C:BL, 23, FALSE)</f>
        <v>#N/A</v>
      </c>
      <c r="AY720" s="53" t="e">
        <f>VLOOKUP(C720, Вчера_Конвасэл!C:BL, 26, FALSE)+F720-Z720-AD720-AG720</f>
        <v>#N/A</v>
      </c>
      <c r="AZ720" s="53" t="e">
        <f>AE720-VLOOKUP(C720, Вчера_Конвасэл!C:BL, 25, FALSE)</f>
        <v>#N/A</v>
      </c>
    </row>
    <row r="721" spans="1:52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3">
        <f t="shared" si="23"/>
        <v>0</v>
      </c>
      <c r="AJ721" s="53">
        <f t="shared" si="24"/>
        <v>0</v>
      </c>
      <c r="AK721" s="53" t="str">
        <f>IF(ISNA(VLOOKUP(C721,Вчера_Конвасэл!C:C, 1, FALSE)),"ошибка",0)</f>
        <v>ошибка</v>
      </c>
      <c r="AL721" s="55"/>
      <c r="AM721" s="53" t="e">
        <f>D721-VLOOKUP(C721, Вчера_Конвасэл!C:BL, 2, FALSE)</f>
        <v>#N/A</v>
      </c>
      <c r="AN721" s="53" t="e">
        <f>E721-F721-VLOOKUP(C721, Вчера_Конвасэл!C:BL, 3, FALSE)</f>
        <v>#N/A</v>
      </c>
      <c r="AO721" s="53" t="e">
        <f>K721-L721-VLOOKUP(C721, Вчера_Конвасэл!C:BL, 5, FALSE)</f>
        <v>#N/A</v>
      </c>
      <c r="AP721" s="53" t="e">
        <f>M721-N721-VLOOKUP(C721, Вчера_Конвасэл!C:BL, 7, FALSE)</f>
        <v>#N/A</v>
      </c>
      <c r="AQ721" s="53" t="e">
        <f>O721-P721-VLOOKUP(C721, Вчера_Конвасэл!C:BL, 9, FALSE)</f>
        <v>#N/A</v>
      </c>
      <c r="AR721" s="53" t="e">
        <f>Q721-R721-VLOOKUP(C721, Вчера_Конвасэл!C:BL, 11, FALSE)</f>
        <v>#N/A</v>
      </c>
      <c r="AS721" s="53" t="e">
        <f>S721-T721-VLOOKUP(C721, Вчера_Конвасэл!C:BL, 13, FALSE)</f>
        <v>#N/A</v>
      </c>
      <c r="AT721" s="53" t="e">
        <f>U721-V721-VLOOKUP(C721, Вчера_Конвасэл!C:BL, 15, FALSE)</f>
        <v>#N/A</v>
      </c>
      <c r="AU721" s="53" t="e">
        <f>W721-X721-VLOOKUP(C721, Вчера_Конвасэл!C:BL, 17, FALSE)</f>
        <v>#N/A</v>
      </c>
      <c r="AV721" s="53" t="e">
        <f>Y721-Z721-VLOOKUP(C721, Вчера_Конвасэл!C:BL, 19, FALSE)</f>
        <v>#N/A</v>
      </c>
      <c r="AW721" s="53" t="e">
        <f>AA721-AB721-VLOOKUP(C721, Вчера_Конвасэл!C:BL, 21, FALSE)</f>
        <v>#N/A</v>
      </c>
      <c r="AX721" s="53" t="e">
        <f>AC721-AD721-VLOOKUP(C721, Вчера_Конвасэл!C:BL, 23, FALSE)</f>
        <v>#N/A</v>
      </c>
      <c r="AY721" s="53" t="e">
        <f>VLOOKUP(C721, Вчера_Конвасэл!C:BL, 26, FALSE)+F721-Z721-AD721-AG721</f>
        <v>#N/A</v>
      </c>
      <c r="AZ721" s="53" t="e">
        <f>AE721-VLOOKUP(C721, Вчера_Конвасэл!C:BL, 25, FALSE)</f>
        <v>#N/A</v>
      </c>
    </row>
    <row r="722" spans="1:52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3">
        <f t="shared" si="23"/>
        <v>0</v>
      </c>
      <c r="AJ722" s="53">
        <f t="shared" si="24"/>
        <v>0</v>
      </c>
      <c r="AK722" s="53" t="str">
        <f>IF(ISNA(VLOOKUP(C722,Вчера_Конвасэл!C:C, 1, FALSE)),"ошибка",0)</f>
        <v>ошибка</v>
      </c>
      <c r="AL722" s="55"/>
      <c r="AM722" s="53" t="e">
        <f>D722-VLOOKUP(C722, Вчера_Конвасэл!C:BL, 2, FALSE)</f>
        <v>#N/A</v>
      </c>
      <c r="AN722" s="53" t="e">
        <f>E722-F722-VLOOKUP(C722, Вчера_Конвасэл!C:BL, 3, FALSE)</f>
        <v>#N/A</v>
      </c>
      <c r="AO722" s="53" t="e">
        <f>K722-L722-VLOOKUP(C722, Вчера_Конвасэл!C:BL, 5, FALSE)</f>
        <v>#N/A</v>
      </c>
      <c r="AP722" s="53" t="e">
        <f>M722-N722-VLOOKUP(C722, Вчера_Конвасэл!C:BL, 7, FALSE)</f>
        <v>#N/A</v>
      </c>
      <c r="AQ722" s="53" t="e">
        <f>O722-P722-VLOOKUP(C722, Вчера_Конвасэл!C:BL, 9, FALSE)</f>
        <v>#N/A</v>
      </c>
      <c r="AR722" s="53" t="e">
        <f>Q722-R722-VLOOKUP(C722, Вчера_Конвасэл!C:BL, 11, FALSE)</f>
        <v>#N/A</v>
      </c>
      <c r="AS722" s="53" t="e">
        <f>S722-T722-VLOOKUP(C722, Вчера_Конвасэл!C:BL, 13, FALSE)</f>
        <v>#N/A</v>
      </c>
      <c r="AT722" s="53" t="e">
        <f>U722-V722-VLOOKUP(C722, Вчера_Конвасэл!C:BL, 15, FALSE)</f>
        <v>#N/A</v>
      </c>
      <c r="AU722" s="53" t="e">
        <f>W722-X722-VLOOKUP(C722, Вчера_Конвасэл!C:BL, 17, FALSE)</f>
        <v>#N/A</v>
      </c>
      <c r="AV722" s="53" t="e">
        <f>Y722-Z722-VLOOKUP(C722, Вчера_Конвасэл!C:BL, 19, FALSE)</f>
        <v>#N/A</v>
      </c>
      <c r="AW722" s="53" t="e">
        <f>AA722-AB722-VLOOKUP(C722, Вчера_Конвасэл!C:BL, 21, FALSE)</f>
        <v>#N/A</v>
      </c>
      <c r="AX722" s="53" t="e">
        <f>AC722-AD722-VLOOKUP(C722, Вчера_Конвасэл!C:BL, 23, FALSE)</f>
        <v>#N/A</v>
      </c>
      <c r="AY722" s="53" t="e">
        <f>VLOOKUP(C722, Вчера_Конвасэл!C:BL, 26, FALSE)+F722-Z722-AD722-AG722</f>
        <v>#N/A</v>
      </c>
      <c r="AZ722" s="53" t="e">
        <f>AE722-VLOOKUP(C722, Вчера_Конвасэл!C:BL, 25, FALSE)</f>
        <v>#N/A</v>
      </c>
    </row>
    <row r="723" spans="1:52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3">
        <f t="shared" si="23"/>
        <v>0</v>
      </c>
      <c r="AJ723" s="53">
        <f t="shared" si="24"/>
        <v>0</v>
      </c>
      <c r="AK723" s="53" t="str">
        <f>IF(ISNA(VLOOKUP(C723,Вчера_Конвасэл!C:C, 1, FALSE)),"ошибка",0)</f>
        <v>ошибка</v>
      </c>
      <c r="AL723" s="55"/>
      <c r="AM723" s="53" t="e">
        <f>D723-VLOOKUP(C723, Вчера_Конвасэл!C:BL, 2, FALSE)</f>
        <v>#N/A</v>
      </c>
      <c r="AN723" s="53" t="e">
        <f>E723-F723-VLOOKUP(C723, Вчера_Конвасэл!C:BL, 3, FALSE)</f>
        <v>#N/A</v>
      </c>
      <c r="AO723" s="53" t="e">
        <f>K723-L723-VLOOKUP(C723, Вчера_Конвасэл!C:BL, 5, FALSE)</f>
        <v>#N/A</v>
      </c>
      <c r="AP723" s="53" t="e">
        <f>M723-N723-VLOOKUP(C723, Вчера_Конвасэл!C:BL, 7, FALSE)</f>
        <v>#N/A</v>
      </c>
      <c r="AQ723" s="53" t="e">
        <f>O723-P723-VLOOKUP(C723, Вчера_Конвасэл!C:BL, 9, FALSE)</f>
        <v>#N/A</v>
      </c>
      <c r="AR723" s="53" t="e">
        <f>Q723-R723-VLOOKUP(C723, Вчера_Конвасэл!C:BL, 11, FALSE)</f>
        <v>#N/A</v>
      </c>
      <c r="AS723" s="53" t="e">
        <f>S723-T723-VLOOKUP(C723, Вчера_Конвасэл!C:BL, 13, FALSE)</f>
        <v>#N/A</v>
      </c>
      <c r="AT723" s="53" t="e">
        <f>U723-V723-VLOOKUP(C723, Вчера_Конвасэл!C:BL, 15, FALSE)</f>
        <v>#N/A</v>
      </c>
      <c r="AU723" s="53" t="e">
        <f>W723-X723-VLOOKUP(C723, Вчера_Конвасэл!C:BL, 17, FALSE)</f>
        <v>#N/A</v>
      </c>
      <c r="AV723" s="53" t="e">
        <f>Y723-Z723-VLOOKUP(C723, Вчера_Конвасэл!C:BL, 19, FALSE)</f>
        <v>#N/A</v>
      </c>
      <c r="AW723" s="53" t="e">
        <f>AA723-AB723-VLOOKUP(C723, Вчера_Конвасэл!C:BL, 21, FALSE)</f>
        <v>#N/A</v>
      </c>
      <c r="AX723" s="53" t="e">
        <f>AC723-AD723-VLOOKUP(C723, Вчера_Конвасэл!C:BL, 23, FALSE)</f>
        <v>#N/A</v>
      </c>
      <c r="AY723" s="53" t="e">
        <f>VLOOKUP(C723, Вчера_Конвасэл!C:BL, 26, FALSE)+F723-Z723-AD723-AG723</f>
        <v>#N/A</v>
      </c>
      <c r="AZ723" s="53" t="e">
        <f>AE723-VLOOKUP(C723, Вчера_Конвасэл!C:BL, 25, FALSE)</f>
        <v>#N/A</v>
      </c>
    </row>
    <row r="724" spans="1:52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3">
        <f t="shared" si="23"/>
        <v>0</v>
      </c>
      <c r="AJ724" s="53">
        <f t="shared" si="24"/>
        <v>0</v>
      </c>
      <c r="AK724" s="53" t="str">
        <f>IF(ISNA(VLOOKUP(C724,Вчера_Конвасэл!C:C, 1, FALSE)),"ошибка",0)</f>
        <v>ошибка</v>
      </c>
      <c r="AL724" s="55"/>
      <c r="AM724" s="53" t="e">
        <f>D724-VLOOKUP(C724, Вчера_Конвасэл!C:BL, 2, FALSE)</f>
        <v>#N/A</v>
      </c>
      <c r="AN724" s="53" t="e">
        <f>E724-F724-VLOOKUP(C724, Вчера_Конвасэл!C:BL, 3, FALSE)</f>
        <v>#N/A</v>
      </c>
      <c r="AO724" s="53" t="e">
        <f>K724-L724-VLOOKUP(C724, Вчера_Конвасэл!C:BL, 5, FALSE)</f>
        <v>#N/A</v>
      </c>
      <c r="AP724" s="53" t="e">
        <f>M724-N724-VLOOKUP(C724, Вчера_Конвасэл!C:BL, 7, FALSE)</f>
        <v>#N/A</v>
      </c>
      <c r="AQ724" s="53" t="e">
        <f>O724-P724-VLOOKUP(C724, Вчера_Конвасэл!C:BL, 9, FALSE)</f>
        <v>#N/A</v>
      </c>
      <c r="AR724" s="53" t="e">
        <f>Q724-R724-VLOOKUP(C724, Вчера_Конвасэл!C:BL, 11, FALSE)</f>
        <v>#N/A</v>
      </c>
      <c r="AS724" s="53" t="e">
        <f>S724-T724-VLOOKUP(C724, Вчера_Конвасэл!C:BL, 13, FALSE)</f>
        <v>#N/A</v>
      </c>
      <c r="AT724" s="53" t="e">
        <f>U724-V724-VLOOKUP(C724, Вчера_Конвасэл!C:BL, 15, FALSE)</f>
        <v>#N/A</v>
      </c>
      <c r="AU724" s="53" t="e">
        <f>W724-X724-VLOOKUP(C724, Вчера_Конвасэл!C:BL, 17, FALSE)</f>
        <v>#N/A</v>
      </c>
      <c r="AV724" s="53" t="e">
        <f>Y724-Z724-VLOOKUP(C724, Вчера_Конвасэл!C:BL, 19, FALSE)</f>
        <v>#N/A</v>
      </c>
      <c r="AW724" s="53" t="e">
        <f>AA724-AB724-VLOOKUP(C724, Вчера_Конвасэл!C:BL, 21, FALSE)</f>
        <v>#N/A</v>
      </c>
      <c r="AX724" s="53" t="e">
        <f>AC724-AD724-VLOOKUP(C724, Вчера_Конвасэл!C:BL, 23, FALSE)</f>
        <v>#N/A</v>
      </c>
      <c r="AY724" s="53" t="e">
        <f>VLOOKUP(C724, Вчера_Конвасэл!C:BL, 26, FALSE)+F724-Z724-AD724-AG724</f>
        <v>#N/A</v>
      </c>
      <c r="AZ724" s="53" t="e">
        <f>AE724-VLOOKUP(C724, Вчера_Конвасэл!C:BL, 25, FALSE)</f>
        <v>#N/A</v>
      </c>
    </row>
    <row r="725" spans="1:52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3">
        <f t="shared" si="23"/>
        <v>0</v>
      </c>
      <c r="AJ725" s="53">
        <f t="shared" si="24"/>
        <v>0</v>
      </c>
      <c r="AK725" s="53" t="str">
        <f>IF(ISNA(VLOOKUP(C725,Вчера_Конвасэл!C:C, 1, FALSE)),"ошибка",0)</f>
        <v>ошибка</v>
      </c>
      <c r="AL725" s="55"/>
      <c r="AM725" s="53" t="e">
        <f>D725-VLOOKUP(C725, Вчера_Конвасэл!C:BL, 2, FALSE)</f>
        <v>#N/A</v>
      </c>
      <c r="AN725" s="53" t="e">
        <f>E725-F725-VLOOKUP(C725, Вчера_Конвасэл!C:BL, 3, FALSE)</f>
        <v>#N/A</v>
      </c>
      <c r="AO725" s="53" t="e">
        <f>K725-L725-VLOOKUP(C725, Вчера_Конвасэл!C:BL, 5, FALSE)</f>
        <v>#N/A</v>
      </c>
      <c r="AP725" s="53" t="e">
        <f>M725-N725-VLOOKUP(C725, Вчера_Конвасэл!C:BL, 7, FALSE)</f>
        <v>#N/A</v>
      </c>
      <c r="AQ725" s="53" t="e">
        <f>O725-P725-VLOOKUP(C725, Вчера_Конвасэл!C:BL, 9, FALSE)</f>
        <v>#N/A</v>
      </c>
      <c r="AR725" s="53" t="e">
        <f>Q725-R725-VLOOKUP(C725, Вчера_Конвасэл!C:BL, 11, FALSE)</f>
        <v>#N/A</v>
      </c>
      <c r="AS725" s="53" t="e">
        <f>S725-T725-VLOOKUP(C725, Вчера_Конвасэл!C:BL, 13, FALSE)</f>
        <v>#N/A</v>
      </c>
      <c r="AT725" s="53" t="e">
        <f>U725-V725-VLOOKUP(C725, Вчера_Конвасэл!C:BL, 15, FALSE)</f>
        <v>#N/A</v>
      </c>
      <c r="AU725" s="53" t="e">
        <f>W725-X725-VLOOKUP(C725, Вчера_Конвасэл!C:BL, 17, FALSE)</f>
        <v>#N/A</v>
      </c>
      <c r="AV725" s="53" t="e">
        <f>Y725-Z725-VLOOKUP(C725, Вчера_Конвасэл!C:BL, 19, FALSE)</f>
        <v>#N/A</v>
      </c>
      <c r="AW725" s="53" t="e">
        <f>AA725-AB725-VLOOKUP(C725, Вчера_Конвасэл!C:BL, 21, FALSE)</f>
        <v>#N/A</v>
      </c>
      <c r="AX725" s="53" t="e">
        <f>AC725-AD725-VLOOKUP(C725, Вчера_Конвасэл!C:BL, 23, FALSE)</f>
        <v>#N/A</v>
      </c>
      <c r="AY725" s="53" t="e">
        <f>VLOOKUP(C725, Вчера_Конвасэл!C:BL, 26, FALSE)+F725-Z725-AD725-AG725</f>
        <v>#N/A</v>
      </c>
      <c r="AZ725" s="53" t="e">
        <f>AE725-VLOOKUP(C725, Вчера_Конвасэл!C:BL, 25, FALSE)</f>
        <v>#N/A</v>
      </c>
    </row>
    <row r="726" spans="1:52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3">
        <f t="shared" si="23"/>
        <v>0</v>
      </c>
      <c r="AJ726" s="53">
        <f t="shared" si="24"/>
        <v>0</v>
      </c>
      <c r="AK726" s="53" t="str">
        <f>IF(ISNA(VLOOKUP(C726,Вчера_Конвасэл!C:C, 1, FALSE)),"ошибка",0)</f>
        <v>ошибка</v>
      </c>
      <c r="AL726" s="55"/>
      <c r="AM726" s="53" t="e">
        <f>D726-VLOOKUP(C726, Вчера_Конвасэл!C:BL, 2, FALSE)</f>
        <v>#N/A</v>
      </c>
      <c r="AN726" s="53" t="e">
        <f>E726-F726-VLOOKUP(C726, Вчера_Конвасэл!C:BL, 3, FALSE)</f>
        <v>#N/A</v>
      </c>
      <c r="AO726" s="53" t="e">
        <f>K726-L726-VLOOKUP(C726, Вчера_Конвасэл!C:BL, 5, FALSE)</f>
        <v>#N/A</v>
      </c>
      <c r="AP726" s="53" t="e">
        <f>M726-N726-VLOOKUP(C726, Вчера_Конвасэл!C:BL, 7, FALSE)</f>
        <v>#N/A</v>
      </c>
      <c r="AQ726" s="53" t="e">
        <f>O726-P726-VLOOKUP(C726, Вчера_Конвасэл!C:BL, 9, FALSE)</f>
        <v>#N/A</v>
      </c>
      <c r="AR726" s="53" t="e">
        <f>Q726-R726-VLOOKUP(C726, Вчера_Конвасэл!C:BL, 11, FALSE)</f>
        <v>#N/A</v>
      </c>
      <c r="AS726" s="53" t="e">
        <f>S726-T726-VLOOKUP(C726, Вчера_Конвасэл!C:BL, 13, FALSE)</f>
        <v>#N/A</v>
      </c>
      <c r="AT726" s="53" t="e">
        <f>U726-V726-VLOOKUP(C726, Вчера_Конвасэл!C:BL, 15, FALSE)</f>
        <v>#N/A</v>
      </c>
      <c r="AU726" s="53" t="e">
        <f>W726-X726-VLOOKUP(C726, Вчера_Конвасэл!C:BL, 17, FALSE)</f>
        <v>#N/A</v>
      </c>
      <c r="AV726" s="53" t="e">
        <f>Y726-Z726-VLOOKUP(C726, Вчера_Конвасэл!C:BL, 19, FALSE)</f>
        <v>#N/A</v>
      </c>
      <c r="AW726" s="53" t="e">
        <f>AA726-AB726-VLOOKUP(C726, Вчера_Конвасэл!C:BL, 21, FALSE)</f>
        <v>#N/A</v>
      </c>
      <c r="AX726" s="53" t="e">
        <f>AC726-AD726-VLOOKUP(C726, Вчера_Конвасэл!C:BL, 23, FALSE)</f>
        <v>#N/A</v>
      </c>
      <c r="AY726" s="53" t="e">
        <f>VLOOKUP(C726, Вчера_Конвасэл!C:BL, 26, FALSE)+F726-Z726-AD726-AG726</f>
        <v>#N/A</v>
      </c>
      <c r="AZ726" s="53" t="e">
        <f>AE726-VLOOKUP(C726, Вчера_Конвасэл!C:BL, 25, FALSE)</f>
        <v>#N/A</v>
      </c>
    </row>
    <row r="727" spans="1:52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3">
        <f t="shared" si="23"/>
        <v>0</v>
      </c>
      <c r="AJ727" s="53">
        <f t="shared" si="24"/>
        <v>0</v>
      </c>
      <c r="AK727" s="53" t="str">
        <f>IF(ISNA(VLOOKUP(C727,Вчера_Конвасэл!C:C, 1, FALSE)),"ошибка",0)</f>
        <v>ошибка</v>
      </c>
      <c r="AL727" s="55"/>
      <c r="AM727" s="53" t="e">
        <f>D727-VLOOKUP(C727, Вчера_Конвасэл!C:BL, 2, FALSE)</f>
        <v>#N/A</v>
      </c>
      <c r="AN727" s="53" t="e">
        <f>E727-F727-VLOOKUP(C727, Вчера_Конвасэл!C:BL, 3, FALSE)</f>
        <v>#N/A</v>
      </c>
      <c r="AO727" s="53" t="e">
        <f>K727-L727-VLOOKUP(C727, Вчера_Конвасэл!C:BL, 5, FALSE)</f>
        <v>#N/A</v>
      </c>
      <c r="AP727" s="53" t="e">
        <f>M727-N727-VLOOKUP(C727, Вчера_Конвасэл!C:BL, 7, FALSE)</f>
        <v>#N/A</v>
      </c>
      <c r="AQ727" s="53" t="e">
        <f>O727-P727-VLOOKUP(C727, Вчера_Конвасэл!C:BL, 9, FALSE)</f>
        <v>#N/A</v>
      </c>
      <c r="AR727" s="53" t="e">
        <f>Q727-R727-VLOOKUP(C727, Вчера_Конвасэл!C:BL, 11, FALSE)</f>
        <v>#N/A</v>
      </c>
      <c r="AS727" s="53" t="e">
        <f>S727-T727-VLOOKUP(C727, Вчера_Конвасэл!C:BL, 13, FALSE)</f>
        <v>#N/A</v>
      </c>
      <c r="AT727" s="53" t="e">
        <f>U727-V727-VLOOKUP(C727, Вчера_Конвасэл!C:BL, 15, FALSE)</f>
        <v>#N/A</v>
      </c>
      <c r="AU727" s="53" t="e">
        <f>W727-X727-VLOOKUP(C727, Вчера_Конвасэл!C:BL, 17, FALSE)</f>
        <v>#N/A</v>
      </c>
      <c r="AV727" s="53" t="e">
        <f>Y727-Z727-VLOOKUP(C727, Вчера_Конвасэл!C:BL, 19, FALSE)</f>
        <v>#N/A</v>
      </c>
      <c r="AW727" s="53" t="e">
        <f>AA727-AB727-VLOOKUP(C727, Вчера_Конвасэл!C:BL, 21, FALSE)</f>
        <v>#N/A</v>
      </c>
      <c r="AX727" s="53" t="e">
        <f>AC727-AD727-VLOOKUP(C727, Вчера_Конвасэл!C:BL, 23, FALSE)</f>
        <v>#N/A</v>
      </c>
      <c r="AY727" s="53" t="e">
        <f>VLOOKUP(C727, Вчера_Конвасэл!C:BL, 26, FALSE)+F727-Z727-AD727-AG727</f>
        <v>#N/A</v>
      </c>
      <c r="AZ727" s="53" t="e">
        <f>AE727-VLOOKUP(C727, Вчера_Конвасэл!C:BL, 25, FALSE)</f>
        <v>#N/A</v>
      </c>
    </row>
    <row r="728" spans="1:52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3">
        <f t="shared" si="23"/>
        <v>0</v>
      </c>
      <c r="AJ728" s="53">
        <f t="shared" si="24"/>
        <v>0</v>
      </c>
      <c r="AK728" s="53" t="str">
        <f>IF(ISNA(VLOOKUP(C728,Вчера_Конвасэл!C:C, 1, FALSE)),"ошибка",0)</f>
        <v>ошибка</v>
      </c>
      <c r="AL728" s="55"/>
      <c r="AM728" s="53" t="e">
        <f>D728-VLOOKUP(C728, Вчера_Конвасэл!C:BL, 2, FALSE)</f>
        <v>#N/A</v>
      </c>
      <c r="AN728" s="53" t="e">
        <f>E728-F728-VLOOKUP(C728, Вчера_Конвасэл!C:BL, 3, FALSE)</f>
        <v>#N/A</v>
      </c>
      <c r="AO728" s="53" t="e">
        <f>K728-L728-VLOOKUP(C728, Вчера_Конвасэл!C:BL, 5, FALSE)</f>
        <v>#N/A</v>
      </c>
      <c r="AP728" s="53" t="e">
        <f>M728-N728-VLOOKUP(C728, Вчера_Конвасэл!C:BL, 7, FALSE)</f>
        <v>#N/A</v>
      </c>
      <c r="AQ728" s="53" t="e">
        <f>O728-P728-VLOOKUP(C728, Вчера_Конвасэл!C:BL, 9, FALSE)</f>
        <v>#N/A</v>
      </c>
      <c r="AR728" s="53" t="e">
        <f>Q728-R728-VLOOKUP(C728, Вчера_Конвасэл!C:BL, 11, FALSE)</f>
        <v>#N/A</v>
      </c>
      <c r="AS728" s="53" t="e">
        <f>S728-T728-VLOOKUP(C728, Вчера_Конвасэл!C:BL, 13, FALSE)</f>
        <v>#N/A</v>
      </c>
      <c r="AT728" s="53" t="e">
        <f>U728-V728-VLOOKUP(C728, Вчера_Конвасэл!C:BL, 15, FALSE)</f>
        <v>#N/A</v>
      </c>
      <c r="AU728" s="53" t="e">
        <f>W728-X728-VLOOKUP(C728, Вчера_Конвасэл!C:BL, 17, FALSE)</f>
        <v>#N/A</v>
      </c>
      <c r="AV728" s="53" t="e">
        <f>Y728-Z728-VLOOKUP(C728, Вчера_Конвасэл!C:BL, 19, FALSE)</f>
        <v>#N/A</v>
      </c>
      <c r="AW728" s="53" t="e">
        <f>AA728-AB728-VLOOKUP(C728, Вчера_Конвасэл!C:BL, 21, FALSE)</f>
        <v>#N/A</v>
      </c>
      <c r="AX728" s="53" t="e">
        <f>AC728-AD728-VLOOKUP(C728, Вчера_Конвасэл!C:BL, 23, FALSE)</f>
        <v>#N/A</v>
      </c>
      <c r="AY728" s="53" t="e">
        <f>VLOOKUP(C728, Вчера_Конвасэл!C:BL, 26, FALSE)+F728-Z728-AD728-AG728</f>
        <v>#N/A</v>
      </c>
      <c r="AZ728" s="53" t="e">
        <f>AE728-VLOOKUP(C728, Вчера_Конвасэл!C:BL, 25, FALSE)</f>
        <v>#N/A</v>
      </c>
    </row>
    <row r="729" spans="1:52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3">
        <f t="shared" si="23"/>
        <v>0</v>
      </c>
      <c r="AJ729" s="53">
        <f t="shared" si="24"/>
        <v>0</v>
      </c>
      <c r="AK729" s="53" t="str">
        <f>IF(ISNA(VLOOKUP(C729,Вчера_Конвасэл!C:C, 1, FALSE)),"ошибка",0)</f>
        <v>ошибка</v>
      </c>
      <c r="AL729" s="55"/>
      <c r="AM729" s="53" t="e">
        <f>D729-VLOOKUP(C729, Вчера_Конвасэл!C:BL, 2, FALSE)</f>
        <v>#N/A</v>
      </c>
      <c r="AN729" s="53" t="e">
        <f>E729-F729-VLOOKUP(C729, Вчера_Конвасэл!C:BL, 3, FALSE)</f>
        <v>#N/A</v>
      </c>
      <c r="AO729" s="53" t="e">
        <f>K729-L729-VLOOKUP(C729, Вчера_Конвасэл!C:BL, 5, FALSE)</f>
        <v>#N/A</v>
      </c>
      <c r="AP729" s="53" t="e">
        <f>M729-N729-VLOOKUP(C729, Вчера_Конвасэл!C:BL, 7, FALSE)</f>
        <v>#N/A</v>
      </c>
      <c r="AQ729" s="53" t="e">
        <f>O729-P729-VLOOKUP(C729, Вчера_Конвасэл!C:BL, 9, FALSE)</f>
        <v>#N/A</v>
      </c>
      <c r="AR729" s="53" t="e">
        <f>Q729-R729-VLOOKUP(C729, Вчера_Конвасэл!C:BL, 11, FALSE)</f>
        <v>#N/A</v>
      </c>
      <c r="AS729" s="53" t="e">
        <f>S729-T729-VLOOKUP(C729, Вчера_Конвасэл!C:BL, 13, FALSE)</f>
        <v>#N/A</v>
      </c>
      <c r="AT729" s="53" t="e">
        <f>U729-V729-VLOOKUP(C729, Вчера_Конвасэл!C:BL, 15, FALSE)</f>
        <v>#N/A</v>
      </c>
      <c r="AU729" s="53" t="e">
        <f>W729-X729-VLOOKUP(C729, Вчера_Конвасэл!C:BL, 17, FALSE)</f>
        <v>#N/A</v>
      </c>
      <c r="AV729" s="53" t="e">
        <f>Y729-Z729-VLOOKUP(C729, Вчера_Конвасэл!C:BL, 19, FALSE)</f>
        <v>#N/A</v>
      </c>
      <c r="AW729" s="53" t="e">
        <f>AA729-AB729-VLOOKUP(C729, Вчера_Конвасэл!C:BL, 21, FALSE)</f>
        <v>#N/A</v>
      </c>
      <c r="AX729" s="53" t="e">
        <f>AC729-AD729-VLOOKUP(C729, Вчера_Конвасэл!C:BL, 23, FALSE)</f>
        <v>#N/A</v>
      </c>
      <c r="AY729" s="53" t="e">
        <f>VLOOKUP(C729, Вчера_Конвасэл!C:BL, 26, FALSE)+F729-Z729-AD729-AG729</f>
        <v>#N/A</v>
      </c>
      <c r="AZ729" s="53" t="e">
        <f>AE729-VLOOKUP(C729, Вчера_Конвасэл!C:BL, 25, FALSE)</f>
        <v>#N/A</v>
      </c>
    </row>
    <row r="730" spans="1:52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3">
        <f t="shared" si="23"/>
        <v>0</v>
      </c>
      <c r="AJ730" s="53">
        <f t="shared" si="24"/>
        <v>0</v>
      </c>
      <c r="AK730" s="53" t="str">
        <f>IF(ISNA(VLOOKUP(C730,Вчера_Конвасэл!C:C, 1, FALSE)),"ошибка",0)</f>
        <v>ошибка</v>
      </c>
      <c r="AL730" s="55"/>
      <c r="AM730" s="53" t="e">
        <f>D730-VLOOKUP(C730, Вчера_Конвасэл!C:BL, 2, FALSE)</f>
        <v>#N/A</v>
      </c>
      <c r="AN730" s="53" t="e">
        <f>E730-F730-VLOOKUP(C730, Вчера_Конвасэл!C:BL, 3, FALSE)</f>
        <v>#N/A</v>
      </c>
      <c r="AO730" s="53" t="e">
        <f>K730-L730-VLOOKUP(C730, Вчера_Конвасэл!C:BL, 5, FALSE)</f>
        <v>#N/A</v>
      </c>
      <c r="AP730" s="53" t="e">
        <f>M730-N730-VLOOKUP(C730, Вчера_Конвасэл!C:BL, 7, FALSE)</f>
        <v>#N/A</v>
      </c>
      <c r="AQ730" s="53" t="e">
        <f>O730-P730-VLOOKUP(C730, Вчера_Конвасэл!C:BL, 9, FALSE)</f>
        <v>#N/A</v>
      </c>
      <c r="AR730" s="53" t="e">
        <f>Q730-R730-VLOOKUP(C730, Вчера_Конвасэл!C:BL, 11, FALSE)</f>
        <v>#N/A</v>
      </c>
      <c r="AS730" s="53" t="e">
        <f>S730-T730-VLOOKUP(C730, Вчера_Конвасэл!C:BL, 13, FALSE)</f>
        <v>#N/A</v>
      </c>
      <c r="AT730" s="53" t="e">
        <f>U730-V730-VLOOKUP(C730, Вчера_Конвасэл!C:BL, 15, FALSE)</f>
        <v>#N/A</v>
      </c>
      <c r="AU730" s="53" t="e">
        <f>W730-X730-VLOOKUP(C730, Вчера_Конвасэл!C:BL, 17, FALSE)</f>
        <v>#N/A</v>
      </c>
      <c r="AV730" s="53" t="e">
        <f>Y730-Z730-VLOOKUP(C730, Вчера_Конвасэл!C:BL, 19, FALSE)</f>
        <v>#N/A</v>
      </c>
      <c r="AW730" s="53" t="e">
        <f>AA730-AB730-VLOOKUP(C730, Вчера_Конвасэл!C:BL, 21, FALSE)</f>
        <v>#N/A</v>
      </c>
      <c r="AX730" s="53" t="e">
        <f>AC730-AD730-VLOOKUP(C730, Вчера_Конвасэл!C:BL, 23, FALSE)</f>
        <v>#N/A</v>
      </c>
      <c r="AY730" s="53" t="e">
        <f>VLOOKUP(C730, Вчера_Конвасэл!C:BL, 26, FALSE)+F730-Z730-AD730-AG730</f>
        <v>#N/A</v>
      </c>
      <c r="AZ730" s="53" t="e">
        <f>AE730-VLOOKUP(C730, Вчера_Конвасэл!C:BL, 25, FALSE)</f>
        <v>#N/A</v>
      </c>
    </row>
    <row r="731" spans="1:52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3">
        <f t="shared" si="23"/>
        <v>0</v>
      </c>
      <c r="AJ731" s="53">
        <f t="shared" si="24"/>
        <v>0</v>
      </c>
      <c r="AK731" s="53" t="str">
        <f>IF(ISNA(VLOOKUP(C731,Вчера_Конвасэл!C:C, 1, FALSE)),"ошибка",0)</f>
        <v>ошибка</v>
      </c>
      <c r="AL731" s="55"/>
      <c r="AM731" s="53" t="e">
        <f>D731-VLOOKUP(C731, Вчера_Конвасэл!C:BL, 2, FALSE)</f>
        <v>#N/A</v>
      </c>
      <c r="AN731" s="53" t="e">
        <f>E731-F731-VLOOKUP(C731, Вчера_Конвасэл!C:BL, 3, FALSE)</f>
        <v>#N/A</v>
      </c>
      <c r="AO731" s="53" t="e">
        <f>K731-L731-VLOOKUP(C731, Вчера_Конвасэл!C:BL, 5, FALSE)</f>
        <v>#N/A</v>
      </c>
      <c r="AP731" s="53" t="e">
        <f>M731-N731-VLOOKUP(C731, Вчера_Конвасэл!C:BL, 7, FALSE)</f>
        <v>#N/A</v>
      </c>
      <c r="AQ731" s="53" t="e">
        <f>O731-P731-VLOOKUP(C731, Вчера_Конвасэл!C:BL, 9, FALSE)</f>
        <v>#N/A</v>
      </c>
      <c r="AR731" s="53" t="e">
        <f>Q731-R731-VLOOKUP(C731, Вчера_Конвасэл!C:BL, 11, FALSE)</f>
        <v>#N/A</v>
      </c>
      <c r="AS731" s="53" t="e">
        <f>S731-T731-VLOOKUP(C731, Вчера_Конвасэл!C:BL, 13, FALSE)</f>
        <v>#N/A</v>
      </c>
      <c r="AT731" s="53" t="e">
        <f>U731-V731-VLOOKUP(C731, Вчера_Конвасэл!C:BL, 15, FALSE)</f>
        <v>#N/A</v>
      </c>
      <c r="AU731" s="53" t="e">
        <f>W731-X731-VLOOKUP(C731, Вчера_Конвасэл!C:BL, 17, FALSE)</f>
        <v>#N/A</v>
      </c>
      <c r="AV731" s="53" t="e">
        <f>Y731-Z731-VLOOKUP(C731, Вчера_Конвасэл!C:BL, 19, FALSE)</f>
        <v>#N/A</v>
      </c>
      <c r="AW731" s="53" t="e">
        <f>AA731-AB731-VLOOKUP(C731, Вчера_Конвасэл!C:BL, 21, FALSE)</f>
        <v>#N/A</v>
      </c>
      <c r="AX731" s="53" t="e">
        <f>AC731-AD731-VLOOKUP(C731, Вчера_Конвасэл!C:BL, 23, FALSE)</f>
        <v>#N/A</v>
      </c>
      <c r="AY731" s="53" t="e">
        <f>VLOOKUP(C731, Вчера_Конвасэл!C:BL, 26, FALSE)+F731-Z731-AD731-AG731</f>
        <v>#N/A</v>
      </c>
      <c r="AZ731" s="53" t="e">
        <f>AE731-VLOOKUP(C731, Вчера_Конвасэл!C:BL, 25, FALSE)</f>
        <v>#N/A</v>
      </c>
    </row>
    <row r="732" spans="1:52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3">
        <f t="shared" si="23"/>
        <v>0</v>
      </c>
      <c r="AJ732" s="53">
        <f t="shared" si="24"/>
        <v>0</v>
      </c>
      <c r="AK732" s="53" t="str">
        <f>IF(ISNA(VLOOKUP(C732,Вчера_Конвасэл!C:C, 1, FALSE)),"ошибка",0)</f>
        <v>ошибка</v>
      </c>
      <c r="AL732" s="55"/>
      <c r="AM732" s="53" t="e">
        <f>D732-VLOOKUP(C732, Вчера_Конвасэл!C:BL, 2, FALSE)</f>
        <v>#N/A</v>
      </c>
      <c r="AN732" s="53" t="e">
        <f>E732-F732-VLOOKUP(C732, Вчера_Конвасэл!C:BL, 3, FALSE)</f>
        <v>#N/A</v>
      </c>
      <c r="AO732" s="53" t="e">
        <f>K732-L732-VLOOKUP(C732, Вчера_Конвасэл!C:BL, 5, FALSE)</f>
        <v>#N/A</v>
      </c>
      <c r="AP732" s="53" t="e">
        <f>M732-N732-VLOOKUP(C732, Вчера_Конвасэл!C:BL, 7, FALSE)</f>
        <v>#N/A</v>
      </c>
      <c r="AQ732" s="53" t="e">
        <f>O732-P732-VLOOKUP(C732, Вчера_Конвасэл!C:BL, 9, FALSE)</f>
        <v>#N/A</v>
      </c>
      <c r="AR732" s="53" t="e">
        <f>Q732-R732-VLOOKUP(C732, Вчера_Конвасэл!C:BL, 11, FALSE)</f>
        <v>#N/A</v>
      </c>
      <c r="AS732" s="53" t="e">
        <f>S732-T732-VLOOKUP(C732, Вчера_Конвасэл!C:BL, 13, FALSE)</f>
        <v>#N/A</v>
      </c>
      <c r="AT732" s="53" t="e">
        <f>U732-V732-VLOOKUP(C732, Вчера_Конвасэл!C:BL, 15, FALSE)</f>
        <v>#N/A</v>
      </c>
      <c r="AU732" s="53" t="e">
        <f>W732-X732-VLOOKUP(C732, Вчера_Конвасэл!C:BL, 17, FALSE)</f>
        <v>#N/A</v>
      </c>
      <c r="AV732" s="53" t="e">
        <f>Y732-Z732-VLOOKUP(C732, Вчера_Конвасэл!C:BL, 19, FALSE)</f>
        <v>#N/A</v>
      </c>
      <c r="AW732" s="53" t="e">
        <f>AA732-AB732-VLOOKUP(C732, Вчера_Конвасэл!C:BL, 21, FALSE)</f>
        <v>#N/A</v>
      </c>
      <c r="AX732" s="53" t="e">
        <f>AC732-AD732-VLOOKUP(C732, Вчера_Конвасэл!C:BL, 23, FALSE)</f>
        <v>#N/A</v>
      </c>
      <c r="AY732" s="53" t="e">
        <f>VLOOKUP(C732, Вчера_Конвасэл!C:BL, 26, FALSE)+F732-Z732-AD732-AG732</f>
        <v>#N/A</v>
      </c>
      <c r="AZ732" s="53" t="e">
        <f>AE732-VLOOKUP(C732, Вчера_Конвасэл!C:BL, 25, FALSE)</f>
        <v>#N/A</v>
      </c>
    </row>
    <row r="733" spans="1:52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3">
        <f t="shared" si="23"/>
        <v>0</v>
      </c>
      <c r="AJ733" s="53">
        <f t="shared" si="24"/>
        <v>0</v>
      </c>
      <c r="AK733" s="53" t="str">
        <f>IF(ISNA(VLOOKUP(C733,Вчера_Конвасэл!C:C, 1, FALSE)),"ошибка",0)</f>
        <v>ошибка</v>
      </c>
      <c r="AL733" s="55"/>
      <c r="AM733" s="53" t="e">
        <f>D733-VLOOKUP(C733, Вчера_Конвасэл!C:BL, 2, FALSE)</f>
        <v>#N/A</v>
      </c>
      <c r="AN733" s="53" t="e">
        <f>E733-F733-VLOOKUP(C733, Вчера_Конвасэл!C:BL, 3, FALSE)</f>
        <v>#N/A</v>
      </c>
      <c r="AO733" s="53" t="e">
        <f>K733-L733-VLOOKUP(C733, Вчера_Конвасэл!C:BL, 5, FALSE)</f>
        <v>#N/A</v>
      </c>
      <c r="AP733" s="53" t="e">
        <f>M733-N733-VLOOKUP(C733, Вчера_Конвасэл!C:BL, 7, FALSE)</f>
        <v>#N/A</v>
      </c>
      <c r="AQ733" s="53" t="e">
        <f>O733-P733-VLOOKUP(C733, Вчера_Конвасэл!C:BL, 9, FALSE)</f>
        <v>#N/A</v>
      </c>
      <c r="AR733" s="53" t="e">
        <f>Q733-R733-VLOOKUP(C733, Вчера_Конвасэл!C:BL, 11, FALSE)</f>
        <v>#N/A</v>
      </c>
      <c r="AS733" s="53" t="e">
        <f>S733-T733-VLOOKUP(C733, Вчера_Конвасэл!C:BL, 13, FALSE)</f>
        <v>#N/A</v>
      </c>
      <c r="AT733" s="53" t="e">
        <f>U733-V733-VLOOKUP(C733, Вчера_Конвасэл!C:BL, 15, FALSE)</f>
        <v>#N/A</v>
      </c>
      <c r="AU733" s="53" t="e">
        <f>W733-X733-VLOOKUP(C733, Вчера_Конвасэл!C:BL, 17, FALSE)</f>
        <v>#N/A</v>
      </c>
      <c r="AV733" s="53" t="e">
        <f>Y733-Z733-VLOOKUP(C733, Вчера_Конвасэл!C:BL, 19, FALSE)</f>
        <v>#N/A</v>
      </c>
      <c r="AW733" s="53" t="e">
        <f>AA733-AB733-VLOOKUP(C733, Вчера_Конвасэл!C:BL, 21, FALSE)</f>
        <v>#N/A</v>
      </c>
      <c r="AX733" s="53" t="e">
        <f>AC733-AD733-VLOOKUP(C733, Вчера_Конвасэл!C:BL, 23, FALSE)</f>
        <v>#N/A</v>
      </c>
      <c r="AY733" s="53" t="e">
        <f>VLOOKUP(C733, Вчера_Конвасэл!C:BL, 26, FALSE)+F733-Z733-AD733-AG733</f>
        <v>#N/A</v>
      </c>
      <c r="AZ733" s="53" t="e">
        <f>AE733-VLOOKUP(C733, Вчера_Конвасэл!C:BL, 25, FALSE)</f>
        <v>#N/A</v>
      </c>
    </row>
    <row r="734" spans="1:52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3">
        <f t="shared" si="23"/>
        <v>0</v>
      </c>
      <c r="AJ734" s="53">
        <f t="shared" si="24"/>
        <v>0</v>
      </c>
      <c r="AK734" s="53" t="str">
        <f>IF(ISNA(VLOOKUP(C734,Вчера_Конвасэл!C:C, 1, FALSE)),"ошибка",0)</f>
        <v>ошибка</v>
      </c>
      <c r="AL734" s="55"/>
      <c r="AM734" s="53" t="e">
        <f>D734-VLOOKUP(C734, Вчера_Конвасэл!C:BL, 2, FALSE)</f>
        <v>#N/A</v>
      </c>
      <c r="AN734" s="53" t="e">
        <f>E734-F734-VLOOKUP(C734, Вчера_Конвасэл!C:BL, 3, FALSE)</f>
        <v>#N/A</v>
      </c>
      <c r="AO734" s="53" t="e">
        <f>K734-L734-VLOOKUP(C734, Вчера_Конвасэл!C:BL, 5, FALSE)</f>
        <v>#N/A</v>
      </c>
      <c r="AP734" s="53" t="e">
        <f>M734-N734-VLOOKUP(C734, Вчера_Конвасэл!C:BL, 7, FALSE)</f>
        <v>#N/A</v>
      </c>
      <c r="AQ734" s="53" t="e">
        <f>O734-P734-VLOOKUP(C734, Вчера_Конвасэл!C:BL, 9, FALSE)</f>
        <v>#N/A</v>
      </c>
      <c r="AR734" s="53" t="e">
        <f>Q734-R734-VLOOKUP(C734, Вчера_Конвасэл!C:BL, 11, FALSE)</f>
        <v>#N/A</v>
      </c>
      <c r="AS734" s="53" t="e">
        <f>S734-T734-VLOOKUP(C734, Вчера_Конвасэл!C:BL, 13, FALSE)</f>
        <v>#N/A</v>
      </c>
      <c r="AT734" s="53" t="e">
        <f>U734-V734-VLOOKUP(C734, Вчера_Конвасэл!C:BL, 15, FALSE)</f>
        <v>#N/A</v>
      </c>
      <c r="AU734" s="53" t="e">
        <f>W734-X734-VLOOKUP(C734, Вчера_Конвасэл!C:BL, 17, FALSE)</f>
        <v>#N/A</v>
      </c>
      <c r="AV734" s="53" t="e">
        <f>Y734-Z734-VLOOKUP(C734, Вчера_Конвасэл!C:BL, 19, FALSE)</f>
        <v>#N/A</v>
      </c>
      <c r="AW734" s="53" t="e">
        <f>AA734-AB734-VLOOKUP(C734, Вчера_Конвасэл!C:BL, 21, FALSE)</f>
        <v>#N/A</v>
      </c>
      <c r="AX734" s="53" t="e">
        <f>AC734-AD734-VLOOKUP(C734, Вчера_Конвасэл!C:BL, 23, FALSE)</f>
        <v>#N/A</v>
      </c>
      <c r="AY734" s="53" t="e">
        <f>VLOOKUP(C734, Вчера_Конвасэл!C:BL, 26, FALSE)+F734-Z734-AD734-AG734</f>
        <v>#N/A</v>
      </c>
      <c r="AZ734" s="53" t="e">
        <f>AE734-VLOOKUP(C734, Вчера_Конвасэл!C:BL, 25, FALSE)</f>
        <v>#N/A</v>
      </c>
    </row>
    <row r="735" spans="1:52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3">
        <f t="shared" si="23"/>
        <v>0</v>
      </c>
      <c r="AJ735" s="53">
        <f t="shared" si="24"/>
        <v>0</v>
      </c>
      <c r="AK735" s="53" t="str">
        <f>IF(ISNA(VLOOKUP(C735,Вчера_Конвасэл!C:C, 1, FALSE)),"ошибка",0)</f>
        <v>ошибка</v>
      </c>
      <c r="AL735" s="55"/>
      <c r="AM735" s="53" t="e">
        <f>D735-VLOOKUP(C735, Вчера_Конвасэл!C:BL, 2, FALSE)</f>
        <v>#N/A</v>
      </c>
      <c r="AN735" s="53" t="e">
        <f>E735-F735-VLOOKUP(C735, Вчера_Конвасэл!C:BL, 3, FALSE)</f>
        <v>#N/A</v>
      </c>
      <c r="AO735" s="53" t="e">
        <f>K735-L735-VLOOKUP(C735, Вчера_Конвасэл!C:BL, 5, FALSE)</f>
        <v>#N/A</v>
      </c>
      <c r="AP735" s="53" t="e">
        <f>M735-N735-VLOOKUP(C735, Вчера_Конвасэл!C:BL, 7, FALSE)</f>
        <v>#N/A</v>
      </c>
      <c r="AQ735" s="53" t="e">
        <f>O735-P735-VLOOKUP(C735, Вчера_Конвасэл!C:BL, 9, FALSE)</f>
        <v>#N/A</v>
      </c>
      <c r="AR735" s="53" t="e">
        <f>Q735-R735-VLOOKUP(C735, Вчера_Конвасэл!C:BL, 11, FALSE)</f>
        <v>#N/A</v>
      </c>
      <c r="AS735" s="53" t="e">
        <f>S735-T735-VLOOKUP(C735, Вчера_Конвасэл!C:BL, 13, FALSE)</f>
        <v>#N/A</v>
      </c>
      <c r="AT735" s="53" t="e">
        <f>U735-V735-VLOOKUP(C735, Вчера_Конвасэл!C:BL, 15, FALSE)</f>
        <v>#N/A</v>
      </c>
      <c r="AU735" s="53" t="e">
        <f>W735-X735-VLOOKUP(C735, Вчера_Конвасэл!C:BL, 17, FALSE)</f>
        <v>#N/A</v>
      </c>
      <c r="AV735" s="53" t="e">
        <f>Y735-Z735-VLOOKUP(C735, Вчера_Конвасэл!C:BL, 19, FALSE)</f>
        <v>#N/A</v>
      </c>
      <c r="AW735" s="53" t="e">
        <f>AA735-AB735-VLOOKUP(C735, Вчера_Конвасэл!C:BL, 21, FALSE)</f>
        <v>#N/A</v>
      </c>
      <c r="AX735" s="53" t="e">
        <f>AC735-AD735-VLOOKUP(C735, Вчера_Конвасэл!C:BL, 23, FALSE)</f>
        <v>#N/A</v>
      </c>
      <c r="AY735" s="53" t="e">
        <f>VLOOKUP(C735, Вчера_Конвасэл!C:BL, 26, FALSE)+F735-Z735-AD735-AG735</f>
        <v>#N/A</v>
      </c>
      <c r="AZ735" s="53" t="e">
        <f>AE735-VLOOKUP(C735, Вчера_Конвасэл!C:BL, 25, FALSE)</f>
        <v>#N/A</v>
      </c>
    </row>
    <row r="736" spans="1:52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3">
        <f t="shared" si="23"/>
        <v>0</v>
      </c>
      <c r="AJ736" s="53">
        <f t="shared" si="24"/>
        <v>0</v>
      </c>
      <c r="AK736" s="53" t="str">
        <f>IF(ISNA(VLOOKUP(C736,Вчера_Конвасэл!C:C, 1, FALSE)),"ошибка",0)</f>
        <v>ошибка</v>
      </c>
      <c r="AL736" s="55"/>
      <c r="AM736" s="53" t="e">
        <f>D736-VLOOKUP(C736, Вчера_Конвасэл!C:BL, 2, FALSE)</f>
        <v>#N/A</v>
      </c>
      <c r="AN736" s="53" t="e">
        <f>E736-F736-VLOOKUP(C736, Вчера_Конвасэл!C:BL, 3, FALSE)</f>
        <v>#N/A</v>
      </c>
      <c r="AO736" s="53" t="e">
        <f>K736-L736-VLOOKUP(C736, Вчера_Конвасэл!C:BL, 5, FALSE)</f>
        <v>#N/A</v>
      </c>
      <c r="AP736" s="53" t="e">
        <f>M736-N736-VLOOKUP(C736, Вчера_Конвасэл!C:BL, 7, FALSE)</f>
        <v>#N/A</v>
      </c>
      <c r="AQ736" s="53" t="e">
        <f>O736-P736-VLOOKUP(C736, Вчера_Конвасэл!C:BL, 9, FALSE)</f>
        <v>#N/A</v>
      </c>
      <c r="AR736" s="53" t="e">
        <f>Q736-R736-VLOOKUP(C736, Вчера_Конвасэл!C:BL, 11, FALSE)</f>
        <v>#N/A</v>
      </c>
      <c r="AS736" s="53" t="e">
        <f>S736-T736-VLOOKUP(C736, Вчера_Конвасэл!C:BL, 13, FALSE)</f>
        <v>#N/A</v>
      </c>
      <c r="AT736" s="53" t="e">
        <f>U736-V736-VLOOKUP(C736, Вчера_Конвасэл!C:BL, 15, FALSE)</f>
        <v>#N/A</v>
      </c>
      <c r="AU736" s="53" t="e">
        <f>W736-X736-VLOOKUP(C736, Вчера_Конвасэл!C:BL, 17, FALSE)</f>
        <v>#N/A</v>
      </c>
      <c r="AV736" s="53" t="e">
        <f>Y736-Z736-VLOOKUP(C736, Вчера_Конвасэл!C:BL, 19, FALSE)</f>
        <v>#N/A</v>
      </c>
      <c r="AW736" s="53" t="e">
        <f>AA736-AB736-VLOOKUP(C736, Вчера_Конвасэл!C:BL, 21, FALSE)</f>
        <v>#N/A</v>
      </c>
      <c r="AX736" s="53" t="e">
        <f>AC736-AD736-VLOOKUP(C736, Вчера_Конвасэл!C:BL, 23, FALSE)</f>
        <v>#N/A</v>
      </c>
      <c r="AY736" s="53" t="e">
        <f>VLOOKUP(C736, Вчера_Конвасэл!C:BL, 26, FALSE)+F736-Z736-AD736-AG736</f>
        <v>#N/A</v>
      </c>
      <c r="AZ736" s="53" t="e">
        <f>AE736-VLOOKUP(C736, Вчера_Конвасэл!C:BL, 25, FALSE)</f>
        <v>#N/A</v>
      </c>
    </row>
    <row r="737" spans="1:52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3">
        <f t="shared" si="23"/>
        <v>0</v>
      </c>
      <c r="AJ737" s="53">
        <f t="shared" si="24"/>
        <v>0</v>
      </c>
      <c r="AK737" s="53" t="str">
        <f>IF(ISNA(VLOOKUP(C737,Вчера_Конвасэл!C:C, 1, FALSE)),"ошибка",0)</f>
        <v>ошибка</v>
      </c>
      <c r="AL737" s="55"/>
      <c r="AM737" s="53" t="e">
        <f>D737-VLOOKUP(C737, Вчера_Конвасэл!C:BL, 2, FALSE)</f>
        <v>#N/A</v>
      </c>
      <c r="AN737" s="53" t="e">
        <f>E737-F737-VLOOKUP(C737, Вчера_Конвасэл!C:BL, 3, FALSE)</f>
        <v>#N/A</v>
      </c>
      <c r="AO737" s="53" t="e">
        <f>K737-L737-VLOOKUP(C737, Вчера_Конвасэл!C:BL, 5, FALSE)</f>
        <v>#N/A</v>
      </c>
      <c r="AP737" s="53" t="e">
        <f>M737-N737-VLOOKUP(C737, Вчера_Конвасэл!C:BL, 7, FALSE)</f>
        <v>#N/A</v>
      </c>
      <c r="AQ737" s="53" t="e">
        <f>O737-P737-VLOOKUP(C737, Вчера_Конвасэл!C:BL, 9, FALSE)</f>
        <v>#N/A</v>
      </c>
      <c r="AR737" s="53" t="e">
        <f>Q737-R737-VLOOKUP(C737, Вчера_Конвасэл!C:BL, 11, FALSE)</f>
        <v>#N/A</v>
      </c>
      <c r="AS737" s="53" t="e">
        <f>S737-T737-VLOOKUP(C737, Вчера_Конвасэл!C:BL, 13, FALSE)</f>
        <v>#N/A</v>
      </c>
      <c r="AT737" s="53" t="e">
        <f>U737-V737-VLOOKUP(C737, Вчера_Конвасэл!C:BL, 15, FALSE)</f>
        <v>#N/A</v>
      </c>
      <c r="AU737" s="53" t="e">
        <f>W737-X737-VLOOKUP(C737, Вчера_Конвасэл!C:BL, 17, FALSE)</f>
        <v>#N/A</v>
      </c>
      <c r="AV737" s="53" t="e">
        <f>Y737-Z737-VLOOKUP(C737, Вчера_Конвасэл!C:BL, 19, FALSE)</f>
        <v>#N/A</v>
      </c>
      <c r="AW737" s="53" t="e">
        <f>AA737-AB737-VLOOKUP(C737, Вчера_Конвасэл!C:BL, 21, FALSE)</f>
        <v>#N/A</v>
      </c>
      <c r="AX737" s="53" t="e">
        <f>AC737-AD737-VLOOKUP(C737, Вчера_Конвасэл!C:BL, 23, FALSE)</f>
        <v>#N/A</v>
      </c>
      <c r="AY737" s="53" t="e">
        <f>VLOOKUP(C737, Вчера_Конвасэл!C:BL, 26, FALSE)+F737-Z737-AD737-AG737</f>
        <v>#N/A</v>
      </c>
      <c r="AZ737" s="53" t="e">
        <f>AE737-VLOOKUP(C737, Вчера_Конвасэл!C:BL, 25, FALSE)</f>
        <v>#N/A</v>
      </c>
    </row>
    <row r="738" spans="1:52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3">
        <f t="shared" si="23"/>
        <v>0</v>
      </c>
      <c r="AJ738" s="53">
        <f t="shared" si="24"/>
        <v>0</v>
      </c>
      <c r="AK738" s="53" t="str">
        <f>IF(ISNA(VLOOKUP(C738,Вчера_Конвасэл!C:C, 1, FALSE)),"ошибка",0)</f>
        <v>ошибка</v>
      </c>
      <c r="AL738" s="55"/>
      <c r="AM738" s="53" t="e">
        <f>D738-VLOOKUP(C738, Вчера_Конвасэл!C:BL, 2, FALSE)</f>
        <v>#N/A</v>
      </c>
      <c r="AN738" s="53" t="e">
        <f>E738-F738-VLOOKUP(C738, Вчера_Конвасэл!C:BL, 3, FALSE)</f>
        <v>#N/A</v>
      </c>
      <c r="AO738" s="53" t="e">
        <f>K738-L738-VLOOKUP(C738, Вчера_Конвасэл!C:BL, 5, FALSE)</f>
        <v>#N/A</v>
      </c>
      <c r="AP738" s="53" t="e">
        <f>M738-N738-VLOOKUP(C738, Вчера_Конвасэл!C:BL, 7, FALSE)</f>
        <v>#N/A</v>
      </c>
      <c r="AQ738" s="53" t="e">
        <f>O738-P738-VLOOKUP(C738, Вчера_Конвасэл!C:BL, 9, FALSE)</f>
        <v>#N/A</v>
      </c>
      <c r="AR738" s="53" t="e">
        <f>Q738-R738-VLOOKUP(C738, Вчера_Конвасэл!C:BL, 11, FALSE)</f>
        <v>#N/A</v>
      </c>
      <c r="AS738" s="53" t="e">
        <f>S738-T738-VLOOKUP(C738, Вчера_Конвасэл!C:BL, 13, FALSE)</f>
        <v>#N/A</v>
      </c>
      <c r="AT738" s="53" t="e">
        <f>U738-V738-VLOOKUP(C738, Вчера_Конвасэл!C:BL, 15, FALSE)</f>
        <v>#N/A</v>
      </c>
      <c r="AU738" s="53" t="e">
        <f>W738-X738-VLOOKUP(C738, Вчера_Конвасэл!C:BL, 17, FALSE)</f>
        <v>#N/A</v>
      </c>
      <c r="AV738" s="53" t="e">
        <f>Y738-Z738-VLOOKUP(C738, Вчера_Конвасэл!C:BL, 19, FALSE)</f>
        <v>#N/A</v>
      </c>
      <c r="AW738" s="53" t="e">
        <f>AA738-AB738-VLOOKUP(C738, Вчера_Конвасэл!C:BL, 21, FALSE)</f>
        <v>#N/A</v>
      </c>
      <c r="AX738" s="53" t="e">
        <f>AC738-AD738-VLOOKUP(C738, Вчера_Конвасэл!C:BL, 23, FALSE)</f>
        <v>#N/A</v>
      </c>
      <c r="AY738" s="53" t="e">
        <f>VLOOKUP(C738, Вчера_Конвасэл!C:BL, 26, FALSE)+F738-Z738-AD738-AG738</f>
        <v>#N/A</v>
      </c>
      <c r="AZ738" s="53" t="e">
        <f>AE738-VLOOKUP(C738, Вчера_Конвасэл!C:BL, 25, FALSE)</f>
        <v>#N/A</v>
      </c>
    </row>
    <row r="739" spans="1:52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3">
        <f t="shared" si="23"/>
        <v>0</v>
      </c>
      <c r="AJ739" s="53">
        <f t="shared" si="24"/>
        <v>0</v>
      </c>
      <c r="AK739" s="53" t="str">
        <f>IF(ISNA(VLOOKUP(C739,Вчера_Конвасэл!C:C, 1, FALSE)),"ошибка",0)</f>
        <v>ошибка</v>
      </c>
      <c r="AL739" s="55"/>
      <c r="AM739" s="53" t="e">
        <f>D739-VLOOKUP(C739, Вчера_Конвасэл!C:BL, 2, FALSE)</f>
        <v>#N/A</v>
      </c>
      <c r="AN739" s="53" t="e">
        <f>E739-F739-VLOOKUP(C739, Вчера_Конвасэл!C:BL, 3, FALSE)</f>
        <v>#N/A</v>
      </c>
      <c r="AO739" s="53" t="e">
        <f>K739-L739-VLOOKUP(C739, Вчера_Конвасэл!C:BL, 5, FALSE)</f>
        <v>#N/A</v>
      </c>
      <c r="AP739" s="53" t="e">
        <f>M739-N739-VLOOKUP(C739, Вчера_Конвасэл!C:BL, 7, FALSE)</f>
        <v>#N/A</v>
      </c>
      <c r="AQ739" s="53" t="e">
        <f>O739-P739-VLOOKUP(C739, Вчера_Конвасэл!C:BL, 9, FALSE)</f>
        <v>#N/A</v>
      </c>
      <c r="AR739" s="53" t="e">
        <f>Q739-R739-VLOOKUP(C739, Вчера_Конвасэл!C:BL, 11, FALSE)</f>
        <v>#N/A</v>
      </c>
      <c r="AS739" s="53" t="e">
        <f>S739-T739-VLOOKUP(C739, Вчера_Конвасэл!C:BL, 13, FALSE)</f>
        <v>#N/A</v>
      </c>
      <c r="AT739" s="53" t="e">
        <f>U739-V739-VLOOKUP(C739, Вчера_Конвасэл!C:BL, 15, FALSE)</f>
        <v>#N/A</v>
      </c>
      <c r="AU739" s="53" t="e">
        <f>W739-X739-VLOOKUP(C739, Вчера_Конвасэл!C:BL, 17, FALSE)</f>
        <v>#N/A</v>
      </c>
      <c r="AV739" s="53" t="e">
        <f>Y739-Z739-VLOOKUP(C739, Вчера_Конвасэл!C:BL, 19, FALSE)</f>
        <v>#N/A</v>
      </c>
      <c r="AW739" s="53" t="e">
        <f>AA739-AB739-VLOOKUP(C739, Вчера_Конвасэл!C:BL, 21, FALSE)</f>
        <v>#N/A</v>
      </c>
      <c r="AX739" s="53" t="e">
        <f>AC739-AD739-VLOOKUP(C739, Вчера_Конвасэл!C:BL, 23, FALSE)</f>
        <v>#N/A</v>
      </c>
      <c r="AY739" s="53" t="e">
        <f>VLOOKUP(C739, Вчера_Конвасэл!C:BL, 26, FALSE)+F739-Z739-AD739-AG739</f>
        <v>#N/A</v>
      </c>
      <c r="AZ739" s="53" t="e">
        <f>AE739-VLOOKUP(C739, Вчера_Конвасэл!C:BL, 25, FALSE)</f>
        <v>#N/A</v>
      </c>
    </row>
    <row r="740" spans="1:52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3">
        <f t="shared" si="23"/>
        <v>0</v>
      </c>
      <c r="AJ740" s="53">
        <f t="shared" si="24"/>
        <v>0</v>
      </c>
      <c r="AK740" s="53" t="str">
        <f>IF(ISNA(VLOOKUP(C740,Вчера_Конвасэл!C:C, 1, FALSE)),"ошибка",0)</f>
        <v>ошибка</v>
      </c>
      <c r="AL740" s="55"/>
      <c r="AM740" s="53" t="e">
        <f>D740-VLOOKUP(C740, Вчера_Конвасэл!C:BL, 2, FALSE)</f>
        <v>#N/A</v>
      </c>
      <c r="AN740" s="53" t="e">
        <f>E740-F740-VLOOKUP(C740, Вчера_Конвасэл!C:BL, 3, FALSE)</f>
        <v>#N/A</v>
      </c>
      <c r="AO740" s="53" t="e">
        <f>K740-L740-VLOOKUP(C740, Вчера_Конвасэл!C:BL, 5, FALSE)</f>
        <v>#N/A</v>
      </c>
      <c r="AP740" s="53" t="e">
        <f>M740-N740-VLOOKUP(C740, Вчера_Конвасэл!C:BL, 7, FALSE)</f>
        <v>#N/A</v>
      </c>
      <c r="AQ740" s="53" t="e">
        <f>O740-P740-VLOOKUP(C740, Вчера_Конвасэл!C:BL, 9, FALSE)</f>
        <v>#N/A</v>
      </c>
      <c r="AR740" s="53" t="e">
        <f>Q740-R740-VLOOKUP(C740, Вчера_Конвасэл!C:BL, 11, FALSE)</f>
        <v>#N/A</v>
      </c>
      <c r="AS740" s="53" t="e">
        <f>S740-T740-VLOOKUP(C740, Вчера_Конвасэл!C:BL, 13, FALSE)</f>
        <v>#N/A</v>
      </c>
      <c r="AT740" s="53" t="e">
        <f>U740-V740-VLOOKUP(C740, Вчера_Конвасэл!C:BL, 15, FALSE)</f>
        <v>#N/A</v>
      </c>
      <c r="AU740" s="53" t="e">
        <f>W740-X740-VLOOKUP(C740, Вчера_Конвасэл!C:BL, 17, FALSE)</f>
        <v>#N/A</v>
      </c>
      <c r="AV740" s="53" t="e">
        <f>Y740-Z740-VLOOKUP(C740, Вчера_Конвасэл!C:BL, 19, FALSE)</f>
        <v>#N/A</v>
      </c>
      <c r="AW740" s="53" t="e">
        <f>AA740-AB740-VLOOKUP(C740, Вчера_Конвасэл!C:BL, 21, FALSE)</f>
        <v>#N/A</v>
      </c>
      <c r="AX740" s="53" t="e">
        <f>AC740-AD740-VLOOKUP(C740, Вчера_Конвасэл!C:BL, 23, FALSE)</f>
        <v>#N/A</v>
      </c>
      <c r="AY740" s="53" t="e">
        <f>VLOOKUP(C740, Вчера_Конвасэл!C:BL, 26, FALSE)+F740-Z740-AD740-AG740</f>
        <v>#N/A</v>
      </c>
      <c r="AZ740" s="53" t="e">
        <f>AE740-VLOOKUP(C740, Вчера_Конвасэл!C:BL, 25, FALSE)</f>
        <v>#N/A</v>
      </c>
    </row>
    <row r="741" spans="1:52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3">
        <f t="shared" si="23"/>
        <v>0</v>
      </c>
      <c r="AJ741" s="53">
        <f t="shared" si="24"/>
        <v>0</v>
      </c>
      <c r="AK741" s="53" t="str">
        <f>IF(ISNA(VLOOKUP(C741,Вчера_Конвасэл!C:C, 1, FALSE)),"ошибка",0)</f>
        <v>ошибка</v>
      </c>
      <c r="AL741" s="55"/>
      <c r="AM741" s="53" t="e">
        <f>D741-VLOOKUP(C741, Вчера_Конвасэл!C:BL, 2, FALSE)</f>
        <v>#N/A</v>
      </c>
      <c r="AN741" s="53" t="e">
        <f>E741-F741-VLOOKUP(C741, Вчера_Конвасэл!C:BL, 3, FALSE)</f>
        <v>#N/A</v>
      </c>
      <c r="AO741" s="53" t="e">
        <f>K741-L741-VLOOKUP(C741, Вчера_Конвасэл!C:BL, 5, FALSE)</f>
        <v>#N/A</v>
      </c>
      <c r="AP741" s="53" t="e">
        <f>M741-N741-VLOOKUP(C741, Вчера_Конвасэл!C:BL, 7, FALSE)</f>
        <v>#N/A</v>
      </c>
      <c r="AQ741" s="53" t="e">
        <f>O741-P741-VLOOKUP(C741, Вчера_Конвасэл!C:BL, 9, FALSE)</f>
        <v>#N/A</v>
      </c>
      <c r="AR741" s="53" t="e">
        <f>Q741-R741-VLOOKUP(C741, Вчера_Конвасэл!C:BL, 11, FALSE)</f>
        <v>#N/A</v>
      </c>
      <c r="AS741" s="53" t="e">
        <f>S741-T741-VLOOKUP(C741, Вчера_Конвасэл!C:BL, 13, FALSE)</f>
        <v>#N/A</v>
      </c>
      <c r="AT741" s="53" t="e">
        <f>U741-V741-VLOOKUP(C741, Вчера_Конвасэл!C:BL, 15, FALSE)</f>
        <v>#N/A</v>
      </c>
      <c r="AU741" s="53" t="e">
        <f>W741-X741-VLOOKUP(C741, Вчера_Конвасэл!C:BL, 17, FALSE)</f>
        <v>#N/A</v>
      </c>
      <c r="AV741" s="53" t="e">
        <f>Y741-Z741-VLOOKUP(C741, Вчера_Конвасэл!C:BL, 19, FALSE)</f>
        <v>#N/A</v>
      </c>
      <c r="AW741" s="53" t="e">
        <f>AA741-AB741-VLOOKUP(C741, Вчера_Конвасэл!C:BL, 21, FALSE)</f>
        <v>#N/A</v>
      </c>
      <c r="AX741" s="53" t="e">
        <f>AC741-AD741-VLOOKUP(C741, Вчера_Конвасэл!C:BL, 23, FALSE)</f>
        <v>#N/A</v>
      </c>
      <c r="AY741" s="53" t="e">
        <f>VLOOKUP(C741, Вчера_Конвасэл!C:BL, 26, FALSE)+F741-Z741-AD741-AG741</f>
        <v>#N/A</v>
      </c>
      <c r="AZ741" s="53" t="e">
        <f>AE741-VLOOKUP(C741, Вчера_Конвасэл!C:BL, 25, FALSE)</f>
        <v>#N/A</v>
      </c>
    </row>
    <row r="742" spans="1:52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3">
        <f t="shared" si="23"/>
        <v>0</v>
      </c>
      <c r="AJ742" s="53">
        <f t="shared" si="24"/>
        <v>0</v>
      </c>
      <c r="AK742" s="53" t="str">
        <f>IF(ISNA(VLOOKUP(C742,Вчера_Конвасэл!C:C, 1, FALSE)),"ошибка",0)</f>
        <v>ошибка</v>
      </c>
      <c r="AL742" s="55"/>
      <c r="AM742" s="53" t="e">
        <f>D742-VLOOKUP(C742, Вчера_Конвасэл!C:BL, 2, FALSE)</f>
        <v>#N/A</v>
      </c>
      <c r="AN742" s="53" t="e">
        <f>E742-F742-VLOOKUP(C742, Вчера_Конвасэл!C:BL, 3, FALSE)</f>
        <v>#N/A</v>
      </c>
      <c r="AO742" s="53" t="e">
        <f>K742-L742-VLOOKUP(C742, Вчера_Конвасэл!C:BL, 5, FALSE)</f>
        <v>#N/A</v>
      </c>
      <c r="AP742" s="53" t="e">
        <f>M742-N742-VLOOKUP(C742, Вчера_Конвасэл!C:BL, 7, FALSE)</f>
        <v>#N/A</v>
      </c>
      <c r="AQ742" s="53" t="e">
        <f>O742-P742-VLOOKUP(C742, Вчера_Конвасэл!C:BL, 9, FALSE)</f>
        <v>#N/A</v>
      </c>
      <c r="AR742" s="53" t="e">
        <f>Q742-R742-VLOOKUP(C742, Вчера_Конвасэл!C:BL, 11, FALSE)</f>
        <v>#N/A</v>
      </c>
      <c r="AS742" s="53" t="e">
        <f>S742-T742-VLOOKUP(C742, Вчера_Конвасэл!C:BL, 13, FALSE)</f>
        <v>#N/A</v>
      </c>
      <c r="AT742" s="53" t="e">
        <f>U742-V742-VLOOKUP(C742, Вчера_Конвасэл!C:BL, 15, FALSE)</f>
        <v>#N/A</v>
      </c>
      <c r="AU742" s="53" t="e">
        <f>W742-X742-VLOOKUP(C742, Вчера_Конвасэл!C:BL, 17, FALSE)</f>
        <v>#N/A</v>
      </c>
      <c r="AV742" s="53" t="e">
        <f>Y742-Z742-VLOOKUP(C742, Вчера_Конвасэл!C:BL, 19, FALSE)</f>
        <v>#N/A</v>
      </c>
      <c r="AW742" s="53" t="e">
        <f>AA742-AB742-VLOOKUP(C742, Вчера_Конвасэл!C:BL, 21, FALSE)</f>
        <v>#N/A</v>
      </c>
      <c r="AX742" s="53" t="e">
        <f>AC742-AD742-VLOOKUP(C742, Вчера_Конвасэл!C:BL, 23, FALSE)</f>
        <v>#N/A</v>
      </c>
      <c r="AY742" s="53" t="e">
        <f>VLOOKUP(C742, Вчера_Конвасэл!C:BL, 26, FALSE)+F742-Z742-AD742-AG742</f>
        <v>#N/A</v>
      </c>
      <c r="AZ742" s="53" t="e">
        <f>AE742-VLOOKUP(C742, Вчера_Конвасэл!C:BL, 25, FALSE)</f>
        <v>#N/A</v>
      </c>
    </row>
    <row r="743" spans="1:52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3">
        <f t="shared" si="23"/>
        <v>0</v>
      </c>
      <c r="AJ743" s="53">
        <f t="shared" si="24"/>
        <v>0</v>
      </c>
      <c r="AK743" s="53" t="str">
        <f>IF(ISNA(VLOOKUP(C743,Вчера_Конвасэл!C:C, 1, FALSE)),"ошибка",0)</f>
        <v>ошибка</v>
      </c>
      <c r="AL743" s="55"/>
      <c r="AM743" s="53" t="e">
        <f>D743-VLOOKUP(C743, Вчера_Конвасэл!C:BL, 2, FALSE)</f>
        <v>#N/A</v>
      </c>
      <c r="AN743" s="53" t="e">
        <f>E743-F743-VLOOKUP(C743, Вчера_Конвасэл!C:BL, 3, FALSE)</f>
        <v>#N/A</v>
      </c>
      <c r="AO743" s="53" t="e">
        <f>K743-L743-VLOOKUP(C743, Вчера_Конвасэл!C:BL, 5, FALSE)</f>
        <v>#N/A</v>
      </c>
      <c r="AP743" s="53" t="e">
        <f>M743-N743-VLOOKUP(C743, Вчера_Конвасэл!C:BL, 7, FALSE)</f>
        <v>#N/A</v>
      </c>
      <c r="AQ743" s="53" t="e">
        <f>O743-P743-VLOOKUP(C743, Вчера_Конвасэл!C:BL, 9, FALSE)</f>
        <v>#N/A</v>
      </c>
      <c r="AR743" s="53" t="e">
        <f>Q743-R743-VLOOKUP(C743, Вчера_Конвасэл!C:BL, 11, FALSE)</f>
        <v>#N/A</v>
      </c>
      <c r="AS743" s="53" t="e">
        <f>S743-T743-VLOOKUP(C743, Вчера_Конвасэл!C:BL, 13, FALSE)</f>
        <v>#N/A</v>
      </c>
      <c r="AT743" s="53" t="e">
        <f>U743-V743-VLOOKUP(C743, Вчера_Конвасэл!C:BL, 15, FALSE)</f>
        <v>#N/A</v>
      </c>
      <c r="AU743" s="53" t="e">
        <f>W743-X743-VLOOKUP(C743, Вчера_Конвасэл!C:BL, 17, FALSE)</f>
        <v>#N/A</v>
      </c>
      <c r="AV743" s="53" t="e">
        <f>Y743-Z743-VLOOKUP(C743, Вчера_Конвасэл!C:BL, 19, FALSE)</f>
        <v>#N/A</v>
      </c>
      <c r="AW743" s="53" t="e">
        <f>AA743-AB743-VLOOKUP(C743, Вчера_Конвасэл!C:BL, 21, FALSE)</f>
        <v>#N/A</v>
      </c>
      <c r="AX743" s="53" t="e">
        <f>AC743-AD743-VLOOKUP(C743, Вчера_Конвасэл!C:BL, 23, FALSE)</f>
        <v>#N/A</v>
      </c>
      <c r="AY743" s="53" t="e">
        <f>VLOOKUP(C743, Вчера_Конвасэл!C:BL, 26, FALSE)+F743-Z743-AD743-AG743</f>
        <v>#N/A</v>
      </c>
      <c r="AZ743" s="53" t="e">
        <f>AE743-VLOOKUP(C743, Вчера_Конвасэл!C:BL, 25, FALSE)</f>
        <v>#N/A</v>
      </c>
    </row>
    <row r="744" spans="1:52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3">
        <f t="shared" si="23"/>
        <v>0</v>
      </c>
      <c r="AJ744" s="53">
        <f t="shared" si="24"/>
        <v>0</v>
      </c>
      <c r="AK744" s="53" t="str">
        <f>IF(ISNA(VLOOKUP(C744,Вчера_Конвасэл!C:C, 1, FALSE)),"ошибка",0)</f>
        <v>ошибка</v>
      </c>
      <c r="AL744" s="55"/>
      <c r="AM744" s="53" t="e">
        <f>D744-VLOOKUP(C744, Вчера_Конвасэл!C:BL, 2, FALSE)</f>
        <v>#N/A</v>
      </c>
      <c r="AN744" s="53" t="e">
        <f>E744-F744-VLOOKUP(C744, Вчера_Конвасэл!C:BL, 3, FALSE)</f>
        <v>#N/A</v>
      </c>
      <c r="AO744" s="53" t="e">
        <f>K744-L744-VLOOKUP(C744, Вчера_Конвасэл!C:BL, 5, FALSE)</f>
        <v>#N/A</v>
      </c>
      <c r="AP744" s="53" t="e">
        <f>M744-N744-VLOOKUP(C744, Вчера_Конвасэл!C:BL, 7, FALSE)</f>
        <v>#N/A</v>
      </c>
      <c r="AQ744" s="53" t="e">
        <f>O744-P744-VLOOKUP(C744, Вчера_Конвасэл!C:BL, 9, FALSE)</f>
        <v>#N/A</v>
      </c>
      <c r="AR744" s="53" t="e">
        <f>Q744-R744-VLOOKUP(C744, Вчера_Конвасэл!C:BL, 11, FALSE)</f>
        <v>#N/A</v>
      </c>
      <c r="AS744" s="53" t="e">
        <f>S744-T744-VLOOKUP(C744, Вчера_Конвасэл!C:BL, 13, FALSE)</f>
        <v>#N/A</v>
      </c>
      <c r="AT744" s="53" t="e">
        <f>U744-V744-VLOOKUP(C744, Вчера_Конвасэл!C:BL, 15, FALSE)</f>
        <v>#N/A</v>
      </c>
      <c r="AU744" s="53" t="e">
        <f>W744-X744-VLOOKUP(C744, Вчера_Конвасэл!C:BL, 17, FALSE)</f>
        <v>#N/A</v>
      </c>
      <c r="AV744" s="53" t="e">
        <f>Y744-Z744-VLOOKUP(C744, Вчера_Конвасэл!C:BL, 19, FALSE)</f>
        <v>#N/A</v>
      </c>
      <c r="AW744" s="53" t="e">
        <f>AA744-AB744-VLOOKUP(C744, Вчера_Конвасэл!C:BL, 21, FALSE)</f>
        <v>#N/A</v>
      </c>
      <c r="AX744" s="53" t="e">
        <f>AC744-AD744-VLOOKUP(C744, Вчера_Конвасэл!C:BL, 23, FALSE)</f>
        <v>#N/A</v>
      </c>
      <c r="AY744" s="53" t="e">
        <f>VLOOKUP(C744, Вчера_Конвасэл!C:BL, 26, FALSE)+F744-Z744-AD744-AG744</f>
        <v>#N/A</v>
      </c>
      <c r="AZ744" s="53" t="e">
        <f>AE744-VLOOKUP(C744, Вчера_Конвасэл!C:BL, 25, FALSE)</f>
        <v>#N/A</v>
      </c>
    </row>
    <row r="745" spans="1:52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3">
        <f t="shared" si="23"/>
        <v>0</v>
      </c>
      <c r="AJ745" s="53">
        <f t="shared" si="24"/>
        <v>0</v>
      </c>
      <c r="AK745" s="53" t="str">
        <f>IF(ISNA(VLOOKUP(C745,Вчера_Конвасэл!C:C, 1, FALSE)),"ошибка",0)</f>
        <v>ошибка</v>
      </c>
      <c r="AL745" s="55"/>
      <c r="AM745" s="53" t="e">
        <f>D745-VLOOKUP(C745, Вчера_Конвасэл!C:BL, 2, FALSE)</f>
        <v>#N/A</v>
      </c>
      <c r="AN745" s="53" t="e">
        <f>E745-F745-VLOOKUP(C745, Вчера_Конвасэл!C:BL, 3, FALSE)</f>
        <v>#N/A</v>
      </c>
      <c r="AO745" s="53" t="e">
        <f>K745-L745-VLOOKUP(C745, Вчера_Конвасэл!C:BL, 5, FALSE)</f>
        <v>#N/A</v>
      </c>
      <c r="AP745" s="53" t="e">
        <f>M745-N745-VLOOKUP(C745, Вчера_Конвасэл!C:BL, 7, FALSE)</f>
        <v>#N/A</v>
      </c>
      <c r="AQ745" s="53" t="e">
        <f>O745-P745-VLOOKUP(C745, Вчера_Конвасэл!C:BL, 9, FALSE)</f>
        <v>#N/A</v>
      </c>
      <c r="AR745" s="53" t="e">
        <f>Q745-R745-VLOOKUP(C745, Вчера_Конвасэл!C:BL, 11, FALSE)</f>
        <v>#N/A</v>
      </c>
      <c r="AS745" s="53" t="e">
        <f>S745-T745-VLOOKUP(C745, Вчера_Конвасэл!C:BL, 13, FALSE)</f>
        <v>#N/A</v>
      </c>
      <c r="AT745" s="53" t="e">
        <f>U745-V745-VLOOKUP(C745, Вчера_Конвасэл!C:BL, 15, FALSE)</f>
        <v>#N/A</v>
      </c>
      <c r="AU745" s="53" t="e">
        <f>W745-X745-VLOOKUP(C745, Вчера_Конвасэл!C:BL, 17, FALSE)</f>
        <v>#N/A</v>
      </c>
      <c r="AV745" s="53" t="e">
        <f>Y745-Z745-VLOOKUP(C745, Вчера_Конвасэл!C:BL, 19, FALSE)</f>
        <v>#N/A</v>
      </c>
      <c r="AW745" s="53" t="e">
        <f>AA745-AB745-VLOOKUP(C745, Вчера_Конвасэл!C:BL, 21, FALSE)</f>
        <v>#N/A</v>
      </c>
      <c r="AX745" s="53" t="e">
        <f>AC745-AD745-VLOOKUP(C745, Вчера_Конвасэл!C:BL, 23, FALSE)</f>
        <v>#N/A</v>
      </c>
      <c r="AY745" s="53" t="e">
        <f>VLOOKUP(C745, Вчера_Конвасэл!C:BL, 26, FALSE)+F745-Z745-AD745-AG745</f>
        <v>#N/A</v>
      </c>
      <c r="AZ745" s="53" t="e">
        <f>AE745-VLOOKUP(C745, Вчера_Конвасэл!C:BL, 25, FALSE)</f>
        <v>#N/A</v>
      </c>
    </row>
    <row r="746" spans="1:52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3">
        <f t="shared" si="23"/>
        <v>0</v>
      </c>
      <c r="AJ746" s="53">
        <f t="shared" si="24"/>
        <v>0</v>
      </c>
      <c r="AK746" s="53" t="str">
        <f>IF(ISNA(VLOOKUP(C746,Вчера_Конвасэл!C:C, 1, FALSE)),"ошибка",0)</f>
        <v>ошибка</v>
      </c>
      <c r="AL746" s="55"/>
      <c r="AM746" s="53" t="e">
        <f>D746-VLOOKUP(C746, Вчера_Конвасэл!C:BL, 2, FALSE)</f>
        <v>#N/A</v>
      </c>
      <c r="AN746" s="53" t="e">
        <f>E746-F746-VLOOKUP(C746, Вчера_Конвасэл!C:BL, 3, FALSE)</f>
        <v>#N/A</v>
      </c>
      <c r="AO746" s="53" t="e">
        <f>K746-L746-VLOOKUP(C746, Вчера_Конвасэл!C:BL, 5, FALSE)</f>
        <v>#N/A</v>
      </c>
      <c r="AP746" s="53" t="e">
        <f>M746-N746-VLOOKUP(C746, Вчера_Конвасэл!C:BL, 7, FALSE)</f>
        <v>#N/A</v>
      </c>
      <c r="AQ746" s="53" t="e">
        <f>O746-P746-VLOOKUP(C746, Вчера_Конвасэл!C:BL, 9, FALSE)</f>
        <v>#N/A</v>
      </c>
      <c r="AR746" s="53" t="e">
        <f>Q746-R746-VLOOKUP(C746, Вчера_Конвасэл!C:BL, 11, FALSE)</f>
        <v>#N/A</v>
      </c>
      <c r="AS746" s="53" t="e">
        <f>S746-T746-VLOOKUP(C746, Вчера_Конвасэл!C:BL, 13, FALSE)</f>
        <v>#N/A</v>
      </c>
      <c r="AT746" s="53" t="e">
        <f>U746-V746-VLOOKUP(C746, Вчера_Конвасэл!C:BL, 15, FALSE)</f>
        <v>#N/A</v>
      </c>
      <c r="AU746" s="53" t="e">
        <f>W746-X746-VLOOKUP(C746, Вчера_Конвасэл!C:BL, 17, FALSE)</f>
        <v>#N/A</v>
      </c>
      <c r="AV746" s="53" t="e">
        <f>Y746-Z746-VLOOKUP(C746, Вчера_Конвасэл!C:BL, 19, FALSE)</f>
        <v>#N/A</v>
      </c>
      <c r="AW746" s="53" t="e">
        <f>AA746-AB746-VLOOKUP(C746, Вчера_Конвасэл!C:BL, 21, FALSE)</f>
        <v>#N/A</v>
      </c>
      <c r="AX746" s="53" t="e">
        <f>AC746-AD746-VLOOKUP(C746, Вчера_Конвасэл!C:BL, 23, FALSE)</f>
        <v>#N/A</v>
      </c>
      <c r="AY746" s="53" t="e">
        <f>VLOOKUP(C746, Вчера_Конвасэл!C:BL, 26, FALSE)+F746-Z746-AD746-AG746</f>
        <v>#N/A</v>
      </c>
      <c r="AZ746" s="53" t="e">
        <f>AE746-VLOOKUP(C746, Вчера_Конвасэл!C:BL, 25, FALSE)</f>
        <v>#N/A</v>
      </c>
    </row>
    <row r="747" spans="1:52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3">
        <f t="shared" si="23"/>
        <v>0</v>
      </c>
      <c r="AJ747" s="53">
        <f t="shared" si="24"/>
        <v>0</v>
      </c>
      <c r="AK747" s="53" t="str">
        <f>IF(ISNA(VLOOKUP(C747,Вчера_Конвасэл!C:C, 1, FALSE)),"ошибка",0)</f>
        <v>ошибка</v>
      </c>
      <c r="AL747" s="55"/>
      <c r="AM747" s="53" t="e">
        <f>D747-VLOOKUP(C747, Вчера_Конвасэл!C:BL, 2, FALSE)</f>
        <v>#N/A</v>
      </c>
      <c r="AN747" s="53" t="e">
        <f>E747-F747-VLOOKUP(C747, Вчера_Конвасэл!C:BL, 3, FALSE)</f>
        <v>#N/A</v>
      </c>
      <c r="AO747" s="53" t="e">
        <f>K747-L747-VLOOKUP(C747, Вчера_Конвасэл!C:BL, 5, FALSE)</f>
        <v>#N/A</v>
      </c>
      <c r="AP747" s="53" t="e">
        <f>M747-N747-VLOOKUP(C747, Вчера_Конвасэл!C:BL, 7, FALSE)</f>
        <v>#N/A</v>
      </c>
      <c r="AQ747" s="53" t="e">
        <f>O747-P747-VLOOKUP(C747, Вчера_Конвасэл!C:BL, 9, FALSE)</f>
        <v>#N/A</v>
      </c>
      <c r="AR747" s="53" t="e">
        <f>Q747-R747-VLOOKUP(C747, Вчера_Конвасэл!C:BL, 11, FALSE)</f>
        <v>#N/A</v>
      </c>
      <c r="AS747" s="53" t="e">
        <f>S747-T747-VLOOKUP(C747, Вчера_Конвасэл!C:BL, 13, FALSE)</f>
        <v>#N/A</v>
      </c>
      <c r="AT747" s="53" t="e">
        <f>U747-V747-VLOOKUP(C747, Вчера_Конвасэл!C:BL, 15, FALSE)</f>
        <v>#N/A</v>
      </c>
      <c r="AU747" s="53" t="e">
        <f>W747-X747-VLOOKUP(C747, Вчера_Конвасэл!C:BL, 17, FALSE)</f>
        <v>#N/A</v>
      </c>
      <c r="AV747" s="53" t="e">
        <f>Y747-Z747-VLOOKUP(C747, Вчера_Конвасэл!C:BL, 19, FALSE)</f>
        <v>#N/A</v>
      </c>
      <c r="AW747" s="53" t="e">
        <f>AA747-AB747-VLOOKUP(C747, Вчера_Конвасэл!C:BL, 21, FALSE)</f>
        <v>#N/A</v>
      </c>
      <c r="AX747" s="53" t="e">
        <f>AC747-AD747-VLOOKUP(C747, Вчера_Конвасэл!C:BL, 23, FALSE)</f>
        <v>#N/A</v>
      </c>
      <c r="AY747" s="53" t="e">
        <f>VLOOKUP(C747, Вчера_Конвасэл!C:BL, 26, FALSE)+F747-Z747-AD747-AG747</f>
        <v>#N/A</v>
      </c>
      <c r="AZ747" s="53" t="e">
        <f>AE747-VLOOKUP(C747, Вчера_Конвасэл!C:BL, 25, FALSE)</f>
        <v>#N/A</v>
      </c>
    </row>
    <row r="748" spans="1:52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3">
        <f t="shared" si="23"/>
        <v>0</v>
      </c>
      <c r="AJ748" s="53">
        <f t="shared" si="24"/>
        <v>0</v>
      </c>
      <c r="AK748" s="53" t="str">
        <f>IF(ISNA(VLOOKUP(C748,Вчера_Конвасэл!C:C, 1, FALSE)),"ошибка",0)</f>
        <v>ошибка</v>
      </c>
      <c r="AL748" s="55"/>
      <c r="AM748" s="53" t="e">
        <f>D748-VLOOKUP(C748, Вчера_Конвасэл!C:BL, 2, FALSE)</f>
        <v>#N/A</v>
      </c>
      <c r="AN748" s="53" t="e">
        <f>E748-F748-VLOOKUP(C748, Вчера_Конвасэл!C:BL, 3, FALSE)</f>
        <v>#N/A</v>
      </c>
      <c r="AO748" s="53" t="e">
        <f>K748-L748-VLOOKUP(C748, Вчера_Конвасэл!C:BL, 5, FALSE)</f>
        <v>#N/A</v>
      </c>
      <c r="AP748" s="53" t="e">
        <f>M748-N748-VLOOKUP(C748, Вчера_Конвасэл!C:BL, 7, FALSE)</f>
        <v>#N/A</v>
      </c>
      <c r="AQ748" s="53" t="e">
        <f>O748-P748-VLOOKUP(C748, Вчера_Конвасэл!C:BL, 9, FALSE)</f>
        <v>#N/A</v>
      </c>
      <c r="AR748" s="53" t="e">
        <f>Q748-R748-VLOOKUP(C748, Вчера_Конвасэл!C:BL, 11, FALSE)</f>
        <v>#N/A</v>
      </c>
      <c r="AS748" s="53" t="e">
        <f>S748-T748-VLOOKUP(C748, Вчера_Конвасэл!C:BL, 13, FALSE)</f>
        <v>#N/A</v>
      </c>
      <c r="AT748" s="53" t="e">
        <f>U748-V748-VLOOKUP(C748, Вчера_Конвасэл!C:BL, 15, FALSE)</f>
        <v>#N/A</v>
      </c>
      <c r="AU748" s="53" t="e">
        <f>W748-X748-VLOOKUP(C748, Вчера_Конвасэл!C:BL, 17, FALSE)</f>
        <v>#N/A</v>
      </c>
      <c r="AV748" s="53" t="e">
        <f>Y748-Z748-VLOOKUP(C748, Вчера_Конвасэл!C:BL, 19, FALSE)</f>
        <v>#N/A</v>
      </c>
      <c r="AW748" s="53" t="e">
        <f>AA748-AB748-VLOOKUP(C748, Вчера_Конвасэл!C:BL, 21, FALSE)</f>
        <v>#N/A</v>
      </c>
      <c r="AX748" s="53" t="e">
        <f>AC748-AD748-VLOOKUP(C748, Вчера_Конвасэл!C:BL, 23, FALSE)</f>
        <v>#N/A</v>
      </c>
      <c r="AY748" s="53" t="e">
        <f>VLOOKUP(C748, Вчера_Конвасэл!C:BL, 26, FALSE)+F748-Z748-AD748-AG748</f>
        <v>#N/A</v>
      </c>
      <c r="AZ748" s="53" t="e">
        <f>AE748-VLOOKUP(C748, Вчера_Конвасэл!C:BL, 25, FALSE)</f>
        <v>#N/A</v>
      </c>
    </row>
    <row r="749" spans="1:52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3">
        <f t="shared" si="23"/>
        <v>0</v>
      </c>
      <c r="AJ749" s="53">
        <f t="shared" si="24"/>
        <v>0</v>
      </c>
      <c r="AK749" s="53" t="str">
        <f>IF(ISNA(VLOOKUP(C749,Вчера_Конвасэл!C:C, 1, FALSE)),"ошибка",0)</f>
        <v>ошибка</v>
      </c>
      <c r="AL749" s="55"/>
      <c r="AM749" s="53" t="e">
        <f>D749-VLOOKUP(C749, Вчера_Конвасэл!C:BL, 2, FALSE)</f>
        <v>#N/A</v>
      </c>
      <c r="AN749" s="53" t="e">
        <f>E749-F749-VLOOKUP(C749, Вчера_Конвасэл!C:BL, 3, FALSE)</f>
        <v>#N/A</v>
      </c>
      <c r="AO749" s="53" t="e">
        <f>K749-L749-VLOOKUP(C749, Вчера_Конвасэл!C:BL, 5, FALSE)</f>
        <v>#N/A</v>
      </c>
      <c r="AP749" s="53" t="e">
        <f>M749-N749-VLOOKUP(C749, Вчера_Конвасэл!C:BL, 7, FALSE)</f>
        <v>#N/A</v>
      </c>
      <c r="AQ749" s="53" t="e">
        <f>O749-P749-VLOOKUP(C749, Вчера_Конвасэл!C:BL, 9, FALSE)</f>
        <v>#N/A</v>
      </c>
      <c r="AR749" s="53" t="e">
        <f>Q749-R749-VLOOKUP(C749, Вчера_Конвасэл!C:BL, 11, FALSE)</f>
        <v>#N/A</v>
      </c>
      <c r="AS749" s="53" t="e">
        <f>S749-T749-VLOOKUP(C749, Вчера_Конвасэл!C:BL, 13, FALSE)</f>
        <v>#N/A</v>
      </c>
      <c r="AT749" s="53" t="e">
        <f>U749-V749-VLOOKUP(C749, Вчера_Конвасэл!C:BL, 15, FALSE)</f>
        <v>#N/A</v>
      </c>
      <c r="AU749" s="53" t="e">
        <f>W749-X749-VLOOKUP(C749, Вчера_Конвасэл!C:BL, 17, FALSE)</f>
        <v>#N/A</v>
      </c>
      <c r="AV749" s="53" t="e">
        <f>Y749-Z749-VLOOKUP(C749, Вчера_Конвасэл!C:BL, 19, FALSE)</f>
        <v>#N/A</v>
      </c>
      <c r="AW749" s="53" t="e">
        <f>AA749-AB749-VLOOKUP(C749, Вчера_Конвасэл!C:BL, 21, FALSE)</f>
        <v>#N/A</v>
      </c>
      <c r="AX749" s="53" t="e">
        <f>AC749-AD749-VLOOKUP(C749, Вчера_Конвасэл!C:BL, 23, FALSE)</f>
        <v>#N/A</v>
      </c>
      <c r="AY749" s="53" t="e">
        <f>VLOOKUP(C749, Вчера_Конвасэл!C:BL, 26, FALSE)+F749-Z749-AD749-AG749</f>
        <v>#N/A</v>
      </c>
      <c r="AZ749" s="53" t="e">
        <f>AE749-VLOOKUP(C749, Вчера_Конвасэл!C:BL, 25, FALSE)</f>
        <v>#N/A</v>
      </c>
    </row>
    <row r="750" spans="1:52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3">
        <f t="shared" si="23"/>
        <v>0</v>
      </c>
      <c r="AJ750" s="53">
        <f t="shared" si="24"/>
        <v>0</v>
      </c>
      <c r="AK750" s="53" t="str">
        <f>IF(ISNA(VLOOKUP(C750,Вчера_Конвасэл!C:C, 1, FALSE)),"ошибка",0)</f>
        <v>ошибка</v>
      </c>
      <c r="AL750" s="55"/>
      <c r="AM750" s="53" t="e">
        <f>D750-VLOOKUP(C750, Вчера_Конвасэл!C:BL, 2, FALSE)</f>
        <v>#N/A</v>
      </c>
      <c r="AN750" s="53" t="e">
        <f>E750-F750-VLOOKUP(C750, Вчера_Конвасэл!C:BL, 3, FALSE)</f>
        <v>#N/A</v>
      </c>
      <c r="AO750" s="53" t="e">
        <f>K750-L750-VLOOKUP(C750, Вчера_Конвасэл!C:BL, 5, FALSE)</f>
        <v>#N/A</v>
      </c>
      <c r="AP750" s="53" t="e">
        <f>M750-N750-VLOOKUP(C750, Вчера_Конвасэл!C:BL, 7, FALSE)</f>
        <v>#N/A</v>
      </c>
      <c r="AQ750" s="53" t="e">
        <f>O750-P750-VLOOKUP(C750, Вчера_Конвасэл!C:BL, 9, FALSE)</f>
        <v>#N/A</v>
      </c>
      <c r="AR750" s="53" t="e">
        <f>Q750-R750-VLOOKUP(C750, Вчера_Конвасэл!C:BL, 11, FALSE)</f>
        <v>#N/A</v>
      </c>
      <c r="AS750" s="53" t="e">
        <f>S750-T750-VLOOKUP(C750, Вчера_Конвасэл!C:BL, 13, FALSE)</f>
        <v>#N/A</v>
      </c>
      <c r="AT750" s="53" t="e">
        <f>U750-V750-VLOOKUP(C750, Вчера_Конвасэл!C:BL, 15, FALSE)</f>
        <v>#N/A</v>
      </c>
      <c r="AU750" s="53" t="e">
        <f>W750-X750-VLOOKUP(C750, Вчера_Конвасэл!C:BL, 17, FALSE)</f>
        <v>#N/A</v>
      </c>
      <c r="AV750" s="53" t="e">
        <f>Y750-Z750-VLOOKUP(C750, Вчера_Конвасэл!C:BL, 19, FALSE)</f>
        <v>#N/A</v>
      </c>
      <c r="AW750" s="53" t="e">
        <f>AA750-AB750-VLOOKUP(C750, Вчера_Конвасэл!C:BL, 21, FALSE)</f>
        <v>#N/A</v>
      </c>
      <c r="AX750" s="53" t="e">
        <f>AC750-AD750-VLOOKUP(C750, Вчера_Конвасэл!C:BL, 23, FALSE)</f>
        <v>#N/A</v>
      </c>
      <c r="AY750" s="53" t="e">
        <f>VLOOKUP(C750, Вчера_Конвасэл!C:BL, 26, FALSE)+F750-Z750-AD750-AG750</f>
        <v>#N/A</v>
      </c>
      <c r="AZ750" s="53" t="e">
        <f>AE750-VLOOKUP(C750, Вчера_Конвасэл!C:BL, 25, FALSE)</f>
        <v>#N/A</v>
      </c>
    </row>
    <row r="751" spans="1:52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3">
        <f t="shared" si="23"/>
        <v>0</v>
      </c>
      <c r="AJ751" s="53">
        <f t="shared" si="24"/>
        <v>0</v>
      </c>
      <c r="AK751" s="53" t="str">
        <f>IF(ISNA(VLOOKUP(C751,Вчера_Конвасэл!C:C, 1, FALSE)),"ошибка",0)</f>
        <v>ошибка</v>
      </c>
      <c r="AL751" s="55"/>
      <c r="AM751" s="53" t="e">
        <f>D751-VLOOKUP(C751, Вчера_Конвасэл!C:BL, 2, FALSE)</f>
        <v>#N/A</v>
      </c>
      <c r="AN751" s="53" t="e">
        <f>E751-F751-VLOOKUP(C751, Вчера_Конвасэл!C:BL, 3, FALSE)</f>
        <v>#N/A</v>
      </c>
      <c r="AO751" s="53" t="e">
        <f>K751-L751-VLOOKUP(C751, Вчера_Конвасэл!C:BL, 5, FALSE)</f>
        <v>#N/A</v>
      </c>
      <c r="AP751" s="53" t="e">
        <f>M751-N751-VLOOKUP(C751, Вчера_Конвасэл!C:BL, 7, FALSE)</f>
        <v>#N/A</v>
      </c>
      <c r="AQ751" s="53" t="e">
        <f>O751-P751-VLOOKUP(C751, Вчера_Конвасэл!C:BL, 9, FALSE)</f>
        <v>#N/A</v>
      </c>
      <c r="AR751" s="53" t="e">
        <f>Q751-R751-VLOOKUP(C751, Вчера_Конвасэл!C:BL, 11, FALSE)</f>
        <v>#N/A</v>
      </c>
      <c r="AS751" s="53" t="e">
        <f>S751-T751-VLOOKUP(C751, Вчера_Конвасэл!C:BL, 13, FALSE)</f>
        <v>#N/A</v>
      </c>
      <c r="AT751" s="53" t="e">
        <f>U751-V751-VLOOKUP(C751, Вчера_Конвасэл!C:BL, 15, FALSE)</f>
        <v>#N/A</v>
      </c>
      <c r="AU751" s="53" t="e">
        <f>W751-X751-VLOOKUP(C751, Вчера_Конвасэл!C:BL, 17, FALSE)</f>
        <v>#N/A</v>
      </c>
      <c r="AV751" s="53" t="e">
        <f>Y751-Z751-VLOOKUP(C751, Вчера_Конвасэл!C:BL, 19, FALSE)</f>
        <v>#N/A</v>
      </c>
      <c r="AW751" s="53" t="e">
        <f>AA751-AB751-VLOOKUP(C751, Вчера_Конвасэл!C:BL, 21, FALSE)</f>
        <v>#N/A</v>
      </c>
      <c r="AX751" s="53" t="e">
        <f>AC751-AD751-VLOOKUP(C751, Вчера_Конвасэл!C:BL, 23, FALSE)</f>
        <v>#N/A</v>
      </c>
      <c r="AY751" s="53" t="e">
        <f>VLOOKUP(C751, Вчера_Конвасэл!C:BL, 26, FALSE)+F751-Z751-AD751-AG751</f>
        <v>#N/A</v>
      </c>
      <c r="AZ751" s="53" t="e">
        <f>AE751-VLOOKUP(C751, Вчера_Конвасэл!C:BL, 25, FALSE)</f>
        <v>#N/A</v>
      </c>
    </row>
    <row r="752" spans="1:52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3">
        <f t="shared" si="23"/>
        <v>0</v>
      </c>
      <c r="AJ752" s="53">
        <f t="shared" si="24"/>
        <v>0</v>
      </c>
      <c r="AK752" s="53" t="str">
        <f>IF(ISNA(VLOOKUP(C752,Вчера_Конвасэл!C:C, 1, FALSE)),"ошибка",0)</f>
        <v>ошибка</v>
      </c>
      <c r="AL752" s="55"/>
      <c r="AM752" s="53" t="e">
        <f>D752-VLOOKUP(C752, Вчера_Конвасэл!C:BL, 2, FALSE)</f>
        <v>#N/A</v>
      </c>
      <c r="AN752" s="53" t="e">
        <f>E752-F752-VLOOKUP(C752, Вчера_Конвасэл!C:BL, 3, FALSE)</f>
        <v>#N/A</v>
      </c>
      <c r="AO752" s="53" t="e">
        <f>K752-L752-VLOOKUP(C752, Вчера_Конвасэл!C:BL, 5, FALSE)</f>
        <v>#N/A</v>
      </c>
      <c r="AP752" s="53" t="e">
        <f>M752-N752-VLOOKUP(C752, Вчера_Конвасэл!C:BL, 7, FALSE)</f>
        <v>#N/A</v>
      </c>
      <c r="AQ752" s="53" t="e">
        <f>O752-P752-VLOOKUP(C752, Вчера_Конвасэл!C:BL, 9, FALSE)</f>
        <v>#N/A</v>
      </c>
      <c r="AR752" s="53" t="e">
        <f>Q752-R752-VLOOKUP(C752, Вчера_Конвасэл!C:BL, 11, FALSE)</f>
        <v>#N/A</v>
      </c>
      <c r="AS752" s="53" t="e">
        <f>S752-T752-VLOOKUP(C752, Вчера_Конвасэл!C:BL, 13, FALSE)</f>
        <v>#N/A</v>
      </c>
      <c r="AT752" s="53" t="e">
        <f>U752-V752-VLOOKUP(C752, Вчера_Конвасэл!C:BL, 15, FALSE)</f>
        <v>#N/A</v>
      </c>
      <c r="AU752" s="53" t="e">
        <f>W752-X752-VLOOKUP(C752, Вчера_Конвасэл!C:BL, 17, FALSE)</f>
        <v>#N/A</v>
      </c>
      <c r="AV752" s="53" t="e">
        <f>Y752-Z752-VLOOKUP(C752, Вчера_Конвасэл!C:BL, 19, FALSE)</f>
        <v>#N/A</v>
      </c>
      <c r="AW752" s="53" t="e">
        <f>AA752-AB752-VLOOKUP(C752, Вчера_Конвасэл!C:BL, 21, FALSE)</f>
        <v>#N/A</v>
      </c>
      <c r="AX752" s="53" t="e">
        <f>AC752-AD752-VLOOKUP(C752, Вчера_Конвасэл!C:BL, 23, FALSE)</f>
        <v>#N/A</v>
      </c>
      <c r="AY752" s="53" t="e">
        <f>VLOOKUP(C752, Вчера_Конвасэл!C:BL, 26, FALSE)+F752-Z752-AD752-AG752</f>
        <v>#N/A</v>
      </c>
      <c r="AZ752" s="53" t="e">
        <f>AE752-VLOOKUP(C752, Вчера_Конвасэл!C:BL, 25, FALSE)</f>
        <v>#N/A</v>
      </c>
    </row>
    <row r="753" spans="1:52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3">
        <f t="shared" si="23"/>
        <v>0</v>
      </c>
      <c r="AJ753" s="53">
        <f t="shared" si="24"/>
        <v>0</v>
      </c>
      <c r="AK753" s="53" t="str">
        <f>IF(ISNA(VLOOKUP(C753,Вчера_Конвасэл!C:C, 1, FALSE)),"ошибка",0)</f>
        <v>ошибка</v>
      </c>
      <c r="AL753" s="55"/>
      <c r="AM753" s="53" t="e">
        <f>D753-VLOOKUP(C753, Вчера_Конвасэл!C:BL, 2, FALSE)</f>
        <v>#N/A</v>
      </c>
      <c r="AN753" s="53" t="e">
        <f>E753-F753-VLOOKUP(C753, Вчера_Конвасэл!C:BL, 3, FALSE)</f>
        <v>#N/A</v>
      </c>
      <c r="AO753" s="53" t="e">
        <f>K753-L753-VLOOKUP(C753, Вчера_Конвасэл!C:BL, 5, FALSE)</f>
        <v>#N/A</v>
      </c>
      <c r="AP753" s="53" t="e">
        <f>M753-N753-VLOOKUP(C753, Вчера_Конвасэл!C:BL, 7, FALSE)</f>
        <v>#N/A</v>
      </c>
      <c r="AQ753" s="53" t="e">
        <f>O753-P753-VLOOKUP(C753, Вчера_Конвасэл!C:BL, 9, FALSE)</f>
        <v>#N/A</v>
      </c>
      <c r="AR753" s="53" t="e">
        <f>Q753-R753-VLOOKUP(C753, Вчера_Конвасэл!C:BL, 11, FALSE)</f>
        <v>#N/A</v>
      </c>
      <c r="AS753" s="53" t="e">
        <f>S753-T753-VLOOKUP(C753, Вчера_Конвасэл!C:BL, 13, FALSE)</f>
        <v>#N/A</v>
      </c>
      <c r="AT753" s="53" t="e">
        <f>U753-V753-VLOOKUP(C753, Вчера_Конвасэл!C:BL, 15, FALSE)</f>
        <v>#N/A</v>
      </c>
      <c r="AU753" s="53" t="e">
        <f>W753-X753-VLOOKUP(C753, Вчера_Конвасэл!C:BL, 17, FALSE)</f>
        <v>#N/A</v>
      </c>
      <c r="AV753" s="53" t="e">
        <f>Y753-Z753-VLOOKUP(C753, Вчера_Конвасэл!C:BL, 19, FALSE)</f>
        <v>#N/A</v>
      </c>
      <c r="AW753" s="53" t="e">
        <f>AA753-AB753-VLOOKUP(C753, Вчера_Конвасэл!C:BL, 21, FALSE)</f>
        <v>#N/A</v>
      </c>
      <c r="AX753" s="53" t="e">
        <f>AC753-AD753-VLOOKUP(C753, Вчера_Конвасэл!C:BL, 23, FALSE)</f>
        <v>#N/A</v>
      </c>
      <c r="AY753" s="53" t="e">
        <f>VLOOKUP(C753, Вчера_Конвасэл!C:BL, 26, FALSE)+F753-Z753-AD753-AG753</f>
        <v>#N/A</v>
      </c>
      <c r="AZ753" s="53" t="e">
        <f>AE753-VLOOKUP(C753, Вчера_Конвасэл!C:BL, 25, FALSE)</f>
        <v>#N/A</v>
      </c>
    </row>
    <row r="754" spans="1:52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3">
        <f t="shared" si="23"/>
        <v>0</v>
      </c>
      <c r="AJ754" s="53">
        <f t="shared" si="24"/>
        <v>0</v>
      </c>
      <c r="AK754" s="53" t="str">
        <f>IF(ISNA(VLOOKUP(C754,Вчера_Конвасэл!C:C, 1, FALSE)),"ошибка",0)</f>
        <v>ошибка</v>
      </c>
      <c r="AL754" s="55"/>
      <c r="AM754" s="53" t="e">
        <f>D754-VLOOKUP(C754, Вчера_Конвасэл!C:BL, 2, FALSE)</f>
        <v>#N/A</v>
      </c>
      <c r="AN754" s="53" t="e">
        <f>E754-F754-VLOOKUP(C754, Вчера_Конвасэл!C:BL, 3, FALSE)</f>
        <v>#N/A</v>
      </c>
      <c r="AO754" s="53" t="e">
        <f>K754-L754-VLOOKUP(C754, Вчера_Конвасэл!C:BL, 5, FALSE)</f>
        <v>#N/A</v>
      </c>
      <c r="AP754" s="53" t="e">
        <f>M754-N754-VLOOKUP(C754, Вчера_Конвасэл!C:BL, 7, FALSE)</f>
        <v>#N/A</v>
      </c>
      <c r="AQ754" s="53" t="e">
        <f>O754-P754-VLOOKUP(C754, Вчера_Конвасэл!C:BL, 9, FALSE)</f>
        <v>#N/A</v>
      </c>
      <c r="AR754" s="53" t="e">
        <f>Q754-R754-VLOOKUP(C754, Вчера_Конвасэл!C:BL, 11, FALSE)</f>
        <v>#N/A</v>
      </c>
      <c r="AS754" s="53" t="e">
        <f>S754-T754-VLOOKUP(C754, Вчера_Конвасэл!C:BL, 13, FALSE)</f>
        <v>#N/A</v>
      </c>
      <c r="AT754" s="53" t="e">
        <f>U754-V754-VLOOKUP(C754, Вчера_Конвасэл!C:BL, 15, FALSE)</f>
        <v>#N/A</v>
      </c>
      <c r="AU754" s="53" t="e">
        <f>W754-X754-VLOOKUP(C754, Вчера_Конвасэл!C:BL, 17, FALSE)</f>
        <v>#N/A</v>
      </c>
      <c r="AV754" s="53" t="e">
        <f>Y754-Z754-VLOOKUP(C754, Вчера_Конвасэл!C:BL, 19, FALSE)</f>
        <v>#N/A</v>
      </c>
      <c r="AW754" s="53" t="e">
        <f>AA754-AB754-VLOOKUP(C754, Вчера_Конвасэл!C:BL, 21, FALSE)</f>
        <v>#N/A</v>
      </c>
      <c r="AX754" s="53" t="e">
        <f>AC754-AD754-VLOOKUP(C754, Вчера_Конвасэл!C:BL, 23, FALSE)</f>
        <v>#N/A</v>
      </c>
      <c r="AY754" s="53" t="e">
        <f>VLOOKUP(C754, Вчера_Конвасэл!C:BL, 26, FALSE)+F754-Z754-AD754-AG754</f>
        <v>#N/A</v>
      </c>
      <c r="AZ754" s="53" t="e">
        <f>AE754-VLOOKUP(C754, Вчера_Конвасэл!C:BL, 25, FALSE)</f>
        <v>#N/A</v>
      </c>
    </row>
    <row r="755" spans="1:52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3">
        <f t="shared" si="23"/>
        <v>0</v>
      </c>
      <c r="AJ755" s="53">
        <f t="shared" si="24"/>
        <v>0</v>
      </c>
      <c r="AK755" s="53" t="str">
        <f>IF(ISNA(VLOOKUP(C755,Вчера_Конвасэл!C:C, 1, FALSE)),"ошибка",0)</f>
        <v>ошибка</v>
      </c>
      <c r="AL755" s="55"/>
      <c r="AM755" s="53" t="e">
        <f>D755-VLOOKUP(C755, Вчера_Конвасэл!C:BL, 2, FALSE)</f>
        <v>#N/A</v>
      </c>
      <c r="AN755" s="53" t="e">
        <f>E755-F755-VLOOKUP(C755, Вчера_Конвасэл!C:BL, 3, FALSE)</f>
        <v>#N/A</v>
      </c>
      <c r="AO755" s="53" t="e">
        <f>K755-L755-VLOOKUP(C755, Вчера_Конвасэл!C:BL, 5, FALSE)</f>
        <v>#N/A</v>
      </c>
      <c r="AP755" s="53" t="e">
        <f>M755-N755-VLOOKUP(C755, Вчера_Конвасэл!C:BL, 7, FALSE)</f>
        <v>#N/A</v>
      </c>
      <c r="AQ755" s="53" t="e">
        <f>O755-P755-VLOOKUP(C755, Вчера_Конвасэл!C:BL, 9, FALSE)</f>
        <v>#N/A</v>
      </c>
      <c r="AR755" s="53" t="e">
        <f>Q755-R755-VLOOKUP(C755, Вчера_Конвасэл!C:BL, 11, FALSE)</f>
        <v>#N/A</v>
      </c>
      <c r="AS755" s="53" t="e">
        <f>S755-T755-VLOOKUP(C755, Вчера_Конвасэл!C:BL, 13, FALSE)</f>
        <v>#N/A</v>
      </c>
      <c r="AT755" s="53" t="e">
        <f>U755-V755-VLOOKUP(C755, Вчера_Конвасэл!C:BL, 15, FALSE)</f>
        <v>#N/A</v>
      </c>
      <c r="AU755" s="53" t="e">
        <f>W755-X755-VLOOKUP(C755, Вчера_Конвасэл!C:BL, 17, FALSE)</f>
        <v>#N/A</v>
      </c>
      <c r="AV755" s="53" t="e">
        <f>Y755-Z755-VLOOKUP(C755, Вчера_Конвасэл!C:BL, 19, FALSE)</f>
        <v>#N/A</v>
      </c>
      <c r="AW755" s="53" t="e">
        <f>AA755-AB755-VLOOKUP(C755, Вчера_Конвасэл!C:BL, 21, FALSE)</f>
        <v>#N/A</v>
      </c>
      <c r="AX755" s="53" t="e">
        <f>AC755-AD755-VLOOKUP(C755, Вчера_Конвасэл!C:BL, 23, FALSE)</f>
        <v>#N/A</v>
      </c>
      <c r="AY755" s="53" t="e">
        <f>VLOOKUP(C755, Вчера_Конвасэл!C:BL, 26, FALSE)+F755-Z755-AD755-AG755</f>
        <v>#N/A</v>
      </c>
      <c r="AZ755" s="53" t="e">
        <f>AE755-VLOOKUP(C755, Вчера_Конвасэл!C:BL, 25, FALSE)</f>
        <v>#N/A</v>
      </c>
    </row>
    <row r="756" spans="1:52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3">
        <f t="shared" si="23"/>
        <v>0</v>
      </c>
      <c r="AJ756" s="53">
        <f t="shared" si="24"/>
        <v>0</v>
      </c>
      <c r="AK756" s="53" t="str">
        <f>IF(ISNA(VLOOKUP(C756,Вчера_Конвасэл!C:C, 1, FALSE)),"ошибка",0)</f>
        <v>ошибка</v>
      </c>
      <c r="AL756" s="55"/>
      <c r="AM756" s="53" t="e">
        <f>D756-VLOOKUP(C756, Вчера_Конвасэл!C:BL, 2, FALSE)</f>
        <v>#N/A</v>
      </c>
      <c r="AN756" s="53" t="e">
        <f>E756-F756-VLOOKUP(C756, Вчера_Конвасэл!C:BL, 3, FALSE)</f>
        <v>#N/A</v>
      </c>
      <c r="AO756" s="53" t="e">
        <f>K756-L756-VLOOKUP(C756, Вчера_Конвасэл!C:BL, 5, FALSE)</f>
        <v>#N/A</v>
      </c>
      <c r="AP756" s="53" t="e">
        <f>M756-N756-VLOOKUP(C756, Вчера_Конвасэл!C:BL, 7, FALSE)</f>
        <v>#N/A</v>
      </c>
      <c r="AQ756" s="53" t="e">
        <f>O756-P756-VLOOKUP(C756, Вчера_Конвасэл!C:BL, 9, FALSE)</f>
        <v>#N/A</v>
      </c>
      <c r="AR756" s="53" t="e">
        <f>Q756-R756-VLOOKUP(C756, Вчера_Конвасэл!C:BL, 11, FALSE)</f>
        <v>#N/A</v>
      </c>
      <c r="AS756" s="53" t="e">
        <f>S756-T756-VLOOKUP(C756, Вчера_Конвасэл!C:BL, 13, FALSE)</f>
        <v>#N/A</v>
      </c>
      <c r="AT756" s="53" t="e">
        <f>U756-V756-VLOOKUP(C756, Вчера_Конвасэл!C:BL, 15, FALSE)</f>
        <v>#N/A</v>
      </c>
      <c r="AU756" s="53" t="e">
        <f>W756-X756-VLOOKUP(C756, Вчера_Конвасэл!C:BL, 17, FALSE)</f>
        <v>#N/A</v>
      </c>
      <c r="AV756" s="53" t="e">
        <f>Y756-Z756-VLOOKUP(C756, Вчера_Конвасэл!C:BL, 19, FALSE)</f>
        <v>#N/A</v>
      </c>
      <c r="AW756" s="53" t="e">
        <f>AA756-AB756-VLOOKUP(C756, Вчера_Конвасэл!C:BL, 21, FALSE)</f>
        <v>#N/A</v>
      </c>
      <c r="AX756" s="53" t="e">
        <f>AC756-AD756-VLOOKUP(C756, Вчера_Конвасэл!C:BL, 23, FALSE)</f>
        <v>#N/A</v>
      </c>
      <c r="AY756" s="53" t="e">
        <f>VLOOKUP(C756, Вчера_Конвасэл!C:BL, 26, FALSE)+F756-Z756-AD756-AG756</f>
        <v>#N/A</v>
      </c>
      <c r="AZ756" s="53" t="e">
        <f>AE756-VLOOKUP(C756, Вчера_Конвасэл!C:BL, 25, FALSE)</f>
        <v>#N/A</v>
      </c>
    </row>
    <row r="757" spans="1:52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3">
        <f t="shared" si="23"/>
        <v>0</v>
      </c>
      <c r="AJ757" s="53">
        <f t="shared" si="24"/>
        <v>0</v>
      </c>
      <c r="AK757" s="53" t="str">
        <f>IF(ISNA(VLOOKUP(C757,Вчера_Конвасэл!C:C, 1, FALSE)),"ошибка",0)</f>
        <v>ошибка</v>
      </c>
      <c r="AL757" s="55"/>
      <c r="AM757" s="53" t="e">
        <f>D757-VLOOKUP(C757, Вчера_Конвасэл!C:BL, 2, FALSE)</f>
        <v>#N/A</v>
      </c>
      <c r="AN757" s="53" t="e">
        <f>E757-F757-VLOOKUP(C757, Вчера_Конвасэл!C:BL, 3, FALSE)</f>
        <v>#N/A</v>
      </c>
      <c r="AO757" s="53" t="e">
        <f>K757-L757-VLOOKUP(C757, Вчера_Конвасэл!C:BL, 5, FALSE)</f>
        <v>#N/A</v>
      </c>
      <c r="AP757" s="53" t="e">
        <f>M757-N757-VLOOKUP(C757, Вчера_Конвасэл!C:BL, 7, FALSE)</f>
        <v>#N/A</v>
      </c>
      <c r="AQ757" s="53" t="e">
        <f>O757-P757-VLOOKUP(C757, Вчера_Конвасэл!C:BL, 9, FALSE)</f>
        <v>#N/A</v>
      </c>
      <c r="AR757" s="53" t="e">
        <f>Q757-R757-VLOOKUP(C757, Вчера_Конвасэл!C:BL, 11, FALSE)</f>
        <v>#N/A</v>
      </c>
      <c r="AS757" s="53" t="e">
        <f>S757-T757-VLOOKUP(C757, Вчера_Конвасэл!C:BL, 13, FALSE)</f>
        <v>#N/A</v>
      </c>
      <c r="AT757" s="53" t="e">
        <f>U757-V757-VLOOKUP(C757, Вчера_Конвасэл!C:BL, 15, FALSE)</f>
        <v>#N/A</v>
      </c>
      <c r="AU757" s="53" t="e">
        <f>W757-X757-VLOOKUP(C757, Вчера_Конвасэл!C:BL, 17, FALSE)</f>
        <v>#N/A</v>
      </c>
      <c r="AV757" s="53" t="e">
        <f>Y757-Z757-VLOOKUP(C757, Вчера_Конвасэл!C:BL, 19, FALSE)</f>
        <v>#N/A</v>
      </c>
      <c r="AW757" s="53" t="e">
        <f>AA757-AB757-VLOOKUP(C757, Вчера_Конвасэл!C:BL, 21, FALSE)</f>
        <v>#N/A</v>
      </c>
      <c r="AX757" s="53" t="e">
        <f>AC757-AD757-VLOOKUP(C757, Вчера_Конвасэл!C:BL, 23, FALSE)</f>
        <v>#N/A</v>
      </c>
      <c r="AY757" s="53" t="e">
        <f>VLOOKUP(C757, Вчера_Конвасэл!C:BL, 26, FALSE)+F757-Z757-AD757-AG757</f>
        <v>#N/A</v>
      </c>
      <c r="AZ757" s="53" t="e">
        <f>AE757-VLOOKUP(C757, Вчера_Конвасэл!C:BL, 25, FALSE)</f>
        <v>#N/A</v>
      </c>
    </row>
    <row r="758" spans="1:52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3">
        <f t="shared" si="23"/>
        <v>0</v>
      </c>
      <c r="AJ758" s="53">
        <f t="shared" si="24"/>
        <v>0</v>
      </c>
      <c r="AK758" s="53" t="str">
        <f>IF(ISNA(VLOOKUP(C758,Вчера_Конвасэл!C:C, 1, FALSE)),"ошибка",0)</f>
        <v>ошибка</v>
      </c>
      <c r="AL758" s="55"/>
      <c r="AM758" s="53" t="e">
        <f>D758-VLOOKUP(C758, Вчера_Конвасэл!C:BL, 2, FALSE)</f>
        <v>#N/A</v>
      </c>
      <c r="AN758" s="53" t="e">
        <f>E758-F758-VLOOKUP(C758, Вчера_Конвасэл!C:BL, 3, FALSE)</f>
        <v>#N/A</v>
      </c>
      <c r="AO758" s="53" t="e">
        <f>K758-L758-VLOOKUP(C758, Вчера_Конвасэл!C:BL, 5, FALSE)</f>
        <v>#N/A</v>
      </c>
      <c r="AP758" s="53" t="e">
        <f>M758-N758-VLOOKUP(C758, Вчера_Конвасэл!C:BL, 7, FALSE)</f>
        <v>#N/A</v>
      </c>
      <c r="AQ758" s="53" t="e">
        <f>O758-P758-VLOOKUP(C758, Вчера_Конвасэл!C:BL, 9, FALSE)</f>
        <v>#N/A</v>
      </c>
      <c r="AR758" s="53" t="e">
        <f>Q758-R758-VLOOKUP(C758, Вчера_Конвасэл!C:BL, 11, FALSE)</f>
        <v>#N/A</v>
      </c>
      <c r="AS758" s="53" t="e">
        <f>S758-T758-VLOOKUP(C758, Вчера_Конвасэл!C:BL, 13, FALSE)</f>
        <v>#N/A</v>
      </c>
      <c r="AT758" s="53" t="e">
        <f>U758-V758-VLOOKUP(C758, Вчера_Конвасэл!C:BL, 15, FALSE)</f>
        <v>#N/A</v>
      </c>
      <c r="AU758" s="53" t="e">
        <f>W758-X758-VLOOKUP(C758, Вчера_Конвасэл!C:BL, 17, FALSE)</f>
        <v>#N/A</v>
      </c>
      <c r="AV758" s="53" t="e">
        <f>Y758-Z758-VLOOKUP(C758, Вчера_Конвасэл!C:BL, 19, FALSE)</f>
        <v>#N/A</v>
      </c>
      <c r="AW758" s="53" t="e">
        <f>AA758-AB758-VLOOKUP(C758, Вчера_Конвасэл!C:BL, 21, FALSE)</f>
        <v>#N/A</v>
      </c>
      <c r="AX758" s="53" t="e">
        <f>AC758-AD758-VLOOKUP(C758, Вчера_Конвасэл!C:BL, 23, FALSE)</f>
        <v>#N/A</v>
      </c>
      <c r="AY758" s="53" t="e">
        <f>VLOOKUP(C758, Вчера_Конвасэл!C:BL, 26, FALSE)+F758-Z758-AD758-AG758</f>
        <v>#N/A</v>
      </c>
      <c r="AZ758" s="53" t="e">
        <f>AE758-VLOOKUP(C758, Вчера_Конвасэл!C:BL, 25, FALSE)</f>
        <v>#N/A</v>
      </c>
    </row>
    <row r="759" spans="1:52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3">
        <f t="shared" si="23"/>
        <v>0</v>
      </c>
      <c r="AJ759" s="53">
        <f t="shared" si="24"/>
        <v>0</v>
      </c>
      <c r="AK759" s="53" t="str">
        <f>IF(ISNA(VLOOKUP(C759,Вчера_Конвасэл!C:C, 1, FALSE)),"ошибка",0)</f>
        <v>ошибка</v>
      </c>
      <c r="AL759" s="55"/>
      <c r="AM759" s="53" t="e">
        <f>D759-VLOOKUP(C759, Вчера_Конвасэл!C:BL, 2, FALSE)</f>
        <v>#N/A</v>
      </c>
      <c r="AN759" s="53" t="e">
        <f>E759-F759-VLOOKUP(C759, Вчера_Конвасэл!C:BL, 3, FALSE)</f>
        <v>#N/A</v>
      </c>
      <c r="AO759" s="53" t="e">
        <f>K759-L759-VLOOKUP(C759, Вчера_Конвасэл!C:BL, 5, FALSE)</f>
        <v>#N/A</v>
      </c>
      <c r="AP759" s="53" t="e">
        <f>M759-N759-VLOOKUP(C759, Вчера_Конвасэл!C:BL, 7, FALSE)</f>
        <v>#N/A</v>
      </c>
      <c r="AQ759" s="53" t="e">
        <f>O759-P759-VLOOKUP(C759, Вчера_Конвасэл!C:BL, 9, FALSE)</f>
        <v>#N/A</v>
      </c>
      <c r="AR759" s="53" t="e">
        <f>Q759-R759-VLOOKUP(C759, Вчера_Конвасэл!C:BL, 11, FALSE)</f>
        <v>#N/A</v>
      </c>
      <c r="AS759" s="53" t="e">
        <f>S759-T759-VLOOKUP(C759, Вчера_Конвасэл!C:BL, 13, FALSE)</f>
        <v>#N/A</v>
      </c>
      <c r="AT759" s="53" t="e">
        <f>U759-V759-VLOOKUP(C759, Вчера_Конвасэл!C:BL, 15, FALSE)</f>
        <v>#N/A</v>
      </c>
      <c r="AU759" s="53" t="e">
        <f>W759-X759-VLOOKUP(C759, Вчера_Конвасэл!C:BL, 17, FALSE)</f>
        <v>#N/A</v>
      </c>
      <c r="AV759" s="53" t="e">
        <f>Y759-Z759-VLOOKUP(C759, Вчера_Конвасэл!C:BL, 19, FALSE)</f>
        <v>#N/A</v>
      </c>
      <c r="AW759" s="53" t="e">
        <f>AA759-AB759-VLOOKUP(C759, Вчера_Конвасэл!C:BL, 21, FALSE)</f>
        <v>#N/A</v>
      </c>
      <c r="AX759" s="53" t="e">
        <f>AC759-AD759-VLOOKUP(C759, Вчера_Конвасэл!C:BL, 23, FALSE)</f>
        <v>#N/A</v>
      </c>
      <c r="AY759" s="53" t="e">
        <f>VLOOKUP(C759, Вчера_Конвасэл!C:BL, 26, FALSE)+F759-Z759-AD759-AG759</f>
        <v>#N/A</v>
      </c>
      <c r="AZ759" s="53" t="e">
        <f>AE759-VLOOKUP(C759, Вчера_Конвасэл!C:BL, 25, FALSE)</f>
        <v>#N/A</v>
      </c>
    </row>
    <row r="760" spans="1:52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3">
        <f t="shared" si="23"/>
        <v>0</v>
      </c>
      <c r="AJ760" s="53">
        <f t="shared" si="24"/>
        <v>0</v>
      </c>
      <c r="AK760" s="53" t="str">
        <f>IF(ISNA(VLOOKUP(C760,Вчера_Конвасэл!C:C, 1, FALSE)),"ошибка",0)</f>
        <v>ошибка</v>
      </c>
      <c r="AL760" s="55"/>
      <c r="AM760" s="53" t="e">
        <f>D760-VLOOKUP(C760, Вчера_Конвасэл!C:BL, 2, FALSE)</f>
        <v>#N/A</v>
      </c>
      <c r="AN760" s="53" t="e">
        <f>E760-F760-VLOOKUP(C760, Вчера_Конвасэл!C:BL, 3, FALSE)</f>
        <v>#N/A</v>
      </c>
      <c r="AO760" s="53" t="e">
        <f>K760-L760-VLOOKUP(C760, Вчера_Конвасэл!C:BL, 5, FALSE)</f>
        <v>#N/A</v>
      </c>
      <c r="AP760" s="53" t="e">
        <f>M760-N760-VLOOKUP(C760, Вчера_Конвасэл!C:BL, 7, FALSE)</f>
        <v>#N/A</v>
      </c>
      <c r="AQ760" s="53" t="e">
        <f>O760-P760-VLOOKUP(C760, Вчера_Конвасэл!C:BL, 9, FALSE)</f>
        <v>#N/A</v>
      </c>
      <c r="AR760" s="53" t="e">
        <f>Q760-R760-VLOOKUP(C760, Вчера_Конвасэл!C:BL, 11, FALSE)</f>
        <v>#N/A</v>
      </c>
      <c r="AS760" s="53" t="e">
        <f>S760-T760-VLOOKUP(C760, Вчера_Конвасэл!C:BL, 13, FALSE)</f>
        <v>#N/A</v>
      </c>
      <c r="AT760" s="53" t="e">
        <f>U760-V760-VLOOKUP(C760, Вчера_Конвасэл!C:BL, 15, FALSE)</f>
        <v>#N/A</v>
      </c>
      <c r="AU760" s="53" t="e">
        <f>W760-X760-VLOOKUP(C760, Вчера_Конвасэл!C:BL, 17, FALSE)</f>
        <v>#N/A</v>
      </c>
      <c r="AV760" s="53" t="e">
        <f>Y760-Z760-VLOOKUP(C760, Вчера_Конвасэл!C:BL, 19, FALSE)</f>
        <v>#N/A</v>
      </c>
      <c r="AW760" s="53" t="e">
        <f>AA760-AB760-VLOOKUP(C760, Вчера_Конвасэл!C:BL, 21, FALSE)</f>
        <v>#N/A</v>
      </c>
      <c r="AX760" s="53" t="e">
        <f>AC760-AD760-VLOOKUP(C760, Вчера_Конвасэл!C:BL, 23, FALSE)</f>
        <v>#N/A</v>
      </c>
      <c r="AY760" s="53" t="e">
        <f>VLOOKUP(C760, Вчера_Конвасэл!C:BL, 26, FALSE)+F760-Z760-AD760-AG760</f>
        <v>#N/A</v>
      </c>
      <c r="AZ760" s="53" t="e">
        <f>AE760-VLOOKUP(C760, Вчера_Конвасэл!C:BL, 25, FALSE)</f>
        <v>#N/A</v>
      </c>
    </row>
    <row r="761" spans="1:52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3">
        <f t="shared" si="23"/>
        <v>0</v>
      </c>
      <c r="AJ761" s="53">
        <f t="shared" si="24"/>
        <v>0</v>
      </c>
      <c r="AK761" s="53" t="str">
        <f>IF(ISNA(VLOOKUP(C761,Вчера_Конвасэл!C:C, 1, FALSE)),"ошибка",0)</f>
        <v>ошибка</v>
      </c>
      <c r="AL761" s="55"/>
      <c r="AM761" s="53" t="e">
        <f>D761-VLOOKUP(C761, Вчера_Конвасэл!C:BL, 2, FALSE)</f>
        <v>#N/A</v>
      </c>
      <c r="AN761" s="53" t="e">
        <f>E761-F761-VLOOKUP(C761, Вчера_Конвасэл!C:BL, 3, FALSE)</f>
        <v>#N/A</v>
      </c>
      <c r="AO761" s="53" t="e">
        <f>K761-L761-VLOOKUP(C761, Вчера_Конвасэл!C:BL, 5, FALSE)</f>
        <v>#N/A</v>
      </c>
      <c r="AP761" s="53" t="e">
        <f>M761-N761-VLOOKUP(C761, Вчера_Конвасэл!C:BL, 7, FALSE)</f>
        <v>#N/A</v>
      </c>
      <c r="AQ761" s="53" t="e">
        <f>O761-P761-VLOOKUP(C761, Вчера_Конвасэл!C:BL, 9, FALSE)</f>
        <v>#N/A</v>
      </c>
      <c r="AR761" s="53" t="e">
        <f>Q761-R761-VLOOKUP(C761, Вчера_Конвасэл!C:BL, 11, FALSE)</f>
        <v>#N/A</v>
      </c>
      <c r="AS761" s="53" t="e">
        <f>S761-T761-VLOOKUP(C761, Вчера_Конвасэл!C:BL, 13, FALSE)</f>
        <v>#N/A</v>
      </c>
      <c r="AT761" s="53" t="e">
        <f>U761-V761-VLOOKUP(C761, Вчера_Конвасэл!C:BL, 15, FALSE)</f>
        <v>#N/A</v>
      </c>
      <c r="AU761" s="53" t="e">
        <f>W761-X761-VLOOKUP(C761, Вчера_Конвасэл!C:BL, 17, FALSE)</f>
        <v>#N/A</v>
      </c>
      <c r="AV761" s="53" t="e">
        <f>Y761-Z761-VLOOKUP(C761, Вчера_Конвасэл!C:BL, 19, FALSE)</f>
        <v>#N/A</v>
      </c>
      <c r="AW761" s="53" t="e">
        <f>AA761-AB761-VLOOKUP(C761, Вчера_Конвасэл!C:BL, 21, FALSE)</f>
        <v>#N/A</v>
      </c>
      <c r="AX761" s="53" t="e">
        <f>AC761-AD761-VLOOKUP(C761, Вчера_Конвасэл!C:BL, 23, FALSE)</f>
        <v>#N/A</v>
      </c>
      <c r="AY761" s="53" t="e">
        <f>VLOOKUP(C761, Вчера_Конвасэл!C:BL, 26, FALSE)+F761-Z761-AD761-AG761</f>
        <v>#N/A</v>
      </c>
      <c r="AZ761" s="53" t="e">
        <f>AE761-VLOOKUP(C761, Вчера_Конвасэл!C:BL, 25, FALSE)</f>
        <v>#N/A</v>
      </c>
    </row>
    <row r="762" spans="1:52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3">
        <f t="shared" si="23"/>
        <v>0</v>
      </c>
      <c r="AJ762" s="53">
        <f t="shared" si="24"/>
        <v>0</v>
      </c>
      <c r="AK762" s="53" t="str">
        <f>IF(ISNA(VLOOKUP(C762,Вчера_Конвасэл!C:C, 1, FALSE)),"ошибка",0)</f>
        <v>ошибка</v>
      </c>
      <c r="AL762" s="55"/>
      <c r="AM762" s="53" t="e">
        <f>D762-VLOOKUP(C762, Вчера_Конвасэл!C:BL, 2, FALSE)</f>
        <v>#N/A</v>
      </c>
      <c r="AN762" s="53" t="e">
        <f>E762-F762-VLOOKUP(C762, Вчера_Конвасэл!C:BL, 3, FALSE)</f>
        <v>#N/A</v>
      </c>
      <c r="AO762" s="53" t="e">
        <f>K762-L762-VLOOKUP(C762, Вчера_Конвасэл!C:BL, 5, FALSE)</f>
        <v>#N/A</v>
      </c>
      <c r="AP762" s="53" t="e">
        <f>M762-N762-VLOOKUP(C762, Вчера_Конвасэл!C:BL, 7, FALSE)</f>
        <v>#N/A</v>
      </c>
      <c r="AQ762" s="53" t="e">
        <f>O762-P762-VLOOKUP(C762, Вчера_Конвасэл!C:BL, 9, FALSE)</f>
        <v>#N/A</v>
      </c>
      <c r="AR762" s="53" t="e">
        <f>Q762-R762-VLOOKUP(C762, Вчера_Конвасэл!C:BL, 11, FALSE)</f>
        <v>#N/A</v>
      </c>
      <c r="AS762" s="53" t="e">
        <f>S762-T762-VLOOKUP(C762, Вчера_Конвасэл!C:BL, 13, FALSE)</f>
        <v>#N/A</v>
      </c>
      <c r="AT762" s="53" t="e">
        <f>U762-V762-VLOOKUP(C762, Вчера_Конвасэл!C:BL, 15, FALSE)</f>
        <v>#N/A</v>
      </c>
      <c r="AU762" s="53" t="e">
        <f>W762-X762-VLOOKUP(C762, Вчера_Конвасэл!C:BL, 17, FALSE)</f>
        <v>#N/A</v>
      </c>
      <c r="AV762" s="53" t="e">
        <f>Y762-Z762-VLOOKUP(C762, Вчера_Конвасэл!C:BL, 19, FALSE)</f>
        <v>#N/A</v>
      </c>
      <c r="AW762" s="53" t="e">
        <f>AA762-AB762-VLOOKUP(C762, Вчера_Конвасэл!C:BL, 21, FALSE)</f>
        <v>#N/A</v>
      </c>
      <c r="AX762" s="53" t="e">
        <f>AC762-AD762-VLOOKUP(C762, Вчера_Конвасэл!C:BL, 23, FALSE)</f>
        <v>#N/A</v>
      </c>
      <c r="AY762" s="53" t="e">
        <f>VLOOKUP(C762, Вчера_Конвасэл!C:BL, 26, FALSE)+F762-Z762-AD762-AG762</f>
        <v>#N/A</v>
      </c>
      <c r="AZ762" s="53" t="e">
        <f>AE762-VLOOKUP(C762, Вчера_Конвасэл!C:BL, 25, FALSE)</f>
        <v>#N/A</v>
      </c>
    </row>
    <row r="763" spans="1:52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3">
        <f t="shared" si="23"/>
        <v>0</v>
      </c>
      <c r="AJ763" s="53">
        <f t="shared" si="24"/>
        <v>0</v>
      </c>
      <c r="AK763" s="53" t="str">
        <f>IF(ISNA(VLOOKUP(C763,Вчера_Конвасэл!C:C, 1, FALSE)),"ошибка",0)</f>
        <v>ошибка</v>
      </c>
      <c r="AL763" s="55"/>
      <c r="AM763" s="53" t="e">
        <f>D763-VLOOKUP(C763, Вчера_Конвасэл!C:BL, 2, FALSE)</f>
        <v>#N/A</v>
      </c>
      <c r="AN763" s="53" t="e">
        <f>E763-F763-VLOOKUP(C763, Вчера_Конвасэл!C:BL, 3, FALSE)</f>
        <v>#N/A</v>
      </c>
      <c r="AO763" s="53" t="e">
        <f>K763-L763-VLOOKUP(C763, Вчера_Конвасэл!C:BL, 5, FALSE)</f>
        <v>#N/A</v>
      </c>
      <c r="AP763" s="53" t="e">
        <f>M763-N763-VLOOKUP(C763, Вчера_Конвасэл!C:BL, 7, FALSE)</f>
        <v>#N/A</v>
      </c>
      <c r="AQ763" s="53" t="e">
        <f>O763-P763-VLOOKUP(C763, Вчера_Конвасэл!C:BL, 9, FALSE)</f>
        <v>#N/A</v>
      </c>
      <c r="AR763" s="53" t="e">
        <f>Q763-R763-VLOOKUP(C763, Вчера_Конвасэл!C:BL, 11, FALSE)</f>
        <v>#N/A</v>
      </c>
      <c r="AS763" s="53" t="e">
        <f>S763-T763-VLOOKUP(C763, Вчера_Конвасэл!C:BL, 13, FALSE)</f>
        <v>#N/A</v>
      </c>
      <c r="AT763" s="53" t="e">
        <f>U763-V763-VLOOKUP(C763, Вчера_Конвасэл!C:BL, 15, FALSE)</f>
        <v>#N/A</v>
      </c>
      <c r="AU763" s="53" t="e">
        <f>W763-X763-VLOOKUP(C763, Вчера_Конвасэл!C:BL, 17, FALSE)</f>
        <v>#N/A</v>
      </c>
      <c r="AV763" s="53" t="e">
        <f>Y763-Z763-VLOOKUP(C763, Вчера_Конвасэл!C:BL, 19, FALSE)</f>
        <v>#N/A</v>
      </c>
      <c r="AW763" s="53" t="e">
        <f>AA763-AB763-VLOOKUP(C763, Вчера_Конвасэл!C:BL, 21, FALSE)</f>
        <v>#N/A</v>
      </c>
      <c r="AX763" s="53" t="e">
        <f>AC763-AD763-VLOOKUP(C763, Вчера_Конвасэл!C:BL, 23, FALSE)</f>
        <v>#N/A</v>
      </c>
      <c r="AY763" s="53" t="e">
        <f>VLOOKUP(C763, Вчера_Конвасэл!C:BL, 26, FALSE)+F763-Z763-AD763-AG763</f>
        <v>#N/A</v>
      </c>
      <c r="AZ763" s="53" t="e">
        <f>AE763-VLOOKUP(C763, Вчера_Конвасэл!C:BL, 25, FALSE)</f>
        <v>#N/A</v>
      </c>
    </row>
    <row r="764" spans="1:52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3">
        <f t="shared" si="23"/>
        <v>0</v>
      </c>
      <c r="AJ764" s="53">
        <f t="shared" si="24"/>
        <v>0</v>
      </c>
      <c r="AK764" s="53" t="str">
        <f>IF(ISNA(VLOOKUP(C764,Вчера_Конвасэл!C:C, 1, FALSE)),"ошибка",0)</f>
        <v>ошибка</v>
      </c>
      <c r="AL764" s="55"/>
      <c r="AM764" s="53" t="e">
        <f>D764-VLOOKUP(C764, Вчера_Конвасэл!C:BL, 2, FALSE)</f>
        <v>#N/A</v>
      </c>
      <c r="AN764" s="53" t="e">
        <f>E764-F764-VLOOKUP(C764, Вчера_Конвасэл!C:BL, 3, FALSE)</f>
        <v>#N/A</v>
      </c>
      <c r="AO764" s="53" t="e">
        <f>K764-L764-VLOOKUP(C764, Вчера_Конвасэл!C:BL, 5, FALSE)</f>
        <v>#N/A</v>
      </c>
      <c r="AP764" s="53" t="e">
        <f>M764-N764-VLOOKUP(C764, Вчера_Конвасэл!C:BL, 7, FALSE)</f>
        <v>#N/A</v>
      </c>
      <c r="AQ764" s="53" t="e">
        <f>O764-P764-VLOOKUP(C764, Вчера_Конвасэл!C:BL, 9, FALSE)</f>
        <v>#N/A</v>
      </c>
      <c r="AR764" s="53" t="e">
        <f>Q764-R764-VLOOKUP(C764, Вчера_Конвасэл!C:BL, 11, FALSE)</f>
        <v>#N/A</v>
      </c>
      <c r="AS764" s="53" t="e">
        <f>S764-T764-VLOOKUP(C764, Вчера_Конвасэл!C:BL, 13, FALSE)</f>
        <v>#N/A</v>
      </c>
      <c r="AT764" s="53" t="e">
        <f>U764-V764-VLOOKUP(C764, Вчера_Конвасэл!C:BL, 15, FALSE)</f>
        <v>#N/A</v>
      </c>
      <c r="AU764" s="53" t="e">
        <f>W764-X764-VLOOKUP(C764, Вчера_Конвасэл!C:BL, 17, FALSE)</f>
        <v>#N/A</v>
      </c>
      <c r="AV764" s="53" t="e">
        <f>Y764-Z764-VLOOKUP(C764, Вчера_Конвасэл!C:BL, 19, FALSE)</f>
        <v>#N/A</v>
      </c>
      <c r="AW764" s="53" t="e">
        <f>AA764-AB764-VLOOKUP(C764, Вчера_Конвасэл!C:BL, 21, FALSE)</f>
        <v>#N/A</v>
      </c>
      <c r="AX764" s="53" t="e">
        <f>AC764-AD764-VLOOKUP(C764, Вчера_Конвасэл!C:BL, 23, FALSE)</f>
        <v>#N/A</v>
      </c>
      <c r="AY764" s="53" t="e">
        <f>VLOOKUP(C764, Вчера_Конвасэл!C:BL, 26, FALSE)+F764-Z764-AD764-AG764</f>
        <v>#N/A</v>
      </c>
      <c r="AZ764" s="53" t="e">
        <f>AE764-VLOOKUP(C764, Вчера_Конвасэл!C:BL, 25, FALSE)</f>
        <v>#N/A</v>
      </c>
    </row>
    <row r="765" spans="1:52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3">
        <f t="shared" si="23"/>
        <v>0</v>
      </c>
      <c r="AJ765" s="53">
        <f t="shared" si="24"/>
        <v>0</v>
      </c>
      <c r="AK765" s="53" t="str">
        <f>IF(ISNA(VLOOKUP(C765,Вчера_Конвасэл!C:C, 1, FALSE)),"ошибка",0)</f>
        <v>ошибка</v>
      </c>
      <c r="AL765" s="55"/>
      <c r="AM765" s="53" t="e">
        <f>D765-VLOOKUP(C765, Вчера_Конвасэл!C:BL, 2, FALSE)</f>
        <v>#N/A</v>
      </c>
      <c r="AN765" s="53" t="e">
        <f>E765-F765-VLOOKUP(C765, Вчера_Конвасэл!C:BL, 3, FALSE)</f>
        <v>#N/A</v>
      </c>
      <c r="AO765" s="53" t="e">
        <f>K765-L765-VLOOKUP(C765, Вчера_Конвасэл!C:BL, 5, FALSE)</f>
        <v>#N/A</v>
      </c>
      <c r="AP765" s="53" t="e">
        <f>M765-N765-VLOOKUP(C765, Вчера_Конвасэл!C:BL, 7, FALSE)</f>
        <v>#N/A</v>
      </c>
      <c r="AQ765" s="53" t="e">
        <f>O765-P765-VLOOKUP(C765, Вчера_Конвасэл!C:BL, 9, FALSE)</f>
        <v>#N/A</v>
      </c>
      <c r="AR765" s="53" t="e">
        <f>Q765-R765-VLOOKUP(C765, Вчера_Конвасэл!C:BL, 11, FALSE)</f>
        <v>#N/A</v>
      </c>
      <c r="AS765" s="53" t="e">
        <f>S765-T765-VLOOKUP(C765, Вчера_Конвасэл!C:BL, 13, FALSE)</f>
        <v>#N/A</v>
      </c>
      <c r="AT765" s="53" t="e">
        <f>U765-V765-VLOOKUP(C765, Вчера_Конвасэл!C:BL, 15, FALSE)</f>
        <v>#N/A</v>
      </c>
      <c r="AU765" s="53" t="e">
        <f>W765-X765-VLOOKUP(C765, Вчера_Конвасэл!C:BL, 17, FALSE)</f>
        <v>#N/A</v>
      </c>
      <c r="AV765" s="53" t="e">
        <f>Y765-Z765-VLOOKUP(C765, Вчера_Конвасэл!C:BL, 19, FALSE)</f>
        <v>#N/A</v>
      </c>
      <c r="AW765" s="53" t="e">
        <f>AA765-AB765-VLOOKUP(C765, Вчера_Конвасэл!C:BL, 21, FALSE)</f>
        <v>#N/A</v>
      </c>
      <c r="AX765" s="53" t="e">
        <f>AC765-AD765-VLOOKUP(C765, Вчера_Конвасэл!C:BL, 23, FALSE)</f>
        <v>#N/A</v>
      </c>
      <c r="AY765" s="53" t="e">
        <f>VLOOKUP(C765, Вчера_Конвасэл!C:BL, 26, FALSE)+F765-Z765-AD765-AG765</f>
        <v>#N/A</v>
      </c>
      <c r="AZ765" s="53" t="e">
        <f>AE765-VLOOKUP(C765, Вчера_Конвасэл!C:BL, 25, FALSE)</f>
        <v>#N/A</v>
      </c>
    </row>
    <row r="766" spans="1:52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3">
        <f t="shared" si="23"/>
        <v>0</v>
      </c>
      <c r="AJ766" s="53">
        <f t="shared" si="24"/>
        <v>0</v>
      </c>
      <c r="AK766" s="53" t="str">
        <f>IF(ISNA(VLOOKUP(C766,Вчера_Конвасэл!C:C, 1, FALSE)),"ошибка",0)</f>
        <v>ошибка</v>
      </c>
      <c r="AL766" s="55"/>
      <c r="AM766" s="53" t="e">
        <f>D766-VLOOKUP(C766, Вчера_Конвасэл!C:BL, 2, FALSE)</f>
        <v>#N/A</v>
      </c>
      <c r="AN766" s="53" t="e">
        <f>E766-F766-VLOOKUP(C766, Вчера_Конвасэл!C:BL, 3, FALSE)</f>
        <v>#N/A</v>
      </c>
      <c r="AO766" s="53" t="e">
        <f>K766-L766-VLOOKUP(C766, Вчера_Конвасэл!C:BL, 5, FALSE)</f>
        <v>#N/A</v>
      </c>
      <c r="AP766" s="53" t="e">
        <f>M766-N766-VLOOKUP(C766, Вчера_Конвасэл!C:BL, 7, FALSE)</f>
        <v>#N/A</v>
      </c>
      <c r="AQ766" s="53" t="e">
        <f>O766-P766-VLOOKUP(C766, Вчера_Конвасэл!C:BL, 9, FALSE)</f>
        <v>#N/A</v>
      </c>
      <c r="AR766" s="53" t="e">
        <f>Q766-R766-VLOOKUP(C766, Вчера_Конвасэл!C:BL, 11, FALSE)</f>
        <v>#N/A</v>
      </c>
      <c r="AS766" s="53" t="e">
        <f>S766-T766-VLOOKUP(C766, Вчера_Конвасэл!C:BL, 13, FALSE)</f>
        <v>#N/A</v>
      </c>
      <c r="AT766" s="53" t="e">
        <f>U766-V766-VLOOKUP(C766, Вчера_Конвасэл!C:BL, 15, FALSE)</f>
        <v>#N/A</v>
      </c>
      <c r="AU766" s="53" t="e">
        <f>W766-X766-VLOOKUP(C766, Вчера_Конвасэл!C:BL, 17, FALSE)</f>
        <v>#N/A</v>
      </c>
      <c r="AV766" s="53" t="e">
        <f>Y766-Z766-VLOOKUP(C766, Вчера_Конвасэл!C:BL, 19, FALSE)</f>
        <v>#N/A</v>
      </c>
      <c r="AW766" s="53" t="e">
        <f>AA766-AB766-VLOOKUP(C766, Вчера_Конвасэл!C:BL, 21, FALSE)</f>
        <v>#N/A</v>
      </c>
      <c r="AX766" s="53" t="e">
        <f>AC766-AD766-VLOOKUP(C766, Вчера_Конвасэл!C:BL, 23, FALSE)</f>
        <v>#N/A</v>
      </c>
      <c r="AY766" s="53" t="e">
        <f>VLOOKUP(C766, Вчера_Конвасэл!C:BL, 26, FALSE)+F766-Z766-AD766-AG766</f>
        <v>#N/A</v>
      </c>
      <c r="AZ766" s="53" t="e">
        <f>AE766-VLOOKUP(C766, Вчера_Конвасэл!C:BL, 25, FALSE)</f>
        <v>#N/A</v>
      </c>
    </row>
    <row r="767" spans="1:52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3">
        <f t="shared" si="23"/>
        <v>0</v>
      </c>
      <c r="AJ767" s="53">
        <f t="shared" si="24"/>
        <v>0</v>
      </c>
      <c r="AK767" s="53" t="str">
        <f>IF(ISNA(VLOOKUP(C767,Вчера_Конвасэл!C:C, 1, FALSE)),"ошибка",0)</f>
        <v>ошибка</v>
      </c>
      <c r="AL767" s="55"/>
      <c r="AM767" s="53" t="e">
        <f>D767-VLOOKUP(C767, Вчера_Конвасэл!C:BL, 2, FALSE)</f>
        <v>#N/A</v>
      </c>
      <c r="AN767" s="53" t="e">
        <f>E767-F767-VLOOKUP(C767, Вчера_Конвасэл!C:BL, 3, FALSE)</f>
        <v>#N/A</v>
      </c>
      <c r="AO767" s="53" t="e">
        <f>K767-L767-VLOOKUP(C767, Вчера_Конвасэл!C:BL, 5, FALSE)</f>
        <v>#N/A</v>
      </c>
      <c r="AP767" s="53" t="e">
        <f>M767-N767-VLOOKUP(C767, Вчера_Конвасэл!C:BL, 7, FALSE)</f>
        <v>#N/A</v>
      </c>
      <c r="AQ767" s="53" t="e">
        <f>O767-P767-VLOOKUP(C767, Вчера_Конвасэл!C:BL, 9, FALSE)</f>
        <v>#N/A</v>
      </c>
      <c r="AR767" s="53" t="e">
        <f>Q767-R767-VLOOKUP(C767, Вчера_Конвасэл!C:BL, 11, FALSE)</f>
        <v>#N/A</v>
      </c>
      <c r="AS767" s="53" t="e">
        <f>S767-T767-VLOOKUP(C767, Вчера_Конвасэл!C:BL, 13, FALSE)</f>
        <v>#N/A</v>
      </c>
      <c r="AT767" s="53" t="e">
        <f>U767-V767-VLOOKUP(C767, Вчера_Конвасэл!C:BL, 15, FALSE)</f>
        <v>#N/A</v>
      </c>
      <c r="AU767" s="53" t="e">
        <f>W767-X767-VLOOKUP(C767, Вчера_Конвасэл!C:BL, 17, FALSE)</f>
        <v>#N/A</v>
      </c>
      <c r="AV767" s="53" t="e">
        <f>Y767-Z767-VLOOKUP(C767, Вчера_Конвасэл!C:BL, 19, FALSE)</f>
        <v>#N/A</v>
      </c>
      <c r="AW767" s="53" t="e">
        <f>AA767-AB767-VLOOKUP(C767, Вчера_Конвасэл!C:BL, 21, FALSE)</f>
        <v>#N/A</v>
      </c>
      <c r="AX767" s="53" t="e">
        <f>AC767-AD767-VLOOKUP(C767, Вчера_Конвасэл!C:BL, 23, FALSE)</f>
        <v>#N/A</v>
      </c>
      <c r="AY767" s="53" t="e">
        <f>VLOOKUP(C767, Вчера_Конвасэл!C:BL, 26, FALSE)+F767-Z767-AD767-AG767</f>
        <v>#N/A</v>
      </c>
      <c r="AZ767" s="53" t="e">
        <f>AE767-VLOOKUP(C767, Вчера_Конвасэл!C:BL, 25, FALSE)</f>
        <v>#N/A</v>
      </c>
    </row>
    <row r="768" spans="1:52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3">
        <f t="shared" si="23"/>
        <v>0</v>
      </c>
      <c r="AJ768" s="53">
        <f t="shared" si="24"/>
        <v>0</v>
      </c>
      <c r="AK768" s="53" t="str">
        <f>IF(ISNA(VLOOKUP(C768,Вчера_Конвасэл!C:C, 1, FALSE)),"ошибка",0)</f>
        <v>ошибка</v>
      </c>
      <c r="AL768" s="55"/>
      <c r="AM768" s="53" t="e">
        <f>D768-VLOOKUP(C768, Вчера_Конвасэл!C:BL, 2, FALSE)</f>
        <v>#N/A</v>
      </c>
      <c r="AN768" s="53" t="e">
        <f>E768-F768-VLOOKUP(C768, Вчера_Конвасэл!C:BL, 3, FALSE)</f>
        <v>#N/A</v>
      </c>
      <c r="AO768" s="53" t="e">
        <f>K768-L768-VLOOKUP(C768, Вчера_Конвасэл!C:BL, 5, FALSE)</f>
        <v>#N/A</v>
      </c>
      <c r="AP768" s="53" t="e">
        <f>M768-N768-VLOOKUP(C768, Вчера_Конвасэл!C:BL, 7, FALSE)</f>
        <v>#N/A</v>
      </c>
      <c r="AQ768" s="53" t="e">
        <f>O768-P768-VLOOKUP(C768, Вчера_Конвасэл!C:BL, 9, FALSE)</f>
        <v>#N/A</v>
      </c>
      <c r="AR768" s="53" t="e">
        <f>Q768-R768-VLOOKUP(C768, Вчера_Конвасэл!C:BL, 11, FALSE)</f>
        <v>#N/A</v>
      </c>
      <c r="AS768" s="53" t="e">
        <f>S768-T768-VLOOKUP(C768, Вчера_Конвасэл!C:BL, 13, FALSE)</f>
        <v>#N/A</v>
      </c>
      <c r="AT768" s="53" t="e">
        <f>U768-V768-VLOOKUP(C768, Вчера_Конвасэл!C:BL, 15, FALSE)</f>
        <v>#N/A</v>
      </c>
      <c r="AU768" s="53" t="e">
        <f>W768-X768-VLOOKUP(C768, Вчера_Конвасэл!C:BL, 17, FALSE)</f>
        <v>#N/A</v>
      </c>
      <c r="AV768" s="53" t="e">
        <f>Y768-Z768-VLOOKUP(C768, Вчера_Конвасэл!C:BL, 19, FALSE)</f>
        <v>#N/A</v>
      </c>
      <c r="AW768" s="53" t="e">
        <f>AA768-AB768-VLOOKUP(C768, Вчера_Конвасэл!C:BL, 21, FALSE)</f>
        <v>#N/A</v>
      </c>
      <c r="AX768" s="53" t="e">
        <f>AC768-AD768-VLOOKUP(C768, Вчера_Конвасэл!C:BL, 23, FALSE)</f>
        <v>#N/A</v>
      </c>
      <c r="AY768" s="53" t="e">
        <f>VLOOKUP(C768, Вчера_Конвасэл!C:BL, 26, FALSE)+F768-Z768-AD768-AG768</f>
        <v>#N/A</v>
      </c>
      <c r="AZ768" s="53" t="e">
        <f>AE768-VLOOKUP(C768, Вчера_Конвасэл!C:BL, 25, FALSE)</f>
        <v>#N/A</v>
      </c>
    </row>
    <row r="769" spans="1:52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3">
        <f t="shared" si="23"/>
        <v>0</v>
      </c>
      <c r="AJ769" s="53">
        <f t="shared" si="24"/>
        <v>0</v>
      </c>
      <c r="AK769" s="53" t="str">
        <f>IF(ISNA(VLOOKUP(C769,Вчера_Конвасэл!C:C, 1, FALSE)),"ошибка",0)</f>
        <v>ошибка</v>
      </c>
      <c r="AL769" s="55"/>
      <c r="AM769" s="53" t="e">
        <f>D769-VLOOKUP(C769, Вчера_Конвасэл!C:BL, 2, FALSE)</f>
        <v>#N/A</v>
      </c>
      <c r="AN769" s="53" t="e">
        <f>E769-F769-VLOOKUP(C769, Вчера_Конвасэл!C:BL, 3, FALSE)</f>
        <v>#N/A</v>
      </c>
      <c r="AO769" s="53" t="e">
        <f>K769-L769-VLOOKUP(C769, Вчера_Конвасэл!C:BL, 5, FALSE)</f>
        <v>#N/A</v>
      </c>
      <c r="AP769" s="53" t="e">
        <f>M769-N769-VLOOKUP(C769, Вчера_Конвасэл!C:BL, 7, FALSE)</f>
        <v>#N/A</v>
      </c>
      <c r="AQ769" s="53" t="e">
        <f>O769-P769-VLOOKUP(C769, Вчера_Конвасэл!C:BL, 9, FALSE)</f>
        <v>#N/A</v>
      </c>
      <c r="AR769" s="53" t="e">
        <f>Q769-R769-VLOOKUP(C769, Вчера_Конвасэл!C:BL, 11, FALSE)</f>
        <v>#N/A</v>
      </c>
      <c r="AS769" s="53" t="e">
        <f>S769-T769-VLOOKUP(C769, Вчера_Конвасэл!C:BL, 13, FALSE)</f>
        <v>#N/A</v>
      </c>
      <c r="AT769" s="53" t="e">
        <f>U769-V769-VLOOKUP(C769, Вчера_Конвасэл!C:BL, 15, FALSE)</f>
        <v>#N/A</v>
      </c>
      <c r="AU769" s="53" t="e">
        <f>W769-X769-VLOOKUP(C769, Вчера_Конвасэл!C:BL, 17, FALSE)</f>
        <v>#N/A</v>
      </c>
      <c r="AV769" s="53" t="e">
        <f>Y769-Z769-VLOOKUP(C769, Вчера_Конвасэл!C:BL, 19, FALSE)</f>
        <v>#N/A</v>
      </c>
      <c r="AW769" s="53" t="e">
        <f>AA769-AB769-VLOOKUP(C769, Вчера_Конвасэл!C:BL, 21, FALSE)</f>
        <v>#N/A</v>
      </c>
      <c r="AX769" s="53" t="e">
        <f>AC769-AD769-VLOOKUP(C769, Вчера_Конвасэл!C:BL, 23, FALSE)</f>
        <v>#N/A</v>
      </c>
      <c r="AY769" s="53" t="e">
        <f>VLOOKUP(C769, Вчера_Конвасэл!C:BL, 26, FALSE)+F769-Z769-AD769-AG769</f>
        <v>#N/A</v>
      </c>
      <c r="AZ769" s="53" t="e">
        <f>AE769-VLOOKUP(C769, Вчера_Конвасэл!C:BL, 25, FALSE)</f>
        <v>#N/A</v>
      </c>
    </row>
    <row r="770" spans="1:52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3">
        <f t="shared" si="23"/>
        <v>0</v>
      </c>
      <c r="AJ770" s="53">
        <f t="shared" si="24"/>
        <v>0</v>
      </c>
      <c r="AK770" s="53" t="str">
        <f>IF(ISNA(VLOOKUP(C770,Вчера_Конвасэл!C:C, 1, FALSE)),"ошибка",0)</f>
        <v>ошибка</v>
      </c>
      <c r="AL770" s="55"/>
      <c r="AM770" s="53" t="e">
        <f>D770-VLOOKUP(C770, Вчера_Конвасэл!C:BL, 2, FALSE)</f>
        <v>#N/A</v>
      </c>
      <c r="AN770" s="53" t="e">
        <f>E770-F770-VLOOKUP(C770, Вчера_Конвасэл!C:BL, 3, FALSE)</f>
        <v>#N/A</v>
      </c>
      <c r="AO770" s="53" t="e">
        <f>K770-L770-VLOOKUP(C770, Вчера_Конвасэл!C:BL, 5, FALSE)</f>
        <v>#N/A</v>
      </c>
      <c r="AP770" s="53" t="e">
        <f>M770-N770-VLOOKUP(C770, Вчера_Конвасэл!C:BL, 7, FALSE)</f>
        <v>#N/A</v>
      </c>
      <c r="AQ770" s="53" t="e">
        <f>O770-P770-VLOOKUP(C770, Вчера_Конвасэл!C:BL, 9, FALSE)</f>
        <v>#N/A</v>
      </c>
      <c r="AR770" s="53" t="e">
        <f>Q770-R770-VLOOKUP(C770, Вчера_Конвасэл!C:BL, 11, FALSE)</f>
        <v>#N/A</v>
      </c>
      <c r="AS770" s="53" t="e">
        <f>S770-T770-VLOOKUP(C770, Вчера_Конвасэл!C:BL, 13, FALSE)</f>
        <v>#N/A</v>
      </c>
      <c r="AT770" s="53" t="e">
        <f>U770-V770-VLOOKUP(C770, Вчера_Конвасэл!C:BL, 15, FALSE)</f>
        <v>#N/A</v>
      </c>
      <c r="AU770" s="53" t="e">
        <f>W770-X770-VLOOKUP(C770, Вчера_Конвасэл!C:BL, 17, FALSE)</f>
        <v>#N/A</v>
      </c>
      <c r="AV770" s="53" t="e">
        <f>Y770-Z770-VLOOKUP(C770, Вчера_Конвасэл!C:BL, 19, FALSE)</f>
        <v>#N/A</v>
      </c>
      <c r="AW770" s="53" t="e">
        <f>AA770-AB770-VLOOKUP(C770, Вчера_Конвасэл!C:BL, 21, FALSE)</f>
        <v>#N/A</v>
      </c>
      <c r="AX770" s="53" t="e">
        <f>AC770-AD770-VLOOKUP(C770, Вчера_Конвасэл!C:BL, 23, FALSE)</f>
        <v>#N/A</v>
      </c>
      <c r="AY770" s="53" t="e">
        <f>VLOOKUP(C770, Вчера_Конвасэл!C:BL, 26, FALSE)+F770-Z770-AD770-AG770</f>
        <v>#N/A</v>
      </c>
      <c r="AZ770" s="53" t="e">
        <f>AE770-VLOOKUP(C770, Вчера_Конвасэл!C:BL, 25, FALSE)</f>
        <v>#N/A</v>
      </c>
    </row>
    <row r="771" spans="1:52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3">
        <f t="shared" si="23"/>
        <v>0</v>
      </c>
      <c r="AJ771" s="53">
        <f t="shared" si="24"/>
        <v>0</v>
      </c>
      <c r="AK771" s="53" t="str">
        <f>IF(ISNA(VLOOKUP(C771,Вчера_Конвасэл!C:C, 1, FALSE)),"ошибка",0)</f>
        <v>ошибка</v>
      </c>
      <c r="AL771" s="55"/>
      <c r="AM771" s="53" t="e">
        <f>D771-VLOOKUP(C771, Вчера_Конвасэл!C:BL, 2, FALSE)</f>
        <v>#N/A</v>
      </c>
      <c r="AN771" s="53" t="e">
        <f>E771-F771-VLOOKUP(C771, Вчера_Конвасэл!C:BL, 3, FALSE)</f>
        <v>#N/A</v>
      </c>
      <c r="AO771" s="53" t="e">
        <f>K771-L771-VLOOKUP(C771, Вчера_Конвасэл!C:BL, 5, FALSE)</f>
        <v>#N/A</v>
      </c>
      <c r="AP771" s="53" t="e">
        <f>M771-N771-VLOOKUP(C771, Вчера_Конвасэл!C:BL, 7, FALSE)</f>
        <v>#N/A</v>
      </c>
      <c r="AQ771" s="53" t="e">
        <f>O771-P771-VLOOKUP(C771, Вчера_Конвасэл!C:BL, 9, FALSE)</f>
        <v>#N/A</v>
      </c>
      <c r="AR771" s="53" t="e">
        <f>Q771-R771-VLOOKUP(C771, Вчера_Конвасэл!C:BL, 11, FALSE)</f>
        <v>#N/A</v>
      </c>
      <c r="AS771" s="53" t="e">
        <f>S771-T771-VLOOKUP(C771, Вчера_Конвасэл!C:BL, 13, FALSE)</f>
        <v>#N/A</v>
      </c>
      <c r="AT771" s="53" t="e">
        <f>U771-V771-VLOOKUP(C771, Вчера_Конвасэл!C:BL, 15, FALSE)</f>
        <v>#N/A</v>
      </c>
      <c r="AU771" s="53" t="e">
        <f>W771-X771-VLOOKUP(C771, Вчера_Конвасэл!C:BL, 17, FALSE)</f>
        <v>#N/A</v>
      </c>
      <c r="AV771" s="53" t="e">
        <f>Y771-Z771-VLOOKUP(C771, Вчера_Конвасэл!C:BL, 19, FALSE)</f>
        <v>#N/A</v>
      </c>
      <c r="AW771" s="53" t="e">
        <f>AA771-AB771-VLOOKUP(C771, Вчера_Конвасэл!C:BL, 21, FALSE)</f>
        <v>#N/A</v>
      </c>
      <c r="AX771" s="53" t="e">
        <f>AC771-AD771-VLOOKUP(C771, Вчера_Конвасэл!C:BL, 23, FALSE)</f>
        <v>#N/A</v>
      </c>
      <c r="AY771" s="53" t="e">
        <f>VLOOKUP(C771, Вчера_Конвасэл!C:BL, 26, FALSE)+F771-Z771-AD771-AG771</f>
        <v>#N/A</v>
      </c>
      <c r="AZ771" s="53" t="e">
        <f>AE771-VLOOKUP(C771, Вчера_Конвасэл!C:BL, 25, FALSE)</f>
        <v>#N/A</v>
      </c>
    </row>
    <row r="772" spans="1:52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3">
        <f t="shared" ref="AI772:AI835" si="25">E772-Y772-AC772</f>
        <v>0</v>
      </c>
      <c r="AJ772" s="53">
        <f t="shared" ref="AJ772:AJ835" si="26">E772-AA772</f>
        <v>0</v>
      </c>
      <c r="AK772" s="53" t="str">
        <f>IF(ISNA(VLOOKUP(C772,Вчера_Конвасэл!C:C, 1, FALSE)),"ошибка",0)</f>
        <v>ошибка</v>
      </c>
      <c r="AL772" s="55"/>
      <c r="AM772" s="53" t="e">
        <f>D772-VLOOKUP(C772, Вчера_Конвасэл!C:BL, 2, FALSE)</f>
        <v>#N/A</v>
      </c>
      <c r="AN772" s="53" t="e">
        <f>E772-F772-VLOOKUP(C772, Вчера_Конвасэл!C:BL, 3, FALSE)</f>
        <v>#N/A</v>
      </c>
      <c r="AO772" s="53" t="e">
        <f>K772-L772-VLOOKUP(C772, Вчера_Конвасэл!C:BL, 5, FALSE)</f>
        <v>#N/A</v>
      </c>
      <c r="AP772" s="53" t="e">
        <f>M772-N772-VLOOKUP(C772, Вчера_Конвасэл!C:BL, 7, FALSE)</f>
        <v>#N/A</v>
      </c>
      <c r="AQ772" s="53" t="e">
        <f>O772-P772-VLOOKUP(C772, Вчера_Конвасэл!C:BL, 9, FALSE)</f>
        <v>#N/A</v>
      </c>
      <c r="AR772" s="53" t="e">
        <f>Q772-R772-VLOOKUP(C772, Вчера_Конвасэл!C:BL, 11, FALSE)</f>
        <v>#N/A</v>
      </c>
      <c r="AS772" s="53" t="e">
        <f>S772-T772-VLOOKUP(C772, Вчера_Конвасэл!C:BL, 13, FALSE)</f>
        <v>#N/A</v>
      </c>
      <c r="AT772" s="53" t="e">
        <f>U772-V772-VLOOKUP(C772, Вчера_Конвасэл!C:BL, 15, FALSE)</f>
        <v>#N/A</v>
      </c>
      <c r="AU772" s="53" t="e">
        <f>W772-X772-VLOOKUP(C772, Вчера_Конвасэл!C:BL, 17, FALSE)</f>
        <v>#N/A</v>
      </c>
      <c r="AV772" s="53" t="e">
        <f>Y772-Z772-VLOOKUP(C772, Вчера_Конвасэл!C:BL, 19, FALSE)</f>
        <v>#N/A</v>
      </c>
      <c r="AW772" s="53" t="e">
        <f>AA772-AB772-VLOOKUP(C772, Вчера_Конвасэл!C:BL, 21, FALSE)</f>
        <v>#N/A</v>
      </c>
      <c r="AX772" s="53" t="e">
        <f>AC772-AD772-VLOOKUP(C772, Вчера_Конвасэл!C:BL, 23, FALSE)</f>
        <v>#N/A</v>
      </c>
      <c r="AY772" s="53" t="e">
        <f>VLOOKUP(C772, Вчера_Конвасэл!C:BL, 26, FALSE)+F772-Z772-AD772-AG772</f>
        <v>#N/A</v>
      </c>
      <c r="AZ772" s="53" t="e">
        <f>AE772-VLOOKUP(C772, Вчера_Конвасэл!C:BL, 25, FALSE)</f>
        <v>#N/A</v>
      </c>
    </row>
    <row r="773" spans="1:52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3">
        <f t="shared" si="25"/>
        <v>0</v>
      </c>
      <c r="AJ773" s="53">
        <f t="shared" si="26"/>
        <v>0</v>
      </c>
      <c r="AK773" s="53" t="str">
        <f>IF(ISNA(VLOOKUP(C773,Вчера_Конвасэл!C:C, 1, FALSE)),"ошибка",0)</f>
        <v>ошибка</v>
      </c>
      <c r="AL773" s="55"/>
      <c r="AM773" s="53" t="e">
        <f>D773-VLOOKUP(C773, Вчера_Конвасэл!C:BL, 2, FALSE)</f>
        <v>#N/A</v>
      </c>
      <c r="AN773" s="53" t="e">
        <f>E773-F773-VLOOKUP(C773, Вчера_Конвасэл!C:BL, 3, FALSE)</f>
        <v>#N/A</v>
      </c>
      <c r="AO773" s="53" t="e">
        <f>K773-L773-VLOOKUP(C773, Вчера_Конвасэл!C:BL, 5, FALSE)</f>
        <v>#N/A</v>
      </c>
      <c r="AP773" s="53" t="e">
        <f>M773-N773-VLOOKUP(C773, Вчера_Конвасэл!C:BL, 7, FALSE)</f>
        <v>#N/A</v>
      </c>
      <c r="AQ773" s="53" t="e">
        <f>O773-P773-VLOOKUP(C773, Вчера_Конвасэл!C:BL, 9, FALSE)</f>
        <v>#N/A</v>
      </c>
      <c r="AR773" s="53" t="e">
        <f>Q773-R773-VLOOKUP(C773, Вчера_Конвасэл!C:BL, 11, FALSE)</f>
        <v>#N/A</v>
      </c>
      <c r="AS773" s="53" t="e">
        <f>S773-T773-VLOOKUP(C773, Вчера_Конвасэл!C:BL, 13, FALSE)</f>
        <v>#N/A</v>
      </c>
      <c r="AT773" s="53" t="e">
        <f>U773-V773-VLOOKUP(C773, Вчера_Конвасэл!C:BL, 15, FALSE)</f>
        <v>#N/A</v>
      </c>
      <c r="AU773" s="53" t="e">
        <f>W773-X773-VLOOKUP(C773, Вчера_Конвасэл!C:BL, 17, FALSE)</f>
        <v>#N/A</v>
      </c>
      <c r="AV773" s="53" t="e">
        <f>Y773-Z773-VLOOKUP(C773, Вчера_Конвасэл!C:BL, 19, FALSE)</f>
        <v>#N/A</v>
      </c>
      <c r="AW773" s="53" t="e">
        <f>AA773-AB773-VLOOKUP(C773, Вчера_Конвасэл!C:BL, 21, FALSE)</f>
        <v>#N/A</v>
      </c>
      <c r="AX773" s="53" t="e">
        <f>AC773-AD773-VLOOKUP(C773, Вчера_Конвасэл!C:BL, 23, FALSE)</f>
        <v>#N/A</v>
      </c>
      <c r="AY773" s="53" t="e">
        <f>VLOOKUP(C773, Вчера_Конвасэл!C:BL, 26, FALSE)+F773-Z773-AD773-AG773</f>
        <v>#N/A</v>
      </c>
      <c r="AZ773" s="53" t="e">
        <f>AE773-VLOOKUP(C773, Вчера_Конвасэл!C:BL, 25, FALSE)</f>
        <v>#N/A</v>
      </c>
    </row>
    <row r="774" spans="1:52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3">
        <f t="shared" si="25"/>
        <v>0</v>
      </c>
      <c r="AJ774" s="53">
        <f t="shared" si="26"/>
        <v>0</v>
      </c>
      <c r="AK774" s="53" t="str">
        <f>IF(ISNA(VLOOKUP(C774,Вчера_Конвасэл!C:C, 1, FALSE)),"ошибка",0)</f>
        <v>ошибка</v>
      </c>
      <c r="AL774" s="55"/>
      <c r="AM774" s="53" t="e">
        <f>D774-VLOOKUP(C774, Вчера_Конвасэл!C:BL, 2, FALSE)</f>
        <v>#N/A</v>
      </c>
      <c r="AN774" s="53" t="e">
        <f>E774-F774-VLOOKUP(C774, Вчера_Конвасэл!C:BL, 3, FALSE)</f>
        <v>#N/A</v>
      </c>
      <c r="AO774" s="53" t="e">
        <f>K774-L774-VLOOKUP(C774, Вчера_Конвасэл!C:BL, 5, FALSE)</f>
        <v>#N/A</v>
      </c>
      <c r="AP774" s="53" t="e">
        <f>M774-N774-VLOOKUP(C774, Вчера_Конвасэл!C:BL, 7, FALSE)</f>
        <v>#N/A</v>
      </c>
      <c r="AQ774" s="53" t="e">
        <f>O774-P774-VLOOKUP(C774, Вчера_Конвасэл!C:BL, 9, FALSE)</f>
        <v>#N/A</v>
      </c>
      <c r="AR774" s="53" t="e">
        <f>Q774-R774-VLOOKUP(C774, Вчера_Конвасэл!C:BL, 11, FALSE)</f>
        <v>#N/A</v>
      </c>
      <c r="AS774" s="53" t="e">
        <f>S774-T774-VLOOKUP(C774, Вчера_Конвасэл!C:BL, 13, FALSE)</f>
        <v>#N/A</v>
      </c>
      <c r="AT774" s="53" t="e">
        <f>U774-V774-VLOOKUP(C774, Вчера_Конвасэл!C:BL, 15, FALSE)</f>
        <v>#N/A</v>
      </c>
      <c r="AU774" s="53" t="e">
        <f>W774-X774-VLOOKUP(C774, Вчера_Конвасэл!C:BL, 17, FALSE)</f>
        <v>#N/A</v>
      </c>
      <c r="AV774" s="53" t="e">
        <f>Y774-Z774-VLOOKUP(C774, Вчера_Конвасэл!C:BL, 19, FALSE)</f>
        <v>#N/A</v>
      </c>
      <c r="AW774" s="53" t="e">
        <f>AA774-AB774-VLOOKUP(C774, Вчера_Конвасэл!C:BL, 21, FALSE)</f>
        <v>#N/A</v>
      </c>
      <c r="AX774" s="53" t="e">
        <f>AC774-AD774-VLOOKUP(C774, Вчера_Конвасэл!C:BL, 23, FALSE)</f>
        <v>#N/A</v>
      </c>
      <c r="AY774" s="53" t="e">
        <f>VLOOKUP(C774, Вчера_Конвасэл!C:BL, 26, FALSE)+F774-Z774-AD774-AG774</f>
        <v>#N/A</v>
      </c>
      <c r="AZ774" s="53" t="e">
        <f>AE774-VLOOKUP(C774, Вчера_Конвасэл!C:BL, 25, FALSE)</f>
        <v>#N/A</v>
      </c>
    </row>
    <row r="775" spans="1:52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3">
        <f t="shared" si="25"/>
        <v>0</v>
      </c>
      <c r="AJ775" s="53">
        <f t="shared" si="26"/>
        <v>0</v>
      </c>
      <c r="AK775" s="53" t="str">
        <f>IF(ISNA(VLOOKUP(C775,Вчера_Конвасэл!C:C, 1, FALSE)),"ошибка",0)</f>
        <v>ошибка</v>
      </c>
      <c r="AL775" s="55"/>
      <c r="AM775" s="53" t="e">
        <f>D775-VLOOKUP(C775, Вчера_Конвасэл!C:BL, 2, FALSE)</f>
        <v>#N/A</v>
      </c>
      <c r="AN775" s="53" t="e">
        <f>E775-F775-VLOOKUP(C775, Вчера_Конвасэл!C:BL, 3, FALSE)</f>
        <v>#N/A</v>
      </c>
      <c r="AO775" s="53" t="e">
        <f>K775-L775-VLOOKUP(C775, Вчера_Конвасэл!C:BL, 5, FALSE)</f>
        <v>#N/A</v>
      </c>
      <c r="AP775" s="53" t="e">
        <f>M775-N775-VLOOKUP(C775, Вчера_Конвасэл!C:BL, 7, FALSE)</f>
        <v>#N/A</v>
      </c>
      <c r="AQ775" s="53" t="e">
        <f>O775-P775-VLOOKUP(C775, Вчера_Конвасэл!C:BL, 9, FALSE)</f>
        <v>#N/A</v>
      </c>
      <c r="AR775" s="53" t="e">
        <f>Q775-R775-VLOOKUP(C775, Вчера_Конвасэл!C:BL, 11, FALSE)</f>
        <v>#N/A</v>
      </c>
      <c r="AS775" s="53" t="e">
        <f>S775-T775-VLOOKUP(C775, Вчера_Конвасэл!C:BL, 13, FALSE)</f>
        <v>#N/A</v>
      </c>
      <c r="AT775" s="53" t="e">
        <f>U775-V775-VLOOKUP(C775, Вчера_Конвасэл!C:BL, 15, FALSE)</f>
        <v>#N/A</v>
      </c>
      <c r="AU775" s="53" t="e">
        <f>W775-X775-VLOOKUP(C775, Вчера_Конвасэл!C:BL, 17, FALSE)</f>
        <v>#N/A</v>
      </c>
      <c r="AV775" s="53" t="e">
        <f>Y775-Z775-VLOOKUP(C775, Вчера_Конвасэл!C:BL, 19, FALSE)</f>
        <v>#N/A</v>
      </c>
      <c r="AW775" s="53" t="e">
        <f>AA775-AB775-VLOOKUP(C775, Вчера_Конвасэл!C:BL, 21, FALSE)</f>
        <v>#N/A</v>
      </c>
      <c r="AX775" s="53" t="e">
        <f>AC775-AD775-VLOOKUP(C775, Вчера_Конвасэл!C:BL, 23, FALSE)</f>
        <v>#N/A</v>
      </c>
      <c r="AY775" s="53" t="e">
        <f>VLOOKUP(C775, Вчера_Конвасэл!C:BL, 26, FALSE)+F775-Z775-AD775-AG775</f>
        <v>#N/A</v>
      </c>
      <c r="AZ775" s="53" t="e">
        <f>AE775-VLOOKUP(C775, Вчера_Конвасэл!C:BL, 25, FALSE)</f>
        <v>#N/A</v>
      </c>
    </row>
    <row r="776" spans="1:52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3">
        <f t="shared" si="25"/>
        <v>0</v>
      </c>
      <c r="AJ776" s="53">
        <f t="shared" si="26"/>
        <v>0</v>
      </c>
      <c r="AK776" s="53" t="str">
        <f>IF(ISNA(VLOOKUP(C776,Вчера_Конвасэл!C:C, 1, FALSE)),"ошибка",0)</f>
        <v>ошибка</v>
      </c>
      <c r="AL776" s="55"/>
      <c r="AM776" s="53" t="e">
        <f>D776-VLOOKUP(C776, Вчера_Конвасэл!C:BL, 2, FALSE)</f>
        <v>#N/A</v>
      </c>
      <c r="AN776" s="53" t="e">
        <f>E776-F776-VLOOKUP(C776, Вчера_Конвасэл!C:BL, 3, FALSE)</f>
        <v>#N/A</v>
      </c>
      <c r="AO776" s="53" t="e">
        <f>K776-L776-VLOOKUP(C776, Вчера_Конвасэл!C:BL, 5, FALSE)</f>
        <v>#N/A</v>
      </c>
      <c r="AP776" s="53" t="e">
        <f>M776-N776-VLOOKUP(C776, Вчера_Конвасэл!C:BL, 7, FALSE)</f>
        <v>#N/A</v>
      </c>
      <c r="AQ776" s="53" t="e">
        <f>O776-P776-VLOOKUP(C776, Вчера_Конвасэл!C:BL, 9, FALSE)</f>
        <v>#N/A</v>
      </c>
      <c r="AR776" s="53" t="e">
        <f>Q776-R776-VLOOKUP(C776, Вчера_Конвасэл!C:BL, 11, FALSE)</f>
        <v>#N/A</v>
      </c>
      <c r="AS776" s="53" t="e">
        <f>S776-T776-VLOOKUP(C776, Вчера_Конвасэл!C:BL, 13, FALSE)</f>
        <v>#N/A</v>
      </c>
      <c r="AT776" s="53" t="e">
        <f>U776-V776-VLOOKUP(C776, Вчера_Конвасэл!C:BL, 15, FALSE)</f>
        <v>#N/A</v>
      </c>
      <c r="AU776" s="53" t="e">
        <f>W776-X776-VLOOKUP(C776, Вчера_Конвасэл!C:BL, 17, FALSE)</f>
        <v>#N/A</v>
      </c>
      <c r="AV776" s="53" t="e">
        <f>Y776-Z776-VLOOKUP(C776, Вчера_Конвасэл!C:BL, 19, FALSE)</f>
        <v>#N/A</v>
      </c>
      <c r="AW776" s="53" t="e">
        <f>AA776-AB776-VLOOKUP(C776, Вчера_Конвасэл!C:BL, 21, FALSE)</f>
        <v>#N/A</v>
      </c>
      <c r="AX776" s="53" t="e">
        <f>AC776-AD776-VLOOKUP(C776, Вчера_Конвасэл!C:BL, 23, FALSE)</f>
        <v>#N/A</v>
      </c>
      <c r="AY776" s="53" t="e">
        <f>VLOOKUP(C776, Вчера_Конвасэл!C:BL, 26, FALSE)+F776-Z776-AD776-AG776</f>
        <v>#N/A</v>
      </c>
      <c r="AZ776" s="53" t="e">
        <f>AE776-VLOOKUP(C776, Вчера_Конвасэл!C:BL, 25, FALSE)</f>
        <v>#N/A</v>
      </c>
    </row>
    <row r="777" spans="1:52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3">
        <f t="shared" si="25"/>
        <v>0</v>
      </c>
      <c r="AJ777" s="53">
        <f t="shared" si="26"/>
        <v>0</v>
      </c>
      <c r="AK777" s="53" t="str">
        <f>IF(ISNA(VLOOKUP(C777,Вчера_Конвасэл!C:C, 1, FALSE)),"ошибка",0)</f>
        <v>ошибка</v>
      </c>
      <c r="AL777" s="55"/>
      <c r="AM777" s="53" t="e">
        <f>D777-VLOOKUP(C777, Вчера_Конвасэл!C:BL, 2, FALSE)</f>
        <v>#N/A</v>
      </c>
      <c r="AN777" s="53" t="e">
        <f>E777-F777-VLOOKUP(C777, Вчера_Конвасэл!C:BL, 3, FALSE)</f>
        <v>#N/A</v>
      </c>
      <c r="AO777" s="53" t="e">
        <f>K777-L777-VLOOKUP(C777, Вчера_Конвасэл!C:BL, 5, FALSE)</f>
        <v>#N/A</v>
      </c>
      <c r="AP777" s="53" t="e">
        <f>M777-N777-VLOOKUP(C777, Вчера_Конвасэл!C:BL, 7, FALSE)</f>
        <v>#N/A</v>
      </c>
      <c r="AQ777" s="53" t="e">
        <f>O777-P777-VLOOKUP(C777, Вчера_Конвасэл!C:BL, 9, FALSE)</f>
        <v>#N/A</v>
      </c>
      <c r="AR777" s="53" t="e">
        <f>Q777-R777-VLOOKUP(C777, Вчера_Конвасэл!C:BL, 11, FALSE)</f>
        <v>#N/A</v>
      </c>
      <c r="AS777" s="53" t="e">
        <f>S777-T777-VLOOKUP(C777, Вчера_Конвасэл!C:BL, 13, FALSE)</f>
        <v>#N/A</v>
      </c>
      <c r="AT777" s="53" t="e">
        <f>U777-V777-VLOOKUP(C777, Вчера_Конвасэл!C:BL, 15, FALSE)</f>
        <v>#N/A</v>
      </c>
      <c r="AU777" s="53" t="e">
        <f>W777-X777-VLOOKUP(C777, Вчера_Конвасэл!C:BL, 17, FALSE)</f>
        <v>#N/A</v>
      </c>
      <c r="AV777" s="53" t="e">
        <f>Y777-Z777-VLOOKUP(C777, Вчера_Конвасэл!C:BL, 19, FALSE)</f>
        <v>#N/A</v>
      </c>
      <c r="AW777" s="53" t="e">
        <f>AA777-AB777-VLOOKUP(C777, Вчера_Конвасэл!C:BL, 21, FALSE)</f>
        <v>#N/A</v>
      </c>
      <c r="AX777" s="53" t="e">
        <f>AC777-AD777-VLOOKUP(C777, Вчера_Конвасэл!C:BL, 23, FALSE)</f>
        <v>#N/A</v>
      </c>
      <c r="AY777" s="53" t="e">
        <f>VLOOKUP(C777, Вчера_Конвасэл!C:BL, 26, FALSE)+F777-Z777-AD777-AG777</f>
        <v>#N/A</v>
      </c>
      <c r="AZ777" s="53" t="e">
        <f>AE777-VLOOKUP(C777, Вчера_Конвасэл!C:BL, 25, FALSE)</f>
        <v>#N/A</v>
      </c>
    </row>
    <row r="778" spans="1:52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3">
        <f t="shared" si="25"/>
        <v>0</v>
      </c>
      <c r="AJ778" s="53">
        <f t="shared" si="26"/>
        <v>0</v>
      </c>
      <c r="AK778" s="53" t="str">
        <f>IF(ISNA(VLOOKUP(C778,Вчера_Конвасэл!C:C, 1, FALSE)),"ошибка",0)</f>
        <v>ошибка</v>
      </c>
      <c r="AL778" s="55"/>
      <c r="AM778" s="53" t="e">
        <f>D778-VLOOKUP(C778, Вчера_Конвасэл!C:BL, 2, FALSE)</f>
        <v>#N/A</v>
      </c>
      <c r="AN778" s="53" t="e">
        <f>E778-F778-VLOOKUP(C778, Вчера_Конвасэл!C:BL, 3, FALSE)</f>
        <v>#N/A</v>
      </c>
      <c r="AO778" s="53" t="e">
        <f>K778-L778-VLOOKUP(C778, Вчера_Конвасэл!C:BL, 5, FALSE)</f>
        <v>#N/A</v>
      </c>
      <c r="AP778" s="53" t="e">
        <f>M778-N778-VLOOKUP(C778, Вчера_Конвасэл!C:BL, 7, FALSE)</f>
        <v>#N/A</v>
      </c>
      <c r="AQ778" s="53" t="e">
        <f>O778-P778-VLOOKUP(C778, Вчера_Конвасэл!C:BL, 9, FALSE)</f>
        <v>#N/A</v>
      </c>
      <c r="AR778" s="53" t="e">
        <f>Q778-R778-VLOOKUP(C778, Вчера_Конвасэл!C:BL, 11, FALSE)</f>
        <v>#N/A</v>
      </c>
      <c r="AS778" s="53" t="e">
        <f>S778-T778-VLOOKUP(C778, Вчера_Конвасэл!C:BL, 13, FALSE)</f>
        <v>#N/A</v>
      </c>
      <c r="AT778" s="53" t="e">
        <f>U778-V778-VLOOKUP(C778, Вчера_Конвасэл!C:BL, 15, FALSE)</f>
        <v>#N/A</v>
      </c>
      <c r="AU778" s="53" t="e">
        <f>W778-X778-VLOOKUP(C778, Вчера_Конвасэл!C:BL, 17, FALSE)</f>
        <v>#N/A</v>
      </c>
      <c r="AV778" s="53" t="e">
        <f>Y778-Z778-VLOOKUP(C778, Вчера_Конвасэл!C:BL, 19, FALSE)</f>
        <v>#N/A</v>
      </c>
      <c r="AW778" s="53" t="e">
        <f>AA778-AB778-VLOOKUP(C778, Вчера_Конвасэл!C:BL, 21, FALSE)</f>
        <v>#N/A</v>
      </c>
      <c r="AX778" s="53" t="e">
        <f>AC778-AD778-VLOOKUP(C778, Вчера_Конвасэл!C:BL, 23, FALSE)</f>
        <v>#N/A</v>
      </c>
      <c r="AY778" s="53" t="e">
        <f>VLOOKUP(C778, Вчера_Конвасэл!C:BL, 26, FALSE)+F778-Z778-AD778-AG778</f>
        <v>#N/A</v>
      </c>
      <c r="AZ778" s="53" t="e">
        <f>AE778-VLOOKUP(C778, Вчера_Конвасэл!C:BL, 25, FALSE)</f>
        <v>#N/A</v>
      </c>
    </row>
    <row r="779" spans="1:52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3">
        <f t="shared" si="25"/>
        <v>0</v>
      </c>
      <c r="AJ779" s="53">
        <f t="shared" si="26"/>
        <v>0</v>
      </c>
      <c r="AK779" s="53" t="str">
        <f>IF(ISNA(VLOOKUP(C779,Вчера_Конвасэл!C:C, 1, FALSE)),"ошибка",0)</f>
        <v>ошибка</v>
      </c>
      <c r="AL779" s="55"/>
      <c r="AM779" s="53" t="e">
        <f>D779-VLOOKUP(C779, Вчера_Конвасэл!C:BL, 2, FALSE)</f>
        <v>#N/A</v>
      </c>
      <c r="AN779" s="53" t="e">
        <f>E779-F779-VLOOKUP(C779, Вчера_Конвасэл!C:BL, 3, FALSE)</f>
        <v>#N/A</v>
      </c>
      <c r="AO779" s="53" t="e">
        <f>K779-L779-VLOOKUP(C779, Вчера_Конвасэл!C:BL, 5, FALSE)</f>
        <v>#N/A</v>
      </c>
      <c r="AP779" s="53" t="e">
        <f>M779-N779-VLOOKUP(C779, Вчера_Конвасэл!C:BL, 7, FALSE)</f>
        <v>#N/A</v>
      </c>
      <c r="AQ779" s="53" t="e">
        <f>O779-P779-VLOOKUP(C779, Вчера_Конвасэл!C:BL, 9, FALSE)</f>
        <v>#N/A</v>
      </c>
      <c r="AR779" s="53" t="e">
        <f>Q779-R779-VLOOKUP(C779, Вчера_Конвасэл!C:BL, 11, FALSE)</f>
        <v>#N/A</v>
      </c>
      <c r="AS779" s="53" t="e">
        <f>S779-T779-VLOOKUP(C779, Вчера_Конвасэл!C:BL, 13, FALSE)</f>
        <v>#N/A</v>
      </c>
      <c r="AT779" s="53" t="e">
        <f>U779-V779-VLOOKUP(C779, Вчера_Конвасэл!C:BL, 15, FALSE)</f>
        <v>#N/A</v>
      </c>
      <c r="AU779" s="53" t="e">
        <f>W779-X779-VLOOKUP(C779, Вчера_Конвасэл!C:BL, 17, FALSE)</f>
        <v>#N/A</v>
      </c>
      <c r="AV779" s="53" t="e">
        <f>Y779-Z779-VLOOKUP(C779, Вчера_Конвасэл!C:BL, 19, FALSE)</f>
        <v>#N/A</v>
      </c>
      <c r="AW779" s="53" t="e">
        <f>AA779-AB779-VLOOKUP(C779, Вчера_Конвасэл!C:BL, 21, FALSE)</f>
        <v>#N/A</v>
      </c>
      <c r="AX779" s="53" t="e">
        <f>AC779-AD779-VLOOKUP(C779, Вчера_Конвасэл!C:BL, 23, FALSE)</f>
        <v>#N/A</v>
      </c>
      <c r="AY779" s="53" t="e">
        <f>VLOOKUP(C779, Вчера_Конвасэл!C:BL, 26, FALSE)+F779-Z779-AD779-AG779</f>
        <v>#N/A</v>
      </c>
      <c r="AZ779" s="53" t="e">
        <f>AE779-VLOOKUP(C779, Вчера_Конвасэл!C:BL, 25, FALSE)</f>
        <v>#N/A</v>
      </c>
    </row>
    <row r="780" spans="1:52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3">
        <f t="shared" si="25"/>
        <v>0</v>
      </c>
      <c r="AJ780" s="53">
        <f t="shared" si="26"/>
        <v>0</v>
      </c>
      <c r="AK780" s="53" t="str">
        <f>IF(ISNA(VLOOKUP(C780,Вчера_Конвасэл!C:C, 1, FALSE)),"ошибка",0)</f>
        <v>ошибка</v>
      </c>
      <c r="AL780" s="55"/>
      <c r="AM780" s="53" t="e">
        <f>D780-VLOOKUP(C780, Вчера_Конвасэл!C:BL, 2, FALSE)</f>
        <v>#N/A</v>
      </c>
      <c r="AN780" s="53" t="e">
        <f>E780-F780-VLOOKUP(C780, Вчера_Конвасэл!C:BL, 3, FALSE)</f>
        <v>#N/A</v>
      </c>
      <c r="AO780" s="53" t="e">
        <f>K780-L780-VLOOKUP(C780, Вчера_Конвасэл!C:BL, 5, FALSE)</f>
        <v>#N/A</v>
      </c>
      <c r="AP780" s="53" t="e">
        <f>M780-N780-VLOOKUP(C780, Вчера_Конвасэл!C:BL, 7, FALSE)</f>
        <v>#N/A</v>
      </c>
      <c r="AQ780" s="53" t="e">
        <f>O780-P780-VLOOKUP(C780, Вчера_Конвасэл!C:BL, 9, FALSE)</f>
        <v>#N/A</v>
      </c>
      <c r="AR780" s="53" t="e">
        <f>Q780-R780-VLOOKUP(C780, Вчера_Конвасэл!C:BL, 11, FALSE)</f>
        <v>#N/A</v>
      </c>
      <c r="AS780" s="53" t="e">
        <f>S780-T780-VLOOKUP(C780, Вчера_Конвасэл!C:BL, 13, FALSE)</f>
        <v>#N/A</v>
      </c>
      <c r="AT780" s="53" t="e">
        <f>U780-V780-VLOOKUP(C780, Вчера_Конвасэл!C:BL, 15, FALSE)</f>
        <v>#N/A</v>
      </c>
      <c r="AU780" s="53" t="e">
        <f>W780-X780-VLOOKUP(C780, Вчера_Конвасэл!C:BL, 17, FALSE)</f>
        <v>#N/A</v>
      </c>
      <c r="AV780" s="53" t="e">
        <f>Y780-Z780-VLOOKUP(C780, Вчера_Конвасэл!C:BL, 19, FALSE)</f>
        <v>#N/A</v>
      </c>
      <c r="AW780" s="53" t="e">
        <f>AA780-AB780-VLOOKUP(C780, Вчера_Конвасэл!C:BL, 21, FALSE)</f>
        <v>#N/A</v>
      </c>
      <c r="AX780" s="53" t="e">
        <f>AC780-AD780-VLOOKUP(C780, Вчера_Конвасэл!C:BL, 23, FALSE)</f>
        <v>#N/A</v>
      </c>
      <c r="AY780" s="53" t="e">
        <f>VLOOKUP(C780, Вчера_Конвасэл!C:BL, 26, FALSE)+F780-Z780-AD780-AG780</f>
        <v>#N/A</v>
      </c>
      <c r="AZ780" s="53" t="e">
        <f>AE780-VLOOKUP(C780, Вчера_Конвасэл!C:BL, 25, FALSE)</f>
        <v>#N/A</v>
      </c>
    </row>
    <row r="781" spans="1:52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3">
        <f t="shared" si="25"/>
        <v>0</v>
      </c>
      <c r="AJ781" s="53">
        <f t="shared" si="26"/>
        <v>0</v>
      </c>
      <c r="AK781" s="53" t="str">
        <f>IF(ISNA(VLOOKUP(C781,Вчера_Конвасэл!C:C, 1, FALSE)),"ошибка",0)</f>
        <v>ошибка</v>
      </c>
      <c r="AL781" s="55"/>
      <c r="AM781" s="53" t="e">
        <f>D781-VLOOKUP(C781, Вчера_Конвасэл!C:BL, 2, FALSE)</f>
        <v>#N/A</v>
      </c>
      <c r="AN781" s="53" t="e">
        <f>E781-F781-VLOOKUP(C781, Вчера_Конвасэл!C:BL, 3, FALSE)</f>
        <v>#N/A</v>
      </c>
      <c r="AO781" s="53" t="e">
        <f>K781-L781-VLOOKUP(C781, Вчера_Конвасэл!C:BL, 5, FALSE)</f>
        <v>#N/A</v>
      </c>
      <c r="AP781" s="53" t="e">
        <f>M781-N781-VLOOKUP(C781, Вчера_Конвасэл!C:BL, 7, FALSE)</f>
        <v>#N/A</v>
      </c>
      <c r="AQ781" s="53" t="e">
        <f>O781-P781-VLOOKUP(C781, Вчера_Конвасэл!C:BL, 9, FALSE)</f>
        <v>#N/A</v>
      </c>
      <c r="AR781" s="53" t="e">
        <f>Q781-R781-VLOOKUP(C781, Вчера_Конвасэл!C:BL, 11, FALSE)</f>
        <v>#N/A</v>
      </c>
      <c r="AS781" s="53" t="e">
        <f>S781-T781-VLOOKUP(C781, Вчера_Конвасэл!C:BL, 13, FALSE)</f>
        <v>#N/A</v>
      </c>
      <c r="AT781" s="53" t="e">
        <f>U781-V781-VLOOKUP(C781, Вчера_Конвасэл!C:BL, 15, FALSE)</f>
        <v>#N/A</v>
      </c>
      <c r="AU781" s="53" t="e">
        <f>W781-X781-VLOOKUP(C781, Вчера_Конвасэл!C:BL, 17, FALSE)</f>
        <v>#N/A</v>
      </c>
      <c r="AV781" s="53" t="e">
        <f>Y781-Z781-VLOOKUP(C781, Вчера_Конвасэл!C:BL, 19, FALSE)</f>
        <v>#N/A</v>
      </c>
      <c r="AW781" s="53" t="e">
        <f>AA781-AB781-VLOOKUP(C781, Вчера_Конвасэл!C:BL, 21, FALSE)</f>
        <v>#N/A</v>
      </c>
      <c r="AX781" s="53" t="e">
        <f>AC781-AD781-VLOOKUP(C781, Вчера_Конвасэл!C:BL, 23, FALSE)</f>
        <v>#N/A</v>
      </c>
      <c r="AY781" s="53" t="e">
        <f>VLOOKUP(C781, Вчера_Конвасэл!C:BL, 26, FALSE)+F781-Z781-AD781-AG781</f>
        <v>#N/A</v>
      </c>
      <c r="AZ781" s="53" t="e">
        <f>AE781-VLOOKUP(C781, Вчера_Конвасэл!C:BL, 25, FALSE)</f>
        <v>#N/A</v>
      </c>
    </row>
    <row r="782" spans="1:52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3">
        <f t="shared" si="25"/>
        <v>0</v>
      </c>
      <c r="AJ782" s="53">
        <f t="shared" si="26"/>
        <v>0</v>
      </c>
      <c r="AK782" s="53" t="str">
        <f>IF(ISNA(VLOOKUP(C782,Вчера_Конвасэл!C:C, 1, FALSE)),"ошибка",0)</f>
        <v>ошибка</v>
      </c>
      <c r="AL782" s="55"/>
      <c r="AM782" s="53" t="e">
        <f>D782-VLOOKUP(C782, Вчера_Конвасэл!C:BL, 2, FALSE)</f>
        <v>#N/A</v>
      </c>
      <c r="AN782" s="53" t="e">
        <f>E782-F782-VLOOKUP(C782, Вчера_Конвасэл!C:BL, 3, FALSE)</f>
        <v>#N/A</v>
      </c>
      <c r="AO782" s="53" t="e">
        <f>K782-L782-VLOOKUP(C782, Вчера_Конвасэл!C:BL, 5, FALSE)</f>
        <v>#N/A</v>
      </c>
      <c r="AP782" s="53" t="e">
        <f>M782-N782-VLOOKUP(C782, Вчера_Конвасэл!C:BL, 7, FALSE)</f>
        <v>#N/A</v>
      </c>
      <c r="AQ782" s="53" t="e">
        <f>O782-P782-VLOOKUP(C782, Вчера_Конвасэл!C:BL, 9, FALSE)</f>
        <v>#N/A</v>
      </c>
      <c r="AR782" s="53" t="e">
        <f>Q782-R782-VLOOKUP(C782, Вчера_Конвасэл!C:BL, 11, FALSE)</f>
        <v>#N/A</v>
      </c>
      <c r="AS782" s="53" t="e">
        <f>S782-T782-VLOOKUP(C782, Вчера_Конвасэл!C:BL, 13, FALSE)</f>
        <v>#N/A</v>
      </c>
      <c r="AT782" s="53" t="e">
        <f>U782-V782-VLOOKUP(C782, Вчера_Конвасэл!C:BL, 15, FALSE)</f>
        <v>#N/A</v>
      </c>
      <c r="AU782" s="53" t="e">
        <f>W782-X782-VLOOKUP(C782, Вчера_Конвасэл!C:BL, 17, FALSE)</f>
        <v>#N/A</v>
      </c>
      <c r="AV782" s="53" t="e">
        <f>Y782-Z782-VLOOKUP(C782, Вчера_Конвасэл!C:BL, 19, FALSE)</f>
        <v>#N/A</v>
      </c>
      <c r="AW782" s="53" t="e">
        <f>AA782-AB782-VLOOKUP(C782, Вчера_Конвасэл!C:BL, 21, FALSE)</f>
        <v>#N/A</v>
      </c>
      <c r="AX782" s="53" t="e">
        <f>AC782-AD782-VLOOKUP(C782, Вчера_Конвасэл!C:BL, 23, FALSE)</f>
        <v>#N/A</v>
      </c>
      <c r="AY782" s="53" t="e">
        <f>VLOOKUP(C782, Вчера_Конвасэл!C:BL, 26, FALSE)+F782-Z782-AD782-AG782</f>
        <v>#N/A</v>
      </c>
      <c r="AZ782" s="53" t="e">
        <f>AE782-VLOOKUP(C782, Вчера_Конвасэл!C:BL, 25, FALSE)</f>
        <v>#N/A</v>
      </c>
    </row>
    <row r="783" spans="1:52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3">
        <f t="shared" si="25"/>
        <v>0</v>
      </c>
      <c r="AJ783" s="53">
        <f t="shared" si="26"/>
        <v>0</v>
      </c>
      <c r="AK783" s="53" t="str">
        <f>IF(ISNA(VLOOKUP(C783,Вчера_Конвасэл!C:C, 1, FALSE)),"ошибка",0)</f>
        <v>ошибка</v>
      </c>
      <c r="AL783" s="55"/>
      <c r="AM783" s="53" t="e">
        <f>D783-VLOOKUP(C783, Вчера_Конвасэл!C:BL, 2, FALSE)</f>
        <v>#N/A</v>
      </c>
      <c r="AN783" s="53" t="e">
        <f>E783-F783-VLOOKUP(C783, Вчера_Конвасэл!C:BL, 3, FALSE)</f>
        <v>#N/A</v>
      </c>
      <c r="AO783" s="53" t="e">
        <f>K783-L783-VLOOKUP(C783, Вчера_Конвасэл!C:BL, 5, FALSE)</f>
        <v>#N/A</v>
      </c>
      <c r="AP783" s="53" t="e">
        <f>M783-N783-VLOOKUP(C783, Вчера_Конвасэл!C:BL, 7, FALSE)</f>
        <v>#N/A</v>
      </c>
      <c r="AQ783" s="53" t="e">
        <f>O783-P783-VLOOKUP(C783, Вчера_Конвасэл!C:BL, 9, FALSE)</f>
        <v>#N/A</v>
      </c>
      <c r="AR783" s="53" t="e">
        <f>Q783-R783-VLOOKUP(C783, Вчера_Конвасэл!C:BL, 11, FALSE)</f>
        <v>#N/A</v>
      </c>
      <c r="AS783" s="53" t="e">
        <f>S783-T783-VLOOKUP(C783, Вчера_Конвасэл!C:BL, 13, FALSE)</f>
        <v>#N/A</v>
      </c>
      <c r="AT783" s="53" t="e">
        <f>U783-V783-VLOOKUP(C783, Вчера_Конвасэл!C:BL, 15, FALSE)</f>
        <v>#N/A</v>
      </c>
      <c r="AU783" s="53" t="e">
        <f>W783-X783-VLOOKUP(C783, Вчера_Конвасэл!C:BL, 17, FALSE)</f>
        <v>#N/A</v>
      </c>
      <c r="AV783" s="53" t="e">
        <f>Y783-Z783-VLOOKUP(C783, Вчера_Конвасэл!C:BL, 19, FALSE)</f>
        <v>#N/A</v>
      </c>
      <c r="AW783" s="53" t="e">
        <f>AA783-AB783-VLOOKUP(C783, Вчера_Конвасэл!C:BL, 21, FALSE)</f>
        <v>#N/A</v>
      </c>
      <c r="AX783" s="53" t="e">
        <f>AC783-AD783-VLOOKUP(C783, Вчера_Конвасэл!C:BL, 23, FALSE)</f>
        <v>#N/A</v>
      </c>
      <c r="AY783" s="53" t="e">
        <f>VLOOKUP(C783, Вчера_Конвасэл!C:BL, 26, FALSE)+F783-Z783-AD783-AG783</f>
        <v>#N/A</v>
      </c>
      <c r="AZ783" s="53" t="e">
        <f>AE783-VLOOKUP(C783, Вчера_Конвасэл!C:BL, 25, FALSE)</f>
        <v>#N/A</v>
      </c>
    </row>
    <row r="784" spans="1:52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3">
        <f t="shared" si="25"/>
        <v>0</v>
      </c>
      <c r="AJ784" s="53">
        <f t="shared" si="26"/>
        <v>0</v>
      </c>
      <c r="AK784" s="53" t="str">
        <f>IF(ISNA(VLOOKUP(C784,Вчера_Конвасэл!C:C, 1, FALSE)),"ошибка",0)</f>
        <v>ошибка</v>
      </c>
      <c r="AL784" s="55"/>
      <c r="AM784" s="53" t="e">
        <f>D784-VLOOKUP(C784, Вчера_Конвасэл!C:BL, 2, FALSE)</f>
        <v>#N/A</v>
      </c>
      <c r="AN784" s="53" t="e">
        <f>E784-F784-VLOOKUP(C784, Вчера_Конвасэл!C:BL, 3, FALSE)</f>
        <v>#N/A</v>
      </c>
      <c r="AO784" s="53" t="e">
        <f>K784-L784-VLOOKUP(C784, Вчера_Конвасэл!C:BL, 5, FALSE)</f>
        <v>#N/A</v>
      </c>
      <c r="AP784" s="53" t="e">
        <f>M784-N784-VLOOKUP(C784, Вчера_Конвасэл!C:BL, 7, FALSE)</f>
        <v>#N/A</v>
      </c>
      <c r="AQ784" s="53" t="e">
        <f>O784-P784-VLOOKUP(C784, Вчера_Конвасэл!C:BL, 9, FALSE)</f>
        <v>#N/A</v>
      </c>
      <c r="AR784" s="53" t="e">
        <f>Q784-R784-VLOOKUP(C784, Вчера_Конвасэл!C:BL, 11, FALSE)</f>
        <v>#N/A</v>
      </c>
      <c r="AS784" s="53" t="e">
        <f>S784-T784-VLOOKUP(C784, Вчера_Конвасэл!C:BL, 13, FALSE)</f>
        <v>#N/A</v>
      </c>
      <c r="AT784" s="53" t="e">
        <f>U784-V784-VLOOKUP(C784, Вчера_Конвасэл!C:BL, 15, FALSE)</f>
        <v>#N/A</v>
      </c>
      <c r="AU784" s="53" t="e">
        <f>W784-X784-VLOOKUP(C784, Вчера_Конвасэл!C:BL, 17, FALSE)</f>
        <v>#N/A</v>
      </c>
      <c r="AV784" s="53" t="e">
        <f>Y784-Z784-VLOOKUP(C784, Вчера_Конвасэл!C:BL, 19, FALSE)</f>
        <v>#N/A</v>
      </c>
      <c r="AW784" s="53" t="e">
        <f>AA784-AB784-VLOOKUP(C784, Вчера_Конвасэл!C:BL, 21, FALSE)</f>
        <v>#N/A</v>
      </c>
      <c r="AX784" s="53" t="e">
        <f>AC784-AD784-VLOOKUP(C784, Вчера_Конвасэл!C:BL, 23, FALSE)</f>
        <v>#N/A</v>
      </c>
      <c r="AY784" s="53" t="e">
        <f>VLOOKUP(C784, Вчера_Конвасэл!C:BL, 26, FALSE)+F784-Z784-AD784-AG784</f>
        <v>#N/A</v>
      </c>
      <c r="AZ784" s="53" t="e">
        <f>AE784-VLOOKUP(C784, Вчера_Конвасэл!C:BL, 25, FALSE)</f>
        <v>#N/A</v>
      </c>
    </row>
    <row r="785" spans="1:52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3">
        <f t="shared" si="25"/>
        <v>0</v>
      </c>
      <c r="AJ785" s="53">
        <f t="shared" si="26"/>
        <v>0</v>
      </c>
      <c r="AK785" s="53" t="str">
        <f>IF(ISNA(VLOOKUP(C785,Вчера_Конвасэл!C:C, 1, FALSE)),"ошибка",0)</f>
        <v>ошибка</v>
      </c>
      <c r="AL785" s="55"/>
      <c r="AM785" s="53" t="e">
        <f>D785-VLOOKUP(C785, Вчера_Конвасэл!C:BL, 2, FALSE)</f>
        <v>#N/A</v>
      </c>
      <c r="AN785" s="53" t="e">
        <f>E785-F785-VLOOKUP(C785, Вчера_Конвасэл!C:BL, 3, FALSE)</f>
        <v>#N/A</v>
      </c>
      <c r="AO785" s="53" t="e">
        <f>K785-L785-VLOOKUP(C785, Вчера_Конвасэл!C:BL, 5, FALSE)</f>
        <v>#N/A</v>
      </c>
      <c r="AP785" s="53" t="e">
        <f>M785-N785-VLOOKUP(C785, Вчера_Конвасэл!C:BL, 7, FALSE)</f>
        <v>#N/A</v>
      </c>
      <c r="AQ785" s="53" t="e">
        <f>O785-P785-VLOOKUP(C785, Вчера_Конвасэл!C:BL, 9, FALSE)</f>
        <v>#N/A</v>
      </c>
      <c r="AR785" s="53" t="e">
        <f>Q785-R785-VLOOKUP(C785, Вчера_Конвасэл!C:BL, 11, FALSE)</f>
        <v>#N/A</v>
      </c>
      <c r="AS785" s="53" t="e">
        <f>S785-T785-VLOOKUP(C785, Вчера_Конвасэл!C:BL, 13, FALSE)</f>
        <v>#N/A</v>
      </c>
      <c r="AT785" s="53" t="e">
        <f>U785-V785-VLOOKUP(C785, Вчера_Конвасэл!C:BL, 15, FALSE)</f>
        <v>#N/A</v>
      </c>
      <c r="AU785" s="53" t="e">
        <f>W785-X785-VLOOKUP(C785, Вчера_Конвасэл!C:BL, 17, FALSE)</f>
        <v>#N/A</v>
      </c>
      <c r="AV785" s="53" t="e">
        <f>Y785-Z785-VLOOKUP(C785, Вчера_Конвасэл!C:BL, 19, FALSE)</f>
        <v>#N/A</v>
      </c>
      <c r="AW785" s="53" t="e">
        <f>AA785-AB785-VLOOKUP(C785, Вчера_Конвасэл!C:BL, 21, FALSE)</f>
        <v>#N/A</v>
      </c>
      <c r="AX785" s="53" t="e">
        <f>AC785-AD785-VLOOKUP(C785, Вчера_Конвасэл!C:BL, 23, FALSE)</f>
        <v>#N/A</v>
      </c>
      <c r="AY785" s="53" t="e">
        <f>VLOOKUP(C785, Вчера_Конвасэл!C:BL, 26, FALSE)+F785-Z785-AD785-AG785</f>
        <v>#N/A</v>
      </c>
      <c r="AZ785" s="53" t="e">
        <f>AE785-VLOOKUP(C785, Вчера_Конвасэл!C:BL, 25, FALSE)</f>
        <v>#N/A</v>
      </c>
    </row>
    <row r="786" spans="1:52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3">
        <f t="shared" si="25"/>
        <v>0</v>
      </c>
      <c r="AJ786" s="53">
        <f t="shared" si="26"/>
        <v>0</v>
      </c>
      <c r="AK786" s="53" t="str">
        <f>IF(ISNA(VLOOKUP(C786,Вчера_Конвасэл!C:C, 1, FALSE)),"ошибка",0)</f>
        <v>ошибка</v>
      </c>
      <c r="AL786" s="55"/>
      <c r="AM786" s="53" t="e">
        <f>D786-VLOOKUP(C786, Вчера_Конвасэл!C:BL, 2, FALSE)</f>
        <v>#N/A</v>
      </c>
      <c r="AN786" s="53" t="e">
        <f>E786-F786-VLOOKUP(C786, Вчера_Конвасэл!C:BL, 3, FALSE)</f>
        <v>#N/A</v>
      </c>
      <c r="AO786" s="53" t="e">
        <f>K786-L786-VLOOKUP(C786, Вчера_Конвасэл!C:BL, 5, FALSE)</f>
        <v>#N/A</v>
      </c>
      <c r="AP786" s="53" t="e">
        <f>M786-N786-VLOOKUP(C786, Вчера_Конвасэл!C:BL, 7, FALSE)</f>
        <v>#N/A</v>
      </c>
      <c r="AQ786" s="53" t="e">
        <f>O786-P786-VLOOKUP(C786, Вчера_Конвасэл!C:BL, 9, FALSE)</f>
        <v>#N/A</v>
      </c>
      <c r="AR786" s="53" t="e">
        <f>Q786-R786-VLOOKUP(C786, Вчера_Конвасэл!C:BL, 11, FALSE)</f>
        <v>#N/A</v>
      </c>
      <c r="AS786" s="53" t="e">
        <f>S786-T786-VLOOKUP(C786, Вчера_Конвасэл!C:BL, 13, FALSE)</f>
        <v>#N/A</v>
      </c>
      <c r="AT786" s="53" t="e">
        <f>U786-V786-VLOOKUP(C786, Вчера_Конвасэл!C:BL, 15, FALSE)</f>
        <v>#N/A</v>
      </c>
      <c r="AU786" s="53" t="e">
        <f>W786-X786-VLOOKUP(C786, Вчера_Конвасэл!C:BL, 17, FALSE)</f>
        <v>#N/A</v>
      </c>
      <c r="AV786" s="53" t="e">
        <f>Y786-Z786-VLOOKUP(C786, Вчера_Конвасэл!C:BL, 19, FALSE)</f>
        <v>#N/A</v>
      </c>
      <c r="AW786" s="53" t="e">
        <f>AA786-AB786-VLOOKUP(C786, Вчера_Конвасэл!C:BL, 21, FALSE)</f>
        <v>#N/A</v>
      </c>
      <c r="AX786" s="53" t="e">
        <f>AC786-AD786-VLOOKUP(C786, Вчера_Конвасэл!C:BL, 23, FALSE)</f>
        <v>#N/A</v>
      </c>
      <c r="AY786" s="53" t="e">
        <f>VLOOKUP(C786, Вчера_Конвасэл!C:BL, 26, FALSE)+F786-Z786-AD786-AG786</f>
        <v>#N/A</v>
      </c>
      <c r="AZ786" s="53" t="e">
        <f>AE786-VLOOKUP(C786, Вчера_Конвасэл!C:BL, 25, FALSE)</f>
        <v>#N/A</v>
      </c>
    </row>
    <row r="787" spans="1:52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3">
        <f t="shared" si="25"/>
        <v>0</v>
      </c>
      <c r="AJ787" s="53">
        <f t="shared" si="26"/>
        <v>0</v>
      </c>
      <c r="AK787" s="53" t="str">
        <f>IF(ISNA(VLOOKUP(C787,Вчера_Конвасэл!C:C, 1, FALSE)),"ошибка",0)</f>
        <v>ошибка</v>
      </c>
      <c r="AL787" s="55"/>
      <c r="AM787" s="53" t="e">
        <f>D787-VLOOKUP(C787, Вчера_Конвасэл!C:BL, 2, FALSE)</f>
        <v>#N/A</v>
      </c>
      <c r="AN787" s="53" t="e">
        <f>E787-F787-VLOOKUP(C787, Вчера_Конвасэл!C:BL, 3, FALSE)</f>
        <v>#N/A</v>
      </c>
      <c r="AO787" s="53" t="e">
        <f>K787-L787-VLOOKUP(C787, Вчера_Конвасэл!C:BL, 5, FALSE)</f>
        <v>#N/A</v>
      </c>
      <c r="AP787" s="53" t="e">
        <f>M787-N787-VLOOKUP(C787, Вчера_Конвасэл!C:BL, 7, FALSE)</f>
        <v>#N/A</v>
      </c>
      <c r="AQ787" s="53" t="e">
        <f>O787-P787-VLOOKUP(C787, Вчера_Конвасэл!C:BL, 9, FALSE)</f>
        <v>#N/A</v>
      </c>
      <c r="AR787" s="53" t="e">
        <f>Q787-R787-VLOOKUP(C787, Вчера_Конвасэл!C:BL, 11, FALSE)</f>
        <v>#N/A</v>
      </c>
      <c r="AS787" s="53" t="e">
        <f>S787-T787-VLOOKUP(C787, Вчера_Конвасэл!C:BL, 13, FALSE)</f>
        <v>#N/A</v>
      </c>
      <c r="AT787" s="53" t="e">
        <f>U787-V787-VLOOKUP(C787, Вчера_Конвасэл!C:BL, 15, FALSE)</f>
        <v>#N/A</v>
      </c>
      <c r="AU787" s="53" t="e">
        <f>W787-X787-VLOOKUP(C787, Вчера_Конвасэл!C:BL, 17, FALSE)</f>
        <v>#N/A</v>
      </c>
      <c r="AV787" s="53" t="e">
        <f>Y787-Z787-VLOOKUP(C787, Вчера_Конвасэл!C:BL, 19, FALSE)</f>
        <v>#N/A</v>
      </c>
      <c r="AW787" s="53" t="e">
        <f>AA787-AB787-VLOOKUP(C787, Вчера_Конвасэл!C:BL, 21, FALSE)</f>
        <v>#N/A</v>
      </c>
      <c r="AX787" s="53" t="e">
        <f>AC787-AD787-VLOOKUP(C787, Вчера_Конвасэл!C:BL, 23, FALSE)</f>
        <v>#N/A</v>
      </c>
      <c r="AY787" s="53" t="e">
        <f>VLOOKUP(C787, Вчера_Конвасэл!C:BL, 26, FALSE)+F787-Z787-AD787-AG787</f>
        <v>#N/A</v>
      </c>
      <c r="AZ787" s="53" t="e">
        <f>AE787-VLOOKUP(C787, Вчера_Конвасэл!C:BL, 25, FALSE)</f>
        <v>#N/A</v>
      </c>
    </row>
    <row r="788" spans="1:52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3">
        <f t="shared" si="25"/>
        <v>0</v>
      </c>
      <c r="AJ788" s="53">
        <f t="shared" si="26"/>
        <v>0</v>
      </c>
      <c r="AK788" s="53" t="str">
        <f>IF(ISNA(VLOOKUP(C788,Вчера_Конвасэл!C:C, 1, FALSE)),"ошибка",0)</f>
        <v>ошибка</v>
      </c>
      <c r="AL788" s="55"/>
      <c r="AM788" s="53" t="e">
        <f>D788-VLOOKUP(C788, Вчера_Конвасэл!C:BL, 2, FALSE)</f>
        <v>#N/A</v>
      </c>
      <c r="AN788" s="53" t="e">
        <f>E788-F788-VLOOKUP(C788, Вчера_Конвасэл!C:BL, 3, FALSE)</f>
        <v>#N/A</v>
      </c>
      <c r="AO788" s="53" t="e">
        <f>K788-L788-VLOOKUP(C788, Вчера_Конвасэл!C:BL, 5, FALSE)</f>
        <v>#N/A</v>
      </c>
      <c r="AP788" s="53" t="e">
        <f>M788-N788-VLOOKUP(C788, Вчера_Конвасэл!C:BL, 7, FALSE)</f>
        <v>#N/A</v>
      </c>
      <c r="AQ788" s="53" t="e">
        <f>O788-P788-VLOOKUP(C788, Вчера_Конвасэл!C:BL, 9, FALSE)</f>
        <v>#N/A</v>
      </c>
      <c r="AR788" s="53" t="e">
        <f>Q788-R788-VLOOKUP(C788, Вчера_Конвасэл!C:BL, 11, FALSE)</f>
        <v>#N/A</v>
      </c>
      <c r="AS788" s="53" t="e">
        <f>S788-T788-VLOOKUP(C788, Вчера_Конвасэл!C:BL, 13, FALSE)</f>
        <v>#N/A</v>
      </c>
      <c r="AT788" s="53" t="e">
        <f>U788-V788-VLOOKUP(C788, Вчера_Конвасэл!C:BL, 15, FALSE)</f>
        <v>#N/A</v>
      </c>
      <c r="AU788" s="53" t="e">
        <f>W788-X788-VLOOKUP(C788, Вчера_Конвасэл!C:BL, 17, FALSE)</f>
        <v>#N/A</v>
      </c>
      <c r="AV788" s="53" t="e">
        <f>Y788-Z788-VLOOKUP(C788, Вчера_Конвасэл!C:BL, 19, FALSE)</f>
        <v>#N/A</v>
      </c>
      <c r="AW788" s="53" t="e">
        <f>AA788-AB788-VLOOKUP(C788, Вчера_Конвасэл!C:BL, 21, FALSE)</f>
        <v>#N/A</v>
      </c>
      <c r="AX788" s="53" t="e">
        <f>AC788-AD788-VLOOKUP(C788, Вчера_Конвасэл!C:BL, 23, FALSE)</f>
        <v>#N/A</v>
      </c>
      <c r="AY788" s="53" t="e">
        <f>VLOOKUP(C788, Вчера_Конвасэл!C:BL, 26, FALSE)+F788-Z788-AD788-AG788</f>
        <v>#N/A</v>
      </c>
      <c r="AZ788" s="53" t="e">
        <f>AE788-VLOOKUP(C788, Вчера_Конвасэл!C:BL, 25, FALSE)</f>
        <v>#N/A</v>
      </c>
    </row>
    <row r="789" spans="1:52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3">
        <f t="shared" si="25"/>
        <v>0</v>
      </c>
      <c r="AJ789" s="53">
        <f t="shared" si="26"/>
        <v>0</v>
      </c>
      <c r="AK789" s="53" t="str">
        <f>IF(ISNA(VLOOKUP(C789,Вчера_Конвасэл!C:C, 1, FALSE)),"ошибка",0)</f>
        <v>ошибка</v>
      </c>
      <c r="AL789" s="55"/>
      <c r="AM789" s="53" t="e">
        <f>D789-VLOOKUP(C789, Вчера_Конвасэл!C:BL, 2, FALSE)</f>
        <v>#N/A</v>
      </c>
      <c r="AN789" s="53" t="e">
        <f>E789-F789-VLOOKUP(C789, Вчера_Конвасэл!C:BL, 3, FALSE)</f>
        <v>#N/A</v>
      </c>
      <c r="AO789" s="53" t="e">
        <f>K789-L789-VLOOKUP(C789, Вчера_Конвасэл!C:BL, 5, FALSE)</f>
        <v>#N/A</v>
      </c>
      <c r="AP789" s="53" t="e">
        <f>M789-N789-VLOOKUP(C789, Вчера_Конвасэл!C:BL, 7, FALSE)</f>
        <v>#N/A</v>
      </c>
      <c r="AQ789" s="53" t="e">
        <f>O789-P789-VLOOKUP(C789, Вчера_Конвасэл!C:BL, 9, FALSE)</f>
        <v>#N/A</v>
      </c>
      <c r="AR789" s="53" t="e">
        <f>Q789-R789-VLOOKUP(C789, Вчера_Конвасэл!C:BL, 11, FALSE)</f>
        <v>#N/A</v>
      </c>
      <c r="AS789" s="53" t="e">
        <f>S789-T789-VLOOKUP(C789, Вчера_Конвасэл!C:BL, 13, FALSE)</f>
        <v>#N/A</v>
      </c>
      <c r="AT789" s="53" t="e">
        <f>U789-V789-VLOOKUP(C789, Вчера_Конвасэл!C:BL, 15, FALSE)</f>
        <v>#N/A</v>
      </c>
      <c r="AU789" s="53" t="e">
        <f>W789-X789-VLOOKUP(C789, Вчера_Конвасэл!C:BL, 17, FALSE)</f>
        <v>#N/A</v>
      </c>
      <c r="AV789" s="53" t="e">
        <f>Y789-Z789-VLOOKUP(C789, Вчера_Конвасэл!C:BL, 19, FALSE)</f>
        <v>#N/A</v>
      </c>
      <c r="AW789" s="53" t="e">
        <f>AA789-AB789-VLOOKUP(C789, Вчера_Конвасэл!C:BL, 21, FALSE)</f>
        <v>#N/A</v>
      </c>
      <c r="AX789" s="53" t="e">
        <f>AC789-AD789-VLOOKUP(C789, Вчера_Конвасэл!C:BL, 23, FALSE)</f>
        <v>#N/A</v>
      </c>
      <c r="AY789" s="53" t="e">
        <f>VLOOKUP(C789, Вчера_Конвасэл!C:BL, 26, FALSE)+F789-Z789-AD789-AG789</f>
        <v>#N/A</v>
      </c>
      <c r="AZ789" s="53" t="e">
        <f>AE789-VLOOKUP(C789, Вчера_Конвасэл!C:BL, 25, FALSE)</f>
        <v>#N/A</v>
      </c>
    </row>
    <row r="790" spans="1:52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3">
        <f t="shared" si="25"/>
        <v>0</v>
      </c>
      <c r="AJ790" s="53">
        <f t="shared" si="26"/>
        <v>0</v>
      </c>
      <c r="AK790" s="53" t="str">
        <f>IF(ISNA(VLOOKUP(C790,Вчера_Конвасэл!C:C, 1, FALSE)),"ошибка",0)</f>
        <v>ошибка</v>
      </c>
      <c r="AL790" s="55"/>
      <c r="AM790" s="53" t="e">
        <f>D790-VLOOKUP(C790, Вчера_Конвасэл!C:BL, 2, FALSE)</f>
        <v>#N/A</v>
      </c>
      <c r="AN790" s="53" t="e">
        <f>E790-F790-VLOOKUP(C790, Вчера_Конвасэл!C:BL, 3, FALSE)</f>
        <v>#N/A</v>
      </c>
      <c r="AO790" s="53" t="e">
        <f>K790-L790-VLOOKUP(C790, Вчера_Конвасэл!C:BL, 5, FALSE)</f>
        <v>#N/A</v>
      </c>
      <c r="AP790" s="53" t="e">
        <f>M790-N790-VLOOKUP(C790, Вчера_Конвасэл!C:BL, 7, FALSE)</f>
        <v>#N/A</v>
      </c>
      <c r="AQ790" s="53" t="e">
        <f>O790-P790-VLOOKUP(C790, Вчера_Конвасэл!C:BL, 9, FALSE)</f>
        <v>#N/A</v>
      </c>
      <c r="AR790" s="53" t="e">
        <f>Q790-R790-VLOOKUP(C790, Вчера_Конвасэл!C:BL, 11, FALSE)</f>
        <v>#N/A</v>
      </c>
      <c r="AS790" s="53" t="e">
        <f>S790-T790-VLOOKUP(C790, Вчера_Конвасэл!C:BL, 13, FALSE)</f>
        <v>#N/A</v>
      </c>
      <c r="AT790" s="53" t="e">
        <f>U790-V790-VLOOKUP(C790, Вчера_Конвасэл!C:BL, 15, FALSE)</f>
        <v>#N/A</v>
      </c>
      <c r="AU790" s="53" t="e">
        <f>W790-X790-VLOOKUP(C790, Вчера_Конвасэл!C:BL, 17, FALSE)</f>
        <v>#N/A</v>
      </c>
      <c r="AV790" s="53" t="e">
        <f>Y790-Z790-VLOOKUP(C790, Вчера_Конвасэл!C:BL, 19, FALSE)</f>
        <v>#N/A</v>
      </c>
      <c r="AW790" s="53" t="e">
        <f>AA790-AB790-VLOOKUP(C790, Вчера_Конвасэл!C:BL, 21, FALSE)</f>
        <v>#N/A</v>
      </c>
      <c r="AX790" s="53" t="e">
        <f>AC790-AD790-VLOOKUP(C790, Вчера_Конвасэл!C:BL, 23, FALSE)</f>
        <v>#N/A</v>
      </c>
      <c r="AY790" s="53" t="e">
        <f>VLOOKUP(C790, Вчера_Конвасэл!C:BL, 26, FALSE)+F790-Z790-AD790-AG790</f>
        <v>#N/A</v>
      </c>
      <c r="AZ790" s="53" t="e">
        <f>AE790-VLOOKUP(C790, Вчера_Конвасэл!C:BL, 25, FALSE)</f>
        <v>#N/A</v>
      </c>
    </row>
    <row r="791" spans="1:52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3">
        <f t="shared" si="25"/>
        <v>0</v>
      </c>
      <c r="AJ791" s="53">
        <f t="shared" si="26"/>
        <v>0</v>
      </c>
      <c r="AK791" s="53" t="str">
        <f>IF(ISNA(VLOOKUP(C791,Вчера_Конвасэл!C:C, 1, FALSE)),"ошибка",0)</f>
        <v>ошибка</v>
      </c>
      <c r="AL791" s="55"/>
      <c r="AM791" s="53" t="e">
        <f>D791-VLOOKUP(C791, Вчера_Конвасэл!C:BL, 2, FALSE)</f>
        <v>#N/A</v>
      </c>
      <c r="AN791" s="53" t="e">
        <f>E791-F791-VLOOKUP(C791, Вчера_Конвасэл!C:BL, 3, FALSE)</f>
        <v>#N/A</v>
      </c>
      <c r="AO791" s="53" t="e">
        <f>K791-L791-VLOOKUP(C791, Вчера_Конвасэл!C:BL, 5, FALSE)</f>
        <v>#N/A</v>
      </c>
      <c r="AP791" s="53" t="e">
        <f>M791-N791-VLOOKUP(C791, Вчера_Конвасэл!C:BL, 7, FALSE)</f>
        <v>#N/A</v>
      </c>
      <c r="AQ791" s="53" t="e">
        <f>O791-P791-VLOOKUP(C791, Вчера_Конвасэл!C:BL, 9, FALSE)</f>
        <v>#N/A</v>
      </c>
      <c r="AR791" s="53" t="e">
        <f>Q791-R791-VLOOKUP(C791, Вчера_Конвасэл!C:BL, 11, FALSE)</f>
        <v>#N/A</v>
      </c>
      <c r="AS791" s="53" t="e">
        <f>S791-T791-VLOOKUP(C791, Вчера_Конвасэл!C:BL, 13, FALSE)</f>
        <v>#N/A</v>
      </c>
      <c r="AT791" s="53" t="e">
        <f>U791-V791-VLOOKUP(C791, Вчера_Конвасэл!C:BL, 15, FALSE)</f>
        <v>#N/A</v>
      </c>
      <c r="AU791" s="53" t="e">
        <f>W791-X791-VLOOKUP(C791, Вчера_Конвасэл!C:BL, 17, FALSE)</f>
        <v>#N/A</v>
      </c>
      <c r="AV791" s="53" t="e">
        <f>Y791-Z791-VLOOKUP(C791, Вчера_Конвасэл!C:BL, 19, FALSE)</f>
        <v>#N/A</v>
      </c>
      <c r="AW791" s="53" t="e">
        <f>AA791-AB791-VLOOKUP(C791, Вчера_Конвасэл!C:BL, 21, FALSE)</f>
        <v>#N/A</v>
      </c>
      <c r="AX791" s="53" t="e">
        <f>AC791-AD791-VLOOKUP(C791, Вчера_Конвасэл!C:BL, 23, FALSE)</f>
        <v>#N/A</v>
      </c>
      <c r="AY791" s="53" t="e">
        <f>VLOOKUP(C791, Вчера_Конвасэл!C:BL, 26, FALSE)+F791-Z791-AD791-AG791</f>
        <v>#N/A</v>
      </c>
      <c r="AZ791" s="53" t="e">
        <f>AE791-VLOOKUP(C791, Вчера_Конвасэл!C:BL, 25, FALSE)</f>
        <v>#N/A</v>
      </c>
    </row>
    <row r="792" spans="1:52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3">
        <f t="shared" si="25"/>
        <v>0</v>
      </c>
      <c r="AJ792" s="53">
        <f t="shared" si="26"/>
        <v>0</v>
      </c>
      <c r="AK792" s="53" t="str">
        <f>IF(ISNA(VLOOKUP(C792,Вчера_Конвасэл!C:C, 1, FALSE)),"ошибка",0)</f>
        <v>ошибка</v>
      </c>
      <c r="AL792" s="55"/>
      <c r="AM792" s="53" t="e">
        <f>D792-VLOOKUP(C792, Вчера_Конвасэл!C:BL, 2, FALSE)</f>
        <v>#N/A</v>
      </c>
      <c r="AN792" s="53" t="e">
        <f>E792-F792-VLOOKUP(C792, Вчера_Конвасэл!C:BL, 3, FALSE)</f>
        <v>#N/A</v>
      </c>
      <c r="AO792" s="53" t="e">
        <f>K792-L792-VLOOKUP(C792, Вчера_Конвасэл!C:BL, 5, FALSE)</f>
        <v>#N/A</v>
      </c>
      <c r="AP792" s="53" t="e">
        <f>M792-N792-VLOOKUP(C792, Вчера_Конвасэл!C:BL, 7, FALSE)</f>
        <v>#N/A</v>
      </c>
      <c r="AQ792" s="53" t="e">
        <f>O792-P792-VLOOKUP(C792, Вчера_Конвасэл!C:BL, 9, FALSE)</f>
        <v>#N/A</v>
      </c>
      <c r="AR792" s="53" t="e">
        <f>Q792-R792-VLOOKUP(C792, Вчера_Конвасэл!C:BL, 11, FALSE)</f>
        <v>#N/A</v>
      </c>
      <c r="AS792" s="53" t="e">
        <f>S792-T792-VLOOKUP(C792, Вчера_Конвасэл!C:BL, 13, FALSE)</f>
        <v>#N/A</v>
      </c>
      <c r="AT792" s="53" t="e">
        <f>U792-V792-VLOOKUP(C792, Вчера_Конвасэл!C:BL, 15, FALSE)</f>
        <v>#N/A</v>
      </c>
      <c r="AU792" s="53" t="e">
        <f>W792-X792-VLOOKUP(C792, Вчера_Конвасэл!C:BL, 17, FALSE)</f>
        <v>#N/A</v>
      </c>
      <c r="AV792" s="53" t="e">
        <f>Y792-Z792-VLOOKUP(C792, Вчера_Конвасэл!C:BL, 19, FALSE)</f>
        <v>#N/A</v>
      </c>
      <c r="AW792" s="53" t="e">
        <f>AA792-AB792-VLOOKUP(C792, Вчера_Конвасэл!C:BL, 21, FALSE)</f>
        <v>#N/A</v>
      </c>
      <c r="AX792" s="53" t="e">
        <f>AC792-AD792-VLOOKUP(C792, Вчера_Конвасэл!C:BL, 23, FALSE)</f>
        <v>#N/A</v>
      </c>
      <c r="AY792" s="53" t="e">
        <f>VLOOKUP(C792, Вчера_Конвасэл!C:BL, 26, FALSE)+F792-Z792-AD792-AG792</f>
        <v>#N/A</v>
      </c>
      <c r="AZ792" s="53" t="e">
        <f>AE792-VLOOKUP(C792, Вчера_Конвасэл!C:BL, 25, FALSE)</f>
        <v>#N/A</v>
      </c>
    </row>
    <row r="793" spans="1:52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3">
        <f t="shared" si="25"/>
        <v>0</v>
      </c>
      <c r="AJ793" s="53">
        <f t="shared" si="26"/>
        <v>0</v>
      </c>
      <c r="AK793" s="53" t="str">
        <f>IF(ISNA(VLOOKUP(C793,Вчера_Конвасэл!C:C, 1, FALSE)),"ошибка",0)</f>
        <v>ошибка</v>
      </c>
      <c r="AL793" s="55"/>
      <c r="AM793" s="53" t="e">
        <f>D793-VLOOKUP(C793, Вчера_Конвасэл!C:BL, 2, FALSE)</f>
        <v>#N/A</v>
      </c>
      <c r="AN793" s="53" t="e">
        <f>E793-F793-VLOOKUP(C793, Вчера_Конвасэл!C:BL, 3, FALSE)</f>
        <v>#N/A</v>
      </c>
      <c r="AO793" s="53" t="e">
        <f>K793-L793-VLOOKUP(C793, Вчера_Конвасэл!C:BL, 5, FALSE)</f>
        <v>#N/A</v>
      </c>
      <c r="AP793" s="53" t="e">
        <f>M793-N793-VLOOKUP(C793, Вчера_Конвасэл!C:BL, 7, FALSE)</f>
        <v>#N/A</v>
      </c>
      <c r="AQ793" s="53" t="e">
        <f>O793-P793-VLOOKUP(C793, Вчера_Конвасэл!C:BL, 9, FALSE)</f>
        <v>#N/A</v>
      </c>
      <c r="AR793" s="53" t="e">
        <f>Q793-R793-VLOOKUP(C793, Вчера_Конвасэл!C:BL, 11, FALSE)</f>
        <v>#N/A</v>
      </c>
      <c r="AS793" s="53" t="e">
        <f>S793-T793-VLOOKUP(C793, Вчера_Конвасэл!C:BL, 13, FALSE)</f>
        <v>#N/A</v>
      </c>
      <c r="AT793" s="53" t="e">
        <f>U793-V793-VLOOKUP(C793, Вчера_Конвасэл!C:BL, 15, FALSE)</f>
        <v>#N/A</v>
      </c>
      <c r="AU793" s="53" t="e">
        <f>W793-X793-VLOOKUP(C793, Вчера_Конвасэл!C:BL, 17, FALSE)</f>
        <v>#N/A</v>
      </c>
      <c r="AV793" s="53" t="e">
        <f>Y793-Z793-VLOOKUP(C793, Вчера_Конвасэл!C:BL, 19, FALSE)</f>
        <v>#N/A</v>
      </c>
      <c r="AW793" s="53" t="e">
        <f>AA793-AB793-VLOOKUP(C793, Вчера_Конвасэл!C:BL, 21, FALSE)</f>
        <v>#N/A</v>
      </c>
      <c r="AX793" s="53" t="e">
        <f>AC793-AD793-VLOOKUP(C793, Вчера_Конвасэл!C:BL, 23, FALSE)</f>
        <v>#N/A</v>
      </c>
      <c r="AY793" s="53" t="e">
        <f>VLOOKUP(C793, Вчера_Конвасэл!C:BL, 26, FALSE)+F793-Z793-AD793-AG793</f>
        <v>#N/A</v>
      </c>
      <c r="AZ793" s="53" t="e">
        <f>AE793-VLOOKUP(C793, Вчера_Конвасэл!C:BL, 25, FALSE)</f>
        <v>#N/A</v>
      </c>
    </row>
    <row r="794" spans="1:52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3">
        <f t="shared" si="25"/>
        <v>0</v>
      </c>
      <c r="AJ794" s="53">
        <f t="shared" si="26"/>
        <v>0</v>
      </c>
      <c r="AK794" s="53" t="str">
        <f>IF(ISNA(VLOOKUP(C794,Вчера_Конвасэл!C:C, 1, FALSE)),"ошибка",0)</f>
        <v>ошибка</v>
      </c>
      <c r="AL794" s="55"/>
      <c r="AM794" s="53" t="e">
        <f>D794-VLOOKUP(C794, Вчера_Конвасэл!C:BL, 2, FALSE)</f>
        <v>#N/A</v>
      </c>
      <c r="AN794" s="53" t="e">
        <f>E794-F794-VLOOKUP(C794, Вчера_Конвасэл!C:BL, 3, FALSE)</f>
        <v>#N/A</v>
      </c>
      <c r="AO794" s="53" t="e">
        <f>K794-L794-VLOOKUP(C794, Вчера_Конвасэл!C:BL, 5, FALSE)</f>
        <v>#N/A</v>
      </c>
      <c r="AP794" s="53" t="e">
        <f>M794-N794-VLOOKUP(C794, Вчера_Конвасэл!C:BL, 7, FALSE)</f>
        <v>#N/A</v>
      </c>
      <c r="AQ794" s="53" t="e">
        <f>O794-P794-VLOOKUP(C794, Вчера_Конвасэл!C:BL, 9, FALSE)</f>
        <v>#N/A</v>
      </c>
      <c r="AR794" s="53" t="e">
        <f>Q794-R794-VLOOKUP(C794, Вчера_Конвасэл!C:BL, 11, FALSE)</f>
        <v>#N/A</v>
      </c>
      <c r="AS794" s="53" t="e">
        <f>S794-T794-VLOOKUP(C794, Вчера_Конвасэл!C:BL, 13, FALSE)</f>
        <v>#N/A</v>
      </c>
      <c r="AT794" s="53" t="e">
        <f>U794-V794-VLOOKUP(C794, Вчера_Конвасэл!C:BL, 15, FALSE)</f>
        <v>#N/A</v>
      </c>
      <c r="AU794" s="53" t="e">
        <f>W794-X794-VLOOKUP(C794, Вчера_Конвасэл!C:BL, 17, FALSE)</f>
        <v>#N/A</v>
      </c>
      <c r="AV794" s="53" t="e">
        <f>Y794-Z794-VLOOKUP(C794, Вчера_Конвасэл!C:BL, 19, FALSE)</f>
        <v>#N/A</v>
      </c>
      <c r="AW794" s="53" t="e">
        <f>AA794-AB794-VLOOKUP(C794, Вчера_Конвасэл!C:BL, 21, FALSE)</f>
        <v>#N/A</v>
      </c>
      <c r="AX794" s="53" t="e">
        <f>AC794-AD794-VLOOKUP(C794, Вчера_Конвасэл!C:BL, 23, FALSE)</f>
        <v>#N/A</v>
      </c>
      <c r="AY794" s="53" t="e">
        <f>VLOOKUP(C794, Вчера_Конвасэл!C:BL, 26, FALSE)+F794-Z794-AD794-AG794</f>
        <v>#N/A</v>
      </c>
      <c r="AZ794" s="53" t="e">
        <f>AE794-VLOOKUP(C794, Вчера_Конвасэл!C:BL, 25, FALSE)</f>
        <v>#N/A</v>
      </c>
    </row>
    <row r="795" spans="1:52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3">
        <f t="shared" si="25"/>
        <v>0</v>
      </c>
      <c r="AJ795" s="53">
        <f t="shared" si="26"/>
        <v>0</v>
      </c>
      <c r="AK795" s="53" t="str">
        <f>IF(ISNA(VLOOKUP(C795,Вчера_Конвасэл!C:C, 1, FALSE)),"ошибка",0)</f>
        <v>ошибка</v>
      </c>
      <c r="AL795" s="55"/>
      <c r="AM795" s="53" t="e">
        <f>D795-VLOOKUP(C795, Вчера_Конвасэл!C:BL, 2, FALSE)</f>
        <v>#N/A</v>
      </c>
      <c r="AN795" s="53" t="e">
        <f>E795-F795-VLOOKUP(C795, Вчера_Конвасэл!C:BL, 3, FALSE)</f>
        <v>#N/A</v>
      </c>
      <c r="AO795" s="53" t="e">
        <f>K795-L795-VLOOKUP(C795, Вчера_Конвасэл!C:BL, 5, FALSE)</f>
        <v>#N/A</v>
      </c>
      <c r="AP795" s="53" t="e">
        <f>M795-N795-VLOOKUP(C795, Вчера_Конвасэл!C:BL, 7, FALSE)</f>
        <v>#N/A</v>
      </c>
      <c r="AQ795" s="53" t="e">
        <f>O795-P795-VLOOKUP(C795, Вчера_Конвасэл!C:BL, 9, FALSE)</f>
        <v>#N/A</v>
      </c>
      <c r="AR795" s="53" t="e">
        <f>Q795-R795-VLOOKUP(C795, Вчера_Конвасэл!C:BL, 11, FALSE)</f>
        <v>#N/A</v>
      </c>
      <c r="AS795" s="53" t="e">
        <f>S795-T795-VLOOKUP(C795, Вчера_Конвасэл!C:BL, 13, FALSE)</f>
        <v>#N/A</v>
      </c>
      <c r="AT795" s="53" t="e">
        <f>U795-V795-VLOOKUP(C795, Вчера_Конвасэл!C:BL, 15, FALSE)</f>
        <v>#N/A</v>
      </c>
      <c r="AU795" s="53" t="e">
        <f>W795-X795-VLOOKUP(C795, Вчера_Конвасэл!C:BL, 17, FALSE)</f>
        <v>#N/A</v>
      </c>
      <c r="AV795" s="53" t="e">
        <f>Y795-Z795-VLOOKUP(C795, Вчера_Конвасэл!C:BL, 19, FALSE)</f>
        <v>#N/A</v>
      </c>
      <c r="AW795" s="53" t="e">
        <f>AA795-AB795-VLOOKUP(C795, Вчера_Конвасэл!C:BL, 21, FALSE)</f>
        <v>#N/A</v>
      </c>
      <c r="AX795" s="53" t="e">
        <f>AC795-AD795-VLOOKUP(C795, Вчера_Конвасэл!C:BL, 23, FALSE)</f>
        <v>#N/A</v>
      </c>
      <c r="AY795" s="53" t="e">
        <f>VLOOKUP(C795, Вчера_Конвасэл!C:BL, 26, FALSE)+F795-Z795-AD795-AG795</f>
        <v>#N/A</v>
      </c>
      <c r="AZ795" s="53" t="e">
        <f>AE795-VLOOKUP(C795, Вчера_Конвасэл!C:BL, 25, FALSE)</f>
        <v>#N/A</v>
      </c>
    </row>
    <row r="796" spans="1:52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3">
        <f t="shared" si="25"/>
        <v>0</v>
      </c>
      <c r="AJ796" s="53">
        <f t="shared" si="26"/>
        <v>0</v>
      </c>
      <c r="AK796" s="53" t="str">
        <f>IF(ISNA(VLOOKUP(C796,Вчера_Конвасэл!C:C, 1, FALSE)),"ошибка",0)</f>
        <v>ошибка</v>
      </c>
      <c r="AL796" s="55"/>
      <c r="AM796" s="53" t="e">
        <f>D796-VLOOKUP(C796, Вчера_Конвасэл!C:BL, 2, FALSE)</f>
        <v>#N/A</v>
      </c>
      <c r="AN796" s="53" t="e">
        <f>E796-F796-VLOOKUP(C796, Вчера_Конвасэл!C:BL, 3, FALSE)</f>
        <v>#N/A</v>
      </c>
      <c r="AO796" s="53" t="e">
        <f>K796-L796-VLOOKUP(C796, Вчера_Конвасэл!C:BL, 5, FALSE)</f>
        <v>#N/A</v>
      </c>
      <c r="AP796" s="53" t="e">
        <f>M796-N796-VLOOKUP(C796, Вчера_Конвасэл!C:BL, 7, FALSE)</f>
        <v>#N/A</v>
      </c>
      <c r="AQ796" s="53" t="e">
        <f>O796-P796-VLOOKUP(C796, Вчера_Конвасэл!C:BL, 9, FALSE)</f>
        <v>#N/A</v>
      </c>
      <c r="AR796" s="53" t="e">
        <f>Q796-R796-VLOOKUP(C796, Вчера_Конвасэл!C:BL, 11, FALSE)</f>
        <v>#N/A</v>
      </c>
      <c r="AS796" s="53" t="e">
        <f>S796-T796-VLOOKUP(C796, Вчера_Конвасэл!C:BL, 13, FALSE)</f>
        <v>#N/A</v>
      </c>
      <c r="AT796" s="53" t="e">
        <f>U796-V796-VLOOKUP(C796, Вчера_Конвасэл!C:BL, 15, FALSE)</f>
        <v>#N/A</v>
      </c>
      <c r="AU796" s="53" t="e">
        <f>W796-X796-VLOOKUP(C796, Вчера_Конвасэл!C:BL, 17, FALSE)</f>
        <v>#N/A</v>
      </c>
      <c r="AV796" s="53" t="e">
        <f>Y796-Z796-VLOOKUP(C796, Вчера_Конвасэл!C:BL, 19, FALSE)</f>
        <v>#N/A</v>
      </c>
      <c r="AW796" s="53" t="e">
        <f>AA796-AB796-VLOOKUP(C796, Вчера_Конвасэл!C:BL, 21, FALSE)</f>
        <v>#N/A</v>
      </c>
      <c r="AX796" s="53" t="e">
        <f>AC796-AD796-VLOOKUP(C796, Вчера_Конвасэл!C:BL, 23, FALSE)</f>
        <v>#N/A</v>
      </c>
      <c r="AY796" s="53" t="e">
        <f>VLOOKUP(C796, Вчера_Конвасэл!C:BL, 26, FALSE)+F796-Z796-AD796-AG796</f>
        <v>#N/A</v>
      </c>
      <c r="AZ796" s="53" t="e">
        <f>AE796-VLOOKUP(C796, Вчера_Конвасэл!C:BL, 25, FALSE)</f>
        <v>#N/A</v>
      </c>
    </row>
    <row r="797" spans="1:52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3">
        <f t="shared" si="25"/>
        <v>0</v>
      </c>
      <c r="AJ797" s="53">
        <f t="shared" si="26"/>
        <v>0</v>
      </c>
      <c r="AK797" s="53" t="str">
        <f>IF(ISNA(VLOOKUP(C797,Вчера_Конвасэл!C:C, 1, FALSE)),"ошибка",0)</f>
        <v>ошибка</v>
      </c>
      <c r="AL797" s="55"/>
      <c r="AM797" s="53" t="e">
        <f>D797-VLOOKUP(C797, Вчера_Конвасэл!C:BL, 2, FALSE)</f>
        <v>#N/A</v>
      </c>
      <c r="AN797" s="53" t="e">
        <f>E797-F797-VLOOKUP(C797, Вчера_Конвасэл!C:BL, 3, FALSE)</f>
        <v>#N/A</v>
      </c>
      <c r="AO797" s="53" t="e">
        <f>K797-L797-VLOOKUP(C797, Вчера_Конвасэл!C:BL, 5, FALSE)</f>
        <v>#N/A</v>
      </c>
      <c r="AP797" s="53" t="e">
        <f>M797-N797-VLOOKUP(C797, Вчера_Конвасэл!C:BL, 7, FALSE)</f>
        <v>#N/A</v>
      </c>
      <c r="AQ797" s="53" t="e">
        <f>O797-P797-VLOOKUP(C797, Вчера_Конвасэл!C:BL, 9, FALSE)</f>
        <v>#N/A</v>
      </c>
      <c r="AR797" s="53" t="e">
        <f>Q797-R797-VLOOKUP(C797, Вчера_Конвасэл!C:BL, 11, FALSE)</f>
        <v>#N/A</v>
      </c>
      <c r="AS797" s="53" t="e">
        <f>S797-T797-VLOOKUP(C797, Вчера_Конвасэл!C:BL, 13, FALSE)</f>
        <v>#N/A</v>
      </c>
      <c r="AT797" s="53" t="e">
        <f>U797-V797-VLOOKUP(C797, Вчера_Конвасэл!C:BL, 15, FALSE)</f>
        <v>#N/A</v>
      </c>
      <c r="AU797" s="53" t="e">
        <f>W797-X797-VLOOKUP(C797, Вчера_Конвасэл!C:BL, 17, FALSE)</f>
        <v>#N/A</v>
      </c>
      <c r="AV797" s="53" t="e">
        <f>Y797-Z797-VLOOKUP(C797, Вчера_Конвасэл!C:BL, 19, FALSE)</f>
        <v>#N/A</v>
      </c>
      <c r="AW797" s="53" t="e">
        <f>AA797-AB797-VLOOKUP(C797, Вчера_Конвасэл!C:BL, 21, FALSE)</f>
        <v>#N/A</v>
      </c>
      <c r="AX797" s="53" t="e">
        <f>AC797-AD797-VLOOKUP(C797, Вчера_Конвасэл!C:BL, 23, FALSE)</f>
        <v>#N/A</v>
      </c>
      <c r="AY797" s="53" t="e">
        <f>VLOOKUP(C797, Вчера_Конвасэл!C:BL, 26, FALSE)+F797-Z797-AD797-AG797</f>
        <v>#N/A</v>
      </c>
      <c r="AZ797" s="53" t="e">
        <f>AE797-VLOOKUP(C797, Вчера_Конвасэл!C:BL, 25, FALSE)</f>
        <v>#N/A</v>
      </c>
    </row>
    <row r="798" spans="1:52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3">
        <f t="shared" si="25"/>
        <v>0</v>
      </c>
      <c r="AJ798" s="53">
        <f t="shared" si="26"/>
        <v>0</v>
      </c>
      <c r="AK798" s="53" t="str">
        <f>IF(ISNA(VLOOKUP(C798,Вчера_Конвасэл!C:C, 1, FALSE)),"ошибка",0)</f>
        <v>ошибка</v>
      </c>
      <c r="AL798" s="55"/>
      <c r="AM798" s="53" t="e">
        <f>D798-VLOOKUP(C798, Вчера_Конвасэл!C:BL, 2, FALSE)</f>
        <v>#N/A</v>
      </c>
      <c r="AN798" s="53" t="e">
        <f>E798-F798-VLOOKUP(C798, Вчера_Конвасэл!C:BL, 3, FALSE)</f>
        <v>#N/A</v>
      </c>
      <c r="AO798" s="53" t="e">
        <f>K798-L798-VLOOKUP(C798, Вчера_Конвасэл!C:BL, 5, FALSE)</f>
        <v>#N/A</v>
      </c>
      <c r="AP798" s="53" t="e">
        <f>M798-N798-VLOOKUP(C798, Вчера_Конвасэл!C:BL, 7, FALSE)</f>
        <v>#N/A</v>
      </c>
      <c r="AQ798" s="53" t="e">
        <f>O798-P798-VLOOKUP(C798, Вчера_Конвасэл!C:BL, 9, FALSE)</f>
        <v>#N/A</v>
      </c>
      <c r="AR798" s="53" t="e">
        <f>Q798-R798-VLOOKUP(C798, Вчера_Конвасэл!C:BL, 11, FALSE)</f>
        <v>#N/A</v>
      </c>
      <c r="AS798" s="53" t="e">
        <f>S798-T798-VLOOKUP(C798, Вчера_Конвасэл!C:BL, 13, FALSE)</f>
        <v>#N/A</v>
      </c>
      <c r="AT798" s="53" t="e">
        <f>U798-V798-VLOOKUP(C798, Вчера_Конвасэл!C:BL, 15, FALSE)</f>
        <v>#N/A</v>
      </c>
      <c r="AU798" s="53" t="e">
        <f>W798-X798-VLOOKUP(C798, Вчера_Конвасэл!C:BL, 17, FALSE)</f>
        <v>#N/A</v>
      </c>
      <c r="AV798" s="53" t="e">
        <f>Y798-Z798-VLOOKUP(C798, Вчера_Конвасэл!C:BL, 19, FALSE)</f>
        <v>#N/A</v>
      </c>
      <c r="AW798" s="53" t="e">
        <f>AA798-AB798-VLOOKUP(C798, Вчера_Конвасэл!C:BL, 21, FALSE)</f>
        <v>#N/A</v>
      </c>
      <c r="AX798" s="53" t="e">
        <f>AC798-AD798-VLOOKUP(C798, Вчера_Конвасэл!C:BL, 23, FALSE)</f>
        <v>#N/A</v>
      </c>
      <c r="AY798" s="53" t="e">
        <f>VLOOKUP(C798, Вчера_Конвасэл!C:BL, 26, FALSE)+F798-Z798-AD798-AG798</f>
        <v>#N/A</v>
      </c>
      <c r="AZ798" s="53" t="e">
        <f>AE798-VLOOKUP(C798, Вчера_Конвасэл!C:BL, 25, FALSE)</f>
        <v>#N/A</v>
      </c>
    </row>
    <row r="799" spans="1:52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3">
        <f t="shared" si="25"/>
        <v>0</v>
      </c>
      <c r="AJ799" s="53">
        <f t="shared" si="26"/>
        <v>0</v>
      </c>
      <c r="AK799" s="53" t="str">
        <f>IF(ISNA(VLOOKUP(C799,Вчера_Конвасэл!C:C, 1, FALSE)),"ошибка",0)</f>
        <v>ошибка</v>
      </c>
      <c r="AL799" s="55"/>
      <c r="AM799" s="53" t="e">
        <f>D799-VLOOKUP(C799, Вчера_Конвасэл!C:BL, 2, FALSE)</f>
        <v>#N/A</v>
      </c>
      <c r="AN799" s="53" t="e">
        <f>E799-F799-VLOOKUP(C799, Вчера_Конвасэл!C:BL, 3, FALSE)</f>
        <v>#N/A</v>
      </c>
      <c r="AO799" s="53" t="e">
        <f>K799-L799-VLOOKUP(C799, Вчера_Конвасэл!C:BL, 5, FALSE)</f>
        <v>#N/A</v>
      </c>
      <c r="AP799" s="53" t="e">
        <f>M799-N799-VLOOKUP(C799, Вчера_Конвасэл!C:BL, 7, FALSE)</f>
        <v>#N/A</v>
      </c>
      <c r="AQ799" s="53" t="e">
        <f>O799-P799-VLOOKUP(C799, Вчера_Конвасэл!C:BL, 9, FALSE)</f>
        <v>#N/A</v>
      </c>
      <c r="AR799" s="53" t="e">
        <f>Q799-R799-VLOOKUP(C799, Вчера_Конвасэл!C:BL, 11, FALSE)</f>
        <v>#N/A</v>
      </c>
      <c r="AS799" s="53" t="e">
        <f>S799-T799-VLOOKUP(C799, Вчера_Конвасэл!C:BL, 13, FALSE)</f>
        <v>#N/A</v>
      </c>
      <c r="AT799" s="53" t="e">
        <f>U799-V799-VLOOKUP(C799, Вчера_Конвасэл!C:BL, 15, FALSE)</f>
        <v>#N/A</v>
      </c>
      <c r="AU799" s="53" t="e">
        <f>W799-X799-VLOOKUP(C799, Вчера_Конвасэл!C:BL, 17, FALSE)</f>
        <v>#N/A</v>
      </c>
      <c r="AV799" s="53" t="e">
        <f>Y799-Z799-VLOOKUP(C799, Вчера_Конвасэл!C:BL, 19, FALSE)</f>
        <v>#N/A</v>
      </c>
      <c r="AW799" s="53" t="e">
        <f>AA799-AB799-VLOOKUP(C799, Вчера_Конвасэл!C:BL, 21, FALSE)</f>
        <v>#N/A</v>
      </c>
      <c r="AX799" s="53" t="e">
        <f>AC799-AD799-VLOOKUP(C799, Вчера_Конвасэл!C:BL, 23, FALSE)</f>
        <v>#N/A</v>
      </c>
      <c r="AY799" s="53" t="e">
        <f>VLOOKUP(C799, Вчера_Конвасэл!C:BL, 26, FALSE)+F799-Z799-AD799-AG799</f>
        <v>#N/A</v>
      </c>
      <c r="AZ799" s="53" t="e">
        <f>AE799-VLOOKUP(C799, Вчера_Конвасэл!C:BL, 25, FALSE)</f>
        <v>#N/A</v>
      </c>
    </row>
    <row r="800" spans="1:52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3">
        <f t="shared" si="25"/>
        <v>0</v>
      </c>
      <c r="AJ800" s="53">
        <f t="shared" si="26"/>
        <v>0</v>
      </c>
      <c r="AK800" s="53" t="str">
        <f>IF(ISNA(VLOOKUP(C800,Вчера_Конвасэл!C:C, 1, FALSE)),"ошибка",0)</f>
        <v>ошибка</v>
      </c>
      <c r="AL800" s="55"/>
      <c r="AM800" s="53" t="e">
        <f>D800-VLOOKUP(C800, Вчера_Конвасэл!C:BL, 2, FALSE)</f>
        <v>#N/A</v>
      </c>
      <c r="AN800" s="53" t="e">
        <f>E800-F800-VLOOKUP(C800, Вчера_Конвасэл!C:BL, 3, FALSE)</f>
        <v>#N/A</v>
      </c>
      <c r="AO800" s="53" t="e">
        <f>K800-L800-VLOOKUP(C800, Вчера_Конвасэл!C:BL, 5, FALSE)</f>
        <v>#N/A</v>
      </c>
      <c r="AP800" s="53" t="e">
        <f>M800-N800-VLOOKUP(C800, Вчера_Конвасэл!C:BL, 7, FALSE)</f>
        <v>#N/A</v>
      </c>
      <c r="AQ800" s="53" t="e">
        <f>O800-P800-VLOOKUP(C800, Вчера_Конвасэл!C:BL, 9, FALSE)</f>
        <v>#N/A</v>
      </c>
      <c r="AR800" s="53" t="e">
        <f>Q800-R800-VLOOKUP(C800, Вчера_Конвасэл!C:BL, 11, FALSE)</f>
        <v>#N/A</v>
      </c>
      <c r="AS800" s="53" t="e">
        <f>S800-T800-VLOOKUP(C800, Вчера_Конвасэл!C:BL, 13, FALSE)</f>
        <v>#N/A</v>
      </c>
      <c r="AT800" s="53" t="e">
        <f>U800-V800-VLOOKUP(C800, Вчера_Конвасэл!C:BL, 15, FALSE)</f>
        <v>#N/A</v>
      </c>
      <c r="AU800" s="53" t="e">
        <f>W800-X800-VLOOKUP(C800, Вчера_Конвасэл!C:BL, 17, FALSE)</f>
        <v>#N/A</v>
      </c>
      <c r="AV800" s="53" t="e">
        <f>Y800-Z800-VLOOKUP(C800, Вчера_Конвасэл!C:BL, 19, FALSE)</f>
        <v>#N/A</v>
      </c>
      <c r="AW800" s="53" t="e">
        <f>AA800-AB800-VLOOKUP(C800, Вчера_Конвасэл!C:BL, 21, FALSE)</f>
        <v>#N/A</v>
      </c>
      <c r="AX800" s="53" t="e">
        <f>AC800-AD800-VLOOKUP(C800, Вчера_Конвасэл!C:BL, 23, FALSE)</f>
        <v>#N/A</v>
      </c>
      <c r="AY800" s="53" t="e">
        <f>VLOOKUP(C800, Вчера_Конвасэл!C:BL, 26, FALSE)+F800-Z800-AD800-AG800</f>
        <v>#N/A</v>
      </c>
      <c r="AZ800" s="53" t="e">
        <f>AE800-VLOOKUP(C800, Вчера_Конвасэл!C:BL, 25, FALSE)</f>
        <v>#N/A</v>
      </c>
    </row>
    <row r="801" spans="1:52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3">
        <f t="shared" si="25"/>
        <v>0</v>
      </c>
      <c r="AJ801" s="53">
        <f t="shared" si="26"/>
        <v>0</v>
      </c>
      <c r="AK801" s="53" t="str">
        <f>IF(ISNA(VLOOKUP(C801,Вчера_Конвасэл!C:C, 1, FALSE)),"ошибка",0)</f>
        <v>ошибка</v>
      </c>
      <c r="AL801" s="55"/>
      <c r="AM801" s="53" t="e">
        <f>D801-VLOOKUP(C801, Вчера_Конвасэл!C:BL, 2, FALSE)</f>
        <v>#N/A</v>
      </c>
      <c r="AN801" s="53" t="e">
        <f>E801-F801-VLOOKUP(C801, Вчера_Конвасэл!C:BL, 3, FALSE)</f>
        <v>#N/A</v>
      </c>
      <c r="AO801" s="53" t="e">
        <f>K801-L801-VLOOKUP(C801, Вчера_Конвасэл!C:BL, 5, FALSE)</f>
        <v>#N/A</v>
      </c>
      <c r="AP801" s="53" t="e">
        <f>M801-N801-VLOOKUP(C801, Вчера_Конвасэл!C:BL, 7, FALSE)</f>
        <v>#N/A</v>
      </c>
      <c r="AQ801" s="53" t="e">
        <f>O801-P801-VLOOKUP(C801, Вчера_Конвасэл!C:BL, 9, FALSE)</f>
        <v>#N/A</v>
      </c>
      <c r="AR801" s="53" t="e">
        <f>Q801-R801-VLOOKUP(C801, Вчера_Конвасэл!C:BL, 11, FALSE)</f>
        <v>#N/A</v>
      </c>
      <c r="AS801" s="53" t="e">
        <f>S801-T801-VLOOKUP(C801, Вчера_Конвасэл!C:BL, 13, FALSE)</f>
        <v>#N/A</v>
      </c>
      <c r="AT801" s="53" t="e">
        <f>U801-V801-VLOOKUP(C801, Вчера_Конвасэл!C:BL, 15, FALSE)</f>
        <v>#N/A</v>
      </c>
      <c r="AU801" s="53" t="e">
        <f>W801-X801-VLOOKUP(C801, Вчера_Конвасэл!C:BL, 17, FALSE)</f>
        <v>#N/A</v>
      </c>
      <c r="AV801" s="53" t="e">
        <f>Y801-Z801-VLOOKUP(C801, Вчера_Конвасэл!C:BL, 19, FALSE)</f>
        <v>#N/A</v>
      </c>
      <c r="AW801" s="53" t="e">
        <f>AA801-AB801-VLOOKUP(C801, Вчера_Конвасэл!C:BL, 21, FALSE)</f>
        <v>#N/A</v>
      </c>
      <c r="AX801" s="53" t="e">
        <f>AC801-AD801-VLOOKUP(C801, Вчера_Конвасэл!C:BL, 23, FALSE)</f>
        <v>#N/A</v>
      </c>
      <c r="AY801" s="53" t="e">
        <f>VLOOKUP(C801, Вчера_Конвасэл!C:BL, 26, FALSE)+F801-Z801-AD801-AG801</f>
        <v>#N/A</v>
      </c>
      <c r="AZ801" s="53" t="e">
        <f>AE801-VLOOKUP(C801, Вчера_Конвасэл!C:BL, 25, FALSE)</f>
        <v>#N/A</v>
      </c>
    </row>
    <row r="802" spans="1:52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3">
        <f t="shared" si="25"/>
        <v>0</v>
      </c>
      <c r="AJ802" s="53">
        <f t="shared" si="26"/>
        <v>0</v>
      </c>
      <c r="AK802" s="53" t="str">
        <f>IF(ISNA(VLOOKUP(C802,Вчера_Конвасэл!C:C, 1, FALSE)),"ошибка",0)</f>
        <v>ошибка</v>
      </c>
      <c r="AL802" s="55"/>
      <c r="AM802" s="53" t="e">
        <f>D802-VLOOKUP(C802, Вчера_Конвасэл!C:BL, 2, FALSE)</f>
        <v>#N/A</v>
      </c>
      <c r="AN802" s="53" t="e">
        <f>E802-F802-VLOOKUP(C802, Вчера_Конвасэл!C:BL, 3, FALSE)</f>
        <v>#N/A</v>
      </c>
      <c r="AO802" s="53" t="e">
        <f>K802-L802-VLOOKUP(C802, Вчера_Конвасэл!C:BL, 5, FALSE)</f>
        <v>#N/A</v>
      </c>
      <c r="AP802" s="53" t="e">
        <f>M802-N802-VLOOKUP(C802, Вчера_Конвасэл!C:BL, 7, FALSE)</f>
        <v>#N/A</v>
      </c>
      <c r="AQ802" s="53" t="e">
        <f>O802-P802-VLOOKUP(C802, Вчера_Конвасэл!C:BL, 9, FALSE)</f>
        <v>#N/A</v>
      </c>
      <c r="AR802" s="53" t="e">
        <f>Q802-R802-VLOOKUP(C802, Вчера_Конвасэл!C:BL, 11, FALSE)</f>
        <v>#N/A</v>
      </c>
      <c r="AS802" s="53" t="e">
        <f>S802-T802-VLOOKUP(C802, Вчера_Конвасэл!C:BL, 13, FALSE)</f>
        <v>#N/A</v>
      </c>
      <c r="AT802" s="53" t="e">
        <f>U802-V802-VLOOKUP(C802, Вчера_Конвасэл!C:BL, 15, FALSE)</f>
        <v>#N/A</v>
      </c>
      <c r="AU802" s="53" t="e">
        <f>W802-X802-VLOOKUP(C802, Вчера_Конвасэл!C:BL, 17, FALSE)</f>
        <v>#N/A</v>
      </c>
      <c r="AV802" s="53" t="e">
        <f>Y802-Z802-VLOOKUP(C802, Вчера_Конвасэл!C:BL, 19, FALSE)</f>
        <v>#N/A</v>
      </c>
      <c r="AW802" s="53" t="e">
        <f>AA802-AB802-VLOOKUP(C802, Вчера_Конвасэл!C:BL, 21, FALSE)</f>
        <v>#N/A</v>
      </c>
      <c r="AX802" s="53" t="e">
        <f>AC802-AD802-VLOOKUP(C802, Вчера_Конвасэл!C:BL, 23, FALSE)</f>
        <v>#N/A</v>
      </c>
      <c r="AY802" s="53" t="e">
        <f>VLOOKUP(C802, Вчера_Конвасэл!C:BL, 26, FALSE)+F802-Z802-AD802-AG802</f>
        <v>#N/A</v>
      </c>
      <c r="AZ802" s="53" t="e">
        <f>AE802-VLOOKUP(C802, Вчера_Конвасэл!C:BL, 25, FALSE)</f>
        <v>#N/A</v>
      </c>
    </row>
    <row r="803" spans="1:52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3">
        <f t="shared" si="25"/>
        <v>0</v>
      </c>
      <c r="AJ803" s="53">
        <f t="shared" si="26"/>
        <v>0</v>
      </c>
      <c r="AK803" s="53" t="str">
        <f>IF(ISNA(VLOOKUP(C803,Вчера_Конвасэл!C:C, 1, FALSE)),"ошибка",0)</f>
        <v>ошибка</v>
      </c>
      <c r="AL803" s="55"/>
      <c r="AM803" s="53" t="e">
        <f>D803-VLOOKUP(C803, Вчера_Конвасэл!C:BL, 2, FALSE)</f>
        <v>#N/A</v>
      </c>
      <c r="AN803" s="53" t="e">
        <f>E803-F803-VLOOKUP(C803, Вчера_Конвасэл!C:BL, 3, FALSE)</f>
        <v>#N/A</v>
      </c>
      <c r="AO803" s="53" t="e">
        <f>K803-L803-VLOOKUP(C803, Вчера_Конвасэл!C:BL, 5, FALSE)</f>
        <v>#N/A</v>
      </c>
      <c r="AP803" s="53" t="e">
        <f>M803-N803-VLOOKUP(C803, Вчера_Конвасэл!C:BL, 7, FALSE)</f>
        <v>#N/A</v>
      </c>
      <c r="AQ803" s="53" t="e">
        <f>O803-P803-VLOOKUP(C803, Вчера_Конвасэл!C:BL, 9, FALSE)</f>
        <v>#N/A</v>
      </c>
      <c r="AR803" s="53" t="e">
        <f>Q803-R803-VLOOKUP(C803, Вчера_Конвасэл!C:BL, 11, FALSE)</f>
        <v>#N/A</v>
      </c>
      <c r="AS803" s="53" t="e">
        <f>S803-T803-VLOOKUP(C803, Вчера_Конвасэл!C:BL, 13, FALSE)</f>
        <v>#N/A</v>
      </c>
      <c r="AT803" s="53" t="e">
        <f>U803-V803-VLOOKUP(C803, Вчера_Конвасэл!C:BL, 15, FALSE)</f>
        <v>#N/A</v>
      </c>
      <c r="AU803" s="53" t="e">
        <f>W803-X803-VLOOKUP(C803, Вчера_Конвасэл!C:BL, 17, FALSE)</f>
        <v>#N/A</v>
      </c>
      <c r="AV803" s="53" t="e">
        <f>Y803-Z803-VLOOKUP(C803, Вчера_Конвасэл!C:BL, 19, FALSE)</f>
        <v>#N/A</v>
      </c>
      <c r="AW803" s="53" t="e">
        <f>AA803-AB803-VLOOKUP(C803, Вчера_Конвасэл!C:BL, 21, FALSE)</f>
        <v>#N/A</v>
      </c>
      <c r="AX803" s="53" t="e">
        <f>AC803-AD803-VLOOKUP(C803, Вчера_Конвасэл!C:BL, 23, FALSE)</f>
        <v>#N/A</v>
      </c>
      <c r="AY803" s="53" t="e">
        <f>VLOOKUP(C803, Вчера_Конвасэл!C:BL, 26, FALSE)+F803-Z803-AD803-AG803</f>
        <v>#N/A</v>
      </c>
      <c r="AZ803" s="53" t="e">
        <f>AE803-VLOOKUP(C803, Вчера_Конвасэл!C:BL, 25, FALSE)</f>
        <v>#N/A</v>
      </c>
    </row>
    <row r="804" spans="1:52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3">
        <f t="shared" si="25"/>
        <v>0</v>
      </c>
      <c r="AJ804" s="53">
        <f t="shared" si="26"/>
        <v>0</v>
      </c>
      <c r="AK804" s="53" t="str">
        <f>IF(ISNA(VLOOKUP(C804,Вчера_Конвасэл!C:C, 1, FALSE)),"ошибка",0)</f>
        <v>ошибка</v>
      </c>
      <c r="AL804" s="55"/>
      <c r="AM804" s="53" t="e">
        <f>D804-VLOOKUP(C804, Вчера_Конвасэл!C:BL, 2, FALSE)</f>
        <v>#N/A</v>
      </c>
      <c r="AN804" s="53" t="e">
        <f>E804-F804-VLOOKUP(C804, Вчера_Конвасэл!C:BL, 3, FALSE)</f>
        <v>#N/A</v>
      </c>
      <c r="AO804" s="53" t="e">
        <f>K804-L804-VLOOKUP(C804, Вчера_Конвасэл!C:BL, 5, FALSE)</f>
        <v>#N/A</v>
      </c>
      <c r="AP804" s="53" t="e">
        <f>M804-N804-VLOOKUP(C804, Вчера_Конвасэл!C:BL, 7, FALSE)</f>
        <v>#N/A</v>
      </c>
      <c r="AQ804" s="53" t="e">
        <f>O804-P804-VLOOKUP(C804, Вчера_Конвасэл!C:BL, 9, FALSE)</f>
        <v>#N/A</v>
      </c>
      <c r="AR804" s="53" t="e">
        <f>Q804-R804-VLOOKUP(C804, Вчера_Конвасэл!C:BL, 11, FALSE)</f>
        <v>#N/A</v>
      </c>
      <c r="AS804" s="53" t="e">
        <f>S804-T804-VLOOKUP(C804, Вчера_Конвасэл!C:BL, 13, FALSE)</f>
        <v>#N/A</v>
      </c>
      <c r="AT804" s="53" t="e">
        <f>U804-V804-VLOOKUP(C804, Вчера_Конвасэл!C:BL, 15, FALSE)</f>
        <v>#N/A</v>
      </c>
      <c r="AU804" s="53" t="e">
        <f>W804-X804-VLOOKUP(C804, Вчера_Конвасэл!C:BL, 17, FALSE)</f>
        <v>#N/A</v>
      </c>
      <c r="AV804" s="53" t="e">
        <f>Y804-Z804-VLOOKUP(C804, Вчера_Конвасэл!C:BL, 19, FALSE)</f>
        <v>#N/A</v>
      </c>
      <c r="AW804" s="53" t="e">
        <f>AA804-AB804-VLOOKUP(C804, Вчера_Конвасэл!C:BL, 21, FALSE)</f>
        <v>#N/A</v>
      </c>
      <c r="AX804" s="53" t="e">
        <f>AC804-AD804-VLOOKUP(C804, Вчера_Конвасэл!C:BL, 23, FALSE)</f>
        <v>#N/A</v>
      </c>
      <c r="AY804" s="53" t="e">
        <f>VLOOKUP(C804, Вчера_Конвасэл!C:BL, 26, FALSE)+F804-Z804-AD804-AG804</f>
        <v>#N/A</v>
      </c>
      <c r="AZ804" s="53" t="e">
        <f>AE804-VLOOKUP(C804, Вчера_Конвасэл!C:BL, 25, FALSE)</f>
        <v>#N/A</v>
      </c>
    </row>
    <row r="805" spans="1:52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3">
        <f t="shared" si="25"/>
        <v>0</v>
      </c>
      <c r="AJ805" s="53">
        <f t="shared" si="26"/>
        <v>0</v>
      </c>
      <c r="AK805" s="53" t="str">
        <f>IF(ISNA(VLOOKUP(C805,Вчера_Конвасэл!C:C, 1, FALSE)),"ошибка",0)</f>
        <v>ошибка</v>
      </c>
      <c r="AL805" s="55"/>
      <c r="AM805" s="53" t="e">
        <f>D805-VLOOKUP(C805, Вчера_Конвасэл!C:BL, 2, FALSE)</f>
        <v>#N/A</v>
      </c>
      <c r="AN805" s="53" t="e">
        <f>E805-F805-VLOOKUP(C805, Вчера_Конвасэл!C:BL, 3, FALSE)</f>
        <v>#N/A</v>
      </c>
      <c r="AO805" s="53" t="e">
        <f>K805-L805-VLOOKUP(C805, Вчера_Конвасэл!C:BL, 5, FALSE)</f>
        <v>#N/A</v>
      </c>
      <c r="AP805" s="53" t="e">
        <f>M805-N805-VLOOKUP(C805, Вчера_Конвасэл!C:BL, 7, FALSE)</f>
        <v>#N/A</v>
      </c>
      <c r="AQ805" s="53" t="e">
        <f>O805-P805-VLOOKUP(C805, Вчера_Конвасэл!C:BL, 9, FALSE)</f>
        <v>#N/A</v>
      </c>
      <c r="AR805" s="53" t="e">
        <f>Q805-R805-VLOOKUP(C805, Вчера_Конвасэл!C:BL, 11, FALSE)</f>
        <v>#N/A</v>
      </c>
      <c r="AS805" s="53" t="e">
        <f>S805-T805-VLOOKUP(C805, Вчера_Конвасэл!C:BL, 13, FALSE)</f>
        <v>#N/A</v>
      </c>
      <c r="AT805" s="53" t="e">
        <f>U805-V805-VLOOKUP(C805, Вчера_Конвасэл!C:BL, 15, FALSE)</f>
        <v>#N/A</v>
      </c>
      <c r="AU805" s="53" t="e">
        <f>W805-X805-VLOOKUP(C805, Вчера_Конвасэл!C:BL, 17, FALSE)</f>
        <v>#N/A</v>
      </c>
      <c r="AV805" s="53" t="e">
        <f>Y805-Z805-VLOOKUP(C805, Вчера_Конвасэл!C:BL, 19, FALSE)</f>
        <v>#N/A</v>
      </c>
      <c r="AW805" s="53" t="e">
        <f>AA805-AB805-VLOOKUP(C805, Вчера_Конвасэл!C:BL, 21, FALSE)</f>
        <v>#N/A</v>
      </c>
      <c r="AX805" s="53" t="e">
        <f>AC805-AD805-VLOOKUP(C805, Вчера_Конвасэл!C:BL, 23, FALSE)</f>
        <v>#N/A</v>
      </c>
      <c r="AY805" s="53" t="e">
        <f>VLOOKUP(C805, Вчера_Конвасэл!C:BL, 26, FALSE)+F805-Z805-AD805-AG805</f>
        <v>#N/A</v>
      </c>
      <c r="AZ805" s="53" t="e">
        <f>AE805-VLOOKUP(C805, Вчера_Конвасэл!C:BL, 25, FALSE)</f>
        <v>#N/A</v>
      </c>
    </row>
    <row r="806" spans="1:52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3">
        <f t="shared" si="25"/>
        <v>0</v>
      </c>
      <c r="AJ806" s="53">
        <f t="shared" si="26"/>
        <v>0</v>
      </c>
      <c r="AK806" s="53" t="str">
        <f>IF(ISNA(VLOOKUP(C806,Вчера_Конвасэл!C:C, 1, FALSE)),"ошибка",0)</f>
        <v>ошибка</v>
      </c>
      <c r="AL806" s="55"/>
      <c r="AM806" s="53" t="e">
        <f>D806-VLOOKUP(C806, Вчера_Конвасэл!C:BL, 2, FALSE)</f>
        <v>#N/A</v>
      </c>
      <c r="AN806" s="53" t="e">
        <f>E806-F806-VLOOKUP(C806, Вчера_Конвасэл!C:BL, 3, FALSE)</f>
        <v>#N/A</v>
      </c>
      <c r="AO806" s="53" t="e">
        <f>K806-L806-VLOOKUP(C806, Вчера_Конвасэл!C:BL, 5, FALSE)</f>
        <v>#N/A</v>
      </c>
      <c r="AP806" s="53" t="e">
        <f>M806-N806-VLOOKUP(C806, Вчера_Конвасэл!C:BL, 7, FALSE)</f>
        <v>#N/A</v>
      </c>
      <c r="AQ806" s="53" t="e">
        <f>O806-P806-VLOOKUP(C806, Вчера_Конвасэл!C:BL, 9, FALSE)</f>
        <v>#N/A</v>
      </c>
      <c r="AR806" s="53" t="e">
        <f>Q806-R806-VLOOKUP(C806, Вчера_Конвасэл!C:BL, 11, FALSE)</f>
        <v>#N/A</v>
      </c>
      <c r="AS806" s="53" t="e">
        <f>S806-T806-VLOOKUP(C806, Вчера_Конвасэл!C:BL, 13, FALSE)</f>
        <v>#N/A</v>
      </c>
      <c r="AT806" s="53" t="e">
        <f>U806-V806-VLOOKUP(C806, Вчера_Конвасэл!C:BL, 15, FALSE)</f>
        <v>#N/A</v>
      </c>
      <c r="AU806" s="53" t="e">
        <f>W806-X806-VLOOKUP(C806, Вчера_Конвасэл!C:BL, 17, FALSE)</f>
        <v>#N/A</v>
      </c>
      <c r="AV806" s="53" t="e">
        <f>Y806-Z806-VLOOKUP(C806, Вчера_Конвасэл!C:BL, 19, FALSE)</f>
        <v>#N/A</v>
      </c>
      <c r="AW806" s="53" t="e">
        <f>AA806-AB806-VLOOKUP(C806, Вчера_Конвасэл!C:BL, 21, FALSE)</f>
        <v>#N/A</v>
      </c>
      <c r="AX806" s="53" t="e">
        <f>AC806-AD806-VLOOKUP(C806, Вчера_Конвасэл!C:BL, 23, FALSE)</f>
        <v>#N/A</v>
      </c>
      <c r="AY806" s="53" t="e">
        <f>VLOOKUP(C806, Вчера_Конвасэл!C:BL, 26, FALSE)+F806-Z806-AD806-AG806</f>
        <v>#N/A</v>
      </c>
      <c r="AZ806" s="53" t="e">
        <f>AE806-VLOOKUP(C806, Вчера_Конвасэл!C:BL, 25, FALSE)</f>
        <v>#N/A</v>
      </c>
    </row>
    <row r="807" spans="1:52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3">
        <f t="shared" si="25"/>
        <v>0</v>
      </c>
      <c r="AJ807" s="53">
        <f t="shared" si="26"/>
        <v>0</v>
      </c>
      <c r="AK807" s="53" t="str">
        <f>IF(ISNA(VLOOKUP(C807,Вчера_Конвасэл!C:C, 1, FALSE)),"ошибка",0)</f>
        <v>ошибка</v>
      </c>
      <c r="AL807" s="55"/>
      <c r="AM807" s="53" t="e">
        <f>D807-VLOOKUP(C807, Вчера_Конвасэл!C:BL, 2, FALSE)</f>
        <v>#N/A</v>
      </c>
      <c r="AN807" s="53" t="e">
        <f>E807-F807-VLOOKUP(C807, Вчера_Конвасэл!C:BL, 3, FALSE)</f>
        <v>#N/A</v>
      </c>
      <c r="AO807" s="53" t="e">
        <f>K807-L807-VLOOKUP(C807, Вчера_Конвасэл!C:BL, 5, FALSE)</f>
        <v>#N/A</v>
      </c>
      <c r="AP807" s="53" t="e">
        <f>M807-N807-VLOOKUP(C807, Вчера_Конвасэл!C:BL, 7, FALSE)</f>
        <v>#N/A</v>
      </c>
      <c r="AQ807" s="53" t="e">
        <f>O807-P807-VLOOKUP(C807, Вчера_Конвасэл!C:BL, 9, FALSE)</f>
        <v>#N/A</v>
      </c>
      <c r="AR807" s="53" t="e">
        <f>Q807-R807-VLOOKUP(C807, Вчера_Конвасэл!C:BL, 11, FALSE)</f>
        <v>#N/A</v>
      </c>
      <c r="AS807" s="53" t="e">
        <f>S807-T807-VLOOKUP(C807, Вчера_Конвасэл!C:BL, 13, FALSE)</f>
        <v>#N/A</v>
      </c>
      <c r="AT807" s="53" t="e">
        <f>U807-V807-VLOOKUP(C807, Вчера_Конвасэл!C:BL, 15, FALSE)</f>
        <v>#N/A</v>
      </c>
      <c r="AU807" s="53" t="e">
        <f>W807-X807-VLOOKUP(C807, Вчера_Конвасэл!C:BL, 17, FALSE)</f>
        <v>#N/A</v>
      </c>
      <c r="AV807" s="53" t="e">
        <f>Y807-Z807-VLOOKUP(C807, Вчера_Конвасэл!C:BL, 19, FALSE)</f>
        <v>#N/A</v>
      </c>
      <c r="AW807" s="53" t="e">
        <f>AA807-AB807-VLOOKUP(C807, Вчера_Конвасэл!C:BL, 21, FALSE)</f>
        <v>#N/A</v>
      </c>
      <c r="AX807" s="53" t="e">
        <f>AC807-AD807-VLOOKUP(C807, Вчера_Конвасэл!C:BL, 23, FALSE)</f>
        <v>#N/A</v>
      </c>
      <c r="AY807" s="53" t="e">
        <f>VLOOKUP(C807, Вчера_Конвасэл!C:BL, 26, FALSE)+F807-Z807-AD807-AG807</f>
        <v>#N/A</v>
      </c>
      <c r="AZ807" s="53" t="e">
        <f>AE807-VLOOKUP(C807, Вчера_Конвасэл!C:BL, 25, FALSE)</f>
        <v>#N/A</v>
      </c>
    </row>
    <row r="808" spans="1:52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3">
        <f t="shared" si="25"/>
        <v>0</v>
      </c>
      <c r="AJ808" s="53">
        <f t="shared" si="26"/>
        <v>0</v>
      </c>
      <c r="AK808" s="53" t="str">
        <f>IF(ISNA(VLOOKUP(C808,Вчера_Конвасэл!C:C, 1, FALSE)),"ошибка",0)</f>
        <v>ошибка</v>
      </c>
      <c r="AL808" s="55"/>
      <c r="AM808" s="53" t="e">
        <f>D808-VLOOKUP(C808, Вчера_Конвасэл!C:BL, 2, FALSE)</f>
        <v>#N/A</v>
      </c>
      <c r="AN808" s="53" t="e">
        <f>E808-F808-VLOOKUP(C808, Вчера_Конвасэл!C:BL, 3, FALSE)</f>
        <v>#N/A</v>
      </c>
      <c r="AO808" s="53" t="e">
        <f>K808-L808-VLOOKUP(C808, Вчера_Конвасэл!C:BL, 5, FALSE)</f>
        <v>#N/A</v>
      </c>
      <c r="AP808" s="53" t="e">
        <f>M808-N808-VLOOKUP(C808, Вчера_Конвасэл!C:BL, 7, FALSE)</f>
        <v>#N/A</v>
      </c>
      <c r="AQ808" s="53" t="e">
        <f>O808-P808-VLOOKUP(C808, Вчера_Конвасэл!C:BL, 9, FALSE)</f>
        <v>#N/A</v>
      </c>
      <c r="AR808" s="53" t="e">
        <f>Q808-R808-VLOOKUP(C808, Вчера_Конвасэл!C:BL, 11, FALSE)</f>
        <v>#N/A</v>
      </c>
      <c r="AS808" s="53" t="e">
        <f>S808-T808-VLOOKUP(C808, Вчера_Конвасэл!C:BL, 13, FALSE)</f>
        <v>#N/A</v>
      </c>
      <c r="AT808" s="53" t="e">
        <f>U808-V808-VLOOKUP(C808, Вчера_Конвасэл!C:BL, 15, FALSE)</f>
        <v>#N/A</v>
      </c>
      <c r="AU808" s="53" t="e">
        <f>W808-X808-VLOOKUP(C808, Вчера_Конвасэл!C:BL, 17, FALSE)</f>
        <v>#N/A</v>
      </c>
      <c r="AV808" s="53" t="e">
        <f>Y808-Z808-VLOOKUP(C808, Вчера_Конвасэл!C:BL, 19, FALSE)</f>
        <v>#N/A</v>
      </c>
      <c r="AW808" s="53" t="e">
        <f>AA808-AB808-VLOOKUP(C808, Вчера_Конвасэл!C:BL, 21, FALSE)</f>
        <v>#N/A</v>
      </c>
      <c r="AX808" s="53" t="e">
        <f>AC808-AD808-VLOOKUP(C808, Вчера_Конвасэл!C:BL, 23, FALSE)</f>
        <v>#N/A</v>
      </c>
      <c r="AY808" s="53" t="e">
        <f>VLOOKUP(C808, Вчера_Конвасэл!C:BL, 26, FALSE)+F808-Z808-AD808-AG808</f>
        <v>#N/A</v>
      </c>
      <c r="AZ808" s="53" t="e">
        <f>AE808-VLOOKUP(C808, Вчера_Конвасэл!C:BL, 25, FALSE)</f>
        <v>#N/A</v>
      </c>
    </row>
    <row r="809" spans="1:52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3">
        <f t="shared" si="25"/>
        <v>0</v>
      </c>
      <c r="AJ809" s="53">
        <f t="shared" si="26"/>
        <v>0</v>
      </c>
      <c r="AK809" s="53" t="str">
        <f>IF(ISNA(VLOOKUP(C809,Вчера_Конвасэл!C:C, 1, FALSE)),"ошибка",0)</f>
        <v>ошибка</v>
      </c>
      <c r="AL809" s="55"/>
      <c r="AM809" s="53" t="e">
        <f>D809-VLOOKUP(C809, Вчера_Конвасэл!C:BL, 2, FALSE)</f>
        <v>#N/A</v>
      </c>
      <c r="AN809" s="53" t="e">
        <f>E809-F809-VLOOKUP(C809, Вчера_Конвасэл!C:BL, 3, FALSE)</f>
        <v>#N/A</v>
      </c>
      <c r="AO809" s="53" t="e">
        <f>K809-L809-VLOOKUP(C809, Вчера_Конвасэл!C:BL, 5, FALSE)</f>
        <v>#N/A</v>
      </c>
      <c r="AP809" s="53" t="e">
        <f>M809-N809-VLOOKUP(C809, Вчера_Конвасэл!C:BL, 7, FALSE)</f>
        <v>#N/A</v>
      </c>
      <c r="AQ809" s="53" t="e">
        <f>O809-P809-VLOOKUP(C809, Вчера_Конвасэл!C:BL, 9, FALSE)</f>
        <v>#N/A</v>
      </c>
      <c r="AR809" s="53" t="e">
        <f>Q809-R809-VLOOKUP(C809, Вчера_Конвасэл!C:BL, 11, FALSE)</f>
        <v>#N/A</v>
      </c>
      <c r="AS809" s="53" t="e">
        <f>S809-T809-VLOOKUP(C809, Вчера_Конвасэл!C:BL, 13, FALSE)</f>
        <v>#N/A</v>
      </c>
      <c r="AT809" s="53" t="e">
        <f>U809-V809-VLOOKUP(C809, Вчера_Конвасэл!C:BL, 15, FALSE)</f>
        <v>#N/A</v>
      </c>
      <c r="AU809" s="53" t="e">
        <f>W809-X809-VLOOKUP(C809, Вчера_Конвасэл!C:BL, 17, FALSE)</f>
        <v>#N/A</v>
      </c>
      <c r="AV809" s="53" t="e">
        <f>Y809-Z809-VLOOKUP(C809, Вчера_Конвасэл!C:BL, 19, FALSE)</f>
        <v>#N/A</v>
      </c>
      <c r="AW809" s="53" t="e">
        <f>AA809-AB809-VLOOKUP(C809, Вчера_Конвасэл!C:BL, 21, FALSE)</f>
        <v>#N/A</v>
      </c>
      <c r="AX809" s="53" t="e">
        <f>AC809-AD809-VLOOKUP(C809, Вчера_Конвасэл!C:BL, 23, FALSE)</f>
        <v>#N/A</v>
      </c>
      <c r="AY809" s="53" t="e">
        <f>VLOOKUP(C809, Вчера_Конвасэл!C:BL, 26, FALSE)+F809-Z809-AD809-AG809</f>
        <v>#N/A</v>
      </c>
      <c r="AZ809" s="53" t="e">
        <f>AE809-VLOOKUP(C809, Вчера_Конвасэл!C:BL, 25, FALSE)</f>
        <v>#N/A</v>
      </c>
    </row>
    <row r="810" spans="1:52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3">
        <f t="shared" si="25"/>
        <v>0</v>
      </c>
      <c r="AJ810" s="53">
        <f t="shared" si="26"/>
        <v>0</v>
      </c>
      <c r="AK810" s="53" t="str">
        <f>IF(ISNA(VLOOKUP(C810,Вчера_Конвасэл!C:C, 1, FALSE)),"ошибка",0)</f>
        <v>ошибка</v>
      </c>
      <c r="AL810" s="55"/>
      <c r="AM810" s="53" t="e">
        <f>D810-VLOOKUP(C810, Вчера_Конвасэл!C:BL, 2, FALSE)</f>
        <v>#N/A</v>
      </c>
      <c r="AN810" s="53" t="e">
        <f>E810-F810-VLOOKUP(C810, Вчера_Конвасэл!C:BL, 3, FALSE)</f>
        <v>#N/A</v>
      </c>
      <c r="AO810" s="53" t="e">
        <f>K810-L810-VLOOKUP(C810, Вчера_Конвасэл!C:BL, 5, FALSE)</f>
        <v>#N/A</v>
      </c>
      <c r="AP810" s="53" t="e">
        <f>M810-N810-VLOOKUP(C810, Вчера_Конвасэл!C:BL, 7, FALSE)</f>
        <v>#N/A</v>
      </c>
      <c r="AQ810" s="53" t="e">
        <f>O810-P810-VLOOKUP(C810, Вчера_Конвасэл!C:BL, 9, FALSE)</f>
        <v>#N/A</v>
      </c>
      <c r="AR810" s="53" t="e">
        <f>Q810-R810-VLOOKUP(C810, Вчера_Конвасэл!C:BL, 11, FALSE)</f>
        <v>#N/A</v>
      </c>
      <c r="AS810" s="53" t="e">
        <f>S810-T810-VLOOKUP(C810, Вчера_Конвасэл!C:BL, 13, FALSE)</f>
        <v>#N/A</v>
      </c>
      <c r="AT810" s="53" t="e">
        <f>U810-V810-VLOOKUP(C810, Вчера_Конвасэл!C:BL, 15, FALSE)</f>
        <v>#N/A</v>
      </c>
      <c r="AU810" s="53" t="e">
        <f>W810-X810-VLOOKUP(C810, Вчера_Конвасэл!C:BL, 17, FALSE)</f>
        <v>#N/A</v>
      </c>
      <c r="AV810" s="53" t="e">
        <f>Y810-Z810-VLOOKUP(C810, Вчера_Конвасэл!C:BL, 19, FALSE)</f>
        <v>#N/A</v>
      </c>
      <c r="AW810" s="53" t="e">
        <f>AA810-AB810-VLOOKUP(C810, Вчера_Конвасэл!C:BL, 21, FALSE)</f>
        <v>#N/A</v>
      </c>
      <c r="AX810" s="53" t="e">
        <f>AC810-AD810-VLOOKUP(C810, Вчера_Конвасэл!C:BL, 23, FALSE)</f>
        <v>#N/A</v>
      </c>
      <c r="AY810" s="53" t="e">
        <f>VLOOKUP(C810, Вчера_Конвасэл!C:BL, 26, FALSE)+F810-Z810-AD810-AG810</f>
        <v>#N/A</v>
      </c>
      <c r="AZ810" s="53" t="e">
        <f>AE810-VLOOKUP(C810, Вчера_Конвасэл!C:BL, 25, FALSE)</f>
        <v>#N/A</v>
      </c>
    </row>
    <row r="811" spans="1:52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3">
        <f t="shared" si="25"/>
        <v>0</v>
      </c>
      <c r="AJ811" s="53">
        <f t="shared" si="26"/>
        <v>0</v>
      </c>
      <c r="AK811" s="53" t="str">
        <f>IF(ISNA(VLOOKUP(C811,Вчера_Конвасэл!C:C, 1, FALSE)),"ошибка",0)</f>
        <v>ошибка</v>
      </c>
      <c r="AL811" s="55"/>
      <c r="AM811" s="53" t="e">
        <f>D811-VLOOKUP(C811, Вчера_Конвасэл!C:BL, 2, FALSE)</f>
        <v>#N/A</v>
      </c>
      <c r="AN811" s="53" t="e">
        <f>E811-F811-VLOOKUP(C811, Вчера_Конвасэл!C:BL, 3, FALSE)</f>
        <v>#N/A</v>
      </c>
      <c r="AO811" s="53" t="e">
        <f>K811-L811-VLOOKUP(C811, Вчера_Конвасэл!C:BL, 5, FALSE)</f>
        <v>#N/A</v>
      </c>
      <c r="AP811" s="53" t="e">
        <f>M811-N811-VLOOKUP(C811, Вчера_Конвасэл!C:BL, 7, FALSE)</f>
        <v>#N/A</v>
      </c>
      <c r="AQ811" s="53" t="e">
        <f>O811-P811-VLOOKUP(C811, Вчера_Конвасэл!C:BL, 9, FALSE)</f>
        <v>#N/A</v>
      </c>
      <c r="AR811" s="53" t="e">
        <f>Q811-R811-VLOOKUP(C811, Вчера_Конвасэл!C:BL, 11, FALSE)</f>
        <v>#N/A</v>
      </c>
      <c r="AS811" s="53" t="e">
        <f>S811-T811-VLOOKUP(C811, Вчера_Конвасэл!C:BL, 13, FALSE)</f>
        <v>#N/A</v>
      </c>
      <c r="AT811" s="53" t="e">
        <f>U811-V811-VLOOKUP(C811, Вчера_Конвасэл!C:BL, 15, FALSE)</f>
        <v>#N/A</v>
      </c>
      <c r="AU811" s="53" t="e">
        <f>W811-X811-VLOOKUP(C811, Вчера_Конвасэл!C:BL, 17, FALSE)</f>
        <v>#N/A</v>
      </c>
      <c r="AV811" s="53" t="e">
        <f>Y811-Z811-VLOOKUP(C811, Вчера_Конвасэл!C:BL, 19, FALSE)</f>
        <v>#N/A</v>
      </c>
      <c r="AW811" s="53" t="e">
        <f>AA811-AB811-VLOOKUP(C811, Вчера_Конвасэл!C:BL, 21, FALSE)</f>
        <v>#N/A</v>
      </c>
      <c r="AX811" s="53" t="e">
        <f>AC811-AD811-VLOOKUP(C811, Вчера_Конвасэл!C:BL, 23, FALSE)</f>
        <v>#N/A</v>
      </c>
      <c r="AY811" s="53" t="e">
        <f>VLOOKUP(C811, Вчера_Конвасэл!C:BL, 26, FALSE)+F811-Z811-AD811-AG811</f>
        <v>#N/A</v>
      </c>
      <c r="AZ811" s="53" t="e">
        <f>AE811-VLOOKUP(C811, Вчера_Конвасэл!C:BL, 25, FALSE)</f>
        <v>#N/A</v>
      </c>
    </row>
    <row r="812" spans="1:52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3">
        <f t="shared" si="25"/>
        <v>0</v>
      </c>
      <c r="AJ812" s="53">
        <f t="shared" si="26"/>
        <v>0</v>
      </c>
      <c r="AK812" s="53" t="str">
        <f>IF(ISNA(VLOOKUP(C812,Вчера_Конвасэл!C:C, 1, FALSE)),"ошибка",0)</f>
        <v>ошибка</v>
      </c>
      <c r="AL812" s="55"/>
      <c r="AM812" s="53" t="e">
        <f>D812-VLOOKUP(C812, Вчера_Конвасэл!C:BL, 2, FALSE)</f>
        <v>#N/A</v>
      </c>
      <c r="AN812" s="53" t="e">
        <f>E812-F812-VLOOKUP(C812, Вчера_Конвасэл!C:BL, 3, FALSE)</f>
        <v>#N/A</v>
      </c>
      <c r="AO812" s="53" t="e">
        <f>K812-L812-VLOOKUP(C812, Вчера_Конвасэл!C:BL, 5, FALSE)</f>
        <v>#N/A</v>
      </c>
      <c r="AP812" s="53" t="e">
        <f>M812-N812-VLOOKUP(C812, Вчера_Конвасэл!C:BL, 7, FALSE)</f>
        <v>#N/A</v>
      </c>
      <c r="AQ812" s="53" t="e">
        <f>O812-P812-VLOOKUP(C812, Вчера_Конвасэл!C:BL, 9, FALSE)</f>
        <v>#N/A</v>
      </c>
      <c r="AR812" s="53" t="e">
        <f>Q812-R812-VLOOKUP(C812, Вчера_Конвасэл!C:BL, 11, FALSE)</f>
        <v>#N/A</v>
      </c>
      <c r="AS812" s="53" t="e">
        <f>S812-T812-VLOOKUP(C812, Вчера_Конвасэл!C:BL, 13, FALSE)</f>
        <v>#N/A</v>
      </c>
      <c r="AT812" s="53" t="e">
        <f>U812-V812-VLOOKUP(C812, Вчера_Конвасэл!C:BL, 15, FALSE)</f>
        <v>#N/A</v>
      </c>
      <c r="AU812" s="53" t="e">
        <f>W812-X812-VLOOKUP(C812, Вчера_Конвасэл!C:BL, 17, FALSE)</f>
        <v>#N/A</v>
      </c>
      <c r="AV812" s="53" t="e">
        <f>Y812-Z812-VLOOKUP(C812, Вчера_Конвасэл!C:BL, 19, FALSE)</f>
        <v>#N/A</v>
      </c>
      <c r="AW812" s="53" t="e">
        <f>AA812-AB812-VLOOKUP(C812, Вчера_Конвасэл!C:BL, 21, FALSE)</f>
        <v>#N/A</v>
      </c>
      <c r="AX812" s="53" t="e">
        <f>AC812-AD812-VLOOKUP(C812, Вчера_Конвасэл!C:BL, 23, FALSE)</f>
        <v>#N/A</v>
      </c>
      <c r="AY812" s="53" t="e">
        <f>VLOOKUP(C812, Вчера_Конвасэл!C:BL, 26, FALSE)+F812-Z812-AD812-AG812</f>
        <v>#N/A</v>
      </c>
      <c r="AZ812" s="53" t="e">
        <f>AE812-VLOOKUP(C812, Вчера_Конвасэл!C:BL, 25, FALSE)</f>
        <v>#N/A</v>
      </c>
    </row>
    <row r="813" spans="1:52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3">
        <f t="shared" si="25"/>
        <v>0</v>
      </c>
      <c r="AJ813" s="53">
        <f t="shared" si="26"/>
        <v>0</v>
      </c>
      <c r="AK813" s="53" t="str">
        <f>IF(ISNA(VLOOKUP(C813,Вчера_Конвасэл!C:C, 1, FALSE)),"ошибка",0)</f>
        <v>ошибка</v>
      </c>
      <c r="AL813" s="55"/>
      <c r="AM813" s="53" t="e">
        <f>D813-VLOOKUP(C813, Вчера_Конвасэл!C:BL, 2, FALSE)</f>
        <v>#N/A</v>
      </c>
      <c r="AN813" s="53" t="e">
        <f>E813-F813-VLOOKUP(C813, Вчера_Конвасэл!C:BL, 3, FALSE)</f>
        <v>#N/A</v>
      </c>
      <c r="AO813" s="53" t="e">
        <f>K813-L813-VLOOKUP(C813, Вчера_Конвасэл!C:BL, 5, FALSE)</f>
        <v>#N/A</v>
      </c>
      <c r="AP813" s="53" t="e">
        <f>M813-N813-VLOOKUP(C813, Вчера_Конвасэл!C:BL, 7, FALSE)</f>
        <v>#N/A</v>
      </c>
      <c r="AQ813" s="53" t="e">
        <f>O813-P813-VLOOKUP(C813, Вчера_Конвасэл!C:BL, 9, FALSE)</f>
        <v>#N/A</v>
      </c>
      <c r="AR813" s="53" t="e">
        <f>Q813-R813-VLOOKUP(C813, Вчера_Конвасэл!C:BL, 11, FALSE)</f>
        <v>#N/A</v>
      </c>
      <c r="AS813" s="53" t="e">
        <f>S813-T813-VLOOKUP(C813, Вчера_Конвасэл!C:BL, 13, FALSE)</f>
        <v>#N/A</v>
      </c>
      <c r="AT813" s="53" t="e">
        <f>U813-V813-VLOOKUP(C813, Вчера_Конвасэл!C:BL, 15, FALSE)</f>
        <v>#N/A</v>
      </c>
      <c r="AU813" s="53" t="e">
        <f>W813-X813-VLOOKUP(C813, Вчера_Конвасэл!C:BL, 17, FALSE)</f>
        <v>#N/A</v>
      </c>
      <c r="AV813" s="53" t="e">
        <f>Y813-Z813-VLOOKUP(C813, Вчера_Конвасэл!C:BL, 19, FALSE)</f>
        <v>#N/A</v>
      </c>
      <c r="AW813" s="53" t="e">
        <f>AA813-AB813-VLOOKUP(C813, Вчера_Конвасэл!C:BL, 21, FALSE)</f>
        <v>#N/A</v>
      </c>
      <c r="AX813" s="53" t="e">
        <f>AC813-AD813-VLOOKUP(C813, Вчера_Конвасэл!C:BL, 23, FALSE)</f>
        <v>#N/A</v>
      </c>
      <c r="AY813" s="53" t="e">
        <f>VLOOKUP(C813, Вчера_Конвасэл!C:BL, 26, FALSE)+F813-Z813-AD813-AG813</f>
        <v>#N/A</v>
      </c>
      <c r="AZ813" s="53" t="e">
        <f>AE813-VLOOKUP(C813, Вчера_Конвасэл!C:BL, 25, FALSE)</f>
        <v>#N/A</v>
      </c>
    </row>
    <row r="814" spans="1:52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3">
        <f t="shared" si="25"/>
        <v>0</v>
      </c>
      <c r="AJ814" s="53">
        <f t="shared" si="26"/>
        <v>0</v>
      </c>
      <c r="AK814" s="53" t="str">
        <f>IF(ISNA(VLOOKUP(C814,Вчера_Конвасэл!C:C, 1, FALSE)),"ошибка",0)</f>
        <v>ошибка</v>
      </c>
      <c r="AL814" s="55"/>
      <c r="AM814" s="53" t="e">
        <f>D814-VLOOKUP(C814, Вчера_Конвасэл!C:BL, 2, FALSE)</f>
        <v>#N/A</v>
      </c>
      <c r="AN814" s="53" t="e">
        <f>E814-F814-VLOOKUP(C814, Вчера_Конвасэл!C:BL, 3, FALSE)</f>
        <v>#N/A</v>
      </c>
      <c r="AO814" s="53" t="e">
        <f>K814-L814-VLOOKUP(C814, Вчера_Конвасэл!C:BL, 5, FALSE)</f>
        <v>#N/A</v>
      </c>
      <c r="AP814" s="53" t="e">
        <f>M814-N814-VLOOKUP(C814, Вчера_Конвасэл!C:BL, 7, FALSE)</f>
        <v>#N/A</v>
      </c>
      <c r="AQ814" s="53" t="e">
        <f>O814-P814-VLOOKUP(C814, Вчера_Конвасэл!C:BL, 9, FALSE)</f>
        <v>#N/A</v>
      </c>
      <c r="AR814" s="53" t="e">
        <f>Q814-R814-VLOOKUP(C814, Вчера_Конвасэл!C:BL, 11, FALSE)</f>
        <v>#N/A</v>
      </c>
      <c r="AS814" s="53" t="e">
        <f>S814-T814-VLOOKUP(C814, Вчера_Конвасэл!C:BL, 13, FALSE)</f>
        <v>#N/A</v>
      </c>
      <c r="AT814" s="53" t="e">
        <f>U814-V814-VLOOKUP(C814, Вчера_Конвасэл!C:BL, 15, FALSE)</f>
        <v>#N/A</v>
      </c>
      <c r="AU814" s="53" t="e">
        <f>W814-X814-VLOOKUP(C814, Вчера_Конвасэл!C:BL, 17, FALSE)</f>
        <v>#N/A</v>
      </c>
      <c r="AV814" s="53" t="e">
        <f>Y814-Z814-VLOOKUP(C814, Вчера_Конвасэл!C:BL, 19, FALSE)</f>
        <v>#N/A</v>
      </c>
      <c r="AW814" s="53" t="e">
        <f>AA814-AB814-VLOOKUP(C814, Вчера_Конвасэл!C:BL, 21, FALSE)</f>
        <v>#N/A</v>
      </c>
      <c r="AX814" s="53" t="e">
        <f>AC814-AD814-VLOOKUP(C814, Вчера_Конвасэл!C:BL, 23, FALSE)</f>
        <v>#N/A</v>
      </c>
      <c r="AY814" s="53" t="e">
        <f>VLOOKUP(C814, Вчера_Конвасэл!C:BL, 26, FALSE)+F814-Z814-AD814-AG814</f>
        <v>#N/A</v>
      </c>
      <c r="AZ814" s="53" t="e">
        <f>AE814-VLOOKUP(C814, Вчера_Конвасэл!C:BL, 25, FALSE)</f>
        <v>#N/A</v>
      </c>
    </row>
    <row r="815" spans="1:52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3">
        <f t="shared" si="25"/>
        <v>0</v>
      </c>
      <c r="AJ815" s="53">
        <f t="shared" si="26"/>
        <v>0</v>
      </c>
      <c r="AK815" s="53" t="str">
        <f>IF(ISNA(VLOOKUP(C815,Вчера_Конвасэл!C:C, 1, FALSE)),"ошибка",0)</f>
        <v>ошибка</v>
      </c>
      <c r="AL815" s="55"/>
      <c r="AM815" s="53" t="e">
        <f>D815-VLOOKUP(C815, Вчера_Конвасэл!C:BL, 2, FALSE)</f>
        <v>#N/A</v>
      </c>
      <c r="AN815" s="53" t="e">
        <f>E815-F815-VLOOKUP(C815, Вчера_Конвасэл!C:BL, 3, FALSE)</f>
        <v>#N/A</v>
      </c>
      <c r="AO815" s="53" t="e">
        <f>K815-L815-VLOOKUP(C815, Вчера_Конвасэл!C:BL, 5, FALSE)</f>
        <v>#N/A</v>
      </c>
      <c r="AP815" s="53" t="e">
        <f>M815-N815-VLOOKUP(C815, Вчера_Конвасэл!C:BL, 7, FALSE)</f>
        <v>#N/A</v>
      </c>
      <c r="AQ815" s="53" t="e">
        <f>O815-P815-VLOOKUP(C815, Вчера_Конвасэл!C:BL, 9, FALSE)</f>
        <v>#N/A</v>
      </c>
      <c r="AR815" s="53" t="e">
        <f>Q815-R815-VLOOKUP(C815, Вчера_Конвасэл!C:BL, 11, FALSE)</f>
        <v>#N/A</v>
      </c>
      <c r="AS815" s="53" t="e">
        <f>S815-T815-VLOOKUP(C815, Вчера_Конвасэл!C:BL, 13, FALSE)</f>
        <v>#N/A</v>
      </c>
      <c r="AT815" s="53" t="e">
        <f>U815-V815-VLOOKUP(C815, Вчера_Конвасэл!C:BL, 15, FALSE)</f>
        <v>#N/A</v>
      </c>
      <c r="AU815" s="53" t="e">
        <f>W815-X815-VLOOKUP(C815, Вчера_Конвасэл!C:BL, 17, FALSE)</f>
        <v>#N/A</v>
      </c>
      <c r="AV815" s="53" t="e">
        <f>Y815-Z815-VLOOKUP(C815, Вчера_Конвасэл!C:BL, 19, FALSE)</f>
        <v>#N/A</v>
      </c>
      <c r="AW815" s="53" t="e">
        <f>AA815-AB815-VLOOKUP(C815, Вчера_Конвасэл!C:BL, 21, FALSE)</f>
        <v>#N/A</v>
      </c>
      <c r="AX815" s="53" t="e">
        <f>AC815-AD815-VLOOKUP(C815, Вчера_Конвасэл!C:BL, 23, FALSE)</f>
        <v>#N/A</v>
      </c>
      <c r="AY815" s="53" t="e">
        <f>VLOOKUP(C815, Вчера_Конвасэл!C:BL, 26, FALSE)+F815-Z815-AD815-AG815</f>
        <v>#N/A</v>
      </c>
      <c r="AZ815" s="53" t="e">
        <f>AE815-VLOOKUP(C815, Вчера_Конвасэл!C:BL, 25, FALSE)</f>
        <v>#N/A</v>
      </c>
    </row>
    <row r="816" spans="1:52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3">
        <f t="shared" si="25"/>
        <v>0</v>
      </c>
      <c r="AJ816" s="53">
        <f t="shared" si="26"/>
        <v>0</v>
      </c>
      <c r="AK816" s="53" t="str">
        <f>IF(ISNA(VLOOKUP(C816,Вчера_Конвасэл!C:C, 1, FALSE)),"ошибка",0)</f>
        <v>ошибка</v>
      </c>
      <c r="AL816" s="55"/>
      <c r="AM816" s="53" t="e">
        <f>D816-VLOOKUP(C816, Вчера_Конвасэл!C:BL, 2, FALSE)</f>
        <v>#N/A</v>
      </c>
      <c r="AN816" s="53" t="e">
        <f>E816-F816-VLOOKUP(C816, Вчера_Конвасэл!C:BL, 3, FALSE)</f>
        <v>#N/A</v>
      </c>
      <c r="AO816" s="53" t="e">
        <f>K816-L816-VLOOKUP(C816, Вчера_Конвасэл!C:BL, 5, FALSE)</f>
        <v>#N/A</v>
      </c>
      <c r="AP816" s="53" t="e">
        <f>M816-N816-VLOOKUP(C816, Вчера_Конвасэл!C:BL, 7, FALSE)</f>
        <v>#N/A</v>
      </c>
      <c r="AQ816" s="53" t="e">
        <f>O816-P816-VLOOKUP(C816, Вчера_Конвасэл!C:BL, 9, FALSE)</f>
        <v>#N/A</v>
      </c>
      <c r="AR816" s="53" t="e">
        <f>Q816-R816-VLOOKUP(C816, Вчера_Конвасэл!C:BL, 11, FALSE)</f>
        <v>#N/A</v>
      </c>
      <c r="AS816" s="53" t="e">
        <f>S816-T816-VLOOKUP(C816, Вчера_Конвасэл!C:BL, 13, FALSE)</f>
        <v>#N/A</v>
      </c>
      <c r="AT816" s="53" t="e">
        <f>U816-V816-VLOOKUP(C816, Вчера_Конвасэл!C:BL, 15, FALSE)</f>
        <v>#N/A</v>
      </c>
      <c r="AU816" s="53" t="e">
        <f>W816-X816-VLOOKUP(C816, Вчера_Конвасэл!C:BL, 17, FALSE)</f>
        <v>#N/A</v>
      </c>
      <c r="AV816" s="53" t="e">
        <f>Y816-Z816-VLOOKUP(C816, Вчера_Конвасэл!C:BL, 19, FALSE)</f>
        <v>#N/A</v>
      </c>
      <c r="AW816" s="53" t="e">
        <f>AA816-AB816-VLOOKUP(C816, Вчера_Конвасэл!C:BL, 21, FALSE)</f>
        <v>#N/A</v>
      </c>
      <c r="AX816" s="53" t="e">
        <f>AC816-AD816-VLOOKUP(C816, Вчера_Конвасэл!C:BL, 23, FALSE)</f>
        <v>#N/A</v>
      </c>
      <c r="AY816" s="53" t="e">
        <f>VLOOKUP(C816, Вчера_Конвасэл!C:BL, 26, FALSE)+F816-Z816-AD816-AG816</f>
        <v>#N/A</v>
      </c>
      <c r="AZ816" s="53" t="e">
        <f>AE816-VLOOKUP(C816, Вчера_Конвасэл!C:BL, 25, FALSE)</f>
        <v>#N/A</v>
      </c>
    </row>
    <row r="817" spans="1:52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3">
        <f t="shared" si="25"/>
        <v>0</v>
      </c>
      <c r="AJ817" s="53">
        <f t="shared" si="26"/>
        <v>0</v>
      </c>
      <c r="AK817" s="53" t="str">
        <f>IF(ISNA(VLOOKUP(C817,Вчера_Конвасэл!C:C, 1, FALSE)),"ошибка",0)</f>
        <v>ошибка</v>
      </c>
      <c r="AL817" s="55"/>
      <c r="AM817" s="53" t="e">
        <f>D817-VLOOKUP(C817, Вчера_Конвасэл!C:BL, 2, FALSE)</f>
        <v>#N/A</v>
      </c>
      <c r="AN817" s="53" t="e">
        <f>E817-F817-VLOOKUP(C817, Вчера_Конвасэл!C:BL, 3, FALSE)</f>
        <v>#N/A</v>
      </c>
      <c r="AO817" s="53" t="e">
        <f>K817-L817-VLOOKUP(C817, Вчера_Конвасэл!C:BL, 5, FALSE)</f>
        <v>#N/A</v>
      </c>
      <c r="AP817" s="53" t="e">
        <f>M817-N817-VLOOKUP(C817, Вчера_Конвасэл!C:BL, 7, FALSE)</f>
        <v>#N/A</v>
      </c>
      <c r="AQ817" s="53" t="e">
        <f>O817-P817-VLOOKUP(C817, Вчера_Конвасэл!C:BL, 9, FALSE)</f>
        <v>#N/A</v>
      </c>
      <c r="AR817" s="53" t="e">
        <f>Q817-R817-VLOOKUP(C817, Вчера_Конвасэл!C:BL, 11, FALSE)</f>
        <v>#N/A</v>
      </c>
      <c r="AS817" s="53" t="e">
        <f>S817-T817-VLOOKUP(C817, Вчера_Конвасэл!C:BL, 13, FALSE)</f>
        <v>#N/A</v>
      </c>
      <c r="AT817" s="53" t="e">
        <f>U817-V817-VLOOKUP(C817, Вчера_Конвасэл!C:BL, 15, FALSE)</f>
        <v>#N/A</v>
      </c>
      <c r="AU817" s="53" t="e">
        <f>W817-X817-VLOOKUP(C817, Вчера_Конвасэл!C:BL, 17, FALSE)</f>
        <v>#N/A</v>
      </c>
      <c r="AV817" s="53" t="e">
        <f>Y817-Z817-VLOOKUP(C817, Вчера_Конвасэл!C:BL, 19, FALSE)</f>
        <v>#N/A</v>
      </c>
      <c r="AW817" s="53" t="e">
        <f>AA817-AB817-VLOOKUP(C817, Вчера_Конвасэл!C:BL, 21, FALSE)</f>
        <v>#N/A</v>
      </c>
      <c r="AX817" s="53" t="e">
        <f>AC817-AD817-VLOOKUP(C817, Вчера_Конвасэл!C:BL, 23, FALSE)</f>
        <v>#N/A</v>
      </c>
      <c r="AY817" s="53" t="e">
        <f>VLOOKUP(C817, Вчера_Конвасэл!C:BL, 26, FALSE)+F817-Z817-AD817-AG817</f>
        <v>#N/A</v>
      </c>
      <c r="AZ817" s="53" t="e">
        <f>AE817-VLOOKUP(C817, Вчера_Конвасэл!C:BL, 25, FALSE)</f>
        <v>#N/A</v>
      </c>
    </row>
    <row r="818" spans="1:52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3">
        <f t="shared" si="25"/>
        <v>0</v>
      </c>
      <c r="AJ818" s="53">
        <f t="shared" si="26"/>
        <v>0</v>
      </c>
      <c r="AK818" s="53" t="str">
        <f>IF(ISNA(VLOOKUP(C818,Вчера_Конвасэл!C:C, 1, FALSE)),"ошибка",0)</f>
        <v>ошибка</v>
      </c>
      <c r="AL818" s="55"/>
      <c r="AM818" s="53" t="e">
        <f>D818-VLOOKUP(C818, Вчера_Конвасэл!C:BL, 2, FALSE)</f>
        <v>#N/A</v>
      </c>
      <c r="AN818" s="53" t="e">
        <f>E818-F818-VLOOKUP(C818, Вчера_Конвасэл!C:BL, 3, FALSE)</f>
        <v>#N/A</v>
      </c>
      <c r="AO818" s="53" t="e">
        <f>K818-L818-VLOOKUP(C818, Вчера_Конвасэл!C:BL, 5, FALSE)</f>
        <v>#N/A</v>
      </c>
      <c r="AP818" s="53" t="e">
        <f>M818-N818-VLOOKUP(C818, Вчера_Конвасэл!C:BL, 7, FALSE)</f>
        <v>#N/A</v>
      </c>
      <c r="AQ818" s="53" t="e">
        <f>O818-P818-VLOOKUP(C818, Вчера_Конвасэл!C:BL, 9, FALSE)</f>
        <v>#N/A</v>
      </c>
      <c r="AR818" s="53" t="e">
        <f>Q818-R818-VLOOKUP(C818, Вчера_Конвасэл!C:BL, 11, FALSE)</f>
        <v>#N/A</v>
      </c>
      <c r="AS818" s="53" t="e">
        <f>S818-T818-VLOOKUP(C818, Вчера_Конвасэл!C:BL, 13, FALSE)</f>
        <v>#N/A</v>
      </c>
      <c r="AT818" s="53" t="e">
        <f>U818-V818-VLOOKUP(C818, Вчера_Конвасэл!C:BL, 15, FALSE)</f>
        <v>#N/A</v>
      </c>
      <c r="AU818" s="53" t="e">
        <f>W818-X818-VLOOKUP(C818, Вчера_Конвасэл!C:BL, 17, FALSE)</f>
        <v>#N/A</v>
      </c>
      <c r="AV818" s="53" t="e">
        <f>Y818-Z818-VLOOKUP(C818, Вчера_Конвасэл!C:BL, 19, FALSE)</f>
        <v>#N/A</v>
      </c>
      <c r="AW818" s="53" t="e">
        <f>AA818-AB818-VLOOKUP(C818, Вчера_Конвасэл!C:BL, 21, FALSE)</f>
        <v>#N/A</v>
      </c>
      <c r="AX818" s="53" t="e">
        <f>AC818-AD818-VLOOKUP(C818, Вчера_Конвасэл!C:BL, 23, FALSE)</f>
        <v>#N/A</v>
      </c>
      <c r="AY818" s="53" t="e">
        <f>VLOOKUP(C818, Вчера_Конвасэл!C:BL, 26, FALSE)+F818-Z818-AD818-AG818</f>
        <v>#N/A</v>
      </c>
      <c r="AZ818" s="53" t="e">
        <f>AE818-VLOOKUP(C818, Вчера_Конвасэл!C:BL, 25, FALSE)</f>
        <v>#N/A</v>
      </c>
    </row>
    <row r="819" spans="1:52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3">
        <f t="shared" si="25"/>
        <v>0</v>
      </c>
      <c r="AJ819" s="53">
        <f t="shared" si="26"/>
        <v>0</v>
      </c>
      <c r="AK819" s="53" t="str">
        <f>IF(ISNA(VLOOKUP(C819,Вчера_Конвасэл!C:C, 1, FALSE)),"ошибка",0)</f>
        <v>ошибка</v>
      </c>
      <c r="AL819" s="55"/>
      <c r="AM819" s="53" t="e">
        <f>D819-VLOOKUP(C819, Вчера_Конвасэл!C:BL, 2, FALSE)</f>
        <v>#N/A</v>
      </c>
      <c r="AN819" s="53" t="e">
        <f>E819-F819-VLOOKUP(C819, Вчера_Конвасэл!C:BL, 3, FALSE)</f>
        <v>#N/A</v>
      </c>
      <c r="AO819" s="53" t="e">
        <f>K819-L819-VLOOKUP(C819, Вчера_Конвасэл!C:BL, 5, FALSE)</f>
        <v>#N/A</v>
      </c>
      <c r="AP819" s="53" t="e">
        <f>M819-N819-VLOOKUP(C819, Вчера_Конвасэл!C:BL, 7, FALSE)</f>
        <v>#N/A</v>
      </c>
      <c r="AQ819" s="53" t="e">
        <f>O819-P819-VLOOKUP(C819, Вчера_Конвасэл!C:BL, 9, FALSE)</f>
        <v>#N/A</v>
      </c>
      <c r="AR819" s="53" t="e">
        <f>Q819-R819-VLOOKUP(C819, Вчера_Конвасэл!C:BL, 11, FALSE)</f>
        <v>#N/A</v>
      </c>
      <c r="AS819" s="53" t="e">
        <f>S819-T819-VLOOKUP(C819, Вчера_Конвасэл!C:BL, 13, FALSE)</f>
        <v>#N/A</v>
      </c>
      <c r="AT819" s="53" t="e">
        <f>U819-V819-VLOOKUP(C819, Вчера_Конвасэл!C:BL, 15, FALSE)</f>
        <v>#N/A</v>
      </c>
      <c r="AU819" s="53" t="e">
        <f>W819-X819-VLOOKUP(C819, Вчера_Конвасэл!C:BL, 17, FALSE)</f>
        <v>#N/A</v>
      </c>
      <c r="AV819" s="53" t="e">
        <f>Y819-Z819-VLOOKUP(C819, Вчера_Конвасэл!C:BL, 19, FALSE)</f>
        <v>#N/A</v>
      </c>
      <c r="AW819" s="53" t="e">
        <f>AA819-AB819-VLOOKUP(C819, Вчера_Конвасэл!C:BL, 21, FALSE)</f>
        <v>#N/A</v>
      </c>
      <c r="AX819" s="53" t="e">
        <f>AC819-AD819-VLOOKUP(C819, Вчера_Конвасэл!C:BL, 23, FALSE)</f>
        <v>#N/A</v>
      </c>
      <c r="AY819" s="53" t="e">
        <f>VLOOKUP(C819, Вчера_Конвасэл!C:BL, 26, FALSE)+F819-Z819-AD819-AG819</f>
        <v>#N/A</v>
      </c>
      <c r="AZ819" s="53" t="e">
        <f>AE819-VLOOKUP(C819, Вчера_Конвасэл!C:BL, 25, FALSE)</f>
        <v>#N/A</v>
      </c>
    </row>
    <row r="820" spans="1:52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3">
        <f t="shared" si="25"/>
        <v>0</v>
      </c>
      <c r="AJ820" s="53">
        <f t="shared" si="26"/>
        <v>0</v>
      </c>
      <c r="AK820" s="53" t="str">
        <f>IF(ISNA(VLOOKUP(C820,Вчера_Конвасэл!C:C, 1, FALSE)),"ошибка",0)</f>
        <v>ошибка</v>
      </c>
      <c r="AL820" s="55"/>
      <c r="AM820" s="53" t="e">
        <f>D820-VLOOKUP(C820, Вчера_Конвасэл!C:BL, 2, FALSE)</f>
        <v>#N/A</v>
      </c>
      <c r="AN820" s="53" t="e">
        <f>E820-F820-VLOOKUP(C820, Вчера_Конвасэл!C:BL, 3, FALSE)</f>
        <v>#N/A</v>
      </c>
      <c r="AO820" s="53" t="e">
        <f>K820-L820-VLOOKUP(C820, Вчера_Конвасэл!C:BL, 5, FALSE)</f>
        <v>#N/A</v>
      </c>
      <c r="AP820" s="53" t="e">
        <f>M820-N820-VLOOKUP(C820, Вчера_Конвасэл!C:BL, 7, FALSE)</f>
        <v>#N/A</v>
      </c>
      <c r="AQ820" s="53" t="e">
        <f>O820-P820-VLOOKUP(C820, Вчера_Конвасэл!C:BL, 9, FALSE)</f>
        <v>#N/A</v>
      </c>
      <c r="AR820" s="53" t="e">
        <f>Q820-R820-VLOOKUP(C820, Вчера_Конвасэл!C:BL, 11, FALSE)</f>
        <v>#N/A</v>
      </c>
      <c r="AS820" s="53" t="e">
        <f>S820-T820-VLOOKUP(C820, Вчера_Конвасэл!C:BL, 13, FALSE)</f>
        <v>#N/A</v>
      </c>
      <c r="AT820" s="53" t="e">
        <f>U820-V820-VLOOKUP(C820, Вчера_Конвасэл!C:BL, 15, FALSE)</f>
        <v>#N/A</v>
      </c>
      <c r="AU820" s="53" t="e">
        <f>W820-X820-VLOOKUP(C820, Вчера_Конвасэл!C:BL, 17, FALSE)</f>
        <v>#N/A</v>
      </c>
      <c r="AV820" s="53" t="e">
        <f>Y820-Z820-VLOOKUP(C820, Вчера_Конвасэл!C:BL, 19, FALSE)</f>
        <v>#N/A</v>
      </c>
      <c r="AW820" s="53" t="e">
        <f>AA820-AB820-VLOOKUP(C820, Вчера_Конвасэл!C:BL, 21, FALSE)</f>
        <v>#N/A</v>
      </c>
      <c r="AX820" s="53" t="e">
        <f>AC820-AD820-VLOOKUP(C820, Вчера_Конвасэл!C:BL, 23, FALSE)</f>
        <v>#N/A</v>
      </c>
      <c r="AY820" s="53" t="e">
        <f>VLOOKUP(C820, Вчера_Конвасэл!C:BL, 26, FALSE)+F820-Z820-AD820-AG820</f>
        <v>#N/A</v>
      </c>
      <c r="AZ820" s="53" t="e">
        <f>AE820-VLOOKUP(C820, Вчера_Конвасэл!C:BL, 25, FALSE)</f>
        <v>#N/A</v>
      </c>
    </row>
    <row r="821" spans="1:52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3">
        <f t="shared" si="25"/>
        <v>0</v>
      </c>
      <c r="AJ821" s="53">
        <f t="shared" si="26"/>
        <v>0</v>
      </c>
      <c r="AK821" s="53" t="str">
        <f>IF(ISNA(VLOOKUP(C821,Вчера_Конвасэл!C:C, 1, FALSE)),"ошибка",0)</f>
        <v>ошибка</v>
      </c>
      <c r="AL821" s="55"/>
      <c r="AM821" s="53" t="e">
        <f>D821-VLOOKUP(C821, Вчера_Конвасэл!C:BL, 2, FALSE)</f>
        <v>#N/A</v>
      </c>
      <c r="AN821" s="53" t="e">
        <f>E821-F821-VLOOKUP(C821, Вчера_Конвасэл!C:BL, 3, FALSE)</f>
        <v>#N/A</v>
      </c>
      <c r="AO821" s="53" t="e">
        <f>K821-L821-VLOOKUP(C821, Вчера_Конвасэл!C:BL, 5, FALSE)</f>
        <v>#N/A</v>
      </c>
      <c r="AP821" s="53" t="e">
        <f>M821-N821-VLOOKUP(C821, Вчера_Конвасэл!C:BL, 7, FALSE)</f>
        <v>#N/A</v>
      </c>
      <c r="AQ821" s="53" t="e">
        <f>O821-P821-VLOOKUP(C821, Вчера_Конвасэл!C:BL, 9, FALSE)</f>
        <v>#N/A</v>
      </c>
      <c r="AR821" s="53" t="e">
        <f>Q821-R821-VLOOKUP(C821, Вчера_Конвасэл!C:BL, 11, FALSE)</f>
        <v>#N/A</v>
      </c>
      <c r="AS821" s="53" t="e">
        <f>S821-T821-VLOOKUP(C821, Вчера_Конвасэл!C:BL, 13, FALSE)</f>
        <v>#N/A</v>
      </c>
      <c r="AT821" s="53" t="e">
        <f>U821-V821-VLOOKUP(C821, Вчера_Конвасэл!C:BL, 15, FALSE)</f>
        <v>#N/A</v>
      </c>
      <c r="AU821" s="53" t="e">
        <f>W821-X821-VLOOKUP(C821, Вчера_Конвасэл!C:BL, 17, FALSE)</f>
        <v>#N/A</v>
      </c>
      <c r="AV821" s="53" t="e">
        <f>Y821-Z821-VLOOKUP(C821, Вчера_Конвасэл!C:BL, 19, FALSE)</f>
        <v>#N/A</v>
      </c>
      <c r="AW821" s="53" t="e">
        <f>AA821-AB821-VLOOKUP(C821, Вчера_Конвасэл!C:BL, 21, FALSE)</f>
        <v>#N/A</v>
      </c>
      <c r="AX821" s="53" t="e">
        <f>AC821-AD821-VLOOKUP(C821, Вчера_Конвасэл!C:BL, 23, FALSE)</f>
        <v>#N/A</v>
      </c>
      <c r="AY821" s="53" t="e">
        <f>VLOOKUP(C821, Вчера_Конвасэл!C:BL, 26, FALSE)+F821-Z821-AD821-AG821</f>
        <v>#N/A</v>
      </c>
      <c r="AZ821" s="53" t="e">
        <f>AE821-VLOOKUP(C821, Вчера_Конвасэл!C:BL, 25, FALSE)</f>
        <v>#N/A</v>
      </c>
    </row>
    <row r="822" spans="1:52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3">
        <f t="shared" si="25"/>
        <v>0</v>
      </c>
      <c r="AJ822" s="53">
        <f t="shared" si="26"/>
        <v>0</v>
      </c>
      <c r="AK822" s="53" t="str">
        <f>IF(ISNA(VLOOKUP(C822,Вчера_Конвасэл!C:C, 1, FALSE)),"ошибка",0)</f>
        <v>ошибка</v>
      </c>
      <c r="AL822" s="55"/>
      <c r="AM822" s="53" t="e">
        <f>D822-VLOOKUP(C822, Вчера_Конвасэл!C:BL, 2, FALSE)</f>
        <v>#N/A</v>
      </c>
      <c r="AN822" s="53" t="e">
        <f>E822-F822-VLOOKUP(C822, Вчера_Конвасэл!C:BL, 3, FALSE)</f>
        <v>#N/A</v>
      </c>
      <c r="AO822" s="53" t="e">
        <f>K822-L822-VLOOKUP(C822, Вчера_Конвасэл!C:BL, 5, FALSE)</f>
        <v>#N/A</v>
      </c>
      <c r="AP822" s="53" t="e">
        <f>M822-N822-VLOOKUP(C822, Вчера_Конвасэл!C:BL, 7, FALSE)</f>
        <v>#N/A</v>
      </c>
      <c r="AQ822" s="53" t="e">
        <f>O822-P822-VLOOKUP(C822, Вчера_Конвасэл!C:BL, 9, FALSE)</f>
        <v>#N/A</v>
      </c>
      <c r="AR822" s="53" t="e">
        <f>Q822-R822-VLOOKUP(C822, Вчера_Конвасэл!C:BL, 11, FALSE)</f>
        <v>#N/A</v>
      </c>
      <c r="AS822" s="53" t="e">
        <f>S822-T822-VLOOKUP(C822, Вчера_Конвасэл!C:BL, 13, FALSE)</f>
        <v>#N/A</v>
      </c>
      <c r="AT822" s="53" t="e">
        <f>U822-V822-VLOOKUP(C822, Вчера_Конвасэл!C:BL, 15, FALSE)</f>
        <v>#N/A</v>
      </c>
      <c r="AU822" s="53" t="e">
        <f>W822-X822-VLOOKUP(C822, Вчера_Конвасэл!C:BL, 17, FALSE)</f>
        <v>#N/A</v>
      </c>
      <c r="AV822" s="53" t="e">
        <f>Y822-Z822-VLOOKUP(C822, Вчера_Конвасэл!C:BL, 19, FALSE)</f>
        <v>#N/A</v>
      </c>
      <c r="AW822" s="53" t="e">
        <f>AA822-AB822-VLOOKUP(C822, Вчера_Конвасэл!C:BL, 21, FALSE)</f>
        <v>#N/A</v>
      </c>
      <c r="AX822" s="53" t="e">
        <f>AC822-AD822-VLOOKUP(C822, Вчера_Конвасэл!C:BL, 23, FALSE)</f>
        <v>#N/A</v>
      </c>
      <c r="AY822" s="53" t="e">
        <f>VLOOKUP(C822, Вчера_Конвасэл!C:BL, 26, FALSE)+F822-Z822-AD822-AG822</f>
        <v>#N/A</v>
      </c>
      <c r="AZ822" s="53" t="e">
        <f>AE822-VLOOKUP(C822, Вчера_Конвасэл!C:BL, 25, FALSE)</f>
        <v>#N/A</v>
      </c>
    </row>
    <row r="823" spans="1:52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3">
        <f t="shared" si="25"/>
        <v>0</v>
      </c>
      <c r="AJ823" s="53">
        <f t="shared" si="26"/>
        <v>0</v>
      </c>
      <c r="AK823" s="53" t="str">
        <f>IF(ISNA(VLOOKUP(C823,Вчера_Конвасэл!C:C, 1, FALSE)),"ошибка",0)</f>
        <v>ошибка</v>
      </c>
      <c r="AL823" s="55"/>
      <c r="AM823" s="53" t="e">
        <f>D823-VLOOKUP(C823, Вчера_Конвасэл!C:BL, 2, FALSE)</f>
        <v>#N/A</v>
      </c>
      <c r="AN823" s="53" t="e">
        <f>E823-F823-VLOOKUP(C823, Вчера_Конвасэл!C:BL, 3, FALSE)</f>
        <v>#N/A</v>
      </c>
      <c r="AO823" s="53" t="e">
        <f>K823-L823-VLOOKUP(C823, Вчера_Конвасэл!C:BL, 5, FALSE)</f>
        <v>#N/A</v>
      </c>
      <c r="AP823" s="53" t="e">
        <f>M823-N823-VLOOKUP(C823, Вчера_Конвасэл!C:BL, 7, FALSE)</f>
        <v>#N/A</v>
      </c>
      <c r="AQ823" s="53" t="e">
        <f>O823-P823-VLOOKUP(C823, Вчера_Конвасэл!C:BL, 9, FALSE)</f>
        <v>#N/A</v>
      </c>
      <c r="AR823" s="53" t="e">
        <f>Q823-R823-VLOOKUP(C823, Вчера_Конвасэл!C:BL, 11, FALSE)</f>
        <v>#N/A</v>
      </c>
      <c r="AS823" s="53" t="e">
        <f>S823-T823-VLOOKUP(C823, Вчера_Конвасэл!C:BL, 13, FALSE)</f>
        <v>#N/A</v>
      </c>
      <c r="AT823" s="53" t="e">
        <f>U823-V823-VLOOKUP(C823, Вчера_Конвасэл!C:BL, 15, FALSE)</f>
        <v>#N/A</v>
      </c>
      <c r="AU823" s="53" t="e">
        <f>W823-X823-VLOOKUP(C823, Вчера_Конвасэл!C:BL, 17, FALSE)</f>
        <v>#N/A</v>
      </c>
      <c r="AV823" s="53" t="e">
        <f>Y823-Z823-VLOOKUP(C823, Вчера_Конвасэл!C:BL, 19, FALSE)</f>
        <v>#N/A</v>
      </c>
      <c r="AW823" s="53" t="e">
        <f>AA823-AB823-VLOOKUP(C823, Вчера_Конвасэл!C:BL, 21, FALSE)</f>
        <v>#N/A</v>
      </c>
      <c r="AX823" s="53" t="e">
        <f>AC823-AD823-VLOOKUP(C823, Вчера_Конвасэл!C:BL, 23, FALSE)</f>
        <v>#N/A</v>
      </c>
      <c r="AY823" s="53" t="e">
        <f>VLOOKUP(C823, Вчера_Конвасэл!C:BL, 26, FALSE)+F823-Z823-AD823-AG823</f>
        <v>#N/A</v>
      </c>
      <c r="AZ823" s="53" t="e">
        <f>AE823-VLOOKUP(C823, Вчера_Конвасэл!C:BL, 25, FALSE)</f>
        <v>#N/A</v>
      </c>
    </row>
    <row r="824" spans="1:52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3">
        <f t="shared" si="25"/>
        <v>0</v>
      </c>
      <c r="AJ824" s="53">
        <f t="shared" si="26"/>
        <v>0</v>
      </c>
      <c r="AK824" s="53" t="str">
        <f>IF(ISNA(VLOOKUP(C824,Вчера_Конвасэл!C:C, 1, FALSE)),"ошибка",0)</f>
        <v>ошибка</v>
      </c>
      <c r="AL824" s="55"/>
      <c r="AM824" s="53" t="e">
        <f>D824-VLOOKUP(C824, Вчера_Конвасэл!C:BL, 2, FALSE)</f>
        <v>#N/A</v>
      </c>
      <c r="AN824" s="53" t="e">
        <f>E824-F824-VLOOKUP(C824, Вчера_Конвасэл!C:BL, 3, FALSE)</f>
        <v>#N/A</v>
      </c>
      <c r="AO824" s="53" t="e">
        <f>K824-L824-VLOOKUP(C824, Вчера_Конвасэл!C:BL, 5, FALSE)</f>
        <v>#N/A</v>
      </c>
      <c r="AP824" s="53" t="e">
        <f>M824-N824-VLOOKUP(C824, Вчера_Конвасэл!C:BL, 7, FALSE)</f>
        <v>#N/A</v>
      </c>
      <c r="AQ824" s="53" t="e">
        <f>O824-P824-VLOOKUP(C824, Вчера_Конвасэл!C:BL, 9, FALSE)</f>
        <v>#N/A</v>
      </c>
      <c r="AR824" s="53" t="e">
        <f>Q824-R824-VLOOKUP(C824, Вчера_Конвасэл!C:BL, 11, FALSE)</f>
        <v>#N/A</v>
      </c>
      <c r="AS824" s="53" t="e">
        <f>S824-T824-VLOOKUP(C824, Вчера_Конвасэл!C:BL, 13, FALSE)</f>
        <v>#N/A</v>
      </c>
      <c r="AT824" s="53" t="e">
        <f>U824-V824-VLOOKUP(C824, Вчера_Конвасэл!C:BL, 15, FALSE)</f>
        <v>#N/A</v>
      </c>
      <c r="AU824" s="53" t="e">
        <f>W824-X824-VLOOKUP(C824, Вчера_Конвасэл!C:BL, 17, FALSE)</f>
        <v>#N/A</v>
      </c>
      <c r="AV824" s="53" t="e">
        <f>Y824-Z824-VLOOKUP(C824, Вчера_Конвасэл!C:BL, 19, FALSE)</f>
        <v>#N/A</v>
      </c>
      <c r="AW824" s="53" t="e">
        <f>AA824-AB824-VLOOKUP(C824, Вчера_Конвасэл!C:BL, 21, FALSE)</f>
        <v>#N/A</v>
      </c>
      <c r="AX824" s="53" t="e">
        <f>AC824-AD824-VLOOKUP(C824, Вчера_Конвасэл!C:BL, 23, FALSE)</f>
        <v>#N/A</v>
      </c>
      <c r="AY824" s="53" t="e">
        <f>VLOOKUP(C824, Вчера_Конвасэл!C:BL, 26, FALSE)+F824-Z824-AD824-AG824</f>
        <v>#N/A</v>
      </c>
      <c r="AZ824" s="53" t="e">
        <f>AE824-VLOOKUP(C824, Вчера_Конвасэл!C:BL, 25, FALSE)</f>
        <v>#N/A</v>
      </c>
    </row>
    <row r="825" spans="1:52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3">
        <f t="shared" si="25"/>
        <v>0</v>
      </c>
      <c r="AJ825" s="53">
        <f t="shared" si="26"/>
        <v>0</v>
      </c>
      <c r="AK825" s="53" t="str">
        <f>IF(ISNA(VLOOKUP(C825,Вчера_Конвасэл!C:C, 1, FALSE)),"ошибка",0)</f>
        <v>ошибка</v>
      </c>
      <c r="AL825" s="55"/>
      <c r="AM825" s="53" t="e">
        <f>D825-VLOOKUP(C825, Вчера_Конвасэл!C:BL, 2, FALSE)</f>
        <v>#N/A</v>
      </c>
      <c r="AN825" s="53" t="e">
        <f>E825-F825-VLOOKUP(C825, Вчера_Конвасэл!C:BL, 3, FALSE)</f>
        <v>#N/A</v>
      </c>
      <c r="AO825" s="53" t="e">
        <f>K825-L825-VLOOKUP(C825, Вчера_Конвасэл!C:BL, 5, FALSE)</f>
        <v>#N/A</v>
      </c>
      <c r="AP825" s="53" t="e">
        <f>M825-N825-VLOOKUP(C825, Вчера_Конвасэл!C:BL, 7, FALSE)</f>
        <v>#N/A</v>
      </c>
      <c r="AQ825" s="53" t="e">
        <f>O825-P825-VLOOKUP(C825, Вчера_Конвасэл!C:BL, 9, FALSE)</f>
        <v>#N/A</v>
      </c>
      <c r="AR825" s="53" t="e">
        <f>Q825-R825-VLOOKUP(C825, Вчера_Конвасэл!C:BL, 11, FALSE)</f>
        <v>#N/A</v>
      </c>
      <c r="AS825" s="53" t="e">
        <f>S825-T825-VLOOKUP(C825, Вчера_Конвасэл!C:BL, 13, FALSE)</f>
        <v>#N/A</v>
      </c>
      <c r="AT825" s="53" t="e">
        <f>U825-V825-VLOOKUP(C825, Вчера_Конвасэл!C:BL, 15, FALSE)</f>
        <v>#N/A</v>
      </c>
      <c r="AU825" s="53" t="e">
        <f>W825-X825-VLOOKUP(C825, Вчера_Конвасэл!C:BL, 17, FALSE)</f>
        <v>#N/A</v>
      </c>
      <c r="AV825" s="53" t="e">
        <f>Y825-Z825-VLOOKUP(C825, Вчера_Конвасэл!C:BL, 19, FALSE)</f>
        <v>#N/A</v>
      </c>
      <c r="AW825" s="53" t="e">
        <f>AA825-AB825-VLOOKUP(C825, Вчера_Конвасэл!C:BL, 21, FALSE)</f>
        <v>#N/A</v>
      </c>
      <c r="AX825" s="53" t="e">
        <f>AC825-AD825-VLOOKUP(C825, Вчера_Конвасэл!C:BL, 23, FALSE)</f>
        <v>#N/A</v>
      </c>
      <c r="AY825" s="53" t="e">
        <f>VLOOKUP(C825, Вчера_Конвасэл!C:BL, 26, FALSE)+F825-Z825-AD825-AG825</f>
        <v>#N/A</v>
      </c>
      <c r="AZ825" s="53" t="e">
        <f>AE825-VLOOKUP(C825, Вчера_Конвасэл!C:BL, 25, FALSE)</f>
        <v>#N/A</v>
      </c>
    </row>
    <row r="826" spans="1:52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3">
        <f t="shared" si="25"/>
        <v>0</v>
      </c>
      <c r="AJ826" s="53">
        <f t="shared" si="26"/>
        <v>0</v>
      </c>
      <c r="AK826" s="53" t="str">
        <f>IF(ISNA(VLOOKUP(C826,Вчера_Конвасэл!C:C, 1, FALSE)),"ошибка",0)</f>
        <v>ошибка</v>
      </c>
      <c r="AL826" s="55"/>
      <c r="AM826" s="53" t="e">
        <f>D826-VLOOKUP(C826, Вчера_Конвасэл!C:BL, 2, FALSE)</f>
        <v>#N/A</v>
      </c>
      <c r="AN826" s="53" t="e">
        <f>E826-F826-VLOOKUP(C826, Вчера_Конвасэл!C:BL, 3, FALSE)</f>
        <v>#N/A</v>
      </c>
      <c r="AO826" s="53" t="e">
        <f>K826-L826-VLOOKUP(C826, Вчера_Конвасэл!C:BL, 5, FALSE)</f>
        <v>#N/A</v>
      </c>
      <c r="AP826" s="53" t="e">
        <f>M826-N826-VLOOKUP(C826, Вчера_Конвасэл!C:BL, 7, FALSE)</f>
        <v>#N/A</v>
      </c>
      <c r="AQ826" s="53" t="e">
        <f>O826-P826-VLOOKUP(C826, Вчера_Конвасэл!C:BL, 9, FALSE)</f>
        <v>#N/A</v>
      </c>
      <c r="AR826" s="53" t="e">
        <f>Q826-R826-VLOOKUP(C826, Вчера_Конвасэл!C:BL, 11, FALSE)</f>
        <v>#N/A</v>
      </c>
      <c r="AS826" s="53" t="e">
        <f>S826-T826-VLOOKUP(C826, Вчера_Конвасэл!C:BL, 13, FALSE)</f>
        <v>#N/A</v>
      </c>
      <c r="AT826" s="53" t="e">
        <f>U826-V826-VLOOKUP(C826, Вчера_Конвасэл!C:BL, 15, FALSE)</f>
        <v>#N/A</v>
      </c>
      <c r="AU826" s="53" t="e">
        <f>W826-X826-VLOOKUP(C826, Вчера_Конвасэл!C:BL, 17, FALSE)</f>
        <v>#N/A</v>
      </c>
      <c r="AV826" s="53" t="e">
        <f>Y826-Z826-VLOOKUP(C826, Вчера_Конвасэл!C:BL, 19, FALSE)</f>
        <v>#N/A</v>
      </c>
      <c r="AW826" s="53" t="e">
        <f>AA826-AB826-VLOOKUP(C826, Вчера_Конвасэл!C:BL, 21, FALSE)</f>
        <v>#N/A</v>
      </c>
      <c r="AX826" s="53" t="e">
        <f>AC826-AD826-VLOOKUP(C826, Вчера_Конвасэл!C:BL, 23, FALSE)</f>
        <v>#N/A</v>
      </c>
      <c r="AY826" s="53" t="e">
        <f>VLOOKUP(C826, Вчера_Конвасэл!C:BL, 26, FALSE)+F826-Z826-AD826-AG826</f>
        <v>#N/A</v>
      </c>
      <c r="AZ826" s="53" t="e">
        <f>AE826-VLOOKUP(C826, Вчера_Конвасэл!C:BL, 25, FALSE)</f>
        <v>#N/A</v>
      </c>
    </row>
    <row r="827" spans="1:52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3">
        <f t="shared" si="25"/>
        <v>0</v>
      </c>
      <c r="AJ827" s="53">
        <f t="shared" si="26"/>
        <v>0</v>
      </c>
      <c r="AK827" s="53" t="str">
        <f>IF(ISNA(VLOOKUP(C827,Вчера_Конвасэл!C:C, 1, FALSE)),"ошибка",0)</f>
        <v>ошибка</v>
      </c>
      <c r="AL827" s="55"/>
      <c r="AM827" s="53" t="e">
        <f>D827-VLOOKUP(C827, Вчера_Конвасэл!C:BL, 2, FALSE)</f>
        <v>#N/A</v>
      </c>
      <c r="AN827" s="53" t="e">
        <f>E827-F827-VLOOKUP(C827, Вчера_Конвасэл!C:BL, 3, FALSE)</f>
        <v>#N/A</v>
      </c>
      <c r="AO827" s="53" t="e">
        <f>K827-L827-VLOOKUP(C827, Вчера_Конвасэл!C:BL, 5, FALSE)</f>
        <v>#N/A</v>
      </c>
      <c r="AP827" s="53" t="e">
        <f>M827-N827-VLOOKUP(C827, Вчера_Конвасэл!C:BL, 7, FALSE)</f>
        <v>#N/A</v>
      </c>
      <c r="AQ827" s="53" t="e">
        <f>O827-P827-VLOOKUP(C827, Вчера_Конвасэл!C:BL, 9, FALSE)</f>
        <v>#N/A</v>
      </c>
      <c r="AR827" s="53" t="e">
        <f>Q827-R827-VLOOKUP(C827, Вчера_Конвасэл!C:BL, 11, FALSE)</f>
        <v>#N/A</v>
      </c>
      <c r="AS827" s="53" t="e">
        <f>S827-T827-VLOOKUP(C827, Вчера_Конвасэл!C:BL, 13, FALSE)</f>
        <v>#N/A</v>
      </c>
      <c r="AT827" s="53" t="e">
        <f>U827-V827-VLOOKUP(C827, Вчера_Конвасэл!C:BL, 15, FALSE)</f>
        <v>#N/A</v>
      </c>
      <c r="AU827" s="53" t="e">
        <f>W827-X827-VLOOKUP(C827, Вчера_Конвасэл!C:BL, 17, FALSE)</f>
        <v>#N/A</v>
      </c>
      <c r="AV827" s="53" t="e">
        <f>Y827-Z827-VLOOKUP(C827, Вчера_Конвасэл!C:BL, 19, FALSE)</f>
        <v>#N/A</v>
      </c>
      <c r="AW827" s="53" t="e">
        <f>AA827-AB827-VLOOKUP(C827, Вчера_Конвасэл!C:BL, 21, FALSE)</f>
        <v>#N/A</v>
      </c>
      <c r="AX827" s="53" t="e">
        <f>AC827-AD827-VLOOKUP(C827, Вчера_Конвасэл!C:BL, 23, FALSE)</f>
        <v>#N/A</v>
      </c>
      <c r="AY827" s="53" t="e">
        <f>VLOOKUP(C827, Вчера_Конвасэл!C:BL, 26, FALSE)+F827-Z827-AD827-AG827</f>
        <v>#N/A</v>
      </c>
      <c r="AZ827" s="53" t="e">
        <f>AE827-VLOOKUP(C827, Вчера_Конвасэл!C:BL, 25, FALSE)</f>
        <v>#N/A</v>
      </c>
    </row>
    <row r="828" spans="1:52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3">
        <f t="shared" si="25"/>
        <v>0</v>
      </c>
      <c r="AJ828" s="53">
        <f t="shared" si="26"/>
        <v>0</v>
      </c>
      <c r="AK828" s="53" t="str">
        <f>IF(ISNA(VLOOKUP(C828,Вчера_Конвасэл!C:C, 1, FALSE)),"ошибка",0)</f>
        <v>ошибка</v>
      </c>
      <c r="AL828" s="55"/>
      <c r="AM828" s="53" t="e">
        <f>D828-VLOOKUP(C828, Вчера_Конвасэл!C:BL, 2, FALSE)</f>
        <v>#N/A</v>
      </c>
      <c r="AN828" s="53" t="e">
        <f>E828-F828-VLOOKUP(C828, Вчера_Конвасэл!C:BL, 3, FALSE)</f>
        <v>#N/A</v>
      </c>
      <c r="AO828" s="53" t="e">
        <f>K828-L828-VLOOKUP(C828, Вчера_Конвасэл!C:BL, 5, FALSE)</f>
        <v>#N/A</v>
      </c>
      <c r="AP828" s="53" t="e">
        <f>M828-N828-VLOOKUP(C828, Вчера_Конвасэл!C:BL, 7, FALSE)</f>
        <v>#N/A</v>
      </c>
      <c r="AQ828" s="53" t="e">
        <f>O828-P828-VLOOKUP(C828, Вчера_Конвасэл!C:BL, 9, FALSE)</f>
        <v>#N/A</v>
      </c>
      <c r="AR828" s="53" t="e">
        <f>Q828-R828-VLOOKUP(C828, Вчера_Конвасэл!C:BL, 11, FALSE)</f>
        <v>#N/A</v>
      </c>
      <c r="AS828" s="53" t="e">
        <f>S828-T828-VLOOKUP(C828, Вчера_Конвасэл!C:BL, 13, FALSE)</f>
        <v>#N/A</v>
      </c>
      <c r="AT828" s="53" t="e">
        <f>U828-V828-VLOOKUP(C828, Вчера_Конвасэл!C:BL, 15, FALSE)</f>
        <v>#N/A</v>
      </c>
      <c r="AU828" s="53" t="e">
        <f>W828-X828-VLOOKUP(C828, Вчера_Конвасэл!C:BL, 17, FALSE)</f>
        <v>#N/A</v>
      </c>
      <c r="AV828" s="53" t="e">
        <f>Y828-Z828-VLOOKUP(C828, Вчера_Конвасэл!C:BL, 19, FALSE)</f>
        <v>#N/A</v>
      </c>
      <c r="AW828" s="53" t="e">
        <f>AA828-AB828-VLOOKUP(C828, Вчера_Конвасэл!C:BL, 21, FALSE)</f>
        <v>#N/A</v>
      </c>
      <c r="AX828" s="53" t="e">
        <f>AC828-AD828-VLOOKUP(C828, Вчера_Конвасэл!C:BL, 23, FALSE)</f>
        <v>#N/A</v>
      </c>
      <c r="AY828" s="53" t="e">
        <f>VLOOKUP(C828, Вчера_Конвасэл!C:BL, 26, FALSE)+F828-Z828-AD828-AG828</f>
        <v>#N/A</v>
      </c>
      <c r="AZ828" s="53" t="e">
        <f>AE828-VLOOKUP(C828, Вчера_Конвасэл!C:BL, 25, FALSE)</f>
        <v>#N/A</v>
      </c>
    </row>
    <row r="829" spans="1:52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3">
        <f t="shared" si="25"/>
        <v>0</v>
      </c>
      <c r="AJ829" s="53">
        <f t="shared" si="26"/>
        <v>0</v>
      </c>
      <c r="AK829" s="53" t="str">
        <f>IF(ISNA(VLOOKUP(C829,Вчера_Конвасэл!C:C, 1, FALSE)),"ошибка",0)</f>
        <v>ошибка</v>
      </c>
      <c r="AL829" s="55"/>
      <c r="AM829" s="53" t="e">
        <f>D829-VLOOKUP(C829, Вчера_Конвасэл!C:BL, 2, FALSE)</f>
        <v>#N/A</v>
      </c>
      <c r="AN829" s="53" t="e">
        <f>E829-F829-VLOOKUP(C829, Вчера_Конвасэл!C:BL, 3, FALSE)</f>
        <v>#N/A</v>
      </c>
      <c r="AO829" s="53" t="e">
        <f>K829-L829-VLOOKUP(C829, Вчера_Конвасэл!C:BL, 5, FALSE)</f>
        <v>#N/A</v>
      </c>
      <c r="AP829" s="53" t="e">
        <f>M829-N829-VLOOKUP(C829, Вчера_Конвасэл!C:BL, 7, FALSE)</f>
        <v>#N/A</v>
      </c>
      <c r="AQ829" s="53" t="e">
        <f>O829-P829-VLOOKUP(C829, Вчера_Конвасэл!C:BL, 9, FALSE)</f>
        <v>#N/A</v>
      </c>
      <c r="AR829" s="53" t="e">
        <f>Q829-R829-VLOOKUP(C829, Вчера_Конвасэл!C:BL, 11, FALSE)</f>
        <v>#N/A</v>
      </c>
      <c r="AS829" s="53" t="e">
        <f>S829-T829-VLOOKUP(C829, Вчера_Конвасэл!C:BL, 13, FALSE)</f>
        <v>#N/A</v>
      </c>
      <c r="AT829" s="53" t="e">
        <f>U829-V829-VLOOKUP(C829, Вчера_Конвасэл!C:BL, 15, FALSE)</f>
        <v>#N/A</v>
      </c>
      <c r="AU829" s="53" t="e">
        <f>W829-X829-VLOOKUP(C829, Вчера_Конвасэл!C:BL, 17, FALSE)</f>
        <v>#N/A</v>
      </c>
      <c r="AV829" s="53" t="e">
        <f>Y829-Z829-VLOOKUP(C829, Вчера_Конвасэл!C:BL, 19, FALSE)</f>
        <v>#N/A</v>
      </c>
      <c r="AW829" s="53" t="e">
        <f>AA829-AB829-VLOOKUP(C829, Вчера_Конвасэл!C:BL, 21, FALSE)</f>
        <v>#N/A</v>
      </c>
      <c r="AX829" s="53" t="e">
        <f>AC829-AD829-VLOOKUP(C829, Вчера_Конвасэл!C:BL, 23, FALSE)</f>
        <v>#N/A</v>
      </c>
      <c r="AY829" s="53" t="e">
        <f>VLOOKUP(C829, Вчера_Конвасэл!C:BL, 26, FALSE)+F829-Z829-AD829-AG829</f>
        <v>#N/A</v>
      </c>
      <c r="AZ829" s="53" t="e">
        <f>AE829-VLOOKUP(C829, Вчера_Конвасэл!C:BL, 25, FALSE)</f>
        <v>#N/A</v>
      </c>
    </row>
    <row r="830" spans="1:52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3">
        <f t="shared" si="25"/>
        <v>0</v>
      </c>
      <c r="AJ830" s="53">
        <f t="shared" si="26"/>
        <v>0</v>
      </c>
      <c r="AK830" s="53" t="str">
        <f>IF(ISNA(VLOOKUP(C830,Вчера_Конвасэл!C:C, 1, FALSE)),"ошибка",0)</f>
        <v>ошибка</v>
      </c>
      <c r="AL830" s="55"/>
      <c r="AM830" s="53" t="e">
        <f>D830-VLOOKUP(C830, Вчера_Конвасэл!C:BL, 2, FALSE)</f>
        <v>#N/A</v>
      </c>
      <c r="AN830" s="53" t="e">
        <f>E830-F830-VLOOKUP(C830, Вчера_Конвасэл!C:BL, 3, FALSE)</f>
        <v>#N/A</v>
      </c>
      <c r="AO830" s="53" t="e">
        <f>K830-L830-VLOOKUP(C830, Вчера_Конвасэл!C:BL, 5, FALSE)</f>
        <v>#N/A</v>
      </c>
      <c r="AP830" s="53" t="e">
        <f>M830-N830-VLOOKUP(C830, Вчера_Конвасэл!C:BL, 7, FALSE)</f>
        <v>#N/A</v>
      </c>
      <c r="AQ830" s="53" t="e">
        <f>O830-P830-VLOOKUP(C830, Вчера_Конвасэл!C:BL, 9, FALSE)</f>
        <v>#N/A</v>
      </c>
      <c r="AR830" s="53" t="e">
        <f>Q830-R830-VLOOKUP(C830, Вчера_Конвасэл!C:BL, 11, FALSE)</f>
        <v>#N/A</v>
      </c>
      <c r="AS830" s="53" t="e">
        <f>S830-T830-VLOOKUP(C830, Вчера_Конвасэл!C:BL, 13, FALSE)</f>
        <v>#N/A</v>
      </c>
      <c r="AT830" s="53" t="e">
        <f>U830-V830-VLOOKUP(C830, Вчера_Конвасэл!C:BL, 15, FALSE)</f>
        <v>#N/A</v>
      </c>
      <c r="AU830" s="53" t="e">
        <f>W830-X830-VLOOKUP(C830, Вчера_Конвасэл!C:BL, 17, FALSE)</f>
        <v>#N/A</v>
      </c>
      <c r="AV830" s="53" t="e">
        <f>Y830-Z830-VLOOKUP(C830, Вчера_Конвасэл!C:BL, 19, FALSE)</f>
        <v>#N/A</v>
      </c>
      <c r="AW830" s="53" t="e">
        <f>AA830-AB830-VLOOKUP(C830, Вчера_Конвасэл!C:BL, 21, FALSE)</f>
        <v>#N/A</v>
      </c>
      <c r="AX830" s="53" t="e">
        <f>AC830-AD830-VLOOKUP(C830, Вчера_Конвасэл!C:BL, 23, FALSE)</f>
        <v>#N/A</v>
      </c>
      <c r="AY830" s="53" t="e">
        <f>VLOOKUP(C830, Вчера_Конвасэл!C:BL, 26, FALSE)+F830-Z830-AD830-AG830</f>
        <v>#N/A</v>
      </c>
      <c r="AZ830" s="53" t="e">
        <f>AE830-VLOOKUP(C830, Вчера_Конвасэл!C:BL, 25, FALSE)</f>
        <v>#N/A</v>
      </c>
    </row>
    <row r="831" spans="1:52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3">
        <f t="shared" si="25"/>
        <v>0</v>
      </c>
      <c r="AJ831" s="53">
        <f t="shared" si="26"/>
        <v>0</v>
      </c>
      <c r="AK831" s="53" t="str">
        <f>IF(ISNA(VLOOKUP(C831,Вчера_Конвасэл!C:C, 1, FALSE)),"ошибка",0)</f>
        <v>ошибка</v>
      </c>
      <c r="AL831" s="55"/>
      <c r="AM831" s="53" t="e">
        <f>D831-VLOOKUP(C831, Вчера_Конвасэл!C:BL, 2, FALSE)</f>
        <v>#N/A</v>
      </c>
      <c r="AN831" s="53" t="e">
        <f>E831-F831-VLOOKUP(C831, Вчера_Конвасэл!C:BL, 3, FALSE)</f>
        <v>#N/A</v>
      </c>
      <c r="AO831" s="53" t="e">
        <f>K831-L831-VLOOKUP(C831, Вчера_Конвасэл!C:BL, 5, FALSE)</f>
        <v>#N/A</v>
      </c>
      <c r="AP831" s="53" t="e">
        <f>M831-N831-VLOOKUP(C831, Вчера_Конвасэл!C:BL, 7, FALSE)</f>
        <v>#N/A</v>
      </c>
      <c r="AQ831" s="53" t="e">
        <f>O831-P831-VLOOKUP(C831, Вчера_Конвасэл!C:BL, 9, FALSE)</f>
        <v>#N/A</v>
      </c>
      <c r="AR831" s="53" t="e">
        <f>Q831-R831-VLOOKUP(C831, Вчера_Конвасэл!C:BL, 11, FALSE)</f>
        <v>#N/A</v>
      </c>
      <c r="AS831" s="53" t="e">
        <f>S831-T831-VLOOKUP(C831, Вчера_Конвасэл!C:BL, 13, FALSE)</f>
        <v>#N/A</v>
      </c>
      <c r="AT831" s="53" t="e">
        <f>U831-V831-VLOOKUP(C831, Вчера_Конвасэл!C:BL, 15, FALSE)</f>
        <v>#N/A</v>
      </c>
      <c r="AU831" s="53" t="e">
        <f>W831-X831-VLOOKUP(C831, Вчера_Конвасэл!C:BL, 17, FALSE)</f>
        <v>#N/A</v>
      </c>
      <c r="AV831" s="53" t="e">
        <f>Y831-Z831-VLOOKUP(C831, Вчера_Конвасэл!C:BL, 19, FALSE)</f>
        <v>#N/A</v>
      </c>
      <c r="AW831" s="53" t="e">
        <f>AA831-AB831-VLOOKUP(C831, Вчера_Конвасэл!C:BL, 21, FALSE)</f>
        <v>#N/A</v>
      </c>
      <c r="AX831" s="53" t="e">
        <f>AC831-AD831-VLOOKUP(C831, Вчера_Конвасэл!C:BL, 23, FALSE)</f>
        <v>#N/A</v>
      </c>
      <c r="AY831" s="53" t="e">
        <f>VLOOKUP(C831, Вчера_Конвасэл!C:BL, 26, FALSE)+F831-Z831-AD831-AG831</f>
        <v>#N/A</v>
      </c>
      <c r="AZ831" s="53" t="e">
        <f>AE831-VLOOKUP(C831, Вчера_Конвасэл!C:BL, 25, FALSE)</f>
        <v>#N/A</v>
      </c>
    </row>
    <row r="832" spans="1:52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3">
        <f t="shared" si="25"/>
        <v>0</v>
      </c>
      <c r="AJ832" s="53">
        <f t="shared" si="26"/>
        <v>0</v>
      </c>
      <c r="AK832" s="53" t="str">
        <f>IF(ISNA(VLOOKUP(C832,Вчера_Конвасэл!C:C, 1, FALSE)),"ошибка",0)</f>
        <v>ошибка</v>
      </c>
      <c r="AL832" s="55"/>
      <c r="AM832" s="53" t="e">
        <f>D832-VLOOKUP(C832, Вчера_Конвасэл!C:BL, 2, FALSE)</f>
        <v>#N/A</v>
      </c>
      <c r="AN832" s="53" t="e">
        <f>E832-F832-VLOOKUP(C832, Вчера_Конвасэл!C:BL, 3, FALSE)</f>
        <v>#N/A</v>
      </c>
      <c r="AO832" s="53" t="e">
        <f>K832-L832-VLOOKUP(C832, Вчера_Конвасэл!C:BL, 5, FALSE)</f>
        <v>#N/A</v>
      </c>
      <c r="AP832" s="53" t="e">
        <f>M832-N832-VLOOKUP(C832, Вчера_Конвасэл!C:BL, 7, FALSE)</f>
        <v>#N/A</v>
      </c>
      <c r="AQ832" s="53" t="e">
        <f>O832-P832-VLOOKUP(C832, Вчера_Конвасэл!C:BL, 9, FALSE)</f>
        <v>#N/A</v>
      </c>
      <c r="AR832" s="53" t="e">
        <f>Q832-R832-VLOOKUP(C832, Вчера_Конвасэл!C:BL, 11, FALSE)</f>
        <v>#N/A</v>
      </c>
      <c r="AS832" s="53" t="e">
        <f>S832-T832-VLOOKUP(C832, Вчера_Конвасэл!C:BL, 13, FALSE)</f>
        <v>#N/A</v>
      </c>
      <c r="AT832" s="53" t="e">
        <f>U832-V832-VLOOKUP(C832, Вчера_Конвасэл!C:BL, 15, FALSE)</f>
        <v>#N/A</v>
      </c>
      <c r="AU832" s="53" t="e">
        <f>W832-X832-VLOOKUP(C832, Вчера_Конвасэл!C:BL, 17, FALSE)</f>
        <v>#N/A</v>
      </c>
      <c r="AV832" s="53" t="e">
        <f>Y832-Z832-VLOOKUP(C832, Вчера_Конвасэл!C:BL, 19, FALSE)</f>
        <v>#N/A</v>
      </c>
      <c r="AW832" s="53" t="e">
        <f>AA832-AB832-VLOOKUP(C832, Вчера_Конвасэл!C:BL, 21, FALSE)</f>
        <v>#N/A</v>
      </c>
      <c r="AX832" s="53" t="e">
        <f>AC832-AD832-VLOOKUP(C832, Вчера_Конвасэл!C:BL, 23, FALSE)</f>
        <v>#N/A</v>
      </c>
      <c r="AY832" s="53" t="e">
        <f>VLOOKUP(C832, Вчера_Конвасэл!C:BL, 26, FALSE)+F832-Z832-AD832-AG832</f>
        <v>#N/A</v>
      </c>
      <c r="AZ832" s="53" t="e">
        <f>AE832-VLOOKUP(C832, Вчера_Конвасэл!C:BL, 25, FALSE)</f>
        <v>#N/A</v>
      </c>
    </row>
    <row r="833" spans="1:52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3">
        <f t="shared" si="25"/>
        <v>0</v>
      </c>
      <c r="AJ833" s="53">
        <f t="shared" si="26"/>
        <v>0</v>
      </c>
      <c r="AK833" s="53" t="str">
        <f>IF(ISNA(VLOOKUP(C833,Вчера_Конвасэл!C:C, 1, FALSE)),"ошибка",0)</f>
        <v>ошибка</v>
      </c>
      <c r="AL833" s="55"/>
      <c r="AM833" s="53" t="e">
        <f>D833-VLOOKUP(C833, Вчера_Конвасэл!C:BL, 2, FALSE)</f>
        <v>#N/A</v>
      </c>
      <c r="AN833" s="53" t="e">
        <f>E833-F833-VLOOKUP(C833, Вчера_Конвасэл!C:BL, 3, FALSE)</f>
        <v>#N/A</v>
      </c>
      <c r="AO833" s="53" t="e">
        <f>K833-L833-VLOOKUP(C833, Вчера_Конвасэл!C:BL, 5, FALSE)</f>
        <v>#N/A</v>
      </c>
      <c r="AP833" s="53" t="e">
        <f>M833-N833-VLOOKUP(C833, Вчера_Конвасэл!C:BL, 7, FALSE)</f>
        <v>#N/A</v>
      </c>
      <c r="AQ833" s="53" t="e">
        <f>O833-P833-VLOOKUP(C833, Вчера_Конвасэл!C:BL, 9, FALSE)</f>
        <v>#N/A</v>
      </c>
      <c r="AR833" s="53" t="e">
        <f>Q833-R833-VLOOKUP(C833, Вчера_Конвасэл!C:BL, 11, FALSE)</f>
        <v>#N/A</v>
      </c>
      <c r="AS833" s="53" t="e">
        <f>S833-T833-VLOOKUP(C833, Вчера_Конвасэл!C:BL, 13, FALSE)</f>
        <v>#N/A</v>
      </c>
      <c r="AT833" s="53" t="e">
        <f>U833-V833-VLOOKUP(C833, Вчера_Конвасэл!C:BL, 15, FALSE)</f>
        <v>#N/A</v>
      </c>
      <c r="AU833" s="53" t="e">
        <f>W833-X833-VLOOKUP(C833, Вчера_Конвасэл!C:BL, 17, FALSE)</f>
        <v>#N/A</v>
      </c>
      <c r="AV833" s="53" t="e">
        <f>Y833-Z833-VLOOKUP(C833, Вчера_Конвасэл!C:BL, 19, FALSE)</f>
        <v>#N/A</v>
      </c>
      <c r="AW833" s="53" t="e">
        <f>AA833-AB833-VLOOKUP(C833, Вчера_Конвасэл!C:BL, 21, FALSE)</f>
        <v>#N/A</v>
      </c>
      <c r="AX833" s="53" t="e">
        <f>AC833-AD833-VLOOKUP(C833, Вчера_Конвасэл!C:BL, 23, FALSE)</f>
        <v>#N/A</v>
      </c>
      <c r="AY833" s="53" t="e">
        <f>VLOOKUP(C833, Вчера_Конвасэл!C:BL, 26, FALSE)+F833-Z833-AD833-AG833</f>
        <v>#N/A</v>
      </c>
      <c r="AZ833" s="53" t="e">
        <f>AE833-VLOOKUP(C833, Вчера_Конвасэл!C:BL, 25, FALSE)</f>
        <v>#N/A</v>
      </c>
    </row>
    <row r="834" spans="1:52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3">
        <f t="shared" si="25"/>
        <v>0</v>
      </c>
      <c r="AJ834" s="53">
        <f t="shared" si="26"/>
        <v>0</v>
      </c>
      <c r="AK834" s="53" t="str">
        <f>IF(ISNA(VLOOKUP(C834,Вчера_Конвасэл!C:C, 1, FALSE)),"ошибка",0)</f>
        <v>ошибка</v>
      </c>
      <c r="AL834" s="55"/>
      <c r="AM834" s="53" t="e">
        <f>D834-VLOOKUP(C834, Вчера_Конвасэл!C:BL, 2, FALSE)</f>
        <v>#N/A</v>
      </c>
      <c r="AN834" s="53" t="e">
        <f>E834-F834-VLOOKUP(C834, Вчера_Конвасэл!C:BL, 3, FALSE)</f>
        <v>#N/A</v>
      </c>
      <c r="AO834" s="53" t="e">
        <f>K834-L834-VLOOKUP(C834, Вчера_Конвасэл!C:BL, 5, FALSE)</f>
        <v>#N/A</v>
      </c>
      <c r="AP834" s="53" t="e">
        <f>M834-N834-VLOOKUP(C834, Вчера_Конвасэл!C:BL, 7, FALSE)</f>
        <v>#N/A</v>
      </c>
      <c r="AQ834" s="53" t="e">
        <f>O834-P834-VLOOKUP(C834, Вчера_Конвасэл!C:BL, 9, FALSE)</f>
        <v>#N/A</v>
      </c>
      <c r="AR834" s="53" t="e">
        <f>Q834-R834-VLOOKUP(C834, Вчера_Конвасэл!C:BL, 11, FALSE)</f>
        <v>#N/A</v>
      </c>
      <c r="AS834" s="53" t="e">
        <f>S834-T834-VLOOKUP(C834, Вчера_Конвасэл!C:BL, 13, FALSE)</f>
        <v>#N/A</v>
      </c>
      <c r="AT834" s="53" t="e">
        <f>U834-V834-VLOOKUP(C834, Вчера_Конвасэл!C:BL, 15, FALSE)</f>
        <v>#N/A</v>
      </c>
      <c r="AU834" s="53" t="e">
        <f>W834-X834-VLOOKUP(C834, Вчера_Конвасэл!C:BL, 17, FALSE)</f>
        <v>#N/A</v>
      </c>
      <c r="AV834" s="53" t="e">
        <f>Y834-Z834-VLOOKUP(C834, Вчера_Конвасэл!C:BL, 19, FALSE)</f>
        <v>#N/A</v>
      </c>
      <c r="AW834" s="53" t="e">
        <f>AA834-AB834-VLOOKUP(C834, Вчера_Конвасэл!C:BL, 21, FALSE)</f>
        <v>#N/A</v>
      </c>
      <c r="AX834" s="53" t="e">
        <f>AC834-AD834-VLOOKUP(C834, Вчера_Конвасэл!C:BL, 23, FALSE)</f>
        <v>#N/A</v>
      </c>
      <c r="AY834" s="53" t="e">
        <f>VLOOKUP(C834, Вчера_Конвасэл!C:BL, 26, FALSE)+F834-Z834-AD834-AG834</f>
        <v>#N/A</v>
      </c>
      <c r="AZ834" s="53" t="e">
        <f>AE834-VLOOKUP(C834, Вчера_Конвасэл!C:BL, 25, FALSE)</f>
        <v>#N/A</v>
      </c>
    </row>
    <row r="835" spans="1:52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3">
        <f t="shared" si="25"/>
        <v>0</v>
      </c>
      <c r="AJ835" s="53">
        <f t="shared" si="26"/>
        <v>0</v>
      </c>
      <c r="AK835" s="53" t="str">
        <f>IF(ISNA(VLOOKUP(C835,Вчера_Конвасэл!C:C, 1, FALSE)),"ошибка",0)</f>
        <v>ошибка</v>
      </c>
      <c r="AL835" s="55"/>
      <c r="AM835" s="53" t="e">
        <f>D835-VLOOKUP(C835, Вчера_Конвасэл!C:BL, 2, FALSE)</f>
        <v>#N/A</v>
      </c>
      <c r="AN835" s="53" t="e">
        <f>E835-F835-VLOOKUP(C835, Вчера_Конвасэл!C:BL, 3, FALSE)</f>
        <v>#N/A</v>
      </c>
      <c r="AO835" s="53" t="e">
        <f>K835-L835-VLOOKUP(C835, Вчера_Конвасэл!C:BL, 5, FALSE)</f>
        <v>#N/A</v>
      </c>
      <c r="AP835" s="53" t="e">
        <f>M835-N835-VLOOKUP(C835, Вчера_Конвасэл!C:BL, 7, FALSE)</f>
        <v>#N/A</v>
      </c>
      <c r="AQ835" s="53" t="e">
        <f>O835-P835-VLOOKUP(C835, Вчера_Конвасэл!C:BL, 9, FALSE)</f>
        <v>#N/A</v>
      </c>
      <c r="AR835" s="53" t="e">
        <f>Q835-R835-VLOOKUP(C835, Вчера_Конвасэл!C:BL, 11, FALSE)</f>
        <v>#N/A</v>
      </c>
      <c r="AS835" s="53" t="e">
        <f>S835-T835-VLOOKUP(C835, Вчера_Конвасэл!C:BL, 13, FALSE)</f>
        <v>#N/A</v>
      </c>
      <c r="AT835" s="53" t="e">
        <f>U835-V835-VLOOKUP(C835, Вчера_Конвасэл!C:BL, 15, FALSE)</f>
        <v>#N/A</v>
      </c>
      <c r="AU835" s="53" t="e">
        <f>W835-X835-VLOOKUP(C835, Вчера_Конвасэл!C:BL, 17, FALSE)</f>
        <v>#N/A</v>
      </c>
      <c r="AV835" s="53" t="e">
        <f>Y835-Z835-VLOOKUP(C835, Вчера_Конвасэл!C:BL, 19, FALSE)</f>
        <v>#N/A</v>
      </c>
      <c r="AW835" s="53" t="e">
        <f>AA835-AB835-VLOOKUP(C835, Вчера_Конвасэл!C:BL, 21, FALSE)</f>
        <v>#N/A</v>
      </c>
      <c r="AX835" s="53" t="e">
        <f>AC835-AD835-VLOOKUP(C835, Вчера_Конвасэл!C:BL, 23, FALSE)</f>
        <v>#N/A</v>
      </c>
      <c r="AY835" s="53" t="e">
        <f>VLOOKUP(C835, Вчера_Конвасэл!C:BL, 26, FALSE)+F835-Z835-AD835-AG835</f>
        <v>#N/A</v>
      </c>
      <c r="AZ835" s="53" t="e">
        <f>AE835-VLOOKUP(C835, Вчера_Конвасэл!C:BL, 25, FALSE)</f>
        <v>#N/A</v>
      </c>
    </row>
    <row r="836" spans="1:52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3">
        <f t="shared" ref="AI836:AI899" si="27">E836-Y836-AC836</f>
        <v>0</v>
      </c>
      <c r="AJ836" s="53">
        <f t="shared" ref="AJ836:AJ899" si="28">E836-AA836</f>
        <v>0</v>
      </c>
      <c r="AK836" s="53" t="str">
        <f>IF(ISNA(VLOOKUP(C836,Вчера_Конвасэл!C:C, 1, FALSE)),"ошибка",0)</f>
        <v>ошибка</v>
      </c>
      <c r="AL836" s="55"/>
      <c r="AM836" s="53" t="e">
        <f>D836-VLOOKUP(C836, Вчера_Конвасэл!C:BL, 2, FALSE)</f>
        <v>#N/A</v>
      </c>
      <c r="AN836" s="53" t="e">
        <f>E836-F836-VLOOKUP(C836, Вчера_Конвасэл!C:BL, 3, FALSE)</f>
        <v>#N/A</v>
      </c>
      <c r="AO836" s="53" t="e">
        <f>K836-L836-VLOOKUP(C836, Вчера_Конвасэл!C:BL, 5, FALSE)</f>
        <v>#N/A</v>
      </c>
      <c r="AP836" s="53" t="e">
        <f>M836-N836-VLOOKUP(C836, Вчера_Конвасэл!C:BL, 7, FALSE)</f>
        <v>#N/A</v>
      </c>
      <c r="AQ836" s="53" t="e">
        <f>O836-P836-VLOOKUP(C836, Вчера_Конвасэл!C:BL, 9, FALSE)</f>
        <v>#N/A</v>
      </c>
      <c r="AR836" s="53" t="e">
        <f>Q836-R836-VLOOKUP(C836, Вчера_Конвасэл!C:BL, 11, FALSE)</f>
        <v>#N/A</v>
      </c>
      <c r="AS836" s="53" t="e">
        <f>S836-T836-VLOOKUP(C836, Вчера_Конвасэл!C:BL, 13, FALSE)</f>
        <v>#N/A</v>
      </c>
      <c r="AT836" s="53" t="e">
        <f>U836-V836-VLOOKUP(C836, Вчера_Конвасэл!C:BL, 15, FALSE)</f>
        <v>#N/A</v>
      </c>
      <c r="AU836" s="53" t="e">
        <f>W836-X836-VLOOKUP(C836, Вчера_Конвасэл!C:BL, 17, FALSE)</f>
        <v>#N/A</v>
      </c>
      <c r="AV836" s="53" t="e">
        <f>Y836-Z836-VLOOKUP(C836, Вчера_Конвасэл!C:BL, 19, FALSE)</f>
        <v>#N/A</v>
      </c>
      <c r="AW836" s="53" t="e">
        <f>AA836-AB836-VLOOKUP(C836, Вчера_Конвасэл!C:BL, 21, FALSE)</f>
        <v>#N/A</v>
      </c>
      <c r="AX836" s="53" t="e">
        <f>AC836-AD836-VLOOKUP(C836, Вчера_Конвасэл!C:BL, 23, FALSE)</f>
        <v>#N/A</v>
      </c>
      <c r="AY836" s="53" t="e">
        <f>VLOOKUP(C836, Вчера_Конвасэл!C:BL, 26, FALSE)+F836-Z836-AD836-AG836</f>
        <v>#N/A</v>
      </c>
      <c r="AZ836" s="53" t="e">
        <f>AE836-VLOOKUP(C836, Вчера_Конвасэл!C:BL, 25, FALSE)</f>
        <v>#N/A</v>
      </c>
    </row>
    <row r="837" spans="1:52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3">
        <f t="shared" si="27"/>
        <v>0</v>
      </c>
      <c r="AJ837" s="53">
        <f t="shared" si="28"/>
        <v>0</v>
      </c>
      <c r="AK837" s="53" t="str">
        <f>IF(ISNA(VLOOKUP(C837,Вчера_Конвасэл!C:C, 1, FALSE)),"ошибка",0)</f>
        <v>ошибка</v>
      </c>
      <c r="AL837" s="55"/>
      <c r="AM837" s="53" t="e">
        <f>D837-VLOOKUP(C837, Вчера_Конвасэл!C:BL, 2, FALSE)</f>
        <v>#N/A</v>
      </c>
      <c r="AN837" s="53" t="e">
        <f>E837-F837-VLOOKUP(C837, Вчера_Конвасэл!C:BL, 3, FALSE)</f>
        <v>#N/A</v>
      </c>
      <c r="AO837" s="53" t="e">
        <f>K837-L837-VLOOKUP(C837, Вчера_Конвасэл!C:BL, 5, FALSE)</f>
        <v>#N/A</v>
      </c>
      <c r="AP837" s="53" t="e">
        <f>M837-N837-VLOOKUP(C837, Вчера_Конвасэл!C:BL, 7, FALSE)</f>
        <v>#N/A</v>
      </c>
      <c r="AQ837" s="53" t="e">
        <f>O837-P837-VLOOKUP(C837, Вчера_Конвасэл!C:BL, 9, FALSE)</f>
        <v>#N/A</v>
      </c>
      <c r="AR837" s="53" t="e">
        <f>Q837-R837-VLOOKUP(C837, Вчера_Конвасэл!C:BL, 11, FALSE)</f>
        <v>#N/A</v>
      </c>
      <c r="AS837" s="53" t="e">
        <f>S837-T837-VLOOKUP(C837, Вчера_Конвасэл!C:BL, 13, FALSE)</f>
        <v>#N/A</v>
      </c>
      <c r="AT837" s="53" t="e">
        <f>U837-V837-VLOOKUP(C837, Вчера_Конвасэл!C:BL, 15, FALSE)</f>
        <v>#N/A</v>
      </c>
      <c r="AU837" s="53" t="e">
        <f>W837-X837-VLOOKUP(C837, Вчера_Конвасэл!C:BL, 17, FALSE)</f>
        <v>#N/A</v>
      </c>
      <c r="AV837" s="53" t="e">
        <f>Y837-Z837-VLOOKUP(C837, Вчера_Конвасэл!C:BL, 19, FALSE)</f>
        <v>#N/A</v>
      </c>
      <c r="AW837" s="53" t="e">
        <f>AA837-AB837-VLOOKUP(C837, Вчера_Конвасэл!C:BL, 21, FALSE)</f>
        <v>#N/A</v>
      </c>
      <c r="AX837" s="53" t="e">
        <f>AC837-AD837-VLOOKUP(C837, Вчера_Конвасэл!C:BL, 23, FALSE)</f>
        <v>#N/A</v>
      </c>
      <c r="AY837" s="53" t="e">
        <f>VLOOKUP(C837, Вчера_Конвасэл!C:BL, 26, FALSE)+F837-Z837-AD837-AG837</f>
        <v>#N/A</v>
      </c>
      <c r="AZ837" s="53" t="e">
        <f>AE837-VLOOKUP(C837, Вчера_Конвасэл!C:BL, 25, FALSE)</f>
        <v>#N/A</v>
      </c>
    </row>
    <row r="838" spans="1:52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3">
        <f t="shared" si="27"/>
        <v>0</v>
      </c>
      <c r="AJ838" s="53">
        <f t="shared" si="28"/>
        <v>0</v>
      </c>
      <c r="AK838" s="53" t="str">
        <f>IF(ISNA(VLOOKUP(C838,Вчера_Конвасэл!C:C, 1, FALSE)),"ошибка",0)</f>
        <v>ошибка</v>
      </c>
      <c r="AL838" s="55"/>
      <c r="AM838" s="53" t="e">
        <f>D838-VLOOKUP(C838, Вчера_Конвасэл!C:BL, 2, FALSE)</f>
        <v>#N/A</v>
      </c>
      <c r="AN838" s="53" t="e">
        <f>E838-F838-VLOOKUP(C838, Вчера_Конвасэл!C:BL, 3, FALSE)</f>
        <v>#N/A</v>
      </c>
      <c r="AO838" s="53" t="e">
        <f>K838-L838-VLOOKUP(C838, Вчера_Конвасэл!C:BL, 5, FALSE)</f>
        <v>#N/A</v>
      </c>
      <c r="AP838" s="53" t="e">
        <f>M838-N838-VLOOKUP(C838, Вчера_Конвасэл!C:BL, 7, FALSE)</f>
        <v>#N/A</v>
      </c>
      <c r="AQ838" s="53" t="e">
        <f>O838-P838-VLOOKUP(C838, Вчера_Конвасэл!C:BL, 9, FALSE)</f>
        <v>#N/A</v>
      </c>
      <c r="AR838" s="53" t="e">
        <f>Q838-R838-VLOOKUP(C838, Вчера_Конвасэл!C:BL, 11, FALSE)</f>
        <v>#N/A</v>
      </c>
      <c r="AS838" s="53" t="e">
        <f>S838-T838-VLOOKUP(C838, Вчера_Конвасэл!C:BL, 13, FALSE)</f>
        <v>#N/A</v>
      </c>
      <c r="AT838" s="53" t="e">
        <f>U838-V838-VLOOKUP(C838, Вчера_Конвасэл!C:BL, 15, FALSE)</f>
        <v>#N/A</v>
      </c>
      <c r="AU838" s="53" t="e">
        <f>W838-X838-VLOOKUP(C838, Вчера_Конвасэл!C:BL, 17, FALSE)</f>
        <v>#N/A</v>
      </c>
      <c r="AV838" s="53" t="e">
        <f>Y838-Z838-VLOOKUP(C838, Вчера_Конвасэл!C:BL, 19, FALSE)</f>
        <v>#N/A</v>
      </c>
      <c r="AW838" s="53" t="e">
        <f>AA838-AB838-VLOOKUP(C838, Вчера_Конвасэл!C:BL, 21, FALSE)</f>
        <v>#N/A</v>
      </c>
      <c r="AX838" s="53" t="e">
        <f>AC838-AD838-VLOOKUP(C838, Вчера_Конвасэл!C:BL, 23, FALSE)</f>
        <v>#N/A</v>
      </c>
      <c r="AY838" s="53" t="e">
        <f>VLOOKUP(C838, Вчера_Конвасэл!C:BL, 26, FALSE)+F838-Z838-AD838-AG838</f>
        <v>#N/A</v>
      </c>
      <c r="AZ838" s="53" t="e">
        <f>AE838-VLOOKUP(C838, Вчера_Конвасэл!C:BL, 25, FALSE)</f>
        <v>#N/A</v>
      </c>
    </row>
    <row r="839" spans="1:52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3">
        <f t="shared" si="27"/>
        <v>0</v>
      </c>
      <c r="AJ839" s="53">
        <f t="shared" si="28"/>
        <v>0</v>
      </c>
      <c r="AK839" s="53" t="str">
        <f>IF(ISNA(VLOOKUP(C839,Вчера_Конвасэл!C:C, 1, FALSE)),"ошибка",0)</f>
        <v>ошибка</v>
      </c>
      <c r="AL839" s="55"/>
      <c r="AM839" s="53" t="e">
        <f>D839-VLOOKUP(C839, Вчера_Конвасэл!C:BL, 2, FALSE)</f>
        <v>#N/A</v>
      </c>
      <c r="AN839" s="53" t="e">
        <f>E839-F839-VLOOKUP(C839, Вчера_Конвасэл!C:BL, 3, FALSE)</f>
        <v>#N/A</v>
      </c>
      <c r="AO839" s="53" t="e">
        <f>K839-L839-VLOOKUP(C839, Вчера_Конвасэл!C:BL, 5, FALSE)</f>
        <v>#N/A</v>
      </c>
      <c r="AP839" s="53" t="e">
        <f>M839-N839-VLOOKUP(C839, Вчера_Конвасэл!C:BL, 7, FALSE)</f>
        <v>#N/A</v>
      </c>
      <c r="AQ839" s="53" t="e">
        <f>O839-P839-VLOOKUP(C839, Вчера_Конвасэл!C:BL, 9, FALSE)</f>
        <v>#N/A</v>
      </c>
      <c r="AR839" s="53" t="e">
        <f>Q839-R839-VLOOKUP(C839, Вчера_Конвасэл!C:BL, 11, FALSE)</f>
        <v>#N/A</v>
      </c>
      <c r="AS839" s="53" t="e">
        <f>S839-T839-VLOOKUP(C839, Вчера_Конвасэл!C:BL, 13, FALSE)</f>
        <v>#N/A</v>
      </c>
      <c r="AT839" s="53" t="e">
        <f>U839-V839-VLOOKUP(C839, Вчера_Конвасэл!C:BL, 15, FALSE)</f>
        <v>#N/A</v>
      </c>
      <c r="AU839" s="53" t="e">
        <f>W839-X839-VLOOKUP(C839, Вчера_Конвасэл!C:BL, 17, FALSE)</f>
        <v>#N/A</v>
      </c>
      <c r="AV839" s="53" t="e">
        <f>Y839-Z839-VLOOKUP(C839, Вчера_Конвасэл!C:BL, 19, FALSE)</f>
        <v>#N/A</v>
      </c>
      <c r="AW839" s="53" t="e">
        <f>AA839-AB839-VLOOKUP(C839, Вчера_Конвасэл!C:BL, 21, FALSE)</f>
        <v>#N/A</v>
      </c>
      <c r="AX839" s="53" t="e">
        <f>AC839-AD839-VLOOKUP(C839, Вчера_Конвасэл!C:BL, 23, FALSE)</f>
        <v>#N/A</v>
      </c>
      <c r="AY839" s="53" t="e">
        <f>VLOOKUP(C839, Вчера_Конвасэл!C:BL, 26, FALSE)+F839-Z839-AD839-AG839</f>
        <v>#N/A</v>
      </c>
      <c r="AZ839" s="53" t="e">
        <f>AE839-VLOOKUP(C839, Вчера_Конвасэл!C:BL, 25, FALSE)</f>
        <v>#N/A</v>
      </c>
    </row>
    <row r="840" spans="1:52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3">
        <f t="shared" si="27"/>
        <v>0</v>
      </c>
      <c r="AJ840" s="53">
        <f t="shared" si="28"/>
        <v>0</v>
      </c>
      <c r="AK840" s="53" t="str">
        <f>IF(ISNA(VLOOKUP(C840,Вчера_Конвасэл!C:C, 1, FALSE)),"ошибка",0)</f>
        <v>ошибка</v>
      </c>
      <c r="AL840" s="55"/>
      <c r="AM840" s="53" t="e">
        <f>D840-VLOOKUP(C840, Вчера_Конвасэл!C:BL, 2, FALSE)</f>
        <v>#N/A</v>
      </c>
      <c r="AN840" s="53" t="e">
        <f>E840-F840-VLOOKUP(C840, Вчера_Конвасэл!C:BL, 3, FALSE)</f>
        <v>#N/A</v>
      </c>
      <c r="AO840" s="53" t="e">
        <f>K840-L840-VLOOKUP(C840, Вчера_Конвасэл!C:BL, 5, FALSE)</f>
        <v>#N/A</v>
      </c>
      <c r="AP840" s="53" t="e">
        <f>M840-N840-VLOOKUP(C840, Вчера_Конвасэл!C:BL, 7, FALSE)</f>
        <v>#N/A</v>
      </c>
      <c r="AQ840" s="53" t="e">
        <f>O840-P840-VLOOKUP(C840, Вчера_Конвасэл!C:BL, 9, FALSE)</f>
        <v>#N/A</v>
      </c>
      <c r="AR840" s="53" t="e">
        <f>Q840-R840-VLOOKUP(C840, Вчера_Конвасэл!C:BL, 11, FALSE)</f>
        <v>#N/A</v>
      </c>
      <c r="AS840" s="53" t="e">
        <f>S840-T840-VLOOKUP(C840, Вчера_Конвасэл!C:BL, 13, FALSE)</f>
        <v>#N/A</v>
      </c>
      <c r="AT840" s="53" t="e">
        <f>U840-V840-VLOOKUP(C840, Вчера_Конвасэл!C:BL, 15, FALSE)</f>
        <v>#N/A</v>
      </c>
      <c r="AU840" s="53" t="e">
        <f>W840-X840-VLOOKUP(C840, Вчера_Конвасэл!C:BL, 17, FALSE)</f>
        <v>#N/A</v>
      </c>
      <c r="AV840" s="53" t="e">
        <f>Y840-Z840-VLOOKUP(C840, Вчера_Конвасэл!C:BL, 19, FALSE)</f>
        <v>#N/A</v>
      </c>
      <c r="AW840" s="53" t="e">
        <f>AA840-AB840-VLOOKUP(C840, Вчера_Конвасэл!C:BL, 21, FALSE)</f>
        <v>#N/A</v>
      </c>
      <c r="AX840" s="53" t="e">
        <f>AC840-AD840-VLOOKUP(C840, Вчера_Конвасэл!C:BL, 23, FALSE)</f>
        <v>#N/A</v>
      </c>
      <c r="AY840" s="53" t="e">
        <f>VLOOKUP(C840, Вчера_Конвасэл!C:BL, 26, FALSE)+F840-Z840-AD840-AG840</f>
        <v>#N/A</v>
      </c>
      <c r="AZ840" s="53" t="e">
        <f>AE840-VLOOKUP(C840, Вчера_Конвасэл!C:BL, 25, FALSE)</f>
        <v>#N/A</v>
      </c>
    </row>
    <row r="841" spans="1:52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3">
        <f t="shared" si="27"/>
        <v>0</v>
      </c>
      <c r="AJ841" s="53">
        <f t="shared" si="28"/>
        <v>0</v>
      </c>
      <c r="AK841" s="53" t="str">
        <f>IF(ISNA(VLOOKUP(C841,Вчера_Конвасэл!C:C, 1, FALSE)),"ошибка",0)</f>
        <v>ошибка</v>
      </c>
      <c r="AL841" s="55"/>
      <c r="AM841" s="53" t="e">
        <f>D841-VLOOKUP(C841, Вчера_Конвасэл!C:BL, 2, FALSE)</f>
        <v>#N/A</v>
      </c>
      <c r="AN841" s="53" t="e">
        <f>E841-F841-VLOOKUP(C841, Вчера_Конвасэл!C:BL, 3, FALSE)</f>
        <v>#N/A</v>
      </c>
      <c r="AO841" s="53" t="e">
        <f>K841-L841-VLOOKUP(C841, Вчера_Конвасэл!C:BL, 5, FALSE)</f>
        <v>#N/A</v>
      </c>
      <c r="AP841" s="53" t="e">
        <f>M841-N841-VLOOKUP(C841, Вчера_Конвасэл!C:BL, 7, FALSE)</f>
        <v>#N/A</v>
      </c>
      <c r="AQ841" s="53" t="e">
        <f>O841-P841-VLOOKUP(C841, Вчера_Конвасэл!C:BL, 9, FALSE)</f>
        <v>#N/A</v>
      </c>
      <c r="AR841" s="53" t="e">
        <f>Q841-R841-VLOOKUP(C841, Вчера_Конвасэл!C:BL, 11, FALSE)</f>
        <v>#N/A</v>
      </c>
      <c r="AS841" s="53" t="e">
        <f>S841-T841-VLOOKUP(C841, Вчера_Конвасэл!C:BL, 13, FALSE)</f>
        <v>#N/A</v>
      </c>
      <c r="AT841" s="53" t="e">
        <f>U841-V841-VLOOKUP(C841, Вчера_Конвасэл!C:BL, 15, FALSE)</f>
        <v>#N/A</v>
      </c>
      <c r="AU841" s="53" t="e">
        <f>W841-X841-VLOOKUP(C841, Вчера_Конвасэл!C:BL, 17, FALSE)</f>
        <v>#N/A</v>
      </c>
      <c r="AV841" s="53" t="e">
        <f>Y841-Z841-VLOOKUP(C841, Вчера_Конвасэл!C:BL, 19, FALSE)</f>
        <v>#N/A</v>
      </c>
      <c r="AW841" s="53" t="e">
        <f>AA841-AB841-VLOOKUP(C841, Вчера_Конвасэл!C:BL, 21, FALSE)</f>
        <v>#N/A</v>
      </c>
      <c r="AX841" s="53" t="e">
        <f>AC841-AD841-VLOOKUP(C841, Вчера_Конвасэл!C:BL, 23, FALSE)</f>
        <v>#N/A</v>
      </c>
      <c r="AY841" s="53" t="e">
        <f>VLOOKUP(C841, Вчера_Конвасэл!C:BL, 26, FALSE)+F841-Z841-AD841-AG841</f>
        <v>#N/A</v>
      </c>
      <c r="AZ841" s="53" t="e">
        <f>AE841-VLOOKUP(C841, Вчера_Конвасэл!C:BL, 25, FALSE)</f>
        <v>#N/A</v>
      </c>
    </row>
    <row r="842" spans="1:52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3">
        <f t="shared" si="27"/>
        <v>0</v>
      </c>
      <c r="AJ842" s="53">
        <f t="shared" si="28"/>
        <v>0</v>
      </c>
      <c r="AK842" s="53" t="str">
        <f>IF(ISNA(VLOOKUP(C842,Вчера_Конвасэл!C:C, 1, FALSE)),"ошибка",0)</f>
        <v>ошибка</v>
      </c>
      <c r="AL842" s="55"/>
      <c r="AM842" s="53" t="e">
        <f>D842-VLOOKUP(C842, Вчера_Конвасэл!C:BL, 2, FALSE)</f>
        <v>#N/A</v>
      </c>
      <c r="AN842" s="53" t="e">
        <f>E842-F842-VLOOKUP(C842, Вчера_Конвасэл!C:BL, 3, FALSE)</f>
        <v>#N/A</v>
      </c>
      <c r="AO842" s="53" t="e">
        <f>K842-L842-VLOOKUP(C842, Вчера_Конвасэл!C:BL, 5, FALSE)</f>
        <v>#N/A</v>
      </c>
      <c r="AP842" s="53" t="e">
        <f>M842-N842-VLOOKUP(C842, Вчера_Конвасэл!C:BL, 7, FALSE)</f>
        <v>#N/A</v>
      </c>
      <c r="AQ842" s="53" t="e">
        <f>O842-P842-VLOOKUP(C842, Вчера_Конвасэл!C:BL, 9, FALSE)</f>
        <v>#N/A</v>
      </c>
      <c r="AR842" s="53" t="e">
        <f>Q842-R842-VLOOKUP(C842, Вчера_Конвасэл!C:BL, 11, FALSE)</f>
        <v>#N/A</v>
      </c>
      <c r="AS842" s="53" t="e">
        <f>S842-T842-VLOOKUP(C842, Вчера_Конвасэл!C:BL, 13, FALSE)</f>
        <v>#N/A</v>
      </c>
      <c r="AT842" s="53" t="e">
        <f>U842-V842-VLOOKUP(C842, Вчера_Конвасэл!C:BL, 15, FALSE)</f>
        <v>#N/A</v>
      </c>
      <c r="AU842" s="53" t="e">
        <f>W842-X842-VLOOKUP(C842, Вчера_Конвасэл!C:BL, 17, FALSE)</f>
        <v>#N/A</v>
      </c>
      <c r="AV842" s="53" t="e">
        <f>Y842-Z842-VLOOKUP(C842, Вчера_Конвасэл!C:BL, 19, FALSE)</f>
        <v>#N/A</v>
      </c>
      <c r="AW842" s="53" t="e">
        <f>AA842-AB842-VLOOKUP(C842, Вчера_Конвасэл!C:BL, 21, FALSE)</f>
        <v>#N/A</v>
      </c>
      <c r="AX842" s="53" t="e">
        <f>AC842-AD842-VLOOKUP(C842, Вчера_Конвасэл!C:BL, 23, FALSE)</f>
        <v>#N/A</v>
      </c>
      <c r="AY842" s="53" t="e">
        <f>VLOOKUP(C842, Вчера_Конвасэл!C:BL, 26, FALSE)+F842-Z842-AD842-AG842</f>
        <v>#N/A</v>
      </c>
      <c r="AZ842" s="53" t="e">
        <f>AE842-VLOOKUP(C842, Вчера_Конвасэл!C:BL, 25, FALSE)</f>
        <v>#N/A</v>
      </c>
    </row>
    <row r="843" spans="1:52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3">
        <f t="shared" si="27"/>
        <v>0</v>
      </c>
      <c r="AJ843" s="53">
        <f t="shared" si="28"/>
        <v>0</v>
      </c>
      <c r="AK843" s="53" t="str">
        <f>IF(ISNA(VLOOKUP(C843,Вчера_Конвасэл!C:C, 1, FALSE)),"ошибка",0)</f>
        <v>ошибка</v>
      </c>
      <c r="AL843" s="55"/>
      <c r="AM843" s="53" t="e">
        <f>D843-VLOOKUP(C843, Вчера_Конвасэл!C:BL, 2, FALSE)</f>
        <v>#N/A</v>
      </c>
      <c r="AN843" s="53" t="e">
        <f>E843-F843-VLOOKUP(C843, Вчера_Конвасэл!C:BL, 3, FALSE)</f>
        <v>#N/A</v>
      </c>
      <c r="AO843" s="53" t="e">
        <f>K843-L843-VLOOKUP(C843, Вчера_Конвасэл!C:BL, 5, FALSE)</f>
        <v>#N/A</v>
      </c>
      <c r="AP843" s="53" t="e">
        <f>M843-N843-VLOOKUP(C843, Вчера_Конвасэл!C:BL, 7, FALSE)</f>
        <v>#N/A</v>
      </c>
      <c r="AQ843" s="53" t="e">
        <f>O843-P843-VLOOKUP(C843, Вчера_Конвасэл!C:BL, 9, FALSE)</f>
        <v>#N/A</v>
      </c>
      <c r="AR843" s="53" t="e">
        <f>Q843-R843-VLOOKUP(C843, Вчера_Конвасэл!C:BL, 11, FALSE)</f>
        <v>#N/A</v>
      </c>
      <c r="AS843" s="53" t="e">
        <f>S843-T843-VLOOKUP(C843, Вчера_Конвасэл!C:BL, 13, FALSE)</f>
        <v>#N/A</v>
      </c>
      <c r="AT843" s="53" t="e">
        <f>U843-V843-VLOOKUP(C843, Вчера_Конвасэл!C:BL, 15, FALSE)</f>
        <v>#N/A</v>
      </c>
      <c r="AU843" s="53" t="e">
        <f>W843-X843-VLOOKUP(C843, Вчера_Конвасэл!C:BL, 17, FALSE)</f>
        <v>#N/A</v>
      </c>
      <c r="AV843" s="53" t="e">
        <f>Y843-Z843-VLOOKUP(C843, Вчера_Конвасэл!C:BL, 19, FALSE)</f>
        <v>#N/A</v>
      </c>
      <c r="AW843" s="53" t="e">
        <f>AA843-AB843-VLOOKUP(C843, Вчера_Конвасэл!C:BL, 21, FALSE)</f>
        <v>#N/A</v>
      </c>
      <c r="AX843" s="53" t="e">
        <f>AC843-AD843-VLOOKUP(C843, Вчера_Конвасэл!C:BL, 23, FALSE)</f>
        <v>#N/A</v>
      </c>
      <c r="AY843" s="53" t="e">
        <f>VLOOKUP(C843, Вчера_Конвасэл!C:BL, 26, FALSE)+F843-Z843-AD843-AG843</f>
        <v>#N/A</v>
      </c>
      <c r="AZ843" s="53" t="e">
        <f>AE843-VLOOKUP(C843, Вчера_Конвасэл!C:BL, 25, FALSE)</f>
        <v>#N/A</v>
      </c>
    </row>
    <row r="844" spans="1:52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3">
        <f t="shared" si="27"/>
        <v>0</v>
      </c>
      <c r="AJ844" s="53">
        <f t="shared" si="28"/>
        <v>0</v>
      </c>
      <c r="AK844" s="53" t="str">
        <f>IF(ISNA(VLOOKUP(C844,Вчера_Конвасэл!C:C, 1, FALSE)),"ошибка",0)</f>
        <v>ошибка</v>
      </c>
      <c r="AL844" s="55"/>
      <c r="AM844" s="53" t="e">
        <f>D844-VLOOKUP(C844, Вчера_Конвасэл!C:BL, 2, FALSE)</f>
        <v>#N/A</v>
      </c>
      <c r="AN844" s="53" t="e">
        <f>E844-F844-VLOOKUP(C844, Вчера_Конвасэл!C:BL, 3, FALSE)</f>
        <v>#N/A</v>
      </c>
      <c r="AO844" s="53" t="e">
        <f>K844-L844-VLOOKUP(C844, Вчера_Конвасэл!C:BL, 5, FALSE)</f>
        <v>#N/A</v>
      </c>
      <c r="AP844" s="53" t="e">
        <f>M844-N844-VLOOKUP(C844, Вчера_Конвасэл!C:BL, 7, FALSE)</f>
        <v>#N/A</v>
      </c>
      <c r="AQ844" s="53" t="e">
        <f>O844-P844-VLOOKUP(C844, Вчера_Конвасэл!C:BL, 9, FALSE)</f>
        <v>#N/A</v>
      </c>
      <c r="AR844" s="53" t="e">
        <f>Q844-R844-VLOOKUP(C844, Вчера_Конвасэл!C:BL, 11, FALSE)</f>
        <v>#N/A</v>
      </c>
      <c r="AS844" s="53" t="e">
        <f>S844-T844-VLOOKUP(C844, Вчера_Конвасэл!C:BL, 13, FALSE)</f>
        <v>#N/A</v>
      </c>
      <c r="AT844" s="53" t="e">
        <f>U844-V844-VLOOKUP(C844, Вчера_Конвасэл!C:BL, 15, FALSE)</f>
        <v>#N/A</v>
      </c>
      <c r="AU844" s="53" t="e">
        <f>W844-X844-VLOOKUP(C844, Вчера_Конвасэл!C:BL, 17, FALSE)</f>
        <v>#N/A</v>
      </c>
      <c r="AV844" s="53" t="e">
        <f>Y844-Z844-VLOOKUP(C844, Вчера_Конвасэл!C:BL, 19, FALSE)</f>
        <v>#N/A</v>
      </c>
      <c r="AW844" s="53" t="e">
        <f>AA844-AB844-VLOOKUP(C844, Вчера_Конвасэл!C:BL, 21, FALSE)</f>
        <v>#N/A</v>
      </c>
      <c r="AX844" s="53" t="e">
        <f>AC844-AD844-VLOOKUP(C844, Вчера_Конвасэл!C:BL, 23, FALSE)</f>
        <v>#N/A</v>
      </c>
      <c r="AY844" s="53" t="e">
        <f>VLOOKUP(C844, Вчера_Конвасэл!C:BL, 26, FALSE)+F844-Z844-AD844-AG844</f>
        <v>#N/A</v>
      </c>
      <c r="AZ844" s="53" t="e">
        <f>AE844-VLOOKUP(C844, Вчера_Конвасэл!C:BL, 25, FALSE)</f>
        <v>#N/A</v>
      </c>
    </row>
    <row r="845" spans="1:52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3">
        <f t="shared" si="27"/>
        <v>0</v>
      </c>
      <c r="AJ845" s="53">
        <f t="shared" si="28"/>
        <v>0</v>
      </c>
      <c r="AK845" s="53" t="str">
        <f>IF(ISNA(VLOOKUP(C845,Вчера_Конвасэл!C:C, 1, FALSE)),"ошибка",0)</f>
        <v>ошибка</v>
      </c>
      <c r="AL845" s="55"/>
      <c r="AM845" s="53" t="e">
        <f>D845-VLOOKUP(C845, Вчера_Конвасэл!C:BL, 2, FALSE)</f>
        <v>#N/A</v>
      </c>
      <c r="AN845" s="53" t="e">
        <f>E845-F845-VLOOKUP(C845, Вчера_Конвасэл!C:BL, 3, FALSE)</f>
        <v>#N/A</v>
      </c>
      <c r="AO845" s="53" t="e">
        <f>K845-L845-VLOOKUP(C845, Вчера_Конвасэл!C:BL, 5, FALSE)</f>
        <v>#N/A</v>
      </c>
      <c r="AP845" s="53" t="e">
        <f>M845-N845-VLOOKUP(C845, Вчера_Конвасэл!C:BL, 7, FALSE)</f>
        <v>#N/A</v>
      </c>
      <c r="AQ845" s="53" t="e">
        <f>O845-P845-VLOOKUP(C845, Вчера_Конвасэл!C:BL, 9, FALSE)</f>
        <v>#N/A</v>
      </c>
      <c r="AR845" s="53" t="e">
        <f>Q845-R845-VLOOKUP(C845, Вчера_Конвасэл!C:BL, 11, FALSE)</f>
        <v>#N/A</v>
      </c>
      <c r="AS845" s="53" t="e">
        <f>S845-T845-VLOOKUP(C845, Вчера_Конвасэл!C:BL, 13, FALSE)</f>
        <v>#N/A</v>
      </c>
      <c r="AT845" s="53" t="e">
        <f>U845-V845-VLOOKUP(C845, Вчера_Конвасэл!C:BL, 15, FALSE)</f>
        <v>#N/A</v>
      </c>
      <c r="AU845" s="53" t="e">
        <f>W845-X845-VLOOKUP(C845, Вчера_Конвасэл!C:BL, 17, FALSE)</f>
        <v>#N/A</v>
      </c>
      <c r="AV845" s="53" t="e">
        <f>Y845-Z845-VLOOKUP(C845, Вчера_Конвасэл!C:BL, 19, FALSE)</f>
        <v>#N/A</v>
      </c>
      <c r="AW845" s="53" t="e">
        <f>AA845-AB845-VLOOKUP(C845, Вчера_Конвасэл!C:BL, 21, FALSE)</f>
        <v>#N/A</v>
      </c>
      <c r="AX845" s="53" t="e">
        <f>AC845-AD845-VLOOKUP(C845, Вчера_Конвасэл!C:BL, 23, FALSE)</f>
        <v>#N/A</v>
      </c>
      <c r="AY845" s="53" t="e">
        <f>VLOOKUP(C845, Вчера_Конвасэл!C:BL, 26, FALSE)+F845-Z845-AD845-AG845</f>
        <v>#N/A</v>
      </c>
      <c r="AZ845" s="53" t="e">
        <f>AE845-VLOOKUP(C845, Вчера_Конвасэл!C:BL, 25, FALSE)</f>
        <v>#N/A</v>
      </c>
    </row>
    <row r="846" spans="1:52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3">
        <f t="shared" si="27"/>
        <v>0</v>
      </c>
      <c r="AJ846" s="53">
        <f t="shared" si="28"/>
        <v>0</v>
      </c>
      <c r="AK846" s="53" t="str">
        <f>IF(ISNA(VLOOKUP(C846,Вчера_Конвасэл!C:C, 1, FALSE)),"ошибка",0)</f>
        <v>ошибка</v>
      </c>
      <c r="AL846" s="55"/>
      <c r="AM846" s="53" t="e">
        <f>D846-VLOOKUP(C846, Вчера_Конвасэл!C:BL, 2, FALSE)</f>
        <v>#N/A</v>
      </c>
      <c r="AN846" s="53" t="e">
        <f>E846-F846-VLOOKUP(C846, Вчера_Конвасэл!C:BL, 3, FALSE)</f>
        <v>#N/A</v>
      </c>
      <c r="AO846" s="53" t="e">
        <f>K846-L846-VLOOKUP(C846, Вчера_Конвасэл!C:BL, 5, FALSE)</f>
        <v>#N/A</v>
      </c>
      <c r="AP846" s="53" t="e">
        <f>M846-N846-VLOOKUP(C846, Вчера_Конвасэл!C:BL, 7, FALSE)</f>
        <v>#N/A</v>
      </c>
      <c r="AQ846" s="53" t="e">
        <f>O846-P846-VLOOKUP(C846, Вчера_Конвасэл!C:BL, 9, FALSE)</f>
        <v>#N/A</v>
      </c>
      <c r="AR846" s="53" t="e">
        <f>Q846-R846-VLOOKUP(C846, Вчера_Конвасэл!C:BL, 11, FALSE)</f>
        <v>#N/A</v>
      </c>
      <c r="AS846" s="53" t="e">
        <f>S846-T846-VLOOKUP(C846, Вчера_Конвасэл!C:BL, 13, FALSE)</f>
        <v>#N/A</v>
      </c>
      <c r="AT846" s="53" t="e">
        <f>U846-V846-VLOOKUP(C846, Вчера_Конвасэл!C:BL, 15, FALSE)</f>
        <v>#N/A</v>
      </c>
      <c r="AU846" s="53" t="e">
        <f>W846-X846-VLOOKUP(C846, Вчера_Конвасэл!C:BL, 17, FALSE)</f>
        <v>#N/A</v>
      </c>
      <c r="AV846" s="53" t="e">
        <f>Y846-Z846-VLOOKUP(C846, Вчера_Конвасэл!C:BL, 19, FALSE)</f>
        <v>#N/A</v>
      </c>
      <c r="AW846" s="53" t="e">
        <f>AA846-AB846-VLOOKUP(C846, Вчера_Конвасэл!C:BL, 21, FALSE)</f>
        <v>#N/A</v>
      </c>
      <c r="AX846" s="53" t="e">
        <f>AC846-AD846-VLOOKUP(C846, Вчера_Конвасэл!C:BL, 23, FALSE)</f>
        <v>#N/A</v>
      </c>
      <c r="AY846" s="53" t="e">
        <f>VLOOKUP(C846, Вчера_Конвасэл!C:BL, 26, FALSE)+F846-Z846-AD846-AG846</f>
        <v>#N/A</v>
      </c>
      <c r="AZ846" s="53" t="e">
        <f>AE846-VLOOKUP(C846, Вчера_Конвасэл!C:BL, 25, FALSE)</f>
        <v>#N/A</v>
      </c>
    </row>
    <row r="847" spans="1:52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3">
        <f t="shared" si="27"/>
        <v>0</v>
      </c>
      <c r="AJ847" s="53">
        <f t="shared" si="28"/>
        <v>0</v>
      </c>
      <c r="AK847" s="53" t="str">
        <f>IF(ISNA(VLOOKUP(C847,Вчера_Конвасэл!C:C, 1, FALSE)),"ошибка",0)</f>
        <v>ошибка</v>
      </c>
      <c r="AL847" s="55"/>
      <c r="AM847" s="53" t="e">
        <f>D847-VLOOKUP(C847, Вчера_Конвасэл!C:BL, 2, FALSE)</f>
        <v>#N/A</v>
      </c>
      <c r="AN847" s="53" t="e">
        <f>E847-F847-VLOOKUP(C847, Вчера_Конвасэл!C:BL, 3, FALSE)</f>
        <v>#N/A</v>
      </c>
      <c r="AO847" s="53" t="e">
        <f>K847-L847-VLOOKUP(C847, Вчера_Конвасэл!C:BL, 5, FALSE)</f>
        <v>#N/A</v>
      </c>
      <c r="AP847" s="53" t="e">
        <f>M847-N847-VLOOKUP(C847, Вчера_Конвасэл!C:BL, 7, FALSE)</f>
        <v>#N/A</v>
      </c>
      <c r="AQ847" s="53" t="e">
        <f>O847-P847-VLOOKUP(C847, Вчера_Конвасэл!C:BL, 9, FALSE)</f>
        <v>#N/A</v>
      </c>
      <c r="AR847" s="53" t="e">
        <f>Q847-R847-VLOOKUP(C847, Вчера_Конвасэл!C:BL, 11, FALSE)</f>
        <v>#N/A</v>
      </c>
      <c r="AS847" s="53" t="e">
        <f>S847-T847-VLOOKUP(C847, Вчера_Конвасэл!C:BL, 13, FALSE)</f>
        <v>#N/A</v>
      </c>
      <c r="AT847" s="53" t="e">
        <f>U847-V847-VLOOKUP(C847, Вчера_Конвасэл!C:BL, 15, FALSE)</f>
        <v>#N/A</v>
      </c>
      <c r="AU847" s="53" t="e">
        <f>W847-X847-VLOOKUP(C847, Вчера_Конвасэл!C:BL, 17, FALSE)</f>
        <v>#N/A</v>
      </c>
      <c r="AV847" s="53" t="e">
        <f>Y847-Z847-VLOOKUP(C847, Вчера_Конвасэл!C:BL, 19, FALSE)</f>
        <v>#N/A</v>
      </c>
      <c r="AW847" s="53" t="e">
        <f>AA847-AB847-VLOOKUP(C847, Вчера_Конвасэл!C:BL, 21, FALSE)</f>
        <v>#N/A</v>
      </c>
      <c r="AX847" s="53" t="e">
        <f>AC847-AD847-VLOOKUP(C847, Вчера_Конвасэл!C:BL, 23, FALSE)</f>
        <v>#N/A</v>
      </c>
      <c r="AY847" s="53" t="e">
        <f>VLOOKUP(C847, Вчера_Конвасэл!C:BL, 26, FALSE)+F847-Z847-AD847-AG847</f>
        <v>#N/A</v>
      </c>
      <c r="AZ847" s="53" t="e">
        <f>AE847-VLOOKUP(C847, Вчера_Конвасэл!C:BL, 25, FALSE)</f>
        <v>#N/A</v>
      </c>
    </row>
    <row r="848" spans="1:52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3">
        <f t="shared" si="27"/>
        <v>0</v>
      </c>
      <c r="AJ848" s="53">
        <f t="shared" si="28"/>
        <v>0</v>
      </c>
      <c r="AK848" s="53" t="str">
        <f>IF(ISNA(VLOOKUP(C848,Вчера_Конвасэл!C:C, 1, FALSE)),"ошибка",0)</f>
        <v>ошибка</v>
      </c>
      <c r="AL848" s="55"/>
      <c r="AM848" s="53" t="e">
        <f>D848-VLOOKUP(C848, Вчера_Конвасэл!C:BL, 2, FALSE)</f>
        <v>#N/A</v>
      </c>
      <c r="AN848" s="53" t="e">
        <f>E848-F848-VLOOKUP(C848, Вчера_Конвасэл!C:BL, 3, FALSE)</f>
        <v>#N/A</v>
      </c>
      <c r="AO848" s="53" t="e">
        <f>K848-L848-VLOOKUP(C848, Вчера_Конвасэл!C:BL, 5, FALSE)</f>
        <v>#N/A</v>
      </c>
      <c r="AP848" s="53" t="e">
        <f>M848-N848-VLOOKUP(C848, Вчера_Конвасэл!C:BL, 7, FALSE)</f>
        <v>#N/A</v>
      </c>
      <c r="AQ848" s="53" t="e">
        <f>O848-P848-VLOOKUP(C848, Вчера_Конвасэл!C:BL, 9, FALSE)</f>
        <v>#N/A</v>
      </c>
      <c r="AR848" s="53" t="e">
        <f>Q848-R848-VLOOKUP(C848, Вчера_Конвасэл!C:BL, 11, FALSE)</f>
        <v>#N/A</v>
      </c>
      <c r="AS848" s="53" t="e">
        <f>S848-T848-VLOOKUP(C848, Вчера_Конвасэл!C:BL, 13, FALSE)</f>
        <v>#N/A</v>
      </c>
      <c r="AT848" s="53" t="e">
        <f>U848-V848-VLOOKUP(C848, Вчера_Конвасэл!C:BL, 15, FALSE)</f>
        <v>#N/A</v>
      </c>
      <c r="AU848" s="53" t="e">
        <f>W848-X848-VLOOKUP(C848, Вчера_Конвасэл!C:BL, 17, FALSE)</f>
        <v>#N/A</v>
      </c>
      <c r="AV848" s="53" t="e">
        <f>Y848-Z848-VLOOKUP(C848, Вчера_Конвасэл!C:BL, 19, FALSE)</f>
        <v>#N/A</v>
      </c>
      <c r="AW848" s="53" t="e">
        <f>AA848-AB848-VLOOKUP(C848, Вчера_Конвасэл!C:BL, 21, FALSE)</f>
        <v>#N/A</v>
      </c>
      <c r="AX848" s="53" t="e">
        <f>AC848-AD848-VLOOKUP(C848, Вчера_Конвасэл!C:BL, 23, FALSE)</f>
        <v>#N/A</v>
      </c>
      <c r="AY848" s="53" t="e">
        <f>VLOOKUP(C848, Вчера_Конвасэл!C:BL, 26, FALSE)+F848-Z848-AD848-AG848</f>
        <v>#N/A</v>
      </c>
      <c r="AZ848" s="53" t="e">
        <f>AE848-VLOOKUP(C848, Вчера_Конвасэл!C:BL, 25, FALSE)</f>
        <v>#N/A</v>
      </c>
    </row>
    <row r="849" spans="1:52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3">
        <f t="shared" si="27"/>
        <v>0</v>
      </c>
      <c r="AJ849" s="53">
        <f t="shared" si="28"/>
        <v>0</v>
      </c>
      <c r="AK849" s="53" t="str">
        <f>IF(ISNA(VLOOKUP(C849,Вчера_Конвасэл!C:C, 1, FALSE)),"ошибка",0)</f>
        <v>ошибка</v>
      </c>
      <c r="AL849" s="55"/>
      <c r="AM849" s="53" t="e">
        <f>D849-VLOOKUP(C849, Вчера_Конвасэл!C:BL, 2, FALSE)</f>
        <v>#N/A</v>
      </c>
      <c r="AN849" s="53" t="e">
        <f>E849-F849-VLOOKUP(C849, Вчера_Конвасэл!C:BL, 3, FALSE)</f>
        <v>#N/A</v>
      </c>
      <c r="AO849" s="53" t="e">
        <f>K849-L849-VLOOKUP(C849, Вчера_Конвасэл!C:BL, 5, FALSE)</f>
        <v>#N/A</v>
      </c>
      <c r="AP849" s="53" t="e">
        <f>M849-N849-VLOOKUP(C849, Вчера_Конвасэл!C:BL, 7, FALSE)</f>
        <v>#N/A</v>
      </c>
      <c r="AQ849" s="53" t="e">
        <f>O849-P849-VLOOKUP(C849, Вчера_Конвасэл!C:BL, 9, FALSE)</f>
        <v>#N/A</v>
      </c>
      <c r="AR849" s="53" t="e">
        <f>Q849-R849-VLOOKUP(C849, Вчера_Конвасэл!C:BL, 11, FALSE)</f>
        <v>#N/A</v>
      </c>
      <c r="AS849" s="53" t="e">
        <f>S849-T849-VLOOKUP(C849, Вчера_Конвасэл!C:BL, 13, FALSE)</f>
        <v>#N/A</v>
      </c>
      <c r="AT849" s="53" t="e">
        <f>U849-V849-VLOOKUP(C849, Вчера_Конвасэл!C:BL, 15, FALSE)</f>
        <v>#N/A</v>
      </c>
      <c r="AU849" s="53" t="e">
        <f>W849-X849-VLOOKUP(C849, Вчера_Конвасэл!C:BL, 17, FALSE)</f>
        <v>#N/A</v>
      </c>
      <c r="AV849" s="53" t="e">
        <f>Y849-Z849-VLOOKUP(C849, Вчера_Конвасэл!C:BL, 19, FALSE)</f>
        <v>#N/A</v>
      </c>
      <c r="AW849" s="53" t="e">
        <f>AA849-AB849-VLOOKUP(C849, Вчера_Конвасэл!C:BL, 21, FALSE)</f>
        <v>#N/A</v>
      </c>
      <c r="AX849" s="53" t="e">
        <f>AC849-AD849-VLOOKUP(C849, Вчера_Конвасэл!C:BL, 23, FALSE)</f>
        <v>#N/A</v>
      </c>
      <c r="AY849" s="53" t="e">
        <f>VLOOKUP(C849, Вчера_Конвасэл!C:BL, 26, FALSE)+F849-Z849-AD849-AG849</f>
        <v>#N/A</v>
      </c>
      <c r="AZ849" s="53" t="e">
        <f>AE849-VLOOKUP(C849, Вчера_Конвасэл!C:BL, 25, FALSE)</f>
        <v>#N/A</v>
      </c>
    </row>
    <row r="850" spans="1:52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3">
        <f t="shared" si="27"/>
        <v>0</v>
      </c>
      <c r="AJ850" s="53">
        <f t="shared" si="28"/>
        <v>0</v>
      </c>
      <c r="AK850" s="53" t="str">
        <f>IF(ISNA(VLOOKUP(C850,Вчера_Конвасэл!C:C, 1, FALSE)),"ошибка",0)</f>
        <v>ошибка</v>
      </c>
      <c r="AL850" s="55"/>
      <c r="AM850" s="53" t="e">
        <f>D850-VLOOKUP(C850, Вчера_Конвасэл!C:BL, 2, FALSE)</f>
        <v>#N/A</v>
      </c>
      <c r="AN850" s="53" t="e">
        <f>E850-F850-VLOOKUP(C850, Вчера_Конвасэл!C:BL, 3, FALSE)</f>
        <v>#N/A</v>
      </c>
      <c r="AO850" s="53" t="e">
        <f>K850-L850-VLOOKUP(C850, Вчера_Конвасэл!C:BL, 5, FALSE)</f>
        <v>#N/A</v>
      </c>
      <c r="AP850" s="53" t="e">
        <f>M850-N850-VLOOKUP(C850, Вчера_Конвасэл!C:BL, 7, FALSE)</f>
        <v>#N/A</v>
      </c>
      <c r="AQ850" s="53" t="e">
        <f>O850-P850-VLOOKUP(C850, Вчера_Конвасэл!C:BL, 9, FALSE)</f>
        <v>#N/A</v>
      </c>
      <c r="AR850" s="53" t="e">
        <f>Q850-R850-VLOOKUP(C850, Вчера_Конвасэл!C:BL, 11, FALSE)</f>
        <v>#N/A</v>
      </c>
      <c r="AS850" s="53" t="e">
        <f>S850-T850-VLOOKUP(C850, Вчера_Конвасэл!C:BL, 13, FALSE)</f>
        <v>#N/A</v>
      </c>
      <c r="AT850" s="53" t="e">
        <f>U850-V850-VLOOKUP(C850, Вчера_Конвасэл!C:BL, 15, FALSE)</f>
        <v>#N/A</v>
      </c>
      <c r="AU850" s="53" t="e">
        <f>W850-X850-VLOOKUP(C850, Вчера_Конвасэл!C:BL, 17, FALSE)</f>
        <v>#N/A</v>
      </c>
      <c r="AV850" s="53" t="e">
        <f>Y850-Z850-VLOOKUP(C850, Вчера_Конвасэл!C:BL, 19, FALSE)</f>
        <v>#N/A</v>
      </c>
      <c r="AW850" s="53" t="e">
        <f>AA850-AB850-VLOOKUP(C850, Вчера_Конвасэл!C:BL, 21, FALSE)</f>
        <v>#N/A</v>
      </c>
      <c r="AX850" s="53" t="e">
        <f>AC850-AD850-VLOOKUP(C850, Вчера_Конвасэл!C:BL, 23, FALSE)</f>
        <v>#N/A</v>
      </c>
      <c r="AY850" s="53" t="e">
        <f>VLOOKUP(C850, Вчера_Конвасэл!C:BL, 26, FALSE)+F850-Z850-AD850-AG850</f>
        <v>#N/A</v>
      </c>
      <c r="AZ850" s="53" t="e">
        <f>AE850-VLOOKUP(C850, Вчера_Конвасэл!C:BL, 25, FALSE)</f>
        <v>#N/A</v>
      </c>
    </row>
    <row r="851" spans="1:52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3">
        <f t="shared" si="27"/>
        <v>0</v>
      </c>
      <c r="AJ851" s="53">
        <f t="shared" si="28"/>
        <v>0</v>
      </c>
      <c r="AK851" s="53" t="str">
        <f>IF(ISNA(VLOOKUP(C851,Вчера_Конвасэл!C:C, 1, FALSE)),"ошибка",0)</f>
        <v>ошибка</v>
      </c>
      <c r="AL851" s="55"/>
      <c r="AM851" s="53" t="e">
        <f>D851-VLOOKUP(C851, Вчера_Конвасэл!C:BL, 2, FALSE)</f>
        <v>#N/A</v>
      </c>
      <c r="AN851" s="53" t="e">
        <f>E851-F851-VLOOKUP(C851, Вчера_Конвасэл!C:BL, 3, FALSE)</f>
        <v>#N/A</v>
      </c>
      <c r="AO851" s="53" t="e">
        <f>K851-L851-VLOOKUP(C851, Вчера_Конвасэл!C:BL, 5, FALSE)</f>
        <v>#N/A</v>
      </c>
      <c r="AP851" s="53" t="e">
        <f>M851-N851-VLOOKUP(C851, Вчера_Конвасэл!C:BL, 7, FALSE)</f>
        <v>#N/A</v>
      </c>
      <c r="AQ851" s="53" t="e">
        <f>O851-P851-VLOOKUP(C851, Вчера_Конвасэл!C:BL, 9, FALSE)</f>
        <v>#N/A</v>
      </c>
      <c r="AR851" s="53" t="e">
        <f>Q851-R851-VLOOKUP(C851, Вчера_Конвасэл!C:BL, 11, FALSE)</f>
        <v>#N/A</v>
      </c>
      <c r="AS851" s="53" t="e">
        <f>S851-T851-VLOOKUP(C851, Вчера_Конвасэл!C:BL, 13, FALSE)</f>
        <v>#N/A</v>
      </c>
      <c r="AT851" s="53" t="e">
        <f>U851-V851-VLOOKUP(C851, Вчера_Конвасэл!C:BL, 15, FALSE)</f>
        <v>#N/A</v>
      </c>
      <c r="AU851" s="53" t="e">
        <f>W851-X851-VLOOKUP(C851, Вчера_Конвасэл!C:BL, 17, FALSE)</f>
        <v>#N/A</v>
      </c>
      <c r="AV851" s="53" t="e">
        <f>Y851-Z851-VLOOKUP(C851, Вчера_Конвасэл!C:BL, 19, FALSE)</f>
        <v>#N/A</v>
      </c>
      <c r="AW851" s="53" t="e">
        <f>AA851-AB851-VLOOKUP(C851, Вчера_Конвасэл!C:BL, 21, FALSE)</f>
        <v>#N/A</v>
      </c>
      <c r="AX851" s="53" t="e">
        <f>AC851-AD851-VLOOKUP(C851, Вчера_Конвасэл!C:BL, 23, FALSE)</f>
        <v>#N/A</v>
      </c>
      <c r="AY851" s="53" t="e">
        <f>VLOOKUP(C851, Вчера_Конвасэл!C:BL, 26, FALSE)+F851-Z851-AD851-AG851</f>
        <v>#N/A</v>
      </c>
      <c r="AZ851" s="53" t="e">
        <f>AE851-VLOOKUP(C851, Вчера_Конвасэл!C:BL, 25, FALSE)</f>
        <v>#N/A</v>
      </c>
    </row>
    <row r="852" spans="1:52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3">
        <f t="shared" si="27"/>
        <v>0</v>
      </c>
      <c r="AJ852" s="53">
        <f t="shared" si="28"/>
        <v>0</v>
      </c>
      <c r="AK852" s="53" t="str">
        <f>IF(ISNA(VLOOKUP(C852,Вчера_Конвасэл!C:C, 1, FALSE)),"ошибка",0)</f>
        <v>ошибка</v>
      </c>
      <c r="AL852" s="55"/>
      <c r="AM852" s="53" t="e">
        <f>D852-VLOOKUP(C852, Вчера_Конвасэл!C:BL, 2, FALSE)</f>
        <v>#N/A</v>
      </c>
      <c r="AN852" s="53" t="e">
        <f>E852-F852-VLOOKUP(C852, Вчера_Конвасэл!C:BL, 3, FALSE)</f>
        <v>#N/A</v>
      </c>
      <c r="AO852" s="53" t="e">
        <f>K852-L852-VLOOKUP(C852, Вчера_Конвасэл!C:BL, 5, FALSE)</f>
        <v>#N/A</v>
      </c>
      <c r="AP852" s="53" t="e">
        <f>M852-N852-VLOOKUP(C852, Вчера_Конвасэл!C:BL, 7, FALSE)</f>
        <v>#N/A</v>
      </c>
      <c r="AQ852" s="53" t="e">
        <f>O852-P852-VLOOKUP(C852, Вчера_Конвасэл!C:BL, 9, FALSE)</f>
        <v>#N/A</v>
      </c>
      <c r="AR852" s="53" t="e">
        <f>Q852-R852-VLOOKUP(C852, Вчера_Конвасэл!C:BL, 11, FALSE)</f>
        <v>#N/A</v>
      </c>
      <c r="AS852" s="53" t="e">
        <f>S852-T852-VLOOKUP(C852, Вчера_Конвасэл!C:BL, 13, FALSE)</f>
        <v>#N/A</v>
      </c>
      <c r="AT852" s="53" t="e">
        <f>U852-V852-VLOOKUP(C852, Вчера_Конвасэл!C:BL, 15, FALSE)</f>
        <v>#N/A</v>
      </c>
      <c r="AU852" s="53" t="e">
        <f>W852-X852-VLOOKUP(C852, Вчера_Конвасэл!C:BL, 17, FALSE)</f>
        <v>#N/A</v>
      </c>
      <c r="AV852" s="53" t="e">
        <f>Y852-Z852-VLOOKUP(C852, Вчера_Конвасэл!C:BL, 19, FALSE)</f>
        <v>#N/A</v>
      </c>
      <c r="AW852" s="53" t="e">
        <f>AA852-AB852-VLOOKUP(C852, Вчера_Конвасэл!C:BL, 21, FALSE)</f>
        <v>#N/A</v>
      </c>
      <c r="AX852" s="53" t="e">
        <f>AC852-AD852-VLOOKUP(C852, Вчера_Конвасэл!C:BL, 23, FALSE)</f>
        <v>#N/A</v>
      </c>
      <c r="AY852" s="53" t="e">
        <f>VLOOKUP(C852, Вчера_Конвасэл!C:BL, 26, FALSE)+F852-Z852-AD852-AG852</f>
        <v>#N/A</v>
      </c>
      <c r="AZ852" s="53" t="e">
        <f>AE852-VLOOKUP(C852, Вчера_Конвасэл!C:BL, 25, FALSE)</f>
        <v>#N/A</v>
      </c>
    </row>
    <row r="853" spans="1:52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3">
        <f t="shared" si="27"/>
        <v>0</v>
      </c>
      <c r="AJ853" s="53">
        <f t="shared" si="28"/>
        <v>0</v>
      </c>
      <c r="AK853" s="53" t="str">
        <f>IF(ISNA(VLOOKUP(C853,Вчера_Конвасэл!C:C, 1, FALSE)),"ошибка",0)</f>
        <v>ошибка</v>
      </c>
      <c r="AL853" s="55"/>
      <c r="AM853" s="53" t="e">
        <f>D853-VLOOKUP(C853, Вчера_Конвасэл!C:BL, 2, FALSE)</f>
        <v>#N/A</v>
      </c>
      <c r="AN853" s="53" t="e">
        <f>E853-F853-VLOOKUP(C853, Вчера_Конвасэл!C:BL, 3, FALSE)</f>
        <v>#N/A</v>
      </c>
      <c r="AO853" s="53" t="e">
        <f>K853-L853-VLOOKUP(C853, Вчера_Конвасэл!C:BL, 5, FALSE)</f>
        <v>#N/A</v>
      </c>
      <c r="AP853" s="53" t="e">
        <f>M853-N853-VLOOKUP(C853, Вчера_Конвасэл!C:BL, 7, FALSE)</f>
        <v>#N/A</v>
      </c>
      <c r="AQ853" s="53" t="e">
        <f>O853-P853-VLOOKUP(C853, Вчера_Конвасэл!C:BL, 9, FALSE)</f>
        <v>#N/A</v>
      </c>
      <c r="AR853" s="53" t="e">
        <f>Q853-R853-VLOOKUP(C853, Вчера_Конвасэл!C:BL, 11, FALSE)</f>
        <v>#N/A</v>
      </c>
      <c r="AS853" s="53" t="e">
        <f>S853-T853-VLOOKUP(C853, Вчера_Конвасэл!C:BL, 13, FALSE)</f>
        <v>#N/A</v>
      </c>
      <c r="AT853" s="53" t="e">
        <f>U853-V853-VLOOKUP(C853, Вчера_Конвасэл!C:BL, 15, FALSE)</f>
        <v>#N/A</v>
      </c>
      <c r="AU853" s="53" t="e">
        <f>W853-X853-VLOOKUP(C853, Вчера_Конвасэл!C:BL, 17, FALSE)</f>
        <v>#N/A</v>
      </c>
      <c r="AV853" s="53" t="e">
        <f>Y853-Z853-VLOOKUP(C853, Вчера_Конвасэл!C:BL, 19, FALSE)</f>
        <v>#N/A</v>
      </c>
      <c r="AW853" s="53" t="e">
        <f>AA853-AB853-VLOOKUP(C853, Вчера_Конвасэл!C:BL, 21, FALSE)</f>
        <v>#N/A</v>
      </c>
      <c r="AX853" s="53" t="e">
        <f>AC853-AD853-VLOOKUP(C853, Вчера_Конвасэл!C:BL, 23, FALSE)</f>
        <v>#N/A</v>
      </c>
      <c r="AY853" s="53" t="e">
        <f>VLOOKUP(C853, Вчера_Конвасэл!C:BL, 26, FALSE)+F853-Z853-AD853-AG853</f>
        <v>#N/A</v>
      </c>
      <c r="AZ853" s="53" t="e">
        <f>AE853-VLOOKUP(C853, Вчера_Конвасэл!C:BL, 25, FALSE)</f>
        <v>#N/A</v>
      </c>
    </row>
    <row r="854" spans="1:52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3">
        <f t="shared" si="27"/>
        <v>0</v>
      </c>
      <c r="AJ854" s="53">
        <f t="shared" si="28"/>
        <v>0</v>
      </c>
      <c r="AK854" s="53" t="str">
        <f>IF(ISNA(VLOOKUP(C854,Вчера_Конвасэл!C:C, 1, FALSE)),"ошибка",0)</f>
        <v>ошибка</v>
      </c>
      <c r="AL854" s="55"/>
      <c r="AM854" s="53" t="e">
        <f>D854-VLOOKUP(C854, Вчера_Конвасэл!C:BL, 2, FALSE)</f>
        <v>#N/A</v>
      </c>
      <c r="AN854" s="53" t="e">
        <f>E854-F854-VLOOKUP(C854, Вчера_Конвасэл!C:BL, 3, FALSE)</f>
        <v>#N/A</v>
      </c>
      <c r="AO854" s="53" t="e">
        <f>K854-L854-VLOOKUP(C854, Вчера_Конвасэл!C:BL, 5, FALSE)</f>
        <v>#N/A</v>
      </c>
      <c r="AP854" s="53" t="e">
        <f>M854-N854-VLOOKUP(C854, Вчера_Конвасэл!C:BL, 7, FALSE)</f>
        <v>#N/A</v>
      </c>
      <c r="AQ854" s="53" t="e">
        <f>O854-P854-VLOOKUP(C854, Вчера_Конвасэл!C:BL, 9, FALSE)</f>
        <v>#N/A</v>
      </c>
      <c r="AR854" s="53" t="e">
        <f>Q854-R854-VLOOKUP(C854, Вчера_Конвасэл!C:BL, 11, FALSE)</f>
        <v>#N/A</v>
      </c>
      <c r="AS854" s="53" t="e">
        <f>S854-T854-VLOOKUP(C854, Вчера_Конвасэл!C:BL, 13, FALSE)</f>
        <v>#N/A</v>
      </c>
      <c r="AT854" s="53" t="e">
        <f>U854-V854-VLOOKUP(C854, Вчера_Конвасэл!C:BL, 15, FALSE)</f>
        <v>#N/A</v>
      </c>
      <c r="AU854" s="53" t="e">
        <f>W854-X854-VLOOKUP(C854, Вчера_Конвасэл!C:BL, 17, FALSE)</f>
        <v>#N/A</v>
      </c>
      <c r="AV854" s="53" t="e">
        <f>Y854-Z854-VLOOKUP(C854, Вчера_Конвасэл!C:BL, 19, FALSE)</f>
        <v>#N/A</v>
      </c>
      <c r="AW854" s="53" t="e">
        <f>AA854-AB854-VLOOKUP(C854, Вчера_Конвасэл!C:BL, 21, FALSE)</f>
        <v>#N/A</v>
      </c>
      <c r="AX854" s="53" t="e">
        <f>AC854-AD854-VLOOKUP(C854, Вчера_Конвасэл!C:BL, 23, FALSE)</f>
        <v>#N/A</v>
      </c>
      <c r="AY854" s="53" t="e">
        <f>VLOOKUP(C854, Вчера_Конвасэл!C:BL, 26, FALSE)+F854-Z854-AD854-AG854</f>
        <v>#N/A</v>
      </c>
      <c r="AZ854" s="53" t="e">
        <f>AE854-VLOOKUP(C854, Вчера_Конвасэл!C:BL, 25, FALSE)</f>
        <v>#N/A</v>
      </c>
    </row>
    <row r="855" spans="1:52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3">
        <f t="shared" si="27"/>
        <v>0</v>
      </c>
      <c r="AJ855" s="53">
        <f t="shared" si="28"/>
        <v>0</v>
      </c>
      <c r="AK855" s="53" t="str">
        <f>IF(ISNA(VLOOKUP(C855,Вчера_Конвасэл!C:C, 1, FALSE)),"ошибка",0)</f>
        <v>ошибка</v>
      </c>
      <c r="AL855" s="55"/>
      <c r="AM855" s="53" t="e">
        <f>D855-VLOOKUP(C855, Вчера_Конвасэл!C:BL, 2, FALSE)</f>
        <v>#N/A</v>
      </c>
      <c r="AN855" s="53" t="e">
        <f>E855-F855-VLOOKUP(C855, Вчера_Конвасэл!C:BL, 3, FALSE)</f>
        <v>#N/A</v>
      </c>
      <c r="AO855" s="53" t="e">
        <f>K855-L855-VLOOKUP(C855, Вчера_Конвасэл!C:BL, 5, FALSE)</f>
        <v>#N/A</v>
      </c>
      <c r="AP855" s="53" t="e">
        <f>M855-N855-VLOOKUP(C855, Вчера_Конвасэл!C:BL, 7, FALSE)</f>
        <v>#N/A</v>
      </c>
      <c r="AQ855" s="53" t="e">
        <f>O855-P855-VLOOKUP(C855, Вчера_Конвасэл!C:BL, 9, FALSE)</f>
        <v>#N/A</v>
      </c>
      <c r="AR855" s="53" t="e">
        <f>Q855-R855-VLOOKUP(C855, Вчера_Конвасэл!C:BL, 11, FALSE)</f>
        <v>#N/A</v>
      </c>
      <c r="AS855" s="53" t="e">
        <f>S855-T855-VLOOKUP(C855, Вчера_Конвасэл!C:BL, 13, FALSE)</f>
        <v>#N/A</v>
      </c>
      <c r="AT855" s="53" t="e">
        <f>U855-V855-VLOOKUP(C855, Вчера_Конвасэл!C:BL, 15, FALSE)</f>
        <v>#N/A</v>
      </c>
      <c r="AU855" s="53" t="e">
        <f>W855-X855-VLOOKUP(C855, Вчера_Конвасэл!C:BL, 17, FALSE)</f>
        <v>#N/A</v>
      </c>
      <c r="AV855" s="53" t="e">
        <f>Y855-Z855-VLOOKUP(C855, Вчера_Конвасэл!C:BL, 19, FALSE)</f>
        <v>#N/A</v>
      </c>
      <c r="AW855" s="53" t="e">
        <f>AA855-AB855-VLOOKUP(C855, Вчера_Конвасэл!C:BL, 21, FALSE)</f>
        <v>#N/A</v>
      </c>
      <c r="AX855" s="53" t="e">
        <f>AC855-AD855-VLOOKUP(C855, Вчера_Конвасэл!C:BL, 23, FALSE)</f>
        <v>#N/A</v>
      </c>
      <c r="AY855" s="53" t="e">
        <f>VLOOKUP(C855, Вчера_Конвасэл!C:BL, 26, FALSE)+F855-Z855-AD855-AG855</f>
        <v>#N/A</v>
      </c>
      <c r="AZ855" s="53" t="e">
        <f>AE855-VLOOKUP(C855, Вчера_Конвасэл!C:BL, 25, FALSE)</f>
        <v>#N/A</v>
      </c>
    </row>
    <row r="856" spans="1:52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3">
        <f t="shared" si="27"/>
        <v>0</v>
      </c>
      <c r="AJ856" s="53">
        <f t="shared" si="28"/>
        <v>0</v>
      </c>
      <c r="AK856" s="53" t="str">
        <f>IF(ISNA(VLOOKUP(C856,Вчера_Конвасэл!C:C, 1, FALSE)),"ошибка",0)</f>
        <v>ошибка</v>
      </c>
      <c r="AL856" s="55"/>
      <c r="AM856" s="53" t="e">
        <f>D856-VLOOKUP(C856, Вчера_Конвасэл!C:BL, 2, FALSE)</f>
        <v>#N/A</v>
      </c>
      <c r="AN856" s="53" t="e">
        <f>E856-F856-VLOOKUP(C856, Вчера_Конвасэл!C:BL, 3, FALSE)</f>
        <v>#N/A</v>
      </c>
      <c r="AO856" s="53" t="e">
        <f>K856-L856-VLOOKUP(C856, Вчера_Конвасэл!C:BL, 5, FALSE)</f>
        <v>#N/A</v>
      </c>
      <c r="AP856" s="53" t="e">
        <f>M856-N856-VLOOKUP(C856, Вчера_Конвасэл!C:BL, 7, FALSE)</f>
        <v>#N/A</v>
      </c>
      <c r="AQ856" s="53" t="e">
        <f>O856-P856-VLOOKUP(C856, Вчера_Конвасэл!C:BL, 9, FALSE)</f>
        <v>#N/A</v>
      </c>
      <c r="AR856" s="53" t="e">
        <f>Q856-R856-VLOOKUP(C856, Вчера_Конвасэл!C:BL, 11, FALSE)</f>
        <v>#N/A</v>
      </c>
      <c r="AS856" s="53" t="e">
        <f>S856-T856-VLOOKUP(C856, Вчера_Конвасэл!C:BL, 13, FALSE)</f>
        <v>#N/A</v>
      </c>
      <c r="AT856" s="53" t="e">
        <f>U856-V856-VLOOKUP(C856, Вчера_Конвасэл!C:BL, 15, FALSE)</f>
        <v>#N/A</v>
      </c>
      <c r="AU856" s="53" t="e">
        <f>W856-X856-VLOOKUP(C856, Вчера_Конвасэл!C:BL, 17, FALSE)</f>
        <v>#N/A</v>
      </c>
      <c r="AV856" s="53" t="e">
        <f>Y856-Z856-VLOOKUP(C856, Вчера_Конвасэл!C:BL, 19, FALSE)</f>
        <v>#N/A</v>
      </c>
      <c r="AW856" s="53" t="e">
        <f>AA856-AB856-VLOOKUP(C856, Вчера_Конвасэл!C:BL, 21, FALSE)</f>
        <v>#N/A</v>
      </c>
      <c r="AX856" s="53" t="e">
        <f>AC856-AD856-VLOOKUP(C856, Вчера_Конвасэл!C:BL, 23, FALSE)</f>
        <v>#N/A</v>
      </c>
      <c r="AY856" s="53" t="e">
        <f>VLOOKUP(C856, Вчера_Конвасэл!C:BL, 26, FALSE)+F856-Z856-AD856-AG856</f>
        <v>#N/A</v>
      </c>
      <c r="AZ856" s="53" t="e">
        <f>AE856-VLOOKUP(C856, Вчера_Конвасэл!C:BL, 25, FALSE)</f>
        <v>#N/A</v>
      </c>
    </row>
    <row r="857" spans="1:52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3">
        <f t="shared" si="27"/>
        <v>0</v>
      </c>
      <c r="AJ857" s="53">
        <f t="shared" si="28"/>
        <v>0</v>
      </c>
      <c r="AK857" s="53" t="str">
        <f>IF(ISNA(VLOOKUP(C857,Вчера_Конвасэл!C:C, 1, FALSE)),"ошибка",0)</f>
        <v>ошибка</v>
      </c>
      <c r="AL857" s="55"/>
      <c r="AM857" s="53" t="e">
        <f>D857-VLOOKUP(C857, Вчера_Конвасэл!C:BL, 2, FALSE)</f>
        <v>#N/A</v>
      </c>
      <c r="AN857" s="53" t="e">
        <f>E857-F857-VLOOKUP(C857, Вчера_Конвасэл!C:BL, 3, FALSE)</f>
        <v>#N/A</v>
      </c>
      <c r="AO857" s="53" t="e">
        <f>K857-L857-VLOOKUP(C857, Вчера_Конвасэл!C:BL, 5, FALSE)</f>
        <v>#N/A</v>
      </c>
      <c r="AP857" s="53" t="e">
        <f>M857-N857-VLOOKUP(C857, Вчера_Конвасэл!C:BL, 7, FALSE)</f>
        <v>#N/A</v>
      </c>
      <c r="AQ857" s="53" t="e">
        <f>O857-P857-VLOOKUP(C857, Вчера_Конвасэл!C:BL, 9, FALSE)</f>
        <v>#N/A</v>
      </c>
      <c r="AR857" s="53" t="e">
        <f>Q857-R857-VLOOKUP(C857, Вчера_Конвасэл!C:BL, 11, FALSE)</f>
        <v>#N/A</v>
      </c>
      <c r="AS857" s="53" t="e">
        <f>S857-T857-VLOOKUP(C857, Вчера_Конвасэл!C:BL, 13, FALSE)</f>
        <v>#N/A</v>
      </c>
      <c r="AT857" s="53" t="e">
        <f>U857-V857-VLOOKUP(C857, Вчера_Конвасэл!C:BL, 15, FALSE)</f>
        <v>#N/A</v>
      </c>
      <c r="AU857" s="53" t="e">
        <f>W857-X857-VLOOKUP(C857, Вчера_Конвасэл!C:BL, 17, FALSE)</f>
        <v>#N/A</v>
      </c>
      <c r="AV857" s="53" t="e">
        <f>Y857-Z857-VLOOKUP(C857, Вчера_Конвасэл!C:BL, 19, FALSE)</f>
        <v>#N/A</v>
      </c>
      <c r="AW857" s="53" t="e">
        <f>AA857-AB857-VLOOKUP(C857, Вчера_Конвасэл!C:BL, 21, FALSE)</f>
        <v>#N/A</v>
      </c>
      <c r="AX857" s="53" t="e">
        <f>AC857-AD857-VLOOKUP(C857, Вчера_Конвасэл!C:BL, 23, FALSE)</f>
        <v>#N/A</v>
      </c>
      <c r="AY857" s="53" t="e">
        <f>VLOOKUP(C857, Вчера_Конвасэл!C:BL, 26, FALSE)+F857-Z857-AD857-AG857</f>
        <v>#N/A</v>
      </c>
      <c r="AZ857" s="53" t="e">
        <f>AE857-VLOOKUP(C857, Вчера_Конвасэл!C:BL, 25, FALSE)</f>
        <v>#N/A</v>
      </c>
    </row>
    <row r="858" spans="1:52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3">
        <f t="shared" si="27"/>
        <v>0</v>
      </c>
      <c r="AJ858" s="53">
        <f t="shared" si="28"/>
        <v>0</v>
      </c>
      <c r="AK858" s="53" t="str">
        <f>IF(ISNA(VLOOKUP(C858,Вчера_Конвасэл!C:C, 1, FALSE)),"ошибка",0)</f>
        <v>ошибка</v>
      </c>
      <c r="AL858" s="55"/>
      <c r="AM858" s="53" t="e">
        <f>D858-VLOOKUP(C858, Вчера_Конвасэл!C:BL, 2, FALSE)</f>
        <v>#N/A</v>
      </c>
      <c r="AN858" s="53" t="e">
        <f>E858-F858-VLOOKUP(C858, Вчера_Конвасэл!C:BL, 3, FALSE)</f>
        <v>#N/A</v>
      </c>
      <c r="AO858" s="53" t="e">
        <f>K858-L858-VLOOKUP(C858, Вчера_Конвасэл!C:BL, 5, FALSE)</f>
        <v>#N/A</v>
      </c>
      <c r="AP858" s="53" t="e">
        <f>M858-N858-VLOOKUP(C858, Вчера_Конвасэл!C:BL, 7, FALSE)</f>
        <v>#N/A</v>
      </c>
      <c r="AQ858" s="53" t="e">
        <f>O858-P858-VLOOKUP(C858, Вчера_Конвасэл!C:BL, 9, FALSE)</f>
        <v>#N/A</v>
      </c>
      <c r="AR858" s="53" t="e">
        <f>Q858-R858-VLOOKUP(C858, Вчера_Конвасэл!C:BL, 11, FALSE)</f>
        <v>#N/A</v>
      </c>
      <c r="AS858" s="53" t="e">
        <f>S858-T858-VLOOKUP(C858, Вчера_Конвасэл!C:BL, 13, FALSE)</f>
        <v>#N/A</v>
      </c>
      <c r="AT858" s="53" t="e">
        <f>U858-V858-VLOOKUP(C858, Вчера_Конвасэл!C:BL, 15, FALSE)</f>
        <v>#N/A</v>
      </c>
      <c r="AU858" s="53" t="e">
        <f>W858-X858-VLOOKUP(C858, Вчера_Конвасэл!C:BL, 17, FALSE)</f>
        <v>#N/A</v>
      </c>
      <c r="AV858" s="53" t="e">
        <f>Y858-Z858-VLOOKUP(C858, Вчера_Конвасэл!C:BL, 19, FALSE)</f>
        <v>#N/A</v>
      </c>
      <c r="AW858" s="53" t="e">
        <f>AA858-AB858-VLOOKUP(C858, Вчера_Конвасэл!C:BL, 21, FALSE)</f>
        <v>#N/A</v>
      </c>
      <c r="AX858" s="53" t="e">
        <f>AC858-AD858-VLOOKUP(C858, Вчера_Конвасэл!C:BL, 23, FALSE)</f>
        <v>#N/A</v>
      </c>
      <c r="AY858" s="53" t="e">
        <f>VLOOKUP(C858, Вчера_Конвасэл!C:BL, 26, FALSE)+F858-Z858-AD858-AG858</f>
        <v>#N/A</v>
      </c>
      <c r="AZ858" s="53" t="e">
        <f>AE858-VLOOKUP(C858, Вчера_Конвасэл!C:BL, 25, FALSE)</f>
        <v>#N/A</v>
      </c>
    </row>
    <row r="859" spans="1:52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3">
        <f t="shared" si="27"/>
        <v>0</v>
      </c>
      <c r="AJ859" s="53">
        <f t="shared" si="28"/>
        <v>0</v>
      </c>
      <c r="AK859" s="53" t="str">
        <f>IF(ISNA(VLOOKUP(C859,Вчера_Конвасэл!C:C, 1, FALSE)),"ошибка",0)</f>
        <v>ошибка</v>
      </c>
      <c r="AL859" s="55"/>
      <c r="AM859" s="53" t="e">
        <f>D859-VLOOKUP(C859, Вчера_Конвасэл!C:BL, 2, FALSE)</f>
        <v>#N/A</v>
      </c>
      <c r="AN859" s="53" t="e">
        <f>E859-F859-VLOOKUP(C859, Вчера_Конвасэл!C:BL, 3, FALSE)</f>
        <v>#N/A</v>
      </c>
      <c r="AO859" s="53" t="e">
        <f>K859-L859-VLOOKUP(C859, Вчера_Конвасэл!C:BL, 5, FALSE)</f>
        <v>#N/A</v>
      </c>
      <c r="AP859" s="53" t="e">
        <f>M859-N859-VLOOKUP(C859, Вчера_Конвасэл!C:BL, 7, FALSE)</f>
        <v>#N/A</v>
      </c>
      <c r="AQ859" s="53" t="e">
        <f>O859-P859-VLOOKUP(C859, Вчера_Конвасэл!C:BL, 9, FALSE)</f>
        <v>#N/A</v>
      </c>
      <c r="AR859" s="53" t="e">
        <f>Q859-R859-VLOOKUP(C859, Вчера_Конвасэл!C:BL, 11, FALSE)</f>
        <v>#N/A</v>
      </c>
      <c r="AS859" s="53" t="e">
        <f>S859-T859-VLOOKUP(C859, Вчера_Конвасэл!C:BL, 13, FALSE)</f>
        <v>#N/A</v>
      </c>
      <c r="AT859" s="53" t="e">
        <f>U859-V859-VLOOKUP(C859, Вчера_Конвасэл!C:BL, 15, FALSE)</f>
        <v>#N/A</v>
      </c>
      <c r="AU859" s="53" t="e">
        <f>W859-X859-VLOOKUP(C859, Вчера_Конвасэл!C:BL, 17, FALSE)</f>
        <v>#N/A</v>
      </c>
      <c r="AV859" s="53" t="e">
        <f>Y859-Z859-VLOOKUP(C859, Вчера_Конвасэл!C:BL, 19, FALSE)</f>
        <v>#N/A</v>
      </c>
      <c r="AW859" s="53" t="e">
        <f>AA859-AB859-VLOOKUP(C859, Вчера_Конвасэл!C:BL, 21, FALSE)</f>
        <v>#N/A</v>
      </c>
      <c r="AX859" s="53" t="e">
        <f>AC859-AD859-VLOOKUP(C859, Вчера_Конвасэл!C:BL, 23, FALSE)</f>
        <v>#N/A</v>
      </c>
      <c r="AY859" s="53" t="e">
        <f>VLOOKUP(C859, Вчера_Конвасэл!C:BL, 26, FALSE)+F859-Z859-AD859-AG859</f>
        <v>#N/A</v>
      </c>
      <c r="AZ859" s="53" t="e">
        <f>AE859-VLOOKUP(C859, Вчера_Конвасэл!C:BL, 25, FALSE)</f>
        <v>#N/A</v>
      </c>
    </row>
    <row r="860" spans="1:52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3">
        <f t="shared" si="27"/>
        <v>0</v>
      </c>
      <c r="AJ860" s="53">
        <f t="shared" si="28"/>
        <v>0</v>
      </c>
      <c r="AK860" s="53" t="str">
        <f>IF(ISNA(VLOOKUP(C860,Вчера_Конвасэл!C:C, 1, FALSE)),"ошибка",0)</f>
        <v>ошибка</v>
      </c>
      <c r="AL860" s="55"/>
      <c r="AM860" s="53" t="e">
        <f>D860-VLOOKUP(C860, Вчера_Конвасэл!C:BL, 2, FALSE)</f>
        <v>#N/A</v>
      </c>
      <c r="AN860" s="53" t="e">
        <f>E860-F860-VLOOKUP(C860, Вчера_Конвасэл!C:BL, 3, FALSE)</f>
        <v>#N/A</v>
      </c>
      <c r="AO860" s="53" t="e">
        <f>K860-L860-VLOOKUP(C860, Вчера_Конвасэл!C:BL, 5, FALSE)</f>
        <v>#N/A</v>
      </c>
      <c r="AP860" s="53" t="e">
        <f>M860-N860-VLOOKUP(C860, Вчера_Конвасэл!C:BL, 7, FALSE)</f>
        <v>#N/A</v>
      </c>
      <c r="AQ860" s="53" t="e">
        <f>O860-P860-VLOOKUP(C860, Вчера_Конвасэл!C:BL, 9, FALSE)</f>
        <v>#N/A</v>
      </c>
      <c r="AR860" s="53" t="e">
        <f>Q860-R860-VLOOKUP(C860, Вчера_Конвасэл!C:BL, 11, FALSE)</f>
        <v>#N/A</v>
      </c>
      <c r="AS860" s="53" t="e">
        <f>S860-T860-VLOOKUP(C860, Вчера_Конвасэл!C:BL, 13, FALSE)</f>
        <v>#N/A</v>
      </c>
      <c r="AT860" s="53" t="e">
        <f>U860-V860-VLOOKUP(C860, Вчера_Конвасэл!C:BL, 15, FALSE)</f>
        <v>#N/A</v>
      </c>
      <c r="AU860" s="53" t="e">
        <f>W860-X860-VLOOKUP(C860, Вчера_Конвасэл!C:BL, 17, FALSE)</f>
        <v>#N/A</v>
      </c>
      <c r="AV860" s="53" t="e">
        <f>Y860-Z860-VLOOKUP(C860, Вчера_Конвасэл!C:BL, 19, FALSE)</f>
        <v>#N/A</v>
      </c>
      <c r="AW860" s="53" t="e">
        <f>AA860-AB860-VLOOKUP(C860, Вчера_Конвасэл!C:BL, 21, FALSE)</f>
        <v>#N/A</v>
      </c>
      <c r="AX860" s="53" t="e">
        <f>AC860-AD860-VLOOKUP(C860, Вчера_Конвасэл!C:BL, 23, FALSE)</f>
        <v>#N/A</v>
      </c>
      <c r="AY860" s="53" t="e">
        <f>VLOOKUP(C860, Вчера_Конвасэл!C:BL, 26, FALSE)+F860-Z860-AD860-AG860</f>
        <v>#N/A</v>
      </c>
      <c r="AZ860" s="53" t="e">
        <f>AE860-VLOOKUP(C860, Вчера_Конвасэл!C:BL, 25, FALSE)</f>
        <v>#N/A</v>
      </c>
    </row>
    <row r="861" spans="1:52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3">
        <f t="shared" si="27"/>
        <v>0</v>
      </c>
      <c r="AJ861" s="53">
        <f t="shared" si="28"/>
        <v>0</v>
      </c>
      <c r="AK861" s="53" t="str">
        <f>IF(ISNA(VLOOKUP(C861,Вчера_Конвасэл!C:C, 1, FALSE)),"ошибка",0)</f>
        <v>ошибка</v>
      </c>
      <c r="AL861" s="55"/>
      <c r="AM861" s="53" t="e">
        <f>D861-VLOOKUP(C861, Вчера_Конвасэл!C:BL, 2, FALSE)</f>
        <v>#N/A</v>
      </c>
      <c r="AN861" s="53" t="e">
        <f>E861-F861-VLOOKUP(C861, Вчера_Конвасэл!C:BL, 3, FALSE)</f>
        <v>#N/A</v>
      </c>
      <c r="AO861" s="53" t="e">
        <f>K861-L861-VLOOKUP(C861, Вчера_Конвасэл!C:BL, 5, FALSE)</f>
        <v>#N/A</v>
      </c>
      <c r="AP861" s="53" t="e">
        <f>M861-N861-VLOOKUP(C861, Вчера_Конвасэл!C:BL, 7, FALSE)</f>
        <v>#N/A</v>
      </c>
      <c r="AQ861" s="53" t="e">
        <f>O861-P861-VLOOKUP(C861, Вчера_Конвасэл!C:BL, 9, FALSE)</f>
        <v>#N/A</v>
      </c>
      <c r="AR861" s="53" t="e">
        <f>Q861-R861-VLOOKUP(C861, Вчера_Конвасэл!C:BL, 11, FALSE)</f>
        <v>#N/A</v>
      </c>
      <c r="AS861" s="53" t="e">
        <f>S861-T861-VLOOKUP(C861, Вчера_Конвасэл!C:BL, 13, FALSE)</f>
        <v>#N/A</v>
      </c>
      <c r="AT861" s="53" t="e">
        <f>U861-V861-VLOOKUP(C861, Вчера_Конвасэл!C:BL, 15, FALSE)</f>
        <v>#N/A</v>
      </c>
      <c r="AU861" s="53" t="e">
        <f>W861-X861-VLOOKUP(C861, Вчера_Конвасэл!C:BL, 17, FALSE)</f>
        <v>#N/A</v>
      </c>
      <c r="AV861" s="53" t="e">
        <f>Y861-Z861-VLOOKUP(C861, Вчера_Конвасэл!C:BL, 19, FALSE)</f>
        <v>#N/A</v>
      </c>
      <c r="AW861" s="53" t="e">
        <f>AA861-AB861-VLOOKUP(C861, Вчера_Конвасэл!C:BL, 21, FALSE)</f>
        <v>#N/A</v>
      </c>
      <c r="AX861" s="53" t="e">
        <f>AC861-AD861-VLOOKUP(C861, Вчера_Конвасэл!C:BL, 23, FALSE)</f>
        <v>#N/A</v>
      </c>
      <c r="AY861" s="53" t="e">
        <f>VLOOKUP(C861, Вчера_Конвасэл!C:BL, 26, FALSE)+F861-Z861-AD861-AG861</f>
        <v>#N/A</v>
      </c>
      <c r="AZ861" s="53" t="e">
        <f>AE861-VLOOKUP(C861, Вчера_Конвасэл!C:BL, 25, FALSE)</f>
        <v>#N/A</v>
      </c>
    </row>
    <row r="862" spans="1:52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3">
        <f t="shared" si="27"/>
        <v>0</v>
      </c>
      <c r="AJ862" s="53">
        <f t="shared" si="28"/>
        <v>0</v>
      </c>
      <c r="AK862" s="53" t="str">
        <f>IF(ISNA(VLOOKUP(C862,Вчера_Конвасэл!C:C, 1, FALSE)),"ошибка",0)</f>
        <v>ошибка</v>
      </c>
      <c r="AL862" s="55"/>
      <c r="AM862" s="53" t="e">
        <f>D862-VLOOKUP(C862, Вчера_Конвасэл!C:BL, 2, FALSE)</f>
        <v>#N/A</v>
      </c>
      <c r="AN862" s="53" t="e">
        <f>E862-F862-VLOOKUP(C862, Вчера_Конвасэл!C:BL, 3, FALSE)</f>
        <v>#N/A</v>
      </c>
      <c r="AO862" s="53" t="e">
        <f>K862-L862-VLOOKUP(C862, Вчера_Конвасэл!C:BL, 5, FALSE)</f>
        <v>#N/A</v>
      </c>
      <c r="AP862" s="53" t="e">
        <f>M862-N862-VLOOKUP(C862, Вчера_Конвасэл!C:BL, 7, FALSE)</f>
        <v>#N/A</v>
      </c>
      <c r="AQ862" s="53" t="e">
        <f>O862-P862-VLOOKUP(C862, Вчера_Конвасэл!C:BL, 9, FALSE)</f>
        <v>#N/A</v>
      </c>
      <c r="AR862" s="53" t="e">
        <f>Q862-R862-VLOOKUP(C862, Вчера_Конвасэл!C:BL, 11, FALSE)</f>
        <v>#N/A</v>
      </c>
      <c r="AS862" s="53" t="e">
        <f>S862-T862-VLOOKUP(C862, Вчера_Конвасэл!C:BL, 13, FALSE)</f>
        <v>#N/A</v>
      </c>
      <c r="AT862" s="53" t="e">
        <f>U862-V862-VLOOKUP(C862, Вчера_Конвасэл!C:BL, 15, FALSE)</f>
        <v>#N/A</v>
      </c>
      <c r="AU862" s="53" t="e">
        <f>W862-X862-VLOOKUP(C862, Вчера_Конвасэл!C:BL, 17, FALSE)</f>
        <v>#N/A</v>
      </c>
      <c r="AV862" s="53" t="e">
        <f>Y862-Z862-VLOOKUP(C862, Вчера_Конвасэл!C:BL, 19, FALSE)</f>
        <v>#N/A</v>
      </c>
      <c r="AW862" s="53" t="e">
        <f>AA862-AB862-VLOOKUP(C862, Вчера_Конвасэл!C:BL, 21, FALSE)</f>
        <v>#N/A</v>
      </c>
      <c r="AX862" s="53" t="e">
        <f>AC862-AD862-VLOOKUP(C862, Вчера_Конвасэл!C:BL, 23, FALSE)</f>
        <v>#N/A</v>
      </c>
      <c r="AY862" s="53" t="e">
        <f>VLOOKUP(C862, Вчера_Конвасэл!C:BL, 26, FALSE)+F862-Z862-AD862-AG862</f>
        <v>#N/A</v>
      </c>
      <c r="AZ862" s="53" t="e">
        <f>AE862-VLOOKUP(C862, Вчера_Конвасэл!C:BL, 25, FALSE)</f>
        <v>#N/A</v>
      </c>
    </row>
    <row r="863" spans="1:52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3">
        <f t="shared" si="27"/>
        <v>0</v>
      </c>
      <c r="AJ863" s="53">
        <f t="shared" si="28"/>
        <v>0</v>
      </c>
      <c r="AK863" s="53" t="str">
        <f>IF(ISNA(VLOOKUP(C863,Вчера_Конвасэл!C:C, 1, FALSE)),"ошибка",0)</f>
        <v>ошибка</v>
      </c>
      <c r="AL863" s="55"/>
      <c r="AM863" s="53" t="e">
        <f>D863-VLOOKUP(C863, Вчера_Конвасэл!C:BL, 2, FALSE)</f>
        <v>#N/A</v>
      </c>
      <c r="AN863" s="53" t="e">
        <f>E863-F863-VLOOKUP(C863, Вчера_Конвасэл!C:BL, 3, FALSE)</f>
        <v>#N/A</v>
      </c>
      <c r="AO863" s="53" t="e">
        <f>K863-L863-VLOOKUP(C863, Вчера_Конвасэл!C:BL, 5, FALSE)</f>
        <v>#N/A</v>
      </c>
      <c r="AP863" s="53" t="e">
        <f>M863-N863-VLOOKUP(C863, Вчера_Конвасэл!C:BL, 7, FALSE)</f>
        <v>#N/A</v>
      </c>
      <c r="AQ863" s="53" t="e">
        <f>O863-P863-VLOOKUP(C863, Вчера_Конвасэл!C:BL, 9, FALSE)</f>
        <v>#N/A</v>
      </c>
      <c r="AR863" s="53" t="e">
        <f>Q863-R863-VLOOKUP(C863, Вчера_Конвасэл!C:BL, 11, FALSE)</f>
        <v>#N/A</v>
      </c>
      <c r="AS863" s="53" t="e">
        <f>S863-T863-VLOOKUP(C863, Вчера_Конвасэл!C:BL, 13, FALSE)</f>
        <v>#N/A</v>
      </c>
      <c r="AT863" s="53" t="e">
        <f>U863-V863-VLOOKUP(C863, Вчера_Конвасэл!C:BL, 15, FALSE)</f>
        <v>#N/A</v>
      </c>
      <c r="AU863" s="53" t="e">
        <f>W863-X863-VLOOKUP(C863, Вчера_Конвасэл!C:BL, 17, FALSE)</f>
        <v>#N/A</v>
      </c>
      <c r="AV863" s="53" t="e">
        <f>Y863-Z863-VLOOKUP(C863, Вчера_Конвасэл!C:BL, 19, FALSE)</f>
        <v>#N/A</v>
      </c>
      <c r="AW863" s="53" t="e">
        <f>AA863-AB863-VLOOKUP(C863, Вчера_Конвасэл!C:BL, 21, FALSE)</f>
        <v>#N/A</v>
      </c>
      <c r="AX863" s="53" t="e">
        <f>AC863-AD863-VLOOKUP(C863, Вчера_Конвасэл!C:BL, 23, FALSE)</f>
        <v>#N/A</v>
      </c>
      <c r="AY863" s="53" t="e">
        <f>VLOOKUP(C863, Вчера_Конвасэл!C:BL, 26, FALSE)+F863-Z863-AD863-AG863</f>
        <v>#N/A</v>
      </c>
      <c r="AZ863" s="53" t="e">
        <f>AE863-VLOOKUP(C863, Вчера_Конвасэл!C:BL, 25, FALSE)</f>
        <v>#N/A</v>
      </c>
    </row>
    <row r="864" spans="1:52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3">
        <f t="shared" si="27"/>
        <v>0</v>
      </c>
      <c r="AJ864" s="53">
        <f t="shared" si="28"/>
        <v>0</v>
      </c>
      <c r="AK864" s="53" t="str">
        <f>IF(ISNA(VLOOKUP(C864,Вчера_Конвасэл!C:C, 1, FALSE)),"ошибка",0)</f>
        <v>ошибка</v>
      </c>
      <c r="AL864" s="55"/>
      <c r="AM864" s="53" t="e">
        <f>D864-VLOOKUP(C864, Вчера_Конвасэл!C:BL, 2, FALSE)</f>
        <v>#N/A</v>
      </c>
      <c r="AN864" s="53" t="e">
        <f>E864-F864-VLOOKUP(C864, Вчера_Конвасэл!C:BL, 3, FALSE)</f>
        <v>#N/A</v>
      </c>
      <c r="AO864" s="53" t="e">
        <f>K864-L864-VLOOKUP(C864, Вчера_Конвасэл!C:BL, 5, FALSE)</f>
        <v>#N/A</v>
      </c>
      <c r="AP864" s="53" t="e">
        <f>M864-N864-VLOOKUP(C864, Вчера_Конвасэл!C:BL, 7, FALSE)</f>
        <v>#N/A</v>
      </c>
      <c r="AQ864" s="53" t="e">
        <f>O864-P864-VLOOKUP(C864, Вчера_Конвасэл!C:BL, 9, FALSE)</f>
        <v>#N/A</v>
      </c>
      <c r="AR864" s="53" t="e">
        <f>Q864-R864-VLOOKUP(C864, Вчера_Конвасэл!C:BL, 11, FALSE)</f>
        <v>#N/A</v>
      </c>
      <c r="AS864" s="53" t="e">
        <f>S864-T864-VLOOKUP(C864, Вчера_Конвасэл!C:BL, 13, FALSE)</f>
        <v>#N/A</v>
      </c>
      <c r="AT864" s="53" t="e">
        <f>U864-V864-VLOOKUP(C864, Вчера_Конвасэл!C:BL, 15, FALSE)</f>
        <v>#N/A</v>
      </c>
      <c r="AU864" s="53" t="e">
        <f>W864-X864-VLOOKUP(C864, Вчера_Конвасэл!C:BL, 17, FALSE)</f>
        <v>#N/A</v>
      </c>
      <c r="AV864" s="53" t="e">
        <f>Y864-Z864-VLOOKUP(C864, Вчера_Конвасэл!C:BL, 19, FALSE)</f>
        <v>#N/A</v>
      </c>
      <c r="AW864" s="53" t="e">
        <f>AA864-AB864-VLOOKUP(C864, Вчера_Конвасэл!C:BL, 21, FALSE)</f>
        <v>#N/A</v>
      </c>
      <c r="AX864" s="53" t="e">
        <f>AC864-AD864-VLOOKUP(C864, Вчера_Конвасэл!C:BL, 23, FALSE)</f>
        <v>#N/A</v>
      </c>
      <c r="AY864" s="53" t="e">
        <f>VLOOKUP(C864, Вчера_Конвасэл!C:BL, 26, FALSE)+F864-Z864-AD864-AG864</f>
        <v>#N/A</v>
      </c>
      <c r="AZ864" s="53" t="e">
        <f>AE864-VLOOKUP(C864, Вчера_Конвасэл!C:BL, 25, FALSE)</f>
        <v>#N/A</v>
      </c>
    </row>
    <row r="865" spans="1:52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3">
        <f t="shared" si="27"/>
        <v>0</v>
      </c>
      <c r="AJ865" s="53">
        <f t="shared" si="28"/>
        <v>0</v>
      </c>
      <c r="AK865" s="53" t="str">
        <f>IF(ISNA(VLOOKUP(C865,Вчера_Конвасэл!C:C, 1, FALSE)),"ошибка",0)</f>
        <v>ошибка</v>
      </c>
      <c r="AL865" s="55"/>
      <c r="AM865" s="53" t="e">
        <f>D865-VLOOKUP(C865, Вчера_Конвасэл!C:BL, 2, FALSE)</f>
        <v>#N/A</v>
      </c>
      <c r="AN865" s="53" t="e">
        <f>E865-F865-VLOOKUP(C865, Вчера_Конвасэл!C:BL, 3, FALSE)</f>
        <v>#N/A</v>
      </c>
      <c r="AO865" s="53" t="e">
        <f>K865-L865-VLOOKUP(C865, Вчера_Конвасэл!C:BL, 5, FALSE)</f>
        <v>#N/A</v>
      </c>
      <c r="AP865" s="53" t="e">
        <f>M865-N865-VLOOKUP(C865, Вчера_Конвасэл!C:BL, 7, FALSE)</f>
        <v>#N/A</v>
      </c>
      <c r="AQ865" s="53" t="e">
        <f>O865-P865-VLOOKUP(C865, Вчера_Конвасэл!C:BL, 9, FALSE)</f>
        <v>#N/A</v>
      </c>
      <c r="AR865" s="53" t="e">
        <f>Q865-R865-VLOOKUP(C865, Вчера_Конвасэл!C:BL, 11, FALSE)</f>
        <v>#N/A</v>
      </c>
      <c r="AS865" s="53" t="e">
        <f>S865-T865-VLOOKUP(C865, Вчера_Конвасэл!C:BL, 13, FALSE)</f>
        <v>#N/A</v>
      </c>
      <c r="AT865" s="53" t="e">
        <f>U865-V865-VLOOKUP(C865, Вчера_Конвасэл!C:BL, 15, FALSE)</f>
        <v>#N/A</v>
      </c>
      <c r="AU865" s="53" t="e">
        <f>W865-X865-VLOOKUP(C865, Вчера_Конвасэл!C:BL, 17, FALSE)</f>
        <v>#N/A</v>
      </c>
      <c r="AV865" s="53" t="e">
        <f>Y865-Z865-VLOOKUP(C865, Вчера_Конвасэл!C:BL, 19, FALSE)</f>
        <v>#N/A</v>
      </c>
      <c r="AW865" s="53" t="e">
        <f>AA865-AB865-VLOOKUP(C865, Вчера_Конвасэл!C:BL, 21, FALSE)</f>
        <v>#N/A</v>
      </c>
      <c r="AX865" s="53" t="e">
        <f>AC865-AD865-VLOOKUP(C865, Вчера_Конвасэл!C:BL, 23, FALSE)</f>
        <v>#N/A</v>
      </c>
      <c r="AY865" s="53" t="e">
        <f>VLOOKUP(C865, Вчера_Конвасэл!C:BL, 26, FALSE)+F865-Z865-AD865-AG865</f>
        <v>#N/A</v>
      </c>
      <c r="AZ865" s="53" t="e">
        <f>AE865-VLOOKUP(C865, Вчера_Конвасэл!C:BL, 25, FALSE)</f>
        <v>#N/A</v>
      </c>
    </row>
    <row r="866" spans="1:52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3">
        <f t="shared" si="27"/>
        <v>0</v>
      </c>
      <c r="AJ866" s="53">
        <f t="shared" si="28"/>
        <v>0</v>
      </c>
      <c r="AK866" s="53" t="str">
        <f>IF(ISNA(VLOOKUP(C866,Вчера_Конвасэл!C:C, 1, FALSE)),"ошибка",0)</f>
        <v>ошибка</v>
      </c>
      <c r="AL866" s="55"/>
      <c r="AM866" s="53" t="e">
        <f>D866-VLOOKUP(C866, Вчера_Конвасэл!C:BL, 2, FALSE)</f>
        <v>#N/A</v>
      </c>
      <c r="AN866" s="53" t="e">
        <f>E866-F866-VLOOKUP(C866, Вчера_Конвасэл!C:BL, 3, FALSE)</f>
        <v>#N/A</v>
      </c>
      <c r="AO866" s="53" t="e">
        <f>K866-L866-VLOOKUP(C866, Вчера_Конвасэл!C:BL, 5, FALSE)</f>
        <v>#N/A</v>
      </c>
      <c r="AP866" s="53" t="e">
        <f>M866-N866-VLOOKUP(C866, Вчера_Конвасэл!C:BL, 7, FALSE)</f>
        <v>#N/A</v>
      </c>
      <c r="AQ866" s="53" t="e">
        <f>O866-P866-VLOOKUP(C866, Вчера_Конвасэл!C:BL, 9, FALSE)</f>
        <v>#N/A</v>
      </c>
      <c r="AR866" s="53" t="e">
        <f>Q866-R866-VLOOKUP(C866, Вчера_Конвасэл!C:BL, 11, FALSE)</f>
        <v>#N/A</v>
      </c>
      <c r="AS866" s="53" t="e">
        <f>S866-T866-VLOOKUP(C866, Вчера_Конвасэл!C:BL, 13, FALSE)</f>
        <v>#N/A</v>
      </c>
      <c r="AT866" s="53" t="e">
        <f>U866-V866-VLOOKUP(C866, Вчера_Конвасэл!C:BL, 15, FALSE)</f>
        <v>#N/A</v>
      </c>
      <c r="AU866" s="53" t="e">
        <f>W866-X866-VLOOKUP(C866, Вчера_Конвасэл!C:BL, 17, FALSE)</f>
        <v>#N/A</v>
      </c>
      <c r="AV866" s="53" t="e">
        <f>Y866-Z866-VLOOKUP(C866, Вчера_Конвасэл!C:BL, 19, FALSE)</f>
        <v>#N/A</v>
      </c>
      <c r="AW866" s="53" t="e">
        <f>AA866-AB866-VLOOKUP(C866, Вчера_Конвасэл!C:BL, 21, FALSE)</f>
        <v>#N/A</v>
      </c>
      <c r="AX866" s="53" t="e">
        <f>AC866-AD866-VLOOKUP(C866, Вчера_Конвасэл!C:BL, 23, FALSE)</f>
        <v>#N/A</v>
      </c>
      <c r="AY866" s="53" t="e">
        <f>VLOOKUP(C866, Вчера_Конвасэл!C:BL, 26, FALSE)+F866-Z866-AD866-AG866</f>
        <v>#N/A</v>
      </c>
      <c r="AZ866" s="53" t="e">
        <f>AE866-VLOOKUP(C866, Вчера_Конвасэл!C:BL, 25, FALSE)</f>
        <v>#N/A</v>
      </c>
    </row>
    <row r="867" spans="1:52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3">
        <f t="shared" si="27"/>
        <v>0</v>
      </c>
      <c r="AJ867" s="53">
        <f t="shared" si="28"/>
        <v>0</v>
      </c>
      <c r="AK867" s="53" t="str">
        <f>IF(ISNA(VLOOKUP(C867,Вчера_Конвасэл!C:C, 1, FALSE)),"ошибка",0)</f>
        <v>ошибка</v>
      </c>
      <c r="AL867" s="55"/>
      <c r="AM867" s="53" t="e">
        <f>D867-VLOOKUP(C867, Вчера_Конвасэл!C:BL, 2, FALSE)</f>
        <v>#N/A</v>
      </c>
      <c r="AN867" s="53" t="e">
        <f>E867-F867-VLOOKUP(C867, Вчера_Конвасэл!C:BL, 3, FALSE)</f>
        <v>#N/A</v>
      </c>
      <c r="AO867" s="53" t="e">
        <f>K867-L867-VLOOKUP(C867, Вчера_Конвасэл!C:BL, 5, FALSE)</f>
        <v>#N/A</v>
      </c>
      <c r="AP867" s="53" t="e">
        <f>M867-N867-VLOOKUP(C867, Вчера_Конвасэл!C:BL, 7, FALSE)</f>
        <v>#N/A</v>
      </c>
      <c r="AQ867" s="53" t="e">
        <f>O867-P867-VLOOKUP(C867, Вчера_Конвасэл!C:BL, 9, FALSE)</f>
        <v>#N/A</v>
      </c>
      <c r="AR867" s="53" t="e">
        <f>Q867-R867-VLOOKUP(C867, Вчера_Конвасэл!C:BL, 11, FALSE)</f>
        <v>#N/A</v>
      </c>
      <c r="AS867" s="53" t="e">
        <f>S867-T867-VLOOKUP(C867, Вчера_Конвасэл!C:BL, 13, FALSE)</f>
        <v>#N/A</v>
      </c>
      <c r="AT867" s="53" t="e">
        <f>U867-V867-VLOOKUP(C867, Вчера_Конвасэл!C:BL, 15, FALSE)</f>
        <v>#N/A</v>
      </c>
      <c r="AU867" s="53" t="e">
        <f>W867-X867-VLOOKUP(C867, Вчера_Конвасэл!C:BL, 17, FALSE)</f>
        <v>#N/A</v>
      </c>
      <c r="AV867" s="53" t="e">
        <f>Y867-Z867-VLOOKUP(C867, Вчера_Конвасэл!C:BL, 19, FALSE)</f>
        <v>#N/A</v>
      </c>
      <c r="AW867" s="53" t="e">
        <f>AA867-AB867-VLOOKUP(C867, Вчера_Конвасэл!C:BL, 21, FALSE)</f>
        <v>#N/A</v>
      </c>
      <c r="AX867" s="53" t="e">
        <f>AC867-AD867-VLOOKUP(C867, Вчера_Конвасэл!C:BL, 23, FALSE)</f>
        <v>#N/A</v>
      </c>
      <c r="AY867" s="53" t="e">
        <f>VLOOKUP(C867, Вчера_Конвасэл!C:BL, 26, FALSE)+F867-Z867-AD867-AG867</f>
        <v>#N/A</v>
      </c>
      <c r="AZ867" s="53" t="e">
        <f>AE867-VLOOKUP(C867, Вчера_Конвасэл!C:BL, 25, FALSE)</f>
        <v>#N/A</v>
      </c>
    </row>
    <row r="868" spans="1:52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3">
        <f t="shared" si="27"/>
        <v>0</v>
      </c>
      <c r="AJ868" s="53">
        <f t="shared" si="28"/>
        <v>0</v>
      </c>
      <c r="AK868" s="53" t="str">
        <f>IF(ISNA(VLOOKUP(C868,Вчера_Конвасэл!C:C, 1, FALSE)),"ошибка",0)</f>
        <v>ошибка</v>
      </c>
      <c r="AL868" s="55"/>
      <c r="AM868" s="53" t="e">
        <f>D868-VLOOKUP(C868, Вчера_Конвасэл!C:BL, 2, FALSE)</f>
        <v>#N/A</v>
      </c>
      <c r="AN868" s="53" t="e">
        <f>E868-F868-VLOOKUP(C868, Вчера_Конвасэл!C:BL, 3, FALSE)</f>
        <v>#N/A</v>
      </c>
      <c r="AO868" s="53" t="e">
        <f>K868-L868-VLOOKUP(C868, Вчера_Конвасэл!C:BL, 5, FALSE)</f>
        <v>#N/A</v>
      </c>
      <c r="AP868" s="53" t="e">
        <f>M868-N868-VLOOKUP(C868, Вчера_Конвасэл!C:BL, 7, FALSE)</f>
        <v>#N/A</v>
      </c>
      <c r="AQ868" s="53" t="e">
        <f>O868-P868-VLOOKUP(C868, Вчера_Конвасэл!C:BL, 9, FALSE)</f>
        <v>#N/A</v>
      </c>
      <c r="AR868" s="53" t="e">
        <f>Q868-R868-VLOOKUP(C868, Вчера_Конвасэл!C:BL, 11, FALSE)</f>
        <v>#N/A</v>
      </c>
      <c r="AS868" s="53" t="e">
        <f>S868-T868-VLOOKUP(C868, Вчера_Конвасэл!C:BL, 13, FALSE)</f>
        <v>#N/A</v>
      </c>
      <c r="AT868" s="53" t="e">
        <f>U868-V868-VLOOKUP(C868, Вчера_Конвасэл!C:BL, 15, FALSE)</f>
        <v>#N/A</v>
      </c>
      <c r="AU868" s="53" t="e">
        <f>W868-X868-VLOOKUP(C868, Вчера_Конвасэл!C:BL, 17, FALSE)</f>
        <v>#N/A</v>
      </c>
      <c r="AV868" s="53" t="e">
        <f>Y868-Z868-VLOOKUP(C868, Вчера_Конвасэл!C:BL, 19, FALSE)</f>
        <v>#N/A</v>
      </c>
      <c r="AW868" s="53" t="e">
        <f>AA868-AB868-VLOOKUP(C868, Вчера_Конвасэл!C:BL, 21, FALSE)</f>
        <v>#N/A</v>
      </c>
      <c r="AX868" s="53" t="e">
        <f>AC868-AD868-VLOOKUP(C868, Вчера_Конвасэл!C:BL, 23, FALSE)</f>
        <v>#N/A</v>
      </c>
      <c r="AY868" s="53" t="e">
        <f>VLOOKUP(C868, Вчера_Конвасэл!C:BL, 26, FALSE)+F868-Z868-AD868-AG868</f>
        <v>#N/A</v>
      </c>
      <c r="AZ868" s="53" t="e">
        <f>AE868-VLOOKUP(C868, Вчера_Конвасэл!C:BL, 25, FALSE)</f>
        <v>#N/A</v>
      </c>
    </row>
    <row r="869" spans="1:52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3">
        <f t="shared" si="27"/>
        <v>0</v>
      </c>
      <c r="AJ869" s="53">
        <f t="shared" si="28"/>
        <v>0</v>
      </c>
      <c r="AK869" s="53" t="str">
        <f>IF(ISNA(VLOOKUP(C869,Вчера_Конвасэл!C:C, 1, FALSE)),"ошибка",0)</f>
        <v>ошибка</v>
      </c>
      <c r="AL869" s="55"/>
      <c r="AM869" s="53" t="e">
        <f>D869-VLOOKUP(C869, Вчера_Конвасэл!C:BL, 2, FALSE)</f>
        <v>#N/A</v>
      </c>
      <c r="AN869" s="53" t="e">
        <f>E869-F869-VLOOKUP(C869, Вчера_Конвасэл!C:BL, 3, FALSE)</f>
        <v>#N/A</v>
      </c>
      <c r="AO869" s="53" t="e">
        <f>K869-L869-VLOOKUP(C869, Вчера_Конвасэл!C:BL, 5, FALSE)</f>
        <v>#N/A</v>
      </c>
      <c r="AP869" s="53" t="e">
        <f>M869-N869-VLOOKUP(C869, Вчера_Конвасэл!C:BL, 7, FALSE)</f>
        <v>#N/A</v>
      </c>
      <c r="AQ869" s="53" t="e">
        <f>O869-P869-VLOOKUP(C869, Вчера_Конвасэл!C:BL, 9, FALSE)</f>
        <v>#N/A</v>
      </c>
      <c r="AR869" s="53" t="e">
        <f>Q869-R869-VLOOKUP(C869, Вчера_Конвасэл!C:BL, 11, FALSE)</f>
        <v>#N/A</v>
      </c>
      <c r="AS869" s="53" t="e">
        <f>S869-T869-VLOOKUP(C869, Вчера_Конвасэл!C:BL, 13, FALSE)</f>
        <v>#N/A</v>
      </c>
      <c r="AT869" s="53" t="e">
        <f>U869-V869-VLOOKUP(C869, Вчера_Конвасэл!C:BL, 15, FALSE)</f>
        <v>#N/A</v>
      </c>
      <c r="AU869" s="53" t="e">
        <f>W869-X869-VLOOKUP(C869, Вчера_Конвасэл!C:BL, 17, FALSE)</f>
        <v>#N/A</v>
      </c>
      <c r="AV869" s="53" t="e">
        <f>Y869-Z869-VLOOKUP(C869, Вчера_Конвасэл!C:BL, 19, FALSE)</f>
        <v>#N/A</v>
      </c>
      <c r="AW869" s="53" t="e">
        <f>AA869-AB869-VLOOKUP(C869, Вчера_Конвасэл!C:BL, 21, FALSE)</f>
        <v>#N/A</v>
      </c>
      <c r="AX869" s="53" t="e">
        <f>AC869-AD869-VLOOKUP(C869, Вчера_Конвасэл!C:BL, 23, FALSE)</f>
        <v>#N/A</v>
      </c>
      <c r="AY869" s="53" t="e">
        <f>VLOOKUP(C869, Вчера_Конвасэл!C:BL, 26, FALSE)+F869-Z869-AD869-AG869</f>
        <v>#N/A</v>
      </c>
      <c r="AZ869" s="53" t="e">
        <f>AE869-VLOOKUP(C869, Вчера_Конвасэл!C:BL, 25, FALSE)</f>
        <v>#N/A</v>
      </c>
    </row>
    <row r="870" spans="1:52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3">
        <f t="shared" si="27"/>
        <v>0</v>
      </c>
      <c r="AJ870" s="53">
        <f t="shared" si="28"/>
        <v>0</v>
      </c>
      <c r="AK870" s="53" t="str">
        <f>IF(ISNA(VLOOKUP(C870,Вчера_Конвасэл!C:C, 1, FALSE)),"ошибка",0)</f>
        <v>ошибка</v>
      </c>
      <c r="AL870" s="55"/>
      <c r="AM870" s="53" t="e">
        <f>D870-VLOOKUP(C870, Вчера_Конвасэл!C:BL, 2, FALSE)</f>
        <v>#N/A</v>
      </c>
      <c r="AN870" s="53" t="e">
        <f>E870-F870-VLOOKUP(C870, Вчера_Конвасэл!C:BL, 3, FALSE)</f>
        <v>#N/A</v>
      </c>
      <c r="AO870" s="53" t="e">
        <f>K870-L870-VLOOKUP(C870, Вчера_Конвасэл!C:BL, 5, FALSE)</f>
        <v>#N/A</v>
      </c>
      <c r="AP870" s="53" t="e">
        <f>M870-N870-VLOOKUP(C870, Вчера_Конвасэл!C:BL, 7, FALSE)</f>
        <v>#N/A</v>
      </c>
      <c r="AQ870" s="53" t="e">
        <f>O870-P870-VLOOKUP(C870, Вчера_Конвасэл!C:BL, 9, FALSE)</f>
        <v>#N/A</v>
      </c>
      <c r="AR870" s="53" t="e">
        <f>Q870-R870-VLOOKUP(C870, Вчера_Конвасэл!C:BL, 11, FALSE)</f>
        <v>#N/A</v>
      </c>
      <c r="AS870" s="53" t="e">
        <f>S870-T870-VLOOKUP(C870, Вчера_Конвасэл!C:BL, 13, FALSE)</f>
        <v>#N/A</v>
      </c>
      <c r="AT870" s="53" t="e">
        <f>U870-V870-VLOOKUP(C870, Вчера_Конвасэл!C:BL, 15, FALSE)</f>
        <v>#N/A</v>
      </c>
      <c r="AU870" s="53" t="e">
        <f>W870-X870-VLOOKUP(C870, Вчера_Конвасэл!C:BL, 17, FALSE)</f>
        <v>#N/A</v>
      </c>
      <c r="AV870" s="53" t="e">
        <f>Y870-Z870-VLOOKUP(C870, Вчера_Конвасэл!C:BL, 19, FALSE)</f>
        <v>#N/A</v>
      </c>
      <c r="AW870" s="53" t="e">
        <f>AA870-AB870-VLOOKUP(C870, Вчера_Конвасэл!C:BL, 21, FALSE)</f>
        <v>#N/A</v>
      </c>
      <c r="AX870" s="53" t="e">
        <f>AC870-AD870-VLOOKUP(C870, Вчера_Конвасэл!C:BL, 23, FALSE)</f>
        <v>#N/A</v>
      </c>
      <c r="AY870" s="53" t="e">
        <f>VLOOKUP(C870, Вчера_Конвасэл!C:BL, 26, FALSE)+F870-Z870-AD870-AG870</f>
        <v>#N/A</v>
      </c>
      <c r="AZ870" s="53" t="e">
        <f>AE870-VLOOKUP(C870, Вчера_Конвасэл!C:BL, 25, FALSE)</f>
        <v>#N/A</v>
      </c>
    </row>
    <row r="871" spans="1:52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3">
        <f t="shared" si="27"/>
        <v>0</v>
      </c>
      <c r="AJ871" s="53">
        <f t="shared" si="28"/>
        <v>0</v>
      </c>
      <c r="AK871" s="53" t="str">
        <f>IF(ISNA(VLOOKUP(C871,Вчера_Конвасэл!C:C, 1, FALSE)),"ошибка",0)</f>
        <v>ошибка</v>
      </c>
      <c r="AL871" s="55"/>
      <c r="AM871" s="53" t="e">
        <f>D871-VLOOKUP(C871, Вчера_Конвасэл!C:BL, 2, FALSE)</f>
        <v>#N/A</v>
      </c>
      <c r="AN871" s="53" t="e">
        <f>E871-F871-VLOOKUP(C871, Вчера_Конвасэл!C:BL, 3, FALSE)</f>
        <v>#N/A</v>
      </c>
      <c r="AO871" s="53" t="e">
        <f>K871-L871-VLOOKUP(C871, Вчера_Конвасэл!C:BL, 5, FALSE)</f>
        <v>#N/A</v>
      </c>
      <c r="AP871" s="53" t="e">
        <f>M871-N871-VLOOKUP(C871, Вчера_Конвасэл!C:BL, 7, FALSE)</f>
        <v>#N/A</v>
      </c>
      <c r="AQ871" s="53" t="e">
        <f>O871-P871-VLOOKUP(C871, Вчера_Конвасэл!C:BL, 9, FALSE)</f>
        <v>#N/A</v>
      </c>
      <c r="AR871" s="53" t="e">
        <f>Q871-R871-VLOOKUP(C871, Вчера_Конвасэл!C:BL, 11, FALSE)</f>
        <v>#N/A</v>
      </c>
      <c r="AS871" s="53" t="e">
        <f>S871-T871-VLOOKUP(C871, Вчера_Конвасэл!C:BL, 13, FALSE)</f>
        <v>#N/A</v>
      </c>
      <c r="AT871" s="53" t="e">
        <f>U871-V871-VLOOKUP(C871, Вчера_Конвасэл!C:BL, 15, FALSE)</f>
        <v>#N/A</v>
      </c>
      <c r="AU871" s="53" t="e">
        <f>W871-X871-VLOOKUP(C871, Вчера_Конвасэл!C:BL, 17, FALSE)</f>
        <v>#N/A</v>
      </c>
      <c r="AV871" s="53" t="e">
        <f>Y871-Z871-VLOOKUP(C871, Вчера_Конвасэл!C:BL, 19, FALSE)</f>
        <v>#N/A</v>
      </c>
      <c r="AW871" s="53" t="e">
        <f>AA871-AB871-VLOOKUP(C871, Вчера_Конвасэл!C:BL, 21, FALSE)</f>
        <v>#N/A</v>
      </c>
      <c r="AX871" s="53" t="e">
        <f>AC871-AD871-VLOOKUP(C871, Вчера_Конвасэл!C:BL, 23, FALSE)</f>
        <v>#N/A</v>
      </c>
      <c r="AY871" s="53" t="e">
        <f>VLOOKUP(C871, Вчера_Конвасэл!C:BL, 26, FALSE)+F871-Z871-AD871-AG871</f>
        <v>#N/A</v>
      </c>
      <c r="AZ871" s="53" t="e">
        <f>AE871-VLOOKUP(C871, Вчера_Конвасэл!C:BL, 25, FALSE)</f>
        <v>#N/A</v>
      </c>
    </row>
    <row r="872" spans="1:52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3">
        <f t="shared" si="27"/>
        <v>0</v>
      </c>
      <c r="AJ872" s="53">
        <f t="shared" si="28"/>
        <v>0</v>
      </c>
      <c r="AK872" s="53" t="str">
        <f>IF(ISNA(VLOOKUP(C872,Вчера_Конвасэл!C:C, 1, FALSE)),"ошибка",0)</f>
        <v>ошибка</v>
      </c>
      <c r="AL872" s="55"/>
      <c r="AM872" s="53" t="e">
        <f>D872-VLOOKUP(C872, Вчера_Конвасэл!C:BL, 2, FALSE)</f>
        <v>#N/A</v>
      </c>
      <c r="AN872" s="53" t="e">
        <f>E872-F872-VLOOKUP(C872, Вчера_Конвасэл!C:BL, 3, FALSE)</f>
        <v>#N/A</v>
      </c>
      <c r="AO872" s="53" t="e">
        <f>K872-L872-VLOOKUP(C872, Вчера_Конвасэл!C:BL, 5, FALSE)</f>
        <v>#N/A</v>
      </c>
      <c r="AP872" s="53" t="e">
        <f>M872-N872-VLOOKUP(C872, Вчера_Конвасэл!C:BL, 7, FALSE)</f>
        <v>#N/A</v>
      </c>
      <c r="AQ872" s="53" t="e">
        <f>O872-P872-VLOOKUP(C872, Вчера_Конвасэл!C:BL, 9, FALSE)</f>
        <v>#N/A</v>
      </c>
      <c r="AR872" s="53" t="e">
        <f>Q872-R872-VLOOKUP(C872, Вчера_Конвасэл!C:BL, 11, FALSE)</f>
        <v>#N/A</v>
      </c>
      <c r="AS872" s="53" t="e">
        <f>S872-T872-VLOOKUP(C872, Вчера_Конвасэл!C:BL, 13, FALSE)</f>
        <v>#N/A</v>
      </c>
      <c r="AT872" s="53" t="e">
        <f>U872-V872-VLOOKUP(C872, Вчера_Конвасэл!C:BL, 15, FALSE)</f>
        <v>#N/A</v>
      </c>
      <c r="AU872" s="53" t="e">
        <f>W872-X872-VLOOKUP(C872, Вчера_Конвасэл!C:BL, 17, FALSE)</f>
        <v>#N/A</v>
      </c>
      <c r="AV872" s="53" t="e">
        <f>Y872-Z872-VLOOKUP(C872, Вчера_Конвасэл!C:BL, 19, FALSE)</f>
        <v>#N/A</v>
      </c>
      <c r="AW872" s="53" t="e">
        <f>AA872-AB872-VLOOKUP(C872, Вчера_Конвасэл!C:BL, 21, FALSE)</f>
        <v>#N/A</v>
      </c>
      <c r="AX872" s="53" t="e">
        <f>AC872-AD872-VLOOKUP(C872, Вчера_Конвасэл!C:BL, 23, FALSE)</f>
        <v>#N/A</v>
      </c>
      <c r="AY872" s="53" t="e">
        <f>VLOOKUP(C872, Вчера_Конвасэл!C:BL, 26, FALSE)+F872-Z872-AD872-AG872</f>
        <v>#N/A</v>
      </c>
      <c r="AZ872" s="53" t="e">
        <f>AE872-VLOOKUP(C872, Вчера_Конвасэл!C:BL, 25, FALSE)</f>
        <v>#N/A</v>
      </c>
    </row>
    <row r="873" spans="1:52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3">
        <f t="shared" si="27"/>
        <v>0</v>
      </c>
      <c r="AJ873" s="53">
        <f t="shared" si="28"/>
        <v>0</v>
      </c>
      <c r="AK873" s="53" t="str">
        <f>IF(ISNA(VLOOKUP(C873,Вчера_Конвасэл!C:C, 1, FALSE)),"ошибка",0)</f>
        <v>ошибка</v>
      </c>
      <c r="AL873" s="55"/>
      <c r="AM873" s="53" t="e">
        <f>D873-VLOOKUP(C873, Вчера_Конвасэл!C:BL, 2, FALSE)</f>
        <v>#N/A</v>
      </c>
      <c r="AN873" s="53" t="e">
        <f>E873-F873-VLOOKUP(C873, Вчера_Конвасэл!C:BL, 3, FALSE)</f>
        <v>#N/A</v>
      </c>
      <c r="AO873" s="53" t="e">
        <f>K873-L873-VLOOKUP(C873, Вчера_Конвасэл!C:BL, 5, FALSE)</f>
        <v>#N/A</v>
      </c>
      <c r="AP873" s="53" t="e">
        <f>M873-N873-VLOOKUP(C873, Вчера_Конвасэл!C:BL, 7, FALSE)</f>
        <v>#N/A</v>
      </c>
      <c r="AQ873" s="53" t="e">
        <f>O873-P873-VLOOKUP(C873, Вчера_Конвасэл!C:BL, 9, FALSE)</f>
        <v>#N/A</v>
      </c>
      <c r="AR873" s="53" t="e">
        <f>Q873-R873-VLOOKUP(C873, Вчера_Конвасэл!C:BL, 11, FALSE)</f>
        <v>#N/A</v>
      </c>
      <c r="AS873" s="53" t="e">
        <f>S873-T873-VLOOKUP(C873, Вчера_Конвасэл!C:BL, 13, FALSE)</f>
        <v>#N/A</v>
      </c>
      <c r="AT873" s="53" t="e">
        <f>U873-V873-VLOOKUP(C873, Вчера_Конвасэл!C:BL, 15, FALSE)</f>
        <v>#N/A</v>
      </c>
      <c r="AU873" s="53" t="e">
        <f>W873-X873-VLOOKUP(C873, Вчера_Конвасэл!C:BL, 17, FALSE)</f>
        <v>#N/A</v>
      </c>
      <c r="AV873" s="53" t="e">
        <f>Y873-Z873-VLOOKUP(C873, Вчера_Конвасэл!C:BL, 19, FALSE)</f>
        <v>#N/A</v>
      </c>
      <c r="AW873" s="53" t="e">
        <f>AA873-AB873-VLOOKUP(C873, Вчера_Конвасэл!C:BL, 21, FALSE)</f>
        <v>#N/A</v>
      </c>
      <c r="AX873" s="53" t="e">
        <f>AC873-AD873-VLOOKUP(C873, Вчера_Конвасэл!C:BL, 23, FALSE)</f>
        <v>#N/A</v>
      </c>
      <c r="AY873" s="53" t="e">
        <f>VLOOKUP(C873, Вчера_Конвасэл!C:BL, 26, FALSE)+F873-Z873-AD873-AG873</f>
        <v>#N/A</v>
      </c>
      <c r="AZ873" s="53" t="e">
        <f>AE873-VLOOKUP(C873, Вчера_Конвасэл!C:BL, 25, FALSE)</f>
        <v>#N/A</v>
      </c>
    </row>
    <row r="874" spans="1:52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3">
        <f t="shared" si="27"/>
        <v>0</v>
      </c>
      <c r="AJ874" s="53">
        <f t="shared" si="28"/>
        <v>0</v>
      </c>
      <c r="AK874" s="53" t="str">
        <f>IF(ISNA(VLOOKUP(C874,Вчера_Конвасэл!C:C, 1, FALSE)),"ошибка",0)</f>
        <v>ошибка</v>
      </c>
      <c r="AL874" s="55"/>
      <c r="AM874" s="53" t="e">
        <f>D874-VLOOKUP(C874, Вчера_Конвасэл!C:BL, 2, FALSE)</f>
        <v>#N/A</v>
      </c>
      <c r="AN874" s="53" t="e">
        <f>E874-F874-VLOOKUP(C874, Вчера_Конвасэл!C:BL, 3, FALSE)</f>
        <v>#N/A</v>
      </c>
      <c r="AO874" s="53" t="e">
        <f>K874-L874-VLOOKUP(C874, Вчера_Конвасэл!C:BL, 5, FALSE)</f>
        <v>#N/A</v>
      </c>
      <c r="AP874" s="53" t="e">
        <f>M874-N874-VLOOKUP(C874, Вчера_Конвасэл!C:BL, 7, FALSE)</f>
        <v>#N/A</v>
      </c>
      <c r="AQ874" s="53" t="e">
        <f>O874-P874-VLOOKUP(C874, Вчера_Конвасэл!C:BL, 9, FALSE)</f>
        <v>#N/A</v>
      </c>
      <c r="AR874" s="53" t="e">
        <f>Q874-R874-VLOOKUP(C874, Вчера_Конвасэл!C:BL, 11, FALSE)</f>
        <v>#N/A</v>
      </c>
      <c r="AS874" s="53" t="e">
        <f>S874-T874-VLOOKUP(C874, Вчера_Конвасэл!C:BL, 13, FALSE)</f>
        <v>#N/A</v>
      </c>
      <c r="AT874" s="53" t="e">
        <f>U874-V874-VLOOKUP(C874, Вчера_Конвасэл!C:BL, 15, FALSE)</f>
        <v>#N/A</v>
      </c>
      <c r="AU874" s="53" t="e">
        <f>W874-X874-VLOOKUP(C874, Вчера_Конвасэл!C:BL, 17, FALSE)</f>
        <v>#N/A</v>
      </c>
      <c r="AV874" s="53" t="e">
        <f>Y874-Z874-VLOOKUP(C874, Вчера_Конвасэл!C:BL, 19, FALSE)</f>
        <v>#N/A</v>
      </c>
      <c r="AW874" s="53" t="e">
        <f>AA874-AB874-VLOOKUP(C874, Вчера_Конвасэл!C:BL, 21, FALSE)</f>
        <v>#N/A</v>
      </c>
      <c r="AX874" s="53" t="e">
        <f>AC874-AD874-VLOOKUP(C874, Вчера_Конвасэл!C:BL, 23, FALSE)</f>
        <v>#N/A</v>
      </c>
      <c r="AY874" s="53" t="e">
        <f>VLOOKUP(C874, Вчера_Конвасэл!C:BL, 26, FALSE)+F874-Z874-AD874-AG874</f>
        <v>#N/A</v>
      </c>
      <c r="AZ874" s="53" t="e">
        <f>AE874-VLOOKUP(C874, Вчера_Конвасэл!C:BL, 25, FALSE)</f>
        <v>#N/A</v>
      </c>
    </row>
    <row r="875" spans="1:52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3">
        <f t="shared" si="27"/>
        <v>0</v>
      </c>
      <c r="AJ875" s="53">
        <f t="shared" si="28"/>
        <v>0</v>
      </c>
      <c r="AK875" s="53" t="str">
        <f>IF(ISNA(VLOOKUP(C875,Вчера_Конвасэл!C:C, 1, FALSE)),"ошибка",0)</f>
        <v>ошибка</v>
      </c>
      <c r="AL875" s="55"/>
      <c r="AM875" s="53" t="e">
        <f>D875-VLOOKUP(C875, Вчера_Конвасэл!C:BL, 2, FALSE)</f>
        <v>#N/A</v>
      </c>
      <c r="AN875" s="53" t="e">
        <f>E875-F875-VLOOKUP(C875, Вчера_Конвасэл!C:BL, 3, FALSE)</f>
        <v>#N/A</v>
      </c>
      <c r="AO875" s="53" t="e">
        <f>K875-L875-VLOOKUP(C875, Вчера_Конвасэл!C:BL, 5, FALSE)</f>
        <v>#N/A</v>
      </c>
      <c r="AP875" s="53" t="e">
        <f>M875-N875-VLOOKUP(C875, Вчера_Конвасэл!C:BL, 7, FALSE)</f>
        <v>#N/A</v>
      </c>
      <c r="AQ875" s="53" t="e">
        <f>O875-P875-VLOOKUP(C875, Вчера_Конвасэл!C:BL, 9, FALSE)</f>
        <v>#N/A</v>
      </c>
      <c r="AR875" s="53" t="e">
        <f>Q875-R875-VLOOKUP(C875, Вчера_Конвасэл!C:BL, 11, FALSE)</f>
        <v>#N/A</v>
      </c>
      <c r="AS875" s="53" t="e">
        <f>S875-T875-VLOOKUP(C875, Вчера_Конвасэл!C:BL, 13, FALSE)</f>
        <v>#N/A</v>
      </c>
      <c r="AT875" s="53" t="e">
        <f>U875-V875-VLOOKUP(C875, Вчера_Конвасэл!C:BL, 15, FALSE)</f>
        <v>#N/A</v>
      </c>
      <c r="AU875" s="53" t="e">
        <f>W875-X875-VLOOKUP(C875, Вчера_Конвасэл!C:BL, 17, FALSE)</f>
        <v>#N/A</v>
      </c>
      <c r="AV875" s="53" t="e">
        <f>Y875-Z875-VLOOKUP(C875, Вчера_Конвасэл!C:BL, 19, FALSE)</f>
        <v>#N/A</v>
      </c>
      <c r="AW875" s="53" t="e">
        <f>AA875-AB875-VLOOKUP(C875, Вчера_Конвасэл!C:BL, 21, FALSE)</f>
        <v>#N/A</v>
      </c>
      <c r="AX875" s="53" t="e">
        <f>AC875-AD875-VLOOKUP(C875, Вчера_Конвасэл!C:BL, 23, FALSE)</f>
        <v>#N/A</v>
      </c>
      <c r="AY875" s="53" t="e">
        <f>VLOOKUP(C875, Вчера_Конвасэл!C:BL, 26, FALSE)+F875-Z875-AD875-AG875</f>
        <v>#N/A</v>
      </c>
      <c r="AZ875" s="53" t="e">
        <f>AE875-VLOOKUP(C875, Вчера_Конвасэл!C:BL, 25, FALSE)</f>
        <v>#N/A</v>
      </c>
    </row>
    <row r="876" spans="1:52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3">
        <f t="shared" si="27"/>
        <v>0</v>
      </c>
      <c r="AJ876" s="53">
        <f t="shared" si="28"/>
        <v>0</v>
      </c>
      <c r="AK876" s="53" t="str">
        <f>IF(ISNA(VLOOKUP(C876,Вчера_Конвасэл!C:C, 1, FALSE)),"ошибка",0)</f>
        <v>ошибка</v>
      </c>
      <c r="AL876" s="55"/>
      <c r="AM876" s="53" t="e">
        <f>D876-VLOOKUP(C876, Вчера_Конвасэл!C:BL, 2, FALSE)</f>
        <v>#N/A</v>
      </c>
      <c r="AN876" s="53" t="e">
        <f>E876-F876-VLOOKUP(C876, Вчера_Конвасэл!C:BL, 3, FALSE)</f>
        <v>#N/A</v>
      </c>
      <c r="AO876" s="53" t="e">
        <f>K876-L876-VLOOKUP(C876, Вчера_Конвасэл!C:BL, 5, FALSE)</f>
        <v>#N/A</v>
      </c>
      <c r="AP876" s="53" t="e">
        <f>M876-N876-VLOOKUP(C876, Вчера_Конвасэл!C:BL, 7, FALSE)</f>
        <v>#N/A</v>
      </c>
      <c r="AQ876" s="53" t="e">
        <f>O876-P876-VLOOKUP(C876, Вчера_Конвасэл!C:BL, 9, FALSE)</f>
        <v>#N/A</v>
      </c>
      <c r="AR876" s="53" t="e">
        <f>Q876-R876-VLOOKUP(C876, Вчера_Конвасэл!C:BL, 11, FALSE)</f>
        <v>#N/A</v>
      </c>
      <c r="AS876" s="53" t="e">
        <f>S876-T876-VLOOKUP(C876, Вчера_Конвасэл!C:BL, 13, FALSE)</f>
        <v>#N/A</v>
      </c>
      <c r="AT876" s="53" t="e">
        <f>U876-V876-VLOOKUP(C876, Вчера_Конвасэл!C:BL, 15, FALSE)</f>
        <v>#N/A</v>
      </c>
      <c r="AU876" s="53" t="e">
        <f>W876-X876-VLOOKUP(C876, Вчера_Конвасэл!C:BL, 17, FALSE)</f>
        <v>#N/A</v>
      </c>
      <c r="AV876" s="53" t="e">
        <f>Y876-Z876-VLOOKUP(C876, Вчера_Конвасэл!C:BL, 19, FALSE)</f>
        <v>#N/A</v>
      </c>
      <c r="AW876" s="53" t="e">
        <f>AA876-AB876-VLOOKUP(C876, Вчера_Конвасэл!C:BL, 21, FALSE)</f>
        <v>#N/A</v>
      </c>
      <c r="AX876" s="53" t="e">
        <f>AC876-AD876-VLOOKUP(C876, Вчера_Конвасэл!C:BL, 23, FALSE)</f>
        <v>#N/A</v>
      </c>
      <c r="AY876" s="53" t="e">
        <f>VLOOKUP(C876, Вчера_Конвасэл!C:BL, 26, FALSE)+F876-Z876-AD876-AG876</f>
        <v>#N/A</v>
      </c>
      <c r="AZ876" s="53" t="e">
        <f>AE876-VLOOKUP(C876, Вчера_Конвасэл!C:BL, 25, FALSE)</f>
        <v>#N/A</v>
      </c>
    </row>
    <row r="877" spans="1:52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3">
        <f t="shared" si="27"/>
        <v>0</v>
      </c>
      <c r="AJ877" s="53">
        <f t="shared" si="28"/>
        <v>0</v>
      </c>
      <c r="AK877" s="53" t="str">
        <f>IF(ISNA(VLOOKUP(C877,Вчера_Конвасэл!C:C, 1, FALSE)),"ошибка",0)</f>
        <v>ошибка</v>
      </c>
      <c r="AL877" s="55"/>
      <c r="AM877" s="53" t="e">
        <f>D877-VLOOKUP(C877, Вчера_Конвасэл!C:BL, 2, FALSE)</f>
        <v>#N/A</v>
      </c>
      <c r="AN877" s="53" t="e">
        <f>E877-F877-VLOOKUP(C877, Вчера_Конвасэл!C:BL, 3, FALSE)</f>
        <v>#N/A</v>
      </c>
      <c r="AO877" s="53" t="e">
        <f>K877-L877-VLOOKUP(C877, Вчера_Конвасэл!C:BL, 5, FALSE)</f>
        <v>#N/A</v>
      </c>
      <c r="AP877" s="53" t="e">
        <f>M877-N877-VLOOKUP(C877, Вчера_Конвасэл!C:BL, 7, FALSE)</f>
        <v>#N/A</v>
      </c>
      <c r="AQ877" s="53" t="e">
        <f>O877-P877-VLOOKUP(C877, Вчера_Конвасэл!C:BL, 9, FALSE)</f>
        <v>#N/A</v>
      </c>
      <c r="AR877" s="53" t="e">
        <f>Q877-R877-VLOOKUP(C877, Вчера_Конвасэл!C:BL, 11, FALSE)</f>
        <v>#N/A</v>
      </c>
      <c r="AS877" s="53" t="e">
        <f>S877-T877-VLOOKUP(C877, Вчера_Конвасэл!C:BL, 13, FALSE)</f>
        <v>#N/A</v>
      </c>
      <c r="AT877" s="53" t="e">
        <f>U877-V877-VLOOKUP(C877, Вчера_Конвасэл!C:BL, 15, FALSE)</f>
        <v>#N/A</v>
      </c>
      <c r="AU877" s="53" t="e">
        <f>W877-X877-VLOOKUP(C877, Вчера_Конвасэл!C:BL, 17, FALSE)</f>
        <v>#N/A</v>
      </c>
      <c r="AV877" s="53" t="e">
        <f>Y877-Z877-VLOOKUP(C877, Вчера_Конвасэл!C:BL, 19, FALSE)</f>
        <v>#N/A</v>
      </c>
      <c r="AW877" s="53" t="e">
        <f>AA877-AB877-VLOOKUP(C877, Вчера_Конвасэл!C:BL, 21, FALSE)</f>
        <v>#N/A</v>
      </c>
      <c r="AX877" s="53" t="e">
        <f>AC877-AD877-VLOOKUP(C877, Вчера_Конвасэл!C:BL, 23, FALSE)</f>
        <v>#N/A</v>
      </c>
      <c r="AY877" s="53" t="e">
        <f>VLOOKUP(C877, Вчера_Конвасэл!C:BL, 26, FALSE)+F877-Z877-AD877-AG877</f>
        <v>#N/A</v>
      </c>
      <c r="AZ877" s="53" t="e">
        <f>AE877-VLOOKUP(C877, Вчера_Конвасэл!C:BL, 25, FALSE)</f>
        <v>#N/A</v>
      </c>
    </row>
    <row r="878" spans="1:52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3">
        <f t="shared" si="27"/>
        <v>0</v>
      </c>
      <c r="AJ878" s="53">
        <f t="shared" si="28"/>
        <v>0</v>
      </c>
      <c r="AK878" s="53" t="str">
        <f>IF(ISNA(VLOOKUP(C878,Вчера_Конвасэл!C:C, 1, FALSE)),"ошибка",0)</f>
        <v>ошибка</v>
      </c>
      <c r="AL878" s="55"/>
      <c r="AM878" s="53" t="e">
        <f>D878-VLOOKUP(C878, Вчера_Конвасэл!C:BL, 2, FALSE)</f>
        <v>#N/A</v>
      </c>
      <c r="AN878" s="53" t="e">
        <f>E878-F878-VLOOKUP(C878, Вчера_Конвасэл!C:BL, 3, FALSE)</f>
        <v>#N/A</v>
      </c>
      <c r="AO878" s="53" t="e">
        <f>K878-L878-VLOOKUP(C878, Вчера_Конвасэл!C:BL, 5, FALSE)</f>
        <v>#N/A</v>
      </c>
      <c r="AP878" s="53" t="e">
        <f>M878-N878-VLOOKUP(C878, Вчера_Конвасэл!C:BL, 7, FALSE)</f>
        <v>#N/A</v>
      </c>
      <c r="AQ878" s="53" t="e">
        <f>O878-P878-VLOOKUP(C878, Вчера_Конвасэл!C:BL, 9, FALSE)</f>
        <v>#N/A</v>
      </c>
      <c r="AR878" s="53" t="e">
        <f>Q878-R878-VLOOKUP(C878, Вчера_Конвасэл!C:BL, 11, FALSE)</f>
        <v>#N/A</v>
      </c>
      <c r="AS878" s="53" t="e">
        <f>S878-T878-VLOOKUP(C878, Вчера_Конвасэл!C:BL, 13, FALSE)</f>
        <v>#N/A</v>
      </c>
      <c r="AT878" s="53" t="e">
        <f>U878-V878-VLOOKUP(C878, Вчера_Конвасэл!C:BL, 15, FALSE)</f>
        <v>#N/A</v>
      </c>
      <c r="AU878" s="53" t="e">
        <f>W878-X878-VLOOKUP(C878, Вчера_Конвасэл!C:BL, 17, FALSE)</f>
        <v>#N/A</v>
      </c>
      <c r="AV878" s="53" t="e">
        <f>Y878-Z878-VLOOKUP(C878, Вчера_Конвасэл!C:BL, 19, FALSE)</f>
        <v>#N/A</v>
      </c>
      <c r="AW878" s="53" t="e">
        <f>AA878-AB878-VLOOKUP(C878, Вчера_Конвасэл!C:BL, 21, FALSE)</f>
        <v>#N/A</v>
      </c>
      <c r="AX878" s="53" t="e">
        <f>AC878-AD878-VLOOKUP(C878, Вчера_Конвасэл!C:BL, 23, FALSE)</f>
        <v>#N/A</v>
      </c>
      <c r="AY878" s="53" t="e">
        <f>VLOOKUP(C878, Вчера_Конвасэл!C:BL, 26, FALSE)+F878-Z878-AD878-AG878</f>
        <v>#N/A</v>
      </c>
      <c r="AZ878" s="53" t="e">
        <f>AE878-VLOOKUP(C878, Вчера_Конвасэл!C:BL, 25, FALSE)</f>
        <v>#N/A</v>
      </c>
    </row>
    <row r="879" spans="1:52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3">
        <f t="shared" si="27"/>
        <v>0</v>
      </c>
      <c r="AJ879" s="53">
        <f t="shared" si="28"/>
        <v>0</v>
      </c>
      <c r="AK879" s="53" t="str">
        <f>IF(ISNA(VLOOKUP(C879,Вчера_Конвасэл!C:C, 1, FALSE)),"ошибка",0)</f>
        <v>ошибка</v>
      </c>
      <c r="AL879" s="55"/>
      <c r="AM879" s="53" t="e">
        <f>D879-VLOOKUP(C879, Вчера_Конвасэл!C:BL, 2, FALSE)</f>
        <v>#N/A</v>
      </c>
      <c r="AN879" s="53" t="e">
        <f>E879-F879-VLOOKUP(C879, Вчера_Конвасэл!C:BL, 3, FALSE)</f>
        <v>#N/A</v>
      </c>
      <c r="AO879" s="53" t="e">
        <f>K879-L879-VLOOKUP(C879, Вчера_Конвасэл!C:BL, 5, FALSE)</f>
        <v>#N/A</v>
      </c>
      <c r="AP879" s="53" t="e">
        <f>M879-N879-VLOOKUP(C879, Вчера_Конвасэл!C:BL, 7, FALSE)</f>
        <v>#N/A</v>
      </c>
      <c r="AQ879" s="53" t="e">
        <f>O879-P879-VLOOKUP(C879, Вчера_Конвасэл!C:BL, 9, FALSE)</f>
        <v>#N/A</v>
      </c>
      <c r="AR879" s="53" t="e">
        <f>Q879-R879-VLOOKUP(C879, Вчера_Конвасэл!C:BL, 11, FALSE)</f>
        <v>#N/A</v>
      </c>
      <c r="AS879" s="53" t="e">
        <f>S879-T879-VLOOKUP(C879, Вчера_Конвасэл!C:BL, 13, FALSE)</f>
        <v>#N/A</v>
      </c>
      <c r="AT879" s="53" t="e">
        <f>U879-V879-VLOOKUP(C879, Вчера_Конвасэл!C:BL, 15, FALSE)</f>
        <v>#N/A</v>
      </c>
      <c r="AU879" s="53" t="e">
        <f>W879-X879-VLOOKUP(C879, Вчера_Конвасэл!C:BL, 17, FALSE)</f>
        <v>#N/A</v>
      </c>
      <c r="AV879" s="53" t="e">
        <f>Y879-Z879-VLOOKUP(C879, Вчера_Конвасэл!C:BL, 19, FALSE)</f>
        <v>#N/A</v>
      </c>
      <c r="AW879" s="53" t="e">
        <f>AA879-AB879-VLOOKUP(C879, Вчера_Конвасэл!C:BL, 21, FALSE)</f>
        <v>#N/A</v>
      </c>
      <c r="AX879" s="53" t="e">
        <f>AC879-AD879-VLOOKUP(C879, Вчера_Конвасэл!C:BL, 23, FALSE)</f>
        <v>#N/A</v>
      </c>
      <c r="AY879" s="53" t="e">
        <f>VLOOKUP(C879, Вчера_Конвасэл!C:BL, 26, FALSE)+F879-Z879-AD879-AG879</f>
        <v>#N/A</v>
      </c>
      <c r="AZ879" s="53" t="e">
        <f>AE879-VLOOKUP(C879, Вчера_Конвасэл!C:BL, 25, FALSE)</f>
        <v>#N/A</v>
      </c>
    </row>
    <row r="880" spans="1:52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3">
        <f t="shared" si="27"/>
        <v>0</v>
      </c>
      <c r="AJ880" s="53">
        <f t="shared" si="28"/>
        <v>0</v>
      </c>
      <c r="AK880" s="53" t="str">
        <f>IF(ISNA(VLOOKUP(C880,Вчера_Конвасэл!C:C, 1, FALSE)),"ошибка",0)</f>
        <v>ошибка</v>
      </c>
      <c r="AL880" s="55"/>
      <c r="AM880" s="53" t="e">
        <f>D880-VLOOKUP(C880, Вчера_Конвасэл!C:BL, 2, FALSE)</f>
        <v>#N/A</v>
      </c>
      <c r="AN880" s="53" t="e">
        <f>E880-F880-VLOOKUP(C880, Вчера_Конвасэл!C:BL, 3, FALSE)</f>
        <v>#N/A</v>
      </c>
      <c r="AO880" s="53" t="e">
        <f>K880-L880-VLOOKUP(C880, Вчера_Конвасэл!C:BL, 5, FALSE)</f>
        <v>#N/A</v>
      </c>
      <c r="AP880" s="53" t="e">
        <f>M880-N880-VLOOKUP(C880, Вчера_Конвасэл!C:BL, 7, FALSE)</f>
        <v>#N/A</v>
      </c>
      <c r="AQ880" s="53" t="e">
        <f>O880-P880-VLOOKUP(C880, Вчера_Конвасэл!C:BL, 9, FALSE)</f>
        <v>#N/A</v>
      </c>
      <c r="AR880" s="53" t="e">
        <f>Q880-R880-VLOOKUP(C880, Вчера_Конвасэл!C:BL, 11, FALSE)</f>
        <v>#N/A</v>
      </c>
      <c r="AS880" s="53" t="e">
        <f>S880-T880-VLOOKUP(C880, Вчера_Конвасэл!C:BL, 13, FALSE)</f>
        <v>#N/A</v>
      </c>
      <c r="AT880" s="53" t="e">
        <f>U880-V880-VLOOKUP(C880, Вчера_Конвасэл!C:BL, 15, FALSE)</f>
        <v>#N/A</v>
      </c>
      <c r="AU880" s="53" t="e">
        <f>W880-X880-VLOOKUP(C880, Вчера_Конвасэл!C:BL, 17, FALSE)</f>
        <v>#N/A</v>
      </c>
      <c r="AV880" s="53" t="e">
        <f>Y880-Z880-VLOOKUP(C880, Вчера_Конвасэл!C:BL, 19, FALSE)</f>
        <v>#N/A</v>
      </c>
      <c r="AW880" s="53" t="e">
        <f>AA880-AB880-VLOOKUP(C880, Вчера_Конвасэл!C:BL, 21, FALSE)</f>
        <v>#N/A</v>
      </c>
      <c r="AX880" s="53" t="e">
        <f>AC880-AD880-VLOOKUP(C880, Вчера_Конвасэл!C:BL, 23, FALSE)</f>
        <v>#N/A</v>
      </c>
      <c r="AY880" s="53" t="e">
        <f>VLOOKUP(C880, Вчера_Конвасэл!C:BL, 26, FALSE)+F880-Z880-AD880-AG880</f>
        <v>#N/A</v>
      </c>
      <c r="AZ880" s="53" t="e">
        <f>AE880-VLOOKUP(C880, Вчера_Конвасэл!C:BL, 25, FALSE)</f>
        <v>#N/A</v>
      </c>
    </row>
    <row r="881" spans="1:52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3">
        <f t="shared" si="27"/>
        <v>0</v>
      </c>
      <c r="AJ881" s="53">
        <f t="shared" si="28"/>
        <v>0</v>
      </c>
      <c r="AK881" s="53" t="str">
        <f>IF(ISNA(VLOOKUP(C881,Вчера_Конвасэл!C:C, 1, FALSE)),"ошибка",0)</f>
        <v>ошибка</v>
      </c>
      <c r="AL881" s="55"/>
      <c r="AM881" s="53" t="e">
        <f>D881-VLOOKUP(C881, Вчера_Конвасэл!C:BL, 2, FALSE)</f>
        <v>#N/A</v>
      </c>
      <c r="AN881" s="53" t="e">
        <f>E881-F881-VLOOKUP(C881, Вчера_Конвасэл!C:BL, 3, FALSE)</f>
        <v>#N/A</v>
      </c>
      <c r="AO881" s="53" t="e">
        <f>K881-L881-VLOOKUP(C881, Вчера_Конвасэл!C:BL, 5, FALSE)</f>
        <v>#N/A</v>
      </c>
      <c r="AP881" s="53" t="e">
        <f>M881-N881-VLOOKUP(C881, Вчера_Конвасэл!C:BL, 7, FALSE)</f>
        <v>#N/A</v>
      </c>
      <c r="AQ881" s="53" t="e">
        <f>O881-P881-VLOOKUP(C881, Вчера_Конвасэл!C:BL, 9, FALSE)</f>
        <v>#N/A</v>
      </c>
      <c r="AR881" s="53" t="e">
        <f>Q881-R881-VLOOKUP(C881, Вчера_Конвасэл!C:BL, 11, FALSE)</f>
        <v>#N/A</v>
      </c>
      <c r="AS881" s="53" t="e">
        <f>S881-T881-VLOOKUP(C881, Вчера_Конвасэл!C:BL, 13, FALSE)</f>
        <v>#N/A</v>
      </c>
      <c r="AT881" s="53" t="e">
        <f>U881-V881-VLOOKUP(C881, Вчера_Конвасэл!C:BL, 15, FALSE)</f>
        <v>#N/A</v>
      </c>
      <c r="AU881" s="53" t="e">
        <f>W881-X881-VLOOKUP(C881, Вчера_Конвасэл!C:BL, 17, FALSE)</f>
        <v>#N/A</v>
      </c>
      <c r="AV881" s="53" t="e">
        <f>Y881-Z881-VLOOKUP(C881, Вчера_Конвасэл!C:BL, 19, FALSE)</f>
        <v>#N/A</v>
      </c>
      <c r="AW881" s="53" t="e">
        <f>AA881-AB881-VLOOKUP(C881, Вчера_Конвасэл!C:BL, 21, FALSE)</f>
        <v>#N/A</v>
      </c>
      <c r="AX881" s="53" t="e">
        <f>AC881-AD881-VLOOKUP(C881, Вчера_Конвасэл!C:BL, 23, FALSE)</f>
        <v>#N/A</v>
      </c>
      <c r="AY881" s="53" t="e">
        <f>VLOOKUP(C881, Вчера_Конвасэл!C:BL, 26, FALSE)+F881-Z881-AD881-AG881</f>
        <v>#N/A</v>
      </c>
      <c r="AZ881" s="53" t="e">
        <f>AE881-VLOOKUP(C881, Вчера_Конвасэл!C:BL, 25, FALSE)</f>
        <v>#N/A</v>
      </c>
    </row>
    <row r="882" spans="1:52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3">
        <f t="shared" si="27"/>
        <v>0</v>
      </c>
      <c r="AJ882" s="53">
        <f t="shared" si="28"/>
        <v>0</v>
      </c>
      <c r="AK882" s="53" t="str">
        <f>IF(ISNA(VLOOKUP(C882,Вчера_Конвасэл!C:C, 1, FALSE)),"ошибка",0)</f>
        <v>ошибка</v>
      </c>
      <c r="AL882" s="55"/>
      <c r="AM882" s="53" t="e">
        <f>D882-VLOOKUP(C882, Вчера_Конвасэл!C:BL, 2, FALSE)</f>
        <v>#N/A</v>
      </c>
      <c r="AN882" s="53" t="e">
        <f>E882-F882-VLOOKUP(C882, Вчера_Конвасэл!C:BL, 3, FALSE)</f>
        <v>#N/A</v>
      </c>
      <c r="AO882" s="53" t="e">
        <f>K882-L882-VLOOKUP(C882, Вчера_Конвасэл!C:BL, 5, FALSE)</f>
        <v>#N/A</v>
      </c>
      <c r="AP882" s="53" t="e">
        <f>M882-N882-VLOOKUP(C882, Вчера_Конвасэл!C:BL, 7, FALSE)</f>
        <v>#N/A</v>
      </c>
      <c r="AQ882" s="53" t="e">
        <f>O882-P882-VLOOKUP(C882, Вчера_Конвасэл!C:BL, 9, FALSE)</f>
        <v>#N/A</v>
      </c>
      <c r="AR882" s="53" t="e">
        <f>Q882-R882-VLOOKUP(C882, Вчера_Конвасэл!C:BL, 11, FALSE)</f>
        <v>#N/A</v>
      </c>
      <c r="AS882" s="53" t="e">
        <f>S882-T882-VLOOKUP(C882, Вчера_Конвасэл!C:BL, 13, FALSE)</f>
        <v>#N/A</v>
      </c>
      <c r="AT882" s="53" t="e">
        <f>U882-V882-VLOOKUP(C882, Вчера_Конвасэл!C:BL, 15, FALSE)</f>
        <v>#N/A</v>
      </c>
      <c r="AU882" s="53" t="e">
        <f>W882-X882-VLOOKUP(C882, Вчера_Конвасэл!C:BL, 17, FALSE)</f>
        <v>#N/A</v>
      </c>
      <c r="AV882" s="53" t="e">
        <f>Y882-Z882-VLOOKUP(C882, Вчера_Конвасэл!C:BL, 19, FALSE)</f>
        <v>#N/A</v>
      </c>
      <c r="AW882" s="53" t="e">
        <f>AA882-AB882-VLOOKUP(C882, Вчера_Конвасэл!C:BL, 21, FALSE)</f>
        <v>#N/A</v>
      </c>
      <c r="AX882" s="53" t="e">
        <f>AC882-AD882-VLOOKUP(C882, Вчера_Конвасэл!C:BL, 23, FALSE)</f>
        <v>#N/A</v>
      </c>
      <c r="AY882" s="53" t="e">
        <f>VLOOKUP(C882, Вчера_Конвасэл!C:BL, 26, FALSE)+F882-Z882-AD882-AG882</f>
        <v>#N/A</v>
      </c>
      <c r="AZ882" s="53" t="e">
        <f>AE882-VLOOKUP(C882, Вчера_Конвасэл!C:BL, 25, FALSE)</f>
        <v>#N/A</v>
      </c>
    </row>
    <row r="883" spans="1:52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3">
        <f t="shared" si="27"/>
        <v>0</v>
      </c>
      <c r="AJ883" s="53">
        <f t="shared" si="28"/>
        <v>0</v>
      </c>
      <c r="AK883" s="53" t="str">
        <f>IF(ISNA(VLOOKUP(C883,Вчера_Конвасэл!C:C, 1, FALSE)),"ошибка",0)</f>
        <v>ошибка</v>
      </c>
      <c r="AL883" s="55"/>
      <c r="AM883" s="53" t="e">
        <f>D883-VLOOKUP(C883, Вчера_Конвасэл!C:BL, 2, FALSE)</f>
        <v>#N/A</v>
      </c>
      <c r="AN883" s="53" t="e">
        <f>E883-F883-VLOOKUP(C883, Вчера_Конвасэл!C:BL, 3, FALSE)</f>
        <v>#N/A</v>
      </c>
      <c r="AO883" s="53" t="e">
        <f>K883-L883-VLOOKUP(C883, Вчера_Конвасэл!C:BL, 5, FALSE)</f>
        <v>#N/A</v>
      </c>
      <c r="AP883" s="53" t="e">
        <f>M883-N883-VLOOKUP(C883, Вчера_Конвасэл!C:BL, 7, FALSE)</f>
        <v>#N/A</v>
      </c>
      <c r="AQ883" s="53" t="e">
        <f>O883-P883-VLOOKUP(C883, Вчера_Конвасэл!C:BL, 9, FALSE)</f>
        <v>#N/A</v>
      </c>
      <c r="AR883" s="53" t="e">
        <f>Q883-R883-VLOOKUP(C883, Вчера_Конвасэл!C:BL, 11, FALSE)</f>
        <v>#N/A</v>
      </c>
      <c r="AS883" s="53" t="e">
        <f>S883-T883-VLOOKUP(C883, Вчера_Конвасэл!C:BL, 13, FALSE)</f>
        <v>#N/A</v>
      </c>
      <c r="AT883" s="53" t="e">
        <f>U883-V883-VLOOKUP(C883, Вчера_Конвасэл!C:BL, 15, FALSE)</f>
        <v>#N/A</v>
      </c>
      <c r="AU883" s="53" t="e">
        <f>W883-X883-VLOOKUP(C883, Вчера_Конвасэл!C:BL, 17, FALSE)</f>
        <v>#N/A</v>
      </c>
      <c r="AV883" s="53" t="e">
        <f>Y883-Z883-VLOOKUP(C883, Вчера_Конвасэл!C:BL, 19, FALSE)</f>
        <v>#N/A</v>
      </c>
      <c r="AW883" s="53" t="e">
        <f>AA883-AB883-VLOOKUP(C883, Вчера_Конвасэл!C:BL, 21, FALSE)</f>
        <v>#N/A</v>
      </c>
      <c r="AX883" s="53" t="e">
        <f>AC883-AD883-VLOOKUP(C883, Вчера_Конвасэл!C:BL, 23, FALSE)</f>
        <v>#N/A</v>
      </c>
      <c r="AY883" s="53" t="e">
        <f>VLOOKUP(C883, Вчера_Конвасэл!C:BL, 26, FALSE)+F883-Z883-AD883-AG883</f>
        <v>#N/A</v>
      </c>
      <c r="AZ883" s="53" t="e">
        <f>AE883-VLOOKUP(C883, Вчера_Конвасэл!C:BL, 25, FALSE)</f>
        <v>#N/A</v>
      </c>
    </row>
    <row r="884" spans="1:52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3">
        <f t="shared" si="27"/>
        <v>0</v>
      </c>
      <c r="AJ884" s="53">
        <f t="shared" si="28"/>
        <v>0</v>
      </c>
      <c r="AK884" s="53" t="str">
        <f>IF(ISNA(VLOOKUP(C884,Вчера_Конвасэл!C:C, 1, FALSE)),"ошибка",0)</f>
        <v>ошибка</v>
      </c>
      <c r="AL884" s="55"/>
      <c r="AM884" s="53" t="e">
        <f>D884-VLOOKUP(C884, Вчера_Конвасэл!C:BL, 2, FALSE)</f>
        <v>#N/A</v>
      </c>
      <c r="AN884" s="53" t="e">
        <f>E884-F884-VLOOKUP(C884, Вчера_Конвасэл!C:BL, 3, FALSE)</f>
        <v>#N/A</v>
      </c>
      <c r="AO884" s="53" t="e">
        <f>K884-L884-VLOOKUP(C884, Вчера_Конвасэл!C:BL, 5, FALSE)</f>
        <v>#N/A</v>
      </c>
      <c r="AP884" s="53" t="e">
        <f>M884-N884-VLOOKUP(C884, Вчера_Конвасэл!C:BL, 7, FALSE)</f>
        <v>#N/A</v>
      </c>
      <c r="AQ884" s="53" t="e">
        <f>O884-P884-VLOOKUP(C884, Вчера_Конвасэл!C:BL, 9, FALSE)</f>
        <v>#N/A</v>
      </c>
      <c r="AR884" s="53" t="e">
        <f>Q884-R884-VLOOKUP(C884, Вчера_Конвасэл!C:BL, 11, FALSE)</f>
        <v>#N/A</v>
      </c>
      <c r="AS884" s="53" t="e">
        <f>S884-T884-VLOOKUP(C884, Вчера_Конвасэл!C:BL, 13, FALSE)</f>
        <v>#N/A</v>
      </c>
      <c r="AT884" s="53" t="e">
        <f>U884-V884-VLOOKUP(C884, Вчера_Конвасэл!C:BL, 15, FALSE)</f>
        <v>#N/A</v>
      </c>
      <c r="AU884" s="53" t="e">
        <f>W884-X884-VLOOKUP(C884, Вчера_Конвасэл!C:BL, 17, FALSE)</f>
        <v>#N/A</v>
      </c>
      <c r="AV884" s="53" t="e">
        <f>Y884-Z884-VLOOKUP(C884, Вчера_Конвасэл!C:BL, 19, FALSE)</f>
        <v>#N/A</v>
      </c>
      <c r="AW884" s="53" t="e">
        <f>AA884-AB884-VLOOKUP(C884, Вчера_Конвасэл!C:BL, 21, FALSE)</f>
        <v>#N/A</v>
      </c>
      <c r="AX884" s="53" t="e">
        <f>AC884-AD884-VLOOKUP(C884, Вчера_Конвасэл!C:BL, 23, FALSE)</f>
        <v>#N/A</v>
      </c>
      <c r="AY884" s="53" t="e">
        <f>VLOOKUP(C884, Вчера_Конвасэл!C:BL, 26, FALSE)+F884-Z884-AD884-AG884</f>
        <v>#N/A</v>
      </c>
      <c r="AZ884" s="53" t="e">
        <f>AE884-VLOOKUP(C884, Вчера_Конвасэл!C:BL, 25, FALSE)</f>
        <v>#N/A</v>
      </c>
    </row>
    <row r="885" spans="1:52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3">
        <f t="shared" si="27"/>
        <v>0</v>
      </c>
      <c r="AJ885" s="53">
        <f t="shared" si="28"/>
        <v>0</v>
      </c>
      <c r="AK885" s="53" t="str">
        <f>IF(ISNA(VLOOKUP(C885,Вчера_Конвасэл!C:C, 1, FALSE)),"ошибка",0)</f>
        <v>ошибка</v>
      </c>
      <c r="AL885" s="55"/>
      <c r="AM885" s="53" t="e">
        <f>D885-VLOOKUP(C885, Вчера_Конвасэл!C:BL, 2, FALSE)</f>
        <v>#N/A</v>
      </c>
      <c r="AN885" s="53" t="e">
        <f>E885-F885-VLOOKUP(C885, Вчера_Конвасэл!C:BL, 3, FALSE)</f>
        <v>#N/A</v>
      </c>
      <c r="AO885" s="53" t="e">
        <f>K885-L885-VLOOKUP(C885, Вчера_Конвасэл!C:BL, 5, FALSE)</f>
        <v>#N/A</v>
      </c>
      <c r="AP885" s="53" t="e">
        <f>M885-N885-VLOOKUP(C885, Вчера_Конвасэл!C:BL, 7, FALSE)</f>
        <v>#N/A</v>
      </c>
      <c r="AQ885" s="53" t="e">
        <f>O885-P885-VLOOKUP(C885, Вчера_Конвасэл!C:BL, 9, FALSE)</f>
        <v>#N/A</v>
      </c>
      <c r="AR885" s="53" t="e">
        <f>Q885-R885-VLOOKUP(C885, Вчера_Конвасэл!C:BL, 11, FALSE)</f>
        <v>#N/A</v>
      </c>
      <c r="AS885" s="53" t="e">
        <f>S885-T885-VLOOKUP(C885, Вчера_Конвасэл!C:BL, 13, FALSE)</f>
        <v>#N/A</v>
      </c>
      <c r="AT885" s="53" t="e">
        <f>U885-V885-VLOOKUP(C885, Вчера_Конвасэл!C:BL, 15, FALSE)</f>
        <v>#N/A</v>
      </c>
      <c r="AU885" s="53" t="e">
        <f>W885-X885-VLOOKUP(C885, Вчера_Конвасэл!C:BL, 17, FALSE)</f>
        <v>#N/A</v>
      </c>
      <c r="AV885" s="53" t="e">
        <f>Y885-Z885-VLOOKUP(C885, Вчера_Конвасэл!C:BL, 19, FALSE)</f>
        <v>#N/A</v>
      </c>
      <c r="AW885" s="53" t="e">
        <f>AA885-AB885-VLOOKUP(C885, Вчера_Конвасэл!C:BL, 21, FALSE)</f>
        <v>#N/A</v>
      </c>
      <c r="AX885" s="53" t="e">
        <f>AC885-AD885-VLOOKUP(C885, Вчера_Конвасэл!C:BL, 23, FALSE)</f>
        <v>#N/A</v>
      </c>
      <c r="AY885" s="53" t="e">
        <f>VLOOKUP(C885, Вчера_Конвасэл!C:BL, 26, FALSE)+F885-Z885-AD885-AG885</f>
        <v>#N/A</v>
      </c>
      <c r="AZ885" s="53" t="e">
        <f>AE885-VLOOKUP(C885, Вчера_Конвасэл!C:BL, 25, FALSE)</f>
        <v>#N/A</v>
      </c>
    </row>
    <row r="886" spans="1:52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3">
        <f t="shared" si="27"/>
        <v>0</v>
      </c>
      <c r="AJ886" s="53">
        <f t="shared" si="28"/>
        <v>0</v>
      </c>
      <c r="AK886" s="53" t="str">
        <f>IF(ISNA(VLOOKUP(C886,Вчера_Конвасэл!C:C, 1, FALSE)),"ошибка",0)</f>
        <v>ошибка</v>
      </c>
      <c r="AL886" s="55"/>
      <c r="AM886" s="53" t="e">
        <f>D886-VLOOKUP(C886, Вчера_Конвасэл!C:BL, 2, FALSE)</f>
        <v>#N/A</v>
      </c>
      <c r="AN886" s="53" t="e">
        <f>E886-F886-VLOOKUP(C886, Вчера_Конвасэл!C:BL, 3, FALSE)</f>
        <v>#N/A</v>
      </c>
      <c r="AO886" s="53" t="e">
        <f>K886-L886-VLOOKUP(C886, Вчера_Конвасэл!C:BL, 5, FALSE)</f>
        <v>#N/A</v>
      </c>
      <c r="AP886" s="53" t="e">
        <f>M886-N886-VLOOKUP(C886, Вчера_Конвасэл!C:BL, 7, FALSE)</f>
        <v>#N/A</v>
      </c>
      <c r="AQ886" s="53" t="e">
        <f>O886-P886-VLOOKUP(C886, Вчера_Конвасэл!C:BL, 9, FALSE)</f>
        <v>#N/A</v>
      </c>
      <c r="AR886" s="53" t="e">
        <f>Q886-R886-VLOOKUP(C886, Вчера_Конвасэл!C:BL, 11, FALSE)</f>
        <v>#N/A</v>
      </c>
      <c r="AS886" s="53" t="e">
        <f>S886-T886-VLOOKUP(C886, Вчера_Конвасэл!C:BL, 13, FALSE)</f>
        <v>#N/A</v>
      </c>
      <c r="AT886" s="53" t="e">
        <f>U886-V886-VLOOKUP(C886, Вчера_Конвасэл!C:BL, 15, FALSE)</f>
        <v>#N/A</v>
      </c>
      <c r="AU886" s="53" t="e">
        <f>W886-X886-VLOOKUP(C886, Вчера_Конвасэл!C:BL, 17, FALSE)</f>
        <v>#N/A</v>
      </c>
      <c r="AV886" s="53" t="e">
        <f>Y886-Z886-VLOOKUP(C886, Вчера_Конвасэл!C:BL, 19, FALSE)</f>
        <v>#N/A</v>
      </c>
      <c r="AW886" s="53" t="e">
        <f>AA886-AB886-VLOOKUP(C886, Вчера_Конвасэл!C:BL, 21, FALSE)</f>
        <v>#N/A</v>
      </c>
      <c r="AX886" s="53" t="e">
        <f>AC886-AD886-VLOOKUP(C886, Вчера_Конвасэл!C:BL, 23, FALSE)</f>
        <v>#N/A</v>
      </c>
      <c r="AY886" s="53" t="e">
        <f>VLOOKUP(C886, Вчера_Конвасэл!C:BL, 26, FALSE)+F886-Z886-AD886-AG886</f>
        <v>#N/A</v>
      </c>
      <c r="AZ886" s="53" t="e">
        <f>AE886-VLOOKUP(C886, Вчера_Конвасэл!C:BL, 25, FALSE)</f>
        <v>#N/A</v>
      </c>
    </row>
    <row r="887" spans="1:52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3">
        <f t="shared" si="27"/>
        <v>0</v>
      </c>
      <c r="AJ887" s="53">
        <f t="shared" si="28"/>
        <v>0</v>
      </c>
      <c r="AK887" s="53" t="str">
        <f>IF(ISNA(VLOOKUP(C887,Вчера_Конвасэл!C:C, 1, FALSE)),"ошибка",0)</f>
        <v>ошибка</v>
      </c>
      <c r="AL887" s="55"/>
      <c r="AM887" s="53" t="e">
        <f>D887-VLOOKUP(C887, Вчера_Конвасэл!C:BL, 2, FALSE)</f>
        <v>#N/A</v>
      </c>
      <c r="AN887" s="53" t="e">
        <f>E887-F887-VLOOKUP(C887, Вчера_Конвасэл!C:BL, 3, FALSE)</f>
        <v>#N/A</v>
      </c>
      <c r="AO887" s="53" t="e">
        <f>K887-L887-VLOOKUP(C887, Вчера_Конвасэл!C:BL, 5, FALSE)</f>
        <v>#N/A</v>
      </c>
      <c r="AP887" s="53" t="e">
        <f>M887-N887-VLOOKUP(C887, Вчера_Конвасэл!C:BL, 7, FALSE)</f>
        <v>#N/A</v>
      </c>
      <c r="AQ887" s="53" t="e">
        <f>O887-P887-VLOOKUP(C887, Вчера_Конвасэл!C:BL, 9, FALSE)</f>
        <v>#N/A</v>
      </c>
      <c r="AR887" s="53" t="e">
        <f>Q887-R887-VLOOKUP(C887, Вчера_Конвасэл!C:BL, 11, FALSE)</f>
        <v>#N/A</v>
      </c>
      <c r="AS887" s="53" t="e">
        <f>S887-T887-VLOOKUP(C887, Вчера_Конвасэл!C:BL, 13, FALSE)</f>
        <v>#N/A</v>
      </c>
      <c r="AT887" s="53" t="e">
        <f>U887-V887-VLOOKUP(C887, Вчера_Конвасэл!C:BL, 15, FALSE)</f>
        <v>#N/A</v>
      </c>
      <c r="AU887" s="53" t="e">
        <f>W887-X887-VLOOKUP(C887, Вчера_Конвасэл!C:BL, 17, FALSE)</f>
        <v>#N/A</v>
      </c>
      <c r="AV887" s="53" t="e">
        <f>Y887-Z887-VLOOKUP(C887, Вчера_Конвасэл!C:BL, 19, FALSE)</f>
        <v>#N/A</v>
      </c>
      <c r="AW887" s="53" t="e">
        <f>AA887-AB887-VLOOKUP(C887, Вчера_Конвасэл!C:BL, 21, FALSE)</f>
        <v>#N/A</v>
      </c>
      <c r="AX887" s="53" t="e">
        <f>AC887-AD887-VLOOKUP(C887, Вчера_Конвасэл!C:BL, 23, FALSE)</f>
        <v>#N/A</v>
      </c>
      <c r="AY887" s="53" t="e">
        <f>VLOOKUP(C887, Вчера_Конвасэл!C:BL, 26, FALSE)+F887-Z887-AD887-AG887</f>
        <v>#N/A</v>
      </c>
      <c r="AZ887" s="53" t="e">
        <f>AE887-VLOOKUP(C887, Вчера_Конвасэл!C:BL, 25, FALSE)</f>
        <v>#N/A</v>
      </c>
    </row>
    <row r="888" spans="1:52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3">
        <f t="shared" si="27"/>
        <v>0</v>
      </c>
      <c r="AJ888" s="53">
        <f t="shared" si="28"/>
        <v>0</v>
      </c>
      <c r="AK888" s="53" t="str">
        <f>IF(ISNA(VLOOKUP(C888,Вчера_Конвасэл!C:C, 1, FALSE)),"ошибка",0)</f>
        <v>ошибка</v>
      </c>
      <c r="AL888" s="55"/>
      <c r="AM888" s="53" t="e">
        <f>D888-VLOOKUP(C888, Вчера_Конвасэл!C:BL, 2, FALSE)</f>
        <v>#N/A</v>
      </c>
      <c r="AN888" s="53" t="e">
        <f>E888-F888-VLOOKUP(C888, Вчера_Конвасэл!C:BL, 3, FALSE)</f>
        <v>#N/A</v>
      </c>
      <c r="AO888" s="53" t="e">
        <f>K888-L888-VLOOKUP(C888, Вчера_Конвасэл!C:BL, 5, FALSE)</f>
        <v>#N/A</v>
      </c>
      <c r="AP888" s="53" t="e">
        <f>M888-N888-VLOOKUP(C888, Вчера_Конвасэл!C:BL, 7, FALSE)</f>
        <v>#N/A</v>
      </c>
      <c r="AQ888" s="53" t="e">
        <f>O888-P888-VLOOKUP(C888, Вчера_Конвасэл!C:BL, 9, FALSE)</f>
        <v>#N/A</v>
      </c>
      <c r="AR888" s="53" t="e">
        <f>Q888-R888-VLOOKUP(C888, Вчера_Конвасэл!C:BL, 11, FALSE)</f>
        <v>#N/A</v>
      </c>
      <c r="AS888" s="53" t="e">
        <f>S888-T888-VLOOKUP(C888, Вчера_Конвасэл!C:BL, 13, FALSE)</f>
        <v>#N/A</v>
      </c>
      <c r="AT888" s="53" t="e">
        <f>U888-V888-VLOOKUP(C888, Вчера_Конвасэл!C:BL, 15, FALSE)</f>
        <v>#N/A</v>
      </c>
      <c r="AU888" s="53" t="e">
        <f>W888-X888-VLOOKUP(C888, Вчера_Конвасэл!C:BL, 17, FALSE)</f>
        <v>#N/A</v>
      </c>
      <c r="AV888" s="53" t="e">
        <f>Y888-Z888-VLOOKUP(C888, Вчера_Конвасэл!C:BL, 19, FALSE)</f>
        <v>#N/A</v>
      </c>
      <c r="AW888" s="53" t="e">
        <f>AA888-AB888-VLOOKUP(C888, Вчера_Конвасэл!C:BL, 21, FALSE)</f>
        <v>#N/A</v>
      </c>
      <c r="AX888" s="53" t="e">
        <f>AC888-AD888-VLOOKUP(C888, Вчера_Конвасэл!C:BL, 23, FALSE)</f>
        <v>#N/A</v>
      </c>
      <c r="AY888" s="53" t="e">
        <f>VLOOKUP(C888, Вчера_Конвасэл!C:BL, 26, FALSE)+F888-Z888-AD888-AG888</f>
        <v>#N/A</v>
      </c>
      <c r="AZ888" s="53" t="e">
        <f>AE888-VLOOKUP(C888, Вчера_Конвасэл!C:BL, 25, FALSE)</f>
        <v>#N/A</v>
      </c>
    </row>
    <row r="889" spans="1:52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3">
        <f t="shared" si="27"/>
        <v>0</v>
      </c>
      <c r="AJ889" s="53">
        <f t="shared" si="28"/>
        <v>0</v>
      </c>
      <c r="AK889" s="53" t="str">
        <f>IF(ISNA(VLOOKUP(C889,Вчера_Конвасэл!C:C, 1, FALSE)),"ошибка",0)</f>
        <v>ошибка</v>
      </c>
      <c r="AL889" s="55"/>
      <c r="AM889" s="53" t="e">
        <f>D889-VLOOKUP(C889, Вчера_Конвасэл!C:BL, 2, FALSE)</f>
        <v>#N/A</v>
      </c>
      <c r="AN889" s="53" t="e">
        <f>E889-F889-VLOOKUP(C889, Вчера_Конвасэл!C:BL, 3, FALSE)</f>
        <v>#N/A</v>
      </c>
      <c r="AO889" s="53" t="e">
        <f>K889-L889-VLOOKUP(C889, Вчера_Конвасэл!C:BL, 5, FALSE)</f>
        <v>#N/A</v>
      </c>
      <c r="AP889" s="53" t="e">
        <f>M889-N889-VLOOKUP(C889, Вчера_Конвасэл!C:BL, 7, FALSE)</f>
        <v>#N/A</v>
      </c>
      <c r="AQ889" s="53" t="e">
        <f>O889-P889-VLOOKUP(C889, Вчера_Конвасэл!C:BL, 9, FALSE)</f>
        <v>#N/A</v>
      </c>
      <c r="AR889" s="53" t="e">
        <f>Q889-R889-VLOOKUP(C889, Вчера_Конвасэл!C:BL, 11, FALSE)</f>
        <v>#N/A</v>
      </c>
      <c r="AS889" s="53" t="e">
        <f>S889-T889-VLOOKUP(C889, Вчера_Конвасэл!C:BL, 13, FALSE)</f>
        <v>#N/A</v>
      </c>
      <c r="AT889" s="53" t="e">
        <f>U889-V889-VLOOKUP(C889, Вчера_Конвасэл!C:BL, 15, FALSE)</f>
        <v>#N/A</v>
      </c>
      <c r="AU889" s="53" t="e">
        <f>W889-X889-VLOOKUP(C889, Вчера_Конвасэл!C:BL, 17, FALSE)</f>
        <v>#N/A</v>
      </c>
      <c r="AV889" s="53" t="e">
        <f>Y889-Z889-VLOOKUP(C889, Вчера_Конвасэл!C:BL, 19, FALSE)</f>
        <v>#N/A</v>
      </c>
      <c r="AW889" s="53" t="e">
        <f>AA889-AB889-VLOOKUP(C889, Вчера_Конвасэл!C:BL, 21, FALSE)</f>
        <v>#N/A</v>
      </c>
      <c r="AX889" s="53" t="e">
        <f>AC889-AD889-VLOOKUP(C889, Вчера_Конвасэл!C:BL, 23, FALSE)</f>
        <v>#N/A</v>
      </c>
      <c r="AY889" s="53" t="e">
        <f>VLOOKUP(C889, Вчера_Конвасэл!C:BL, 26, FALSE)+F889-Z889-AD889-AG889</f>
        <v>#N/A</v>
      </c>
      <c r="AZ889" s="53" t="e">
        <f>AE889-VLOOKUP(C889, Вчера_Конвасэл!C:BL, 25, FALSE)</f>
        <v>#N/A</v>
      </c>
    </row>
    <row r="890" spans="1:52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3">
        <f t="shared" si="27"/>
        <v>0</v>
      </c>
      <c r="AJ890" s="53">
        <f t="shared" si="28"/>
        <v>0</v>
      </c>
      <c r="AK890" s="53" t="str">
        <f>IF(ISNA(VLOOKUP(C890,Вчера_Конвасэл!C:C, 1, FALSE)),"ошибка",0)</f>
        <v>ошибка</v>
      </c>
      <c r="AL890" s="55"/>
      <c r="AM890" s="53" t="e">
        <f>D890-VLOOKUP(C890, Вчера_Конвасэл!C:BL, 2, FALSE)</f>
        <v>#N/A</v>
      </c>
      <c r="AN890" s="53" t="e">
        <f>E890-F890-VLOOKUP(C890, Вчера_Конвасэл!C:BL, 3, FALSE)</f>
        <v>#N/A</v>
      </c>
      <c r="AO890" s="53" t="e">
        <f>K890-L890-VLOOKUP(C890, Вчера_Конвасэл!C:BL, 5, FALSE)</f>
        <v>#N/A</v>
      </c>
      <c r="AP890" s="53" t="e">
        <f>M890-N890-VLOOKUP(C890, Вчера_Конвасэл!C:BL, 7, FALSE)</f>
        <v>#N/A</v>
      </c>
      <c r="AQ890" s="53" t="e">
        <f>O890-P890-VLOOKUP(C890, Вчера_Конвасэл!C:BL, 9, FALSE)</f>
        <v>#N/A</v>
      </c>
      <c r="AR890" s="53" t="e">
        <f>Q890-R890-VLOOKUP(C890, Вчера_Конвасэл!C:BL, 11, FALSE)</f>
        <v>#N/A</v>
      </c>
      <c r="AS890" s="53" t="e">
        <f>S890-T890-VLOOKUP(C890, Вчера_Конвасэл!C:BL, 13, FALSE)</f>
        <v>#N/A</v>
      </c>
      <c r="AT890" s="53" t="e">
        <f>U890-V890-VLOOKUP(C890, Вчера_Конвасэл!C:BL, 15, FALSE)</f>
        <v>#N/A</v>
      </c>
      <c r="AU890" s="53" t="e">
        <f>W890-X890-VLOOKUP(C890, Вчера_Конвасэл!C:BL, 17, FALSE)</f>
        <v>#N/A</v>
      </c>
      <c r="AV890" s="53" t="e">
        <f>Y890-Z890-VLOOKUP(C890, Вчера_Конвасэл!C:BL, 19, FALSE)</f>
        <v>#N/A</v>
      </c>
      <c r="AW890" s="53" t="e">
        <f>AA890-AB890-VLOOKUP(C890, Вчера_Конвасэл!C:BL, 21, FALSE)</f>
        <v>#N/A</v>
      </c>
      <c r="AX890" s="53" t="e">
        <f>AC890-AD890-VLOOKUP(C890, Вчера_Конвасэл!C:BL, 23, FALSE)</f>
        <v>#N/A</v>
      </c>
      <c r="AY890" s="53" t="e">
        <f>VLOOKUP(C890, Вчера_Конвасэл!C:BL, 26, FALSE)+F890-Z890-AD890-AG890</f>
        <v>#N/A</v>
      </c>
      <c r="AZ890" s="53" t="e">
        <f>AE890-VLOOKUP(C890, Вчера_Конвасэл!C:BL, 25, FALSE)</f>
        <v>#N/A</v>
      </c>
    </row>
    <row r="891" spans="1:52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3">
        <f t="shared" si="27"/>
        <v>0</v>
      </c>
      <c r="AJ891" s="53">
        <f t="shared" si="28"/>
        <v>0</v>
      </c>
      <c r="AK891" s="53" t="str">
        <f>IF(ISNA(VLOOKUP(C891,Вчера_Конвасэл!C:C, 1, FALSE)),"ошибка",0)</f>
        <v>ошибка</v>
      </c>
      <c r="AL891" s="55"/>
      <c r="AM891" s="53" t="e">
        <f>D891-VLOOKUP(C891, Вчера_Конвасэл!C:BL, 2, FALSE)</f>
        <v>#N/A</v>
      </c>
      <c r="AN891" s="53" t="e">
        <f>E891-F891-VLOOKUP(C891, Вчера_Конвасэл!C:BL, 3, FALSE)</f>
        <v>#N/A</v>
      </c>
      <c r="AO891" s="53" t="e">
        <f>K891-L891-VLOOKUP(C891, Вчера_Конвасэл!C:BL, 5, FALSE)</f>
        <v>#N/A</v>
      </c>
      <c r="AP891" s="53" t="e">
        <f>M891-N891-VLOOKUP(C891, Вчера_Конвасэл!C:BL, 7, FALSE)</f>
        <v>#N/A</v>
      </c>
      <c r="AQ891" s="53" t="e">
        <f>O891-P891-VLOOKUP(C891, Вчера_Конвасэл!C:BL, 9, FALSE)</f>
        <v>#N/A</v>
      </c>
      <c r="AR891" s="53" t="e">
        <f>Q891-R891-VLOOKUP(C891, Вчера_Конвасэл!C:BL, 11, FALSE)</f>
        <v>#N/A</v>
      </c>
      <c r="AS891" s="53" t="e">
        <f>S891-T891-VLOOKUP(C891, Вчера_Конвасэл!C:BL, 13, FALSE)</f>
        <v>#N/A</v>
      </c>
      <c r="AT891" s="53" t="e">
        <f>U891-V891-VLOOKUP(C891, Вчера_Конвасэл!C:BL, 15, FALSE)</f>
        <v>#N/A</v>
      </c>
      <c r="AU891" s="53" t="e">
        <f>W891-X891-VLOOKUP(C891, Вчера_Конвасэл!C:BL, 17, FALSE)</f>
        <v>#N/A</v>
      </c>
      <c r="AV891" s="53" t="e">
        <f>Y891-Z891-VLOOKUP(C891, Вчера_Конвасэл!C:BL, 19, FALSE)</f>
        <v>#N/A</v>
      </c>
      <c r="AW891" s="53" t="e">
        <f>AA891-AB891-VLOOKUP(C891, Вчера_Конвасэл!C:BL, 21, FALSE)</f>
        <v>#N/A</v>
      </c>
      <c r="AX891" s="53" t="e">
        <f>AC891-AD891-VLOOKUP(C891, Вчера_Конвасэл!C:BL, 23, FALSE)</f>
        <v>#N/A</v>
      </c>
      <c r="AY891" s="53" t="e">
        <f>VLOOKUP(C891, Вчера_Конвасэл!C:BL, 26, FALSE)+F891-Z891-AD891-AG891</f>
        <v>#N/A</v>
      </c>
      <c r="AZ891" s="53" t="e">
        <f>AE891-VLOOKUP(C891, Вчера_Конвасэл!C:BL, 25, FALSE)</f>
        <v>#N/A</v>
      </c>
    </row>
    <row r="892" spans="1:52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3">
        <f t="shared" si="27"/>
        <v>0</v>
      </c>
      <c r="AJ892" s="53">
        <f t="shared" si="28"/>
        <v>0</v>
      </c>
      <c r="AK892" s="53" t="str">
        <f>IF(ISNA(VLOOKUP(C892,Вчера_Конвасэл!C:C, 1, FALSE)),"ошибка",0)</f>
        <v>ошибка</v>
      </c>
      <c r="AL892" s="55"/>
      <c r="AM892" s="53" t="e">
        <f>D892-VLOOKUP(C892, Вчера_Конвасэл!C:BL, 2, FALSE)</f>
        <v>#N/A</v>
      </c>
      <c r="AN892" s="53" t="e">
        <f>E892-F892-VLOOKUP(C892, Вчера_Конвасэл!C:BL, 3, FALSE)</f>
        <v>#N/A</v>
      </c>
      <c r="AO892" s="53" t="e">
        <f>K892-L892-VLOOKUP(C892, Вчера_Конвасэл!C:BL, 5, FALSE)</f>
        <v>#N/A</v>
      </c>
      <c r="AP892" s="53" t="e">
        <f>M892-N892-VLOOKUP(C892, Вчера_Конвасэл!C:BL, 7, FALSE)</f>
        <v>#N/A</v>
      </c>
      <c r="AQ892" s="53" t="e">
        <f>O892-P892-VLOOKUP(C892, Вчера_Конвасэл!C:BL, 9, FALSE)</f>
        <v>#N/A</v>
      </c>
      <c r="AR892" s="53" t="e">
        <f>Q892-R892-VLOOKUP(C892, Вчера_Конвасэл!C:BL, 11, FALSE)</f>
        <v>#N/A</v>
      </c>
      <c r="AS892" s="53" t="e">
        <f>S892-T892-VLOOKUP(C892, Вчера_Конвасэл!C:BL, 13, FALSE)</f>
        <v>#N/A</v>
      </c>
      <c r="AT892" s="53" t="e">
        <f>U892-V892-VLOOKUP(C892, Вчера_Конвасэл!C:BL, 15, FALSE)</f>
        <v>#N/A</v>
      </c>
      <c r="AU892" s="53" t="e">
        <f>W892-X892-VLOOKUP(C892, Вчера_Конвасэл!C:BL, 17, FALSE)</f>
        <v>#N/A</v>
      </c>
      <c r="AV892" s="53" t="e">
        <f>Y892-Z892-VLOOKUP(C892, Вчера_Конвасэл!C:BL, 19, FALSE)</f>
        <v>#N/A</v>
      </c>
      <c r="AW892" s="53" t="e">
        <f>AA892-AB892-VLOOKUP(C892, Вчера_Конвасэл!C:BL, 21, FALSE)</f>
        <v>#N/A</v>
      </c>
      <c r="AX892" s="53" t="e">
        <f>AC892-AD892-VLOOKUP(C892, Вчера_Конвасэл!C:BL, 23, FALSE)</f>
        <v>#N/A</v>
      </c>
      <c r="AY892" s="53" t="e">
        <f>VLOOKUP(C892, Вчера_Конвасэл!C:BL, 26, FALSE)+F892-Z892-AD892-AG892</f>
        <v>#N/A</v>
      </c>
      <c r="AZ892" s="53" t="e">
        <f>AE892-VLOOKUP(C892, Вчера_Конвасэл!C:BL, 25, FALSE)</f>
        <v>#N/A</v>
      </c>
    </row>
    <row r="893" spans="1:52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3">
        <f t="shared" si="27"/>
        <v>0</v>
      </c>
      <c r="AJ893" s="53">
        <f t="shared" si="28"/>
        <v>0</v>
      </c>
      <c r="AK893" s="53" t="str">
        <f>IF(ISNA(VLOOKUP(C893,Вчера_Конвасэл!C:C, 1, FALSE)),"ошибка",0)</f>
        <v>ошибка</v>
      </c>
      <c r="AL893" s="55"/>
      <c r="AM893" s="53" t="e">
        <f>D893-VLOOKUP(C893, Вчера_Конвасэл!C:BL, 2, FALSE)</f>
        <v>#N/A</v>
      </c>
      <c r="AN893" s="53" t="e">
        <f>E893-F893-VLOOKUP(C893, Вчера_Конвасэл!C:BL, 3, FALSE)</f>
        <v>#N/A</v>
      </c>
      <c r="AO893" s="53" t="e">
        <f>K893-L893-VLOOKUP(C893, Вчера_Конвасэл!C:BL, 5, FALSE)</f>
        <v>#N/A</v>
      </c>
      <c r="AP893" s="53" t="e">
        <f>M893-N893-VLOOKUP(C893, Вчера_Конвасэл!C:BL, 7, FALSE)</f>
        <v>#N/A</v>
      </c>
      <c r="AQ893" s="53" t="e">
        <f>O893-P893-VLOOKUP(C893, Вчера_Конвасэл!C:BL, 9, FALSE)</f>
        <v>#N/A</v>
      </c>
      <c r="AR893" s="53" t="e">
        <f>Q893-R893-VLOOKUP(C893, Вчера_Конвасэл!C:BL, 11, FALSE)</f>
        <v>#N/A</v>
      </c>
      <c r="AS893" s="53" t="e">
        <f>S893-T893-VLOOKUP(C893, Вчера_Конвасэл!C:BL, 13, FALSE)</f>
        <v>#N/A</v>
      </c>
      <c r="AT893" s="53" t="e">
        <f>U893-V893-VLOOKUP(C893, Вчера_Конвасэл!C:BL, 15, FALSE)</f>
        <v>#N/A</v>
      </c>
      <c r="AU893" s="53" t="e">
        <f>W893-X893-VLOOKUP(C893, Вчера_Конвасэл!C:BL, 17, FALSE)</f>
        <v>#N/A</v>
      </c>
      <c r="AV893" s="53" t="e">
        <f>Y893-Z893-VLOOKUP(C893, Вчера_Конвасэл!C:BL, 19, FALSE)</f>
        <v>#N/A</v>
      </c>
      <c r="AW893" s="53" t="e">
        <f>AA893-AB893-VLOOKUP(C893, Вчера_Конвасэл!C:BL, 21, FALSE)</f>
        <v>#N/A</v>
      </c>
      <c r="AX893" s="53" t="e">
        <f>AC893-AD893-VLOOKUP(C893, Вчера_Конвасэл!C:BL, 23, FALSE)</f>
        <v>#N/A</v>
      </c>
      <c r="AY893" s="53" t="e">
        <f>VLOOKUP(C893, Вчера_Конвасэл!C:BL, 26, FALSE)+F893-Z893-AD893-AG893</f>
        <v>#N/A</v>
      </c>
      <c r="AZ893" s="53" t="e">
        <f>AE893-VLOOKUP(C893, Вчера_Конвасэл!C:BL, 25, FALSE)</f>
        <v>#N/A</v>
      </c>
    </row>
    <row r="894" spans="1:52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3">
        <f t="shared" si="27"/>
        <v>0</v>
      </c>
      <c r="AJ894" s="53">
        <f t="shared" si="28"/>
        <v>0</v>
      </c>
      <c r="AK894" s="53" t="str">
        <f>IF(ISNA(VLOOKUP(C894,Вчера_Конвасэл!C:C, 1, FALSE)),"ошибка",0)</f>
        <v>ошибка</v>
      </c>
      <c r="AL894" s="55"/>
      <c r="AM894" s="53" t="e">
        <f>D894-VLOOKUP(C894, Вчера_Конвасэл!C:BL, 2, FALSE)</f>
        <v>#N/A</v>
      </c>
      <c r="AN894" s="53" t="e">
        <f>E894-F894-VLOOKUP(C894, Вчера_Конвасэл!C:BL, 3, FALSE)</f>
        <v>#N/A</v>
      </c>
      <c r="AO894" s="53" t="e">
        <f>K894-L894-VLOOKUP(C894, Вчера_Конвасэл!C:BL, 5, FALSE)</f>
        <v>#N/A</v>
      </c>
      <c r="AP894" s="53" t="e">
        <f>M894-N894-VLOOKUP(C894, Вчера_Конвасэл!C:BL, 7, FALSE)</f>
        <v>#N/A</v>
      </c>
      <c r="AQ894" s="53" t="e">
        <f>O894-P894-VLOOKUP(C894, Вчера_Конвасэл!C:BL, 9, FALSE)</f>
        <v>#N/A</v>
      </c>
      <c r="AR894" s="53" t="e">
        <f>Q894-R894-VLOOKUP(C894, Вчера_Конвасэл!C:BL, 11, FALSE)</f>
        <v>#N/A</v>
      </c>
      <c r="AS894" s="53" t="e">
        <f>S894-T894-VLOOKUP(C894, Вчера_Конвасэл!C:BL, 13, FALSE)</f>
        <v>#N/A</v>
      </c>
      <c r="AT894" s="53" t="e">
        <f>U894-V894-VLOOKUP(C894, Вчера_Конвасэл!C:BL, 15, FALSE)</f>
        <v>#N/A</v>
      </c>
      <c r="AU894" s="53" t="e">
        <f>W894-X894-VLOOKUP(C894, Вчера_Конвасэл!C:BL, 17, FALSE)</f>
        <v>#N/A</v>
      </c>
      <c r="AV894" s="53" t="e">
        <f>Y894-Z894-VLOOKUP(C894, Вчера_Конвасэл!C:BL, 19, FALSE)</f>
        <v>#N/A</v>
      </c>
      <c r="AW894" s="53" t="e">
        <f>AA894-AB894-VLOOKUP(C894, Вчера_Конвасэл!C:BL, 21, FALSE)</f>
        <v>#N/A</v>
      </c>
      <c r="AX894" s="53" t="e">
        <f>AC894-AD894-VLOOKUP(C894, Вчера_Конвасэл!C:BL, 23, FALSE)</f>
        <v>#N/A</v>
      </c>
      <c r="AY894" s="53" t="e">
        <f>VLOOKUP(C894, Вчера_Конвасэл!C:BL, 26, FALSE)+F894-Z894-AD894-AG894</f>
        <v>#N/A</v>
      </c>
      <c r="AZ894" s="53" t="e">
        <f>AE894-VLOOKUP(C894, Вчера_Конвасэл!C:BL, 25, FALSE)</f>
        <v>#N/A</v>
      </c>
    </row>
    <row r="895" spans="1:52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3">
        <f t="shared" si="27"/>
        <v>0</v>
      </c>
      <c r="AJ895" s="53">
        <f t="shared" si="28"/>
        <v>0</v>
      </c>
      <c r="AK895" s="53" t="str">
        <f>IF(ISNA(VLOOKUP(C895,Вчера_Конвасэл!C:C, 1, FALSE)),"ошибка",0)</f>
        <v>ошибка</v>
      </c>
      <c r="AL895" s="55"/>
      <c r="AM895" s="53" t="e">
        <f>D895-VLOOKUP(C895, Вчера_Конвасэл!C:BL, 2, FALSE)</f>
        <v>#N/A</v>
      </c>
      <c r="AN895" s="53" t="e">
        <f>E895-F895-VLOOKUP(C895, Вчера_Конвасэл!C:BL, 3, FALSE)</f>
        <v>#N/A</v>
      </c>
      <c r="AO895" s="53" t="e">
        <f>K895-L895-VLOOKUP(C895, Вчера_Конвасэл!C:BL, 5, FALSE)</f>
        <v>#N/A</v>
      </c>
      <c r="AP895" s="53" t="e">
        <f>M895-N895-VLOOKUP(C895, Вчера_Конвасэл!C:BL, 7, FALSE)</f>
        <v>#N/A</v>
      </c>
      <c r="AQ895" s="53" t="e">
        <f>O895-P895-VLOOKUP(C895, Вчера_Конвасэл!C:BL, 9, FALSE)</f>
        <v>#N/A</v>
      </c>
      <c r="AR895" s="53" t="e">
        <f>Q895-R895-VLOOKUP(C895, Вчера_Конвасэл!C:BL, 11, FALSE)</f>
        <v>#N/A</v>
      </c>
      <c r="AS895" s="53" t="e">
        <f>S895-T895-VLOOKUP(C895, Вчера_Конвасэл!C:BL, 13, FALSE)</f>
        <v>#N/A</v>
      </c>
      <c r="AT895" s="53" t="e">
        <f>U895-V895-VLOOKUP(C895, Вчера_Конвасэл!C:BL, 15, FALSE)</f>
        <v>#N/A</v>
      </c>
      <c r="AU895" s="53" t="e">
        <f>W895-X895-VLOOKUP(C895, Вчера_Конвасэл!C:BL, 17, FALSE)</f>
        <v>#N/A</v>
      </c>
      <c r="AV895" s="53" t="e">
        <f>Y895-Z895-VLOOKUP(C895, Вчера_Конвасэл!C:BL, 19, FALSE)</f>
        <v>#N/A</v>
      </c>
      <c r="AW895" s="53" t="e">
        <f>AA895-AB895-VLOOKUP(C895, Вчера_Конвасэл!C:BL, 21, FALSE)</f>
        <v>#N/A</v>
      </c>
      <c r="AX895" s="53" t="e">
        <f>AC895-AD895-VLOOKUP(C895, Вчера_Конвасэл!C:BL, 23, FALSE)</f>
        <v>#N/A</v>
      </c>
      <c r="AY895" s="53" t="e">
        <f>VLOOKUP(C895, Вчера_Конвасэл!C:BL, 26, FALSE)+F895-Z895-AD895-AG895</f>
        <v>#N/A</v>
      </c>
      <c r="AZ895" s="53" t="e">
        <f>AE895-VLOOKUP(C895, Вчера_Конвасэл!C:BL, 25, FALSE)</f>
        <v>#N/A</v>
      </c>
    </row>
    <row r="896" spans="1:52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3">
        <f t="shared" si="27"/>
        <v>0</v>
      </c>
      <c r="AJ896" s="53">
        <f t="shared" si="28"/>
        <v>0</v>
      </c>
      <c r="AK896" s="53" t="str">
        <f>IF(ISNA(VLOOKUP(C896,Вчера_Конвасэл!C:C, 1, FALSE)),"ошибка",0)</f>
        <v>ошибка</v>
      </c>
      <c r="AL896" s="55"/>
      <c r="AM896" s="53" t="e">
        <f>D896-VLOOKUP(C896, Вчера_Конвасэл!C:BL, 2, FALSE)</f>
        <v>#N/A</v>
      </c>
      <c r="AN896" s="53" t="e">
        <f>E896-F896-VLOOKUP(C896, Вчера_Конвасэл!C:BL, 3, FALSE)</f>
        <v>#N/A</v>
      </c>
      <c r="AO896" s="53" t="e">
        <f>K896-L896-VLOOKUP(C896, Вчера_Конвасэл!C:BL, 5, FALSE)</f>
        <v>#N/A</v>
      </c>
      <c r="AP896" s="53" t="e">
        <f>M896-N896-VLOOKUP(C896, Вчера_Конвасэл!C:BL, 7, FALSE)</f>
        <v>#N/A</v>
      </c>
      <c r="AQ896" s="53" t="e">
        <f>O896-P896-VLOOKUP(C896, Вчера_Конвасэл!C:BL, 9, FALSE)</f>
        <v>#N/A</v>
      </c>
      <c r="AR896" s="53" t="e">
        <f>Q896-R896-VLOOKUP(C896, Вчера_Конвасэл!C:BL, 11, FALSE)</f>
        <v>#N/A</v>
      </c>
      <c r="AS896" s="53" t="e">
        <f>S896-T896-VLOOKUP(C896, Вчера_Конвасэл!C:BL, 13, FALSE)</f>
        <v>#N/A</v>
      </c>
      <c r="AT896" s="53" t="e">
        <f>U896-V896-VLOOKUP(C896, Вчера_Конвасэл!C:BL, 15, FALSE)</f>
        <v>#N/A</v>
      </c>
      <c r="AU896" s="53" t="e">
        <f>W896-X896-VLOOKUP(C896, Вчера_Конвасэл!C:BL, 17, FALSE)</f>
        <v>#N/A</v>
      </c>
      <c r="AV896" s="53" t="e">
        <f>Y896-Z896-VLOOKUP(C896, Вчера_Конвасэл!C:BL, 19, FALSE)</f>
        <v>#N/A</v>
      </c>
      <c r="AW896" s="53" t="e">
        <f>AA896-AB896-VLOOKUP(C896, Вчера_Конвасэл!C:BL, 21, FALSE)</f>
        <v>#N/A</v>
      </c>
      <c r="AX896" s="53" t="e">
        <f>AC896-AD896-VLOOKUP(C896, Вчера_Конвасэл!C:BL, 23, FALSE)</f>
        <v>#N/A</v>
      </c>
      <c r="AY896" s="53" t="e">
        <f>VLOOKUP(C896, Вчера_Конвасэл!C:BL, 26, FALSE)+F896-Z896-AD896-AG896</f>
        <v>#N/A</v>
      </c>
      <c r="AZ896" s="53" t="e">
        <f>AE896-VLOOKUP(C896, Вчера_Конвасэл!C:BL, 25, FALSE)</f>
        <v>#N/A</v>
      </c>
    </row>
    <row r="897" spans="1:52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3">
        <f t="shared" si="27"/>
        <v>0</v>
      </c>
      <c r="AJ897" s="53">
        <f t="shared" si="28"/>
        <v>0</v>
      </c>
      <c r="AK897" s="53" t="str">
        <f>IF(ISNA(VLOOKUP(C897,Вчера_Конвасэл!C:C, 1, FALSE)),"ошибка",0)</f>
        <v>ошибка</v>
      </c>
      <c r="AL897" s="55"/>
      <c r="AM897" s="53" t="e">
        <f>D897-VLOOKUP(C897, Вчера_Конвасэл!C:BL, 2, FALSE)</f>
        <v>#N/A</v>
      </c>
      <c r="AN897" s="53" t="e">
        <f>E897-F897-VLOOKUP(C897, Вчера_Конвасэл!C:BL, 3, FALSE)</f>
        <v>#N/A</v>
      </c>
      <c r="AO897" s="53" t="e">
        <f>K897-L897-VLOOKUP(C897, Вчера_Конвасэл!C:BL, 5, FALSE)</f>
        <v>#N/A</v>
      </c>
      <c r="AP897" s="53" t="e">
        <f>M897-N897-VLOOKUP(C897, Вчера_Конвасэл!C:BL, 7, FALSE)</f>
        <v>#N/A</v>
      </c>
      <c r="AQ897" s="53" t="e">
        <f>O897-P897-VLOOKUP(C897, Вчера_Конвасэл!C:BL, 9, FALSE)</f>
        <v>#N/A</v>
      </c>
      <c r="AR897" s="53" t="e">
        <f>Q897-R897-VLOOKUP(C897, Вчера_Конвасэл!C:BL, 11, FALSE)</f>
        <v>#N/A</v>
      </c>
      <c r="AS897" s="53" t="e">
        <f>S897-T897-VLOOKUP(C897, Вчера_Конвасэл!C:BL, 13, FALSE)</f>
        <v>#N/A</v>
      </c>
      <c r="AT897" s="53" t="e">
        <f>U897-V897-VLOOKUP(C897, Вчера_Конвасэл!C:BL, 15, FALSE)</f>
        <v>#N/A</v>
      </c>
      <c r="AU897" s="53" t="e">
        <f>W897-X897-VLOOKUP(C897, Вчера_Конвасэл!C:BL, 17, FALSE)</f>
        <v>#N/A</v>
      </c>
      <c r="AV897" s="53" t="e">
        <f>Y897-Z897-VLOOKUP(C897, Вчера_Конвасэл!C:BL, 19, FALSE)</f>
        <v>#N/A</v>
      </c>
      <c r="AW897" s="53" t="e">
        <f>AA897-AB897-VLOOKUP(C897, Вчера_Конвасэл!C:BL, 21, FALSE)</f>
        <v>#N/A</v>
      </c>
      <c r="AX897" s="53" t="e">
        <f>AC897-AD897-VLOOKUP(C897, Вчера_Конвасэл!C:BL, 23, FALSE)</f>
        <v>#N/A</v>
      </c>
      <c r="AY897" s="53" t="e">
        <f>VLOOKUP(C897, Вчера_Конвасэл!C:BL, 26, FALSE)+F897-Z897-AD897-AG897</f>
        <v>#N/A</v>
      </c>
      <c r="AZ897" s="53" t="e">
        <f>AE897-VLOOKUP(C897, Вчера_Конвасэл!C:BL, 25, FALSE)</f>
        <v>#N/A</v>
      </c>
    </row>
    <row r="898" spans="1:52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3">
        <f t="shared" si="27"/>
        <v>0</v>
      </c>
      <c r="AJ898" s="53">
        <f t="shared" si="28"/>
        <v>0</v>
      </c>
      <c r="AK898" s="53" t="str">
        <f>IF(ISNA(VLOOKUP(C898,Вчера_Конвасэл!C:C, 1, FALSE)),"ошибка",0)</f>
        <v>ошибка</v>
      </c>
      <c r="AL898" s="55"/>
      <c r="AM898" s="53" t="e">
        <f>D898-VLOOKUP(C898, Вчера_Конвасэл!C:BL, 2, FALSE)</f>
        <v>#N/A</v>
      </c>
      <c r="AN898" s="53" t="e">
        <f>E898-F898-VLOOKUP(C898, Вчера_Конвасэл!C:BL, 3, FALSE)</f>
        <v>#N/A</v>
      </c>
      <c r="AO898" s="53" t="e">
        <f>K898-L898-VLOOKUP(C898, Вчера_Конвасэл!C:BL, 5, FALSE)</f>
        <v>#N/A</v>
      </c>
      <c r="AP898" s="53" t="e">
        <f>M898-N898-VLOOKUP(C898, Вчера_Конвасэл!C:BL, 7, FALSE)</f>
        <v>#N/A</v>
      </c>
      <c r="AQ898" s="53" t="e">
        <f>O898-P898-VLOOKUP(C898, Вчера_Конвасэл!C:BL, 9, FALSE)</f>
        <v>#N/A</v>
      </c>
      <c r="AR898" s="53" t="e">
        <f>Q898-R898-VLOOKUP(C898, Вчера_Конвасэл!C:BL, 11, FALSE)</f>
        <v>#N/A</v>
      </c>
      <c r="AS898" s="53" t="e">
        <f>S898-T898-VLOOKUP(C898, Вчера_Конвасэл!C:BL, 13, FALSE)</f>
        <v>#N/A</v>
      </c>
      <c r="AT898" s="53" t="e">
        <f>U898-V898-VLOOKUP(C898, Вчера_Конвасэл!C:BL, 15, FALSE)</f>
        <v>#N/A</v>
      </c>
      <c r="AU898" s="53" t="e">
        <f>W898-X898-VLOOKUP(C898, Вчера_Конвасэл!C:BL, 17, FALSE)</f>
        <v>#N/A</v>
      </c>
      <c r="AV898" s="53" t="e">
        <f>Y898-Z898-VLOOKUP(C898, Вчера_Конвасэл!C:BL, 19, FALSE)</f>
        <v>#N/A</v>
      </c>
      <c r="AW898" s="53" t="e">
        <f>AA898-AB898-VLOOKUP(C898, Вчера_Конвасэл!C:BL, 21, FALSE)</f>
        <v>#N/A</v>
      </c>
      <c r="AX898" s="53" t="e">
        <f>AC898-AD898-VLOOKUP(C898, Вчера_Конвасэл!C:BL, 23, FALSE)</f>
        <v>#N/A</v>
      </c>
      <c r="AY898" s="53" t="e">
        <f>VLOOKUP(C898, Вчера_Конвасэл!C:BL, 26, FALSE)+F898-Z898-AD898-AG898</f>
        <v>#N/A</v>
      </c>
      <c r="AZ898" s="53" t="e">
        <f>AE898-VLOOKUP(C898, Вчера_Конвасэл!C:BL, 25, FALSE)</f>
        <v>#N/A</v>
      </c>
    </row>
    <row r="899" spans="1:52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3">
        <f t="shared" si="27"/>
        <v>0</v>
      </c>
      <c r="AJ899" s="53">
        <f t="shared" si="28"/>
        <v>0</v>
      </c>
      <c r="AK899" s="53" t="str">
        <f>IF(ISNA(VLOOKUP(C899,Вчера_Конвасэл!C:C, 1, FALSE)),"ошибка",0)</f>
        <v>ошибка</v>
      </c>
      <c r="AL899" s="55"/>
      <c r="AM899" s="53" t="e">
        <f>D899-VLOOKUP(C899, Вчера_Конвасэл!C:BL, 2, FALSE)</f>
        <v>#N/A</v>
      </c>
      <c r="AN899" s="53" t="e">
        <f>E899-F899-VLOOKUP(C899, Вчера_Конвасэл!C:BL, 3, FALSE)</f>
        <v>#N/A</v>
      </c>
      <c r="AO899" s="53" t="e">
        <f>K899-L899-VLOOKUP(C899, Вчера_Конвасэл!C:BL, 5, FALSE)</f>
        <v>#N/A</v>
      </c>
      <c r="AP899" s="53" t="e">
        <f>M899-N899-VLOOKUP(C899, Вчера_Конвасэл!C:BL, 7, FALSE)</f>
        <v>#N/A</v>
      </c>
      <c r="AQ899" s="53" t="e">
        <f>O899-P899-VLOOKUP(C899, Вчера_Конвасэл!C:BL, 9, FALSE)</f>
        <v>#N/A</v>
      </c>
      <c r="AR899" s="53" t="e">
        <f>Q899-R899-VLOOKUP(C899, Вчера_Конвасэл!C:BL, 11, FALSE)</f>
        <v>#N/A</v>
      </c>
      <c r="AS899" s="53" t="e">
        <f>S899-T899-VLOOKUP(C899, Вчера_Конвасэл!C:BL, 13, FALSE)</f>
        <v>#N/A</v>
      </c>
      <c r="AT899" s="53" t="e">
        <f>U899-V899-VLOOKUP(C899, Вчера_Конвасэл!C:BL, 15, FALSE)</f>
        <v>#N/A</v>
      </c>
      <c r="AU899" s="53" t="e">
        <f>W899-X899-VLOOKUP(C899, Вчера_Конвасэл!C:BL, 17, FALSE)</f>
        <v>#N/A</v>
      </c>
      <c r="AV899" s="53" t="e">
        <f>Y899-Z899-VLOOKUP(C899, Вчера_Конвасэл!C:BL, 19, FALSE)</f>
        <v>#N/A</v>
      </c>
      <c r="AW899" s="53" t="e">
        <f>AA899-AB899-VLOOKUP(C899, Вчера_Конвасэл!C:BL, 21, FALSE)</f>
        <v>#N/A</v>
      </c>
      <c r="AX899" s="53" t="e">
        <f>AC899-AD899-VLOOKUP(C899, Вчера_Конвасэл!C:BL, 23, FALSE)</f>
        <v>#N/A</v>
      </c>
      <c r="AY899" s="53" t="e">
        <f>VLOOKUP(C899, Вчера_Конвасэл!C:BL, 26, FALSE)+F899-Z899-AD899-AG899</f>
        <v>#N/A</v>
      </c>
      <c r="AZ899" s="53" t="e">
        <f>AE899-VLOOKUP(C899, Вчера_Конвасэл!C:BL, 25, FALSE)</f>
        <v>#N/A</v>
      </c>
    </row>
    <row r="900" spans="1:52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3">
        <f t="shared" ref="AI900:AI963" si="29">E900-Y900-AC900</f>
        <v>0</v>
      </c>
      <c r="AJ900" s="53">
        <f t="shared" ref="AJ900:AJ963" si="30">E900-AA900</f>
        <v>0</v>
      </c>
      <c r="AK900" s="53" t="str">
        <f>IF(ISNA(VLOOKUP(C900,Вчера_Конвасэл!C:C, 1, FALSE)),"ошибка",0)</f>
        <v>ошибка</v>
      </c>
      <c r="AL900" s="55"/>
      <c r="AM900" s="53" t="e">
        <f>D900-VLOOKUP(C900, Вчера_Конвасэл!C:BL, 2, FALSE)</f>
        <v>#N/A</v>
      </c>
      <c r="AN900" s="53" t="e">
        <f>E900-F900-VLOOKUP(C900, Вчера_Конвасэл!C:BL, 3, FALSE)</f>
        <v>#N/A</v>
      </c>
      <c r="AO900" s="53" t="e">
        <f>K900-L900-VLOOKUP(C900, Вчера_Конвасэл!C:BL, 5, FALSE)</f>
        <v>#N/A</v>
      </c>
      <c r="AP900" s="53" t="e">
        <f>M900-N900-VLOOKUP(C900, Вчера_Конвасэл!C:BL, 7, FALSE)</f>
        <v>#N/A</v>
      </c>
      <c r="AQ900" s="53" t="e">
        <f>O900-P900-VLOOKUP(C900, Вчера_Конвасэл!C:BL, 9, FALSE)</f>
        <v>#N/A</v>
      </c>
      <c r="AR900" s="53" t="e">
        <f>Q900-R900-VLOOKUP(C900, Вчера_Конвасэл!C:BL, 11, FALSE)</f>
        <v>#N/A</v>
      </c>
      <c r="AS900" s="53" t="e">
        <f>S900-T900-VLOOKUP(C900, Вчера_Конвасэл!C:BL, 13, FALSE)</f>
        <v>#N/A</v>
      </c>
      <c r="AT900" s="53" t="e">
        <f>U900-V900-VLOOKUP(C900, Вчера_Конвасэл!C:BL, 15, FALSE)</f>
        <v>#N/A</v>
      </c>
      <c r="AU900" s="53" t="e">
        <f>W900-X900-VLOOKUP(C900, Вчера_Конвасэл!C:BL, 17, FALSE)</f>
        <v>#N/A</v>
      </c>
      <c r="AV900" s="53" t="e">
        <f>Y900-Z900-VLOOKUP(C900, Вчера_Конвасэл!C:BL, 19, FALSE)</f>
        <v>#N/A</v>
      </c>
      <c r="AW900" s="53" t="e">
        <f>AA900-AB900-VLOOKUP(C900, Вчера_Конвасэл!C:BL, 21, FALSE)</f>
        <v>#N/A</v>
      </c>
      <c r="AX900" s="53" t="e">
        <f>AC900-AD900-VLOOKUP(C900, Вчера_Конвасэл!C:BL, 23, FALSE)</f>
        <v>#N/A</v>
      </c>
      <c r="AY900" s="53" t="e">
        <f>VLOOKUP(C900, Вчера_Конвасэл!C:BL, 26, FALSE)+F900-Z900-AD900-AG900</f>
        <v>#N/A</v>
      </c>
      <c r="AZ900" s="53" t="e">
        <f>AE900-VLOOKUP(C900, Вчера_Конвасэл!C:BL, 25, FALSE)</f>
        <v>#N/A</v>
      </c>
    </row>
    <row r="901" spans="1:52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3">
        <f t="shared" si="29"/>
        <v>0</v>
      </c>
      <c r="AJ901" s="53">
        <f t="shared" si="30"/>
        <v>0</v>
      </c>
      <c r="AK901" s="53" t="str">
        <f>IF(ISNA(VLOOKUP(C901,Вчера_Конвасэл!C:C, 1, FALSE)),"ошибка",0)</f>
        <v>ошибка</v>
      </c>
      <c r="AL901" s="55"/>
      <c r="AM901" s="53" t="e">
        <f>D901-VLOOKUP(C901, Вчера_Конвасэл!C:BL, 2, FALSE)</f>
        <v>#N/A</v>
      </c>
      <c r="AN901" s="53" t="e">
        <f>E901-F901-VLOOKUP(C901, Вчера_Конвасэл!C:BL, 3, FALSE)</f>
        <v>#N/A</v>
      </c>
      <c r="AO901" s="53" t="e">
        <f>K901-L901-VLOOKUP(C901, Вчера_Конвасэл!C:BL, 5, FALSE)</f>
        <v>#N/A</v>
      </c>
      <c r="AP901" s="53" t="e">
        <f>M901-N901-VLOOKUP(C901, Вчера_Конвасэл!C:BL, 7, FALSE)</f>
        <v>#N/A</v>
      </c>
      <c r="AQ901" s="53" t="e">
        <f>O901-P901-VLOOKUP(C901, Вчера_Конвасэл!C:BL, 9, FALSE)</f>
        <v>#N/A</v>
      </c>
      <c r="AR901" s="53" t="e">
        <f>Q901-R901-VLOOKUP(C901, Вчера_Конвасэл!C:BL, 11, FALSE)</f>
        <v>#N/A</v>
      </c>
      <c r="AS901" s="53" t="e">
        <f>S901-T901-VLOOKUP(C901, Вчера_Конвасэл!C:BL, 13, FALSE)</f>
        <v>#N/A</v>
      </c>
      <c r="AT901" s="53" t="e">
        <f>U901-V901-VLOOKUP(C901, Вчера_Конвасэл!C:BL, 15, FALSE)</f>
        <v>#N/A</v>
      </c>
      <c r="AU901" s="53" t="e">
        <f>W901-X901-VLOOKUP(C901, Вчера_Конвасэл!C:BL, 17, FALSE)</f>
        <v>#N/A</v>
      </c>
      <c r="AV901" s="53" t="e">
        <f>Y901-Z901-VLOOKUP(C901, Вчера_Конвасэл!C:BL, 19, FALSE)</f>
        <v>#N/A</v>
      </c>
      <c r="AW901" s="53" t="e">
        <f>AA901-AB901-VLOOKUP(C901, Вчера_Конвасэл!C:BL, 21, FALSE)</f>
        <v>#N/A</v>
      </c>
      <c r="AX901" s="53" t="e">
        <f>AC901-AD901-VLOOKUP(C901, Вчера_Конвасэл!C:BL, 23, FALSE)</f>
        <v>#N/A</v>
      </c>
      <c r="AY901" s="53" t="e">
        <f>VLOOKUP(C901, Вчера_Конвасэл!C:BL, 26, FALSE)+F901-Z901-AD901-AG901</f>
        <v>#N/A</v>
      </c>
      <c r="AZ901" s="53" t="e">
        <f>AE901-VLOOKUP(C901, Вчера_Конвасэл!C:BL, 25, FALSE)</f>
        <v>#N/A</v>
      </c>
    </row>
    <row r="902" spans="1:52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3">
        <f t="shared" si="29"/>
        <v>0</v>
      </c>
      <c r="AJ902" s="53">
        <f t="shared" si="30"/>
        <v>0</v>
      </c>
      <c r="AK902" s="53" t="str">
        <f>IF(ISNA(VLOOKUP(C902,Вчера_Конвасэл!C:C, 1, FALSE)),"ошибка",0)</f>
        <v>ошибка</v>
      </c>
      <c r="AL902" s="55"/>
      <c r="AM902" s="53" t="e">
        <f>D902-VLOOKUP(C902, Вчера_Конвасэл!C:BL, 2, FALSE)</f>
        <v>#N/A</v>
      </c>
      <c r="AN902" s="53" t="e">
        <f>E902-F902-VLOOKUP(C902, Вчера_Конвасэл!C:BL, 3, FALSE)</f>
        <v>#N/A</v>
      </c>
      <c r="AO902" s="53" t="e">
        <f>K902-L902-VLOOKUP(C902, Вчера_Конвасэл!C:BL, 5, FALSE)</f>
        <v>#N/A</v>
      </c>
      <c r="AP902" s="53" t="e">
        <f>M902-N902-VLOOKUP(C902, Вчера_Конвасэл!C:BL, 7, FALSE)</f>
        <v>#N/A</v>
      </c>
      <c r="AQ902" s="53" t="e">
        <f>O902-P902-VLOOKUP(C902, Вчера_Конвасэл!C:BL, 9, FALSE)</f>
        <v>#N/A</v>
      </c>
      <c r="AR902" s="53" t="e">
        <f>Q902-R902-VLOOKUP(C902, Вчера_Конвасэл!C:BL, 11, FALSE)</f>
        <v>#N/A</v>
      </c>
      <c r="AS902" s="53" t="e">
        <f>S902-T902-VLOOKUP(C902, Вчера_Конвасэл!C:BL, 13, FALSE)</f>
        <v>#N/A</v>
      </c>
      <c r="AT902" s="53" t="e">
        <f>U902-V902-VLOOKUP(C902, Вчера_Конвасэл!C:BL, 15, FALSE)</f>
        <v>#N/A</v>
      </c>
      <c r="AU902" s="53" t="e">
        <f>W902-X902-VLOOKUP(C902, Вчера_Конвасэл!C:BL, 17, FALSE)</f>
        <v>#N/A</v>
      </c>
      <c r="AV902" s="53" t="e">
        <f>Y902-Z902-VLOOKUP(C902, Вчера_Конвасэл!C:BL, 19, FALSE)</f>
        <v>#N/A</v>
      </c>
      <c r="AW902" s="53" t="e">
        <f>AA902-AB902-VLOOKUP(C902, Вчера_Конвасэл!C:BL, 21, FALSE)</f>
        <v>#N/A</v>
      </c>
      <c r="AX902" s="53" t="e">
        <f>AC902-AD902-VLOOKUP(C902, Вчера_Конвасэл!C:BL, 23, FALSE)</f>
        <v>#N/A</v>
      </c>
      <c r="AY902" s="53" t="e">
        <f>VLOOKUP(C902, Вчера_Конвасэл!C:BL, 26, FALSE)+F902-Z902-AD902-AG902</f>
        <v>#N/A</v>
      </c>
      <c r="AZ902" s="53" t="e">
        <f>AE902-VLOOKUP(C902, Вчера_Конвасэл!C:BL, 25, FALSE)</f>
        <v>#N/A</v>
      </c>
    </row>
    <row r="903" spans="1:52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3">
        <f t="shared" si="29"/>
        <v>0</v>
      </c>
      <c r="AJ903" s="53">
        <f t="shared" si="30"/>
        <v>0</v>
      </c>
      <c r="AK903" s="53" t="str">
        <f>IF(ISNA(VLOOKUP(C903,Вчера_Конвасэл!C:C, 1, FALSE)),"ошибка",0)</f>
        <v>ошибка</v>
      </c>
      <c r="AL903" s="55"/>
      <c r="AM903" s="53" t="e">
        <f>D903-VLOOKUP(C903, Вчера_Конвасэл!C:BL, 2, FALSE)</f>
        <v>#N/A</v>
      </c>
      <c r="AN903" s="53" t="e">
        <f>E903-F903-VLOOKUP(C903, Вчера_Конвасэл!C:BL, 3, FALSE)</f>
        <v>#N/A</v>
      </c>
      <c r="AO903" s="53" t="e">
        <f>K903-L903-VLOOKUP(C903, Вчера_Конвасэл!C:BL, 5, FALSE)</f>
        <v>#N/A</v>
      </c>
      <c r="AP903" s="53" t="e">
        <f>M903-N903-VLOOKUP(C903, Вчера_Конвасэл!C:BL, 7, FALSE)</f>
        <v>#N/A</v>
      </c>
      <c r="AQ903" s="53" t="e">
        <f>O903-P903-VLOOKUP(C903, Вчера_Конвасэл!C:BL, 9, FALSE)</f>
        <v>#N/A</v>
      </c>
      <c r="AR903" s="53" t="e">
        <f>Q903-R903-VLOOKUP(C903, Вчера_Конвасэл!C:BL, 11, FALSE)</f>
        <v>#N/A</v>
      </c>
      <c r="AS903" s="53" t="e">
        <f>S903-T903-VLOOKUP(C903, Вчера_Конвасэл!C:BL, 13, FALSE)</f>
        <v>#N/A</v>
      </c>
      <c r="AT903" s="53" t="e">
        <f>U903-V903-VLOOKUP(C903, Вчера_Конвасэл!C:BL, 15, FALSE)</f>
        <v>#N/A</v>
      </c>
      <c r="AU903" s="53" t="e">
        <f>W903-X903-VLOOKUP(C903, Вчера_Конвасэл!C:BL, 17, FALSE)</f>
        <v>#N/A</v>
      </c>
      <c r="AV903" s="53" t="e">
        <f>Y903-Z903-VLOOKUP(C903, Вчера_Конвасэл!C:BL, 19, FALSE)</f>
        <v>#N/A</v>
      </c>
      <c r="AW903" s="53" t="e">
        <f>AA903-AB903-VLOOKUP(C903, Вчера_Конвасэл!C:BL, 21, FALSE)</f>
        <v>#N/A</v>
      </c>
      <c r="AX903" s="53" t="e">
        <f>AC903-AD903-VLOOKUP(C903, Вчера_Конвасэл!C:BL, 23, FALSE)</f>
        <v>#N/A</v>
      </c>
      <c r="AY903" s="53" t="e">
        <f>VLOOKUP(C903, Вчера_Конвасэл!C:BL, 26, FALSE)+F903-Z903-AD903-AG903</f>
        <v>#N/A</v>
      </c>
      <c r="AZ903" s="53" t="e">
        <f>AE903-VLOOKUP(C903, Вчера_Конвасэл!C:BL, 25, FALSE)</f>
        <v>#N/A</v>
      </c>
    </row>
    <row r="904" spans="1:52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3">
        <f t="shared" si="29"/>
        <v>0</v>
      </c>
      <c r="AJ904" s="53">
        <f t="shared" si="30"/>
        <v>0</v>
      </c>
      <c r="AK904" s="53" t="str">
        <f>IF(ISNA(VLOOKUP(C904,Вчера_Конвасэл!C:C, 1, FALSE)),"ошибка",0)</f>
        <v>ошибка</v>
      </c>
      <c r="AL904" s="55"/>
      <c r="AM904" s="53" t="e">
        <f>D904-VLOOKUP(C904, Вчера_Конвасэл!C:BL, 2, FALSE)</f>
        <v>#N/A</v>
      </c>
      <c r="AN904" s="53" t="e">
        <f>E904-F904-VLOOKUP(C904, Вчера_Конвасэл!C:BL, 3, FALSE)</f>
        <v>#N/A</v>
      </c>
      <c r="AO904" s="53" t="e">
        <f>K904-L904-VLOOKUP(C904, Вчера_Конвасэл!C:BL, 5, FALSE)</f>
        <v>#N/A</v>
      </c>
      <c r="AP904" s="53" t="e">
        <f>M904-N904-VLOOKUP(C904, Вчера_Конвасэл!C:BL, 7, FALSE)</f>
        <v>#N/A</v>
      </c>
      <c r="AQ904" s="53" t="e">
        <f>O904-P904-VLOOKUP(C904, Вчера_Конвасэл!C:BL, 9, FALSE)</f>
        <v>#N/A</v>
      </c>
      <c r="AR904" s="53" t="e">
        <f>Q904-R904-VLOOKUP(C904, Вчера_Конвасэл!C:BL, 11, FALSE)</f>
        <v>#N/A</v>
      </c>
      <c r="AS904" s="53" t="e">
        <f>S904-T904-VLOOKUP(C904, Вчера_Конвасэл!C:BL, 13, FALSE)</f>
        <v>#N/A</v>
      </c>
      <c r="AT904" s="53" t="e">
        <f>U904-V904-VLOOKUP(C904, Вчера_Конвасэл!C:BL, 15, FALSE)</f>
        <v>#N/A</v>
      </c>
      <c r="AU904" s="53" t="e">
        <f>W904-X904-VLOOKUP(C904, Вчера_Конвасэл!C:BL, 17, FALSE)</f>
        <v>#N/A</v>
      </c>
      <c r="AV904" s="53" t="e">
        <f>Y904-Z904-VLOOKUP(C904, Вчера_Конвасэл!C:BL, 19, FALSE)</f>
        <v>#N/A</v>
      </c>
      <c r="AW904" s="53" t="e">
        <f>AA904-AB904-VLOOKUP(C904, Вчера_Конвасэл!C:BL, 21, FALSE)</f>
        <v>#N/A</v>
      </c>
      <c r="AX904" s="53" t="e">
        <f>AC904-AD904-VLOOKUP(C904, Вчера_Конвасэл!C:BL, 23, FALSE)</f>
        <v>#N/A</v>
      </c>
      <c r="AY904" s="53" t="e">
        <f>VLOOKUP(C904, Вчера_Конвасэл!C:BL, 26, FALSE)+F904-Z904-AD904-AG904</f>
        <v>#N/A</v>
      </c>
      <c r="AZ904" s="53" t="e">
        <f>AE904-VLOOKUP(C904, Вчера_Конвасэл!C:BL, 25, FALSE)</f>
        <v>#N/A</v>
      </c>
    </row>
    <row r="905" spans="1:52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3">
        <f t="shared" si="29"/>
        <v>0</v>
      </c>
      <c r="AJ905" s="53">
        <f t="shared" si="30"/>
        <v>0</v>
      </c>
      <c r="AK905" s="53" t="str">
        <f>IF(ISNA(VLOOKUP(C905,Вчера_Конвасэл!C:C, 1, FALSE)),"ошибка",0)</f>
        <v>ошибка</v>
      </c>
      <c r="AL905" s="55"/>
      <c r="AM905" s="53" t="e">
        <f>D905-VLOOKUP(C905, Вчера_Конвасэл!C:BL, 2, FALSE)</f>
        <v>#N/A</v>
      </c>
      <c r="AN905" s="53" t="e">
        <f>E905-F905-VLOOKUP(C905, Вчера_Конвасэл!C:BL, 3, FALSE)</f>
        <v>#N/A</v>
      </c>
      <c r="AO905" s="53" t="e">
        <f>K905-L905-VLOOKUP(C905, Вчера_Конвасэл!C:BL, 5, FALSE)</f>
        <v>#N/A</v>
      </c>
      <c r="AP905" s="53" t="e">
        <f>M905-N905-VLOOKUP(C905, Вчера_Конвасэл!C:BL, 7, FALSE)</f>
        <v>#N/A</v>
      </c>
      <c r="AQ905" s="53" t="e">
        <f>O905-P905-VLOOKUP(C905, Вчера_Конвасэл!C:BL, 9, FALSE)</f>
        <v>#N/A</v>
      </c>
      <c r="AR905" s="53" t="e">
        <f>Q905-R905-VLOOKUP(C905, Вчера_Конвасэл!C:BL, 11, FALSE)</f>
        <v>#N/A</v>
      </c>
      <c r="AS905" s="53" t="e">
        <f>S905-T905-VLOOKUP(C905, Вчера_Конвасэл!C:BL, 13, FALSE)</f>
        <v>#N/A</v>
      </c>
      <c r="AT905" s="53" t="e">
        <f>U905-V905-VLOOKUP(C905, Вчера_Конвасэл!C:BL, 15, FALSE)</f>
        <v>#N/A</v>
      </c>
      <c r="AU905" s="53" t="e">
        <f>W905-X905-VLOOKUP(C905, Вчера_Конвасэл!C:BL, 17, FALSE)</f>
        <v>#N/A</v>
      </c>
      <c r="AV905" s="53" t="e">
        <f>Y905-Z905-VLOOKUP(C905, Вчера_Конвасэл!C:BL, 19, FALSE)</f>
        <v>#N/A</v>
      </c>
      <c r="AW905" s="53" t="e">
        <f>AA905-AB905-VLOOKUP(C905, Вчера_Конвасэл!C:BL, 21, FALSE)</f>
        <v>#N/A</v>
      </c>
      <c r="AX905" s="53" t="e">
        <f>AC905-AD905-VLOOKUP(C905, Вчера_Конвасэл!C:BL, 23, FALSE)</f>
        <v>#N/A</v>
      </c>
      <c r="AY905" s="53" t="e">
        <f>VLOOKUP(C905, Вчера_Конвасэл!C:BL, 26, FALSE)+F905-Z905-AD905-AG905</f>
        <v>#N/A</v>
      </c>
      <c r="AZ905" s="53" t="e">
        <f>AE905-VLOOKUP(C905, Вчера_Конвасэл!C:BL, 25, FALSE)</f>
        <v>#N/A</v>
      </c>
    </row>
    <row r="906" spans="1:52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3">
        <f t="shared" si="29"/>
        <v>0</v>
      </c>
      <c r="AJ906" s="53">
        <f t="shared" si="30"/>
        <v>0</v>
      </c>
      <c r="AK906" s="53" t="str">
        <f>IF(ISNA(VLOOKUP(C906,Вчера_Конвасэл!C:C, 1, FALSE)),"ошибка",0)</f>
        <v>ошибка</v>
      </c>
      <c r="AL906" s="55"/>
      <c r="AM906" s="53" t="e">
        <f>D906-VLOOKUP(C906, Вчера_Конвасэл!C:BL, 2, FALSE)</f>
        <v>#N/A</v>
      </c>
      <c r="AN906" s="53" t="e">
        <f>E906-F906-VLOOKUP(C906, Вчера_Конвасэл!C:BL, 3, FALSE)</f>
        <v>#N/A</v>
      </c>
      <c r="AO906" s="53" t="e">
        <f>K906-L906-VLOOKUP(C906, Вчера_Конвасэл!C:BL, 5, FALSE)</f>
        <v>#N/A</v>
      </c>
      <c r="AP906" s="53" t="e">
        <f>M906-N906-VLOOKUP(C906, Вчера_Конвасэл!C:BL, 7, FALSE)</f>
        <v>#N/A</v>
      </c>
      <c r="AQ906" s="53" t="e">
        <f>O906-P906-VLOOKUP(C906, Вчера_Конвасэл!C:BL, 9, FALSE)</f>
        <v>#N/A</v>
      </c>
      <c r="AR906" s="53" t="e">
        <f>Q906-R906-VLOOKUP(C906, Вчера_Конвасэл!C:BL, 11, FALSE)</f>
        <v>#N/A</v>
      </c>
      <c r="AS906" s="53" t="e">
        <f>S906-T906-VLOOKUP(C906, Вчера_Конвасэл!C:BL, 13, FALSE)</f>
        <v>#N/A</v>
      </c>
      <c r="AT906" s="53" t="e">
        <f>U906-V906-VLOOKUP(C906, Вчера_Конвасэл!C:BL, 15, FALSE)</f>
        <v>#N/A</v>
      </c>
      <c r="AU906" s="53" t="e">
        <f>W906-X906-VLOOKUP(C906, Вчера_Конвасэл!C:BL, 17, FALSE)</f>
        <v>#N/A</v>
      </c>
      <c r="AV906" s="53" t="e">
        <f>Y906-Z906-VLOOKUP(C906, Вчера_Конвасэл!C:BL, 19, FALSE)</f>
        <v>#N/A</v>
      </c>
      <c r="AW906" s="53" t="e">
        <f>AA906-AB906-VLOOKUP(C906, Вчера_Конвасэл!C:BL, 21, FALSE)</f>
        <v>#N/A</v>
      </c>
      <c r="AX906" s="53" t="e">
        <f>AC906-AD906-VLOOKUP(C906, Вчера_Конвасэл!C:BL, 23, FALSE)</f>
        <v>#N/A</v>
      </c>
      <c r="AY906" s="53" t="e">
        <f>VLOOKUP(C906, Вчера_Конвасэл!C:BL, 26, FALSE)+F906-Z906-AD906-AG906</f>
        <v>#N/A</v>
      </c>
      <c r="AZ906" s="53" t="e">
        <f>AE906-VLOOKUP(C906, Вчера_Конвасэл!C:BL, 25, FALSE)</f>
        <v>#N/A</v>
      </c>
    </row>
    <row r="907" spans="1:52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3">
        <f t="shared" si="29"/>
        <v>0</v>
      </c>
      <c r="AJ907" s="53">
        <f t="shared" si="30"/>
        <v>0</v>
      </c>
      <c r="AK907" s="53" t="str">
        <f>IF(ISNA(VLOOKUP(C907,Вчера_Конвасэл!C:C, 1, FALSE)),"ошибка",0)</f>
        <v>ошибка</v>
      </c>
      <c r="AL907" s="55"/>
      <c r="AM907" s="53" t="e">
        <f>D907-VLOOKUP(C907, Вчера_Конвасэл!C:BL, 2, FALSE)</f>
        <v>#N/A</v>
      </c>
      <c r="AN907" s="53" t="e">
        <f>E907-F907-VLOOKUP(C907, Вчера_Конвасэл!C:BL, 3, FALSE)</f>
        <v>#N/A</v>
      </c>
      <c r="AO907" s="53" t="e">
        <f>K907-L907-VLOOKUP(C907, Вчера_Конвасэл!C:BL, 5, FALSE)</f>
        <v>#N/A</v>
      </c>
      <c r="AP907" s="53" t="e">
        <f>M907-N907-VLOOKUP(C907, Вчера_Конвасэл!C:BL, 7, FALSE)</f>
        <v>#N/A</v>
      </c>
      <c r="AQ907" s="53" t="e">
        <f>O907-P907-VLOOKUP(C907, Вчера_Конвасэл!C:BL, 9, FALSE)</f>
        <v>#N/A</v>
      </c>
      <c r="AR907" s="53" t="e">
        <f>Q907-R907-VLOOKUP(C907, Вчера_Конвасэл!C:BL, 11, FALSE)</f>
        <v>#N/A</v>
      </c>
      <c r="AS907" s="53" t="e">
        <f>S907-T907-VLOOKUP(C907, Вчера_Конвасэл!C:BL, 13, FALSE)</f>
        <v>#N/A</v>
      </c>
      <c r="AT907" s="53" t="e">
        <f>U907-V907-VLOOKUP(C907, Вчера_Конвасэл!C:BL, 15, FALSE)</f>
        <v>#N/A</v>
      </c>
      <c r="AU907" s="53" t="e">
        <f>W907-X907-VLOOKUP(C907, Вчера_Конвасэл!C:BL, 17, FALSE)</f>
        <v>#N/A</v>
      </c>
      <c r="AV907" s="53" t="e">
        <f>Y907-Z907-VLOOKUP(C907, Вчера_Конвасэл!C:BL, 19, FALSE)</f>
        <v>#N/A</v>
      </c>
      <c r="AW907" s="53" t="e">
        <f>AA907-AB907-VLOOKUP(C907, Вчера_Конвасэл!C:BL, 21, FALSE)</f>
        <v>#N/A</v>
      </c>
      <c r="AX907" s="53" t="e">
        <f>AC907-AD907-VLOOKUP(C907, Вчера_Конвасэл!C:BL, 23, FALSE)</f>
        <v>#N/A</v>
      </c>
      <c r="AY907" s="53" t="e">
        <f>VLOOKUP(C907, Вчера_Конвасэл!C:BL, 26, FALSE)+F907-Z907-AD907-AG907</f>
        <v>#N/A</v>
      </c>
      <c r="AZ907" s="53" t="e">
        <f>AE907-VLOOKUP(C907, Вчера_Конвасэл!C:BL, 25, FALSE)</f>
        <v>#N/A</v>
      </c>
    </row>
    <row r="908" spans="1:52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3">
        <f t="shared" si="29"/>
        <v>0</v>
      </c>
      <c r="AJ908" s="53">
        <f t="shared" si="30"/>
        <v>0</v>
      </c>
      <c r="AK908" s="53" t="str">
        <f>IF(ISNA(VLOOKUP(C908,Вчера_Конвасэл!C:C, 1, FALSE)),"ошибка",0)</f>
        <v>ошибка</v>
      </c>
      <c r="AL908" s="55"/>
      <c r="AM908" s="53" t="e">
        <f>D908-VLOOKUP(C908, Вчера_Конвасэл!C:BL, 2, FALSE)</f>
        <v>#N/A</v>
      </c>
      <c r="AN908" s="53" t="e">
        <f>E908-F908-VLOOKUP(C908, Вчера_Конвасэл!C:BL, 3, FALSE)</f>
        <v>#N/A</v>
      </c>
      <c r="AO908" s="53" t="e">
        <f>K908-L908-VLOOKUP(C908, Вчера_Конвасэл!C:BL, 5, FALSE)</f>
        <v>#N/A</v>
      </c>
      <c r="AP908" s="53" t="e">
        <f>M908-N908-VLOOKUP(C908, Вчера_Конвасэл!C:BL, 7, FALSE)</f>
        <v>#N/A</v>
      </c>
      <c r="AQ908" s="53" t="e">
        <f>O908-P908-VLOOKUP(C908, Вчера_Конвасэл!C:BL, 9, FALSE)</f>
        <v>#N/A</v>
      </c>
      <c r="AR908" s="53" t="e">
        <f>Q908-R908-VLOOKUP(C908, Вчера_Конвасэл!C:BL, 11, FALSE)</f>
        <v>#N/A</v>
      </c>
      <c r="AS908" s="53" t="e">
        <f>S908-T908-VLOOKUP(C908, Вчера_Конвасэл!C:BL, 13, FALSE)</f>
        <v>#N/A</v>
      </c>
      <c r="AT908" s="53" t="e">
        <f>U908-V908-VLOOKUP(C908, Вчера_Конвасэл!C:BL, 15, FALSE)</f>
        <v>#N/A</v>
      </c>
      <c r="AU908" s="53" t="e">
        <f>W908-X908-VLOOKUP(C908, Вчера_Конвасэл!C:BL, 17, FALSE)</f>
        <v>#N/A</v>
      </c>
      <c r="AV908" s="53" t="e">
        <f>Y908-Z908-VLOOKUP(C908, Вчера_Конвасэл!C:BL, 19, FALSE)</f>
        <v>#N/A</v>
      </c>
      <c r="AW908" s="53" t="e">
        <f>AA908-AB908-VLOOKUP(C908, Вчера_Конвасэл!C:BL, 21, FALSE)</f>
        <v>#N/A</v>
      </c>
      <c r="AX908" s="53" t="e">
        <f>AC908-AD908-VLOOKUP(C908, Вчера_Конвасэл!C:BL, 23, FALSE)</f>
        <v>#N/A</v>
      </c>
      <c r="AY908" s="53" t="e">
        <f>VLOOKUP(C908, Вчера_Конвасэл!C:BL, 26, FALSE)+F908-Z908-AD908-AG908</f>
        <v>#N/A</v>
      </c>
      <c r="AZ908" s="53" t="e">
        <f>AE908-VLOOKUP(C908, Вчера_Конвасэл!C:BL, 25, FALSE)</f>
        <v>#N/A</v>
      </c>
    </row>
    <row r="909" spans="1:52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3">
        <f t="shared" si="29"/>
        <v>0</v>
      </c>
      <c r="AJ909" s="53">
        <f t="shared" si="30"/>
        <v>0</v>
      </c>
      <c r="AK909" s="53" t="str">
        <f>IF(ISNA(VLOOKUP(C909,Вчера_Конвасэл!C:C, 1, FALSE)),"ошибка",0)</f>
        <v>ошибка</v>
      </c>
      <c r="AL909" s="55"/>
      <c r="AM909" s="53" t="e">
        <f>D909-VLOOKUP(C909, Вчера_Конвасэл!C:BL, 2, FALSE)</f>
        <v>#N/A</v>
      </c>
      <c r="AN909" s="53" t="e">
        <f>E909-F909-VLOOKUP(C909, Вчера_Конвасэл!C:BL, 3, FALSE)</f>
        <v>#N/A</v>
      </c>
      <c r="AO909" s="53" t="e">
        <f>K909-L909-VLOOKUP(C909, Вчера_Конвасэл!C:BL, 5, FALSE)</f>
        <v>#N/A</v>
      </c>
      <c r="AP909" s="53" t="e">
        <f>M909-N909-VLOOKUP(C909, Вчера_Конвасэл!C:BL, 7, FALSE)</f>
        <v>#N/A</v>
      </c>
      <c r="AQ909" s="53" t="e">
        <f>O909-P909-VLOOKUP(C909, Вчера_Конвасэл!C:BL, 9, FALSE)</f>
        <v>#N/A</v>
      </c>
      <c r="AR909" s="53" t="e">
        <f>Q909-R909-VLOOKUP(C909, Вчера_Конвасэл!C:BL, 11, FALSE)</f>
        <v>#N/A</v>
      </c>
      <c r="AS909" s="53" t="e">
        <f>S909-T909-VLOOKUP(C909, Вчера_Конвасэл!C:BL, 13, FALSE)</f>
        <v>#N/A</v>
      </c>
      <c r="AT909" s="53" t="e">
        <f>U909-V909-VLOOKUP(C909, Вчера_Конвасэл!C:BL, 15, FALSE)</f>
        <v>#N/A</v>
      </c>
      <c r="AU909" s="53" t="e">
        <f>W909-X909-VLOOKUP(C909, Вчера_Конвасэл!C:BL, 17, FALSE)</f>
        <v>#N/A</v>
      </c>
      <c r="AV909" s="53" t="e">
        <f>Y909-Z909-VLOOKUP(C909, Вчера_Конвасэл!C:BL, 19, FALSE)</f>
        <v>#N/A</v>
      </c>
      <c r="AW909" s="53" t="e">
        <f>AA909-AB909-VLOOKUP(C909, Вчера_Конвасэл!C:BL, 21, FALSE)</f>
        <v>#N/A</v>
      </c>
      <c r="AX909" s="53" t="e">
        <f>AC909-AD909-VLOOKUP(C909, Вчера_Конвасэл!C:BL, 23, FALSE)</f>
        <v>#N/A</v>
      </c>
      <c r="AY909" s="53" t="e">
        <f>VLOOKUP(C909, Вчера_Конвасэл!C:BL, 26, FALSE)+F909-Z909-AD909-AG909</f>
        <v>#N/A</v>
      </c>
      <c r="AZ909" s="53" t="e">
        <f>AE909-VLOOKUP(C909, Вчера_Конвасэл!C:BL, 25, FALSE)</f>
        <v>#N/A</v>
      </c>
    </row>
    <row r="910" spans="1:52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3">
        <f t="shared" si="29"/>
        <v>0</v>
      </c>
      <c r="AJ910" s="53">
        <f t="shared" si="30"/>
        <v>0</v>
      </c>
      <c r="AK910" s="53" t="str">
        <f>IF(ISNA(VLOOKUP(C910,Вчера_Конвасэл!C:C, 1, FALSE)),"ошибка",0)</f>
        <v>ошибка</v>
      </c>
      <c r="AL910" s="55"/>
      <c r="AM910" s="53" t="e">
        <f>D910-VLOOKUP(C910, Вчера_Конвасэл!C:BL, 2, FALSE)</f>
        <v>#N/A</v>
      </c>
      <c r="AN910" s="53" t="e">
        <f>E910-F910-VLOOKUP(C910, Вчера_Конвасэл!C:BL, 3, FALSE)</f>
        <v>#N/A</v>
      </c>
      <c r="AO910" s="53" t="e">
        <f>K910-L910-VLOOKUP(C910, Вчера_Конвасэл!C:BL, 5, FALSE)</f>
        <v>#N/A</v>
      </c>
      <c r="AP910" s="53" t="e">
        <f>M910-N910-VLOOKUP(C910, Вчера_Конвасэл!C:BL, 7, FALSE)</f>
        <v>#N/A</v>
      </c>
      <c r="AQ910" s="53" t="e">
        <f>O910-P910-VLOOKUP(C910, Вчера_Конвасэл!C:BL, 9, FALSE)</f>
        <v>#N/A</v>
      </c>
      <c r="AR910" s="53" t="e">
        <f>Q910-R910-VLOOKUP(C910, Вчера_Конвасэл!C:BL, 11, FALSE)</f>
        <v>#N/A</v>
      </c>
      <c r="AS910" s="53" t="e">
        <f>S910-T910-VLOOKUP(C910, Вчера_Конвасэл!C:BL, 13, FALSE)</f>
        <v>#N/A</v>
      </c>
      <c r="AT910" s="53" t="e">
        <f>U910-V910-VLOOKUP(C910, Вчера_Конвасэл!C:BL, 15, FALSE)</f>
        <v>#N/A</v>
      </c>
      <c r="AU910" s="53" t="e">
        <f>W910-X910-VLOOKUP(C910, Вчера_Конвасэл!C:BL, 17, FALSE)</f>
        <v>#N/A</v>
      </c>
      <c r="AV910" s="53" t="e">
        <f>Y910-Z910-VLOOKUP(C910, Вчера_Конвасэл!C:BL, 19, FALSE)</f>
        <v>#N/A</v>
      </c>
      <c r="AW910" s="53" t="e">
        <f>AA910-AB910-VLOOKUP(C910, Вчера_Конвасэл!C:BL, 21, FALSE)</f>
        <v>#N/A</v>
      </c>
      <c r="AX910" s="53" t="e">
        <f>AC910-AD910-VLOOKUP(C910, Вчера_Конвасэл!C:BL, 23, FALSE)</f>
        <v>#N/A</v>
      </c>
      <c r="AY910" s="53" t="e">
        <f>VLOOKUP(C910, Вчера_Конвасэл!C:BL, 26, FALSE)+F910-Z910-AD910-AG910</f>
        <v>#N/A</v>
      </c>
      <c r="AZ910" s="53" t="e">
        <f>AE910-VLOOKUP(C910, Вчера_Конвасэл!C:BL, 25, FALSE)</f>
        <v>#N/A</v>
      </c>
    </row>
    <row r="911" spans="1:52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3">
        <f t="shared" si="29"/>
        <v>0</v>
      </c>
      <c r="AJ911" s="53">
        <f t="shared" si="30"/>
        <v>0</v>
      </c>
      <c r="AK911" s="53" t="str">
        <f>IF(ISNA(VLOOKUP(C911,Вчера_Конвасэл!C:C, 1, FALSE)),"ошибка",0)</f>
        <v>ошибка</v>
      </c>
      <c r="AL911" s="55"/>
      <c r="AM911" s="53" t="e">
        <f>D911-VLOOKUP(C911, Вчера_Конвасэл!C:BL, 2, FALSE)</f>
        <v>#N/A</v>
      </c>
      <c r="AN911" s="53" t="e">
        <f>E911-F911-VLOOKUP(C911, Вчера_Конвасэл!C:BL, 3, FALSE)</f>
        <v>#N/A</v>
      </c>
      <c r="AO911" s="53" t="e">
        <f>K911-L911-VLOOKUP(C911, Вчера_Конвасэл!C:BL, 5, FALSE)</f>
        <v>#N/A</v>
      </c>
      <c r="AP911" s="53" t="e">
        <f>M911-N911-VLOOKUP(C911, Вчера_Конвасэл!C:BL, 7, FALSE)</f>
        <v>#N/A</v>
      </c>
      <c r="AQ911" s="53" t="e">
        <f>O911-P911-VLOOKUP(C911, Вчера_Конвасэл!C:BL, 9, FALSE)</f>
        <v>#N/A</v>
      </c>
      <c r="AR911" s="53" t="e">
        <f>Q911-R911-VLOOKUP(C911, Вчера_Конвасэл!C:BL, 11, FALSE)</f>
        <v>#N/A</v>
      </c>
      <c r="AS911" s="53" t="e">
        <f>S911-T911-VLOOKUP(C911, Вчера_Конвасэл!C:BL, 13, FALSE)</f>
        <v>#N/A</v>
      </c>
      <c r="AT911" s="53" t="e">
        <f>U911-V911-VLOOKUP(C911, Вчера_Конвасэл!C:BL, 15, FALSE)</f>
        <v>#N/A</v>
      </c>
      <c r="AU911" s="53" t="e">
        <f>W911-X911-VLOOKUP(C911, Вчера_Конвасэл!C:BL, 17, FALSE)</f>
        <v>#N/A</v>
      </c>
      <c r="AV911" s="53" t="e">
        <f>Y911-Z911-VLOOKUP(C911, Вчера_Конвасэл!C:BL, 19, FALSE)</f>
        <v>#N/A</v>
      </c>
      <c r="AW911" s="53" t="e">
        <f>AA911-AB911-VLOOKUP(C911, Вчера_Конвасэл!C:BL, 21, FALSE)</f>
        <v>#N/A</v>
      </c>
      <c r="AX911" s="53" t="e">
        <f>AC911-AD911-VLOOKUP(C911, Вчера_Конвасэл!C:BL, 23, FALSE)</f>
        <v>#N/A</v>
      </c>
      <c r="AY911" s="53" t="e">
        <f>VLOOKUP(C911, Вчера_Конвасэл!C:BL, 26, FALSE)+F911-Z911-AD911-AG911</f>
        <v>#N/A</v>
      </c>
      <c r="AZ911" s="53" t="e">
        <f>AE911-VLOOKUP(C911, Вчера_Конвасэл!C:BL, 25, FALSE)</f>
        <v>#N/A</v>
      </c>
    </row>
    <row r="912" spans="1:52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3">
        <f t="shared" si="29"/>
        <v>0</v>
      </c>
      <c r="AJ912" s="53">
        <f t="shared" si="30"/>
        <v>0</v>
      </c>
      <c r="AK912" s="53" t="str">
        <f>IF(ISNA(VLOOKUP(C912,Вчера_Конвасэл!C:C, 1, FALSE)),"ошибка",0)</f>
        <v>ошибка</v>
      </c>
      <c r="AL912" s="55"/>
      <c r="AM912" s="53" t="e">
        <f>D912-VLOOKUP(C912, Вчера_Конвасэл!C:BL, 2, FALSE)</f>
        <v>#N/A</v>
      </c>
      <c r="AN912" s="53" t="e">
        <f>E912-F912-VLOOKUP(C912, Вчера_Конвасэл!C:BL, 3, FALSE)</f>
        <v>#N/A</v>
      </c>
      <c r="AO912" s="53" t="e">
        <f>K912-L912-VLOOKUP(C912, Вчера_Конвасэл!C:BL, 5, FALSE)</f>
        <v>#N/A</v>
      </c>
      <c r="AP912" s="53" t="e">
        <f>M912-N912-VLOOKUP(C912, Вчера_Конвасэл!C:BL, 7, FALSE)</f>
        <v>#N/A</v>
      </c>
      <c r="AQ912" s="53" t="e">
        <f>O912-P912-VLOOKUP(C912, Вчера_Конвасэл!C:BL, 9, FALSE)</f>
        <v>#N/A</v>
      </c>
      <c r="AR912" s="53" t="e">
        <f>Q912-R912-VLOOKUP(C912, Вчера_Конвасэл!C:BL, 11, FALSE)</f>
        <v>#N/A</v>
      </c>
      <c r="AS912" s="53" t="e">
        <f>S912-T912-VLOOKUP(C912, Вчера_Конвасэл!C:BL, 13, FALSE)</f>
        <v>#N/A</v>
      </c>
      <c r="AT912" s="53" t="e">
        <f>U912-V912-VLOOKUP(C912, Вчера_Конвасэл!C:BL, 15, FALSE)</f>
        <v>#N/A</v>
      </c>
      <c r="AU912" s="53" t="e">
        <f>W912-X912-VLOOKUP(C912, Вчера_Конвасэл!C:BL, 17, FALSE)</f>
        <v>#N/A</v>
      </c>
      <c r="AV912" s="53" t="e">
        <f>Y912-Z912-VLOOKUP(C912, Вчера_Конвасэл!C:BL, 19, FALSE)</f>
        <v>#N/A</v>
      </c>
      <c r="AW912" s="53" t="e">
        <f>AA912-AB912-VLOOKUP(C912, Вчера_Конвасэл!C:BL, 21, FALSE)</f>
        <v>#N/A</v>
      </c>
      <c r="AX912" s="53" t="e">
        <f>AC912-AD912-VLOOKUP(C912, Вчера_Конвасэл!C:BL, 23, FALSE)</f>
        <v>#N/A</v>
      </c>
      <c r="AY912" s="53" t="e">
        <f>VLOOKUP(C912, Вчера_Конвасэл!C:BL, 26, FALSE)+F912-Z912-AD912-AG912</f>
        <v>#N/A</v>
      </c>
      <c r="AZ912" s="53" t="e">
        <f>AE912-VLOOKUP(C912, Вчера_Конвасэл!C:BL, 25, FALSE)</f>
        <v>#N/A</v>
      </c>
    </row>
    <row r="913" spans="1:52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3">
        <f t="shared" si="29"/>
        <v>0</v>
      </c>
      <c r="AJ913" s="53">
        <f t="shared" si="30"/>
        <v>0</v>
      </c>
      <c r="AK913" s="53" t="str">
        <f>IF(ISNA(VLOOKUP(C913,Вчера_Конвасэл!C:C, 1, FALSE)),"ошибка",0)</f>
        <v>ошибка</v>
      </c>
      <c r="AL913" s="55"/>
      <c r="AM913" s="53" t="e">
        <f>D913-VLOOKUP(C913, Вчера_Конвасэл!C:BL, 2, FALSE)</f>
        <v>#N/A</v>
      </c>
      <c r="AN913" s="53" t="e">
        <f>E913-F913-VLOOKUP(C913, Вчера_Конвасэл!C:BL, 3, FALSE)</f>
        <v>#N/A</v>
      </c>
      <c r="AO913" s="53" t="e">
        <f>K913-L913-VLOOKUP(C913, Вчера_Конвасэл!C:BL, 5, FALSE)</f>
        <v>#N/A</v>
      </c>
      <c r="AP913" s="53" t="e">
        <f>M913-N913-VLOOKUP(C913, Вчера_Конвасэл!C:BL, 7, FALSE)</f>
        <v>#N/A</v>
      </c>
      <c r="AQ913" s="53" t="e">
        <f>O913-P913-VLOOKUP(C913, Вчера_Конвасэл!C:BL, 9, FALSE)</f>
        <v>#N/A</v>
      </c>
      <c r="AR913" s="53" t="e">
        <f>Q913-R913-VLOOKUP(C913, Вчера_Конвасэл!C:BL, 11, FALSE)</f>
        <v>#N/A</v>
      </c>
      <c r="AS913" s="53" t="e">
        <f>S913-T913-VLOOKUP(C913, Вчера_Конвасэл!C:BL, 13, FALSE)</f>
        <v>#N/A</v>
      </c>
      <c r="AT913" s="53" t="e">
        <f>U913-V913-VLOOKUP(C913, Вчера_Конвасэл!C:BL, 15, FALSE)</f>
        <v>#N/A</v>
      </c>
      <c r="AU913" s="53" t="e">
        <f>W913-X913-VLOOKUP(C913, Вчера_Конвасэл!C:BL, 17, FALSE)</f>
        <v>#N/A</v>
      </c>
      <c r="AV913" s="53" t="e">
        <f>Y913-Z913-VLOOKUP(C913, Вчера_Конвасэл!C:BL, 19, FALSE)</f>
        <v>#N/A</v>
      </c>
      <c r="AW913" s="53" t="e">
        <f>AA913-AB913-VLOOKUP(C913, Вчера_Конвасэл!C:BL, 21, FALSE)</f>
        <v>#N/A</v>
      </c>
      <c r="AX913" s="53" t="e">
        <f>AC913-AD913-VLOOKUP(C913, Вчера_Конвасэл!C:BL, 23, FALSE)</f>
        <v>#N/A</v>
      </c>
      <c r="AY913" s="53" t="e">
        <f>VLOOKUP(C913, Вчера_Конвасэл!C:BL, 26, FALSE)+F913-Z913-AD913-AG913</f>
        <v>#N/A</v>
      </c>
      <c r="AZ913" s="53" t="e">
        <f>AE913-VLOOKUP(C913, Вчера_Конвасэл!C:BL, 25, FALSE)</f>
        <v>#N/A</v>
      </c>
    </row>
    <row r="914" spans="1:52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3">
        <f t="shared" si="29"/>
        <v>0</v>
      </c>
      <c r="AJ914" s="53">
        <f t="shared" si="30"/>
        <v>0</v>
      </c>
      <c r="AK914" s="53" t="str">
        <f>IF(ISNA(VLOOKUP(C914,Вчера_Конвасэл!C:C, 1, FALSE)),"ошибка",0)</f>
        <v>ошибка</v>
      </c>
      <c r="AL914" s="55"/>
      <c r="AM914" s="53" t="e">
        <f>D914-VLOOKUP(C914, Вчера_Конвасэл!C:BL, 2, FALSE)</f>
        <v>#N/A</v>
      </c>
      <c r="AN914" s="53" t="e">
        <f>E914-F914-VLOOKUP(C914, Вчера_Конвасэл!C:BL, 3, FALSE)</f>
        <v>#N/A</v>
      </c>
      <c r="AO914" s="53" t="e">
        <f>K914-L914-VLOOKUP(C914, Вчера_Конвасэл!C:BL, 5, FALSE)</f>
        <v>#N/A</v>
      </c>
      <c r="AP914" s="53" t="e">
        <f>M914-N914-VLOOKUP(C914, Вчера_Конвасэл!C:BL, 7, FALSE)</f>
        <v>#N/A</v>
      </c>
      <c r="AQ914" s="53" t="e">
        <f>O914-P914-VLOOKUP(C914, Вчера_Конвасэл!C:BL, 9, FALSE)</f>
        <v>#N/A</v>
      </c>
      <c r="AR914" s="53" t="e">
        <f>Q914-R914-VLOOKUP(C914, Вчера_Конвасэл!C:BL, 11, FALSE)</f>
        <v>#N/A</v>
      </c>
      <c r="AS914" s="53" t="e">
        <f>S914-T914-VLOOKUP(C914, Вчера_Конвасэл!C:BL, 13, FALSE)</f>
        <v>#N/A</v>
      </c>
      <c r="AT914" s="53" t="e">
        <f>U914-V914-VLOOKUP(C914, Вчера_Конвасэл!C:BL, 15, FALSE)</f>
        <v>#N/A</v>
      </c>
      <c r="AU914" s="53" t="e">
        <f>W914-X914-VLOOKUP(C914, Вчера_Конвасэл!C:BL, 17, FALSE)</f>
        <v>#N/A</v>
      </c>
      <c r="AV914" s="53" t="e">
        <f>Y914-Z914-VLOOKUP(C914, Вчера_Конвасэл!C:BL, 19, FALSE)</f>
        <v>#N/A</v>
      </c>
      <c r="AW914" s="53" t="e">
        <f>AA914-AB914-VLOOKUP(C914, Вчера_Конвасэл!C:BL, 21, FALSE)</f>
        <v>#N/A</v>
      </c>
      <c r="AX914" s="53" t="e">
        <f>AC914-AD914-VLOOKUP(C914, Вчера_Конвасэл!C:BL, 23, FALSE)</f>
        <v>#N/A</v>
      </c>
      <c r="AY914" s="53" t="e">
        <f>VLOOKUP(C914, Вчера_Конвасэл!C:BL, 26, FALSE)+F914-Z914-AD914-AG914</f>
        <v>#N/A</v>
      </c>
      <c r="AZ914" s="53" t="e">
        <f>AE914-VLOOKUP(C914, Вчера_Конвасэл!C:BL, 25, FALSE)</f>
        <v>#N/A</v>
      </c>
    </row>
    <row r="915" spans="1:52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3">
        <f t="shared" si="29"/>
        <v>0</v>
      </c>
      <c r="AJ915" s="53">
        <f t="shared" si="30"/>
        <v>0</v>
      </c>
      <c r="AK915" s="53" t="str">
        <f>IF(ISNA(VLOOKUP(C915,Вчера_Конвасэл!C:C, 1, FALSE)),"ошибка",0)</f>
        <v>ошибка</v>
      </c>
      <c r="AL915" s="55"/>
      <c r="AM915" s="53" t="e">
        <f>D915-VLOOKUP(C915, Вчера_Конвасэл!C:BL, 2, FALSE)</f>
        <v>#N/A</v>
      </c>
      <c r="AN915" s="53" t="e">
        <f>E915-F915-VLOOKUP(C915, Вчера_Конвасэл!C:BL, 3, FALSE)</f>
        <v>#N/A</v>
      </c>
      <c r="AO915" s="53" t="e">
        <f>K915-L915-VLOOKUP(C915, Вчера_Конвасэл!C:BL, 5, FALSE)</f>
        <v>#N/A</v>
      </c>
      <c r="AP915" s="53" t="e">
        <f>M915-N915-VLOOKUP(C915, Вчера_Конвасэл!C:BL, 7, FALSE)</f>
        <v>#N/A</v>
      </c>
      <c r="AQ915" s="53" t="e">
        <f>O915-P915-VLOOKUP(C915, Вчера_Конвасэл!C:BL, 9, FALSE)</f>
        <v>#N/A</v>
      </c>
      <c r="AR915" s="53" t="e">
        <f>Q915-R915-VLOOKUP(C915, Вчера_Конвасэл!C:BL, 11, FALSE)</f>
        <v>#N/A</v>
      </c>
      <c r="AS915" s="53" t="e">
        <f>S915-T915-VLOOKUP(C915, Вчера_Конвасэл!C:BL, 13, FALSE)</f>
        <v>#N/A</v>
      </c>
      <c r="AT915" s="53" t="e">
        <f>U915-V915-VLOOKUP(C915, Вчера_Конвасэл!C:BL, 15, FALSE)</f>
        <v>#N/A</v>
      </c>
      <c r="AU915" s="53" t="e">
        <f>W915-X915-VLOOKUP(C915, Вчера_Конвасэл!C:BL, 17, FALSE)</f>
        <v>#N/A</v>
      </c>
      <c r="AV915" s="53" t="e">
        <f>Y915-Z915-VLOOKUP(C915, Вчера_Конвасэл!C:BL, 19, FALSE)</f>
        <v>#N/A</v>
      </c>
      <c r="AW915" s="53" t="e">
        <f>AA915-AB915-VLOOKUP(C915, Вчера_Конвасэл!C:BL, 21, FALSE)</f>
        <v>#N/A</v>
      </c>
      <c r="AX915" s="53" t="e">
        <f>AC915-AD915-VLOOKUP(C915, Вчера_Конвасэл!C:BL, 23, FALSE)</f>
        <v>#N/A</v>
      </c>
      <c r="AY915" s="53" t="e">
        <f>VLOOKUP(C915, Вчера_Конвасэл!C:BL, 26, FALSE)+F915-Z915-AD915-AG915</f>
        <v>#N/A</v>
      </c>
      <c r="AZ915" s="53" t="e">
        <f>AE915-VLOOKUP(C915, Вчера_Конвасэл!C:BL, 25, FALSE)</f>
        <v>#N/A</v>
      </c>
    </row>
    <row r="916" spans="1:52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3">
        <f t="shared" si="29"/>
        <v>0</v>
      </c>
      <c r="AJ916" s="53">
        <f t="shared" si="30"/>
        <v>0</v>
      </c>
      <c r="AK916" s="53" t="str">
        <f>IF(ISNA(VLOOKUP(C916,Вчера_Конвасэл!C:C, 1, FALSE)),"ошибка",0)</f>
        <v>ошибка</v>
      </c>
      <c r="AL916" s="55"/>
      <c r="AM916" s="53" t="e">
        <f>D916-VLOOKUP(C916, Вчера_Конвасэл!C:BL, 2, FALSE)</f>
        <v>#N/A</v>
      </c>
      <c r="AN916" s="53" t="e">
        <f>E916-F916-VLOOKUP(C916, Вчера_Конвасэл!C:BL, 3, FALSE)</f>
        <v>#N/A</v>
      </c>
      <c r="AO916" s="53" t="e">
        <f>K916-L916-VLOOKUP(C916, Вчера_Конвасэл!C:BL, 5, FALSE)</f>
        <v>#N/A</v>
      </c>
      <c r="AP916" s="53" t="e">
        <f>M916-N916-VLOOKUP(C916, Вчера_Конвасэл!C:BL, 7, FALSE)</f>
        <v>#N/A</v>
      </c>
      <c r="AQ916" s="53" t="e">
        <f>O916-P916-VLOOKUP(C916, Вчера_Конвасэл!C:BL, 9, FALSE)</f>
        <v>#N/A</v>
      </c>
      <c r="AR916" s="53" t="e">
        <f>Q916-R916-VLOOKUP(C916, Вчера_Конвасэл!C:BL, 11, FALSE)</f>
        <v>#N/A</v>
      </c>
      <c r="AS916" s="53" t="e">
        <f>S916-T916-VLOOKUP(C916, Вчера_Конвасэл!C:BL, 13, FALSE)</f>
        <v>#N/A</v>
      </c>
      <c r="AT916" s="53" t="e">
        <f>U916-V916-VLOOKUP(C916, Вчера_Конвасэл!C:BL, 15, FALSE)</f>
        <v>#N/A</v>
      </c>
      <c r="AU916" s="53" t="e">
        <f>W916-X916-VLOOKUP(C916, Вчера_Конвасэл!C:BL, 17, FALSE)</f>
        <v>#N/A</v>
      </c>
      <c r="AV916" s="53" t="e">
        <f>Y916-Z916-VLOOKUP(C916, Вчера_Конвасэл!C:BL, 19, FALSE)</f>
        <v>#N/A</v>
      </c>
      <c r="AW916" s="53" t="e">
        <f>AA916-AB916-VLOOKUP(C916, Вчера_Конвасэл!C:BL, 21, FALSE)</f>
        <v>#N/A</v>
      </c>
      <c r="AX916" s="53" t="e">
        <f>AC916-AD916-VLOOKUP(C916, Вчера_Конвасэл!C:BL, 23, FALSE)</f>
        <v>#N/A</v>
      </c>
      <c r="AY916" s="53" t="e">
        <f>VLOOKUP(C916, Вчера_Конвасэл!C:BL, 26, FALSE)+F916-Z916-AD916-AG916</f>
        <v>#N/A</v>
      </c>
      <c r="AZ916" s="53" t="e">
        <f>AE916-VLOOKUP(C916, Вчера_Конвасэл!C:BL, 25, FALSE)</f>
        <v>#N/A</v>
      </c>
    </row>
    <row r="917" spans="1:52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3">
        <f t="shared" si="29"/>
        <v>0</v>
      </c>
      <c r="AJ917" s="53">
        <f t="shared" si="30"/>
        <v>0</v>
      </c>
      <c r="AK917" s="53" t="str">
        <f>IF(ISNA(VLOOKUP(C917,Вчера_Конвасэл!C:C, 1, FALSE)),"ошибка",0)</f>
        <v>ошибка</v>
      </c>
      <c r="AL917" s="55"/>
      <c r="AM917" s="53" t="e">
        <f>D917-VLOOKUP(C917, Вчера_Конвасэл!C:BL, 2, FALSE)</f>
        <v>#N/A</v>
      </c>
      <c r="AN917" s="53" t="e">
        <f>E917-F917-VLOOKUP(C917, Вчера_Конвасэл!C:BL, 3, FALSE)</f>
        <v>#N/A</v>
      </c>
      <c r="AO917" s="53" t="e">
        <f>K917-L917-VLOOKUP(C917, Вчера_Конвасэл!C:BL, 5, FALSE)</f>
        <v>#N/A</v>
      </c>
      <c r="AP917" s="53" t="e">
        <f>M917-N917-VLOOKUP(C917, Вчера_Конвасэл!C:BL, 7, FALSE)</f>
        <v>#N/A</v>
      </c>
      <c r="AQ917" s="53" t="e">
        <f>O917-P917-VLOOKUP(C917, Вчера_Конвасэл!C:BL, 9, FALSE)</f>
        <v>#N/A</v>
      </c>
      <c r="AR917" s="53" t="e">
        <f>Q917-R917-VLOOKUP(C917, Вчера_Конвасэл!C:BL, 11, FALSE)</f>
        <v>#N/A</v>
      </c>
      <c r="AS917" s="53" t="e">
        <f>S917-T917-VLOOKUP(C917, Вчера_Конвасэл!C:BL, 13, FALSE)</f>
        <v>#N/A</v>
      </c>
      <c r="AT917" s="53" t="e">
        <f>U917-V917-VLOOKUP(C917, Вчера_Конвасэл!C:BL, 15, FALSE)</f>
        <v>#N/A</v>
      </c>
      <c r="AU917" s="53" t="e">
        <f>W917-X917-VLOOKUP(C917, Вчера_Конвасэл!C:BL, 17, FALSE)</f>
        <v>#N/A</v>
      </c>
      <c r="AV917" s="53" t="e">
        <f>Y917-Z917-VLOOKUP(C917, Вчера_Конвасэл!C:BL, 19, FALSE)</f>
        <v>#N/A</v>
      </c>
      <c r="AW917" s="53" t="e">
        <f>AA917-AB917-VLOOKUP(C917, Вчера_Конвасэл!C:BL, 21, FALSE)</f>
        <v>#N/A</v>
      </c>
      <c r="AX917" s="53" t="e">
        <f>AC917-AD917-VLOOKUP(C917, Вчера_Конвасэл!C:BL, 23, FALSE)</f>
        <v>#N/A</v>
      </c>
      <c r="AY917" s="53" t="e">
        <f>VLOOKUP(C917, Вчера_Конвасэл!C:BL, 26, FALSE)+F917-Z917-AD917-AG917</f>
        <v>#N/A</v>
      </c>
      <c r="AZ917" s="53" t="e">
        <f>AE917-VLOOKUP(C917, Вчера_Конвасэл!C:BL, 25, FALSE)</f>
        <v>#N/A</v>
      </c>
    </row>
    <row r="918" spans="1:52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3">
        <f t="shared" si="29"/>
        <v>0</v>
      </c>
      <c r="AJ918" s="53">
        <f t="shared" si="30"/>
        <v>0</v>
      </c>
      <c r="AK918" s="53" t="str">
        <f>IF(ISNA(VLOOKUP(C918,Вчера_Конвасэл!C:C, 1, FALSE)),"ошибка",0)</f>
        <v>ошибка</v>
      </c>
      <c r="AL918" s="55"/>
      <c r="AM918" s="53" t="e">
        <f>D918-VLOOKUP(C918, Вчера_Конвасэл!C:BL, 2, FALSE)</f>
        <v>#N/A</v>
      </c>
      <c r="AN918" s="53" t="e">
        <f>E918-F918-VLOOKUP(C918, Вчера_Конвасэл!C:BL, 3, FALSE)</f>
        <v>#N/A</v>
      </c>
      <c r="AO918" s="53" t="e">
        <f>K918-L918-VLOOKUP(C918, Вчера_Конвасэл!C:BL, 5, FALSE)</f>
        <v>#N/A</v>
      </c>
      <c r="AP918" s="53" t="e">
        <f>M918-N918-VLOOKUP(C918, Вчера_Конвасэл!C:BL, 7, FALSE)</f>
        <v>#N/A</v>
      </c>
      <c r="AQ918" s="53" t="e">
        <f>O918-P918-VLOOKUP(C918, Вчера_Конвасэл!C:BL, 9, FALSE)</f>
        <v>#N/A</v>
      </c>
      <c r="AR918" s="53" t="e">
        <f>Q918-R918-VLOOKUP(C918, Вчера_Конвасэл!C:BL, 11, FALSE)</f>
        <v>#N/A</v>
      </c>
      <c r="AS918" s="53" t="e">
        <f>S918-T918-VLOOKUP(C918, Вчера_Конвасэл!C:BL, 13, FALSE)</f>
        <v>#N/A</v>
      </c>
      <c r="AT918" s="53" t="e">
        <f>U918-V918-VLOOKUP(C918, Вчера_Конвасэл!C:BL, 15, FALSE)</f>
        <v>#N/A</v>
      </c>
      <c r="AU918" s="53" t="e">
        <f>W918-X918-VLOOKUP(C918, Вчера_Конвасэл!C:BL, 17, FALSE)</f>
        <v>#N/A</v>
      </c>
      <c r="AV918" s="53" t="e">
        <f>Y918-Z918-VLOOKUP(C918, Вчера_Конвасэл!C:BL, 19, FALSE)</f>
        <v>#N/A</v>
      </c>
      <c r="AW918" s="53" t="e">
        <f>AA918-AB918-VLOOKUP(C918, Вчера_Конвасэл!C:BL, 21, FALSE)</f>
        <v>#N/A</v>
      </c>
      <c r="AX918" s="53" t="e">
        <f>AC918-AD918-VLOOKUP(C918, Вчера_Конвасэл!C:BL, 23, FALSE)</f>
        <v>#N/A</v>
      </c>
      <c r="AY918" s="53" t="e">
        <f>VLOOKUP(C918, Вчера_Конвасэл!C:BL, 26, FALSE)+F918-Z918-AD918-AG918</f>
        <v>#N/A</v>
      </c>
      <c r="AZ918" s="53" t="e">
        <f>AE918-VLOOKUP(C918, Вчера_Конвасэл!C:BL, 25, FALSE)</f>
        <v>#N/A</v>
      </c>
    </row>
    <row r="919" spans="1:52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3">
        <f t="shared" si="29"/>
        <v>0</v>
      </c>
      <c r="AJ919" s="53">
        <f t="shared" si="30"/>
        <v>0</v>
      </c>
      <c r="AK919" s="53" t="str">
        <f>IF(ISNA(VLOOKUP(C919,Вчера_Конвасэл!C:C, 1, FALSE)),"ошибка",0)</f>
        <v>ошибка</v>
      </c>
      <c r="AL919" s="55"/>
      <c r="AM919" s="53" t="e">
        <f>D919-VLOOKUP(C919, Вчера_Конвасэл!C:BL, 2, FALSE)</f>
        <v>#N/A</v>
      </c>
      <c r="AN919" s="53" t="e">
        <f>E919-F919-VLOOKUP(C919, Вчера_Конвасэл!C:BL, 3, FALSE)</f>
        <v>#N/A</v>
      </c>
      <c r="AO919" s="53" t="e">
        <f>K919-L919-VLOOKUP(C919, Вчера_Конвасэл!C:BL, 5, FALSE)</f>
        <v>#N/A</v>
      </c>
      <c r="AP919" s="53" t="e">
        <f>M919-N919-VLOOKUP(C919, Вчера_Конвасэл!C:BL, 7, FALSE)</f>
        <v>#N/A</v>
      </c>
      <c r="AQ919" s="53" t="e">
        <f>O919-P919-VLOOKUP(C919, Вчера_Конвасэл!C:BL, 9, FALSE)</f>
        <v>#N/A</v>
      </c>
      <c r="AR919" s="53" t="e">
        <f>Q919-R919-VLOOKUP(C919, Вчера_Конвасэл!C:BL, 11, FALSE)</f>
        <v>#N/A</v>
      </c>
      <c r="AS919" s="53" t="e">
        <f>S919-T919-VLOOKUP(C919, Вчера_Конвасэл!C:BL, 13, FALSE)</f>
        <v>#N/A</v>
      </c>
      <c r="AT919" s="53" t="e">
        <f>U919-V919-VLOOKUP(C919, Вчера_Конвасэл!C:BL, 15, FALSE)</f>
        <v>#N/A</v>
      </c>
      <c r="AU919" s="53" t="e">
        <f>W919-X919-VLOOKUP(C919, Вчера_Конвасэл!C:BL, 17, FALSE)</f>
        <v>#N/A</v>
      </c>
      <c r="AV919" s="53" t="e">
        <f>Y919-Z919-VLOOKUP(C919, Вчера_Конвасэл!C:BL, 19, FALSE)</f>
        <v>#N/A</v>
      </c>
      <c r="AW919" s="53" t="e">
        <f>AA919-AB919-VLOOKUP(C919, Вчера_Конвасэл!C:BL, 21, FALSE)</f>
        <v>#N/A</v>
      </c>
      <c r="AX919" s="53" t="e">
        <f>AC919-AD919-VLOOKUP(C919, Вчера_Конвасэл!C:BL, 23, FALSE)</f>
        <v>#N/A</v>
      </c>
      <c r="AY919" s="53" t="e">
        <f>VLOOKUP(C919, Вчера_Конвасэл!C:BL, 26, FALSE)+F919-Z919-AD919-AG919</f>
        <v>#N/A</v>
      </c>
      <c r="AZ919" s="53" t="e">
        <f>AE919-VLOOKUP(C919, Вчера_Конвасэл!C:BL, 25, FALSE)</f>
        <v>#N/A</v>
      </c>
    </row>
    <row r="920" spans="1:52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3">
        <f t="shared" si="29"/>
        <v>0</v>
      </c>
      <c r="AJ920" s="53">
        <f t="shared" si="30"/>
        <v>0</v>
      </c>
      <c r="AK920" s="53" t="str">
        <f>IF(ISNA(VLOOKUP(C920,Вчера_Конвасэл!C:C, 1, FALSE)),"ошибка",0)</f>
        <v>ошибка</v>
      </c>
      <c r="AL920" s="55"/>
      <c r="AM920" s="53" t="e">
        <f>D920-VLOOKUP(C920, Вчера_Конвасэл!C:BL, 2, FALSE)</f>
        <v>#N/A</v>
      </c>
      <c r="AN920" s="53" t="e">
        <f>E920-F920-VLOOKUP(C920, Вчера_Конвасэл!C:BL, 3, FALSE)</f>
        <v>#N/A</v>
      </c>
      <c r="AO920" s="53" t="e">
        <f>K920-L920-VLOOKUP(C920, Вчера_Конвасэл!C:BL, 5, FALSE)</f>
        <v>#N/A</v>
      </c>
      <c r="AP920" s="53" t="e">
        <f>M920-N920-VLOOKUP(C920, Вчера_Конвасэл!C:BL, 7, FALSE)</f>
        <v>#N/A</v>
      </c>
      <c r="AQ920" s="53" t="e">
        <f>O920-P920-VLOOKUP(C920, Вчера_Конвасэл!C:BL, 9, FALSE)</f>
        <v>#N/A</v>
      </c>
      <c r="AR920" s="53" t="e">
        <f>Q920-R920-VLOOKUP(C920, Вчера_Конвасэл!C:BL, 11, FALSE)</f>
        <v>#N/A</v>
      </c>
      <c r="AS920" s="53" t="e">
        <f>S920-T920-VLOOKUP(C920, Вчера_Конвасэл!C:BL, 13, FALSE)</f>
        <v>#N/A</v>
      </c>
      <c r="AT920" s="53" t="e">
        <f>U920-V920-VLOOKUP(C920, Вчера_Конвасэл!C:BL, 15, FALSE)</f>
        <v>#N/A</v>
      </c>
      <c r="AU920" s="53" t="e">
        <f>W920-X920-VLOOKUP(C920, Вчера_Конвасэл!C:BL, 17, FALSE)</f>
        <v>#N/A</v>
      </c>
      <c r="AV920" s="53" t="e">
        <f>Y920-Z920-VLOOKUP(C920, Вчера_Конвасэл!C:BL, 19, FALSE)</f>
        <v>#N/A</v>
      </c>
      <c r="AW920" s="53" t="e">
        <f>AA920-AB920-VLOOKUP(C920, Вчера_Конвасэл!C:BL, 21, FALSE)</f>
        <v>#N/A</v>
      </c>
      <c r="AX920" s="53" t="e">
        <f>AC920-AD920-VLOOKUP(C920, Вчера_Конвасэл!C:BL, 23, FALSE)</f>
        <v>#N/A</v>
      </c>
      <c r="AY920" s="53" t="e">
        <f>VLOOKUP(C920, Вчера_Конвасэл!C:BL, 26, FALSE)+F920-Z920-AD920-AG920</f>
        <v>#N/A</v>
      </c>
      <c r="AZ920" s="53" t="e">
        <f>AE920-VLOOKUP(C920, Вчера_Конвасэл!C:BL, 25, FALSE)</f>
        <v>#N/A</v>
      </c>
    </row>
    <row r="921" spans="1:52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3">
        <f t="shared" si="29"/>
        <v>0</v>
      </c>
      <c r="AJ921" s="53">
        <f t="shared" si="30"/>
        <v>0</v>
      </c>
      <c r="AK921" s="53" t="str">
        <f>IF(ISNA(VLOOKUP(C921,Вчера_Конвасэл!C:C, 1, FALSE)),"ошибка",0)</f>
        <v>ошибка</v>
      </c>
      <c r="AL921" s="55"/>
      <c r="AM921" s="53" t="e">
        <f>D921-VLOOKUP(C921, Вчера_Конвасэл!C:BL, 2, FALSE)</f>
        <v>#N/A</v>
      </c>
      <c r="AN921" s="53" t="e">
        <f>E921-F921-VLOOKUP(C921, Вчера_Конвасэл!C:BL, 3, FALSE)</f>
        <v>#N/A</v>
      </c>
      <c r="AO921" s="53" t="e">
        <f>K921-L921-VLOOKUP(C921, Вчера_Конвасэл!C:BL, 5, FALSE)</f>
        <v>#N/A</v>
      </c>
      <c r="AP921" s="53" t="e">
        <f>M921-N921-VLOOKUP(C921, Вчера_Конвасэл!C:BL, 7, FALSE)</f>
        <v>#N/A</v>
      </c>
      <c r="AQ921" s="53" t="e">
        <f>O921-P921-VLOOKUP(C921, Вчера_Конвасэл!C:BL, 9, FALSE)</f>
        <v>#N/A</v>
      </c>
      <c r="AR921" s="53" t="e">
        <f>Q921-R921-VLOOKUP(C921, Вчера_Конвасэл!C:BL, 11, FALSE)</f>
        <v>#N/A</v>
      </c>
      <c r="AS921" s="53" t="e">
        <f>S921-T921-VLOOKUP(C921, Вчера_Конвасэл!C:BL, 13, FALSE)</f>
        <v>#N/A</v>
      </c>
      <c r="AT921" s="53" t="e">
        <f>U921-V921-VLOOKUP(C921, Вчера_Конвасэл!C:BL, 15, FALSE)</f>
        <v>#N/A</v>
      </c>
      <c r="AU921" s="53" t="e">
        <f>W921-X921-VLOOKUP(C921, Вчера_Конвасэл!C:BL, 17, FALSE)</f>
        <v>#N/A</v>
      </c>
      <c r="AV921" s="53" t="e">
        <f>Y921-Z921-VLOOKUP(C921, Вчера_Конвасэл!C:BL, 19, FALSE)</f>
        <v>#N/A</v>
      </c>
      <c r="AW921" s="53" t="e">
        <f>AA921-AB921-VLOOKUP(C921, Вчера_Конвасэл!C:BL, 21, FALSE)</f>
        <v>#N/A</v>
      </c>
      <c r="AX921" s="53" t="e">
        <f>AC921-AD921-VLOOKUP(C921, Вчера_Конвасэл!C:BL, 23, FALSE)</f>
        <v>#N/A</v>
      </c>
      <c r="AY921" s="53" t="e">
        <f>VLOOKUP(C921, Вчера_Конвасэл!C:BL, 26, FALSE)+F921-Z921-AD921-AG921</f>
        <v>#N/A</v>
      </c>
      <c r="AZ921" s="53" t="e">
        <f>AE921-VLOOKUP(C921, Вчера_Конвасэл!C:BL, 25, FALSE)</f>
        <v>#N/A</v>
      </c>
    </row>
    <row r="922" spans="1:52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3">
        <f t="shared" si="29"/>
        <v>0</v>
      </c>
      <c r="AJ922" s="53">
        <f t="shared" si="30"/>
        <v>0</v>
      </c>
      <c r="AK922" s="53" t="str">
        <f>IF(ISNA(VLOOKUP(C922,Вчера_Конвасэл!C:C, 1, FALSE)),"ошибка",0)</f>
        <v>ошибка</v>
      </c>
      <c r="AL922" s="55"/>
      <c r="AM922" s="53" t="e">
        <f>D922-VLOOKUP(C922, Вчера_Конвасэл!C:BL, 2, FALSE)</f>
        <v>#N/A</v>
      </c>
      <c r="AN922" s="53" t="e">
        <f>E922-F922-VLOOKUP(C922, Вчера_Конвасэл!C:BL, 3, FALSE)</f>
        <v>#N/A</v>
      </c>
      <c r="AO922" s="53" t="e">
        <f>K922-L922-VLOOKUP(C922, Вчера_Конвасэл!C:BL, 5, FALSE)</f>
        <v>#N/A</v>
      </c>
      <c r="AP922" s="53" t="e">
        <f>M922-N922-VLOOKUP(C922, Вчера_Конвасэл!C:BL, 7, FALSE)</f>
        <v>#N/A</v>
      </c>
      <c r="AQ922" s="53" t="e">
        <f>O922-P922-VLOOKUP(C922, Вчера_Конвасэл!C:BL, 9, FALSE)</f>
        <v>#N/A</v>
      </c>
      <c r="AR922" s="53" t="e">
        <f>Q922-R922-VLOOKUP(C922, Вчера_Конвасэл!C:BL, 11, FALSE)</f>
        <v>#N/A</v>
      </c>
      <c r="AS922" s="53" t="e">
        <f>S922-T922-VLOOKUP(C922, Вчера_Конвасэл!C:BL, 13, FALSE)</f>
        <v>#N/A</v>
      </c>
      <c r="AT922" s="53" t="e">
        <f>U922-V922-VLOOKUP(C922, Вчера_Конвасэл!C:BL, 15, FALSE)</f>
        <v>#N/A</v>
      </c>
      <c r="AU922" s="53" t="e">
        <f>W922-X922-VLOOKUP(C922, Вчера_Конвасэл!C:BL, 17, FALSE)</f>
        <v>#N/A</v>
      </c>
      <c r="AV922" s="53" t="e">
        <f>Y922-Z922-VLOOKUP(C922, Вчера_Конвасэл!C:BL, 19, FALSE)</f>
        <v>#N/A</v>
      </c>
      <c r="AW922" s="53" t="e">
        <f>AA922-AB922-VLOOKUP(C922, Вчера_Конвасэл!C:BL, 21, FALSE)</f>
        <v>#N/A</v>
      </c>
      <c r="AX922" s="53" t="e">
        <f>AC922-AD922-VLOOKUP(C922, Вчера_Конвасэл!C:BL, 23, FALSE)</f>
        <v>#N/A</v>
      </c>
      <c r="AY922" s="53" t="e">
        <f>VLOOKUP(C922, Вчера_Конвасэл!C:BL, 26, FALSE)+F922-Z922-AD922-AG922</f>
        <v>#N/A</v>
      </c>
      <c r="AZ922" s="53" t="e">
        <f>AE922-VLOOKUP(C922, Вчера_Конвасэл!C:BL, 25, FALSE)</f>
        <v>#N/A</v>
      </c>
    </row>
    <row r="923" spans="1:52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3">
        <f t="shared" si="29"/>
        <v>0</v>
      </c>
      <c r="AJ923" s="53">
        <f t="shared" si="30"/>
        <v>0</v>
      </c>
      <c r="AK923" s="53" t="str">
        <f>IF(ISNA(VLOOKUP(C923,Вчера_Конвасэл!C:C, 1, FALSE)),"ошибка",0)</f>
        <v>ошибка</v>
      </c>
      <c r="AL923" s="55"/>
      <c r="AM923" s="53" t="e">
        <f>D923-VLOOKUP(C923, Вчера_Конвасэл!C:BL, 2, FALSE)</f>
        <v>#N/A</v>
      </c>
      <c r="AN923" s="53" t="e">
        <f>E923-F923-VLOOKUP(C923, Вчера_Конвасэл!C:BL, 3, FALSE)</f>
        <v>#N/A</v>
      </c>
      <c r="AO923" s="53" t="e">
        <f>K923-L923-VLOOKUP(C923, Вчера_Конвасэл!C:BL, 5, FALSE)</f>
        <v>#N/A</v>
      </c>
      <c r="AP923" s="53" t="e">
        <f>M923-N923-VLOOKUP(C923, Вчера_Конвасэл!C:BL, 7, FALSE)</f>
        <v>#N/A</v>
      </c>
      <c r="AQ923" s="53" t="e">
        <f>O923-P923-VLOOKUP(C923, Вчера_Конвасэл!C:BL, 9, FALSE)</f>
        <v>#N/A</v>
      </c>
      <c r="AR923" s="53" t="e">
        <f>Q923-R923-VLOOKUP(C923, Вчера_Конвасэл!C:BL, 11, FALSE)</f>
        <v>#N/A</v>
      </c>
      <c r="AS923" s="53" t="e">
        <f>S923-T923-VLOOKUP(C923, Вчера_Конвасэл!C:BL, 13, FALSE)</f>
        <v>#N/A</v>
      </c>
      <c r="AT923" s="53" t="e">
        <f>U923-V923-VLOOKUP(C923, Вчера_Конвасэл!C:BL, 15, FALSE)</f>
        <v>#N/A</v>
      </c>
      <c r="AU923" s="53" t="e">
        <f>W923-X923-VLOOKUP(C923, Вчера_Конвасэл!C:BL, 17, FALSE)</f>
        <v>#N/A</v>
      </c>
      <c r="AV923" s="53" t="e">
        <f>Y923-Z923-VLOOKUP(C923, Вчера_Конвасэл!C:BL, 19, FALSE)</f>
        <v>#N/A</v>
      </c>
      <c r="AW923" s="53" t="e">
        <f>AA923-AB923-VLOOKUP(C923, Вчера_Конвасэл!C:BL, 21, FALSE)</f>
        <v>#N/A</v>
      </c>
      <c r="AX923" s="53" t="e">
        <f>AC923-AD923-VLOOKUP(C923, Вчера_Конвасэл!C:BL, 23, FALSE)</f>
        <v>#N/A</v>
      </c>
      <c r="AY923" s="53" t="e">
        <f>VLOOKUP(C923, Вчера_Конвасэл!C:BL, 26, FALSE)+F923-Z923-AD923-AG923</f>
        <v>#N/A</v>
      </c>
      <c r="AZ923" s="53" t="e">
        <f>AE923-VLOOKUP(C923, Вчера_Конвасэл!C:BL, 25, FALSE)</f>
        <v>#N/A</v>
      </c>
    </row>
    <row r="924" spans="1:52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3">
        <f t="shared" si="29"/>
        <v>0</v>
      </c>
      <c r="AJ924" s="53">
        <f t="shared" si="30"/>
        <v>0</v>
      </c>
      <c r="AK924" s="53" t="str">
        <f>IF(ISNA(VLOOKUP(C924,Вчера_Конвасэл!C:C, 1, FALSE)),"ошибка",0)</f>
        <v>ошибка</v>
      </c>
      <c r="AL924" s="55"/>
      <c r="AM924" s="53" t="e">
        <f>D924-VLOOKUP(C924, Вчера_Конвасэл!C:BL, 2, FALSE)</f>
        <v>#N/A</v>
      </c>
      <c r="AN924" s="53" t="e">
        <f>E924-F924-VLOOKUP(C924, Вчера_Конвасэл!C:BL, 3, FALSE)</f>
        <v>#N/A</v>
      </c>
      <c r="AO924" s="53" t="e">
        <f>K924-L924-VLOOKUP(C924, Вчера_Конвасэл!C:BL, 5, FALSE)</f>
        <v>#N/A</v>
      </c>
      <c r="AP924" s="53" t="e">
        <f>M924-N924-VLOOKUP(C924, Вчера_Конвасэл!C:BL, 7, FALSE)</f>
        <v>#N/A</v>
      </c>
      <c r="AQ924" s="53" t="e">
        <f>O924-P924-VLOOKUP(C924, Вчера_Конвасэл!C:BL, 9, FALSE)</f>
        <v>#N/A</v>
      </c>
      <c r="AR924" s="53" t="e">
        <f>Q924-R924-VLOOKUP(C924, Вчера_Конвасэл!C:BL, 11, FALSE)</f>
        <v>#N/A</v>
      </c>
      <c r="AS924" s="53" t="e">
        <f>S924-T924-VLOOKUP(C924, Вчера_Конвасэл!C:BL, 13, FALSE)</f>
        <v>#N/A</v>
      </c>
      <c r="AT924" s="53" t="e">
        <f>U924-V924-VLOOKUP(C924, Вчера_Конвасэл!C:BL, 15, FALSE)</f>
        <v>#N/A</v>
      </c>
      <c r="AU924" s="53" t="e">
        <f>W924-X924-VLOOKUP(C924, Вчера_Конвасэл!C:BL, 17, FALSE)</f>
        <v>#N/A</v>
      </c>
      <c r="AV924" s="53" t="e">
        <f>Y924-Z924-VLOOKUP(C924, Вчера_Конвасэл!C:BL, 19, FALSE)</f>
        <v>#N/A</v>
      </c>
      <c r="AW924" s="53" t="e">
        <f>AA924-AB924-VLOOKUP(C924, Вчера_Конвасэл!C:BL, 21, FALSE)</f>
        <v>#N/A</v>
      </c>
      <c r="AX924" s="53" t="e">
        <f>AC924-AD924-VLOOKUP(C924, Вчера_Конвасэл!C:BL, 23, FALSE)</f>
        <v>#N/A</v>
      </c>
      <c r="AY924" s="53" t="e">
        <f>VLOOKUP(C924, Вчера_Конвасэл!C:BL, 26, FALSE)+F924-Z924-AD924-AG924</f>
        <v>#N/A</v>
      </c>
      <c r="AZ924" s="53" t="e">
        <f>AE924-VLOOKUP(C924, Вчера_Конвасэл!C:BL, 25, FALSE)</f>
        <v>#N/A</v>
      </c>
    </row>
    <row r="925" spans="1:52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3">
        <f t="shared" si="29"/>
        <v>0</v>
      </c>
      <c r="AJ925" s="53">
        <f t="shared" si="30"/>
        <v>0</v>
      </c>
      <c r="AK925" s="53" t="str">
        <f>IF(ISNA(VLOOKUP(C925,Вчера_Конвасэл!C:C, 1, FALSE)),"ошибка",0)</f>
        <v>ошибка</v>
      </c>
      <c r="AL925" s="55"/>
      <c r="AM925" s="53" t="e">
        <f>D925-VLOOKUP(C925, Вчера_Конвасэл!C:BL, 2, FALSE)</f>
        <v>#N/A</v>
      </c>
      <c r="AN925" s="53" t="e">
        <f>E925-F925-VLOOKUP(C925, Вчера_Конвасэл!C:BL, 3, FALSE)</f>
        <v>#N/A</v>
      </c>
      <c r="AO925" s="53" t="e">
        <f>K925-L925-VLOOKUP(C925, Вчера_Конвасэл!C:BL, 5, FALSE)</f>
        <v>#N/A</v>
      </c>
      <c r="AP925" s="53" t="e">
        <f>M925-N925-VLOOKUP(C925, Вчера_Конвасэл!C:BL, 7, FALSE)</f>
        <v>#N/A</v>
      </c>
      <c r="AQ925" s="53" t="e">
        <f>O925-P925-VLOOKUP(C925, Вчера_Конвасэл!C:BL, 9, FALSE)</f>
        <v>#N/A</v>
      </c>
      <c r="AR925" s="53" t="e">
        <f>Q925-R925-VLOOKUP(C925, Вчера_Конвасэл!C:BL, 11, FALSE)</f>
        <v>#N/A</v>
      </c>
      <c r="AS925" s="53" t="e">
        <f>S925-T925-VLOOKUP(C925, Вчера_Конвасэл!C:BL, 13, FALSE)</f>
        <v>#N/A</v>
      </c>
      <c r="AT925" s="53" t="e">
        <f>U925-V925-VLOOKUP(C925, Вчера_Конвасэл!C:BL, 15, FALSE)</f>
        <v>#N/A</v>
      </c>
      <c r="AU925" s="53" t="e">
        <f>W925-X925-VLOOKUP(C925, Вчера_Конвасэл!C:BL, 17, FALSE)</f>
        <v>#N/A</v>
      </c>
      <c r="AV925" s="53" t="e">
        <f>Y925-Z925-VLOOKUP(C925, Вчера_Конвасэл!C:BL, 19, FALSE)</f>
        <v>#N/A</v>
      </c>
      <c r="AW925" s="53" t="e">
        <f>AA925-AB925-VLOOKUP(C925, Вчера_Конвасэл!C:BL, 21, FALSE)</f>
        <v>#N/A</v>
      </c>
      <c r="AX925" s="53" t="e">
        <f>AC925-AD925-VLOOKUP(C925, Вчера_Конвасэл!C:BL, 23, FALSE)</f>
        <v>#N/A</v>
      </c>
      <c r="AY925" s="53" t="e">
        <f>VLOOKUP(C925, Вчера_Конвасэл!C:BL, 26, FALSE)+F925-Z925-AD925-AG925</f>
        <v>#N/A</v>
      </c>
      <c r="AZ925" s="53" t="e">
        <f>AE925-VLOOKUP(C925, Вчера_Конвасэл!C:BL, 25, FALSE)</f>
        <v>#N/A</v>
      </c>
    </row>
    <row r="926" spans="1:52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3">
        <f t="shared" si="29"/>
        <v>0</v>
      </c>
      <c r="AJ926" s="53">
        <f t="shared" si="30"/>
        <v>0</v>
      </c>
      <c r="AK926" s="53" t="str">
        <f>IF(ISNA(VLOOKUP(C926,Вчера_Конвасэл!C:C, 1, FALSE)),"ошибка",0)</f>
        <v>ошибка</v>
      </c>
      <c r="AL926" s="55"/>
      <c r="AM926" s="53" t="e">
        <f>D926-VLOOKUP(C926, Вчера_Конвасэл!C:BL, 2, FALSE)</f>
        <v>#N/A</v>
      </c>
      <c r="AN926" s="53" t="e">
        <f>E926-F926-VLOOKUP(C926, Вчера_Конвасэл!C:BL, 3, FALSE)</f>
        <v>#N/A</v>
      </c>
      <c r="AO926" s="53" t="e">
        <f>K926-L926-VLOOKUP(C926, Вчера_Конвасэл!C:BL, 5, FALSE)</f>
        <v>#N/A</v>
      </c>
      <c r="AP926" s="53" t="e">
        <f>M926-N926-VLOOKUP(C926, Вчера_Конвасэл!C:BL, 7, FALSE)</f>
        <v>#N/A</v>
      </c>
      <c r="AQ926" s="53" t="e">
        <f>O926-P926-VLOOKUP(C926, Вчера_Конвасэл!C:BL, 9, FALSE)</f>
        <v>#N/A</v>
      </c>
      <c r="AR926" s="53" t="e">
        <f>Q926-R926-VLOOKUP(C926, Вчера_Конвасэл!C:BL, 11, FALSE)</f>
        <v>#N/A</v>
      </c>
      <c r="AS926" s="53" t="e">
        <f>S926-T926-VLOOKUP(C926, Вчера_Конвасэл!C:BL, 13, FALSE)</f>
        <v>#N/A</v>
      </c>
      <c r="AT926" s="53" t="e">
        <f>U926-V926-VLOOKUP(C926, Вчера_Конвасэл!C:BL, 15, FALSE)</f>
        <v>#N/A</v>
      </c>
      <c r="AU926" s="53" t="e">
        <f>W926-X926-VLOOKUP(C926, Вчера_Конвасэл!C:BL, 17, FALSE)</f>
        <v>#N/A</v>
      </c>
      <c r="AV926" s="53" t="e">
        <f>Y926-Z926-VLOOKUP(C926, Вчера_Конвасэл!C:BL, 19, FALSE)</f>
        <v>#N/A</v>
      </c>
      <c r="AW926" s="53" t="e">
        <f>AA926-AB926-VLOOKUP(C926, Вчера_Конвасэл!C:BL, 21, FALSE)</f>
        <v>#N/A</v>
      </c>
      <c r="AX926" s="53" t="e">
        <f>AC926-AD926-VLOOKUP(C926, Вчера_Конвасэл!C:BL, 23, FALSE)</f>
        <v>#N/A</v>
      </c>
      <c r="AY926" s="53" t="e">
        <f>VLOOKUP(C926, Вчера_Конвасэл!C:BL, 26, FALSE)+F926-Z926-AD926-AG926</f>
        <v>#N/A</v>
      </c>
      <c r="AZ926" s="53" t="e">
        <f>AE926-VLOOKUP(C926, Вчера_Конвасэл!C:BL, 25, FALSE)</f>
        <v>#N/A</v>
      </c>
    </row>
    <row r="927" spans="1:52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3">
        <f t="shared" si="29"/>
        <v>0</v>
      </c>
      <c r="AJ927" s="53">
        <f t="shared" si="30"/>
        <v>0</v>
      </c>
      <c r="AK927" s="53" t="str">
        <f>IF(ISNA(VLOOKUP(C927,Вчера_Конвасэл!C:C, 1, FALSE)),"ошибка",0)</f>
        <v>ошибка</v>
      </c>
      <c r="AL927" s="55"/>
      <c r="AM927" s="53" t="e">
        <f>D927-VLOOKUP(C927, Вчера_Конвасэл!C:BL, 2, FALSE)</f>
        <v>#N/A</v>
      </c>
      <c r="AN927" s="53" t="e">
        <f>E927-F927-VLOOKUP(C927, Вчера_Конвасэл!C:BL, 3, FALSE)</f>
        <v>#N/A</v>
      </c>
      <c r="AO927" s="53" t="e">
        <f>K927-L927-VLOOKUP(C927, Вчера_Конвасэл!C:BL, 5, FALSE)</f>
        <v>#N/A</v>
      </c>
      <c r="AP927" s="53" t="e">
        <f>M927-N927-VLOOKUP(C927, Вчера_Конвасэл!C:BL, 7, FALSE)</f>
        <v>#N/A</v>
      </c>
      <c r="AQ927" s="53" t="e">
        <f>O927-P927-VLOOKUP(C927, Вчера_Конвасэл!C:BL, 9, FALSE)</f>
        <v>#N/A</v>
      </c>
      <c r="AR927" s="53" t="e">
        <f>Q927-R927-VLOOKUP(C927, Вчера_Конвасэл!C:BL, 11, FALSE)</f>
        <v>#N/A</v>
      </c>
      <c r="AS927" s="53" t="e">
        <f>S927-T927-VLOOKUP(C927, Вчера_Конвасэл!C:BL, 13, FALSE)</f>
        <v>#N/A</v>
      </c>
      <c r="AT927" s="53" t="e">
        <f>U927-V927-VLOOKUP(C927, Вчера_Конвасэл!C:BL, 15, FALSE)</f>
        <v>#N/A</v>
      </c>
      <c r="AU927" s="53" t="e">
        <f>W927-X927-VLOOKUP(C927, Вчера_Конвасэл!C:BL, 17, FALSE)</f>
        <v>#N/A</v>
      </c>
      <c r="AV927" s="53" t="e">
        <f>Y927-Z927-VLOOKUP(C927, Вчера_Конвасэл!C:BL, 19, FALSE)</f>
        <v>#N/A</v>
      </c>
      <c r="AW927" s="53" t="e">
        <f>AA927-AB927-VLOOKUP(C927, Вчера_Конвасэл!C:BL, 21, FALSE)</f>
        <v>#N/A</v>
      </c>
      <c r="AX927" s="53" t="e">
        <f>AC927-AD927-VLOOKUP(C927, Вчера_Конвасэл!C:BL, 23, FALSE)</f>
        <v>#N/A</v>
      </c>
      <c r="AY927" s="53" t="e">
        <f>VLOOKUP(C927, Вчера_Конвасэл!C:BL, 26, FALSE)+F927-Z927-AD927-AG927</f>
        <v>#N/A</v>
      </c>
      <c r="AZ927" s="53" t="e">
        <f>AE927-VLOOKUP(C927, Вчера_Конвасэл!C:BL, 25, FALSE)</f>
        <v>#N/A</v>
      </c>
    </row>
    <row r="928" spans="1:52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3">
        <f t="shared" si="29"/>
        <v>0</v>
      </c>
      <c r="AJ928" s="53">
        <f t="shared" si="30"/>
        <v>0</v>
      </c>
      <c r="AK928" s="53" t="str">
        <f>IF(ISNA(VLOOKUP(C928,Вчера_Конвасэл!C:C, 1, FALSE)),"ошибка",0)</f>
        <v>ошибка</v>
      </c>
      <c r="AL928" s="55"/>
      <c r="AM928" s="53" t="e">
        <f>D928-VLOOKUP(C928, Вчера_Конвасэл!C:BL, 2, FALSE)</f>
        <v>#N/A</v>
      </c>
      <c r="AN928" s="53" t="e">
        <f>E928-F928-VLOOKUP(C928, Вчера_Конвасэл!C:BL, 3, FALSE)</f>
        <v>#N/A</v>
      </c>
      <c r="AO928" s="53" t="e">
        <f>K928-L928-VLOOKUP(C928, Вчера_Конвасэл!C:BL, 5, FALSE)</f>
        <v>#N/A</v>
      </c>
      <c r="AP928" s="53" t="e">
        <f>M928-N928-VLOOKUP(C928, Вчера_Конвасэл!C:BL, 7, FALSE)</f>
        <v>#N/A</v>
      </c>
      <c r="AQ928" s="53" t="e">
        <f>O928-P928-VLOOKUP(C928, Вчера_Конвасэл!C:BL, 9, FALSE)</f>
        <v>#N/A</v>
      </c>
      <c r="AR928" s="53" t="e">
        <f>Q928-R928-VLOOKUP(C928, Вчера_Конвасэл!C:BL, 11, FALSE)</f>
        <v>#N/A</v>
      </c>
      <c r="AS928" s="53" t="e">
        <f>S928-T928-VLOOKUP(C928, Вчера_Конвасэл!C:BL, 13, FALSE)</f>
        <v>#N/A</v>
      </c>
      <c r="AT928" s="53" t="e">
        <f>U928-V928-VLOOKUP(C928, Вчера_Конвасэл!C:BL, 15, FALSE)</f>
        <v>#N/A</v>
      </c>
      <c r="AU928" s="53" t="e">
        <f>W928-X928-VLOOKUP(C928, Вчера_Конвасэл!C:BL, 17, FALSE)</f>
        <v>#N/A</v>
      </c>
      <c r="AV928" s="53" t="e">
        <f>Y928-Z928-VLOOKUP(C928, Вчера_Конвасэл!C:BL, 19, FALSE)</f>
        <v>#N/A</v>
      </c>
      <c r="AW928" s="53" t="e">
        <f>AA928-AB928-VLOOKUP(C928, Вчера_Конвасэл!C:BL, 21, FALSE)</f>
        <v>#N/A</v>
      </c>
      <c r="AX928" s="53" t="e">
        <f>AC928-AD928-VLOOKUP(C928, Вчера_Конвасэл!C:BL, 23, FALSE)</f>
        <v>#N/A</v>
      </c>
      <c r="AY928" s="53" t="e">
        <f>VLOOKUP(C928, Вчера_Конвасэл!C:BL, 26, FALSE)+F928-Z928-AD928-AG928</f>
        <v>#N/A</v>
      </c>
      <c r="AZ928" s="53" t="e">
        <f>AE928-VLOOKUP(C928, Вчера_Конвасэл!C:BL, 25, FALSE)</f>
        <v>#N/A</v>
      </c>
    </row>
    <row r="929" spans="1:52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3">
        <f t="shared" si="29"/>
        <v>0</v>
      </c>
      <c r="AJ929" s="53">
        <f t="shared" si="30"/>
        <v>0</v>
      </c>
      <c r="AK929" s="53" t="str">
        <f>IF(ISNA(VLOOKUP(C929,Вчера_Конвасэл!C:C, 1, FALSE)),"ошибка",0)</f>
        <v>ошибка</v>
      </c>
      <c r="AL929" s="55"/>
      <c r="AM929" s="53" t="e">
        <f>D929-VLOOKUP(C929, Вчера_Конвасэл!C:BL, 2, FALSE)</f>
        <v>#N/A</v>
      </c>
      <c r="AN929" s="53" t="e">
        <f>E929-F929-VLOOKUP(C929, Вчера_Конвасэл!C:BL, 3, FALSE)</f>
        <v>#N/A</v>
      </c>
      <c r="AO929" s="53" t="e">
        <f>K929-L929-VLOOKUP(C929, Вчера_Конвасэл!C:BL, 5, FALSE)</f>
        <v>#N/A</v>
      </c>
      <c r="AP929" s="53" t="e">
        <f>M929-N929-VLOOKUP(C929, Вчера_Конвасэл!C:BL, 7, FALSE)</f>
        <v>#N/A</v>
      </c>
      <c r="AQ929" s="53" t="e">
        <f>O929-P929-VLOOKUP(C929, Вчера_Конвасэл!C:BL, 9, FALSE)</f>
        <v>#N/A</v>
      </c>
      <c r="AR929" s="53" t="e">
        <f>Q929-R929-VLOOKUP(C929, Вчера_Конвасэл!C:BL, 11, FALSE)</f>
        <v>#N/A</v>
      </c>
      <c r="AS929" s="53" t="e">
        <f>S929-T929-VLOOKUP(C929, Вчера_Конвасэл!C:BL, 13, FALSE)</f>
        <v>#N/A</v>
      </c>
      <c r="AT929" s="53" t="e">
        <f>U929-V929-VLOOKUP(C929, Вчера_Конвасэл!C:BL, 15, FALSE)</f>
        <v>#N/A</v>
      </c>
      <c r="AU929" s="53" t="e">
        <f>W929-X929-VLOOKUP(C929, Вчера_Конвасэл!C:BL, 17, FALSE)</f>
        <v>#N/A</v>
      </c>
      <c r="AV929" s="53" t="e">
        <f>Y929-Z929-VLOOKUP(C929, Вчера_Конвасэл!C:BL, 19, FALSE)</f>
        <v>#N/A</v>
      </c>
      <c r="AW929" s="53" t="e">
        <f>AA929-AB929-VLOOKUP(C929, Вчера_Конвасэл!C:BL, 21, FALSE)</f>
        <v>#N/A</v>
      </c>
      <c r="AX929" s="53" t="e">
        <f>AC929-AD929-VLOOKUP(C929, Вчера_Конвасэл!C:BL, 23, FALSE)</f>
        <v>#N/A</v>
      </c>
      <c r="AY929" s="53" t="e">
        <f>VLOOKUP(C929, Вчера_Конвасэл!C:BL, 26, FALSE)+F929-Z929-AD929-AG929</f>
        <v>#N/A</v>
      </c>
      <c r="AZ929" s="53" t="e">
        <f>AE929-VLOOKUP(C929, Вчера_Конвасэл!C:BL, 25, FALSE)</f>
        <v>#N/A</v>
      </c>
    </row>
    <row r="930" spans="1:52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3">
        <f t="shared" si="29"/>
        <v>0</v>
      </c>
      <c r="AJ930" s="53">
        <f t="shared" si="30"/>
        <v>0</v>
      </c>
      <c r="AK930" s="53" t="str">
        <f>IF(ISNA(VLOOKUP(C930,Вчера_Конвасэл!C:C, 1, FALSE)),"ошибка",0)</f>
        <v>ошибка</v>
      </c>
      <c r="AL930" s="55"/>
      <c r="AM930" s="53" t="e">
        <f>D930-VLOOKUP(C930, Вчера_Конвасэл!C:BL, 2, FALSE)</f>
        <v>#N/A</v>
      </c>
      <c r="AN930" s="53" t="e">
        <f>E930-F930-VLOOKUP(C930, Вчера_Конвасэл!C:BL, 3, FALSE)</f>
        <v>#N/A</v>
      </c>
      <c r="AO930" s="53" t="e">
        <f>K930-L930-VLOOKUP(C930, Вчера_Конвасэл!C:BL, 5, FALSE)</f>
        <v>#N/A</v>
      </c>
      <c r="AP930" s="53" t="e">
        <f>M930-N930-VLOOKUP(C930, Вчера_Конвасэл!C:BL, 7, FALSE)</f>
        <v>#N/A</v>
      </c>
      <c r="AQ930" s="53" t="e">
        <f>O930-P930-VLOOKUP(C930, Вчера_Конвасэл!C:BL, 9, FALSE)</f>
        <v>#N/A</v>
      </c>
      <c r="AR930" s="53" t="e">
        <f>Q930-R930-VLOOKUP(C930, Вчера_Конвасэл!C:BL, 11, FALSE)</f>
        <v>#N/A</v>
      </c>
      <c r="AS930" s="53" t="e">
        <f>S930-T930-VLOOKUP(C930, Вчера_Конвасэл!C:BL, 13, FALSE)</f>
        <v>#N/A</v>
      </c>
      <c r="AT930" s="53" t="e">
        <f>U930-V930-VLOOKUP(C930, Вчера_Конвасэл!C:BL, 15, FALSE)</f>
        <v>#N/A</v>
      </c>
      <c r="AU930" s="53" t="e">
        <f>W930-X930-VLOOKUP(C930, Вчера_Конвасэл!C:BL, 17, FALSE)</f>
        <v>#N/A</v>
      </c>
      <c r="AV930" s="53" t="e">
        <f>Y930-Z930-VLOOKUP(C930, Вчера_Конвасэл!C:BL, 19, FALSE)</f>
        <v>#N/A</v>
      </c>
      <c r="AW930" s="53" t="e">
        <f>AA930-AB930-VLOOKUP(C930, Вчера_Конвасэл!C:BL, 21, FALSE)</f>
        <v>#N/A</v>
      </c>
      <c r="AX930" s="53" t="e">
        <f>AC930-AD930-VLOOKUP(C930, Вчера_Конвасэл!C:BL, 23, FALSE)</f>
        <v>#N/A</v>
      </c>
      <c r="AY930" s="53" t="e">
        <f>VLOOKUP(C930, Вчера_Конвасэл!C:BL, 26, FALSE)+F930-Z930-AD930-AG930</f>
        <v>#N/A</v>
      </c>
      <c r="AZ930" s="53" t="e">
        <f>AE930-VLOOKUP(C930, Вчера_Конвасэл!C:BL, 25, FALSE)</f>
        <v>#N/A</v>
      </c>
    </row>
    <row r="931" spans="1:52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3">
        <f t="shared" si="29"/>
        <v>0</v>
      </c>
      <c r="AJ931" s="53">
        <f t="shared" si="30"/>
        <v>0</v>
      </c>
      <c r="AK931" s="53" t="str">
        <f>IF(ISNA(VLOOKUP(C931,Вчера_Конвасэл!C:C, 1, FALSE)),"ошибка",0)</f>
        <v>ошибка</v>
      </c>
      <c r="AL931" s="55"/>
      <c r="AM931" s="53" t="e">
        <f>D931-VLOOKUP(C931, Вчера_Конвасэл!C:BL, 2, FALSE)</f>
        <v>#N/A</v>
      </c>
      <c r="AN931" s="53" t="e">
        <f>E931-F931-VLOOKUP(C931, Вчера_Конвасэл!C:BL, 3, FALSE)</f>
        <v>#N/A</v>
      </c>
      <c r="AO931" s="53" t="e">
        <f>K931-L931-VLOOKUP(C931, Вчера_Конвасэл!C:BL, 5, FALSE)</f>
        <v>#N/A</v>
      </c>
      <c r="AP931" s="53" t="e">
        <f>M931-N931-VLOOKUP(C931, Вчера_Конвасэл!C:BL, 7, FALSE)</f>
        <v>#N/A</v>
      </c>
      <c r="AQ931" s="53" t="e">
        <f>O931-P931-VLOOKUP(C931, Вчера_Конвасэл!C:BL, 9, FALSE)</f>
        <v>#N/A</v>
      </c>
      <c r="AR931" s="53" t="e">
        <f>Q931-R931-VLOOKUP(C931, Вчера_Конвасэл!C:BL, 11, FALSE)</f>
        <v>#N/A</v>
      </c>
      <c r="AS931" s="53" t="e">
        <f>S931-T931-VLOOKUP(C931, Вчера_Конвасэл!C:BL, 13, FALSE)</f>
        <v>#N/A</v>
      </c>
      <c r="AT931" s="53" t="e">
        <f>U931-V931-VLOOKUP(C931, Вчера_Конвасэл!C:BL, 15, FALSE)</f>
        <v>#N/A</v>
      </c>
      <c r="AU931" s="53" t="e">
        <f>W931-X931-VLOOKUP(C931, Вчера_Конвасэл!C:BL, 17, FALSE)</f>
        <v>#N/A</v>
      </c>
      <c r="AV931" s="53" t="e">
        <f>Y931-Z931-VLOOKUP(C931, Вчера_Конвасэл!C:BL, 19, FALSE)</f>
        <v>#N/A</v>
      </c>
      <c r="AW931" s="53" t="e">
        <f>AA931-AB931-VLOOKUP(C931, Вчера_Конвасэл!C:BL, 21, FALSE)</f>
        <v>#N/A</v>
      </c>
      <c r="AX931" s="53" t="e">
        <f>AC931-AD931-VLOOKUP(C931, Вчера_Конвасэл!C:BL, 23, FALSE)</f>
        <v>#N/A</v>
      </c>
      <c r="AY931" s="53" t="e">
        <f>VLOOKUP(C931, Вчера_Конвасэл!C:BL, 26, FALSE)+F931-Z931-AD931-AG931</f>
        <v>#N/A</v>
      </c>
      <c r="AZ931" s="53" t="e">
        <f>AE931-VLOOKUP(C931, Вчера_Конвасэл!C:BL, 25, FALSE)</f>
        <v>#N/A</v>
      </c>
    </row>
    <row r="932" spans="1:52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3">
        <f t="shared" si="29"/>
        <v>0</v>
      </c>
      <c r="AJ932" s="53">
        <f t="shared" si="30"/>
        <v>0</v>
      </c>
      <c r="AK932" s="53" t="str">
        <f>IF(ISNA(VLOOKUP(C932,Вчера_Конвасэл!C:C, 1, FALSE)),"ошибка",0)</f>
        <v>ошибка</v>
      </c>
      <c r="AL932" s="55"/>
      <c r="AM932" s="53" t="e">
        <f>D932-VLOOKUP(C932, Вчера_Конвасэл!C:BL, 2, FALSE)</f>
        <v>#N/A</v>
      </c>
      <c r="AN932" s="53" t="e">
        <f>E932-F932-VLOOKUP(C932, Вчера_Конвасэл!C:BL, 3, FALSE)</f>
        <v>#N/A</v>
      </c>
      <c r="AO932" s="53" t="e">
        <f>K932-L932-VLOOKUP(C932, Вчера_Конвасэл!C:BL, 5, FALSE)</f>
        <v>#N/A</v>
      </c>
      <c r="AP932" s="53" t="e">
        <f>M932-N932-VLOOKUP(C932, Вчера_Конвасэл!C:BL, 7, FALSE)</f>
        <v>#N/A</v>
      </c>
      <c r="AQ932" s="53" t="e">
        <f>O932-P932-VLOOKUP(C932, Вчера_Конвасэл!C:BL, 9, FALSE)</f>
        <v>#N/A</v>
      </c>
      <c r="AR932" s="53" t="e">
        <f>Q932-R932-VLOOKUP(C932, Вчера_Конвасэл!C:BL, 11, FALSE)</f>
        <v>#N/A</v>
      </c>
      <c r="AS932" s="53" t="e">
        <f>S932-T932-VLOOKUP(C932, Вчера_Конвасэл!C:BL, 13, FALSE)</f>
        <v>#N/A</v>
      </c>
      <c r="AT932" s="53" t="e">
        <f>U932-V932-VLOOKUP(C932, Вчера_Конвасэл!C:BL, 15, FALSE)</f>
        <v>#N/A</v>
      </c>
      <c r="AU932" s="53" t="e">
        <f>W932-X932-VLOOKUP(C932, Вчера_Конвасэл!C:BL, 17, FALSE)</f>
        <v>#N/A</v>
      </c>
      <c r="AV932" s="53" t="e">
        <f>Y932-Z932-VLOOKUP(C932, Вчера_Конвасэл!C:BL, 19, FALSE)</f>
        <v>#N/A</v>
      </c>
      <c r="AW932" s="53" t="e">
        <f>AA932-AB932-VLOOKUP(C932, Вчера_Конвасэл!C:BL, 21, FALSE)</f>
        <v>#N/A</v>
      </c>
      <c r="AX932" s="53" t="e">
        <f>AC932-AD932-VLOOKUP(C932, Вчера_Конвасэл!C:BL, 23, FALSE)</f>
        <v>#N/A</v>
      </c>
      <c r="AY932" s="53" t="e">
        <f>VLOOKUP(C932, Вчера_Конвасэл!C:BL, 26, FALSE)+F932-Z932-AD932-AG932</f>
        <v>#N/A</v>
      </c>
      <c r="AZ932" s="53" t="e">
        <f>AE932-VLOOKUP(C932, Вчера_Конвасэл!C:BL, 25, FALSE)</f>
        <v>#N/A</v>
      </c>
    </row>
    <row r="933" spans="1:52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3">
        <f t="shared" si="29"/>
        <v>0</v>
      </c>
      <c r="AJ933" s="53">
        <f t="shared" si="30"/>
        <v>0</v>
      </c>
      <c r="AK933" s="53" t="str">
        <f>IF(ISNA(VLOOKUP(C933,Вчера_Конвасэл!C:C, 1, FALSE)),"ошибка",0)</f>
        <v>ошибка</v>
      </c>
      <c r="AL933" s="55"/>
      <c r="AM933" s="53" t="e">
        <f>D933-VLOOKUP(C933, Вчера_Конвасэл!C:BL, 2, FALSE)</f>
        <v>#N/A</v>
      </c>
      <c r="AN933" s="53" t="e">
        <f>E933-F933-VLOOKUP(C933, Вчера_Конвасэл!C:BL, 3, FALSE)</f>
        <v>#N/A</v>
      </c>
      <c r="AO933" s="53" t="e">
        <f>K933-L933-VLOOKUP(C933, Вчера_Конвасэл!C:BL, 5, FALSE)</f>
        <v>#N/A</v>
      </c>
      <c r="AP933" s="53" t="e">
        <f>M933-N933-VLOOKUP(C933, Вчера_Конвасэл!C:BL, 7, FALSE)</f>
        <v>#N/A</v>
      </c>
      <c r="AQ933" s="53" t="e">
        <f>O933-P933-VLOOKUP(C933, Вчера_Конвасэл!C:BL, 9, FALSE)</f>
        <v>#N/A</v>
      </c>
      <c r="AR933" s="53" t="e">
        <f>Q933-R933-VLOOKUP(C933, Вчера_Конвасэл!C:BL, 11, FALSE)</f>
        <v>#N/A</v>
      </c>
      <c r="AS933" s="53" t="e">
        <f>S933-T933-VLOOKUP(C933, Вчера_Конвасэл!C:BL, 13, FALSE)</f>
        <v>#N/A</v>
      </c>
      <c r="AT933" s="53" t="e">
        <f>U933-V933-VLOOKUP(C933, Вчера_Конвасэл!C:BL, 15, FALSE)</f>
        <v>#N/A</v>
      </c>
      <c r="AU933" s="53" t="e">
        <f>W933-X933-VLOOKUP(C933, Вчера_Конвасэл!C:BL, 17, FALSE)</f>
        <v>#N/A</v>
      </c>
      <c r="AV933" s="53" t="e">
        <f>Y933-Z933-VLOOKUP(C933, Вчера_Конвасэл!C:BL, 19, FALSE)</f>
        <v>#N/A</v>
      </c>
      <c r="AW933" s="53" t="e">
        <f>AA933-AB933-VLOOKUP(C933, Вчера_Конвасэл!C:BL, 21, FALSE)</f>
        <v>#N/A</v>
      </c>
      <c r="AX933" s="53" t="e">
        <f>AC933-AD933-VLOOKUP(C933, Вчера_Конвасэл!C:BL, 23, FALSE)</f>
        <v>#N/A</v>
      </c>
      <c r="AY933" s="53" t="e">
        <f>VLOOKUP(C933, Вчера_Конвасэл!C:BL, 26, FALSE)+F933-Z933-AD933-AG933</f>
        <v>#N/A</v>
      </c>
      <c r="AZ933" s="53" t="e">
        <f>AE933-VLOOKUP(C933, Вчера_Конвасэл!C:BL, 25, FALSE)</f>
        <v>#N/A</v>
      </c>
    </row>
    <row r="934" spans="1:52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3">
        <f t="shared" si="29"/>
        <v>0</v>
      </c>
      <c r="AJ934" s="53">
        <f t="shared" si="30"/>
        <v>0</v>
      </c>
      <c r="AK934" s="53" t="str">
        <f>IF(ISNA(VLOOKUP(C934,Вчера_Конвасэл!C:C, 1, FALSE)),"ошибка",0)</f>
        <v>ошибка</v>
      </c>
      <c r="AL934" s="55"/>
      <c r="AM934" s="53" t="e">
        <f>D934-VLOOKUP(C934, Вчера_Конвасэл!C:BL, 2, FALSE)</f>
        <v>#N/A</v>
      </c>
      <c r="AN934" s="53" t="e">
        <f>E934-F934-VLOOKUP(C934, Вчера_Конвасэл!C:BL, 3, FALSE)</f>
        <v>#N/A</v>
      </c>
      <c r="AO934" s="53" t="e">
        <f>K934-L934-VLOOKUP(C934, Вчера_Конвасэл!C:BL, 5, FALSE)</f>
        <v>#N/A</v>
      </c>
      <c r="AP934" s="53" t="e">
        <f>M934-N934-VLOOKUP(C934, Вчера_Конвасэл!C:BL, 7, FALSE)</f>
        <v>#N/A</v>
      </c>
      <c r="AQ934" s="53" t="e">
        <f>O934-P934-VLOOKUP(C934, Вчера_Конвасэл!C:BL, 9, FALSE)</f>
        <v>#N/A</v>
      </c>
      <c r="AR934" s="53" t="e">
        <f>Q934-R934-VLOOKUP(C934, Вчера_Конвасэл!C:BL, 11, FALSE)</f>
        <v>#N/A</v>
      </c>
      <c r="AS934" s="53" t="e">
        <f>S934-T934-VLOOKUP(C934, Вчера_Конвасэл!C:BL, 13, FALSE)</f>
        <v>#N/A</v>
      </c>
      <c r="AT934" s="53" t="e">
        <f>U934-V934-VLOOKUP(C934, Вчера_Конвасэл!C:BL, 15, FALSE)</f>
        <v>#N/A</v>
      </c>
      <c r="AU934" s="53" t="e">
        <f>W934-X934-VLOOKUP(C934, Вчера_Конвасэл!C:BL, 17, FALSE)</f>
        <v>#N/A</v>
      </c>
      <c r="AV934" s="53" t="e">
        <f>Y934-Z934-VLOOKUP(C934, Вчера_Конвасэл!C:BL, 19, FALSE)</f>
        <v>#N/A</v>
      </c>
      <c r="AW934" s="53" t="e">
        <f>AA934-AB934-VLOOKUP(C934, Вчера_Конвасэл!C:BL, 21, FALSE)</f>
        <v>#N/A</v>
      </c>
      <c r="AX934" s="53" t="e">
        <f>AC934-AD934-VLOOKUP(C934, Вчера_Конвасэл!C:BL, 23, FALSE)</f>
        <v>#N/A</v>
      </c>
      <c r="AY934" s="53" t="e">
        <f>VLOOKUP(C934, Вчера_Конвасэл!C:BL, 26, FALSE)+F934-Z934-AD934-AG934</f>
        <v>#N/A</v>
      </c>
      <c r="AZ934" s="53" t="e">
        <f>AE934-VLOOKUP(C934, Вчера_Конвасэл!C:BL, 25, FALSE)</f>
        <v>#N/A</v>
      </c>
    </row>
    <row r="935" spans="1:52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3">
        <f t="shared" si="29"/>
        <v>0</v>
      </c>
      <c r="AJ935" s="53">
        <f t="shared" si="30"/>
        <v>0</v>
      </c>
      <c r="AK935" s="53" t="str">
        <f>IF(ISNA(VLOOKUP(C935,Вчера_Конвасэл!C:C, 1, FALSE)),"ошибка",0)</f>
        <v>ошибка</v>
      </c>
      <c r="AL935" s="55"/>
      <c r="AM935" s="53" t="e">
        <f>D935-VLOOKUP(C935, Вчера_Конвасэл!C:BL, 2, FALSE)</f>
        <v>#N/A</v>
      </c>
      <c r="AN935" s="53" t="e">
        <f>E935-F935-VLOOKUP(C935, Вчера_Конвасэл!C:BL, 3, FALSE)</f>
        <v>#N/A</v>
      </c>
      <c r="AO935" s="53" t="e">
        <f>K935-L935-VLOOKUP(C935, Вчера_Конвасэл!C:BL, 5, FALSE)</f>
        <v>#N/A</v>
      </c>
      <c r="AP935" s="53" t="e">
        <f>M935-N935-VLOOKUP(C935, Вчера_Конвасэл!C:BL, 7, FALSE)</f>
        <v>#N/A</v>
      </c>
      <c r="AQ935" s="53" t="e">
        <f>O935-P935-VLOOKUP(C935, Вчера_Конвасэл!C:BL, 9, FALSE)</f>
        <v>#N/A</v>
      </c>
      <c r="AR935" s="53" t="e">
        <f>Q935-R935-VLOOKUP(C935, Вчера_Конвасэл!C:BL, 11, FALSE)</f>
        <v>#N/A</v>
      </c>
      <c r="AS935" s="53" t="e">
        <f>S935-T935-VLOOKUP(C935, Вчера_Конвасэл!C:BL, 13, FALSE)</f>
        <v>#N/A</v>
      </c>
      <c r="AT935" s="53" t="e">
        <f>U935-V935-VLOOKUP(C935, Вчера_Конвасэл!C:BL, 15, FALSE)</f>
        <v>#N/A</v>
      </c>
      <c r="AU935" s="53" t="e">
        <f>W935-X935-VLOOKUP(C935, Вчера_Конвасэл!C:BL, 17, FALSE)</f>
        <v>#N/A</v>
      </c>
      <c r="AV935" s="53" t="e">
        <f>Y935-Z935-VLOOKUP(C935, Вчера_Конвасэл!C:BL, 19, FALSE)</f>
        <v>#N/A</v>
      </c>
      <c r="AW935" s="53" t="e">
        <f>AA935-AB935-VLOOKUP(C935, Вчера_Конвасэл!C:BL, 21, FALSE)</f>
        <v>#N/A</v>
      </c>
      <c r="AX935" s="53" t="e">
        <f>AC935-AD935-VLOOKUP(C935, Вчера_Конвасэл!C:BL, 23, FALSE)</f>
        <v>#N/A</v>
      </c>
      <c r="AY935" s="53" t="e">
        <f>VLOOKUP(C935, Вчера_Конвасэл!C:BL, 26, FALSE)+F935-Z935-AD935-AG935</f>
        <v>#N/A</v>
      </c>
      <c r="AZ935" s="53" t="e">
        <f>AE935-VLOOKUP(C935, Вчера_Конвасэл!C:BL, 25, FALSE)</f>
        <v>#N/A</v>
      </c>
    </row>
    <row r="936" spans="1:52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3">
        <f t="shared" si="29"/>
        <v>0</v>
      </c>
      <c r="AJ936" s="53">
        <f t="shared" si="30"/>
        <v>0</v>
      </c>
      <c r="AK936" s="53" t="str">
        <f>IF(ISNA(VLOOKUP(C936,Вчера_Конвасэл!C:C, 1, FALSE)),"ошибка",0)</f>
        <v>ошибка</v>
      </c>
      <c r="AL936" s="55"/>
      <c r="AM936" s="53" t="e">
        <f>D936-VLOOKUP(C936, Вчера_Конвасэл!C:BL, 2, FALSE)</f>
        <v>#N/A</v>
      </c>
      <c r="AN936" s="53" t="e">
        <f>E936-F936-VLOOKUP(C936, Вчера_Конвасэл!C:BL, 3, FALSE)</f>
        <v>#N/A</v>
      </c>
      <c r="AO936" s="53" t="e">
        <f>K936-L936-VLOOKUP(C936, Вчера_Конвасэл!C:BL, 5, FALSE)</f>
        <v>#N/A</v>
      </c>
      <c r="AP936" s="53" t="e">
        <f>M936-N936-VLOOKUP(C936, Вчера_Конвасэл!C:BL, 7, FALSE)</f>
        <v>#N/A</v>
      </c>
      <c r="AQ936" s="53" t="e">
        <f>O936-P936-VLOOKUP(C936, Вчера_Конвасэл!C:BL, 9, FALSE)</f>
        <v>#N/A</v>
      </c>
      <c r="AR936" s="53" t="e">
        <f>Q936-R936-VLOOKUP(C936, Вчера_Конвасэл!C:BL, 11, FALSE)</f>
        <v>#N/A</v>
      </c>
      <c r="AS936" s="53" t="e">
        <f>S936-T936-VLOOKUP(C936, Вчера_Конвасэл!C:BL, 13, FALSE)</f>
        <v>#N/A</v>
      </c>
      <c r="AT936" s="53" t="e">
        <f>U936-V936-VLOOKUP(C936, Вчера_Конвасэл!C:BL, 15, FALSE)</f>
        <v>#N/A</v>
      </c>
      <c r="AU936" s="53" t="e">
        <f>W936-X936-VLOOKUP(C936, Вчера_Конвасэл!C:BL, 17, FALSE)</f>
        <v>#N/A</v>
      </c>
      <c r="AV936" s="53" t="e">
        <f>Y936-Z936-VLOOKUP(C936, Вчера_Конвасэл!C:BL, 19, FALSE)</f>
        <v>#N/A</v>
      </c>
      <c r="AW936" s="53" t="e">
        <f>AA936-AB936-VLOOKUP(C936, Вчера_Конвасэл!C:BL, 21, FALSE)</f>
        <v>#N/A</v>
      </c>
      <c r="AX936" s="53" t="e">
        <f>AC936-AD936-VLOOKUP(C936, Вчера_Конвасэл!C:BL, 23, FALSE)</f>
        <v>#N/A</v>
      </c>
      <c r="AY936" s="53" t="e">
        <f>VLOOKUP(C936, Вчера_Конвасэл!C:BL, 26, FALSE)+F936-Z936-AD936-AG936</f>
        <v>#N/A</v>
      </c>
      <c r="AZ936" s="53" t="e">
        <f>AE936-VLOOKUP(C936, Вчера_Конвасэл!C:BL, 25, FALSE)</f>
        <v>#N/A</v>
      </c>
    </row>
    <row r="937" spans="1:52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3">
        <f t="shared" si="29"/>
        <v>0</v>
      </c>
      <c r="AJ937" s="53">
        <f t="shared" si="30"/>
        <v>0</v>
      </c>
      <c r="AK937" s="53" t="str">
        <f>IF(ISNA(VLOOKUP(C937,Вчера_Конвасэл!C:C, 1, FALSE)),"ошибка",0)</f>
        <v>ошибка</v>
      </c>
      <c r="AL937" s="55"/>
      <c r="AM937" s="53" t="e">
        <f>D937-VLOOKUP(C937, Вчера_Конвасэл!C:BL, 2, FALSE)</f>
        <v>#N/A</v>
      </c>
      <c r="AN937" s="53" t="e">
        <f>E937-F937-VLOOKUP(C937, Вчера_Конвасэл!C:BL, 3, FALSE)</f>
        <v>#N/A</v>
      </c>
      <c r="AO937" s="53" t="e">
        <f>K937-L937-VLOOKUP(C937, Вчера_Конвасэл!C:BL, 5, FALSE)</f>
        <v>#N/A</v>
      </c>
      <c r="AP937" s="53" t="e">
        <f>M937-N937-VLOOKUP(C937, Вчера_Конвасэл!C:BL, 7, FALSE)</f>
        <v>#N/A</v>
      </c>
      <c r="AQ937" s="53" t="e">
        <f>O937-P937-VLOOKUP(C937, Вчера_Конвасэл!C:BL, 9, FALSE)</f>
        <v>#N/A</v>
      </c>
      <c r="AR937" s="53" t="e">
        <f>Q937-R937-VLOOKUP(C937, Вчера_Конвасэл!C:BL, 11, FALSE)</f>
        <v>#N/A</v>
      </c>
      <c r="AS937" s="53" t="e">
        <f>S937-T937-VLOOKUP(C937, Вчера_Конвасэл!C:BL, 13, FALSE)</f>
        <v>#N/A</v>
      </c>
      <c r="AT937" s="53" t="e">
        <f>U937-V937-VLOOKUP(C937, Вчера_Конвасэл!C:BL, 15, FALSE)</f>
        <v>#N/A</v>
      </c>
      <c r="AU937" s="53" t="e">
        <f>W937-X937-VLOOKUP(C937, Вчера_Конвасэл!C:BL, 17, FALSE)</f>
        <v>#N/A</v>
      </c>
      <c r="AV937" s="53" t="e">
        <f>Y937-Z937-VLOOKUP(C937, Вчера_Конвасэл!C:BL, 19, FALSE)</f>
        <v>#N/A</v>
      </c>
      <c r="AW937" s="53" t="e">
        <f>AA937-AB937-VLOOKUP(C937, Вчера_Конвасэл!C:BL, 21, FALSE)</f>
        <v>#N/A</v>
      </c>
      <c r="AX937" s="53" t="e">
        <f>AC937-AD937-VLOOKUP(C937, Вчера_Конвасэл!C:BL, 23, FALSE)</f>
        <v>#N/A</v>
      </c>
      <c r="AY937" s="53" t="e">
        <f>VLOOKUP(C937, Вчера_Конвасэл!C:BL, 26, FALSE)+F937-Z937-AD937-AG937</f>
        <v>#N/A</v>
      </c>
      <c r="AZ937" s="53" t="e">
        <f>AE937-VLOOKUP(C937, Вчера_Конвасэл!C:BL, 25, FALSE)</f>
        <v>#N/A</v>
      </c>
    </row>
    <row r="938" spans="1:52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3">
        <f t="shared" si="29"/>
        <v>0</v>
      </c>
      <c r="AJ938" s="53">
        <f t="shared" si="30"/>
        <v>0</v>
      </c>
      <c r="AK938" s="53" t="str">
        <f>IF(ISNA(VLOOKUP(C938,Вчера_Конвасэл!C:C, 1, FALSE)),"ошибка",0)</f>
        <v>ошибка</v>
      </c>
      <c r="AL938" s="55"/>
      <c r="AM938" s="53" t="e">
        <f>D938-VLOOKUP(C938, Вчера_Конвасэл!C:BL, 2, FALSE)</f>
        <v>#N/A</v>
      </c>
      <c r="AN938" s="53" t="e">
        <f>E938-F938-VLOOKUP(C938, Вчера_Конвасэл!C:BL, 3, FALSE)</f>
        <v>#N/A</v>
      </c>
      <c r="AO938" s="53" t="e">
        <f>K938-L938-VLOOKUP(C938, Вчера_Конвасэл!C:BL, 5, FALSE)</f>
        <v>#N/A</v>
      </c>
      <c r="AP938" s="53" t="e">
        <f>M938-N938-VLOOKUP(C938, Вчера_Конвасэл!C:BL, 7, FALSE)</f>
        <v>#N/A</v>
      </c>
      <c r="AQ938" s="53" t="e">
        <f>O938-P938-VLOOKUP(C938, Вчера_Конвасэл!C:BL, 9, FALSE)</f>
        <v>#N/A</v>
      </c>
      <c r="AR938" s="53" t="e">
        <f>Q938-R938-VLOOKUP(C938, Вчера_Конвасэл!C:BL, 11, FALSE)</f>
        <v>#N/A</v>
      </c>
      <c r="AS938" s="53" t="e">
        <f>S938-T938-VLOOKUP(C938, Вчера_Конвасэл!C:BL, 13, FALSE)</f>
        <v>#N/A</v>
      </c>
      <c r="AT938" s="53" t="e">
        <f>U938-V938-VLOOKUP(C938, Вчера_Конвасэл!C:BL, 15, FALSE)</f>
        <v>#N/A</v>
      </c>
      <c r="AU938" s="53" t="e">
        <f>W938-X938-VLOOKUP(C938, Вчера_Конвасэл!C:BL, 17, FALSE)</f>
        <v>#N/A</v>
      </c>
      <c r="AV938" s="53" t="e">
        <f>Y938-Z938-VLOOKUP(C938, Вчера_Конвасэл!C:BL, 19, FALSE)</f>
        <v>#N/A</v>
      </c>
      <c r="AW938" s="53" t="e">
        <f>AA938-AB938-VLOOKUP(C938, Вчера_Конвасэл!C:BL, 21, FALSE)</f>
        <v>#N/A</v>
      </c>
      <c r="AX938" s="53" t="e">
        <f>AC938-AD938-VLOOKUP(C938, Вчера_Конвасэл!C:BL, 23, FALSE)</f>
        <v>#N/A</v>
      </c>
      <c r="AY938" s="53" t="e">
        <f>VLOOKUP(C938, Вчера_Конвасэл!C:BL, 26, FALSE)+F938-Z938-AD938-AG938</f>
        <v>#N/A</v>
      </c>
      <c r="AZ938" s="53" t="e">
        <f>AE938-VLOOKUP(C938, Вчера_Конвасэл!C:BL, 25, FALSE)</f>
        <v>#N/A</v>
      </c>
    </row>
    <row r="939" spans="1:52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3">
        <f t="shared" si="29"/>
        <v>0</v>
      </c>
      <c r="AJ939" s="53">
        <f t="shared" si="30"/>
        <v>0</v>
      </c>
      <c r="AK939" s="53" t="str">
        <f>IF(ISNA(VLOOKUP(C939,Вчера_Конвасэл!C:C, 1, FALSE)),"ошибка",0)</f>
        <v>ошибка</v>
      </c>
      <c r="AL939" s="55"/>
      <c r="AM939" s="53" t="e">
        <f>D939-VLOOKUP(C939, Вчера_Конвасэл!C:BL, 2, FALSE)</f>
        <v>#N/A</v>
      </c>
      <c r="AN939" s="53" t="e">
        <f>E939-F939-VLOOKUP(C939, Вчера_Конвасэл!C:BL, 3, FALSE)</f>
        <v>#N/A</v>
      </c>
      <c r="AO939" s="53" t="e">
        <f>K939-L939-VLOOKUP(C939, Вчера_Конвасэл!C:BL, 5, FALSE)</f>
        <v>#N/A</v>
      </c>
      <c r="AP939" s="53" t="e">
        <f>M939-N939-VLOOKUP(C939, Вчера_Конвасэл!C:BL, 7, FALSE)</f>
        <v>#N/A</v>
      </c>
      <c r="AQ939" s="53" t="e">
        <f>O939-P939-VLOOKUP(C939, Вчера_Конвасэл!C:BL, 9, FALSE)</f>
        <v>#N/A</v>
      </c>
      <c r="AR939" s="53" t="e">
        <f>Q939-R939-VLOOKUP(C939, Вчера_Конвасэл!C:BL, 11, FALSE)</f>
        <v>#N/A</v>
      </c>
      <c r="AS939" s="53" t="e">
        <f>S939-T939-VLOOKUP(C939, Вчера_Конвасэл!C:BL, 13, FALSE)</f>
        <v>#N/A</v>
      </c>
      <c r="AT939" s="53" t="e">
        <f>U939-V939-VLOOKUP(C939, Вчера_Конвасэл!C:BL, 15, FALSE)</f>
        <v>#N/A</v>
      </c>
      <c r="AU939" s="53" t="e">
        <f>W939-X939-VLOOKUP(C939, Вчера_Конвасэл!C:BL, 17, FALSE)</f>
        <v>#N/A</v>
      </c>
      <c r="AV939" s="53" t="e">
        <f>Y939-Z939-VLOOKUP(C939, Вчера_Конвасэл!C:BL, 19, FALSE)</f>
        <v>#N/A</v>
      </c>
      <c r="AW939" s="53" t="e">
        <f>AA939-AB939-VLOOKUP(C939, Вчера_Конвасэл!C:BL, 21, FALSE)</f>
        <v>#N/A</v>
      </c>
      <c r="AX939" s="53" t="e">
        <f>AC939-AD939-VLOOKUP(C939, Вчера_Конвасэл!C:BL, 23, FALSE)</f>
        <v>#N/A</v>
      </c>
      <c r="AY939" s="53" t="e">
        <f>VLOOKUP(C939, Вчера_Конвасэл!C:BL, 26, FALSE)+F939-Z939-AD939-AG939</f>
        <v>#N/A</v>
      </c>
      <c r="AZ939" s="53" t="e">
        <f>AE939-VLOOKUP(C939, Вчера_Конвасэл!C:BL, 25, FALSE)</f>
        <v>#N/A</v>
      </c>
    </row>
    <row r="940" spans="1:52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3">
        <f t="shared" si="29"/>
        <v>0</v>
      </c>
      <c r="AJ940" s="53">
        <f t="shared" si="30"/>
        <v>0</v>
      </c>
      <c r="AK940" s="53" t="str">
        <f>IF(ISNA(VLOOKUP(C940,Вчера_Конвасэл!C:C, 1, FALSE)),"ошибка",0)</f>
        <v>ошибка</v>
      </c>
      <c r="AL940" s="55"/>
      <c r="AM940" s="53" t="e">
        <f>D940-VLOOKUP(C940, Вчера_Конвасэл!C:BL, 2, FALSE)</f>
        <v>#N/A</v>
      </c>
      <c r="AN940" s="53" t="e">
        <f>E940-F940-VLOOKUP(C940, Вчера_Конвасэл!C:BL, 3, FALSE)</f>
        <v>#N/A</v>
      </c>
      <c r="AO940" s="53" t="e">
        <f>K940-L940-VLOOKUP(C940, Вчера_Конвасэл!C:BL, 5, FALSE)</f>
        <v>#N/A</v>
      </c>
      <c r="AP940" s="53" t="e">
        <f>M940-N940-VLOOKUP(C940, Вчера_Конвасэл!C:BL, 7, FALSE)</f>
        <v>#N/A</v>
      </c>
      <c r="AQ940" s="53" t="e">
        <f>O940-P940-VLOOKUP(C940, Вчера_Конвасэл!C:BL, 9, FALSE)</f>
        <v>#N/A</v>
      </c>
      <c r="AR940" s="53" t="e">
        <f>Q940-R940-VLOOKUP(C940, Вчера_Конвасэл!C:BL, 11, FALSE)</f>
        <v>#N/A</v>
      </c>
      <c r="AS940" s="53" t="e">
        <f>S940-T940-VLOOKUP(C940, Вчера_Конвасэл!C:BL, 13, FALSE)</f>
        <v>#N/A</v>
      </c>
      <c r="AT940" s="53" t="e">
        <f>U940-V940-VLOOKUP(C940, Вчера_Конвасэл!C:BL, 15, FALSE)</f>
        <v>#N/A</v>
      </c>
      <c r="AU940" s="53" t="e">
        <f>W940-X940-VLOOKUP(C940, Вчера_Конвасэл!C:BL, 17, FALSE)</f>
        <v>#N/A</v>
      </c>
      <c r="AV940" s="53" t="e">
        <f>Y940-Z940-VLOOKUP(C940, Вчера_Конвасэл!C:BL, 19, FALSE)</f>
        <v>#N/A</v>
      </c>
      <c r="AW940" s="53" t="e">
        <f>AA940-AB940-VLOOKUP(C940, Вчера_Конвасэл!C:BL, 21, FALSE)</f>
        <v>#N/A</v>
      </c>
      <c r="AX940" s="53" t="e">
        <f>AC940-AD940-VLOOKUP(C940, Вчера_Конвасэл!C:BL, 23, FALSE)</f>
        <v>#N/A</v>
      </c>
      <c r="AY940" s="53" t="e">
        <f>VLOOKUP(C940, Вчера_Конвасэл!C:BL, 26, FALSE)+F940-Z940-AD940-AG940</f>
        <v>#N/A</v>
      </c>
      <c r="AZ940" s="53" t="e">
        <f>AE940-VLOOKUP(C940, Вчера_Конвасэл!C:BL, 25, FALSE)</f>
        <v>#N/A</v>
      </c>
    </row>
    <row r="941" spans="1:52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3">
        <f t="shared" si="29"/>
        <v>0</v>
      </c>
      <c r="AJ941" s="53">
        <f t="shared" si="30"/>
        <v>0</v>
      </c>
      <c r="AK941" s="53" t="str">
        <f>IF(ISNA(VLOOKUP(C941,Вчера_Конвасэл!C:C, 1, FALSE)),"ошибка",0)</f>
        <v>ошибка</v>
      </c>
      <c r="AL941" s="55"/>
      <c r="AM941" s="53" t="e">
        <f>D941-VLOOKUP(C941, Вчера_Конвасэл!C:BL, 2, FALSE)</f>
        <v>#N/A</v>
      </c>
      <c r="AN941" s="53" t="e">
        <f>E941-F941-VLOOKUP(C941, Вчера_Конвасэл!C:BL, 3, FALSE)</f>
        <v>#N/A</v>
      </c>
      <c r="AO941" s="53" t="e">
        <f>K941-L941-VLOOKUP(C941, Вчера_Конвасэл!C:BL, 5, FALSE)</f>
        <v>#N/A</v>
      </c>
      <c r="AP941" s="53" t="e">
        <f>M941-N941-VLOOKUP(C941, Вчера_Конвасэл!C:BL, 7, FALSE)</f>
        <v>#N/A</v>
      </c>
      <c r="AQ941" s="53" t="e">
        <f>O941-P941-VLOOKUP(C941, Вчера_Конвасэл!C:BL, 9, FALSE)</f>
        <v>#N/A</v>
      </c>
      <c r="AR941" s="53" t="e">
        <f>Q941-R941-VLOOKUP(C941, Вчера_Конвасэл!C:BL, 11, FALSE)</f>
        <v>#N/A</v>
      </c>
      <c r="AS941" s="53" t="e">
        <f>S941-T941-VLOOKUP(C941, Вчера_Конвасэл!C:BL, 13, FALSE)</f>
        <v>#N/A</v>
      </c>
      <c r="AT941" s="53" t="e">
        <f>U941-V941-VLOOKUP(C941, Вчера_Конвасэл!C:BL, 15, FALSE)</f>
        <v>#N/A</v>
      </c>
      <c r="AU941" s="53" t="e">
        <f>W941-X941-VLOOKUP(C941, Вчера_Конвасэл!C:BL, 17, FALSE)</f>
        <v>#N/A</v>
      </c>
      <c r="AV941" s="53" t="e">
        <f>Y941-Z941-VLOOKUP(C941, Вчера_Конвасэл!C:BL, 19, FALSE)</f>
        <v>#N/A</v>
      </c>
      <c r="AW941" s="53" t="e">
        <f>AA941-AB941-VLOOKUP(C941, Вчера_Конвасэл!C:BL, 21, FALSE)</f>
        <v>#N/A</v>
      </c>
      <c r="AX941" s="53" t="e">
        <f>AC941-AD941-VLOOKUP(C941, Вчера_Конвасэл!C:BL, 23, FALSE)</f>
        <v>#N/A</v>
      </c>
      <c r="AY941" s="53" t="e">
        <f>VLOOKUP(C941, Вчера_Конвасэл!C:BL, 26, FALSE)+F941-Z941-AD941-AG941</f>
        <v>#N/A</v>
      </c>
      <c r="AZ941" s="53" t="e">
        <f>AE941-VLOOKUP(C941, Вчера_Конвасэл!C:BL, 25, FALSE)</f>
        <v>#N/A</v>
      </c>
    </row>
    <row r="942" spans="1:52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3">
        <f t="shared" si="29"/>
        <v>0</v>
      </c>
      <c r="AJ942" s="53">
        <f t="shared" si="30"/>
        <v>0</v>
      </c>
      <c r="AK942" s="53" t="str">
        <f>IF(ISNA(VLOOKUP(C942,Вчера_Конвасэл!C:C, 1, FALSE)),"ошибка",0)</f>
        <v>ошибка</v>
      </c>
      <c r="AL942" s="55"/>
      <c r="AM942" s="53" t="e">
        <f>D942-VLOOKUP(C942, Вчера_Конвасэл!C:BL, 2, FALSE)</f>
        <v>#N/A</v>
      </c>
      <c r="AN942" s="53" t="e">
        <f>E942-F942-VLOOKUP(C942, Вчера_Конвасэл!C:BL, 3, FALSE)</f>
        <v>#N/A</v>
      </c>
      <c r="AO942" s="53" t="e">
        <f>K942-L942-VLOOKUP(C942, Вчера_Конвасэл!C:BL, 5, FALSE)</f>
        <v>#N/A</v>
      </c>
      <c r="AP942" s="53" t="e">
        <f>M942-N942-VLOOKUP(C942, Вчера_Конвасэл!C:BL, 7, FALSE)</f>
        <v>#N/A</v>
      </c>
      <c r="AQ942" s="53" t="e">
        <f>O942-P942-VLOOKUP(C942, Вчера_Конвасэл!C:BL, 9, FALSE)</f>
        <v>#N/A</v>
      </c>
      <c r="AR942" s="53" t="e">
        <f>Q942-R942-VLOOKUP(C942, Вчера_Конвасэл!C:BL, 11, FALSE)</f>
        <v>#N/A</v>
      </c>
      <c r="AS942" s="53" t="e">
        <f>S942-T942-VLOOKUP(C942, Вчера_Конвасэл!C:BL, 13, FALSE)</f>
        <v>#N/A</v>
      </c>
      <c r="AT942" s="53" t="e">
        <f>U942-V942-VLOOKUP(C942, Вчера_Конвасэл!C:BL, 15, FALSE)</f>
        <v>#N/A</v>
      </c>
      <c r="AU942" s="53" t="e">
        <f>W942-X942-VLOOKUP(C942, Вчера_Конвасэл!C:BL, 17, FALSE)</f>
        <v>#N/A</v>
      </c>
      <c r="AV942" s="53" t="e">
        <f>Y942-Z942-VLOOKUP(C942, Вчера_Конвасэл!C:BL, 19, FALSE)</f>
        <v>#N/A</v>
      </c>
      <c r="AW942" s="53" t="e">
        <f>AA942-AB942-VLOOKUP(C942, Вчера_Конвасэл!C:BL, 21, FALSE)</f>
        <v>#N/A</v>
      </c>
      <c r="AX942" s="53" t="e">
        <f>AC942-AD942-VLOOKUP(C942, Вчера_Конвасэл!C:BL, 23, FALSE)</f>
        <v>#N/A</v>
      </c>
      <c r="AY942" s="53" t="e">
        <f>VLOOKUP(C942, Вчера_Конвасэл!C:BL, 26, FALSE)+F942-Z942-AD942-AG942</f>
        <v>#N/A</v>
      </c>
      <c r="AZ942" s="53" t="e">
        <f>AE942-VLOOKUP(C942, Вчера_Конвасэл!C:BL, 25, FALSE)</f>
        <v>#N/A</v>
      </c>
    </row>
    <row r="943" spans="1:52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3">
        <f t="shared" si="29"/>
        <v>0</v>
      </c>
      <c r="AJ943" s="53">
        <f t="shared" si="30"/>
        <v>0</v>
      </c>
      <c r="AK943" s="53" t="str">
        <f>IF(ISNA(VLOOKUP(C943,Вчера_Конвасэл!C:C, 1, FALSE)),"ошибка",0)</f>
        <v>ошибка</v>
      </c>
      <c r="AL943" s="55"/>
      <c r="AM943" s="53" t="e">
        <f>D943-VLOOKUP(C943, Вчера_Конвасэл!C:BL, 2, FALSE)</f>
        <v>#N/A</v>
      </c>
      <c r="AN943" s="53" t="e">
        <f>E943-F943-VLOOKUP(C943, Вчера_Конвасэл!C:BL, 3, FALSE)</f>
        <v>#N/A</v>
      </c>
      <c r="AO943" s="53" t="e">
        <f>K943-L943-VLOOKUP(C943, Вчера_Конвасэл!C:BL, 5, FALSE)</f>
        <v>#N/A</v>
      </c>
      <c r="AP943" s="53" t="e">
        <f>M943-N943-VLOOKUP(C943, Вчера_Конвасэл!C:BL, 7, FALSE)</f>
        <v>#N/A</v>
      </c>
      <c r="AQ943" s="53" t="e">
        <f>O943-P943-VLOOKUP(C943, Вчера_Конвасэл!C:BL, 9, FALSE)</f>
        <v>#N/A</v>
      </c>
      <c r="AR943" s="53" t="e">
        <f>Q943-R943-VLOOKUP(C943, Вчера_Конвасэл!C:BL, 11, FALSE)</f>
        <v>#N/A</v>
      </c>
      <c r="AS943" s="53" t="e">
        <f>S943-T943-VLOOKUP(C943, Вчера_Конвасэл!C:BL, 13, FALSE)</f>
        <v>#N/A</v>
      </c>
      <c r="AT943" s="53" t="e">
        <f>U943-V943-VLOOKUP(C943, Вчера_Конвасэл!C:BL, 15, FALSE)</f>
        <v>#N/A</v>
      </c>
      <c r="AU943" s="53" t="e">
        <f>W943-X943-VLOOKUP(C943, Вчера_Конвасэл!C:BL, 17, FALSE)</f>
        <v>#N/A</v>
      </c>
      <c r="AV943" s="53" t="e">
        <f>Y943-Z943-VLOOKUP(C943, Вчера_Конвасэл!C:BL, 19, FALSE)</f>
        <v>#N/A</v>
      </c>
      <c r="AW943" s="53" t="e">
        <f>AA943-AB943-VLOOKUP(C943, Вчера_Конвасэл!C:BL, 21, FALSE)</f>
        <v>#N/A</v>
      </c>
      <c r="AX943" s="53" t="e">
        <f>AC943-AD943-VLOOKUP(C943, Вчера_Конвасэл!C:BL, 23, FALSE)</f>
        <v>#N/A</v>
      </c>
      <c r="AY943" s="53" t="e">
        <f>VLOOKUP(C943, Вчера_Конвасэл!C:BL, 26, FALSE)+F943-Z943-AD943-AG943</f>
        <v>#N/A</v>
      </c>
      <c r="AZ943" s="53" t="e">
        <f>AE943-VLOOKUP(C943, Вчера_Конвасэл!C:BL, 25, FALSE)</f>
        <v>#N/A</v>
      </c>
    </row>
    <row r="944" spans="1:52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3">
        <f t="shared" si="29"/>
        <v>0</v>
      </c>
      <c r="AJ944" s="53">
        <f t="shared" si="30"/>
        <v>0</v>
      </c>
      <c r="AK944" s="53" t="str">
        <f>IF(ISNA(VLOOKUP(C944,Вчера_Конвасэл!C:C, 1, FALSE)),"ошибка",0)</f>
        <v>ошибка</v>
      </c>
      <c r="AL944" s="55"/>
      <c r="AM944" s="53" t="e">
        <f>D944-VLOOKUP(C944, Вчера_Конвасэл!C:BL, 2, FALSE)</f>
        <v>#N/A</v>
      </c>
      <c r="AN944" s="53" t="e">
        <f>E944-F944-VLOOKUP(C944, Вчера_Конвасэл!C:BL, 3, FALSE)</f>
        <v>#N/A</v>
      </c>
      <c r="AO944" s="53" t="e">
        <f>K944-L944-VLOOKUP(C944, Вчера_Конвасэл!C:BL, 5, FALSE)</f>
        <v>#N/A</v>
      </c>
      <c r="AP944" s="53" t="e">
        <f>M944-N944-VLOOKUP(C944, Вчера_Конвасэл!C:BL, 7, FALSE)</f>
        <v>#N/A</v>
      </c>
      <c r="AQ944" s="53" t="e">
        <f>O944-P944-VLOOKUP(C944, Вчера_Конвасэл!C:BL, 9, FALSE)</f>
        <v>#N/A</v>
      </c>
      <c r="AR944" s="53" t="e">
        <f>Q944-R944-VLOOKUP(C944, Вчера_Конвасэл!C:BL, 11, FALSE)</f>
        <v>#N/A</v>
      </c>
      <c r="AS944" s="53" t="e">
        <f>S944-T944-VLOOKUP(C944, Вчера_Конвасэл!C:BL, 13, FALSE)</f>
        <v>#N/A</v>
      </c>
      <c r="AT944" s="53" t="e">
        <f>U944-V944-VLOOKUP(C944, Вчера_Конвасэл!C:BL, 15, FALSE)</f>
        <v>#N/A</v>
      </c>
      <c r="AU944" s="53" t="e">
        <f>W944-X944-VLOOKUP(C944, Вчера_Конвасэл!C:BL, 17, FALSE)</f>
        <v>#N/A</v>
      </c>
      <c r="AV944" s="53" t="e">
        <f>Y944-Z944-VLOOKUP(C944, Вчера_Конвасэл!C:BL, 19, FALSE)</f>
        <v>#N/A</v>
      </c>
      <c r="AW944" s="53" t="e">
        <f>AA944-AB944-VLOOKUP(C944, Вчера_Конвасэл!C:BL, 21, FALSE)</f>
        <v>#N/A</v>
      </c>
      <c r="AX944" s="53" t="e">
        <f>AC944-AD944-VLOOKUP(C944, Вчера_Конвасэл!C:BL, 23, FALSE)</f>
        <v>#N/A</v>
      </c>
      <c r="AY944" s="53" t="e">
        <f>VLOOKUP(C944, Вчера_Конвасэл!C:BL, 26, FALSE)+F944-Z944-AD944-AG944</f>
        <v>#N/A</v>
      </c>
      <c r="AZ944" s="53" t="e">
        <f>AE944-VLOOKUP(C944, Вчера_Конвасэл!C:BL, 25, FALSE)</f>
        <v>#N/A</v>
      </c>
    </row>
    <row r="945" spans="1:52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3">
        <f t="shared" si="29"/>
        <v>0</v>
      </c>
      <c r="AJ945" s="53">
        <f t="shared" si="30"/>
        <v>0</v>
      </c>
      <c r="AK945" s="53" t="str">
        <f>IF(ISNA(VLOOKUP(C945,Вчера_Конвасэл!C:C, 1, FALSE)),"ошибка",0)</f>
        <v>ошибка</v>
      </c>
      <c r="AL945" s="55"/>
      <c r="AM945" s="53" t="e">
        <f>D945-VLOOKUP(C945, Вчера_Конвасэл!C:BL, 2, FALSE)</f>
        <v>#N/A</v>
      </c>
      <c r="AN945" s="53" t="e">
        <f>E945-F945-VLOOKUP(C945, Вчера_Конвасэл!C:BL, 3, FALSE)</f>
        <v>#N/A</v>
      </c>
      <c r="AO945" s="53" t="e">
        <f>K945-L945-VLOOKUP(C945, Вчера_Конвасэл!C:BL, 5, FALSE)</f>
        <v>#N/A</v>
      </c>
      <c r="AP945" s="53" t="e">
        <f>M945-N945-VLOOKUP(C945, Вчера_Конвасэл!C:BL, 7, FALSE)</f>
        <v>#N/A</v>
      </c>
      <c r="AQ945" s="53" t="e">
        <f>O945-P945-VLOOKUP(C945, Вчера_Конвасэл!C:BL, 9, FALSE)</f>
        <v>#N/A</v>
      </c>
      <c r="AR945" s="53" t="e">
        <f>Q945-R945-VLOOKUP(C945, Вчера_Конвасэл!C:BL, 11, FALSE)</f>
        <v>#N/A</v>
      </c>
      <c r="AS945" s="53" t="e">
        <f>S945-T945-VLOOKUP(C945, Вчера_Конвасэл!C:BL, 13, FALSE)</f>
        <v>#N/A</v>
      </c>
      <c r="AT945" s="53" t="e">
        <f>U945-V945-VLOOKUP(C945, Вчера_Конвасэл!C:BL, 15, FALSE)</f>
        <v>#N/A</v>
      </c>
      <c r="AU945" s="53" t="e">
        <f>W945-X945-VLOOKUP(C945, Вчера_Конвасэл!C:BL, 17, FALSE)</f>
        <v>#N/A</v>
      </c>
      <c r="AV945" s="53" t="e">
        <f>Y945-Z945-VLOOKUP(C945, Вчера_Конвасэл!C:BL, 19, FALSE)</f>
        <v>#N/A</v>
      </c>
      <c r="AW945" s="53" t="e">
        <f>AA945-AB945-VLOOKUP(C945, Вчера_Конвасэл!C:BL, 21, FALSE)</f>
        <v>#N/A</v>
      </c>
      <c r="AX945" s="53" t="e">
        <f>AC945-AD945-VLOOKUP(C945, Вчера_Конвасэл!C:BL, 23, FALSE)</f>
        <v>#N/A</v>
      </c>
      <c r="AY945" s="53" t="e">
        <f>VLOOKUP(C945, Вчера_Конвасэл!C:BL, 26, FALSE)+F945-Z945-AD945-AG945</f>
        <v>#N/A</v>
      </c>
      <c r="AZ945" s="53" t="e">
        <f>AE945-VLOOKUP(C945, Вчера_Конвасэл!C:BL, 25, FALSE)</f>
        <v>#N/A</v>
      </c>
    </row>
    <row r="946" spans="1:52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3">
        <f t="shared" si="29"/>
        <v>0</v>
      </c>
      <c r="AJ946" s="53">
        <f t="shared" si="30"/>
        <v>0</v>
      </c>
      <c r="AK946" s="53" t="str">
        <f>IF(ISNA(VLOOKUP(C946,Вчера_Конвасэл!C:C, 1, FALSE)),"ошибка",0)</f>
        <v>ошибка</v>
      </c>
      <c r="AL946" s="55"/>
      <c r="AM946" s="53" t="e">
        <f>D946-VLOOKUP(C946, Вчера_Конвасэл!C:BL, 2, FALSE)</f>
        <v>#N/A</v>
      </c>
      <c r="AN946" s="53" t="e">
        <f>E946-F946-VLOOKUP(C946, Вчера_Конвасэл!C:BL, 3, FALSE)</f>
        <v>#N/A</v>
      </c>
      <c r="AO946" s="53" t="e">
        <f>K946-L946-VLOOKUP(C946, Вчера_Конвасэл!C:BL, 5, FALSE)</f>
        <v>#N/A</v>
      </c>
      <c r="AP946" s="53" t="e">
        <f>M946-N946-VLOOKUP(C946, Вчера_Конвасэл!C:BL, 7, FALSE)</f>
        <v>#N/A</v>
      </c>
      <c r="AQ946" s="53" t="e">
        <f>O946-P946-VLOOKUP(C946, Вчера_Конвасэл!C:BL, 9, FALSE)</f>
        <v>#N/A</v>
      </c>
      <c r="AR946" s="53" t="e">
        <f>Q946-R946-VLOOKUP(C946, Вчера_Конвасэл!C:BL, 11, FALSE)</f>
        <v>#N/A</v>
      </c>
      <c r="AS946" s="53" t="e">
        <f>S946-T946-VLOOKUP(C946, Вчера_Конвасэл!C:BL, 13, FALSE)</f>
        <v>#N/A</v>
      </c>
      <c r="AT946" s="53" t="e">
        <f>U946-V946-VLOOKUP(C946, Вчера_Конвасэл!C:BL, 15, FALSE)</f>
        <v>#N/A</v>
      </c>
      <c r="AU946" s="53" t="e">
        <f>W946-X946-VLOOKUP(C946, Вчера_Конвасэл!C:BL, 17, FALSE)</f>
        <v>#N/A</v>
      </c>
      <c r="AV946" s="53" t="e">
        <f>Y946-Z946-VLOOKUP(C946, Вчера_Конвасэл!C:BL, 19, FALSE)</f>
        <v>#N/A</v>
      </c>
      <c r="AW946" s="53" t="e">
        <f>AA946-AB946-VLOOKUP(C946, Вчера_Конвасэл!C:BL, 21, FALSE)</f>
        <v>#N/A</v>
      </c>
      <c r="AX946" s="53" t="e">
        <f>AC946-AD946-VLOOKUP(C946, Вчера_Конвасэл!C:BL, 23, FALSE)</f>
        <v>#N/A</v>
      </c>
      <c r="AY946" s="53" t="e">
        <f>VLOOKUP(C946, Вчера_Конвасэл!C:BL, 26, FALSE)+F946-Z946-AD946-AG946</f>
        <v>#N/A</v>
      </c>
      <c r="AZ946" s="53" t="e">
        <f>AE946-VLOOKUP(C946, Вчера_Конвасэл!C:BL, 25, FALSE)</f>
        <v>#N/A</v>
      </c>
    </row>
    <row r="947" spans="1:52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3">
        <f t="shared" si="29"/>
        <v>0</v>
      </c>
      <c r="AJ947" s="53">
        <f t="shared" si="30"/>
        <v>0</v>
      </c>
      <c r="AK947" s="53" t="str">
        <f>IF(ISNA(VLOOKUP(C947,Вчера_Конвасэл!C:C, 1, FALSE)),"ошибка",0)</f>
        <v>ошибка</v>
      </c>
      <c r="AL947" s="55"/>
      <c r="AM947" s="53" t="e">
        <f>D947-VLOOKUP(C947, Вчера_Конвасэл!C:BL, 2, FALSE)</f>
        <v>#N/A</v>
      </c>
      <c r="AN947" s="53" t="e">
        <f>E947-F947-VLOOKUP(C947, Вчера_Конвасэл!C:BL, 3, FALSE)</f>
        <v>#N/A</v>
      </c>
      <c r="AO947" s="53" t="e">
        <f>K947-L947-VLOOKUP(C947, Вчера_Конвасэл!C:BL, 5, FALSE)</f>
        <v>#N/A</v>
      </c>
      <c r="AP947" s="53" t="e">
        <f>M947-N947-VLOOKUP(C947, Вчера_Конвасэл!C:BL, 7, FALSE)</f>
        <v>#N/A</v>
      </c>
      <c r="AQ947" s="53" t="e">
        <f>O947-P947-VLOOKUP(C947, Вчера_Конвасэл!C:BL, 9, FALSE)</f>
        <v>#N/A</v>
      </c>
      <c r="AR947" s="53" t="e">
        <f>Q947-R947-VLOOKUP(C947, Вчера_Конвасэл!C:BL, 11, FALSE)</f>
        <v>#N/A</v>
      </c>
      <c r="AS947" s="53" t="e">
        <f>S947-T947-VLOOKUP(C947, Вчера_Конвасэл!C:BL, 13, FALSE)</f>
        <v>#N/A</v>
      </c>
      <c r="AT947" s="53" t="e">
        <f>U947-V947-VLOOKUP(C947, Вчера_Конвасэл!C:BL, 15, FALSE)</f>
        <v>#N/A</v>
      </c>
      <c r="AU947" s="53" t="e">
        <f>W947-X947-VLOOKUP(C947, Вчера_Конвасэл!C:BL, 17, FALSE)</f>
        <v>#N/A</v>
      </c>
      <c r="AV947" s="53" t="e">
        <f>Y947-Z947-VLOOKUP(C947, Вчера_Конвасэл!C:BL, 19, FALSE)</f>
        <v>#N/A</v>
      </c>
      <c r="AW947" s="53" t="e">
        <f>AA947-AB947-VLOOKUP(C947, Вчера_Конвасэл!C:BL, 21, FALSE)</f>
        <v>#N/A</v>
      </c>
      <c r="AX947" s="53" t="e">
        <f>AC947-AD947-VLOOKUP(C947, Вчера_Конвасэл!C:BL, 23, FALSE)</f>
        <v>#N/A</v>
      </c>
      <c r="AY947" s="53" t="e">
        <f>VLOOKUP(C947, Вчера_Конвасэл!C:BL, 26, FALSE)+F947-Z947-AD947-AG947</f>
        <v>#N/A</v>
      </c>
      <c r="AZ947" s="53" t="e">
        <f>AE947-VLOOKUP(C947, Вчера_Конвасэл!C:BL, 25, FALSE)</f>
        <v>#N/A</v>
      </c>
    </row>
    <row r="948" spans="1:52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3">
        <f t="shared" si="29"/>
        <v>0</v>
      </c>
      <c r="AJ948" s="53">
        <f t="shared" si="30"/>
        <v>0</v>
      </c>
      <c r="AK948" s="53" t="str">
        <f>IF(ISNA(VLOOKUP(C948,Вчера_Конвасэл!C:C, 1, FALSE)),"ошибка",0)</f>
        <v>ошибка</v>
      </c>
      <c r="AL948" s="55"/>
      <c r="AM948" s="53" t="e">
        <f>D948-VLOOKUP(C948, Вчера_Конвасэл!C:BL, 2, FALSE)</f>
        <v>#N/A</v>
      </c>
      <c r="AN948" s="53" t="e">
        <f>E948-F948-VLOOKUP(C948, Вчера_Конвасэл!C:BL, 3, FALSE)</f>
        <v>#N/A</v>
      </c>
      <c r="AO948" s="53" t="e">
        <f>K948-L948-VLOOKUP(C948, Вчера_Конвасэл!C:BL, 5, FALSE)</f>
        <v>#N/A</v>
      </c>
      <c r="AP948" s="53" t="e">
        <f>M948-N948-VLOOKUP(C948, Вчера_Конвасэл!C:BL, 7, FALSE)</f>
        <v>#N/A</v>
      </c>
      <c r="AQ948" s="53" t="e">
        <f>O948-P948-VLOOKUP(C948, Вчера_Конвасэл!C:BL, 9, FALSE)</f>
        <v>#N/A</v>
      </c>
      <c r="AR948" s="53" t="e">
        <f>Q948-R948-VLOOKUP(C948, Вчера_Конвасэл!C:BL, 11, FALSE)</f>
        <v>#N/A</v>
      </c>
      <c r="AS948" s="53" t="e">
        <f>S948-T948-VLOOKUP(C948, Вчера_Конвасэл!C:BL, 13, FALSE)</f>
        <v>#N/A</v>
      </c>
      <c r="AT948" s="53" t="e">
        <f>U948-V948-VLOOKUP(C948, Вчера_Конвасэл!C:BL, 15, FALSE)</f>
        <v>#N/A</v>
      </c>
      <c r="AU948" s="53" t="e">
        <f>W948-X948-VLOOKUP(C948, Вчера_Конвасэл!C:BL, 17, FALSE)</f>
        <v>#N/A</v>
      </c>
      <c r="AV948" s="53" t="e">
        <f>Y948-Z948-VLOOKUP(C948, Вчера_Конвасэл!C:BL, 19, FALSE)</f>
        <v>#N/A</v>
      </c>
      <c r="AW948" s="53" t="e">
        <f>AA948-AB948-VLOOKUP(C948, Вчера_Конвасэл!C:BL, 21, FALSE)</f>
        <v>#N/A</v>
      </c>
      <c r="AX948" s="53" t="e">
        <f>AC948-AD948-VLOOKUP(C948, Вчера_Конвасэл!C:BL, 23, FALSE)</f>
        <v>#N/A</v>
      </c>
      <c r="AY948" s="53" t="e">
        <f>VLOOKUP(C948, Вчера_Конвасэл!C:BL, 26, FALSE)+F948-Z948-AD948-AG948</f>
        <v>#N/A</v>
      </c>
      <c r="AZ948" s="53" t="e">
        <f>AE948-VLOOKUP(C948, Вчера_Конвасэл!C:BL, 25, FALSE)</f>
        <v>#N/A</v>
      </c>
    </row>
    <row r="949" spans="1:52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3">
        <f t="shared" si="29"/>
        <v>0</v>
      </c>
      <c r="AJ949" s="53">
        <f t="shared" si="30"/>
        <v>0</v>
      </c>
      <c r="AK949" s="53" t="str">
        <f>IF(ISNA(VLOOKUP(C949,Вчера_Конвасэл!C:C, 1, FALSE)),"ошибка",0)</f>
        <v>ошибка</v>
      </c>
      <c r="AL949" s="55"/>
      <c r="AM949" s="53" t="e">
        <f>D949-VLOOKUP(C949, Вчера_Конвасэл!C:BL, 2, FALSE)</f>
        <v>#N/A</v>
      </c>
      <c r="AN949" s="53" t="e">
        <f>E949-F949-VLOOKUP(C949, Вчера_Конвасэл!C:BL, 3, FALSE)</f>
        <v>#N/A</v>
      </c>
      <c r="AO949" s="53" t="e">
        <f>K949-L949-VLOOKUP(C949, Вчера_Конвасэл!C:BL, 5, FALSE)</f>
        <v>#N/A</v>
      </c>
      <c r="AP949" s="53" t="e">
        <f>M949-N949-VLOOKUP(C949, Вчера_Конвасэл!C:BL, 7, FALSE)</f>
        <v>#N/A</v>
      </c>
      <c r="AQ949" s="53" t="e">
        <f>O949-P949-VLOOKUP(C949, Вчера_Конвасэл!C:BL, 9, FALSE)</f>
        <v>#N/A</v>
      </c>
      <c r="AR949" s="53" t="e">
        <f>Q949-R949-VLOOKUP(C949, Вчера_Конвасэл!C:BL, 11, FALSE)</f>
        <v>#N/A</v>
      </c>
      <c r="AS949" s="53" t="e">
        <f>S949-T949-VLOOKUP(C949, Вчера_Конвасэл!C:BL, 13, FALSE)</f>
        <v>#N/A</v>
      </c>
      <c r="AT949" s="53" t="e">
        <f>U949-V949-VLOOKUP(C949, Вчера_Конвасэл!C:BL, 15, FALSE)</f>
        <v>#N/A</v>
      </c>
      <c r="AU949" s="53" t="e">
        <f>W949-X949-VLOOKUP(C949, Вчера_Конвасэл!C:BL, 17, FALSE)</f>
        <v>#N/A</v>
      </c>
      <c r="AV949" s="53" t="e">
        <f>Y949-Z949-VLOOKUP(C949, Вчера_Конвасэл!C:BL, 19, FALSE)</f>
        <v>#N/A</v>
      </c>
      <c r="AW949" s="53" t="e">
        <f>AA949-AB949-VLOOKUP(C949, Вчера_Конвасэл!C:BL, 21, FALSE)</f>
        <v>#N/A</v>
      </c>
      <c r="AX949" s="53" t="e">
        <f>AC949-AD949-VLOOKUP(C949, Вчера_Конвасэл!C:BL, 23, FALSE)</f>
        <v>#N/A</v>
      </c>
      <c r="AY949" s="53" t="e">
        <f>VLOOKUP(C949, Вчера_Конвасэл!C:BL, 26, FALSE)+F949-Z949-AD949-AG949</f>
        <v>#N/A</v>
      </c>
      <c r="AZ949" s="53" t="e">
        <f>AE949-VLOOKUP(C949, Вчера_Конвасэл!C:BL, 25, FALSE)</f>
        <v>#N/A</v>
      </c>
    </row>
    <row r="950" spans="1:52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3">
        <f t="shared" si="29"/>
        <v>0</v>
      </c>
      <c r="AJ950" s="53">
        <f t="shared" si="30"/>
        <v>0</v>
      </c>
      <c r="AK950" s="53" t="str">
        <f>IF(ISNA(VLOOKUP(C950,Вчера_Конвасэл!C:C, 1, FALSE)),"ошибка",0)</f>
        <v>ошибка</v>
      </c>
      <c r="AL950" s="55"/>
      <c r="AM950" s="53" t="e">
        <f>D950-VLOOKUP(C950, Вчера_Конвасэл!C:BL, 2, FALSE)</f>
        <v>#N/A</v>
      </c>
      <c r="AN950" s="53" t="e">
        <f>E950-F950-VLOOKUP(C950, Вчера_Конвасэл!C:BL, 3, FALSE)</f>
        <v>#N/A</v>
      </c>
      <c r="AO950" s="53" t="e">
        <f>K950-L950-VLOOKUP(C950, Вчера_Конвасэл!C:BL, 5, FALSE)</f>
        <v>#N/A</v>
      </c>
      <c r="AP950" s="53" t="e">
        <f>M950-N950-VLOOKUP(C950, Вчера_Конвасэл!C:BL, 7, FALSE)</f>
        <v>#N/A</v>
      </c>
      <c r="AQ950" s="53" t="e">
        <f>O950-P950-VLOOKUP(C950, Вчера_Конвасэл!C:BL, 9, FALSE)</f>
        <v>#N/A</v>
      </c>
      <c r="AR950" s="53" t="e">
        <f>Q950-R950-VLOOKUP(C950, Вчера_Конвасэл!C:BL, 11, FALSE)</f>
        <v>#N/A</v>
      </c>
      <c r="AS950" s="53" t="e">
        <f>S950-T950-VLOOKUP(C950, Вчера_Конвасэл!C:BL, 13, FALSE)</f>
        <v>#N/A</v>
      </c>
      <c r="AT950" s="53" t="e">
        <f>U950-V950-VLOOKUP(C950, Вчера_Конвасэл!C:BL, 15, FALSE)</f>
        <v>#N/A</v>
      </c>
      <c r="AU950" s="53" t="e">
        <f>W950-X950-VLOOKUP(C950, Вчера_Конвасэл!C:BL, 17, FALSE)</f>
        <v>#N/A</v>
      </c>
      <c r="AV950" s="53" t="e">
        <f>Y950-Z950-VLOOKUP(C950, Вчера_Конвасэл!C:BL, 19, FALSE)</f>
        <v>#N/A</v>
      </c>
      <c r="AW950" s="53" t="e">
        <f>AA950-AB950-VLOOKUP(C950, Вчера_Конвасэл!C:BL, 21, FALSE)</f>
        <v>#N/A</v>
      </c>
      <c r="AX950" s="53" t="e">
        <f>AC950-AD950-VLOOKUP(C950, Вчера_Конвасэл!C:BL, 23, FALSE)</f>
        <v>#N/A</v>
      </c>
      <c r="AY950" s="53" t="e">
        <f>VLOOKUP(C950, Вчера_Конвасэл!C:BL, 26, FALSE)+F950-Z950-AD950-AG950</f>
        <v>#N/A</v>
      </c>
      <c r="AZ950" s="53" t="e">
        <f>AE950-VLOOKUP(C950, Вчера_Конвасэл!C:BL, 25, FALSE)</f>
        <v>#N/A</v>
      </c>
    </row>
    <row r="951" spans="1:52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3">
        <f t="shared" si="29"/>
        <v>0</v>
      </c>
      <c r="AJ951" s="53">
        <f t="shared" si="30"/>
        <v>0</v>
      </c>
      <c r="AK951" s="53" t="str">
        <f>IF(ISNA(VLOOKUP(C951,Вчера_Конвасэл!C:C, 1, FALSE)),"ошибка",0)</f>
        <v>ошибка</v>
      </c>
      <c r="AL951" s="55"/>
      <c r="AM951" s="53" t="e">
        <f>D951-VLOOKUP(C951, Вчера_Конвасэл!C:BL, 2, FALSE)</f>
        <v>#N/A</v>
      </c>
      <c r="AN951" s="53" t="e">
        <f>E951-F951-VLOOKUP(C951, Вчера_Конвасэл!C:BL, 3, FALSE)</f>
        <v>#N/A</v>
      </c>
      <c r="AO951" s="53" t="e">
        <f>K951-L951-VLOOKUP(C951, Вчера_Конвасэл!C:BL, 5, FALSE)</f>
        <v>#N/A</v>
      </c>
      <c r="AP951" s="53" t="e">
        <f>M951-N951-VLOOKUP(C951, Вчера_Конвасэл!C:BL, 7, FALSE)</f>
        <v>#N/A</v>
      </c>
      <c r="AQ951" s="53" t="e">
        <f>O951-P951-VLOOKUP(C951, Вчера_Конвасэл!C:BL, 9, FALSE)</f>
        <v>#N/A</v>
      </c>
      <c r="AR951" s="53" t="e">
        <f>Q951-R951-VLOOKUP(C951, Вчера_Конвасэл!C:BL, 11, FALSE)</f>
        <v>#N/A</v>
      </c>
      <c r="AS951" s="53" t="e">
        <f>S951-T951-VLOOKUP(C951, Вчера_Конвасэл!C:BL, 13, FALSE)</f>
        <v>#N/A</v>
      </c>
      <c r="AT951" s="53" t="e">
        <f>U951-V951-VLOOKUP(C951, Вчера_Конвасэл!C:BL, 15, FALSE)</f>
        <v>#N/A</v>
      </c>
      <c r="AU951" s="53" t="e">
        <f>W951-X951-VLOOKUP(C951, Вчера_Конвасэл!C:BL, 17, FALSE)</f>
        <v>#N/A</v>
      </c>
      <c r="AV951" s="53" t="e">
        <f>Y951-Z951-VLOOKUP(C951, Вчера_Конвасэл!C:BL, 19, FALSE)</f>
        <v>#N/A</v>
      </c>
      <c r="AW951" s="53" t="e">
        <f>AA951-AB951-VLOOKUP(C951, Вчера_Конвасэл!C:BL, 21, FALSE)</f>
        <v>#N/A</v>
      </c>
      <c r="AX951" s="53" t="e">
        <f>AC951-AD951-VLOOKUP(C951, Вчера_Конвасэл!C:BL, 23, FALSE)</f>
        <v>#N/A</v>
      </c>
      <c r="AY951" s="53" t="e">
        <f>VLOOKUP(C951, Вчера_Конвасэл!C:BL, 26, FALSE)+F951-Z951-AD951-AG951</f>
        <v>#N/A</v>
      </c>
      <c r="AZ951" s="53" t="e">
        <f>AE951-VLOOKUP(C951, Вчера_Конвасэл!C:BL, 25, FALSE)</f>
        <v>#N/A</v>
      </c>
    </row>
    <row r="952" spans="1:52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3">
        <f t="shared" si="29"/>
        <v>0</v>
      </c>
      <c r="AJ952" s="53">
        <f t="shared" si="30"/>
        <v>0</v>
      </c>
      <c r="AK952" s="53" t="str">
        <f>IF(ISNA(VLOOKUP(C952,Вчера_Конвасэл!C:C, 1, FALSE)),"ошибка",0)</f>
        <v>ошибка</v>
      </c>
      <c r="AL952" s="55"/>
      <c r="AM952" s="53" t="e">
        <f>D952-VLOOKUP(C952, Вчера_Конвасэл!C:BL, 2, FALSE)</f>
        <v>#N/A</v>
      </c>
      <c r="AN952" s="53" t="e">
        <f>E952-F952-VLOOKUP(C952, Вчера_Конвасэл!C:BL, 3, FALSE)</f>
        <v>#N/A</v>
      </c>
      <c r="AO952" s="53" t="e">
        <f>K952-L952-VLOOKUP(C952, Вчера_Конвасэл!C:BL, 5, FALSE)</f>
        <v>#N/A</v>
      </c>
      <c r="AP952" s="53" t="e">
        <f>M952-N952-VLOOKUP(C952, Вчера_Конвасэл!C:BL, 7, FALSE)</f>
        <v>#N/A</v>
      </c>
      <c r="AQ952" s="53" t="e">
        <f>O952-P952-VLOOKUP(C952, Вчера_Конвасэл!C:BL, 9, FALSE)</f>
        <v>#N/A</v>
      </c>
      <c r="AR952" s="53" t="e">
        <f>Q952-R952-VLOOKUP(C952, Вчера_Конвасэл!C:BL, 11, FALSE)</f>
        <v>#N/A</v>
      </c>
      <c r="AS952" s="53" t="e">
        <f>S952-T952-VLOOKUP(C952, Вчера_Конвасэл!C:BL, 13, FALSE)</f>
        <v>#N/A</v>
      </c>
      <c r="AT952" s="53" t="e">
        <f>U952-V952-VLOOKUP(C952, Вчера_Конвасэл!C:BL, 15, FALSE)</f>
        <v>#N/A</v>
      </c>
      <c r="AU952" s="53" t="e">
        <f>W952-X952-VLOOKUP(C952, Вчера_Конвасэл!C:BL, 17, FALSE)</f>
        <v>#N/A</v>
      </c>
      <c r="AV952" s="53" t="e">
        <f>Y952-Z952-VLOOKUP(C952, Вчера_Конвасэл!C:BL, 19, FALSE)</f>
        <v>#N/A</v>
      </c>
      <c r="AW952" s="53" t="e">
        <f>AA952-AB952-VLOOKUP(C952, Вчера_Конвасэл!C:BL, 21, FALSE)</f>
        <v>#N/A</v>
      </c>
      <c r="AX952" s="53" t="e">
        <f>AC952-AD952-VLOOKUP(C952, Вчера_Конвасэл!C:BL, 23, FALSE)</f>
        <v>#N/A</v>
      </c>
      <c r="AY952" s="53" t="e">
        <f>VLOOKUP(C952, Вчера_Конвасэл!C:BL, 26, FALSE)+F952-Z952-AD952-AG952</f>
        <v>#N/A</v>
      </c>
      <c r="AZ952" s="53" t="e">
        <f>AE952-VLOOKUP(C952, Вчера_Конвасэл!C:BL, 25, FALSE)</f>
        <v>#N/A</v>
      </c>
    </row>
    <row r="953" spans="1:52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3">
        <f t="shared" si="29"/>
        <v>0</v>
      </c>
      <c r="AJ953" s="53">
        <f t="shared" si="30"/>
        <v>0</v>
      </c>
      <c r="AK953" s="53" t="str">
        <f>IF(ISNA(VLOOKUP(C953,Вчера_Конвасэл!C:C, 1, FALSE)),"ошибка",0)</f>
        <v>ошибка</v>
      </c>
      <c r="AL953" s="55"/>
      <c r="AM953" s="53" t="e">
        <f>D953-VLOOKUP(C953, Вчера_Конвасэл!C:BL, 2, FALSE)</f>
        <v>#N/A</v>
      </c>
      <c r="AN953" s="53" t="e">
        <f>E953-F953-VLOOKUP(C953, Вчера_Конвасэл!C:BL, 3, FALSE)</f>
        <v>#N/A</v>
      </c>
      <c r="AO953" s="53" t="e">
        <f>K953-L953-VLOOKUP(C953, Вчера_Конвасэл!C:BL, 5, FALSE)</f>
        <v>#N/A</v>
      </c>
      <c r="AP953" s="53" t="e">
        <f>M953-N953-VLOOKUP(C953, Вчера_Конвасэл!C:BL, 7, FALSE)</f>
        <v>#N/A</v>
      </c>
      <c r="AQ953" s="53" t="e">
        <f>O953-P953-VLOOKUP(C953, Вчера_Конвасэл!C:BL, 9, FALSE)</f>
        <v>#N/A</v>
      </c>
      <c r="AR953" s="53" t="e">
        <f>Q953-R953-VLOOKUP(C953, Вчера_Конвасэл!C:BL, 11, FALSE)</f>
        <v>#N/A</v>
      </c>
      <c r="AS953" s="53" t="e">
        <f>S953-T953-VLOOKUP(C953, Вчера_Конвасэл!C:BL, 13, FALSE)</f>
        <v>#N/A</v>
      </c>
      <c r="AT953" s="53" t="e">
        <f>U953-V953-VLOOKUP(C953, Вчера_Конвасэл!C:BL, 15, FALSE)</f>
        <v>#N/A</v>
      </c>
      <c r="AU953" s="53" t="e">
        <f>W953-X953-VLOOKUP(C953, Вчера_Конвасэл!C:BL, 17, FALSE)</f>
        <v>#N/A</v>
      </c>
      <c r="AV953" s="53" t="e">
        <f>Y953-Z953-VLOOKUP(C953, Вчера_Конвасэл!C:BL, 19, FALSE)</f>
        <v>#N/A</v>
      </c>
      <c r="AW953" s="53" t="e">
        <f>AA953-AB953-VLOOKUP(C953, Вчера_Конвасэл!C:BL, 21, FALSE)</f>
        <v>#N/A</v>
      </c>
      <c r="AX953" s="53" t="e">
        <f>AC953-AD953-VLOOKUP(C953, Вчера_Конвасэл!C:BL, 23, FALSE)</f>
        <v>#N/A</v>
      </c>
      <c r="AY953" s="53" t="e">
        <f>VLOOKUP(C953, Вчера_Конвасэл!C:BL, 26, FALSE)+F953-Z953-AD953-AG953</f>
        <v>#N/A</v>
      </c>
      <c r="AZ953" s="53" t="e">
        <f>AE953-VLOOKUP(C953, Вчера_Конвасэл!C:BL, 25, FALSE)</f>
        <v>#N/A</v>
      </c>
    </row>
    <row r="954" spans="1:52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3">
        <f t="shared" si="29"/>
        <v>0</v>
      </c>
      <c r="AJ954" s="53">
        <f t="shared" si="30"/>
        <v>0</v>
      </c>
      <c r="AK954" s="53" t="str">
        <f>IF(ISNA(VLOOKUP(C954,Вчера_Конвасэл!C:C, 1, FALSE)),"ошибка",0)</f>
        <v>ошибка</v>
      </c>
      <c r="AL954" s="55"/>
      <c r="AM954" s="53" t="e">
        <f>D954-VLOOKUP(C954, Вчера_Конвасэл!C:BL, 2, FALSE)</f>
        <v>#N/A</v>
      </c>
      <c r="AN954" s="53" t="e">
        <f>E954-F954-VLOOKUP(C954, Вчера_Конвасэл!C:BL, 3, FALSE)</f>
        <v>#N/A</v>
      </c>
      <c r="AO954" s="53" t="e">
        <f>K954-L954-VLOOKUP(C954, Вчера_Конвасэл!C:BL, 5, FALSE)</f>
        <v>#N/A</v>
      </c>
      <c r="AP954" s="53" t="e">
        <f>M954-N954-VLOOKUP(C954, Вчера_Конвасэл!C:BL, 7, FALSE)</f>
        <v>#N/A</v>
      </c>
      <c r="AQ954" s="53" t="e">
        <f>O954-P954-VLOOKUP(C954, Вчера_Конвасэл!C:BL, 9, FALSE)</f>
        <v>#N/A</v>
      </c>
      <c r="AR954" s="53" t="e">
        <f>Q954-R954-VLOOKUP(C954, Вчера_Конвасэл!C:BL, 11, FALSE)</f>
        <v>#N/A</v>
      </c>
      <c r="AS954" s="53" t="e">
        <f>S954-T954-VLOOKUP(C954, Вчера_Конвасэл!C:BL, 13, FALSE)</f>
        <v>#N/A</v>
      </c>
      <c r="AT954" s="53" t="e">
        <f>U954-V954-VLOOKUP(C954, Вчера_Конвасэл!C:BL, 15, FALSE)</f>
        <v>#N/A</v>
      </c>
      <c r="AU954" s="53" t="e">
        <f>W954-X954-VLOOKUP(C954, Вчера_Конвасэл!C:BL, 17, FALSE)</f>
        <v>#N/A</v>
      </c>
      <c r="AV954" s="53" t="e">
        <f>Y954-Z954-VLOOKUP(C954, Вчера_Конвасэл!C:BL, 19, FALSE)</f>
        <v>#N/A</v>
      </c>
      <c r="AW954" s="53" t="e">
        <f>AA954-AB954-VLOOKUP(C954, Вчера_Конвасэл!C:BL, 21, FALSE)</f>
        <v>#N/A</v>
      </c>
      <c r="AX954" s="53" t="e">
        <f>AC954-AD954-VLOOKUP(C954, Вчера_Конвасэл!C:BL, 23, FALSE)</f>
        <v>#N/A</v>
      </c>
      <c r="AY954" s="53" t="e">
        <f>VLOOKUP(C954, Вчера_Конвасэл!C:BL, 26, FALSE)+F954-Z954-AD954-AG954</f>
        <v>#N/A</v>
      </c>
      <c r="AZ954" s="53" t="e">
        <f>AE954-VLOOKUP(C954, Вчера_Конвасэл!C:BL, 25, FALSE)</f>
        <v>#N/A</v>
      </c>
    </row>
    <row r="955" spans="1:52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3">
        <f t="shared" si="29"/>
        <v>0</v>
      </c>
      <c r="AJ955" s="53">
        <f t="shared" si="30"/>
        <v>0</v>
      </c>
      <c r="AK955" s="53" t="str">
        <f>IF(ISNA(VLOOKUP(C955,Вчера_Конвасэл!C:C, 1, FALSE)),"ошибка",0)</f>
        <v>ошибка</v>
      </c>
      <c r="AL955" s="55"/>
      <c r="AM955" s="53" t="e">
        <f>D955-VLOOKUP(C955, Вчера_Конвасэл!C:BL, 2, FALSE)</f>
        <v>#N/A</v>
      </c>
      <c r="AN955" s="53" t="e">
        <f>E955-F955-VLOOKUP(C955, Вчера_Конвасэл!C:BL, 3, FALSE)</f>
        <v>#N/A</v>
      </c>
      <c r="AO955" s="53" t="e">
        <f>K955-L955-VLOOKUP(C955, Вчера_Конвасэл!C:BL, 5, FALSE)</f>
        <v>#N/A</v>
      </c>
      <c r="AP955" s="53" t="e">
        <f>M955-N955-VLOOKUP(C955, Вчера_Конвасэл!C:BL, 7, FALSE)</f>
        <v>#N/A</v>
      </c>
      <c r="AQ955" s="53" t="e">
        <f>O955-P955-VLOOKUP(C955, Вчера_Конвасэл!C:BL, 9, FALSE)</f>
        <v>#N/A</v>
      </c>
      <c r="AR955" s="53" t="e">
        <f>Q955-R955-VLOOKUP(C955, Вчера_Конвасэл!C:BL, 11, FALSE)</f>
        <v>#N/A</v>
      </c>
      <c r="AS955" s="53" t="e">
        <f>S955-T955-VLOOKUP(C955, Вчера_Конвасэл!C:BL, 13, FALSE)</f>
        <v>#N/A</v>
      </c>
      <c r="AT955" s="53" t="e">
        <f>U955-V955-VLOOKUP(C955, Вчера_Конвасэл!C:BL, 15, FALSE)</f>
        <v>#N/A</v>
      </c>
      <c r="AU955" s="53" t="e">
        <f>W955-X955-VLOOKUP(C955, Вчера_Конвасэл!C:BL, 17, FALSE)</f>
        <v>#N/A</v>
      </c>
      <c r="AV955" s="53" t="e">
        <f>Y955-Z955-VLOOKUP(C955, Вчера_Конвасэл!C:BL, 19, FALSE)</f>
        <v>#N/A</v>
      </c>
      <c r="AW955" s="53" t="e">
        <f>AA955-AB955-VLOOKUP(C955, Вчера_Конвасэл!C:BL, 21, FALSE)</f>
        <v>#N/A</v>
      </c>
      <c r="AX955" s="53" t="e">
        <f>AC955-AD955-VLOOKUP(C955, Вчера_Конвасэл!C:BL, 23, FALSE)</f>
        <v>#N/A</v>
      </c>
      <c r="AY955" s="53" t="e">
        <f>VLOOKUP(C955, Вчера_Конвасэл!C:BL, 26, FALSE)+F955-Z955-AD955-AG955</f>
        <v>#N/A</v>
      </c>
      <c r="AZ955" s="53" t="e">
        <f>AE955-VLOOKUP(C955, Вчера_Конвасэл!C:BL, 25, FALSE)</f>
        <v>#N/A</v>
      </c>
    </row>
    <row r="956" spans="1:52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3">
        <f t="shared" si="29"/>
        <v>0</v>
      </c>
      <c r="AJ956" s="53">
        <f t="shared" si="30"/>
        <v>0</v>
      </c>
      <c r="AK956" s="53" t="str">
        <f>IF(ISNA(VLOOKUP(C956,Вчера_Конвасэл!C:C, 1, FALSE)),"ошибка",0)</f>
        <v>ошибка</v>
      </c>
      <c r="AL956" s="55"/>
      <c r="AM956" s="53" t="e">
        <f>D956-VLOOKUP(C956, Вчера_Конвасэл!C:BL, 2, FALSE)</f>
        <v>#N/A</v>
      </c>
      <c r="AN956" s="53" t="e">
        <f>E956-F956-VLOOKUP(C956, Вчера_Конвасэл!C:BL, 3, FALSE)</f>
        <v>#N/A</v>
      </c>
      <c r="AO956" s="53" t="e">
        <f>K956-L956-VLOOKUP(C956, Вчера_Конвасэл!C:BL, 5, FALSE)</f>
        <v>#N/A</v>
      </c>
      <c r="AP956" s="53" t="e">
        <f>M956-N956-VLOOKUP(C956, Вчера_Конвасэл!C:BL, 7, FALSE)</f>
        <v>#N/A</v>
      </c>
      <c r="AQ956" s="53" t="e">
        <f>O956-P956-VLOOKUP(C956, Вчера_Конвасэл!C:BL, 9, FALSE)</f>
        <v>#N/A</v>
      </c>
      <c r="AR956" s="53" t="e">
        <f>Q956-R956-VLOOKUP(C956, Вчера_Конвасэл!C:BL, 11, FALSE)</f>
        <v>#N/A</v>
      </c>
      <c r="AS956" s="53" t="e">
        <f>S956-T956-VLOOKUP(C956, Вчера_Конвасэл!C:BL, 13, FALSE)</f>
        <v>#N/A</v>
      </c>
      <c r="AT956" s="53" t="e">
        <f>U956-V956-VLOOKUP(C956, Вчера_Конвасэл!C:BL, 15, FALSE)</f>
        <v>#N/A</v>
      </c>
      <c r="AU956" s="53" t="e">
        <f>W956-X956-VLOOKUP(C956, Вчера_Конвасэл!C:BL, 17, FALSE)</f>
        <v>#N/A</v>
      </c>
      <c r="AV956" s="53" t="e">
        <f>Y956-Z956-VLOOKUP(C956, Вчера_Конвасэл!C:BL, 19, FALSE)</f>
        <v>#N/A</v>
      </c>
      <c r="AW956" s="53" t="e">
        <f>AA956-AB956-VLOOKUP(C956, Вчера_Конвасэл!C:BL, 21, FALSE)</f>
        <v>#N/A</v>
      </c>
      <c r="AX956" s="53" t="e">
        <f>AC956-AD956-VLOOKUP(C956, Вчера_Конвасэл!C:BL, 23, FALSE)</f>
        <v>#N/A</v>
      </c>
      <c r="AY956" s="53" t="e">
        <f>VLOOKUP(C956, Вчера_Конвасэл!C:BL, 26, FALSE)+F956-Z956-AD956-AG956</f>
        <v>#N/A</v>
      </c>
      <c r="AZ956" s="53" t="e">
        <f>AE956-VLOOKUP(C956, Вчера_Конвасэл!C:BL, 25, FALSE)</f>
        <v>#N/A</v>
      </c>
    </row>
    <row r="957" spans="1:52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3">
        <f t="shared" si="29"/>
        <v>0</v>
      </c>
      <c r="AJ957" s="53">
        <f t="shared" si="30"/>
        <v>0</v>
      </c>
      <c r="AK957" s="53" t="str">
        <f>IF(ISNA(VLOOKUP(C957,Вчера_Конвасэл!C:C, 1, FALSE)),"ошибка",0)</f>
        <v>ошибка</v>
      </c>
      <c r="AL957" s="55"/>
      <c r="AM957" s="53" t="e">
        <f>D957-VLOOKUP(C957, Вчера_Конвасэл!C:BL, 2, FALSE)</f>
        <v>#N/A</v>
      </c>
      <c r="AN957" s="53" t="e">
        <f>E957-F957-VLOOKUP(C957, Вчера_Конвасэл!C:BL, 3, FALSE)</f>
        <v>#N/A</v>
      </c>
      <c r="AO957" s="53" t="e">
        <f>K957-L957-VLOOKUP(C957, Вчера_Конвасэл!C:BL, 5, FALSE)</f>
        <v>#N/A</v>
      </c>
      <c r="AP957" s="53" t="e">
        <f>M957-N957-VLOOKUP(C957, Вчера_Конвасэл!C:BL, 7, FALSE)</f>
        <v>#N/A</v>
      </c>
      <c r="AQ957" s="53" t="e">
        <f>O957-P957-VLOOKUP(C957, Вчера_Конвасэл!C:BL, 9, FALSE)</f>
        <v>#N/A</v>
      </c>
      <c r="AR957" s="53" t="e">
        <f>Q957-R957-VLOOKUP(C957, Вчера_Конвасэл!C:BL, 11, FALSE)</f>
        <v>#N/A</v>
      </c>
      <c r="AS957" s="53" t="e">
        <f>S957-T957-VLOOKUP(C957, Вчера_Конвасэл!C:BL, 13, FALSE)</f>
        <v>#N/A</v>
      </c>
      <c r="AT957" s="53" t="e">
        <f>U957-V957-VLOOKUP(C957, Вчера_Конвасэл!C:BL, 15, FALSE)</f>
        <v>#N/A</v>
      </c>
      <c r="AU957" s="53" t="e">
        <f>W957-X957-VLOOKUP(C957, Вчера_Конвасэл!C:BL, 17, FALSE)</f>
        <v>#N/A</v>
      </c>
      <c r="AV957" s="53" t="e">
        <f>Y957-Z957-VLOOKUP(C957, Вчера_Конвасэл!C:BL, 19, FALSE)</f>
        <v>#N/A</v>
      </c>
      <c r="AW957" s="53" t="e">
        <f>AA957-AB957-VLOOKUP(C957, Вчера_Конвасэл!C:BL, 21, FALSE)</f>
        <v>#N/A</v>
      </c>
      <c r="AX957" s="53" t="e">
        <f>AC957-AD957-VLOOKUP(C957, Вчера_Конвасэл!C:BL, 23, FALSE)</f>
        <v>#N/A</v>
      </c>
      <c r="AY957" s="53" t="e">
        <f>VLOOKUP(C957, Вчера_Конвасэл!C:BL, 26, FALSE)+F957-Z957-AD957-AG957</f>
        <v>#N/A</v>
      </c>
      <c r="AZ957" s="53" t="e">
        <f>AE957-VLOOKUP(C957, Вчера_Конвасэл!C:BL, 25, FALSE)</f>
        <v>#N/A</v>
      </c>
    </row>
    <row r="958" spans="1:52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3">
        <f t="shared" si="29"/>
        <v>0</v>
      </c>
      <c r="AJ958" s="53">
        <f t="shared" si="30"/>
        <v>0</v>
      </c>
      <c r="AK958" s="53" t="str">
        <f>IF(ISNA(VLOOKUP(C958,Вчера_Конвасэл!C:C, 1, FALSE)),"ошибка",0)</f>
        <v>ошибка</v>
      </c>
      <c r="AL958" s="55"/>
      <c r="AM958" s="53" t="e">
        <f>D958-VLOOKUP(C958, Вчера_Конвасэл!C:BL, 2, FALSE)</f>
        <v>#N/A</v>
      </c>
      <c r="AN958" s="53" t="e">
        <f>E958-F958-VLOOKUP(C958, Вчера_Конвасэл!C:BL, 3, FALSE)</f>
        <v>#N/A</v>
      </c>
      <c r="AO958" s="53" t="e">
        <f>K958-L958-VLOOKUP(C958, Вчера_Конвасэл!C:BL, 5, FALSE)</f>
        <v>#N/A</v>
      </c>
      <c r="AP958" s="53" t="e">
        <f>M958-N958-VLOOKUP(C958, Вчера_Конвасэл!C:BL, 7, FALSE)</f>
        <v>#N/A</v>
      </c>
      <c r="AQ958" s="53" t="e">
        <f>O958-P958-VLOOKUP(C958, Вчера_Конвасэл!C:BL, 9, FALSE)</f>
        <v>#N/A</v>
      </c>
      <c r="AR958" s="53" t="e">
        <f>Q958-R958-VLOOKUP(C958, Вчера_Конвасэл!C:BL, 11, FALSE)</f>
        <v>#N/A</v>
      </c>
      <c r="AS958" s="53" t="e">
        <f>S958-T958-VLOOKUP(C958, Вчера_Конвасэл!C:BL, 13, FALSE)</f>
        <v>#N/A</v>
      </c>
      <c r="AT958" s="53" t="e">
        <f>U958-V958-VLOOKUP(C958, Вчера_Конвасэл!C:BL, 15, FALSE)</f>
        <v>#N/A</v>
      </c>
      <c r="AU958" s="53" t="e">
        <f>W958-X958-VLOOKUP(C958, Вчера_Конвасэл!C:BL, 17, FALSE)</f>
        <v>#N/A</v>
      </c>
      <c r="AV958" s="53" t="e">
        <f>Y958-Z958-VLOOKUP(C958, Вчера_Конвасэл!C:BL, 19, FALSE)</f>
        <v>#N/A</v>
      </c>
      <c r="AW958" s="53" t="e">
        <f>AA958-AB958-VLOOKUP(C958, Вчера_Конвасэл!C:BL, 21, FALSE)</f>
        <v>#N/A</v>
      </c>
      <c r="AX958" s="53" t="e">
        <f>AC958-AD958-VLOOKUP(C958, Вчера_Конвасэл!C:BL, 23, FALSE)</f>
        <v>#N/A</v>
      </c>
      <c r="AY958" s="53" t="e">
        <f>VLOOKUP(C958, Вчера_Конвасэл!C:BL, 26, FALSE)+F958-Z958-AD958-AG958</f>
        <v>#N/A</v>
      </c>
      <c r="AZ958" s="53" t="e">
        <f>AE958-VLOOKUP(C958, Вчера_Конвасэл!C:BL, 25, FALSE)</f>
        <v>#N/A</v>
      </c>
    </row>
    <row r="959" spans="1:52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3">
        <f t="shared" si="29"/>
        <v>0</v>
      </c>
      <c r="AJ959" s="53">
        <f t="shared" si="30"/>
        <v>0</v>
      </c>
      <c r="AK959" s="53" t="str">
        <f>IF(ISNA(VLOOKUP(C959,Вчера_Конвасэл!C:C, 1, FALSE)),"ошибка",0)</f>
        <v>ошибка</v>
      </c>
      <c r="AL959" s="55"/>
      <c r="AM959" s="53" t="e">
        <f>D959-VLOOKUP(C959, Вчера_Конвасэл!C:BL, 2, FALSE)</f>
        <v>#N/A</v>
      </c>
      <c r="AN959" s="53" t="e">
        <f>E959-F959-VLOOKUP(C959, Вчера_Конвасэл!C:BL, 3, FALSE)</f>
        <v>#N/A</v>
      </c>
      <c r="AO959" s="53" t="e">
        <f>K959-L959-VLOOKUP(C959, Вчера_Конвасэл!C:BL, 5, FALSE)</f>
        <v>#N/A</v>
      </c>
      <c r="AP959" s="53" t="e">
        <f>M959-N959-VLOOKUP(C959, Вчера_Конвасэл!C:BL, 7, FALSE)</f>
        <v>#N/A</v>
      </c>
      <c r="AQ959" s="53" t="e">
        <f>O959-P959-VLOOKUP(C959, Вчера_Конвасэл!C:BL, 9, FALSE)</f>
        <v>#N/A</v>
      </c>
      <c r="AR959" s="53" t="e">
        <f>Q959-R959-VLOOKUP(C959, Вчера_Конвасэл!C:BL, 11, FALSE)</f>
        <v>#N/A</v>
      </c>
      <c r="AS959" s="53" t="e">
        <f>S959-T959-VLOOKUP(C959, Вчера_Конвасэл!C:BL, 13, FALSE)</f>
        <v>#N/A</v>
      </c>
      <c r="AT959" s="53" t="e">
        <f>U959-V959-VLOOKUP(C959, Вчера_Конвасэл!C:BL, 15, FALSE)</f>
        <v>#N/A</v>
      </c>
      <c r="AU959" s="53" t="e">
        <f>W959-X959-VLOOKUP(C959, Вчера_Конвасэл!C:BL, 17, FALSE)</f>
        <v>#N/A</v>
      </c>
      <c r="AV959" s="53" t="e">
        <f>Y959-Z959-VLOOKUP(C959, Вчера_Конвасэл!C:BL, 19, FALSE)</f>
        <v>#N/A</v>
      </c>
      <c r="AW959" s="53" t="e">
        <f>AA959-AB959-VLOOKUP(C959, Вчера_Конвасэл!C:BL, 21, FALSE)</f>
        <v>#N/A</v>
      </c>
      <c r="AX959" s="53" t="e">
        <f>AC959-AD959-VLOOKUP(C959, Вчера_Конвасэл!C:BL, 23, FALSE)</f>
        <v>#N/A</v>
      </c>
      <c r="AY959" s="53" t="e">
        <f>VLOOKUP(C959, Вчера_Конвасэл!C:BL, 26, FALSE)+F959-Z959-AD959-AG959</f>
        <v>#N/A</v>
      </c>
      <c r="AZ959" s="53" t="e">
        <f>AE959-VLOOKUP(C959, Вчера_Конвасэл!C:BL, 25, FALSE)</f>
        <v>#N/A</v>
      </c>
    </row>
    <row r="960" spans="1:52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3">
        <f t="shared" si="29"/>
        <v>0</v>
      </c>
      <c r="AJ960" s="53">
        <f t="shared" si="30"/>
        <v>0</v>
      </c>
      <c r="AK960" s="53" t="str">
        <f>IF(ISNA(VLOOKUP(C960,Вчера_Конвасэл!C:C, 1, FALSE)),"ошибка",0)</f>
        <v>ошибка</v>
      </c>
      <c r="AL960" s="55"/>
      <c r="AM960" s="53" t="e">
        <f>D960-VLOOKUP(C960, Вчера_Конвасэл!C:BL, 2, FALSE)</f>
        <v>#N/A</v>
      </c>
      <c r="AN960" s="53" t="e">
        <f>E960-F960-VLOOKUP(C960, Вчера_Конвасэл!C:BL, 3, FALSE)</f>
        <v>#N/A</v>
      </c>
      <c r="AO960" s="53" t="e">
        <f>K960-L960-VLOOKUP(C960, Вчера_Конвасэл!C:BL, 5, FALSE)</f>
        <v>#N/A</v>
      </c>
      <c r="AP960" s="53" t="e">
        <f>M960-N960-VLOOKUP(C960, Вчера_Конвасэл!C:BL, 7, FALSE)</f>
        <v>#N/A</v>
      </c>
      <c r="AQ960" s="53" t="e">
        <f>O960-P960-VLOOKUP(C960, Вчера_Конвасэл!C:BL, 9, FALSE)</f>
        <v>#N/A</v>
      </c>
      <c r="AR960" s="53" t="e">
        <f>Q960-R960-VLOOKUP(C960, Вчера_Конвасэл!C:BL, 11, FALSE)</f>
        <v>#N/A</v>
      </c>
      <c r="AS960" s="53" t="e">
        <f>S960-T960-VLOOKUP(C960, Вчера_Конвасэл!C:BL, 13, FALSE)</f>
        <v>#N/A</v>
      </c>
      <c r="AT960" s="53" t="e">
        <f>U960-V960-VLOOKUP(C960, Вчера_Конвасэл!C:BL, 15, FALSE)</f>
        <v>#N/A</v>
      </c>
      <c r="AU960" s="53" t="e">
        <f>W960-X960-VLOOKUP(C960, Вчера_Конвасэл!C:BL, 17, FALSE)</f>
        <v>#N/A</v>
      </c>
      <c r="AV960" s="53" t="e">
        <f>Y960-Z960-VLOOKUP(C960, Вчера_Конвасэл!C:BL, 19, FALSE)</f>
        <v>#N/A</v>
      </c>
      <c r="AW960" s="53" t="e">
        <f>AA960-AB960-VLOOKUP(C960, Вчера_Конвасэл!C:BL, 21, FALSE)</f>
        <v>#N/A</v>
      </c>
      <c r="AX960" s="53" t="e">
        <f>AC960-AD960-VLOOKUP(C960, Вчера_Конвасэл!C:BL, 23, FALSE)</f>
        <v>#N/A</v>
      </c>
      <c r="AY960" s="53" t="e">
        <f>VLOOKUP(C960, Вчера_Конвасэл!C:BL, 26, FALSE)+F960-Z960-AD960-AG960</f>
        <v>#N/A</v>
      </c>
      <c r="AZ960" s="53" t="e">
        <f>AE960-VLOOKUP(C960, Вчера_Конвасэл!C:BL, 25, FALSE)</f>
        <v>#N/A</v>
      </c>
    </row>
    <row r="961" spans="1:52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3">
        <f t="shared" si="29"/>
        <v>0</v>
      </c>
      <c r="AJ961" s="53">
        <f t="shared" si="30"/>
        <v>0</v>
      </c>
      <c r="AK961" s="53" t="str">
        <f>IF(ISNA(VLOOKUP(C961,Вчера_Конвасэл!C:C, 1, FALSE)),"ошибка",0)</f>
        <v>ошибка</v>
      </c>
      <c r="AL961" s="55"/>
      <c r="AM961" s="53" t="e">
        <f>D961-VLOOKUP(C961, Вчера_Конвасэл!C:BL, 2, FALSE)</f>
        <v>#N/A</v>
      </c>
      <c r="AN961" s="53" t="e">
        <f>E961-F961-VLOOKUP(C961, Вчера_Конвасэл!C:BL, 3, FALSE)</f>
        <v>#N/A</v>
      </c>
      <c r="AO961" s="53" t="e">
        <f>K961-L961-VLOOKUP(C961, Вчера_Конвасэл!C:BL, 5, FALSE)</f>
        <v>#N/A</v>
      </c>
      <c r="AP961" s="53" t="e">
        <f>M961-N961-VLOOKUP(C961, Вчера_Конвасэл!C:BL, 7, FALSE)</f>
        <v>#N/A</v>
      </c>
      <c r="AQ961" s="53" t="e">
        <f>O961-P961-VLOOKUP(C961, Вчера_Конвасэл!C:BL, 9, FALSE)</f>
        <v>#N/A</v>
      </c>
      <c r="AR961" s="53" t="e">
        <f>Q961-R961-VLOOKUP(C961, Вчера_Конвасэл!C:BL, 11, FALSE)</f>
        <v>#N/A</v>
      </c>
      <c r="AS961" s="53" t="e">
        <f>S961-T961-VLOOKUP(C961, Вчера_Конвасэл!C:BL, 13, FALSE)</f>
        <v>#N/A</v>
      </c>
      <c r="AT961" s="53" t="e">
        <f>U961-V961-VLOOKUP(C961, Вчера_Конвасэл!C:BL, 15, FALSE)</f>
        <v>#N/A</v>
      </c>
      <c r="AU961" s="53" t="e">
        <f>W961-X961-VLOOKUP(C961, Вчера_Конвасэл!C:BL, 17, FALSE)</f>
        <v>#N/A</v>
      </c>
      <c r="AV961" s="53" t="e">
        <f>Y961-Z961-VLOOKUP(C961, Вчера_Конвасэл!C:BL, 19, FALSE)</f>
        <v>#N/A</v>
      </c>
      <c r="AW961" s="53" t="e">
        <f>AA961-AB961-VLOOKUP(C961, Вчера_Конвасэл!C:BL, 21, FALSE)</f>
        <v>#N/A</v>
      </c>
      <c r="AX961" s="53" t="e">
        <f>AC961-AD961-VLOOKUP(C961, Вчера_Конвасэл!C:BL, 23, FALSE)</f>
        <v>#N/A</v>
      </c>
      <c r="AY961" s="53" t="e">
        <f>VLOOKUP(C961, Вчера_Конвасэл!C:BL, 26, FALSE)+F961-Z961-AD961-AG961</f>
        <v>#N/A</v>
      </c>
      <c r="AZ961" s="53" t="e">
        <f>AE961-VLOOKUP(C961, Вчера_Конвасэл!C:BL, 25, FALSE)</f>
        <v>#N/A</v>
      </c>
    </row>
    <row r="962" spans="1:52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3">
        <f t="shared" si="29"/>
        <v>0</v>
      </c>
      <c r="AJ962" s="53">
        <f t="shared" si="30"/>
        <v>0</v>
      </c>
      <c r="AK962" s="53" t="str">
        <f>IF(ISNA(VLOOKUP(C962,Вчера_Конвасэл!C:C, 1, FALSE)),"ошибка",0)</f>
        <v>ошибка</v>
      </c>
      <c r="AL962" s="55"/>
      <c r="AM962" s="53" t="e">
        <f>D962-VLOOKUP(C962, Вчера_Конвасэл!C:BL, 2, FALSE)</f>
        <v>#N/A</v>
      </c>
      <c r="AN962" s="53" t="e">
        <f>E962-F962-VLOOKUP(C962, Вчера_Конвасэл!C:BL, 3, FALSE)</f>
        <v>#N/A</v>
      </c>
      <c r="AO962" s="53" t="e">
        <f>K962-L962-VLOOKUP(C962, Вчера_Конвасэл!C:BL, 5, FALSE)</f>
        <v>#N/A</v>
      </c>
      <c r="AP962" s="53" t="e">
        <f>M962-N962-VLOOKUP(C962, Вчера_Конвасэл!C:BL, 7, FALSE)</f>
        <v>#N/A</v>
      </c>
      <c r="AQ962" s="53" t="e">
        <f>O962-P962-VLOOKUP(C962, Вчера_Конвасэл!C:BL, 9, FALSE)</f>
        <v>#N/A</v>
      </c>
      <c r="AR962" s="53" t="e">
        <f>Q962-R962-VLOOKUP(C962, Вчера_Конвасэл!C:BL, 11, FALSE)</f>
        <v>#N/A</v>
      </c>
      <c r="AS962" s="53" t="e">
        <f>S962-T962-VLOOKUP(C962, Вчера_Конвасэл!C:BL, 13, FALSE)</f>
        <v>#N/A</v>
      </c>
      <c r="AT962" s="53" t="e">
        <f>U962-V962-VLOOKUP(C962, Вчера_Конвасэл!C:BL, 15, FALSE)</f>
        <v>#N/A</v>
      </c>
      <c r="AU962" s="53" t="e">
        <f>W962-X962-VLOOKUP(C962, Вчера_Конвасэл!C:BL, 17, FALSE)</f>
        <v>#N/A</v>
      </c>
      <c r="AV962" s="53" t="e">
        <f>Y962-Z962-VLOOKUP(C962, Вчера_Конвасэл!C:BL, 19, FALSE)</f>
        <v>#N/A</v>
      </c>
      <c r="AW962" s="53" t="e">
        <f>AA962-AB962-VLOOKUP(C962, Вчера_Конвасэл!C:BL, 21, FALSE)</f>
        <v>#N/A</v>
      </c>
      <c r="AX962" s="53" t="e">
        <f>AC962-AD962-VLOOKUP(C962, Вчера_Конвасэл!C:BL, 23, FALSE)</f>
        <v>#N/A</v>
      </c>
      <c r="AY962" s="53" t="e">
        <f>VLOOKUP(C962, Вчера_Конвасэл!C:BL, 26, FALSE)+F962-Z962-AD962-AG962</f>
        <v>#N/A</v>
      </c>
      <c r="AZ962" s="53" t="e">
        <f>AE962-VLOOKUP(C962, Вчера_Конвасэл!C:BL, 25, FALSE)</f>
        <v>#N/A</v>
      </c>
    </row>
    <row r="963" spans="1:52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3">
        <f t="shared" si="29"/>
        <v>0</v>
      </c>
      <c r="AJ963" s="53">
        <f t="shared" si="30"/>
        <v>0</v>
      </c>
      <c r="AK963" s="53" t="str">
        <f>IF(ISNA(VLOOKUP(C963,Вчера_Конвасэл!C:C, 1, FALSE)),"ошибка",0)</f>
        <v>ошибка</v>
      </c>
      <c r="AL963" s="55"/>
      <c r="AM963" s="53" t="e">
        <f>D963-VLOOKUP(C963, Вчера_Конвасэл!C:BL, 2, FALSE)</f>
        <v>#N/A</v>
      </c>
      <c r="AN963" s="53" t="e">
        <f>E963-F963-VLOOKUP(C963, Вчера_Конвасэл!C:BL, 3, FALSE)</f>
        <v>#N/A</v>
      </c>
      <c r="AO963" s="53" t="e">
        <f>K963-L963-VLOOKUP(C963, Вчера_Конвасэл!C:BL, 5, FALSE)</f>
        <v>#N/A</v>
      </c>
      <c r="AP963" s="53" t="e">
        <f>M963-N963-VLOOKUP(C963, Вчера_Конвасэл!C:BL, 7, FALSE)</f>
        <v>#N/A</v>
      </c>
      <c r="AQ963" s="53" t="e">
        <f>O963-P963-VLOOKUP(C963, Вчера_Конвасэл!C:BL, 9, FALSE)</f>
        <v>#N/A</v>
      </c>
      <c r="AR963" s="53" t="e">
        <f>Q963-R963-VLOOKUP(C963, Вчера_Конвасэл!C:BL, 11, FALSE)</f>
        <v>#N/A</v>
      </c>
      <c r="AS963" s="53" t="e">
        <f>S963-T963-VLOOKUP(C963, Вчера_Конвасэл!C:BL, 13, FALSE)</f>
        <v>#N/A</v>
      </c>
      <c r="AT963" s="53" t="e">
        <f>U963-V963-VLOOKUP(C963, Вчера_Конвасэл!C:BL, 15, FALSE)</f>
        <v>#N/A</v>
      </c>
      <c r="AU963" s="53" t="e">
        <f>W963-X963-VLOOKUP(C963, Вчера_Конвасэл!C:BL, 17, FALSE)</f>
        <v>#N/A</v>
      </c>
      <c r="AV963" s="53" t="e">
        <f>Y963-Z963-VLOOKUP(C963, Вчера_Конвасэл!C:BL, 19, FALSE)</f>
        <v>#N/A</v>
      </c>
      <c r="AW963" s="53" t="e">
        <f>AA963-AB963-VLOOKUP(C963, Вчера_Конвасэл!C:BL, 21, FALSE)</f>
        <v>#N/A</v>
      </c>
      <c r="AX963" s="53" t="e">
        <f>AC963-AD963-VLOOKUP(C963, Вчера_Конвасэл!C:BL, 23, FALSE)</f>
        <v>#N/A</v>
      </c>
      <c r="AY963" s="53" t="e">
        <f>VLOOKUP(C963, Вчера_Конвасэл!C:BL, 26, FALSE)+F963-Z963-AD963-AG963</f>
        <v>#N/A</v>
      </c>
      <c r="AZ963" s="53" t="e">
        <f>AE963-VLOOKUP(C963, Вчера_Конвасэл!C:BL, 25, FALSE)</f>
        <v>#N/A</v>
      </c>
    </row>
    <row r="964" spans="1:52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3">
        <f t="shared" ref="AI964:AI1000" si="31">E964-Y964-AC964</f>
        <v>0</v>
      </c>
      <c r="AJ964" s="53">
        <f t="shared" ref="AJ964:AJ1000" si="32">E964-AA964</f>
        <v>0</v>
      </c>
      <c r="AK964" s="53" t="str">
        <f>IF(ISNA(VLOOKUP(C964,Вчера_Конвасэл!C:C, 1, FALSE)),"ошибка",0)</f>
        <v>ошибка</v>
      </c>
      <c r="AL964" s="55"/>
      <c r="AM964" s="53" t="e">
        <f>D964-VLOOKUP(C964, Вчера_Конвасэл!C:BL, 2, FALSE)</f>
        <v>#N/A</v>
      </c>
      <c r="AN964" s="53" t="e">
        <f>E964-F964-VLOOKUP(C964, Вчера_Конвасэл!C:BL, 3, FALSE)</f>
        <v>#N/A</v>
      </c>
      <c r="AO964" s="53" t="e">
        <f>K964-L964-VLOOKUP(C964, Вчера_Конвасэл!C:BL, 5, FALSE)</f>
        <v>#N/A</v>
      </c>
      <c r="AP964" s="53" t="e">
        <f>M964-N964-VLOOKUP(C964, Вчера_Конвасэл!C:BL, 7, FALSE)</f>
        <v>#N/A</v>
      </c>
      <c r="AQ964" s="53" t="e">
        <f>O964-P964-VLOOKUP(C964, Вчера_Конвасэл!C:BL, 9, FALSE)</f>
        <v>#N/A</v>
      </c>
      <c r="AR964" s="53" t="e">
        <f>Q964-R964-VLOOKUP(C964, Вчера_Конвасэл!C:BL, 11, FALSE)</f>
        <v>#N/A</v>
      </c>
      <c r="AS964" s="53" t="e">
        <f>S964-T964-VLOOKUP(C964, Вчера_Конвасэл!C:BL, 13, FALSE)</f>
        <v>#N/A</v>
      </c>
      <c r="AT964" s="53" t="e">
        <f>U964-V964-VLOOKUP(C964, Вчера_Конвасэл!C:BL, 15, FALSE)</f>
        <v>#N/A</v>
      </c>
      <c r="AU964" s="53" t="e">
        <f>W964-X964-VLOOKUP(C964, Вчера_Конвасэл!C:BL, 17, FALSE)</f>
        <v>#N/A</v>
      </c>
      <c r="AV964" s="53" t="e">
        <f>Y964-Z964-VLOOKUP(C964, Вчера_Конвасэл!C:BL, 19, FALSE)</f>
        <v>#N/A</v>
      </c>
      <c r="AW964" s="53" t="e">
        <f>AA964-AB964-VLOOKUP(C964, Вчера_Конвасэл!C:BL, 21, FALSE)</f>
        <v>#N/A</v>
      </c>
      <c r="AX964" s="53" t="e">
        <f>AC964-AD964-VLOOKUP(C964, Вчера_Конвасэл!C:BL, 23, FALSE)</f>
        <v>#N/A</v>
      </c>
      <c r="AY964" s="53" t="e">
        <f>VLOOKUP(C964, Вчера_Конвасэл!C:BL, 26, FALSE)+F964-Z964-AD964-AG964</f>
        <v>#N/A</v>
      </c>
      <c r="AZ964" s="53" t="e">
        <f>AE964-VLOOKUP(C964, Вчера_Конвасэл!C:BL, 25, FALSE)</f>
        <v>#N/A</v>
      </c>
    </row>
    <row r="965" spans="1:52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3">
        <f t="shared" si="31"/>
        <v>0</v>
      </c>
      <c r="AJ965" s="53">
        <f t="shared" si="32"/>
        <v>0</v>
      </c>
      <c r="AK965" s="53" t="str">
        <f>IF(ISNA(VLOOKUP(C965,Вчера_Конвасэл!C:C, 1, FALSE)),"ошибка",0)</f>
        <v>ошибка</v>
      </c>
      <c r="AL965" s="55"/>
      <c r="AM965" s="53" t="e">
        <f>D965-VLOOKUP(C965, Вчера_Конвасэл!C:BL, 2, FALSE)</f>
        <v>#N/A</v>
      </c>
      <c r="AN965" s="53" t="e">
        <f>E965-F965-VLOOKUP(C965, Вчера_Конвасэл!C:BL, 3, FALSE)</f>
        <v>#N/A</v>
      </c>
      <c r="AO965" s="53" t="e">
        <f>K965-L965-VLOOKUP(C965, Вчера_Конвасэл!C:BL, 5, FALSE)</f>
        <v>#N/A</v>
      </c>
      <c r="AP965" s="53" t="e">
        <f>M965-N965-VLOOKUP(C965, Вчера_Конвасэл!C:BL, 7, FALSE)</f>
        <v>#N/A</v>
      </c>
      <c r="AQ965" s="53" t="e">
        <f>O965-P965-VLOOKUP(C965, Вчера_Конвасэл!C:BL, 9, FALSE)</f>
        <v>#N/A</v>
      </c>
      <c r="AR965" s="53" t="e">
        <f>Q965-R965-VLOOKUP(C965, Вчера_Конвасэл!C:BL, 11, FALSE)</f>
        <v>#N/A</v>
      </c>
      <c r="AS965" s="53" t="e">
        <f>S965-T965-VLOOKUP(C965, Вчера_Конвасэл!C:BL, 13, FALSE)</f>
        <v>#N/A</v>
      </c>
      <c r="AT965" s="53" t="e">
        <f>U965-V965-VLOOKUP(C965, Вчера_Конвасэл!C:BL, 15, FALSE)</f>
        <v>#N/A</v>
      </c>
      <c r="AU965" s="53" t="e">
        <f>W965-X965-VLOOKUP(C965, Вчера_Конвасэл!C:BL, 17, FALSE)</f>
        <v>#N/A</v>
      </c>
      <c r="AV965" s="53" t="e">
        <f>Y965-Z965-VLOOKUP(C965, Вчера_Конвасэл!C:BL, 19, FALSE)</f>
        <v>#N/A</v>
      </c>
      <c r="AW965" s="53" t="e">
        <f>AA965-AB965-VLOOKUP(C965, Вчера_Конвасэл!C:BL, 21, FALSE)</f>
        <v>#N/A</v>
      </c>
      <c r="AX965" s="53" t="e">
        <f>AC965-AD965-VLOOKUP(C965, Вчера_Конвасэл!C:BL, 23, FALSE)</f>
        <v>#N/A</v>
      </c>
      <c r="AY965" s="53" t="e">
        <f>VLOOKUP(C965, Вчера_Конвасэл!C:BL, 26, FALSE)+F965-Z965-AD965-AG965</f>
        <v>#N/A</v>
      </c>
      <c r="AZ965" s="53" t="e">
        <f>AE965-VLOOKUP(C965, Вчера_Конвасэл!C:BL, 25, FALSE)</f>
        <v>#N/A</v>
      </c>
    </row>
    <row r="966" spans="1:52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3">
        <f t="shared" si="31"/>
        <v>0</v>
      </c>
      <c r="AJ966" s="53">
        <f t="shared" si="32"/>
        <v>0</v>
      </c>
      <c r="AK966" s="53" t="str">
        <f>IF(ISNA(VLOOKUP(C966,Вчера_Конвасэл!C:C, 1, FALSE)),"ошибка",0)</f>
        <v>ошибка</v>
      </c>
      <c r="AL966" s="55"/>
      <c r="AM966" s="53" t="e">
        <f>D966-VLOOKUP(C966, Вчера_Конвасэл!C:BL, 2, FALSE)</f>
        <v>#N/A</v>
      </c>
      <c r="AN966" s="53" t="e">
        <f>E966-F966-VLOOKUP(C966, Вчера_Конвасэл!C:BL, 3, FALSE)</f>
        <v>#N/A</v>
      </c>
      <c r="AO966" s="53" t="e">
        <f>K966-L966-VLOOKUP(C966, Вчера_Конвасэл!C:BL, 5, FALSE)</f>
        <v>#N/A</v>
      </c>
      <c r="AP966" s="53" t="e">
        <f>M966-N966-VLOOKUP(C966, Вчера_Конвасэл!C:BL, 7, FALSE)</f>
        <v>#N/A</v>
      </c>
      <c r="AQ966" s="53" t="e">
        <f>O966-P966-VLOOKUP(C966, Вчера_Конвасэл!C:BL, 9, FALSE)</f>
        <v>#N/A</v>
      </c>
      <c r="AR966" s="53" t="e">
        <f>Q966-R966-VLOOKUP(C966, Вчера_Конвасэл!C:BL, 11, FALSE)</f>
        <v>#N/A</v>
      </c>
      <c r="AS966" s="53" t="e">
        <f>S966-T966-VLOOKUP(C966, Вчера_Конвасэл!C:BL, 13, FALSE)</f>
        <v>#N/A</v>
      </c>
      <c r="AT966" s="53" t="e">
        <f>U966-V966-VLOOKUP(C966, Вчера_Конвасэл!C:BL, 15, FALSE)</f>
        <v>#N/A</v>
      </c>
      <c r="AU966" s="53" t="e">
        <f>W966-X966-VLOOKUP(C966, Вчера_Конвасэл!C:BL, 17, FALSE)</f>
        <v>#N/A</v>
      </c>
      <c r="AV966" s="53" t="e">
        <f>Y966-Z966-VLOOKUP(C966, Вчера_Конвасэл!C:BL, 19, FALSE)</f>
        <v>#N/A</v>
      </c>
      <c r="AW966" s="53" t="e">
        <f>AA966-AB966-VLOOKUP(C966, Вчера_Конвасэл!C:BL, 21, FALSE)</f>
        <v>#N/A</v>
      </c>
      <c r="AX966" s="53" t="e">
        <f>AC966-AD966-VLOOKUP(C966, Вчера_Конвасэл!C:BL, 23, FALSE)</f>
        <v>#N/A</v>
      </c>
      <c r="AY966" s="53" t="e">
        <f>VLOOKUP(C966, Вчера_Конвасэл!C:BL, 26, FALSE)+F966-Z966-AD966-AG966</f>
        <v>#N/A</v>
      </c>
      <c r="AZ966" s="53" t="e">
        <f>AE966-VLOOKUP(C966, Вчера_Конвасэл!C:BL, 25, FALSE)</f>
        <v>#N/A</v>
      </c>
    </row>
    <row r="967" spans="1:52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3">
        <f t="shared" si="31"/>
        <v>0</v>
      </c>
      <c r="AJ967" s="53">
        <f t="shared" si="32"/>
        <v>0</v>
      </c>
      <c r="AK967" s="53" t="str">
        <f>IF(ISNA(VLOOKUP(C967,Вчера_Конвасэл!C:C, 1, FALSE)),"ошибка",0)</f>
        <v>ошибка</v>
      </c>
      <c r="AL967" s="55"/>
      <c r="AM967" s="53" t="e">
        <f>D967-VLOOKUP(C967, Вчера_Конвасэл!C:BL, 2, FALSE)</f>
        <v>#N/A</v>
      </c>
      <c r="AN967" s="53" t="e">
        <f>E967-F967-VLOOKUP(C967, Вчера_Конвасэл!C:BL, 3, FALSE)</f>
        <v>#N/A</v>
      </c>
      <c r="AO967" s="53" t="e">
        <f>K967-L967-VLOOKUP(C967, Вчера_Конвасэл!C:BL, 5, FALSE)</f>
        <v>#N/A</v>
      </c>
      <c r="AP967" s="53" t="e">
        <f>M967-N967-VLOOKUP(C967, Вчера_Конвасэл!C:BL, 7, FALSE)</f>
        <v>#N/A</v>
      </c>
      <c r="AQ967" s="53" t="e">
        <f>O967-P967-VLOOKUP(C967, Вчера_Конвасэл!C:BL, 9, FALSE)</f>
        <v>#N/A</v>
      </c>
      <c r="AR967" s="53" t="e">
        <f>Q967-R967-VLOOKUP(C967, Вчера_Конвасэл!C:BL, 11, FALSE)</f>
        <v>#N/A</v>
      </c>
      <c r="AS967" s="53" t="e">
        <f>S967-T967-VLOOKUP(C967, Вчера_Конвасэл!C:BL, 13, FALSE)</f>
        <v>#N/A</v>
      </c>
      <c r="AT967" s="53" t="e">
        <f>U967-V967-VLOOKUP(C967, Вчера_Конвасэл!C:BL, 15, FALSE)</f>
        <v>#N/A</v>
      </c>
      <c r="AU967" s="53" t="e">
        <f>W967-X967-VLOOKUP(C967, Вчера_Конвасэл!C:BL, 17, FALSE)</f>
        <v>#N/A</v>
      </c>
      <c r="AV967" s="53" t="e">
        <f>Y967-Z967-VLOOKUP(C967, Вчера_Конвасэл!C:BL, 19, FALSE)</f>
        <v>#N/A</v>
      </c>
      <c r="AW967" s="53" t="e">
        <f>AA967-AB967-VLOOKUP(C967, Вчера_Конвасэл!C:BL, 21, FALSE)</f>
        <v>#N/A</v>
      </c>
      <c r="AX967" s="53" t="e">
        <f>AC967-AD967-VLOOKUP(C967, Вчера_Конвасэл!C:BL, 23, FALSE)</f>
        <v>#N/A</v>
      </c>
      <c r="AY967" s="53" t="e">
        <f>VLOOKUP(C967, Вчера_Конвасэл!C:BL, 26, FALSE)+F967-Z967-AD967-AG967</f>
        <v>#N/A</v>
      </c>
      <c r="AZ967" s="53" t="e">
        <f>AE967-VLOOKUP(C967, Вчера_Конвасэл!C:BL, 25, FALSE)</f>
        <v>#N/A</v>
      </c>
    </row>
    <row r="968" spans="1:52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3">
        <f t="shared" si="31"/>
        <v>0</v>
      </c>
      <c r="AJ968" s="53">
        <f t="shared" si="32"/>
        <v>0</v>
      </c>
      <c r="AK968" s="53" t="str">
        <f>IF(ISNA(VLOOKUP(C968,Вчера_Конвасэл!C:C, 1, FALSE)),"ошибка",0)</f>
        <v>ошибка</v>
      </c>
      <c r="AL968" s="55"/>
      <c r="AM968" s="53" t="e">
        <f>D968-VLOOKUP(C968, Вчера_Конвасэл!C:BL, 2, FALSE)</f>
        <v>#N/A</v>
      </c>
      <c r="AN968" s="53" t="e">
        <f>E968-F968-VLOOKUP(C968, Вчера_Конвасэл!C:BL, 3, FALSE)</f>
        <v>#N/A</v>
      </c>
      <c r="AO968" s="53" t="e">
        <f>K968-L968-VLOOKUP(C968, Вчера_Конвасэл!C:BL, 5, FALSE)</f>
        <v>#N/A</v>
      </c>
      <c r="AP968" s="53" t="e">
        <f>M968-N968-VLOOKUP(C968, Вчера_Конвасэл!C:BL, 7, FALSE)</f>
        <v>#N/A</v>
      </c>
      <c r="AQ968" s="53" t="e">
        <f>O968-P968-VLOOKUP(C968, Вчера_Конвасэл!C:BL, 9, FALSE)</f>
        <v>#N/A</v>
      </c>
      <c r="AR968" s="53" t="e">
        <f>Q968-R968-VLOOKUP(C968, Вчера_Конвасэл!C:BL, 11, FALSE)</f>
        <v>#N/A</v>
      </c>
      <c r="AS968" s="53" t="e">
        <f>S968-T968-VLOOKUP(C968, Вчера_Конвасэл!C:BL, 13, FALSE)</f>
        <v>#N/A</v>
      </c>
      <c r="AT968" s="53" t="e">
        <f>U968-V968-VLOOKUP(C968, Вчера_Конвасэл!C:BL, 15, FALSE)</f>
        <v>#N/A</v>
      </c>
      <c r="AU968" s="53" t="e">
        <f>W968-X968-VLOOKUP(C968, Вчера_Конвасэл!C:BL, 17, FALSE)</f>
        <v>#N/A</v>
      </c>
      <c r="AV968" s="53" t="e">
        <f>Y968-Z968-VLOOKUP(C968, Вчера_Конвасэл!C:BL, 19, FALSE)</f>
        <v>#N/A</v>
      </c>
      <c r="AW968" s="53" t="e">
        <f>AA968-AB968-VLOOKUP(C968, Вчера_Конвасэл!C:BL, 21, FALSE)</f>
        <v>#N/A</v>
      </c>
      <c r="AX968" s="53" t="e">
        <f>AC968-AD968-VLOOKUP(C968, Вчера_Конвасэл!C:BL, 23, FALSE)</f>
        <v>#N/A</v>
      </c>
      <c r="AY968" s="53" t="e">
        <f>VLOOKUP(C968, Вчера_Конвасэл!C:BL, 26, FALSE)+F968-Z968-AD968-AG968</f>
        <v>#N/A</v>
      </c>
      <c r="AZ968" s="53" t="e">
        <f>AE968-VLOOKUP(C968, Вчера_Конвасэл!C:BL, 25, FALSE)</f>
        <v>#N/A</v>
      </c>
    </row>
    <row r="969" spans="1:52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3">
        <f t="shared" si="31"/>
        <v>0</v>
      </c>
      <c r="AJ969" s="53">
        <f t="shared" si="32"/>
        <v>0</v>
      </c>
      <c r="AK969" s="53" t="str">
        <f>IF(ISNA(VLOOKUP(C969,Вчера_Конвасэл!C:C, 1, FALSE)),"ошибка",0)</f>
        <v>ошибка</v>
      </c>
      <c r="AL969" s="55"/>
      <c r="AM969" s="53" t="e">
        <f>D969-VLOOKUP(C969, Вчера_Конвасэл!C:BL, 2, FALSE)</f>
        <v>#N/A</v>
      </c>
      <c r="AN969" s="53" t="e">
        <f>E969-F969-VLOOKUP(C969, Вчера_Конвасэл!C:BL, 3, FALSE)</f>
        <v>#N/A</v>
      </c>
      <c r="AO969" s="53" t="e">
        <f>K969-L969-VLOOKUP(C969, Вчера_Конвасэл!C:BL, 5, FALSE)</f>
        <v>#N/A</v>
      </c>
      <c r="AP969" s="53" t="e">
        <f>M969-N969-VLOOKUP(C969, Вчера_Конвасэл!C:BL, 7, FALSE)</f>
        <v>#N/A</v>
      </c>
      <c r="AQ969" s="53" t="e">
        <f>O969-P969-VLOOKUP(C969, Вчера_Конвасэл!C:BL, 9, FALSE)</f>
        <v>#N/A</v>
      </c>
      <c r="AR969" s="53" t="e">
        <f>Q969-R969-VLOOKUP(C969, Вчера_Конвасэл!C:BL, 11, FALSE)</f>
        <v>#N/A</v>
      </c>
      <c r="AS969" s="53" t="e">
        <f>S969-T969-VLOOKUP(C969, Вчера_Конвасэл!C:BL, 13, FALSE)</f>
        <v>#N/A</v>
      </c>
      <c r="AT969" s="53" t="e">
        <f>U969-V969-VLOOKUP(C969, Вчера_Конвасэл!C:BL, 15, FALSE)</f>
        <v>#N/A</v>
      </c>
      <c r="AU969" s="53" t="e">
        <f>W969-X969-VLOOKUP(C969, Вчера_Конвасэл!C:BL, 17, FALSE)</f>
        <v>#N/A</v>
      </c>
      <c r="AV969" s="53" t="e">
        <f>Y969-Z969-VLOOKUP(C969, Вчера_Конвасэл!C:BL, 19, FALSE)</f>
        <v>#N/A</v>
      </c>
      <c r="AW969" s="53" t="e">
        <f>AA969-AB969-VLOOKUP(C969, Вчера_Конвасэл!C:BL, 21, FALSE)</f>
        <v>#N/A</v>
      </c>
      <c r="AX969" s="53" t="e">
        <f>AC969-AD969-VLOOKUP(C969, Вчера_Конвасэл!C:BL, 23, FALSE)</f>
        <v>#N/A</v>
      </c>
      <c r="AY969" s="53" t="e">
        <f>VLOOKUP(C969, Вчера_Конвасэл!C:BL, 26, FALSE)+F969-Z969-AD969-AG969</f>
        <v>#N/A</v>
      </c>
      <c r="AZ969" s="53" t="e">
        <f>AE969-VLOOKUP(C969, Вчера_Конвасэл!C:BL, 25, FALSE)</f>
        <v>#N/A</v>
      </c>
    </row>
    <row r="970" spans="1:52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3">
        <f t="shared" si="31"/>
        <v>0</v>
      </c>
      <c r="AJ970" s="53">
        <f t="shared" si="32"/>
        <v>0</v>
      </c>
      <c r="AK970" s="53" t="str">
        <f>IF(ISNA(VLOOKUP(C970,Вчера_Конвасэл!C:C, 1, FALSE)),"ошибка",0)</f>
        <v>ошибка</v>
      </c>
      <c r="AL970" s="55"/>
      <c r="AM970" s="53" t="e">
        <f>D970-VLOOKUP(C970, Вчера_Конвасэл!C:BL, 2, FALSE)</f>
        <v>#N/A</v>
      </c>
      <c r="AN970" s="53" t="e">
        <f>E970-F970-VLOOKUP(C970, Вчера_Конвасэл!C:BL, 3, FALSE)</f>
        <v>#N/A</v>
      </c>
      <c r="AO970" s="53" t="e">
        <f>K970-L970-VLOOKUP(C970, Вчера_Конвасэл!C:BL, 5, FALSE)</f>
        <v>#N/A</v>
      </c>
      <c r="AP970" s="53" t="e">
        <f>M970-N970-VLOOKUP(C970, Вчера_Конвасэл!C:BL, 7, FALSE)</f>
        <v>#N/A</v>
      </c>
      <c r="AQ970" s="53" t="e">
        <f>O970-P970-VLOOKUP(C970, Вчера_Конвасэл!C:BL, 9, FALSE)</f>
        <v>#N/A</v>
      </c>
      <c r="AR970" s="53" t="e">
        <f>Q970-R970-VLOOKUP(C970, Вчера_Конвасэл!C:BL, 11, FALSE)</f>
        <v>#N/A</v>
      </c>
      <c r="AS970" s="53" t="e">
        <f>S970-T970-VLOOKUP(C970, Вчера_Конвасэл!C:BL, 13, FALSE)</f>
        <v>#N/A</v>
      </c>
      <c r="AT970" s="53" t="e">
        <f>U970-V970-VLOOKUP(C970, Вчера_Конвасэл!C:BL, 15, FALSE)</f>
        <v>#N/A</v>
      </c>
      <c r="AU970" s="53" t="e">
        <f>W970-X970-VLOOKUP(C970, Вчера_Конвасэл!C:BL, 17, FALSE)</f>
        <v>#N/A</v>
      </c>
      <c r="AV970" s="53" t="e">
        <f>Y970-Z970-VLOOKUP(C970, Вчера_Конвасэл!C:BL, 19, FALSE)</f>
        <v>#N/A</v>
      </c>
      <c r="AW970" s="53" t="e">
        <f>AA970-AB970-VLOOKUP(C970, Вчера_Конвасэл!C:BL, 21, FALSE)</f>
        <v>#N/A</v>
      </c>
      <c r="AX970" s="53" t="e">
        <f>AC970-AD970-VLOOKUP(C970, Вчера_Конвасэл!C:BL, 23, FALSE)</f>
        <v>#N/A</v>
      </c>
      <c r="AY970" s="53" t="e">
        <f>VLOOKUP(C970, Вчера_Конвасэл!C:BL, 26, FALSE)+F970-Z970-AD970-AG970</f>
        <v>#N/A</v>
      </c>
      <c r="AZ970" s="53" t="e">
        <f>AE970-VLOOKUP(C970, Вчера_Конвасэл!C:BL, 25, FALSE)</f>
        <v>#N/A</v>
      </c>
    </row>
    <row r="971" spans="1:52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3">
        <f t="shared" si="31"/>
        <v>0</v>
      </c>
      <c r="AJ971" s="53">
        <f t="shared" si="32"/>
        <v>0</v>
      </c>
      <c r="AK971" s="53" t="str">
        <f>IF(ISNA(VLOOKUP(C971,Вчера_Конвасэл!C:C, 1, FALSE)),"ошибка",0)</f>
        <v>ошибка</v>
      </c>
      <c r="AL971" s="55"/>
      <c r="AM971" s="53" t="e">
        <f>D971-VLOOKUP(C971, Вчера_Конвасэл!C:BL, 2, FALSE)</f>
        <v>#N/A</v>
      </c>
      <c r="AN971" s="53" t="e">
        <f>E971-F971-VLOOKUP(C971, Вчера_Конвасэл!C:BL, 3, FALSE)</f>
        <v>#N/A</v>
      </c>
      <c r="AO971" s="53" t="e">
        <f>K971-L971-VLOOKUP(C971, Вчера_Конвасэл!C:BL, 5, FALSE)</f>
        <v>#N/A</v>
      </c>
      <c r="AP971" s="53" t="e">
        <f>M971-N971-VLOOKUP(C971, Вчера_Конвасэл!C:BL, 7, FALSE)</f>
        <v>#N/A</v>
      </c>
      <c r="AQ971" s="53" t="e">
        <f>O971-P971-VLOOKUP(C971, Вчера_Конвасэл!C:BL, 9, FALSE)</f>
        <v>#N/A</v>
      </c>
      <c r="AR971" s="53" t="e">
        <f>Q971-R971-VLOOKUP(C971, Вчера_Конвасэл!C:BL, 11, FALSE)</f>
        <v>#N/A</v>
      </c>
      <c r="AS971" s="53" t="e">
        <f>S971-T971-VLOOKUP(C971, Вчера_Конвасэл!C:BL, 13, FALSE)</f>
        <v>#N/A</v>
      </c>
      <c r="AT971" s="53" t="e">
        <f>U971-V971-VLOOKUP(C971, Вчера_Конвасэл!C:BL, 15, FALSE)</f>
        <v>#N/A</v>
      </c>
      <c r="AU971" s="53" t="e">
        <f>W971-X971-VLOOKUP(C971, Вчера_Конвасэл!C:BL, 17, FALSE)</f>
        <v>#N/A</v>
      </c>
      <c r="AV971" s="53" t="e">
        <f>Y971-Z971-VLOOKUP(C971, Вчера_Конвасэл!C:BL, 19, FALSE)</f>
        <v>#N/A</v>
      </c>
      <c r="AW971" s="53" t="e">
        <f>AA971-AB971-VLOOKUP(C971, Вчера_Конвасэл!C:BL, 21, FALSE)</f>
        <v>#N/A</v>
      </c>
      <c r="AX971" s="53" t="e">
        <f>AC971-AD971-VLOOKUP(C971, Вчера_Конвасэл!C:BL, 23, FALSE)</f>
        <v>#N/A</v>
      </c>
      <c r="AY971" s="53" t="e">
        <f>VLOOKUP(C971, Вчера_Конвасэл!C:BL, 26, FALSE)+F971-Z971-AD971-AG971</f>
        <v>#N/A</v>
      </c>
      <c r="AZ971" s="53" t="e">
        <f>AE971-VLOOKUP(C971, Вчера_Конвасэл!C:BL, 25, FALSE)</f>
        <v>#N/A</v>
      </c>
    </row>
    <row r="972" spans="1:52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3">
        <f t="shared" si="31"/>
        <v>0</v>
      </c>
      <c r="AJ972" s="53">
        <f t="shared" si="32"/>
        <v>0</v>
      </c>
      <c r="AK972" s="53" t="str">
        <f>IF(ISNA(VLOOKUP(C972,Вчера_Конвасэл!C:C, 1, FALSE)),"ошибка",0)</f>
        <v>ошибка</v>
      </c>
      <c r="AL972" s="55"/>
      <c r="AM972" s="53" t="e">
        <f>D972-VLOOKUP(C972, Вчера_Конвасэл!C:BL, 2, FALSE)</f>
        <v>#N/A</v>
      </c>
      <c r="AN972" s="53" t="e">
        <f>E972-F972-VLOOKUP(C972, Вчера_Конвасэл!C:BL, 3, FALSE)</f>
        <v>#N/A</v>
      </c>
      <c r="AO972" s="53" t="e">
        <f>K972-L972-VLOOKUP(C972, Вчера_Конвасэл!C:BL, 5, FALSE)</f>
        <v>#N/A</v>
      </c>
      <c r="AP972" s="53" t="e">
        <f>M972-N972-VLOOKUP(C972, Вчера_Конвасэл!C:BL, 7, FALSE)</f>
        <v>#N/A</v>
      </c>
      <c r="AQ972" s="53" t="e">
        <f>O972-P972-VLOOKUP(C972, Вчера_Конвасэл!C:BL, 9, FALSE)</f>
        <v>#N/A</v>
      </c>
      <c r="AR972" s="53" t="e">
        <f>Q972-R972-VLOOKUP(C972, Вчера_Конвасэл!C:BL, 11, FALSE)</f>
        <v>#N/A</v>
      </c>
      <c r="AS972" s="53" t="e">
        <f>S972-T972-VLOOKUP(C972, Вчера_Конвасэл!C:BL, 13, FALSE)</f>
        <v>#N/A</v>
      </c>
      <c r="AT972" s="53" t="e">
        <f>U972-V972-VLOOKUP(C972, Вчера_Конвасэл!C:BL, 15, FALSE)</f>
        <v>#N/A</v>
      </c>
      <c r="AU972" s="53" t="e">
        <f>W972-X972-VLOOKUP(C972, Вчера_Конвасэл!C:BL, 17, FALSE)</f>
        <v>#N/A</v>
      </c>
      <c r="AV972" s="53" t="e">
        <f>Y972-Z972-VLOOKUP(C972, Вчера_Конвасэл!C:BL, 19, FALSE)</f>
        <v>#N/A</v>
      </c>
      <c r="AW972" s="53" t="e">
        <f>AA972-AB972-VLOOKUP(C972, Вчера_Конвасэл!C:BL, 21, FALSE)</f>
        <v>#N/A</v>
      </c>
      <c r="AX972" s="53" t="e">
        <f>AC972-AD972-VLOOKUP(C972, Вчера_Конвасэл!C:BL, 23, FALSE)</f>
        <v>#N/A</v>
      </c>
      <c r="AY972" s="53" t="e">
        <f>VLOOKUP(C972, Вчера_Конвасэл!C:BL, 26, FALSE)+F972-Z972-AD972-AG972</f>
        <v>#N/A</v>
      </c>
      <c r="AZ972" s="53" t="e">
        <f>AE972-VLOOKUP(C972, Вчера_Конвасэл!C:BL, 25, FALSE)</f>
        <v>#N/A</v>
      </c>
    </row>
    <row r="973" spans="1:52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3">
        <f t="shared" si="31"/>
        <v>0</v>
      </c>
      <c r="AJ973" s="53">
        <f t="shared" si="32"/>
        <v>0</v>
      </c>
      <c r="AK973" s="53" t="str">
        <f>IF(ISNA(VLOOKUP(C973,Вчера_Конвасэл!C:C, 1, FALSE)),"ошибка",0)</f>
        <v>ошибка</v>
      </c>
      <c r="AL973" s="55"/>
      <c r="AM973" s="53" t="e">
        <f>D973-VLOOKUP(C973, Вчера_Конвасэл!C:BL, 2, FALSE)</f>
        <v>#N/A</v>
      </c>
      <c r="AN973" s="53" t="e">
        <f>E973-F973-VLOOKUP(C973, Вчера_Конвасэл!C:BL, 3, FALSE)</f>
        <v>#N/A</v>
      </c>
      <c r="AO973" s="53" t="e">
        <f>K973-L973-VLOOKUP(C973, Вчера_Конвасэл!C:BL, 5, FALSE)</f>
        <v>#N/A</v>
      </c>
      <c r="AP973" s="53" t="e">
        <f>M973-N973-VLOOKUP(C973, Вчера_Конвасэл!C:BL, 7, FALSE)</f>
        <v>#N/A</v>
      </c>
      <c r="AQ973" s="53" t="e">
        <f>O973-P973-VLOOKUP(C973, Вчера_Конвасэл!C:BL, 9, FALSE)</f>
        <v>#N/A</v>
      </c>
      <c r="AR973" s="53" t="e">
        <f>Q973-R973-VLOOKUP(C973, Вчера_Конвасэл!C:BL, 11, FALSE)</f>
        <v>#N/A</v>
      </c>
      <c r="AS973" s="53" t="e">
        <f>S973-T973-VLOOKUP(C973, Вчера_Конвасэл!C:BL, 13, FALSE)</f>
        <v>#N/A</v>
      </c>
      <c r="AT973" s="53" t="e">
        <f>U973-V973-VLOOKUP(C973, Вчера_Конвасэл!C:BL, 15, FALSE)</f>
        <v>#N/A</v>
      </c>
      <c r="AU973" s="53" t="e">
        <f>W973-X973-VLOOKUP(C973, Вчера_Конвасэл!C:BL, 17, FALSE)</f>
        <v>#N/A</v>
      </c>
      <c r="AV973" s="53" t="e">
        <f>Y973-Z973-VLOOKUP(C973, Вчера_Конвасэл!C:BL, 19, FALSE)</f>
        <v>#N/A</v>
      </c>
      <c r="AW973" s="53" t="e">
        <f>AA973-AB973-VLOOKUP(C973, Вчера_Конвасэл!C:BL, 21, FALSE)</f>
        <v>#N/A</v>
      </c>
      <c r="AX973" s="53" t="e">
        <f>AC973-AD973-VLOOKUP(C973, Вчера_Конвасэл!C:BL, 23, FALSE)</f>
        <v>#N/A</v>
      </c>
      <c r="AY973" s="53" t="e">
        <f>VLOOKUP(C973, Вчера_Конвасэл!C:BL, 26, FALSE)+F973-Z973-AD973-AG973</f>
        <v>#N/A</v>
      </c>
      <c r="AZ973" s="53" t="e">
        <f>AE973-VLOOKUP(C973, Вчера_Конвасэл!C:BL, 25, FALSE)</f>
        <v>#N/A</v>
      </c>
    </row>
    <row r="974" spans="1:52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3">
        <f t="shared" si="31"/>
        <v>0</v>
      </c>
      <c r="AJ974" s="53">
        <f t="shared" si="32"/>
        <v>0</v>
      </c>
      <c r="AK974" s="53" t="str">
        <f>IF(ISNA(VLOOKUP(C974,Вчера_Конвасэл!C:C, 1, FALSE)),"ошибка",0)</f>
        <v>ошибка</v>
      </c>
      <c r="AL974" s="55"/>
      <c r="AM974" s="53" t="e">
        <f>D974-VLOOKUP(C974, Вчера_Конвасэл!C:BL, 2, FALSE)</f>
        <v>#N/A</v>
      </c>
      <c r="AN974" s="53" t="e">
        <f>E974-F974-VLOOKUP(C974, Вчера_Конвасэл!C:BL, 3, FALSE)</f>
        <v>#N/A</v>
      </c>
      <c r="AO974" s="53" t="e">
        <f>K974-L974-VLOOKUP(C974, Вчера_Конвасэл!C:BL, 5, FALSE)</f>
        <v>#N/A</v>
      </c>
      <c r="AP974" s="53" t="e">
        <f>M974-N974-VLOOKUP(C974, Вчера_Конвасэл!C:BL, 7, FALSE)</f>
        <v>#N/A</v>
      </c>
      <c r="AQ974" s="53" t="e">
        <f>O974-P974-VLOOKUP(C974, Вчера_Конвасэл!C:BL, 9, FALSE)</f>
        <v>#N/A</v>
      </c>
      <c r="AR974" s="53" t="e">
        <f>Q974-R974-VLOOKUP(C974, Вчера_Конвасэл!C:BL, 11, FALSE)</f>
        <v>#N/A</v>
      </c>
      <c r="AS974" s="53" t="e">
        <f>S974-T974-VLOOKUP(C974, Вчера_Конвасэл!C:BL, 13, FALSE)</f>
        <v>#N/A</v>
      </c>
      <c r="AT974" s="53" t="e">
        <f>U974-V974-VLOOKUP(C974, Вчера_Конвасэл!C:BL, 15, FALSE)</f>
        <v>#N/A</v>
      </c>
      <c r="AU974" s="53" t="e">
        <f>W974-X974-VLOOKUP(C974, Вчера_Конвасэл!C:BL, 17, FALSE)</f>
        <v>#N/A</v>
      </c>
      <c r="AV974" s="53" t="e">
        <f>Y974-Z974-VLOOKUP(C974, Вчера_Конвасэл!C:BL, 19, FALSE)</f>
        <v>#N/A</v>
      </c>
      <c r="AW974" s="53" t="e">
        <f>AA974-AB974-VLOOKUP(C974, Вчера_Конвасэл!C:BL, 21, FALSE)</f>
        <v>#N/A</v>
      </c>
      <c r="AX974" s="53" t="e">
        <f>AC974-AD974-VLOOKUP(C974, Вчера_Конвасэл!C:BL, 23, FALSE)</f>
        <v>#N/A</v>
      </c>
      <c r="AY974" s="53" t="e">
        <f>VLOOKUP(C974, Вчера_Конвасэл!C:BL, 26, FALSE)+F974-Z974-AD974-AG974</f>
        <v>#N/A</v>
      </c>
      <c r="AZ974" s="53" t="e">
        <f>AE974-VLOOKUP(C974, Вчера_Конвасэл!C:BL, 25, FALSE)</f>
        <v>#N/A</v>
      </c>
    </row>
    <row r="975" spans="1:52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3">
        <f t="shared" si="31"/>
        <v>0</v>
      </c>
      <c r="AJ975" s="53">
        <f t="shared" si="32"/>
        <v>0</v>
      </c>
      <c r="AK975" s="53" t="str">
        <f>IF(ISNA(VLOOKUP(C975,Вчера_Конвасэл!C:C, 1, FALSE)),"ошибка",0)</f>
        <v>ошибка</v>
      </c>
      <c r="AL975" s="55"/>
      <c r="AM975" s="53" t="e">
        <f>D975-VLOOKUP(C975, Вчера_Конвасэл!C:BL, 2, FALSE)</f>
        <v>#N/A</v>
      </c>
      <c r="AN975" s="53" t="e">
        <f>E975-F975-VLOOKUP(C975, Вчера_Конвасэл!C:BL, 3, FALSE)</f>
        <v>#N/A</v>
      </c>
      <c r="AO975" s="53" t="e">
        <f>K975-L975-VLOOKUP(C975, Вчера_Конвасэл!C:BL, 5, FALSE)</f>
        <v>#N/A</v>
      </c>
      <c r="AP975" s="53" t="e">
        <f>M975-N975-VLOOKUP(C975, Вчера_Конвасэл!C:BL, 7, FALSE)</f>
        <v>#N/A</v>
      </c>
      <c r="AQ975" s="53" t="e">
        <f>O975-P975-VLOOKUP(C975, Вчера_Конвасэл!C:BL, 9, FALSE)</f>
        <v>#N/A</v>
      </c>
      <c r="AR975" s="53" t="e">
        <f>Q975-R975-VLOOKUP(C975, Вчера_Конвасэл!C:BL, 11, FALSE)</f>
        <v>#N/A</v>
      </c>
      <c r="AS975" s="53" t="e">
        <f>S975-T975-VLOOKUP(C975, Вчера_Конвасэл!C:BL, 13, FALSE)</f>
        <v>#N/A</v>
      </c>
      <c r="AT975" s="53" t="e">
        <f>U975-V975-VLOOKUP(C975, Вчера_Конвасэл!C:BL, 15, FALSE)</f>
        <v>#N/A</v>
      </c>
      <c r="AU975" s="53" t="e">
        <f>W975-X975-VLOOKUP(C975, Вчера_Конвасэл!C:BL, 17, FALSE)</f>
        <v>#N/A</v>
      </c>
      <c r="AV975" s="53" t="e">
        <f>Y975-Z975-VLOOKUP(C975, Вчера_Конвасэл!C:BL, 19, FALSE)</f>
        <v>#N/A</v>
      </c>
      <c r="AW975" s="53" t="e">
        <f>AA975-AB975-VLOOKUP(C975, Вчера_Конвасэл!C:BL, 21, FALSE)</f>
        <v>#N/A</v>
      </c>
      <c r="AX975" s="53" t="e">
        <f>AC975-AD975-VLOOKUP(C975, Вчера_Конвасэл!C:BL, 23, FALSE)</f>
        <v>#N/A</v>
      </c>
      <c r="AY975" s="53" t="e">
        <f>VLOOKUP(C975, Вчера_Конвасэл!C:BL, 26, FALSE)+F975-Z975-AD975-AG975</f>
        <v>#N/A</v>
      </c>
      <c r="AZ975" s="53" t="e">
        <f>AE975-VLOOKUP(C975, Вчера_Конвасэл!C:BL, 25, FALSE)</f>
        <v>#N/A</v>
      </c>
    </row>
    <row r="976" spans="1:52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3">
        <f t="shared" si="31"/>
        <v>0</v>
      </c>
      <c r="AJ976" s="53">
        <f t="shared" si="32"/>
        <v>0</v>
      </c>
      <c r="AK976" s="53" t="str">
        <f>IF(ISNA(VLOOKUP(C976,Вчера_Конвасэл!C:C, 1, FALSE)),"ошибка",0)</f>
        <v>ошибка</v>
      </c>
      <c r="AL976" s="55"/>
      <c r="AM976" s="53" t="e">
        <f>D976-VLOOKUP(C976, Вчера_Конвасэл!C:BL, 2, FALSE)</f>
        <v>#N/A</v>
      </c>
      <c r="AN976" s="53" t="e">
        <f>E976-F976-VLOOKUP(C976, Вчера_Конвасэл!C:BL, 3, FALSE)</f>
        <v>#N/A</v>
      </c>
      <c r="AO976" s="53" t="e">
        <f>K976-L976-VLOOKUP(C976, Вчера_Конвасэл!C:BL, 5, FALSE)</f>
        <v>#N/A</v>
      </c>
      <c r="AP976" s="53" t="e">
        <f>M976-N976-VLOOKUP(C976, Вчера_Конвасэл!C:BL, 7, FALSE)</f>
        <v>#N/A</v>
      </c>
      <c r="AQ976" s="53" t="e">
        <f>O976-P976-VLOOKUP(C976, Вчера_Конвасэл!C:BL, 9, FALSE)</f>
        <v>#N/A</v>
      </c>
      <c r="AR976" s="53" t="e">
        <f>Q976-R976-VLOOKUP(C976, Вчера_Конвасэл!C:BL, 11, FALSE)</f>
        <v>#N/A</v>
      </c>
      <c r="AS976" s="53" t="e">
        <f>S976-T976-VLOOKUP(C976, Вчера_Конвасэл!C:BL, 13, FALSE)</f>
        <v>#N/A</v>
      </c>
      <c r="AT976" s="53" t="e">
        <f>U976-V976-VLOOKUP(C976, Вчера_Конвасэл!C:BL, 15, FALSE)</f>
        <v>#N/A</v>
      </c>
      <c r="AU976" s="53" t="e">
        <f>W976-X976-VLOOKUP(C976, Вчера_Конвасэл!C:BL, 17, FALSE)</f>
        <v>#N/A</v>
      </c>
      <c r="AV976" s="53" t="e">
        <f>Y976-Z976-VLOOKUP(C976, Вчера_Конвасэл!C:BL, 19, FALSE)</f>
        <v>#N/A</v>
      </c>
      <c r="AW976" s="53" t="e">
        <f>AA976-AB976-VLOOKUP(C976, Вчера_Конвасэл!C:BL, 21, FALSE)</f>
        <v>#N/A</v>
      </c>
      <c r="AX976" s="53" t="e">
        <f>AC976-AD976-VLOOKUP(C976, Вчера_Конвасэл!C:BL, 23, FALSE)</f>
        <v>#N/A</v>
      </c>
      <c r="AY976" s="53" t="e">
        <f>VLOOKUP(C976, Вчера_Конвасэл!C:BL, 26, FALSE)+F976-Z976-AD976-AG976</f>
        <v>#N/A</v>
      </c>
      <c r="AZ976" s="53" t="e">
        <f>AE976-VLOOKUP(C976, Вчера_Конвасэл!C:BL, 25, FALSE)</f>
        <v>#N/A</v>
      </c>
    </row>
    <row r="977" spans="1:52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3">
        <f t="shared" si="31"/>
        <v>0</v>
      </c>
      <c r="AJ977" s="53">
        <f t="shared" si="32"/>
        <v>0</v>
      </c>
      <c r="AK977" s="53" t="str">
        <f>IF(ISNA(VLOOKUP(C977,Вчера_Конвасэл!C:C, 1, FALSE)),"ошибка",0)</f>
        <v>ошибка</v>
      </c>
      <c r="AL977" s="55"/>
      <c r="AM977" s="53" t="e">
        <f>D977-VLOOKUP(C977, Вчера_Конвасэл!C:BL, 2, FALSE)</f>
        <v>#N/A</v>
      </c>
      <c r="AN977" s="53" t="e">
        <f>E977-F977-VLOOKUP(C977, Вчера_Конвасэл!C:BL, 3, FALSE)</f>
        <v>#N/A</v>
      </c>
      <c r="AO977" s="53" t="e">
        <f>K977-L977-VLOOKUP(C977, Вчера_Конвасэл!C:BL, 5, FALSE)</f>
        <v>#N/A</v>
      </c>
      <c r="AP977" s="53" t="e">
        <f>M977-N977-VLOOKUP(C977, Вчера_Конвасэл!C:BL, 7, FALSE)</f>
        <v>#N/A</v>
      </c>
      <c r="AQ977" s="53" t="e">
        <f>O977-P977-VLOOKUP(C977, Вчера_Конвасэл!C:BL, 9, FALSE)</f>
        <v>#N/A</v>
      </c>
      <c r="AR977" s="53" t="e">
        <f>Q977-R977-VLOOKUP(C977, Вчера_Конвасэл!C:BL, 11, FALSE)</f>
        <v>#N/A</v>
      </c>
      <c r="AS977" s="53" t="e">
        <f>S977-T977-VLOOKUP(C977, Вчера_Конвасэл!C:BL, 13, FALSE)</f>
        <v>#N/A</v>
      </c>
      <c r="AT977" s="53" t="e">
        <f>U977-V977-VLOOKUP(C977, Вчера_Конвасэл!C:BL, 15, FALSE)</f>
        <v>#N/A</v>
      </c>
      <c r="AU977" s="53" t="e">
        <f>W977-X977-VLOOKUP(C977, Вчера_Конвасэл!C:BL, 17, FALSE)</f>
        <v>#N/A</v>
      </c>
      <c r="AV977" s="53" t="e">
        <f>Y977-Z977-VLOOKUP(C977, Вчера_Конвасэл!C:BL, 19, FALSE)</f>
        <v>#N/A</v>
      </c>
      <c r="AW977" s="53" t="e">
        <f>AA977-AB977-VLOOKUP(C977, Вчера_Конвасэл!C:BL, 21, FALSE)</f>
        <v>#N/A</v>
      </c>
      <c r="AX977" s="53" t="e">
        <f>AC977-AD977-VLOOKUP(C977, Вчера_Конвасэл!C:BL, 23, FALSE)</f>
        <v>#N/A</v>
      </c>
      <c r="AY977" s="53" t="e">
        <f>VLOOKUP(C977, Вчера_Конвасэл!C:BL, 26, FALSE)+F977-Z977-AD977-AG977</f>
        <v>#N/A</v>
      </c>
      <c r="AZ977" s="53" t="e">
        <f>AE977-VLOOKUP(C977, Вчера_Конвасэл!C:BL, 25, FALSE)</f>
        <v>#N/A</v>
      </c>
    </row>
    <row r="978" spans="1:52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3">
        <f t="shared" si="31"/>
        <v>0</v>
      </c>
      <c r="AJ978" s="53">
        <f t="shared" si="32"/>
        <v>0</v>
      </c>
      <c r="AK978" s="53" t="str">
        <f>IF(ISNA(VLOOKUP(C978,Вчера_Конвасэл!C:C, 1, FALSE)),"ошибка",0)</f>
        <v>ошибка</v>
      </c>
      <c r="AL978" s="55"/>
      <c r="AM978" s="53" t="e">
        <f>D978-VLOOKUP(C978, Вчера_Конвасэл!C:BL, 2, FALSE)</f>
        <v>#N/A</v>
      </c>
      <c r="AN978" s="53" t="e">
        <f>E978-F978-VLOOKUP(C978, Вчера_Конвасэл!C:BL, 3, FALSE)</f>
        <v>#N/A</v>
      </c>
      <c r="AO978" s="53" t="e">
        <f>K978-L978-VLOOKUP(C978, Вчера_Конвасэл!C:BL, 5, FALSE)</f>
        <v>#N/A</v>
      </c>
      <c r="AP978" s="53" t="e">
        <f>M978-N978-VLOOKUP(C978, Вчера_Конвасэл!C:BL, 7, FALSE)</f>
        <v>#N/A</v>
      </c>
      <c r="AQ978" s="53" t="e">
        <f>O978-P978-VLOOKUP(C978, Вчера_Конвасэл!C:BL, 9, FALSE)</f>
        <v>#N/A</v>
      </c>
      <c r="AR978" s="53" t="e">
        <f>Q978-R978-VLOOKUP(C978, Вчера_Конвасэл!C:BL, 11, FALSE)</f>
        <v>#N/A</v>
      </c>
      <c r="AS978" s="53" t="e">
        <f>S978-T978-VLOOKUP(C978, Вчера_Конвасэл!C:BL, 13, FALSE)</f>
        <v>#N/A</v>
      </c>
      <c r="AT978" s="53" t="e">
        <f>U978-V978-VLOOKUP(C978, Вчера_Конвасэл!C:BL, 15, FALSE)</f>
        <v>#N/A</v>
      </c>
      <c r="AU978" s="53" t="e">
        <f>W978-X978-VLOOKUP(C978, Вчера_Конвасэл!C:BL, 17, FALSE)</f>
        <v>#N/A</v>
      </c>
      <c r="AV978" s="53" t="e">
        <f>Y978-Z978-VLOOKUP(C978, Вчера_Конвасэл!C:BL, 19, FALSE)</f>
        <v>#N/A</v>
      </c>
      <c r="AW978" s="53" t="e">
        <f>AA978-AB978-VLOOKUP(C978, Вчера_Конвасэл!C:BL, 21, FALSE)</f>
        <v>#N/A</v>
      </c>
      <c r="AX978" s="53" t="e">
        <f>AC978-AD978-VLOOKUP(C978, Вчера_Конвасэл!C:BL, 23, FALSE)</f>
        <v>#N/A</v>
      </c>
      <c r="AY978" s="53" t="e">
        <f>VLOOKUP(C978, Вчера_Конвасэл!C:BL, 26, FALSE)+F978-Z978-AD978-AG978</f>
        <v>#N/A</v>
      </c>
      <c r="AZ978" s="53" t="e">
        <f>AE978-VLOOKUP(C978, Вчера_Конвасэл!C:BL, 25, FALSE)</f>
        <v>#N/A</v>
      </c>
    </row>
    <row r="979" spans="1:52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3">
        <f t="shared" si="31"/>
        <v>0</v>
      </c>
      <c r="AJ979" s="53">
        <f t="shared" si="32"/>
        <v>0</v>
      </c>
      <c r="AK979" s="53" t="str">
        <f>IF(ISNA(VLOOKUP(C979,Вчера_Конвасэл!C:C, 1, FALSE)),"ошибка",0)</f>
        <v>ошибка</v>
      </c>
      <c r="AL979" s="55"/>
      <c r="AM979" s="53" t="e">
        <f>D979-VLOOKUP(C979, Вчера_Конвасэл!C:BL, 2, FALSE)</f>
        <v>#N/A</v>
      </c>
      <c r="AN979" s="53" t="e">
        <f>E979-F979-VLOOKUP(C979, Вчера_Конвасэл!C:BL, 3, FALSE)</f>
        <v>#N/A</v>
      </c>
      <c r="AO979" s="53" t="e">
        <f>K979-L979-VLOOKUP(C979, Вчера_Конвасэл!C:BL, 5, FALSE)</f>
        <v>#N/A</v>
      </c>
      <c r="AP979" s="53" t="e">
        <f>M979-N979-VLOOKUP(C979, Вчера_Конвасэл!C:BL, 7, FALSE)</f>
        <v>#N/A</v>
      </c>
      <c r="AQ979" s="53" t="e">
        <f>O979-P979-VLOOKUP(C979, Вчера_Конвасэл!C:BL, 9, FALSE)</f>
        <v>#N/A</v>
      </c>
      <c r="AR979" s="53" t="e">
        <f>Q979-R979-VLOOKUP(C979, Вчера_Конвасэл!C:BL, 11, FALSE)</f>
        <v>#N/A</v>
      </c>
      <c r="AS979" s="53" t="e">
        <f>S979-T979-VLOOKUP(C979, Вчера_Конвасэл!C:BL, 13, FALSE)</f>
        <v>#N/A</v>
      </c>
      <c r="AT979" s="53" t="e">
        <f>U979-V979-VLOOKUP(C979, Вчера_Конвасэл!C:BL, 15, FALSE)</f>
        <v>#N/A</v>
      </c>
      <c r="AU979" s="53" t="e">
        <f>W979-X979-VLOOKUP(C979, Вчера_Конвасэл!C:BL, 17, FALSE)</f>
        <v>#N/A</v>
      </c>
      <c r="AV979" s="53" t="e">
        <f>Y979-Z979-VLOOKUP(C979, Вчера_Конвасэл!C:BL, 19, FALSE)</f>
        <v>#N/A</v>
      </c>
      <c r="AW979" s="53" t="e">
        <f>AA979-AB979-VLOOKUP(C979, Вчера_Конвасэл!C:BL, 21, FALSE)</f>
        <v>#N/A</v>
      </c>
      <c r="AX979" s="53" t="e">
        <f>AC979-AD979-VLOOKUP(C979, Вчера_Конвасэл!C:BL, 23, FALSE)</f>
        <v>#N/A</v>
      </c>
      <c r="AY979" s="53" t="e">
        <f>VLOOKUP(C979, Вчера_Конвасэл!C:BL, 26, FALSE)+F979-Z979-AD979-AG979</f>
        <v>#N/A</v>
      </c>
      <c r="AZ979" s="53" t="e">
        <f>AE979-VLOOKUP(C979, Вчера_Конвасэл!C:BL, 25, FALSE)</f>
        <v>#N/A</v>
      </c>
    </row>
    <row r="980" spans="1:52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3">
        <f t="shared" si="31"/>
        <v>0</v>
      </c>
      <c r="AJ980" s="53">
        <f t="shared" si="32"/>
        <v>0</v>
      </c>
      <c r="AK980" s="53" t="str">
        <f>IF(ISNA(VLOOKUP(C980,Вчера_Конвасэл!C:C, 1, FALSE)),"ошибка",0)</f>
        <v>ошибка</v>
      </c>
      <c r="AL980" s="55"/>
      <c r="AM980" s="53" t="e">
        <f>D980-VLOOKUP(C980, Вчера_Конвасэл!C:BL, 2, FALSE)</f>
        <v>#N/A</v>
      </c>
      <c r="AN980" s="53" t="e">
        <f>E980-F980-VLOOKUP(C980, Вчера_Конвасэл!C:BL, 3, FALSE)</f>
        <v>#N/A</v>
      </c>
      <c r="AO980" s="53" t="e">
        <f>K980-L980-VLOOKUP(C980, Вчера_Конвасэл!C:BL, 5, FALSE)</f>
        <v>#N/A</v>
      </c>
      <c r="AP980" s="53" t="e">
        <f>M980-N980-VLOOKUP(C980, Вчера_Конвасэл!C:BL, 7, FALSE)</f>
        <v>#N/A</v>
      </c>
      <c r="AQ980" s="53" t="e">
        <f>O980-P980-VLOOKUP(C980, Вчера_Конвасэл!C:BL, 9, FALSE)</f>
        <v>#N/A</v>
      </c>
      <c r="AR980" s="53" t="e">
        <f>Q980-R980-VLOOKUP(C980, Вчера_Конвасэл!C:BL, 11, FALSE)</f>
        <v>#N/A</v>
      </c>
      <c r="AS980" s="53" t="e">
        <f>S980-T980-VLOOKUP(C980, Вчера_Конвасэл!C:BL, 13, FALSE)</f>
        <v>#N/A</v>
      </c>
      <c r="AT980" s="53" t="e">
        <f>U980-V980-VLOOKUP(C980, Вчера_Конвасэл!C:BL, 15, FALSE)</f>
        <v>#N/A</v>
      </c>
      <c r="AU980" s="53" t="e">
        <f>W980-X980-VLOOKUP(C980, Вчера_Конвасэл!C:BL, 17, FALSE)</f>
        <v>#N/A</v>
      </c>
      <c r="AV980" s="53" t="e">
        <f>Y980-Z980-VLOOKUP(C980, Вчера_Конвасэл!C:BL, 19, FALSE)</f>
        <v>#N/A</v>
      </c>
      <c r="AW980" s="53" t="e">
        <f>AA980-AB980-VLOOKUP(C980, Вчера_Конвасэл!C:BL, 21, FALSE)</f>
        <v>#N/A</v>
      </c>
      <c r="AX980" s="53" t="e">
        <f>AC980-AD980-VLOOKUP(C980, Вчера_Конвасэл!C:BL, 23, FALSE)</f>
        <v>#N/A</v>
      </c>
      <c r="AY980" s="53" t="e">
        <f>VLOOKUP(C980, Вчера_Конвасэл!C:BL, 26, FALSE)+F980-Z980-AD980-AG980</f>
        <v>#N/A</v>
      </c>
      <c r="AZ980" s="53" t="e">
        <f>AE980-VLOOKUP(C980, Вчера_Конвасэл!C:BL, 25, FALSE)</f>
        <v>#N/A</v>
      </c>
    </row>
    <row r="981" spans="1:52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3">
        <f t="shared" si="31"/>
        <v>0</v>
      </c>
      <c r="AJ981" s="53">
        <f t="shared" si="32"/>
        <v>0</v>
      </c>
      <c r="AK981" s="53" t="str">
        <f>IF(ISNA(VLOOKUP(C981,Вчера_Конвасэл!C:C, 1, FALSE)),"ошибка",0)</f>
        <v>ошибка</v>
      </c>
      <c r="AL981" s="55"/>
      <c r="AM981" s="53" t="e">
        <f>D981-VLOOKUP(C981, Вчера_Конвасэл!C:BL, 2, FALSE)</f>
        <v>#N/A</v>
      </c>
      <c r="AN981" s="53" t="e">
        <f>E981-F981-VLOOKUP(C981, Вчера_Конвасэл!C:BL, 3, FALSE)</f>
        <v>#N/A</v>
      </c>
      <c r="AO981" s="53" t="e">
        <f>K981-L981-VLOOKUP(C981, Вчера_Конвасэл!C:BL, 5, FALSE)</f>
        <v>#N/A</v>
      </c>
      <c r="AP981" s="53" t="e">
        <f>M981-N981-VLOOKUP(C981, Вчера_Конвасэл!C:BL, 7, FALSE)</f>
        <v>#N/A</v>
      </c>
      <c r="AQ981" s="53" t="e">
        <f>O981-P981-VLOOKUP(C981, Вчера_Конвасэл!C:BL, 9, FALSE)</f>
        <v>#N/A</v>
      </c>
      <c r="AR981" s="53" t="e">
        <f>Q981-R981-VLOOKUP(C981, Вчера_Конвасэл!C:BL, 11, FALSE)</f>
        <v>#N/A</v>
      </c>
      <c r="AS981" s="53" t="e">
        <f>S981-T981-VLOOKUP(C981, Вчера_Конвасэл!C:BL, 13, FALSE)</f>
        <v>#N/A</v>
      </c>
      <c r="AT981" s="53" t="e">
        <f>U981-V981-VLOOKUP(C981, Вчера_Конвасэл!C:BL, 15, FALSE)</f>
        <v>#N/A</v>
      </c>
      <c r="AU981" s="53" t="e">
        <f>W981-X981-VLOOKUP(C981, Вчера_Конвасэл!C:BL, 17, FALSE)</f>
        <v>#N/A</v>
      </c>
      <c r="AV981" s="53" t="e">
        <f>Y981-Z981-VLOOKUP(C981, Вчера_Конвасэл!C:BL, 19, FALSE)</f>
        <v>#N/A</v>
      </c>
      <c r="AW981" s="53" t="e">
        <f>AA981-AB981-VLOOKUP(C981, Вчера_Конвасэл!C:BL, 21, FALSE)</f>
        <v>#N/A</v>
      </c>
      <c r="AX981" s="53" t="e">
        <f>AC981-AD981-VLOOKUP(C981, Вчера_Конвасэл!C:BL, 23, FALSE)</f>
        <v>#N/A</v>
      </c>
      <c r="AY981" s="53" t="e">
        <f>VLOOKUP(C981, Вчера_Конвасэл!C:BL, 26, FALSE)+F981-Z981-AD981-AG981</f>
        <v>#N/A</v>
      </c>
      <c r="AZ981" s="53" t="e">
        <f>AE981-VLOOKUP(C981, Вчера_Конвасэл!C:BL, 25, FALSE)</f>
        <v>#N/A</v>
      </c>
    </row>
    <row r="982" spans="1:52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3">
        <f t="shared" si="31"/>
        <v>0</v>
      </c>
      <c r="AJ982" s="53">
        <f t="shared" si="32"/>
        <v>0</v>
      </c>
      <c r="AK982" s="53" t="str">
        <f>IF(ISNA(VLOOKUP(C982,Вчера_Конвасэл!C:C, 1, FALSE)),"ошибка",0)</f>
        <v>ошибка</v>
      </c>
      <c r="AL982" s="55"/>
      <c r="AM982" s="53" t="e">
        <f>D982-VLOOKUP(C982, Вчера_Конвасэл!C:BL, 2, FALSE)</f>
        <v>#N/A</v>
      </c>
      <c r="AN982" s="53" t="e">
        <f>E982-F982-VLOOKUP(C982, Вчера_Конвасэл!C:BL, 3, FALSE)</f>
        <v>#N/A</v>
      </c>
      <c r="AO982" s="53" t="e">
        <f>K982-L982-VLOOKUP(C982, Вчера_Конвасэл!C:BL, 5, FALSE)</f>
        <v>#N/A</v>
      </c>
      <c r="AP982" s="53" t="e">
        <f>M982-N982-VLOOKUP(C982, Вчера_Конвасэл!C:BL, 7, FALSE)</f>
        <v>#N/A</v>
      </c>
      <c r="AQ982" s="53" t="e">
        <f>O982-P982-VLOOKUP(C982, Вчера_Конвасэл!C:BL, 9, FALSE)</f>
        <v>#N/A</v>
      </c>
      <c r="AR982" s="53" t="e">
        <f>Q982-R982-VLOOKUP(C982, Вчера_Конвасэл!C:BL, 11, FALSE)</f>
        <v>#N/A</v>
      </c>
      <c r="AS982" s="53" t="e">
        <f>S982-T982-VLOOKUP(C982, Вчера_Конвасэл!C:BL, 13, FALSE)</f>
        <v>#N/A</v>
      </c>
      <c r="AT982" s="53" t="e">
        <f>U982-V982-VLOOKUP(C982, Вчера_Конвасэл!C:BL, 15, FALSE)</f>
        <v>#N/A</v>
      </c>
      <c r="AU982" s="53" t="e">
        <f>W982-X982-VLOOKUP(C982, Вчера_Конвасэл!C:BL, 17, FALSE)</f>
        <v>#N/A</v>
      </c>
      <c r="AV982" s="53" t="e">
        <f>Y982-Z982-VLOOKUP(C982, Вчера_Конвасэл!C:BL, 19, FALSE)</f>
        <v>#N/A</v>
      </c>
      <c r="AW982" s="53" t="e">
        <f>AA982-AB982-VLOOKUP(C982, Вчера_Конвасэл!C:BL, 21, FALSE)</f>
        <v>#N/A</v>
      </c>
      <c r="AX982" s="53" t="e">
        <f>AC982-AD982-VLOOKUP(C982, Вчера_Конвасэл!C:BL, 23, FALSE)</f>
        <v>#N/A</v>
      </c>
      <c r="AY982" s="53" t="e">
        <f>VLOOKUP(C982, Вчера_Конвасэл!C:BL, 26, FALSE)+F982-Z982-AD982-AG982</f>
        <v>#N/A</v>
      </c>
      <c r="AZ982" s="53" t="e">
        <f>AE982-VLOOKUP(C982, Вчера_Конвасэл!C:BL, 25, FALSE)</f>
        <v>#N/A</v>
      </c>
    </row>
    <row r="983" spans="1:52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3">
        <f t="shared" si="31"/>
        <v>0</v>
      </c>
      <c r="AJ983" s="53">
        <f t="shared" si="32"/>
        <v>0</v>
      </c>
      <c r="AK983" s="53" t="str">
        <f>IF(ISNA(VLOOKUP(C983,Вчера_Конвасэл!C:C, 1, FALSE)),"ошибка",0)</f>
        <v>ошибка</v>
      </c>
      <c r="AL983" s="55"/>
      <c r="AM983" s="53" t="e">
        <f>D983-VLOOKUP(C983, Вчера_Конвасэл!C:BL, 2, FALSE)</f>
        <v>#N/A</v>
      </c>
      <c r="AN983" s="53" t="e">
        <f>E983-F983-VLOOKUP(C983, Вчера_Конвасэл!C:BL, 3, FALSE)</f>
        <v>#N/A</v>
      </c>
      <c r="AO983" s="53" t="e">
        <f>K983-L983-VLOOKUP(C983, Вчера_Конвасэл!C:BL, 5, FALSE)</f>
        <v>#N/A</v>
      </c>
      <c r="AP983" s="53" t="e">
        <f>M983-N983-VLOOKUP(C983, Вчера_Конвасэл!C:BL, 7, FALSE)</f>
        <v>#N/A</v>
      </c>
      <c r="AQ983" s="53" t="e">
        <f>O983-P983-VLOOKUP(C983, Вчера_Конвасэл!C:BL, 9, FALSE)</f>
        <v>#N/A</v>
      </c>
      <c r="AR983" s="53" t="e">
        <f>Q983-R983-VLOOKUP(C983, Вчера_Конвасэл!C:BL, 11, FALSE)</f>
        <v>#N/A</v>
      </c>
      <c r="AS983" s="53" t="e">
        <f>S983-T983-VLOOKUP(C983, Вчера_Конвасэл!C:BL, 13, FALSE)</f>
        <v>#N/A</v>
      </c>
      <c r="AT983" s="53" t="e">
        <f>U983-V983-VLOOKUP(C983, Вчера_Конвасэл!C:BL, 15, FALSE)</f>
        <v>#N/A</v>
      </c>
      <c r="AU983" s="53" t="e">
        <f>W983-X983-VLOOKUP(C983, Вчера_Конвасэл!C:BL, 17, FALSE)</f>
        <v>#N/A</v>
      </c>
      <c r="AV983" s="53" t="e">
        <f>Y983-Z983-VLOOKUP(C983, Вчера_Конвасэл!C:BL, 19, FALSE)</f>
        <v>#N/A</v>
      </c>
      <c r="AW983" s="53" t="e">
        <f>AA983-AB983-VLOOKUP(C983, Вчера_Конвасэл!C:BL, 21, FALSE)</f>
        <v>#N/A</v>
      </c>
      <c r="AX983" s="53" t="e">
        <f>AC983-AD983-VLOOKUP(C983, Вчера_Конвасэл!C:BL, 23, FALSE)</f>
        <v>#N/A</v>
      </c>
      <c r="AY983" s="53" t="e">
        <f>VLOOKUP(C983, Вчера_Конвасэл!C:BL, 26, FALSE)+F983-Z983-AD983-AG983</f>
        <v>#N/A</v>
      </c>
      <c r="AZ983" s="53" t="e">
        <f>AE983-VLOOKUP(C983, Вчера_Конвасэл!C:BL, 25, FALSE)</f>
        <v>#N/A</v>
      </c>
    </row>
    <row r="984" spans="1:52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3">
        <f t="shared" si="31"/>
        <v>0</v>
      </c>
      <c r="AJ984" s="53">
        <f t="shared" si="32"/>
        <v>0</v>
      </c>
      <c r="AK984" s="53" t="str">
        <f>IF(ISNA(VLOOKUP(C984,Вчера_Конвасэл!C:C, 1, FALSE)),"ошибка",0)</f>
        <v>ошибка</v>
      </c>
      <c r="AL984" s="55"/>
      <c r="AM984" s="53" t="e">
        <f>D984-VLOOKUP(C984, Вчера_Конвасэл!C:BL, 2, FALSE)</f>
        <v>#N/A</v>
      </c>
      <c r="AN984" s="53" t="e">
        <f>E984-F984-VLOOKUP(C984, Вчера_Конвасэл!C:BL, 3, FALSE)</f>
        <v>#N/A</v>
      </c>
      <c r="AO984" s="53" t="e">
        <f>K984-L984-VLOOKUP(C984, Вчера_Конвасэл!C:BL, 5, FALSE)</f>
        <v>#N/A</v>
      </c>
      <c r="AP984" s="53" t="e">
        <f>M984-N984-VLOOKUP(C984, Вчера_Конвасэл!C:BL, 7, FALSE)</f>
        <v>#N/A</v>
      </c>
      <c r="AQ984" s="53" t="e">
        <f>O984-P984-VLOOKUP(C984, Вчера_Конвасэл!C:BL, 9, FALSE)</f>
        <v>#N/A</v>
      </c>
      <c r="AR984" s="53" t="e">
        <f>Q984-R984-VLOOKUP(C984, Вчера_Конвасэл!C:BL, 11, FALSE)</f>
        <v>#N/A</v>
      </c>
      <c r="AS984" s="53" t="e">
        <f>S984-T984-VLOOKUP(C984, Вчера_Конвасэл!C:BL, 13, FALSE)</f>
        <v>#N/A</v>
      </c>
      <c r="AT984" s="53" t="e">
        <f>U984-V984-VLOOKUP(C984, Вчера_Конвасэл!C:BL, 15, FALSE)</f>
        <v>#N/A</v>
      </c>
      <c r="AU984" s="53" t="e">
        <f>W984-X984-VLOOKUP(C984, Вчера_Конвасэл!C:BL, 17, FALSE)</f>
        <v>#N/A</v>
      </c>
      <c r="AV984" s="53" t="e">
        <f>Y984-Z984-VLOOKUP(C984, Вчера_Конвасэл!C:BL, 19, FALSE)</f>
        <v>#N/A</v>
      </c>
      <c r="AW984" s="53" t="e">
        <f>AA984-AB984-VLOOKUP(C984, Вчера_Конвасэл!C:BL, 21, FALSE)</f>
        <v>#N/A</v>
      </c>
      <c r="AX984" s="53" t="e">
        <f>AC984-AD984-VLOOKUP(C984, Вчера_Конвасэл!C:BL, 23, FALSE)</f>
        <v>#N/A</v>
      </c>
      <c r="AY984" s="53" t="e">
        <f>VLOOKUP(C984, Вчера_Конвасэл!C:BL, 26, FALSE)+F984-Z984-AD984-AG984</f>
        <v>#N/A</v>
      </c>
      <c r="AZ984" s="53" t="e">
        <f>AE984-VLOOKUP(C984, Вчера_Конвасэл!C:BL, 25, FALSE)</f>
        <v>#N/A</v>
      </c>
    </row>
    <row r="985" spans="1:52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3">
        <f t="shared" si="31"/>
        <v>0</v>
      </c>
      <c r="AJ985" s="53">
        <f t="shared" si="32"/>
        <v>0</v>
      </c>
      <c r="AK985" s="53" t="str">
        <f>IF(ISNA(VLOOKUP(C985,Вчера_Конвасэл!C:C, 1, FALSE)),"ошибка",0)</f>
        <v>ошибка</v>
      </c>
      <c r="AL985" s="55"/>
      <c r="AM985" s="53" t="e">
        <f>D985-VLOOKUP(C985, Вчера_Конвасэл!C:BL, 2, FALSE)</f>
        <v>#N/A</v>
      </c>
      <c r="AN985" s="53" t="e">
        <f>E985-F985-VLOOKUP(C985, Вчера_Конвасэл!C:BL, 3, FALSE)</f>
        <v>#N/A</v>
      </c>
      <c r="AO985" s="53" t="e">
        <f>K985-L985-VLOOKUP(C985, Вчера_Конвасэл!C:BL, 5, FALSE)</f>
        <v>#N/A</v>
      </c>
      <c r="AP985" s="53" t="e">
        <f>M985-N985-VLOOKUP(C985, Вчера_Конвасэл!C:BL, 7, FALSE)</f>
        <v>#N/A</v>
      </c>
      <c r="AQ985" s="53" t="e">
        <f>O985-P985-VLOOKUP(C985, Вчера_Конвасэл!C:BL, 9, FALSE)</f>
        <v>#N/A</v>
      </c>
      <c r="AR985" s="53" t="e">
        <f>Q985-R985-VLOOKUP(C985, Вчера_Конвасэл!C:BL, 11, FALSE)</f>
        <v>#N/A</v>
      </c>
      <c r="AS985" s="53" t="e">
        <f>S985-T985-VLOOKUP(C985, Вчера_Конвасэл!C:BL, 13, FALSE)</f>
        <v>#N/A</v>
      </c>
      <c r="AT985" s="53" t="e">
        <f>U985-V985-VLOOKUP(C985, Вчера_Конвасэл!C:BL, 15, FALSE)</f>
        <v>#N/A</v>
      </c>
      <c r="AU985" s="53" t="e">
        <f>W985-X985-VLOOKUP(C985, Вчера_Конвасэл!C:BL, 17, FALSE)</f>
        <v>#N/A</v>
      </c>
      <c r="AV985" s="53" t="e">
        <f>Y985-Z985-VLOOKUP(C985, Вчера_Конвасэл!C:BL, 19, FALSE)</f>
        <v>#N/A</v>
      </c>
      <c r="AW985" s="53" t="e">
        <f>AA985-AB985-VLOOKUP(C985, Вчера_Конвасэл!C:BL, 21, FALSE)</f>
        <v>#N/A</v>
      </c>
      <c r="AX985" s="53" t="e">
        <f>AC985-AD985-VLOOKUP(C985, Вчера_Конвасэл!C:BL, 23, FALSE)</f>
        <v>#N/A</v>
      </c>
      <c r="AY985" s="53" t="e">
        <f>VLOOKUP(C985, Вчера_Конвасэл!C:BL, 26, FALSE)+F985-Z985-AD985-AG985</f>
        <v>#N/A</v>
      </c>
      <c r="AZ985" s="53" t="e">
        <f>AE985-VLOOKUP(C985, Вчера_Конвасэл!C:BL, 25, FALSE)</f>
        <v>#N/A</v>
      </c>
    </row>
    <row r="986" spans="1:52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3">
        <f t="shared" si="31"/>
        <v>0</v>
      </c>
      <c r="AJ986" s="53">
        <f t="shared" si="32"/>
        <v>0</v>
      </c>
      <c r="AK986" s="53" t="str">
        <f>IF(ISNA(VLOOKUP(C986,Вчера_Конвасэл!C:C, 1, FALSE)),"ошибка",0)</f>
        <v>ошибка</v>
      </c>
      <c r="AL986" s="55"/>
      <c r="AM986" s="53" t="e">
        <f>D986-VLOOKUP(C986, Вчера_Конвасэл!C:BL, 2, FALSE)</f>
        <v>#N/A</v>
      </c>
      <c r="AN986" s="53" t="e">
        <f>E986-F986-VLOOKUP(C986, Вчера_Конвасэл!C:BL, 3, FALSE)</f>
        <v>#N/A</v>
      </c>
      <c r="AO986" s="53" t="e">
        <f>K986-L986-VLOOKUP(C986, Вчера_Конвасэл!C:BL, 5, FALSE)</f>
        <v>#N/A</v>
      </c>
      <c r="AP986" s="53" t="e">
        <f>M986-N986-VLOOKUP(C986, Вчера_Конвасэл!C:BL, 7, FALSE)</f>
        <v>#N/A</v>
      </c>
      <c r="AQ986" s="53" t="e">
        <f>O986-P986-VLOOKUP(C986, Вчера_Конвасэл!C:BL, 9, FALSE)</f>
        <v>#N/A</v>
      </c>
      <c r="AR986" s="53" t="e">
        <f>Q986-R986-VLOOKUP(C986, Вчера_Конвасэл!C:BL, 11, FALSE)</f>
        <v>#N/A</v>
      </c>
      <c r="AS986" s="53" t="e">
        <f>S986-T986-VLOOKUP(C986, Вчера_Конвасэл!C:BL, 13, FALSE)</f>
        <v>#N/A</v>
      </c>
      <c r="AT986" s="53" t="e">
        <f>U986-V986-VLOOKUP(C986, Вчера_Конвасэл!C:BL, 15, FALSE)</f>
        <v>#N/A</v>
      </c>
      <c r="AU986" s="53" t="e">
        <f>W986-X986-VLOOKUP(C986, Вчера_Конвасэл!C:BL, 17, FALSE)</f>
        <v>#N/A</v>
      </c>
      <c r="AV986" s="53" t="e">
        <f>Y986-Z986-VLOOKUP(C986, Вчера_Конвасэл!C:BL, 19, FALSE)</f>
        <v>#N/A</v>
      </c>
      <c r="AW986" s="53" t="e">
        <f>AA986-AB986-VLOOKUP(C986, Вчера_Конвасэл!C:BL, 21, FALSE)</f>
        <v>#N/A</v>
      </c>
      <c r="AX986" s="53" t="e">
        <f>AC986-AD986-VLOOKUP(C986, Вчера_Конвасэл!C:BL, 23, FALSE)</f>
        <v>#N/A</v>
      </c>
      <c r="AY986" s="53" t="e">
        <f>VLOOKUP(C986, Вчера_Конвасэл!C:BL, 26, FALSE)+F986-Z986-AD986-AG986</f>
        <v>#N/A</v>
      </c>
      <c r="AZ986" s="53" t="e">
        <f>AE986-VLOOKUP(C986, Вчера_Конвасэл!C:BL, 25, FALSE)</f>
        <v>#N/A</v>
      </c>
    </row>
    <row r="987" spans="1:52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3">
        <f t="shared" si="31"/>
        <v>0</v>
      </c>
      <c r="AJ987" s="53">
        <f t="shared" si="32"/>
        <v>0</v>
      </c>
      <c r="AK987" s="53" t="str">
        <f>IF(ISNA(VLOOKUP(C987,Вчера_Конвасэл!C:C, 1, FALSE)),"ошибка",0)</f>
        <v>ошибка</v>
      </c>
      <c r="AL987" s="55"/>
      <c r="AM987" s="53" t="e">
        <f>D987-VLOOKUP(C987, Вчера_Конвасэл!C:BL, 2, FALSE)</f>
        <v>#N/A</v>
      </c>
      <c r="AN987" s="53" t="e">
        <f>E987-F987-VLOOKUP(C987, Вчера_Конвасэл!C:BL, 3, FALSE)</f>
        <v>#N/A</v>
      </c>
      <c r="AO987" s="53" t="e">
        <f>K987-L987-VLOOKUP(C987, Вчера_Конвасэл!C:BL, 5, FALSE)</f>
        <v>#N/A</v>
      </c>
      <c r="AP987" s="53" t="e">
        <f>M987-N987-VLOOKUP(C987, Вчера_Конвасэл!C:BL, 7, FALSE)</f>
        <v>#N/A</v>
      </c>
      <c r="AQ987" s="53" t="e">
        <f>O987-P987-VLOOKUP(C987, Вчера_Конвасэл!C:BL, 9, FALSE)</f>
        <v>#N/A</v>
      </c>
      <c r="AR987" s="53" t="e">
        <f>Q987-R987-VLOOKUP(C987, Вчера_Конвасэл!C:BL, 11, FALSE)</f>
        <v>#N/A</v>
      </c>
      <c r="AS987" s="53" t="e">
        <f>S987-T987-VLOOKUP(C987, Вчера_Конвасэл!C:BL, 13, FALSE)</f>
        <v>#N/A</v>
      </c>
      <c r="AT987" s="53" t="e">
        <f>U987-V987-VLOOKUP(C987, Вчера_Конвасэл!C:BL, 15, FALSE)</f>
        <v>#N/A</v>
      </c>
      <c r="AU987" s="53" t="e">
        <f>W987-X987-VLOOKUP(C987, Вчера_Конвасэл!C:BL, 17, FALSE)</f>
        <v>#N/A</v>
      </c>
      <c r="AV987" s="53" t="e">
        <f>Y987-Z987-VLOOKUP(C987, Вчера_Конвасэл!C:BL, 19, FALSE)</f>
        <v>#N/A</v>
      </c>
      <c r="AW987" s="53" t="e">
        <f>AA987-AB987-VLOOKUP(C987, Вчера_Конвасэл!C:BL, 21, FALSE)</f>
        <v>#N/A</v>
      </c>
      <c r="AX987" s="53" t="e">
        <f>AC987-AD987-VLOOKUP(C987, Вчера_Конвасэл!C:BL, 23, FALSE)</f>
        <v>#N/A</v>
      </c>
      <c r="AY987" s="53" t="e">
        <f>VLOOKUP(C987, Вчера_Конвасэл!C:BL, 26, FALSE)+F987-Z987-AD987-AG987</f>
        <v>#N/A</v>
      </c>
      <c r="AZ987" s="53" t="e">
        <f>AE987-VLOOKUP(C987, Вчера_Конвасэл!C:BL, 25, FALSE)</f>
        <v>#N/A</v>
      </c>
    </row>
    <row r="988" spans="1:52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3">
        <f t="shared" si="31"/>
        <v>0</v>
      </c>
      <c r="AJ988" s="53">
        <f t="shared" si="32"/>
        <v>0</v>
      </c>
      <c r="AK988" s="53" t="str">
        <f>IF(ISNA(VLOOKUP(C988,Вчера_Конвасэл!C:C, 1, FALSE)),"ошибка",0)</f>
        <v>ошибка</v>
      </c>
      <c r="AL988" s="55"/>
      <c r="AM988" s="53" t="e">
        <f>D988-VLOOKUP(C988, Вчера_Конвасэл!C:BL, 2, FALSE)</f>
        <v>#N/A</v>
      </c>
      <c r="AN988" s="53" t="e">
        <f>E988-F988-VLOOKUP(C988, Вчера_Конвасэл!C:BL, 3, FALSE)</f>
        <v>#N/A</v>
      </c>
      <c r="AO988" s="53" t="e">
        <f>K988-L988-VLOOKUP(C988, Вчера_Конвасэл!C:BL, 5, FALSE)</f>
        <v>#N/A</v>
      </c>
      <c r="AP988" s="53" t="e">
        <f>M988-N988-VLOOKUP(C988, Вчера_Конвасэл!C:BL, 7, FALSE)</f>
        <v>#N/A</v>
      </c>
      <c r="AQ988" s="53" t="e">
        <f>O988-P988-VLOOKUP(C988, Вчера_Конвасэл!C:BL, 9, FALSE)</f>
        <v>#N/A</v>
      </c>
      <c r="AR988" s="53" t="e">
        <f>Q988-R988-VLOOKUP(C988, Вчера_Конвасэл!C:BL, 11, FALSE)</f>
        <v>#N/A</v>
      </c>
      <c r="AS988" s="53" t="e">
        <f>S988-T988-VLOOKUP(C988, Вчера_Конвасэл!C:BL, 13, FALSE)</f>
        <v>#N/A</v>
      </c>
      <c r="AT988" s="53" t="e">
        <f>U988-V988-VLOOKUP(C988, Вчера_Конвасэл!C:BL, 15, FALSE)</f>
        <v>#N/A</v>
      </c>
      <c r="AU988" s="53" t="e">
        <f>W988-X988-VLOOKUP(C988, Вчера_Конвасэл!C:BL, 17, FALSE)</f>
        <v>#N/A</v>
      </c>
      <c r="AV988" s="53" t="e">
        <f>Y988-Z988-VLOOKUP(C988, Вчера_Конвасэл!C:BL, 19, FALSE)</f>
        <v>#N/A</v>
      </c>
      <c r="AW988" s="53" t="e">
        <f>AA988-AB988-VLOOKUP(C988, Вчера_Конвасэл!C:BL, 21, FALSE)</f>
        <v>#N/A</v>
      </c>
      <c r="AX988" s="53" t="e">
        <f>AC988-AD988-VLOOKUP(C988, Вчера_Конвасэл!C:BL, 23, FALSE)</f>
        <v>#N/A</v>
      </c>
      <c r="AY988" s="53" t="e">
        <f>VLOOKUP(C988, Вчера_Конвасэл!C:BL, 26, FALSE)+F988-Z988-AD988-AG988</f>
        <v>#N/A</v>
      </c>
      <c r="AZ988" s="53" t="e">
        <f>AE988-VLOOKUP(C988, Вчера_Конвасэл!C:BL, 25, FALSE)</f>
        <v>#N/A</v>
      </c>
    </row>
    <row r="989" spans="1:52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3">
        <f t="shared" si="31"/>
        <v>0</v>
      </c>
      <c r="AJ989" s="53">
        <f t="shared" si="32"/>
        <v>0</v>
      </c>
      <c r="AK989" s="53" t="str">
        <f>IF(ISNA(VLOOKUP(C989,Вчера_Конвасэл!C:C, 1, FALSE)),"ошибка",0)</f>
        <v>ошибка</v>
      </c>
      <c r="AL989" s="55"/>
      <c r="AM989" s="53" t="e">
        <f>D989-VLOOKUP(C989, Вчера_Конвасэл!C:BL, 2, FALSE)</f>
        <v>#N/A</v>
      </c>
      <c r="AN989" s="53" t="e">
        <f>E989-F989-VLOOKUP(C989, Вчера_Конвасэл!C:BL, 3, FALSE)</f>
        <v>#N/A</v>
      </c>
      <c r="AO989" s="53" t="e">
        <f>K989-L989-VLOOKUP(C989, Вчера_Конвасэл!C:BL, 5, FALSE)</f>
        <v>#N/A</v>
      </c>
      <c r="AP989" s="53" t="e">
        <f>M989-N989-VLOOKUP(C989, Вчера_Конвасэл!C:BL, 7, FALSE)</f>
        <v>#N/A</v>
      </c>
      <c r="AQ989" s="53" t="e">
        <f>O989-P989-VLOOKUP(C989, Вчера_Конвасэл!C:BL, 9, FALSE)</f>
        <v>#N/A</v>
      </c>
      <c r="AR989" s="53" t="e">
        <f>Q989-R989-VLOOKUP(C989, Вчера_Конвасэл!C:BL, 11, FALSE)</f>
        <v>#N/A</v>
      </c>
      <c r="AS989" s="53" t="e">
        <f>S989-T989-VLOOKUP(C989, Вчера_Конвасэл!C:BL, 13, FALSE)</f>
        <v>#N/A</v>
      </c>
      <c r="AT989" s="53" t="e">
        <f>U989-V989-VLOOKUP(C989, Вчера_Конвасэл!C:BL, 15, FALSE)</f>
        <v>#N/A</v>
      </c>
      <c r="AU989" s="53" t="e">
        <f>W989-X989-VLOOKUP(C989, Вчера_Конвасэл!C:BL, 17, FALSE)</f>
        <v>#N/A</v>
      </c>
      <c r="AV989" s="53" t="e">
        <f>Y989-Z989-VLOOKUP(C989, Вчера_Конвасэл!C:BL, 19, FALSE)</f>
        <v>#N/A</v>
      </c>
      <c r="AW989" s="53" t="e">
        <f>AA989-AB989-VLOOKUP(C989, Вчера_Конвасэл!C:BL, 21, FALSE)</f>
        <v>#N/A</v>
      </c>
      <c r="AX989" s="53" t="e">
        <f>AC989-AD989-VLOOKUP(C989, Вчера_Конвасэл!C:BL, 23, FALSE)</f>
        <v>#N/A</v>
      </c>
      <c r="AY989" s="53" t="e">
        <f>VLOOKUP(C989, Вчера_Конвасэл!C:BL, 26, FALSE)+F989-Z989-AD989-AG989</f>
        <v>#N/A</v>
      </c>
      <c r="AZ989" s="53" t="e">
        <f>AE989-VLOOKUP(C989, Вчера_Конвасэл!C:BL, 25, FALSE)</f>
        <v>#N/A</v>
      </c>
    </row>
    <row r="990" spans="1:52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3">
        <f t="shared" si="31"/>
        <v>0</v>
      </c>
      <c r="AJ990" s="53">
        <f t="shared" si="32"/>
        <v>0</v>
      </c>
      <c r="AK990" s="53" t="str">
        <f>IF(ISNA(VLOOKUP(C990,Вчера_Конвасэл!C:C, 1, FALSE)),"ошибка",0)</f>
        <v>ошибка</v>
      </c>
      <c r="AL990" s="55"/>
      <c r="AM990" s="53" t="e">
        <f>D990-VLOOKUP(C990, Вчера_Конвасэл!C:BL, 2, FALSE)</f>
        <v>#N/A</v>
      </c>
      <c r="AN990" s="53" t="e">
        <f>E990-F990-VLOOKUP(C990, Вчера_Конвасэл!C:BL, 3, FALSE)</f>
        <v>#N/A</v>
      </c>
      <c r="AO990" s="53" t="e">
        <f>K990-L990-VLOOKUP(C990, Вчера_Конвасэл!C:BL, 5, FALSE)</f>
        <v>#N/A</v>
      </c>
      <c r="AP990" s="53" t="e">
        <f>M990-N990-VLOOKUP(C990, Вчера_Конвасэл!C:BL, 7, FALSE)</f>
        <v>#N/A</v>
      </c>
      <c r="AQ990" s="53" t="e">
        <f>O990-P990-VLOOKUP(C990, Вчера_Конвасэл!C:BL, 9, FALSE)</f>
        <v>#N/A</v>
      </c>
      <c r="AR990" s="53" t="e">
        <f>Q990-R990-VLOOKUP(C990, Вчера_Конвасэл!C:BL, 11, FALSE)</f>
        <v>#N/A</v>
      </c>
      <c r="AS990" s="53" t="e">
        <f>S990-T990-VLOOKUP(C990, Вчера_Конвасэл!C:BL, 13, FALSE)</f>
        <v>#N/A</v>
      </c>
      <c r="AT990" s="53" t="e">
        <f>U990-V990-VLOOKUP(C990, Вчера_Конвасэл!C:BL, 15, FALSE)</f>
        <v>#N/A</v>
      </c>
      <c r="AU990" s="53" t="e">
        <f>W990-X990-VLOOKUP(C990, Вчера_Конвасэл!C:BL, 17, FALSE)</f>
        <v>#N/A</v>
      </c>
      <c r="AV990" s="53" t="e">
        <f>Y990-Z990-VLOOKUP(C990, Вчера_Конвасэл!C:BL, 19, FALSE)</f>
        <v>#N/A</v>
      </c>
      <c r="AW990" s="53" t="e">
        <f>AA990-AB990-VLOOKUP(C990, Вчера_Конвасэл!C:BL, 21, FALSE)</f>
        <v>#N/A</v>
      </c>
      <c r="AX990" s="53" t="e">
        <f>AC990-AD990-VLOOKUP(C990, Вчера_Конвасэл!C:BL, 23, FALSE)</f>
        <v>#N/A</v>
      </c>
      <c r="AY990" s="53" t="e">
        <f>VLOOKUP(C990, Вчера_Конвасэл!C:BL, 26, FALSE)+F990-Z990-AD990-AG990</f>
        <v>#N/A</v>
      </c>
      <c r="AZ990" s="53" t="e">
        <f>AE990-VLOOKUP(C990, Вчера_Конвасэл!C:BL, 25, FALSE)</f>
        <v>#N/A</v>
      </c>
    </row>
    <row r="991" spans="1:52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3">
        <f t="shared" si="31"/>
        <v>0</v>
      </c>
      <c r="AJ991" s="53">
        <f t="shared" si="32"/>
        <v>0</v>
      </c>
      <c r="AK991" s="53" t="str">
        <f>IF(ISNA(VLOOKUP(C991,Вчера_Конвасэл!C:C, 1, FALSE)),"ошибка",0)</f>
        <v>ошибка</v>
      </c>
      <c r="AL991" s="55"/>
      <c r="AM991" s="53" t="e">
        <f>D991-VLOOKUP(C991, Вчера_Конвасэл!C:BL, 2, FALSE)</f>
        <v>#N/A</v>
      </c>
      <c r="AN991" s="53" t="e">
        <f>E991-F991-VLOOKUP(C991, Вчера_Конвасэл!C:BL, 3, FALSE)</f>
        <v>#N/A</v>
      </c>
      <c r="AO991" s="53" t="e">
        <f>K991-L991-VLOOKUP(C991, Вчера_Конвасэл!C:BL, 5, FALSE)</f>
        <v>#N/A</v>
      </c>
      <c r="AP991" s="53" t="e">
        <f>M991-N991-VLOOKUP(C991, Вчера_Конвасэл!C:BL, 7, FALSE)</f>
        <v>#N/A</v>
      </c>
      <c r="AQ991" s="53" t="e">
        <f>O991-P991-VLOOKUP(C991, Вчера_Конвасэл!C:BL, 9, FALSE)</f>
        <v>#N/A</v>
      </c>
      <c r="AR991" s="53" t="e">
        <f>Q991-R991-VLOOKUP(C991, Вчера_Конвасэл!C:BL, 11, FALSE)</f>
        <v>#N/A</v>
      </c>
      <c r="AS991" s="53" t="e">
        <f>S991-T991-VLOOKUP(C991, Вчера_Конвасэл!C:BL, 13, FALSE)</f>
        <v>#N/A</v>
      </c>
      <c r="AT991" s="53" t="e">
        <f>U991-V991-VLOOKUP(C991, Вчера_Конвасэл!C:BL, 15, FALSE)</f>
        <v>#N/A</v>
      </c>
      <c r="AU991" s="53" t="e">
        <f>W991-X991-VLOOKUP(C991, Вчера_Конвасэл!C:BL, 17, FALSE)</f>
        <v>#N/A</v>
      </c>
      <c r="AV991" s="53" t="e">
        <f>Y991-Z991-VLOOKUP(C991, Вчера_Конвасэл!C:BL, 19, FALSE)</f>
        <v>#N/A</v>
      </c>
      <c r="AW991" s="53" t="e">
        <f>AA991-AB991-VLOOKUP(C991, Вчера_Конвасэл!C:BL, 21, FALSE)</f>
        <v>#N/A</v>
      </c>
      <c r="AX991" s="53" t="e">
        <f>AC991-AD991-VLOOKUP(C991, Вчера_Конвасэл!C:BL, 23, FALSE)</f>
        <v>#N/A</v>
      </c>
      <c r="AY991" s="53" t="e">
        <f>VLOOKUP(C991, Вчера_Конвасэл!C:BL, 26, FALSE)+F991-Z991-AD991-AG991</f>
        <v>#N/A</v>
      </c>
      <c r="AZ991" s="53" t="e">
        <f>AE991-VLOOKUP(C991, Вчера_Конвасэл!C:BL, 25, FALSE)</f>
        <v>#N/A</v>
      </c>
    </row>
    <row r="992" spans="1:52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3">
        <f t="shared" si="31"/>
        <v>0</v>
      </c>
      <c r="AJ992" s="53">
        <f t="shared" si="32"/>
        <v>0</v>
      </c>
      <c r="AK992" s="53" t="str">
        <f>IF(ISNA(VLOOKUP(C992,Вчера_Конвасэл!C:C, 1, FALSE)),"ошибка",0)</f>
        <v>ошибка</v>
      </c>
      <c r="AL992" s="55"/>
      <c r="AM992" s="53" t="e">
        <f>D992-VLOOKUP(C992, Вчера_Конвасэл!C:BL, 2, FALSE)</f>
        <v>#N/A</v>
      </c>
      <c r="AN992" s="53" t="e">
        <f>E992-F992-VLOOKUP(C992, Вчера_Конвасэл!C:BL, 3, FALSE)</f>
        <v>#N/A</v>
      </c>
      <c r="AO992" s="53" t="e">
        <f>K992-L992-VLOOKUP(C992, Вчера_Конвасэл!C:BL, 5, FALSE)</f>
        <v>#N/A</v>
      </c>
      <c r="AP992" s="53" t="e">
        <f>M992-N992-VLOOKUP(C992, Вчера_Конвасэл!C:BL, 7, FALSE)</f>
        <v>#N/A</v>
      </c>
      <c r="AQ992" s="53" t="e">
        <f>O992-P992-VLOOKUP(C992, Вчера_Конвасэл!C:BL, 9, FALSE)</f>
        <v>#N/A</v>
      </c>
      <c r="AR992" s="53" t="e">
        <f>Q992-R992-VLOOKUP(C992, Вчера_Конвасэл!C:BL, 11, FALSE)</f>
        <v>#N/A</v>
      </c>
      <c r="AS992" s="53" t="e">
        <f>S992-T992-VLOOKUP(C992, Вчера_Конвасэл!C:BL, 13, FALSE)</f>
        <v>#N/A</v>
      </c>
      <c r="AT992" s="53" t="e">
        <f>U992-V992-VLOOKUP(C992, Вчера_Конвасэл!C:BL, 15, FALSE)</f>
        <v>#N/A</v>
      </c>
      <c r="AU992" s="53" t="e">
        <f>W992-X992-VLOOKUP(C992, Вчера_Конвасэл!C:BL, 17, FALSE)</f>
        <v>#N/A</v>
      </c>
      <c r="AV992" s="53" t="e">
        <f>Y992-Z992-VLOOKUP(C992, Вчера_Конвасэл!C:BL, 19, FALSE)</f>
        <v>#N/A</v>
      </c>
      <c r="AW992" s="53" t="e">
        <f>AA992-AB992-VLOOKUP(C992, Вчера_Конвасэл!C:BL, 21, FALSE)</f>
        <v>#N/A</v>
      </c>
      <c r="AX992" s="53" t="e">
        <f>AC992-AD992-VLOOKUP(C992, Вчера_Конвасэл!C:BL, 23, FALSE)</f>
        <v>#N/A</v>
      </c>
      <c r="AY992" s="53" t="e">
        <f>VLOOKUP(C992, Вчера_Конвасэл!C:BL, 26, FALSE)+F992-Z992-AD992-AG992</f>
        <v>#N/A</v>
      </c>
      <c r="AZ992" s="53" t="e">
        <f>AE992-VLOOKUP(C992, Вчера_Конвасэл!C:BL, 25, FALSE)</f>
        <v>#N/A</v>
      </c>
    </row>
    <row r="993" spans="1:52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3">
        <f t="shared" si="31"/>
        <v>0</v>
      </c>
      <c r="AJ993" s="53">
        <f t="shared" si="32"/>
        <v>0</v>
      </c>
      <c r="AK993" s="53" t="str">
        <f>IF(ISNA(VLOOKUP(C993,Вчера_Конвасэл!C:C, 1, FALSE)),"ошибка",0)</f>
        <v>ошибка</v>
      </c>
      <c r="AL993" s="55"/>
      <c r="AM993" s="53" t="e">
        <f>D993-VLOOKUP(C993, Вчера_Конвасэл!C:BL, 2, FALSE)</f>
        <v>#N/A</v>
      </c>
      <c r="AN993" s="53" t="e">
        <f>E993-F993-VLOOKUP(C993, Вчера_Конвасэл!C:BL, 3, FALSE)</f>
        <v>#N/A</v>
      </c>
      <c r="AO993" s="53" t="e">
        <f>K993-L993-VLOOKUP(C993, Вчера_Конвасэл!C:BL, 5, FALSE)</f>
        <v>#N/A</v>
      </c>
      <c r="AP993" s="53" t="e">
        <f>M993-N993-VLOOKUP(C993, Вчера_Конвасэл!C:BL, 7, FALSE)</f>
        <v>#N/A</v>
      </c>
      <c r="AQ993" s="53" t="e">
        <f>O993-P993-VLOOKUP(C993, Вчера_Конвасэл!C:BL, 9, FALSE)</f>
        <v>#N/A</v>
      </c>
      <c r="AR993" s="53" t="e">
        <f>Q993-R993-VLOOKUP(C993, Вчера_Конвасэл!C:BL, 11, FALSE)</f>
        <v>#N/A</v>
      </c>
      <c r="AS993" s="53" t="e">
        <f>S993-T993-VLOOKUP(C993, Вчера_Конвасэл!C:BL, 13, FALSE)</f>
        <v>#N/A</v>
      </c>
      <c r="AT993" s="53" t="e">
        <f>U993-V993-VLOOKUP(C993, Вчера_Конвасэл!C:BL, 15, FALSE)</f>
        <v>#N/A</v>
      </c>
      <c r="AU993" s="53" t="e">
        <f>W993-X993-VLOOKUP(C993, Вчера_Конвасэл!C:BL, 17, FALSE)</f>
        <v>#N/A</v>
      </c>
      <c r="AV993" s="53" t="e">
        <f>Y993-Z993-VLOOKUP(C993, Вчера_Конвасэл!C:BL, 19, FALSE)</f>
        <v>#N/A</v>
      </c>
      <c r="AW993" s="53" t="e">
        <f>AA993-AB993-VLOOKUP(C993, Вчера_Конвасэл!C:BL, 21, FALSE)</f>
        <v>#N/A</v>
      </c>
      <c r="AX993" s="53" t="e">
        <f>AC993-AD993-VLOOKUP(C993, Вчера_Конвасэл!C:BL, 23, FALSE)</f>
        <v>#N/A</v>
      </c>
      <c r="AY993" s="53" t="e">
        <f>VLOOKUP(C993, Вчера_Конвасэл!C:BL, 26, FALSE)+F993-Z993-AD993-AG993</f>
        <v>#N/A</v>
      </c>
      <c r="AZ993" s="53" t="e">
        <f>AE993-VLOOKUP(C993, Вчера_Конвасэл!C:BL, 25, FALSE)</f>
        <v>#N/A</v>
      </c>
    </row>
    <row r="994" spans="1:52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3">
        <f t="shared" si="31"/>
        <v>0</v>
      </c>
      <c r="AJ994" s="53">
        <f t="shared" si="32"/>
        <v>0</v>
      </c>
      <c r="AK994" s="53" t="str">
        <f>IF(ISNA(VLOOKUP(C994,Вчера_Конвасэл!C:C, 1, FALSE)),"ошибка",0)</f>
        <v>ошибка</v>
      </c>
      <c r="AL994" s="55"/>
      <c r="AM994" s="53" t="e">
        <f>D994-VLOOKUP(C994, Вчера_Конвасэл!C:BL, 2, FALSE)</f>
        <v>#N/A</v>
      </c>
      <c r="AN994" s="53" t="e">
        <f>E994-F994-VLOOKUP(C994, Вчера_Конвасэл!C:BL, 3, FALSE)</f>
        <v>#N/A</v>
      </c>
      <c r="AO994" s="53" t="e">
        <f>K994-L994-VLOOKUP(C994, Вчера_Конвасэл!C:BL, 5, FALSE)</f>
        <v>#N/A</v>
      </c>
      <c r="AP994" s="53" t="e">
        <f>M994-N994-VLOOKUP(C994, Вчера_Конвасэл!C:BL, 7, FALSE)</f>
        <v>#N/A</v>
      </c>
      <c r="AQ994" s="53" t="e">
        <f>O994-P994-VLOOKUP(C994, Вчера_Конвасэл!C:BL, 9, FALSE)</f>
        <v>#N/A</v>
      </c>
      <c r="AR994" s="53" t="e">
        <f>Q994-R994-VLOOKUP(C994, Вчера_Конвасэл!C:BL, 11, FALSE)</f>
        <v>#N/A</v>
      </c>
      <c r="AS994" s="53" t="e">
        <f>S994-T994-VLOOKUP(C994, Вчера_Конвасэл!C:BL, 13, FALSE)</f>
        <v>#N/A</v>
      </c>
      <c r="AT994" s="53" t="e">
        <f>U994-V994-VLOOKUP(C994, Вчера_Конвасэл!C:BL, 15, FALSE)</f>
        <v>#N/A</v>
      </c>
      <c r="AU994" s="53" t="e">
        <f>W994-X994-VLOOKUP(C994, Вчера_Конвасэл!C:BL, 17, FALSE)</f>
        <v>#N/A</v>
      </c>
      <c r="AV994" s="53" t="e">
        <f>Y994-Z994-VLOOKUP(C994, Вчера_Конвасэл!C:BL, 19, FALSE)</f>
        <v>#N/A</v>
      </c>
      <c r="AW994" s="53" t="e">
        <f>AA994-AB994-VLOOKUP(C994, Вчера_Конвасэл!C:BL, 21, FALSE)</f>
        <v>#N/A</v>
      </c>
      <c r="AX994" s="53" t="e">
        <f>AC994-AD994-VLOOKUP(C994, Вчера_Конвасэл!C:BL, 23, FALSE)</f>
        <v>#N/A</v>
      </c>
      <c r="AY994" s="53" t="e">
        <f>VLOOKUP(C994, Вчера_Конвасэл!C:BL, 26, FALSE)+F994-Z994-AD994-AG994</f>
        <v>#N/A</v>
      </c>
      <c r="AZ994" s="53" t="e">
        <f>AE994-VLOOKUP(C994, Вчера_Конвасэл!C:BL, 25, FALSE)</f>
        <v>#N/A</v>
      </c>
    </row>
    <row r="995" spans="1:52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3">
        <f t="shared" si="31"/>
        <v>0</v>
      </c>
      <c r="AJ995" s="53">
        <f t="shared" si="32"/>
        <v>0</v>
      </c>
      <c r="AK995" s="53" t="str">
        <f>IF(ISNA(VLOOKUP(C995,Вчера_Конвасэл!C:C, 1, FALSE)),"ошибка",0)</f>
        <v>ошибка</v>
      </c>
      <c r="AL995" s="55"/>
      <c r="AM995" s="53" t="e">
        <f>D995-VLOOKUP(C995, Вчера_Конвасэл!C:BL, 2, FALSE)</f>
        <v>#N/A</v>
      </c>
      <c r="AN995" s="53" t="e">
        <f>E995-F995-VLOOKUP(C995, Вчера_Конвасэл!C:BL, 3, FALSE)</f>
        <v>#N/A</v>
      </c>
      <c r="AO995" s="53" t="e">
        <f>K995-L995-VLOOKUP(C995, Вчера_Конвасэл!C:BL, 5, FALSE)</f>
        <v>#N/A</v>
      </c>
      <c r="AP995" s="53" t="e">
        <f>M995-N995-VLOOKUP(C995, Вчера_Конвасэл!C:BL, 7, FALSE)</f>
        <v>#N/A</v>
      </c>
      <c r="AQ995" s="53" t="e">
        <f>O995-P995-VLOOKUP(C995, Вчера_Конвасэл!C:BL, 9, FALSE)</f>
        <v>#N/A</v>
      </c>
      <c r="AR995" s="53" t="e">
        <f>Q995-R995-VLOOKUP(C995, Вчера_Конвасэл!C:BL, 11, FALSE)</f>
        <v>#N/A</v>
      </c>
      <c r="AS995" s="53" t="e">
        <f>S995-T995-VLOOKUP(C995, Вчера_Конвасэл!C:BL, 13, FALSE)</f>
        <v>#N/A</v>
      </c>
      <c r="AT995" s="53" t="e">
        <f>U995-V995-VLOOKUP(C995, Вчера_Конвасэл!C:BL, 15, FALSE)</f>
        <v>#N/A</v>
      </c>
      <c r="AU995" s="53" t="e">
        <f>W995-X995-VLOOKUP(C995, Вчера_Конвасэл!C:BL, 17, FALSE)</f>
        <v>#N/A</v>
      </c>
      <c r="AV995" s="53" t="e">
        <f>Y995-Z995-VLOOKUP(C995, Вчера_Конвасэл!C:BL, 19, FALSE)</f>
        <v>#N/A</v>
      </c>
      <c r="AW995" s="53" t="e">
        <f>AA995-AB995-VLOOKUP(C995, Вчера_Конвасэл!C:BL, 21, FALSE)</f>
        <v>#N/A</v>
      </c>
      <c r="AX995" s="53" t="e">
        <f>AC995-AD995-VLOOKUP(C995, Вчера_Конвасэл!C:BL, 23, FALSE)</f>
        <v>#N/A</v>
      </c>
      <c r="AY995" s="53" t="e">
        <f>VLOOKUP(C995, Вчера_Конвасэл!C:BL, 26, FALSE)+F995-Z995-AD995-AG995</f>
        <v>#N/A</v>
      </c>
      <c r="AZ995" s="53" t="e">
        <f>AE995-VLOOKUP(C995, Вчера_Конвасэл!C:BL, 25, FALSE)</f>
        <v>#N/A</v>
      </c>
    </row>
    <row r="996" spans="1:52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3">
        <f t="shared" si="31"/>
        <v>0</v>
      </c>
      <c r="AJ996" s="53">
        <f t="shared" si="32"/>
        <v>0</v>
      </c>
      <c r="AK996" s="53" t="str">
        <f>IF(ISNA(VLOOKUP(C996,Вчера_Конвасэл!C:C, 1, FALSE)),"ошибка",0)</f>
        <v>ошибка</v>
      </c>
      <c r="AL996" s="55"/>
      <c r="AM996" s="53" t="e">
        <f>D996-VLOOKUP(C996, Вчера_Конвасэл!C:BL, 2, FALSE)</f>
        <v>#N/A</v>
      </c>
      <c r="AN996" s="53" t="e">
        <f>E996-F996-VLOOKUP(C996, Вчера_Конвасэл!C:BL, 3, FALSE)</f>
        <v>#N/A</v>
      </c>
      <c r="AO996" s="53" t="e">
        <f>K996-L996-VLOOKUP(C996, Вчера_Конвасэл!C:BL, 5, FALSE)</f>
        <v>#N/A</v>
      </c>
      <c r="AP996" s="53" t="e">
        <f>M996-N996-VLOOKUP(C996, Вчера_Конвасэл!C:BL, 7, FALSE)</f>
        <v>#N/A</v>
      </c>
      <c r="AQ996" s="53" t="e">
        <f>O996-P996-VLOOKUP(C996, Вчера_Конвасэл!C:BL, 9, FALSE)</f>
        <v>#N/A</v>
      </c>
      <c r="AR996" s="53" t="e">
        <f>Q996-R996-VLOOKUP(C996, Вчера_Конвасэл!C:BL, 11, FALSE)</f>
        <v>#N/A</v>
      </c>
      <c r="AS996" s="53" t="e">
        <f>S996-T996-VLOOKUP(C996, Вчера_Конвасэл!C:BL, 13, FALSE)</f>
        <v>#N/A</v>
      </c>
      <c r="AT996" s="53" t="e">
        <f>U996-V996-VLOOKUP(C996, Вчера_Конвасэл!C:BL, 15, FALSE)</f>
        <v>#N/A</v>
      </c>
      <c r="AU996" s="53" t="e">
        <f>W996-X996-VLOOKUP(C996, Вчера_Конвасэл!C:BL, 17, FALSE)</f>
        <v>#N/A</v>
      </c>
      <c r="AV996" s="53" t="e">
        <f>Y996-Z996-VLOOKUP(C996, Вчера_Конвасэл!C:BL, 19, FALSE)</f>
        <v>#N/A</v>
      </c>
      <c r="AW996" s="53" t="e">
        <f>AA996-AB996-VLOOKUP(C996, Вчера_Конвасэл!C:BL, 21, FALSE)</f>
        <v>#N/A</v>
      </c>
      <c r="AX996" s="53" t="e">
        <f>AC996-AD996-VLOOKUP(C996, Вчера_Конвасэл!C:BL, 23, FALSE)</f>
        <v>#N/A</v>
      </c>
      <c r="AY996" s="53" t="e">
        <f>VLOOKUP(C996, Вчера_Конвасэл!C:BL, 26, FALSE)+F996-Z996-AD996-AG996</f>
        <v>#N/A</v>
      </c>
      <c r="AZ996" s="53" t="e">
        <f>AE996-VLOOKUP(C996, Вчера_Конвасэл!C:BL, 25, FALSE)</f>
        <v>#N/A</v>
      </c>
    </row>
    <row r="997" spans="1:52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3">
        <f t="shared" si="31"/>
        <v>0</v>
      </c>
      <c r="AJ997" s="53">
        <f t="shared" si="32"/>
        <v>0</v>
      </c>
      <c r="AK997" s="53" t="str">
        <f>IF(ISNA(VLOOKUP(C997,Вчера_Конвасэл!C:C, 1, FALSE)),"ошибка",0)</f>
        <v>ошибка</v>
      </c>
      <c r="AL997" s="55"/>
      <c r="AM997" s="53" t="e">
        <f>D997-VLOOKUP(C997, Вчера_Конвасэл!C:BL, 2, FALSE)</f>
        <v>#N/A</v>
      </c>
      <c r="AN997" s="53" t="e">
        <f>E997-F997-VLOOKUP(C997, Вчера_Конвасэл!C:BL, 3, FALSE)</f>
        <v>#N/A</v>
      </c>
      <c r="AO997" s="53" t="e">
        <f>K997-L997-VLOOKUP(C997, Вчера_Конвасэл!C:BL, 5, FALSE)</f>
        <v>#N/A</v>
      </c>
      <c r="AP997" s="53" t="e">
        <f>M997-N997-VLOOKUP(C997, Вчера_Конвасэл!C:BL, 7, FALSE)</f>
        <v>#N/A</v>
      </c>
      <c r="AQ997" s="53" t="e">
        <f>O997-P997-VLOOKUP(C997, Вчера_Конвасэл!C:BL, 9, FALSE)</f>
        <v>#N/A</v>
      </c>
      <c r="AR997" s="53" t="e">
        <f>Q997-R997-VLOOKUP(C997, Вчера_Конвасэл!C:BL, 11, FALSE)</f>
        <v>#N/A</v>
      </c>
      <c r="AS997" s="53" t="e">
        <f>S997-T997-VLOOKUP(C997, Вчера_Конвасэл!C:BL, 13, FALSE)</f>
        <v>#N/A</v>
      </c>
      <c r="AT997" s="53" t="e">
        <f>U997-V997-VLOOKUP(C997, Вчера_Конвасэл!C:BL, 15, FALSE)</f>
        <v>#N/A</v>
      </c>
      <c r="AU997" s="53" t="e">
        <f>W997-X997-VLOOKUP(C997, Вчера_Конвасэл!C:BL, 17, FALSE)</f>
        <v>#N/A</v>
      </c>
      <c r="AV997" s="53" t="e">
        <f>Y997-Z997-VLOOKUP(C997, Вчера_Конвасэл!C:BL, 19, FALSE)</f>
        <v>#N/A</v>
      </c>
      <c r="AW997" s="53" t="e">
        <f>AA997-AB997-VLOOKUP(C997, Вчера_Конвасэл!C:BL, 21, FALSE)</f>
        <v>#N/A</v>
      </c>
      <c r="AX997" s="53" t="e">
        <f>AC997-AD997-VLOOKUP(C997, Вчера_Конвасэл!C:BL, 23, FALSE)</f>
        <v>#N/A</v>
      </c>
      <c r="AY997" s="53" t="e">
        <f>VLOOKUP(C997, Вчера_Конвасэл!C:BL, 26, FALSE)+F997-Z997-AD997-AG997</f>
        <v>#N/A</v>
      </c>
      <c r="AZ997" s="53" t="e">
        <f>AE997-VLOOKUP(C997, Вчера_Конвасэл!C:BL, 25, FALSE)</f>
        <v>#N/A</v>
      </c>
    </row>
    <row r="998" spans="1:52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3">
        <f t="shared" si="31"/>
        <v>0</v>
      </c>
      <c r="AJ998" s="53">
        <f t="shared" si="32"/>
        <v>0</v>
      </c>
      <c r="AK998" s="53" t="str">
        <f>IF(ISNA(VLOOKUP(C998,Вчера_Конвасэл!C:C, 1, FALSE)),"ошибка",0)</f>
        <v>ошибка</v>
      </c>
      <c r="AL998" s="55"/>
      <c r="AM998" s="53" t="e">
        <f>D998-VLOOKUP(C998, Вчера_Конвасэл!C:BL, 2, FALSE)</f>
        <v>#N/A</v>
      </c>
      <c r="AN998" s="53" t="e">
        <f>E998-F998-VLOOKUP(C998, Вчера_Конвасэл!C:BL, 3, FALSE)</f>
        <v>#N/A</v>
      </c>
      <c r="AO998" s="53" t="e">
        <f>K998-L998-VLOOKUP(C998, Вчера_Конвасэл!C:BL, 5, FALSE)</f>
        <v>#N/A</v>
      </c>
      <c r="AP998" s="53" t="e">
        <f>M998-N998-VLOOKUP(C998, Вчера_Конвасэл!C:BL, 7, FALSE)</f>
        <v>#N/A</v>
      </c>
      <c r="AQ998" s="53" t="e">
        <f>O998-P998-VLOOKUP(C998, Вчера_Конвасэл!C:BL, 9, FALSE)</f>
        <v>#N/A</v>
      </c>
      <c r="AR998" s="53" t="e">
        <f>Q998-R998-VLOOKUP(C998, Вчера_Конвасэл!C:BL, 11, FALSE)</f>
        <v>#N/A</v>
      </c>
      <c r="AS998" s="53" t="e">
        <f>S998-T998-VLOOKUP(C998, Вчера_Конвасэл!C:BL, 13, FALSE)</f>
        <v>#N/A</v>
      </c>
      <c r="AT998" s="53" t="e">
        <f>U998-V998-VLOOKUP(C998, Вчера_Конвасэл!C:BL, 15, FALSE)</f>
        <v>#N/A</v>
      </c>
      <c r="AU998" s="53" t="e">
        <f>W998-X998-VLOOKUP(C998, Вчера_Конвасэл!C:BL, 17, FALSE)</f>
        <v>#N/A</v>
      </c>
      <c r="AV998" s="53" t="e">
        <f>Y998-Z998-VLOOKUP(C998, Вчера_Конвасэл!C:BL, 19, FALSE)</f>
        <v>#N/A</v>
      </c>
      <c r="AW998" s="53" t="e">
        <f>AA998-AB998-VLOOKUP(C998, Вчера_Конвасэл!C:BL, 21, FALSE)</f>
        <v>#N/A</v>
      </c>
      <c r="AX998" s="53" t="e">
        <f>AC998-AD998-VLOOKUP(C998, Вчера_Конвасэл!C:BL, 23, FALSE)</f>
        <v>#N/A</v>
      </c>
      <c r="AY998" s="53" t="e">
        <f>VLOOKUP(C998, Вчера_Конвасэл!C:BL, 26, FALSE)+F998-Z998-AD998-AG998</f>
        <v>#N/A</v>
      </c>
      <c r="AZ998" s="53" t="e">
        <f>AE998-VLOOKUP(C998, Вчера_Конвасэл!C:BL, 25, FALSE)</f>
        <v>#N/A</v>
      </c>
    </row>
    <row r="999" spans="1:52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3">
        <f t="shared" si="31"/>
        <v>0</v>
      </c>
      <c r="AJ999" s="53">
        <f t="shared" si="32"/>
        <v>0</v>
      </c>
      <c r="AK999" s="53" t="str">
        <f>IF(ISNA(VLOOKUP(C999,Вчера_Конвасэл!C:C, 1, FALSE)),"ошибка",0)</f>
        <v>ошибка</v>
      </c>
      <c r="AL999" s="55"/>
      <c r="AM999" s="53" t="e">
        <f>D999-VLOOKUP(C999, Вчера_Конвасэл!C:BL, 2, FALSE)</f>
        <v>#N/A</v>
      </c>
      <c r="AN999" s="53" t="e">
        <f>E999-F999-VLOOKUP(C999, Вчера_Конвасэл!C:BL, 3, FALSE)</f>
        <v>#N/A</v>
      </c>
      <c r="AO999" s="53" t="e">
        <f>K999-L999-VLOOKUP(C999, Вчера_Конвасэл!C:BL, 5, FALSE)</f>
        <v>#N/A</v>
      </c>
      <c r="AP999" s="53" t="e">
        <f>M999-N999-VLOOKUP(C999, Вчера_Конвасэл!C:BL, 7, FALSE)</f>
        <v>#N/A</v>
      </c>
      <c r="AQ999" s="53" t="e">
        <f>O999-P999-VLOOKUP(C999, Вчера_Конвасэл!C:BL, 9, FALSE)</f>
        <v>#N/A</v>
      </c>
      <c r="AR999" s="53" t="e">
        <f>Q999-R999-VLOOKUP(C999, Вчера_Конвасэл!C:BL, 11, FALSE)</f>
        <v>#N/A</v>
      </c>
      <c r="AS999" s="53" t="e">
        <f>S999-T999-VLOOKUP(C999, Вчера_Конвасэл!C:BL, 13, FALSE)</f>
        <v>#N/A</v>
      </c>
      <c r="AT999" s="53" t="e">
        <f>U999-V999-VLOOKUP(C999, Вчера_Конвасэл!C:BL, 15, FALSE)</f>
        <v>#N/A</v>
      </c>
      <c r="AU999" s="53" t="e">
        <f>W999-X999-VLOOKUP(C999, Вчера_Конвасэл!C:BL, 17, FALSE)</f>
        <v>#N/A</v>
      </c>
      <c r="AV999" s="53" t="e">
        <f>Y999-Z999-VLOOKUP(C999, Вчера_Конвасэл!C:BL, 19, FALSE)</f>
        <v>#N/A</v>
      </c>
      <c r="AW999" s="53" t="e">
        <f>AA999-AB999-VLOOKUP(C999, Вчера_Конвасэл!C:BL, 21, FALSE)</f>
        <v>#N/A</v>
      </c>
      <c r="AX999" s="53" t="e">
        <f>AC999-AD999-VLOOKUP(C999, Вчера_Конвасэл!C:BL, 23, FALSE)</f>
        <v>#N/A</v>
      </c>
      <c r="AY999" s="53" t="e">
        <f>VLOOKUP(C999, Вчера_Конвасэл!C:BL, 26, FALSE)+F999-Z999-AD999-AG999</f>
        <v>#N/A</v>
      </c>
      <c r="AZ999" s="53" t="e">
        <f>AE999-VLOOKUP(C999, Вчера_Конвасэл!C:BL, 25, FALSE)</f>
        <v>#N/A</v>
      </c>
    </row>
    <row r="1000" spans="1:52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3">
        <f t="shared" si="31"/>
        <v>0</v>
      </c>
      <c r="AJ1000" s="53">
        <f t="shared" si="32"/>
        <v>0</v>
      </c>
      <c r="AK1000" s="53" t="str">
        <f>IF(ISNA(VLOOKUP(C1000,Вчера_Конвасэл!C:C, 1, FALSE)),"ошибка",0)</f>
        <v>ошибка</v>
      </c>
      <c r="AL1000" s="55"/>
      <c r="AM1000" s="53" t="e">
        <f>D1000-VLOOKUP(C1000, Вчера_Конвасэл!C:BL, 2, FALSE)</f>
        <v>#N/A</v>
      </c>
      <c r="AN1000" s="53" t="e">
        <f>E1000-F1000-VLOOKUP(C1000, Вчера_Конвасэл!C:BL, 3, FALSE)</f>
        <v>#N/A</v>
      </c>
      <c r="AO1000" s="53" t="e">
        <f>K1000-L1000-VLOOKUP(C1000, Вчера_Конвасэл!C:BL, 5, FALSE)</f>
        <v>#N/A</v>
      </c>
      <c r="AP1000" s="53" t="e">
        <f>M1000-N1000-VLOOKUP(C1000, Вчера_Конвасэл!C:BL, 7, FALSE)</f>
        <v>#N/A</v>
      </c>
      <c r="AQ1000" s="53" t="e">
        <f>O1000-P1000-VLOOKUP(C1000, Вчера_Конвасэл!C:BL, 9, FALSE)</f>
        <v>#N/A</v>
      </c>
      <c r="AR1000" s="53" t="e">
        <f>Q1000-R1000-VLOOKUP(C1000, Вчера_Конвасэл!C:BL, 11, FALSE)</f>
        <v>#N/A</v>
      </c>
      <c r="AS1000" s="53" t="e">
        <f>S1000-T1000-VLOOKUP(C1000, Вчера_Конвасэл!C:BL, 13, FALSE)</f>
        <v>#N/A</v>
      </c>
      <c r="AT1000" s="53" t="e">
        <f>U1000-V1000-VLOOKUP(C1000, Вчера_Конвасэл!C:BL, 15, FALSE)</f>
        <v>#N/A</v>
      </c>
      <c r="AU1000" s="53" t="e">
        <f>W1000-X1000-VLOOKUP(C1000, Вчера_Конвасэл!C:BL, 17, FALSE)</f>
        <v>#N/A</v>
      </c>
      <c r="AV1000" s="53" t="e">
        <f>Y1000-Z1000-VLOOKUP(C1000, Вчера_Конвасэл!C:BL, 19, FALSE)</f>
        <v>#N/A</v>
      </c>
      <c r="AW1000" s="53" t="e">
        <f>AA1000-AB1000-VLOOKUP(C1000, Вчера_Конвасэл!C:BL, 21, FALSE)</f>
        <v>#N/A</v>
      </c>
      <c r="AX1000" s="53" t="e">
        <f>AC1000-AD1000-VLOOKUP(C1000, Вчера_Конвасэл!C:BL, 23, FALSE)</f>
        <v>#N/A</v>
      </c>
      <c r="AY1000" s="53" t="e">
        <f>VLOOKUP(C1000, Вчера_Конвасэл!C:BL, 26, FALSE)+F1000-Z1000-AD1000-AG1000</f>
        <v>#N/A</v>
      </c>
      <c r="AZ1000" s="53" t="e">
        <f>AE1000-VLOOKUP(C1000, Вчера_Конвасэл!C:BL, 25, FALSE)</f>
        <v>#N/A</v>
      </c>
    </row>
    <row r="1001" spans="1:52" ht="50.1" customHeight="1" x14ac:dyDescent="0.25"/>
    <row r="1002" spans="1:52" ht="50.1" customHeight="1" x14ac:dyDescent="0.25"/>
    <row r="1003" spans="1:52" ht="50.1" customHeight="1" x14ac:dyDescent="0.25"/>
    <row r="1004" spans="1:52" ht="50.1" customHeight="1" x14ac:dyDescent="0.25"/>
    <row r="1005" spans="1:52" ht="50.1" customHeight="1" x14ac:dyDescent="0.25"/>
    <row r="1006" spans="1:52" ht="50.1" customHeight="1" x14ac:dyDescent="0.25"/>
    <row r="1007" spans="1:52" ht="50.1" customHeight="1" x14ac:dyDescent="0.25"/>
    <row r="1008" spans="1:5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BA229"/>
  <mergeCells count="27">
    <mergeCell ref="AL1:AL2"/>
    <mergeCell ref="AM1:AM2"/>
    <mergeCell ref="AZ1:AZ2"/>
    <mergeCell ref="AF1:AF2"/>
    <mergeCell ref="AG1:AG2"/>
    <mergeCell ref="AH1:AH2"/>
    <mergeCell ref="AI1:AI2"/>
    <mergeCell ref="AJ1:AJ2"/>
    <mergeCell ref="AK1:AK2"/>
    <mergeCell ref="U1:V1"/>
    <mergeCell ref="W1:X1"/>
    <mergeCell ref="Y1:Z1"/>
    <mergeCell ref="AA1:AB1"/>
    <mergeCell ref="AC1:AD1"/>
    <mergeCell ref="AE1:AE2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conditionalFormatting sqref="C1:C4 C81:C1048576">
    <cfRule type="duplicateValues" dxfId="102" priority="34"/>
  </conditionalFormatting>
  <conditionalFormatting sqref="A1:A4 A81:A1048576">
    <cfRule type="containsText" dxfId="101" priority="33" operator="containsText" text="Медицинская организация">
      <formula>NOT(ISERROR(SEARCH("Медицинская организация",A1)))</formula>
    </cfRule>
  </conditionalFormatting>
  <conditionalFormatting sqref="D1:D4 D81:D1048576 E4:F4 J4:AG4 H4">
    <cfRule type="containsBlanks" dxfId="100" priority="32">
      <formula>LEN(TRIM(D1))=0</formula>
    </cfRule>
  </conditionalFormatting>
  <conditionalFormatting sqref="AM1:AM2">
    <cfRule type="containsBlanks" dxfId="99" priority="31">
      <formula>LEN(TRIM(AM1))=0</formula>
    </cfRule>
  </conditionalFormatting>
  <conditionalFormatting sqref="C5:C80">
    <cfRule type="duplicateValues" dxfId="98" priority="30"/>
  </conditionalFormatting>
  <conditionalFormatting sqref="A5:A80">
    <cfRule type="containsText" dxfId="97" priority="29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96" priority="28">
      <formula>LEN(TRIM(D5))=0</formula>
    </cfRule>
  </conditionalFormatting>
  <conditionalFormatting sqref="AK4">
    <cfRule type="cellIs" dxfId="95" priority="25" operator="equal">
      <formula>0</formula>
    </cfRule>
    <cfRule type="cellIs" dxfId="94" priority="26" operator="lessThan">
      <formula>0</formula>
    </cfRule>
    <cfRule type="cellIs" dxfId="93" priority="27" operator="greaterThan">
      <formula>0</formula>
    </cfRule>
  </conditionalFormatting>
  <conditionalFormatting sqref="E1:E1048576 K1:K1048576 M1:M1048576 O1:O1048576 Q1:Q1048576 S1:S1048576 U1:U1048576 W1:W1048576 Y1:Y1048576 AA1:AA1048576 AC1:AC1048576 AE3 AG3:AG1048576">
    <cfRule type="containsBlanks" dxfId="92" priority="24">
      <formula>LEN(TRIM(E1))=0</formula>
    </cfRule>
  </conditionalFormatting>
  <conditionalFormatting sqref="C1:C1048576">
    <cfRule type="duplicateValues" dxfId="91" priority="23"/>
  </conditionalFormatting>
  <conditionalFormatting sqref="AI4:AK1000 AM4:AY1000">
    <cfRule type="cellIs" dxfId="90" priority="35" operator="equal">
      <formula>0</formula>
    </cfRule>
    <cfRule type="cellIs" dxfId="89" priority="36" operator="lessThan">
      <formula>0</formula>
    </cfRule>
    <cfRule type="cellIs" dxfId="88" priority="37" operator="greaterThan">
      <formula>0</formula>
    </cfRule>
  </conditionalFormatting>
  <conditionalFormatting sqref="AI4">
    <cfRule type="expression" dxfId="87" priority="21">
      <formula>$AG$4&lt;$AI$4</formula>
    </cfRule>
    <cfRule type="expression" dxfId="86" priority="22">
      <formula>$AG$4&gt;$AI$4</formula>
    </cfRule>
  </conditionalFormatting>
  <conditionalFormatting sqref="K2:AD2 D1:F1048576 J3:AG1048576 H3:H1048576 K1 M1:AD1">
    <cfRule type="cellIs" dxfId="85" priority="20" operator="lessThan">
      <formula>0</formula>
    </cfRule>
  </conditionalFormatting>
  <conditionalFormatting sqref="F4:F1000 J4:J1000 H4:H1000">
    <cfRule type="cellIs" dxfId="84" priority="19" operator="greaterThan">
      <formula>0</formula>
    </cfRule>
  </conditionalFormatting>
  <conditionalFormatting sqref="AD4:AF1000 AG4">
    <cfRule type="cellIs" dxfId="83" priority="18" operator="greaterThan">
      <formula>5</formula>
    </cfRule>
  </conditionalFormatting>
  <conditionalFormatting sqref="Z5:Z1000">
    <cfRule type="cellIs" dxfId="82" priority="17" operator="greaterThan">
      <formula>500</formula>
    </cfRule>
  </conditionalFormatting>
  <conditionalFormatting sqref="AE1:AE2">
    <cfRule type="containsBlanks" dxfId="81" priority="16">
      <formula>LEN(TRIM(AE1))=0</formula>
    </cfRule>
  </conditionalFormatting>
  <conditionalFormatting sqref="AE1:AE2">
    <cfRule type="cellIs" dxfId="80" priority="15" operator="lessThan">
      <formula>0</formula>
    </cfRule>
  </conditionalFormatting>
  <conditionalFormatting sqref="AZ1:AZ2">
    <cfRule type="containsBlanks" dxfId="79" priority="11">
      <formula>LEN(TRIM(AZ1))=0</formula>
    </cfRule>
  </conditionalFormatting>
  <conditionalFormatting sqref="AZ4:AZ1000">
    <cfRule type="cellIs" dxfId="78" priority="12" operator="equal">
      <formula>0</formula>
    </cfRule>
    <cfRule type="cellIs" dxfId="77" priority="13" operator="lessThan">
      <formula>0</formula>
    </cfRule>
    <cfRule type="cellIs" dxfId="76" priority="14" operator="greaterThan">
      <formula>0</formula>
    </cfRule>
  </conditionalFormatting>
  <conditionalFormatting sqref="H2 J2">
    <cfRule type="containsBlanks" dxfId="75" priority="10">
      <formula>LEN(TRIM(H2))=0</formula>
    </cfRule>
  </conditionalFormatting>
  <conditionalFormatting sqref="H2 J2">
    <cfRule type="cellIs" dxfId="74" priority="9" operator="lessThan">
      <formula>0</formula>
    </cfRule>
  </conditionalFormatting>
  <conditionalFormatting sqref="G1:G1048576">
    <cfRule type="containsBlanks" dxfId="73" priority="4">
      <formula>LEN(TRIM(G1))=0</formula>
    </cfRule>
  </conditionalFormatting>
  <conditionalFormatting sqref="G1:G1048576">
    <cfRule type="cellIs" dxfId="72" priority="3" operator="lessThan">
      <formula>0</formula>
    </cfRule>
  </conditionalFormatting>
  <conditionalFormatting sqref="I4">
    <cfRule type="containsBlanks" dxfId="71" priority="8">
      <formula>LEN(TRIM(I4))=0</formula>
    </cfRule>
  </conditionalFormatting>
  <conditionalFormatting sqref="I1:I1048576">
    <cfRule type="containsBlanks" dxfId="70" priority="7">
      <formula>LEN(TRIM(I1))=0</formula>
    </cfRule>
  </conditionalFormatting>
  <conditionalFormatting sqref="I1:I1048576">
    <cfRule type="cellIs" dxfId="69" priority="6" operator="lessThan">
      <formula>0</formula>
    </cfRule>
  </conditionalFormatting>
  <conditionalFormatting sqref="G4">
    <cfRule type="containsBlanks" dxfId="68" priority="5">
      <formula>LEN(TRIM(G4))=0</formula>
    </cfRule>
  </conditionalFormatting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2"/>
  <sheetViews>
    <sheetView topLeftCell="C1" zoomScale="55" zoomScaleNormal="55" workbookViewId="0">
      <pane ySplit="8" topLeftCell="A9" activePane="bottomLeft" state="frozen"/>
      <selection activeCell="C1" sqref="C1"/>
      <selection pane="bottomLeft" activeCell="AC9" sqref="AC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5.7109375" style="84" customWidth="1"/>
    <col min="6" max="23" width="11.7109375" style="64" customWidth="1"/>
    <col min="24" max="24" width="12.7109375" style="64" customWidth="1"/>
    <col min="25" max="25" width="1.7109375" style="64" customWidth="1"/>
    <col min="26" max="27" width="12.7109375" style="64" customWidth="1"/>
    <col min="28" max="28" width="1.7109375" style="64" customWidth="1"/>
    <col min="29" max="38" width="8.7109375" style="64" customWidth="1"/>
    <col min="39" max="39" width="1.7109375" style="64" customWidth="1"/>
    <col min="40" max="16384" width="9.140625" style="64"/>
  </cols>
  <sheetData>
    <row r="1" spans="1:39" ht="63" customHeight="1" x14ac:dyDescent="0.25">
      <c r="A1" s="136" t="s">
        <v>347</v>
      </c>
      <c r="B1" s="142" t="s">
        <v>382</v>
      </c>
      <c r="C1" s="142" t="s">
        <v>2</v>
      </c>
      <c r="D1" s="142" t="s">
        <v>322</v>
      </c>
      <c r="E1" s="89"/>
      <c r="F1" s="142" t="s">
        <v>5</v>
      </c>
      <c r="G1" s="143"/>
      <c r="H1" s="142" t="s">
        <v>6</v>
      </c>
      <c r="I1" s="143"/>
      <c r="J1" s="142" t="s">
        <v>7</v>
      </c>
      <c r="K1" s="143"/>
      <c r="L1" s="142" t="s">
        <v>8</v>
      </c>
      <c r="M1" s="143"/>
      <c r="N1" s="142" t="s">
        <v>323</v>
      </c>
      <c r="O1" s="143"/>
      <c r="P1" s="142" t="s">
        <v>10</v>
      </c>
      <c r="Q1" s="143"/>
      <c r="R1" s="142" t="s">
        <v>11</v>
      </c>
      <c r="S1" s="143"/>
      <c r="T1" s="142" t="s">
        <v>12</v>
      </c>
      <c r="U1" s="143"/>
      <c r="V1" s="142" t="s">
        <v>324</v>
      </c>
      <c r="W1" s="143"/>
      <c r="X1" s="138" t="s">
        <v>298</v>
      </c>
      <c r="Y1" s="140"/>
      <c r="Z1" s="145" t="s">
        <v>24</v>
      </c>
      <c r="AA1" s="145" t="s">
        <v>296</v>
      </c>
      <c r="AB1" s="146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297</v>
      </c>
      <c r="AK1" s="91" t="s">
        <v>294</v>
      </c>
      <c r="AL1" s="147" t="s">
        <v>298</v>
      </c>
      <c r="AM1" s="92"/>
    </row>
    <row r="2" spans="1:39" ht="43.5" customHeight="1" x14ac:dyDescent="0.25">
      <c r="A2" s="137"/>
      <c r="B2" s="144"/>
      <c r="C2" s="144"/>
      <c r="D2" s="144"/>
      <c r="E2" s="78"/>
      <c r="F2" s="3" t="s">
        <v>16</v>
      </c>
      <c r="G2" s="3" t="s">
        <v>325</v>
      </c>
      <c r="H2" s="3" t="s">
        <v>16</v>
      </c>
      <c r="I2" s="3" t="s">
        <v>325</v>
      </c>
      <c r="J2" s="3" t="s">
        <v>16</v>
      </c>
      <c r="K2" s="3" t="s">
        <v>325</v>
      </c>
      <c r="L2" s="3" t="s">
        <v>16</v>
      </c>
      <c r="M2" s="3" t="s">
        <v>325</v>
      </c>
      <c r="N2" s="3" t="s">
        <v>16</v>
      </c>
      <c r="O2" s="3" t="s">
        <v>325</v>
      </c>
      <c r="P2" s="3" t="s">
        <v>16</v>
      </c>
      <c r="Q2" s="3" t="s">
        <v>325</v>
      </c>
      <c r="R2" s="3" t="s">
        <v>16</v>
      </c>
      <c r="S2" s="3" t="s">
        <v>325</v>
      </c>
      <c r="T2" s="3" t="s">
        <v>16</v>
      </c>
      <c r="U2" s="3" t="s">
        <v>17</v>
      </c>
      <c r="V2" s="3" t="s">
        <v>16</v>
      </c>
      <c r="W2" s="3" t="s">
        <v>325</v>
      </c>
      <c r="X2" s="139"/>
      <c r="Y2" s="141"/>
      <c r="Z2" s="139"/>
      <c r="AA2" s="139"/>
      <c r="AB2" s="139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9"/>
      <c r="AM2" s="93"/>
    </row>
    <row r="3" spans="1:39" s="66" customFormat="1" ht="27" customHeight="1" x14ac:dyDescent="0.25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75" x14ac:dyDescent="0.25">
      <c r="A4" s="95" t="s">
        <v>348</v>
      </c>
      <c r="B4" s="81">
        <f>COUNTIF($A$10:$A$1002, "медицинская организация")</f>
        <v>0</v>
      </c>
      <c r="C4" s="81" t="s">
        <v>22</v>
      </c>
      <c r="D4" s="81" t="s">
        <v>20</v>
      </c>
      <c r="E4" s="81"/>
      <c r="F4" s="83">
        <f>SUM(F5:F9)</f>
        <v>0</v>
      </c>
      <c r="G4" s="83">
        <f t="shared" ref="G4:W4" si="0">SUM(G5:G9)</f>
        <v>0</v>
      </c>
      <c r="H4" s="83">
        <f t="shared" si="0"/>
        <v>0</v>
      </c>
      <c r="I4" s="83">
        <f t="shared" si="0"/>
        <v>0</v>
      </c>
      <c r="J4" s="83">
        <f t="shared" si="0"/>
        <v>0</v>
      </c>
      <c r="K4" s="83">
        <f t="shared" si="0"/>
        <v>0</v>
      </c>
      <c r="L4" s="83">
        <f t="shared" si="0"/>
        <v>0</v>
      </c>
      <c r="M4" s="83">
        <f t="shared" si="0"/>
        <v>0</v>
      </c>
      <c r="N4" s="83">
        <f t="shared" si="0"/>
        <v>0</v>
      </c>
      <c r="O4" s="83">
        <f t="shared" si="0"/>
        <v>0</v>
      </c>
      <c r="P4" s="83">
        <f t="shared" si="0"/>
        <v>0</v>
      </c>
      <c r="Q4" s="83">
        <f t="shared" si="0"/>
        <v>0</v>
      </c>
      <c r="R4" s="83">
        <f t="shared" si="0"/>
        <v>0</v>
      </c>
      <c r="S4" s="83">
        <f t="shared" si="0"/>
        <v>0</v>
      </c>
      <c r="T4" s="83">
        <f t="shared" si="0"/>
        <v>0</v>
      </c>
      <c r="U4" s="83">
        <f t="shared" si="0"/>
        <v>0</v>
      </c>
      <c r="V4" s="83">
        <f t="shared" si="0"/>
        <v>0</v>
      </c>
      <c r="W4" s="83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5" x14ac:dyDescent="0.25">
      <c r="A5" s="95" t="s">
        <v>20</v>
      </c>
      <c r="B5" s="81" t="s">
        <v>20</v>
      </c>
      <c r="C5" s="63" t="s">
        <v>341</v>
      </c>
      <c r="D5" s="63" t="s">
        <v>18</v>
      </c>
      <c r="E5" s="83"/>
      <c r="F5" s="63">
        <f>SUMIF($D$10:$D$1002, $D$5, F10:F1002)</f>
        <v>0</v>
      </c>
      <c r="G5" s="63">
        <f>SUMIF($D$10:$D$1002, $D$5, G10:G1002)</f>
        <v>0</v>
      </c>
      <c r="H5" s="63">
        <f t="shared" ref="H5:W5" si="1">SUMIF($D$10:$D$1002, $D$5, H10:H1002)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75" x14ac:dyDescent="0.25">
      <c r="A6" s="95" t="s">
        <v>20</v>
      </c>
      <c r="B6" s="81" t="s">
        <v>20</v>
      </c>
      <c r="C6" s="63" t="s">
        <v>342</v>
      </c>
      <c r="D6" s="63" t="s">
        <v>19</v>
      </c>
      <c r="E6" s="83"/>
      <c r="F6" s="63">
        <f>SUMIF($D$10:$D$1002, $D$6, F10:F1002)</f>
        <v>0</v>
      </c>
      <c r="G6" s="63">
        <f t="shared" ref="G6:W6" si="2">SUMIF($D$10:$D$1002, $D$6, G10:G1002)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75" x14ac:dyDescent="0.25">
      <c r="A7" s="95" t="s">
        <v>20</v>
      </c>
      <c r="B7" s="81" t="s">
        <v>20</v>
      </c>
      <c r="C7" s="63" t="s">
        <v>343</v>
      </c>
      <c r="D7" s="63" t="s">
        <v>21</v>
      </c>
      <c r="E7" s="83"/>
      <c r="F7" s="63">
        <f>SUMIF($D$10:$D$1002, $D$7, F10:F1002)</f>
        <v>0</v>
      </c>
      <c r="G7" s="63">
        <f t="shared" ref="G7:W7" si="3">SUMIF($D$10:$D$1002, $D$7, G10:G1002)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5" thickBot="1" x14ac:dyDescent="0.3">
      <c r="A8" s="97" t="s">
        <v>20</v>
      </c>
      <c r="B8" s="98" t="s">
        <v>20</v>
      </c>
      <c r="C8" s="99" t="s">
        <v>344</v>
      </c>
      <c r="D8" s="99" t="s">
        <v>326</v>
      </c>
      <c r="E8" s="100"/>
      <c r="F8" s="99">
        <f>SUMIF($D$10:$D$1002, $D$8, F10:F1002)</f>
        <v>0</v>
      </c>
      <c r="G8" s="99">
        <f t="shared" ref="G8:W8" si="4">SUMIF($D$10:$D$1002, $D$8, G10:G1002)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345</v>
      </c>
      <c r="U8" s="99" t="s">
        <v>345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6.5" thickBot="1" x14ac:dyDescent="0.3">
      <c r="A9" s="97" t="s">
        <v>20</v>
      </c>
      <c r="B9" s="98" t="s">
        <v>20</v>
      </c>
      <c r="C9" s="99" t="s">
        <v>398</v>
      </c>
      <c r="D9" s="99" t="s">
        <v>399</v>
      </c>
      <c r="E9" s="100"/>
      <c r="F9" s="99">
        <f>SUMIF($D$10:$D$1002, $D$9, F10:F1006)</f>
        <v>0</v>
      </c>
      <c r="G9" s="99">
        <f>SUMIF($D$10:$D$1002, $D$9, G10:G1006)</f>
        <v>0</v>
      </c>
      <c r="H9" s="99">
        <f>SUMIF($D$10:$D$1002, $D$9, H10:H1006)</f>
        <v>0</v>
      </c>
      <c r="I9" s="99">
        <f>SUMIF($D$10:$D$1002, $D$9, I10:I1006)</f>
        <v>0</v>
      </c>
      <c r="J9" s="99">
        <f>SUMIF($D$10:$D$1002, $D$9, J10:J1006)</f>
        <v>0</v>
      </c>
      <c r="K9" s="99">
        <f>SUMIF($D$10:$D$1002, $D$9, K10:K1006)</f>
        <v>0</v>
      </c>
      <c r="L9" s="99">
        <f>SUMIF($D$10:$D$1002, $D$9, L10:L1006)</f>
        <v>0</v>
      </c>
      <c r="M9" s="99">
        <f>SUMIF($D$10:$D$1002, $D$9, M10:M1006)</f>
        <v>0</v>
      </c>
      <c r="N9" s="99">
        <f>SUMIF($D$10:$D$1002, $D$9, N10:N1006)</f>
        <v>0</v>
      </c>
      <c r="O9" s="99">
        <f>SUMIF($D$10:$D$1002, $D$9, O10:O1006)</f>
        <v>0</v>
      </c>
      <c r="P9" s="99">
        <f>SUMIF($D$10:$D$1002, $D$9, P10:P1006)</f>
        <v>0</v>
      </c>
      <c r="Q9" s="99">
        <f>SUMIF($D$10:$D$1002, $D$9, Q10:Q1006)</f>
        <v>0</v>
      </c>
      <c r="R9" s="99">
        <f>SUMIF($D$10:$D$1002, $D$9, R10:R1006)</f>
        <v>0</v>
      </c>
      <c r="S9" s="99">
        <f>SUMIF($D$10:$D$1002, $D$9, S10:S1006)</f>
        <v>0</v>
      </c>
      <c r="T9" s="99">
        <f>SUMIF($D$10:$D$1002, $D$9, T10:T1006)</f>
        <v>0</v>
      </c>
      <c r="U9" s="99">
        <f>SUMIF($D$10:$D$1002, $D$9, U10:U1006)</f>
        <v>0</v>
      </c>
      <c r="V9" s="99">
        <f>SUMIF($D$10:$D$1002, $D$9, V10:V1006)</f>
        <v>0</v>
      </c>
      <c r="W9" s="99">
        <f>SUMIF($D$10:$D$1002, $D$9, W10:W1006)</f>
        <v>0</v>
      </c>
      <c r="X9" s="99"/>
      <c r="Y9" s="98"/>
      <c r="Z9" s="101"/>
      <c r="AA9" s="101"/>
      <c r="AB9" s="101"/>
      <c r="AC9" s="162">
        <f>F9-G9-Вчера_ревакцин!F9</f>
        <v>0</v>
      </c>
      <c r="AD9" s="101">
        <f>H9-I9-Вчера_ревакцин!H9</f>
        <v>0</v>
      </c>
      <c r="AE9" s="101">
        <f>J9-K9-Вчера_ревакцин!J9</f>
        <v>0</v>
      </c>
      <c r="AF9" s="101">
        <f>L9-M9-Вчера_ревакцин!L9</f>
        <v>0</v>
      </c>
      <c r="AG9" s="101">
        <f>N9-O9-Вчера_ревакцин!N9</f>
        <v>0</v>
      </c>
      <c r="AH9" s="101">
        <f>P9-Q9-Вчера_ревакцин!P9</f>
        <v>0</v>
      </c>
      <c r="AI9" s="101">
        <f>R9-S9-Вчера_ревакцин!R9</f>
        <v>0</v>
      </c>
      <c r="AJ9" s="101">
        <f>T9-U9-Вчера_ревакцин!T9</f>
        <v>0</v>
      </c>
      <c r="AK9" s="101">
        <f>V9-W9-Вчера_ревакцин!V9</f>
        <v>0</v>
      </c>
      <c r="AL9" s="101"/>
      <c r="AM9" s="102"/>
    </row>
    <row r="10" spans="1:39" ht="15.75" x14ac:dyDescent="0.25">
      <c r="A10" s="85"/>
      <c r="B10" s="85"/>
      <c r="C10" s="85"/>
      <c r="D10" s="85"/>
      <c r="E10" s="86" t="str">
        <f>CONCATENATE(C10,D10)</f>
        <v/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7"/>
      <c r="Z10" s="85">
        <f>IF(D10="Всего", "нет", 0)</f>
        <v>0</v>
      </c>
      <c r="AA10" s="85"/>
      <c r="AB10" s="8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85"/>
      <c r="AM10" s="86"/>
    </row>
    <row r="11" spans="1:39" ht="15.75" x14ac:dyDescent="0.25">
      <c r="A11" s="75"/>
      <c r="B11" s="75"/>
      <c r="C11" s="75"/>
      <c r="D11" s="75"/>
      <c r="E11" s="78" t="str">
        <f t="shared" ref="E11:E74" si="5">CONCATENATE(C11,D11)</f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75" x14ac:dyDescent="0.25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75" x14ac:dyDescent="0.25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75" x14ac:dyDescent="0.25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75" x14ac:dyDescent="0.25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75" x14ac:dyDescent="0.25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75" x14ac:dyDescent="0.25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75" x14ac:dyDescent="0.25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75" x14ac:dyDescent="0.25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75" x14ac:dyDescent="0.25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75" x14ac:dyDescent="0.25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75" x14ac:dyDescent="0.25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75" x14ac:dyDescent="0.25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75" x14ac:dyDescent="0.25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75" x14ac:dyDescent="0.25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75" x14ac:dyDescent="0.25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75" x14ac:dyDescent="0.25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75" x14ac:dyDescent="0.25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75" x14ac:dyDescent="0.25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75" x14ac:dyDescent="0.25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75" x14ac:dyDescent="0.25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75" x14ac:dyDescent="0.25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75" x14ac:dyDescent="0.25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75" x14ac:dyDescent="0.25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75" x14ac:dyDescent="0.25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75" x14ac:dyDescent="0.25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75" x14ac:dyDescent="0.25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75" x14ac:dyDescent="0.25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75" x14ac:dyDescent="0.25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75" x14ac:dyDescent="0.25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75" x14ac:dyDescent="0.25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75" x14ac:dyDescent="0.25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75" x14ac:dyDescent="0.25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75" x14ac:dyDescent="0.25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75" x14ac:dyDescent="0.25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75" x14ac:dyDescent="0.25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75" x14ac:dyDescent="0.25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75" x14ac:dyDescent="0.25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75" x14ac:dyDescent="0.25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75" x14ac:dyDescent="0.25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75" x14ac:dyDescent="0.25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75" x14ac:dyDescent="0.25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75" x14ac:dyDescent="0.25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75" x14ac:dyDescent="0.25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75" x14ac:dyDescent="0.25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75" x14ac:dyDescent="0.25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75" x14ac:dyDescent="0.25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75" x14ac:dyDescent="0.25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75" x14ac:dyDescent="0.25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75" x14ac:dyDescent="0.25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75" x14ac:dyDescent="0.25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75" x14ac:dyDescent="0.25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75" x14ac:dyDescent="0.25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75" x14ac:dyDescent="0.25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75" x14ac:dyDescent="0.25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75" x14ac:dyDescent="0.25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75" x14ac:dyDescent="0.25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75" x14ac:dyDescent="0.25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75" x14ac:dyDescent="0.25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75" x14ac:dyDescent="0.25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75" x14ac:dyDescent="0.25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75" x14ac:dyDescent="0.25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75" x14ac:dyDescent="0.25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75" x14ac:dyDescent="0.25">
      <c r="A74" s="75"/>
      <c r="B74" s="75"/>
      <c r="C74" s="75"/>
      <c r="D74" s="75"/>
      <c r="E74" s="78" t="str">
        <f t="shared" si="5"/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75" x14ac:dyDescent="0.25">
      <c r="A75" s="75"/>
      <c r="B75" s="75"/>
      <c r="C75" s="75"/>
      <c r="D75" s="75"/>
      <c r="E75" s="78" t="str">
        <f t="shared" ref="E75:E138" si="6">CONCATENATE(C75,D75)</f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75" x14ac:dyDescent="0.25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75" x14ac:dyDescent="0.25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75" x14ac:dyDescent="0.25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75" x14ac:dyDescent="0.25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75" x14ac:dyDescent="0.25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75" x14ac:dyDescent="0.25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75" x14ac:dyDescent="0.25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75" x14ac:dyDescent="0.25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75" x14ac:dyDescent="0.25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75" x14ac:dyDescent="0.25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75" x14ac:dyDescent="0.25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75" x14ac:dyDescent="0.25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75" x14ac:dyDescent="0.25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75" x14ac:dyDescent="0.25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75" x14ac:dyDescent="0.25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75" x14ac:dyDescent="0.25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75" x14ac:dyDescent="0.25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75" x14ac:dyDescent="0.25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75" x14ac:dyDescent="0.25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75" x14ac:dyDescent="0.25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75" x14ac:dyDescent="0.25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75" x14ac:dyDescent="0.25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75" x14ac:dyDescent="0.25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75" x14ac:dyDescent="0.25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75" x14ac:dyDescent="0.25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75" x14ac:dyDescent="0.25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75" x14ac:dyDescent="0.25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75" x14ac:dyDescent="0.25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75" x14ac:dyDescent="0.25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75" x14ac:dyDescent="0.25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75" x14ac:dyDescent="0.25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75" x14ac:dyDescent="0.25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75" x14ac:dyDescent="0.25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75" x14ac:dyDescent="0.25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75" x14ac:dyDescent="0.25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75" x14ac:dyDescent="0.25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75" x14ac:dyDescent="0.25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75" x14ac:dyDescent="0.25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75" x14ac:dyDescent="0.25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75" x14ac:dyDescent="0.25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75" x14ac:dyDescent="0.25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75" x14ac:dyDescent="0.25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75" x14ac:dyDescent="0.25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75" x14ac:dyDescent="0.25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75" x14ac:dyDescent="0.25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75" x14ac:dyDescent="0.25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75" x14ac:dyDescent="0.25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75" x14ac:dyDescent="0.25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75" x14ac:dyDescent="0.25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75" x14ac:dyDescent="0.25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75" x14ac:dyDescent="0.25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75" x14ac:dyDescent="0.25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75" x14ac:dyDescent="0.25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75" x14ac:dyDescent="0.25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75" x14ac:dyDescent="0.25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75" x14ac:dyDescent="0.25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75" x14ac:dyDescent="0.25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75" x14ac:dyDescent="0.25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75" x14ac:dyDescent="0.25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75" x14ac:dyDescent="0.25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75" x14ac:dyDescent="0.25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75" x14ac:dyDescent="0.25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75" x14ac:dyDescent="0.25">
      <c r="A138" s="75"/>
      <c r="B138" s="75"/>
      <c r="C138" s="75"/>
      <c r="D138" s="75"/>
      <c r="E138" s="78" t="str">
        <f t="shared" si="6"/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75" x14ac:dyDescent="0.25">
      <c r="A139" s="75"/>
      <c r="B139" s="75"/>
      <c r="C139" s="75"/>
      <c r="D139" s="75"/>
      <c r="E139" s="78" t="str">
        <f t="shared" ref="E139:E202" si="7">CONCATENATE(C139,D139)</f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75" x14ac:dyDescent="0.25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75" x14ac:dyDescent="0.25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75" x14ac:dyDescent="0.25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75" x14ac:dyDescent="0.25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75" x14ac:dyDescent="0.25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75" x14ac:dyDescent="0.25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75" x14ac:dyDescent="0.25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75" x14ac:dyDescent="0.25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75" x14ac:dyDescent="0.25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75" x14ac:dyDescent="0.25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75" x14ac:dyDescent="0.25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75" x14ac:dyDescent="0.25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75" x14ac:dyDescent="0.25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75" x14ac:dyDescent="0.25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75" x14ac:dyDescent="0.25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75" x14ac:dyDescent="0.25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75" x14ac:dyDescent="0.25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75" x14ac:dyDescent="0.25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75" x14ac:dyDescent="0.25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75" x14ac:dyDescent="0.25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75" x14ac:dyDescent="0.25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75" x14ac:dyDescent="0.25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75" x14ac:dyDescent="0.25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75" x14ac:dyDescent="0.25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75" x14ac:dyDescent="0.25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75" x14ac:dyDescent="0.25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75" x14ac:dyDescent="0.25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75" x14ac:dyDescent="0.25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75" x14ac:dyDescent="0.25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75" x14ac:dyDescent="0.25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75" x14ac:dyDescent="0.25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75" x14ac:dyDescent="0.25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75" x14ac:dyDescent="0.25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75" x14ac:dyDescent="0.25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75" x14ac:dyDescent="0.25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75" x14ac:dyDescent="0.25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75" x14ac:dyDescent="0.25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75" x14ac:dyDescent="0.25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75" x14ac:dyDescent="0.25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75" x14ac:dyDescent="0.25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75" x14ac:dyDescent="0.25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75" x14ac:dyDescent="0.25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75" x14ac:dyDescent="0.25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75" x14ac:dyDescent="0.25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75" x14ac:dyDescent="0.25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75" x14ac:dyDescent="0.25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75" x14ac:dyDescent="0.25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75" x14ac:dyDescent="0.25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75" x14ac:dyDescent="0.25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75" x14ac:dyDescent="0.25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75" x14ac:dyDescent="0.25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75" x14ac:dyDescent="0.25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75" x14ac:dyDescent="0.25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75" x14ac:dyDescent="0.25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75" x14ac:dyDescent="0.25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75" x14ac:dyDescent="0.25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75" x14ac:dyDescent="0.25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75" x14ac:dyDescent="0.25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75" x14ac:dyDescent="0.25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75" x14ac:dyDescent="0.25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75" x14ac:dyDescent="0.25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75" x14ac:dyDescent="0.25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75" x14ac:dyDescent="0.25">
      <c r="A202" s="75"/>
      <c r="B202" s="75"/>
      <c r="C202" s="75"/>
      <c r="D202" s="75"/>
      <c r="E202" s="78" t="str">
        <f t="shared" si="7"/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75" x14ac:dyDescent="0.25">
      <c r="A203" s="75"/>
      <c r="B203" s="75"/>
      <c r="C203" s="75"/>
      <c r="D203" s="75"/>
      <c r="E203" s="78" t="str">
        <f t="shared" ref="E203:E266" si="8">CONCATENATE(C203,D203)</f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75" x14ac:dyDescent="0.25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75" x14ac:dyDescent="0.25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75" x14ac:dyDescent="0.25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75" x14ac:dyDescent="0.25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75" x14ac:dyDescent="0.25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75" x14ac:dyDescent="0.25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75" x14ac:dyDescent="0.25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75" x14ac:dyDescent="0.25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75" x14ac:dyDescent="0.25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75" x14ac:dyDescent="0.25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75" x14ac:dyDescent="0.25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75" x14ac:dyDescent="0.25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75" x14ac:dyDescent="0.25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75" x14ac:dyDescent="0.25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75" x14ac:dyDescent="0.25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75" x14ac:dyDescent="0.25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75" x14ac:dyDescent="0.25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75" x14ac:dyDescent="0.25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75" x14ac:dyDescent="0.25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75" x14ac:dyDescent="0.25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75" x14ac:dyDescent="0.25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75" x14ac:dyDescent="0.25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75" x14ac:dyDescent="0.25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75" x14ac:dyDescent="0.25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75" x14ac:dyDescent="0.25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75" x14ac:dyDescent="0.25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75" x14ac:dyDescent="0.25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75" x14ac:dyDescent="0.25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75" x14ac:dyDescent="0.25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75" x14ac:dyDescent="0.25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75" x14ac:dyDescent="0.25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75" x14ac:dyDescent="0.25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75" x14ac:dyDescent="0.25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75" x14ac:dyDescent="0.25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75" x14ac:dyDescent="0.25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75" x14ac:dyDescent="0.25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75" x14ac:dyDescent="0.25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75" x14ac:dyDescent="0.25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75" x14ac:dyDescent="0.25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75" x14ac:dyDescent="0.25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75" x14ac:dyDescent="0.25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75" x14ac:dyDescent="0.25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75" x14ac:dyDescent="0.25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75" x14ac:dyDescent="0.25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75" x14ac:dyDescent="0.25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75" x14ac:dyDescent="0.25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75" x14ac:dyDescent="0.25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75" x14ac:dyDescent="0.25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75" x14ac:dyDescent="0.25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75" x14ac:dyDescent="0.25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75" x14ac:dyDescent="0.25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75" x14ac:dyDescent="0.25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75" x14ac:dyDescent="0.25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75" x14ac:dyDescent="0.25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75" x14ac:dyDescent="0.25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75" x14ac:dyDescent="0.25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75" x14ac:dyDescent="0.25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75" x14ac:dyDescent="0.25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75" x14ac:dyDescent="0.25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75" x14ac:dyDescent="0.25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75" x14ac:dyDescent="0.25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75" x14ac:dyDescent="0.25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75" x14ac:dyDescent="0.25">
      <c r="A266" s="75"/>
      <c r="B266" s="75"/>
      <c r="C266" s="75"/>
      <c r="D266" s="75"/>
      <c r="E266" s="78" t="str">
        <f t="shared" si="8"/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75" x14ac:dyDescent="0.25">
      <c r="A267" s="75"/>
      <c r="B267" s="75"/>
      <c r="C267" s="75"/>
      <c r="D267" s="75"/>
      <c r="E267" s="78" t="str">
        <f t="shared" ref="E267:E330" si="9">CONCATENATE(C267,D267)</f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75" x14ac:dyDescent="0.25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75" x14ac:dyDescent="0.25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75" x14ac:dyDescent="0.25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75" x14ac:dyDescent="0.25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75" x14ac:dyDescent="0.25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75" x14ac:dyDescent="0.25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75" x14ac:dyDescent="0.25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75" x14ac:dyDescent="0.25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75" x14ac:dyDescent="0.25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75" x14ac:dyDescent="0.25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75" x14ac:dyDescent="0.25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75" x14ac:dyDescent="0.25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75" x14ac:dyDescent="0.25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75" x14ac:dyDescent="0.25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75" x14ac:dyDescent="0.25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75" x14ac:dyDescent="0.25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75" x14ac:dyDescent="0.25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75" x14ac:dyDescent="0.25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75" x14ac:dyDescent="0.25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75" x14ac:dyDescent="0.25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75" x14ac:dyDescent="0.25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75" x14ac:dyDescent="0.25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75" x14ac:dyDescent="0.25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75" x14ac:dyDescent="0.25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75" x14ac:dyDescent="0.25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75" x14ac:dyDescent="0.25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75" x14ac:dyDescent="0.25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75" x14ac:dyDescent="0.25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75" x14ac:dyDescent="0.25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75" x14ac:dyDescent="0.25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75" x14ac:dyDescent="0.25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75" x14ac:dyDescent="0.25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75" x14ac:dyDescent="0.25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75" x14ac:dyDescent="0.25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75" x14ac:dyDescent="0.25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75" x14ac:dyDescent="0.25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75" x14ac:dyDescent="0.25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75" x14ac:dyDescent="0.25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75" x14ac:dyDescent="0.25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75" x14ac:dyDescent="0.25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75" x14ac:dyDescent="0.25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75" x14ac:dyDescent="0.25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75" x14ac:dyDescent="0.25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75" x14ac:dyDescent="0.25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75" x14ac:dyDescent="0.25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75" x14ac:dyDescent="0.25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75" x14ac:dyDescent="0.25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75" x14ac:dyDescent="0.25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75" x14ac:dyDescent="0.25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75" x14ac:dyDescent="0.25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75" x14ac:dyDescent="0.25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75" x14ac:dyDescent="0.25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75" x14ac:dyDescent="0.25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75" x14ac:dyDescent="0.25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75" x14ac:dyDescent="0.25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75" x14ac:dyDescent="0.25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75" x14ac:dyDescent="0.25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75" x14ac:dyDescent="0.25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75" x14ac:dyDescent="0.25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75" x14ac:dyDescent="0.25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75" x14ac:dyDescent="0.25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75" x14ac:dyDescent="0.25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75" x14ac:dyDescent="0.25">
      <c r="A330" s="75"/>
      <c r="B330" s="75"/>
      <c r="C330" s="75"/>
      <c r="D330" s="75"/>
      <c r="E330" s="78" t="str">
        <f t="shared" si="9"/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75" x14ac:dyDescent="0.25">
      <c r="A331" s="75"/>
      <c r="B331" s="75"/>
      <c r="C331" s="75"/>
      <c r="D331" s="75"/>
      <c r="E331" s="78" t="str">
        <f t="shared" ref="E331:E394" si="10">CONCATENATE(C331,D331)</f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75" x14ac:dyDescent="0.25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75" x14ac:dyDescent="0.25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75" x14ac:dyDescent="0.25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75" x14ac:dyDescent="0.25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75" x14ac:dyDescent="0.25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75" x14ac:dyDescent="0.25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75" x14ac:dyDescent="0.25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75" x14ac:dyDescent="0.25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75" x14ac:dyDescent="0.25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75" x14ac:dyDescent="0.25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75" x14ac:dyDescent="0.25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75" x14ac:dyDescent="0.25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75" x14ac:dyDescent="0.25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75" x14ac:dyDescent="0.25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75" x14ac:dyDescent="0.25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75" x14ac:dyDescent="0.25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75" x14ac:dyDescent="0.25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75" x14ac:dyDescent="0.25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75" x14ac:dyDescent="0.25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75" x14ac:dyDescent="0.25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75" x14ac:dyDescent="0.25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75" x14ac:dyDescent="0.25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75" x14ac:dyDescent="0.25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75" x14ac:dyDescent="0.25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75" x14ac:dyDescent="0.25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75" x14ac:dyDescent="0.25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75" x14ac:dyDescent="0.25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75" x14ac:dyDescent="0.25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75" x14ac:dyDescent="0.25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75" x14ac:dyDescent="0.25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75" x14ac:dyDescent="0.25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75" x14ac:dyDescent="0.25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75" x14ac:dyDescent="0.25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75" x14ac:dyDescent="0.25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75" x14ac:dyDescent="0.25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75" x14ac:dyDescent="0.25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75" x14ac:dyDescent="0.25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75" x14ac:dyDescent="0.25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75" x14ac:dyDescent="0.25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75" x14ac:dyDescent="0.25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75" x14ac:dyDescent="0.25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75" x14ac:dyDescent="0.25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75" x14ac:dyDescent="0.25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75" x14ac:dyDescent="0.25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75" x14ac:dyDescent="0.25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75" x14ac:dyDescent="0.25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75" x14ac:dyDescent="0.25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75" x14ac:dyDescent="0.25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75" x14ac:dyDescent="0.25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75" x14ac:dyDescent="0.25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75" x14ac:dyDescent="0.25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75" x14ac:dyDescent="0.25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75" x14ac:dyDescent="0.25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75" x14ac:dyDescent="0.25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75" x14ac:dyDescent="0.25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75" x14ac:dyDescent="0.25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75" x14ac:dyDescent="0.25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75" x14ac:dyDescent="0.25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75" x14ac:dyDescent="0.25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75" x14ac:dyDescent="0.25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75" x14ac:dyDescent="0.25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75" x14ac:dyDescent="0.25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75" x14ac:dyDescent="0.25">
      <c r="A394" s="75"/>
      <c r="B394" s="75"/>
      <c r="C394" s="75"/>
      <c r="D394" s="75"/>
      <c r="E394" s="78" t="str">
        <f t="shared" si="10"/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75" x14ac:dyDescent="0.25">
      <c r="A395" s="75"/>
      <c r="B395" s="75"/>
      <c r="C395" s="75"/>
      <c r="D395" s="75"/>
      <c r="E395" s="78" t="str">
        <f t="shared" ref="E395:E458" si="11">CONCATENATE(C395,D395)</f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75" x14ac:dyDescent="0.25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75" x14ac:dyDescent="0.25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75" x14ac:dyDescent="0.25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75" x14ac:dyDescent="0.25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75" x14ac:dyDescent="0.25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75" x14ac:dyDescent="0.25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75" x14ac:dyDescent="0.25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75" x14ac:dyDescent="0.25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75" x14ac:dyDescent="0.25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75" x14ac:dyDescent="0.25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75" x14ac:dyDescent="0.25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75" x14ac:dyDescent="0.25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75" x14ac:dyDescent="0.25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75" x14ac:dyDescent="0.25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75" x14ac:dyDescent="0.25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75" x14ac:dyDescent="0.25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75" x14ac:dyDescent="0.25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75" x14ac:dyDescent="0.25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75" x14ac:dyDescent="0.25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75" x14ac:dyDescent="0.25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75" x14ac:dyDescent="0.25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75" x14ac:dyDescent="0.25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75" x14ac:dyDescent="0.25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75" x14ac:dyDescent="0.25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75" x14ac:dyDescent="0.25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75" x14ac:dyDescent="0.25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75" x14ac:dyDescent="0.25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75" x14ac:dyDescent="0.25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75" x14ac:dyDescent="0.25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75" x14ac:dyDescent="0.25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75" x14ac:dyDescent="0.25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75" x14ac:dyDescent="0.25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75" x14ac:dyDescent="0.25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75" x14ac:dyDescent="0.25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75" x14ac:dyDescent="0.25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75" x14ac:dyDescent="0.25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75" x14ac:dyDescent="0.25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75" x14ac:dyDescent="0.25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75" x14ac:dyDescent="0.25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75" x14ac:dyDescent="0.25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75" x14ac:dyDescent="0.25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75" x14ac:dyDescent="0.25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75" x14ac:dyDescent="0.25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75" x14ac:dyDescent="0.25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75" x14ac:dyDescent="0.25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75" x14ac:dyDescent="0.25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75" x14ac:dyDescent="0.25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75" x14ac:dyDescent="0.25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75" x14ac:dyDescent="0.25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75" x14ac:dyDescent="0.25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75" x14ac:dyDescent="0.25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75" x14ac:dyDescent="0.25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75" x14ac:dyDescent="0.25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75" x14ac:dyDescent="0.25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75" x14ac:dyDescent="0.25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75" x14ac:dyDescent="0.25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75" x14ac:dyDescent="0.25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75" x14ac:dyDescent="0.25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75" x14ac:dyDescent="0.25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75" x14ac:dyDescent="0.25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75" x14ac:dyDescent="0.25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75" x14ac:dyDescent="0.25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75" x14ac:dyDescent="0.25">
      <c r="A458" s="75"/>
      <c r="B458" s="75"/>
      <c r="C458" s="75"/>
      <c r="D458" s="75"/>
      <c r="E458" s="78" t="str">
        <f t="shared" si="11"/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75" x14ac:dyDescent="0.25">
      <c r="A459" s="75"/>
      <c r="B459" s="75"/>
      <c r="C459" s="75"/>
      <c r="D459" s="75"/>
      <c r="E459" s="78" t="str">
        <f t="shared" ref="E459:E522" si="12">CONCATENATE(C459,D459)</f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75" x14ac:dyDescent="0.25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75" x14ac:dyDescent="0.25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75" x14ac:dyDescent="0.25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75" x14ac:dyDescent="0.25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75" x14ac:dyDescent="0.25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75" x14ac:dyDescent="0.25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75" x14ac:dyDescent="0.25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75" x14ac:dyDescent="0.25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75" x14ac:dyDescent="0.25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75" x14ac:dyDescent="0.25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75" x14ac:dyDescent="0.25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75" x14ac:dyDescent="0.25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75" x14ac:dyDescent="0.25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75" x14ac:dyDescent="0.25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75" x14ac:dyDescent="0.25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75" x14ac:dyDescent="0.25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75" x14ac:dyDescent="0.25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75" x14ac:dyDescent="0.25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75" x14ac:dyDescent="0.25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75" x14ac:dyDescent="0.25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75" x14ac:dyDescent="0.25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75" x14ac:dyDescent="0.25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75" x14ac:dyDescent="0.25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75" x14ac:dyDescent="0.25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75" x14ac:dyDescent="0.25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75" x14ac:dyDescent="0.25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75" x14ac:dyDescent="0.25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75" x14ac:dyDescent="0.25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75" x14ac:dyDescent="0.25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75" x14ac:dyDescent="0.25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75" x14ac:dyDescent="0.25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75" x14ac:dyDescent="0.25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75" x14ac:dyDescent="0.25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75" x14ac:dyDescent="0.25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75" x14ac:dyDescent="0.25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75" x14ac:dyDescent="0.25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75" x14ac:dyDescent="0.25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75" x14ac:dyDescent="0.25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75" x14ac:dyDescent="0.25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75" x14ac:dyDescent="0.25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75" x14ac:dyDescent="0.25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75" x14ac:dyDescent="0.25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75" x14ac:dyDescent="0.25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75" x14ac:dyDescent="0.25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75" x14ac:dyDescent="0.25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75" x14ac:dyDescent="0.25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75" x14ac:dyDescent="0.25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75" x14ac:dyDescent="0.25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75" x14ac:dyDescent="0.25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75" x14ac:dyDescent="0.25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75" x14ac:dyDescent="0.25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75" x14ac:dyDescent="0.25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75" x14ac:dyDescent="0.25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75" x14ac:dyDescent="0.25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75" x14ac:dyDescent="0.25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75" x14ac:dyDescent="0.25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75" x14ac:dyDescent="0.25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75" x14ac:dyDescent="0.25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75" x14ac:dyDescent="0.25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75" x14ac:dyDescent="0.25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75" x14ac:dyDescent="0.25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75" x14ac:dyDescent="0.25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75" x14ac:dyDescent="0.25">
      <c r="A522" s="75"/>
      <c r="B522" s="75"/>
      <c r="C522" s="75"/>
      <c r="D522" s="75"/>
      <c r="E522" s="78" t="str">
        <f t="shared" si="12"/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75" x14ac:dyDescent="0.25">
      <c r="A523" s="75"/>
      <c r="B523" s="75"/>
      <c r="C523" s="75"/>
      <c r="D523" s="75"/>
      <c r="E523" s="78" t="str">
        <f t="shared" ref="E523:E586" si="13">CONCATENATE(C523,D523)</f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75" x14ac:dyDescent="0.25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75" x14ac:dyDescent="0.25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75" x14ac:dyDescent="0.25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75" x14ac:dyDescent="0.25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75" x14ac:dyDescent="0.25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75" x14ac:dyDescent="0.25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75" x14ac:dyDescent="0.25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75" x14ac:dyDescent="0.25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75" x14ac:dyDescent="0.25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75" x14ac:dyDescent="0.25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75" x14ac:dyDescent="0.25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75" x14ac:dyDescent="0.25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75" x14ac:dyDescent="0.25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75" x14ac:dyDescent="0.25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75" x14ac:dyDescent="0.25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75" x14ac:dyDescent="0.25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75" x14ac:dyDescent="0.25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75" x14ac:dyDescent="0.25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75" x14ac:dyDescent="0.25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75" x14ac:dyDescent="0.25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75" x14ac:dyDescent="0.25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75" x14ac:dyDescent="0.25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75" x14ac:dyDescent="0.25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75" x14ac:dyDescent="0.25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75" x14ac:dyDescent="0.25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75" x14ac:dyDescent="0.25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75" x14ac:dyDescent="0.25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75" x14ac:dyDescent="0.25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75" x14ac:dyDescent="0.25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75" x14ac:dyDescent="0.25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75" x14ac:dyDescent="0.25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75" x14ac:dyDescent="0.25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75" x14ac:dyDescent="0.25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75" x14ac:dyDescent="0.25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75" x14ac:dyDescent="0.25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75" x14ac:dyDescent="0.25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75" x14ac:dyDescent="0.25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75" x14ac:dyDescent="0.25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75" x14ac:dyDescent="0.25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75" x14ac:dyDescent="0.25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75" x14ac:dyDescent="0.25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75" x14ac:dyDescent="0.25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75" x14ac:dyDescent="0.25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75" x14ac:dyDescent="0.25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75" x14ac:dyDescent="0.25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75" x14ac:dyDescent="0.25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75" x14ac:dyDescent="0.25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75" x14ac:dyDescent="0.25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75" x14ac:dyDescent="0.25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75" x14ac:dyDescent="0.25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75" x14ac:dyDescent="0.25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75" x14ac:dyDescent="0.25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75" x14ac:dyDescent="0.25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75" x14ac:dyDescent="0.25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75" x14ac:dyDescent="0.25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75" x14ac:dyDescent="0.25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75" x14ac:dyDescent="0.25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75" x14ac:dyDescent="0.25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75" x14ac:dyDescent="0.25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75" x14ac:dyDescent="0.25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75" x14ac:dyDescent="0.25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75" x14ac:dyDescent="0.25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75" x14ac:dyDescent="0.25">
      <c r="A586" s="75"/>
      <c r="B586" s="75"/>
      <c r="C586" s="75"/>
      <c r="D586" s="75"/>
      <c r="E586" s="78" t="str">
        <f t="shared" si="13"/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75" x14ac:dyDescent="0.25">
      <c r="A587" s="75"/>
      <c r="B587" s="75"/>
      <c r="C587" s="75"/>
      <c r="D587" s="75"/>
      <c r="E587" s="78" t="str">
        <f t="shared" ref="E587:E650" si="14">CONCATENATE(C587,D587)</f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75" x14ac:dyDescent="0.25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75" x14ac:dyDescent="0.25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75" x14ac:dyDescent="0.25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75" x14ac:dyDescent="0.25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75" x14ac:dyDescent="0.25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75" x14ac:dyDescent="0.25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75" x14ac:dyDescent="0.25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75" x14ac:dyDescent="0.25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75" x14ac:dyDescent="0.25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75" x14ac:dyDescent="0.25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75" x14ac:dyDescent="0.25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75" x14ac:dyDescent="0.25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75" x14ac:dyDescent="0.25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75" x14ac:dyDescent="0.25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75" x14ac:dyDescent="0.25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75" x14ac:dyDescent="0.25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75" x14ac:dyDescent="0.25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75" x14ac:dyDescent="0.25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75" x14ac:dyDescent="0.25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75" x14ac:dyDescent="0.25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75" x14ac:dyDescent="0.25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75" x14ac:dyDescent="0.25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75" x14ac:dyDescent="0.25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75" x14ac:dyDescent="0.25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75" x14ac:dyDescent="0.25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75" x14ac:dyDescent="0.25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75" x14ac:dyDescent="0.25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75" x14ac:dyDescent="0.25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75" x14ac:dyDescent="0.25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75" x14ac:dyDescent="0.25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75" x14ac:dyDescent="0.25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75" x14ac:dyDescent="0.25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75" x14ac:dyDescent="0.25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75" x14ac:dyDescent="0.25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75" x14ac:dyDescent="0.25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75" x14ac:dyDescent="0.25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75" x14ac:dyDescent="0.25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75" x14ac:dyDescent="0.25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75" x14ac:dyDescent="0.25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75" x14ac:dyDescent="0.25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75" x14ac:dyDescent="0.25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75" x14ac:dyDescent="0.25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75" x14ac:dyDescent="0.25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75" x14ac:dyDescent="0.25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75" x14ac:dyDescent="0.25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75" x14ac:dyDescent="0.25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75" x14ac:dyDescent="0.25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75" x14ac:dyDescent="0.25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75" x14ac:dyDescent="0.25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75" x14ac:dyDescent="0.25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75" x14ac:dyDescent="0.25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75" x14ac:dyDescent="0.25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75" x14ac:dyDescent="0.25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75" x14ac:dyDescent="0.25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75" x14ac:dyDescent="0.25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75" x14ac:dyDescent="0.25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75" x14ac:dyDescent="0.25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75" x14ac:dyDescent="0.25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75" x14ac:dyDescent="0.25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75" x14ac:dyDescent="0.25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75" x14ac:dyDescent="0.25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75" x14ac:dyDescent="0.25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75" x14ac:dyDescent="0.25">
      <c r="A650" s="75"/>
      <c r="B650" s="75"/>
      <c r="C650" s="75"/>
      <c r="D650" s="75"/>
      <c r="E650" s="78" t="str">
        <f t="shared" si="14"/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75" x14ac:dyDescent="0.25">
      <c r="A651" s="75"/>
      <c r="B651" s="75"/>
      <c r="C651" s="75"/>
      <c r="D651" s="75"/>
      <c r="E651" s="78" t="str">
        <f t="shared" ref="E651:E714" si="15">CONCATENATE(C651,D651)</f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75" x14ac:dyDescent="0.25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75" x14ac:dyDescent="0.25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75" x14ac:dyDescent="0.25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75" x14ac:dyDescent="0.25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75" x14ac:dyDescent="0.25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75" x14ac:dyDescent="0.25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75" x14ac:dyDescent="0.25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75" x14ac:dyDescent="0.25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75" x14ac:dyDescent="0.25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75" x14ac:dyDescent="0.25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75" x14ac:dyDescent="0.25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75" x14ac:dyDescent="0.25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75" x14ac:dyDescent="0.25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75" x14ac:dyDescent="0.25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75" x14ac:dyDescent="0.25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75" x14ac:dyDescent="0.25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75" x14ac:dyDescent="0.25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75" x14ac:dyDescent="0.25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75" x14ac:dyDescent="0.25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75" x14ac:dyDescent="0.25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75" x14ac:dyDescent="0.25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75" x14ac:dyDescent="0.25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75" x14ac:dyDescent="0.25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75" x14ac:dyDescent="0.25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75" x14ac:dyDescent="0.25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75" x14ac:dyDescent="0.25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75" x14ac:dyDescent="0.25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75" x14ac:dyDescent="0.25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75" x14ac:dyDescent="0.25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75" x14ac:dyDescent="0.25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75" x14ac:dyDescent="0.25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75" x14ac:dyDescent="0.25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75" x14ac:dyDescent="0.25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75" x14ac:dyDescent="0.25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75" x14ac:dyDescent="0.25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75" x14ac:dyDescent="0.25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75" x14ac:dyDescent="0.25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75" x14ac:dyDescent="0.25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75" x14ac:dyDescent="0.25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75" x14ac:dyDescent="0.25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75" x14ac:dyDescent="0.25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75" x14ac:dyDescent="0.25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75" x14ac:dyDescent="0.25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75" x14ac:dyDescent="0.25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75" x14ac:dyDescent="0.25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75" x14ac:dyDescent="0.25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75" x14ac:dyDescent="0.25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75" x14ac:dyDescent="0.25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75" x14ac:dyDescent="0.25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75" x14ac:dyDescent="0.25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75" x14ac:dyDescent="0.25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75" x14ac:dyDescent="0.25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75" x14ac:dyDescent="0.25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75" x14ac:dyDescent="0.25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75" x14ac:dyDescent="0.25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75" x14ac:dyDescent="0.25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75" x14ac:dyDescent="0.25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75" x14ac:dyDescent="0.25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75" x14ac:dyDescent="0.25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75" x14ac:dyDescent="0.25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75" x14ac:dyDescent="0.25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75" x14ac:dyDescent="0.25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75" x14ac:dyDescent="0.25">
      <c r="A714" s="75"/>
      <c r="B714" s="75"/>
      <c r="C714" s="75"/>
      <c r="D714" s="75"/>
      <c r="E714" s="78" t="str">
        <f t="shared" si="15"/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75" x14ac:dyDescent="0.25">
      <c r="A715" s="75"/>
      <c r="B715" s="75"/>
      <c r="C715" s="75"/>
      <c r="D715" s="75"/>
      <c r="E715" s="78" t="str">
        <f t="shared" ref="E715:E778" si="16">CONCATENATE(C715,D715)</f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75" x14ac:dyDescent="0.25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75" x14ac:dyDescent="0.25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75" x14ac:dyDescent="0.25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75" x14ac:dyDescent="0.25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75" x14ac:dyDescent="0.25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75" x14ac:dyDescent="0.25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75" x14ac:dyDescent="0.25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75" x14ac:dyDescent="0.25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75" x14ac:dyDescent="0.25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75" x14ac:dyDescent="0.25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75" x14ac:dyDescent="0.25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75" x14ac:dyDescent="0.25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75" x14ac:dyDescent="0.25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75" x14ac:dyDescent="0.25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75" x14ac:dyDescent="0.25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75" x14ac:dyDescent="0.25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75" x14ac:dyDescent="0.25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75" x14ac:dyDescent="0.25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75" x14ac:dyDescent="0.25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75" x14ac:dyDescent="0.25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75" x14ac:dyDescent="0.25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75" x14ac:dyDescent="0.25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75" x14ac:dyDescent="0.25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75" x14ac:dyDescent="0.25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75" x14ac:dyDescent="0.25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75" x14ac:dyDescent="0.25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75" x14ac:dyDescent="0.25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75" x14ac:dyDescent="0.25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75" x14ac:dyDescent="0.25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75" x14ac:dyDescent="0.25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75" x14ac:dyDescent="0.25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75" x14ac:dyDescent="0.25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75" x14ac:dyDescent="0.25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75" x14ac:dyDescent="0.25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75" x14ac:dyDescent="0.25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75" x14ac:dyDescent="0.25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75" x14ac:dyDescent="0.25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75" x14ac:dyDescent="0.25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75" x14ac:dyDescent="0.25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75" x14ac:dyDescent="0.25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75" x14ac:dyDescent="0.25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75" x14ac:dyDescent="0.25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75" x14ac:dyDescent="0.25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75" x14ac:dyDescent="0.25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75" x14ac:dyDescent="0.25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75" x14ac:dyDescent="0.25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75" x14ac:dyDescent="0.25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75" x14ac:dyDescent="0.25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75" x14ac:dyDescent="0.25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75" x14ac:dyDescent="0.25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75" x14ac:dyDescent="0.25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75" x14ac:dyDescent="0.25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75" x14ac:dyDescent="0.25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75" x14ac:dyDescent="0.25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75" x14ac:dyDescent="0.25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75" x14ac:dyDescent="0.25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75" x14ac:dyDescent="0.25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75" x14ac:dyDescent="0.25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75" x14ac:dyDescent="0.25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75" x14ac:dyDescent="0.25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75" x14ac:dyDescent="0.25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75" x14ac:dyDescent="0.25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75" x14ac:dyDescent="0.25">
      <c r="A778" s="75"/>
      <c r="B778" s="75"/>
      <c r="C778" s="75"/>
      <c r="D778" s="75"/>
      <c r="E778" s="78" t="str">
        <f t="shared" si="16"/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75" x14ac:dyDescent="0.25">
      <c r="A779" s="75"/>
      <c r="B779" s="75"/>
      <c r="C779" s="75"/>
      <c r="D779" s="75"/>
      <c r="E779" s="78" t="str">
        <f t="shared" ref="E779:E842" si="17">CONCATENATE(C779,D779)</f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75" x14ac:dyDescent="0.25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75" x14ac:dyDescent="0.25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75" x14ac:dyDescent="0.25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75" x14ac:dyDescent="0.25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75" x14ac:dyDescent="0.25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75" x14ac:dyDescent="0.25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75" x14ac:dyDescent="0.25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75" x14ac:dyDescent="0.25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75" x14ac:dyDescent="0.25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75" x14ac:dyDescent="0.25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75" x14ac:dyDescent="0.25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75" x14ac:dyDescent="0.25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75" x14ac:dyDescent="0.25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75" x14ac:dyDescent="0.25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75" x14ac:dyDescent="0.25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75" x14ac:dyDescent="0.25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75" x14ac:dyDescent="0.25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75" x14ac:dyDescent="0.25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75" x14ac:dyDescent="0.25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75" x14ac:dyDescent="0.25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75" x14ac:dyDescent="0.25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75" x14ac:dyDescent="0.25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75" x14ac:dyDescent="0.25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75" x14ac:dyDescent="0.25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75" x14ac:dyDescent="0.25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75" x14ac:dyDescent="0.25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75" x14ac:dyDescent="0.25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75" x14ac:dyDescent="0.25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75" x14ac:dyDescent="0.25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75" x14ac:dyDescent="0.25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75" x14ac:dyDescent="0.25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75" x14ac:dyDescent="0.25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75" x14ac:dyDescent="0.25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75" x14ac:dyDescent="0.25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75" x14ac:dyDescent="0.25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75" x14ac:dyDescent="0.25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75" x14ac:dyDescent="0.25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75" x14ac:dyDescent="0.25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75" x14ac:dyDescent="0.25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75" x14ac:dyDescent="0.25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75" x14ac:dyDescent="0.25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75" x14ac:dyDescent="0.25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75" x14ac:dyDescent="0.25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75" x14ac:dyDescent="0.25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75" x14ac:dyDescent="0.25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75" x14ac:dyDescent="0.25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75" x14ac:dyDescent="0.25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75" x14ac:dyDescent="0.25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75" x14ac:dyDescent="0.25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75" x14ac:dyDescent="0.25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75" x14ac:dyDescent="0.25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75" x14ac:dyDescent="0.25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75" x14ac:dyDescent="0.25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75" x14ac:dyDescent="0.25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75" x14ac:dyDescent="0.25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75" x14ac:dyDescent="0.25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75" x14ac:dyDescent="0.25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75" x14ac:dyDescent="0.25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75" x14ac:dyDescent="0.25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75" x14ac:dyDescent="0.25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75" x14ac:dyDescent="0.25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75" x14ac:dyDescent="0.25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75" x14ac:dyDescent="0.25">
      <c r="A842" s="75"/>
      <c r="B842" s="75"/>
      <c r="C842" s="75"/>
      <c r="D842" s="75"/>
      <c r="E842" s="78" t="str">
        <f t="shared" si="17"/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75" x14ac:dyDescent="0.25">
      <c r="A843" s="75"/>
      <c r="B843" s="75"/>
      <c r="C843" s="75"/>
      <c r="D843" s="75"/>
      <c r="E843" s="78" t="str">
        <f t="shared" ref="E843:E906" si="18">CONCATENATE(C843,D843)</f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75" x14ac:dyDescent="0.25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75" x14ac:dyDescent="0.25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75" x14ac:dyDescent="0.25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75" x14ac:dyDescent="0.25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75" x14ac:dyDescent="0.25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75" x14ac:dyDescent="0.25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75" x14ac:dyDescent="0.25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75" x14ac:dyDescent="0.25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75" x14ac:dyDescent="0.25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75" x14ac:dyDescent="0.25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75" x14ac:dyDescent="0.25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75" x14ac:dyDescent="0.25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75" x14ac:dyDescent="0.25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75" x14ac:dyDescent="0.25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75" x14ac:dyDescent="0.25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75" x14ac:dyDescent="0.25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75" x14ac:dyDescent="0.25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75" x14ac:dyDescent="0.25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75" x14ac:dyDescent="0.25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75" x14ac:dyDescent="0.25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75" x14ac:dyDescent="0.25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75" x14ac:dyDescent="0.25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75" x14ac:dyDescent="0.25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75" x14ac:dyDescent="0.25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75" x14ac:dyDescent="0.25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75" x14ac:dyDescent="0.25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75" x14ac:dyDescent="0.25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75" x14ac:dyDescent="0.25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75" x14ac:dyDescent="0.25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75" x14ac:dyDescent="0.25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75" x14ac:dyDescent="0.25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75" x14ac:dyDescent="0.25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75" x14ac:dyDescent="0.25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75" x14ac:dyDescent="0.25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75" x14ac:dyDescent="0.25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75" x14ac:dyDescent="0.25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75" x14ac:dyDescent="0.25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75" x14ac:dyDescent="0.25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75" x14ac:dyDescent="0.25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75" x14ac:dyDescent="0.25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75" x14ac:dyDescent="0.25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75" x14ac:dyDescent="0.25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75" x14ac:dyDescent="0.25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75" x14ac:dyDescent="0.25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75" x14ac:dyDescent="0.25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75" x14ac:dyDescent="0.25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75" x14ac:dyDescent="0.25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75" x14ac:dyDescent="0.25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75" x14ac:dyDescent="0.25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75" x14ac:dyDescent="0.25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75" x14ac:dyDescent="0.25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75" x14ac:dyDescent="0.25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75" x14ac:dyDescent="0.25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75" x14ac:dyDescent="0.25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75" x14ac:dyDescent="0.25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75" x14ac:dyDescent="0.25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75" x14ac:dyDescent="0.25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75" x14ac:dyDescent="0.25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75" x14ac:dyDescent="0.25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75" x14ac:dyDescent="0.25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75" x14ac:dyDescent="0.25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75" x14ac:dyDescent="0.25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75" x14ac:dyDescent="0.25">
      <c r="A906" s="75"/>
      <c r="B906" s="75"/>
      <c r="C906" s="75"/>
      <c r="D906" s="75"/>
      <c r="E906" s="78" t="str">
        <f t="shared" si="18"/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75" x14ac:dyDescent="0.25">
      <c r="A907" s="75"/>
      <c r="B907" s="75"/>
      <c r="C907" s="75"/>
      <c r="D907" s="75"/>
      <c r="E907" s="78" t="str">
        <f t="shared" ref="E907:E970" si="19">CONCATENATE(C907,D907)</f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75" x14ac:dyDescent="0.25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75" x14ac:dyDescent="0.25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75" x14ac:dyDescent="0.25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75" x14ac:dyDescent="0.25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75" x14ac:dyDescent="0.25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75" x14ac:dyDescent="0.25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75" x14ac:dyDescent="0.25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75" x14ac:dyDescent="0.25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75" x14ac:dyDescent="0.25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75" x14ac:dyDescent="0.25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75" x14ac:dyDescent="0.25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75" x14ac:dyDescent="0.25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75" x14ac:dyDescent="0.25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75" x14ac:dyDescent="0.25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75" x14ac:dyDescent="0.25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75" x14ac:dyDescent="0.25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75" x14ac:dyDescent="0.25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75" x14ac:dyDescent="0.25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75" x14ac:dyDescent="0.25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75" x14ac:dyDescent="0.25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75" x14ac:dyDescent="0.25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75" x14ac:dyDescent="0.25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75" x14ac:dyDescent="0.25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75" x14ac:dyDescent="0.25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75" x14ac:dyDescent="0.25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75" x14ac:dyDescent="0.25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75" x14ac:dyDescent="0.25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75" x14ac:dyDescent="0.25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75" x14ac:dyDescent="0.25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75" x14ac:dyDescent="0.25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75" x14ac:dyDescent="0.25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75" x14ac:dyDescent="0.25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75" x14ac:dyDescent="0.25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75" x14ac:dyDescent="0.25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75" x14ac:dyDescent="0.25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75" x14ac:dyDescent="0.25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75" x14ac:dyDescent="0.25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75" x14ac:dyDescent="0.25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75" x14ac:dyDescent="0.25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75" x14ac:dyDescent="0.25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75" x14ac:dyDescent="0.25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75" x14ac:dyDescent="0.25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75" x14ac:dyDescent="0.25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75" x14ac:dyDescent="0.25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75" x14ac:dyDescent="0.25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75" x14ac:dyDescent="0.25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75" x14ac:dyDescent="0.25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75" x14ac:dyDescent="0.25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75" x14ac:dyDescent="0.25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75" x14ac:dyDescent="0.25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75" x14ac:dyDescent="0.25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75" x14ac:dyDescent="0.25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75" x14ac:dyDescent="0.25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75" x14ac:dyDescent="0.25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75" x14ac:dyDescent="0.25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75" x14ac:dyDescent="0.25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75" x14ac:dyDescent="0.25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75" x14ac:dyDescent="0.25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75" x14ac:dyDescent="0.25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75" x14ac:dyDescent="0.25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75" x14ac:dyDescent="0.25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75" x14ac:dyDescent="0.25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75" x14ac:dyDescent="0.25">
      <c r="A970" s="75"/>
      <c r="B970" s="75"/>
      <c r="C970" s="75"/>
      <c r="D970" s="75"/>
      <c r="E970" s="78" t="str">
        <f t="shared" si="19"/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75" x14ac:dyDescent="0.25">
      <c r="A971" s="75"/>
      <c r="B971" s="75"/>
      <c r="C971" s="75"/>
      <c r="D971" s="75"/>
      <c r="E971" s="78" t="str">
        <f t="shared" ref="E971:E1002" si="20">CONCATENATE(C971,D971)</f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75" x14ac:dyDescent="0.25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75" x14ac:dyDescent="0.25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75" x14ac:dyDescent="0.25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75" x14ac:dyDescent="0.25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75" x14ac:dyDescent="0.25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75" x14ac:dyDescent="0.25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75" x14ac:dyDescent="0.25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75" x14ac:dyDescent="0.25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75" x14ac:dyDescent="0.25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75" x14ac:dyDescent="0.25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75" x14ac:dyDescent="0.25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75" x14ac:dyDescent="0.25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75" x14ac:dyDescent="0.25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75" x14ac:dyDescent="0.25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75" x14ac:dyDescent="0.25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75" x14ac:dyDescent="0.25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75" x14ac:dyDescent="0.25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75" x14ac:dyDescent="0.25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75" x14ac:dyDescent="0.25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75" x14ac:dyDescent="0.25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75" x14ac:dyDescent="0.25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75" x14ac:dyDescent="0.25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75" x14ac:dyDescent="0.25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75" x14ac:dyDescent="0.25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75" x14ac:dyDescent="0.25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75" x14ac:dyDescent="0.25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75" x14ac:dyDescent="0.25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75" x14ac:dyDescent="0.25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75" x14ac:dyDescent="0.25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75" x14ac:dyDescent="0.25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  <row r="1002" spans="1:39" ht="15.75" x14ac:dyDescent="0.25">
      <c r="A1002" s="75"/>
      <c r="B1002" s="75"/>
      <c r="C1002" s="75"/>
      <c r="D1002" s="75"/>
      <c r="E1002" s="78" t="str">
        <f t="shared" si="20"/>
        <v/>
      </c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4"/>
      <c r="Z1002" s="75"/>
      <c r="AA1002" s="75"/>
      <c r="AB1002" s="75"/>
      <c r="AC1002" s="88">
        <f>F1002-G1002-VLOOKUP(E1002, Вчера_ревакцин!E:AA, 2, FALSE)</f>
        <v>0</v>
      </c>
      <c r="AD1002" s="85">
        <f>H1002-I1002-VLOOKUP(E1002, Вчера_ревакцин!E:AA, 4, FALSE)</f>
        <v>0</v>
      </c>
      <c r="AE1002" s="85">
        <f>J1002-K1002-VLOOKUP(E1002, Вчера_ревакцин!E:AA, 6, FALSE)</f>
        <v>0</v>
      </c>
      <c r="AF1002" s="85">
        <f>L1002-M1002-VLOOKUP(E1002, Вчера_ревакцин!E:AA, 8, FALSE)</f>
        <v>0</v>
      </c>
      <c r="AG1002" s="85">
        <f>N1002-O1002-VLOOKUP(E1002, Вчера_ревакцин!E:AA, 10, FALSE)</f>
        <v>0</v>
      </c>
      <c r="AH1002" s="85">
        <f>P1002-Q1002-VLOOKUP(E1002, Вчера_ревакцин!E:AA, 12, FALSE)</f>
        <v>0</v>
      </c>
      <c r="AI1002" s="85">
        <f>R1002-S1002-VLOOKUP(E1002, Вчера_ревакцин!E:AA, 14, FALSE)</f>
        <v>0</v>
      </c>
      <c r="AJ1002" s="85">
        <f>T1002-U1002-VLOOKUP(E1002, Вчера_ревакцин!E:AA, 16, FALSE)</f>
        <v>0</v>
      </c>
      <c r="AK1002" s="85">
        <f>V1002-W1002-VLOOKUP(E1002, Вчера_ревакцин!E:AA, 18, FALSE)</f>
        <v>0</v>
      </c>
      <c r="AL1002" s="75"/>
      <c r="AM1002" s="78"/>
    </row>
  </sheetData>
  <autoFilter ref="A3:AM3"/>
  <mergeCells count="19">
    <mergeCell ref="Z1:Z2"/>
    <mergeCell ref="AA1:AA2"/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  <mergeCell ref="J1:K1"/>
  </mergeCells>
  <conditionalFormatting sqref="F10:X10001 F4:X8">
    <cfRule type="cellIs" dxfId="67" priority="15" operator="lessThan">
      <formula>0</formula>
    </cfRule>
  </conditionalFormatting>
  <conditionalFormatting sqref="F1:F8 H1:H8 J1:J8 L1:L8 N1:N8 P1:P8 R1:R8 T1:T8 V1:V8 V10:V1048576 T10:T1048576 R10:R1048576 P10:P1048576 N10:N1048576 L10:L1048576 J10:J1048576 H10:H1048576 F10:F1048576 G4:W4">
    <cfRule type="containsBlanks" dxfId="66" priority="13">
      <formula>LEN(TRIM(F1))=0</formula>
    </cfRule>
  </conditionalFormatting>
  <conditionalFormatting sqref="X1:X2">
    <cfRule type="containsBlanks" dxfId="65" priority="12">
      <formula>LEN(TRIM(X1))=0</formula>
    </cfRule>
  </conditionalFormatting>
  <conditionalFormatting sqref="X1:X2">
    <cfRule type="cellIs" dxfId="64" priority="11" operator="lessThan">
      <formula>0</formula>
    </cfRule>
  </conditionalFormatting>
  <conditionalFormatting sqref="Z1:AN8 Z10:AN1048576">
    <cfRule type="cellIs" dxfId="63" priority="10" operator="lessThan">
      <formula>0</formula>
    </cfRule>
  </conditionalFormatting>
  <conditionalFormatting sqref="Z1:AA8 AC1:AL8 AC10:AL1048576 Z10:AA1048576">
    <cfRule type="cellIs" dxfId="62" priority="9" operator="equal">
      <formula>0</formula>
    </cfRule>
  </conditionalFormatting>
  <conditionalFormatting sqref="Z1:AA8 AC1:AL8 AC10:AL1048576 Z10:AA1048576">
    <cfRule type="cellIs" dxfId="61" priority="8" operator="greaterThan">
      <formula>0</formula>
    </cfRule>
  </conditionalFormatting>
  <conditionalFormatting sqref="E1:E8 E10:E1048576">
    <cfRule type="duplicateValues" dxfId="60" priority="7"/>
  </conditionalFormatting>
  <conditionalFormatting sqref="F9:X9">
    <cfRule type="cellIs" dxfId="59" priority="6" operator="lessThan">
      <formula>0</formula>
    </cfRule>
  </conditionalFormatting>
  <conditionalFormatting sqref="F9 H9 J9 L9 N9 P9 R9 T9 V9">
    <cfRule type="containsBlanks" dxfId="58" priority="5">
      <formula>LEN(TRIM(F9))=0</formula>
    </cfRule>
  </conditionalFormatting>
  <conditionalFormatting sqref="Z9:AN9">
    <cfRule type="cellIs" dxfId="57" priority="4" operator="lessThan">
      <formula>0</formula>
    </cfRule>
  </conditionalFormatting>
  <conditionalFormatting sqref="Z9:AA9 AC9:AL9">
    <cfRule type="cellIs" dxfId="56" priority="3" operator="equal">
      <formula>0</formula>
    </cfRule>
  </conditionalFormatting>
  <conditionalFormatting sqref="Z9:AA9 AC9:AL9">
    <cfRule type="cellIs" dxfId="55" priority="2" operator="greaterThan">
      <formula>0</formula>
    </cfRule>
  </conditionalFormatting>
  <conditionalFormatting sqref="E9">
    <cfRule type="duplicateValues" dxfId="54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G665"/>
  <sheetViews>
    <sheetView topLeftCell="D1" zoomScale="60" zoomScaleNormal="60" workbookViewId="0">
      <pane ySplit="4" topLeftCell="A5" activePane="bottomLeft" state="frozen"/>
      <selection pane="bottomLeft" activeCell="G1" sqref="G1:J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8" width="13.7109375" style="37" customWidth="1"/>
    <col min="29" max="29" width="13.7109375" style="62" customWidth="1"/>
    <col min="30" max="31" width="13.7109375" style="45" customWidth="1"/>
    <col min="32" max="32" width="16.140625" style="62" customWidth="1"/>
    <col min="33" max="33" width="21.42578125" style="62" customWidth="1"/>
    <col min="34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1" width="9.140625" style="37" customWidth="1"/>
    <col min="16382" max="16384" width="9.140625" style="37"/>
  </cols>
  <sheetData>
    <row r="1" spans="1:33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23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12</v>
      </c>
      <c r="Z1" s="130"/>
      <c r="AA1" s="126" t="s">
        <v>13</v>
      </c>
      <c r="AB1" s="130"/>
      <c r="AC1" s="126" t="s">
        <v>14</v>
      </c>
      <c r="AD1" s="130"/>
      <c r="AE1" s="148" t="s">
        <v>384</v>
      </c>
      <c r="AF1" s="118" t="s">
        <v>15</v>
      </c>
      <c r="AG1" s="118" t="s">
        <v>391</v>
      </c>
    </row>
    <row r="2" spans="1:33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49"/>
      <c r="AF2" s="118"/>
      <c r="AG2" s="118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11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9"/>
      <c r="E5" s="40"/>
      <c r="F5" s="39"/>
      <c r="G5" s="40"/>
      <c r="H5" s="40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60"/>
      <c r="AG5" s="60"/>
    </row>
    <row r="6" spans="1:33" ht="50.1" customHeight="1" x14ac:dyDescent="0.25">
      <c r="A6" s="38"/>
      <c r="B6" s="38"/>
      <c r="C6" s="38"/>
      <c r="D6" s="39"/>
      <c r="E6" s="40"/>
      <c r="F6" s="39"/>
      <c r="G6" s="40"/>
      <c r="H6" s="40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60"/>
      <c r="AG6" s="60"/>
    </row>
    <row r="7" spans="1:33" ht="50.1" customHeight="1" x14ac:dyDescent="0.25">
      <c r="A7" s="38"/>
      <c r="B7" s="38"/>
      <c r="C7" s="38"/>
      <c r="D7" s="39"/>
      <c r="E7" s="40"/>
      <c r="F7" s="39"/>
      <c r="G7" s="40"/>
      <c r="H7" s="40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60"/>
      <c r="AG7" s="60"/>
    </row>
    <row r="8" spans="1:33" ht="50.1" customHeight="1" x14ac:dyDescent="0.25">
      <c r="A8" s="38"/>
      <c r="B8" s="38"/>
      <c r="C8" s="38"/>
      <c r="D8" s="39"/>
      <c r="E8" s="40"/>
      <c r="F8" s="39"/>
      <c r="G8" s="40"/>
      <c r="H8" s="40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60"/>
      <c r="AG8" s="60"/>
    </row>
    <row r="9" spans="1:33" ht="50.1" customHeight="1" x14ac:dyDescent="0.25">
      <c r="A9" s="38"/>
      <c r="B9" s="38"/>
      <c r="C9" s="38"/>
      <c r="D9" s="39"/>
      <c r="E9" s="40"/>
      <c r="F9" s="39"/>
      <c r="G9" s="40"/>
      <c r="H9" s="40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60"/>
      <c r="AG9" s="60"/>
    </row>
    <row r="10" spans="1:33" ht="50.1" customHeight="1" x14ac:dyDescent="0.25">
      <c r="A10" s="38"/>
      <c r="B10" s="38"/>
      <c r="C10" s="38"/>
      <c r="D10" s="39"/>
      <c r="E10" s="40"/>
      <c r="F10" s="39"/>
      <c r="G10" s="40"/>
      <c r="H10" s="40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60"/>
      <c r="AG10" s="60"/>
    </row>
    <row r="11" spans="1:33" ht="50.1" customHeight="1" x14ac:dyDescent="0.25">
      <c r="A11" s="38"/>
      <c r="B11" s="38"/>
      <c r="C11" s="38"/>
      <c r="D11" s="39"/>
      <c r="E11" s="40"/>
      <c r="F11" s="39"/>
      <c r="G11" s="40"/>
      <c r="H11" s="40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60"/>
      <c r="AG11" s="60"/>
    </row>
    <row r="12" spans="1:33" ht="50.1" customHeight="1" x14ac:dyDescent="0.25">
      <c r="A12" s="38"/>
      <c r="B12" s="38"/>
      <c r="C12" s="38"/>
      <c r="D12" s="39"/>
      <c r="E12" s="40"/>
      <c r="F12" s="39"/>
      <c r="G12" s="40"/>
      <c r="H12" s="40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60"/>
      <c r="AG12" s="60"/>
    </row>
    <row r="13" spans="1:33" ht="50.1" customHeight="1" x14ac:dyDescent="0.25">
      <c r="A13" s="38"/>
      <c r="B13" s="38"/>
      <c r="C13" s="38"/>
      <c r="D13" s="39"/>
      <c r="E13" s="40"/>
      <c r="F13" s="39"/>
      <c r="G13" s="40"/>
      <c r="H13" s="40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60"/>
      <c r="AG13" s="60"/>
    </row>
    <row r="14" spans="1:33" ht="50.1" customHeight="1" x14ac:dyDescent="0.25">
      <c r="A14" s="38"/>
      <c r="B14" s="38"/>
      <c r="C14" s="38"/>
      <c r="D14" s="39"/>
      <c r="E14" s="40"/>
      <c r="F14" s="39"/>
      <c r="G14" s="40"/>
      <c r="H14" s="40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60"/>
      <c r="AG14" s="60"/>
    </row>
    <row r="15" spans="1:33" ht="50.1" customHeight="1" x14ac:dyDescent="0.25">
      <c r="A15" s="38"/>
      <c r="B15" s="38"/>
      <c r="C15" s="38"/>
      <c r="D15" s="39"/>
      <c r="E15" s="40"/>
      <c r="F15" s="39"/>
      <c r="G15" s="40"/>
      <c r="H15" s="40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60"/>
      <c r="AG15" s="60"/>
    </row>
    <row r="16" spans="1:33" ht="50.1" customHeight="1" x14ac:dyDescent="0.25">
      <c r="A16" s="38"/>
      <c r="B16" s="38"/>
      <c r="C16" s="38"/>
      <c r="D16" s="39"/>
      <c r="E16" s="40"/>
      <c r="F16" s="39"/>
      <c r="G16" s="40"/>
      <c r="H16" s="40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60"/>
      <c r="AG16" s="60"/>
    </row>
    <row r="17" spans="1:33" ht="50.1" customHeight="1" x14ac:dyDescent="0.25">
      <c r="A17" s="38"/>
      <c r="B17" s="38"/>
      <c r="C17" s="38"/>
      <c r="D17" s="39"/>
      <c r="E17" s="40"/>
      <c r="F17" s="39"/>
      <c r="G17" s="40"/>
      <c r="H17" s="40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60"/>
      <c r="AG17" s="60"/>
    </row>
    <row r="18" spans="1:33" ht="50.1" customHeight="1" x14ac:dyDescent="0.25">
      <c r="A18" s="38"/>
      <c r="B18" s="38"/>
      <c r="C18" s="38"/>
      <c r="D18" s="39"/>
      <c r="E18" s="40"/>
      <c r="F18" s="39"/>
      <c r="G18" s="40"/>
      <c r="H18" s="40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60"/>
      <c r="AG18" s="60"/>
    </row>
    <row r="19" spans="1:33" ht="50.1" customHeight="1" x14ac:dyDescent="0.25">
      <c r="A19" s="38"/>
      <c r="B19" s="38"/>
      <c r="C19" s="38"/>
      <c r="D19" s="39"/>
      <c r="E19" s="40"/>
      <c r="F19" s="39"/>
      <c r="G19" s="40"/>
      <c r="H19" s="40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60"/>
      <c r="AG19" s="60"/>
    </row>
    <row r="20" spans="1:33" ht="50.1" customHeight="1" x14ac:dyDescent="0.25">
      <c r="A20" s="38"/>
      <c r="B20" s="38"/>
      <c r="C20" s="38"/>
      <c r="D20" s="39"/>
      <c r="E20" s="40"/>
      <c r="F20" s="39"/>
      <c r="G20" s="40"/>
      <c r="H20" s="40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60"/>
      <c r="AG20" s="60"/>
    </row>
    <row r="21" spans="1:33" ht="50.1" customHeight="1" x14ac:dyDescent="0.25">
      <c r="A21" s="38"/>
      <c r="B21" s="38"/>
      <c r="C21" s="38"/>
      <c r="D21" s="39"/>
      <c r="E21" s="40"/>
      <c r="F21" s="39"/>
      <c r="G21" s="40"/>
      <c r="H21" s="40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60"/>
      <c r="AG21" s="60"/>
    </row>
    <row r="22" spans="1:33" ht="50.1" customHeight="1" x14ac:dyDescent="0.25">
      <c r="A22" s="38"/>
      <c r="B22" s="38"/>
      <c r="C22" s="38"/>
      <c r="D22" s="39"/>
      <c r="E22" s="40"/>
      <c r="F22" s="39"/>
      <c r="G22" s="40"/>
      <c r="H22" s="40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60"/>
      <c r="AG22" s="60"/>
    </row>
    <row r="23" spans="1:33" ht="50.1" customHeight="1" x14ac:dyDescent="0.25">
      <c r="A23" s="38"/>
      <c r="B23" s="38"/>
      <c r="C23" s="38"/>
      <c r="D23" s="39"/>
      <c r="E23" s="40"/>
      <c r="F23" s="39"/>
      <c r="G23" s="40"/>
      <c r="H23" s="40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60"/>
      <c r="AG23" s="60"/>
    </row>
    <row r="24" spans="1:33" ht="50.1" customHeight="1" x14ac:dyDescent="0.25">
      <c r="A24" s="38"/>
      <c r="B24" s="38"/>
      <c r="C24" s="38"/>
      <c r="D24" s="39"/>
      <c r="E24" s="40"/>
      <c r="F24" s="39"/>
      <c r="G24" s="40"/>
      <c r="H24" s="40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60"/>
      <c r="AG24" s="60"/>
    </row>
    <row r="25" spans="1:33" ht="50.1" customHeight="1" x14ac:dyDescent="0.25">
      <c r="A25" s="38"/>
      <c r="B25" s="38"/>
      <c r="C25" s="38"/>
      <c r="D25" s="39"/>
      <c r="E25" s="40"/>
      <c r="F25" s="39"/>
      <c r="G25" s="40"/>
      <c r="H25" s="40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60"/>
      <c r="AG25" s="60"/>
    </row>
    <row r="26" spans="1:33" ht="50.1" customHeight="1" x14ac:dyDescent="0.25">
      <c r="A26" s="38"/>
      <c r="B26" s="38"/>
      <c r="C26" s="38"/>
      <c r="D26" s="39"/>
      <c r="E26" s="40"/>
      <c r="F26" s="39"/>
      <c r="G26" s="40"/>
      <c r="H26" s="40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60"/>
      <c r="AG26" s="60"/>
    </row>
    <row r="27" spans="1:33" ht="50.1" customHeight="1" x14ac:dyDescent="0.25">
      <c r="A27" s="38"/>
      <c r="B27" s="38"/>
      <c r="C27" s="38"/>
      <c r="D27" s="39"/>
      <c r="E27" s="40"/>
      <c r="F27" s="39"/>
      <c r="G27" s="40"/>
      <c r="H27" s="40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60"/>
      <c r="AG27" s="60"/>
    </row>
    <row r="28" spans="1:33" ht="50.1" customHeight="1" x14ac:dyDescent="0.25">
      <c r="A28" s="38"/>
      <c r="B28" s="38"/>
      <c r="C28" s="38"/>
      <c r="D28" s="39"/>
      <c r="E28" s="40"/>
      <c r="F28" s="39"/>
      <c r="G28" s="40"/>
      <c r="H28" s="40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60"/>
      <c r="AG28" s="60"/>
    </row>
    <row r="29" spans="1:33" ht="50.1" customHeight="1" x14ac:dyDescent="0.25">
      <c r="A29" s="38"/>
      <c r="B29" s="38"/>
      <c r="C29" s="38"/>
      <c r="D29" s="39"/>
      <c r="E29" s="40"/>
      <c r="F29" s="39"/>
      <c r="G29" s="40"/>
      <c r="H29" s="40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60"/>
      <c r="AG29" s="60"/>
    </row>
    <row r="30" spans="1:33" ht="50.1" customHeight="1" x14ac:dyDescent="0.25">
      <c r="A30" s="38"/>
      <c r="B30" s="38"/>
      <c r="C30" s="38"/>
      <c r="D30" s="39"/>
      <c r="E30" s="40"/>
      <c r="F30" s="39"/>
      <c r="G30" s="40"/>
      <c r="H30" s="40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60"/>
      <c r="AG30" s="60"/>
    </row>
    <row r="31" spans="1:33" ht="50.1" customHeight="1" x14ac:dyDescent="0.25">
      <c r="A31" s="38"/>
      <c r="B31" s="38"/>
      <c r="C31" s="38"/>
      <c r="D31" s="39"/>
      <c r="E31" s="40"/>
      <c r="F31" s="39"/>
      <c r="G31" s="40"/>
      <c r="H31" s="40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60"/>
      <c r="AG31" s="60"/>
    </row>
    <row r="32" spans="1:33" ht="50.1" customHeight="1" x14ac:dyDescent="0.25">
      <c r="A32" s="38"/>
      <c r="B32" s="38"/>
      <c r="C32" s="38"/>
      <c r="D32" s="39"/>
      <c r="E32" s="40"/>
      <c r="F32" s="39"/>
      <c r="G32" s="40"/>
      <c r="H32" s="40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60"/>
      <c r="AG32" s="60"/>
    </row>
    <row r="33" spans="1:33" ht="50.1" customHeight="1" x14ac:dyDescent="0.25">
      <c r="A33" s="38"/>
      <c r="B33" s="38"/>
      <c r="C33" s="38"/>
      <c r="D33" s="39"/>
      <c r="E33" s="40"/>
      <c r="F33" s="39"/>
      <c r="G33" s="40"/>
      <c r="H33" s="40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60"/>
      <c r="AG33" s="60"/>
    </row>
    <row r="34" spans="1:33" ht="50.1" customHeight="1" x14ac:dyDescent="0.25">
      <c r="A34" s="38"/>
      <c r="B34" s="38"/>
      <c r="C34" s="38"/>
      <c r="D34" s="39"/>
      <c r="E34" s="40"/>
      <c r="F34" s="39"/>
      <c r="G34" s="40"/>
      <c r="H34" s="40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60"/>
      <c r="AG34" s="60"/>
    </row>
    <row r="35" spans="1:33" ht="50.1" customHeight="1" x14ac:dyDescent="0.25">
      <c r="A35" s="38"/>
      <c r="B35" s="38"/>
      <c r="C35" s="38"/>
      <c r="D35" s="39"/>
      <c r="E35" s="40"/>
      <c r="F35" s="39"/>
      <c r="G35" s="40"/>
      <c r="H35" s="40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60"/>
      <c r="AG35" s="60"/>
    </row>
    <row r="36" spans="1:33" ht="50.1" customHeight="1" x14ac:dyDescent="0.25">
      <c r="A36" s="38"/>
      <c r="B36" s="38"/>
      <c r="C36" s="38"/>
      <c r="D36" s="39"/>
      <c r="E36" s="40"/>
      <c r="F36" s="39"/>
      <c r="G36" s="40"/>
      <c r="H36" s="40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60"/>
      <c r="AG36" s="60"/>
    </row>
    <row r="37" spans="1:33" ht="50.1" customHeight="1" x14ac:dyDescent="0.25">
      <c r="A37" s="38"/>
      <c r="B37" s="38"/>
      <c r="C37" s="38"/>
      <c r="D37" s="39"/>
      <c r="E37" s="40"/>
      <c r="F37" s="39"/>
      <c r="G37" s="40"/>
      <c r="H37" s="40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60"/>
      <c r="AG37" s="60"/>
    </row>
    <row r="38" spans="1:33" ht="50.1" customHeight="1" x14ac:dyDescent="0.25">
      <c r="A38" s="38"/>
      <c r="B38" s="38"/>
      <c r="C38" s="38"/>
      <c r="D38" s="39"/>
      <c r="E38" s="40"/>
      <c r="F38" s="39"/>
      <c r="G38" s="40"/>
      <c r="H38" s="40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60"/>
      <c r="AG38" s="60"/>
    </row>
    <row r="39" spans="1:33" ht="50.1" customHeight="1" x14ac:dyDescent="0.25">
      <c r="A39" s="38"/>
      <c r="B39" s="38"/>
      <c r="C39" s="38"/>
      <c r="D39" s="39"/>
      <c r="E39" s="40"/>
      <c r="F39" s="39"/>
      <c r="G39" s="40"/>
      <c r="H39" s="40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60"/>
      <c r="AG39" s="60"/>
    </row>
    <row r="40" spans="1:33" ht="50.1" customHeight="1" x14ac:dyDescent="0.25">
      <c r="A40" s="38"/>
      <c r="B40" s="38"/>
      <c r="C40" s="38"/>
      <c r="D40" s="39"/>
      <c r="E40" s="40"/>
      <c r="F40" s="39"/>
      <c r="G40" s="40"/>
      <c r="H40" s="40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60"/>
      <c r="AG40" s="60"/>
    </row>
    <row r="41" spans="1:33" ht="50.1" customHeight="1" x14ac:dyDescent="0.25">
      <c r="A41" s="38"/>
      <c r="B41" s="38"/>
      <c r="C41" s="38"/>
      <c r="D41" s="39"/>
      <c r="E41" s="40"/>
      <c r="F41" s="39"/>
      <c r="G41" s="40"/>
      <c r="H41" s="40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60"/>
      <c r="AG41" s="60"/>
    </row>
    <row r="42" spans="1:33" ht="50.1" customHeight="1" x14ac:dyDescent="0.25">
      <c r="A42" s="38"/>
      <c r="B42" s="38"/>
      <c r="C42" s="38"/>
      <c r="D42" s="39"/>
      <c r="E42" s="40"/>
      <c r="F42" s="39"/>
      <c r="G42" s="40"/>
      <c r="H42" s="40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60"/>
      <c r="AG42" s="60"/>
    </row>
    <row r="43" spans="1:33" ht="50.1" customHeight="1" x14ac:dyDescent="0.25">
      <c r="A43" s="38"/>
      <c r="B43" s="38"/>
      <c r="C43" s="38"/>
      <c r="D43" s="39"/>
      <c r="E43" s="40"/>
      <c r="F43" s="39"/>
      <c r="G43" s="40"/>
      <c r="H43" s="40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60"/>
      <c r="AG43" s="60"/>
    </row>
    <row r="44" spans="1:33" ht="50.1" customHeight="1" x14ac:dyDescent="0.25">
      <c r="A44" s="38"/>
      <c r="B44" s="38"/>
      <c r="C44" s="38"/>
      <c r="D44" s="39"/>
      <c r="E44" s="40"/>
      <c r="F44" s="39"/>
      <c r="G44" s="40"/>
      <c r="H44" s="40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60"/>
      <c r="AG44" s="60"/>
    </row>
    <row r="45" spans="1:33" ht="50.1" customHeight="1" x14ac:dyDescent="0.25">
      <c r="A45" s="38"/>
      <c r="B45" s="38"/>
      <c r="C45" s="38"/>
      <c r="D45" s="39"/>
      <c r="E45" s="40"/>
      <c r="F45" s="39"/>
      <c r="G45" s="40"/>
      <c r="H45" s="40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60"/>
      <c r="AG45" s="60"/>
    </row>
    <row r="46" spans="1:33" ht="50.1" customHeight="1" x14ac:dyDescent="0.25">
      <c r="A46" s="38"/>
      <c r="B46" s="38"/>
      <c r="C46" s="38"/>
      <c r="D46" s="39"/>
      <c r="E46" s="40"/>
      <c r="F46" s="39"/>
      <c r="G46" s="40"/>
      <c r="H46" s="40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60"/>
      <c r="AG46" s="60"/>
    </row>
    <row r="47" spans="1:33" ht="50.1" customHeight="1" x14ac:dyDescent="0.25">
      <c r="A47" s="38"/>
      <c r="B47" s="38"/>
      <c r="C47" s="38"/>
      <c r="D47" s="39"/>
      <c r="E47" s="40"/>
      <c r="F47" s="39"/>
      <c r="G47" s="40"/>
      <c r="H47" s="40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60"/>
      <c r="AG47" s="60"/>
    </row>
    <row r="48" spans="1:33" ht="50.1" customHeight="1" x14ac:dyDescent="0.25">
      <c r="A48" s="38"/>
      <c r="B48" s="38"/>
      <c r="C48" s="38"/>
      <c r="D48" s="39"/>
      <c r="E48" s="40"/>
      <c r="F48" s="39"/>
      <c r="G48" s="40"/>
      <c r="H48" s="40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60"/>
      <c r="AG48" s="60"/>
    </row>
    <row r="49" spans="1:33" ht="50.1" customHeight="1" x14ac:dyDescent="0.25">
      <c r="A49" s="38"/>
      <c r="B49" s="38"/>
      <c r="C49" s="38"/>
      <c r="D49" s="39"/>
      <c r="E49" s="40"/>
      <c r="F49" s="39"/>
      <c r="G49" s="40"/>
      <c r="H49" s="40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60"/>
      <c r="AG49" s="60"/>
    </row>
    <row r="50" spans="1:33" ht="50.1" customHeight="1" x14ac:dyDescent="0.25">
      <c r="A50" s="38"/>
      <c r="B50" s="38"/>
      <c r="C50" s="38"/>
      <c r="D50" s="39"/>
      <c r="E50" s="40"/>
      <c r="F50" s="39"/>
      <c r="G50" s="40"/>
      <c r="H50" s="40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60"/>
      <c r="AG50" s="60"/>
    </row>
    <row r="51" spans="1:33" ht="50.1" customHeight="1" x14ac:dyDescent="0.25">
      <c r="A51" s="38"/>
      <c r="B51" s="38"/>
      <c r="C51" s="38"/>
      <c r="D51" s="39"/>
      <c r="E51" s="40"/>
      <c r="F51" s="39"/>
      <c r="G51" s="40"/>
      <c r="H51" s="40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60"/>
      <c r="AG51" s="60"/>
    </row>
    <row r="52" spans="1:33" ht="50.1" customHeight="1" x14ac:dyDescent="0.25">
      <c r="A52" s="38"/>
      <c r="B52" s="38"/>
      <c r="C52" s="38"/>
      <c r="D52" s="39"/>
      <c r="E52" s="40"/>
      <c r="F52" s="39"/>
      <c r="G52" s="40"/>
      <c r="H52" s="40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60"/>
      <c r="AG52" s="60"/>
    </row>
    <row r="53" spans="1:33" ht="50.1" customHeight="1" x14ac:dyDescent="0.25">
      <c r="A53" s="38"/>
      <c r="B53" s="38"/>
      <c r="C53" s="38"/>
      <c r="D53" s="39"/>
      <c r="E53" s="40"/>
      <c r="F53" s="39"/>
      <c r="G53" s="40"/>
      <c r="H53" s="40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60"/>
      <c r="AG53" s="60"/>
    </row>
    <row r="54" spans="1:33" ht="50.1" customHeight="1" x14ac:dyDescent="0.25">
      <c r="A54" s="38"/>
      <c r="B54" s="38"/>
      <c r="C54" s="38"/>
      <c r="D54" s="39"/>
      <c r="E54" s="40"/>
      <c r="F54" s="39"/>
      <c r="G54" s="40"/>
      <c r="H54" s="40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60"/>
      <c r="AG54" s="60"/>
    </row>
    <row r="55" spans="1:33" ht="50.1" customHeight="1" x14ac:dyDescent="0.25">
      <c r="A55" s="38"/>
      <c r="B55" s="38"/>
      <c r="C55" s="38"/>
      <c r="D55" s="39"/>
      <c r="E55" s="40"/>
      <c r="F55" s="39"/>
      <c r="G55" s="40"/>
      <c r="H55" s="40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60"/>
      <c r="AG55" s="60"/>
    </row>
    <row r="56" spans="1:33" ht="50.1" customHeight="1" x14ac:dyDescent="0.25">
      <c r="A56" s="38"/>
      <c r="B56" s="38"/>
      <c r="C56" s="38"/>
      <c r="D56" s="39"/>
      <c r="E56" s="40"/>
      <c r="F56" s="39"/>
      <c r="G56" s="40"/>
      <c r="H56" s="40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60"/>
      <c r="AG56" s="60"/>
    </row>
    <row r="57" spans="1:33" ht="50.1" customHeight="1" x14ac:dyDescent="0.25">
      <c r="A57" s="38"/>
      <c r="B57" s="38"/>
      <c r="C57" s="38"/>
      <c r="D57" s="39"/>
      <c r="E57" s="40"/>
      <c r="F57" s="39"/>
      <c r="G57" s="40"/>
      <c r="H57" s="40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60"/>
      <c r="AG57" s="60"/>
    </row>
    <row r="58" spans="1:33" ht="50.1" customHeight="1" x14ac:dyDescent="0.25">
      <c r="A58" s="38"/>
      <c r="B58" s="38"/>
      <c r="C58" s="38"/>
      <c r="D58" s="39"/>
      <c r="E58" s="40"/>
      <c r="F58" s="39"/>
      <c r="G58" s="40"/>
      <c r="H58" s="40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60"/>
      <c r="AG58" s="60"/>
    </row>
    <row r="59" spans="1:33" ht="50.1" customHeight="1" x14ac:dyDescent="0.25">
      <c r="A59" s="38"/>
      <c r="B59" s="38"/>
      <c r="C59" s="38"/>
      <c r="D59" s="39"/>
      <c r="E59" s="40"/>
      <c r="F59" s="39"/>
      <c r="G59" s="40"/>
      <c r="H59" s="40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60"/>
      <c r="AG59" s="60"/>
    </row>
    <row r="60" spans="1:33" ht="50.1" customHeight="1" x14ac:dyDescent="0.25">
      <c r="A60" s="38"/>
      <c r="B60" s="38"/>
      <c r="C60" s="38"/>
      <c r="D60" s="39"/>
      <c r="E60" s="40"/>
      <c r="F60" s="39"/>
      <c r="G60" s="40"/>
      <c r="H60" s="40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60"/>
      <c r="AG60" s="60"/>
    </row>
    <row r="61" spans="1:33" ht="50.1" customHeight="1" x14ac:dyDescent="0.25">
      <c r="A61" s="38"/>
      <c r="B61" s="38"/>
      <c r="C61" s="38"/>
      <c r="D61" s="39"/>
      <c r="E61" s="40"/>
      <c r="F61" s="39"/>
      <c r="G61" s="40"/>
      <c r="H61" s="40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60"/>
      <c r="AG61" s="60"/>
    </row>
    <row r="62" spans="1:33" ht="50.1" customHeight="1" x14ac:dyDescent="0.25">
      <c r="A62" s="38"/>
      <c r="B62" s="38"/>
      <c r="C62" s="38"/>
      <c r="D62" s="39"/>
      <c r="E62" s="40"/>
      <c r="F62" s="39"/>
      <c r="G62" s="40"/>
      <c r="H62" s="40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60"/>
      <c r="AG62" s="60"/>
    </row>
    <row r="63" spans="1:33" ht="50.1" customHeight="1" x14ac:dyDescent="0.25">
      <c r="A63" s="38"/>
      <c r="B63" s="38"/>
      <c r="C63" s="38"/>
      <c r="D63" s="39"/>
      <c r="E63" s="40"/>
      <c r="F63" s="39"/>
      <c r="G63" s="40"/>
      <c r="H63" s="40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60"/>
      <c r="AG63" s="60"/>
    </row>
    <row r="64" spans="1:33" ht="50.1" customHeight="1" x14ac:dyDescent="0.25">
      <c r="A64" s="38"/>
      <c r="B64" s="38"/>
      <c r="C64" s="38"/>
      <c r="D64" s="39"/>
      <c r="E64" s="40"/>
      <c r="F64" s="39"/>
      <c r="G64" s="40"/>
      <c r="H64" s="40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60"/>
      <c r="AG64" s="60"/>
    </row>
    <row r="65" spans="1:33" ht="50.1" customHeight="1" x14ac:dyDescent="0.25">
      <c r="A65" s="38"/>
      <c r="B65" s="38"/>
      <c r="C65" s="38"/>
      <c r="D65" s="39"/>
      <c r="E65" s="40"/>
      <c r="F65" s="39"/>
      <c r="G65" s="40"/>
      <c r="H65" s="40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60"/>
      <c r="AG65" s="60"/>
    </row>
    <row r="66" spans="1:33" ht="50.1" customHeight="1" x14ac:dyDescent="0.25">
      <c r="A66" s="38"/>
      <c r="B66" s="38"/>
      <c r="C66" s="38"/>
      <c r="D66" s="39"/>
      <c r="E66" s="40"/>
      <c r="F66" s="39"/>
      <c r="G66" s="40"/>
      <c r="H66" s="40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60"/>
      <c r="AG66" s="60"/>
    </row>
    <row r="67" spans="1:33" ht="50.1" customHeight="1" x14ac:dyDescent="0.25">
      <c r="A67" s="38"/>
      <c r="B67" s="38"/>
      <c r="C67" s="38"/>
      <c r="D67" s="39"/>
      <c r="E67" s="40"/>
      <c r="F67" s="39"/>
      <c r="G67" s="40"/>
      <c r="H67" s="40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60"/>
      <c r="AG67" s="60"/>
    </row>
    <row r="68" spans="1:33" ht="50.1" customHeight="1" x14ac:dyDescent="0.25">
      <c r="A68" s="38"/>
      <c r="B68" s="38"/>
      <c r="C68" s="38"/>
      <c r="D68" s="39"/>
      <c r="E68" s="40"/>
      <c r="F68" s="39"/>
      <c r="G68" s="40"/>
      <c r="H68" s="40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60"/>
      <c r="AG68" s="60"/>
    </row>
    <row r="69" spans="1:33" ht="50.1" customHeight="1" x14ac:dyDescent="0.25">
      <c r="A69" s="38"/>
      <c r="B69" s="38"/>
      <c r="C69" s="38"/>
      <c r="D69" s="39"/>
      <c r="E69" s="40"/>
      <c r="F69" s="39"/>
      <c r="G69" s="40"/>
      <c r="H69" s="40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60"/>
      <c r="AG69" s="60"/>
    </row>
    <row r="70" spans="1:33" ht="50.1" customHeight="1" x14ac:dyDescent="0.25">
      <c r="A70" s="38"/>
      <c r="B70" s="38"/>
      <c r="C70" s="38"/>
      <c r="D70" s="39"/>
      <c r="E70" s="40"/>
      <c r="F70" s="39"/>
      <c r="G70" s="40"/>
      <c r="H70" s="40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60"/>
      <c r="AG70" s="60"/>
    </row>
    <row r="71" spans="1:33" ht="50.1" customHeight="1" x14ac:dyDescent="0.25">
      <c r="A71" s="38"/>
      <c r="B71" s="38"/>
      <c r="C71" s="38"/>
      <c r="D71" s="39"/>
      <c r="E71" s="40"/>
      <c r="F71" s="39"/>
      <c r="G71" s="40"/>
      <c r="H71" s="40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60"/>
      <c r="AG71" s="60"/>
    </row>
    <row r="72" spans="1:33" ht="50.1" customHeight="1" x14ac:dyDescent="0.25">
      <c r="A72" s="38"/>
      <c r="B72" s="38"/>
      <c r="C72" s="38"/>
      <c r="D72" s="39"/>
      <c r="E72" s="40"/>
      <c r="F72" s="39"/>
      <c r="G72" s="40"/>
      <c r="H72" s="40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60"/>
      <c r="AG72" s="60"/>
    </row>
    <row r="73" spans="1:33" ht="50.1" customHeight="1" x14ac:dyDescent="0.25">
      <c r="A73" s="38"/>
      <c r="B73" s="38"/>
      <c r="C73" s="38"/>
      <c r="D73" s="39"/>
      <c r="E73" s="40"/>
      <c r="F73" s="39"/>
      <c r="G73" s="40"/>
      <c r="H73" s="40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60"/>
      <c r="AG73" s="60"/>
    </row>
    <row r="74" spans="1:33" ht="50.1" customHeight="1" x14ac:dyDescent="0.25">
      <c r="A74" s="38"/>
      <c r="B74" s="38"/>
      <c r="C74" s="38"/>
      <c r="D74" s="39"/>
      <c r="E74" s="40"/>
      <c r="F74" s="39"/>
      <c r="G74" s="40"/>
      <c r="H74" s="40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60"/>
      <c r="AG74" s="60"/>
    </row>
    <row r="75" spans="1:33" ht="50.1" customHeight="1" x14ac:dyDescent="0.25">
      <c r="A75" s="38"/>
      <c r="B75" s="38"/>
      <c r="C75" s="38"/>
      <c r="D75" s="39"/>
      <c r="E75" s="40"/>
      <c r="F75" s="39"/>
      <c r="G75" s="40"/>
      <c r="H75" s="40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60"/>
      <c r="AG75" s="60"/>
    </row>
    <row r="76" spans="1:33" ht="50.1" customHeight="1" x14ac:dyDescent="0.25">
      <c r="A76" s="38"/>
      <c r="B76" s="38"/>
      <c r="C76" s="38"/>
      <c r="D76" s="39"/>
      <c r="E76" s="40"/>
      <c r="F76" s="39"/>
      <c r="G76" s="40"/>
      <c r="H76" s="40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60"/>
      <c r="AG76" s="60"/>
    </row>
    <row r="77" spans="1:33" ht="50.1" customHeight="1" x14ac:dyDescent="0.25">
      <c r="A77" s="38"/>
      <c r="B77" s="38"/>
      <c r="C77" s="38"/>
      <c r="D77" s="39"/>
      <c r="E77" s="40"/>
      <c r="F77" s="39"/>
      <c r="G77" s="40"/>
      <c r="H77" s="40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60"/>
      <c r="AG77" s="60"/>
    </row>
    <row r="78" spans="1:33" ht="50.1" customHeight="1" x14ac:dyDescent="0.25">
      <c r="A78" s="38"/>
      <c r="B78" s="38"/>
      <c r="C78" s="38"/>
      <c r="D78" s="39"/>
      <c r="E78" s="40"/>
      <c r="F78" s="39"/>
      <c r="G78" s="40"/>
      <c r="H78" s="40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60"/>
      <c r="AG78" s="60"/>
    </row>
    <row r="79" spans="1:33" ht="50.1" customHeight="1" x14ac:dyDescent="0.25">
      <c r="A79" s="38"/>
      <c r="B79" s="38"/>
      <c r="C79" s="38"/>
      <c r="D79" s="39"/>
      <c r="E79" s="40"/>
      <c r="F79" s="39"/>
      <c r="G79" s="40"/>
      <c r="H79" s="40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60"/>
      <c r="AG79" s="60"/>
    </row>
    <row r="80" spans="1:33" ht="50.1" customHeight="1" x14ac:dyDescent="0.25">
      <c r="A80" s="38"/>
      <c r="B80" s="38"/>
      <c r="C80" s="38"/>
      <c r="D80" s="39"/>
      <c r="E80" s="40"/>
      <c r="F80" s="39"/>
      <c r="G80" s="40"/>
      <c r="H80" s="40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60"/>
      <c r="AG80" s="60"/>
    </row>
    <row r="81" spans="1:33" ht="50.1" customHeight="1" x14ac:dyDescent="0.25">
      <c r="A81" s="38"/>
      <c r="B81" s="38"/>
      <c r="C81" s="38"/>
      <c r="D81" s="39"/>
      <c r="E81" s="40"/>
      <c r="F81" s="39"/>
      <c r="G81" s="40"/>
      <c r="H81" s="40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60"/>
      <c r="AG81" s="60"/>
    </row>
    <row r="82" spans="1:33" ht="50.1" customHeight="1" x14ac:dyDescent="0.25">
      <c r="A82" s="38"/>
      <c r="B82" s="38"/>
      <c r="C82" s="38"/>
      <c r="D82" s="39"/>
      <c r="E82" s="40"/>
      <c r="F82" s="39"/>
      <c r="G82" s="40"/>
      <c r="H82" s="40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60"/>
      <c r="AG82" s="60"/>
    </row>
    <row r="83" spans="1:33" ht="50.1" customHeight="1" x14ac:dyDescent="0.25">
      <c r="A83" s="38"/>
      <c r="B83" s="38"/>
      <c r="C83" s="38"/>
      <c r="D83" s="39"/>
      <c r="E83" s="40"/>
      <c r="F83" s="39"/>
      <c r="G83" s="40"/>
      <c r="H83" s="40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60"/>
      <c r="AG83" s="60"/>
    </row>
    <row r="84" spans="1:33" ht="50.1" customHeight="1" x14ac:dyDescent="0.25">
      <c r="A84" s="38"/>
      <c r="B84" s="38"/>
      <c r="C84" s="38"/>
      <c r="D84" s="39"/>
      <c r="E84" s="40"/>
      <c r="F84" s="39"/>
      <c r="G84" s="40"/>
      <c r="H84" s="40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60"/>
      <c r="AG84" s="60"/>
    </row>
    <row r="85" spans="1:33" ht="50.1" customHeight="1" x14ac:dyDescent="0.25">
      <c r="A85" s="38"/>
      <c r="B85" s="38"/>
      <c r="C85" s="38"/>
      <c r="D85" s="39"/>
      <c r="E85" s="40"/>
      <c r="F85" s="39"/>
      <c r="G85" s="40"/>
      <c r="H85" s="40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60"/>
      <c r="AG85" s="60"/>
    </row>
    <row r="86" spans="1:33" ht="50.1" customHeight="1" x14ac:dyDescent="0.25">
      <c r="A86" s="38"/>
      <c r="B86" s="38"/>
      <c r="C86" s="38"/>
      <c r="D86" s="39"/>
      <c r="E86" s="40"/>
      <c r="F86" s="39"/>
      <c r="G86" s="40"/>
      <c r="H86" s="40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60"/>
      <c r="AG86" s="60"/>
    </row>
    <row r="87" spans="1:33" ht="50.1" customHeight="1" x14ac:dyDescent="0.25">
      <c r="A87" s="38"/>
      <c r="B87" s="38"/>
      <c r="C87" s="38"/>
      <c r="D87" s="39"/>
      <c r="E87" s="40"/>
      <c r="F87" s="39"/>
      <c r="G87" s="40"/>
      <c r="H87" s="40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60"/>
      <c r="AG87" s="60"/>
    </row>
    <row r="88" spans="1:33" ht="50.1" customHeight="1" x14ac:dyDescent="0.25">
      <c r="A88" s="38"/>
      <c r="B88" s="38"/>
      <c r="C88" s="38"/>
      <c r="D88" s="39"/>
      <c r="E88" s="40"/>
      <c r="F88" s="39"/>
      <c r="G88" s="40"/>
      <c r="H88" s="40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60"/>
      <c r="AG88" s="60"/>
    </row>
    <row r="89" spans="1:33" ht="50.1" customHeight="1" x14ac:dyDescent="0.25">
      <c r="A89" s="38"/>
      <c r="B89" s="38"/>
      <c r="C89" s="38"/>
      <c r="D89" s="39"/>
      <c r="E89" s="40"/>
      <c r="F89" s="39"/>
      <c r="G89" s="40"/>
      <c r="H89" s="40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60"/>
      <c r="AG89" s="60"/>
    </row>
    <row r="90" spans="1:33" ht="50.1" customHeight="1" x14ac:dyDescent="0.25">
      <c r="A90" s="38"/>
      <c r="B90" s="38"/>
      <c r="C90" s="38"/>
      <c r="D90" s="39"/>
      <c r="E90" s="40"/>
      <c r="F90" s="39"/>
      <c r="G90" s="40"/>
      <c r="H90" s="40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60"/>
      <c r="AG90" s="60"/>
    </row>
    <row r="91" spans="1:33" ht="50.1" customHeight="1" x14ac:dyDescent="0.25">
      <c r="A91" s="38"/>
      <c r="B91" s="38"/>
      <c r="C91" s="38"/>
      <c r="D91" s="39"/>
      <c r="E91" s="40"/>
      <c r="F91" s="39"/>
      <c r="G91" s="40"/>
      <c r="H91" s="40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60"/>
      <c r="AG91" s="60"/>
    </row>
    <row r="92" spans="1:33" ht="50.1" customHeight="1" x14ac:dyDescent="0.25">
      <c r="A92" s="38"/>
      <c r="B92" s="38"/>
      <c r="C92" s="38"/>
      <c r="D92" s="39"/>
      <c r="E92" s="40"/>
      <c r="F92" s="39"/>
      <c r="G92" s="40"/>
      <c r="H92" s="40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60"/>
      <c r="AG92" s="60"/>
    </row>
    <row r="93" spans="1:33" ht="50.1" customHeight="1" x14ac:dyDescent="0.25">
      <c r="A93" s="38"/>
      <c r="B93" s="38"/>
      <c r="C93" s="38"/>
      <c r="D93" s="39"/>
      <c r="E93" s="40"/>
      <c r="F93" s="39"/>
      <c r="G93" s="40"/>
      <c r="H93" s="40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60"/>
      <c r="AG93" s="60"/>
    </row>
    <row r="94" spans="1:33" ht="50.1" customHeight="1" x14ac:dyDescent="0.25">
      <c r="A94" s="38"/>
      <c r="B94" s="38"/>
      <c r="C94" s="38"/>
      <c r="D94" s="39"/>
      <c r="E94" s="40"/>
      <c r="F94" s="39"/>
      <c r="G94" s="40"/>
      <c r="H94" s="40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60"/>
      <c r="AG94" s="60"/>
    </row>
    <row r="95" spans="1:33" ht="50.1" customHeight="1" x14ac:dyDescent="0.25">
      <c r="A95" s="38"/>
      <c r="B95" s="38"/>
      <c r="C95" s="38"/>
      <c r="D95" s="39"/>
      <c r="E95" s="40"/>
      <c r="F95" s="39"/>
      <c r="G95" s="40"/>
      <c r="H95" s="40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60"/>
      <c r="AG95" s="60"/>
    </row>
    <row r="96" spans="1:33" ht="50.1" customHeight="1" x14ac:dyDescent="0.25">
      <c r="A96" s="38"/>
      <c r="B96" s="38"/>
      <c r="C96" s="38"/>
      <c r="D96" s="39"/>
      <c r="E96" s="40"/>
      <c r="F96" s="39"/>
      <c r="G96" s="40"/>
      <c r="H96" s="40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60"/>
      <c r="AG96" s="60"/>
    </row>
    <row r="97" spans="1:33" ht="50.1" customHeight="1" x14ac:dyDescent="0.25">
      <c r="A97" s="38"/>
      <c r="B97" s="38"/>
      <c r="C97" s="38"/>
      <c r="D97" s="39"/>
      <c r="E97" s="40"/>
      <c r="F97" s="39"/>
      <c r="G97" s="40"/>
      <c r="H97" s="40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60"/>
      <c r="AG97" s="60"/>
    </row>
    <row r="98" spans="1:33" ht="50.1" customHeight="1" x14ac:dyDescent="0.25">
      <c r="A98" s="38"/>
      <c r="B98" s="38"/>
      <c r="C98" s="38"/>
      <c r="D98" s="39"/>
      <c r="E98" s="40"/>
      <c r="F98" s="39"/>
      <c r="G98" s="40"/>
      <c r="H98" s="40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60"/>
      <c r="AG98" s="60"/>
    </row>
    <row r="99" spans="1:33" ht="50.1" customHeight="1" x14ac:dyDescent="0.25">
      <c r="A99" s="38"/>
      <c r="B99" s="38"/>
      <c r="C99" s="38"/>
      <c r="D99" s="39"/>
      <c r="E99" s="40"/>
      <c r="F99" s="39"/>
      <c r="G99" s="40"/>
      <c r="H99" s="40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60"/>
      <c r="AG99" s="60"/>
    </row>
    <row r="100" spans="1:33" ht="50.1" customHeight="1" x14ac:dyDescent="0.25">
      <c r="A100" s="38"/>
      <c r="B100" s="38"/>
      <c r="C100" s="38"/>
      <c r="D100" s="39"/>
      <c r="E100" s="40"/>
      <c r="F100" s="39"/>
      <c r="G100" s="40"/>
      <c r="H100" s="40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60"/>
      <c r="AG100" s="60"/>
    </row>
    <row r="101" spans="1:33" ht="50.1" customHeight="1" x14ac:dyDescent="0.25">
      <c r="A101" s="38"/>
      <c r="B101" s="38"/>
      <c r="C101" s="38"/>
      <c r="D101" s="39"/>
      <c r="E101" s="40"/>
      <c r="F101" s="39"/>
      <c r="G101" s="40"/>
      <c r="H101" s="40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60"/>
      <c r="AG101" s="60"/>
    </row>
    <row r="102" spans="1:33" ht="50.1" customHeight="1" x14ac:dyDescent="0.25">
      <c r="A102" s="38"/>
      <c r="B102" s="38"/>
      <c r="C102" s="38"/>
      <c r="D102" s="39"/>
      <c r="E102" s="40"/>
      <c r="F102" s="39"/>
      <c r="G102" s="40"/>
      <c r="H102" s="40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60"/>
      <c r="AG102" s="60"/>
    </row>
    <row r="103" spans="1:33" ht="50.1" customHeight="1" x14ac:dyDescent="0.25">
      <c r="A103" s="38"/>
      <c r="B103" s="38"/>
      <c r="C103" s="38"/>
      <c r="D103" s="39"/>
      <c r="E103" s="40"/>
      <c r="F103" s="39"/>
      <c r="G103" s="40"/>
      <c r="H103" s="40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60"/>
      <c r="AG103" s="60"/>
    </row>
    <row r="104" spans="1:33" ht="50.1" customHeight="1" x14ac:dyDescent="0.25">
      <c r="A104" s="38"/>
      <c r="B104" s="38"/>
      <c r="C104" s="38"/>
      <c r="D104" s="39"/>
      <c r="E104" s="40"/>
      <c r="F104" s="39"/>
      <c r="G104" s="40"/>
      <c r="H104" s="40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60"/>
      <c r="AG104" s="60"/>
    </row>
    <row r="105" spans="1:33" ht="50.1" customHeight="1" x14ac:dyDescent="0.25">
      <c r="A105" s="38"/>
      <c r="B105" s="38"/>
      <c r="C105" s="38"/>
      <c r="D105" s="39"/>
      <c r="E105" s="40"/>
      <c r="F105" s="39"/>
      <c r="G105" s="40"/>
      <c r="H105" s="40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60"/>
      <c r="AG105" s="60"/>
    </row>
    <row r="106" spans="1:33" ht="50.1" customHeight="1" x14ac:dyDescent="0.25">
      <c r="A106" s="38"/>
      <c r="B106" s="38"/>
      <c r="C106" s="38"/>
      <c r="D106" s="39"/>
      <c r="E106" s="40"/>
      <c r="F106" s="39"/>
      <c r="G106" s="40"/>
      <c r="H106" s="40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60"/>
      <c r="AG106" s="60"/>
    </row>
    <row r="107" spans="1:33" ht="50.1" customHeight="1" x14ac:dyDescent="0.25">
      <c r="A107" s="38"/>
      <c r="B107" s="38"/>
      <c r="C107" s="38"/>
      <c r="D107" s="39"/>
      <c r="E107" s="40"/>
      <c r="F107" s="39"/>
      <c r="G107" s="40"/>
      <c r="H107" s="40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60"/>
      <c r="AG107" s="60"/>
    </row>
    <row r="108" spans="1:33" ht="50.1" customHeight="1" x14ac:dyDescent="0.25">
      <c r="A108" s="38"/>
      <c r="B108" s="38"/>
      <c r="C108" s="38"/>
      <c r="D108" s="39"/>
      <c r="E108" s="40"/>
      <c r="F108" s="39"/>
      <c r="G108" s="40"/>
      <c r="H108" s="40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60"/>
      <c r="AG108" s="60"/>
    </row>
    <row r="109" spans="1:33" ht="50.1" customHeight="1" x14ac:dyDescent="0.25">
      <c r="A109" s="38"/>
      <c r="B109" s="38"/>
      <c r="C109" s="38"/>
      <c r="D109" s="39"/>
      <c r="E109" s="40"/>
      <c r="F109" s="39"/>
      <c r="G109" s="40"/>
      <c r="H109" s="40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60"/>
      <c r="AG109" s="60"/>
    </row>
    <row r="110" spans="1:33" ht="50.1" customHeight="1" x14ac:dyDescent="0.25">
      <c r="A110" s="38"/>
      <c r="B110" s="38"/>
      <c r="C110" s="38"/>
      <c r="D110" s="39"/>
      <c r="E110" s="40"/>
      <c r="F110" s="39"/>
      <c r="G110" s="40"/>
      <c r="H110" s="40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60"/>
      <c r="AG110" s="60"/>
    </row>
    <row r="111" spans="1:33" ht="50.1" customHeight="1" x14ac:dyDescent="0.25">
      <c r="A111" s="38"/>
      <c r="B111" s="38"/>
      <c r="C111" s="38"/>
      <c r="D111" s="39"/>
      <c r="E111" s="40"/>
      <c r="F111" s="39"/>
      <c r="G111" s="40"/>
      <c r="H111" s="40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60"/>
      <c r="AG111" s="60"/>
    </row>
    <row r="112" spans="1:33" ht="50.1" customHeight="1" x14ac:dyDescent="0.25">
      <c r="A112" s="38"/>
      <c r="B112" s="38"/>
      <c r="C112" s="38"/>
      <c r="D112" s="39"/>
      <c r="E112" s="40"/>
      <c r="F112" s="39"/>
      <c r="G112" s="40"/>
      <c r="H112" s="40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60"/>
      <c r="AG112" s="60"/>
    </row>
    <row r="113" spans="1:33" ht="50.1" customHeight="1" x14ac:dyDescent="0.25">
      <c r="A113" s="38"/>
      <c r="B113" s="38"/>
      <c r="C113" s="38"/>
      <c r="D113" s="39"/>
      <c r="E113" s="40"/>
      <c r="F113" s="39"/>
      <c r="G113" s="40"/>
      <c r="H113" s="40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60"/>
      <c r="AG113" s="60"/>
    </row>
    <row r="114" spans="1:33" ht="50.1" customHeight="1" x14ac:dyDescent="0.25">
      <c r="A114" s="38"/>
      <c r="B114" s="38"/>
      <c r="C114" s="38"/>
      <c r="D114" s="39"/>
      <c r="E114" s="40"/>
      <c r="F114" s="39"/>
      <c r="G114" s="40"/>
      <c r="H114" s="40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60"/>
      <c r="AG114" s="60"/>
    </row>
    <row r="115" spans="1:33" ht="50.1" customHeight="1" x14ac:dyDescent="0.25">
      <c r="A115" s="38"/>
      <c r="B115" s="38"/>
      <c r="C115" s="38"/>
      <c r="D115" s="39"/>
      <c r="E115" s="40"/>
      <c r="F115" s="39"/>
      <c r="G115" s="40"/>
      <c r="H115" s="40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60"/>
      <c r="AG115" s="60"/>
    </row>
    <row r="116" spans="1:33" ht="50.1" customHeight="1" x14ac:dyDescent="0.25">
      <c r="A116" s="38"/>
      <c r="B116" s="38"/>
      <c r="C116" s="38"/>
      <c r="D116" s="39"/>
      <c r="E116" s="40"/>
      <c r="F116" s="39"/>
      <c r="G116" s="40"/>
      <c r="H116" s="40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60"/>
      <c r="AG116" s="60"/>
    </row>
    <row r="117" spans="1:33" ht="50.1" customHeight="1" x14ac:dyDescent="0.25">
      <c r="A117" s="38"/>
      <c r="B117" s="38"/>
      <c r="C117" s="38"/>
      <c r="D117" s="39"/>
      <c r="E117" s="40"/>
      <c r="F117" s="39"/>
      <c r="G117" s="40"/>
      <c r="H117" s="40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60"/>
      <c r="AG117" s="60"/>
    </row>
    <row r="118" spans="1:33" ht="50.1" customHeight="1" x14ac:dyDescent="0.25">
      <c r="A118" s="38"/>
      <c r="B118" s="38"/>
      <c r="C118" s="38"/>
      <c r="D118" s="39"/>
      <c r="E118" s="40"/>
      <c r="F118" s="39"/>
      <c r="G118" s="40"/>
      <c r="H118" s="40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60"/>
      <c r="AG118" s="60"/>
    </row>
    <row r="119" spans="1:33" ht="50.1" customHeight="1" x14ac:dyDescent="0.25">
      <c r="A119" s="38"/>
      <c r="B119" s="38"/>
      <c r="C119" s="38"/>
      <c r="D119" s="39"/>
      <c r="E119" s="40"/>
      <c r="F119" s="39"/>
      <c r="G119" s="40"/>
      <c r="H119" s="40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60"/>
      <c r="AG119" s="60"/>
    </row>
    <row r="120" spans="1:33" ht="50.1" customHeight="1" x14ac:dyDescent="0.25">
      <c r="A120" s="38"/>
      <c r="B120" s="38"/>
      <c r="C120" s="38"/>
      <c r="D120" s="39"/>
      <c r="E120" s="40"/>
      <c r="F120" s="39"/>
      <c r="G120" s="40"/>
      <c r="H120" s="40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60"/>
      <c r="AG120" s="60"/>
    </row>
    <row r="121" spans="1:33" ht="50.1" customHeight="1" x14ac:dyDescent="0.25">
      <c r="A121" s="38"/>
      <c r="B121" s="38"/>
      <c r="C121" s="38"/>
      <c r="D121" s="39"/>
      <c r="E121" s="40"/>
      <c r="F121" s="39"/>
      <c r="G121" s="40"/>
      <c r="H121" s="40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60"/>
      <c r="AG121" s="60"/>
    </row>
    <row r="122" spans="1:33" ht="50.1" customHeight="1" x14ac:dyDescent="0.25">
      <c r="A122" s="38"/>
      <c r="B122" s="38"/>
      <c r="C122" s="38"/>
      <c r="D122" s="39"/>
      <c r="E122" s="40"/>
      <c r="F122" s="39"/>
      <c r="G122" s="40"/>
      <c r="H122" s="40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60"/>
      <c r="AG122" s="60"/>
    </row>
    <row r="123" spans="1:33" ht="50.1" customHeight="1" x14ac:dyDescent="0.25">
      <c r="A123" s="38"/>
      <c r="B123" s="38"/>
      <c r="C123" s="38"/>
      <c r="D123" s="39"/>
      <c r="E123" s="40"/>
      <c r="F123" s="39"/>
      <c r="G123" s="40"/>
      <c r="H123" s="40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60"/>
      <c r="AG123" s="60"/>
    </row>
    <row r="124" spans="1:33" ht="50.1" customHeight="1" x14ac:dyDescent="0.25">
      <c r="A124" s="38"/>
      <c r="B124" s="38"/>
      <c r="C124" s="38"/>
      <c r="D124" s="39"/>
      <c r="E124" s="40"/>
      <c r="F124" s="39"/>
      <c r="G124" s="40"/>
      <c r="H124" s="40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60"/>
      <c r="AG124" s="60"/>
    </row>
    <row r="125" spans="1:33" ht="50.1" customHeight="1" x14ac:dyDescent="0.25">
      <c r="A125" s="38"/>
      <c r="B125" s="38"/>
      <c r="C125" s="38"/>
      <c r="D125" s="39"/>
      <c r="E125" s="40"/>
      <c r="F125" s="39"/>
      <c r="G125" s="40"/>
      <c r="H125" s="40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60"/>
      <c r="AG125" s="60"/>
    </row>
    <row r="126" spans="1:33" ht="50.1" customHeight="1" x14ac:dyDescent="0.25">
      <c r="A126" s="38"/>
      <c r="B126" s="38"/>
      <c r="C126" s="38"/>
      <c r="D126" s="39"/>
      <c r="E126" s="40"/>
      <c r="F126" s="39"/>
      <c r="G126" s="40"/>
      <c r="H126" s="40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60"/>
      <c r="AG126" s="60"/>
    </row>
    <row r="127" spans="1:33" ht="50.1" customHeight="1" x14ac:dyDescent="0.25">
      <c r="A127" s="38"/>
      <c r="B127" s="38"/>
      <c r="C127" s="38"/>
      <c r="D127" s="39"/>
      <c r="E127" s="40"/>
      <c r="F127" s="39"/>
      <c r="G127" s="40"/>
      <c r="H127" s="40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60"/>
      <c r="AG127" s="60"/>
    </row>
    <row r="128" spans="1:33" ht="50.1" customHeight="1" x14ac:dyDescent="0.25">
      <c r="A128" s="38"/>
      <c r="B128" s="38"/>
      <c r="C128" s="38"/>
      <c r="D128" s="39"/>
      <c r="E128" s="40"/>
      <c r="F128" s="39"/>
      <c r="G128" s="40"/>
      <c r="H128" s="40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60"/>
      <c r="AG128" s="60"/>
    </row>
    <row r="129" spans="1:33" ht="50.1" customHeight="1" x14ac:dyDescent="0.25">
      <c r="A129" s="38"/>
      <c r="B129" s="38"/>
      <c r="C129" s="38"/>
      <c r="D129" s="39"/>
      <c r="E129" s="40"/>
      <c r="F129" s="39"/>
      <c r="G129" s="40"/>
      <c r="H129" s="40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60"/>
      <c r="AG129" s="60"/>
    </row>
    <row r="130" spans="1:33" ht="50.1" customHeight="1" x14ac:dyDescent="0.25">
      <c r="A130" s="38"/>
      <c r="B130" s="38"/>
      <c r="C130" s="38"/>
      <c r="D130" s="39"/>
      <c r="E130" s="40"/>
      <c r="F130" s="39"/>
      <c r="G130" s="40"/>
      <c r="H130" s="40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60"/>
      <c r="AG130" s="60"/>
    </row>
    <row r="131" spans="1:33" ht="50.1" customHeight="1" x14ac:dyDescent="0.25">
      <c r="A131" s="38"/>
      <c r="B131" s="38"/>
      <c r="C131" s="38"/>
      <c r="D131" s="39"/>
      <c r="E131" s="40"/>
      <c r="F131" s="39"/>
      <c r="G131" s="40"/>
      <c r="H131" s="40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60"/>
      <c r="AG131" s="60"/>
    </row>
    <row r="132" spans="1:33" ht="50.1" customHeight="1" x14ac:dyDescent="0.25">
      <c r="A132" s="38"/>
      <c r="B132" s="38"/>
      <c r="C132" s="38"/>
      <c r="D132" s="39"/>
      <c r="E132" s="40"/>
      <c r="F132" s="39"/>
      <c r="G132" s="40"/>
      <c r="H132" s="40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60"/>
      <c r="AG132" s="60"/>
    </row>
    <row r="133" spans="1:33" ht="50.1" customHeight="1" x14ac:dyDescent="0.25">
      <c r="A133" s="38"/>
      <c r="B133" s="38"/>
      <c r="C133" s="38"/>
      <c r="D133" s="39"/>
      <c r="E133" s="40"/>
      <c r="F133" s="39"/>
      <c r="G133" s="40"/>
      <c r="H133" s="40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60"/>
      <c r="AG133" s="60"/>
    </row>
    <row r="134" spans="1:33" ht="50.1" customHeight="1" x14ac:dyDescent="0.25">
      <c r="A134" s="38"/>
      <c r="B134" s="38"/>
      <c r="C134" s="38"/>
      <c r="D134" s="39"/>
      <c r="E134" s="40"/>
      <c r="F134" s="39"/>
      <c r="G134" s="40"/>
      <c r="H134" s="40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60"/>
      <c r="AG134" s="60"/>
    </row>
    <row r="135" spans="1:33" ht="50.1" customHeight="1" x14ac:dyDescent="0.25">
      <c r="A135" s="38"/>
      <c r="B135" s="38"/>
      <c r="C135" s="38"/>
      <c r="D135" s="39"/>
      <c r="E135" s="40"/>
      <c r="F135" s="39"/>
      <c r="G135" s="40"/>
      <c r="H135" s="40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60"/>
      <c r="AG135" s="60"/>
    </row>
    <row r="136" spans="1:33" ht="50.1" customHeight="1" x14ac:dyDescent="0.25">
      <c r="A136" s="38"/>
      <c r="B136" s="38"/>
      <c r="C136" s="38"/>
      <c r="D136" s="39"/>
      <c r="E136" s="40"/>
      <c r="F136" s="39"/>
      <c r="G136" s="40"/>
      <c r="H136" s="40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60"/>
      <c r="AG136" s="60"/>
    </row>
    <row r="137" spans="1:33" ht="50.1" customHeight="1" x14ac:dyDescent="0.25">
      <c r="A137" s="38"/>
      <c r="B137" s="38"/>
      <c r="C137" s="38"/>
      <c r="D137" s="39"/>
      <c r="E137" s="40"/>
      <c r="F137" s="39"/>
      <c r="G137" s="40"/>
      <c r="H137" s="40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60"/>
      <c r="AG137" s="60"/>
    </row>
    <row r="138" spans="1:33" ht="50.1" customHeight="1" x14ac:dyDescent="0.25">
      <c r="A138" s="38"/>
      <c r="B138" s="38"/>
      <c r="C138" s="38"/>
      <c r="D138" s="39"/>
      <c r="E138" s="40"/>
      <c r="F138" s="39"/>
      <c r="G138" s="40"/>
      <c r="H138" s="40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60"/>
      <c r="AG138" s="60"/>
    </row>
    <row r="139" spans="1:33" ht="50.1" customHeight="1" x14ac:dyDescent="0.25">
      <c r="A139" s="38"/>
      <c r="B139" s="38"/>
      <c r="C139" s="38"/>
      <c r="D139" s="39"/>
      <c r="E139" s="40"/>
      <c r="F139" s="39"/>
      <c r="G139" s="40"/>
      <c r="H139" s="40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60"/>
      <c r="AG139" s="60"/>
    </row>
    <row r="140" spans="1:33" ht="50.1" customHeight="1" x14ac:dyDescent="0.25">
      <c r="A140" s="38"/>
      <c r="B140" s="38"/>
      <c r="C140" s="38"/>
      <c r="D140" s="39"/>
      <c r="E140" s="40"/>
      <c r="F140" s="39"/>
      <c r="G140" s="40"/>
      <c r="H140" s="40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60"/>
      <c r="AG140" s="60"/>
    </row>
    <row r="141" spans="1:33" ht="50.1" customHeight="1" x14ac:dyDescent="0.25">
      <c r="A141" s="38"/>
      <c r="B141" s="38"/>
      <c r="C141" s="38"/>
      <c r="D141" s="39"/>
      <c r="E141" s="40"/>
      <c r="F141" s="39"/>
      <c r="G141" s="40"/>
      <c r="H141" s="40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60"/>
      <c r="AG141" s="60"/>
    </row>
    <row r="142" spans="1:33" ht="50.1" customHeight="1" x14ac:dyDescent="0.25">
      <c r="A142" s="38"/>
      <c r="B142" s="38"/>
      <c r="C142" s="38"/>
      <c r="D142" s="39"/>
      <c r="E142" s="40"/>
      <c r="F142" s="39"/>
      <c r="G142" s="40"/>
      <c r="H142" s="40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60"/>
      <c r="AG142" s="60"/>
    </row>
    <row r="143" spans="1:33" ht="50.1" customHeight="1" x14ac:dyDescent="0.25">
      <c r="A143" s="38"/>
      <c r="B143" s="38"/>
      <c r="C143" s="38"/>
      <c r="D143" s="39"/>
      <c r="E143" s="40"/>
      <c r="F143" s="39"/>
      <c r="G143" s="40"/>
      <c r="H143" s="40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60"/>
      <c r="AG143" s="60"/>
    </row>
    <row r="144" spans="1:33" ht="50.1" customHeight="1" x14ac:dyDescent="0.25">
      <c r="A144" s="38"/>
      <c r="B144" s="38"/>
      <c r="C144" s="38"/>
      <c r="D144" s="39"/>
      <c r="E144" s="40"/>
      <c r="F144" s="39"/>
      <c r="G144" s="40"/>
      <c r="H144" s="40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60"/>
      <c r="AG144" s="60"/>
    </row>
    <row r="145" spans="1:33" ht="50.1" customHeight="1" x14ac:dyDescent="0.25">
      <c r="A145" s="38"/>
      <c r="B145" s="38"/>
      <c r="C145" s="38"/>
      <c r="D145" s="39"/>
      <c r="E145" s="40"/>
      <c r="F145" s="39"/>
      <c r="G145" s="40"/>
      <c r="H145" s="40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60"/>
      <c r="AG145" s="60"/>
    </row>
    <row r="146" spans="1:33" ht="50.1" customHeight="1" x14ac:dyDescent="0.25">
      <c r="A146" s="38"/>
      <c r="B146" s="38"/>
      <c r="C146" s="38"/>
      <c r="D146" s="39"/>
      <c r="E146" s="40"/>
      <c r="F146" s="39"/>
      <c r="G146" s="40"/>
      <c r="H146" s="40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60"/>
      <c r="AG146" s="60"/>
    </row>
    <row r="147" spans="1:33" ht="50.1" customHeight="1" x14ac:dyDescent="0.25">
      <c r="A147" s="38"/>
      <c r="B147" s="38"/>
      <c r="C147" s="38"/>
      <c r="D147" s="39"/>
      <c r="E147" s="40"/>
      <c r="F147" s="39"/>
      <c r="G147" s="40"/>
      <c r="H147" s="40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60"/>
      <c r="AG147" s="60"/>
    </row>
    <row r="148" spans="1:33" ht="50.1" customHeight="1" x14ac:dyDescent="0.25">
      <c r="A148" s="38"/>
      <c r="B148" s="38"/>
      <c r="C148" s="38"/>
      <c r="D148" s="39"/>
      <c r="E148" s="40"/>
      <c r="F148" s="39"/>
      <c r="G148" s="40"/>
      <c r="H148" s="40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60"/>
      <c r="AG148" s="60"/>
    </row>
    <row r="149" spans="1:33" ht="50.1" customHeight="1" x14ac:dyDescent="0.25">
      <c r="A149" s="38"/>
      <c r="B149" s="38"/>
      <c r="C149" s="38"/>
      <c r="D149" s="39"/>
      <c r="E149" s="40"/>
      <c r="F149" s="39"/>
      <c r="G149" s="40"/>
      <c r="H149" s="40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60"/>
      <c r="AG149" s="60"/>
    </row>
    <row r="150" spans="1:33" ht="50.1" customHeight="1" x14ac:dyDescent="0.25">
      <c r="A150" s="38"/>
      <c r="B150" s="38"/>
      <c r="C150" s="38"/>
      <c r="D150" s="39"/>
      <c r="E150" s="40"/>
      <c r="F150" s="39"/>
      <c r="G150" s="40"/>
      <c r="H150" s="40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60"/>
      <c r="AG150" s="60"/>
    </row>
    <row r="151" spans="1:33" ht="50.1" customHeight="1" x14ac:dyDescent="0.25">
      <c r="A151" s="38"/>
      <c r="B151" s="38"/>
      <c r="C151" s="38"/>
      <c r="D151" s="39"/>
      <c r="E151" s="40"/>
      <c r="F151" s="39"/>
      <c r="G151" s="40"/>
      <c r="H151" s="40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60"/>
      <c r="AG151" s="60"/>
    </row>
    <row r="152" spans="1:33" ht="50.1" customHeight="1" x14ac:dyDescent="0.25">
      <c r="A152" s="38"/>
      <c r="B152" s="38"/>
      <c r="C152" s="38"/>
      <c r="D152" s="39"/>
      <c r="E152" s="40"/>
      <c r="F152" s="39"/>
      <c r="G152" s="40"/>
      <c r="H152" s="40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60"/>
      <c r="AG152" s="60"/>
    </row>
    <row r="153" spans="1:33" ht="50.1" customHeight="1" x14ac:dyDescent="0.25">
      <c r="A153" s="38"/>
      <c r="B153" s="38"/>
      <c r="C153" s="38"/>
      <c r="D153" s="39"/>
      <c r="E153" s="40"/>
      <c r="F153" s="39"/>
      <c r="G153" s="40"/>
      <c r="H153" s="40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60"/>
      <c r="AG153" s="60"/>
    </row>
    <row r="154" spans="1:33" ht="50.1" customHeight="1" x14ac:dyDescent="0.25">
      <c r="A154" s="38"/>
      <c r="B154" s="38"/>
      <c r="C154" s="38"/>
      <c r="D154" s="39"/>
      <c r="E154" s="40"/>
      <c r="F154" s="39"/>
      <c r="G154" s="40"/>
      <c r="H154" s="40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60"/>
      <c r="AG154" s="60"/>
    </row>
    <row r="155" spans="1:33" ht="50.1" customHeight="1" x14ac:dyDescent="0.25">
      <c r="A155" s="38"/>
      <c r="B155" s="38"/>
      <c r="C155" s="38"/>
      <c r="D155" s="39"/>
      <c r="E155" s="40"/>
      <c r="F155" s="39"/>
      <c r="G155" s="40"/>
      <c r="H155" s="40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60"/>
      <c r="AG155" s="60"/>
    </row>
    <row r="156" spans="1:33" ht="50.1" customHeight="1" x14ac:dyDescent="0.25">
      <c r="A156" s="38"/>
      <c r="B156" s="38"/>
      <c r="C156" s="38"/>
      <c r="D156" s="39"/>
      <c r="E156" s="40"/>
      <c r="F156" s="39"/>
      <c r="G156" s="40"/>
      <c r="H156" s="40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60"/>
      <c r="AG156" s="60"/>
    </row>
    <row r="157" spans="1:33" ht="50.1" customHeight="1" x14ac:dyDescent="0.25">
      <c r="A157" s="38"/>
      <c r="B157" s="38"/>
      <c r="C157" s="38"/>
      <c r="D157" s="39"/>
      <c r="E157" s="40"/>
      <c r="F157" s="39"/>
      <c r="G157" s="40"/>
      <c r="H157" s="40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60"/>
      <c r="AG157" s="60"/>
    </row>
    <row r="158" spans="1:33" ht="50.1" customHeight="1" x14ac:dyDescent="0.25">
      <c r="A158" s="38"/>
      <c r="B158" s="38"/>
      <c r="C158" s="38"/>
      <c r="D158" s="39"/>
      <c r="E158" s="40"/>
      <c r="F158" s="39"/>
      <c r="G158" s="40"/>
      <c r="H158" s="40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60"/>
      <c r="AG158" s="60"/>
    </row>
    <row r="159" spans="1:33" ht="50.1" customHeight="1" x14ac:dyDescent="0.25">
      <c r="A159" s="38"/>
      <c r="B159" s="38"/>
      <c r="C159" s="38"/>
      <c r="D159" s="39"/>
      <c r="E159" s="40"/>
      <c r="F159" s="39"/>
      <c r="G159" s="40"/>
      <c r="H159" s="40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60"/>
      <c r="AG159" s="60"/>
    </row>
    <row r="160" spans="1:33" ht="50.1" customHeight="1" x14ac:dyDescent="0.25">
      <c r="A160" s="38"/>
      <c r="B160" s="38"/>
      <c r="C160" s="38"/>
      <c r="D160" s="39"/>
      <c r="E160" s="40"/>
      <c r="F160" s="39"/>
      <c r="G160" s="40"/>
      <c r="H160" s="40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60"/>
      <c r="AG160" s="60"/>
    </row>
    <row r="161" spans="1:33" ht="50.1" customHeight="1" x14ac:dyDescent="0.25">
      <c r="A161" s="38"/>
      <c r="B161" s="38"/>
      <c r="C161" s="38"/>
      <c r="D161" s="39"/>
      <c r="E161" s="40"/>
      <c r="F161" s="39"/>
      <c r="G161" s="40"/>
      <c r="H161" s="40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60"/>
      <c r="AG161" s="60"/>
    </row>
    <row r="162" spans="1:33" ht="50.1" customHeight="1" x14ac:dyDescent="0.25">
      <c r="A162" s="38"/>
      <c r="B162" s="38"/>
      <c r="C162" s="38"/>
      <c r="D162" s="39"/>
      <c r="E162" s="40"/>
      <c r="F162" s="39"/>
      <c r="G162" s="40"/>
      <c r="H162" s="40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60"/>
      <c r="AG162" s="60"/>
    </row>
    <row r="163" spans="1:33" ht="50.1" customHeight="1" x14ac:dyDescent="0.25">
      <c r="A163" s="38"/>
      <c r="B163" s="38"/>
      <c r="C163" s="38"/>
      <c r="D163" s="39"/>
      <c r="E163" s="40"/>
      <c r="F163" s="39"/>
      <c r="G163" s="40"/>
      <c r="H163" s="40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60"/>
      <c r="AG163" s="60"/>
    </row>
    <row r="164" spans="1:33" ht="50.1" customHeight="1" x14ac:dyDescent="0.25">
      <c r="A164" s="38"/>
      <c r="B164" s="38"/>
      <c r="C164" s="38"/>
      <c r="D164" s="39"/>
      <c r="E164" s="40"/>
      <c r="F164" s="39"/>
      <c r="G164" s="40"/>
      <c r="H164" s="40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60"/>
      <c r="AG164" s="60"/>
    </row>
    <row r="165" spans="1:33" ht="50.1" customHeight="1" x14ac:dyDescent="0.25">
      <c r="A165" s="38"/>
      <c r="B165" s="38"/>
      <c r="C165" s="38"/>
      <c r="D165" s="39"/>
      <c r="E165" s="40"/>
      <c r="F165" s="39"/>
      <c r="G165" s="40"/>
      <c r="H165" s="40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60"/>
      <c r="AG165" s="60"/>
    </row>
    <row r="166" spans="1:33" ht="50.1" customHeight="1" x14ac:dyDescent="0.25">
      <c r="A166" s="38"/>
      <c r="B166" s="38"/>
      <c r="C166" s="38"/>
      <c r="D166" s="39"/>
      <c r="E166" s="40"/>
      <c r="F166" s="39"/>
      <c r="G166" s="40"/>
      <c r="H166" s="40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60"/>
      <c r="AG166" s="60"/>
    </row>
    <row r="167" spans="1:33" ht="50.1" customHeight="1" x14ac:dyDescent="0.25">
      <c r="A167" s="38"/>
      <c r="B167" s="38"/>
      <c r="C167" s="38"/>
      <c r="D167" s="39"/>
      <c r="E167" s="40"/>
      <c r="F167" s="39"/>
      <c r="G167" s="40"/>
      <c r="H167" s="40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60"/>
      <c r="AG167" s="60"/>
    </row>
    <row r="168" spans="1:33" ht="50.1" customHeight="1" x14ac:dyDescent="0.25">
      <c r="A168" s="38"/>
      <c r="B168" s="38"/>
      <c r="C168" s="38"/>
      <c r="D168" s="39"/>
      <c r="E168" s="40"/>
      <c r="F168" s="39"/>
      <c r="G168" s="40"/>
      <c r="H168" s="40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60"/>
      <c r="AG168" s="60"/>
    </row>
    <row r="169" spans="1:33" ht="50.1" customHeight="1" x14ac:dyDescent="0.25">
      <c r="A169" s="38"/>
      <c r="B169" s="38"/>
      <c r="C169" s="38"/>
      <c r="D169" s="39"/>
      <c r="E169" s="40"/>
      <c r="F169" s="39"/>
      <c r="G169" s="40"/>
      <c r="H169" s="40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60"/>
      <c r="AG169" s="60"/>
    </row>
    <row r="170" spans="1:33" ht="50.1" customHeight="1" x14ac:dyDescent="0.25">
      <c r="A170" s="38"/>
      <c r="B170" s="38"/>
      <c r="C170" s="38"/>
      <c r="D170" s="39"/>
      <c r="E170" s="40"/>
      <c r="F170" s="39"/>
      <c r="G170" s="40"/>
      <c r="H170" s="40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60"/>
      <c r="AG170" s="60"/>
    </row>
    <row r="171" spans="1:33" ht="50.1" customHeight="1" x14ac:dyDescent="0.25">
      <c r="A171" s="38"/>
      <c r="B171" s="38"/>
      <c r="C171" s="38"/>
      <c r="D171" s="39"/>
      <c r="E171" s="40"/>
      <c r="F171" s="39"/>
      <c r="G171" s="40"/>
      <c r="H171" s="40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60"/>
      <c r="AG171" s="60"/>
    </row>
    <row r="172" spans="1:33" ht="50.1" customHeight="1" x14ac:dyDescent="0.25">
      <c r="A172" s="38"/>
      <c r="B172" s="38"/>
      <c r="C172" s="38"/>
      <c r="D172" s="39"/>
      <c r="E172" s="40"/>
      <c r="F172" s="39"/>
      <c r="G172" s="40"/>
      <c r="H172" s="40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60"/>
      <c r="AG172" s="60"/>
    </row>
    <row r="173" spans="1:33" ht="50.1" customHeight="1" x14ac:dyDescent="0.25">
      <c r="A173" s="38"/>
      <c r="B173" s="38"/>
      <c r="C173" s="38"/>
      <c r="D173" s="39"/>
      <c r="E173" s="40"/>
      <c r="F173" s="39"/>
      <c r="G173" s="40"/>
      <c r="H173" s="40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60"/>
      <c r="AG173" s="60"/>
    </row>
    <row r="174" spans="1:33" ht="50.1" customHeight="1" x14ac:dyDescent="0.25">
      <c r="A174" s="38"/>
      <c r="B174" s="38"/>
      <c r="C174" s="38"/>
      <c r="D174" s="39"/>
      <c r="E174" s="40"/>
      <c r="F174" s="39"/>
      <c r="G174" s="40"/>
      <c r="H174" s="40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60"/>
      <c r="AG174" s="60"/>
    </row>
    <row r="175" spans="1:33" ht="50.1" customHeight="1" x14ac:dyDescent="0.25">
      <c r="A175" s="38"/>
      <c r="B175" s="38"/>
      <c r="C175" s="38"/>
      <c r="D175" s="39"/>
      <c r="E175" s="40"/>
      <c r="F175" s="39"/>
      <c r="G175" s="40"/>
      <c r="H175" s="40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60"/>
      <c r="AG175" s="60"/>
    </row>
    <row r="176" spans="1:33" ht="50.1" customHeight="1" x14ac:dyDescent="0.25">
      <c r="A176" s="38"/>
      <c r="B176" s="38"/>
      <c r="C176" s="38"/>
      <c r="D176" s="39"/>
      <c r="E176" s="40"/>
      <c r="F176" s="39"/>
      <c r="G176" s="40"/>
      <c r="H176" s="40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60"/>
      <c r="AG176" s="60"/>
    </row>
    <row r="177" spans="1:33" ht="50.1" customHeight="1" x14ac:dyDescent="0.25">
      <c r="A177" s="38"/>
      <c r="B177" s="38"/>
      <c r="C177" s="38"/>
      <c r="D177" s="39"/>
      <c r="E177" s="40"/>
      <c r="F177" s="39"/>
      <c r="G177" s="40"/>
      <c r="H177" s="40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60"/>
      <c r="AG177" s="60"/>
    </row>
    <row r="178" spans="1:33" ht="50.1" customHeight="1" x14ac:dyDescent="0.25">
      <c r="A178" s="38"/>
      <c r="B178" s="38"/>
      <c r="C178" s="38"/>
      <c r="D178" s="39"/>
      <c r="E178" s="40"/>
      <c r="F178" s="39"/>
      <c r="G178" s="40"/>
      <c r="H178" s="40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60"/>
      <c r="AG178" s="60"/>
    </row>
    <row r="179" spans="1:33" ht="50.1" customHeight="1" x14ac:dyDescent="0.25">
      <c r="A179" s="38"/>
      <c r="B179" s="38"/>
      <c r="C179" s="38"/>
      <c r="D179" s="39"/>
      <c r="E179" s="40"/>
      <c r="F179" s="39"/>
      <c r="G179" s="40"/>
      <c r="H179" s="40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60"/>
      <c r="AG179" s="60"/>
    </row>
    <row r="180" spans="1:33" ht="50.1" customHeight="1" x14ac:dyDescent="0.25">
      <c r="A180" s="38"/>
      <c r="B180" s="38"/>
      <c r="C180" s="38"/>
      <c r="D180" s="39"/>
      <c r="E180" s="40"/>
      <c r="F180" s="39"/>
      <c r="G180" s="40"/>
      <c r="H180" s="40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60"/>
      <c r="AG180" s="60"/>
    </row>
    <row r="181" spans="1:33" ht="50.1" customHeight="1" x14ac:dyDescent="0.25">
      <c r="A181" s="38"/>
      <c r="B181" s="38"/>
      <c r="C181" s="38"/>
      <c r="D181" s="39"/>
      <c r="E181" s="40"/>
      <c r="F181" s="39"/>
      <c r="G181" s="40"/>
      <c r="H181" s="40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60"/>
      <c r="AG181" s="60"/>
    </row>
    <row r="182" spans="1:33" ht="50.1" customHeight="1" x14ac:dyDescent="0.25">
      <c r="A182" s="38"/>
      <c r="B182" s="38"/>
      <c r="C182" s="38"/>
      <c r="D182" s="39"/>
      <c r="E182" s="40"/>
      <c r="F182" s="39"/>
      <c r="G182" s="40"/>
      <c r="H182" s="40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60"/>
      <c r="AG182" s="60"/>
    </row>
    <row r="183" spans="1:33" ht="50.1" customHeight="1" x14ac:dyDescent="0.25">
      <c r="A183" s="38"/>
      <c r="B183" s="38"/>
      <c r="C183" s="38"/>
      <c r="D183" s="39"/>
      <c r="E183" s="40"/>
      <c r="F183" s="39"/>
      <c r="G183" s="40"/>
      <c r="H183" s="40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60"/>
      <c r="AG183" s="60"/>
    </row>
    <row r="184" spans="1:33" ht="50.1" customHeight="1" x14ac:dyDescent="0.25">
      <c r="A184" s="38"/>
      <c r="B184" s="38"/>
      <c r="C184" s="38"/>
      <c r="D184" s="39"/>
      <c r="E184" s="40"/>
      <c r="F184" s="39"/>
      <c r="G184" s="40"/>
      <c r="H184" s="40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60"/>
      <c r="AG184" s="60"/>
    </row>
    <row r="185" spans="1:33" ht="50.1" customHeight="1" x14ac:dyDescent="0.25">
      <c r="A185" s="38"/>
      <c r="B185" s="38"/>
      <c r="C185" s="38"/>
      <c r="D185" s="39"/>
      <c r="E185" s="40"/>
      <c r="F185" s="39"/>
      <c r="G185" s="40"/>
      <c r="H185" s="40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60"/>
      <c r="AG185" s="60"/>
    </row>
    <row r="186" spans="1:33" ht="50.1" customHeight="1" x14ac:dyDescent="0.25">
      <c r="A186" s="38"/>
      <c r="B186" s="38"/>
      <c r="C186" s="38"/>
      <c r="D186" s="39"/>
      <c r="E186" s="40"/>
      <c r="F186" s="39"/>
      <c r="G186" s="40"/>
      <c r="H186" s="40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60"/>
      <c r="AG186" s="60"/>
    </row>
    <row r="187" spans="1:33" ht="50.1" customHeight="1" x14ac:dyDescent="0.25">
      <c r="A187" s="38"/>
      <c r="B187" s="38"/>
      <c r="C187" s="38"/>
      <c r="D187" s="39"/>
      <c r="E187" s="40"/>
      <c r="F187" s="39"/>
      <c r="G187" s="40"/>
      <c r="H187" s="40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60"/>
      <c r="AG187" s="60"/>
    </row>
    <row r="188" spans="1:33" ht="50.1" customHeight="1" x14ac:dyDescent="0.25">
      <c r="A188" s="38"/>
      <c r="B188" s="38"/>
      <c r="C188" s="38"/>
      <c r="D188" s="39"/>
      <c r="E188" s="40"/>
      <c r="F188" s="39"/>
      <c r="G188" s="40"/>
      <c r="H188" s="40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60"/>
      <c r="AG188" s="60"/>
    </row>
    <row r="189" spans="1:33" ht="50.1" customHeight="1" x14ac:dyDescent="0.25">
      <c r="A189" s="38"/>
      <c r="B189" s="38"/>
      <c r="C189" s="38"/>
      <c r="D189" s="39"/>
      <c r="E189" s="40"/>
      <c r="F189" s="39"/>
      <c r="G189" s="40"/>
      <c r="H189" s="40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60"/>
      <c r="AG189" s="60"/>
    </row>
    <row r="190" spans="1:33" ht="50.1" customHeight="1" x14ac:dyDescent="0.25">
      <c r="A190" s="38"/>
      <c r="B190" s="38"/>
      <c r="C190" s="38"/>
      <c r="D190" s="39"/>
      <c r="E190" s="40"/>
      <c r="F190" s="39"/>
      <c r="G190" s="40"/>
      <c r="H190" s="40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60"/>
      <c r="AG190" s="60"/>
    </row>
    <row r="191" spans="1:33" ht="50.1" customHeight="1" x14ac:dyDescent="0.25">
      <c r="A191" s="38"/>
      <c r="B191" s="38"/>
      <c r="C191" s="38"/>
      <c r="D191" s="39"/>
      <c r="E191" s="40"/>
      <c r="F191" s="39"/>
      <c r="G191" s="40"/>
      <c r="H191" s="40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60"/>
      <c r="AG191" s="60"/>
    </row>
    <row r="192" spans="1:33" ht="50.1" customHeight="1" x14ac:dyDescent="0.25">
      <c r="A192" s="38"/>
      <c r="B192" s="38"/>
      <c r="C192" s="38"/>
      <c r="D192" s="39"/>
      <c r="E192" s="40"/>
      <c r="F192" s="39"/>
      <c r="G192" s="40"/>
      <c r="H192" s="40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60"/>
      <c r="AG192" s="60"/>
    </row>
    <row r="193" spans="1:33" ht="50.1" customHeight="1" x14ac:dyDescent="0.25">
      <c r="A193" s="38"/>
      <c r="B193" s="38"/>
      <c r="C193" s="38"/>
      <c r="D193" s="39"/>
      <c r="E193" s="40"/>
      <c r="F193" s="39"/>
      <c r="G193" s="40"/>
      <c r="H193" s="40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60"/>
      <c r="AG193" s="60"/>
    </row>
    <row r="194" spans="1:33" ht="50.1" customHeight="1" x14ac:dyDescent="0.25">
      <c r="A194" s="38"/>
      <c r="B194" s="38"/>
      <c r="C194" s="38"/>
      <c r="D194" s="39"/>
      <c r="E194" s="40"/>
      <c r="F194" s="39"/>
      <c r="G194" s="40"/>
      <c r="H194" s="40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60"/>
      <c r="AG194" s="60"/>
    </row>
    <row r="195" spans="1:33" ht="50.1" customHeight="1" x14ac:dyDescent="0.25">
      <c r="A195" s="38"/>
      <c r="B195" s="38"/>
      <c r="C195" s="38"/>
      <c r="D195" s="39"/>
      <c r="E195" s="40"/>
      <c r="F195" s="39"/>
      <c r="G195" s="40"/>
      <c r="H195" s="40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60"/>
      <c r="AG195" s="60"/>
    </row>
    <row r="196" spans="1:33" ht="50.1" customHeight="1" x14ac:dyDescent="0.25">
      <c r="A196" s="38"/>
      <c r="B196" s="38"/>
      <c r="C196" s="38"/>
      <c r="D196" s="39"/>
      <c r="E196" s="40"/>
      <c r="F196" s="39"/>
      <c r="G196" s="40"/>
      <c r="H196" s="40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60"/>
      <c r="AG196" s="60"/>
    </row>
    <row r="197" spans="1:33" ht="50.1" customHeight="1" x14ac:dyDescent="0.25">
      <c r="A197" s="38"/>
      <c r="B197" s="38"/>
      <c r="C197" s="38"/>
      <c r="D197" s="39"/>
      <c r="E197" s="40"/>
      <c r="F197" s="39"/>
      <c r="G197" s="40"/>
      <c r="H197" s="40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60"/>
      <c r="AG197" s="60"/>
    </row>
    <row r="198" spans="1:33" ht="50.1" customHeight="1" x14ac:dyDescent="0.25">
      <c r="A198" s="38"/>
      <c r="B198" s="38"/>
      <c r="C198" s="38"/>
      <c r="D198" s="39"/>
      <c r="E198" s="40"/>
      <c r="F198" s="39"/>
      <c r="G198" s="40"/>
      <c r="H198" s="40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60"/>
      <c r="AG198" s="60"/>
    </row>
    <row r="199" spans="1:33" ht="50.1" customHeight="1" x14ac:dyDescent="0.25">
      <c r="A199" s="38"/>
      <c r="B199" s="38"/>
      <c r="C199" s="38"/>
      <c r="D199" s="39"/>
      <c r="E199" s="40"/>
      <c r="F199" s="39"/>
      <c r="G199" s="40"/>
      <c r="H199" s="40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60"/>
      <c r="AG199" s="60"/>
    </row>
    <row r="200" spans="1:33" ht="50.1" customHeight="1" x14ac:dyDescent="0.25">
      <c r="A200" s="38"/>
      <c r="B200" s="38"/>
      <c r="C200" s="38"/>
      <c r="D200" s="39"/>
      <c r="E200" s="40"/>
      <c r="F200" s="39"/>
      <c r="G200" s="40"/>
      <c r="H200" s="40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60"/>
      <c r="AG200" s="60"/>
    </row>
    <row r="201" spans="1:33" ht="50.1" customHeight="1" x14ac:dyDescent="0.25">
      <c r="A201" s="38"/>
      <c r="B201" s="38"/>
      <c r="C201" s="38"/>
      <c r="D201" s="39"/>
      <c r="E201" s="40"/>
      <c r="F201" s="39"/>
      <c r="G201" s="40"/>
      <c r="H201" s="40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60"/>
      <c r="AG201" s="60"/>
    </row>
    <row r="202" spans="1:33" ht="50.1" customHeight="1" x14ac:dyDescent="0.25">
      <c r="A202" s="38"/>
      <c r="B202" s="38"/>
      <c r="C202" s="38"/>
      <c r="D202" s="39"/>
      <c r="E202" s="40"/>
      <c r="F202" s="39"/>
      <c r="G202" s="40"/>
      <c r="H202" s="40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60"/>
      <c r="AG202" s="60"/>
    </row>
    <row r="203" spans="1:33" ht="50.1" customHeight="1" x14ac:dyDescent="0.25">
      <c r="A203" s="38"/>
      <c r="B203" s="38"/>
      <c r="C203" s="38"/>
      <c r="D203" s="39"/>
      <c r="E203" s="40"/>
      <c r="F203" s="39"/>
      <c r="G203" s="40"/>
      <c r="H203" s="40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60"/>
      <c r="AG203" s="60"/>
    </row>
    <row r="204" spans="1:33" ht="50.1" customHeight="1" x14ac:dyDescent="0.25">
      <c r="A204" s="38"/>
      <c r="B204" s="38"/>
      <c r="C204" s="38"/>
      <c r="D204" s="39"/>
      <c r="E204" s="40"/>
      <c r="F204" s="39"/>
      <c r="G204" s="40"/>
      <c r="H204" s="40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60"/>
      <c r="AG204" s="60"/>
    </row>
    <row r="205" spans="1:33" ht="50.1" customHeight="1" x14ac:dyDescent="0.25">
      <c r="A205" s="38"/>
      <c r="B205" s="38"/>
      <c r="C205" s="38"/>
      <c r="D205" s="39"/>
      <c r="E205" s="40"/>
      <c r="F205" s="39"/>
      <c r="G205" s="40"/>
      <c r="H205" s="40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60"/>
      <c r="AG205" s="60"/>
    </row>
    <row r="206" spans="1:33" ht="50.1" customHeight="1" x14ac:dyDescent="0.25">
      <c r="A206" s="38"/>
      <c r="B206" s="38"/>
      <c r="C206" s="38"/>
      <c r="D206" s="39"/>
      <c r="E206" s="40"/>
      <c r="F206" s="39"/>
      <c r="G206" s="40"/>
      <c r="H206" s="40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60"/>
      <c r="AG206" s="60"/>
    </row>
    <row r="207" spans="1:33" ht="50.1" customHeight="1" x14ac:dyDescent="0.25">
      <c r="A207" s="38"/>
      <c r="B207" s="38"/>
      <c r="C207" s="38"/>
      <c r="D207" s="39"/>
      <c r="E207" s="40"/>
      <c r="F207" s="39"/>
      <c r="G207" s="40"/>
      <c r="H207" s="40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60"/>
      <c r="AG207" s="60"/>
    </row>
    <row r="208" spans="1:33" ht="50.1" customHeight="1" x14ac:dyDescent="0.25">
      <c r="A208" s="38"/>
      <c r="B208" s="38"/>
      <c r="C208" s="38"/>
      <c r="D208" s="39"/>
      <c r="E208" s="40"/>
      <c r="F208" s="39"/>
      <c r="G208" s="40"/>
      <c r="H208" s="40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60"/>
      <c r="AG208" s="60"/>
    </row>
    <row r="209" spans="1:33" ht="50.1" customHeight="1" x14ac:dyDescent="0.25">
      <c r="A209" s="38"/>
      <c r="B209" s="38"/>
      <c r="C209" s="38"/>
      <c r="D209" s="39"/>
      <c r="E209" s="40"/>
      <c r="F209" s="39"/>
      <c r="G209" s="40"/>
      <c r="H209" s="40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60"/>
      <c r="AG209" s="60"/>
    </row>
    <row r="210" spans="1:33" ht="50.1" customHeight="1" x14ac:dyDescent="0.25">
      <c r="A210" s="38"/>
      <c r="B210" s="38"/>
      <c r="C210" s="38"/>
      <c r="D210" s="39"/>
      <c r="E210" s="40"/>
      <c r="F210" s="39"/>
      <c r="G210" s="40"/>
      <c r="H210" s="40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60"/>
      <c r="AG210" s="60"/>
    </row>
    <row r="211" spans="1:33" ht="50.1" customHeight="1" x14ac:dyDescent="0.25">
      <c r="A211" s="38"/>
      <c r="B211" s="38"/>
      <c r="C211" s="38"/>
      <c r="D211" s="39"/>
      <c r="E211" s="40"/>
      <c r="F211" s="39"/>
      <c r="G211" s="40"/>
      <c r="H211" s="40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60"/>
      <c r="AG211" s="60"/>
    </row>
    <row r="212" spans="1:33" ht="50.1" customHeight="1" x14ac:dyDescent="0.25">
      <c r="A212" s="38"/>
      <c r="B212" s="38"/>
      <c r="C212" s="38"/>
      <c r="D212" s="39"/>
      <c r="E212" s="40"/>
      <c r="F212" s="39"/>
      <c r="G212" s="40"/>
      <c r="H212" s="40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60"/>
      <c r="AG212" s="60"/>
    </row>
    <row r="213" spans="1:33" ht="50.1" customHeight="1" x14ac:dyDescent="0.25">
      <c r="A213" s="38"/>
      <c r="B213" s="38"/>
      <c r="C213" s="38"/>
      <c r="D213" s="39"/>
      <c r="E213" s="40"/>
      <c r="F213" s="39"/>
      <c r="G213" s="40"/>
      <c r="H213" s="40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60"/>
      <c r="AG213" s="60"/>
    </row>
    <row r="214" spans="1:33" ht="50.1" customHeight="1" x14ac:dyDescent="0.25">
      <c r="A214" s="38"/>
      <c r="B214" s="38"/>
      <c r="C214" s="38"/>
      <c r="D214" s="39"/>
      <c r="E214" s="40"/>
      <c r="F214" s="39"/>
      <c r="G214" s="40"/>
      <c r="H214" s="40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60"/>
      <c r="AG214" s="60"/>
    </row>
    <row r="215" spans="1:33" ht="50.1" customHeight="1" x14ac:dyDescent="0.25">
      <c r="A215" s="38"/>
      <c r="B215" s="38"/>
      <c r="C215" s="38"/>
      <c r="D215" s="39"/>
      <c r="E215" s="40"/>
      <c r="F215" s="39"/>
      <c r="G215" s="40"/>
      <c r="H215" s="40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60"/>
      <c r="AG215" s="60"/>
    </row>
    <row r="216" spans="1:33" ht="50.1" customHeight="1" x14ac:dyDescent="0.25">
      <c r="A216" s="38"/>
      <c r="B216" s="38"/>
      <c r="C216" s="38"/>
      <c r="D216" s="39"/>
      <c r="E216" s="40"/>
      <c r="F216" s="39"/>
      <c r="G216" s="40"/>
      <c r="H216" s="40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60"/>
      <c r="AG216" s="60"/>
    </row>
    <row r="217" spans="1:33" ht="50.1" customHeight="1" x14ac:dyDescent="0.25">
      <c r="A217" s="38"/>
      <c r="B217" s="38"/>
      <c r="C217" s="38"/>
      <c r="D217" s="39"/>
      <c r="E217" s="40"/>
      <c r="F217" s="39"/>
      <c r="G217" s="40"/>
      <c r="H217" s="40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60"/>
      <c r="AG217" s="60"/>
    </row>
    <row r="218" spans="1:33" ht="50.1" customHeight="1" x14ac:dyDescent="0.25">
      <c r="A218" s="38"/>
      <c r="B218" s="38"/>
      <c r="C218" s="38"/>
      <c r="D218" s="39"/>
      <c r="E218" s="40"/>
      <c r="F218" s="39"/>
      <c r="G218" s="40"/>
      <c r="H218" s="40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60"/>
      <c r="AG218" s="60"/>
    </row>
    <row r="219" spans="1:33" ht="50.1" customHeight="1" x14ac:dyDescent="0.25">
      <c r="A219" s="38"/>
      <c r="B219" s="38"/>
      <c r="C219" s="38"/>
      <c r="D219" s="39"/>
      <c r="E219" s="40"/>
      <c r="F219" s="39"/>
      <c r="G219" s="40"/>
      <c r="H219" s="40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60"/>
      <c r="AG219" s="60"/>
    </row>
    <row r="220" spans="1:33" ht="50.1" customHeight="1" x14ac:dyDescent="0.25">
      <c r="A220" s="38"/>
      <c r="B220" s="38"/>
      <c r="C220" s="38"/>
      <c r="D220" s="39"/>
      <c r="E220" s="40"/>
      <c r="F220" s="39"/>
      <c r="G220" s="40"/>
      <c r="H220" s="40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60"/>
      <c r="AG220" s="60"/>
    </row>
    <row r="221" spans="1:33" ht="50.1" customHeight="1" x14ac:dyDescent="0.25">
      <c r="A221" s="38"/>
      <c r="B221" s="38"/>
      <c r="C221" s="38"/>
      <c r="D221" s="39"/>
      <c r="E221" s="40"/>
      <c r="F221" s="39"/>
      <c r="G221" s="40"/>
      <c r="H221" s="40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60"/>
      <c r="AG221" s="60"/>
    </row>
    <row r="222" spans="1:33" ht="50.1" customHeight="1" x14ac:dyDescent="0.25">
      <c r="A222" s="38"/>
      <c r="B222" s="38"/>
      <c r="C222" s="38"/>
      <c r="D222" s="39"/>
      <c r="E222" s="40"/>
      <c r="F222" s="39"/>
      <c r="G222" s="40"/>
      <c r="H222" s="40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60"/>
      <c r="AG222" s="60"/>
    </row>
    <row r="223" spans="1:33" ht="50.1" customHeight="1" x14ac:dyDescent="0.25">
      <c r="A223" s="38"/>
      <c r="B223" s="38"/>
      <c r="C223" s="38"/>
      <c r="D223" s="39"/>
      <c r="E223" s="40"/>
      <c r="F223" s="39"/>
      <c r="G223" s="40"/>
      <c r="H223" s="40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60"/>
      <c r="AG223" s="60"/>
    </row>
    <row r="224" spans="1:33" ht="50.1" customHeight="1" x14ac:dyDescent="0.25">
      <c r="A224" s="38"/>
      <c r="B224" s="38"/>
      <c r="C224" s="38"/>
      <c r="D224" s="39"/>
      <c r="E224" s="40"/>
      <c r="F224" s="39"/>
      <c r="G224" s="40"/>
      <c r="H224" s="40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60"/>
      <c r="AG224" s="60"/>
    </row>
    <row r="225" spans="1:33" ht="50.1" customHeight="1" x14ac:dyDescent="0.25">
      <c r="A225" s="38"/>
      <c r="B225" s="38"/>
      <c r="C225" s="38"/>
      <c r="D225" s="39"/>
      <c r="E225" s="40"/>
      <c r="F225" s="39"/>
      <c r="G225" s="40"/>
      <c r="H225" s="40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60"/>
      <c r="AG225" s="60"/>
    </row>
    <row r="226" spans="1:33" ht="50.1" customHeight="1" x14ac:dyDescent="0.25">
      <c r="A226" s="38"/>
      <c r="B226" s="38"/>
      <c r="C226" s="38"/>
      <c r="D226" s="39"/>
      <c r="E226" s="40"/>
      <c r="F226" s="39"/>
      <c r="G226" s="40"/>
      <c r="H226" s="40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60"/>
      <c r="AG226" s="60"/>
    </row>
    <row r="227" spans="1:33" ht="50.1" customHeight="1" x14ac:dyDescent="0.25">
      <c r="A227" s="38"/>
      <c r="B227" s="38"/>
      <c r="C227" s="38"/>
      <c r="D227" s="39"/>
      <c r="E227" s="40"/>
      <c r="F227" s="39"/>
      <c r="G227" s="40"/>
      <c r="H227" s="40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60"/>
      <c r="AG227" s="60"/>
    </row>
    <row r="228" spans="1:33" ht="50.1" customHeight="1" x14ac:dyDescent="0.25">
      <c r="A228" s="38"/>
      <c r="B228" s="38"/>
      <c r="C228" s="38"/>
      <c r="D228" s="39"/>
      <c r="E228" s="40"/>
      <c r="F228" s="39"/>
      <c r="G228" s="40"/>
      <c r="H228" s="40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60"/>
      <c r="AG228" s="60"/>
    </row>
    <row r="229" spans="1:33" ht="50.1" customHeight="1" x14ac:dyDescent="0.25">
      <c r="A229" s="38"/>
      <c r="B229" s="38"/>
      <c r="C229" s="38"/>
      <c r="D229" s="39"/>
      <c r="E229" s="40"/>
      <c r="F229" s="39"/>
      <c r="G229" s="40"/>
      <c r="H229" s="40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60"/>
      <c r="AG229" s="60"/>
    </row>
    <row r="230" spans="1:33" ht="50.1" customHeight="1" x14ac:dyDescent="0.25">
      <c r="A230" s="38"/>
      <c r="B230" s="38"/>
      <c r="C230" s="38"/>
      <c r="D230" s="39"/>
      <c r="E230" s="40"/>
      <c r="F230" s="39"/>
      <c r="G230" s="40"/>
      <c r="H230" s="40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60"/>
      <c r="AG230" s="60"/>
    </row>
    <row r="231" spans="1:33" ht="50.1" customHeight="1" x14ac:dyDescent="0.25">
      <c r="A231" s="38"/>
      <c r="B231" s="38"/>
      <c r="C231" s="38"/>
      <c r="D231" s="39"/>
      <c r="E231" s="40"/>
      <c r="F231" s="39"/>
      <c r="G231" s="40"/>
      <c r="H231" s="40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60"/>
      <c r="AG231" s="60"/>
    </row>
    <row r="232" spans="1:33" ht="50.1" customHeight="1" x14ac:dyDescent="0.25">
      <c r="A232" s="38"/>
      <c r="B232" s="38"/>
      <c r="C232" s="38"/>
      <c r="D232" s="39"/>
      <c r="E232" s="40"/>
      <c r="F232" s="39"/>
      <c r="G232" s="40"/>
      <c r="H232" s="40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60"/>
      <c r="AG232" s="60"/>
    </row>
    <row r="233" spans="1:33" ht="50.1" customHeight="1" x14ac:dyDescent="0.25">
      <c r="A233" s="38"/>
      <c r="B233" s="38"/>
      <c r="C233" s="38"/>
      <c r="D233" s="39"/>
      <c r="E233" s="40"/>
      <c r="F233" s="39"/>
      <c r="G233" s="40"/>
      <c r="H233" s="40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60"/>
      <c r="AG233" s="60"/>
    </row>
    <row r="234" spans="1:33" ht="50.1" customHeight="1" x14ac:dyDescent="0.25">
      <c r="A234" s="38"/>
      <c r="B234" s="38"/>
      <c r="C234" s="38"/>
      <c r="D234" s="39"/>
      <c r="E234" s="40"/>
      <c r="F234" s="39"/>
      <c r="G234" s="40"/>
      <c r="H234" s="40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60"/>
      <c r="AG234" s="60"/>
    </row>
    <row r="235" spans="1:33" ht="50.1" customHeight="1" x14ac:dyDescent="0.25">
      <c r="A235" s="38"/>
      <c r="B235" s="38"/>
      <c r="C235" s="38"/>
      <c r="D235" s="39"/>
      <c r="E235" s="40"/>
      <c r="F235" s="39"/>
      <c r="G235" s="40"/>
      <c r="H235" s="40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60"/>
      <c r="AG235" s="60"/>
    </row>
    <row r="236" spans="1:33" ht="50.1" customHeight="1" x14ac:dyDescent="0.25">
      <c r="A236" s="38"/>
      <c r="B236" s="38"/>
      <c r="C236" s="38"/>
      <c r="D236" s="39"/>
      <c r="E236" s="40"/>
      <c r="F236" s="39"/>
      <c r="G236" s="40"/>
      <c r="H236" s="40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60"/>
      <c r="AG236" s="60"/>
    </row>
    <row r="237" spans="1:33" ht="50.1" customHeight="1" x14ac:dyDescent="0.25">
      <c r="A237" s="38"/>
      <c r="B237" s="38"/>
      <c r="C237" s="38"/>
      <c r="D237" s="39"/>
      <c r="E237" s="40"/>
      <c r="F237" s="39"/>
      <c r="G237" s="40"/>
      <c r="H237" s="40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60"/>
      <c r="AG237" s="60"/>
    </row>
    <row r="238" spans="1:33" ht="50.1" customHeight="1" x14ac:dyDescent="0.25">
      <c r="A238" s="38"/>
      <c r="B238" s="38"/>
      <c r="C238" s="38"/>
      <c r="D238" s="39"/>
      <c r="E238" s="40"/>
      <c r="F238" s="39"/>
      <c r="G238" s="40"/>
      <c r="H238" s="40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60"/>
      <c r="AG238" s="60"/>
    </row>
    <row r="239" spans="1:33" ht="50.1" customHeight="1" x14ac:dyDescent="0.25">
      <c r="A239" s="38"/>
      <c r="B239" s="38"/>
      <c r="C239" s="38"/>
      <c r="D239" s="39"/>
      <c r="E239" s="40"/>
      <c r="F239" s="39"/>
      <c r="G239" s="40"/>
      <c r="H239" s="40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60"/>
      <c r="AG239" s="60"/>
    </row>
    <row r="240" spans="1:33" ht="50.1" customHeight="1" x14ac:dyDescent="0.25">
      <c r="A240" s="38"/>
      <c r="B240" s="38"/>
      <c r="C240" s="38"/>
      <c r="D240" s="39"/>
      <c r="E240" s="40"/>
      <c r="F240" s="39"/>
      <c r="G240" s="40"/>
      <c r="H240" s="40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60"/>
      <c r="AG240" s="60"/>
    </row>
    <row r="241" spans="1:33" ht="50.1" customHeight="1" x14ac:dyDescent="0.25">
      <c r="A241" s="38"/>
      <c r="B241" s="38"/>
      <c r="C241" s="38"/>
      <c r="D241" s="39"/>
      <c r="E241" s="40"/>
      <c r="F241" s="39"/>
      <c r="G241" s="40"/>
      <c r="H241" s="40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60"/>
      <c r="AG241" s="60"/>
    </row>
    <row r="242" spans="1:33" ht="50.1" customHeight="1" x14ac:dyDescent="0.25">
      <c r="A242" s="38"/>
      <c r="B242" s="38"/>
      <c r="C242" s="38"/>
      <c r="D242" s="39"/>
      <c r="E242" s="40"/>
      <c r="F242" s="39"/>
      <c r="G242" s="40"/>
      <c r="H242" s="40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60"/>
      <c r="AG242" s="60"/>
    </row>
    <row r="243" spans="1:33" ht="50.1" customHeight="1" x14ac:dyDescent="0.25">
      <c r="A243" s="38"/>
      <c r="B243" s="38"/>
      <c r="C243" s="38"/>
      <c r="D243" s="39"/>
      <c r="E243" s="40"/>
      <c r="F243" s="39"/>
      <c r="G243" s="40"/>
      <c r="H243" s="40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60"/>
      <c r="AG243" s="60"/>
    </row>
    <row r="244" spans="1:33" ht="50.1" customHeight="1" x14ac:dyDescent="0.25">
      <c r="A244" s="38"/>
      <c r="B244" s="38"/>
      <c r="C244" s="38"/>
      <c r="D244" s="39"/>
      <c r="E244" s="40"/>
      <c r="F244" s="39"/>
      <c r="G244" s="40"/>
      <c r="H244" s="40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60"/>
      <c r="AG244" s="60"/>
    </row>
    <row r="245" spans="1:33" ht="50.1" customHeight="1" x14ac:dyDescent="0.25">
      <c r="A245" s="38"/>
      <c r="B245" s="38"/>
      <c r="C245" s="38"/>
      <c r="D245" s="39"/>
      <c r="E245" s="40"/>
      <c r="F245" s="39"/>
      <c r="G245" s="40"/>
      <c r="H245" s="40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60"/>
      <c r="AG245" s="60"/>
    </row>
    <row r="246" spans="1:33" ht="50.1" customHeight="1" x14ac:dyDescent="0.25">
      <c r="A246" s="38"/>
      <c r="B246" s="38"/>
      <c r="C246" s="38"/>
      <c r="D246" s="39"/>
      <c r="E246" s="40"/>
      <c r="F246" s="39"/>
      <c r="G246" s="40"/>
      <c r="H246" s="40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60"/>
      <c r="AG246" s="60"/>
    </row>
    <row r="247" spans="1:33" ht="50.1" customHeight="1" x14ac:dyDescent="0.25">
      <c r="A247" s="38"/>
      <c r="B247" s="38"/>
      <c r="C247" s="38"/>
      <c r="D247" s="39"/>
      <c r="E247" s="40"/>
      <c r="F247" s="39"/>
      <c r="G247" s="40"/>
      <c r="H247" s="40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60"/>
      <c r="AG247" s="60"/>
    </row>
    <row r="248" spans="1:33" ht="50.1" customHeight="1" x14ac:dyDescent="0.25">
      <c r="A248" s="38"/>
      <c r="B248" s="38"/>
      <c r="C248" s="38"/>
      <c r="D248" s="39"/>
      <c r="E248" s="40"/>
      <c r="F248" s="39"/>
      <c r="G248" s="40"/>
      <c r="H248" s="40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60"/>
      <c r="AG248" s="60"/>
    </row>
    <row r="249" spans="1:33" ht="50.1" customHeight="1" x14ac:dyDescent="0.25">
      <c r="A249" s="38"/>
      <c r="B249" s="38"/>
      <c r="C249" s="38"/>
      <c r="D249" s="39"/>
      <c r="E249" s="40"/>
      <c r="F249" s="39"/>
      <c r="G249" s="40"/>
      <c r="H249" s="40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60"/>
      <c r="AG249" s="60"/>
    </row>
    <row r="250" spans="1:33" ht="50.1" customHeight="1" x14ac:dyDescent="0.25">
      <c r="A250" s="38"/>
      <c r="B250" s="38"/>
      <c r="C250" s="38"/>
      <c r="D250" s="39"/>
      <c r="E250" s="40"/>
      <c r="F250" s="39"/>
      <c r="G250" s="40"/>
      <c r="H250" s="40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60"/>
      <c r="AG250" s="60"/>
    </row>
    <row r="251" spans="1:33" ht="50.1" customHeight="1" x14ac:dyDescent="0.25">
      <c r="A251" s="38"/>
      <c r="B251" s="38"/>
      <c r="C251" s="38"/>
      <c r="D251" s="39"/>
      <c r="E251" s="40"/>
      <c r="F251" s="39"/>
      <c r="G251" s="40"/>
      <c r="H251" s="40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60"/>
      <c r="AG251" s="60"/>
    </row>
    <row r="252" spans="1:33" ht="50.1" customHeight="1" x14ac:dyDescent="0.25">
      <c r="A252" s="38"/>
      <c r="B252" s="38"/>
      <c r="C252" s="38"/>
      <c r="D252" s="39"/>
      <c r="E252" s="40"/>
      <c r="F252" s="39"/>
      <c r="G252" s="40"/>
      <c r="H252" s="40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60"/>
      <c r="AG252" s="60"/>
    </row>
    <row r="253" spans="1:33" ht="50.1" customHeight="1" x14ac:dyDescent="0.25">
      <c r="A253" s="38"/>
      <c r="B253" s="38"/>
      <c r="C253" s="38"/>
      <c r="D253" s="39"/>
      <c r="E253" s="40"/>
      <c r="F253" s="39"/>
      <c r="G253" s="40"/>
      <c r="H253" s="40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60"/>
      <c r="AG253" s="60"/>
    </row>
    <row r="254" spans="1:33" ht="50.1" customHeight="1" x14ac:dyDescent="0.25">
      <c r="A254" s="38"/>
      <c r="B254" s="38"/>
      <c r="C254" s="38"/>
      <c r="D254" s="39"/>
      <c r="E254" s="40"/>
      <c r="F254" s="39"/>
      <c r="G254" s="40"/>
      <c r="H254" s="40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60"/>
      <c r="AG254" s="60"/>
    </row>
    <row r="255" spans="1:33" ht="50.1" customHeight="1" x14ac:dyDescent="0.25">
      <c r="A255" s="38"/>
      <c r="B255" s="38"/>
      <c r="C255" s="38"/>
      <c r="D255" s="39"/>
      <c r="E255" s="40"/>
      <c r="F255" s="39"/>
      <c r="G255" s="40"/>
      <c r="H255" s="40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60"/>
      <c r="AG255" s="60"/>
    </row>
    <row r="256" spans="1:33" ht="50.1" customHeight="1" x14ac:dyDescent="0.25">
      <c r="A256" s="38"/>
      <c r="B256" s="38"/>
      <c r="C256" s="38"/>
      <c r="D256" s="39"/>
      <c r="E256" s="40"/>
      <c r="F256" s="39"/>
      <c r="G256" s="40"/>
      <c r="H256" s="40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60"/>
      <c r="AG256" s="60"/>
    </row>
    <row r="257" spans="1:33" ht="50.1" customHeight="1" x14ac:dyDescent="0.25">
      <c r="A257" s="38"/>
      <c r="B257" s="38"/>
      <c r="C257" s="38"/>
      <c r="D257" s="39"/>
      <c r="E257" s="40"/>
      <c r="F257" s="39"/>
      <c r="G257" s="40"/>
      <c r="H257" s="40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60"/>
      <c r="AG257" s="60"/>
    </row>
    <row r="258" spans="1:33" ht="50.1" customHeight="1" x14ac:dyDescent="0.25">
      <c r="A258" s="38"/>
      <c r="B258" s="38"/>
      <c r="C258" s="38"/>
      <c r="D258" s="39"/>
      <c r="E258" s="40"/>
      <c r="F258" s="39"/>
      <c r="G258" s="40"/>
      <c r="H258" s="40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60"/>
      <c r="AG258" s="60"/>
    </row>
    <row r="259" spans="1:33" ht="50.1" customHeight="1" x14ac:dyDescent="0.25">
      <c r="A259" s="38"/>
      <c r="B259" s="38"/>
      <c r="C259" s="38"/>
      <c r="D259" s="39"/>
      <c r="E259" s="40"/>
      <c r="F259" s="39"/>
      <c r="G259" s="40"/>
      <c r="H259" s="40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60"/>
      <c r="AG259" s="60"/>
    </row>
    <row r="260" spans="1:33" ht="50.1" customHeight="1" x14ac:dyDescent="0.25">
      <c r="A260" s="38"/>
      <c r="B260" s="38"/>
      <c r="C260" s="38"/>
      <c r="D260" s="39"/>
      <c r="E260" s="40"/>
      <c r="F260" s="39"/>
      <c r="G260" s="40"/>
      <c r="H260" s="40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60"/>
      <c r="AG260" s="60"/>
    </row>
    <row r="261" spans="1:33" ht="50.1" customHeight="1" x14ac:dyDescent="0.25">
      <c r="A261" s="38"/>
      <c r="B261" s="38"/>
      <c r="C261" s="38"/>
      <c r="D261" s="39"/>
      <c r="E261" s="40"/>
      <c r="F261" s="39"/>
      <c r="G261" s="40"/>
      <c r="H261" s="40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60"/>
      <c r="AG261" s="60"/>
    </row>
    <row r="262" spans="1:33" ht="50.1" customHeight="1" x14ac:dyDescent="0.25">
      <c r="A262" s="38"/>
      <c r="B262" s="38"/>
      <c r="C262" s="38"/>
      <c r="D262" s="39"/>
      <c r="E262" s="40"/>
      <c r="F262" s="39"/>
      <c r="G262" s="40"/>
      <c r="H262" s="40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60"/>
      <c r="AG262" s="60"/>
    </row>
    <row r="263" spans="1:33" ht="50.1" customHeight="1" x14ac:dyDescent="0.25">
      <c r="A263" s="38"/>
      <c r="B263" s="38"/>
      <c r="C263" s="38"/>
      <c r="D263" s="39"/>
      <c r="E263" s="40"/>
      <c r="F263" s="39"/>
      <c r="G263" s="40"/>
      <c r="H263" s="40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60"/>
      <c r="AG263" s="60"/>
    </row>
    <row r="264" spans="1:33" ht="50.1" customHeight="1" x14ac:dyDescent="0.25">
      <c r="A264" s="38"/>
      <c r="B264" s="38"/>
      <c r="C264" s="38"/>
      <c r="D264" s="39"/>
      <c r="E264" s="40"/>
      <c r="F264" s="39"/>
      <c r="G264" s="40"/>
      <c r="H264" s="40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60"/>
      <c r="AG264" s="60"/>
    </row>
    <row r="265" spans="1:33" ht="50.1" customHeight="1" x14ac:dyDescent="0.25">
      <c r="A265" s="38"/>
      <c r="B265" s="38"/>
      <c r="C265" s="38"/>
      <c r="D265" s="39"/>
      <c r="E265" s="40"/>
      <c r="F265" s="39"/>
      <c r="G265" s="40"/>
      <c r="H265" s="40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60"/>
      <c r="AG265" s="60"/>
    </row>
    <row r="266" spans="1:33" ht="50.1" customHeight="1" x14ac:dyDescent="0.25">
      <c r="A266" s="38"/>
      <c r="B266" s="38"/>
      <c r="C266" s="38"/>
      <c r="D266" s="39"/>
      <c r="E266" s="40"/>
      <c r="F266" s="39"/>
      <c r="G266" s="40"/>
      <c r="H266" s="40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60"/>
      <c r="AG266" s="60"/>
    </row>
    <row r="267" spans="1:33" ht="50.1" customHeight="1" x14ac:dyDescent="0.25">
      <c r="A267" s="38"/>
      <c r="B267" s="38"/>
      <c r="C267" s="38"/>
      <c r="D267" s="39"/>
      <c r="E267" s="40"/>
      <c r="F267" s="39"/>
      <c r="G267" s="40"/>
      <c r="H267" s="40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60"/>
      <c r="AG267" s="60"/>
    </row>
    <row r="268" spans="1:33" ht="50.1" customHeight="1" x14ac:dyDescent="0.25">
      <c r="A268" s="38"/>
      <c r="B268" s="38"/>
      <c r="C268" s="38"/>
      <c r="D268" s="39"/>
      <c r="E268" s="40"/>
      <c r="F268" s="39"/>
      <c r="G268" s="40"/>
      <c r="H268" s="40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60"/>
      <c r="AG268" s="60"/>
    </row>
    <row r="269" spans="1:33" ht="50.1" customHeight="1" x14ac:dyDescent="0.25">
      <c r="A269" s="38"/>
      <c r="B269" s="38"/>
      <c r="C269" s="38"/>
      <c r="D269" s="39"/>
      <c r="E269" s="40"/>
      <c r="F269" s="39"/>
      <c r="G269" s="40"/>
      <c r="H269" s="40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60"/>
      <c r="AG269" s="60"/>
    </row>
    <row r="270" spans="1:33" ht="50.1" customHeight="1" x14ac:dyDescent="0.25">
      <c r="A270" s="38"/>
      <c r="B270" s="38"/>
      <c r="C270" s="38"/>
      <c r="D270" s="39"/>
      <c r="E270" s="40"/>
      <c r="F270" s="39"/>
      <c r="G270" s="40"/>
      <c r="H270" s="40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60"/>
      <c r="AG270" s="60"/>
    </row>
    <row r="271" spans="1:33" ht="50.1" customHeight="1" x14ac:dyDescent="0.25">
      <c r="A271" s="38"/>
      <c r="B271" s="38"/>
      <c r="C271" s="38"/>
      <c r="D271" s="39"/>
      <c r="E271" s="40"/>
      <c r="F271" s="39"/>
      <c r="G271" s="40"/>
      <c r="H271" s="40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60"/>
      <c r="AG271" s="60"/>
    </row>
    <row r="272" spans="1:33" ht="50.1" customHeight="1" x14ac:dyDescent="0.25">
      <c r="A272" s="38"/>
      <c r="B272" s="38"/>
      <c r="C272" s="38"/>
      <c r="D272" s="39"/>
      <c r="E272" s="40"/>
      <c r="F272" s="39"/>
      <c r="G272" s="40"/>
      <c r="H272" s="40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60"/>
      <c r="AG272" s="60"/>
    </row>
    <row r="273" spans="1:33" ht="50.1" customHeight="1" x14ac:dyDescent="0.25">
      <c r="A273" s="38"/>
      <c r="B273" s="38"/>
      <c r="C273" s="38"/>
      <c r="D273" s="39"/>
      <c r="E273" s="40"/>
      <c r="F273" s="39"/>
      <c r="G273" s="40"/>
      <c r="H273" s="40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60"/>
      <c r="AG273" s="60"/>
    </row>
    <row r="274" spans="1:33" ht="50.1" customHeight="1" x14ac:dyDescent="0.25">
      <c r="A274" s="38"/>
      <c r="B274" s="38"/>
      <c r="C274" s="38"/>
      <c r="D274" s="39"/>
      <c r="E274" s="40"/>
      <c r="F274" s="39"/>
      <c r="G274" s="40"/>
      <c r="H274" s="40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60"/>
      <c r="AG274" s="60"/>
    </row>
    <row r="275" spans="1:33" ht="50.1" customHeight="1" x14ac:dyDescent="0.25">
      <c r="A275" s="38"/>
      <c r="B275" s="38"/>
      <c r="C275" s="38"/>
      <c r="D275" s="39"/>
      <c r="E275" s="40"/>
      <c r="F275" s="39"/>
      <c r="G275" s="40"/>
      <c r="H275" s="40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60"/>
      <c r="AG275" s="60"/>
    </row>
    <row r="276" spans="1:33" ht="50.1" customHeight="1" x14ac:dyDescent="0.25">
      <c r="A276" s="38"/>
      <c r="B276" s="38"/>
      <c r="C276" s="38"/>
      <c r="D276" s="39"/>
      <c r="E276" s="40"/>
      <c r="F276" s="39"/>
      <c r="G276" s="40"/>
      <c r="H276" s="40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60"/>
      <c r="AG276" s="60"/>
    </row>
    <row r="277" spans="1:33" ht="50.1" customHeight="1" x14ac:dyDescent="0.25">
      <c r="A277" s="38"/>
      <c r="B277" s="38"/>
      <c r="C277" s="38"/>
      <c r="D277" s="39"/>
      <c r="E277" s="40"/>
      <c r="F277" s="39"/>
      <c r="G277" s="40"/>
      <c r="H277" s="40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60"/>
      <c r="AG277" s="60"/>
    </row>
    <row r="278" spans="1:33" ht="50.1" customHeight="1" x14ac:dyDescent="0.25">
      <c r="A278" s="38"/>
      <c r="B278" s="38"/>
      <c r="C278" s="38"/>
      <c r="D278" s="39"/>
      <c r="E278" s="40"/>
      <c r="F278" s="39"/>
      <c r="G278" s="40"/>
      <c r="H278" s="40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60"/>
      <c r="AG278" s="60"/>
    </row>
    <row r="279" spans="1:33" ht="50.1" customHeight="1" x14ac:dyDescent="0.25">
      <c r="A279" s="38"/>
      <c r="B279" s="38"/>
      <c r="C279" s="38"/>
      <c r="D279" s="39"/>
      <c r="E279" s="40"/>
      <c r="F279" s="39"/>
      <c r="G279" s="40"/>
      <c r="H279" s="40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60"/>
      <c r="AG279" s="60"/>
    </row>
    <row r="280" spans="1:33" ht="50.1" customHeight="1" x14ac:dyDescent="0.25">
      <c r="A280" s="38"/>
      <c r="B280" s="38"/>
      <c r="C280" s="38"/>
      <c r="D280" s="39"/>
      <c r="E280" s="40"/>
      <c r="F280" s="39"/>
      <c r="G280" s="40"/>
      <c r="H280" s="40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60"/>
      <c r="AG280" s="60"/>
    </row>
    <row r="281" spans="1:33" ht="50.1" customHeight="1" x14ac:dyDescent="0.25">
      <c r="A281" s="38"/>
      <c r="B281" s="38"/>
      <c r="C281" s="38"/>
      <c r="D281" s="39"/>
      <c r="E281" s="40"/>
      <c r="F281" s="39"/>
      <c r="G281" s="40"/>
      <c r="H281" s="40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60"/>
      <c r="AG281" s="60"/>
    </row>
    <row r="282" spans="1:33" ht="50.1" customHeight="1" x14ac:dyDescent="0.25">
      <c r="A282" s="38"/>
      <c r="B282" s="38"/>
      <c r="C282" s="38"/>
      <c r="D282" s="39"/>
      <c r="E282" s="40"/>
      <c r="F282" s="39"/>
      <c r="G282" s="40"/>
      <c r="H282" s="40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60"/>
      <c r="AG282" s="60"/>
    </row>
    <row r="283" spans="1:33" ht="50.1" customHeight="1" x14ac:dyDescent="0.25">
      <c r="A283" s="38"/>
      <c r="B283" s="38"/>
      <c r="C283" s="38"/>
      <c r="D283" s="39"/>
      <c r="E283" s="40"/>
      <c r="F283" s="39"/>
      <c r="G283" s="40"/>
      <c r="H283" s="40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60"/>
      <c r="AG283" s="60"/>
    </row>
    <row r="284" spans="1:33" ht="50.1" customHeight="1" x14ac:dyDescent="0.25">
      <c r="A284" s="38"/>
      <c r="B284" s="38"/>
      <c r="C284" s="38"/>
      <c r="D284" s="39"/>
      <c r="E284" s="40"/>
      <c r="F284" s="39"/>
      <c r="G284" s="40"/>
      <c r="H284" s="40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60"/>
      <c r="AG284" s="60"/>
    </row>
    <row r="285" spans="1:33" ht="50.1" customHeight="1" x14ac:dyDescent="0.25">
      <c r="A285" s="38"/>
      <c r="B285" s="38"/>
      <c r="C285" s="38"/>
      <c r="D285" s="39"/>
      <c r="E285" s="40"/>
      <c r="F285" s="39"/>
      <c r="G285" s="40"/>
      <c r="H285" s="40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60"/>
      <c r="AG285" s="60"/>
    </row>
    <row r="286" spans="1:33" ht="50.1" customHeight="1" x14ac:dyDescent="0.25">
      <c r="A286" s="38"/>
      <c r="B286" s="38"/>
      <c r="C286" s="38"/>
      <c r="D286" s="39"/>
      <c r="E286" s="40"/>
      <c r="F286" s="39"/>
      <c r="G286" s="40"/>
      <c r="H286" s="40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60"/>
      <c r="AG286" s="60"/>
    </row>
    <row r="287" spans="1:33" ht="50.1" customHeight="1" x14ac:dyDescent="0.25">
      <c r="A287" s="38"/>
      <c r="B287" s="38"/>
      <c r="C287" s="38"/>
      <c r="D287" s="39"/>
      <c r="E287" s="40"/>
      <c r="F287" s="39"/>
      <c r="G287" s="40"/>
      <c r="H287" s="40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60"/>
      <c r="AG287" s="60"/>
    </row>
    <row r="288" spans="1:33" ht="50.1" customHeight="1" x14ac:dyDescent="0.25">
      <c r="A288" s="38"/>
      <c r="B288" s="38"/>
      <c r="C288" s="38"/>
      <c r="D288" s="39"/>
      <c r="E288" s="40"/>
      <c r="F288" s="39"/>
      <c r="G288" s="40"/>
      <c r="H288" s="40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60"/>
      <c r="AG288" s="60"/>
    </row>
    <row r="289" spans="1:33" ht="50.1" customHeight="1" x14ac:dyDescent="0.25">
      <c r="A289" s="38"/>
      <c r="B289" s="38"/>
      <c r="C289" s="38"/>
      <c r="D289" s="39"/>
      <c r="E289" s="40"/>
      <c r="F289" s="39"/>
      <c r="G289" s="40"/>
      <c r="H289" s="40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60"/>
      <c r="AG289" s="60"/>
    </row>
    <row r="290" spans="1:33" ht="50.1" customHeight="1" x14ac:dyDescent="0.25">
      <c r="A290" s="38"/>
      <c r="B290" s="38"/>
      <c r="C290" s="38"/>
      <c r="D290" s="39"/>
      <c r="E290" s="40"/>
      <c r="F290" s="39"/>
      <c r="G290" s="40"/>
      <c r="H290" s="40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60"/>
      <c r="AG290" s="60"/>
    </row>
    <row r="291" spans="1:33" ht="50.1" customHeight="1" x14ac:dyDescent="0.25">
      <c r="A291" s="38"/>
      <c r="B291" s="38"/>
      <c r="C291" s="38"/>
      <c r="D291" s="39"/>
      <c r="E291" s="40"/>
      <c r="F291" s="39"/>
      <c r="G291" s="40"/>
      <c r="H291" s="40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60"/>
      <c r="AG291" s="60"/>
    </row>
    <row r="292" spans="1:33" ht="50.1" customHeight="1" x14ac:dyDescent="0.25">
      <c r="A292" s="38"/>
      <c r="B292" s="38"/>
      <c r="C292" s="38"/>
      <c r="D292" s="39"/>
      <c r="E292" s="40"/>
      <c r="F292" s="39"/>
      <c r="G292" s="40"/>
      <c r="H292" s="40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60"/>
      <c r="AG292" s="60"/>
    </row>
    <row r="293" spans="1:33" ht="50.1" customHeight="1" x14ac:dyDescent="0.25">
      <c r="A293" s="38"/>
      <c r="B293" s="38"/>
      <c r="C293" s="38"/>
      <c r="D293" s="39"/>
      <c r="E293" s="40"/>
      <c r="F293" s="39"/>
      <c r="G293" s="40"/>
      <c r="H293" s="40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60"/>
      <c r="AG293" s="60"/>
    </row>
    <row r="294" spans="1:33" ht="50.1" customHeight="1" x14ac:dyDescent="0.25">
      <c r="A294" s="38"/>
      <c r="B294" s="38"/>
      <c r="C294" s="38"/>
      <c r="D294" s="39"/>
      <c r="E294" s="40"/>
      <c r="F294" s="39"/>
      <c r="G294" s="40"/>
      <c r="H294" s="40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60"/>
      <c r="AG294" s="60"/>
    </row>
    <row r="295" spans="1:33" ht="50.1" customHeight="1" x14ac:dyDescent="0.25">
      <c r="A295" s="38"/>
      <c r="B295" s="38"/>
      <c r="C295" s="38"/>
      <c r="D295" s="39"/>
      <c r="E295" s="40"/>
      <c r="F295" s="39"/>
      <c r="G295" s="40"/>
      <c r="H295" s="40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60"/>
      <c r="AG295" s="60"/>
    </row>
    <row r="296" spans="1:33" ht="50.1" customHeight="1" x14ac:dyDescent="0.25">
      <c r="A296" s="38"/>
      <c r="B296" s="38"/>
      <c r="C296" s="38"/>
      <c r="D296" s="39"/>
      <c r="E296" s="40"/>
      <c r="F296" s="39"/>
      <c r="G296" s="40"/>
      <c r="H296" s="40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60"/>
      <c r="AG296" s="60"/>
    </row>
    <row r="297" spans="1:33" ht="50.1" customHeight="1" x14ac:dyDescent="0.25">
      <c r="A297" s="38"/>
      <c r="B297" s="38"/>
      <c r="C297" s="38"/>
      <c r="D297" s="39"/>
      <c r="E297" s="40"/>
      <c r="F297" s="39"/>
      <c r="G297" s="40"/>
      <c r="H297" s="40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60"/>
      <c r="AG297" s="60"/>
    </row>
    <row r="298" spans="1:33" ht="50.1" customHeight="1" x14ac:dyDescent="0.25">
      <c r="A298" s="38"/>
      <c r="B298" s="38"/>
      <c r="C298" s="38"/>
      <c r="D298" s="39"/>
      <c r="E298" s="40"/>
      <c r="F298" s="39"/>
      <c r="G298" s="40"/>
      <c r="H298" s="40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60"/>
      <c r="AG298" s="60"/>
    </row>
    <row r="299" spans="1:33" ht="50.1" customHeight="1" x14ac:dyDescent="0.25">
      <c r="A299" s="38"/>
      <c r="B299" s="38"/>
      <c r="C299" s="38"/>
      <c r="D299" s="39"/>
      <c r="E299" s="40"/>
      <c r="F299" s="39"/>
      <c r="G299" s="40"/>
      <c r="H299" s="40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60"/>
      <c r="AG299" s="60"/>
    </row>
    <row r="300" spans="1:33" ht="50.1" customHeight="1" x14ac:dyDescent="0.25">
      <c r="A300" s="38"/>
      <c r="B300" s="38"/>
      <c r="C300" s="38"/>
      <c r="D300" s="39"/>
      <c r="E300" s="40"/>
      <c r="F300" s="39"/>
      <c r="G300" s="40"/>
      <c r="H300" s="40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60"/>
      <c r="AG300" s="60"/>
    </row>
    <row r="301" spans="1:33" ht="50.1" customHeight="1" x14ac:dyDescent="0.25">
      <c r="A301" s="38"/>
      <c r="B301" s="38"/>
      <c r="C301" s="38"/>
      <c r="D301" s="39"/>
      <c r="E301" s="40"/>
      <c r="F301" s="39"/>
      <c r="G301" s="40"/>
      <c r="H301" s="40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60"/>
      <c r="AG301" s="60"/>
    </row>
    <row r="302" spans="1:33" ht="50.1" customHeight="1" x14ac:dyDescent="0.25">
      <c r="A302" s="38"/>
      <c r="B302" s="38"/>
      <c r="C302" s="38"/>
      <c r="D302" s="39"/>
      <c r="E302" s="40"/>
      <c r="F302" s="39"/>
      <c r="G302" s="40"/>
      <c r="H302" s="40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60"/>
      <c r="AG302" s="60"/>
    </row>
    <row r="303" spans="1:33" ht="50.1" customHeight="1" x14ac:dyDescent="0.25">
      <c r="A303" s="38"/>
      <c r="B303" s="38"/>
      <c r="C303" s="38"/>
      <c r="D303" s="39"/>
      <c r="E303" s="40"/>
      <c r="F303" s="39"/>
      <c r="G303" s="40"/>
      <c r="H303" s="40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60"/>
      <c r="AG303" s="60"/>
    </row>
    <row r="304" spans="1:33" ht="50.1" customHeight="1" x14ac:dyDescent="0.25">
      <c r="A304" s="38"/>
      <c r="B304" s="38"/>
      <c r="C304" s="38"/>
      <c r="D304" s="39"/>
      <c r="E304" s="40"/>
      <c r="F304" s="39"/>
      <c r="G304" s="40"/>
      <c r="H304" s="40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60"/>
      <c r="AG304" s="60"/>
    </row>
    <row r="305" spans="1:33" ht="50.1" customHeight="1" x14ac:dyDescent="0.25">
      <c r="A305" s="38"/>
      <c r="B305" s="38"/>
      <c r="C305" s="38"/>
      <c r="D305" s="39"/>
      <c r="E305" s="40"/>
      <c r="F305" s="39"/>
      <c r="G305" s="40"/>
      <c r="H305" s="40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60"/>
      <c r="AG305" s="60"/>
    </row>
    <row r="306" spans="1:33" ht="50.1" customHeight="1" x14ac:dyDescent="0.25">
      <c r="A306" s="38"/>
      <c r="B306" s="38"/>
      <c r="C306" s="38"/>
      <c r="D306" s="39"/>
      <c r="E306" s="40"/>
      <c r="F306" s="39"/>
      <c r="G306" s="40"/>
      <c r="H306" s="40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60"/>
      <c r="AG306" s="60"/>
    </row>
    <row r="307" spans="1:33" ht="50.1" customHeight="1" x14ac:dyDescent="0.25">
      <c r="A307" s="38"/>
      <c r="B307" s="38"/>
      <c r="C307" s="38"/>
      <c r="D307" s="39"/>
      <c r="E307" s="40"/>
      <c r="F307" s="39"/>
      <c r="G307" s="40"/>
      <c r="H307" s="40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60"/>
      <c r="AG307" s="60"/>
    </row>
    <row r="308" spans="1:33" ht="50.1" customHeight="1" x14ac:dyDescent="0.25">
      <c r="A308" s="38"/>
      <c r="B308" s="38"/>
      <c r="C308" s="38"/>
      <c r="D308" s="39"/>
      <c r="E308" s="40"/>
      <c r="F308" s="39"/>
      <c r="G308" s="40"/>
      <c r="H308" s="40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60"/>
      <c r="AG308" s="60"/>
    </row>
    <row r="309" spans="1:33" ht="50.1" customHeight="1" x14ac:dyDescent="0.25">
      <c r="A309" s="38"/>
      <c r="B309" s="38"/>
      <c r="C309" s="38"/>
      <c r="D309" s="39"/>
      <c r="E309" s="40"/>
      <c r="F309" s="39"/>
      <c r="G309" s="40"/>
      <c r="H309" s="40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60"/>
      <c r="AG309" s="60"/>
    </row>
    <row r="310" spans="1:33" ht="50.1" customHeight="1" x14ac:dyDescent="0.25">
      <c r="A310" s="38"/>
      <c r="B310" s="38"/>
      <c r="C310" s="38"/>
      <c r="D310" s="39"/>
      <c r="E310" s="40"/>
      <c r="F310" s="39"/>
      <c r="G310" s="40"/>
      <c r="H310" s="40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60"/>
      <c r="AG310" s="60"/>
    </row>
    <row r="311" spans="1:33" ht="50.1" customHeight="1" x14ac:dyDescent="0.25">
      <c r="A311" s="38"/>
      <c r="B311" s="38"/>
      <c r="C311" s="38"/>
      <c r="D311" s="39"/>
      <c r="E311" s="40"/>
      <c r="F311" s="39"/>
      <c r="G311" s="40"/>
      <c r="H311" s="40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60"/>
      <c r="AG311" s="60"/>
    </row>
    <row r="312" spans="1:33" ht="50.1" customHeight="1" x14ac:dyDescent="0.25">
      <c r="A312" s="38"/>
      <c r="B312" s="38"/>
      <c r="C312" s="38"/>
      <c r="D312" s="39"/>
      <c r="E312" s="40"/>
      <c r="F312" s="39"/>
      <c r="G312" s="40"/>
      <c r="H312" s="40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60"/>
      <c r="AG312" s="60"/>
    </row>
    <row r="313" spans="1:33" ht="50.1" customHeight="1" x14ac:dyDescent="0.25">
      <c r="A313" s="38"/>
      <c r="B313" s="38"/>
      <c r="C313" s="38"/>
      <c r="D313" s="39"/>
      <c r="E313" s="40"/>
      <c r="F313" s="39"/>
      <c r="G313" s="40"/>
      <c r="H313" s="40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60"/>
      <c r="AG313" s="60"/>
    </row>
    <row r="314" spans="1:33" ht="50.1" customHeight="1" x14ac:dyDescent="0.25">
      <c r="A314" s="38"/>
      <c r="B314" s="38"/>
      <c r="C314" s="38"/>
      <c r="D314" s="39"/>
      <c r="E314" s="40"/>
      <c r="F314" s="39"/>
      <c r="G314" s="40"/>
      <c r="H314" s="40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60"/>
      <c r="AG314" s="60"/>
    </row>
    <row r="315" spans="1:33" ht="50.1" customHeight="1" x14ac:dyDescent="0.25">
      <c r="A315" s="38"/>
      <c r="B315" s="38"/>
      <c r="C315" s="38"/>
      <c r="D315" s="39"/>
      <c r="E315" s="40"/>
      <c r="F315" s="39"/>
      <c r="G315" s="40"/>
      <c r="H315" s="40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60"/>
      <c r="AG315" s="60"/>
    </row>
    <row r="316" spans="1:33" ht="50.1" customHeight="1" x14ac:dyDescent="0.25">
      <c r="A316" s="38"/>
      <c r="B316" s="38"/>
      <c r="C316" s="38"/>
      <c r="D316" s="39"/>
      <c r="E316" s="40"/>
      <c r="F316" s="39"/>
      <c r="G316" s="40"/>
      <c r="H316" s="40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60"/>
      <c r="AG316" s="60"/>
    </row>
    <row r="317" spans="1:33" ht="50.1" customHeight="1" x14ac:dyDescent="0.25">
      <c r="A317" s="38"/>
      <c r="B317" s="38"/>
      <c r="C317" s="38"/>
      <c r="D317" s="39"/>
      <c r="E317" s="40"/>
      <c r="F317" s="39"/>
      <c r="G317" s="40"/>
      <c r="H317" s="40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60"/>
      <c r="AG317" s="60"/>
    </row>
    <row r="318" spans="1:33" ht="50.1" customHeight="1" x14ac:dyDescent="0.25">
      <c r="A318" s="38"/>
      <c r="B318" s="38"/>
      <c r="C318" s="38"/>
      <c r="D318" s="39"/>
      <c r="E318" s="40"/>
      <c r="F318" s="39"/>
      <c r="G318" s="40"/>
      <c r="H318" s="40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60"/>
      <c r="AG318" s="60"/>
    </row>
    <row r="319" spans="1:33" ht="50.1" customHeight="1" x14ac:dyDescent="0.25">
      <c r="A319" s="38"/>
      <c r="B319" s="38"/>
      <c r="C319" s="38"/>
      <c r="D319" s="39"/>
      <c r="E319" s="40"/>
      <c r="F319" s="39"/>
      <c r="G319" s="40"/>
      <c r="H319" s="40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60"/>
      <c r="AG319" s="60"/>
    </row>
    <row r="320" spans="1:33" ht="50.1" customHeight="1" x14ac:dyDescent="0.25">
      <c r="A320" s="38"/>
      <c r="B320" s="38"/>
      <c r="C320" s="38"/>
      <c r="D320" s="39"/>
      <c r="E320" s="40"/>
      <c r="F320" s="39"/>
      <c r="G320" s="40"/>
      <c r="H320" s="40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60"/>
      <c r="AG320" s="60"/>
    </row>
    <row r="321" spans="1:33" ht="50.1" customHeight="1" x14ac:dyDescent="0.25">
      <c r="A321" s="38"/>
      <c r="B321" s="38"/>
      <c r="C321" s="38"/>
      <c r="D321" s="39"/>
      <c r="E321" s="40"/>
      <c r="F321" s="39"/>
      <c r="G321" s="40"/>
      <c r="H321" s="40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60"/>
      <c r="AG321" s="60"/>
    </row>
    <row r="322" spans="1:33" ht="50.1" customHeight="1" x14ac:dyDescent="0.25">
      <c r="A322" s="38"/>
      <c r="B322" s="38"/>
      <c r="C322" s="38"/>
      <c r="D322" s="39"/>
      <c r="E322" s="40"/>
      <c r="F322" s="39"/>
      <c r="G322" s="40"/>
      <c r="H322" s="40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60"/>
      <c r="AG322" s="60"/>
    </row>
    <row r="323" spans="1:33" ht="50.1" customHeight="1" x14ac:dyDescent="0.25">
      <c r="A323" s="38"/>
      <c r="B323" s="38"/>
      <c r="C323" s="38"/>
      <c r="D323" s="39"/>
      <c r="E323" s="40"/>
      <c r="F323" s="39"/>
      <c r="G323" s="40"/>
      <c r="H323" s="40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60"/>
      <c r="AG323" s="60"/>
    </row>
    <row r="324" spans="1:33" ht="50.1" customHeight="1" x14ac:dyDescent="0.25">
      <c r="A324" s="38"/>
      <c r="B324" s="38"/>
      <c r="C324" s="38"/>
      <c r="D324" s="39"/>
      <c r="E324" s="40"/>
      <c r="F324" s="39"/>
      <c r="G324" s="40"/>
      <c r="H324" s="40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60"/>
      <c r="AG324" s="60"/>
    </row>
    <row r="325" spans="1:33" ht="50.1" customHeight="1" x14ac:dyDescent="0.25">
      <c r="A325" s="38"/>
      <c r="B325" s="38"/>
      <c r="C325" s="38"/>
      <c r="D325" s="39"/>
      <c r="E325" s="40"/>
      <c r="F325" s="39"/>
      <c r="G325" s="40"/>
      <c r="H325" s="40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60"/>
      <c r="AG325" s="60"/>
    </row>
    <row r="326" spans="1:33" ht="50.1" customHeight="1" x14ac:dyDescent="0.25">
      <c r="A326" s="38"/>
      <c r="B326" s="38"/>
      <c r="C326" s="38"/>
      <c r="D326" s="39"/>
      <c r="E326" s="40"/>
      <c r="F326" s="39"/>
      <c r="G326" s="40"/>
      <c r="H326" s="40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60"/>
      <c r="AG326" s="60"/>
    </row>
    <row r="327" spans="1:33" ht="50.1" customHeight="1" x14ac:dyDescent="0.25">
      <c r="A327" s="38"/>
      <c r="B327" s="38"/>
      <c r="C327" s="38"/>
      <c r="D327" s="39"/>
      <c r="E327" s="40"/>
      <c r="F327" s="39"/>
      <c r="G327" s="40"/>
      <c r="H327" s="40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60"/>
      <c r="AG327" s="60"/>
    </row>
    <row r="328" spans="1:33" ht="50.1" customHeight="1" x14ac:dyDescent="0.25">
      <c r="A328" s="38"/>
      <c r="B328" s="38"/>
      <c r="C328" s="38"/>
      <c r="D328" s="39"/>
      <c r="E328" s="40"/>
      <c r="F328" s="39"/>
      <c r="G328" s="40"/>
      <c r="H328" s="40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60"/>
      <c r="AG328" s="60"/>
    </row>
    <row r="329" spans="1:33" ht="50.1" customHeight="1" x14ac:dyDescent="0.25">
      <c r="A329" s="38"/>
      <c r="B329" s="38"/>
      <c r="C329" s="38"/>
      <c r="D329" s="39"/>
      <c r="E329" s="40"/>
      <c r="F329" s="39"/>
      <c r="G329" s="40"/>
      <c r="H329" s="40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60"/>
      <c r="AG329" s="60"/>
    </row>
    <row r="330" spans="1:33" ht="50.1" customHeight="1" x14ac:dyDescent="0.25">
      <c r="A330" s="38"/>
      <c r="B330" s="38"/>
      <c r="C330" s="38"/>
      <c r="D330" s="39"/>
      <c r="E330" s="40"/>
      <c r="F330" s="39"/>
      <c r="G330" s="40"/>
      <c r="H330" s="40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60"/>
      <c r="AG330" s="60"/>
    </row>
    <row r="331" spans="1:33" ht="50.1" customHeight="1" x14ac:dyDescent="0.25">
      <c r="A331" s="38"/>
      <c r="B331" s="38"/>
      <c r="C331" s="38"/>
      <c r="D331" s="39"/>
      <c r="E331" s="40"/>
      <c r="F331" s="39"/>
      <c r="G331" s="40"/>
      <c r="H331" s="40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60"/>
      <c r="AG331" s="60"/>
    </row>
    <row r="332" spans="1:33" ht="50.1" customHeight="1" x14ac:dyDescent="0.25">
      <c r="A332" s="38"/>
      <c r="B332" s="38"/>
      <c r="C332" s="38"/>
      <c r="D332" s="39"/>
      <c r="E332" s="40"/>
      <c r="F332" s="39"/>
      <c r="G332" s="40"/>
      <c r="H332" s="40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60"/>
      <c r="AG332" s="60"/>
    </row>
    <row r="333" spans="1:33" ht="50.1" customHeight="1" x14ac:dyDescent="0.25">
      <c r="A333" s="38"/>
      <c r="B333" s="38"/>
      <c r="C333" s="38"/>
      <c r="D333" s="39"/>
      <c r="E333" s="40"/>
      <c r="F333" s="39"/>
      <c r="G333" s="40"/>
      <c r="H333" s="40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60"/>
      <c r="AG333" s="60"/>
    </row>
    <row r="334" spans="1:33" ht="50.1" customHeight="1" x14ac:dyDescent="0.25">
      <c r="A334" s="38"/>
      <c r="B334" s="38"/>
      <c r="C334" s="38"/>
      <c r="D334" s="39"/>
      <c r="E334" s="40"/>
      <c r="F334" s="39"/>
      <c r="G334" s="40"/>
      <c r="H334" s="40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60"/>
      <c r="AG334" s="60"/>
    </row>
    <row r="335" spans="1:33" ht="50.1" customHeight="1" x14ac:dyDescent="0.25">
      <c r="A335" s="38"/>
      <c r="B335" s="38"/>
      <c r="C335" s="38"/>
      <c r="D335" s="39"/>
      <c r="E335" s="40"/>
      <c r="F335" s="39"/>
      <c r="G335" s="40"/>
      <c r="H335" s="40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60"/>
      <c r="AG335" s="60"/>
    </row>
    <row r="336" spans="1:33" ht="50.1" customHeight="1" x14ac:dyDescent="0.25">
      <c r="A336" s="38"/>
      <c r="B336" s="38"/>
      <c r="C336" s="38"/>
      <c r="D336" s="39"/>
      <c r="E336" s="40"/>
      <c r="F336" s="39"/>
      <c r="G336" s="40"/>
      <c r="H336" s="40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60"/>
      <c r="AG336" s="60"/>
    </row>
    <row r="337" spans="1:33" ht="50.1" customHeight="1" x14ac:dyDescent="0.25">
      <c r="A337" s="38"/>
      <c r="B337" s="38"/>
      <c r="C337" s="38"/>
      <c r="D337" s="39"/>
      <c r="E337" s="40"/>
      <c r="F337" s="39"/>
      <c r="G337" s="40"/>
      <c r="H337" s="40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60"/>
      <c r="AG337" s="60"/>
    </row>
    <row r="338" spans="1:33" ht="50.1" customHeight="1" x14ac:dyDescent="0.25">
      <c r="A338" s="38"/>
      <c r="B338" s="38"/>
      <c r="C338" s="38"/>
      <c r="D338" s="39"/>
      <c r="E338" s="40"/>
      <c r="F338" s="39"/>
      <c r="G338" s="40"/>
      <c r="H338" s="40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60"/>
      <c r="AG338" s="60"/>
    </row>
    <row r="339" spans="1:33" ht="50.1" customHeight="1" x14ac:dyDescent="0.25">
      <c r="A339" s="38"/>
      <c r="B339" s="38"/>
      <c r="C339" s="38"/>
      <c r="D339" s="39"/>
      <c r="E339" s="40"/>
      <c r="F339" s="39"/>
      <c r="G339" s="40"/>
      <c r="H339" s="40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60"/>
      <c r="AG339" s="60"/>
    </row>
    <row r="340" spans="1:33" ht="50.1" customHeight="1" x14ac:dyDescent="0.25">
      <c r="A340" s="38"/>
      <c r="B340" s="38"/>
      <c r="C340" s="38"/>
      <c r="D340" s="39"/>
      <c r="E340" s="40"/>
      <c r="F340" s="39"/>
      <c r="G340" s="40"/>
      <c r="H340" s="40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60"/>
      <c r="AG340" s="60"/>
    </row>
    <row r="341" spans="1:33" ht="50.1" customHeight="1" x14ac:dyDescent="0.25">
      <c r="A341" s="38"/>
      <c r="B341" s="38"/>
      <c r="C341" s="38"/>
      <c r="D341" s="39"/>
      <c r="E341" s="40"/>
      <c r="F341" s="39"/>
      <c r="G341" s="40"/>
      <c r="H341" s="40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60"/>
      <c r="AG341" s="60"/>
    </row>
    <row r="342" spans="1:33" ht="50.1" customHeight="1" x14ac:dyDescent="0.25">
      <c r="A342" s="38"/>
      <c r="B342" s="38"/>
      <c r="C342" s="38"/>
      <c r="D342" s="39"/>
      <c r="E342" s="40"/>
      <c r="F342" s="39"/>
      <c r="G342" s="40"/>
      <c r="H342" s="40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60"/>
      <c r="AG342" s="60"/>
    </row>
    <row r="343" spans="1:33" ht="50.1" customHeight="1" x14ac:dyDescent="0.25">
      <c r="A343" s="38"/>
      <c r="B343" s="38"/>
      <c r="C343" s="38"/>
      <c r="D343" s="39"/>
      <c r="E343" s="40"/>
      <c r="F343" s="39"/>
      <c r="G343" s="40"/>
      <c r="H343" s="40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60"/>
      <c r="AG343" s="60"/>
    </row>
    <row r="344" spans="1:33" ht="50.1" customHeight="1" x14ac:dyDescent="0.25">
      <c r="A344" s="38"/>
      <c r="B344" s="38"/>
      <c r="C344" s="38"/>
      <c r="D344" s="39"/>
      <c r="E344" s="40"/>
      <c r="F344" s="39"/>
      <c r="G344" s="40"/>
      <c r="H344" s="40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60"/>
      <c r="AG344" s="60"/>
    </row>
    <row r="345" spans="1:33" ht="50.1" customHeight="1" x14ac:dyDescent="0.25">
      <c r="A345" s="38"/>
      <c r="B345" s="38"/>
      <c r="C345" s="38"/>
      <c r="D345" s="39"/>
      <c r="E345" s="40"/>
      <c r="F345" s="39"/>
      <c r="G345" s="40"/>
      <c r="H345" s="40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60"/>
      <c r="AG345" s="60"/>
    </row>
    <row r="346" spans="1:33" ht="50.1" customHeight="1" x14ac:dyDescent="0.25">
      <c r="A346" s="38"/>
      <c r="B346" s="38"/>
      <c r="C346" s="38"/>
      <c r="D346" s="39"/>
      <c r="E346" s="40"/>
      <c r="F346" s="39"/>
      <c r="G346" s="40"/>
      <c r="H346" s="40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60"/>
      <c r="AG346" s="60"/>
    </row>
    <row r="347" spans="1:33" ht="50.1" customHeight="1" x14ac:dyDescent="0.25">
      <c r="A347" s="38"/>
      <c r="B347" s="38"/>
      <c r="C347" s="38"/>
      <c r="D347" s="39"/>
      <c r="E347" s="40"/>
      <c r="F347" s="39"/>
      <c r="G347" s="40"/>
      <c r="H347" s="40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60"/>
      <c r="AG347" s="60"/>
    </row>
    <row r="348" spans="1:33" ht="50.1" customHeight="1" x14ac:dyDescent="0.25">
      <c r="A348" s="38"/>
      <c r="B348" s="38"/>
      <c r="C348" s="38"/>
      <c r="D348" s="39"/>
      <c r="E348" s="40"/>
      <c r="F348" s="39"/>
      <c r="G348" s="40"/>
      <c r="H348" s="40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60"/>
      <c r="AG348" s="60"/>
    </row>
    <row r="349" spans="1:33" ht="50.1" customHeight="1" x14ac:dyDescent="0.25">
      <c r="A349" s="38"/>
      <c r="B349" s="38"/>
      <c r="C349" s="38"/>
      <c r="D349" s="39"/>
      <c r="E349" s="40"/>
      <c r="F349" s="39"/>
      <c r="G349" s="40"/>
      <c r="H349" s="40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60"/>
      <c r="AG349" s="60"/>
    </row>
    <row r="350" spans="1:33" ht="50.1" customHeight="1" x14ac:dyDescent="0.25">
      <c r="A350" s="38"/>
      <c r="B350" s="38"/>
      <c r="C350" s="38"/>
      <c r="D350" s="39"/>
      <c r="E350" s="40"/>
      <c r="F350" s="39"/>
      <c r="G350" s="40"/>
      <c r="H350" s="40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60"/>
      <c r="AG350" s="60"/>
    </row>
    <row r="351" spans="1:33" ht="50.1" customHeight="1" x14ac:dyDescent="0.25">
      <c r="A351" s="38"/>
      <c r="B351" s="38"/>
      <c r="C351" s="38"/>
      <c r="D351" s="39"/>
      <c r="E351" s="40"/>
      <c r="F351" s="39"/>
      <c r="G351" s="40"/>
      <c r="H351" s="40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60"/>
      <c r="AG351" s="60"/>
    </row>
    <row r="352" spans="1:33" ht="50.1" customHeight="1" x14ac:dyDescent="0.25">
      <c r="A352" s="38"/>
      <c r="B352" s="38"/>
      <c r="C352" s="38"/>
      <c r="D352" s="39"/>
      <c r="E352" s="40"/>
      <c r="F352" s="39"/>
      <c r="G352" s="40"/>
      <c r="H352" s="40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60"/>
      <c r="AG352" s="60"/>
    </row>
    <row r="353" spans="1:33" ht="50.1" customHeight="1" x14ac:dyDescent="0.25">
      <c r="A353" s="38"/>
      <c r="B353" s="38"/>
      <c r="C353" s="38"/>
      <c r="D353" s="39"/>
      <c r="E353" s="40"/>
      <c r="F353" s="39"/>
      <c r="G353" s="40"/>
      <c r="H353" s="40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60"/>
      <c r="AG353" s="60"/>
    </row>
    <row r="354" spans="1:33" ht="50.1" customHeight="1" x14ac:dyDescent="0.25">
      <c r="A354" s="38"/>
      <c r="B354" s="38"/>
      <c r="C354" s="38"/>
      <c r="D354" s="39"/>
      <c r="E354" s="40"/>
      <c r="F354" s="39"/>
      <c r="G354" s="40"/>
      <c r="H354" s="40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60"/>
      <c r="AG354" s="60"/>
    </row>
    <row r="355" spans="1:33" ht="50.1" customHeight="1" x14ac:dyDescent="0.25">
      <c r="A355" s="38"/>
      <c r="B355" s="38"/>
      <c r="C355" s="38"/>
      <c r="D355" s="39"/>
      <c r="E355" s="40"/>
      <c r="F355" s="39"/>
      <c r="G355" s="40"/>
      <c r="H355" s="40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60"/>
      <c r="AG355" s="60"/>
    </row>
    <row r="356" spans="1:33" ht="50.1" customHeight="1" x14ac:dyDescent="0.25">
      <c r="A356" s="38"/>
      <c r="B356" s="38"/>
      <c r="C356" s="38"/>
      <c r="D356" s="39"/>
      <c r="E356" s="40"/>
      <c r="F356" s="39"/>
      <c r="G356" s="40"/>
      <c r="H356" s="40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60"/>
      <c r="AG356" s="60"/>
    </row>
    <row r="357" spans="1:33" ht="50.1" customHeight="1" x14ac:dyDescent="0.25">
      <c r="A357" s="38"/>
      <c r="B357" s="38"/>
      <c r="C357" s="38"/>
      <c r="D357" s="39"/>
      <c r="E357" s="40"/>
      <c r="F357" s="39"/>
      <c r="G357" s="40"/>
      <c r="H357" s="40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60"/>
      <c r="AG357" s="60"/>
    </row>
    <row r="358" spans="1:33" ht="50.1" customHeight="1" x14ac:dyDescent="0.25">
      <c r="A358" s="38"/>
      <c r="B358" s="38"/>
      <c r="C358" s="38"/>
      <c r="D358" s="39"/>
      <c r="E358" s="40"/>
      <c r="F358" s="39"/>
      <c r="G358" s="40"/>
      <c r="H358" s="40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60"/>
      <c r="AG358" s="60"/>
    </row>
    <row r="359" spans="1:33" ht="50.1" customHeight="1" x14ac:dyDescent="0.25">
      <c r="A359" s="38"/>
      <c r="B359" s="38"/>
      <c r="C359" s="38"/>
      <c r="D359" s="39"/>
      <c r="E359" s="40"/>
      <c r="F359" s="39"/>
      <c r="G359" s="40"/>
      <c r="H359" s="40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60"/>
      <c r="AG359" s="60"/>
    </row>
    <row r="360" spans="1:33" ht="50.1" customHeight="1" x14ac:dyDescent="0.25">
      <c r="A360" s="38"/>
      <c r="B360" s="38"/>
      <c r="C360" s="38"/>
      <c r="D360" s="39"/>
      <c r="E360" s="40"/>
      <c r="F360" s="39"/>
      <c r="G360" s="40"/>
      <c r="H360" s="40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60"/>
      <c r="AG360" s="60"/>
    </row>
    <row r="361" spans="1:33" ht="50.1" customHeight="1" x14ac:dyDescent="0.25">
      <c r="A361" s="38"/>
      <c r="B361" s="38"/>
      <c r="C361" s="38"/>
      <c r="D361" s="39"/>
      <c r="E361" s="40"/>
      <c r="F361" s="39"/>
      <c r="G361" s="40"/>
      <c r="H361" s="40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60"/>
      <c r="AG361" s="60"/>
    </row>
    <row r="362" spans="1:33" ht="50.1" customHeight="1" x14ac:dyDescent="0.25">
      <c r="A362" s="38"/>
      <c r="B362" s="38"/>
      <c r="C362" s="38"/>
      <c r="D362" s="39"/>
      <c r="E362" s="40"/>
      <c r="F362" s="39"/>
      <c r="G362" s="40"/>
      <c r="H362" s="40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60"/>
      <c r="AG362" s="60"/>
    </row>
    <row r="363" spans="1:33" ht="50.1" customHeight="1" x14ac:dyDescent="0.25">
      <c r="A363" s="38"/>
      <c r="B363" s="38"/>
      <c r="C363" s="38"/>
      <c r="D363" s="39"/>
      <c r="E363" s="40"/>
      <c r="F363" s="39"/>
      <c r="G363" s="40"/>
      <c r="H363" s="40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60"/>
      <c r="AG363" s="60"/>
    </row>
    <row r="364" spans="1:33" ht="50.1" customHeight="1" x14ac:dyDescent="0.25">
      <c r="A364" s="38"/>
      <c r="B364" s="38"/>
      <c r="C364" s="38"/>
      <c r="D364" s="39"/>
      <c r="E364" s="40"/>
      <c r="F364" s="39"/>
      <c r="G364" s="40"/>
      <c r="H364" s="40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60"/>
      <c r="AG364" s="60"/>
    </row>
    <row r="365" spans="1:33" ht="50.1" customHeight="1" x14ac:dyDescent="0.25">
      <c r="A365" s="38"/>
      <c r="B365" s="38"/>
      <c r="C365" s="38"/>
      <c r="D365" s="39"/>
      <c r="E365" s="40"/>
      <c r="F365" s="39"/>
      <c r="G365" s="40"/>
      <c r="H365" s="40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60"/>
      <c r="AG365" s="60"/>
    </row>
    <row r="366" spans="1:33" ht="50.1" customHeight="1" x14ac:dyDescent="0.25">
      <c r="A366" s="38"/>
      <c r="B366" s="38"/>
      <c r="C366" s="38"/>
      <c r="D366" s="39"/>
      <c r="E366" s="40"/>
      <c r="F366" s="39"/>
      <c r="G366" s="40"/>
      <c r="H366" s="40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60"/>
      <c r="AG366" s="60"/>
    </row>
    <row r="367" spans="1:33" ht="50.1" customHeight="1" x14ac:dyDescent="0.25">
      <c r="A367" s="38"/>
      <c r="B367" s="38"/>
      <c r="C367" s="38"/>
      <c r="D367" s="39"/>
      <c r="E367" s="40"/>
      <c r="F367" s="39"/>
      <c r="G367" s="40"/>
      <c r="H367" s="40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60"/>
      <c r="AG367" s="60"/>
    </row>
    <row r="368" spans="1:33" ht="50.1" customHeight="1" x14ac:dyDescent="0.25">
      <c r="A368" s="38"/>
      <c r="B368" s="38"/>
      <c r="C368" s="38"/>
      <c r="D368" s="39"/>
      <c r="E368" s="40"/>
      <c r="F368" s="39"/>
      <c r="G368" s="40"/>
      <c r="H368" s="40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60"/>
      <c r="AG368" s="60"/>
    </row>
    <row r="369" spans="1:33" ht="50.1" customHeight="1" x14ac:dyDescent="0.25">
      <c r="A369" s="38"/>
      <c r="B369" s="38"/>
      <c r="C369" s="38"/>
      <c r="D369" s="39"/>
      <c r="E369" s="40"/>
      <c r="F369" s="39"/>
      <c r="G369" s="40"/>
      <c r="H369" s="40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60"/>
      <c r="AG369" s="60"/>
    </row>
    <row r="370" spans="1:33" ht="50.1" customHeight="1" x14ac:dyDescent="0.25">
      <c r="A370" s="38"/>
      <c r="B370" s="38"/>
      <c r="C370" s="38"/>
      <c r="D370" s="39"/>
      <c r="E370" s="40"/>
      <c r="F370" s="39"/>
      <c r="G370" s="40"/>
      <c r="H370" s="40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60"/>
      <c r="AG370" s="60"/>
    </row>
    <row r="371" spans="1:33" ht="50.1" customHeight="1" x14ac:dyDescent="0.25">
      <c r="A371" s="38"/>
      <c r="B371" s="38"/>
      <c r="C371" s="38"/>
      <c r="D371" s="39"/>
      <c r="E371" s="40"/>
      <c r="F371" s="39"/>
      <c r="G371" s="40"/>
      <c r="H371" s="40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60"/>
      <c r="AG371" s="60"/>
    </row>
    <row r="372" spans="1:33" ht="50.1" customHeight="1" x14ac:dyDescent="0.25">
      <c r="A372" s="38"/>
      <c r="B372" s="38"/>
      <c r="C372" s="38"/>
      <c r="D372" s="39"/>
      <c r="E372" s="40"/>
      <c r="F372" s="39"/>
      <c r="G372" s="40"/>
      <c r="H372" s="40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60"/>
      <c r="AG372" s="60"/>
    </row>
    <row r="373" spans="1:33" ht="50.1" customHeight="1" x14ac:dyDescent="0.25">
      <c r="A373" s="38"/>
      <c r="B373" s="38"/>
      <c r="C373" s="38"/>
      <c r="D373" s="39"/>
      <c r="E373" s="40"/>
      <c r="F373" s="39"/>
      <c r="G373" s="40"/>
      <c r="H373" s="40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60"/>
      <c r="AG373" s="60"/>
    </row>
    <row r="374" spans="1:33" ht="50.1" customHeight="1" x14ac:dyDescent="0.25">
      <c r="A374" s="38"/>
      <c r="B374" s="38"/>
      <c r="C374" s="38"/>
      <c r="D374" s="39"/>
      <c r="E374" s="40"/>
      <c r="F374" s="39"/>
      <c r="G374" s="40"/>
      <c r="H374" s="40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60"/>
      <c r="AG374" s="60"/>
    </row>
    <row r="375" spans="1:33" ht="50.1" customHeight="1" x14ac:dyDescent="0.25">
      <c r="A375" s="38"/>
      <c r="B375" s="38"/>
      <c r="C375" s="38"/>
      <c r="D375" s="39"/>
      <c r="E375" s="40"/>
      <c r="F375" s="39"/>
      <c r="G375" s="40"/>
      <c r="H375" s="40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60"/>
      <c r="AG375" s="60"/>
    </row>
    <row r="376" spans="1:33" ht="50.1" customHeight="1" x14ac:dyDescent="0.25">
      <c r="A376" s="38"/>
      <c r="B376" s="38"/>
      <c r="C376" s="38"/>
      <c r="D376" s="39"/>
      <c r="E376" s="40"/>
      <c r="F376" s="39"/>
      <c r="G376" s="40"/>
      <c r="H376" s="40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60"/>
      <c r="AG376" s="60"/>
    </row>
    <row r="377" spans="1:33" ht="50.1" customHeight="1" x14ac:dyDescent="0.25">
      <c r="A377" s="38"/>
      <c r="B377" s="38"/>
      <c r="C377" s="38"/>
      <c r="D377" s="39"/>
      <c r="E377" s="40"/>
      <c r="F377" s="39"/>
      <c r="G377" s="40"/>
      <c r="H377" s="40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60"/>
      <c r="AG377" s="60"/>
    </row>
    <row r="378" spans="1:33" ht="50.1" customHeight="1" x14ac:dyDescent="0.25">
      <c r="A378" s="38"/>
      <c r="B378" s="38"/>
      <c r="C378" s="38"/>
      <c r="D378" s="39"/>
      <c r="E378" s="40"/>
      <c r="F378" s="39"/>
      <c r="G378" s="40"/>
      <c r="H378" s="40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60"/>
      <c r="AG378" s="60"/>
    </row>
    <row r="379" spans="1:33" ht="50.1" customHeight="1" x14ac:dyDescent="0.25">
      <c r="A379" s="38"/>
      <c r="B379" s="38"/>
      <c r="C379" s="38"/>
      <c r="D379" s="39"/>
      <c r="E379" s="40"/>
      <c r="F379" s="39"/>
      <c r="G379" s="40"/>
      <c r="H379" s="40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60"/>
      <c r="AG379" s="60"/>
    </row>
    <row r="380" spans="1:33" ht="50.1" customHeight="1" x14ac:dyDescent="0.25">
      <c r="A380" s="38"/>
      <c r="B380" s="38"/>
      <c r="C380" s="38"/>
      <c r="D380" s="39"/>
      <c r="E380" s="40"/>
      <c r="F380" s="39"/>
      <c r="G380" s="40"/>
      <c r="H380" s="40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60"/>
      <c r="AG380" s="60"/>
    </row>
    <row r="381" spans="1:33" ht="50.1" customHeight="1" x14ac:dyDescent="0.25">
      <c r="A381" s="38"/>
      <c r="B381" s="38"/>
      <c r="C381" s="38"/>
      <c r="D381" s="39"/>
      <c r="E381" s="40"/>
      <c r="F381" s="39"/>
      <c r="G381" s="40"/>
      <c r="H381" s="40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60"/>
      <c r="AG381" s="60"/>
    </row>
    <row r="382" spans="1:33" ht="50.1" customHeight="1" x14ac:dyDescent="0.25">
      <c r="A382" s="38"/>
      <c r="B382" s="38"/>
      <c r="C382" s="38"/>
      <c r="D382" s="39"/>
      <c r="E382" s="40"/>
      <c r="F382" s="39"/>
      <c r="G382" s="40"/>
      <c r="H382" s="40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60"/>
      <c r="AG382" s="60"/>
    </row>
    <row r="383" spans="1:33" ht="50.1" customHeight="1" x14ac:dyDescent="0.25">
      <c r="A383" s="38"/>
      <c r="B383" s="38"/>
      <c r="C383" s="38"/>
      <c r="D383" s="39"/>
      <c r="E383" s="40"/>
      <c r="F383" s="39"/>
      <c r="G383" s="40"/>
      <c r="H383" s="40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60"/>
      <c r="AG383" s="60"/>
    </row>
    <row r="384" spans="1:33" ht="50.1" customHeight="1" x14ac:dyDescent="0.25">
      <c r="A384" s="38"/>
      <c r="B384" s="38"/>
      <c r="C384" s="38"/>
      <c r="D384" s="39"/>
      <c r="E384" s="40"/>
      <c r="F384" s="39"/>
      <c r="G384" s="40"/>
      <c r="H384" s="40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60"/>
      <c r="AG384" s="60"/>
    </row>
    <row r="385" spans="1:33" ht="50.1" customHeight="1" x14ac:dyDescent="0.25">
      <c r="A385" s="38"/>
      <c r="B385" s="38"/>
      <c r="C385" s="38"/>
      <c r="D385" s="39"/>
      <c r="E385" s="40"/>
      <c r="F385" s="39"/>
      <c r="G385" s="40"/>
      <c r="H385" s="40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60"/>
      <c r="AG385" s="60"/>
    </row>
    <row r="386" spans="1:33" ht="50.1" customHeight="1" x14ac:dyDescent="0.25">
      <c r="A386" s="38"/>
      <c r="B386" s="38"/>
      <c r="C386" s="38"/>
      <c r="D386" s="39"/>
      <c r="E386" s="40"/>
      <c r="F386" s="39"/>
      <c r="G386" s="40"/>
      <c r="H386" s="40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60"/>
      <c r="AG386" s="60"/>
    </row>
    <row r="387" spans="1:33" ht="50.1" customHeight="1" x14ac:dyDescent="0.25">
      <c r="A387" s="38"/>
      <c r="B387" s="38"/>
      <c r="C387" s="38"/>
      <c r="D387" s="39"/>
      <c r="E387" s="40"/>
      <c r="F387" s="39"/>
      <c r="G387" s="40"/>
      <c r="H387" s="40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60"/>
      <c r="AG387" s="60"/>
    </row>
    <row r="388" spans="1:33" ht="50.1" customHeight="1" x14ac:dyDescent="0.25">
      <c r="A388" s="38"/>
      <c r="B388" s="38"/>
      <c r="C388" s="38"/>
      <c r="D388" s="39"/>
      <c r="E388" s="40"/>
      <c r="F388" s="39"/>
      <c r="G388" s="40"/>
      <c r="H388" s="40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60"/>
      <c r="AG388" s="60"/>
    </row>
    <row r="389" spans="1:33" ht="50.1" customHeight="1" x14ac:dyDescent="0.25">
      <c r="A389" s="38"/>
      <c r="B389" s="38"/>
      <c r="C389" s="38"/>
      <c r="D389" s="39"/>
      <c r="E389" s="40"/>
      <c r="F389" s="39"/>
      <c r="G389" s="40"/>
      <c r="H389" s="40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60"/>
      <c r="AG389" s="60"/>
    </row>
    <row r="390" spans="1:33" ht="50.1" customHeight="1" x14ac:dyDescent="0.25">
      <c r="A390" s="38"/>
      <c r="B390" s="38"/>
      <c r="C390" s="38"/>
      <c r="D390" s="39"/>
      <c r="E390" s="40"/>
      <c r="F390" s="39"/>
      <c r="G390" s="40"/>
      <c r="H390" s="40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60"/>
      <c r="AG390" s="60"/>
    </row>
    <row r="391" spans="1:33" ht="50.1" customHeight="1" x14ac:dyDescent="0.25">
      <c r="A391" s="38"/>
      <c r="B391" s="38"/>
      <c r="C391" s="38"/>
      <c r="D391" s="39"/>
      <c r="E391" s="40"/>
      <c r="F391" s="39"/>
      <c r="G391" s="40"/>
      <c r="H391" s="40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60"/>
      <c r="AG391" s="60"/>
    </row>
    <row r="392" spans="1:33" ht="50.1" customHeight="1" x14ac:dyDescent="0.25">
      <c r="A392" s="38"/>
      <c r="B392" s="38"/>
      <c r="C392" s="38"/>
      <c r="D392" s="39"/>
      <c r="E392" s="40"/>
      <c r="F392" s="39"/>
      <c r="G392" s="40"/>
      <c r="H392" s="40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60"/>
      <c r="AG392" s="60"/>
    </row>
    <row r="393" spans="1:33" ht="50.1" customHeight="1" x14ac:dyDescent="0.25">
      <c r="A393" s="38"/>
      <c r="B393" s="38"/>
      <c r="C393" s="38"/>
      <c r="D393" s="39"/>
      <c r="E393" s="40"/>
      <c r="F393" s="39"/>
      <c r="G393" s="40"/>
      <c r="H393" s="40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60"/>
      <c r="AG393" s="60"/>
    </row>
    <row r="394" spans="1:33" ht="50.1" customHeight="1" x14ac:dyDescent="0.25">
      <c r="A394" s="38"/>
      <c r="B394" s="38"/>
      <c r="C394" s="38"/>
      <c r="D394" s="39"/>
      <c r="E394" s="40"/>
      <c r="F394" s="39"/>
      <c r="G394" s="40"/>
      <c r="H394" s="40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60"/>
      <c r="AG394" s="60"/>
    </row>
    <row r="395" spans="1:33" ht="50.1" customHeight="1" x14ac:dyDescent="0.25">
      <c r="A395" s="38"/>
      <c r="B395" s="38"/>
      <c r="C395" s="38"/>
      <c r="D395" s="39"/>
      <c r="E395" s="40"/>
      <c r="F395" s="39"/>
      <c r="G395" s="40"/>
      <c r="H395" s="40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60"/>
      <c r="AG395" s="60"/>
    </row>
    <row r="396" spans="1:33" ht="50.1" customHeight="1" x14ac:dyDescent="0.25">
      <c r="A396" s="38"/>
      <c r="B396" s="38"/>
      <c r="C396" s="38"/>
      <c r="D396" s="39"/>
      <c r="E396" s="40"/>
      <c r="F396" s="39"/>
      <c r="G396" s="40"/>
      <c r="H396" s="40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60"/>
      <c r="AG396" s="60"/>
    </row>
    <row r="397" spans="1:33" ht="50.1" customHeight="1" x14ac:dyDescent="0.25">
      <c r="A397" s="38"/>
      <c r="B397" s="38"/>
      <c r="C397" s="38"/>
      <c r="D397" s="39"/>
      <c r="E397" s="40"/>
      <c r="F397" s="39"/>
      <c r="G397" s="40"/>
      <c r="H397" s="40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60"/>
      <c r="AG397" s="60"/>
    </row>
    <row r="398" spans="1:33" ht="50.1" customHeight="1" x14ac:dyDescent="0.25">
      <c r="A398" s="38"/>
      <c r="B398" s="38"/>
      <c r="C398" s="38"/>
      <c r="D398" s="39"/>
      <c r="E398" s="40"/>
      <c r="F398" s="39"/>
      <c r="G398" s="40"/>
      <c r="H398" s="40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60"/>
      <c r="AG398" s="60"/>
    </row>
    <row r="399" spans="1:33" ht="50.1" customHeight="1" x14ac:dyDescent="0.25">
      <c r="A399" s="38"/>
      <c r="B399" s="38"/>
      <c r="C399" s="38"/>
      <c r="D399" s="39"/>
      <c r="E399" s="40"/>
      <c r="F399" s="39"/>
      <c r="G399" s="40"/>
      <c r="H399" s="40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60"/>
      <c r="AG399" s="60"/>
    </row>
    <row r="400" spans="1:33" ht="50.1" customHeight="1" x14ac:dyDescent="0.25">
      <c r="A400" s="38"/>
      <c r="B400" s="38"/>
      <c r="C400" s="38"/>
      <c r="D400" s="39"/>
      <c r="E400" s="40"/>
      <c r="F400" s="39"/>
      <c r="G400" s="40"/>
      <c r="H400" s="40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60"/>
      <c r="AG400" s="60"/>
    </row>
    <row r="401" spans="1:33" ht="50.1" customHeight="1" x14ac:dyDescent="0.25">
      <c r="A401" s="38"/>
      <c r="B401" s="38"/>
      <c r="C401" s="38"/>
      <c r="D401" s="39"/>
      <c r="E401" s="40"/>
      <c r="F401" s="39"/>
      <c r="G401" s="40"/>
      <c r="H401" s="40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60"/>
      <c r="AG401" s="60"/>
    </row>
    <row r="402" spans="1:33" ht="50.1" customHeight="1" x14ac:dyDescent="0.25">
      <c r="A402" s="38"/>
      <c r="B402" s="38"/>
      <c r="C402" s="38"/>
      <c r="D402" s="39"/>
      <c r="E402" s="40"/>
      <c r="F402" s="39"/>
      <c r="G402" s="40"/>
      <c r="H402" s="40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60"/>
      <c r="AG402" s="60"/>
    </row>
    <row r="403" spans="1:33" ht="50.1" customHeight="1" x14ac:dyDescent="0.25">
      <c r="A403" s="38"/>
      <c r="B403" s="38"/>
      <c r="C403" s="38"/>
      <c r="D403" s="39"/>
      <c r="E403" s="40"/>
      <c r="F403" s="39"/>
      <c r="G403" s="40"/>
      <c r="H403" s="40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60"/>
      <c r="AG403" s="60"/>
    </row>
    <row r="404" spans="1:33" ht="50.1" customHeight="1" x14ac:dyDescent="0.25">
      <c r="A404" s="38"/>
      <c r="B404" s="38"/>
      <c r="C404" s="38"/>
      <c r="D404" s="39"/>
      <c r="E404" s="40"/>
      <c r="F404" s="39"/>
      <c r="G404" s="40"/>
      <c r="H404" s="40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60"/>
      <c r="AG404" s="60"/>
    </row>
    <row r="405" spans="1:33" ht="50.1" customHeight="1" x14ac:dyDescent="0.25">
      <c r="A405" s="38"/>
      <c r="B405" s="38"/>
      <c r="C405" s="38"/>
      <c r="D405" s="39"/>
      <c r="E405" s="40"/>
      <c r="F405" s="39"/>
      <c r="G405" s="40"/>
      <c r="H405" s="40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60"/>
      <c r="AG405" s="60"/>
    </row>
    <row r="406" spans="1:33" ht="50.1" customHeight="1" x14ac:dyDescent="0.25">
      <c r="A406" s="38"/>
      <c r="B406" s="38"/>
      <c r="C406" s="38"/>
      <c r="D406" s="39"/>
      <c r="E406" s="40"/>
      <c r="F406" s="39"/>
      <c r="G406" s="40"/>
      <c r="H406" s="40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60"/>
      <c r="AG406" s="60"/>
    </row>
    <row r="407" spans="1:33" ht="50.1" customHeight="1" x14ac:dyDescent="0.25">
      <c r="A407" s="38"/>
      <c r="B407" s="38"/>
      <c r="C407" s="38"/>
      <c r="D407" s="39"/>
      <c r="E407" s="40"/>
      <c r="F407" s="39"/>
      <c r="G407" s="40"/>
      <c r="H407" s="40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60"/>
      <c r="AG407" s="60"/>
    </row>
    <row r="408" spans="1:33" ht="50.1" customHeight="1" x14ac:dyDescent="0.25">
      <c r="A408" s="38"/>
      <c r="B408" s="38"/>
      <c r="C408" s="38"/>
      <c r="D408" s="39"/>
      <c r="E408" s="40"/>
      <c r="F408" s="39"/>
      <c r="G408" s="40"/>
      <c r="H408" s="40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60"/>
      <c r="AG408" s="60"/>
    </row>
    <row r="409" spans="1:33" ht="50.1" customHeight="1" x14ac:dyDescent="0.25">
      <c r="A409" s="38"/>
      <c r="B409" s="38"/>
      <c r="C409" s="38"/>
      <c r="D409" s="39"/>
      <c r="E409" s="40"/>
      <c r="F409" s="39"/>
      <c r="G409" s="40"/>
      <c r="H409" s="40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60"/>
      <c r="AG409" s="60"/>
    </row>
    <row r="410" spans="1:33" ht="50.1" customHeight="1" x14ac:dyDescent="0.25">
      <c r="A410" s="38"/>
      <c r="B410" s="38"/>
      <c r="C410" s="38"/>
      <c r="D410" s="39"/>
      <c r="E410" s="40"/>
      <c r="F410" s="39"/>
      <c r="G410" s="40"/>
      <c r="H410" s="40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60"/>
      <c r="AG410" s="60"/>
    </row>
    <row r="411" spans="1:33" ht="50.1" customHeight="1" x14ac:dyDescent="0.25">
      <c r="A411" s="38"/>
      <c r="B411" s="38"/>
      <c r="C411" s="38"/>
      <c r="D411" s="39"/>
      <c r="E411" s="40"/>
      <c r="F411" s="39"/>
      <c r="G411" s="40"/>
      <c r="H411" s="40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60"/>
      <c r="AG411" s="60"/>
    </row>
    <row r="412" spans="1:33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60"/>
      <c r="AG412" s="60"/>
    </row>
    <row r="413" spans="1:33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60"/>
      <c r="AG413" s="60"/>
    </row>
    <row r="414" spans="1:33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60"/>
      <c r="AG414" s="60"/>
    </row>
    <row r="415" spans="1:33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60"/>
      <c r="AG415" s="60"/>
    </row>
    <row r="416" spans="1:33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60"/>
      <c r="AG416" s="60"/>
    </row>
    <row r="417" spans="1:33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60"/>
      <c r="AG417" s="60"/>
    </row>
    <row r="418" spans="1:33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60"/>
      <c r="AG418" s="60"/>
    </row>
    <row r="419" spans="1:33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60"/>
      <c r="AG419" s="60"/>
    </row>
    <row r="420" spans="1:33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60"/>
      <c r="AG420" s="60"/>
    </row>
    <row r="421" spans="1:33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60"/>
      <c r="AG421" s="60"/>
    </row>
    <row r="422" spans="1:33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60"/>
      <c r="AG422" s="60"/>
    </row>
    <row r="423" spans="1:33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60"/>
      <c r="AG423" s="60"/>
    </row>
    <row r="424" spans="1:33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60"/>
      <c r="AG424" s="60"/>
    </row>
    <row r="425" spans="1:33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60"/>
      <c r="AG425" s="60"/>
    </row>
    <row r="426" spans="1:33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60"/>
      <c r="AG426" s="60"/>
    </row>
    <row r="427" spans="1:33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60"/>
      <c r="AG427" s="60"/>
    </row>
    <row r="428" spans="1:33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60"/>
      <c r="AG428" s="60"/>
    </row>
    <row r="429" spans="1:33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60"/>
      <c r="AG429" s="60"/>
    </row>
    <row r="430" spans="1:33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60"/>
      <c r="AG430" s="60"/>
    </row>
    <row r="431" spans="1:33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60"/>
      <c r="AG431" s="60"/>
    </row>
    <row r="432" spans="1:33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60"/>
      <c r="AG432" s="60"/>
    </row>
    <row r="433" spans="1:33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60"/>
      <c r="AG433" s="60"/>
    </row>
    <row r="434" spans="1:33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60"/>
      <c r="AG434" s="60"/>
    </row>
    <row r="435" spans="1:33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60"/>
      <c r="AG435" s="60"/>
    </row>
    <row r="436" spans="1:33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60"/>
      <c r="AG436" s="60"/>
    </row>
    <row r="437" spans="1:33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60"/>
      <c r="AG437" s="60"/>
    </row>
    <row r="438" spans="1:33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60"/>
      <c r="AG438" s="60"/>
    </row>
    <row r="439" spans="1:33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60"/>
      <c r="AG439" s="60"/>
    </row>
    <row r="440" spans="1:33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60"/>
      <c r="AG440" s="60"/>
    </row>
    <row r="441" spans="1:33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60"/>
      <c r="AG441" s="60"/>
    </row>
    <row r="442" spans="1:33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60"/>
      <c r="AG442" s="60"/>
    </row>
    <row r="443" spans="1:33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60"/>
      <c r="AG443" s="60"/>
    </row>
    <row r="444" spans="1:33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60"/>
      <c r="AG444" s="60"/>
    </row>
    <row r="445" spans="1:33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60"/>
      <c r="AG445" s="60"/>
    </row>
    <row r="446" spans="1:33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60"/>
      <c r="AG446" s="60"/>
    </row>
    <row r="447" spans="1:33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60"/>
      <c r="AG447" s="60"/>
    </row>
    <row r="448" spans="1:33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60"/>
      <c r="AG448" s="60"/>
    </row>
    <row r="449" spans="1:33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60"/>
      <c r="AG449" s="60"/>
    </row>
    <row r="450" spans="1:33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60"/>
      <c r="AG450" s="60"/>
    </row>
    <row r="451" spans="1:33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60"/>
      <c r="AG451" s="60"/>
    </row>
    <row r="452" spans="1:33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60"/>
      <c r="AG452" s="60"/>
    </row>
    <row r="453" spans="1:33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60"/>
      <c r="AG453" s="60"/>
    </row>
    <row r="454" spans="1:33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60"/>
      <c r="AG454" s="60"/>
    </row>
    <row r="455" spans="1:33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60"/>
      <c r="AG455" s="60"/>
    </row>
    <row r="456" spans="1:33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60"/>
      <c r="AG456" s="60"/>
    </row>
    <row r="457" spans="1:33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60"/>
      <c r="AG457" s="60"/>
    </row>
    <row r="458" spans="1:33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60"/>
      <c r="AG458" s="60"/>
    </row>
    <row r="459" spans="1:33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60"/>
      <c r="AG459" s="60"/>
    </row>
    <row r="460" spans="1:33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60"/>
      <c r="AG460" s="60"/>
    </row>
    <row r="461" spans="1:33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60"/>
      <c r="AG461" s="60"/>
    </row>
    <row r="462" spans="1:33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60"/>
      <c r="AG462" s="60"/>
    </row>
    <row r="463" spans="1:33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60"/>
      <c r="AG463" s="60"/>
    </row>
    <row r="464" spans="1:33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60"/>
      <c r="AG464" s="60"/>
    </row>
    <row r="465" spans="1:33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60"/>
      <c r="AG465" s="60"/>
    </row>
    <row r="466" spans="1:33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60"/>
      <c r="AG466" s="60"/>
    </row>
    <row r="467" spans="1:33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60"/>
      <c r="AG467" s="60"/>
    </row>
    <row r="468" spans="1:33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60"/>
      <c r="AG468" s="60"/>
    </row>
    <row r="469" spans="1:33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60"/>
      <c r="AG469" s="60"/>
    </row>
    <row r="470" spans="1:33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60"/>
      <c r="AG470" s="60"/>
    </row>
    <row r="471" spans="1:33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60"/>
      <c r="AG471" s="60"/>
    </row>
    <row r="472" spans="1:33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60"/>
      <c r="AG472" s="60"/>
    </row>
    <row r="473" spans="1:33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60"/>
      <c r="AG473" s="60"/>
    </row>
    <row r="474" spans="1:33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60"/>
      <c r="AG474" s="60"/>
    </row>
    <row r="475" spans="1:33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60"/>
      <c r="AG475" s="60"/>
    </row>
    <row r="476" spans="1:33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60"/>
      <c r="AG476" s="60"/>
    </row>
    <row r="477" spans="1:33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60"/>
      <c r="AG477" s="60"/>
    </row>
    <row r="478" spans="1:33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60"/>
      <c r="AG478" s="60"/>
    </row>
    <row r="479" spans="1:33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60"/>
      <c r="AG479" s="60"/>
    </row>
    <row r="480" spans="1:33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60"/>
      <c r="AG480" s="60"/>
    </row>
    <row r="481" spans="1:33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60"/>
      <c r="AG481" s="60"/>
    </row>
    <row r="482" spans="1:33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60"/>
      <c r="AG482" s="60"/>
    </row>
    <row r="483" spans="1:33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60"/>
      <c r="AG483" s="60"/>
    </row>
    <row r="484" spans="1:33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60"/>
      <c r="AG484" s="60"/>
    </row>
    <row r="485" spans="1:33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60"/>
      <c r="AG485" s="60"/>
    </row>
    <row r="486" spans="1:33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60"/>
      <c r="AG486" s="60"/>
    </row>
    <row r="487" spans="1:33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60"/>
      <c r="AG487" s="60"/>
    </row>
    <row r="488" spans="1:33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60"/>
      <c r="AG488" s="60"/>
    </row>
    <row r="489" spans="1:33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60"/>
      <c r="AG489" s="60"/>
    </row>
    <row r="490" spans="1:33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60"/>
      <c r="AG490" s="60"/>
    </row>
    <row r="491" spans="1:33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60"/>
      <c r="AG491" s="60"/>
    </row>
    <row r="492" spans="1:33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60"/>
      <c r="AG492" s="60"/>
    </row>
    <row r="493" spans="1:33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60"/>
      <c r="AG493" s="60"/>
    </row>
    <row r="494" spans="1:33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60"/>
      <c r="AG494" s="60"/>
    </row>
    <row r="495" spans="1:33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60"/>
      <c r="AG495" s="60"/>
    </row>
    <row r="496" spans="1:33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60"/>
      <c r="AG496" s="60"/>
    </row>
    <row r="497" spans="1:33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60"/>
      <c r="AG497" s="60"/>
    </row>
    <row r="498" spans="1:33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60"/>
      <c r="AG498" s="60"/>
    </row>
    <row r="499" spans="1:33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60"/>
      <c r="AG499" s="60"/>
    </row>
    <row r="500" spans="1:33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60"/>
      <c r="AG500" s="60"/>
    </row>
    <row r="501" spans="1:33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60"/>
      <c r="AG501" s="60"/>
    </row>
    <row r="502" spans="1:33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60"/>
      <c r="AG502" s="60"/>
    </row>
    <row r="503" spans="1:33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60"/>
      <c r="AG503" s="60"/>
    </row>
    <row r="504" spans="1:33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60"/>
      <c r="AG504" s="60"/>
    </row>
    <row r="505" spans="1:33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60"/>
      <c r="AG505" s="60"/>
    </row>
    <row r="506" spans="1:33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60"/>
      <c r="AG506" s="60"/>
    </row>
    <row r="507" spans="1:33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60"/>
      <c r="AG507" s="60"/>
    </row>
    <row r="508" spans="1:33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60"/>
      <c r="AG508" s="60"/>
    </row>
    <row r="509" spans="1:33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60"/>
      <c r="AG509" s="60"/>
    </row>
    <row r="510" spans="1:33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60"/>
      <c r="AG510" s="60"/>
    </row>
    <row r="511" spans="1:33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60"/>
      <c r="AG511" s="60"/>
    </row>
    <row r="512" spans="1:33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60"/>
      <c r="AG512" s="60"/>
    </row>
    <row r="513" spans="1:33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60"/>
      <c r="AG513" s="60"/>
    </row>
    <row r="514" spans="1:33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60"/>
      <c r="AG514" s="60"/>
    </row>
    <row r="515" spans="1:33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60"/>
      <c r="AG515" s="60"/>
    </row>
    <row r="516" spans="1:33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60"/>
      <c r="AG516" s="60"/>
    </row>
    <row r="517" spans="1:33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60"/>
      <c r="AG517" s="60"/>
    </row>
    <row r="518" spans="1:33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60"/>
      <c r="AG518" s="60"/>
    </row>
    <row r="519" spans="1:33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60"/>
      <c r="AG519" s="60"/>
    </row>
    <row r="520" spans="1:33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60"/>
      <c r="AG520" s="60"/>
    </row>
    <row r="521" spans="1:33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60"/>
      <c r="AG521" s="60"/>
    </row>
    <row r="522" spans="1:33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60"/>
      <c r="AG522" s="60"/>
    </row>
    <row r="523" spans="1:33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60"/>
      <c r="AG523" s="60"/>
    </row>
    <row r="524" spans="1:33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60"/>
      <c r="AG524" s="60"/>
    </row>
    <row r="525" spans="1:33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60"/>
      <c r="AG525" s="60"/>
    </row>
    <row r="526" spans="1:33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60"/>
      <c r="AG526" s="60"/>
    </row>
    <row r="527" spans="1:33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60"/>
      <c r="AG527" s="60"/>
    </row>
    <row r="528" spans="1:33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60"/>
      <c r="AG528" s="60"/>
    </row>
    <row r="529" spans="1:33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60"/>
      <c r="AG529" s="60"/>
    </row>
    <row r="530" spans="1:33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60"/>
      <c r="AG530" s="60"/>
    </row>
    <row r="531" spans="1:33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60"/>
      <c r="AG531" s="60"/>
    </row>
    <row r="532" spans="1:33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60"/>
      <c r="AG532" s="60"/>
    </row>
    <row r="533" spans="1:33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60"/>
      <c r="AG533" s="60"/>
    </row>
    <row r="534" spans="1:33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60"/>
      <c r="AG534" s="60"/>
    </row>
    <row r="535" spans="1:33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60"/>
      <c r="AG535" s="60"/>
    </row>
    <row r="536" spans="1:33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60"/>
      <c r="AG536" s="60"/>
    </row>
    <row r="537" spans="1:33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60"/>
      <c r="AG537" s="60"/>
    </row>
    <row r="538" spans="1:33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60"/>
      <c r="AG538" s="60"/>
    </row>
    <row r="539" spans="1:33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60"/>
      <c r="AG539" s="60"/>
    </row>
    <row r="540" spans="1:33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60"/>
      <c r="AG540" s="60"/>
    </row>
    <row r="541" spans="1:33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60"/>
      <c r="AG541" s="60"/>
    </row>
    <row r="542" spans="1:33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60"/>
      <c r="AG542" s="60"/>
    </row>
    <row r="543" spans="1:33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60"/>
      <c r="AG543" s="60"/>
    </row>
    <row r="544" spans="1:33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60"/>
      <c r="AG544" s="60"/>
    </row>
    <row r="545" spans="1:33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60"/>
      <c r="AG545" s="60"/>
    </row>
    <row r="546" spans="1:33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60"/>
      <c r="AG546" s="60"/>
    </row>
    <row r="547" spans="1:33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60"/>
      <c r="AG547" s="60"/>
    </row>
    <row r="548" spans="1:33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60"/>
      <c r="AG548" s="60"/>
    </row>
    <row r="549" spans="1:33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60"/>
      <c r="AG549" s="60"/>
    </row>
    <row r="550" spans="1:33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60"/>
      <c r="AG550" s="60"/>
    </row>
    <row r="551" spans="1:33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60"/>
      <c r="AG551" s="60"/>
    </row>
    <row r="552" spans="1:33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60"/>
      <c r="AG552" s="60"/>
    </row>
    <row r="553" spans="1:33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60"/>
      <c r="AG553" s="60"/>
    </row>
    <row r="554" spans="1:33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60"/>
      <c r="AG554" s="60"/>
    </row>
    <row r="555" spans="1:33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60"/>
      <c r="AG555" s="60"/>
    </row>
    <row r="556" spans="1:33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60"/>
      <c r="AG556" s="60"/>
    </row>
    <row r="557" spans="1:33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60"/>
      <c r="AG557" s="60"/>
    </row>
    <row r="558" spans="1:33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60"/>
      <c r="AG558" s="60"/>
    </row>
    <row r="559" spans="1:33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60"/>
      <c r="AG559" s="60"/>
    </row>
    <row r="560" spans="1:33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60"/>
      <c r="AG560" s="60"/>
    </row>
    <row r="561" spans="1:33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60"/>
      <c r="AG561" s="60"/>
    </row>
    <row r="562" spans="1:33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60"/>
      <c r="AG562" s="60"/>
    </row>
    <row r="563" spans="1:33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60"/>
      <c r="AG563" s="60"/>
    </row>
    <row r="564" spans="1:33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60"/>
      <c r="AG564" s="60"/>
    </row>
    <row r="565" spans="1:33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60"/>
      <c r="AG565" s="60"/>
    </row>
    <row r="566" spans="1:33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60"/>
      <c r="AG566" s="60"/>
    </row>
    <row r="567" spans="1:33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60"/>
      <c r="AG567" s="60"/>
    </row>
    <row r="568" spans="1:33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60"/>
      <c r="AG568" s="60"/>
    </row>
    <row r="569" spans="1:33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60"/>
      <c r="AG569" s="60"/>
    </row>
    <row r="570" spans="1:33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60"/>
      <c r="AG570" s="60"/>
    </row>
    <row r="571" spans="1:33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60"/>
      <c r="AG571" s="60"/>
    </row>
    <row r="572" spans="1:33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60"/>
      <c r="AG572" s="60"/>
    </row>
    <row r="573" spans="1:33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60"/>
      <c r="AG573" s="60"/>
    </row>
    <row r="574" spans="1:33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60"/>
      <c r="AG574" s="60"/>
    </row>
    <row r="575" spans="1:33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60"/>
      <c r="AG575" s="60"/>
    </row>
    <row r="576" spans="1:33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60"/>
      <c r="AG576" s="60"/>
    </row>
    <row r="577" spans="1:33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60"/>
      <c r="AG577" s="60"/>
    </row>
    <row r="578" spans="1:33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60"/>
      <c r="AG578" s="60"/>
    </row>
    <row r="579" spans="1:33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60"/>
      <c r="AG579" s="60"/>
    </row>
    <row r="580" spans="1:33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60"/>
      <c r="AG580" s="60"/>
    </row>
    <row r="581" spans="1:33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60"/>
      <c r="AG581" s="60"/>
    </row>
    <row r="582" spans="1:33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60"/>
      <c r="AG582" s="60"/>
    </row>
    <row r="583" spans="1:33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60"/>
      <c r="AG583" s="60"/>
    </row>
    <row r="584" spans="1:33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60"/>
      <c r="AG584" s="60"/>
    </row>
    <row r="585" spans="1:33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60"/>
      <c r="AG585" s="60"/>
    </row>
    <row r="586" spans="1:33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60"/>
      <c r="AG586" s="60"/>
    </row>
    <row r="587" spans="1:33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60"/>
      <c r="AG587" s="60"/>
    </row>
    <row r="588" spans="1:33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60"/>
      <c r="AG588" s="60"/>
    </row>
    <row r="589" spans="1:33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60"/>
      <c r="AG589" s="60"/>
    </row>
    <row r="590" spans="1:33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60"/>
      <c r="AG590" s="60"/>
    </row>
    <row r="591" spans="1:33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60"/>
      <c r="AG591" s="60"/>
    </row>
    <row r="592" spans="1:33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60"/>
      <c r="AG592" s="60"/>
    </row>
    <row r="593" spans="1:33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60"/>
      <c r="AG593" s="60"/>
    </row>
    <row r="594" spans="1:33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60"/>
      <c r="AG594" s="60"/>
    </row>
    <row r="595" spans="1:33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60"/>
      <c r="AG595" s="60"/>
    </row>
    <row r="596" spans="1:33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60"/>
      <c r="AG596" s="60"/>
    </row>
    <row r="597" spans="1:33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60"/>
      <c r="AG597" s="60"/>
    </row>
    <row r="598" spans="1:33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60"/>
      <c r="AG598" s="60"/>
    </row>
    <row r="599" spans="1:33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60"/>
      <c r="AG599" s="60"/>
    </row>
    <row r="600" spans="1:33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60"/>
      <c r="AG600" s="60"/>
    </row>
    <row r="601" spans="1:33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60"/>
      <c r="AG601" s="60"/>
    </row>
    <row r="602" spans="1:33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60"/>
      <c r="AG602" s="60"/>
    </row>
    <row r="603" spans="1:33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60"/>
      <c r="AG603" s="60"/>
    </row>
    <row r="604" spans="1:33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60"/>
      <c r="AG604" s="60"/>
    </row>
    <row r="605" spans="1:33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60"/>
      <c r="AG605" s="60"/>
    </row>
    <row r="606" spans="1:33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60"/>
      <c r="AG606" s="60"/>
    </row>
    <row r="607" spans="1:33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60"/>
      <c r="AG607" s="60"/>
    </row>
    <row r="608" spans="1:33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60"/>
      <c r="AG608" s="60"/>
    </row>
    <row r="609" spans="1:33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60"/>
      <c r="AG609" s="60"/>
    </row>
    <row r="610" spans="1:33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60"/>
      <c r="AG610" s="60"/>
    </row>
    <row r="611" spans="1:33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60"/>
      <c r="AG611" s="60"/>
    </row>
    <row r="612" spans="1:33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60"/>
      <c r="AG612" s="60"/>
    </row>
    <row r="613" spans="1:33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60"/>
      <c r="AG613" s="60"/>
    </row>
    <row r="614" spans="1:33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60"/>
      <c r="AG614" s="60"/>
    </row>
    <row r="615" spans="1:33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60"/>
      <c r="AG615" s="60"/>
    </row>
    <row r="616" spans="1:33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60"/>
      <c r="AG616" s="60"/>
    </row>
    <row r="617" spans="1:33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60"/>
      <c r="AG617" s="60"/>
    </row>
    <row r="618" spans="1:33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60"/>
      <c r="AG618" s="60"/>
    </row>
    <row r="619" spans="1:33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60"/>
      <c r="AG619" s="60"/>
    </row>
    <row r="620" spans="1:33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60"/>
      <c r="AG620" s="60"/>
    </row>
    <row r="621" spans="1:33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60"/>
      <c r="AG621" s="60"/>
    </row>
    <row r="622" spans="1:33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60"/>
      <c r="AG622" s="60"/>
    </row>
    <row r="623" spans="1:33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60"/>
      <c r="AG623" s="60"/>
    </row>
    <row r="624" spans="1:33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60"/>
      <c r="AG624" s="60"/>
    </row>
    <row r="625" spans="1:33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60"/>
      <c r="AG625" s="60"/>
    </row>
    <row r="626" spans="1:33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60"/>
      <c r="AG626" s="60"/>
    </row>
    <row r="627" spans="1:33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60"/>
      <c r="AG627" s="60"/>
    </row>
    <row r="628" spans="1:33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60"/>
      <c r="AG628" s="60"/>
    </row>
    <row r="629" spans="1:33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60"/>
      <c r="AG629" s="60"/>
    </row>
    <row r="630" spans="1:33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60"/>
      <c r="AG630" s="60"/>
    </row>
    <row r="631" spans="1:33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60"/>
      <c r="AG631" s="60"/>
    </row>
    <row r="632" spans="1:33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60"/>
      <c r="AG632" s="60"/>
    </row>
    <row r="633" spans="1:33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60"/>
      <c r="AG633" s="60"/>
    </row>
    <row r="634" spans="1:33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60"/>
      <c r="AG634" s="60"/>
    </row>
    <row r="635" spans="1:33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60"/>
      <c r="AG635" s="60"/>
    </row>
    <row r="636" spans="1:33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60"/>
      <c r="AG636" s="60"/>
    </row>
    <row r="637" spans="1:33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60"/>
      <c r="AG637" s="60"/>
    </row>
    <row r="638" spans="1:33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60"/>
      <c r="AG638" s="60"/>
    </row>
    <row r="639" spans="1:33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60"/>
      <c r="AG639" s="60"/>
    </row>
    <row r="640" spans="1:33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60"/>
      <c r="AG640" s="60"/>
    </row>
    <row r="641" spans="1:33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60"/>
      <c r="AG641" s="60"/>
    </row>
    <row r="642" spans="1:33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60"/>
      <c r="AG642" s="60"/>
    </row>
    <row r="643" spans="1:33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60"/>
      <c r="AG643" s="60"/>
    </row>
    <row r="644" spans="1:33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60"/>
      <c r="AG644" s="60"/>
    </row>
    <row r="645" spans="1:33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60"/>
      <c r="AG645" s="60"/>
    </row>
    <row r="646" spans="1:33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60"/>
      <c r="AG646" s="60"/>
    </row>
    <row r="647" spans="1:33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60"/>
      <c r="AG647" s="60"/>
    </row>
    <row r="648" spans="1:33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60"/>
      <c r="AG648" s="60"/>
    </row>
    <row r="649" spans="1:33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60"/>
      <c r="AG649" s="60"/>
    </row>
    <row r="650" spans="1:33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60"/>
      <c r="AG650" s="60"/>
    </row>
    <row r="651" spans="1:33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60"/>
      <c r="AG651" s="60"/>
    </row>
    <row r="652" spans="1:33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60"/>
      <c r="AG652" s="60"/>
    </row>
    <row r="653" spans="1:33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60"/>
      <c r="AG653" s="60"/>
    </row>
    <row r="654" spans="1:33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60"/>
      <c r="AG654" s="60"/>
    </row>
    <row r="655" spans="1:33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60"/>
      <c r="AG655" s="60"/>
    </row>
    <row r="656" spans="1:33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60"/>
      <c r="AG656" s="60"/>
    </row>
    <row r="657" spans="1:33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60"/>
      <c r="AG657" s="60"/>
    </row>
    <row r="658" spans="1:33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60"/>
      <c r="AG658" s="60"/>
    </row>
    <row r="659" spans="1:33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60"/>
      <c r="AG659" s="60"/>
    </row>
    <row r="660" spans="1:33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60"/>
      <c r="AG660" s="60"/>
    </row>
    <row r="661" spans="1:33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60"/>
      <c r="AG661" s="60"/>
    </row>
    <row r="662" spans="1:33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60"/>
      <c r="AG662" s="60"/>
    </row>
    <row r="663" spans="1:33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60"/>
      <c r="AG663" s="60"/>
    </row>
    <row r="664" spans="1:33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60"/>
      <c r="AG664" s="60"/>
    </row>
    <row r="665" spans="1:33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60"/>
      <c r="AG665" s="60"/>
    </row>
  </sheetData>
  <autoFilter ref="A3:AF228"/>
  <mergeCells count="20">
    <mergeCell ref="A1:A2"/>
    <mergeCell ref="B1:B2"/>
    <mergeCell ref="C1:C2"/>
    <mergeCell ref="D1:D2"/>
    <mergeCell ref="E1:F1"/>
    <mergeCell ref="AG1:AG2"/>
    <mergeCell ref="G1:H1"/>
    <mergeCell ref="I1:J1"/>
    <mergeCell ref="U1:V1"/>
    <mergeCell ref="K1:L1"/>
    <mergeCell ref="M1:N1"/>
    <mergeCell ref="O1:P1"/>
    <mergeCell ref="Q1:R1"/>
    <mergeCell ref="S1:T1"/>
    <mergeCell ref="Y1:Z1"/>
    <mergeCell ref="AA1:AB1"/>
    <mergeCell ref="AC1:AD1"/>
    <mergeCell ref="AF1:AF2"/>
    <mergeCell ref="W1:X1"/>
    <mergeCell ref="AE1:AE2"/>
  </mergeCells>
  <conditionalFormatting sqref="C1:C2">
    <cfRule type="duplicateValues" dxfId="53" priority="8"/>
  </conditionalFormatting>
  <conditionalFormatting sqref="A1:A2">
    <cfRule type="containsText" dxfId="52" priority="7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51" priority="5"/>
  </conditionalFormatting>
  <conditionalFormatting sqref="A3">
    <cfRule type="containsText" dxfId="50" priority="4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49" priority="3">
      <formula>LEN(TRIM(D3))=0</formula>
    </cfRule>
  </conditionalFormatting>
  <conditionalFormatting sqref="D1:D2">
    <cfRule type="containsBlanks" dxfId="48" priority="2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G665"/>
  <sheetViews>
    <sheetView topLeftCell="D1" zoomScale="60" zoomScaleNormal="60" workbookViewId="0">
      <pane ySplit="4" topLeftCell="A5" activePane="bottomLeft" state="frozen"/>
      <selection pane="bottomLeft" activeCell="G1" sqref="G1:J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8.42578125" style="37" customWidth="1"/>
    <col min="5" max="28" width="13.7109375" style="37" customWidth="1"/>
    <col min="29" max="29" width="13.7109375" style="62" customWidth="1"/>
    <col min="30" max="31" width="13.7109375" style="45" customWidth="1"/>
    <col min="32" max="32" width="22.28515625" style="45" customWidth="1"/>
    <col min="33" max="33" width="22.28515625" style="62" customWidth="1"/>
    <col min="34" max="239" width="9.140625" style="37" customWidth="1"/>
    <col min="240" max="240" width="25" style="37" customWidth="1"/>
    <col min="241" max="241" width="51.5703125" style="37" customWidth="1"/>
    <col min="242" max="242" width="15" style="37" bestFit="1" customWidth="1"/>
    <col min="243" max="243" width="14.140625" style="37" customWidth="1"/>
    <col min="244" max="244" width="13" style="37" customWidth="1"/>
    <col min="245" max="246" width="14.140625" style="37" customWidth="1"/>
    <col min="247" max="247" width="13" style="37" customWidth="1"/>
    <col min="248" max="248" width="14.140625" style="37" customWidth="1"/>
    <col min="249" max="268" width="13" style="37" customWidth="1"/>
    <col min="269" max="269" width="17.5703125" style="37" customWidth="1"/>
    <col min="270" max="270" width="13" style="37" customWidth="1"/>
    <col min="271" max="271" width="17.5703125" style="37" customWidth="1"/>
    <col min="272" max="272" width="21.140625" style="37" customWidth="1"/>
    <col min="273" max="273" width="13" style="37" customWidth="1"/>
    <col min="274" max="274" width="21.140625" style="37" customWidth="1"/>
    <col min="275" max="275" width="13" style="37" customWidth="1"/>
    <col min="276" max="276" width="21.140625" style="37" customWidth="1"/>
    <col min="277" max="495" width="9.140625" style="37" customWidth="1"/>
    <col min="496" max="496" width="25" style="37" customWidth="1"/>
    <col min="497" max="497" width="51.5703125" style="37" customWidth="1"/>
    <col min="498" max="498" width="15" style="37" bestFit="1" customWidth="1"/>
    <col min="499" max="499" width="14.140625" style="37" customWidth="1"/>
    <col min="500" max="500" width="13" style="37" customWidth="1"/>
    <col min="501" max="502" width="14.140625" style="37" customWidth="1"/>
    <col min="503" max="503" width="13" style="37" customWidth="1"/>
    <col min="504" max="504" width="14.140625" style="37" customWidth="1"/>
    <col min="505" max="524" width="13" style="37" customWidth="1"/>
    <col min="525" max="525" width="17.5703125" style="37" customWidth="1"/>
    <col min="526" max="526" width="13" style="37" customWidth="1"/>
    <col min="527" max="527" width="17.5703125" style="37" customWidth="1"/>
    <col min="528" max="528" width="21.140625" style="37" customWidth="1"/>
    <col min="529" max="529" width="13" style="37" customWidth="1"/>
    <col min="530" max="530" width="21.140625" style="37" customWidth="1"/>
    <col min="531" max="531" width="13" style="37" customWidth="1"/>
    <col min="532" max="532" width="21.140625" style="37" customWidth="1"/>
    <col min="533" max="751" width="9.140625" style="37" customWidth="1"/>
    <col min="752" max="752" width="25" style="37" customWidth="1"/>
    <col min="753" max="753" width="51.5703125" style="37" customWidth="1"/>
    <col min="754" max="754" width="15" style="37" bestFit="1" customWidth="1"/>
    <col min="755" max="755" width="14.140625" style="37" customWidth="1"/>
    <col min="756" max="756" width="13" style="37" customWidth="1"/>
    <col min="757" max="758" width="14.140625" style="37" customWidth="1"/>
    <col min="759" max="759" width="13" style="37" customWidth="1"/>
    <col min="760" max="760" width="14.140625" style="37" customWidth="1"/>
    <col min="761" max="780" width="13" style="37" customWidth="1"/>
    <col min="781" max="781" width="17.5703125" style="37" customWidth="1"/>
    <col min="782" max="782" width="13" style="37" customWidth="1"/>
    <col min="783" max="783" width="17.5703125" style="37" customWidth="1"/>
    <col min="784" max="784" width="21.140625" style="37" customWidth="1"/>
    <col min="785" max="785" width="13" style="37" customWidth="1"/>
    <col min="786" max="786" width="21.140625" style="37" customWidth="1"/>
    <col min="787" max="787" width="13" style="37" customWidth="1"/>
    <col min="788" max="788" width="21.140625" style="37" customWidth="1"/>
    <col min="789" max="1007" width="9.140625" style="37" customWidth="1"/>
    <col min="1008" max="1008" width="25" style="37" customWidth="1"/>
    <col min="1009" max="1009" width="51.5703125" style="37" customWidth="1"/>
    <col min="1010" max="1010" width="15" style="37" bestFit="1" customWidth="1"/>
    <col min="1011" max="1011" width="14.140625" style="37" customWidth="1"/>
    <col min="1012" max="1012" width="13" style="37" customWidth="1"/>
    <col min="1013" max="1014" width="14.140625" style="37" customWidth="1"/>
    <col min="1015" max="1015" width="13" style="37" customWidth="1"/>
    <col min="1016" max="1016" width="14.140625" style="37" customWidth="1"/>
    <col min="1017" max="1036" width="13" style="37" customWidth="1"/>
    <col min="1037" max="1037" width="17.5703125" style="37" customWidth="1"/>
    <col min="1038" max="1038" width="13" style="37" customWidth="1"/>
    <col min="1039" max="1039" width="17.5703125" style="37" customWidth="1"/>
    <col min="1040" max="1040" width="21.140625" style="37" customWidth="1"/>
    <col min="1041" max="1041" width="13" style="37" customWidth="1"/>
    <col min="1042" max="1042" width="21.140625" style="37" customWidth="1"/>
    <col min="1043" max="1043" width="13" style="37" customWidth="1"/>
    <col min="1044" max="1044" width="21.140625" style="37" customWidth="1"/>
    <col min="1045" max="1263" width="9.140625" style="37" customWidth="1"/>
    <col min="1264" max="1264" width="25" style="37" customWidth="1"/>
    <col min="1265" max="1265" width="51.5703125" style="37" customWidth="1"/>
    <col min="1266" max="1266" width="15" style="37" bestFit="1" customWidth="1"/>
    <col min="1267" max="1267" width="14.140625" style="37" customWidth="1"/>
    <col min="1268" max="1268" width="13" style="37" customWidth="1"/>
    <col min="1269" max="1270" width="14.140625" style="37" customWidth="1"/>
    <col min="1271" max="1271" width="13" style="37" customWidth="1"/>
    <col min="1272" max="1272" width="14.140625" style="37" customWidth="1"/>
    <col min="1273" max="1292" width="13" style="37" customWidth="1"/>
    <col min="1293" max="1293" width="17.5703125" style="37" customWidth="1"/>
    <col min="1294" max="1294" width="13" style="37" customWidth="1"/>
    <col min="1295" max="1295" width="17.5703125" style="37" customWidth="1"/>
    <col min="1296" max="1296" width="21.140625" style="37" customWidth="1"/>
    <col min="1297" max="1297" width="13" style="37" customWidth="1"/>
    <col min="1298" max="1298" width="21.140625" style="37" customWidth="1"/>
    <col min="1299" max="1299" width="13" style="37" customWidth="1"/>
    <col min="1300" max="1300" width="21.140625" style="37" customWidth="1"/>
    <col min="1301" max="1519" width="9.140625" style="37" customWidth="1"/>
    <col min="1520" max="1520" width="25" style="37" customWidth="1"/>
    <col min="1521" max="1521" width="51.5703125" style="37" customWidth="1"/>
    <col min="1522" max="1522" width="15" style="37" bestFit="1" customWidth="1"/>
    <col min="1523" max="1523" width="14.140625" style="37" customWidth="1"/>
    <col min="1524" max="1524" width="13" style="37" customWidth="1"/>
    <col min="1525" max="1526" width="14.140625" style="37" customWidth="1"/>
    <col min="1527" max="1527" width="13" style="37" customWidth="1"/>
    <col min="1528" max="1528" width="14.140625" style="37" customWidth="1"/>
    <col min="1529" max="1548" width="13" style="37" customWidth="1"/>
    <col min="1549" max="1549" width="17.5703125" style="37" customWidth="1"/>
    <col min="1550" max="1550" width="13" style="37" customWidth="1"/>
    <col min="1551" max="1551" width="17.5703125" style="37" customWidth="1"/>
    <col min="1552" max="1552" width="21.140625" style="37" customWidth="1"/>
    <col min="1553" max="1553" width="13" style="37" customWidth="1"/>
    <col min="1554" max="1554" width="21.140625" style="37" customWidth="1"/>
    <col min="1555" max="1555" width="13" style="37" customWidth="1"/>
    <col min="1556" max="1556" width="21.140625" style="37" customWidth="1"/>
    <col min="1557" max="1775" width="9.140625" style="37" customWidth="1"/>
    <col min="1776" max="1776" width="25" style="37" customWidth="1"/>
    <col min="1777" max="1777" width="51.5703125" style="37" customWidth="1"/>
    <col min="1778" max="1778" width="15" style="37" bestFit="1" customWidth="1"/>
    <col min="1779" max="1779" width="14.140625" style="37" customWidth="1"/>
    <col min="1780" max="1780" width="13" style="37" customWidth="1"/>
    <col min="1781" max="1782" width="14.140625" style="37" customWidth="1"/>
    <col min="1783" max="1783" width="13" style="37" customWidth="1"/>
    <col min="1784" max="1784" width="14.140625" style="37" customWidth="1"/>
    <col min="1785" max="1804" width="13" style="37" customWidth="1"/>
    <col min="1805" max="1805" width="17.5703125" style="37" customWidth="1"/>
    <col min="1806" max="1806" width="13" style="37" customWidth="1"/>
    <col min="1807" max="1807" width="17.5703125" style="37" customWidth="1"/>
    <col min="1808" max="1808" width="21.140625" style="37" customWidth="1"/>
    <col min="1809" max="1809" width="13" style="37" customWidth="1"/>
    <col min="1810" max="1810" width="21.140625" style="37" customWidth="1"/>
    <col min="1811" max="1811" width="13" style="37" customWidth="1"/>
    <col min="1812" max="1812" width="21.140625" style="37" customWidth="1"/>
    <col min="1813" max="2031" width="9.140625" style="37" customWidth="1"/>
    <col min="2032" max="2032" width="25" style="37" customWidth="1"/>
    <col min="2033" max="2033" width="51.5703125" style="37" customWidth="1"/>
    <col min="2034" max="2034" width="15" style="37" bestFit="1" customWidth="1"/>
    <col min="2035" max="2035" width="14.140625" style="37" customWidth="1"/>
    <col min="2036" max="2036" width="13" style="37" customWidth="1"/>
    <col min="2037" max="2038" width="14.140625" style="37" customWidth="1"/>
    <col min="2039" max="2039" width="13" style="37" customWidth="1"/>
    <col min="2040" max="2040" width="14.140625" style="37" customWidth="1"/>
    <col min="2041" max="2060" width="13" style="37" customWidth="1"/>
    <col min="2061" max="2061" width="17.5703125" style="37" customWidth="1"/>
    <col min="2062" max="2062" width="13" style="37" customWidth="1"/>
    <col min="2063" max="2063" width="17.5703125" style="37" customWidth="1"/>
    <col min="2064" max="2064" width="21.140625" style="37" customWidth="1"/>
    <col min="2065" max="2065" width="13" style="37" customWidth="1"/>
    <col min="2066" max="2066" width="21.140625" style="37" customWidth="1"/>
    <col min="2067" max="2067" width="13" style="37" customWidth="1"/>
    <col min="2068" max="2068" width="21.140625" style="37" customWidth="1"/>
    <col min="2069" max="2287" width="9.140625" style="37" customWidth="1"/>
    <col min="2288" max="2288" width="25" style="37" customWidth="1"/>
    <col min="2289" max="2289" width="51.5703125" style="37" customWidth="1"/>
    <col min="2290" max="2290" width="15" style="37" bestFit="1" customWidth="1"/>
    <col min="2291" max="2291" width="14.140625" style="37" customWidth="1"/>
    <col min="2292" max="2292" width="13" style="37" customWidth="1"/>
    <col min="2293" max="2294" width="14.140625" style="37" customWidth="1"/>
    <col min="2295" max="2295" width="13" style="37" customWidth="1"/>
    <col min="2296" max="2296" width="14.140625" style="37" customWidth="1"/>
    <col min="2297" max="2316" width="13" style="37" customWidth="1"/>
    <col min="2317" max="2317" width="17.5703125" style="37" customWidth="1"/>
    <col min="2318" max="2318" width="13" style="37" customWidth="1"/>
    <col min="2319" max="2319" width="17.5703125" style="37" customWidth="1"/>
    <col min="2320" max="2320" width="21.140625" style="37" customWidth="1"/>
    <col min="2321" max="2321" width="13" style="37" customWidth="1"/>
    <col min="2322" max="2322" width="21.140625" style="37" customWidth="1"/>
    <col min="2323" max="2323" width="13" style="37" customWidth="1"/>
    <col min="2324" max="2324" width="21.140625" style="37" customWidth="1"/>
    <col min="2325" max="2543" width="9.140625" style="37" customWidth="1"/>
    <col min="2544" max="2544" width="25" style="37" customWidth="1"/>
    <col min="2545" max="2545" width="51.5703125" style="37" customWidth="1"/>
    <col min="2546" max="2546" width="15" style="37" bestFit="1" customWidth="1"/>
    <col min="2547" max="2547" width="14.140625" style="37" customWidth="1"/>
    <col min="2548" max="2548" width="13" style="37" customWidth="1"/>
    <col min="2549" max="2550" width="14.140625" style="37" customWidth="1"/>
    <col min="2551" max="2551" width="13" style="37" customWidth="1"/>
    <col min="2552" max="2552" width="14.140625" style="37" customWidth="1"/>
    <col min="2553" max="2572" width="13" style="37" customWidth="1"/>
    <col min="2573" max="2573" width="17.5703125" style="37" customWidth="1"/>
    <col min="2574" max="2574" width="13" style="37" customWidth="1"/>
    <col min="2575" max="2575" width="17.5703125" style="37" customWidth="1"/>
    <col min="2576" max="2576" width="21.140625" style="37" customWidth="1"/>
    <col min="2577" max="2577" width="13" style="37" customWidth="1"/>
    <col min="2578" max="2578" width="21.140625" style="37" customWidth="1"/>
    <col min="2579" max="2579" width="13" style="37" customWidth="1"/>
    <col min="2580" max="2580" width="21.140625" style="37" customWidth="1"/>
    <col min="2581" max="2799" width="9.140625" style="37" customWidth="1"/>
    <col min="2800" max="2800" width="25" style="37" customWidth="1"/>
    <col min="2801" max="2801" width="51.5703125" style="37" customWidth="1"/>
    <col min="2802" max="2802" width="15" style="37" bestFit="1" customWidth="1"/>
    <col min="2803" max="2803" width="14.140625" style="37" customWidth="1"/>
    <col min="2804" max="2804" width="13" style="37" customWidth="1"/>
    <col min="2805" max="2806" width="14.140625" style="37" customWidth="1"/>
    <col min="2807" max="2807" width="13" style="37" customWidth="1"/>
    <col min="2808" max="2808" width="14.140625" style="37" customWidth="1"/>
    <col min="2809" max="2828" width="13" style="37" customWidth="1"/>
    <col min="2829" max="2829" width="17.5703125" style="37" customWidth="1"/>
    <col min="2830" max="2830" width="13" style="37" customWidth="1"/>
    <col min="2831" max="2831" width="17.5703125" style="37" customWidth="1"/>
    <col min="2832" max="2832" width="21.140625" style="37" customWidth="1"/>
    <col min="2833" max="2833" width="13" style="37" customWidth="1"/>
    <col min="2834" max="2834" width="21.140625" style="37" customWidth="1"/>
    <col min="2835" max="2835" width="13" style="37" customWidth="1"/>
    <col min="2836" max="2836" width="21.140625" style="37" customWidth="1"/>
    <col min="2837" max="3055" width="9.140625" style="37" customWidth="1"/>
    <col min="3056" max="3056" width="25" style="37" customWidth="1"/>
    <col min="3057" max="3057" width="51.5703125" style="37" customWidth="1"/>
    <col min="3058" max="3058" width="15" style="37" bestFit="1" customWidth="1"/>
    <col min="3059" max="3059" width="14.140625" style="37" customWidth="1"/>
    <col min="3060" max="3060" width="13" style="37" customWidth="1"/>
    <col min="3061" max="3062" width="14.140625" style="37" customWidth="1"/>
    <col min="3063" max="3063" width="13" style="37" customWidth="1"/>
    <col min="3064" max="3064" width="14.140625" style="37" customWidth="1"/>
    <col min="3065" max="3084" width="13" style="37" customWidth="1"/>
    <col min="3085" max="3085" width="17.5703125" style="37" customWidth="1"/>
    <col min="3086" max="3086" width="13" style="37" customWidth="1"/>
    <col min="3087" max="3087" width="17.5703125" style="37" customWidth="1"/>
    <col min="3088" max="3088" width="21.140625" style="37" customWidth="1"/>
    <col min="3089" max="3089" width="13" style="37" customWidth="1"/>
    <col min="3090" max="3090" width="21.140625" style="37" customWidth="1"/>
    <col min="3091" max="3091" width="13" style="37" customWidth="1"/>
    <col min="3092" max="3092" width="21.140625" style="37" customWidth="1"/>
    <col min="3093" max="3311" width="9.140625" style="37" customWidth="1"/>
    <col min="3312" max="3312" width="25" style="37" customWidth="1"/>
    <col min="3313" max="3313" width="51.5703125" style="37" customWidth="1"/>
    <col min="3314" max="3314" width="15" style="37" bestFit="1" customWidth="1"/>
    <col min="3315" max="3315" width="14.140625" style="37" customWidth="1"/>
    <col min="3316" max="3316" width="13" style="37" customWidth="1"/>
    <col min="3317" max="3318" width="14.140625" style="37" customWidth="1"/>
    <col min="3319" max="3319" width="13" style="37" customWidth="1"/>
    <col min="3320" max="3320" width="14.140625" style="37" customWidth="1"/>
    <col min="3321" max="3340" width="13" style="37" customWidth="1"/>
    <col min="3341" max="3341" width="17.5703125" style="37" customWidth="1"/>
    <col min="3342" max="3342" width="13" style="37" customWidth="1"/>
    <col min="3343" max="3343" width="17.5703125" style="37" customWidth="1"/>
    <col min="3344" max="3344" width="21.140625" style="37" customWidth="1"/>
    <col min="3345" max="3345" width="13" style="37" customWidth="1"/>
    <col min="3346" max="3346" width="21.140625" style="37" customWidth="1"/>
    <col min="3347" max="3347" width="13" style="37" customWidth="1"/>
    <col min="3348" max="3348" width="21.140625" style="37" customWidth="1"/>
    <col min="3349" max="3567" width="9.140625" style="37" customWidth="1"/>
    <col min="3568" max="3568" width="25" style="37" customWidth="1"/>
    <col min="3569" max="3569" width="51.5703125" style="37" customWidth="1"/>
    <col min="3570" max="3570" width="15" style="37" bestFit="1" customWidth="1"/>
    <col min="3571" max="3571" width="14.140625" style="37" customWidth="1"/>
    <col min="3572" max="3572" width="13" style="37" customWidth="1"/>
    <col min="3573" max="3574" width="14.140625" style="37" customWidth="1"/>
    <col min="3575" max="3575" width="13" style="37" customWidth="1"/>
    <col min="3576" max="3576" width="14.140625" style="37" customWidth="1"/>
    <col min="3577" max="3596" width="13" style="37" customWidth="1"/>
    <col min="3597" max="3597" width="17.5703125" style="37" customWidth="1"/>
    <col min="3598" max="3598" width="13" style="37" customWidth="1"/>
    <col min="3599" max="3599" width="17.5703125" style="37" customWidth="1"/>
    <col min="3600" max="3600" width="21.140625" style="37" customWidth="1"/>
    <col min="3601" max="3601" width="13" style="37" customWidth="1"/>
    <col min="3602" max="3602" width="21.140625" style="37" customWidth="1"/>
    <col min="3603" max="3603" width="13" style="37" customWidth="1"/>
    <col min="3604" max="3604" width="21.140625" style="37" customWidth="1"/>
    <col min="3605" max="3823" width="9.140625" style="37" customWidth="1"/>
    <col min="3824" max="3824" width="25" style="37" customWidth="1"/>
    <col min="3825" max="3825" width="51.5703125" style="37" customWidth="1"/>
    <col min="3826" max="3826" width="15" style="37" bestFit="1" customWidth="1"/>
    <col min="3827" max="3827" width="14.140625" style="37" customWidth="1"/>
    <col min="3828" max="3828" width="13" style="37" customWidth="1"/>
    <col min="3829" max="3830" width="14.140625" style="37" customWidth="1"/>
    <col min="3831" max="3831" width="13" style="37" customWidth="1"/>
    <col min="3832" max="3832" width="14.140625" style="37" customWidth="1"/>
    <col min="3833" max="3852" width="13" style="37" customWidth="1"/>
    <col min="3853" max="3853" width="17.5703125" style="37" customWidth="1"/>
    <col min="3854" max="3854" width="13" style="37" customWidth="1"/>
    <col min="3855" max="3855" width="17.5703125" style="37" customWidth="1"/>
    <col min="3856" max="3856" width="21.140625" style="37" customWidth="1"/>
    <col min="3857" max="3857" width="13" style="37" customWidth="1"/>
    <col min="3858" max="3858" width="21.140625" style="37" customWidth="1"/>
    <col min="3859" max="3859" width="13" style="37" customWidth="1"/>
    <col min="3860" max="3860" width="21.140625" style="37" customWidth="1"/>
    <col min="3861" max="4079" width="9.140625" style="37" customWidth="1"/>
    <col min="4080" max="4080" width="25" style="37" customWidth="1"/>
    <col min="4081" max="4081" width="51.5703125" style="37" customWidth="1"/>
    <col min="4082" max="4082" width="15" style="37" bestFit="1" customWidth="1"/>
    <col min="4083" max="4083" width="14.140625" style="37" customWidth="1"/>
    <col min="4084" max="4084" width="13" style="37" customWidth="1"/>
    <col min="4085" max="4086" width="14.140625" style="37" customWidth="1"/>
    <col min="4087" max="4087" width="13" style="37" customWidth="1"/>
    <col min="4088" max="4088" width="14.140625" style="37" customWidth="1"/>
    <col min="4089" max="4108" width="13" style="37" customWidth="1"/>
    <col min="4109" max="4109" width="17.5703125" style="37" customWidth="1"/>
    <col min="4110" max="4110" width="13" style="37" customWidth="1"/>
    <col min="4111" max="4111" width="17.5703125" style="37" customWidth="1"/>
    <col min="4112" max="4112" width="21.140625" style="37" customWidth="1"/>
    <col min="4113" max="4113" width="13" style="37" customWidth="1"/>
    <col min="4114" max="4114" width="21.140625" style="37" customWidth="1"/>
    <col min="4115" max="4115" width="13" style="37" customWidth="1"/>
    <col min="4116" max="4116" width="21.140625" style="37" customWidth="1"/>
    <col min="4117" max="4335" width="9.140625" style="37" customWidth="1"/>
    <col min="4336" max="4336" width="25" style="37" customWidth="1"/>
    <col min="4337" max="4337" width="51.5703125" style="37" customWidth="1"/>
    <col min="4338" max="4338" width="15" style="37" bestFit="1" customWidth="1"/>
    <col min="4339" max="4339" width="14.140625" style="37" customWidth="1"/>
    <col min="4340" max="4340" width="13" style="37" customWidth="1"/>
    <col min="4341" max="4342" width="14.140625" style="37" customWidth="1"/>
    <col min="4343" max="4343" width="13" style="37" customWidth="1"/>
    <col min="4344" max="4344" width="14.140625" style="37" customWidth="1"/>
    <col min="4345" max="4364" width="13" style="37" customWidth="1"/>
    <col min="4365" max="4365" width="17.5703125" style="37" customWidth="1"/>
    <col min="4366" max="4366" width="13" style="37" customWidth="1"/>
    <col min="4367" max="4367" width="17.5703125" style="37" customWidth="1"/>
    <col min="4368" max="4368" width="21.140625" style="37" customWidth="1"/>
    <col min="4369" max="4369" width="13" style="37" customWidth="1"/>
    <col min="4370" max="4370" width="21.140625" style="37" customWidth="1"/>
    <col min="4371" max="4371" width="13" style="37" customWidth="1"/>
    <col min="4372" max="4372" width="21.140625" style="37" customWidth="1"/>
    <col min="4373" max="4591" width="9.140625" style="37" customWidth="1"/>
    <col min="4592" max="4592" width="25" style="37" customWidth="1"/>
    <col min="4593" max="4593" width="51.5703125" style="37" customWidth="1"/>
    <col min="4594" max="4594" width="15" style="37" bestFit="1" customWidth="1"/>
    <col min="4595" max="4595" width="14.140625" style="37" customWidth="1"/>
    <col min="4596" max="4596" width="13" style="37" customWidth="1"/>
    <col min="4597" max="4598" width="14.140625" style="37" customWidth="1"/>
    <col min="4599" max="4599" width="13" style="37" customWidth="1"/>
    <col min="4600" max="4600" width="14.140625" style="37" customWidth="1"/>
    <col min="4601" max="4620" width="13" style="37" customWidth="1"/>
    <col min="4621" max="4621" width="17.5703125" style="37" customWidth="1"/>
    <col min="4622" max="4622" width="13" style="37" customWidth="1"/>
    <col min="4623" max="4623" width="17.5703125" style="37" customWidth="1"/>
    <col min="4624" max="4624" width="21.140625" style="37" customWidth="1"/>
    <col min="4625" max="4625" width="13" style="37" customWidth="1"/>
    <col min="4626" max="4626" width="21.140625" style="37" customWidth="1"/>
    <col min="4627" max="4627" width="13" style="37" customWidth="1"/>
    <col min="4628" max="4628" width="21.140625" style="37" customWidth="1"/>
    <col min="4629" max="4847" width="9.140625" style="37" customWidth="1"/>
    <col min="4848" max="4848" width="25" style="37" customWidth="1"/>
    <col min="4849" max="4849" width="51.5703125" style="37" customWidth="1"/>
    <col min="4850" max="4850" width="15" style="37" bestFit="1" customWidth="1"/>
    <col min="4851" max="4851" width="14.140625" style="37" customWidth="1"/>
    <col min="4852" max="4852" width="13" style="37" customWidth="1"/>
    <col min="4853" max="4854" width="14.140625" style="37" customWidth="1"/>
    <col min="4855" max="4855" width="13" style="37" customWidth="1"/>
    <col min="4856" max="4856" width="14.140625" style="37" customWidth="1"/>
    <col min="4857" max="4876" width="13" style="37" customWidth="1"/>
    <col min="4877" max="4877" width="17.5703125" style="37" customWidth="1"/>
    <col min="4878" max="4878" width="13" style="37" customWidth="1"/>
    <col min="4879" max="4879" width="17.5703125" style="37" customWidth="1"/>
    <col min="4880" max="4880" width="21.140625" style="37" customWidth="1"/>
    <col min="4881" max="4881" width="13" style="37" customWidth="1"/>
    <col min="4882" max="4882" width="21.140625" style="37" customWidth="1"/>
    <col min="4883" max="4883" width="13" style="37" customWidth="1"/>
    <col min="4884" max="4884" width="21.140625" style="37" customWidth="1"/>
    <col min="4885" max="5103" width="9.140625" style="37" customWidth="1"/>
    <col min="5104" max="5104" width="25" style="37" customWidth="1"/>
    <col min="5105" max="5105" width="51.5703125" style="37" customWidth="1"/>
    <col min="5106" max="5106" width="15" style="37" bestFit="1" customWidth="1"/>
    <col min="5107" max="5107" width="14.140625" style="37" customWidth="1"/>
    <col min="5108" max="5108" width="13" style="37" customWidth="1"/>
    <col min="5109" max="5110" width="14.140625" style="37" customWidth="1"/>
    <col min="5111" max="5111" width="13" style="37" customWidth="1"/>
    <col min="5112" max="5112" width="14.140625" style="37" customWidth="1"/>
    <col min="5113" max="5132" width="13" style="37" customWidth="1"/>
    <col min="5133" max="5133" width="17.5703125" style="37" customWidth="1"/>
    <col min="5134" max="5134" width="13" style="37" customWidth="1"/>
    <col min="5135" max="5135" width="17.5703125" style="37" customWidth="1"/>
    <col min="5136" max="5136" width="21.140625" style="37" customWidth="1"/>
    <col min="5137" max="5137" width="13" style="37" customWidth="1"/>
    <col min="5138" max="5138" width="21.140625" style="37" customWidth="1"/>
    <col min="5139" max="5139" width="13" style="37" customWidth="1"/>
    <col min="5140" max="5140" width="21.140625" style="37" customWidth="1"/>
    <col min="5141" max="5359" width="9.140625" style="37" customWidth="1"/>
    <col min="5360" max="5360" width="25" style="37" customWidth="1"/>
    <col min="5361" max="5361" width="51.5703125" style="37" customWidth="1"/>
    <col min="5362" max="5362" width="15" style="37" bestFit="1" customWidth="1"/>
    <col min="5363" max="5363" width="14.140625" style="37" customWidth="1"/>
    <col min="5364" max="5364" width="13" style="37" customWidth="1"/>
    <col min="5365" max="5366" width="14.140625" style="37" customWidth="1"/>
    <col min="5367" max="5367" width="13" style="37" customWidth="1"/>
    <col min="5368" max="5368" width="14.140625" style="37" customWidth="1"/>
    <col min="5369" max="5388" width="13" style="37" customWidth="1"/>
    <col min="5389" max="5389" width="17.5703125" style="37" customWidth="1"/>
    <col min="5390" max="5390" width="13" style="37" customWidth="1"/>
    <col min="5391" max="5391" width="17.5703125" style="37" customWidth="1"/>
    <col min="5392" max="5392" width="21.140625" style="37" customWidth="1"/>
    <col min="5393" max="5393" width="13" style="37" customWidth="1"/>
    <col min="5394" max="5394" width="21.140625" style="37" customWidth="1"/>
    <col min="5395" max="5395" width="13" style="37" customWidth="1"/>
    <col min="5396" max="5396" width="21.140625" style="37" customWidth="1"/>
    <col min="5397" max="5615" width="9.140625" style="37" customWidth="1"/>
    <col min="5616" max="5616" width="25" style="37" customWidth="1"/>
    <col min="5617" max="5617" width="51.5703125" style="37" customWidth="1"/>
    <col min="5618" max="5618" width="15" style="37" bestFit="1" customWidth="1"/>
    <col min="5619" max="5619" width="14.140625" style="37" customWidth="1"/>
    <col min="5620" max="5620" width="13" style="37" customWidth="1"/>
    <col min="5621" max="5622" width="14.140625" style="37" customWidth="1"/>
    <col min="5623" max="5623" width="13" style="37" customWidth="1"/>
    <col min="5624" max="5624" width="14.140625" style="37" customWidth="1"/>
    <col min="5625" max="5644" width="13" style="37" customWidth="1"/>
    <col min="5645" max="5645" width="17.5703125" style="37" customWidth="1"/>
    <col min="5646" max="5646" width="13" style="37" customWidth="1"/>
    <col min="5647" max="5647" width="17.5703125" style="37" customWidth="1"/>
    <col min="5648" max="5648" width="21.140625" style="37" customWidth="1"/>
    <col min="5649" max="5649" width="13" style="37" customWidth="1"/>
    <col min="5650" max="5650" width="21.140625" style="37" customWidth="1"/>
    <col min="5651" max="5651" width="13" style="37" customWidth="1"/>
    <col min="5652" max="5652" width="21.140625" style="37" customWidth="1"/>
    <col min="5653" max="5871" width="9.140625" style="37" customWidth="1"/>
    <col min="5872" max="5872" width="25" style="37" customWidth="1"/>
    <col min="5873" max="5873" width="51.5703125" style="37" customWidth="1"/>
    <col min="5874" max="5874" width="15" style="37" bestFit="1" customWidth="1"/>
    <col min="5875" max="5875" width="14.140625" style="37" customWidth="1"/>
    <col min="5876" max="5876" width="13" style="37" customWidth="1"/>
    <col min="5877" max="5878" width="14.140625" style="37" customWidth="1"/>
    <col min="5879" max="5879" width="13" style="37" customWidth="1"/>
    <col min="5880" max="5880" width="14.140625" style="37" customWidth="1"/>
    <col min="5881" max="5900" width="13" style="37" customWidth="1"/>
    <col min="5901" max="5901" width="17.5703125" style="37" customWidth="1"/>
    <col min="5902" max="5902" width="13" style="37" customWidth="1"/>
    <col min="5903" max="5903" width="17.5703125" style="37" customWidth="1"/>
    <col min="5904" max="5904" width="21.140625" style="37" customWidth="1"/>
    <col min="5905" max="5905" width="13" style="37" customWidth="1"/>
    <col min="5906" max="5906" width="21.140625" style="37" customWidth="1"/>
    <col min="5907" max="5907" width="13" style="37" customWidth="1"/>
    <col min="5908" max="5908" width="21.140625" style="37" customWidth="1"/>
    <col min="5909" max="6127" width="9.140625" style="37" customWidth="1"/>
    <col min="6128" max="6128" width="25" style="37" customWidth="1"/>
    <col min="6129" max="6129" width="51.5703125" style="37" customWidth="1"/>
    <col min="6130" max="6130" width="15" style="37" bestFit="1" customWidth="1"/>
    <col min="6131" max="6131" width="14.140625" style="37" customWidth="1"/>
    <col min="6132" max="6132" width="13" style="37" customWidth="1"/>
    <col min="6133" max="6134" width="14.140625" style="37" customWidth="1"/>
    <col min="6135" max="6135" width="13" style="37" customWidth="1"/>
    <col min="6136" max="6136" width="14.140625" style="37" customWidth="1"/>
    <col min="6137" max="6156" width="13" style="37" customWidth="1"/>
    <col min="6157" max="6157" width="17.5703125" style="37" customWidth="1"/>
    <col min="6158" max="6158" width="13" style="37" customWidth="1"/>
    <col min="6159" max="6159" width="17.5703125" style="37" customWidth="1"/>
    <col min="6160" max="6160" width="21.140625" style="37" customWidth="1"/>
    <col min="6161" max="6161" width="13" style="37" customWidth="1"/>
    <col min="6162" max="6162" width="21.140625" style="37" customWidth="1"/>
    <col min="6163" max="6163" width="13" style="37" customWidth="1"/>
    <col min="6164" max="6164" width="21.140625" style="37" customWidth="1"/>
    <col min="6165" max="6383" width="9.140625" style="37" customWidth="1"/>
    <col min="6384" max="6384" width="25" style="37" customWidth="1"/>
    <col min="6385" max="6385" width="51.5703125" style="37" customWidth="1"/>
    <col min="6386" max="6386" width="15" style="37" bestFit="1" customWidth="1"/>
    <col min="6387" max="6387" width="14.140625" style="37" customWidth="1"/>
    <col min="6388" max="6388" width="13" style="37" customWidth="1"/>
    <col min="6389" max="6390" width="14.140625" style="37" customWidth="1"/>
    <col min="6391" max="6391" width="13" style="37" customWidth="1"/>
    <col min="6392" max="6392" width="14.140625" style="37" customWidth="1"/>
    <col min="6393" max="6412" width="13" style="37" customWidth="1"/>
    <col min="6413" max="6413" width="17.5703125" style="37" customWidth="1"/>
    <col min="6414" max="6414" width="13" style="37" customWidth="1"/>
    <col min="6415" max="6415" width="17.5703125" style="37" customWidth="1"/>
    <col min="6416" max="6416" width="21.140625" style="37" customWidth="1"/>
    <col min="6417" max="6417" width="13" style="37" customWidth="1"/>
    <col min="6418" max="6418" width="21.140625" style="37" customWidth="1"/>
    <col min="6419" max="6419" width="13" style="37" customWidth="1"/>
    <col min="6420" max="6420" width="21.140625" style="37" customWidth="1"/>
    <col min="6421" max="6639" width="9.140625" style="37" customWidth="1"/>
    <col min="6640" max="6640" width="25" style="37" customWidth="1"/>
    <col min="6641" max="6641" width="51.5703125" style="37" customWidth="1"/>
    <col min="6642" max="6642" width="15" style="37" bestFit="1" customWidth="1"/>
    <col min="6643" max="6643" width="14.140625" style="37" customWidth="1"/>
    <col min="6644" max="6644" width="13" style="37" customWidth="1"/>
    <col min="6645" max="6646" width="14.140625" style="37" customWidth="1"/>
    <col min="6647" max="6647" width="13" style="37" customWidth="1"/>
    <col min="6648" max="6648" width="14.140625" style="37" customWidth="1"/>
    <col min="6649" max="6668" width="13" style="37" customWidth="1"/>
    <col min="6669" max="6669" width="17.5703125" style="37" customWidth="1"/>
    <col min="6670" max="6670" width="13" style="37" customWidth="1"/>
    <col min="6671" max="6671" width="17.5703125" style="37" customWidth="1"/>
    <col min="6672" max="6672" width="21.140625" style="37" customWidth="1"/>
    <col min="6673" max="6673" width="13" style="37" customWidth="1"/>
    <col min="6674" max="6674" width="21.140625" style="37" customWidth="1"/>
    <col min="6675" max="6675" width="13" style="37" customWidth="1"/>
    <col min="6676" max="6676" width="21.140625" style="37" customWidth="1"/>
    <col min="6677" max="6895" width="9.140625" style="37" customWidth="1"/>
    <col min="6896" max="6896" width="25" style="37" customWidth="1"/>
    <col min="6897" max="6897" width="51.5703125" style="37" customWidth="1"/>
    <col min="6898" max="6898" width="15" style="37" bestFit="1" customWidth="1"/>
    <col min="6899" max="6899" width="14.140625" style="37" customWidth="1"/>
    <col min="6900" max="6900" width="13" style="37" customWidth="1"/>
    <col min="6901" max="6902" width="14.140625" style="37" customWidth="1"/>
    <col min="6903" max="6903" width="13" style="37" customWidth="1"/>
    <col min="6904" max="6904" width="14.140625" style="37" customWidth="1"/>
    <col min="6905" max="6924" width="13" style="37" customWidth="1"/>
    <col min="6925" max="6925" width="17.5703125" style="37" customWidth="1"/>
    <col min="6926" max="6926" width="13" style="37" customWidth="1"/>
    <col min="6927" max="6927" width="17.5703125" style="37" customWidth="1"/>
    <col min="6928" max="6928" width="21.140625" style="37" customWidth="1"/>
    <col min="6929" max="6929" width="13" style="37" customWidth="1"/>
    <col min="6930" max="6930" width="21.140625" style="37" customWidth="1"/>
    <col min="6931" max="6931" width="13" style="37" customWidth="1"/>
    <col min="6932" max="6932" width="21.140625" style="37" customWidth="1"/>
    <col min="6933" max="7151" width="9.140625" style="37" customWidth="1"/>
    <col min="7152" max="7152" width="25" style="37" customWidth="1"/>
    <col min="7153" max="7153" width="51.5703125" style="37" customWidth="1"/>
    <col min="7154" max="7154" width="15" style="37" bestFit="1" customWidth="1"/>
    <col min="7155" max="7155" width="14.140625" style="37" customWidth="1"/>
    <col min="7156" max="7156" width="13" style="37" customWidth="1"/>
    <col min="7157" max="7158" width="14.140625" style="37" customWidth="1"/>
    <col min="7159" max="7159" width="13" style="37" customWidth="1"/>
    <col min="7160" max="7160" width="14.140625" style="37" customWidth="1"/>
    <col min="7161" max="7180" width="13" style="37" customWidth="1"/>
    <col min="7181" max="7181" width="17.5703125" style="37" customWidth="1"/>
    <col min="7182" max="7182" width="13" style="37" customWidth="1"/>
    <col min="7183" max="7183" width="17.5703125" style="37" customWidth="1"/>
    <col min="7184" max="7184" width="21.140625" style="37" customWidth="1"/>
    <col min="7185" max="7185" width="13" style="37" customWidth="1"/>
    <col min="7186" max="7186" width="21.140625" style="37" customWidth="1"/>
    <col min="7187" max="7187" width="13" style="37" customWidth="1"/>
    <col min="7188" max="7188" width="21.140625" style="37" customWidth="1"/>
    <col min="7189" max="7407" width="9.140625" style="37" customWidth="1"/>
    <col min="7408" max="7408" width="25" style="37" customWidth="1"/>
    <col min="7409" max="7409" width="51.5703125" style="37" customWidth="1"/>
    <col min="7410" max="7410" width="15" style="37" bestFit="1" customWidth="1"/>
    <col min="7411" max="7411" width="14.140625" style="37" customWidth="1"/>
    <col min="7412" max="7412" width="13" style="37" customWidth="1"/>
    <col min="7413" max="7414" width="14.140625" style="37" customWidth="1"/>
    <col min="7415" max="7415" width="13" style="37" customWidth="1"/>
    <col min="7416" max="7416" width="14.140625" style="37" customWidth="1"/>
    <col min="7417" max="7436" width="13" style="37" customWidth="1"/>
    <col min="7437" max="7437" width="17.5703125" style="37" customWidth="1"/>
    <col min="7438" max="7438" width="13" style="37" customWidth="1"/>
    <col min="7439" max="7439" width="17.5703125" style="37" customWidth="1"/>
    <col min="7440" max="7440" width="21.140625" style="37" customWidth="1"/>
    <col min="7441" max="7441" width="13" style="37" customWidth="1"/>
    <col min="7442" max="7442" width="21.140625" style="37" customWidth="1"/>
    <col min="7443" max="7443" width="13" style="37" customWidth="1"/>
    <col min="7444" max="7444" width="21.140625" style="37" customWidth="1"/>
    <col min="7445" max="7663" width="9.140625" style="37" customWidth="1"/>
    <col min="7664" max="7664" width="25" style="37" customWidth="1"/>
    <col min="7665" max="7665" width="51.5703125" style="37" customWidth="1"/>
    <col min="7666" max="7666" width="15" style="37" bestFit="1" customWidth="1"/>
    <col min="7667" max="7667" width="14.140625" style="37" customWidth="1"/>
    <col min="7668" max="7668" width="13" style="37" customWidth="1"/>
    <col min="7669" max="7670" width="14.140625" style="37" customWidth="1"/>
    <col min="7671" max="7671" width="13" style="37" customWidth="1"/>
    <col min="7672" max="7672" width="14.140625" style="37" customWidth="1"/>
    <col min="7673" max="7692" width="13" style="37" customWidth="1"/>
    <col min="7693" max="7693" width="17.5703125" style="37" customWidth="1"/>
    <col min="7694" max="7694" width="13" style="37" customWidth="1"/>
    <col min="7695" max="7695" width="17.5703125" style="37" customWidth="1"/>
    <col min="7696" max="7696" width="21.140625" style="37" customWidth="1"/>
    <col min="7697" max="7697" width="13" style="37" customWidth="1"/>
    <col min="7698" max="7698" width="21.140625" style="37" customWidth="1"/>
    <col min="7699" max="7699" width="13" style="37" customWidth="1"/>
    <col min="7700" max="7700" width="21.140625" style="37" customWidth="1"/>
    <col min="7701" max="7919" width="9.140625" style="37" customWidth="1"/>
    <col min="7920" max="7920" width="25" style="37" customWidth="1"/>
    <col min="7921" max="7921" width="51.5703125" style="37" customWidth="1"/>
    <col min="7922" max="7922" width="15" style="37" bestFit="1" customWidth="1"/>
    <col min="7923" max="7923" width="14.140625" style="37" customWidth="1"/>
    <col min="7924" max="7924" width="13" style="37" customWidth="1"/>
    <col min="7925" max="7926" width="14.140625" style="37" customWidth="1"/>
    <col min="7927" max="7927" width="13" style="37" customWidth="1"/>
    <col min="7928" max="7928" width="14.140625" style="37" customWidth="1"/>
    <col min="7929" max="7948" width="13" style="37" customWidth="1"/>
    <col min="7949" max="7949" width="17.5703125" style="37" customWidth="1"/>
    <col min="7950" max="7950" width="13" style="37" customWidth="1"/>
    <col min="7951" max="7951" width="17.5703125" style="37" customWidth="1"/>
    <col min="7952" max="7952" width="21.140625" style="37" customWidth="1"/>
    <col min="7953" max="7953" width="13" style="37" customWidth="1"/>
    <col min="7954" max="7954" width="21.140625" style="37" customWidth="1"/>
    <col min="7955" max="7955" width="13" style="37" customWidth="1"/>
    <col min="7956" max="7956" width="21.140625" style="37" customWidth="1"/>
    <col min="7957" max="8175" width="9.140625" style="37" customWidth="1"/>
    <col min="8176" max="8176" width="25" style="37" customWidth="1"/>
    <col min="8177" max="8177" width="51.5703125" style="37" customWidth="1"/>
    <col min="8178" max="8178" width="15" style="37" bestFit="1" customWidth="1"/>
    <col min="8179" max="8179" width="14.140625" style="37" customWidth="1"/>
    <col min="8180" max="8180" width="13" style="37" customWidth="1"/>
    <col min="8181" max="8182" width="14.140625" style="37" customWidth="1"/>
    <col min="8183" max="8183" width="13" style="37" customWidth="1"/>
    <col min="8184" max="8184" width="14.140625" style="37" customWidth="1"/>
    <col min="8185" max="8204" width="13" style="37" customWidth="1"/>
    <col min="8205" max="8205" width="17.5703125" style="37" customWidth="1"/>
    <col min="8206" max="8206" width="13" style="37" customWidth="1"/>
    <col min="8207" max="8207" width="17.5703125" style="37" customWidth="1"/>
    <col min="8208" max="8208" width="21.140625" style="37" customWidth="1"/>
    <col min="8209" max="8209" width="13" style="37" customWidth="1"/>
    <col min="8210" max="8210" width="21.140625" style="37" customWidth="1"/>
    <col min="8211" max="8211" width="13" style="37" customWidth="1"/>
    <col min="8212" max="8212" width="21.140625" style="37" customWidth="1"/>
    <col min="8213" max="8431" width="9.140625" style="37" customWidth="1"/>
    <col min="8432" max="8432" width="25" style="37" customWidth="1"/>
    <col min="8433" max="8433" width="51.5703125" style="37" customWidth="1"/>
    <col min="8434" max="8434" width="15" style="37" bestFit="1" customWidth="1"/>
    <col min="8435" max="8435" width="14.140625" style="37" customWidth="1"/>
    <col min="8436" max="8436" width="13" style="37" customWidth="1"/>
    <col min="8437" max="8438" width="14.140625" style="37" customWidth="1"/>
    <col min="8439" max="8439" width="13" style="37" customWidth="1"/>
    <col min="8440" max="8440" width="14.140625" style="37" customWidth="1"/>
    <col min="8441" max="8460" width="13" style="37" customWidth="1"/>
    <col min="8461" max="8461" width="17.5703125" style="37" customWidth="1"/>
    <col min="8462" max="8462" width="13" style="37" customWidth="1"/>
    <col min="8463" max="8463" width="17.5703125" style="37" customWidth="1"/>
    <col min="8464" max="8464" width="21.140625" style="37" customWidth="1"/>
    <col min="8465" max="8465" width="13" style="37" customWidth="1"/>
    <col min="8466" max="8466" width="21.140625" style="37" customWidth="1"/>
    <col min="8467" max="8467" width="13" style="37" customWidth="1"/>
    <col min="8468" max="8468" width="21.140625" style="37" customWidth="1"/>
    <col min="8469" max="8687" width="9.140625" style="37" customWidth="1"/>
    <col min="8688" max="8688" width="25" style="37" customWidth="1"/>
    <col min="8689" max="8689" width="51.5703125" style="37" customWidth="1"/>
    <col min="8690" max="8690" width="15" style="37" bestFit="1" customWidth="1"/>
    <col min="8691" max="8691" width="14.140625" style="37" customWidth="1"/>
    <col min="8692" max="8692" width="13" style="37" customWidth="1"/>
    <col min="8693" max="8694" width="14.140625" style="37" customWidth="1"/>
    <col min="8695" max="8695" width="13" style="37" customWidth="1"/>
    <col min="8696" max="8696" width="14.140625" style="37" customWidth="1"/>
    <col min="8697" max="8716" width="13" style="37" customWidth="1"/>
    <col min="8717" max="8717" width="17.5703125" style="37" customWidth="1"/>
    <col min="8718" max="8718" width="13" style="37" customWidth="1"/>
    <col min="8719" max="8719" width="17.5703125" style="37" customWidth="1"/>
    <col min="8720" max="8720" width="21.140625" style="37" customWidth="1"/>
    <col min="8721" max="8721" width="13" style="37" customWidth="1"/>
    <col min="8722" max="8722" width="21.140625" style="37" customWidth="1"/>
    <col min="8723" max="8723" width="13" style="37" customWidth="1"/>
    <col min="8724" max="8724" width="21.140625" style="37" customWidth="1"/>
    <col min="8725" max="8943" width="9.140625" style="37" customWidth="1"/>
    <col min="8944" max="8944" width="25" style="37" customWidth="1"/>
    <col min="8945" max="8945" width="51.5703125" style="37" customWidth="1"/>
    <col min="8946" max="8946" width="15" style="37" bestFit="1" customWidth="1"/>
    <col min="8947" max="8947" width="14.140625" style="37" customWidth="1"/>
    <col min="8948" max="8948" width="13" style="37" customWidth="1"/>
    <col min="8949" max="8950" width="14.140625" style="37" customWidth="1"/>
    <col min="8951" max="8951" width="13" style="37" customWidth="1"/>
    <col min="8952" max="8952" width="14.140625" style="37" customWidth="1"/>
    <col min="8953" max="8972" width="13" style="37" customWidth="1"/>
    <col min="8973" max="8973" width="17.5703125" style="37" customWidth="1"/>
    <col min="8974" max="8974" width="13" style="37" customWidth="1"/>
    <col min="8975" max="8975" width="17.5703125" style="37" customWidth="1"/>
    <col min="8976" max="8976" width="21.140625" style="37" customWidth="1"/>
    <col min="8977" max="8977" width="13" style="37" customWidth="1"/>
    <col min="8978" max="8978" width="21.140625" style="37" customWidth="1"/>
    <col min="8979" max="8979" width="13" style="37" customWidth="1"/>
    <col min="8980" max="8980" width="21.140625" style="37" customWidth="1"/>
    <col min="8981" max="9199" width="9.140625" style="37" customWidth="1"/>
    <col min="9200" max="9200" width="25" style="37" customWidth="1"/>
    <col min="9201" max="9201" width="51.5703125" style="37" customWidth="1"/>
    <col min="9202" max="9202" width="15" style="37" bestFit="1" customWidth="1"/>
    <col min="9203" max="9203" width="14.140625" style="37" customWidth="1"/>
    <col min="9204" max="9204" width="13" style="37" customWidth="1"/>
    <col min="9205" max="9206" width="14.140625" style="37" customWidth="1"/>
    <col min="9207" max="9207" width="13" style="37" customWidth="1"/>
    <col min="9208" max="9208" width="14.140625" style="37" customWidth="1"/>
    <col min="9209" max="9228" width="13" style="37" customWidth="1"/>
    <col min="9229" max="9229" width="17.5703125" style="37" customWidth="1"/>
    <col min="9230" max="9230" width="13" style="37" customWidth="1"/>
    <col min="9231" max="9231" width="17.5703125" style="37" customWidth="1"/>
    <col min="9232" max="9232" width="21.140625" style="37" customWidth="1"/>
    <col min="9233" max="9233" width="13" style="37" customWidth="1"/>
    <col min="9234" max="9234" width="21.140625" style="37" customWidth="1"/>
    <col min="9235" max="9235" width="13" style="37" customWidth="1"/>
    <col min="9236" max="9236" width="21.140625" style="37" customWidth="1"/>
    <col min="9237" max="9455" width="9.140625" style="37" customWidth="1"/>
    <col min="9456" max="9456" width="25" style="37" customWidth="1"/>
    <col min="9457" max="9457" width="51.5703125" style="37" customWidth="1"/>
    <col min="9458" max="9458" width="15" style="37" bestFit="1" customWidth="1"/>
    <col min="9459" max="9459" width="14.140625" style="37" customWidth="1"/>
    <col min="9460" max="9460" width="13" style="37" customWidth="1"/>
    <col min="9461" max="9462" width="14.140625" style="37" customWidth="1"/>
    <col min="9463" max="9463" width="13" style="37" customWidth="1"/>
    <col min="9464" max="9464" width="14.140625" style="37" customWidth="1"/>
    <col min="9465" max="9484" width="13" style="37" customWidth="1"/>
    <col min="9485" max="9485" width="17.5703125" style="37" customWidth="1"/>
    <col min="9486" max="9486" width="13" style="37" customWidth="1"/>
    <col min="9487" max="9487" width="17.5703125" style="37" customWidth="1"/>
    <col min="9488" max="9488" width="21.140625" style="37" customWidth="1"/>
    <col min="9489" max="9489" width="13" style="37" customWidth="1"/>
    <col min="9490" max="9490" width="21.140625" style="37" customWidth="1"/>
    <col min="9491" max="9491" width="13" style="37" customWidth="1"/>
    <col min="9492" max="9492" width="21.140625" style="37" customWidth="1"/>
    <col min="9493" max="9711" width="9.140625" style="37" customWidth="1"/>
    <col min="9712" max="9712" width="25" style="37" customWidth="1"/>
    <col min="9713" max="9713" width="51.5703125" style="37" customWidth="1"/>
    <col min="9714" max="9714" width="15" style="37" bestFit="1" customWidth="1"/>
    <col min="9715" max="9715" width="14.140625" style="37" customWidth="1"/>
    <col min="9716" max="9716" width="13" style="37" customWidth="1"/>
    <col min="9717" max="9718" width="14.140625" style="37" customWidth="1"/>
    <col min="9719" max="9719" width="13" style="37" customWidth="1"/>
    <col min="9720" max="9720" width="14.140625" style="37" customWidth="1"/>
    <col min="9721" max="9740" width="13" style="37" customWidth="1"/>
    <col min="9741" max="9741" width="17.5703125" style="37" customWidth="1"/>
    <col min="9742" max="9742" width="13" style="37" customWidth="1"/>
    <col min="9743" max="9743" width="17.5703125" style="37" customWidth="1"/>
    <col min="9744" max="9744" width="21.140625" style="37" customWidth="1"/>
    <col min="9745" max="9745" width="13" style="37" customWidth="1"/>
    <col min="9746" max="9746" width="21.140625" style="37" customWidth="1"/>
    <col min="9747" max="9747" width="13" style="37" customWidth="1"/>
    <col min="9748" max="9748" width="21.140625" style="37" customWidth="1"/>
    <col min="9749" max="9967" width="9.140625" style="37" customWidth="1"/>
    <col min="9968" max="9968" width="25" style="37" customWidth="1"/>
    <col min="9969" max="9969" width="51.5703125" style="37" customWidth="1"/>
    <col min="9970" max="9970" width="15" style="37" bestFit="1" customWidth="1"/>
    <col min="9971" max="9971" width="14.140625" style="37" customWidth="1"/>
    <col min="9972" max="9972" width="13" style="37" customWidth="1"/>
    <col min="9973" max="9974" width="14.140625" style="37" customWidth="1"/>
    <col min="9975" max="9975" width="13" style="37" customWidth="1"/>
    <col min="9976" max="9976" width="14.140625" style="37" customWidth="1"/>
    <col min="9977" max="9996" width="13" style="37" customWidth="1"/>
    <col min="9997" max="9997" width="17.5703125" style="37" customWidth="1"/>
    <col min="9998" max="9998" width="13" style="37" customWidth="1"/>
    <col min="9999" max="9999" width="17.5703125" style="37" customWidth="1"/>
    <col min="10000" max="10000" width="21.140625" style="37" customWidth="1"/>
    <col min="10001" max="10001" width="13" style="37" customWidth="1"/>
    <col min="10002" max="10002" width="21.140625" style="37" customWidth="1"/>
    <col min="10003" max="10003" width="13" style="37" customWidth="1"/>
    <col min="10004" max="10004" width="21.140625" style="37" customWidth="1"/>
    <col min="10005" max="10223" width="9.140625" style="37" customWidth="1"/>
    <col min="10224" max="10224" width="25" style="37" customWidth="1"/>
    <col min="10225" max="10225" width="51.5703125" style="37" customWidth="1"/>
    <col min="10226" max="10226" width="15" style="37" bestFit="1" customWidth="1"/>
    <col min="10227" max="10227" width="14.140625" style="37" customWidth="1"/>
    <col min="10228" max="10228" width="13" style="37" customWidth="1"/>
    <col min="10229" max="10230" width="14.140625" style="37" customWidth="1"/>
    <col min="10231" max="10231" width="13" style="37" customWidth="1"/>
    <col min="10232" max="10232" width="14.140625" style="37" customWidth="1"/>
    <col min="10233" max="10252" width="13" style="37" customWidth="1"/>
    <col min="10253" max="10253" width="17.5703125" style="37" customWidth="1"/>
    <col min="10254" max="10254" width="13" style="37" customWidth="1"/>
    <col min="10255" max="10255" width="17.5703125" style="37" customWidth="1"/>
    <col min="10256" max="10256" width="21.140625" style="37" customWidth="1"/>
    <col min="10257" max="10257" width="13" style="37" customWidth="1"/>
    <col min="10258" max="10258" width="21.140625" style="37" customWidth="1"/>
    <col min="10259" max="10259" width="13" style="37" customWidth="1"/>
    <col min="10260" max="10260" width="21.140625" style="37" customWidth="1"/>
    <col min="10261" max="10479" width="9.140625" style="37" customWidth="1"/>
    <col min="10480" max="10480" width="25" style="37" customWidth="1"/>
    <col min="10481" max="10481" width="51.5703125" style="37" customWidth="1"/>
    <col min="10482" max="10482" width="15" style="37" bestFit="1" customWidth="1"/>
    <col min="10483" max="10483" width="14.140625" style="37" customWidth="1"/>
    <col min="10484" max="10484" width="13" style="37" customWidth="1"/>
    <col min="10485" max="10486" width="14.140625" style="37" customWidth="1"/>
    <col min="10487" max="10487" width="13" style="37" customWidth="1"/>
    <col min="10488" max="10488" width="14.140625" style="37" customWidth="1"/>
    <col min="10489" max="10508" width="13" style="37" customWidth="1"/>
    <col min="10509" max="10509" width="17.5703125" style="37" customWidth="1"/>
    <col min="10510" max="10510" width="13" style="37" customWidth="1"/>
    <col min="10511" max="10511" width="17.5703125" style="37" customWidth="1"/>
    <col min="10512" max="10512" width="21.140625" style="37" customWidth="1"/>
    <col min="10513" max="10513" width="13" style="37" customWidth="1"/>
    <col min="10514" max="10514" width="21.140625" style="37" customWidth="1"/>
    <col min="10515" max="10515" width="13" style="37" customWidth="1"/>
    <col min="10516" max="10516" width="21.140625" style="37" customWidth="1"/>
    <col min="10517" max="10735" width="9.140625" style="37" customWidth="1"/>
    <col min="10736" max="10736" width="25" style="37" customWidth="1"/>
    <col min="10737" max="10737" width="51.5703125" style="37" customWidth="1"/>
    <col min="10738" max="10738" width="15" style="37" bestFit="1" customWidth="1"/>
    <col min="10739" max="10739" width="14.140625" style="37" customWidth="1"/>
    <col min="10740" max="10740" width="13" style="37" customWidth="1"/>
    <col min="10741" max="10742" width="14.140625" style="37" customWidth="1"/>
    <col min="10743" max="10743" width="13" style="37" customWidth="1"/>
    <col min="10744" max="10744" width="14.140625" style="37" customWidth="1"/>
    <col min="10745" max="10764" width="13" style="37" customWidth="1"/>
    <col min="10765" max="10765" width="17.5703125" style="37" customWidth="1"/>
    <col min="10766" max="10766" width="13" style="37" customWidth="1"/>
    <col min="10767" max="10767" width="17.5703125" style="37" customWidth="1"/>
    <col min="10768" max="10768" width="21.140625" style="37" customWidth="1"/>
    <col min="10769" max="10769" width="13" style="37" customWidth="1"/>
    <col min="10770" max="10770" width="21.140625" style="37" customWidth="1"/>
    <col min="10771" max="10771" width="13" style="37" customWidth="1"/>
    <col min="10772" max="10772" width="21.140625" style="37" customWidth="1"/>
    <col min="10773" max="10991" width="9.140625" style="37" customWidth="1"/>
    <col min="10992" max="10992" width="25" style="37" customWidth="1"/>
    <col min="10993" max="10993" width="51.5703125" style="37" customWidth="1"/>
    <col min="10994" max="10994" width="15" style="37" bestFit="1" customWidth="1"/>
    <col min="10995" max="10995" width="14.140625" style="37" customWidth="1"/>
    <col min="10996" max="10996" width="13" style="37" customWidth="1"/>
    <col min="10997" max="10998" width="14.140625" style="37" customWidth="1"/>
    <col min="10999" max="10999" width="13" style="37" customWidth="1"/>
    <col min="11000" max="11000" width="14.140625" style="37" customWidth="1"/>
    <col min="11001" max="11020" width="13" style="37" customWidth="1"/>
    <col min="11021" max="11021" width="17.5703125" style="37" customWidth="1"/>
    <col min="11022" max="11022" width="13" style="37" customWidth="1"/>
    <col min="11023" max="11023" width="17.5703125" style="37" customWidth="1"/>
    <col min="11024" max="11024" width="21.140625" style="37" customWidth="1"/>
    <col min="11025" max="11025" width="13" style="37" customWidth="1"/>
    <col min="11026" max="11026" width="21.140625" style="37" customWidth="1"/>
    <col min="11027" max="11027" width="13" style="37" customWidth="1"/>
    <col min="11028" max="11028" width="21.140625" style="37" customWidth="1"/>
    <col min="11029" max="11247" width="9.140625" style="37" customWidth="1"/>
    <col min="11248" max="11248" width="25" style="37" customWidth="1"/>
    <col min="11249" max="11249" width="51.5703125" style="37" customWidth="1"/>
    <col min="11250" max="11250" width="15" style="37" bestFit="1" customWidth="1"/>
    <col min="11251" max="11251" width="14.140625" style="37" customWidth="1"/>
    <col min="11252" max="11252" width="13" style="37" customWidth="1"/>
    <col min="11253" max="11254" width="14.140625" style="37" customWidth="1"/>
    <col min="11255" max="11255" width="13" style="37" customWidth="1"/>
    <col min="11256" max="11256" width="14.140625" style="37" customWidth="1"/>
    <col min="11257" max="11276" width="13" style="37" customWidth="1"/>
    <col min="11277" max="11277" width="17.5703125" style="37" customWidth="1"/>
    <col min="11278" max="11278" width="13" style="37" customWidth="1"/>
    <col min="11279" max="11279" width="17.5703125" style="37" customWidth="1"/>
    <col min="11280" max="11280" width="21.140625" style="37" customWidth="1"/>
    <col min="11281" max="11281" width="13" style="37" customWidth="1"/>
    <col min="11282" max="11282" width="21.140625" style="37" customWidth="1"/>
    <col min="11283" max="11283" width="13" style="37" customWidth="1"/>
    <col min="11284" max="11284" width="21.140625" style="37" customWidth="1"/>
    <col min="11285" max="11503" width="9.140625" style="37" customWidth="1"/>
    <col min="11504" max="11504" width="25" style="37" customWidth="1"/>
    <col min="11505" max="11505" width="51.5703125" style="37" customWidth="1"/>
    <col min="11506" max="11506" width="15" style="37" bestFit="1" customWidth="1"/>
    <col min="11507" max="11507" width="14.140625" style="37" customWidth="1"/>
    <col min="11508" max="11508" width="13" style="37" customWidth="1"/>
    <col min="11509" max="11510" width="14.140625" style="37" customWidth="1"/>
    <col min="11511" max="11511" width="13" style="37" customWidth="1"/>
    <col min="11512" max="11512" width="14.140625" style="37" customWidth="1"/>
    <col min="11513" max="11532" width="13" style="37" customWidth="1"/>
    <col min="11533" max="11533" width="17.5703125" style="37" customWidth="1"/>
    <col min="11534" max="11534" width="13" style="37" customWidth="1"/>
    <col min="11535" max="11535" width="17.5703125" style="37" customWidth="1"/>
    <col min="11536" max="11536" width="21.140625" style="37" customWidth="1"/>
    <col min="11537" max="11537" width="13" style="37" customWidth="1"/>
    <col min="11538" max="11538" width="21.140625" style="37" customWidth="1"/>
    <col min="11539" max="11539" width="13" style="37" customWidth="1"/>
    <col min="11540" max="11540" width="21.140625" style="37" customWidth="1"/>
    <col min="11541" max="11759" width="9.140625" style="37" customWidth="1"/>
    <col min="11760" max="11760" width="25" style="37" customWidth="1"/>
    <col min="11761" max="11761" width="51.5703125" style="37" customWidth="1"/>
    <col min="11762" max="11762" width="15" style="37" bestFit="1" customWidth="1"/>
    <col min="11763" max="11763" width="14.140625" style="37" customWidth="1"/>
    <col min="11764" max="11764" width="13" style="37" customWidth="1"/>
    <col min="11765" max="11766" width="14.140625" style="37" customWidth="1"/>
    <col min="11767" max="11767" width="13" style="37" customWidth="1"/>
    <col min="11768" max="11768" width="14.140625" style="37" customWidth="1"/>
    <col min="11769" max="11788" width="13" style="37" customWidth="1"/>
    <col min="11789" max="11789" width="17.5703125" style="37" customWidth="1"/>
    <col min="11790" max="11790" width="13" style="37" customWidth="1"/>
    <col min="11791" max="11791" width="17.5703125" style="37" customWidth="1"/>
    <col min="11792" max="11792" width="21.140625" style="37" customWidth="1"/>
    <col min="11793" max="11793" width="13" style="37" customWidth="1"/>
    <col min="11794" max="11794" width="21.140625" style="37" customWidth="1"/>
    <col min="11795" max="11795" width="13" style="37" customWidth="1"/>
    <col min="11796" max="11796" width="21.140625" style="37" customWidth="1"/>
    <col min="11797" max="12015" width="9.140625" style="37" customWidth="1"/>
    <col min="12016" max="12016" width="25" style="37" customWidth="1"/>
    <col min="12017" max="12017" width="51.5703125" style="37" customWidth="1"/>
    <col min="12018" max="12018" width="15" style="37" bestFit="1" customWidth="1"/>
    <col min="12019" max="12019" width="14.140625" style="37" customWidth="1"/>
    <col min="12020" max="12020" width="13" style="37" customWidth="1"/>
    <col min="12021" max="12022" width="14.140625" style="37" customWidth="1"/>
    <col min="12023" max="12023" width="13" style="37" customWidth="1"/>
    <col min="12024" max="12024" width="14.140625" style="37" customWidth="1"/>
    <col min="12025" max="12044" width="13" style="37" customWidth="1"/>
    <col min="12045" max="12045" width="17.5703125" style="37" customWidth="1"/>
    <col min="12046" max="12046" width="13" style="37" customWidth="1"/>
    <col min="12047" max="12047" width="17.5703125" style="37" customWidth="1"/>
    <col min="12048" max="12048" width="21.140625" style="37" customWidth="1"/>
    <col min="12049" max="12049" width="13" style="37" customWidth="1"/>
    <col min="12050" max="12050" width="21.140625" style="37" customWidth="1"/>
    <col min="12051" max="12051" width="13" style="37" customWidth="1"/>
    <col min="12052" max="12052" width="21.140625" style="37" customWidth="1"/>
    <col min="12053" max="12271" width="9.140625" style="37" customWidth="1"/>
    <col min="12272" max="12272" width="25" style="37" customWidth="1"/>
    <col min="12273" max="12273" width="51.5703125" style="37" customWidth="1"/>
    <col min="12274" max="12274" width="15" style="37" bestFit="1" customWidth="1"/>
    <col min="12275" max="12275" width="14.140625" style="37" customWidth="1"/>
    <col min="12276" max="12276" width="13" style="37" customWidth="1"/>
    <col min="12277" max="12278" width="14.140625" style="37" customWidth="1"/>
    <col min="12279" max="12279" width="13" style="37" customWidth="1"/>
    <col min="12280" max="12280" width="14.140625" style="37" customWidth="1"/>
    <col min="12281" max="12300" width="13" style="37" customWidth="1"/>
    <col min="12301" max="12301" width="17.5703125" style="37" customWidth="1"/>
    <col min="12302" max="12302" width="13" style="37" customWidth="1"/>
    <col min="12303" max="12303" width="17.5703125" style="37" customWidth="1"/>
    <col min="12304" max="12304" width="21.140625" style="37" customWidth="1"/>
    <col min="12305" max="12305" width="13" style="37" customWidth="1"/>
    <col min="12306" max="12306" width="21.140625" style="37" customWidth="1"/>
    <col min="12307" max="12307" width="13" style="37" customWidth="1"/>
    <col min="12308" max="12308" width="21.140625" style="37" customWidth="1"/>
    <col min="12309" max="12527" width="9.140625" style="37" customWidth="1"/>
    <col min="12528" max="12528" width="25" style="37" customWidth="1"/>
    <col min="12529" max="12529" width="51.5703125" style="37" customWidth="1"/>
    <col min="12530" max="12530" width="15" style="37" bestFit="1" customWidth="1"/>
    <col min="12531" max="12531" width="14.140625" style="37" customWidth="1"/>
    <col min="12532" max="12532" width="13" style="37" customWidth="1"/>
    <col min="12533" max="12534" width="14.140625" style="37" customWidth="1"/>
    <col min="12535" max="12535" width="13" style="37" customWidth="1"/>
    <col min="12536" max="12536" width="14.140625" style="37" customWidth="1"/>
    <col min="12537" max="12556" width="13" style="37" customWidth="1"/>
    <col min="12557" max="12557" width="17.5703125" style="37" customWidth="1"/>
    <col min="12558" max="12558" width="13" style="37" customWidth="1"/>
    <col min="12559" max="12559" width="17.5703125" style="37" customWidth="1"/>
    <col min="12560" max="12560" width="21.140625" style="37" customWidth="1"/>
    <col min="12561" max="12561" width="13" style="37" customWidth="1"/>
    <col min="12562" max="12562" width="21.140625" style="37" customWidth="1"/>
    <col min="12563" max="12563" width="13" style="37" customWidth="1"/>
    <col min="12564" max="12564" width="21.140625" style="37" customWidth="1"/>
    <col min="12565" max="12783" width="9.140625" style="37" customWidth="1"/>
    <col min="12784" max="12784" width="25" style="37" customWidth="1"/>
    <col min="12785" max="12785" width="51.5703125" style="37" customWidth="1"/>
    <col min="12786" max="12786" width="15" style="37" bestFit="1" customWidth="1"/>
    <col min="12787" max="12787" width="14.140625" style="37" customWidth="1"/>
    <col min="12788" max="12788" width="13" style="37" customWidth="1"/>
    <col min="12789" max="12790" width="14.140625" style="37" customWidth="1"/>
    <col min="12791" max="12791" width="13" style="37" customWidth="1"/>
    <col min="12792" max="12792" width="14.140625" style="37" customWidth="1"/>
    <col min="12793" max="12812" width="13" style="37" customWidth="1"/>
    <col min="12813" max="12813" width="17.5703125" style="37" customWidth="1"/>
    <col min="12814" max="12814" width="13" style="37" customWidth="1"/>
    <col min="12815" max="12815" width="17.5703125" style="37" customWidth="1"/>
    <col min="12816" max="12816" width="21.140625" style="37" customWidth="1"/>
    <col min="12817" max="12817" width="13" style="37" customWidth="1"/>
    <col min="12818" max="12818" width="21.140625" style="37" customWidth="1"/>
    <col min="12819" max="12819" width="13" style="37" customWidth="1"/>
    <col min="12820" max="12820" width="21.140625" style="37" customWidth="1"/>
    <col min="12821" max="13039" width="9.140625" style="37" customWidth="1"/>
    <col min="13040" max="13040" width="25" style="37" customWidth="1"/>
    <col min="13041" max="13041" width="51.5703125" style="37" customWidth="1"/>
    <col min="13042" max="13042" width="15" style="37" bestFit="1" customWidth="1"/>
    <col min="13043" max="13043" width="14.140625" style="37" customWidth="1"/>
    <col min="13044" max="13044" width="13" style="37" customWidth="1"/>
    <col min="13045" max="13046" width="14.140625" style="37" customWidth="1"/>
    <col min="13047" max="13047" width="13" style="37" customWidth="1"/>
    <col min="13048" max="13048" width="14.140625" style="37" customWidth="1"/>
    <col min="13049" max="13068" width="13" style="37" customWidth="1"/>
    <col min="13069" max="13069" width="17.5703125" style="37" customWidth="1"/>
    <col min="13070" max="13070" width="13" style="37" customWidth="1"/>
    <col min="13071" max="13071" width="17.5703125" style="37" customWidth="1"/>
    <col min="13072" max="13072" width="21.140625" style="37" customWidth="1"/>
    <col min="13073" max="13073" width="13" style="37" customWidth="1"/>
    <col min="13074" max="13074" width="21.140625" style="37" customWidth="1"/>
    <col min="13075" max="13075" width="13" style="37" customWidth="1"/>
    <col min="13076" max="13076" width="21.140625" style="37" customWidth="1"/>
    <col min="13077" max="13295" width="9.140625" style="37" customWidth="1"/>
    <col min="13296" max="13296" width="25" style="37" customWidth="1"/>
    <col min="13297" max="13297" width="51.5703125" style="37" customWidth="1"/>
    <col min="13298" max="13298" width="15" style="37" bestFit="1" customWidth="1"/>
    <col min="13299" max="13299" width="14.140625" style="37" customWidth="1"/>
    <col min="13300" max="13300" width="13" style="37" customWidth="1"/>
    <col min="13301" max="13302" width="14.140625" style="37" customWidth="1"/>
    <col min="13303" max="13303" width="13" style="37" customWidth="1"/>
    <col min="13304" max="13304" width="14.140625" style="37" customWidth="1"/>
    <col min="13305" max="13324" width="13" style="37" customWidth="1"/>
    <col min="13325" max="13325" width="17.5703125" style="37" customWidth="1"/>
    <col min="13326" max="13326" width="13" style="37" customWidth="1"/>
    <col min="13327" max="13327" width="17.5703125" style="37" customWidth="1"/>
    <col min="13328" max="13328" width="21.140625" style="37" customWidth="1"/>
    <col min="13329" max="13329" width="13" style="37" customWidth="1"/>
    <col min="13330" max="13330" width="21.140625" style="37" customWidth="1"/>
    <col min="13331" max="13331" width="13" style="37" customWidth="1"/>
    <col min="13332" max="13332" width="21.140625" style="37" customWidth="1"/>
    <col min="13333" max="13551" width="9.140625" style="37" customWidth="1"/>
    <col min="13552" max="13552" width="25" style="37" customWidth="1"/>
    <col min="13553" max="13553" width="51.5703125" style="37" customWidth="1"/>
    <col min="13554" max="13554" width="15" style="37" bestFit="1" customWidth="1"/>
    <col min="13555" max="13555" width="14.140625" style="37" customWidth="1"/>
    <col min="13556" max="13556" width="13" style="37" customWidth="1"/>
    <col min="13557" max="13558" width="14.140625" style="37" customWidth="1"/>
    <col min="13559" max="13559" width="13" style="37" customWidth="1"/>
    <col min="13560" max="13560" width="14.140625" style="37" customWidth="1"/>
    <col min="13561" max="13580" width="13" style="37" customWidth="1"/>
    <col min="13581" max="13581" width="17.5703125" style="37" customWidth="1"/>
    <col min="13582" max="13582" width="13" style="37" customWidth="1"/>
    <col min="13583" max="13583" width="17.5703125" style="37" customWidth="1"/>
    <col min="13584" max="13584" width="21.140625" style="37" customWidth="1"/>
    <col min="13585" max="13585" width="13" style="37" customWidth="1"/>
    <col min="13586" max="13586" width="21.140625" style="37" customWidth="1"/>
    <col min="13587" max="13587" width="13" style="37" customWidth="1"/>
    <col min="13588" max="13588" width="21.140625" style="37" customWidth="1"/>
    <col min="13589" max="13807" width="9.140625" style="37" customWidth="1"/>
    <col min="13808" max="13808" width="25" style="37" customWidth="1"/>
    <col min="13809" max="13809" width="51.5703125" style="37" customWidth="1"/>
    <col min="13810" max="13810" width="15" style="37" bestFit="1" customWidth="1"/>
    <col min="13811" max="13811" width="14.140625" style="37" customWidth="1"/>
    <col min="13812" max="13812" width="13" style="37" customWidth="1"/>
    <col min="13813" max="13814" width="14.140625" style="37" customWidth="1"/>
    <col min="13815" max="13815" width="13" style="37" customWidth="1"/>
    <col min="13816" max="13816" width="14.140625" style="37" customWidth="1"/>
    <col min="13817" max="13836" width="13" style="37" customWidth="1"/>
    <col min="13837" max="13837" width="17.5703125" style="37" customWidth="1"/>
    <col min="13838" max="13838" width="13" style="37" customWidth="1"/>
    <col min="13839" max="13839" width="17.5703125" style="37" customWidth="1"/>
    <col min="13840" max="13840" width="21.140625" style="37" customWidth="1"/>
    <col min="13841" max="13841" width="13" style="37" customWidth="1"/>
    <col min="13842" max="13842" width="21.140625" style="37" customWidth="1"/>
    <col min="13843" max="13843" width="13" style="37" customWidth="1"/>
    <col min="13844" max="13844" width="21.140625" style="37" customWidth="1"/>
    <col min="13845" max="14063" width="9.140625" style="37" customWidth="1"/>
    <col min="14064" max="14064" width="25" style="37" customWidth="1"/>
    <col min="14065" max="14065" width="51.5703125" style="37" customWidth="1"/>
    <col min="14066" max="14066" width="15" style="37" bestFit="1" customWidth="1"/>
    <col min="14067" max="14067" width="14.140625" style="37" customWidth="1"/>
    <col min="14068" max="14068" width="13" style="37" customWidth="1"/>
    <col min="14069" max="14070" width="14.140625" style="37" customWidth="1"/>
    <col min="14071" max="14071" width="13" style="37" customWidth="1"/>
    <col min="14072" max="14072" width="14.140625" style="37" customWidth="1"/>
    <col min="14073" max="14092" width="13" style="37" customWidth="1"/>
    <col min="14093" max="14093" width="17.5703125" style="37" customWidth="1"/>
    <col min="14094" max="14094" width="13" style="37" customWidth="1"/>
    <col min="14095" max="14095" width="17.5703125" style="37" customWidth="1"/>
    <col min="14096" max="14096" width="21.140625" style="37" customWidth="1"/>
    <col min="14097" max="14097" width="13" style="37" customWidth="1"/>
    <col min="14098" max="14098" width="21.140625" style="37" customWidth="1"/>
    <col min="14099" max="14099" width="13" style="37" customWidth="1"/>
    <col min="14100" max="14100" width="21.140625" style="37" customWidth="1"/>
    <col min="14101" max="14319" width="9.140625" style="37" customWidth="1"/>
    <col min="14320" max="14320" width="25" style="37" customWidth="1"/>
    <col min="14321" max="14321" width="51.5703125" style="37" customWidth="1"/>
    <col min="14322" max="14322" width="15" style="37" bestFit="1" customWidth="1"/>
    <col min="14323" max="14323" width="14.140625" style="37" customWidth="1"/>
    <col min="14324" max="14324" width="13" style="37" customWidth="1"/>
    <col min="14325" max="14326" width="14.140625" style="37" customWidth="1"/>
    <col min="14327" max="14327" width="13" style="37" customWidth="1"/>
    <col min="14328" max="14328" width="14.140625" style="37" customWidth="1"/>
    <col min="14329" max="14348" width="13" style="37" customWidth="1"/>
    <col min="14349" max="14349" width="17.5703125" style="37" customWidth="1"/>
    <col min="14350" max="14350" width="13" style="37" customWidth="1"/>
    <col min="14351" max="14351" width="17.5703125" style="37" customWidth="1"/>
    <col min="14352" max="14352" width="21.140625" style="37" customWidth="1"/>
    <col min="14353" max="14353" width="13" style="37" customWidth="1"/>
    <col min="14354" max="14354" width="21.140625" style="37" customWidth="1"/>
    <col min="14355" max="14355" width="13" style="37" customWidth="1"/>
    <col min="14356" max="14356" width="21.140625" style="37" customWidth="1"/>
    <col min="14357" max="14575" width="9.140625" style="37" customWidth="1"/>
    <col min="14576" max="14576" width="25" style="37" customWidth="1"/>
    <col min="14577" max="14577" width="51.5703125" style="37" customWidth="1"/>
    <col min="14578" max="14578" width="15" style="37" bestFit="1" customWidth="1"/>
    <col min="14579" max="14579" width="14.140625" style="37" customWidth="1"/>
    <col min="14580" max="14580" width="13" style="37" customWidth="1"/>
    <col min="14581" max="14582" width="14.140625" style="37" customWidth="1"/>
    <col min="14583" max="14583" width="13" style="37" customWidth="1"/>
    <col min="14584" max="14584" width="14.140625" style="37" customWidth="1"/>
    <col min="14585" max="14604" width="13" style="37" customWidth="1"/>
    <col min="14605" max="14605" width="17.5703125" style="37" customWidth="1"/>
    <col min="14606" max="14606" width="13" style="37" customWidth="1"/>
    <col min="14607" max="14607" width="17.5703125" style="37" customWidth="1"/>
    <col min="14608" max="14608" width="21.140625" style="37" customWidth="1"/>
    <col min="14609" max="14609" width="13" style="37" customWidth="1"/>
    <col min="14610" max="14610" width="21.140625" style="37" customWidth="1"/>
    <col min="14611" max="14611" width="13" style="37" customWidth="1"/>
    <col min="14612" max="14612" width="21.140625" style="37" customWidth="1"/>
    <col min="14613" max="14831" width="9.140625" style="37" customWidth="1"/>
    <col min="14832" max="14832" width="25" style="37" customWidth="1"/>
    <col min="14833" max="14833" width="51.5703125" style="37" customWidth="1"/>
    <col min="14834" max="14834" width="15" style="37" bestFit="1" customWidth="1"/>
    <col min="14835" max="14835" width="14.140625" style="37" customWidth="1"/>
    <col min="14836" max="14836" width="13" style="37" customWidth="1"/>
    <col min="14837" max="14838" width="14.140625" style="37" customWidth="1"/>
    <col min="14839" max="14839" width="13" style="37" customWidth="1"/>
    <col min="14840" max="14840" width="14.140625" style="37" customWidth="1"/>
    <col min="14841" max="14860" width="13" style="37" customWidth="1"/>
    <col min="14861" max="14861" width="17.5703125" style="37" customWidth="1"/>
    <col min="14862" max="14862" width="13" style="37" customWidth="1"/>
    <col min="14863" max="14863" width="17.5703125" style="37" customWidth="1"/>
    <col min="14864" max="14864" width="21.140625" style="37" customWidth="1"/>
    <col min="14865" max="14865" width="13" style="37" customWidth="1"/>
    <col min="14866" max="14866" width="21.140625" style="37" customWidth="1"/>
    <col min="14867" max="14867" width="13" style="37" customWidth="1"/>
    <col min="14868" max="14868" width="21.140625" style="37" customWidth="1"/>
    <col min="14869" max="15087" width="9.140625" style="37" customWidth="1"/>
    <col min="15088" max="15088" width="25" style="37" customWidth="1"/>
    <col min="15089" max="15089" width="51.5703125" style="37" customWidth="1"/>
    <col min="15090" max="15090" width="15" style="37" bestFit="1" customWidth="1"/>
    <col min="15091" max="15091" width="14.140625" style="37" customWidth="1"/>
    <col min="15092" max="15092" width="13" style="37" customWidth="1"/>
    <col min="15093" max="15094" width="14.140625" style="37" customWidth="1"/>
    <col min="15095" max="15095" width="13" style="37" customWidth="1"/>
    <col min="15096" max="15096" width="14.140625" style="37" customWidth="1"/>
    <col min="15097" max="15116" width="13" style="37" customWidth="1"/>
    <col min="15117" max="15117" width="17.5703125" style="37" customWidth="1"/>
    <col min="15118" max="15118" width="13" style="37" customWidth="1"/>
    <col min="15119" max="15119" width="17.5703125" style="37" customWidth="1"/>
    <col min="15120" max="15120" width="21.140625" style="37" customWidth="1"/>
    <col min="15121" max="15121" width="13" style="37" customWidth="1"/>
    <col min="15122" max="15122" width="21.140625" style="37" customWidth="1"/>
    <col min="15123" max="15123" width="13" style="37" customWidth="1"/>
    <col min="15124" max="15124" width="21.140625" style="37" customWidth="1"/>
    <col min="15125" max="15343" width="9.140625" style="37" customWidth="1"/>
    <col min="15344" max="15344" width="25" style="37" customWidth="1"/>
    <col min="15345" max="15345" width="51.5703125" style="37" customWidth="1"/>
    <col min="15346" max="15346" width="15" style="37" bestFit="1" customWidth="1"/>
    <col min="15347" max="15347" width="14.140625" style="37" customWidth="1"/>
    <col min="15348" max="15348" width="13" style="37" customWidth="1"/>
    <col min="15349" max="15350" width="14.140625" style="37" customWidth="1"/>
    <col min="15351" max="15351" width="13" style="37" customWidth="1"/>
    <col min="15352" max="15352" width="14.140625" style="37" customWidth="1"/>
    <col min="15353" max="15372" width="13" style="37" customWidth="1"/>
    <col min="15373" max="15373" width="17.5703125" style="37" customWidth="1"/>
    <col min="15374" max="15374" width="13" style="37" customWidth="1"/>
    <col min="15375" max="15375" width="17.5703125" style="37" customWidth="1"/>
    <col min="15376" max="15376" width="21.140625" style="37" customWidth="1"/>
    <col min="15377" max="15377" width="13" style="37" customWidth="1"/>
    <col min="15378" max="15378" width="21.140625" style="37" customWidth="1"/>
    <col min="15379" max="15379" width="13" style="37" customWidth="1"/>
    <col min="15380" max="15380" width="21.140625" style="37" customWidth="1"/>
    <col min="15381" max="15599" width="9.140625" style="37" customWidth="1"/>
    <col min="15600" max="15600" width="25" style="37" customWidth="1"/>
    <col min="15601" max="15601" width="51.5703125" style="37" customWidth="1"/>
    <col min="15602" max="15602" width="15" style="37" bestFit="1" customWidth="1"/>
    <col min="15603" max="15603" width="14.140625" style="37" customWidth="1"/>
    <col min="15604" max="15604" width="13" style="37" customWidth="1"/>
    <col min="15605" max="15606" width="14.140625" style="37" customWidth="1"/>
    <col min="15607" max="15607" width="13" style="37" customWidth="1"/>
    <col min="15608" max="15608" width="14.140625" style="37" customWidth="1"/>
    <col min="15609" max="15628" width="13" style="37" customWidth="1"/>
    <col min="15629" max="15629" width="17.5703125" style="37" customWidth="1"/>
    <col min="15630" max="15630" width="13" style="37" customWidth="1"/>
    <col min="15631" max="15631" width="17.5703125" style="37" customWidth="1"/>
    <col min="15632" max="15632" width="21.140625" style="37" customWidth="1"/>
    <col min="15633" max="15633" width="13" style="37" customWidth="1"/>
    <col min="15634" max="15634" width="21.140625" style="37" customWidth="1"/>
    <col min="15635" max="15635" width="13" style="37" customWidth="1"/>
    <col min="15636" max="15636" width="21.140625" style="37" customWidth="1"/>
    <col min="15637" max="15855" width="9.140625" style="37" customWidth="1"/>
    <col min="15856" max="15856" width="25" style="37" customWidth="1"/>
    <col min="15857" max="15857" width="51.5703125" style="37" customWidth="1"/>
    <col min="15858" max="15858" width="15" style="37" bestFit="1" customWidth="1"/>
    <col min="15859" max="15859" width="14.140625" style="37" customWidth="1"/>
    <col min="15860" max="15860" width="13" style="37" customWidth="1"/>
    <col min="15861" max="15862" width="14.140625" style="37" customWidth="1"/>
    <col min="15863" max="15863" width="13" style="37" customWidth="1"/>
    <col min="15864" max="15864" width="14.140625" style="37" customWidth="1"/>
    <col min="15865" max="15884" width="13" style="37" customWidth="1"/>
    <col min="15885" max="15885" width="17.5703125" style="37" customWidth="1"/>
    <col min="15886" max="15886" width="13" style="37" customWidth="1"/>
    <col min="15887" max="15887" width="17.5703125" style="37" customWidth="1"/>
    <col min="15888" max="15888" width="21.140625" style="37" customWidth="1"/>
    <col min="15889" max="15889" width="13" style="37" customWidth="1"/>
    <col min="15890" max="15890" width="21.140625" style="37" customWidth="1"/>
    <col min="15891" max="15891" width="13" style="37" customWidth="1"/>
    <col min="15892" max="15892" width="21.140625" style="37" customWidth="1"/>
    <col min="15893" max="16111" width="9.140625" style="37" customWidth="1"/>
    <col min="16112" max="16112" width="25" style="37" customWidth="1"/>
    <col min="16113" max="16113" width="51.5703125" style="37" customWidth="1"/>
    <col min="16114" max="16114" width="15" style="37" bestFit="1" customWidth="1"/>
    <col min="16115" max="16115" width="14.140625" style="37" customWidth="1"/>
    <col min="16116" max="16116" width="13" style="37" customWidth="1"/>
    <col min="16117" max="16118" width="14.140625" style="37" customWidth="1"/>
    <col min="16119" max="16119" width="13" style="37" customWidth="1"/>
    <col min="16120" max="16120" width="14.140625" style="37" customWidth="1"/>
    <col min="16121" max="16140" width="13" style="37" customWidth="1"/>
    <col min="16141" max="16141" width="17.5703125" style="37" customWidth="1"/>
    <col min="16142" max="16142" width="13" style="37" customWidth="1"/>
    <col min="16143" max="16143" width="17.5703125" style="37" customWidth="1"/>
    <col min="16144" max="16144" width="21.140625" style="37" customWidth="1"/>
    <col min="16145" max="16145" width="13" style="37" customWidth="1"/>
    <col min="16146" max="16146" width="21.140625" style="37" customWidth="1"/>
    <col min="16147" max="16147" width="13" style="37" customWidth="1"/>
    <col min="16148" max="16148" width="21.140625" style="37" customWidth="1"/>
    <col min="16149" max="16384" width="9.140625" style="37" customWidth="1"/>
  </cols>
  <sheetData>
    <row r="1" spans="1:33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292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293</v>
      </c>
      <c r="Z1" s="130"/>
      <c r="AA1" s="126" t="s">
        <v>294</v>
      </c>
      <c r="AB1" s="130"/>
      <c r="AC1" s="126" t="s">
        <v>295</v>
      </c>
      <c r="AD1" s="130"/>
      <c r="AE1" s="126" t="s">
        <v>384</v>
      </c>
      <c r="AF1" s="126" t="s">
        <v>389</v>
      </c>
      <c r="AG1" s="126" t="s">
        <v>390</v>
      </c>
    </row>
    <row r="2" spans="1:33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4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8"/>
      <c r="E5" s="40"/>
      <c r="F5" s="39"/>
      <c r="G5" s="39"/>
      <c r="H5" s="39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41"/>
      <c r="AG5" s="60"/>
    </row>
    <row r="6" spans="1:33" ht="50.1" customHeight="1" x14ac:dyDescent="0.25">
      <c r="A6" s="38"/>
      <c r="B6" s="38"/>
      <c r="C6" s="38"/>
      <c r="D6" s="38"/>
      <c r="E6" s="40"/>
      <c r="F6" s="39"/>
      <c r="G6" s="39"/>
      <c r="H6" s="39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41"/>
      <c r="AG6" s="60"/>
    </row>
    <row r="7" spans="1:33" ht="50.1" customHeight="1" x14ac:dyDescent="0.25">
      <c r="A7" s="38"/>
      <c r="B7" s="38"/>
      <c r="C7" s="38"/>
      <c r="D7" s="38"/>
      <c r="E7" s="40"/>
      <c r="F7" s="39"/>
      <c r="G7" s="39"/>
      <c r="H7" s="39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41"/>
      <c r="AG7" s="60"/>
    </row>
    <row r="8" spans="1:33" ht="50.1" customHeight="1" x14ac:dyDescent="0.25">
      <c r="A8" s="38"/>
      <c r="B8" s="38"/>
      <c r="C8" s="38"/>
      <c r="D8" s="38"/>
      <c r="E8" s="40"/>
      <c r="F8" s="39"/>
      <c r="G8" s="39"/>
      <c r="H8" s="39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41"/>
      <c r="AG8" s="60"/>
    </row>
    <row r="9" spans="1:33" ht="50.1" customHeight="1" x14ac:dyDescent="0.25">
      <c r="A9" s="38"/>
      <c r="B9" s="38"/>
      <c r="C9" s="38"/>
      <c r="D9" s="38"/>
      <c r="E9" s="40"/>
      <c r="F9" s="39"/>
      <c r="G9" s="39"/>
      <c r="H9" s="39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41"/>
      <c r="AG9" s="60"/>
    </row>
    <row r="10" spans="1:33" ht="50.1" customHeight="1" x14ac:dyDescent="0.25">
      <c r="A10" s="38"/>
      <c r="B10" s="38"/>
      <c r="C10" s="38"/>
      <c r="D10" s="38"/>
      <c r="E10" s="40"/>
      <c r="F10" s="39"/>
      <c r="G10" s="39"/>
      <c r="H10" s="39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41"/>
      <c r="AG10" s="60"/>
    </row>
    <row r="11" spans="1:33" ht="50.1" customHeight="1" x14ac:dyDescent="0.25">
      <c r="A11" s="38"/>
      <c r="B11" s="38"/>
      <c r="C11" s="38"/>
      <c r="D11" s="38"/>
      <c r="E11" s="40"/>
      <c r="F11" s="39"/>
      <c r="G11" s="39"/>
      <c r="H11" s="39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41"/>
      <c r="AG11" s="60"/>
    </row>
    <row r="12" spans="1:33" ht="50.1" customHeight="1" x14ac:dyDescent="0.25">
      <c r="A12" s="38"/>
      <c r="B12" s="38"/>
      <c r="C12" s="38"/>
      <c r="D12" s="38"/>
      <c r="E12" s="40"/>
      <c r="F12" s="39"/>
      <c r="G12" s="39"/>
      <c r="H12" s="39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41"/>
      <c r="AG12" s="60"/>
    </row>
    <row r="13" spans="1:33" ht="50.1" customHeight="1" x14ac:dyDescent="0.25">
      <c r="A13" s="38"/>
      <c r="B13" s="38"/>
      <c r="C13" s="38"/>
      <c r="D13" s="38"/>
      <c r="E13" s="40"/>
      <c r="F13" s="39"/>
      <c r="G13" s="39"/>
      <c r="H13" s="39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41"/>
      <c r="AG13" s="60"/>
    </row>
    <row r="14" spans="1:33" ht="50.1" customHeight="1" x14ac:dyDescent="0.25">
      <c r="A14" s="38"/>
      <c r="B14" s="38"/>
      <c r="C14" s="38"/>
      <c r="D14" s="38"/>
      <c r="E14" s="40"/>
      <c r="F14" s="39"/>
      <c r="G14" s="39"/>
      <c r="H14" s="39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41"/>
      <c r="AG14" s="60"/>
    </row>
    <row r="15" spans="1:33" ht="50.1" customHeight="1" x14ac:dyDescent="0.25">
      <c r="A15" s="38"/>
      <c r="B15" s="38"/>
      <c r="C15" s="38"/>
      <c r="D15" s="38"/>
      <c r="E15" s="40"/>
      <c r="F15" s="39"/>
      <c r="G15" s="39"/>
      <c r="H15" s="39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41"/>
      <c r="AG15" s="60"/>
    </row>
    <row r="16" spans="1:33" ht="50.1" customHeight="1" x14ac:dyDescent="0.25">
      <c r="A16" s="38"/>
      <c r="B16" s="38"/>
      <c r="C16" s="38"/>
      <c r="D16" s="38"/>
      <c r="E16" s="40"/>
      <c r="F16" s="39"/>
      <c r="G16" s="39"/>
      <c r="H16" s="39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41"/>
      <c r="AG16" s="60"/>
    </row>
    <row r="17" spans="1:33" ht="50.1" customHeight="1" x14ac:dyDescent="0.25">
      <c r="A17" s="38"/>
      <c r="B17" s="38"/>
      <c r="C17" s="38"/>
      <c r="D17" s="38"/>
      <c r="E17" s="40"/>
      <c r="F17" s="39"/>
      <c r="G17" s="39"/>
      <c r="H17" s="39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41"/>
      <c r="AG17" s="60"/>
    </row>
    <row r="18" spans="1:33" ht="50.1" customHeight="1" x14ac:dyDescent="0.25">
      <c r="A18" s="38"/>
      <c r="B18" s="38"/>
      <c r="C18" s="38"/>
      <c r="D18" s="38"/>
      <c r="E18" s="40"/>
      <c r="F18" s="39"/>
      <c r="G18" s="39"/>
      <c r="H18" s="39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41"/>
      <c r="AG18" s="60"/>
    </row>
    <row r="19" spans="1:33" ht="50.1" customHeight="1" x14ac:dyDescent="0.25">
      <c r="A19" s="38"/>
      <c r="B19" s="38"/>
      <c r="C19" s="38"/>
      <c r="D19" s="38"/>
      <c r="E19" s="40"/>
      <c r="F19" s="39"/>
      <c r="G19" s="39"/>
      <c r="H19" s="39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41"/>
      <c r="AG19" s="60"/>
    </row>
    <row r="20" spans="1:33" ht="50.1" customHeight="1" x14ac:dyDescent="0.25">
      <c r="A20" s="38"/>
      <c r="B20" s="38"/>
      <c r="C20" s="38"/>
      <c r="D20" s="38"/>
      <c r="E20" s="40"/>
      <c r="F20" s="39"/>
      <c r="G20" s="39"/>
      <c r="H20" s="39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41"/>
      <c r="AG20" s="60"/>
    </row>
    <row r="21" spans="1:33" ht="50.1" customHeight="1" x14ac:dyDescent="0.25">
      <c r="A21" s="38"/>
      <c r="B21" s="38"/>
      <c r="C21" s="38"/>
      <c r="D21" s="38"/>
      <c r="E21" s="40"/>
      <c r="F21" s="39"/>
      <c r="G21" s="39"/>
      <c r="H21" s="39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41"/>
      <c r="AG21" s="60"/>
    </row>
    <row r="22" spans="1:33" ht="50.1" customHeight="1" x14ac:dyDescent="0.25">
      <c r="A22" s="38"/>
      <c r="B22" s="38"/>
      <c r="C22" s="38"/>
      <c r="D22" s="38"/>
      <c r="E22" s="40"/>
      <c r="F22" s="39"/>
      <c r="G22" s="39"/>
      <c r="H22" s="39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41"/>
      <c r="AG22" s="60"/>
    </row>
    <row r="23" spans="1:33" ht="50.1" customHeight="1" x14ac:dyDescent="0.25">
      <c r="A23" s="38"/>
      <c r="B23" s="38"/>
      <c r="C23" s="38"/>
      <c r="D23" s="38"/>
      <c r="E23" s="40"/>
      <c r="F23" s="39"/>
      <c r="G23" s="39"/>
      <c r="H23" s="39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41"/>
      <c r="AG23" s="60"/>
    </row>
    <row r="24" spans="1:33" ht="50.1" customHeight="1" x14ac:dyDescent="0.25">
      <c r="A24" s="38"/>
      <c r="B24" s="38"/>
      <c r="C24" s="38"/>
      <c r="D24" s="38"/>
      <c r="E24" s="40"/>
      <c r="F24" s="39"/>
      <c r="G24" s="39"/>
      <c r="H24" s="39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41"/>
      <c r="AG24" s="60"/>
    </row>
    <row r="25" spans="1:33" ht="50.1" customHeight="1" x14ac:dyDescent="0.25">
      <c r="A25" s="38"/>
      <c r="B25" s="38"/>
      <c r="C25" s="38"/>
      <c r="D25" s="38"/>
      <c r="E25" s="40"/>
      <c r="F25" s="39"/>
      <c r="G25" s="39"/>
      <c r="H25" s="39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41"/>
      <c r="AG25" s="60"/>
    </row>
    <row r="26" spans="1:33" ht="50.1" customHeight="1" x14ac:dyDescent="0.25">
      <c r="A26" s="38"/>
      <c r="B26" s="38"/>
      <c r="C26" s="38"/>
      <c r="D26" s="38"/>
      <c r="E26" s="40"/>
      <c r="F26" s="39"/>
      <c r="G26" s="39"/>
      <c r="H26" s="39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41"/>
      <c r="AG26" s="60"/>
    </row>
    <row r="27" spans="1:33" ht="50.1" customHeight="1" x14ac:dyDescent="0.25">
      <c r="A27" s="38"/>
      <c r="B27" s="38"/>
      <c r="C27" s="38"/>
      <c r="D27" s="38"/>
      <c r="E27" s="40"/>
      <c r="F27" s="39"/>
      <c r="G27" s="39"/>
      <c r="H27" s="39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41"/>
      <c r="AG27" s="60"/>
    </row>
    <row r="28" spans="1:33" ht="50.1" customHeight="1" x14ac:dyDescent="0.25">
      <c r="A28" s="38"/>
      <c r="B28" s="38"/>
      <c r="C28" s="38"/>
      <c r="D28" s="38"/>
      <c r="E28" s="40"/>
      <c r="F28" s="39"/>
      <c r="G28" s="39"/>
      <c r="H28" s="39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41"/>
      <c r="AG28" s="60"/>
    </row>
    <row r="29" spans="1:33" ht="50.1" customHeight="1" x14ac:dyDescent="0.25">
      <c r="A29" s="38"/>
      <c r="B29" s="38"/>
      <c r="C29" s="38"/>
      <c r="D29" s="38"/>
      <c r="E29" s="40"/>
      <c r="F29" s="39"/>
      <c r="G29" s="39"/>
      <c r="H29" s="39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41"/>
      <c r="AG29" s="60"/>
    </row>
    <row r="30" spans="1:33" ht="50.1" customHeight="1" x14ac:dyDescent="0.25">
      <c r="A30" s="38"/>
      <c r="B30" s="38"/>
      <c r="C30" s="38"/>
      <c r="D30" s="38"/>
      <c r="E30" s="40"/>
      <c r="F30" s="39"/>
      <c r="G30" s="39"/>
      <c r="H30" s="39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41"/>
      <c r="AG30" s="60"/>
    </row>
    <row r="31" spans="1:33" ht="50.1" customHeight="1" x14ac:dyDescent="0.25">
      <c r="A31" s="38"/>
      <c r="B31" s="38"/>
      <c r="C31" s="38"/>
      <c r="D31" s="38"/>
      <c r="E31" s="40"/>
      <c r="F31" s="39"/>
      <c r="G31" s="39"/>
      <c r="H31" s="39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41"/>
      <c r="AG31" s="60"/>
    </row>
    <row r="32" spans="1:33" ht="50.1" customHeight="1" x14ac:dyDescent="0.25">
      <c r="A32" s="38"/>
      <c r="B32" s="38"/>
      <c r="C32" s="38"/>
      <c r="D32" s="38"/>
      <c r="E32" s="40"/>
      <c r="F32" s="39"/>
      <c r="G32" s="39"/>
      <c r="H32" s="39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41"/>
      <c r="AG32" s="60"/>
    </row>
    <row r="33" spans="1:33" ht="50.1" customHeight="1" x14ac:dyDescent="0.25">
      <c r="A33" s="38"/>
      <c r="B33" s="38"/>
      <c r="C33" s="38"/>
      <c r="D33" s="38"/>
      <c r="E33" s="40"/>
      <c r="F33" s="39"/>
      <c r="G33" s="39"/>
      <c r="H33" s="39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41"/>
      <c r="AG33" s="60"/>
    </row>
    <row r="34" spans="1:33" ht="50.1" customHeight="1" x14ac:dyDescent="0.25">
      <c r="A34" s="38"/>
      <c r="B34" s="38"/>
      <c r="C34" s="38"/>
      <c r="D34" s="38"/>
      <c r="E34" s="40"/>
      <c r="F34" s="39"/>
      <c r="G34" s="39"/>
      <c r="H34" s="39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41"/>
      <c r="AG34" s="60"/>
    </row>
    <row r="35" spans="1:33" ht="50.1" customHeight="1" x14ac:dyDescent="0.25">
      <c r="A35" s="38"/>
      <c r="B35" s="38"/>
      <c r="C35" s="38"/>
      <c r="D35" s="38"/>
      <c r="E35" s="40"/>
      <c r="F35" s="39"/>
      <c r="G35" s="39"/>
      <c r="H35" s="39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41"/>
      <c r="AG35" s="60"/>
    </row>
    <row r="36" spans="1:33" ht="50.1" customHeight="1" x14ac:dyDescent="0.25">
      <c r="A36" s="38"/>
      <c r="B36" s="38"/>
      <c r="C36" s="38"/>
      <c r="D36" s="38"/>
      <c r="E36" s="40"/>
      <c r="F36" s="39"/>
      <c r="G36" s="39"/>
      <c r="H36" s="39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41"/>
      <c r="AG36" s="60"/>
    </row>
    <row r="37" spans="1:33" ht="50.1" customHeight="1" x14ac:dyDescent="0.25">
      <c r="A37" s="38"/>
      <c r="B37" s="38"/>
      <c r="C37" s="38"/>
      <c r="D37" s="38"/>
      <c r="E37" s="40"/>
      <c r="F37" s="39"/>
      <c r="G37" s="39"/>
      <c r="H37" s="39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41"/>
      <c r="AG37" s="60"/>
    </row>
    <row r="38" spans="1:33" ht="50.1" customHeight="1" x14ac:dyDescent="0.25">
      <c r="A38" s="38"/>
      <c r="B38" s="38"/>
      <c r="C38" s="38"/>
      <c r="D38" s="38"/>
      <c r="E38" s="40"/>
      <c r="F38" s="39"/>
      <c r="G38" s="39"/>
      <c r="H38" s="39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41"/>
      <c r="AG38" s="60"/>
    </row>
    <row r="39" spans="1:33" ht="50.1" customHeight="1" x14ac:dyDescent="0.25">
      <c r="A39" s="38"/>
      <c r="B39" s="38"/>
      <c r="C39" s="38"/>
      <c r="D39" s="38"/>
      <c r="E39" s="40"/>
      <c r="F39" s="39"/>
      <c r="G39" s="39"/>
      <c r="H39" s="39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41"/>
      <c r="AG39" s="60"/>
    </row>
    <row r="40" spans="1:33" ht="50.1" customHeight="1" x14ac:dyDescent="0.25">
      <c r="A40" s="38"/>
      <c r="B40" s="38"/>
      <c r="C40" s="38"/>
      <c r="D40" s="38"/>
      <c r="E40" s="40"/>
      <c r="F40" s="39"/>
      <c r="G40" s="39"/>
      <c r="H40" s="39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41"/>
      <c r="AG40" s="60"/>
    </row>
    <row r="41" spans="1:33" ht="50.1" customHeight="1" x14ac:dyDescent="0.25">
      <c r="A41" s="38"/>
      <c r="B41" s="38"/>
      <c r="C41" s="38"/>
      <c r="D41" s="38"/>
      <c r="E41" s="40"/>
      <c r="F41" s="39"/>
      <c r="G41" s="39"/>
      <c r="H41" s="39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41"/>
      <c r="AG41" s="60"/>
    </row>
    <row r="42" spans="1:33" ht="50.1" customHeight="1" x14ac:dyDescent="0.25">
      <c r="A42" s="38"/>
      <c r="B42" s="38"/>
      <c r="C42" s="38"/>
      <c r="D42" s="38"/>
      <c r="E42" s="40"/>
      <c r="F42" s="39"/>
      <c r="G42" s="39"/>
      <c r="H42" s="39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41"/>
      <c r="AG42" s="60"/>
    </row>
    <row r="43" spans="1:33" ht="50.1" customHeight="1" x14ac:dyDescent="0.25">
      <c r="A43" s="38"/>
      <c r="B43" s="38"/>
      <c r="C43" s="38"/>
      <c r="D43" s="38"/>
      <c r="E43" s="40"/>
      <c r="F43" s="39"/>
      <c r="G43" s="39"/>
      <c r="H43" s="39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41"/>
      <c r="AG43" s="60"/>
    </row>
    <row r="44" spans="1:33" ht="50.1" customHeight="1" x14ac:dyDescent="0.25">
      <c r="A44" s="38"/>
      <c r="B44" s="38"/>
      <c r="C44" s="38"/>
      <c r="D44" s="38"/>
      <c r="E44" s="40"/>
      <c r="F44" s="39"/>
      <c r="G44" s="39"/>
      <c r="H44" s="39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41"/>
      <c r="AG44" s="60"/>
    </row>
    <row r="45" spans="1:33" ht="50.1" customHeight="1" x14ac:dyDescent="0.25">
      <c r="A45" s="38"/>
      <c r="B45" s="38"/>
      <c r="C45" s="38"/>
      <c r="D45" s="38"/>
      <c r="E45" s="40"/>
      <c r="F45" s="39"/>
      <c r="G45" s="39"/>
      <c r="H45" s="39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41"/>
      <c r="AG45" s="60"/>
    </row>
    <row r="46" spans="1:33" ht="50.1" customHeight="1" x14ac:dyDescent="0.25">
      <c r="A46" s="38"/>
      <c r="B46" s="38"/>
      <c r="C46" s="38"/>
      <c r="D46" s="38"/>
      <c r="E46" s="40"/>
      <c r="F46" s="39"/>
      <c r="G46" s="39"/>
      <c r="H46" s="39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41"/>
      <c r="AG46" s="60"/>
    </row>
    <row r="47" spans="1:33" ht="50.1" customHeight="1" x14ac:dyDescent="0.25">
      <c r="A47" s="38"/>
      <c r="B47" s="38"/>
      <c r="C47" s="38"/>
      <c r="D47" s="38"/>
      <c r="E47" s="40"/>
      <c r="F47" s="39"/>
      <c r="G47" s="39"/>
      <c r="H47" s="39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41"/>
      <c r="AG47" s="60"/>
    </row>
    <row r="48" spans="1:33" ht="50.1" customHeight="1" x14ac:dyDescent="0.25">
      <c r="A48" s="38"/>
      <c r="B48" s="38"/>
      <c r="C48" s="38"/>
      <c r="D48" s="38"/>
      <c r="E48" s="40"/>
      <c r="F48" s="39"/>
      <c r="G48" s="39"/>
      <c r="H48" s="39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41"/>
      <c r="AG48" s="60"/>
    </row>
    <row r="49" spans="1:33" ht="50.1" customHeight="1" x14ac:dyDescent="0.25">
      <c r="A49" s="38"/>
      <c r="B49" s="38"/>
      <c r="C49" s="38"/>
      <c r="D49" s="38"/>
      <c r="E49" s="40"/>
      <c r="F49" s="39"/>
      <c r="G49" s="39"/>
      <c r="H49" s="39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41"/>
      <c r="AG49" s="60"/>
    </row>
    <row r="50" spans="1:33" ht="50.1" customHeight="1" x14ac:dyDescent="0.25">
      <c r="A50" s="38"/>
      <c r="B50" s="38"/>
      <c r="C50" s="38"/>
      <c r="D50" s="38"/>
      <c r="E50" s="40"/>
      <c r="F50" s="39"/>
      <c r="G50" s="39"/>
      <c r="H50" s="39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41"/>
      <c r="AG50" s="60"/>
    </row>
    <row r="51" spans="1:33" ht="50.1" customHeight="1" x14ac:dyDescent="0.25">
      <c r="A51" s="38"/>
      <c r="B51" s="38"/>
      <c r="C51" s="38"/>
      <c r="D51" s="38"/>
      <c r="E51" s="40"/>
      <c r="F51" s="39"/>
      <c r="G51" s="39"/>
      <c r="H51" s="39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41"/>
      <c r="AG51" s="60"/>
    </row>
    <row r="52" spans="1:33" ht="50.1" customHeight="1" x14ac:dyDescent="0.25">
      <c r="A52" s="38"/>
      <c r="B52" s="38"/>
      <c r="C52" s="38"/>
      <c r="D52" s="38"/>
      <c r="E52" s="40"/>
      <c r="F52" s="39"/>
      <c r="G52" s="39"/>
      <c r="H52" s="39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41"/>
      <c r="AG52" s="60"/>
    </row>
    <row r="53" spans="1:33" ht="50.1" customHeight="1" x14ac:dyDescent="0.25">
      <c r="A53" s="38"/>
      <c r="B53" s="38"/>
      <c r="C53" s="38"/>
      <c r="D53" s="38"/>
      <c r="E53" s="40"/>
      <c r="F53" s="39"/>
      <c r="G53" s="39"/>
      <c r="H53" s="39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41"/>
      <c r="AG53" s="60"/>
    </row>
    <row r="54" spans="1:33" ht="50.1" customHeight="1" x14ac:dyDescent="0.25">
      <c r="A54" s="38"/>
      <c r="B54" s="38"/>
      <c r="C54" s="38"/>
      <c r="D54" s="38"/>
      <c r="E54" s="40"/>
      <c r="F54" s="39"/>
      <c r="G54" s="39"/>
      <c r="H54" s="39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41"/>
      <c r="AG54" s="60"/>
    </row>
    <row r="55" spans="1:33" ht="50.1" customHeight="1" x14ac:dyDescent="0.25">
      <c r="A55" s="38"/>
      <c r="B55" s="38"/>
      <c r="C55" s="38"/>
      <c r="D55" s="38"/>
      <c r="E55" s="40"/>
      <c r="F55" s="39"/>
      <c r="G55" s="39"/>
      <c r="H55" s="39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41"/>
      <c r="AG55" s="60"/>
    </row>
    <row r="56" spans="1:33" ht="50.1" customHeight="1" x14ac:dyDescent="0.25">
      <c r="A56" s="38"/>
      <c r="B56" s="38"/>
      <c r="C56" s="38"/>
      <c r="D56" s="38"/>
      <c r="E56" s="40"/>
      <c r="F56" s="39"/>
      <c r="G56" s="39"/>
      <c r="H56" s="39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41"/>
      <c r="AG56" s="60"/>
    </row>
    <row r="57" spans="1:33" ht="50.1" customHeight="1" x14ac:dyDescent="0.25">
      <c r="A57" s="38"/>
      <c r="B57" s="38"/>
      <c r="C57" s="38"/>
      <c r="D57" s="38"/>
      <c r="E57" s="40"/>
      <c r="F57" s="39"/>
      <c r="G57" s="39"/>
      <c r="H57" s="39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41"/>
      <c r="AG57" s="60"/>
    </row>
    <row r="58" spans="1:33" ht="50.1" customHeight="1" x14ac:dyDescent="0.25">
      <c r="A58" s="38"/>
      <c r="B58" s="38"/>
      <c r="C58" s="38"/>
      <c r="D58" s="38"/>
      <c r="E58" s="40"/>
      <c r="F58" s="39"/>
      <c r="G58" s="39"/>
      <c r="H58" s="39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41"/>
      <c r="AG58" s="60"/>
    </row>
    <row r="59" spans="1:33" ht="50.1" customHeight="1" x14ac:dyDescent="0.25">
      <c r="A59" s="38"/>
      <c r="B59" s="38"/>
      <c r="C59" s="38"/>
      <c r="D59" s="38"/>
      <c r="E59" s="40"/>
      <c r="F59" s="39"/>
      <c r="G59" s="39"/>
      <c r="H59" s="39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41"/>
      <c r="AG59" s="60"/>
    </row>
    <row r="60" spans="1:33" ht="50.1" customHeight="1" x14ac:dyDescent="0.25">
      <c r="A60" s="38"/>
      <c r="B60" s="38"/>
      <c r="C60" s="38"/>
      <c r="D60" s="38"/>
      <c r="E60" s="40"/>
      <c r="F60" s="39"/>
      <c r="G60" s="39"/>
      <c r="H60" s="39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41"/>
      <c r="AG60" s="60"/>
    </row>
    <row r="61" spans="1:33" ht="50.1" customHeight="1" x14ac:dyDescent="0.25">
      <c r="A61" s="38"/>
      <c r="B61" s="38"/>
      <c r="C61" s="38"/>
      <c r="D61" s="38"/>
      <c r="E61" s="40"/>
      <c r="F61" s="39"/>
      <c r="G61" s="39"/>
      <c r="H61" s="39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41"/>
      <c r="AG61" s="60"/>
    </row>
    <row r="62" spans="1:33" ht="50.1" customHeight="1" x14ac:dyDescent="0.25">
      <c r="A62" s="38"/>
      <c r="B62" s="38"/>
      <c r="C62" s="38"/>
      <c r="D62" s="38"/>
      <c r="E62" s="40"/>
      <c r="F62" s="39"/>
      <c r="G62" s="39"/>
      <c r="H62" s="39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41"/>
      <c r="AG62" s="60"/>
    </row>
    <row r="63" spans="1:33" ht="50.1" customHeight="1" x14ac:dyDescent="0.25">
      <c r="A63" s="38"/>
      <c r="B63" s="38"/>
      <c r="C63" s="38"/>
      <c r="D63" s="38"/>
      <c r="E63" s="40"/>
      <c r="F63" s="39"/>
      <c r="G63" s="39"/>
      <c r="H63" s="39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41"/>
      <c r="AG63" s="60"/>
    </row>
    <row r="64" spans="1:33" ht="50.1" customHeight="1" x14ac:dyDescent="0.25">
      <c r="A64" s="38"/>
      <c r="B64" s="38"/>
      <c r="C64" s="38"/>
      <c r="D64" s="38"/>
      <c r="E64" s="40"/>
      <c r="F64" s="39"/>
      <c r="G64" s="39"/>
      <c r="H64" s="39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41"/>
      <c r="AG64" s="60"/>
    </row>
    <row r="65" spans="1:33" ht="50.1" customHeight="1" x14ac:dyDescent="0.25">
      <c r="A65" s="38"/>
      <c r="B65" s="38"/>
      <c r="C65" s="38"/>
      <c r="D65" s="38"/>
      <c r="E65" s="40"/>
      <c r="F65" s="39"/>
      <c r="G65" s="39"/>
      <c r="H65" s="39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41"/>
      <c r="AG65" s="60"/>
    </row>
    <row r="66" spans="1:33" ht="50.1" customHeight="1" x14ac:dyDescent="0.25">
      <c r="A66" s="38"/>
      <c r="B66" s="38"/>
      <c r="C66" s="38"/>
      <c r="D66" s="38"/>
      <c r="E66" s="40"/>
      <c r="F66" s="39"/>
      <c r="G66" s="39"/>
      <c r="H66" s="39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41"/>
      <c r="AG66" s="60"/>
    </row>
    <row r="67" spans="1:33" ht="50.1" customHeight="1" x14ac:dyDescent="0.25">
      <c r="A67" s="38"/>
      <c r="B67" s="38"/>
      <c r="C67" s="38"/>
      <c r="D67" s="38"/>
      <c r="E67" s="40"/>
      <c r="F67" s="39"/>
      <c r="G67" s="39"/>
      <c r="H67" s="39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41"/>
      <c r="AG67" s="60"/>
    </row>
    <row r="68" spans="1:33" ht="50.1" customHeight="1" x14ac:dyDescent="0.25">
      <c r="A68" s="38"/>
      <c r="B68" s="38"/>
      <c r="C68" s="38"/>
      <c r="D68" s="38"/>
      <c r="E68" s="40"/>
      <c r="F68" s="39"/>
      <c r="G68" s="39"/>
      <c r="H68" s="39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41"/>
      <c r="AG68" s="60"/>
    </row>
    <row r="69" spans="1:33" ht="50.1" customHeight="1" x14ac:dyDescent="0.25">
      <c r="A69" s="38"/>
      <c r="B69" s="38"/>
      <c r="C69" s="38"/>
      <c r="D69" s="38"/>
      <c r="E69" s="40"/>
      <c r="F69" s="39"/>
      <c r="G69" s="39"/>
      <c r="H69" s="39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41"/>
      <c r="AG69" s="60"/>
    </row>
    <row r="70" spans="1:33" ht="50.1" customHeight="1" x14ac:dyDescent="0.25">
      <c r="A70" s="38"/>
      <c r="B70" s="38"/>
      <c r="C70" s="38"/>
      <c r="D70" s="38"/>
      <c r="E70" s="40"/>
      <c r="F70" s="39"/>
      <c r="G70" s="39"/>
      <c r="H70" s="39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41"/>
      <c r="AG70" s="60"/>
    </row>
    <row r="71" spans="1:33" ht="50.1" customHeight="1" x14ac:dyDescent="0.25">
      <c r="A71" s="38"/>
      <c r="B71" s="38"/>
      <c r="C71" s="38"/>
      <c r="D71" s="38"/>
      <c r="E71" s="40"/>
      <c r="F71" s="39"/>
      <c r="G71" s="39"/>
      <c r="H71" s="39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41"/>
      <c r="AG71" s="60"/>
    </row>
    <row r="72" spans="1:33" ht="50.1" customHeight="1" x14ac:dyDescent="0.25">
      <c r="A72" s="38"/>
      <c r="B72" s="38"/>
      <c r="C72" s="38"/>
      <c r="D72" s="38"/>
      <c r="E72" s="40"/>
      <c r="F72" s="39"/>
      <c r="G72" s="39"/>
      <c r="H72" s="39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41"/>
      <c r="AG72" s="60"/>
    </row>
    <row r="73" spans="1:33" ht="50.1" customHeight="1" x14ac:dyDescent="0.25">
      <c r="A73" s="38"/>
      <c r="B73" s="38"/>
      <c r="C73" s="38"/>
      <c r="D73" s="38"/>
      <c r="E73" s="40"/>
      <c r="F73" s="39"/>
      <c r="G73" s="39"/>
      <c r="H73" s="39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41"/>
      <c r="AG73" s="60"/>
    </row>
    <row r="74" spans="1:33" ht="50.1" customHeight="1" x14ac:dyDescent="0.25">
      <c r="A74" s="38"/>
      <c r="B74" s="38"/>
      <c r="C74" s="38"/>
      <c r="D74" s="38"/>
      <c r="E74" s="40"/>
      <c r="F74" s="39"/>
      <c r="G74" s="39"/>
      <c r="H74" s="39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41"/>
      <c r="AG74" s="60"/>
    </row>
    <row r="75" spans="1:33" ht="50.1" customHeight="1" x14ac:dyDescent="0.25">
      <c r="A75" s="38"/>
      <c r="B75" s="38"/>
      <c r="C75" s="38"/>
      <c r="D75" s="38"/>
      <c r="E75" s="40"/>
      <c r="F75" s="39"/>
      <c r="G75" s="39"/>
      <c r="H75" s="39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41"/>
      <c r="AG75" s="60"/>
    </row>
    <row r="76" spans="1:33" ht="50.1" customHeight="1" x14ac:dyDescent="0.25">
      <c r="A76" s="38"/>
      <c r="B76" s="38"/>
      <c r="C76" s="38"/>
      <c r="D76" s="38"/>
      <c r="E76" s="40"/>
      <c r="F76" s="39"/>
      <c r="G76" s="39"/>
      <c r="H76" s="39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41"/>
      <c r="AG76" s="60"/>
    </row>
    <row r="77" spans="1:33" ht="50.1" customHeight="1" x14ac:dyDescent="0.25">
      <c r="A77" s="38"/>
      <c r="B77" s="38"/>
      <c r="C77" s="38"/>
      <c r="D77" s="38"/>
      <c r="E77" s="40"/>
      <c r="F77" s="39"/>
      <c r="G77" s="39"/>
      <c r="H77" s="39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41"/>
      <c r="AG77" s="60"/>
    </row>
    <row r="78" spans="1:33" ht="50.1" customHeight="1" x14ac:dyDescent="0.25">
      <c r="A78" s="38"/>
      <c r="B78" s="38"/>
      <c r="C78" s="38"/>
      <c r="D78" s="38"/>
      <c r="E78" s="40"/>
      <c r="F78" s="39"/>
      <c r="G78" s="39"/>
      <c r="H78" s="39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41"/>
      <c r="AG78" s="60"/>
    </row>
    <row r="79" spans="1:33" ht="50.1" customHeight="1" x14ac:dyDescent="0.25">
      <c r="A79" s="38"/>
      <c r="B79" s="38"/>
      <c r="C79" s="38"/>
      <c r="D79" s="38"/>
      <c r="E79" s="40"/>
      <c r="F79" s="39"/>
      <c r="G79" s="39"/>
      <c r="H79" s="39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41"/>
      <c r="AG79" s="60"/>
    </row>
    <row r="80" spans="1:33" ht="50.1" customHeight="1" x14ac:dyDescent="0.25">
      <c r="A80" s="38"/>
      <c r="B80" s="38"/>
      <c r="C80" s="38"/>
      <c r="D80" s="38"/>
      <c r="E80" s="40"/>
      <c r="F80" s="39"/>
      <c r="G80" s="39"/>
      <c r="H80" s="39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41"/>
      <c r="AG80" s="60"/>
    </row>
    <row r="81" spans="1:33" ht="50.1" customHeight="1" x14ac:dyDescent="0.25">
      <c r="A81" s="38"/>
      <c r="B81" s="38"/>
      <c r="C81" s="38"/>
      <c r="D81" s="38"/>
      <c r="E81" s="40"/>
      <c r="F81" s="39"/>
      <c r="G81" s="39"/>
      <c r="H81" s="39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41"/>
      <c r="AG81" s="60"/>
    </row>
    <row r="82" spans="1:33" ht="50.1" customHeight="1" x14ac:dyDescent="0.25">
      <c r="A82" s="38"/>
      <c r="B82" s="38"/>
      <c r="C82" s="38"/>
      <c r="D82" s="38"/>
      <c r="E82" s="40"/>
      <c r="F82" s="39"/>
      <c r="G82" s="39"/>
      <c r="H82" s="39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41"/>
      <c r="AG82" s="60"/>
    </row>
    <row r="83" spans="1:33" ht="50.1" customHeight="1" x14ac:dyDescent="0.25">
      <c r="A83" s="38"/>
      <c r="B83" s="38"/>
      <c r="C83" s="38"/>
      <c r="D83" s="38"/>
      <c r="E83" s="40"/>
      <c r="F83" s="39"/>
      <c r="G83" s="39"/>
      <c r="H83" s="39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41"/>
      <c r="AG83" s="60"/>
    </row>
    <row r="84" spans="1:33" ht="50.1" customHeight="1" x14ac:dyDescent="0.25">
      <c r="A84" s="38"/>
      <c r="B84" s="38"/>
      <c r="C84" s="38"/>
      <c r="D84" s="38"/>
      <c r="E84" s="40"/>
      <c r="F84" s="39"/>
      <c r="G84" s="39"/>
      <c r="H84" s="39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41"/>
      <c r="AG84" s="60"/>
    </row>
    <row r="85" spans="1:33" ht="50.1" customHeight="1" x14ac:dyDescent="0.25">
      <c r="A85" s="38"/>
      <c r="B85" s="38"/>
      <c r="C85" s="38"/>
      <c r="D85" s="38"/>
      <c r="E85" s="40"/>
      <c r="F85" s="39"/>
      <c r="G85" s="39"/>
      <c r="H85" s="39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41"/>
      <c r="AG85" s="60"/>
    </row>
    <row r="86" spans="1:33" ht="50.1" customHeight="1" x14ac:dyDescent="0.25">
      <c r="A86" s="38"/>
      <c r="B86" s="38"/>
      <c r="C86" s="38"/>
      <c r="D86" s="38"/>
      <c r="E86" s="40"/>
      <c r="F86" s="39"/>
      <c r="G86" s="39"/>
      <c r="H86" s="39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41"/>
      <c r="AG86" s="60"/>
    </row>
    <row r="87" spans="1:33" ht="50.1" customHeight="1" x14ac:dyDescent="0.25">
      <c r="A87" s="38"/>
      <c r="B87" s="38"/>
      <c r="C87" s="38"/>
      <c r="D87" s="38"/>
      <c r="E87" s="40"/>
      <c r="F87" s="39"/>
      <c r="G87" s="39"/>
      <c r="H87" s="39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41"/>
      <c r="AG87" s="60"/>
    </row>
    <row r="88" spans="1:33" ht="50.1" customHeight="1" x14ac:dyDescent="0.25">
      <c r="A88" s="38"/>
      <c r="B88" s="38"/>
      <c r="C88" s="38"/>
      <c r="D88" s="38"/>
      <c r="E88" s="40"/>
      <c r="F88" s="39"/>
      <c r="G88" s="39"/>
      <c r="H88" s="39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41"/>
      <c r="AG88" s="60"/>
    </row>
    <row r="89" spans="1:33" ht="50.1" customHeight="1" x14ac:dyDescent="0.25">
      <c r="A89" s="38"/>
      <c r="B89" s="38"/>
      <c r="C89" s="38"/>
      <c r="D89" s="38"/>
      <c r="E89" s="40"/>
      <c r="F89" s="39"/>
      <c r="G89" s="39"/>
      <c r="H89" s="39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41"/>
      <c r="AG89" s="60"/>
    </row>
    <row r="90" spans="1:33" ht="50.1" customHeight="1" x14ac:dyDescent="0.25">
      <c r="A90" s="38"/>
      <c r="B90" s="38"/>
      <c r="C90" s="38"/>
      <c r="D90" s="38"/>
      <c r="E90" s="40"/>
      <c r="F90" s="39"/>
      <c r="G90" s="39"/>
      <c r="H90" s="39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41"/>
      <c r="AG90" s="60"/>
    </row>
    <row r="91" spans="1:33" ht="50.1" customHeight="1" x14ac:dyDescent="0.25">
      <c r="A91" s="38"/>
      <c r="B91" s="38"/>
      <c r="C91" s="38"/>
      <c r="D91" s="38"/>
      <c r="E91" s="40"/>
      <c r="F91" s="39"/>
      <c r="G91" s="39"/>
      <c r="H91" s="39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41"/>
      <c r="AG91" s="60"/>
    </row>
    <row r="92" spans="1:33" ht="50.1" customHeight="1" x14ac:dyDescent="0.25">
      <c r="A92" s="38"/>
      <c r="B92" s="38"/>
      <c r="C92" s="38"/>
      <c r="D92" s="38"/>
      <c r="E92" s="40"/>
      <c r="F92" s="39"/>
      <c r="G92" s="39"/>
      <c r="H92" s="39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41"/>
      <c r="AG92" s="60"/>
    </row>
    <row r="93" spans="1:33" ht="50.1" customHeight="1" x14ac:dyDescent="0.25">
      <c r="A93" s="38"/>
      <c r="B93" s="38"/>
      <c r="C93" s="38"/>
      <c r="D93" s="38"/>
      <c r="E93" s="40"/>
      <c r="F93" s="39"/>
      <c r="G93" s="39"/>
      <c r="H93" s="39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41"/>
      <c r="AG93" s="60"/>
    </row>
    <row r="94" spans="1:33" ht="50.1" customHeight="1" x14ac:dyDescent="0.25">
      <c r="A94" s="38"/>
      <c r="B94" s="38"/>
      <c r="C94" s="38"/>
      <c r="D94" s="38"/>
      <c r="E94" s="40"/>
      <c r="F94" s="39"/>
      <c r="G94" s="39"/>
      <c r="H94" s="39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41"/>
      <c r="AG94" s="60"/>
    </row>
    <row r="95" spans="1:33" ht="50.1" customHeight="1" x14ac:dyDescent="0.25">
      <c r="A95" s="38"/>
      <c r="B95" s="38"/>
      <c r="C95" s="38"/>
      <c r="D95" s="38"/>
      <c r="E95" s="40"/>
      <c r="F95" s="39"/>
      <c r="G95" s="39"/>
      <c r="H95" s="39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41"/>
      <c r="AG95" s="60"/>
    </row>
    <row r="96" spans="1:33" ht="50.1" customHeight="1" x14ac:dyDescent="0.25">
      <c r="A96" s="38"/>
      <c r="B96" s="38"/>
      <c r="C96" s="38"/>
      <c r="D96" s="38"/>
      <c r="E96" s="40"/>
      <c r="F96" s="39"/>
      <c r="G96" s="39"/>
      <c r="H96" s="39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41"/>
      <c r="AG96" s="60"/>
    </row>
    <row r="97" spans="1:33" ht="50.1" customHeight="1" x14ac:dyDescent="0.25">
      <c r="A97" s="38"/>
      <c r="B97" s="38"/>
      <c r="C97" s="38"/>
      <c r="D97" s="38"/>
      <c r="E97" s="40"/>
      <c r="F97" s="39"/>
      <c r="G97" s="39"/>
      <c r="H97" s="39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41"/>
      <c r="AG97" s="60"/>
    </row>
    <row r="98" spans="1:33" ht="50.1" customHeight="1" x14ac:dyDescent="0.25">
      <c r="A98" s="38"/>
      <c r="B98" s="38"/>
      <c r="C98" s="38"/>
      <c r="D98" s="38"/>
      <c r="E98" s="40"/>
      <c r="F98" s="39"/>
      <c r="G98" s="39"/>
      <c r="H98" s="39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41"/>
      <c r="AG98" s="60"/>
    </row>
    <row r="99" spans="1:33" ht="50.1" customHeight="1" x14ac:dyDescent="0.25">
      <c r="A99" s="38"/>
      <c r="B99" s="38"/>
      <c r="C99" s="38"/>
      <c r="D99" s="38"/>
      <c r="E99" s="40"/>
      <c r="F99" s="39"/>
      <c r="G99" s="39"/>
      <c r="H99" s="39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41"/>
      <c r="AG99" s="60"/>
    </row>
    <row r="100" spans="1:33" ht="50.1" customHeight="1" x14ac:dyDescent="0.25">
      <c r="A100" s="38"/>
      <c r="B100" s="38"/>
      <c r="C100" s="38"/>
      <c r="D100" s="38"/>
      <c r="E100" s="40"/>
      <c r="F100" s="39"/>
      <c r="G100" s="39"/>
      <c r="H100" s="39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41"/>
      <c r="AG100" s="60"/>
    </row>
    <row r="101" spans="1:33" ht="50.1" customHeight="1" x14ac:dyDescent="0.25">
      <c r="A101" s="38"/>
      <c r="B101" s="38"/>
      <c r="C101" s="38"/>
      <c r="D101" s="38"/>
      <c r="E101" s="40"/>
      <c r="F101" s="39"/>
      <c r="G101" s="39"/>
      <c r="H101" s="39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41"/>
      <c r="AG101" s="60"/>
    </row>
    <row r="102" spans="1:33" ht="50.1" customHeight="1" x14ac:dyDescent="0.25">
      <c r="A102" s="38"/>
      <c r="B102" s="38"/>
      <c r="C102" s="38"/>
      <c r="D102" s="38"/>
      <c r="E102" s="40"/>
      <c r="F102" s="39"/>
      <c r="G102" s="39"/>
      <c r="H102" s="39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41"/>
      <c r="AG102" s="60"/>
    </row>
    <row r="103" spans="1:33" ht="50.1" customHeight="1" x14ac:dyDescent="0.25">
      <c r="A103" s="38"/>
      <c r="B103" s="38"/>
      <c r="C103" s="38"/>
      <c r="D103" s="38"/>
      <c r="E103" s="40"/>
      <c r="F103" s="39"/>
      <c r="G103" s="39"/>
      <c r="H103" s="39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41"/>
      <c r="AG103" s="60"/>
    </row>
    <row r="104" spans="1:33" ht="50.1" customHeight="1" x14ac:dyDescent="0.25">
      <c r="A104" s="38"/>
      <c r="B104" s="38"/>
      <c r="C104" s="38"/>
      <c r="D104" s="38"/>
      <c r="E104" s="40"/>
      <c r="F104" s="39"/>
      <c r="G104" s="39"/>
      <c r="H104" s="39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41"/>
      <c r="AG104" s="60"/>
    </row>
    <row r="105" spans="1:33" ht="50.1" customHeight="1" x14ac:dyDescent="0.25">
      <c r="A105" s="38"/>
      <c r="B105" s="38"/>
      <c r="C105" s="38"/>
      <c r="D105" s="38"/>
      <c r="E105" s="40"/>
      <c r="F105" s="39"/>
      <c r="G105" s="39"/>
      <c r="H105" s="39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41"/>
      <c r="AG105" s="60"/>
    </row>
    <row r="106" spans="1:33" ht="50.1" customHeight="1" x14ac:dyDescent="0.25">
      <c r="A106" s="38"/>
      <c r="B106" s="38"/>
      <c r="C106" s="38"/>
      <c r="D106" s="38"/>
      <c r="E106" s="40"/>
      <c r="F106" s="39"/>
      <c r="G106" s="39"/>
      <c r="H106" s="39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41"/>
      <c r="AG106" s="60"/>
    </row>
    <row r="107" spans="1:33" ht="50.1" customHeight="1" x14ac:dyDescent="0.25">
      <c r="A107" s="38"/>
      <c r="B107" s="38"/>
      <c r="C107" s="38"/>
      <c r="D107" s="38"/>
      <c r="E107" s="40"/>
      <c r="F107" s="39"/>
      <c r="G107" s="39"/>
      <c r="H107" s="39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41"/>
      <c r="AG107" s="60"/>
    </row>
    <row r="108" spans="1:33" ht="50.1" customHeight="1" x14ac:dyDescent="0.25">
      <c r="A108" s="38"/>
      <c r="B108" s="38"/>
      <c r="C108" s="38"/>
      <c r="D108" s="38"/>
      <c r="E108" s="40"/>
      <c r="F108" s="39"/>
      <c r="G108" s="39"/>
      <c r="H108" s="39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41"/>
      <c r="AG108" s="60"/>
    </row>
    <row r="109" spans="1:33" ht="50.1" customHeight="1" x14ac:dyDescent="0.25">
      <c r="A109" s="38"/>
      <c r="B109" s="38"/>
      <c r="C109" s="38"/>
      <c r="D109" s="38"/>
      <c r="E109" s="40"/>
      <c r="F109" s="39"/>
      <c r="G109" s="39"/>
      <c r="H109" s="39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41"/>
      <c r="AG109" s="60"/>
    </row>
    <row r="110" spans="1:33" ht="50.1" customHeight="1" x14ac:dyDescent="0.25">
      <c r="A110" s="38"/>
      <c r="B110" s="38"/>
      <c r="C110" s="38"/>
      <c r="D110" s="38"/>
      <c r="E110" s="40"/>
      <c r="F110" s="39"/>
      <c r="G110" s="39"/>
      <c r="H110" s="39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41"/>
      <c r="AG110" s="60"/>
    </row>
    <row r="111" spans="1:33" ht="50.1" customHeight="1" x14ac:dyDescent="0.25">
      <c r="A111" s="38"/>
      <c r="B111" s="38"/>
      <c r="C111" s="38"/>
      <c r="D111" s="38"/>
      <c r="E111" s="40"/>
      <c r="F111" s="39"/>
      <c r="G111" s="39"/>
      <c r="H111" s="39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41"/>
      <c r="AG111" s="60"/>
    </row>
    <row r="112" spans="1:33" ht="50.1" customHeight="1" x14ac:dyDescent="0.25">
      <c r="A112" s="38"/>
      <c r="B112" s="38"/>
      <c r="C112" s="38"/>
      <c r="D112" s="38"/>
      <c r="E112" s="40"/>
      <c r="F112" s="39"/>
      <c r="G112" s="39"/>
      <c r="H112" s="39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41"/>
      <c r="AG112" s="60"/>
    </row>
    <row r="113" spans="1:33" ht="50.1" customHeight="1" x14ac:dyDescent="0.25">
      <c r="A113" s="38"/>
      <c r="B113" s="38"/>
      <c r="C113" s="38"/>
      <c r="D113" s="38"/>
      <c r="E113" s="40"/>
      <c r="F113" s="39"/>
      <c r="G113" s="39"/>
      <c r="H113" s="39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41"/>
      <c r="AG113" s="60"/>
    </row>
    <row r="114" spans="1:33" ht="50.1" customHeight="1" x14ac:dyDescent="0.25">
      <c r="A114" s="38"/>
      <c r="B114" s="38"/>
      <c r="C114" s="38"/>
      <c r="D114" s="38"/>
      <c r="E114" s="40"/>
      <c r="F114" s="39"/>
      <c r="G114" s="39"/>
      <c r="H114" s="39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41"/>
      <c r="AG114" s="60"/>
    </row>
    <row r="115" spans="1:33" ht="50.1" customHeight="1" x14ac:dyDescent="0.25">
      <c r="A115" s="38"/>
      <c r="B115" s="38"/>
      <c r="C115" s="38"/>
      <c r="D115" s="38"/>
      <c r="E115" s="40"/>
      <c r="F115" s="39"/>
      <c r="G115" s="39"/>
      <c r="H115" s="39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41"/>
      <c r="AG115" s="60"/>
    </row>
    <row r="116" spans="1:33" ht="50.1" customHeight="1" x14ac:dyDescent="0.25">
      <c r="A116" s="38"/>
      <c r="B116" s="38"/>
      <c r="C116" s="38"/>
      <c r="D116" s="38"/>
      <c r="E116" s="40"/>
      <c r="F116" s="39"/>
      <c r="G116" s="39"/>
      <c r="H116" s="39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41"/>
      <c r="AG116" s="60"/>
    </row>
    <row r="117" spans="1:33" ht="50.1" customHeight="1" x14ac:dyDescent="0.25">
      <c r="A117" s="38"/>
      <c r="B117" s="38"/>
      <c r="C117" s="38"/>
      <c r="D117" s="38"/>
      <c r="E117" s="40"/>
      <c r="F117" s="39"/>
      <c r="G117" s="39"/>
      <c r="H117" s="39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41"/>
      <c r="AG117" s="60"/>
    </row>
    <row r="118" spans="1:33" ht="50.1" customHeight="1" x14ac:dyDescent="0.25">
      <c r="A118" s="38"/>
      <c r="B118" s="38"/>
      <c r="C118" s="38"/>
      <c r="D118" s="38"/>
      <c r="E118" s="40"/>
      <c r="F118" s="39"/>
      <c r="G118" s="39"/>
      <c r="H118" s="39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41"/>
      <c r="AG118" s="60"/>
    </row>
    <row r="119" spans="1:33" ht="50.1" customHeight="1" x14ac:dyDescent="0.25">
      <c r="A119" s="38"/>
      <c r="B119" s="38"/>
      <c r="C119" s="38"/>
      <c r="D119" s="38"/>
      <c r="E119" s="40"/>
      <c r="F119" s="39"/>
      <c r="G119" s="39"/>
      <c r="H119" s="39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41"/>
      <c r="AG119" s="60"/>
    </row>
    <row r="120" spans="1:33" ht="50.1" customHeight="1" x14ac:dyDescent="0.25">
      <c r="A120" s="38"/>
      <c r="B120" s="38"/>
      <c r="C120" s="38"/>
      <c r="D120" s="38"/>
      <c r="E120" s="40"/>
      <c r="F120" s="39"/>
      <c r="G120" s="39"/>
      <c r="H120" s="39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41"/>
      <c r="AG120" s="60"/>
    </row>
    <row r="121" spans="1:33" ht="50.1" customHeight="1" x14ac:dyDescent="0.25">
      <c r="A121" s="38"/>
      <c r="B121" s="38"/>
      <c r="C121" s="38"/>
      <c r="D121" s="38"/>
      <c r="E121" s="40"/>
      <c r="F121" s="39"/>
      <c r="G121" s="39"/>
      <c r="H121" s="39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41"/>
      <c r="AG121" s="60"/>
    </row>
    <row r="122" spans="1:33" ht="50.1" customHeight="1" x14ac:dyDescent="0.25">
      <c r="A122" s="38"/>
      <c r="B122" s="38"/>
      <c r="C122" s="38"/>
      <c r="D122" s="38"/>
      <c r="E122" s="40"/>
      <c r="F122" s="39"/>
      <c r="G122" s="39"/>
      <c r="H122" s="39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41"/>
      <c r="AG122" s="60"/>
    </row>
    <row r="123" spans="1:33" ht="50.1" customHeight="1" x14ac:dyDescent="0.25">
      <c r="A123" s="38"/>
      <c r="B123" s="38"/>
      <c r="C123" s="38"/>
      <c r="D123" s="38"/>
      <c r="E123" s="40"/>
      <c r="F123" s="39"/>
      <c r="G123" s="39"/>
      <c r="H123" s="39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41"/>
      <c r="AG123" s="60"/>
    </row>
    <row r="124" spans="1:33" ht="50.1" customHeight="1" x14ac:dyDescent="0.25">
      <c r="A124" s="38"/>
      <c r="B124" s="38"/>
      <c r="C124" s="38"/>
      <c r="D124" s="38"/>
      <c r="E124" s="40"/>
      <c r="F124" s="39"/>
      <c r="G124" s="39"/>
      <c r="H124" s="39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41"/>
      <c r="AG124" s="60"/>
    </row>
    <row r="125" spans="1:33" ht="50.1" customHeight="1" x14ac:dyDescent="0.25">
      <c r="A125" s="38"/>
      <c r="B125" s="38"/>
      <c r="C125" s="38"/>
      <c r="D125" s="38"/>
      <c r="E125" s="40"/>
      <c r="F125" s="39"/>
      <c r="G125" s="39"/>
      <c r="H125" s="39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41"/>
      <c r="AG125" s="60"/>
    </row>
    <row r="126" spans="1:33" ht="50.1" customHeight="1" x14ac:dyDescent="0.25">
      <c r="A126" s="38"/>
      <c r="B126" s="38"/>
      <c r="C126" s="38"/>
      <c r="D126" s="38"/>
      <c r="E126" s="40"/>
      <c r="F126" s="39"/>
      <c r="G126" s="39"/>
      <c r="H126" s="39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41"/>
      <c r="AG126" s="60"/>
    </row>
    <row r="127" spans="1:33" ht="50.1" customHeight="1" x14ac:dyDescent="0.25">
      <c r="A127" s="38"/>
      <c r="B127" s="38"/>
      <c r="C127" s="38"/>
      <c r="D127" s="38"/>
      <c r="E127" s="40"/>
      <c r="F127" s="39"/>
      <c r="G127" s="39"/>
      <c r="H127" s="39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41"/>
      <c r="AG127" s="60"/>
    </row>
    <row r="128" spans="1:33" ht="50.1" customHeight="1" x14ac:dyDescent="0.25">
      <c r="A128" s="38"/>
      <c r="B128" s="38"/>
      <c r="C128" s="38"/>
      <c r="D128" s="38"/>
      <c r="E128" s="40"/>
      <c r="F128" s="39"/>
      <c r="G128" s="39"/>
      <c r="H128" s="39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41"/>
      <c r="AG128" s="60"/>
    </row>
    <row r="129" spans="1:33" ht="50.1" customHeight="1" x14ac:dyDescent="0.25">
      <c r="A129" s="38"/>
      <c r="B129" s="38"/>
      <c r="C129" s="38"/>
      <c r="D129" s="38"/>
      <c r="E129" s="40"/>
      <c r="F129" s="39"/>
      <c r="G129" s="39"/>
      <c r="H129" s="39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41"/>
      <c r="AG129" s="60"/>
    </row>
    <row r="130" spans="1:33" ht="50.1" customHeight="1" x14ac:dyDescent="0.25">
      <c r="A130" s="38"/>
      <c r="B130" s="38"/>
      <c r="C130" s="38"/>
      <c r="D130" s="38"/>
      <c r="E130" s="40"/>
      <c r="F130" s="39"/>
      <c r="G130" s="39"/>
      <c r="H130" s="39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41"/>
      <c r="AG130" s="60"/>
    </row>
    <row r="131" spans="1:33" ht="50.1" customHeight="1" x14ac:dyDescent="0.25">
      <c r="A131" s="38"/>
      <c r="B131" s="38"/>
      <c r="C131" s="38"/>
      <c r="D131" s="38"/>
      <c r="E131" s="40"/>
      <c r="F131" s="39"/>
      <c r="G131" s="39"/>
      <c r="H131" s="39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41"/>
      <c r="AG131" s="60"/>
    </row>
    <row r="132" spans="1:33" ht="50.1" customHeight="1" x14ac:dyDescent="0.25">
      <c r="A132" s="38"/>
      <c r="B132" s="38"/>
      <c r="C132" s="38"/>
      <c r="D132" s="38"/>
      <c r="E132" s="40"/>
      <c r="F132" s="39"/>
      <c r="G132" s="39"/>
      <c r="H132" s="39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41"/>
      <c r="AG132" s="60"/>
    </row>
    <row r="133" spans="1:33" ht="50.1" customHeight="1" x14ac:dyDescent="0.25">
      <c r="A133" s="38"/>
      <c r="B133" s="38"/>
      <c r="C133" s="38"/>
      <c r="D133" s="38"/>
      <c r="E133" s="40"/>
      <c r="F133" s="39"/>
      <c r="G133" s="39"/>
      <c r="H133" s="39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41"/>
      <c r="AG133" s="60"/>
    </row>
    <row r="134" spans="1:33" ht="50.1" customHeight="1" x14ac:dyDescent="0.25">
      <c r="A134" s="38"/>
      <c r="B134" s="38"/>
      <c r="C134" s="38"/>
      <c r="D134" s="38"/>
      <c r="E134" s="40"/>
      <c r="F134" s="39"/>
      <c r="G134" s="39"/>
      <c r="H134" s="39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41"/>
      <c r="AG134" s="60"/>
    </row>
    <row r="135" spans="1:33" ht="50.1" customHeight="1" x14ac:dyDescent="0.25">
      <c r="A135" s="38"/>
      <c r="B135" s="38"/>
      <c r="C135" s="38"/>
      <c r="D135" s="38"/>
      <c r="E135" s="40"/>
      <c r="F135" s="39"/>
      <c r="G135" s="39"/>
      <c r="H135" s="39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41"/>
      <c r="AG135" s="60"/>
    </row>
    <row r="136" spans="1:33" ht="50.1" customHeight="1" x14ac:dyDescent="0.25">
      <c r="A136" s="38"/>
      <c r="B136" s="38"/>
      <c r="C136" s="38"/>
      <c r="D136" s="38"/>
      <c r="E136" s="40"/>
      <c r="F136" s="39"/>
      <c r="G136" s="39"/>
      <c r="H136" s="39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41"/>
      <c r="AG136" s="60"/>
    </row>
    <row r="137" spans="1:33" ht="50.1" customHeight="1" x14ac:dyDescent="0.25">
      <c r="A137" s="38"/>
      <c r="B137" s="38"/>
      <c r="C137" s="38"/>
      <c r="D137" s="38"/>
      <c r="E137" s="40"/>
      <c r="F137" s="39"/>
      <c r="G137" s="39"/>
      <c r="H137" s="39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41"/>
      <c r="AG137" s="60"/>
    </row>
    <row r="138" spans="1:33" ht="50.1" customHeight="1" x14ac:dyDescent="0.25">
      <c r="A138" s="38"/>
      <c r="B138" s="38"/>
      <c r="C138" s="38"/>
      <c r="D138" s="38"/>
      <c r="E138" s="40"/>
      <c r="F138" s="39"/>
      <c r="G138" s="39"/>
      <c r="H138" s="39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41"/>
      <c r="AG138" s="60"/>
    </row>
    <row r="139" spans="1:33" ht="50.1" customHeight="1" x14ac:dyDescent="0.25">
      <c r="A139" s="38"/>
      <c r="B139" s="38"/>
      <c r="C139" s="38"/>
      <c r="D139" s="38"/>
      <c r="E139" s="40"/>
      <c r="F139" s="39"/>
      <c r="G139" s="39"/>
      <c r="H139" s="39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41"/>
      <c r="AG139" s="60"/>
    </row>
    <row r="140" spans="1:33" ht="50.1" customHeight="1" x14ac:dyDescent="0.25">
      <c r="A140" s="38"/>
      <c r="B140" s="38"/>
      <c r="C140" s="38"/>
      <c r="D140" s="38"/>
      <c r="E140" s="40"/>
      <c r="F140" s="39"/>
      <c r="G140" s="39"/>
      <c r="H140" s="39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41"/>
      <c r="AG140" s="60"/>
    </row>
    <row r="141" spans="1:33" ht="50.1" customHeight="1" x14ac:dyDescent="0.25">
      <c r="A141" s="38"/>
      <c r="B141" s="38"/>
      <c r="C141" s="38"/>
      <c r="D141" s="38"/>
      <c r="E141" s="40"/>
      <c r="F141" s="39"/>
      <c r="G141" s="39"/>
      <c r="H141" s="39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41"/>
      <c r="AG141" s="60"/>
    </row>
    <row r="142" spans="1:33" ht="50.1" customHeight="1" x14ac:dyDescent="0.25">
      <c r="A142" s="38"/>
      <c r="B142" s="38"/>
      <c r="C142" s="38"/>
      <c r="D142" s="38"/>
      <c r="E142" s="40"/>
      <c r="F142" s="39"/>
      <c r="G142" s="39"/>
      <c r="H142" s="39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41"/>
      <c r="AG142" s="60"/>
    </row>
    <row r="143" spans="1:33" ht="50.1" customHeight="1" x14ac:dyDescent="0.25">
      <c r="A143" s="38"/>
      <c r="B143" s="38"/>
      <c r="C143" s="38"/>
      <c r="D143" s="38"/>
      <c r="E143" s="40"/>
      <c r="F143" s="39"/>
      <c r="G143" s="39"/>
      <c r="H143" s="39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41"/>
      <c r="AG143" s="60"/>
    </row>
    <row r="144" spans="1:33" ht="50.1" customHeight="1" x14ac:dyDescent="0.25">
      <c r="A144" s="38"/>
      <c r="B144" s="38"/>
      <c r="C144" s="38"/>
      <c r="D144" s="38"/>
      <c r="E144" s="40"/>
      <c r="F144" s="39"/>
      <c r="G144" s="39"/>
      <c r="H144" s="39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41"/>
      <c r="AG144" s="60"/>
    </row>
    <row r="145" spans="1:33" ht="50.1" customHeight="1" x14ac:dyDescent="0.25">
      <c r="A145" s="38"/>
      <c r="B145" s="38"/>
      <c r="C145" s="38"/>
      <c r="D145" s="38"/>
      <c r="E145" s="40"/>
      <c r="F145" s="39"/>
      <c r="G145" s="39"/>
      <c r="H145" s="39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41"/>
      <c r="AG145" s="60"/>
    </row>
    <row r="146" spans="1:33" ht="50.1" customHeight="1" x14ac:dyDescent="0.25">
      <c r="A146" s="38"/>
      <c r="B146" s="38"/>
      <c r="C146" s="38"/>
      <c r="D146" s="38"/>
      <c r="E146" s="40"/>
      <c r="F146" s="39"/>
      <c r="G146" s="39"/>
      <c r="H146" s="39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41"/>
      <c r="AG146" s="60"/>
    </row>
    <row r="147" spans="1:33" ht="50.1" customHeight="1" x14ac:dyDescent="0.25">
      <c r="A147" s="38"/>
      <c r="B147" s="38"/>
      <c r="C147" s="38"/>
      <c r="D147" s="38"/>
      <c r="E147" s="40"/>
      <c r="F147" s="39"/>
      <c r="G147" s="39"/>
      <c r="H147" s="39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41"/>
      <c r="AG147" s="60"/>
    </row>
    <row r="148" spans="1:33" ht="50.1" customHeight="1" x14ac:dyDescent="0.25">
      <c r="A148" s="38"/>
      <c r="B148" s="38"/>
      <c r="C148" s="38"/>
      <c r="D148" s="38"/>
      <c r="E148" s="40"/>
      <c r="F148" s="39"/>
      <c r="G148" s="39"/>
      <c r="H148" s="39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41"/>
      <c r="AG148" s="60"/>
    </row>
    <row r="149" spans="1:33" ht="50.1" customHeight="1" x14ac:dyDescent="0.25">
      <c r="A149" s="38"/>
      <c r="B149" s="38"/>
      <c r="C149" s="38"/>
      <c r="D149" s="38"/>
      <c r="E149" s="40"/>
      <c r="F149" s="39"/>
      <c r="G149" s="39"/>
      <c r="H149" s="39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41"/>
      <c r="AG149" s="60"/>
    </row>
    <row r="150" spans="1:33" ht="50.1" customHeight="1" x14ac:dyDescent="0.25">
      <c r="A150" s="38"/>
      <c r="B150" s="38"/>
      <c r="C150" s="38"/>
      <c r="D150" s="38"/>
      <c r="E150" s="40"/>
      <c r="F150" s="39"/>
      <c r="G150" s="39"/>
      <c r="H150" s="39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41"/>
      <c r="AG150" s="60"/>
    </row>
    <row r="151" spans="1:33" ht="50.1" customHeight="1" x14ac:dyDescent="0.25">
      <c r="A151" s="38"/>
      <c r="B151" s="38"/>
      <c r="C151" s="38"/>
      <c r="D151" s="38"/>
      <c r="E151" s="40"/>
      <c r="F151" s="39"/>
      <c r="G151" s="39"/>
      <c r="H151" s="39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41"/>
      <c r="AG151" s="60"/>
    </row>
    <row r="152" spans="1:33" ht="50.1" customHeight="1" x14ac:dyDescent="0.25">
      <c r="A152" s="38"/>
      <c r="B152" s="38"/>
      <c r="C152" s="38"/>
      <c r="D152" s="38"/>
      <c r="E152" s="40"/>
      <c r="F152" s="39"/>
      <c r="G152" s="39"/>
      <c r="H152" s="39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41"/>
      <c r="AG152" s="60"/>
    </row>
    <row r="153" spans="1:33" ht="50.1" customHeight="1" x14ac:dyDescent="0.25">
      <c r="A153" s="38"/>
      <c r="B153" s="38"/>
      <c r="C153" s="38"/>
      <c r="D153" s="38"/>
      <c r="E153" s="40"/>
      <c r="F153" s="39"/>
      <c r="G153" s="39"/>
      <c r="H153" s="39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41"/>
      <c r="AG153" s="60"/>
    </row>
    <row r="154" spans="1:33" ht="50.1" customHeight="1" x14ac:dyDescent="0.25">
      <c r="A154" s="38"/>
      <c r="B154" s="38"/>
      <c r="C154" s="38"/>
      <c r="D154" s="38"/>
      <c r="E154" s="40"/>
      <c r="F154" s="39"/>
      <c r="G154" s="39"/>
      <c r="H154" s="39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41"/>
      <c r="AG154" s="60"/>
    </row>
    <row r="155" spans="1:33" ht="50.1" customHeight="1" x14ac:dyDescent="0.25">
      <c r="A155" s="38"/>
      <c r="B155" s="38"/>
      <c r="C155" s="38"/>
      <c r="D155" s="38"/>
      <c r="E155" s="40"/>
      <c r="F155" s="39"/>
      <c r="G155" s="39"/>
      <c r="H155" s="39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41"/>
      <c r="AG155" s="60"/>
    </row>
    <row r="156" spans="1:33" ht="50.1" customHeight="1" x14ac:dyDescent="0.25">
      <c r="A156" s="38"/>
      <c r="B156" s="38"/>
      <c r="C156" s="38"/>
      <c r="D156" s="38"/>
      <c r="E156" s="40"/>
      <c r="F156" s="39"/>
      <c r="G156" s="39"/>
      <c r="H156" s="39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41"/>
      <c r="AG156" s="60"/>
    </row>
    <row r="157" spans="1:33" ht="50.1" customHeight="1" x14ac:dyDescent="0.25">
      <c r="A157" s="38"/>
      <c r="B157" s="38"/>
      <c r="C157" s="38"/>
      <c r="D157" s="38"/>
      <c r="E157" s="40"/>
      <c r="F157" s="39"/>
      <c r="G157" s="39"/>
      <c r="H157" s="39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41"/>
      <c r="AG157" s="60"/>
    </row>
    <row r="158" spans="1:33" ht="50.1" customHeight="1" x14ac:dyDescent="0.25">
      <c r="A158" s="38"/>
      <c r="B158" s="38"/>
      <c r="C158" s="38"/>
      <c r="D158" s="38"/>
      <c r="E158" s="40"/>
      <c r="F158" s="39"/>
      <c r="G158" s="39"/>
      <c r="H158" s="39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41"/>
      <c r="AG158" s="60"/>
    </row>
    <row r="159" spans="1:33" ht="50.1" customHeight="1" x14ac:dyDescent="0.25">
      <c r="A159" s="38"/>
      <c r="B159" s="38"/>
      <c r="C159" s="38"/>
      <c r="D159" s="38"/>
      <c r="E159" s="40"/>
      <c r="F159" s="39"/>
      <c r="G159" s="39"/>
      <c r="H159" s="39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41"/>
      <c r="AG159" s="60"/>
    </row>
    <row r="160" spans="1:33" ht="50.1" customHeight="1" x14ac:dyDescent="0.25">
      <c r="A160" s="38"/>
      <c r="B160" s="38"/>
      <c r="C160" s="38"/>
      <c r="D160" s="38"/>
      <c r="E160" s="40"/>
      <c r="F160" s="39"/>
      <c r="G160" s="39"/>
      <c r="H160" s="39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41"/>
      <c r="AG160" s="60"/>
    </row>
    <row r="161" spans="1:33" ht="50.1" customHeight="1" x14ac:dyDescent="0.25">
      <c r="A161" s="38"/>
      <c r="B161" s="38"/>
      <c r="C161" s="38"/>
      <c r="D161" s="38"/>
      <c r="E161" s="40"/>
      <c r="F161" s="39"/>
      <c r="G161" s="39"/>
      <c r="H161" s="39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41"/>
      <c r="AG161" s="60"/>
    </row>
    <row r="162" spans="1:33" ht="50.1" customHeight="1" x14ac:dyDescent="0.25">
      <c r="A162" s="38"/>
      <c r="B162" s="38"/>
      <c r="C162" s="38"/>
      <c r="D162" s="38"/>
      <c r="E162" s="40"/>
      <c r="F162" s="39"/>
      <c r="G162" s="39"/>
      <c r="H162" s="39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41"/>
      <c r="AG162" s="60"/>
    </row>
    <row r="163" spans="1:33" ht="50.1" customHeight="1" x14ac:dyDescent="0.25">
      <c r="A163" s="38"/>
      <c r="B163" s="38"/>
      <c r="C163" s="38"/>
      <c r="D163" s="38"/>
      <c r="E163" s="40"/>
      <c r="F163" s="39"/>
      <c r="G163" s="39"/>
      <c r="H163" s="39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41"/>
      <c r="AG163" s="60"/>
    </row>
    <row r="164" spans="1:33" ht="50.1" customHeight="1" x14ac:dyDescent="0.25">
      <c r="A164" s="38"/>
      <c r="B164" s="38"/>
      <c r="C164" s="38"/>
      <c r="D164" s="38"/>
      <c r="E164" s="40"/>
      <c r="F164" s="39"/>
      <c r="G164" s="39"/>
      <c r="H164" s="39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41"/>
      <c r="AG164" s="60"/>
    </row>
    <row r="165" spans="1:33" ht="50.1" customHeight="1" x14ac:dyDescent="0.25">
      <c r="A165" s="38"/>
      <c r="B165" s="38"/>
      <c r="C165" s="38"/>
      <c r="D165" s="38"/>
      <c r="E165" s="40"/>
      <c r="F165" s="39"/>
      <c r="G165" s="39"/>
      <c r="H165" s="39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41"/>
      <c r="AG165" s="60"/>
    </row>
    <row r="166" spans="1:33" ht="50.1" customHeight="1" x14ac:dyDescent="0.25">
      <c r="A166" s="38"/>
      <c r="B166" s="38"/>
      <c r="C166" s="38"/>
      <c r="D166" s="38"/>
      <c r="E166" s="40"/>
      <c r="F166" s="39"/>
      <c r="G166" s="39"/>
      <c r="H166" s="39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41"/>
      <c r="AG166" s="60"/>
    </row>
    <row r="167" spans="1:33" ht="50.1" customHeight="1" x14ac:dyDescent="0.25">
      <c r="A167" s="38"/>
      <c r="B167" s="38"/>
      <c r="C167" s="38"/>
      <c r="D167" s="38"/>
      <c r="E167" s="40"/>
      <c r="F167" s="39"/>
      <c r="G167" s="39"/>
      <c r="H167" s="39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41"/>
      <c r="AG167" s="60"/>
    </row>
    <row r="168" spans="1:33" ht="50.1" customHeight="1" x14ac:dyDescent="0.25">
      <c r="A168" s="38"/>
      <c r="B168" s="38"/>
      <c r="C168" s="38"/>
      <c r="D168" s="38"/>
      <c r="E168" s="40"/>
      <c r="F168" s="39"/>
      <c r="G168" s="39"/>
      <c r="H168" s="39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41"/>
      <c r="AG168" s="60"/>
    </row>
    <row r="169" spans="1:33" ht="50.1" customHeight="1" x14ac:dyDescent="0.25">
      <c r="A169" s="38"/>
      <c r="B169" s="38"/>
      <c r="C169" s="38"/>
      <c r="D169" s="38"/>
      <c r="E169" s="40"/>
      <c r="F169" s="39"/>
      <c r="G169" s="39"/>
      <c r="H169" s="39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41"/>
      <c r="AG169" s="60"/>
    </row>
    <row r="170" spans="1:33" ht="50.1" customHeight="1" x14ac:dyDescent="0.25">
      <c r="A170" s="38"/>
      <c r="B170" s="38"/>
      <c r="C170" s="38"/>
      <c r="D170" s="38"/>
      <c r="E170" s="40"/>
      <c r="F170" s="39"/>
      <c r="G170" s="39"/>
      <c r="H170" s="39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41"/>
      <c r="AG170" s="60"/>
    </row>
    <row r="171" spans="1:33" ht="50.1" customHeight="1" x14ac:dyDescent="0.25">
      <c r="A171" s="38"/>
      <c r="B171" s="38"/>
      <c r="C171" s="38"/>
      <c r="D171" s="38"/>
      <c r="E171" s="40"/>
      <c r="F171" s="39"/>
      <c r="G171" s="39"/>
      <c r="H171" s="39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41"/>
      <c r="AG171" s="60"/>
    </row>
    <row r="172" spans="1:33" ht="50.1" customHeight="1" x14ac:dyDescent="0.25">
      <c r="A172" s="38"/>
      <c r="B172" s="38"/>
      <c r="C172" s="38"/>
      <c r="D172" s="38"/>
      <c r="E172" s="40"/>
      <c r="F172" s="39"/>
      <c r="G172" s="39"/>
      <c r="H172" s="39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41"/>
      <c r="AG172" s="60"/>
    </row>
    <row r="173" spans="1:33" ht="50.1" customHeight="1" x14ac:dyDescent="0.25">
      <c r="A173" s="38"/>
      <c r="B173" s="38"/>
      <c r="C173" s="38"/>
      <c r="D173" s="38"/>
      <c r="E173" s="40"/>
      <c r="F173" s="39"/>
      <c r="G173" s="39"/>
      <c r="H173" s="39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41"/>
      <c r="AG173" s="60"/>
    </row>
    <row r="174" spans="1:33" ht="50.1" customHeight="1" x14ac:dyDescent="0.25">
      <c r="A174" s="38"/>
      <c r="B174" s="38"/>
      <c r="C174" s="38"/>
      <c r="D174" s="38"/>
      <c r="E174" s="40"/>
      <c r="F174" s="39"/>
      <c r="G174" s="39"/>
      <c r="H174" s="39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41"/>
      <c r="AG174" s="60"/>
    </row>
    <row r="175" spans="1:33" ht="50.1" customHeight="1" x14ac:dyDescent="0.25">
      <c r="A175" s="38"/>
      <c r="B175" s="38"/>
      <c r="C175" s="38"/>
      <c r="D175" s="38"/>
      <c r="E175" s="40"/>
      <c r="F175" s="39"/>
      <c r="G175" s="39"/>
      <c r="H175" s="39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41"/>
      <c r="AG175" s="60"/>
    </row>
    <row r="176" spans="1:33" ht="50.1" customHeight="1" x14ac:dyDescent="0.25">
      <c r="A176" s="38"/>
      <c r="B176" s="38"/>
      <c r="C176" s="38"/>
      <c r="D176" s="38"/>
      <c r="E176" s="40"/>
      <c r="F176" s="39"/>
      <c r="G176" s="39"/>
      <c r="H176" s="39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41"/>
      <c r="AG176" s="60"/>
    </row>
    <row r="177" spans="1:33" ht="50.1" customHeight="1" x14ac:dyDescent="0.25">
      <c r="A177" s="38"/>
      <c r="B177" s="38"/>
      <c r="C177" s="38"/>
      <c r="D177" s="38"/>
      <c r="E177" s="40"/>
      <c r="F177" s="39"/>
      <c r="G177" s="39"/>
      <c r="H177" s="39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41"/>
      <c r="AG177" s="60"/>
    </row>
    <row r="178" spans="1:33" ht="50.1" customHeight="1" x14ac:dyDescent="0.25">
      <c r="A178" s="38"/>
      <c r="B178" s="38"/>
      <c r="C178" s="38"/>
      <c r="D178" s="38"/>
      <c r="E178" s="40"/>
      <c r="F178" s="39"/>
      <c r="G178" s="39"/>
      <c r="H178" s="39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41"/>
      <c r="AG178" s="60"/>
    </row>
    <row r="179" spans="1:33" ht="50.1" customHeight="1" x14ac:dyDescent="0.25">
      <c r="A179" s="38"/>
      <c r="B179" s="38"/>
      <c r="C179" s="38"/>
      <c r="D179" s="38"/>
      <c r="E179" s="40"/>
      <c r="F179" s="39"/>
      <c r="G179" s="39"/>
      <c r="H179" s="39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41"/>
      <c r="AG179" s="60"/>
    </row>
    <row r="180" spans="1:33" ht="50.1" customHeight="1" x14ac:dyDescent="0.25">
      <c r="A180" s="38"/>
      <c r="B180" s="38"/>
      <c r="C180" s="38"/>
      <c r="D180" s="38"/>
      <c r="E180" s="40"/>
      <c r="F180" s="39"/>
      <c r="G180" s="39"/>
      <c r="H180" s="39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41"/>
      <c r="AG180" s="60"/>
    </row>
    <row r="181" spans="1:33" ht="50.1" customHeight="1" x14ac:dyDescent="0.25">
      <c r="A181" s="38"/>
      <c r="B181" s="38"/>
      <c r="C181" s="38"/>
      <c r="D181" s="38"/>
      <c r="E181" s="40"/>
      <c r="F181" s="39"/>
      <c r="G181" s="39"/>
      <c r="H181" s="39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41"/>
      <c r="AG181" s="60"/>
    </row>
    <row r="182" spans="1:33" ht="50.1" customHeight="1" x14ac:dyDescent="0.25">
      <c r="A182" s="38"/>
      <c r="B182" s="38"/>
      <c r="C182" s="38"/>
      <c r="D182" s="38"/>
      <c r="E182" s="40"/>
      <c r="F182" s="39"/>
      <c r="G182" s="39"/>
      <c r="H182" s="39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41"/>
      <c r="AG182" s="60"/>
    </row>
    <row r="183" spans="1:33" ht="50.1" customHeight="1" x14ac:dyDescent="0.25">
      <c r="A183" s="38"/>
      <c r="B183" s="38"/>
      <c r="C183" s="38"/>
      <c r="D183" s="38"/>
      <c r="E183" s="40"/>
      <c r="F183" s="39"/>
      <c r="G183" s="39"/>
      <c r="H183" s="39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41"/>
      <c r="AG183" s="60"/>
    </row>
    <row r="184" spans="1:33" ht="50.1" customHeight="1" x14ac:dyDescent="0.25">
      <c r="A184" s="38"/>
      <c r="B184" s="38"/>
      <c r="C184" s="38"/>
      <c r="D184" s="38"/>
      <c r="E184" s="40"/>
      <c r="F184" s="39"/>
      <c r="G184" s="39"/>
      <c r="H184" s="39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41"/>
      <c r="AG184" s="60"/>
    </row>
    <row r="185" spans="1:33" ht="50.1" customHeight="1" x14ac:dyDescent="0.25">
      <c r="A185" s="38"/>
      <c r="B185" s="38"/>
      <c r="C185" s="38"/>
      <c r="D185" s="38"/>
      <c r="E185" s="40"/>
      <c r="F185" s="39"/>
      <c r="G185" s="39"/>
      <c r="H185" s="39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41"/>
      <c r="AG185" s="60"/>
    </row>
    <row r="186" spans="1:33" ht="50.1" customHeight="1" x14ac:dyDescent="0.25">
      <c r="A186" s="38"/>
      <c r="B186" s="38"/>
      <c r="C186" s="38"/>
      <c r="D186" s="38"/>
      <c r="E186" s="40"/>
      <c r="F186" s="39"/>
      <c r="G186" s="39"/>
      <c r="H186" s="39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41"/>
      <c r="AG186" s="60"/>
    </row>
    <row r="187" spans="1:33" ht="50.1" customHeight="1" x14ac:dyDescent="0.25">
      <c r="A187" s="38"/>
      <c r="B187" s="38"/>
      <c r="C187" s="38"/>
      <c r="D187" s="38"/>
      <c r="E187" s="40"/>
      <c r="F187" s="39"/>
      <c r="G187" s="39"/>
      <c r="H187" s="39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41"/>
      <c r="AG187" s="60"/>
    </row>
    <row r="188" spans="1:33" ht="50.1" customHeight="1" x14ac:dyDescent="0.25">
      <c r="A188" s="38"/>
      <c r="B188" s="38"/>
      <c r="C188" s="38"/>
      <c r="D188" s="38"/>
      <c r="E188" s="40"/>
      <c r="F188" s="39"/>
      <c r="G188" s="39"/>
      <c r="H188" s="39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41"/>
      <c r="AG188" s="60"/>
    </row>
    <row r="189" spans="1:33" ht="50.1" customHeight="1" x14ac:dyDescent="0.25">
      <c r="A189" s="38"/>
      <c r="B189" s="38"/>
      <c r="C189" s="38"/>
      <c r="D189" s="38"/>
      <c r="E189" s="40"/>
      <c r="F189" s="39"/>
      <c r="G189" s="39"/>
      <c r="H189" s="39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41"/>
      <c r="AG189" s="60"/>
    </row>
    <row r="190" spans="1:33" ht="50.1" customHeight="1" x14ac:dyDescent="0.25">
      <c r="A190" s="38"/>
      <c r="B190" s="38"/>
      <c r="C190" s="38"/>
      <c r="D190" s="38"/>
      <c r="E190" s="40"/>
      <c r="F190" s="39"/>
      <c r="G190" s="39"/>
      <c r="H190" s="39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41"/>
      <c r="AG190" s="60"/>
    </row>
    <row r="191" spans="1:33" ht="50.1" customHeight="1" x14ac:dyDescent="0.25">
      <c r="A191" s="38"/>
      <c r="B191" s="38"/>
      <c r="C191" s="38"/>
      <c r="D191" s="38"/>
      <c r="E191" s="40"/>
      <c r="F191" s="39"/>
      <c r="G191" s="39"/>
      <c r="H191" s="39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41"/>
      <c r="AG191" s="60"/>
    </row>
    <row r="192" spans="1:33" ht="50.1" customHeight="1" x14ac:dyDescent="0.25">
      <c r="A192" s="38"/>
      <c r="B192" s="38"/>
      <c r="C192" s="38"/>
      <c r="D192" s="38"/>
      <c r="E192" s="40"/>
      <c r="F192" s="39"/>
      <c r="G192" s="39"/>
      <c r="H192" s="39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41"/>
      <c r="AG192" s="60"/>
    </row>
    <row r="193" spans="1:33" ht="50.1" customHeight="1" x14ac:dyDescent="0.25">
      <c r="A193" s="38"/>
      <c r="B193" s="38"/>
      <c r="C193" s="38"/>
      <c r="D193" s="38"/>
      <c r="E193" s="40"/>
      <c r="F193" s="39"/>
      <c r="G193" s="39"/>
      <c r="H193" s="39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41"/>
      <c r="AG193" s="60"/>
    </row>
    <row r="194" spans="1:33" ht="50.1" customHeight="1" x14ac:dyDescent="0.25">
      <c r="A194" s="38"/>
      <c r="B194" s="38"/>
      <c r="C194" s="38"/>
      <c r="D194" s="38"/>
      <c r="E194" s="40"/>
      <c r="F194" s="39"/>
      <c r="G194" s="39"/>
      <c r="H194" s="39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41"/>
      <c r="AG194" s="60"/>
    </row>
    <row r="195" spans="1:33" ht="50.1" customHeight="1" x14ac:dyDescent="0.25">
      <c r="A195" s="38"/>
      <c r="B195" s="38"/>
      <c r="C195" s="38"/>
      <c r="D195" s="38"/>
      <c r="E195" s="40"/>
      <c r="F195" s="39"/>
      <c r="G195" s="39"/>
      <c r="H195" s="39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41"/>
      <c r="AG195" s="60"/>
    </row>
    <row r="196" spans="1:33" ht="50.1" customHeight="1" x14ac:dyDescent="0.25">
      <c r="A196" s="38"/>
      <c r="B196" s="38"/>
      <c r="C196" s="38"/>
      <c r="D196" s="38"/>
      <c r="E196" s="40"/>
      <c r="F196" s="39"/>
      <c r="G196" s="39"/>
      <c r="H196" s="39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41"/>
      <c r="AG196" s="60"/>
    </row>
    <row r="197" spans="1:33" ht="50.1" customHeight="1" x14ac:dyDescent="0.25">
      <c r="A197" s="38"/>
      <c r="B197" s="38"/>
      <c r="C197" s="38"/>
      <c r="D197" s="38"/>
      <c r="E197" s="40"/>
      <c r="F197" s="39"/>
      <c r="G197" s="39"/>
      <c r="H197" s="39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41"/>
      <c r="AG197" s="60"/>
    </row>
    <row r="198" spans="1:33" ht="50.1" customHeight="1" x14ac:dyDescent="0.25">
      <c r="A198" s="38"/>
      <c r="B198" s="38"/>
      <c r="C198" s="38"/>
      <c r="D198" s="38"/>
      <c r="E198" s="40"/>
      <c r="F198" s="39"/>
      <c r="G198" s="39"/>
      <c r="H198" s="39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41"/>
      <c r="AG198" s="60"/>
    </row>
    <row r="199" spans="1:33" ht="50.1" customHeight="1" x14ac:dyDescent="0.25">
      <c r="A199" s="38"/>
      <c r="B199" s="38"/>
      <c r="C199" s="38"/>
      <c r="D199" s="38"/>
      <c r="E199" s="40"/>
      <c r="F199" s="39"/>
      <c r="G199" s="39"/>
      <c r="H199" s="39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41"/>
      <c r="AG199" s="60"/>
    </row>
    <row r="200" spans="1:33" ht="50.1" customHeight="1" x14ac:dyDescent="0.25">
      <c r="A200" s="38"/>
      <c r="B200" s="38"/>
      <c r="C200" s="38"/>
      <c r="D200" s="38"/>
      <c r="E200" s="40"/>
      <c r="F200" s="39"/>
      <c r="G200" s="39"/>
      <c r="H200" s="39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41"/>
      <c r="AG200" s="60"/>
    </row>
    <row r="201" spans="1:33" ht="50.1" customHeight="1" x14ac:dyDescent="0.25">
      <c r="A201" s="38"/>
      <c r="B201" s="38"/>
      <c r="C201" s="38"/>
      <c r="D201" s="38"/>
      <c r="E201" s="40"/>
      <c r="F201" s="39"/>
      <c r="G201" s="39"/>
      <c r="H201" s="39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41"/>
      <c r="AG201" s="60"/>
    </row>
    <row r="202" spans="1:33" ht="50.1" customHeight="1" x14ac:dyDescent="0.25">
      <c r="A202" s="38"/>
      <c r="B202" s="38"/>
      <c r="C202" s="38"/>
      <c r="D202" s="38"/>
      <c r="E202" s="40"/>
      <c r="F202" s="39"/>
      <c r="G202" s="39"/>
      <c r="H202" s="39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41"/>
      <c r="AG202" s="60"/>
    </row>
    <row r="203" spans="1:33" ht="50.1" customHeight="1" x14ac:dyDescent="0.25">
      <c r="A203" s="38"/>
      <c r="B203" s="38"/>
      <c r="C203" s="38"/>
      <c r="D203" s="38"/>
      <c r="E203" s="40"/>
      <c r="F203" s="39"/>
      <c r="G203" s="39"/>
      <c r="H203" s="39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41"/>
      <c r="AG203" s="60"/>
    </row>
    <row r="204" spans="1:33" ht="50.1" customHeight="1" x14ac:dyDescent="0.25">
      <c r="A204" s="38"/>
      <c r="B204" s="38"/>
      <c r="C204" s="38"/>
      <c r="D204" s="38"/>
      <c r="E204" s="40"/>
      <c r="F204" s="39"/>
      <c r="G204" s="39"/>
      <c r="H204" s="39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41"/>
      <c r="AG204" s="60"/>
    </row>
    <row r="205" spans="1:33" ht="50.1" customHeight="1" x14ac:dyDescent="0.25">
      <c r="A205" s="38"/>
      <c r="B205" s="38"/>
      <c r="C205" s="38"/>
      <c r="D205" s="38"/>
      <c r="E205" s="40"/>
      <c r="F205" s="39"/>
      <c r="G205" s="39"/>
      <c r="H205" s="39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41"/>
      <c r="AG205" s="60"/>
    </row>
    <row r="206" spans="1:33" ht="50.1" customHeight="1" x14ac:dyDescent="0.25">
      <c r="A206" s="38"/>
      <c r="B206" s="38"/>
      <c r="C206" s="38"/>
      <c r="D206" s="38"/>
      <c r="E206" s="40"/>
      <c r="F206" s="39"/>
      <c r="G206" s="39"/>
      <c r="H206" s="39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41"/>
      <c r="AG206" s="60"/>
    </row>
    <row r="207" spans="1:33" ht="50.1" customHeight="1" x14ac:dyDescent="0.25">
      <c r="A207" s="38"/>
      <c r="B207" s="38"/>
      <c r="C207" s="38"/>
      <c r="D207" s="38"/>
      <c r="E207" s="40"/>
      <c r="F207" s="39"/>
      <c r="G207" s="39"/>
      <c r="H207" s="39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41"/>
      <c r="AG207" s="60"/>
    </row>
    <row r="208" spans="1:33" ht="50.1" customHeight="1" x14ac:dyDescent="0.25">
      <c r="A208" s="38"/>
      <c r="B208" s="38"/>
      <c r="C208" s="38"/>
      <c r="D208" s="38"/>
      <c r="E208" s="40"/>
      <c r="F208" s="39"/>
      <c r="G208" s="39"/>
      <c r="H208" s="39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41"/>
      <c r="AG208" s="60"/>
    </row>
    <row r="209" spans="1:33" ht="50.1" customHeight="1" x14ac:dyDescent="0.25">
      <c r="A209" s="38"/>
      <c r="B209" s="38"/>
      <c r="C209" s="38"/>
      <c r="D209" s="38"/>
      <c r="E209" s="40"/>
      <c r="F209" s="39"/>
      <c r="G209" s="39"/>
      <c r="H209" s="39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41"/>
      <c r="AG209" s="60"/>
    </row>
    <row r="210" spans="1:33" ht="50.1" customHeight="1" x14ac:dyDescent="0.25">
      <c r="A210" s="38"/>
      <c r="B210" s="38"/>
      <c r="C210" s="38"/>
      <c r="D210" s="38"/>
      <c r="E210" s="40"/>
      <c r="F210" s="39"/>
      <c r="G210" s="39"/>
      <c r="H210" s="39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41"/>
      <c r="AG210" s="60"/>
    </row>
    <row r="211" spans="1:33" ht="50.1" customHeight="1" x14ac:dyDescent="0.25">
      <c r="A211" s="38"/>
      <c r="B211" s="38"/>
      <c r="C211" s="38"/>
      <c r="D211" s="38"/>
      <c r="E211" s="40"/>
      <c r="F211" s="39"/>
      <c r="G211" s="39"/>
      <c r="H211" s="39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41"/>
      <c r="AG211" s="60"/>
    </row>
    <row r="212" spans="1:33" ht="50.1" customHeight="1" x14ac:dyDescent="0.25">
      <c r="A212" s="38"/>
      <c r="B212" s="38"/>
      <c r="C212" s="38"/>
      <c r="D212" s="38"/>
      <c r="E212" s="40"/>
      <c r="F212" s="39"/>
      <c r="G212" s="39"/>
      <c r="H212" s="39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41"/>
      <c r="AG212" s="60"/>
    </row>
    <row r="213" spans="1:33" ht="50.1" customHeight="1" x14ac:dyDescent="0.25">
      <c r="A213" s="38"/>
      <c r="B213" s="38"/>
      <c r="C213" s="38"/>
      <c r="D213" s="38"/>
      <c r="E213" s="40"/>
      <c r="F213" s="39"/>
      <c r="G213" s="39"/>
      <c r="H213" s="39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41"/>
      <c r="AG213" s="60"/>
    </row>
    <row r="214" spans="1:33" ht="50.1" customHeight="1" x14ac:dyDescent="0.25">
      <c r="A214" s="38"/>
      <c r="B214" s="38"/>
      <c r="C214" s="38"/>
      <c r="D214" s="38"/>
      <c r="E214" s="40"/>
      <c r="F214" s="39"/>
      <c r="G214" s="39"/>
      <c r="H214" s="39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41"/>
      <c r="AG214" s="60"/>
    </row>
    <row r="215" spans="1:33" ht="50.1" customHeight="1" x14ac:dyDescent="0.25">
      <c r="A215" s="38"/>
      <c r="B215" s="38"/>
      <c r="C215" s="38"/>
      <c r="D215" s="38"/>
      <c r="E215" s="40"/>
      <c r="F215" s="39"/>
      <c r="G215" s="39"/>
      <c r="H215" s="39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41"/>
      <c r="AG215" s="60"/>
    </row>
    <row r="216" spans="1:33" ht="50.1" customHeight="1" x14ac:dyDescent="0.25">
      <c r="A216" s="38"/>
      <c r="B216" s="38"/>
      <c r="C216" s="38"/>
      <c r="D216" s="38"/>
      <c r="E216" s="40"/>
      <c r="F216" s="39"/>
      <c r="G216" s="39"/>
      <c r="H216" s="39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41"/>
      <c r="AG216" s="60"/>
    </row>
    <row r="217" spans="1:33" ht="50.1" customHeight="1" x14ac:dyDescent="0.25">
      <c r="A217" s="38"/>
      <c r="B217" s="38"/>
      <c r="C217" s="38"/>
      <c r="D217" s="38"/>
      <c r="E217" s="40"/>
      <c r="F217" s="39"/>
      <c r="G217" s="39"/>
      <c r="H217" s="39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41"/>
      <c r="AG217" s="60"/>
    </row>
    <row r="218" spans="1:33" ht="50.1" customHeight="1" x14ac:dyDescent="0.25">
      <c r="A218" s="38"/>
      <c r="B218" s="38"/>
      <c r="C218" s="38"/>
      <c r="D218" s="38"/>
      <c r="E218" s="40"/>
      <c r="F218" s="39"/>
      <c r="G218" s="39"/>
      <c r="H218" s="39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41"/>
      <c r="AG218" s="60"/>
    </row>
    <row r="219" spans="1:33" ht="50.1" customHeight="1" x14ac:dyDescent="0.25">
      <c r="A219" s="38"/>
      <c r="B219" s="38"/>
      <c r="C219" s="38"/>
      <c r="D219" s="38"/>
      <c r="E219" s="40"/>
      <c r="F219" s="39"/>
      <c r="G219" s="39"/>
      <c r="H219" s="39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41"/>
      <c r="AG219" s="60"/>
    </row>
    <row r="220" spans="1:33" ht="50.1" customHeight="1" x14ac:dyDescent="0.25">
      <c r="A220" s="38"/>
      <c r="B220" s="38"/>
      <c r="C220" s="38"/>
      <c r="D220" s="38"/>
      <c r="E220" s="40"/>
      <c r="F220" s="39"/>
      <c r="G220" s="39"/>
      <c r="H220" s="39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41"/>
      <c r="AG220" s="60"/>
    </row>
    <row r="221" spans="1:33" ht="50.1" customHeight="1" x14ac:dyDescent="0.25">
      <c r="A221" s="38"/>
      <c r="B221" s="38"/>
      <c r="C221" s="38"/>
      <c r="D221" s="38"/>
      <c r="E221" s="40"/>
      <c r="F221" s="39"/>
      <c r="G221" s="39"/>
      <c r="H221" s="39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41"/>
      <c r="AG221" s="60"/>
    </row>
    <row r="222" spans="1:33" ht="50.1" customHeight="1" x14ac:dyDescent="0.25">
      <c r="A222" s="38"/>
      <c r="B222" s="38"/>
      <c r="C222" s="38"/>
      <c r="D222" s="38"/>
      <c r="E222" s="40"/>
      <c r="F222" s="39"/>
      <c r="G222" s="39"/>
      <c r="H222" s="39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41"/>
      <c r="AG222" s="60"/>
    </row>
    <row r="223" spans="1:33" ht="50.1" customHeight="1" x14ac:dyDescent="0.25">
      <c r="A223" s="38"/>
      <c r="B223" s="38"/>
      <c r="C223" s="38"/>
      <c r="D223" s="38"/>
      <c r="E223" s="40"/>
      <c r="F223" s="39"/>
      <c r="G223" s="39"/>
      <c r="H223" s="39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41"/>
      <c r="AG223" s="60"/>
    </row>
    <row r="224" spans="1:33" ht="50.1" customHeight="1" x14ac:dyDescent="0.25">
      <c r="A224" s="38"/>
      <c r="B224" s="38"/>
      <c r="C224" s="38"/>
      <c r="D224" s="38"/>
      <c r="E224" s="40"/>
      <c r="F224" s="39"/>
      <c r="G224" s="39"/>
      <c r="H224" s="39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41"/>
      <c r="AG224" s="60"/>
    </row>
    <row r="225" spans="1:33" ht="50.1" customHeight="1" x14ac:dyDescent="0.25">
      <c r="A225" s="38"/>
      <c r="B225" s="38"/>
      <c r="C225" s="38"/>
      <c r="D225" s="38"/>
      <c r="E225" s="40"/>
      <c r="F225" s="39"/>
      <c r="G225" s="39"/>
      <c r="H225" s="39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41"/>
      <c r="AG225" s="60"/>
    </row>
    <row r="226" spans="1:33" ht="50.1" customHeight="1" x14ac:dyDescent="0.25">
      <c r="A226" s="38"/>
      <c r="B226" s="38"/>
      <c r="C226" s="38"/>
      <c r="D226" s="38"/>
      <c r="E226" s="40"/>
      <c r="F226" s="39"/>
      <c r="G226" s="39"/>
      <c r="H226" s="39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41"/>
      <c r="AG226" s="60"/>
    </row>
    <row r="227" spans="1:33" ht="50.1" customHeight="1" x14ac:dyDescent="0.25">
      <c r="A227" s="38"/>
      <c r="B227" s="38"/>
      <c r="C227" s="38"/>
      <c r="D227" s="38"/>
      <c r="E227" s="40"/>
      <c r="F227" s="39"/>
      <c r="G227" s="39"/>
      <c r="H227" s="39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41"/>
      <c r="AG227" s="60"/>
    </row>
    <row r="228" spans="1:33" ht="50.1" customHeight="1" x14ac:dyDescent="0.25">
      <c r="A228" s="38"/>
      <c r="B228" s="38"/>
      <c r="C228" s="38"/>
      <c r="D228" s="38"/>
      <c r="E228" s="40"/>
      <c r="F228" s="39"/>
      <c r="G228" s="39"/>
      <c r="H228" s="39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41"/>
      <c r="AG228" s="60"/>
    </row>
    <row r="229" spans="1:33" ht="50.1" customHeight="1" x14ac:dyDescent="0.25">
      <c r="A229" s="38"/>
      <c r="B229" s="38"/>
      <c r="C229" s="38"/>
      <c r="D229" s="38"/>
      <c r="E229" s="40"/>
      <c r="F229" s="39"/>
      <c r="G229" s="39"/>
      <c r="H229" s="39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41"/>
      <c r="AG229" s="60"/>
    </row>
    <row r="230" spans="1:33" ht="50.1" customHeight="1" x14ac:dyDescent="0.25">
      <c r="A230" s="38"/>
      <c r="B230" s="38"/>
      <c r="C230" s="38"/>
      <c r="D230" s="38"/>
      <c r="E230" s="40"/>
      <c r="F230" s="39"/>
      <c r="G230" s="39"/>
      <c r="H230" s="39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41"/>
      <c r="AG230" s="60"/>
    </row>
    <row r="231" spans="1:33" ht="50.1" customHeight="1" x14ac:dyDescent="0.25">
      <c r="A231" s="38"/>
      <c r="B231" s="38"/>
      <c r="C231" s="38"/>
      <c r="D231" s="38"/>
      <c r="E231" s="40"/>
      <c r="F231" s="39"/>
      <c r="G231" s="39"/>
      <c r="H231" s="39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41"/>
      <c r="AG231" s="60"/>
    </row>
    <row r="232" spans="1:33" ht="50.1" customHeight="1" x14ac:dyDescent="0.25">
      <c r="A232" s="38"/>
      <c r="B232" s="38"/>
      <c r="C232" s="38"/>
      <c r="D232" s="38"/>
      <c r="E232" s="40"/>
      <c r="F232" s="39"/>
      <c r="G232" s="39"/>
      <c r="H232" s="39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41"/>
      <c r="AG232" s="60"/>
    </row>
    <row r="233" spans="1:33" ht="50.1" customHeight="1" x14ac:dyDescent="0.25">
      <c r="A233" s="38"/>
      <c r="B233" s="38"/>
      <c r="C233" s="38"/>
      <c r="D233" s="38"/>
      <c r="E233" s="40"/>
      <c r="F233" s="39"/>
      <c r="G233" s="39"/>
      <c r="H233" s="39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41"/>
      <c r="AG233" s="60"/>
    </row>
    <row r="234" spans="1:33" ht="50.1" customHeight="1" x14ac:dyDescent="0.25">
      <c r="A234" s="38"/>
      <c r="B234" s="38"/>
      <c r="C234" s="38"/>
      <c r="D234" s="38"/>
      <c r="E234" s="40"/>
      <c r="F234" s="39"/>
      <c r="G234" s="39"/>
      <c r="H234" s="39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41"/>
      <c r="AG234" s="60"/>
    </row>
    <row r="235" spans="1:33" ht="50.1" customHeight="1" x14ac:dyDescent="0.25">
      <c r="A235" s="38"/>
      <c r="B235" s="38"/>
      <c r="C235" s="38"/>
      <c r="D235" s="38"/>
      <c r="E235" s="40"/>
      <c r="F235" s="39"/>
      <c r="G235" s="39"/>
      <c r="H235" s="39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41"/>
      <c r="AG235" s="60"/>
    </row>
    <row r="236" spans="1:33" ht="50.1" customHeight="1" x14ac:dyDescent="0.25">
      <c r="A236" s="38"/>
      <c r="B236" s="38"/>
      <c r="C236" s="38"/>
      <c r="D236" s="38"/>
      <c r="E236" s="40"/>
      <c r="F236" s="39"/>
      <c r="G236" s="39"/>
      <c r="H236" s="39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41"/>
      <c r="AG236" s="60"/>
    </row>
    <row r="237" spans="1:33" ht="50.1" customHeight="1" x14ac:dyDescent="0.25">
      <c r="A237" s="38"/>
      <c r="B237" s="38"/>
      <c r="C237" s="38"/>
      <c r="D237" s="38"/>
      <c r="E237" s="40"/>
      <c r="F237" s="39"/>
      <c r="G237" s="39"/>
      <c r="H237" s="39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41"/>
      <c r="AG237" s="60"/>
    </row>
    <row r="238" spans="1:33" ht="50.1" customHeight="1" x14ac:dyDescent="0.25">
      <c r="A238" s="38"/>
      <c r="B238" s="38"/>
      <c r="C238" s="38"/>
      <c r="D238" s="38"/>
      <c r="E238" s="40"/>
      <c r="F238" s="39"/>
      <c r="G238" s="39"/>
      <c r="H238" s="39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41"/>
      <c r="AG238" s="60"/>
    </row>
    <row r="239" spans="1:33" ht="50.1" customHeight="1" x14ac:dyDescent="0.25">
      <c r="A239" s="38"/>
      <c r="B239" s="38"/>
      <c r="C239" s="38"/>
      <c r="D239" s="38"/>
      <c r="E239" s="40"/>
      <c r="F239" s="39"/>
      <c r="G239" s="39"/>
      <c r="H239" s="39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41"/>
      <c r="AG239" s="60"/>
    </row>
    <row r="240" spans="1:33" ht="50.1" customHeight="1" x14ac:dyDescent="0.25">
      <c r="A240" s="38"/>
      <c r="B240" s="38"/>
      <c r="C240" s="38"/>
      <c r="D240" s="38"/>
      <c r="E240" s="40"/>
      <c r="F240" s="39"/>
      <c r="G240" s="39"/>
      <c r="H240" s="39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41"/>
      <c r="AG240" s="60"/>
    </row>
    <row r="241" spans="1:33" ht="50.1" customHeight="1" x14ac:dyDescent="0.25">
      <c r="A241" s="38"/>
      <c r="B241" s="38"/>
      <c r="C241" s="38"/>
      <c r="D241" s="38"/>
      <c r="E241" s="40"/>
      <c r="F241" s="39"/>
      <c r="G241" s="39"/>
      <c r="H241" s="39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41"/>
      <c r="AG241" s="60"/>
    </row>
    <row r="242" spans="1:33" ht="50.1" customHeight="1" x14ac:dyDescent="0.25">
      <c r="A242" s="38"/>
      <c r="B242" s="38"/>
      <c r="C242" s="38"/>
      <c r="D242" s="38"/>
      <c r="E242" s="40"/>
      <c r="F242" s="39"/>
      <c r="G242" s="39"/>
      <c r="H242" s="39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41"/>
      <c r="AG242" s="60"/>
    </row>
    <row r="243" spans="1:33" ht="50.1" customHeight="1" x14ac:dyDescent="0.25">
      <c r="A243" s="38"/>
      <c r="B243" s="38"/>
      <c r="C243" s="38"/>
      <c r="D243" s="38"/>
      <c r="E243" s="40"/>
      <c r="F243" s="39"/>
      <c r="G243" s="39"/>
      <c r="H243" s="39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41"/>
      <c r="AG243" s="60"/>
    </row>
    <row r="244" spans="1:33" ht="50.1" customHeight="1" x14ac:dyDescent="0.25">
      <c r="A244" s="38"/>
      <c r="B244" s="38"/>
      <c r="C244" s="38"/>
      <c r="D244" s="38"/>
      <c r="E244" s="40"/>
      <c r="F244" s="39"/>
      <c r="G244" s="39"/>
      <c r="H244" s="39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41"/>
      <c r="AG244" s="60"/>
    </row>
    <row r="245" spans="1:33" ht="50.1" customHeight="1" x14ac:dyDescent="0.25">
      <c r="A245" s="38"/>
      <c r="B245" s="38"/>
      <c r="C245" s="38"/>
      <c r="D245" s="38"/>
      <c r="E245" s="40"/>
      <c r="F245" s="39"/>
      <c r="G245" s="39"/>
      <c r="H245" s="39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41"/>
      <c r="AG245" s="60"/>
    </row>
    <row r="246" spans="1:33" ht="50.1" customHeight="1" x14ac:dyDescent="0.25">
      <c r="A246" s="38"/>
      <c r="B246" s="38"/>
      <c r="C246" s="38"/>
      <c r="D246" s="38"/>
      <c r="E246" s="40"/>
      <c r="F246" s="39"/>
      <c r="G246" s="39"/>
      <c r="H246" s="39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41"/>
      <c r="AG246" s="60"/>
    </row>
    <row r="247" spans="1:33" ht="50.1" customHeight="1" x14ac:dyDescent="0.25">
      <c r="A247" s="38"/>
      <c r="B247" s="38"/>
      <c r="C247" s="38"/>
      <c r="D247" s="38"/>
      <c r="E247" s="40"/>
      <c r="F247" s="39"/>
      <c r="G247" s="39"/>
      <c r="H247" s="39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41"/>
      <c r="AG247" s="60"/>
    </row>
    <row r="248" spans="1:33" ht="50.1" customHeight="1" x14ac:dyDescent="0.25">
      <c r="A248" s="38"/>
      <c r="B248" s="38"/>
      <c r="C248" s="38"/>
      <c r="D248" s="38"/>
      <c r="E248" s="40"/>
      <c r="F248" s="39"/>
      <c r="G248" s="39"/>
      <c r="H248" s="39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41"/>
      <c r="AG248" s="60"/>
    </row>
    <row r="249" spans="1:33" ht="50.1" customHeight="1" x14ac:dyDescent="0.25">
      <c r="A249" s="38"/>
      <c r="B249" s="38"/>
      <c r="C249" s="38"/>
      <c r="D249" s="38"/>
      <c r="E249" s="40"/>
      <c r="F249" s="39"/>
      <c r="G249" s="39"/>
      <c r="H249" s="39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41"/>
      <c r="AG249" s="60"/>
    </row>
    <row r="250" spans="1:33" ht="50.1" customHeight="1" x14ac:dyDescent="0.25">
      <c r="A250" s="38"/>
      <c r="B250" s="38"/>
      <c r="C250" s="38"/>
      <c r="D250" s="38"/>
      <c r="E250" s="40"/>
      <c r="F250" s="39"/>
      <c r="G250" s="39"/>
      <c r="H250" s="39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41"/>
      <c r="AG250" s="60"/>
    </row>
    <row r="251" spans="1:33" ht="50.1" customHeight="1" x14ac:dyDescent="0.25">
      <c r="A251" s="38"/>
      <c r="B251" s="38"/>
      <c r="C251" s="38"/>
      <c r="D251" s="38"/>
      <c r="E251" s="40"/>
      <c r="F251" s="39"/>
      <c r="G251" s="39"/>
      <c r="H251" s="39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41"/>
      <c r="AG251" s="60"/>
    </row>
    <row r="252" spans="1:33" ht="50.1" customHeight="1" x14ac:dyDescent="0.25">
      <c r="A252" s="38"/>
      <c r="B252" s="38"/>
      <c r="C252" s="38"/>
      <c r="D252" s="38"/>
      <c r="E252" s="40"/>
      <c r="F252" s="39"/>
      <c r="G252" s="39"/>
      <c r="H252" s="39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41"/>
      <c r="AG252" s="60"/>
    </row>
    <row r="253" spans="1:33" ht="50.1" customHeight="1" x14ac:dyDescent="0.25">
      <c r="A253" s="38"/>
      <c r="B253" s="38"/>
      <c r="C253" s="38"/>
      <c r="D253" s="38"/>
      <c r="E253" s="40"/>
      <c r="F253" s="39"/>
      <c r="G253" s="39"/>
      <c r="H253" s="39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41"/>
      <c r="AG253" s="60"/>
    </row>
    <row r="254" spans="1:33" ht="50.1" customHeight="1" x14ac:dyDescent="0.25">
      <c r="A254" s="38"/>
      <c r="B254" s="38"/>
      <c r="C254" s="38"/>
      <c r="D254" s="38"/>
      <c r="E254" s="40"/>
      <c r="F254" s="39"/>
      <c r="G254" s="39"/>
      <c r="H254" s="39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41"/>
      <c r="AG254" s="60"/>
    </row>
    <row r="255" spans="1:33" ht="50.1" customHeight="1" x14ac:dyDescent="0.25">
      <c r="A255" s="38"/>
      <c r="B255" s="38"/>
      <c r="C255" s="38"/>
      <c r="D255" s="38"/>
      <c r="E255" s="40"/>
      <c r="F255" s="39"/>
      <c r="G255" s="39"/>
      <c r="H255" s="39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41"/>
      <c r="AG255" s="60"/>
    </row>
    <row r="256" spans="1:33" ht="50.1" customHeight="1" x14ac:dyDescent="0.25">
      <c r="A256" s="38"/>
      <c r="B256" s="38"/>
      <c r="C256" s="38"/>
      <c r="D256" s="38"/>
      <c r="E256" s="40"/>
      <c r="F256" s="39"/>
      <c r="G256" s="39"/>
      <c r="H256" s="39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41"/>
      <c r="AG256" s="60"/>
    </row>
    <row r="257" spans="1:33" ht="50.1" customHeight="1" x14ac:dyDescent="0.25">
      <c r="A257" s="38"/>
      <c r="B257" s="38"/>
      <c r="C257" s="38"/>
      <c r="D257" s="38"/>
      <c r="E257" s="40"/>
      <c r="F257" s="39"/>
      <c r="G257" s="39"/>
      <c r="H257" s="39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41"/>
      <c r="AG257" s="60"/>
    </row>
    <row r="258" spans="1:33" ht="50.1" customHeight="1" x14ac:dyDescent="0.25">
      <c r="A258" s="38"/>
      <c r="B258" s="38"/>
      <c r="C258" s="38"/>
      <c r="D258" s="38"/>
      <c r="E258" s="40"/>
      <c r="F258" s="39"/>
      <c r="G258" s="39"/>
      <c r="H258" s="39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41"/>
      <c r="AG258" s="60"/>
    </row>
    <row r="259" spans="1:33" ht="50.1" customHeight="1" x14ac:dyDescent="0.25">
      <c r="A259" s="38"/>
      <c r="B259" s="38"/>
      <c r="C259" s="38"/>
      <c r="D259" s="38"/>
      <c r="E259" s="40"/>
      <c r="F259" s="39"/>
      <c r="G259" s="39"/>
      <c r="H259" s="39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41"/>
      <c r="AG259" s="60"/>
    </row>
    <row r="260" spans="1:33" ht="50.1" customHeight="1" x14ac:dyDescent="0.25">
      <c r="A260" s="38"/>
      <c r="B260" s="38"/>
      <c r="C260" s="38"/>
      <c r="D260" s="38"/>
      <c r="E260" s="40"/>
      <c r="F260" s="39"/>
      <c r="G260" s="39"/>
      <c r="H260" s="39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41"/>
      <c r="AG260" s="60"/>
    </row>
    <row r="261" spans="1:33" ht="50.1" customHeight="1" x14ac:dyDescent="0.25">
      <c r="A261" s="38"/>
      <c r="B261" s="38"/>
      <c r="C261" s="38"/>
      <c r="D261" s="38"/>
      <c r="E261" s="40"/>
      <c r="F261" s="39"/>
      <c r="G261" s="39"/>
      <c r="H261" s="39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41"/>
      <c r="AG261" s="60"/>
    </row>
    <row r="262" spans="1:33" ht="50.1" customHeight="1" x14ac:dyDescent="0.25">
      <c r="A262" s="38"/>
      <c r="B262" s="38"/>
      <c r="C262" s="38"/>
      <c r="D262" s="38"/>
      <c r="E262" s="40"/>
      <c r="F262" s="39"/>
      <c r="G262" s="39"/>
      <c r="H262" s="39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41"/>
      <c r="AG262" s="60"/>
    </row>
    <row r="263" spans="1:33" ht="50.1" customHeight="1" x14ac:dyDescent="0.25">
      <c r="A263" s="38"/>
      <c r="B263" s="38"/>
      <c r="C263" s="38"/>
      <c r="D263" s="38"/>
      <c r="E263" s="40"/>
      <c r="F263" s="39"/>
      <c r="G263" s="39"/>
      <c r="H263" s="39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41"/>
      <c r="AG263" s="60"/>
    </row>
    <row r="264" spans="1:33" ht="50.1" customHeight="1" x14ac:dyDescent="0.25">
      <c r="A264" s="38"/>
      <c r="B264" s="38"/>
      <c r="C264" s="38"/>
      <c r="D264" s="38"/>
      <c r="E264" s="40"/>
      <c r="F264" s="39"/>
      <c r="G264" s="39"/>
      <c r="H264" s="39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41"/>
      <c r="AG264" s="60"/>
    </row>
    <row r="265" spans="1:33" ht="50.1" customHeight="1" x14ac:dyDescent="0.25">
      <c r="A265" s="38"/>
      <c r="B265" s="38"/>
      <c r="C265" s="38"/>
      <c r="D265" s="38"/>
      <c r="E265" s="40"/>
      <c r="F265" s="39"/>
      <c r="G265" s="39"/>
      <c r="H265" s="39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41"/>
      <c r="AG265" s="60"/>
    </row>
    <row r="266" spans="1:33" ht="50.1" customHeight="1" x14ac:dyDescent="0.25">
      <c r="A266" s="38"/>
      <c r="B266" s="38"/>
      <c r="C266" s="38"/>
      <c r="D266" s="38"/>
      <c r="E266" s="40"/>
      <c r="F266" s="39"/>
      <c r="G266" s="39"/>
      <c r="H266" s="39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41"/>
      <c r="AG266" s="60"/>
    </row>
    <row r="267" spans="1:33" ht="50.1" customHeight="1" x14ac:dyDescent="0.25">
      <c r="A267" s="38"/>
      <c r="B267" s="38"/>
      <c r="C267" s="38"/>
      <c r="D267" s="38"/>
      <c r="E267" s="40"/>
      <c r="F267" s="39"/>
      <c r="G267" s="39"/>
      <c r="H267" s="39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41"/>
      <c r="AG267" s="60"/>
    </row>
    <row r="268" spans="1:33" ht="50.1" customHeight="1" x14ac:dyDescent="0.25">
      <c r="A268" s="38"/>
      <c r="B268" s="38"/>
      <c r="C268" s="38"/>
      <c r="D268" s="38"/>
      <c r="E268" s="40"/>
      <c r="F268" s="39"/>
      <c r="G268" s="39"/>
      <c r="H268" s="39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41"/>
      <c r="AG268" s="60"/>
    </row>
    <row r="269" spans="1:33" ht="50.1" customHeight="1" x14ac:dyDescent="0.25">
      <c r="A269" s="38"/>
      <c r="B269" s="38"/>
      <c r="C269" s="38"/>
      <c r="D269" s="38"/>
      <c r="E269" s="40"/>
      <c r="F269" s="39"/>
      <c r="G269" s="39"/>
      <c r="H269" s="39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41"/>
      <c r="AG269" s="60"/>
    </row>
    <row r="270" spans="1:33" ht="50.1" customHeight="1" x14ac:dyDescent="0.25">
      <c r="A270" s="38"/>
      <c r="B270" s="38"/>
      <c r="C270" s="38"/>
      <c r="D270" s="38"/>
      <c r="E270" s="40"/>
      <c r="F270" s="39"/>
      <c r="G270" s="39"/>
      <c r="H270" s="39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41"/>
      <c r="AG270" s="60"/>
    </row>
    <row r="271" spans="1:33" ht="50.1" customHeight="1" x14ac:dyDescent="0.25">
      <c r="A271" s="38"/>
      <c r="B271" s="38"/>
      <c r="C271" s="38"/>
      <c r="D271" s="38"/>
      <c r="E271" s="40"/>
      <c r="F271" s="39"/>
      <c r="G271" s="39"/>
      <c r="H271" s="39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41"/>
      <c r="AG271" s="60"/>
    </row>
    <row r="272" spans="1:33" ht="50.1" customHeight="1" x14ac:dyDescent="0.25">
      <c r="A272" s="38"/>
      <c r="B272" s="38"/>
      <c r="C272" s="38"/>
      <c r="D272" s="38"/>
      <c r="E272" s="40"/>
      <c r="F272" s="39"/>
      <c r="G272" s="39"/>
      <c r="H272" s="39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41"/>
      <c r="AG272" s="60"/>
    </row>
    <row r="273" spans="1:33" ht="50.1" customHeight="1" x14ac:dyDescent="0.25">
      <c r="A273" s="38"/>
      <c r="B273" s="38"/>
      <c r="C273" s="38"/>
      <c r="D273" s="38"/>
      <c r="E273" s="40"/>
      <c r="F273" s="39"/>
      <c r="G273" s="39"/>
      <c r="H273" s="39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41"/>
      <c r="AG273" s="60"/>
    </row>
    <row r="274" spans="1:33" ht="50.1" customHeight="1" x14ac:dyDescent="0.25">
      <c r="A274" s="38"/>
      <c r="B274" s="38"/>
      <c r="C274" s="38"/>
      <c r="D274" s="38"/>
      <c r="E274" s="40"/>
      <c r="F274" s="39"/>
      <c r="G274" s="39"/>
      <c r="H274" s="39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41"/>
      <c r="AG274" s="60"/>
    </row>
    <row r="275" spans="1:33" ht="50.1" customHeight="1" x14ac:dyDescent="0.25">
      <c r="A275" s="38"/>
      <c r="B275" s="38"/>
      <c r="C275" s="38"/>
      <c r="D275" s="38"/>
      <c r="E275" s="40"/>
      <c r="F275" s="39"/>
      <c r="G275" s="39"/>
      <c r="H275" s="39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41"/>
      <c r="AG275" s="60"/>
    </row>
    <row r="276" spans="1:33" ht="50.1" customHeight="1" x14ac:dyDescent="0.25">
      <c r="A276" s="38"/>
      <c r="B276" s="38"/>
      <c r="C276" s="38"/>
      <c r="D276" s="38"/>
      <c r="E276" s="40"/>
      <c r="F276" s="39"/>
      <c r="G276" s="39"/>
      <c r="H276" s="39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41"/>
      <c r="AG276" s="60"/>
    </row>
    <row r="277" spans="1:33" ht="50.1" customHeight="1" x14ac:dyDescent="0.25">
      <c r="A277" s="38"/>
      <c r="B277" s="38"/>
      <c r="C277" s="38"/>
      <c r="D277" s="38"/>
      <c r="E277" s="40"/>
      <c r="F277" s="39"/>
      <c r="G277" s="39"/>
      <c r="H277" s="39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41"/>
      <c r="AG277" s="60"/>
    </row>
    <row r="278" spans="1:33" ht="50.1" customHeight="1" x14ac:dyDescent="0.25">
      <c r="A278" s="38"/>
      <c r="B278" s="38"/>
      <c r="C278" s="38"/>
      <c r="D278" s="38"/>
      <c r="E278" s="40"/>
      <c r="F278" s="39"/>
      <c r="G278" s="39"/>
      <c r="H278" s="39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41"/>
      <c r="AG278" s="60"/>
    </row>
    <row r="279" spans="1:33" ht="50.1" customHeight="1" x14ac:dyDescent="0.25">
      <c r="A279" s="38"/>
      <c r="B279" s="38"/>
      <c r="C279" s="38"/>
      <c r="D279" s="38"/>
      <c r="E279" s="40"/>
      <c r="F279" s="39"/>
      <c r="G279" s="39"/>
      <c r="H279" s="39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41"/>
      <c r="AG279" s="60"/>
    </row>
    <row r="280" spans="1:33" ht="50.1" customHeight="1" x14ac:dyDescent="0.25">
      <c r="A280" s="38"/>
      <c r="B280" s="38"/>
      <c r="C280" s="38"/>
      <c r="D280" s="38"/>
      <c r="E280" s="40"/>
      <c r="F280" s="39"/>
      <c r="G280" s="39"/>
      <c r="H280" s="39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41"/>
      <c r="AG280" s="60"/>
    </row>
    <row r="281" spans="1:33" ht="50.1" customHeight="1" x14ac:dyDescent="0.25">
      <c r="A281" s="38"/>
      <c r="B281" s="38"/>
      <c r="C281" s="38"/>
      <c r="D281" s="38"/>
      <c r="E281" s="40"/>
      <c r="F281" s="39"/>
      <c r="G281" s="39"/>
      <c r="H281" s="39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41"/>
      <c r="AG281" s="60"/>
    </row>
    <row r="282" spans="1:33" ht="50.1" customHeight="1" x14ac:dyDescent="0.25">
      <c r="A282" s="38"/>
      <c r="B282" s="38"/>
      <c r="C282" s="38"/>
      <c r="D282" s="38"/>
      <c r="E282" s="40"/>
      <c r="F282" s="39"/>
      <c r="G282" s="39"/>
      <c r="H282" s="39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41"/>
      <c r="AG282" s="60"/>
    </row>
    <row r="283" spans="1:33" ht="50.1" customHeight="1" x14ac:dyDescent="0.25">
      <c r="A283" s="38"/>
      <c r="B283" s="38"/>
      <c r="C283" s="38"/>
      <c r="D283" s="38"/>
      <c r="E283" s="40"/>
      <c r="F283" s="39"/>
      <c r="G283" s="39"/>
      <c r="H283" s="39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41"/>
      <c r="AG283" s="60"/>
    </row>
    <row r="284" spans="1:33" ht="50.1" customHeight="1" x14ac:dyDescent="0.25">
      <c r="A284" s="38"/>
      <c r="B284" s="38"/>
      <c r="C284" s="38"/>
      <c r="D284" s="38"/>
      <c r="E284" s="40"/>
      <c r="F284" s="39"/>
      <c r="G284" s="39"/>
      <c r="H284" s="39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41"/>
      <c r="AG284" s="60"/>
    </row>
    <row r="285" spans="1:33" ht="50.1" customHeight="1" x14ac:dyDescent="0.25">
      <c r="A285" s="38"/>
      <c r="B285" s="38"/>
      <c r="C285" s="38"/>
      <c r="D285" s="38"/>
      <c r="E285" s="40"/>
      <c r="F285" s="39"/>
      <c r="G285" s="39"/>
      <c r="H285" s="39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41"/>
      <c r="AG285" s="60"/>
    </row>
    <row r="286" spans="1:33" ht="50.1" customHeight="1" x14ac:dyDescent="0.25">
      <c r="A286" s="38"/>
      <c r="B286" s="38"/>
      <c r="C286" s="38"/>
      <c r="D286" s="38"/>
      <c r="E286" s="40"/>
      <c r="F286" s="39"/>
      <c r="G286" s="39"/>
      <c r="H286" s="39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41"/>
      <c r="AG286" s="60"/>
    </row>
    <row r="287" spans="1:33" ht="50.1" customHeight="1" x14ac:dyDescent="0.25">
      <c r="A287" s="38"/>
      <c r="B287" s="38"/>
      <c r="C287" s="38"/>
      <c r="D287" s="38"/>
      <c r="E287" s="40"/>
      <c r="F287" s="39"/>
      <c r="G287" s="39"/>
      <c r="H287" s="39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41"/>
      <c r="AG287" s="60"/>
    </row>
    <row r="288" spans="1:33" ht="50.1" customHeight="1" x14ac:dyDescent="0.25">
      <c r="A288" s="38"/>
      <c r="B288" s="38"/>
      <c r="C288" s="38"/>
      <c r="D288" s="38"/>
      <c r="E288" s="40"/>
      <c r="F288" s="39"/>
      <c r="G288" s="39"/>
      <c r="H288" s="39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41"/>
      <c r="AG288" s="60"/>
    </row>
    <row r="289" spans="1:33" ht="50.1" customHeight="1" x14ac:dyDescent="0.25">
      <c r="A289" s="38"/>
      <c r="B289" s="38"/>
      <c r="C289" s="38"/>
      <c r="D289" s="38"/>
      <c r="E289" s="40"/>
      <c r="F289" s="39"/>
      <c r="G289" s="39"/>
      <c r="H289" s="39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41"/>
      <c r="AG289" s="60"/>
    </row>
    <row r="290" spans="1:33" ht="50.1" customHeight="1" x14ac:dyDescent="0.25">
      <c r="A290" s="38"/>
      <c r="B290" s="38"/>
      <c r="C290" s="38"/>
      <c r="D290" s="38"/>
      <c r="E290" s="40"/>
      <c r="F290" s="39"/>
      <c r="G290" s="39"/>
      <c r="H290" s="39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41"/>
      <c r="AG290" s="60"/>
    </row>
    <row r="291" spans="1:33" ht="50.1" customHeight="1" x14ac:dyDescent="0.25">
      <c r="A291" s="38"/>
      <c r="B291" s="38"/>
      <c r="C291" s="38"/>
      <c r="D291" s="38"/>
      <c r="E291" s="40"/>
      <c r="F291" s="39"/>
      <c r="G291" s="39"/>
      <c r="H291" s="39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41"/>
      <c r="AG291" s="60"/>
    </row>
    <row r="292" spans="1:33" ht="50.1" customHeight="1" x14ac:dyDescent="0.25">
      <c r="A292" s="38"/>
      <c r="B292" s="38"/>
      <c r="C292" s="38"/>
      <c r="D292" s="38"/>
      <c r="E292" s="40"/>
      <c r="F292" s="39"/>
      <c r="G292" s="39"/>
      <c r="H292" s="39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41"/>
      <c r="AG292" s="60"/>
    </row>
    <row r="293" spans="1:33" ht="50.1" customHeight="1" x14ac:dyDescent="0.25">
      <c r="A293" s="38"/>
      <c r="B293" s="38"/>
      <c r="C293" s="38"/>
      <c r="D293" s="38"/>
      <c r="E293" s="40"/>
      <c r="F293" s="39"/>
      <c r="G293" s="39"/>
      <c r="H293" s="39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41"/>
      <c r="AG293" s="60"/>
    </row>
    <row r="294" spans="1:33" ht="50.1" customHeight="1" x14ac:dyDescent="0.25">
      <c r="A294" s="38"/>
      <c r="B294" s="38"/>
      <c r="C294" s="38"/>
      <c r="D294" s="38"/>
      <c r="E294" s="40"/>
      <c r="F294" s="39"/>
      <c r="G294" s="39"/>
      <c r="H294" s="39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41"/>
      <c r="AG294" s="60"/>
    </row>
    <row r="295" spans="1:33" ht="50.1" customHeight="1" x14ac:dyDescent="0.25">
      <c r="A295" s="38"/>
      <c r="B295" s="38"/>
      <c r="C295" s="38"/>
      <c r="D295" s="38"/>
      <c r="E295" s="40"/>
      <c r="F295" s="39"/>
      <c r="G295" s="39"/>
      <c r="H295" s="39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41"/>
      <c r="AG295" s="60"/>
    </row>
    <row r="296" spans="1:33" ht="50.1" customHeight="1" x14ac:dyDescent="0.25">
      <c r="A296" s="38"/>
      <c r="B296" s="38"/>
      <c r="C296" s="38"/>
      <c r="D296" s="38"/>
      <c r="E296" s="40"/>
      <c r="F296" s="39"/>
      <c r="G296" s="39"/>
      <c r="H296" s="39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41"/>
      <c r="AG296" s="60"/>
    </row>
    <row r="297" spans="1:33" ht="50.1" customHeight="1" x14ac:dyDescent="0.25">
      <c r="A297" s="38"/>
      <c r="B297" s="38"/>
      <c r="C297" s="38"/>
      <c r="D297" s="38"/>
      <c r="E297" s="40"/>
      <c r="F297" s="39"/>
      <c r="G297" s="39"/>
      <c r="H297" s="39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41"/>
      <c r="AG297" s="60"/>
    </row>
    <row r="298" spans="1:33" ht="50.1" customHeight="1" x14ac:dyDescent="0.25">
      <c r="A298" s="38"/>
      <c r="B298" s="38"/>
      <c r="C298" s="38"/>
      <c r="D298" s="38"/>
      <c r="E298" s="40"/>
      <c r="F298" s="39"/>
      <c r="G298" s="39"/>
      <c r="H298" s="39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41"/>
      <c r="AG298" s="60"/>
    </row>
    <row r="299" spans="1:33" ht="50.1" customHeight="1" x14ac:dyDescent="0.25">
      <c r="A299" s="38"/>
      <c r="B299" s="38"/>
      <c r="C299" s="38"/>
      <c r="D299" s="38"/>
      <c r="E299" s="40"/>
      <c r="F299" s="39"/>
      <c r="G299" s="39"/>
      <c r="H299" s="39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41"/>
      <c r="AG299" s="60"/>
    </row>
    <row r="300" spans="1:33" ht="50.1" customHeight="1" x14ac:dyDescent="0.25">
      <c r="A300" s="38"/>
      <c r="B300" s="38"/>
      <c r="C300" s="38"/>
      <c r="D300" s="38"/>
      <c r="E300" s="40"/>
      <c r="F300" s="39"/>
      <c r="G300" s="39"/>
      <c r="H300" s="39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41"/>
      <c r="AG300" s="60"/>
    </row>
    <row r="301" spans="1:33" ht="50.1" customHeight="1" x14ac:dyDescent="0.25">
      <c r="A301" s="38"/>
      <c r="B301" s="38"/>
      <c r="C301" s="38"/>
      <c r="D301" s="38"/>
      <c r="E301" s="40"/>
      <c r="F301" s="39"/>
      <c r="G301" s="39"/>
      <c r="H301" s="39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41"/>
      <c r="AG301" s="60"/>
    </row>
    <row r="302" spans="1:33" ht="50.1" customHeight="1" x14ac:dyDescent="0.25">
      <c r="A302" s="38"/>
      <c r="B302" s="38"/>
      <c r="C302" s="38"/>
      <c r="D302" s="38"/>
      <c r="E302" s="40"/>
      <c r="F302" s="39"/>
      <c r="G302" s="39"/>
      <c r="H302" s="39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41"/>
      <c r="AG302" s="60"/>
    </row>
    <row r="303" spans="1:33" ht="50.1" customHeight="1" x14ac:dyDescent="0.25">
      <c r="A303" s="38"/>
      <c r="B303" s="38"/>
      <c r="C303" s="38"/>
      <c r="D303" s="38"/>
      <c r="E303" s="40"/>
      <c r="F303" s="39"/>
      <c r="G303" s="39"/>
      <c r="H303" s="39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41"/>
      <c r="AG303" s="60"/>
    </row>
    <row r="304" spans="1:33" ht="50.1" customHeight="1" x14ac:dyDescent="0.25">
      <c r="A304" s="38"/>
      <c r="B304" s="38"/>
      <c r="C304" s="38"/>
      <c r="D304" s="38"/>
      <c r="E304" s="40"/>
      <c r="F304" s="39"/>
      <c r="G304" s="39"/>
      <c r="H304" s="39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41"/>
      <c r="AG304" s="60"/>
    </row>
    <row r="305" spans="1:33" ht="50.1" customHeight="1" x14ac:dyDescent="0.25">
      <c r="A305" s="38"/>
      <c r="B305" s="38"/>
      <c r="C305" s="38"/>
      <c r="D305" s="38"/>
      <c r="E305" s="40"/>
      <c r="F305" s="39"/>
      <c r="G305" s="39"/>
      <c r="H305" s="39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41"/>
      <c r="AG305" s="60"/>
    </row>
    <row r="306" spans="1:33" ht="50.1" customHeight="1" x14ac:dyDescent="0.25">
      <c r="A306" s="38"/>
      <c r="B306" s="38"/>
      <c r="C306" s="38"/>
      <c r="D306" s="38"/>
      <c r="E306" s="40"/>
      <c r="F306" s="39"/>
      <c r="G306" s="39"/>
      <c r="H306" s="39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41"/>
      <c r="AG306" s="60"/>
    </row>
    <row r="307" spans="1:33" ht="50.1" customHeight="1" x14ac:dyDescent="0.25">
      <c r="A307" s="38"/>
      <c r="B307" s="38"/>
      <c r="C307" s="38"/>
      <c r="D307" s="38"/>
      <c r="E307" s="40"/>
      <c r="F307" s="39"/>
      <c r="G307" s="39"/>
      <c r="H307" s="39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41"/>
      <c r="AG307" s="60"/>
    </row>
    <row r="308" spans="1:33" ht="50.1" customHeight="1" x14ac:dyDescent="0.25">
      <c r="A308" s="38"/>
      <c r="B308" s="38"/>
      <c r="C308" s="38"/>
      <c r="D308" s="38"/>
      <c r="E308" s="40"/>
      <c r="F308" s="39"/>
      <c r="G308" s="39"/>
      <c r="H308" s="39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41"/>
      <c r="AG308" s="60"/>
    </row>
    <row r="309" spans="1:33" ht="50.1" customHeight="1" x14ac:dyDescent="0.25">
      <c r="A309" s="38"/>
      <c r="B309" s="38"/>
      <c r="C309" s="38"/>
      <c r="D309" s="38"/>
      <c r="E309" s="40"/>
      <c r="F309" s="39"/>
      <c r="G309" s="39"/>
      <c r="H309" s="39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41"/>
      <c r="AG309" s="60"/>
    </row>
    <row r="310" spans="1:33" ht="50.1" customHeight="1" x14ac:dyDescent="0.25">
      <c r="A310" s="38"/>
      <c r="B310" s="38"/>
      <c r="C310" s="38"/>
      <c r="D310" s="38"/>
      <c r="E310" s="40"/>
      <c r="F310" s="39"/>
      <c r="G310" s="39"/>
      <c r="H310" s="39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41"/>
      <c r="AG310" s="60"/>
    </row>
    <row r="311" spans="1:33" ht="50.1" customHeight="1" x14ac:dyDescent="0.25">
      <c r="A311" s="38"/>
      <c r="B311" s="38"/>
      <c r="C311" s="38"/>
      <c r="D311" s="38"/>
      <c r="E311" s="40"/>
      <c r="F311" s="39"/>
      <c r="G311" s="39"/>
      <c r="H311" s="39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41"/>
      <c r="AG311" s="60"/>
    </row>
    <row r="312" spans="1:33" ht="50.1" customHeight="1" x14ac:dyDescent="0.25">
      <c r="A312" s="38"/>
      <c r="B312" s="38"/>
      <c r="C312" s="38"/>
      <c r="D312" s="38"/>
      <c r="E312" s="40"/>
      <c r="F312" s="39"/>
      <c r="G312" s="39"/>
      <c r="H312" s="39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41"/>
      <c r="AG312" s="60"/>
    </row>
    <row r="313" spans="1:33" ht="50.1" customHeight="1" x14ac:dyDescent="0.25">
      <c r="A313" s="38"/>
      <c r="B313" s="38"/>
      <c r="C313" s="38"/>
      <c r="D313" s="38"/>
      <c r="E313" s="40"/>
      <c r="F313" s="39"/>
      <c r="G313" s="39"/>
      <c r="H313" s="39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41"/>
      <c r="AG313" s="60"/>
    </row>
    <row r="314" spans="1:33" ht="50.1" customHeight="1" x14ac:dyDescent="0.25">
      <c r="A314" s="38"/>
      <c r="B314" s="38"/>
      <c r="C314" s="38"/>
      <c r="D314" s="38"/>
      <c r="E314" s="40"/>
      <c r="F314" s="39"/>
      <c r="G314" s="39"/>
      <c r="H314" s="39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41"/>
      <c r="AG314" s="60"/>
    </row>
    <row r="315" spans="1:33" ht="50.1" customHeight="1" x14ac:dyDescent="0.25">
      <c r="A315" s="38"/>
      <c r="B315" s="38"/>
      <c r="C315" s="38"/>
      <c r="D315" s="38"/>
      <c r="E315" s="40"/>
      <c r="F315" s="39"/>
      <c r="G315" s="39"/>
      <c r="H315" s="39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41"/>
      <c r="AG315" s="60"/>
    </row>
    <row r="316" spans="1:33" ht="50.1" customHeight="1" x14ac:dyDescent="0.25">
      <c r="A316" s="38"/>
      <c r="B316" s="38"/>
      <c r="C316" s="38"/>
      <c r="D316" s="38"/>
      <c r="E316" s="40"/>
      <c r="F316" s="39"/>
      <c r="G316" s="39"/>
      <c r="H316" s="39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41"/>
      <c r="AG316" s="60"/>
    </row>
    <row r="317" spans="1:33" ht="50.1" customHeight="1" x14ac:dyDescent="0.25">
      <c r="A317" s="38"/>
      <c r="B317" s="38"/>
      <c r="C317" s="38"/>
      <c r="D317" s="38"/>
      <c r="E317" s="40"/>
      <c r="F317" s="39"/>
      <c r="G317" s="39"/>
      <c r="H317" s="39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41"/>
      <c r="AG317" s="60"/>
    </row>
    <row r="318" spans="1:33" ht="50.1" customHeight="1" x14ac:dyDescent="0.25">
      <c r="A318" s="38"/>
      <c r="B318" s="38"/>
      <c r="C318" s="38"/>
      <c r="D318" s="38"/>
      <c r="E318" s="40"/>
      <c r="F318" s="39"/>
      <c r="G318" s="39"/>
      <c r="H318" s="39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41"/>
      <c r="AG318" s="60"/>
    </row>
    <row r="319" spans="1:33" ht="50.1" customHeight="1" x14ac:dyDescent="0.25">
      <c r="A319" s="38"/>
      <c r="B319" s="38"/>
      <c r="C319" s="38"/>
      <c r="D319" s="38"/>
      <c r="E319" s="40"/>
      <c r="F319" s="39"/>
      <c r="G319" s="39"/>
      <c r="H319" s="39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41"/>
      <c r="AG319" s="60"/>
    </row>
    <row r="320" spans="1:33" ht="50.1" customHeight="1" x14ac:dyDescent="0.25">
      <c r="A320" s="38"/>
      <c r="B320" s="38"/>
      <c r="C320" s="38"/>
      <c r="D320" s="38"/>
      <c r="E320" s="40"/>
      <c r="F320" s="39"/>
      <c r="G320" s="39"/>
      <c r="H320" s="39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41"/>
      <c r="AG320" s="60"/>
    </row>
    <row r="321" spans="1:33" ht="50.1" customHeight="1" x14ac:dyDescent="0.25">
      <c r="A321" s="38"/>
      <c r="B321" s="38"/>
      <c r="C321" s="38"/>
      <c r="D321" s="38"/>
      <c r="E321" s="40"/>
      <c r="F321" s="39"/>
      <c r="G321" s="39"/>
      <c r="H321" s="39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41"/>
      <c r="AG321" s="60"/>
    </row>
    <row r="322" spans="1:33" ht="50.1" customHeight="1" x14ac:dyDescent="0.25">
      <c r="A322" s="38"/>
      <c r="B322" s="38"/>
      <c r="C322" s="38"/>
      <c r="D322" s="38"/>
      <c r="E322" s="40"/>
      <c r="F322" s="39"/>
      <c r="G322" s="39"/>
      <c r="H322" s="39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41"/>
      <c r="AG322" s="60"/>
    </row>
    <row r="323" spans="1:33" ht="50.1" customHeight="1" x14ac:dyDescent="0.25">
      <c r="A323" s="38"/>
      <c r="B323" s="38"/>
      <c r="C323" s="38"/>
      <c r="D323" s="38"/>
      <c r="E323" s="40"/>
      <c r="F323" s="39"/>
      <c r="G323" s="39"/>
      <c r="H323" s="39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41"/>
      <c r="AG323" s="60"/>
    </row>
    <row r="324" spans="1:33" ht="50.1" customHeight="1" x14ac:dyDescent="0.25">
      <c r="A324" s="38"/>
      <c r="B324" s="38"/>
      <c r="C324" s="38"/>
      <c r="D324" s="38"/>
      <c r="E324" s="40"/>
      <c r="F324" s="39"/>
      <c r="G324" s="39"/>
      <c r="H324" s="39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41"/>
      <c r="AG324" s="60"/>
    </row>
    <row r="325" spans="1:33" ht="50.1" customHeight="1" x14ac:dyDescent="0.25">
      <c r="A325" s="38"/>
      <c r="B325" s="38"/>
      <c r="C325" s="38"/>
      <c r="D325" s="38"/>
      <c r="E325" s="40"/>
      <c r="F325" s="39"/>
      <c r="G325" s="39"/>
      <c r="H325" s="39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41"/>
      <c r="AG325" s="60"/>
    </row>
    <row r="326" spans="1:33" ht="50.1" customHeight="1" x14ac:dyDescent="0.25">
      <c r="A326" s="38"/>
      <c r="B326" s="38"/>
      <c r="C326" s="38"/>
      <c r="D326" s="38"/>
      <c r="E326" s="40"/>
      <c r="F326" s="39"/>
      <c r="G326" s="39"/>
      <c r="H326" s="39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41"/>
      <c r="AG326" s="60"/>
    </row>
    <row r="327" spans="1:33" ht="50.1" customHeight="1" x14ac:dyDescent="0.25">
      <c r="A327" s="38"/>
      <c r="B327" s="38"/>
      <c r="C327" s="38"/>
      <c r="D327" s="38"/>
      <c r="E327" s="40"/>
      <c r="F327" s="39"/>
      <c r="G327" s="39"/>
      <c r="H327" s="39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41"/>
      <c r="AG327" s="60"/>
    </row>
    <row r="328" spans="1:33" ht="50.1" customHeight="1" x14ac:dyDescent="0.25">
      <c r="A328" s="38"/>
      <c r="B328" s="38"/>
      <c r="C328" s="38"/>
      <c r="D328" s="38"/>
      <c r="E328" s="40"/>
      <c r="F328" s="39"/>
      <c r="G328" s="39"/>
      <c r="H328" s="39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41"/>
      <c r="AG328" s="60"/>
    </row>
    <row r="329" spans="1:33" ht="50.1" customHeight="1" x14ac:dyDescent="0.25">
      <c r="A329" s="38"/>
      <c r="B329" s="38"/>
      <c r="C329" s="38"/>
      <c r="D329" s="38"/>
      <c r="E329" s="40"/>
      <c r="F329" s="39"/>
      <c r="G329" s="39"/>
      <c r="H329" s="39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41"/>
      <c r="AG329" s="60"/>
    </row>
    <row r="330" spans="1:33" ht="50.1" customHeight="1" x14ac:dyDescent="0.25">
      <c r="A330" s="38"/>
      <c r="B330" s="38"/>
      <c r="C330" s="38"/>
      <c r="D330" s="38"/>
      <c r="E330" s="40"/>
      <c r="F330" s="39"/>
      <c r="G330" s="39"/>
      <c r="H330" s="39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41"/>
      <c r="AG330" s="60"/>
    </row>
    <row r="331" spans="1:33" ht="50.1" customHeight="1" x14ac:dyDescent="0.25">
      <c r="A331" s="38"/>
      <c r="B331" s="38"/>
      <c r="C331" s="38"/>
      <c r="D331" s="38"/>
      <c r="E331" s="40"/>
      <c r="F331" s="39"/>
      <c r="G331" s="39"/>
      <c r="H331" s="39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41"/>
      <c r="AG331" s="60"/>
    </row>
    <row r="332" spans="1:33" ht="50.1" customHeight="1" x14ac:dyDescent="0.25">
      <c r="A332" s="38"/>
      <c r="B332" s="38"/>
      <c r="C332" s="38"/>
      <c r="D332" s="38"/>
      <c r="E332" s="40"/>
      <c r="F332" s="39"/>
      <c r="G332" s="39"/>
      <c r="H332" s="39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41"/>
      <c r="AG332" s="60"/>
    </row>
    <row r="333" spans="1:33" ht="50.1" customHeight="1" x14ac:dyDescent="0.25">
      <c r="A333" s="38"/>
      <c r="B333" s="38"/>
      <c r="C333" s="38"/>
      <c r="D333" s="38"/>
      <c r="E333" s="40"/>
      <c r="F333" s="39"/>
      <c r="G333" s="39"/>
      <c r="H333" s="39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41"/>
      <c r="AG333" s="60"/>
    </row>
    <row r="334" spans="1:33" ht="50.1" customHeight="1" x14ac:dyDescent="0.25">
      <c r="A334" s="38"/>
      <c r="B334" s="38"/>
      <c r="C334" s="38"/>
      <c r="D334" s="38"/>
      <c r="E334" s="40"/>
      <c r="F334" s="39"/>
      <c r="G334" s="39"/>
      <c r="H334" s="39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41"/>
      <c r="AG334" s="60"/>
    </row>
    <row r="335" spans="1:33" ht="50.1" customHeight="1" x14ac:dyDescent="0.25">
      <c r="A335" s="38"/>
      <c r="B335" s="38"/>
      <c r="C335" s="38"/>
      <c r="D335" s="38"/>
      <c r="E335" s="40"/>
      <c r="F335" s="39"/>
      <c r="G335" s="39"/>
      <c r="H335" s="39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41"/>
      <c r="AG335" s="60"/>
    </row>
    <row r="336" spans="1:33" ht="50.1" customHeight="1" x14ac:dyDescent="0.25">
      <c r="A336" s="38"/>
      <c r="B336" s="38"/>
      <c r="C336" s="38"/>
      <c r="D336" s="38"/>
      <c r="E336" s="40"/>
      <c r="F336" s="39"/>
      <c r="G336" s="39"/>
      <c r="H336" s="39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41"/>
      <c r="AG336" s="60"/>
    </row>
    <row r="337" spans="1:33" ht="50.1" customHeight="1" x14ac:dyDescent="0.25">
      <c r="A337" s="38"/>
      <c r="B337" s="38"/>
      <c r="C337" s="38"/>
      <c r="D337" s="38"/>
      <c r="E337" s="40"/>
      <c r="F337" s="39"/>
      <c r="G337" s="39"/>
      <c r="H337" s="39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41"/>
      <c r="AG337" s="60"/>
    </row>
    <row r="338" spans="1:33" ht="50.1" customHeight="1" x14ac:dyDescent="0.25">
      <c r="A338" s="38"/>
      <c r="B338" s="38"/>
      <c r="C338" s="38"/>
      <c r="D338" s="38"/>
      <c r="E338" s="40"/>
      <c r="F338" s="39"/>
      <c r="G338" s="39"/>
      <c r="H338" s="39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41"/>
      <c r="AG338" s="60"/>
    </row>
    <row r="339" spans="1:33" ht="50.1" customHeight="1" x14ac:dyDescent="0.25">
      <c r="A339" s="38"/>
      <c r="B339" s="38"/>
      <c r="C339" s="38"/>
      <c r="D339" s="38"/>
      <c r="E339" s="40"/>
      <c r="F339" s="39"/>
      <c r="G339" s="39"/>
      <c r="H339" s="39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41"/>
      <c r="AG339" s="60"/>
    </row>
    <row r="340" spans="1:33" ht="50.1" customHeight="1" x14ac:dyDescent="0.25">
      <c r="A340" s="38"/>
      <c r="B340" s="38"/>
      <c r="C340" s="38"/>
      <c r="D340" s="38"/>
      <c r="E340" s="40"/>
      <c r="F340" s="39"/>
      <c r="G340" s="39"/>
      <c r="H340" s="39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41"/>
      <c r="AG340" s="60"/>
    </row>
    <row r="341" spans="1:33" ht="50.1" customHeight="1" x14ac:dyDescent="0.25">
      <c r="A341" s="38"/>
      <c r="B341" s="38"/>
      <c r="C341" s="38"/>
      <c r="D341" s="38"/>
      <c r="E341" s="40"/>
      <c r="F341" s="39"/>
      <c r="G341" s="39"/>
      <c r="H341" s="39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41"/>
      <c r="AG341" s="60"/>
    </row>
    <row r="342" spans="1:33" ht="50.1" customHeight="1" x14ac:dyDescent="0.25">
      <c r="A342" s="38"/>
      <c r="B342" s="38"/>
      <c r="C342" s="38"/>
      <c r="D342" s="38"/>
      <c r="E342" s="40"/>
      <c r="F342" s="39"/>
      <c r="G342" s="39"/>
      <c r="H342" s="39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41"/>
      <c r="AG342" s="60"/>
    </row>
    <row r="343" spans="1:33" ht="50.1" customHeight="1" x14ac:dyDescent="0.25">
      <c r="A343" s="38"/>
      <c r="B343" s="38"/>
      <c r="C343" s="38"/>
      <c r="D343" s="38"/>
      <c r="E343" s="40"/>
      <c r="F343" s="39"/>
      <c r="G343" s="39"/>
      <c r="H343" s="39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41"/>
      <c r="AG343" s="60"/>
    </row>
    <row r="344" spans="1:33" ht="50.1" customHeight="1" x14ac:dyDescent="0.25">
      <c r="A344" s="38"/>
      <c r="B344" s="38"/>
      <c r="C344" s="38"/>
      <c r="D344" s="38"/>
      <c r="E344" s="40"/>
      <c r="F344" s="39"/>
      <c r="G344" s="39"/>
      <c r="H344" s="39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41"/>
      <c r="AG344" s="60"/>
    </row>
    <row r="345" spans="1:33" ht="50.1" customHeight="1" x14ac:dyDescent="0.25">
      <c r="A345" s="38"/>
      <c r="B345" s="38"/>
      <c r="C345" s="38"/>
      <c r="D345" s="38"/>
      <c r="E345" s="40"/>
      <c r="F345" s="39"/>
      <c r="G345" s="39"/>
      <c r="H345" s="39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41"/>
      <c r="AG345" s="60"/>
    </row>
    <row r="346" spans="1:33" ht="50.1" customHeight="1" x14ac:dyDescent="0.25">
      <c r="A346" s="38"/>
      <c r="B346" s="38"/>
      <c r="C346" s="38"/>
      <c r="D346" s="38"/>
      <c r="E346" s="40"/>
      <c r="F346" s="39"/>
      <c r="G346" s="39"/>
      <c r="H346" s="39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41"/>
      <c r="AG346" s="60"/>
    </row>
    <row r="347" spans="1:33" ht="50.1" customHeight="1" x14ac:dyDescent="0.25">
      <c r="A347" s="38"/>
      <c r="B347" s="38"/>
      <c r="C347" s="38"/>
      <c r="D347" s="38"/>
      <c r="E347" s="40"/>
      <c r="F347" s="39"/>
      <c r="G347" s="39"/>
      <c r="H347" s="39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41"/>
      <c r="AG347" s="60"/>
    </row>
    <row r="348" spans="1:33" ht="50.1" customHeight="1" x14ac:dyDescent="0.25">
      <c r="A348" s="38"/>
      <c r="B348" s="38"/>
      <c r="C348" s="38"/>
      <c r="D348" s="38"/>
      <c r="E348" s="40"/>
      <c r="F348" s="39"/>
      <c r="G348" s="39"/>
      <c r="H348" s="39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41"/>
      <c r="AG348" s="60"/>
    </row>
    <row r="349" spans="1:33" ht="50.1" customHeight="1" x14ac:dyDescent="0.25">
      <c r="A349" s="38"/>
      <c r="B349" s="38"/>
      <c r="C349" s="38"/>
      <c r="D349" s="38"/>
      <c r="E349" s="40"/>
      <c r="F349" s="39"/>
      <c r="G349" s="39"/>
      <c r="H349" s="39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41"/>
      <c r="AG349" s="60"/>
    </row>
    <row r="350" spans="1:33" ht="50.1" customHeight="1" x14ac:dyDescent="0.25">
      <c r="A350" s="38"/>
      <c r="B350" s="38"/>
      <c r="C350" s="38"/>
      <c r="D350" s="38"/>
      <c r="E350" s="40"/>
      <c r="F350" s="39"/>
      <c r="G350" s="39"/>
      <c r="H350" s="39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41"/>
      <c r="AG350" s="60"/>
    </row>
    <row r="351" spans="1:33" ht="50.1" customHeight="1" x14ac:dyDescent="0.25">
      <c r="A351" s="38"/>
      <c r="B351" s="38"/>
      <c r="C351" s="38"/>
      <c r="D351" s="38"/>
      <c r="E351" s="40"/>
      <c r="F351" s="39"/>
      <c r="G351" s="39"/>
      <c r="H351" s="39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41"/>
      <c r="AG351" s="60"/>
    </row>
    <row r="352" spans="1:33" ht="50.1" customHeight="1" x14ac:dyDescent="0.25">
      <c r="A352" s="38"/>
      <c r="B352" s="38"/>
      <c r="C352" s="38"/>
      <c r="D352" s="38"/>
      <c r="E352" s="40"/>
      <c r="F352" s="39"/>
      <c r="G352" s="39"/>
      <c r="H352" s="39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41"/>
      <c r="AG352" s="60"/>
    </row>
    <row r="353" spans="1:33" ht="50.1" customHeight="1" x14ac:dyDescent="0.25">
      <c r="A353" s="38"/>
      <c r="B353" s="38"/>
      <c r="C353" s="38"/>
      <c r="D353" s="38"/>
      <c r="E353" s="40"/>
      <c r="F353" s="39"/>
      <c r="G353" s="39"/>
      <c r="H353" s="39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41"/>
      <c r="AG353" s="60"/>
    </row>
    <row r="354" spans="1:33" ht="50.1" customHeight="1" x14ac:dyDescent="0.25">
      <c r="A354" s="38"/>
      <c r="B354" s="38"/>
      <c r="C354" s="38"/>
      <c r="D354" s="38"/>
      <c r="E354" s="40"/>
      <c r="F354" s="39"/>
      <c r="G354" s="39"/>
      <c r="H354" s="39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41"/>
      <c r="AG354" s="60"/>
    </row>
    <row r="355" spans="1:33" ht="50.1" customHeight="1" x14ac:dyDescent="0.25">
      <c r="A355" s="38"/>
      <c r="B355" s="38"/>
      <c r="C355" s="38"/>
      <c r="D355" s="38"/>
      <c r="E355" s="40"/>
      <c r="F355" s="39"/>
      <c r="G355" s="39"/>
      <c r="H355" s="39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41"/>
      <c r="AG355" s="60"/>
    </row>
    <row r="356" spans="1:33" ht="50.1" customHeight="1" x14ac:dyDescent="0.25">
      <c r="A356" s="38"/>
      <c r="B356" s="38"/>
      <c r="C356" s="38"/>
      <c r="D356" s="38"/>
      <c r="E356" s="40"/>
      <c r="F356" s="39"/>
      <c r="G356" s="39"/>
      <c r="H356" s="39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41"/>
      <c r="AG356" s="60"/>
    </row>
    <row r="357" spans="1:33" ht="50.1" customHeight="1" x14ac:dyDescent="0.25">
      <c r="A357" s="38"/>
      <c r="B357" s="38"/>
      <c r="C357" s="38"/>
      <c r="D357" s="38"/>
      <c r="E357" s="40"/>
      <c r="F357" s="39"/>
      <c r="G357" s="39"/>
      <c r="H357" s="39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41"/>
      <c r="AG357" s="60"/>
    </row>
    <row r="358" spans="1:33" ht="50.1" customHeight="1" x14ac:dyDescent="0.25">
      <c r="A358" s="38"/>
      <c r="B358" s="38"/>
      <c r="C358" s="38"/>
      <c r="D358" s="38"/>
      <c r="E358" s="40"/>
      <c r="F358" s="39"/>
      <c r="G358" s="39"/>
      <c r="H358" s="39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41"/>
      <c r="AG358" s="60"/>
    </row>
    <row r="359" spans="1:33" ht="50.1" customHeight="1" x14ac:dyDescent="0.25">
      <c r="A359" s="38"/>
      <c r="B359" s="38"/>
      <c r="C359" s="38"/>
      <c r="D359" s="38"/>
      <c r="E359" s="40"/>
      <c r="F359" s="39"/>
      <c r="G359" s="39"/>
      <c r="H359" s="39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41"/>
      <c r="AG359" s="60"/>
    </row>
    <row r="360" spans="1:33" ht="50.1" customHeight="1" x14ac:dyDescent="0.25">
      <c r="A360" s="38"/>
      <c r="B360" s="38"/>
      <c r="C360" s="38"/>
      <c r="D360" s="38"/>
      <c r="E360" s="40"/>
      <c r="F360" s="39"/>
      <c r="G360" s="39"/>
      <c r="H360" s="39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41"/>
      <c r="AG360" s="60"/>
    </row>
    <row r="361" spans="1:33" ht="50.1" customHeight="1" x14ac:dyDescent="0.25">
      <c r="A361" s="38"/>
      <c r="B361" s="38"/>
      <c r="C361" s="38"/>
      <c r="D361" s="38"/>
      <c r="E361" s="40"/>
      <c r="F361" s="39"/>
      <c r="G361" s="39"/>
      <c r="H361" s="39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41"/>
      <c r="AG361" s="60"/>
    </row>
    <row r="362" spans="1:33" ht="50.1" customHeight="1" x14ac:dyDescent="0.25">
      <c r="A362" s="38"/>
      <c r="B362" s="38"/>
      <c r="C362" s="38"/>
      <c r="D362" s="38"/>
      <c r="E362" s="40"/>
      <c r="F362" s="39"/>
      <c r="G362" s="39"/>
      <c r="H362" s="39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41"/>
      <c r="AG362" s="60"/>
    </row>
    <row r="363" spans="1:33" ht="50.1" customHeight="1" x14ac:dyDescent="0.25">
      <c r="A363" s="38"/>
      <c r="B363" s="38"/>
      <c r="C363" s="38"/>
      <c r="D363" s="38"/>
      <c r="E363" s="40"/>
      <c r="F363" s="39"/>
      <c r="G363" s="39"/>
      <c r="H363" s="39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41"/>
      <c r="AG363" s="60"/>
    </row>
    <row r="364" spans="1:33" ht="50.1" customHeight="1" x14ac:dyDescent="0.25">
      <c r="A364" s="38"/>
      <c r="B364" s="38"/>
      <c r="C364" s="38"/>
      <c r="D364" s="38"/>
      <c r="E364" s="40"/>
      <c r="F364" s="39"/>
      <c r="G364" s="39"/>
      <c r="H364" s="39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41"/>
      <c r="AG364" s="60"/>
    </row>
    <row r="365" spans="1:33" ht="50.1" customHeight="1" x14ac:dyDescent="0.25">
      <c r="A365" s="38"/>
      <c r="B365" s="38"/>
      <c r="C365" s="38"/>
      <c r="D365" s="38"/>
      <c r="E365" s="40"/>
      <c r="F365" s="39"/>
      <c r="G365" s="39"/>
      <c r="H365" s="39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41"/>
      <c r="AG365" s="60"/>
    </row>
    <row r="366" spans="1:33" ht="50.1" customHeight="1" x14ac:dyDescent="0.25">
      <c r="A366" s="38"/>
      <c r="B366" s="38"/>
      <c r="C366" s="38"/>
      <c r="D366" s="38"/>
      <c r="E366" s="40"/>
      <c r="F366" s="39"/>
      <c r="G366" s="39"/>
      <c r="H366" s="39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41"/>
      <c r="AG366" s="60"/>
    </row>
    <row r="367" spans="1:33" ht="50.1" customHeight="1" x14ac:dyDescent="0.25">
      <c r="A367" s="38"/>
      <c r="B367" s="38"/>
      <c r="C367" s="38"/>
      <c r="D367" s="38"/>
      <c r="E367" s="40"/>
      <c r="F367" s="39"/>
      <c r="G367" s="39"/>
      <c r="H367" s="39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41"/>
      <c r="AG367" s="60"/>
    </row>
    <row r="368" spans="1:33" ht="50.1" customHeight="1" x14ac:dyDescent="0.25">
      <c r="A368" s="38"/>
      <c r="B368" s="38"/>
      <c r="C368" s="38"/>
      <c r="D368" s="38"/>
      <c r="E368" s="40"/>
      <c r="F368" s="39"/>
      <c r="G368" s="39"/>
      <c r="H368" s="39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41"/>
      <c r="AG368" s="60"/>
    </row>
    <row r="369" spans="1:33" ht="50.1" customHeight="1" x14ac:dyDescent="0.25">
      <c r="A369" s="38"/>
      <c r="B369" s="38"/>
      <c r="C369" s="38"/>
      <c r="D369" s="38"/>
      <c r="E369" s="40"/>
      <c r="F369" s="39"/>
      <c r="G369" s="39"/>
      <c r="H369" s="39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41"/>
      <c r="AG369" s="60"/>
    </row>
    <row r="370" spans="1:33" ht="50.1" customHeight="1" x14ac:dyDescent="0.25">
      <c r="A370" s="38"/>
      <c r="B370" s="38"/>
      <c r="C370" s="38"/>
      <c r="D370" s="38"/>
      <c r="E370" s="40"/>
      <c r="F370" s="39"/>
      <c r="G370" s="39"/>
      <c r="H370" s="39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41"/>
      <c r="AG370" s="60"/>
    </row>
    <row r="371" spans="1:33" ht="50.1" customHeight="1" x14ac:dyDescent="0.25">
      <c r="A371" s="38"/>
      <c r="B371" s="38"/>
      <c r="C371" s="38"/>
      <c r="D371" s="38"/>
      <c r="E371" s="40"/>
      <c r="F371" s="39"/>
      <c r="G371" s="39"/>
      <c r="H371" s="39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41"/>
      <c r="AG371" s="60"/>
    </row>
    <row r="372" spans="1:33" ht="50.1" customHeight="1" x14ac:dyDescent="0.25">
      <c r="A372" s="38"/>
      <c r="B372" s="38"/>
      <c r="C372" s="38"/>
      <c r="D372" s="38"/>
      <c r="E372" s="40"/>
      <c r="F372" s="39"/>
      <c r="G372" s="39"/>
      <c r="H372" s="39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41"/>
      <c r="AG372" s="60"/>
    </row>
    <row r="373" spans="1:33" ht="50.1" customHeight="1" x14ac:dyDescent="0.25">
      <c r="A373" s="38"/>
      <c r="B373" s="38"/>
      <c r="C373" s="38"/>
      <c r="D373" s="38"/>
      <c r="E373" s="40"/>
      <c r="F373" s="39"/>
      <c r="G373" s="39"/>
      <c r="H373" s="39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41"/>
      <c r="AG373" s="60"/>
    </row>
    <row r="374" spans="1:33" ht="50.1" customHeight="1" x14ac:dyDescent="0.25">
      <c r="A374" s="38"/>
      <c r="B374" s="38"/>
      <c r="C374" s="38"/>
      <c r="D374" s="38"/>
      <c r="E374" s="40"/>
      <c r="F374" s="39"/>
      <c r="G374" s="39"/>
      <c r="H374" s="39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41"/>
      <c r="AG374" s="60"/>
    </row>
    <row r="375" spans="1:33" ht="50.1" customHeight="1" x14ac:dyDescent="0.25">
      <c r="A375" s="38"/>
      <c r="B375" s="38"/>
      <c r="C375" s="38"/>
      <c r="D375" s="38"/>
      <c r="E375" s="40"/>
      <c r="F375" s="39"/>
      <c r="G375" s="39"/>
      <c r="H375" s="39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41"/>
      <c r="AG375" s="60"/>
    </row>
    <row r="376" spans="1:33" ht="50.1" customHeight="1" x14ac:dyDescent="0.25">
      <c r="A376" s="38"/>
      <c r="B376" s="38"/>
      <c r="C376" s="38"/>
      <c r="D376" s="38"/>
      <c r="E376" s="40"/>
      <c r="F376" s="39"/>
      <c r="G376" s="39"/>
      <c r="H376" s="39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41"/>
      <c r="AG376" s="60"/>
    </row>
    <row r="377" spans="1:33" ht="50.1" customHeight="1" x14ac:dyDescent="0.25">
      <c r="A377" s="38"/>
      <c r="B377" s="38"/>
      <c r="C377" s="38"/>
      <c r="D377" s="38"/>
      <c r="E377" s="40"/>
      <c r="F377" s="39"/>
      <c r="G377" s="39"/>
      <c r="H377" s="39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41"/>
      <c r="AG377" s="60"/>
    </row>
    <row r="378" spans="1:33" ht="50.1" customHeight="1" x14ac:dyDescent="0.25">
      <c r="A378" s="38"/>
      <c r="B378" s="38"/>
      <c r="C378" s="38"/>
      <c r="D378" s="38"/>
      <c r="E378" s="40"/>
      <c r="F378" s="39"/>
      <c r="G378" s="39"/>
      <c r="H378" s="39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41"/>
      <c r="AG378" s="60"/>
    </row>
    <row r="379" spans="1:33" ht="50.1" customHeight="1" x14ac:dyDescent="0.25">
      <c r="A379" s="38"/>
      <c r="B379" s="38"/>
      <c r="C379" s="38"/>
      <c r="D379" s="38"/>
      <c r="E379" s="40"/>
      <c r="F379" s="39"/>
      <c r="G379" s="39"/>
      <c r="H379" s="39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41"/>
      <c r="AG379" s="60"/>
    </row>
    <row r="380" spans="1:33" ht="50.1" customHeight="1" x14ac:dyDescent="0.25">
      <c r="A380" s="38"/>
      <c r="B380" s="38"/>
      <c r="C380" s="38"/>
      <c r="D380" s="38"/>
      <c r="E380" s="40"/>
      <c r="F380" s="39"/>
      <c r="G380" s="39"/>
      <c r="H380" s="39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41"/>
      <c r="AG380" s="60"/>
    </row>
    <row r="381" spans="1:33" ht="50.1" customHeight="1" x14ac:dyDescent="0.25">
      <c r="A381" s="38"/>
      <c r="B381" s="38"/>
      <c r="C381" s="38"/>
      <c r="D381" s="38"/>
      <c r="E381" s="40"/>
      <c r="F381" s="39"/>
      <c r="G381" s="39"/>
      <c r="H381" s="39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41"/>
      <c r="AG381" s="60"/>
    </row>
    <row r="382" spans="1:33" ht="50.1" customHeight="1" x14ac:dyDescent="0.25">
      <c r="A382" s="38"/>
      <c r="B382" s="38"/>
      <c r="C382" s="38"/>
      <c r="D382" s="38"/>
      <c r="E382" s="40"/>
      <c r="F382" s="39"/>
      <c r="G382" s="39"/>
      <c r="H382" s="39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41"/>
      <c r="AG382" s="60"/>
    </row>
    <row r="383" spans="1:33" ht="50.1" customHeight="1" x14ac:dyDescent="0.25">
      <c r="A383" s="38"/>
      <c r="B383" s="38"/>
      <c r="C383" s="38"/>
      <c r="D383" s="38"/>
      <c r="E383" s="40"/>
      <c r="F383" s="39"/>
      <c r="G383" s="39"/>
      <c r="H383" s="39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41"/>
      <c r="AG383" s="60"/>
    </row>
    <row r="384" spans="1:33" ht="50.1" customHeight="1" x14ac:dyDescent="0.25">
      <c r="A384" s="38"/>
      <c r="B384" s="38"/>
      <c r="C384" s="38"/>
      <c r="D384" s="38"/>
      <c r="E384" s="40"/>
      <c r="F384" s="39"/>
      <c r="G384" s="39"/>
      <c r="H384" s="39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41"/>
      <c r="AG384" s="60"/>
    </row>
    <row r="385" spans="1:33" ht="50.1" customHeight="1" x14ac:dyDescent="0.25">
      <c r="A385" s="38"/>
      <c r="B385" s="38"/>
      <c r="C385" s="38"/>
      <c r="D385" s="38"/>
      <c r="E385" s="40"/>
      <c r="F385" s="39"/>
      <c r="G385" s="39"/>
      <c r="H385" s="39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41"/>
      <c r="AG385" s="60"/>
    </row>
    <row r="386" spans="1:33" ht="50.1" customHeight="1" x14ac:dyDescent="0.25">
      <c r="A386" s="38"/>
      <c r="B386" s="38"/>
      <c r="C386" s="38"/>
      <c r="D386" s="38"/>
      <c r="E386" s="40"/>
      <c r="F386" s="39"/>
      <c r="G386" s="39"/>
      <c r="H386" s="39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41"/>
      <c r="AG386" s="60"/>
    </row>
    <row r="387" spans="1:33" ht="50.1" customHeight="1" x14ac:dyDescent="0.25">
      <c r="A387" s="38"/>
      <c r="B387" s="38"/>
      <c r="C387" s="38"/>
      <c r="D387" s="38"/>
      <c r="E387" s="40"/>
      <c r="F387" s="39"/>
      <c r="G387" s="39"/>
      <c r="H387" s="39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41"/>
      <c r="AG387" s="60"/>
    </row>
    <row r="388" spans="1:33" ht="50.1" customHeight="1" x14ac:dyDescent="0.25">
      <c r="A388" s="38"/>
      <c r="B388" s="38"/>
      <c r="C388" s="38"/>
      <c r="D388" s="38"/>
      <c r="E388" s="40"/>
      <c r="F388" s="39"/>
      <c r="G388" s="39"/>
      <c r="H388" s="39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41"/>
      <c r="AG388" s="60"/>
    </row>
    <row r="389" spans="1:33" ht="50.1" customHeight="1" x14ac:dyDescent="0.25">
      <c r="A389" s="38"/>
      <c r="B389" s="38"/>
      <c r="C389" s="38"/>
      <c r="D389" s="38"/>
      <c r="E389" s="40"/>
      <c r="F389" s="39"/>
      <c r="G389" s="39"/>
      <c r="H389" s="39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41"/>
      <c r="AG389" s="60"/>
    </row>
    <row r="390" spans="1:33" ht="50.1" customHeight="1" x14ac:dyDescent="0.25">
      <c r="A390" s="38"/>
      <c r="B390" s="38"/>
      <c r="C390" s="38"/>
      <c r="D390" s="38"/>
      <c r="E390" s="40"/>
      <c r="F390" s="39"/>
      <c r="G390" s="39"/>
      <c r="H390" s="39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41"/>
      <c r="AG390" s="60"/>
    </row>
    <row r="391" spans="1:33" ht="50.1" customHeight="1" x14ac:dyDescent="0.25">
      <c r="A391" s="38"/>
      <c r="B391" s="38"/>
      <c r="C391" s="38"/>
      <c r="D391" s="38"/>
      <c r="E391" s="40"/>
      <c r="F391" s="39"/>
      <c r="G391" s="39"/>
      <c r="H391" s="39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41"/>
      <c r="AG391" s="60"/>
    </row>
    <row r="392" spans="1:33" ht="50.1" customHeight="1" x14ac:dyDescent="0.25">
      <c r="A392" s="38"/>
      <c r="B392" s="38"/>
      <c r="C392" s="38"/>
      <c r="D392" s="38"/>
      <c r="E392" s="40"/>
      <c r="F392" s="39"/>
      <c r="G392" s="39"/>
      <c r="H392" s="39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41"/>
      <c r="AG392" s="60"/>
    </row>
    <row r="393" spans="1:33" ht="50.1" customHeight="1" x14ac:dyDescent="0.25">
      <c r="A393" s="38"/>
      <c r="B393" s="38"/>
      <c r="C393" s="38"/>
      <c r="D393" s="38"/>
      <c r="E393" s="40"/>
      <c r="F393" s="39"/>
      <c r="G393" s="39"/>
      <c r="H393" s="39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41"/>
      <c r="AG393" s="60"/>
    </row>
    <row r="394" spans="1:33" ht="50.1" customHeight="1" x14ac:dyDescent="0.25">
      <c r="A394" s="38"/>
      <c r="B394" s="38"/>
      <c r="C394" s="38"/>
      <c r="D394" s="38"/>
      <c r="E394" s="40"/>
      <c r="F394" s="39"/>
      <c r="G394" s="39"/>
      <c r="H394" s="39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41"/>
      <c r="AG394" s="60"/>
    </row>
    <row r="395" spans="1:33" ht="50.1" customHeight="1" x14ac:dyDescent="0.25">
      <c r="A395" s="38"/>
      <c r="B395" s="38"/>
      <c r="C395" s="38"/>
      <c r="D395" s="38"/>
      <c r="E395" s="40"/>
      <c r="F395" s="39"/>
      <c r="G395" s="39"/>
      <c r="H395" s="39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41"/>
      <c r="AG395" s="60"/>
    </row>
    <row r="396" spans="1:33" ht="50.1" customHeight="1" x14ac:dyDescent="0.25">
      <c r="A396" s="38"/>
      <c r="B396" s="38"/>
      <c r="C396" s="38"/>
      <c r="D396" s="38"/>
      <c r="E396" s="40"/>
      <c r="F396" s="39"/>
      <c r="G396" s="39"/>
      <c r="H396" s="39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41"/>
      <c r="AG396" s="60"/>
    </row>
    <row r="397" spans="1:33" ht="50.1" customHeight="1" x14ac:dyDescent="0.25">
      <c r="A397" s="38"/>
      <c r="B397" s="38"/>
      <c r="C397" s="38"/>
      <c r="D397" s="38"/>
      <c r="E397" s="40"/>
      <c r="F397" s="39"/>
      <c r="G397" s="39"/>
      <c r="H397" s="39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41"/>
      <c r="AG397" s="60"/>
    </row>
    <row r="398" spans="1:33" ht="50.1" customHeight="1" x14ac:dyDescent="0.25">
      <c r="A398" s="38"/>
      <c r="B398" s="38"/>
      <c r="C398" s="38"/>
      <c r="D398" s="38"/>
      <c r="E398" s="40"/>
      <c r="F398" s="39"/>
      <c r="G398" s="39"/>
      <c r="H398" s="39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41"/>
      <c r="AG398" s="60"/>
    </row>
    <row r="399" spans="1:33" ht="50.1" customHeight="1" x14ac:dyDescent="0.25">
      <c r="A399" s="38"/>
      <c r="B399" s="38"/>
      <c r="C399" s="38"/>
      <c r="D399" s="38"/>
      <c r="E399" s="40"/>
      <c r="F399" s="39"/>
      <c r="G399" s="39"/>
      <c r="H399" s="39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41"/>
      <c r="AG399" s="60"/>
    </row>
    <row r="400" spans="1:33" ht="50.1" customHeight="1" x14ac:dyDescent="0.25">
      <c r="A400" s="38"/>
      <c r="B400" s="38"/>
      <c r="C400" s="38"/>
      <c r="D400" s="38"/>
      <c r="E400" s="40"/>
      <c r="F400" s="39"/>
      <c r="G400" s="39"/>
      <c r="H400" s="39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41"/>
      <c r="AG400" s="60"/>
    </row>
    <row r="401" spans="1:33" ht="50.1" customHeight="1" x14ac:dyDescent="0.25">
      <c r="A401" s="38"/>
      <c r="B401" s="38"/>
      <c r="C401" s="38"/>
      <c r="D401" s="38"/>
      <c r="E401" s="40"/>
      <c r="F401" s="39"/>
      <c r="G401" s="39"/>
      <c r="H401" s="39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41"/>
      <c r="AG401" s="60"/>
    </row>
    <row r="402" spans="1:33" ht="50.1" customHeight="1" x14ac:dyDescent="0.25">
      <c r="A402" s="38"/>
      <c r="B402" s="38"/>
      <c r="C402" s="38"/>
      <c r="D402" s="38"/>
      <c r="E402" s="40"/>
      <c r="F402" s="39"/>
      <c r="G402" s="39"/>
      <c r="H402" s="39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41"/>
      <c r="AG402" s="60"/>
    </row>
    <row r="403" spans="1:33" ht="50.1" customHeight="1" x14ac:dyDescent="0.25">
      <c r="A403" s="38"/>
      <c r="B403" s="38"/>
      <c r="C403" s="38"/>
      <c r="D403" s="38"/>
      <c r="E403" s="40"/>
      <c r="F403" s="39"/>
      <c r="G403" s="39"/>
      <c r="H403" s="39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41"/>
      <c r="AG403" s="60"/>
    </row>
    <row r="404" spans="1:33" ht="50.1" customHeight="1" x14ac:dyDescent="0.25">
      <c r="A404" s="38"/>
      <c r="B404" s="38"/>
      <c r="C404" s="38"/>
      <c r="D404" s="38"/>
      <c r="E404" s="40"/>
      <c r="F404" s="39"/>
      <c r="G404" s="39"/>
      <c r="H404" s="39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41"/>
      <c r="AG404" s="60"/>
    </row>
    <row r="405" spans="1:33" ht="50.1" customHeight="1" x14ac:dyDescent="0.25">
      <c r="A405" s="38"/>
      <c r="B405" s="38"/>
      <c r="C405" s="38"/>
      <c r="D405" s="38"/>
      <c r="E405" s="40"/>
      <c r="F405" s="39"/>
      <c r="G405" s="39"/>
      <c r="H405" s="39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41"/>
      <c r="AG405" s="60"/>
    </row>
    <row r="406" spans="1:33" ht="50.1" customHeight="1" x14ac:dyDescent="0.25">
      <c r="A406" s="38"/>
      <c r="B406" s="38"/>
      <c r="C406" s="38"/>
      <c r="D406" s="38"/>
      <c r="E406" s="40"/>
      <c r="F406" s="39"/>
      <c r="G406" s="39"/>
      <c r="H406" s="39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41"/>
      <c r="AG406" s="60"/>
    </row>
    <row r="407" spans="1:33" ht="50.1" customHeight="1" x14ac:dyDescent="0.25">
      <c r="A407" s="38"/>
      <c r="B407" s="38"/>
      <c r="C407" s="38"/>
      <c r="D407" s="38"/>
      <c r="E407" s="40"/>
      <c r="F407" s="39"/>
      <c r="G407" s="39"/>
      <c r="H407" s="39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41"/>
      <c r="AG407" s="60"/>
    </row>
    <row r="408" spans="1:33" ht="50.1" customHeight="1" x14ac:dyDescent="0.25">
      <c r="A408" s="38"/>
      <c r="B408" s="38"/>
      <c r="C408" s="38"/>
      <c r="D408" s="38"/>
      <c r="E408" s="40"/>
      <c r="F408" s="39"/>
      <c r="G408" s="39"/>
      <c r="H408" s="39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41"/>
      <c r="AG408" s="60"/>
    </row>
    <row r="409" spans="1:33" ht="50.1" customHeight="1" x14ac:dyDescent="0.25">
      <c r="A409" s="38"/>
      <c r="B409" s="38"/>
      <c r="C409" s="38"/>
      <c r="D409" s="38"/>
      <c r="E409" s="40"/>
      <c r="F409" s="39"/>
      <c r="G409" s="39"/>
      <c r="H409" s="39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41"/>
      <c r="AG409" s="60"/>
    </row>
    <row r="410" spans="1:33" ht="50.1" customHeight="1" x14ac:dyDescent="0.25">
      <c r="A410" s="38"/>
      <c r="B410" s="38"/>
      <c r="C410" s="38"/>
      <c r="D410" s="38"/>
      <c r="E410" s="40"/>
      <c r="F410" s="39"/>
      <c r="G410" s="39"/>
      <c r="H410" s="39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41"/>
      <c r="AG410" s="60"/>
    </row>
    <row r="411" spans="1:33" ht="50.1" customHeight="1" x14ac:dyDescent="0.25">
      <c r="A411" s="38"/>
      <c r="B411" s="38"/>
      <c r="C411" s="38"/>
      <c r="D411" s="38"/>
      <c r="E411" s="40"/>
      <c r="F411" s="39"/>
      <c r="G411" s="39"/>
      <c r="H411" s="39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41"/>
      <c r="AG411" s="60"/>
    </row>
    <row r="412" spans="1:33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41"/>
      <c r="AG412" s="60"/>
    </row>
    <row r="413" spans="1:33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41"/>
      <c r="AG413" s="60"/>
    </row>
    <row r="414" spans="1:33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41"/>
      <c r="AG414" s="60"/>
    </row>
    <row r="415" spans="1:33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41"/>
      <c r="AG415" s="60"/>
    </row>
    <row r="416" spans="1:33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41"/>
      <c r="AG416" s="60"/>
    </row>
    <row r="417" spans="1:33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41"/>
      <c r="AG417" s="60"/>
    </row>
    <row r="418" spans="1:33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41"/>
      <c r="AG418" s="60"/>
    </row>
    <row r="419" spans="1:33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41"/>
      <c r="AG419" s="60"/>
    </row>
    <row r="420" spans="1:33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41"/>
      <c r="AG420" s="60"/>
    </row>
    <row r="421" spans="1:33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41"/>
      <c r="AG421" s="60"/>
    </row>
    <row r="422" spans="1:33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41"/>
      <c r="AG422" s="60"/>
    </row>
    <row r="423" spans="1:33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41"/>
      <c r="AG423" s="60"/>
    </row>
    <row r="424" spans="1:33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41"/>
      <c r="AG424" s="60"/>
    </row>
    <row r="425" spans="1:33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41"/>
      <c r="AG425" s="60"/>
    </row>
    <row r="426" spans="1:33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41"/>
      <c r="AG426" s="60"/>
    </row>
    <row r="427" spans="1:33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41"/>
      <c r="AG427" s="60"/>
    </row>
    <row r="428" spans="1:33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41"/>
      <c r="AG428" s="60"/>
    </row>
    <row r="429" spans="1:33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41"/>
      <c r="AG429" s="60"/>
    </row>
    <row r="430" spans="1:33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41"/>
      <c r="AG430" s="60"/>
    </row>
    <row r="431" spans="1:33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41"/>
      <c r="AG431" s="60"/>
    </row>
    <row r="432" spans="1:33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41"/>
      <c r="AG432" s="60"/>
    </row>
    <row r="433" spans="1:33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41"/>
      <c r="AG433" s="60"/>
    </row>
    <row r="434" spans="1:33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41"/>
      <c r="AG434" s="60"/>
    </row>
    <row r="435" spans="1:33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41"/>
      <c r="AG435" s="60"/>
    </row>
    <row r="436" spans="1:33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41"/>
      <c r="AG436" s="60"/>
    </row>
    <row r="437" spans="1:33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41"/>
      <c r="AG437" s="60"/>
    </row>
    <row r="438" spans="1:33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41"/>
      <c r="AG438" s="60"/>
    </row>
    <row r="439" spans="1:33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41"/>
      <c r="AG439" s="60"/>
    </row>
    <row r="440" spans="1:33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41"/>
      <c r="AG440" s="60"/>
    </row>
    <row r="441" spans="1:33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41"/>
      <c r="AG441" s="60"/>
    </row>
    <row r="442" spans="1:33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41"/>
      <c r="AG442" s="60"/>
    </row>
    <row r="443" spans="1:33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41"/>
      <c r="AG443" s="60"/>
    </row>
    <row r="444" spans="1:33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41"/>
      <c r="AG444" s="60"/>
    </row>
    <row r="445" spans="1:33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41"/>
      <c r="AG445" s="60"/>
    </row>
    <row r="446" spans="1:33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41"/>
      <c r="AG446" s="60"/>
    </row>
    <row r="447" spans="1:33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41"/>
      <c r="AG447" s="60"/>
    </row>
    <row r="448" spans="1:33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41"/>
      <c r="AG448" s="60"/>
    </row>
    <row r="449" spans="1:33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41"/>
      <c r="AG449" s="60"/>
    </row>
    <row r="450" spans="1:33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41"/>
      <c r="AG450" s="60"/>
    </row>
    <row r="451" spans="1:33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41"/>
      <c r="AG451" s="60"/>
    </row>
    <row r="452" spans="1:33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41"/>
      <c r="AG452" s="60"/>
    </row>
    <row r="453" spans="1:33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41"/>
      <c r="AG453" s="60"/>
    </row>
    <row r="454" spans="1:33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41"/>
      <c r="AG454" s="60"/>
    </row>
    <row r="455" spans="1:33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41"/>
      <c r="AG455" s="60"/>
    </row>
    <row r="456" spans="1:33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41"/>
      <c r="AG456" s="60"/>
    </row>
    <row r="457" spans="1:33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41"/>
      <c r="AG457" s="60"/>
    </row>
    <row r="458" spans="1:33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41"/>
      <c r="AG458" s="60"/>
    </row>
    <row r="459" spans="1:33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41"/>
      <c r="AG459" s="60"/>
    </row>
    <row r="460" spans="1:33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41"/>
      <c r="AG460" s="60"/>
    </row>
    <row r="461" spans="1:33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41"/>
      <c r="AG461" s="60"/>
    </row>
    <row r="462" spans="1:33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41"/>
      <c r="AG462" s="60"/>
    </row>
    <row r="463" spans="1:33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41"/>
      <c r="AG463" s="60"/>
    </row>
    <row r="464" spans="1:33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41"/>
      <c r="AG464" s="60"/>
    </row>
    <row r="465" spans="1:33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41"/>
      <c r="AG465" s="60"/>
    </row>
    <row r="466" spans="1:33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41"/>
      <c r="AG466" s="60"/>
    </row>
    <row r="467" spans="1:33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41"/>
      <c r="AG467" s="60"/>
    </row>
    <row r="468" spans="1:33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41"/>
      <c r="AG468" s="60"/>
    </row>
    <row r="469" spans="1:33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41"/>
      <c r="AG469" s="60"/>
    </row>
    <row r="470" spans="1:33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41"/>
      <c r="AG470" s="60"/>
    </row>
    <row r="471" spans="1:33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41"/>
      <c r="AG471" s="60"/>
    </row>
    <row r="472" spans="1:33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41"/>
      <c r="AG472" s="60"/>
    </row>
    <row r="473" spans="1:33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41"/>
      <c r="AG473" s="60"/>
    </row>
    <row r="474" spans="1:33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41"/>
      <c r="AG474" s="60"/>
    </row>
    <row r="475" spans="1:33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41"/>
      <c r="AG475" s="60"/>
    </row>
    <row r="476" spans="1:33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41"/>
      <c r="AG476" s="60"/>
    </row>
    <row r="477" spans="1:33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41"/>
      <c r="AG477" s="60"/>
    </row>
    <row r="478" spans="1:33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41"/>
      <c r="AG478" s="60"/>
    </row>
    <row r="479" spans="1:33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41"/>
      <c r="AG479" s="60"/>
    </row>
    <row r="480" spans="1:33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41"/>
      <c r="AG480" s="60"/>
    </row>
    <row r="481" spans="1:33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41"/>
      <c r="AG481" s="60"/>
    </row>
    <row r="482" spans="1:33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41"/>
      <c r="AG482" s="60"/>
    </row>
    <row r="483" spans="1:33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41"/>
      <c r="AG483" s="60"/>
    </row>
    <row r="484" spans="1:33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41"/>
      <c r="AG484" s="60"/>
    </row>
    <row r="485" spans="1:33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41"/>
      <c r="AG485" s="60"/>
    </row>
    <row r="486" spans="1:33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41"/>
      <c r="AG486" s="60"/>
    </row>
    <row r="487" spans="1:33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41"/>
      <c r="AG487" s="60"/>
    </row>
    <row r="488" spans="1:33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41"/>
      <c r="AG488" s="60"/>
    </row>
    <row r="489" spans="1:33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41"/>
      <c r="AG489" s="60"/>
    </row>
    <row r="490" spans="1:33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41"/>
      <c r="AG490" s="60"/>
    </row>
    <row r="491" spans="1:33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41"/>
      <c r="AG491" s="60"/>
    </row>
    <row r="492" spans="1:33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41"/>
      <c r="AG492" s="60"/>
    </row>
    <row r="493" spans="1:33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41"/>
      <c r="AG493" s="60"/>
    </row>
    <row r="494" spans="1:33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41"/>
      <c r="AG494" s="60"/>
    </row>
    <row r="495" spans="1:33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41"/>
      <c r="AG495" s="60"/>
    </row>
    <row r="496" spans="1:33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41"/>
      <c r="AG496" s="60"/>
    </row>
    <row r="497" spans="1:33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41"/>
      <c r="AG497" s="60"/>
    </row>
    <row r="498" spans="1:33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41"/>
      <c r="AG498" s="60"/>
    </row>
    <row r="499" spans="1:33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41"/>
      <c r="AG499" s="60"/>
    </row>
    <row r="500" spans="1:33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41"/>
      <c r="AG500" s="60"/>
    </row>
    <row r="501" spans="1:33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41"/>
      <c r="AG501" s="60"/>
    </row>
    <row r="502" spans="1:33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41"/>
      <c r="AG502" s="60"/>
    </row>
    <row r="503" spans="1:33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41"/>
      <c r="AG503" s="60"/>
    </row>
    <row r="504" spans="1:33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41"/>
      <c r="AG504" s="60"/>
    </row>
    <row r="505" spans="1:33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41"/>
      <c r="AG505" s="60"/>
    </row>
    <row r="506" spans="1:33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41"/>
      <c r="AG506" s="60"/>
    </row>
    <row r="507" spans="1:33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41"/>
      <c r="AG507" s="60"/>
    </row>
    <row r="508" spans="1:33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41"/>
      <c r="AG508" s="60"/>
    </row>
    <row r="509" spans="1:33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41"/>
      <c r="AG509" s="60"/>
    </row>
    <row r="510" spans="1:33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41"/>
      <c r="AG510" s="60"/>
    </row>
    <row r="511" spans="1:33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41"/>
      <c r="AG511" s="60"/>
    </row>
    <row r="512" spans="1:33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41"/>
      <c r="AG512" s="60"/>
    </row>
    <row r="513" spans="1:33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41"/>
      <c r="AG513" s="60"/>
    </row>
    <row r="514" spans="1:33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41"/>
      <c r="AG514" s="60"/>
    </row>
    <row r="515" spans="1:33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41"/>
      <c r="AG515" s="60"/>
    </row>
    <row r="516" spans="1:33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41"/>
      <c r="AG516" s="60"/>
    </row>
    <row r="517" spans="1:33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41"/>
      <c r="AG517" s="60"/>
    </row>
    <row r="518" spans="1:33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41"/>
      <c r="AG518" s="60"/>
    </row>
    <row r="519" spans="1:33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41"/>
      <c r="AG519" s="60"/>
    </row>
    <row r="520" spans="1:33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41"/>
      <c r="AG520" s="60"/>
    </row>
    <row r="521" spans="1:33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41"/>
      <c r="AG521" s="60"/>
    </row>
    <row r="522" spans="1:33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41"/>
      <c r="AG522" s="60"/>
    </row>
    <row r="523" spans="1:33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41"/>
      <c r="AG523" s="60"/>
    </row>
    <row r="524" spans="1:33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41"/>
      <c r="AG524" s="60"/>
    </row>
    <row r="525" spans="1:33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41"/>
      <c r="AG525" s="60"/>
    </row>
    <row r="526" spans="1:33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41"/>
      <c r="AG526" s="60"/>
    </row>
    <row r="527" spans="1:33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41"/>
      <c r="AG527" s="60"/>
    </row>
    <row r="528" spans="1:33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41"/>
      <c r="AG528" s="60"/>
    </row>
    <row r="529" spans="1:33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41"/>
      <c r="AG529" s="60"/>
    </row>
    <row r="530" spans="1:33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41"/>
      <c r="AG530" s="60"/>
    </row>
    <row r="531" spans="1:33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41"/>
      <c r="AG531" s="60"/>
    </row>
    <row r="532" spans="1:33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41"/>
      <c r="AG532" s="60"/>
    </row>
    <row r="533" spans="1:33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41"/>
      <c r="AG533" s="60"/>
    </row>
    <row r="534" spans="1:33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41"/>
      <c r="AG534" s="60"/>
    </row>
    <row r="535" spans="1:33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41"/>
      <c r="AG535" s="60"/>
    </row>
    <row r="536" spans="1:33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41"/>
      <c r="AG536" s="60"/>
    </row>
    <row r="537" spans="1:33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41"/>
      <c r="AG537" s="60"/>
    </row>
    <row r="538" spans="1:33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41"/>
      <c r="AG538" s="60"/>
    </row>
    <row r="539" spans="1:33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41"/>
      <c r="AG539" s="60"/>
    </row>
    <row r="540" spans="1:33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41"/>
      <c r="AG540" s="60"/>
    </row>
    <row r="541" spans="1:33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41"/>
      <c r="AG541" s="60"/>
    </row>
    <row r="542" spans="1:33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41"/>
      <c r="AG542" s="60"/>
    </row>
    <row r="543" spans="1:33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41"/>
      <c r="AG543" s="60"/>
    </row>
    <row r="544" spans="1:33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41"/>
      <c r="AG544" s="60"/>
    </row>
    <row r="545" spans="1:33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41"/>
      <c r="AG545" s="60"/>
    </row>
    <row r="546" spans="1:33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41"/>
      <c r="AG546" s="60"/>
    </row>
    <row r="547" spans="1:33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41"/>
      <c r="AG547" s="60"/>
    </row>
    <row r="548" spans="1:33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41"/>
      <c r="AG548" s="60"/>
    </row>
    <row r="549" spans="1:33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41"/>
      <c r="AG549" s="60"/>
    </row>
    <row r="550" spans="1:33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41"/>
      <c r="AG550" s="60"/>
    </row>
    <row r="551" spans="1:33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41"/>
      <c r="AG551" s="60"/>
    </row>
    <row r="552" spans="1:33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41"/>
      <c r="AG552" s="60"/>
    </row>
    <row r="553" spans="1:33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41"/>
      <c r="AG553" s="60"/>
    </row>
    <row r="554" spans="1:33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41"/>
      <c r="AG554" s="60"/>
    </row>
    <row r="555" spans="1:33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41"/>
      <c r="AG555" s="60"/>
    </row>
    <row r="556" spans="1:33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41"/>
      <c r="AG556" s="60"/>
    </row>
    <row r="557" spans="1:33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41"/>
      <c r="AG557" s="60"/>
    </row>
    <row r="558" spans="1:33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41"/>
      <c r="AG558" s="60"/>
    </row>
    <row r="559" spans="1:33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41"/>
      <c r="AG559" s="60"/>
    </row>
    <row r="560" spans="1:33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41"/>
      <c r="AG560" s="60"/>
    </row>
    <row r="561" spans="1:33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41"/>
      <c r="AG561" s="60"/>
    </row>
    <row r="562" spans="1:33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41"/>
      <c r="AG562" s="60"/>
    </row>
    <row r="563" spans="1:33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41"/>
      <c r="AG563" s="60"/>
    </row>
    <row r="564" spans="1:33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41"/>
      <c r="AG564" s="60"/>
    </row>
    <row r="565" spans="1:33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41"/>
      <c r="AG565" s="60"/>
    </row>
    <row r="566" spans="1:33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41"/>
      <c r="AG566" s="60"/>
    </row>
    <row r="567" spans="1:33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41"/>
      <c r="AG567" s="60"/>
    </row>
    <row r="568" spans="1:33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41"/>
      <c r="AG568" s="60"/>
    </row>
    <row r="569" spans="1:33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41"/>
      <c r="AG569" s="60"/>
    </row>
    <row r="570" spans="1:33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41"/>
      <c r="AG570" s="60"/>
    </row>
    <row r="571" spans="1:33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41"/>
      <c r="AG571" s="60"/>
    </row>
    <row r="572" spans="1:33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41"/>
      <c r="AG572" s="60"/>
    </row>
    <row r="573" spans="1:33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41"/>
      <c r="AG573" s="60"/>
    </row>
    <row r="574" spans="1:33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41"/>
      <c r="AG574" s="60"/>
    </row>
    <row r="575" spans="1:33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41"/>
      <c r="AG575" s="60"/>
    </row>
    <row r="576" spans="1:33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41"/>
      <c r="AG576" s="60"/>
    </row>
    <row r="577" spans="1:33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41"/>
      <c r="AG577" s="60"/>
    </row>
    <row r="578" spans="1:33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41"/>
      <c r="AG578" s="60"/>
    </row>
    <row r="579" spans="1:33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41"/>
      <c r="AG579" s="60"/>
    </row>
    <row r="580" spans="1:33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41"/>
      <c r="AG580" s="60"/>
    </row>
    <row r="581" spans="1:33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41"/>
      <c r="AG581" s="60"/>
    </row>
    <row r="582" spans="1:33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41"/>
      <c r="AG582" s="60"/>
    </row>
    <row r="583" spans="1:33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41"/>
      <c r="AG583" s="60"/>
    </row>
    <row r="584" spans="1:33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41"/>
      <c r="AG584" s="60"/>
    </row>
    <row r="585" spans="1:33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41"/>
      <c r="AG585" s="60"/>
    </row>
    <row r="586" spans="1:33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41"/>
      <c r="AG586" s="60"/>
    </row>
    <row r="587" spans="1:33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41"/>
      <c r="AG587" s="60"/>
    </row>
    <row r="588" spans="1:33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41"/>
      <c r="AG588" s="60"/>
    </row>
    <row r="589" spans="1:33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41"/>
      <c r="AG589" s="60"/>
    </row>
    <row r="590" spans="1:33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41"/>
      <c r="AG590" s="60"/>
    </row>
    <row r="591" spans="1:33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41"/>
      <c r="AG591" s="60"/>
    </row>
    <row r="592" spans="1:33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41"/>
      <c r="AG592" s="60"/>
    </row>
    <row r="593" spans="1:33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41"/>
      <c r="AG593" s="60"/>
    </row>
    <row r="594" spans="1:33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41"/>
      <c r="AG594" s="60"/>
    </row>
    <row r="595" spans="1:33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41"/>
      <c r="AG595" s="60"/>
    </row>
    <row r="596" spans="1:33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41"/>
      <c r="AG596" s="60"/>
    </row>
    <row r="597" spans="1:33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41"/>
      <c r="AG597" s="60"/>
    </row>
    <row r="598" spans="1:33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41"/>
      <c r="AG598" s="60"/>
    </row>
    <row r="599" spans="1:33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41"/>
      <c r="AG599" s="60"/>
    </row>
    <row r="600" spans="1:33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41"/>
      <c r="AG600" s="60"/>
    </row>
    <row r="601" spans="1:33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41"/>
      <c r="AG601" s="60"/>
    </row>
    <row r="602" spans="1:33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41"/>
      <c r="AG602" s="60"/>
    </row>
    <row r="603" spans="1:33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41"/>
      <c r="AG603" s="60"/>
    </row>
    <row r="604" spans="1:33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41"/>
      <c r="AG604" s="60"/>
    </row>
    <row r="605" spans="1:33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41"/>
      <c r="AG605" s="60"/>
    </row>
    <row r="606" spans="1:33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41"/>
      <c r="AG606" s="60"/>
    </row>
    <row r="607" spans="1:33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41"/>
      <c r="AG607" s="60"/>
    </row>
    <row r="608" spans="1:33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41"/>
      <c r="AG608" s="60"/>
    </row>
    <row r="609" spans="1:33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41"/>
      <c r="AG609" s="60"/>
    </row>
    <row r="610" spans="1:33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41"/>
      <c r="AG610" s="60"/>
    </row>
    <row r="611" spans="1:33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41"/>
      <c r="AG611" s="60"/>
    </row>
    <row r="612" spans="1:33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41"/>
      <c r="AG612" s="60"/>
    </row>
    <row r="613" spans="1:33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41"/>
      <c r="AG613" s="60"/>
    </row>
    <row r="614" spans="1:33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41"/>
      <c r="AG614" s="60"/>
    </row>
    <row r="615" spans="1:33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41"/>
      <c r="AG615" s="60"/>
    </row>
    <row r="616" spans="1:33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41"/>
      <c r="AG616" s="60"/>
    </row>
    <row r="617" spans="1:33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41"/>
      <c r="AG617" s="60"/>
    </row>
    <row r="618" spans="1:33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41"/>
      <c r="AG618" s="60"/>
    </row>
    <row r="619" spans="1:33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41"/>
      <c r="AG619" s="60"/>
    </row>
    <row r="620" spans="1:33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41"/>
      <c r="AG620" s="60"/>
    </row>
    <row r="621" spans="1:33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41"/>
      <c r="AG621" s="60"/>
    </row>
    <row r="622" spans="1:33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41"/>
      <c r="AG622" s="60"/>
    </row>
    <row r="623" spans="1:33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41"/>
      <c r="AG623" s="60"/>
    </row>
    <row r="624" spans="1:33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41"/>
      <c r="AG624" s="60"/>
    </row>
    <row r="625" spans="1:33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41"/>
      <c r="AG625" s="60"/>
    </row>
    <row r="626" spans="1:33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41"/>
      <c r="AG626" s="60"/>
    </row>
    <row r="627" spans="1:33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41"/>
      <c r="AG627" s="60"/>
    </row>
    <row r="628" spans="1:33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41"/>
      <c r="AG628" s="60"/>
    </row>
    <row r="629" spans="1:33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41"/>
      <c r="AG629" s="60"/>
    </row>
    <row r="630" spans="1:33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41"/>
      <c r="AG630" s="60"/>
    </row>
    <row r="631" spans="1:33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41"/>
      <c r="AG631" s="60"/>
    </row>
    <row r="632" spans="1:33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41"/>
      <c r="AG632" s="60"/>
    </row>
    <row r="633" spans="1:33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41"/>
      <c r="AG633" s="60"/>
    </row>
    <row r="634" spans="1:33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41"/>
      <c r="AG634" s="60"/>
    </row>
    <row r="635" spans="1:33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41"/>
      <c r="AG635" s="60"/>
    </row>
    <row r="636" spans="1:33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41"/>
      <c r="AG636" s="60"/>
    </row>
    <row r="637" spans="1:33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41"/>
      <c r="AG637" s="60"/>
    </row>
    <row r="638" spans="1:33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41"/>
      <c r="AG638" s="60"/>
    </row>
    <row r="639" spans="1:33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41"/>
      <c r="AG639" s="60"/>
    </row>
    <row r="640" spans="1:33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41"/>
      <c r="AG640" s="60"/>
    </row>
    <row r="641" spans="1:33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41"/>
      <c r="AG641" s="60"/>
    </row>
    <row r="642" spans="1:33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41"/>
      <c r="AG642" s="60"/>
    </row>
    <row r="643" spans="1:33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41"/>
      <c r="AG643" s="60"/>
    </row>
    <row r="644" spans="1:33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41"/>
      <c r="AG644" s="60"/>
    </row>
    <row r="645" spans="1:33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41"/>
      <c r="AG645" s="60"/>
    </row>
    <row r="646" spans="1:33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41"/>
      <c r="AG646" s="60"/>
    </row>
    <row r="647" spans="1:33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41"/>
      <c r="AG647" s="60"/>
    </row>
    <row r="648" spans="1:33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41"/>
      <c r="AG648" s="60"/>
    </row>
    <row r="649" spans="1:33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41"/>
      <c r="AG649" s="60"/>
    </row>
    <row r="650" spans="1:33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41"/>
      <c r="AG650" s="60"/>
    </row>
    <row r="651" spans="1:33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41"/>
      <c r="AG651" s="60"/>
    </row>
    <row r="652" spans="1:33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41"/>
      <c r="AG652" s="60"/>
    </row>
    <row r="653" spans="1:33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41"/>
      <c r="AG653" s="60"/>
    </row>
    <row r="654" spans="1:33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41"/>
      <c r="AG654" s="60"/>
    </row>
    <row r="655" spans="1:33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41"/>
      <c r="AG655" s="60"/>
    </row>
    <row r="656" spans="1:33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41"/>
      <c r="AG656" s="60"/>
    </row>
    <row r="657" spans="1:33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41"/>
      <c r="AG657" s="60"/>
    </row>
    <row r="658" spans="1:33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41"/>
      <c r="AG658" s="60"/>
    </row>
    <row r="659" spans="1:33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41"/>
      <c r="AG659" s="60"/>
    </row>
    <row r="660" spans="1:33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41"/>
      <c r="AG660" s="60"/>
    </row>
    <row r="661" spans="1:33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41"/>
      <c r="AG661" s="60"/>
    </row>
    <row r="662" spans="1:33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41"/>
      <c r="AG662" s="60"/>
    </row>
    <row r="663" spans="1:33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41"/>
      <c r="AG663" s="60"/>
    </row>
    <row r="664" spans="1:33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41"/>
      <c r="AG664" s="60"/>
    </row>
    <row r="665" spans="1:33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41"/>
      <c r="AG665" s="60"/>
    </row>
  </sheetData>
  <autoFilter ref="A3:AG3"/>
  <mergeCells count="20">
    <mergeCell ref="M1:N1"/>
    <mergeCell ref="A1:A2"/>
    <mergeCell ref="B1:B2"/>
    <mergeCell ref="C1:C2"/>
    <mergeCell ref="E1:F1"/>
    <mergeCell ref="K1:L1"/>
    <mergeCell ref="D1:D2"/>
    <mergeCell ref="G1:H1"/>
    <mergeCell ref="I1:J1"/>
    <mergeCell ref="AA1:AB1"/>
    <mergeCell ref="AC1:AD1"/>
    <mergeCell ref="AG1:AG2"/>
    <mergeCell ref="O1:P1"/>
    <mergeCell ref="Q1:R1"/>
    <mergeCell ref="S1:T1"/>
    <mergeCell ref="U1:V1"/>
    <mergeCell ref="W1:X1"/>
    <mergeCell ref="Y1:Z1"/>
    <mergeCell ref="AE1:AE2"/>
    <mergeCell ref="AF1:AF2"/>
  </mergeCells>
  <conditionalFormatting sqref="C1:C3 E3 G3 I3 K3 M3 O3 Q3 S3 U3 W3 Y3 AA3 AC3 AE3 AG3">
    <cfRule type="duplicateValues" dxfId="47" priority="3"/>
  </conditionalFormatting>
  <conditionalFormatting sqref="A1:A3">
    <cfRule type="containsText" dxfId="46" priority="2" operator="containsText" text="Медицинская организация">
      <formula>NOT(ISERROR(SEARCH("Медицинская организация",A1)))</formula>
    </cfRule>
  </conditionalFormatting>
  <conditionalFormatting sqref="D1:D2">
    <cfRule type="containsBlanks" dxfId="45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G665"/>
  <sheetViews>
    <sheetView topLeftCell="D1" zoomScale="60" zoomScaleNormal="60" workbookViewId="0">
      <pane ySplit="4" topLeftCell="A5" activePane="bottomLeft" state="frozen"/>
      <selection pane="bottomLeft" activeCell="D1" sqref="D1:D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8.7109375" style="37" customWidth="1"/>
    <col min="5" max="28" width="13.7109375" style="37" customWidth="1"/>
    <col min="29" max="29" width="13.7109375" style="62" customWidth="1"/>
    <col min="30" max="31" width="13.7109375" style="45" customWidth="1"/>
    <col min="32" max="32" width="21.5703125" style="45" customWidth="1"/>
    <col min="33" max="33" width="21.5703125" style="62" customWidth="1"/>
    <col min="34" max="239" width="9.140625" style="37" customWidth="1"/>
    <col min="240" max="240" width="25" style="37" customWidth="1"/>
    <col min="241" max="241" width="51.5703125" style="37" customWidth="1"/>
    <col min="242" max="242" width="15" style="37" bestFit="1" customWidth="1"/>
    <col min="243" max="243" width="14.140625" style="37" customWidth="1"/>
    <col min="244" max="244" width="13" style="37" customWidth="1"/>
    <col min="245" max="246" width="14.140625" style="37" customWidth="1"/>
    <col min="247" max="247" width="13" style="37" customWidth="1"/>
    <col min="248" max="248" width="14.140625" style="37" customWidth="1"/>
    <col min="249" max="268" width="13" style="37" customWidth="1"/>
    <col min="269" max="269" width="17.5703125" style="37" customWidth="1"/>
    <col min="270" max="270" width="13" style="37" customWidth="1"/>
    <col min="271" max="271" width="17.5703125" style="37" customWidth="1"/>
    <col min="272" max="272" width="21.140625" style="37" customWidth="1"/>
    <col min="273" max="273" width="13" style="37" customWidth="1"/>
    <col min="274" max="274" width="21.140625" style="37" customWidth="1"/>
    <col min="275" max="275" width="13" style="37" customWidth="1"/>
    <col min="276" max="276" width="21.140625" style="37" customWidth="1"/>
    <col min="277" max="495" width="9.140625" style="37" customWidth="1"/>
    <col min="496" max="496" width="25" style="37" customWidth="1"/>
    <col min="497" max="497" width="51.5703125" style="37" customWidth="1"/>
    <col min="498" max="498" width="15" style="37" bestFit="1" customWidth="1"/>
    <col min="499" max="499" width="14.140625" style="37" customWidth="1"/>
    <col min="500" max="500" width="13" style="37" customWidth="1"/>
    <col min="501" max="502" width="14.140625" style="37" customWidth="1"/>
    <col min="503" max="503" width="13" style="37" customWidth="1"/>
    <col min="504" max="504" width="14.140625" style="37" customWidth="1"/>
    <col min="505" max="524" width="13" style="37" customWidth="1"/>
    <col min="525" max="525" width="17.5703125" style="37" customWidth="1"/>
    <col min="526" max="526" width="13" style="37" customWidth="1"/>
    <col min="527" max="527" width="17.5703125" style="37" customWidth="1"/>
    <col min="528" max="528" width="21.140625" style="37" customWidth="1"/>
    <col min="529" max="529" width="13" style="37" customWidth="1"/>
    <col min="530" max="530" width="21.140625" style="37" customWidth="1"/>
    <col min="531" max="531" width="13" style="37" customWidth="1"/>
    <col min="532" max="532" width="21.140625" style="37" customWidth="1"/>
    <col min="533" max="751" width="9.140625" style="37" customWidth="1"/>
    <col min="752" max="752" width="25" style="37" customWidth="1"/>
    <col min="753" max="753" width="51.5703125" style="37" customWidth="1"/>
    <col min="754" max="754" width="15" style="37" bestFit="1" customWidth="1"/>
    <col min="755" max="755" width="14.140625" style="37" customWidth="1"/>
    <col min="756" max="756" width="13" style="37" customWidth="1"/>
    <col min="757" max="758" width="14.140625" style="37" customWidth="1"/>
    <col min="759" max="759" width="13" style="37" customWidth="1"/>
    <col min="760" max="760" width="14.140625" style="37" customWidth="1"/>
    <col min="761" max="780" width="13" style="37" customWidth="1"/>
    <col min="781" max="781" width="17.5703125" style="37" customWidth="1"/>
    <col min="782" max="782" width="13" style="37" customWidth="1"/>
    <col min="783" max="783" width="17.5703125" style="37" customWidth="1"/>
    <col min="784" max="784" width="21.140625" style="37" customWidth="1"/>
    <col min="785" max="785" width="13" style="37" customWidth="1"/>
    <col min="786" max="786" width="21.140625" style="37" customWidth="1"/>
    <col min="787" max="787" width="13" style="37" customWidth="1"/>
    <col min="788" max="788" width="21.140625" style="37" customWidth="1"/>
    <col min="789" max="1007" width="9.140625" style="37" customWidth="1"/>
    <col min="1008" max="1008" width="25" style="37" customWidth="1"/>
    <col min="1009" max="1009" width="51.5703125" style="37" customWidth="1"/>
    <col min="1010" max="1010" width="15" style="37" bestFit="1" customWidth="1"/>
    <col min="1011" max="1011" width="14.140625" style="37" customWidth="1"/>
    <col min="1012" max="1012" width="13" style="37" customWidth="1"/>
    <col min="1013" max="1014" width="14.140625" style="37" customWidth="1"/>
    <col min="1015" max="1015" width="13" style="37" customWidth="1"/>
    <col min="1016" max="1016" width="14.140625" style="37" customWidth="1"/>
    <col min="1017" max="1036" width="13" style="37" customWidth="1"/>
    <col min="1037" max="1037" width="17.5703125" style="37" customWidth="1"/>
    <col min="1038" max="1038" width="13" style="37" customWidth="1"/>
    <col min="1039" max="1039" width="17.5703125" style="37" customWidth="1"/>
    <col min="1040" max="1040" width="21.140625" style="37" customWidth="1"/>
    <col min="1041" max="1041" width="13" style="37" customWidth="1"/>
    <col min="1042" max="1042" width="21.140625" style="37" customWidth="1"/>
    <col min="1043" max="1043" width="13" style="37" customWidth="1"/>
    <col min="1044" max="1044" width="21.140625" style="37" customWidth="1"/>
    <col min="1045" max="1263" width="9.140625" style="37" customWidth="1"/>
    <col min="1264" max="1264" width="25" style="37" customWidth="1"/>
    <col min="1265" max="1265" width="51.5703125" style="37" customWidth="1"/>
    <col min="1266" max="1266" width="15" style="37" bestFit="1" customWidth="1"/>
    <col min="1267" max="1267" width="14.140625" style="37" customWidth="1"/>
    <col min="1268" max="1268" width="13" style="37" customWidth="1"/>
    <col min="1269" max="1270" width="14.140625" style="37" customWidth="1"/>
    <col min="1271" max="1271" width="13" style="37" customWidth="1"/>
    <col min="1272" max="1272" width="14.140625" style="37" customWidth="1"/>
    <col min="1273" max="1292" width="13" style="37" customWidth="1"/>
    <col min="1293" max="1293" width="17.5703125" style="37" customWidth="1"/>
    <col min="1294" max="1294" width="13" style="37" customWidth="1"/>
    <col min="1295" max="1295" width="17.5703125" style="37" customWidth="1"/>
    <col min="1296" max="1296" width="21.140625" style="37" customWidth="1"/>
    <col min="1297" max="1297" width="13" style="37" customWidth="1"/>
    <col min="1298" max="1298" width="21.140625" style="37" customWidth="1"/>
    <col min="1299" max="1299" width="13" style="37" customWidth="1"/>
    <col min="1300" max="1300" width="21.140625" style="37" customWidth="1"/>
    <col min="1301" max="1519" width="9.140625" style="37" customWidth="1"/>
    <col min="1520" max="1520" width="25" style="37" customWidth="1"/>
    <col min="1521" max="1521" width="51.5703125" style="37" customWidth="1"/>
    <col min="1522" max="1522" width="15" style="37" bestFit="1" customWidth="1"/>
    <col min="1523" max="1523" width="14.140625" style="37" customWidth="1"/>
    <col min="1524" max="1524" width="13" style="37" customWidth="1"/>
    <col min="1525" max="1526" width="14.140625" style="37" customWidth="1"/>
    <col min="1527" max="1527" width="13" style="37" customWidth="1"/>
    <col min="1528" max="1528" width="14.140625" style="37" customWidth="1"/>
    <col min="1529" max="1548" width="13" style="37" customWidth="1"/>
    <col min="1549" max="1549" width="17.5703125" style="37" customWidth="1"/>
    <col min="1550" max="1550" width="13" style="37" customWidth="1"/>
    <col min="1551" max="1551" width="17.5703125" style="37" customWidth="1"/>
    <col min="1552" max="1552" width="21.140625" style="37" customWidth="1"/>
    <col min="1553" max="1553" width="13" style="37" customWidth="1"/>
    <col min="1554" max="1554" width="21.140625" style="37" customWidth="1"/>
    <col min="1555" max="1555" width="13" style="37" customWidth="1"/>
    <col min="1556" max="1556" width="21.140625" style="37" customWidth="1"/>
    <col min="1557" max="1775" width="9.140625" style="37" customWidth="1"/>
    <col min="1776" max="1776" width="25" style="37" customWidth="1"/>
    <col min="1777" max="1777" width="51.5703125" style="37" customWidth="1"/>
    <col min="1778" max="1778" width="15" style="37" bestFit="1" customWidth="1"/>
    <col min="1779" max="1779" width="14.140625" style="37" customWidth="1"/>
    <col min="1780" max="1780" width="13" style="37" customWidth="1"/>
    <col min="1781" max="1782" width="14.140625" style="37" customWidth="1"/>
    <col min="1783" max="1783" width="13" style="37" customWidth="1"/>
    <col min="1784" max="1784" width="14.140625" style="37" customWidth="1"/>
    <col min="1785" max="1804" width="13" style="37" customWidth="1"/>
    <col min="1805" max="1805" width="17.5703125" style="37" customWidth="1"/>
    <col min="1806" max="1806" width="13" style="37" customWidth="1"/>
    <col min="1807" max="1807" width="17.5703125" style="37" customWidth="1"/>
    <col min="1808" max="1808" width="21.140625" style="37" customWidth="1"/>
    <col min="1809" max="1809" width="13" style="37" customWidth="1"/>
    <col min="1810" max="1810" width="21.140625" style="37" customWidth="1"/>
    <col min="1811" max="1811" width="13" style="37" customWidth="1"/>
    <col min="1812" max="1812" width="21.140625" style="37" customWidth="1"/>
    <col min="1813" max="2031" width="9.140625" style="37" customWidth="1"/>
    <col min="2032" max="2032" width="25" style="37" customWidth="1"/>
    <col min="2033" max="2033" width="51.5703125" style="37" customWidth="1"/>
    <col min="2034" max="2034" width="15" style="37" bestFit="1" customWidth="1"/>
    <col min="2035" max="2035" width="14.140625" style="37" customWidth="1"/>
    <col min="2036" max="2036" width="13" style="37" customWidth="1"/>
    <col min="2037" max="2038" width="14.140625" style="37" customWidth="1"/>
    <col min="2039" max="2039" width="13" style="37" customWidth="1"/>
    <col min="2040" max="2040" width="14.140625" style="37" customWidth="1"/>
    <col min="2041" max="2060" width="13" style="37" customWidth="1"/>
    <col min="2061" max="2061" width="17.5703125" style="37" customWidth="1"/>
    <col min="2062" max="2062" width="13" style="37" customWidth="1"/>
    <col min="2063" max="2063" width="17.5703125" style="37" customWidth="1"/>
    <col min="2064" max="2064" width="21.140625" style="37" customWidth="1"/>
    <col min="2065" max="2065" width="13" style="37" customWidth="1"/>
    <col min="2066" max="2066" width="21.140625" style="37" customWidth="1"/>
    <col min="2067" max="2067" width="13" style="37" customWidth="1"/>
    <col min="2068" max="2068" width="21.140625" style="37" customWidth="1"/>
    <col min="2069" max="2287" width="9.140625" style="37" customWidth="1"/>
    <col min="2288" max="2288" width="25" style="37" customWidth="1"/>
    <col min="2289" max="2289" width="51.5703125" style="37" customWidth="1"/>
    <col min="2290" max="2290" width="15" style="37" bestFit="1" customWidth="1"/>
    <col min="2291" max="2291" width="14.140625" style="37" customWidth="1"/>
    <col min="2292" max="2292" width="13" style="37" customWidth="1"/>
    <col min="2293" max="2294" width="14.140625" style="37" customWidth="1"/>
    <col min="2295" max="2295" width="13" style="37" customWidth="1"/>
    <col min="2296" max="2296" width="14.140625" style="37" customWidth="1"/>
    <col min="2297" max="2316" width="13" style="37" customWidth="1"/>
    <col min="2317" max="2317" width="17.5703125" style="37" customWidth="1"/>
    <col min="2318" max="2318" width="13" style="37" customWidth="1"/>
    <col min="2319" max="2319" width="17.5703125" style="37" customWidth="1"/>
    <col min="2320" max="2320" width="21.140625" style="37" customWidth="1"/>
    <col min="2321" max="2321" width="13" style="37" customWidth="1"/>
    <col min="2322" max="2322" width="21.140625" style="37" customWidth="1"/>
    <col min="2323" max="2323" width="13" style="37" customWidth="1"/>
    <col min="2324" max="2324" width="21.140625" style="37" customWidth="1"/>
    <col min="2325" max="2543" width="9.140625" style="37" customWidth="1"/>
    <col min="2544" max="2544" width="25" style="37" customWidth="1"/>
    <col min="2545" max="2545" width="51.5703125" style="37" customWidth="1"/>
    <col min="2546" max="2546" width="15" style="37" bestFit="1" customWidth="1"/>
    <col min="2547" max="2547" width="14.140625" style="37" customWidth="1"/>
    <col min="2548" max="2548" width="13" style="37" customWidth="1"/>
    <col min="2549" max="2550" width="14.140625" style="37" customWidth="1"/>
    <col min="2551" max="2551" width="13" style="37" customWidth="1"/>
    <col min="2552" max="2552" width="14.140625" style="37" customWidth="1"/>
    <col min="2553" max="2572" width="13" style="37" customWidth="1"/>
    <col min="2573" max="2573" width="17.5703125" style="37" customWidth="1"/>
    <col min="2574" max="2574" width="13" style="37" customWidth="1"/>
    <col min="2575" max="2575" width="17.5703125" style="37" customWidth="1"/>
    <col min="2576" max="2576" width="21.140625" style="37" customWidth="1"/>
    <col min="2577" max="2577" width="13" style="37" customWidth="1"/>
    <col min="2578" max="2578" width="21.140625" style="37" customWidth="1"/>
    <col min="2579" max="2579" width="13" style="37" customWidth="1"/>
    <col min="2580" max="2580" width="21.140625" style="37" customWidth="1"/>
    <col min="2581" max="2799" width="9.140625" style="37" customWidth="1"/>
    <col min="2800" max="2800" width="25" style="37" customWidth="1"/>
    <col min="2801" max="2801" width="51.5703125" style="37" customWidth="1"/>
    <col min="2802" max="2802" width="15" style="37" bestFit="1" customWidth="1"/>
    <col min="2803" max="2803" width="14.140625" style="37" customWidth="1"/>
    <col min="2804" max="2804" width="13" style="37" customWidth="1"/>
    <col min="2805" max="2806" width="14.140625" style="37" customWidth="1"/>
    <col min="2807" max="2807" width="13" style="37" customWidth="1"/>
    <col min="2808" max="2808" width="14.140625" style="37" customWidth="1"/>
    <col min="2809" max="2828" width="13" style="37" customWidth="1"/>
    <col min="2829" max="2829" width="17.5703125" style="37" customWidth="1"/>
    <col min="2830" max="2830" width="13" style="37" customWidth="1"/>
    <col min="2831" max="2831" width="17.5703125" style="37" customWidth="1"/>
    <col min="2832" max="2832" width="21.140625" style="37" customWidth="1"/>
    <col min="2833" max="2833" width="13" style="37" customWidth="1"/>
    <col min="2834" max="2834" width="21.140625" style="37" customWidth="1"/>
    <col min="2835" max="2835" width="13" style="37" customWidth="1"/>
    <col min="2836" max="2836" width="21.140625" style="37" customWidth="1"/>
    <col min="2837" max="3055" width="9.140625" style="37" customWidth="1"/>
    <col min="3056" max="3056" width="25" style="37" customWidth="1"/>
    <col min="3057" max="3057" width="51.5703125" style="37" customWidth="1"/>
    <col min="3058" max="3058" width="15" style="37" bestFit="1" customWidth="1"/>
    <col min="3059" max="3059" width="14.140625" style="37" customWidth="1"/>
    <col min="3060" max="3060" width="13" style="37" customWidth="1"/>
    <col min="3061" max="3062" width="14.140625" style="37" customWidth="1"/>
    <col min="3063" max="3063" width="13" style="37" customWidth="1"/>
    <col min="3064" max="3064" width="14.140625" style="37" customWidth="1"/>
    <col min="3065" max="3084" width="13" style="37" customWidth="1"/>
    <col min="3085" max="3085" width="17.5703125" style="37" customWidth="1"/>
    <col min="3086" max="3086" width="13" style="37" customWidth="1"/>
    <col min="3087" max="3087" width="17.5703125" style="37" customWidth="1"/>
    <col min="3088" max="3088" width="21.140625" style="37" customWidth="1"/>
    <col min="3089" max="3089" width="13" style="37" customWidth="1"/>
    <col min="3090" max="3090" width="21.140625" style="37" customWidth="1"/>
    <col min="3091" max="3091" width="13" style="37" customWidth="1"/>
    <col min="3092" max="3092" width="21.140625" style="37" customWidth="1"/>
    <col min="3093" max="3311" width="9.140625" style="37" customWidth="1"/>
    <col min="3312" max="3312" width="25" style="37" customWidth="1"/>
    <col min="3313" max="3313" width="51.5703125" style="37" customWidth="1"/>
    <col min="3314" max="3314" width="15" style="37" bestFit="1" customWidth="1"/>
    <col min="3315" max="3315" width="14.140625" style="37" customWidth="1"/>
    <col min="3316" max="3316" width="13" style="37" customWidth="1"/>
    <col min="3317" max="3318" width="14.140625" style="37" customWidth="1"/>
    <col min="3319" max="3319" width="13" style="37" customWidth="1"/>
    <col min="3320" max="3320" width="14.140625" style="37" customWidth="1"/>
    <col min="3321" max="3340" width="13" style="37" customWidth="1"/>
    <col min="3341" max="3341" width="17.5703125" style="37" customWidth="1"/>
    <col min="3342" max="3342" width="13" style="37" customWidth="1"/>
    <col min="3343" max="3343" width="17.5703125" style="37" customWidth="1"/>
    <col min="3344" max="3344" width="21.140625" style="37" customWidth="1"/>
    <col min="3345" max="3345" width="13" style="37" customWidth="1"/>
    <col min="3346" max="3346" width="21.140625" style="37" customWidth="1"/>
    <col min="3347" max="3347" width="13" style="37" customWidth="1"/>
    <col min="3348" max="3348" width="21.140625" style="37" customWidth="1"/>
    <col min="3349" max="3567" width="9.140625" style="37" customWidth="1"/>
    <col min="3568" max="3568" width="25" style="37" customWidth="1"/>
    <col min="3569" max="3569" width="51.5703125" style="37" customWidth="1"/>
    <col min="3570" max="3570" width="15" style="37" bestFit="1" customWidth="1"/>
    <col min="3571" max="3571" width="14.140625" style="37" customWidth="1"/>
    <col min="3572" max="3572" width="13" style="37" customWidth="1"/>
    <col min="3573" max="3574" width="14.140625" style="37" customWidth="1"/>
    <col min="3575" max="3575" width="13" style="37" customWidth="1"/>
    <col min="3576" max="3576" width="14.140625" style="37" customWidth="1"/>
    <col min="3577" max="3596" width="13" style="37" customWidth="1"/>
    <col min="3597" max="3597" width="17.5703125" style="37" customWidth="1"/>
    <col min="3598" max="3598" width="13" style="37" customWidth="1"/>
    <col min="3599" max="3599" width="17.5703125" style="37" customWidth="1"/>
    <col min="3600" max="3600" width="21.140625" style="37" customWidth="1"/>
    <col min="3601" max="3601" width="13" style="37" customWidth="1"/>
    <col min="3602" max="3602" width="21.140625" style="37" customWidth="1"/>
    <col min="3603" max="3603" width="13" style="37" customWidth="1"/>
    <col min="3604" max="3604" width="21.140625" style="37" customWidth="1"/>
    <col min="3605" max="3823" width="9.140625" style="37" customWidth="1"/>
    <col min="3824" max="3824" width="25" style="37" customWidth="1"/>
    <col min="3825" max="3825" width="51.5703125" style="37" customWidth="1"/>
    <col min="3826" max="3826" width="15" style="37" bestFit="1" customWidth="1"/>
    <col min="3827" max="3827" width="14.140625" style="37" customWidth="1"/>
    <col min="3828" max="3828" width="13" style="37" customWidth="1"/>
    <col min="3829" max="3830" width="14.140625" style="37" customWidth="1"/>
    <col min="3831" max="3831" width="13" style="37" customWidth="1"/>
    <col min="3832" max="3832" width="14.140625" style="37" customWidth="1"/>
    <col min="3833" max="3852" width="13" style="37" customWidth="1"/>
    <col min="3853" max="3853" width="17.5703125" style="37" customWidth="1"/>
    <col min="3854" max="3854" width="13" style="37" customWidth="1"/>
    <col min="3855" max="3855" width="17.5703125" style="37" customWidth="1"/>
    <col min="3856" max="3856" width="21.140625" style="37" customWidth="1"/>
    <col min="3857" max="3857" width="13" style="37" customWidth="1"/>
    <col min="3858" max="3858" width="21.140625" style="37" customWidth="1"/>
    <col min="3859" max="3859" width="13" style="37" customWidth="1"/>
    <col min="3860" max="3860" width="21.140625" style="37" customWidth="1"/>
    <col min="3861" max="4079" width="9.140625" style="37" customWidth="1"/>
    <col min="4080" max="4080" width="25" style="37" customWidth="1"/>
    <col min="4081" max="4081" width="51.5703125" style="37" customWidth="1"/>
    <col min="4082" max="4082" width="15" style="37" bestFit="1" customWidth="1"/>
    <col min="4083" max="4083" width="14.140625" style="37" customWidth="1"/>
    <col min="4084" max="4084" width="13" style="37" customWidth="1"/>
    <col min="4085" max="4086" width="14.140625" style="37" customWidth="1"/>
    <col min="4087" max="4087" width="13" style="37" customWidth="1"/>
    <col min="4088" max="4088" width="14.140625" style="37" customWidth="1"/>
    <col min="4089" max="4108" width="13" style="37" customWidth="1"/>
    <col min="4109" max="4109" width="17.5703125" style="37" customWidth="1"/>
    <col min="4110" max="4110" width="13" style="37" customWidth="1"/>
    <col min="4111" max="4111" width="17.5703125" style="37" customWidth="1"/>
    <col min="4112" max="4112" width="21.140625" style="37" customWidth="1"/>
    <col min="4113" max="4113" width="13" style="37" customWidth="1"/>
    <col min="4114" max="4114" width="21.140625" style="37" customWidth="1"/>
    <col min="4115" max="4115" width="13" style="37" customWidth="1"/>
    <col min="4116" max="4116" width="21.140625" style="37" customWidth="1"/>
    <col min="4117" max="4335" width="9.140625" style="37" customWidth="1"/>
    <col min="4336" max="4336" width="25" style="37" customWidth="1"/>
    <col min="4337" max="4337" width="51.5703125" style="37" customWidth="1"/>
    <col min="4338" max="4338" width="15" style="37" bestFit="1" customWidth="1"/>
    <col min="4339" max="4339" width="14.140625" style="37" customWidth="1"/>
    <col min="4340" max="4340" width="13" style="37" customWidth="1"/>
    <col min="4341" max="4342" width="14.140625" style="37" customWidth="1"/>
    <col min="4343" max="4343" width="13" style="37" customWidth="1"/>
    <col min="4344" max="4344" width="14.140625" style="37" customWidth="1"/>
    <col min="4345" max="4364" width="13" style="37" customWidth="1"/>
    <col min="4365" max="4365" width="17.5703125" style="37" customWidth="1"/>
    <col min="4366" max="4366" width="13" style="37" customWidth="1"/>
    <col min="4367" max="4367" width="17.5703125" style="37" customWidth="1"/>
    <col min="4368" max="4368" width="21.140625" style="37" customWidth="1"/>
    <col min="4369" max="4369" width="13" style="37" customWidth="1"/>
    <col min="4370" max="4370" width="21.140625" style="37" customWidth="1"/>
    <col min="4371" max="4371" width="13" style="37" customWidth="1"/>
    <col min="4372" max="4372" width="21.140625" style="37" customWidth="1"/>
    <col min="4373" max="4591" width="9.140625" style="37" customWidth="1"/>
    <col min="4592" max="4592" width="25" style="37" customWidth="1"/>
    <col min="4593" max="4593" width="51.5703125" style="37" customWidth="1"/>
    <col min="4594" max="4594" width="15" style="37" bestFit="1" customWidth="1"/>
    <col min="4595" max="4595" width="14.140625" style="37" customWidth="1"/>
    <col min="4596" max="4596" width="13" style="37" customWidth="1"/>
    <col min="4597" max="4598" width="14.140625" style="37" customWidth="1"/>
    <col min="4599" max="4599" width="13" style="37" customWidth="1"/>
    <col min="4600" max="4600" width="14.140625" style="37" customWidth="1"/>
    <col min="4601" max="4620" width="13" style="37" customWidth="1"/>
    <col min="4621" max="4621" width="17.5703125" style="37" customWidth="1"/>
    <col min="4622" max="4622" width="13" style="37" customWidth="1"/>
    <col min="4623" max="4623" width="17.5703125" style="37" customWidth="1"/>
    <col min="4624" max="4624" width="21.140625" style="37" customWidth="1"/>
    <col min="4625" max="4625" width="13" style="37" customWidth="1"/>
    <col min="4626" max="4626" width="21.140625" style="37" customWidth="1"/>
    <col min="4627" max="4627" width="13" style="37" customWidth="1"/>
    <col min="4628" max="4628" width="21.140625" style="37" customWidth="1"/>
    <col min="4629" max="4847" width="9.140625" style="37" customWidth="1"/>
    <col min="4848" max="4848" width="25" style="37" customWidth="1"/>
    <col min="4849" max="4849" width="51.5703125" style="37" customWidth="1"/>
    <col min="4850" max="4850" width="15" style="37" bestFit="1" customWidth="1"/>
    <col min="4851" max="4851" width="14.140625" style="37" customWidth="1"/>
    <col min="4852" max="4852" width="13" style="37" customWidth="1"/>
    <col min="4853" max="4854" width="14.140625" style="37" customWidth="1"/>
    <col min="4855" max="4855" width="13" style="37" customWidth="1"/>
    <col min="4856" max="4856" width="14.140625" style="37" customWidth="1"/>
    <col min="4857" max="4876" width="13" style="37" customWidth="1"/>
    <col min="4877" max="4877" width="17.5703125" style="37" customWidth="1"/>
    <col min="4878" max="4878" width="13" style="37" customWidth="1"/>
    <col min="4879" max="4879" width="17.5703125" style="37" customWidth="1"/>
    <col min="4880" max="4880" width="21.140625" style="37" customWidth="1"/>
    <col min="4881" max="4881" width="13" style="37" customWidth="1"/>
    <col min="4882" max="4882" width="21.140625" style="37" customWidth="1"/>
    <col min="4883" max="4883" width="13" style="37" customWidth="1"/>
    <col min="4884" max="4884" width="21.140625" style="37" customWidth="1"/>
    <col min="4885" max="5103" width="9.140625" style="37" customWidth="1"/>
    <col min="5104" max="5104" width="25" style="37" customWidth="1"/>
    <col min="5105" max="5105" width="51.5703125" style="37" customWidth="1"/>
    <col min="5106" max="5106" width="15" style="37" bestFit="1" customWidth="1"/>
    <col min="5107" max="5107" width="14.140625" style="37" customWidth="1"/>
    <col min="5108" max="5108" width="13" style="37" customWidth="1"/>
    <col min="5109" max="5110" width="14.140625" style="37" customWidth="1"/>
    <col min="5111" max="5111" width="13" style="37" customWidth="1"/>
    <col min="5112" max="5112" width="14.140625" style="37" customWidth="1"/>
    <col min="5113" max="5132" width="13" style="37" customWidth="1"/>
    <col min="5133" max="5133" width="17.5703125" style="37" customWidth="1"/>
    <col min="5134" max="5134" width="13" style="37" customWidth="1"/>
    <col min="5135" max="5135" width="17.5703125" style="37" customWidth="1"/>
    <col min="5136" max="5136" width="21.140625" style="37" customWidth="1"/>
    <col min="5137" max="5137" width="13" style="37" customWidth="1"/>
    <col min="5138" max="5138" width="21.140625" style="37" customWidth="1"/>
    <col min="5139" max="5139" width="13" style="37" customWidth="1"/>
    <col min="5140" max="5140" width="21.140625" style="37" customWidth="1"/>
    <col min="5141" max="5359" width="9.140625" style="37" customWidth="1"/>
    <col min="5360" max="5360" width="25" style="37" customWidth="1"/>
    <col min="5361" max="5361" width="51.5703125" style="37" customWidth="1"/>
    <col min="5362" max="5362" width="15" style="37" bestFit="1" customWidth="1"/>
    <col min="5363" max="5363" width="14.140625" style="37" customWidth="1"/>
    <col min="5364" max="5364" width="13" style="37" customWidth="1"/>
    <col min="5365" max="5366" width="14.140625" style="37" customWidth="1"/>
    <col min="5367" max="5367" width="13" style="37" customWidth="1"/>
    <col min="5368" max="5368" width="14.140625" style="37" customWidth="1"/>
    <col min="5369" max="5388" width="13" style="37" customWidth="1"/>
    <col min="5389" max="5389" width="17.5703125" style="37" customWidth="1"/>
    <col min="5390" max="5390" width="13" style="37" customWidth="1"/>
    <col min="5391" max="5391" width="17.5703125" style="37" customWidth="1"/>
    <col min="5392" max="5392" width="21.140625" style="37" customWidth="1"/>
    <col min="5393" max="5393" width="13" style="37" customWidth="1"/>
    <col min="5394" max="5394" width="21.140625" style="37" customWidth="1"/>
    <col min="5395" max="5395" width="13" style="37" customWidth="1"/>
    <col min="5396" max="5396" width="21.140625" style="37" customWidth="1"/>
    <col min="5397" max="5615" width="9.140625" style="37" customWidth="1"/>
    <col min="5616" max="5616" width="25" style="37" customWidth="1"/>
    <col min="5617" max="5617" width="51.5703125" style="37" customWidth="1"/>
    <col min="5618" max="5618" width="15" style="37" bestFit="1" customWidth="1"/>
    <col min="5619" max="5619" width="14.140625" style="37" customWidth="1"/>
    <col min="5620" max="5620" width="13" style="37" customWidth="1"/>
    <col min="5621" max="5622" width="14.140625" style="37" customWidth="1"/>
    <col min="5623" max="5623" width="13" style="37" customWidth="1"/>
    <col min="5624" max="5624" width="14.140625" style="37" customWidth="1"/>
    <col min="5625" max="5644" width="13" style="37" customWidth="1"/>
    <col min="5645" max="5645" width="17.5703125" style="37" customWidth="1"/>
    <col min="5646" max="5646" width="13" style="37" customWidth="1"/>
    <col min="5647" max="5647" width="17.5703125" style="37" customWidth="1"/>
    <col min="5648" max="5648" width="21.140625" style="37" customWidth="1"/>
    <col min="5649" max="5649" width="13" style="37" customWidth="1"/>
    <col min="5650" max="5650" width="21.140625" style="37" customWidth="1"/>
    <col min="5651" max="5651" width="13" style="37" customWidth="1"/>
    <col min="5652" max="5652" width="21.140625" style="37" customWidth="1"/>
    <col min="5653" max="5871" width="9.140625" style="37" customWidth="1"/>
    <col min="5872" max="5872" width="25" style="37" customWidth="1"/>
    <col min="5873" max="5873" width="51.5703125" style="37" customWidth="1"/>
    <col min="5874" max="5874" width="15" style="37" bestFit="1" customWidth="1"/>
    <col min="5875" max="5875" width="14.140625" style="37" customWidth="1"/>
    <col min="5876" max="5876" width="13" style="37" customWidth="1"/>
    <col min="5877" max="5878" width="14.140625" style="37" customWidth="1"/>
    <col min="5879" max="5879" width="13" style="37" customWidth="1"/>
    <col min="5880" max="5880" width="14.140625" style="37" customWidth="1"/>
    <col min="5881" max="5900" width="13" style="37" customWidth="1"/>
    <col min="5901" max="5901" width="17.5703125" style="37" customWidth="1"/>
    <col min="5902" max="5902" width="13" style="37" customWidth="1"/>
    <col min="5903" max="5903" width="17.5703125" style="37" customWidth="1"/>
    <col min="5904" max="5904" width="21.140625" style="37" customWidth="1"/>
    <col min="5905" max="5905" width="13" style="37" customWidth="1"/>
    <col min="5906" max="5906" width="21.140625" style="37" customWidth="1"/>
    <col min="5907" max="5907" width="13" style="37" customWidth="1"/>
    <col min="5908" max="5908" width="21.140625" style="37" customWidth="1"/>
    <col min="5909" max="6127" width="9.140625" style="37" customWidth="1"/>
    <col min="6128" max="6128" width="25" style="37" customWidth="1"/>
    <col min="6129" max="6129" width="51.5703125" style="37" customWidth="1"/>
    <col min="6130" max="6130" width="15" style="37" bestFit="1" customWidth="1"/>
    <col min="6131" max="6131" width="14.140625" style="37" customWidth="1"/>
    <col min="6132" max="6132" width="13" style="37" customWidth="1"/>
    <col min="6133" max="6134" width="14.140625" style="37" customWidth="1"/>
    <col min="6135" max="6135" width="13" style="37" customWidth="1"/>
    <col min="6136" max="6136" width="14.140625" style="37" customWidth="1"/>
    <col min="6137" max="6156" width="13" style="37" customWidth="1"/>
    <col min="6157" max="6157" width="17.5703125" style="37" customWidth="1"/>
    <col min="6158" max="6158" width="13" style="37" customWidth="1"/>
    <col min="6159" max="6159" width="17.5703125" style="37" customWidth="1"/>
    <col min="6160" max="6160" width="21.140625" style="37" customWidth="1"/>
    <col min="6161" max="6161" width="13" style="37" customWidth="1"/>
    <col min="6162" max="6162" width="21.140625" style="37" customWidth="1"/>
    <col min="6163" max="6163" width="13" style="37" customWidth="1"/>
    <col min="6164" max="6164" width="21.140625" style="37" customWidth="1"/>
    <col min="6165" max="6383" width="9.140625" style="37" customWidth="1"/>
    <col min="6384" max="6384" width="25" style="37" customWidth="1"/>
    <col min="6385" max="6385" width="51.5703125" style="37" customWidth="1"/>
    <col min="6386" max="6386" width="15" style="37" bestFit="1" customWidth="1"/>
    <col min="6387" max="6387" width="14.140625" style="37" customWidth="1"/>
    <col min="6388" max="6388" width="13" style="37" customWidth="1"/>
    <col min="6389" max="6390" width="14.140625" style="37" customWidth="1"/>
    <col min="6391" max="6391" width="13" style="37" customWidth="1"/>
    <col min="6392" max="6392" width="14.140625" style="37" customWidth="1"/>
    <col min="6393" max="6412" width="13" style="37" customWidth="1"/>
    <col min="6413" max="6413" width="17.5703125" style="37" customWidth="1"/>
    <col min="6414" max="6414" width="13" style="37" customWidth="1"/>
    <col min="6415" max="6415" width="17.5703125" style="37" customWidth="1"/>
    <col min="6416" max="6416" width="21.140625" style="37" customWidth="1"/>
    <col min="6417" max="6417" width="13" style="37" customWidth="1"/>
    <col min="6418" max="6418" width="21.140625" style="37" customWidth="1"/>
    <col min="6419" max="6419" width="13" style="37" customWidth="1"/>
    <col min="6420" max="6420" width="21.140625" style="37" customWidth="1"/>
    <col min="6421" max="6639" width="9.140625" style="37" customWidth="1"/>
    <col min="6640" max="6640" width="25" style="37" customWidth="1"/>
    <col min="6641" max="6641" width="51.5703125" style="37" customWidth="1"/>
    <col min="6642" max="6642" width="15" style="37" bestFit="1" customWidth="1"/>
    <col min="6643" max="6643" width="14.140625" style="37" customWidth="1"/>
    <col min="6644" max="6644" width="13" style="37" customWidth="1"/>
    <col min="6645" max="6646" width="14.140625" style="37" customWidth="1"/>
    <col min="6647" max="6647" width="13" style="37" customWidth="1"/>
    <col min="6648" max="6648" width="14.140625" style="37" customWidth="1"/>
    <col min="6649" max="6668" width="13" style="37" customWidth="1"/>
    <col min="6669" max="6669" width="17.5703125" style="37" customWidth="1"/>
    <col min="6670" max="6670" width="13" style="37" customWidth="1"/>
    <col min="6671" max="6671" width="17.5703125" style="37" customWidth="1"/>
    <col min="6672" max="6672" width="21.140625" style="37" customWidth="1"/>
    <col min="6673" max="6673" width="13" style="37" customWidth="1"/>
    <col min="6674" max="6674" width="21.140625" style="37" customWidth="1"/>
    <col min="6675" max="6675" width="13" style="37" customWidth="1"/>
    <col min="6676" max="6676" width="21.140625" style="37" customWidth="1"/>
    <col min="6677" max="6895" width="9.140625" style="37" customWidth="1"/>
    <col min="6896" max="6896" width="25" style="37" customWidth="1"/>
    <col min="6897" max="6897" width="51.5703125" style="37" customWidth="1"/>
    <col min="6898" max="6898" width="15" style="37" bestFit="1" customWidth="1"/>
    <col min="6899" max="6899" width="14.140625" style="37" customWidth="1"/>
    <col min="6900" max="6900" width="13" style="37" customWidth="1"/>
    <col min="6901" max="6902" width="14.140625" style="37" customWidth="1"/>
    <col min="6903" max="6903" width="13" style="37" customWidth="1"/>
    <col min="6904" max="6904" width="14.140625" style="37" customWidth="1"/>
    <col min="6905" max="6924" width="13" style="37" customWidth="1"/>
    <col min="6925" max="6925" width="17.5703125" style="37" customWidth="1"/>
    <col min="6926" max="6926" width="13" style="37" customWidth="1"/>
    <col min="6927" max="6927" width="17.5703125" style="37" customWidth="1"/>
    <col min="6928" max="6928" width="21.140625" style="37" customWidth="1"/>
    <col min="6929" max="6929" width="13" style="37" customWidth="1"/>
    <col min="6930" max="6930" width="21.140625" style="37" customWidth="1"/>
    <col min="6931" max="6931" width="13" style="37" customWidth="1"/>
    <col min="6932" max="6932" width="21.140625" style="37" customWidth="1"/>
    <col min="6933" max="7151" width="9.140625" style="37" customWidth="1"/>
    <col min="7152" max="7152" width="25" style="37" customWidth="1"/>
    <col min="7153" max="7153" width="51.5703125" style="37" customWidth="1"/>
    <col min="7154" max="7154" width="15" style="37" bestFit="1" customWidth="1"/>
    <col min="7155" max="7155" width="14.140625" style="37" customWidth="1"/>
    <col min="7156" max="7156" width="13" style="37" customWidth="1"/>
    <col min="7157" max="7158" width="14.140625" style="37" customWidth="1"/>
    <col min="7159" max="7159" width="13" style="37" customWidth="1"/>
    <col min="7160" max="7160" width="14.140625" style="37" customWidth="1"/>
    <col min="7161" max="7180" width="13" style="37" customWidth="1"/>
    <col min="7181" max="7181" width="17.5703125" style="37" customWidth="1"/>
    <col min="7182" max="7182" width="13" style="37" customWidth="1"/>
    <col min="7183" max="7183" width="17.5703125" style="37" customWidth="1"/>
    <col min="7184" max="7184" width="21.140625" style="37" customWidth="1"/>
    <col min="7185" max="7185" width="13" style="37" customWidth="1"/>
    <col min="7186" max="7186" width="21.140625" style="37" customWidth="1"/>
    <col min="7187" max="7187" width="13" style="37" customWidth="1"/>
    <col min="7188" max="7188" width="21.140625" style="37" customWidth="1"/>
    <col min="7189" max="7407" width="9.140625" style="37" customWidth="1"/>
    <col min="7408" max="7408" width="25" style="37" customWidth="1"/>
    <col min="7409" max="7409" width="51.5703125" style="37" customWidth="1"/>
    <col min="7410" max="7410" width="15" style="37" bestFit="1" customWidth="1"/>
    <col min="7411" max="7411" width="14.140625" style="37" customWidth="1"/>
    <col min="7412" max="7412" width="13" style="37" customWidth="1"/>
    <col min="7413" max="7414" width="14.140625" style="37" customWidth="1"/>
    <col min="7415" max="7415" width="13" style="37" customWidth="1"/>
    <col min="7416" max="7416" width="14.140625" style="37" customWidth="1"/>
    <col min="7417" max="7436" width="13" style="37" customWidth="1"/>
    <col min="7437" max="7437" width="17.5703125" style="37" customWidth="1"/>
    <col min="7438" max="7438" width="13" style="37" customWidth="1"/>
    <col min="7439" max="7439" width="17.5703125" style="37" customWidth="1"/>
    <col min="7440" max="7440" width="21.140625" style="37" customWidth="1"/>
    <col min="7441" max="7441" width="13" style="37" customWidth="1"/>
    <col min="7442" max="7442" width="21.140625" style="37" customWidth="1"/>
    <col min="7443" max="7443" width="13" style="37" customWidth="1"/>
    <col min="7444" max="7444" width="21.140625" style="37" customWidth="1"/>
    <col min="7445" max="7663" width="9.140625" style="37" customWidth="1"/>
    <col min="7664" max="7664" width="25" style="37" customWidth="1"/>
    <col min="7665" max="7665" width="51.5703125" style="37" customWidth="1"/>
    <col min="7666" max="7666" width="15" style="37" bestFit="1" customWidth="1"/>
    <col min="7667" max="7667" width="14.140625" style="37" customWidth="1"/>
    <col min="7668" max="7668" width="13" style="37" customWidth="1"/>
    <col min="7669" max="7670" width="14.140625" style="37" customWidth="1"/>
    <col min="7671" max="7671" width="13" style="37" customWidth="1"/>
    <col min="7672" max="7672" width="14.140625" style="37" customWidth="1"/>
    <col min="7673" max="7692" width="13" style="37" customWidth="1"/>
    <col min="7693" max="7693" width="17.5703125" style="37" customWidth="1"/>
    <col min="7694" max="7694" width="13" style="37" customWidth="1"/>
    <col min="7695" max="7695" width="17.5703125" style="37" customWidth="1"/>
    <col min="7696" max="7696" width="21.140625" style="37" customWidth="1"/>
    <col min="7697" max="7697" width="13" style="37" customWidth="1"/>
    <col min="7698" max="7698" width="21.140625" style="37" customWidth="1"/>
    <col min="7699" max="7699" width="13" style="37" customWidth="1"/>
    <col min="7700" max="7700" width="21.140625" style="37" customWidth="1"/>
    <col min="7701" max="7919" width="9.140625" style="37" customWidth="1"/>
    <col min="7920" max="7920" width="25" style="37" customWidth="1"/>
    <col min="7921" max="7921" width="51.5703125" style="37" customWidth="1"/>
    <col min="7922" max="7922" width="15" style="37" bestFit="1" customWidth="1"/>
    <col min="7923" max="7923" width="14.140625" style="37" customWidth="1"/>
    <col min="7924" max="7924" width="13" style="37" customWidth="1"/>
    <col min="7925" max="7926" width="14.140625" style="37" customWidth="1"/>
    <col min="7927" max="7927" width="13" style="37" customWidth="1"/>
    <col min="7928" max="7928" width="14.140625" style="37" customWidth="1"/>
    <col min="7929" max="7948" width="13" style="37" customWidth="1"/>
    <col min="7949" max="7949" width="17.5703125" style="37" customWidth="1"/>
    <col min="7950" max="7950" width="13" style="37" customWidth="1"/>
    <col min="7951" max="7951" width="17.5703125" style="37" customWidth="1"/>
    <col min="7952" max="7952" width="21.140625" style="37" customWidth="1"/>
    <col min="7953" max="7953" width="13" style="37" customWidth="1"/>
    <col min="7954" max="7954" width="21.140625" style="37" customWidth="1"/>
    <col min="7955" max="7955" width="13" style="37" customWidth="1"/>
    <col min="7956" max="7956" width="21.140625" style="37" customWidth="1"/>
    <col min="7957" max="8175" width="9.140625" style="37" customWidth="1"/>
    <col min="8176" max="8176" width="25" style="37" customWidth="1"/>
    <col min="8177" max="8177" width="51.5703125" style="37" customWidth="1"/>
    <col min="8178" max="8178" width="15" style="37" bestFit="1" customWidth="1"/>
    <col min="8179" max="8179" width="14.140625" style="37" customWidth="1"/>
    <col min="8180" max="8180" width="13" style="37" customWidth="1"/>
    <col min="8181" max="8182" width="14.140625" style="37" customWidth="1"/>
    <col min="8183" max="8183" width="13" style="37" customWidth="1"/>
    <col min="8184" max="8184" width="14.140625" style="37" customWidth="1"/>
    <col min="8185" max="8204" width="13" style="37" customWidth="1"/>
    <col min="8205" max="8205" width="17.5703125" style="37" customWidth="1"/>
    <col min="8206" max="8206" width="13" style="37" customWidth="1"/>
    <col min="8207" max="8207" width="17.5703125" style="37" customWidth="1"/>
    <col min="8208" max="8208" width="21.140625" style="37" customWidth="1"/>
    <col min="8209" max="8209" width="13" style="37" customWidth="1"/>
    <col min="8210" max="8210" width="21.140625" style="37" customWidth="1"/>
    <col min="8211" max="8211" width="13" style="37" customWidth="1"/>
    <col min="8212" max="8212" width="21.140625" style="37" customWidth="1"/>
    <col min="8213" max="8431" width="9.140625" style="37" customWidth="1"/>
    <col min="8432" max="8432" width="25" style="37" customWidth="1"/>
    <col min="8433" max="8433" width="51.5703125" style="37" customWidth="1"/>
    <col min="8434" max="8434" width="15" style="37" bestFit="1" customWidth="1"/>
    <col min="8435" max="8435" width="14.140625" style="37" customWidth="1"/>
    <col min="8436" max="8436" width="13" style="37" customWidth="1"/>
    <col min="8437" max="8438" width="14.140625" style="37" customWidth="1"/>
    <col min="8439" max="8439" width="13" style="37" customWidth="1"/>
    <col min="8440" max="8440" width="14.140625" style="37" customWidth="1"/>
    <col min="8441" max="8460" width="13" style="37" customWidth="1"/>
    <col min="8461" max="8461" width="17.5703125" style="37" customWidth="1"/>
    <col min="8462" max="8462" width="13" style="37" customWidth="1"/>
    <col min="8463" max="8463" width="17.5703125" style="37" customWidth="1"/>
    <col min="8464" max="8464" width="21.140625" style="37" customWidth="1"/>
    <col min="8465" max="8465" width="13" style="37" customWidth="1"/>
    <col min="8466" max="8466" width="21.140625" style="37" customWidth="1"/>
    <col min="8467" max="8467" width="13" style="37" customWidth="1"/>
    <col min="8468" max="8468" width="21.140625" style="37" customWidth="1"/>
    <col min="8469" max="8687" width="9.140625" style="37" customWidth="1"/>
    <col min="8688" max="8688" width="25" style="37" customWidth="1"/>
    <col min="8689" max="8689" width="51.5703125" style="37" customWidth="1"/>
    <col min="8690" max="8690" width="15" style="37" bestFit="1" customWidth="1"/>
    <col min="8691" max="8691" width="14.140625" style="37" customWidth="1"/>
    <col min="8692" max="8692" width="13" style="37" customWidth="1"/>
    <col min="8693" max="8694" width="14.140625" style="37" customWidth="1"/>
    <col min="8695" max="8695" width="13" style="37" customWidth="1"/>
    <col min="8696" max="8696" width="14.140625" style="37" customWidth="1"/>
    <col min="8697" max="8716" width="13" style="37" customWidth="1"/>
    <col min="8717" max="8717" width="17.5703125" style="37" customWidth="1"/>
    <col min="8718" max="8718" width="13" style="37" customWidth="1"/>
    <col min="8719" max="8719" width="17.5703125" style="37" customWidth="1"/>
    <col min="8720" max="8720" width="21.140625" style="37" customWidth="1"/>
    <col min="8721" max="8721" width="13" style="37" customWidth="1"/>
    <col min="8722" max="8722" width="21.140625" style="37" customWidth="1"/>
    <col min="8723" max="8723" width="13" style="37" customWidth="1"/>
    <col min="8724" max="8724" width="21.140625" style="37" customWidth="1"/>
    <col min="8725" max="8943" width="9.140625" style="37" customWidth="1"/>
    <col min="8944" max="8944" width="25" style="37" customWidth="1"/>
    <col min="8945" max="8945" width="51.5703125" style="37" customWidth="1"/>
    <col min="8946" max="8946" width="15" style="37" bestFit="1" customWidth="1"/>
    <col min="8947" max="8947" width="14.140625" style="37" customWidth="1"/>
    <col min="8948" max="8948" width="13" style="37" customWidth="1"/>
    <col min="8949" max="8950" width="14.140625" style="37" customWidth="1"/>
    <col min="8951" max="8951" width="13" style="37" customWidth="1"/>
    <col min="8952" max="8952" width="14.140625" style="37" customWidth="1"/>
    <col min="8953" max="8972" width="13" style="37" customWidth="1"/>
    <col min="8973" max="8973" width="17.5703125" style="37" customWidth="1"/>
    <col min="8974" max="8974" width="13" style="37" customWidth="1"/>
    <col min="8975" max="8975" width="17.5703125" style="37" customWidth="1"/>
    <col min="8976" max="8976" width="21.140625" style="37" customWidth="1"/>
    <col min="8977" max="8977" width="13" style="37" customWidth="1"/>
    <col min="8978" max="8978" width="21.140625" style="37" customWidth="1"/>
    <col min="8979" max="8979" width="13" style="37" customWidth="1"/>
    <col min="8980" max="8980" width="21.140625" style="37" customWidth="1"/>
    <col min="8981" max="9199" width="9.140625" style="37" customWidth="1"/>
    <col min="9200" max="9200" width="25" style="37" customWidth="1"/>
    <col min="9201" max="9201" width="51.5703125" style="37" customWidth="1"/>
    <col min="9202" max="9202" width="15" style="37" bestFit="1" customWidth="1"/>
    <col min="9203" max="9203" width="14.140625" style="37" customWidth="1"/>
    <col min="9204" max="9204" width="13" style="37" customWidth="1"/>
    <col min="9205" max="9206" width="14.140625" style="37" customWidth="1"/>
    <col min="9207" max="9207" width="13" style="37" customWidth="1"/>
    <col min="9208" max="9208" width="14.140625" style="37" customWidth="1"/>
    <col min="9209" max="9228" width="13" style="37" customWidth="1"/>
    <col min="9229" max="9229" width="17.5703125" style="37" customWidth="1"/>
    <col min="9230" max="9230" width="13" style="37" customWidth="1"/>
    <col min="9231" max="9231" width="17.5703125" style="37" customWidth="1"/>
    <col min="9232" max="9232" width="21.140625" style="37" customWidth="1"/>
    <col min="9233" max="9233" width="13" style="37" customWidth="1"/>
    <col min="9234" max="9234" width="21.140625" style="37" customWidth="1"/>
    <col min="9235" max="9235" width="13" style="37" customWidth="1"/>
    <col min="9236" max="9236" width="21.140625" style="37" customWidth="1"/>
    <col min="9237" max="9455" width="9.140625" style="37" customWidth="1"/>
    <col min="9456" max="9456" width="25" style="37" customWidth="1"/>
    <col min="9457" max="9457" width="51.5703125" style="37" customWidth="1"/>
    <col min="9458" max="9458" width="15" style="37" bestFit="1" customWidth="1"/>
    <col min="9459" max="9459" width="14.140625" style="37" customWidth="1"/>
    <col min="9460" max="9460" width="13" style="37" customWidth="1"/>
    <col min="9461" max="9462" width="14.140625" style="37" customWidth="1"/>
    <col min="9463" max="9463" width="13" style="37" customWidth="1"/>
    <col min="9464" max="9464" width="14.140625" style="37" customWidth="1"/>
    <col min="9465" max="9484" width="13" style="37" customWidth="1"/>
    <col min="9485" max="9485" width="17.5703125" style="37" customWidth="1"/>
    <col min="9486" max="9486" width="13" style="37" customWidth="1"/>
    <col min="9487" max="9487" width="17.5703125" style="37" customWidth="1"/>
    <col min="9488" max="9488" width="21.140625" style="37" customWidth="1"/>
    <col min="9489" max="9489" width="13" style="37" customWidth="1"/>
    <col min="9490" max="9490" width="21.140625" style="37" customWidth="1"/>
    <col min="9491" max="9491" width="13" style="37" customWidth="1"/>
    <col min="9492" max="9492" width="21.140625" style="37" customWidth="1"/>
    <col min="9493" max="9711" width="9.140625" style="37" customWidth="1"/>
    <col min="9712" max="9712" width="25" style="37" customWidth="1"/>
    <col min="9713" max="9713" width="51.5703125" style="37" customWidth="1"/>
    <col min="9714" max="9714" width="15" style="37" bestFit="1" customWidth="1"/>
    <col min="9715" max="9715" width="14.140625" style="37" customWidth="1"/>
    <col min="9716" max="9716" width="13" style="37" customWidth="1"/>
    <col min="9717" max="9718" width="14.140625" style="37" customWidth="1"/>
    <col min="9719" max="9719" width="13" style="37" customWidth="1"/>
    <col min="9720" max="9720" width="14.140625" style="37" customWidth="1"/>
    <col min="9721" max="9740" width="13" style="37" customWidth="1"/>
    <col min="9741" max="9741" width="17.5703125" style="37" customWidth="1"/>
    <col min="9742" max="9742" width="13" style="37" customWidth="1"/>
    <col min="9743" max="9743" width="17.5703125" style="37" customWidth="1"/>
    <col min="9744" max="9744" width="21.140625" style="37" customWidth="1"/>
    <col min="9745" max="9745" width="13" style="37" customWidth="1"/>
    <col min="9746" max="9746" width="21.140625" style="37" customWidth="1"/>
    <col min="9747" max="9747" width="13" style="37" customWidth="1"/>
    <col min="9748" max="9748" width="21.140625" style="37" customWidth="1"/>
    <col min="9749" max="9967" width="9.140625" style="37" customWidth="1"/>
    <col min="9968" max="9968" width="25" style="37" customWidth="1"/>
    <col min="9969" max="9969" width="51.5703125" style="37" customWidth="1"/>
    <col min="9970" max="9970" width="15" style="37" bestFit="1" customWidth="1"/>
    <col min="9971" max="9971" width="14.140625" style="37" customWidth="1"/>
    <col min="9972" max="9972" width="13" style="37" customWidth="1"/>
    <col min="9973" max="9974" width="14.140625" style="37" customWidth="1"/>
    <col min="9975" max="9975" width="13" style="37" customWidth="1"/>
    <col min="9976" max="9976" width="14.140625" style="37" customWidth="1"/>
    <col min="9977" max="9996" width="13" style="37" customWidth="1"/>
    <col min="9997" max="9997" width="17.5703125" style="37" customWidth="1"/>
    <col min="9998" max="9998" width="13" style="37" customWidth="1"/>
    <col min="9999" max="9999" width="17.5703125" style="37" customWidth="1"/>
    <col min="10000" max="10000" width="21.140625" style="37" customWidth="1"/>
    <col min="10001" max="10001" width="13" style="37" customWidth="1"/>
    <col min="10002" max="10002" width="21.140625" style="37" customWidth="1"/>
    <col min="10003" max="10003" width="13" style="37" customWidth="1"/>
    <col min="10004" max="10004" width="21.140625" style="37" customWidth="1"/>
    <col min="10005" max="10223" width="9.140625" style="37" customWidth="1"/>
    <col min="10224" max="10224" width="25" style="37" customWidth="1"/>
    <col min="10225" max="10225" width="51.5703125" style="37" customWidth="1"/>
    <col min="10226" max="10226" width="15" style="37" bestFit="1" customWidth="1"/>
    <col min="10227" max="10227" width="14.140625" style="37" customWidth="1"/>
    <col min="10228" max="10228" width="13" style="37" customWidth="1"/>
    <col min="10229" max="10230" width="14.140625" style="37" customWidth="1"/>
    <col min="10231" max="10231" width="13" style="37" customWidth="1"/>
    <col min="10232" max="10232" width="14.140625" style="37" customWidth="1"/>
    <col min="10233" max="10252" width="13" style="37" customWidth="1"/>
    <col min="10253" max="10253" width="17.5703125" style="37" customWidth="1"/>
    <col min="10254" max="10254" width="13" style="37" customWidth="1"/>
    <col min="10255" max="10255" width="17.5703125" style="37" customWidth="1"/>
    <col min="10256" max="10256" width="21.140625" style="37" customWidth="1"/>
    <col min="10257" max="10257" width="13" style="37" customWidth="1"/>
    <col min="10258" max="10258" width="21.140625" style="37" customWidth="1"/>
    <col min="10259" max="10259" width="13" style="37" customWidth="1"/>
    <col min="10260" max="10260" width="21.140625" style="37" customWidth="1"/>
    <col min="10261" max="10479" width="9.140625" style="37" customWidth="1"/>
    <col min="10480" max="10480" width="25" style="37" customWidth="1"/>
    <col min="10481" max="10481" width="51.5703125" style="37" customWidth="1"/>
    <col min="10482" max="10482" width="15" style="37" bestFit="1" customWidth="1"/>
    <col min="10483" max="10483" width="14.140625" style="37" customWidth="1"/>
    <col min="10484" max="10484" width="13" style="37" customWidth="1"/>
    <col min="10485" max="10486" width="14.140625" style="37" customWidth="1"/>
    <col min="10487" max="10487" width="13" style="37" customWidth="1"/>
    <col min="10488" max="10488" width="14.140625" style="37" customWidth="1"/>
    <col min="10489" max="10508" width="13" style="37" customWidth="1"/>
    <col min="10509" max="10509" width="17.5703125" style="37" customWidth="1"/>
    <col min="10510" max="10510" width="13" style="37" customWidth="1"/>
    <col min="10511" max="10511" width="17.5703125" style="37" customWidth="1"/>
    <col min="10512" max="10512" width="21.140625" style="37" customWidth="1"/>
    <col min="10513" max="10513" width="13" style="37" customWidth="1"/>
    <col min="10514" max="10514" width="21.140625" style="37" customWidth="1"/>
    <col min="10515" max="10515" width="13" style="37" customWidth="1"/>
    <col min="10516" max="10516" width="21.140625" style="37" customWidth="1"/>
    <col min="10517" max="10735" width="9.140625" style="37" customWidth="1"/>
    <col min="10736" max="10736" width="25" style="37" customWidth="1"/>
    <col min="10737" max="10737" width="51.5703125" style="37" customWidth="1"/>
    <col min="10738" max="10738" width="15" style="37" bestFit="1" customWidth="1"/>
    <col min="10739" max="10739" width="14.140625" style="37" customWidth="1"/>
    <col min="10740" max="10740" width="13" style="37" customWidth="1"/>
    <col min="10741" max="10742" width="14.140625" style="37" customWidth="1"/>
    <col min="10743" max="10743" width="13" style="37" customWidth="1"/>
    <col min="10744" max="10744" width="14.140625" style="37" customWidth="1"/>
    <col min="10745" max="10764" width="13" style="37" customWidth="1"/>
    <col min="10765" max="10765" width="17.5703125" style="37" customWidth="1"/>
    <col min="10766" max="10766" width="13" style="37" customWidth="1"/>
    <col min="10767" max="10767" width="17.5703125" style="37" customWidth="1"/>
    <col min="10768" max="10768" width="21.140625" style="37" customWidth="1"/>
    <col min="10769" max="10769" width="13" style="37" customWidth="1"/>
    <col min="10770" max="10770" width="21.140625" style="37" customWidth="1"/>
    <col min="10771" max="10771" width="13" style="37" customWidth="1"/>
    <col min="10772" max="10772" width="21.140625" style="37" customWidth="1"/>
    <col min="10773" max="10991" width="9.140625" style="37" customWidth="1"/>
    <col min="10992" max="10992" width="25" style="37" customWidth="1"/>
    <col min="10993" max="10993" width="51.5703125" style="37" customWidth="1"/>
    <col min="10994" max="10994" width="15" style="37" bestFit="1" customWidth="1"/>
    <col min="10995" max="10995" width="14.140625" style="37" customWidth="1"/>
    <col min="10996" max="10996" width="13" style="37" customWidth="1"/>
    <col min="10997" max="10998" width="14.140625" style="37" customWidth="1"/>
    <col min="10999" max="10999" width="13" style="37" customWidth="1"/>
    <col min="11000" max="11000" width="14.140625" style="37" customWidth="1"/>
    <col min="11001" max="11020" width="13" style="37" customWidth="1"/>
    <col min="11021" max="11021" width="17.5703125" style="37" customWidth="1"/>
    <col min="11022" max="11022" width="13" style="37" customWidth="1"/>
    <col min="11023" max="11023" width="17.5703125" style="37" customWidth="1"/>
    <col min="11024" max="11024" width="21.140625" style="37" customWidth="1"/>
    <col min="11025" max="11025" width="13" style="37" customWidth="1"/>
    <col min="11026" max="11026" width="21.140625" style="37" customWidth="1"/>
    <col min="11027" max="11027" width="13" style="37" customWidth="1"/>
    <col min="11028" max="11028" width="21.140625" style="37" customWidth="1"/>
    <col min="11029" max="11247" width="9.140625" style="37" customWidth="1"/>
    <col min="11248" max="11248" width="25" style="37" customWidth="1"/>
    <col min="11249" max="11249" width="51.5703125" style="37" customWidth="1"/>
    <col min="11250" max="11250" width="15" style="37" bestFit="1" customWidth="1"/>
    <col min="11251" max="11251" width="14.140625" style="37" customWidth="1"/>
    <col min="11252" max="11252" width="13" style="37" customWidth="1"/>
    <col min="11253" max="11254" width="14.140625" style="37" customWidth="1"/>
    <col min="11255" max="11255" width="13" style="37" customWidth="1"/>
    <col min="11256" max="11256" width="14.140625" style="37" customWidth="1"/>
    <col min="11257" max="11276" width="13" style="37" customWidth="1"/>
    <col min="11277" max="11277" width="17.5703125" style="37" customWidth="1"/>
    <col min="11278" max="11278" width="13" style="37" customWidth="1"/>
    <col min="11279" max="11279" width="17.5703125" style="37" customWidth="1"/>
    <col min="11280" max="11280" width="21.140625" style="37" customWidth="1"/>
    <col min="11281" max="11281" width="13" style="37" customWidth="1"/>
    <col min="11282" max="11282" width="21.140625" style="37" customWidth="1"/>
    <col min="11283" max="11283" width="13" style="37" customWidth="1"/>
    <col min="11284" max="11284" width="21.140625" style="37" customWidth="1"/>
    <col min="11285" max="11503" width="9.140625" style="37" customWidth="1"/>
    <col min="11504" max="11504" width="25" style="37" customWidth="1"/>
    <col min="11505" max="11505" width="51.5703125" style="37" customWidth="1"/>
    <col min="11506" max="11506" width="15" style="37" bestFit="1" customWidth="1"/>
    <col min="11507" max="11507" width="14.140625" style="37" customWidth="1"/>
    <col min="11508" max="11508" width="13" style="37" customWidth="1"/>
    <col min="11509" max="11510" width="14.140625" style="37" customWidth="1"/>
    <col min="11511" max="11511" width="13" style="37" customWidth="1"/>
    <col min="11512" max="11512" width="14.140625" style="37" customWidth="1"/>
    <col min="11513" max="11532" width="13" style="37" customWidth="1"/>
    <col min="11533" max="11533" width="17.5703125" style="37" customWidth="1"/>
    <col min="11534" max="11534" width="13" style="37" customWidth="1"/>
    <col min="11535" max="11535" width="17.5703125" style="37" customWidth="1"/>
    <col min="11536" max="11536" width="21.140625" style="37" customWidth="1"/>
    <col min="11537" max="11537" width="13" style="37" customWidth="1"/>
    <col min="11538" max="11538" width="21.140625" style="37" customWidth="1"/>
    <col min="11539" max="11539" width="13" style="37" customWidth="1"/>
    <col min="11540" max="11540" width="21.140625" style="37" customWidth="1"/>
    <col min="11541" max="11759" width="9.140625" style="37" customWidth="1"/>
    <col min="11760" max="11760" width="25" style="37" customWidth="1"/>
    <col min="11761" max="11761" width="51.5703125" style="37" customWidth="1"/>
    <col min="11762" max="11762" width="15" style="37" bestFit="1" customWidth="1"/>
    <col min="11763" max="11763" width="14.140625" style="37" customWidth="1"/>
    <col min="11764" max="11764" width="13" style="37" customWidth="1"/>
    <col min="11765" max="11766" width="14.140625" style="37" customWidth="1"/>
    <col min="11767" max="11767" width="13" style="37" customWidth="1"/>
    <col min="11768" max="11768" width="14.140625" style="37" customWidth="1"/>
    <col min="11769" max="11788" width="13" style="37" customWidth="1"/>
    <col min="11789" max="11789" width="17.5703125" style="37" customWidth="1"/>
    <col min="11790" max="11790" width="13" style="37" customWidth="1"/>
    <col min="11791" max="11791" width="17.5703125" style="37" customWidth="1"/>
    <col min="11792" max="11792" width="21.140625" style="37" customWidth="1"/>
    <col min="11793" max="11793" width="13" style="37" customWidth="1"/>
    <col min="11794" max="11794" width="21.140625" style="37" customWidth="1"/>
    <col min="11795" max="11795" width="13" style="37" customWidth="1"/>
    <col min="11796" max="11796" width="21.140625" style="37" customWidth="1"/>
    <col min="11797" max="12015" width="9.140625" style="37" customWidth="1"/>
    <col min="12016" max="12016" width="25" style="37" customWidth="1"/>
    <col min="12017" max="12017" width="51.5703125" style="37" customWidth="1"/>
    <col min="12018" max="12018" width="15" style="37" bestFit="1" customWidth="1"/>
    <col min="12019" max="12019" width="14.140625" style="37" customWidth="1"/>
    <col min="12020" max="12020" width="13" style="37" customWidth="1"/>
    <col min="12021" max="12022" width="14.140625" style="37" customWidth="1"/>
    <col min="12023" max="12023" width="13" style="37" customWidth="1"/>
    <col min="12024" max="12024" width="14.140625" style="37" customWidth="1"/>
    <col min="12025" max="12044" width="13" style="37" customWidth="1"/>
    <col min="12045" max="12045" width="17.5703125" style="37" customWidth="1"/>
    <col min="12046" max="12046" width="13" style="37" customWidth="1"/>
    <col min="12047" max="12047" width="17.5703125" style="37" customWidth="1"/>
    <col min="12048" max="12048" width="21.140625" style="37" customWidth="1"/>
    <col min="12049" max="12049" width="13" style="37" customWidth="1"/>
    <col min="12050" max="12050" width="21.140625" style="37" customWidth="1"/>
    <col min="12051" max="12051" width="13" style="37" customWidth="1"/>
    <col min="12052" max="12052" width="21.140625" style="37" customWidth="1"/>
    <col min="12053" max="12271" width="9.140625" style="37" customWidth="1"/>
    <col min="12272" max="12272" width="25" style="37" customWidth="1"/>
    <col min="12273" max="12273" width="51.5703125" style="37" customWidth="1"/>
    <col min="12274" max="12274" width="15" style="37" bestFit="1" customWidth="1"/>
    <col min="12275" max="12275" width="14.140625" style="37" customWidth="1"/>
    <col min="12276" max="12276" width="13" style="37" customWidth="1"/>
    <col min="12277" max="12278" width="14.140625" style="37" customWidth="1"/>
    <col min="12279" max="12279" width="13" style="37" customWidth="1"/>
    <col min="12280" max="12280" width="14.140625" style="37" customWidth="1"/>
    <col min="12281" max="12300" width="13" style="37" customWidth="1"/>
    <col min="12301" max="12301" width="17.5703125" style="37" customWidth="1"/>
    <col min="12302" max="12302" width="13" style="37" customWidth="1"/>
    <col min="12303" max="12303" width="17.5703125" style="37" customWidth="1"/>
    <col min="12304" max="12304" width="21.140625" style="37" customWidth="1"/>
    <col min="12305" max="12305" width="13" style="37" customWidth="1"/>
    <col min="12306" max="12306" width="21.140625" style="37" customWidth="1"/>
    <col min="12307" max="12307" width="13" style="37" customWidth="1"/>
    <col min="12308" max="12308" width="21.140625" style="37" customWidth="1"/>
    <col min="12309" max="12527" width="9.140625" style="37" customWidth="1"/>
    <col min="12528" max="12528" width="25" style="37" customWidth="1"/>
    <col min="12529" max="12529" width="51.5703125" style="37" customWidth="1"/>
    <col min="12530" max="12530" width="15" style="37" bestFit="1" customWidth="1"/>
    <col min="12531" max="12531" width="14.140625" style="37" customWidth="1"/>
    <col min="12532" max="12532" width="13" style="37" customWidth="1"/>
    <col min="12533" max="12534" width="14.140625" style="37" customWidth="1"/>
    <col min="12535" max="12535" width="13" style="37" customWidth="1"/>
    <col min="12536" max="12536" width="14.140625" style="37" customWidth="1"/>
    <col min="12537" max="12556" width="13" style="37" customWidth="1"/>
    <col min="12557" max="12557" width="17.5703125" style="37" customWidth="1"/>
    <col min="12558" max="12558" width="13" style="37" customWidth="1"/>
    <col min="12559" max="12559" width="17.5703125" style="37" customWidth="1"/>
    <col min="12560" max="12560" width="21.140625" style="37" customWidth="1"/>
    <col min="12561" max="12561" width="13" style="37" customWidth="1"/>
    <col min="12562" max="12562" width="21.140625" style="37" customWidth="1"/>
    <col min="12563" max="12563" width="13" style="37" customWidth="1"/>
    <col min="12564" max="12564" width="21.140625" style="37" customWidth="1"/>
    <col min="12565" max="12783" width="9.140625" style="37" customWidth="1"/>
    <col min="12784" max="12784" width="25" style="37" customWidth="1"/>
    <col min="12785" max="12785" width="51.5703125" style="37" customWidth="1"/>
    <col min="12786" max="12786" width="15" style="37" bestFit="1" customWidth="1"/>
    <col min="12787" max="12787" width="14.140625" style="37" customWidth="1"/>
    <col min="12788" max="12788" width="13" style="37" customWidth="1"/>
    <col min="12789" max="12790" width="14.140625" style="37" customWidth="1"/>
    <col min="12791" max="12791" width="13" style="37" customWidth="1"/>
    <col min="12792" max="12792" width="14.140625" style="37" customWidth="1"/>
    <col min="12793" max="12812" width="13" style="37" customWidth="1"/>
    <col min="12813" max="12813" width="17.5703125" style="37" customWidth="1"/>
    <col min="12814" max="12814" width="13" style="37" customWidth="1"/>
    <col min="12815" max="12815" width="17.5703125" style="37" customWidth="1"/>
    <col min="12816" max="12816" width="21.140625" style="37" customWidth="1"/>
    <col min="12817" max="12817" width="13" style="37" customWidth="1"/>
    <col min="12818" max="12818" width="21.140625" style="37" customWidth="1"/>
    <col min="12819" max="12819" width="13" style="37" customWidth="1"/>
    <col min="12820" max="12820" width="21.140625" style="37" customWidth="1"/>
    <col min="12821" max="13039" width="9.140625" style="37" customWidth="1"/>
    <col min="13040" max="13040" width="25" style="37" customWidth="1"/>
    <col min="13041" max="13041" width="51.5703125" style="37" customWidth="1"/>
    <col min="13042" max="13042" width="15" style="37" bestFit="1" customWidth="1"/>
    <col min="13043" max="13043" width="14.140625" style="37" customWidth="1"/>
    <col min="13044" max="13044" width="13" style="37" customWidth="1"/>
    <col min="13045" max="13046" width="14.140625" style="37" customWidth="1"/>
    <col min="13047" max="13047" width="13" style="37" customWidth="1"/>
    <col min="13048" max="13048" width="14.140625" style="37" customWidth="1"/>
    <col min="13049" max="13068" width="13" style="37" customWidth="1"/>
    <col min="13069" max="13069" width="17.5703125" style="37" customWidth="1"/>
    <col min="13070" max="13070" width="13" style="37" customWidth="1"/>
    <col min="13071" max="13071" width="17.5703125" style="37" customWidth="1"/>
    <col min="13072" max="13072" width="21.140625" style="37" customWidth="1"/>
    <col min="13073" max="13073" width="13" style="37" customWidth="1"/>
    <col min="13074" max="13074" width="21.140625" style="37" customWidth="1"/>
    <col min="13075" max="13075" width="13" style="37" customWidth="1"/>
    <col min="13076" max="13076" width="21.140625" style="37" customWidth="1"/>
    <col min="13077" max="13295" width="9.140625" style="37" customWidth="1"/>
    <col min="13296" max="13296" width="25" style="37" customWidth="1"/>
    <col min="13297" max="13297" width="51.5703125" style="37" customWidth="1"/>
    <col min="13298" max="13298" width="15" style="37" bestFit="1" customWidth="1"/>
    <col min="13299" max="13299" width="14.140625" style="37" customWidth="1"/>
    <col min="13300" max="13300" width="13" style="37" customWidth="1"/>
    <col min="13301" max="13302" width="14.140625" style="37" customWidth="1"/>
    <col min="13303" max="13303" width="13" style="37" customWidth="1"/>
    <col min="13304" max="13304" width="14.140625" style="37" customWidth="1"/>
    <col min="13305" max="13324" width="13" style="37" customWidth="1"/>
    <col min="13325" max="13325" width="17.5703125" style="37" customWidth="1"/>
    <col min="13326" max="13326" width="13" style="37" customWidth="1"/>
    <col min="13327" max="13327" width="17.5703125" style="37" customWidth="1"/>
    <col min="13328" max="13328" width="21.140625" style="37" customWidth="1"/>
    <col min="13329" max="13329" width="13" style="37" customWidth="1"/>
    <col min="13330" max="13330" width="21.140625" style="37" customWidth="1"/>
    <col min="13331" max="13331" width="13" style="37" customWidth="1"/>
    <col min="13332" max="13332" width="21.140625" style="37" customWidth="1"/>
    <col min="13333" max="13551" width="9.140625" style="37" customWidth="1"/>
    <col min="13552" max="13552" width="25" style="37" customWidth="1"/>
    <col min="13553" max="13553" width="51.5703125" style="37" customWidth="1"/>
    <col min="13554" max="13554" width="15" style="37" bestFit="1" customWidth="1"/>
    <col min="13555" max="13555" width="14.140625" style="37" customWidth="1"/>
    <col min="13556" max="13556" width="13" style="37" customWidth="1"/>
    <col min="13557" max="13558" width="14.140625" style="37" customWidth="1"/>
    <col min="13559" max="13559" width="13" style="37" customWidth="1"/>
    <col min="13560" max="13560" width="14.140625" style="37" customWidth="1"/>
    <col min="13561" max="13580" width="13" style="37" customWidth="1"/>
    <col min="13581" max="13581" width="17.5703125" style="37" customWidth="1"/>
    <col min="13582" max="13582" width="13" style="37" customWidth="1"/>
    <col min="13583" max="13583" width="17.5703125" style="37" customWidth="1"/>
    <col min="13584" max="13584" width="21.140625" style="37" customWidth="1"/>
    <col min="13585" max="13585" width="13" style="37" customWidth="1"/>
    <col min="13586" max="13586" width="21.140625" style="37" customWidth="1"/>
    <col min="13587" max="13587" width="13" style="37" customWidth="1"/>
    <col min="13588" max="13588" width="21.140625" style="37" customWidth="1"/>
    <col min="13589" max="13807" width="9.140625" style="37" customWidth="1"/>
    <col min="13808" max="13808" width="25" style="37" customWidth="1"/>
    <col min="13809" max="13809" width="51.5703125" style="37" customWidth="1"/>
    <col min="13810" max="13810" width="15" style="37" bestFit="1" customWidth="1"/>
    <col min="13811" max="13811" width="14.140625" style="37" customWidth="1"/>
    <col min="13812" max="13812" width="13" style="37" customWidth="1"/>
    <col min="13813" max="13814" width="14.140625" style="37" customWidth="1"/>
    <col min="13815" max="13815" width="13" style="37" customWidth="1"/>
    <col min="13816" max="13816" width="14.140625" style="37" customWidth="1"/>
    <col min="13817" max="13836" width="13" style="37" customWidth="1"/>
    <col min="13837" max="13837" width="17.5703125" style="37" customWidth="1"/>
    <col min="13838" max="13838" width="13" style="37" customWidth="1"/>
    <col min="13839" max="13839" width="17.5703125" style="37" customWidth="1"/>
    <col min="13840" max="13840" width="21.140625" style="37" customWidth="1"/>
    <col min="13841" max="13841" width="13" style="37" customWidth="1"/>
    <col min="13842" max="13842" width="21.140625" style="37" customWidth="1"/>
    <col min="13843" max="13843" width="13" style="37" customWidth="1"/>
    <col min="13844" max="13844" width="21.140625" style="37" customWidth="1"/>
    <col min="13845" max="14063" width="9.140625" style="37" customWidth="1"/>
    <col min="14064" max="14064" width="25" style="37" customWidth="1"/>
    <col min="14065" max="14065" width="51.5703125" style="37" customWidth="1"/>
    <col min="14066" max="14066" width="15" style="37" bestFit="1" customWidth="1"/>
    <col min="14067" max="14067" width="14.140625" style="37" customWidth="1"/>
    <col min="14068" max="14068" width="13" style="37" customWidth="1"/>
    <col min="14069" max="14070" width="14.140625" style="37" customWidth="1"/>
    <col min="14071" max="14071" width="13" style="37" customWidth="1"/>
    <col min="14072" max="14072" width="14.140625" style="37" customWidth="1"/>
    <col min="14073" max="14092" width="13" style="37" customWidth="1"/>
    <col min="14093" max="14093" width="17.5703125" style="37" customWidth="1"/>
    <col min="14094" max="14094" width="13" style="37" customWidth="1"/>
    <col min="14095" max="14095" width="17.5703125" style="37" customWidth="1"/>
    <col min="14096" max="14096" width="21.140625" style="37" customWidth="1"/>
    <col min="14097" max="14097" width="13" style="37" customWidth="1"/>
    <col min="14098" max="14098" width="21.140625" style="37" customWidth="1"/>
    <col min="14099" max="14099" width="13" style="37" customWidth="1"/>
    <col min="14100" max="14100" width="21.140625" style="37" customWidth="1"/>
    <col min="14101" max="14319" width="9.140625" style="37" customWidth="1"/>
    <col min="14320" max="14320" width="25" style="37" customWidth="1"/>
    <col min="14321" max="14321" width="51.5703125" style="37" customWidth="1"/>
    <col min="14322" max="14322" width="15" style="37" bestFit="1" customWidth="1"/>
    <col min="14323" max="14323" width="14.140625" style="37" customWidth="1"/>
    <col min="14324" max="14324" width="13" style="37" customWidth="1"/>
    <col min="14325" max="14326" width="14.140625" style="37" customWidth="1"/>
    <col min="14327" max="14327" width="13" style="37" customWidth="1"/>
    <col min="14328" max="14328" width="14.140625" style="37" customWidth="1"/>
    <col min="14329" max="14348" width="13" style="37" customWidth="1"/>
    <col min="14349" max="14349" width="17.5703125" style="37" customWidth="1"/>
    <col min="14350" max="14350" width="13" style="37" customWidth="1"/>
    <col min="14351" max="14351" width="17.5703125" style="37" customWidth="1"/>
    <col min="14352" max="14352" width="21.140625" style="37" customWidth="1"/>
    <col min="14353" max="14353" width="13" style="37" customWidth="1"/>
    <col min="14354" max="14354" width="21.140625" style="37" customWidth="1"/>
    <col min="14355" max="14355" width="13" style="37" customWidth="1"/>
    <col min="14356" max="14356" width="21.140625" style="37" customWidth="1"/>
    <col min="14357" max="14575" width="9.140625" style="37" customWidth="1"/>
    <col min="14576" max="14576" width="25" style="37" customWidth="1"/>
    <col min="14577" max="14577" width="51.5703125" style="37" customWidth="1"/>
    <col min="14578" max="14578" width="15" style="37" bestFit="1" customWidth="1"/>
    <col min="14579" max="14579" width="14.140625" style="37" customWidth="1"/>
    <col min="14580" max="14580" width="13" style="37" customWidth="1"/>
    <col min="14581" max="14582" width="14.140625" style="37" customWidth="1"/>
    <col min="14583" max="14583" width="13" style="37" customWidth="1"/>
    <col min="14584" max="14584" width="14.140625" style="37" customWidth="1"/>
    <col min="14585" max="14604" width="13" style="37" customWidth="1"/>
    <col min="14605" max="14605" width="17.5703125" style="37" customWidth="1"/>
    <col min="14606" max="14606" width="13" style="37" customWidth="1"/>
    <col min="14607" max="14607" width="17.5703125" style="37" customWidth="1"/>
    <col min="14608" max="14608" width="21.140625" style="37" customWidth="1"/>
    <col min="14609" max="14609" width="13" style="37" customWidth="1"/>
    <col min="14610" max="14610" width="21.140625" style="37" customWidth="1"/>
    <col min="14611" max="14611" width="13" style="37" customWidth="1"/>
    <col min="14612" max="14612" width="21.140625" style="37" customWidth="1"/>
    <col min="14613" max="14831" width="9.140625" style="37" customWidth="1"/>
    <col min="14832" max="14832" width="25" style="37" customWidth="1"/>
    <col min="14833" max="14833" width="51.5703125" style="37" customWidth="1"/>
    <col min="14834" max="14834" width="15" style="37" bestFit="1" customWidth="1"/>
    <col min="14835" max="14835" width="14.140625" style="37" customWidth="1"/>
    <col min="14836" max="14836" width="13" style="37" customWidth="1"/>
    <col min="14837" max="14838" width="14.140625" style="37" customWidth="1"/>
    <col min="14839" max="14839" width="13" style="37" customWidth="1"/>
    <col min="14840" max="14840" width="14.140625" style="37" customWidth="1"/>
    <col min="14841" max="14860" width="13" style="37" customWidth="1"/>
    <col min="14861" max="14861" width="17.5703125" style="37" customWidth="1"/>
    <col min="14862" max="14862" width="13" style="37" customWidth="1"/>
    <col min="14863" max="14863" width="17.5703125" style="37" customWidth="1"/>
    <col min="14864" max="14864" width="21.140625" style="37" customWidth="1"/>
    <col min="14865" max="14865" width="13" style="37" customWidth="1"/>
    <col min="14866" max="14866" width="21.140625" style="37" customWidth="1"/>
    <col min="14867" max="14867" width="13" style="37" customWidth="1"/>
    <col min="14868" max="14868" width="21.140625" style="37" customWidth="1"/>
    <col min="14869" max="15087" width="9.140625" style="37" customWidth="1"/>
    <col min="15088" max="15088" width="25" style="37" customWidth="1"/>
    <col min="15089" max="15089" width="51.5703125" style="37" customWidth="1"/>
    <col min="15090" max="15090" width="15" style="37" bestFit="1" customWidth="1"/>
    <col min="15091" max="15091" width="14.140625" style="37" customWidth="1"/>
    <col min="15092" max="15092" width="13" style="37" customWidth="1"/>
    <col min="15093" max="15094" width="14.140625" style="37" customWidth="1"/>
    <col min="15095" max="15095" width="13" style="37" customWidth="1"/>
    <col min="15096" max="15096" width="14.140625" style="37" customWidth="1"/>
    <col min="15097" max="15116" width="13" style="37" customWidth="1"/>
    <col min="15117" max="15117" width="17.5703125" style="37" customWidth="1"/>
    <col min="15118" max="15118" width="13" style="37" customWidth="1"/>
    <col min="15119" max="15119" width="17.5703125" style="37" customWidth="1"/>
    <col min="15120" max="15120" width="21.140625" style="37" customWidth="1"/>
    <col min="15121" max="15121" width="13" style="37" customWidth="1"/>
    <col min="15122" max="15122" width="21.140625" style="37" customWidth="1"/>
    <col min="15123" max="15123" width="13" style="37" customWidth="1"/>
    <col min="15124" max="15124" width="21.140625" style="37" customWidth="1"/>
    <col min="15125" max="15343" width="9.140625" style="37" customWidth="1"/>
    <col min="15344" max="15344" width="25" style="37" customWidth="1"/>
    <col min="15345" max="15345" width="51.5703125" style="37" customWidth="1"/>
    <col min="15346" max="15346" width="15" style="37" bestFit="1" customWidth="1"/>
    <col min="15347" max="15347" width="14.140625" style="37" customWidth="1"/>
    <col min="15348" max="15348" width="13" style="37" customWidth="1"/>
    <col min="15349" max="15350" width="14.140625" style="37" customWidth="1"/>
    <col min="15351" max="15351" width="13" style="37" customWidth="1"/>
    <col min="15352" max="15352" width="14.140625" style="37" customWidth="1"/>
    <col min="15353" max="15372" width="13" style="37" customWidth="1"/>
    <col min="15373" max="15373" width="17.5703125" style="37" customWidth="1"/>
    <col min="15374" max="15374" width="13" style="37" customWidth="1"/>
    <col min="15375" max="15375" width="17.5703125" style="37" customWidth="1"/>
    <col min="15376" max="15376" width="21.140625" style="37" customWidth="1"/>
    <col min="15377" max="15377" width="13" style="37" customWidth="1"/>
    <col min="15378" max="15378" width="21.140625" style="37" customWidth="1"/>
    <col min="15379" max="15379" width="13" style="37" customWidth="1"/>
    <col min="15380" max="15380" width="21.140625" style="37" customWidth="1"/>
    <col min="15381" max="15599" width="9.140625" style="37" customWidth="1"/>
    <col min="15600" max="15600" width="25" style="37" customWidth="1"/>
    <col min="15601" max="15601" width="51.5703125" style="37" customWidth="1"/>
    <col min="15602" max="15602" width="15" style="37" bestFit="1" customWidth="1"/>
    <col min="15603" max="15603" width="14.140625" style="37" customWidth="1"/>
    <col min="15604" max="15604" width="13" style="37" customWidth="1"/>
    <col min="15605" max="15606" width="14.140625" style="37" customWidth="1"/>
    <col min="15607" max="15607" width="13" style="37" customWidth="1"/>
    <col min="15608" max="15608" width="14.140625" style="37" customWidth="1"/>
    <col min="15609" max="15628" width="13" style="37" customWidth="1"/>
    <col min="15629" max="15629" width="17.5703125" style="37" customWidth="1"/>
    <col min="15630" max="15630" width="13" style="37" customWidth="1"/>
    <col min="15631" max="15631" width="17.5703125" style="37" customWidth="1"/>
    <col min="15632" max="15632" width="21.140625" style="37" customWidth="1"/>
    <col min="15633" max="15633" width="13" style="37" customWidth="1"/>
    <col min="15634" max="15634" width="21.140625" style="37" customWidth="1"/>
    <col min="15635" max="15635" width="13" style="37" customWidth="1"/>
    <col min="15636" max="15636" width="21.140625" style="37" customWidth="1"/>
    <col min="15637" max="15855" width="9.140625" style="37" customWidth="1"/>
    <col min="15856" max="15856" width="25" style="37" customWidth="1"/>
    <col min="15857" max="15857" width="51.5703125" style="37" customWidth="1"/>
    <col min="15858" max="15858" width="15" style="37" bestFit="1" customWidth="1"/>
    <col min="15859" max="15859" width="14.140625" style="37" customWidth="1"/>
    <col min="15860" max="15860" width="13" style="37" customWidth="1"/>
    <col min="15861" max="15862" width="14.140625" style="37" customWidth="1"/>
    <col min="15863" max="15863" width="13" style="37" customWidth="1"/>
    <col min="15864" max="15864" width="14.140625" style="37" customWidth="1"/>
    <col min="15865" max="15884" width="13" style="37" customWidth="1"/>
    <col min="15885" max="15885" width="17.5703125" style="37" customWidth="1"/>
    <col min="15886" max="15886" width="13" style="37" customWidth="1"/>
    <col min="15887" max="15887" width="17.5703125" style="37" customWidth="1"/>
    <col min="15888" max="15888" width="21.140625" style="37" customWidth="1"/>
    <col min="15889" max="15889" width="13" style="37" customWidth="1"/>
    <col min="15890" max="15890" width="21.140625" style="37" customWidth="1"/>
    <col min="15891" max="15891" width="13" style="37" customWidth="1"/>
    <col min="15892" max="15892" width="21.140625" style="37" customWidth="1"/>
    <col min="15893" max="16111" width="9.140625" style="37" customWidth="1"/>
    <col min="16112" max="16112" width="25" style="37" customWidth="1"/>
    <col min="16113" max="16113" width="51.5703125" style="37" customWidth="1"/>
    <col min="16114" max="16114" width="15" style="37" bestFit="1" customWidth="1"/>
    <col min="16115" max="16115" width="14.140625" style="37" customWidth="1"/>
    <col min="16116" max="16116" width="13" style="37" customWidth="1"/>
    <col min="16117" max="16118" width="14.140625" style="37" customWidth="1"/>
    <col min="16119" max="16119" width="13" style="37" customWidth="1"/>
    <col min="16120" max="16120" width="14.140625" style="37" customWidth="1"/>
    <col min="16121" max="16140" width="13" style="37" customWidth="1"/>
    <col min="16141" max="16141" width="17.5703125" style="37" customWidth="1"/>
    <col min="16142" max="16142" width="13" style="37" customWidth="1"/>
    <col min="16143" max="16143" width="17.5703125" style="37" customWidth="1"/>
    <col min="16144" max="16144" width="21.140625" style="37" customWidth="1"/>
    <col min="16145" max="16145" width="13" style="37" customWidth="1"/>
    <col min="16146" max="16146" width="21.140625" style="37" customWidth="1"/>
    <col min="16147" max="16147" width="13" style="37" customWidth="1"/>
    <col min="16148" max="16148" width="21.140625" style="37" customWidth="1"/>
    <col min="16149" max="16384" width="9.140625" style="37" customWidth="1"/>
  </cols>
  <sheetData>
    <row r="1" spans="1:33" ht="63" customHeight="1" x14ac:dyDescent="0.25">
      <c r="A1" s="131" t="s">
        <v>0</v>
      </c>
      <c r="B1" s="131" t="s">
        <v>1</v>
      </c>
      <c r="C1" s="131" t="s">
        <v>2</v>
      </c>
      <c r="D1" s="150" t="s">
        <v>3</v>
      </c>
      <c r="E1" s="131" t="s">
        <v>299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293</v>
      </c>
      <c r="Z1" s="130"/>
      <c r="AA1" s="126" t="s">
        <v>294</v>
      </c>
      <c r="AB1" s="130"/>
      <c r="AC1" s="126" t="s">
        <v>295</v>
      </c>
      <c r="AD1" s="130"/>
      <c r="AE1" s="126" t="s">
        <v>384</v>
      </c>
      <c r="AF1" s="126" t="s">
        <v>392</v>
      </c>
      <c r="AG1" s="126" t="s">
        <v>393</v>
      </c>
    </row>
    <row r="2" spans="1:33" ht="43.5" customHeight="1" x14ac:dyDescent="0.25">
      <c r="A2" s="127"/>
      <c r="B2" s="127"/>
      <c r="C2" s="127"/>
      <c r="D2" s="15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4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F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>SUMIF($A$5:$A$1000, "медицинская организация", AE5:AE1000)</f>
        <v>0</v>
      </c>
      <c r="AF4" s="49">
        <f t="shared" si="0"/>
        <v>0</v>
      </c>
      <c r="AG4" s="49">
        <f>SUMIF($A$5:$A$1000, "медицинская организация", AG5:AG1000)</f>
        <v>0</v>
      </c>
    </row>
    <row r="5" spans="1:33" ht="50.1" customHeight="1" x14ac:dyDescent="0.25">
      <c r="A5" s="38"/>
      <c r="B5" s="38"/>
      <c r="C5" s="38"/>
      <c r="D5" s="38"/>
      <c r="E5" s="40"/>
      <c r="F5" s="39"/>
      <c r="G5" s="39"/>
      <c r="H5" s="39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41"/>
      <c r="AG5" s="60"/>
    </row>
    <row r="6" spans="1:33" ht="50.1" customHeight="1" x14ac:dyDescent="0.25">
      <c r="A6" s="38"/>
      <c r="B6" s="38"/>
      <c r="C6" s="38"/>
      <c r="D6" s="38"/>
      <c r="E6" s="40"/>
      <c r="F6" s="39"/>
      <c r="G6" s="39"/>
      <c r="H6" s="39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41"/>
      <c r="AG6" s="60"/>
    </row>
    <row r="7" spans="1:33" ht="50.1" customHeight="1" x14ac:dyDescent="0.25">
      <c r="A7" s="38"/>
      <c r="B7" s="38"/>
      <c r="C7" s="38"/>
      <c r="D7" s="38"/>
      <c r="E7" s="40"/>
      <c r="F7" s="39"/>
      <c r="G7" s="39"/>
      <c r="H7" s="39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41"/>
      <c r="AG7" s="60"/>
    </row>
    <row r="8" spans="1:33" ht="50.1" customHeight="1" x14ac:dyDescent="0.25">
      <c r="A8" s="38"/>
      <c r="B8" s="38"/>
      <c r="C8" s="38"/>
      <c r="D8" s="38"/>
      <c r="E8" s="40"/>
      <c r="F8" s="39"/>
      <c r="G8" s="39"/>
      <c r="H8" s="39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41"/>
      <c r="AG8" s="60"/>
    </row>
    <row r="9" spans="1:33" ht="50.1" customHeight="1" x14ac:dyDescent="0.25">
      <c r="A9" s="38"/>
      <c r="B9" s="38"/>
      <c r="C9" s="38"/>
      <c r="D9" s="38"/>
      <c r="E9" s="40"/>
      <c r="F9" s="39"/>
      <c r="G9" s="39"/>
      <c r="H9" s="39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41"/>
      <c r="AG9" s="60"/>
    </row>
    <row r="10" spans="1:33" ht="50.1" customHeight="1" x14ac:dyDescent="0.25">
      <c r="A10" s="38"/>
      <c r="B10" s="38"/>
      <c r="C10" s="38"/>
      <c r="D10" s="38"/>
      <c r="E10" s="40"/>
      <c r="F10" s="39"/>
      <c r="G10" s="39"/>
      <c r="H10" s="39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41"/>
      <c r="AG10" s="60"/>
    </row>
    <row r="11" spans="1:33" ht="50.1" customHeight="1" x14ac:dyDescent="0.25">
      <c r="A11" s="38"/>
      <c r="B11" s="38"/>
      <c r="C11" s="38"/>
      <c r="D11" s="38"/>
      <c r="E11" s="40"/>
      <c r="F11" s="39"/>
      <c r="G11" s="39"/>
      <c r="H11" s="39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41"/>
      <c r="AG11" s="60"/>
    </row>
    <row r="12" spans="1:33" ht="50.1" customHeight="1" x14ac:dyDescent="0.25">
      <c r="A12" s="38"/>
      <c r="B12" s="38"/>
      <c r="C12" s="38"/>
      <c r="D12" s="38"/>
      <c r="E12" s="40"/>
      <c r="F12" s="39"/>
      <c r="G12" s="39"/>
      <c r="H12" s="39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41"/>
      <c r="AG12" s="60"/>
    </row>
    <row r="13" spans="1:33" ht="50.1" customHeight="1" x14ac:dyDescent="0.25">
      <c r="A13" s="38"/>
      <c r="B13" s="38"/>
      <c r="C13" s="38"/>
      <c r="D13" s="38"/>
      <c r="E13" s="40"/>
      <c r="F13" s="39"/>
      <c r="G13" s="39"/>
      <c r="H13" s="39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41"/>
      <c r="AG13" s="60"/>
    </row>
    <row r="14" spans="1:33" ht="50.1" customHeight="1" x14ac:dyDescent="0.25">
      <c r="A14" s="38"/>
      <c r="B14" s="38"/>
      <c r="C14" s="38"/>
      <c r="D14" s="38"/>
      <c r="E14" s="40"/>
      <c r="F14" s="39"/>
      <c r="G14" s="39"/>
      <c r="H14" s="39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41"/>
      <c r="AG14" s="60"/>
    </row>
    <row r="15" spans="1:33" ht="50.1" customHeight="1" x14ac:dyDescent="0.25">
      <c r="A15" s="38"/>
      <c r="B15" s="38"/>
      <c r="C15" s="38"/>
      <c r="D15" s="38"/>
      <c r="E15" s="40"/>
      <c r="F15" s="39"/>
      <c r="G15" s="39"/>
      <c r="H15" s="39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41"/>
      <c r="AG15" s="60"/>
    </row>
    <row r="16" spans="1:33" ht="50.1" customHeight="1" x14ac:dyDescent="0.25">
      <c r="A16" s="38"/>
      <c r="B16" s="38"/>
      <c r="C16" s="38"/>
      <c r="D16" s="38"/>
      <c r="E16" s="40"/>
      <c r="F16" s="39"/>
      <c r="G16" s="39"/>
      <c r="H16" s="39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41"/>
      <c r="AG16" s="60"/>
    </row>
    <row r="17" spans="1:33" ht="50.1" customHeight="1" x14ac:dyDescent="0.25">
      <c r="A17" s="38"/>
      <c r="B17" s="38"/>
      <c r="C17" s="38"/>
      <c r="D17" s="38"/>
      <c r="E17" s="40"/>
      <c r="F17" s="39"/>
      <c r="G17" s="39"/>
      <c r="H17" s="39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41"/>
      <c r="AG17" s="60"/>
    </row>
    <row r="18" spans="1:33" ht="50.1" customHeight="1" x14ac:dyDescent="0.25">
      <c r="A18" s="38"/>
      <c r="B18" s="38"/>
      <c r="C18" s="38"/>
      <c r="D18" s="38"/>
      <c r="E18" s="40"/>
      <c r="F18" s="39"/>
      <c r="G18" s="39"/>
      <c r="H18" s="39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41"/>
      <c r="AG18" s="60"/>
    </row>
    <row r="19" spans="1:33" ht="50.1" customHeight="1" x14ac:dyDescent="0.25">
      <c r="A19" s="38"/>
      <c r="B19" s="38"/>
      <c r="C19" s="38"/>
      <c r="D19" s="38"/>
      <c r="E19" s="40"/>
      <c r="F19" s="39"/>
      <c r="G19" s="39"/>
      <c r="H19" s="39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41"/>
      <c r="AG19" s="60"/>
    </row>
    <row r="20" spans="1:33" ht="50.1" customHeight="1" x14ac:dyDescent="0.25">
      <c r="A20" s="38"/>
      <c r="B20" s="38"/>
      <c r="C20" s="38"/>
      <c r="D20" s="38"/>
      <c r="E20" s="40"/>
      <c r="F20" s="39"/>
      <c r="G20" s="39"/>
      <c r="H20" s="39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41"/>
      <c r="AG20" s="60"/>
    </row>
    <row r="21" spans="1:33" ht="50.1" customHeight="1" x14ac:dyDescent="0.25">
      <c r="A21" s="38"/>
      <c r="B21" s="38"/>
      <c r="C21" s="38"/>
      <c r="D21" s="38"/>
      <c r="E21" s="40"/>
      <c r="F21" s="39"/>
      <c r="G21" s="39"/>
      <c r="H21" s="39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41"/>
      <c r="AG21" s="60"/>
    </row>
    <row r="22" spans="1:33" ht="50.1" customHeight="1" x14ac:dyDescent="0.25">
      <c r="A22" s="38"/>
      <c r="B22" s="38"/>
      <c r="C22" s="38"/>
      <c r="D22" s="38"/>
      <c r="E22" s="40"/>
      <c r="F22" s="39"/>
      <c r="G22" s="39"/>
      <c r="H22" s="39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41"/>
      <c r="AG22" s="60"/>
    </row>
    <row r="23" spans="1:33" ht="50.1" customHeight="1" x14ac:dyDescent="0.25">
      <c r="A23" s="38"/>
      <c r="B23" s="38"/>
      <c r="C23" s="38"/>
      <c r="D23" s="38"/>
      <c r="E23" s="40"/>
      <c r="F23" s="39"/>
      <c r="G23" s="39"/>
      <c r="H23" s="39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41"/>
      <c r="AG23" s="60"/>
    </row>
    <row r="24" spans="1:33" ht="50.1" customHeight="1" x14ac:dyDescent="0.25">
      <c r="A24" s="38"/>
      <c r="B24" s="38"/>
      <c r="C24" s="38"/>
      <c r="D24" s="38"/>
      <c r="E24" s="40"/>
      <c r="F24" s="39"/>
      <c r="G24" s="39"/>
      <c r="H24" s="39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41"/>
      <c r="AG24" s="60"/>
    </row>
    <row r="25" spans="1:33" ht="50.1" customHeight="1" x14ac:dyDescent="0.25">
      <c r="A25" s="38"/>
      <c r="B25" s="38"/>
      <c r="C25" s="38"/>
      <c r="D25" s="38"/>
      <c r="E25" s="40"/>
      <c r="F25" s="39"/>
      <c r="G25" s="39"/>
      <c r="H25" s="39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41"/>
      <c r="AG25" s="60"/>
    </row>
    <row r="26" spans="1:33" ht="50.1" customHeight="1" x14ac:dyDescent="0.25">
      <c r="A26" s="38"/>
      <c r="B26" s="38"/>
      <c r="C26" s="38"/>
      <c r="D26" s="38"/>
      <c r="E26" s="40"/>
      <c r="F26" s="39"/>
      <c r="G26" s="39"/>
      <c r="H26" s="39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41"/>
      <c r="AG26" s="60"/>
    </row>
    <row r="27" spans="1:33" ht="50.1" customHeight="1" x14ac:dyDescent="0.25">
      <c r="A27" s="38"/>
      <c r="B27" s="38"/>
      <c r="C27" s="38"/>
      <c r="D27" s="38"/>
      <c r="E27" s="40"/>
      <c r="F27" s="39"/>
      <c r="G27" s="39"/>
      <c r="H27" s="39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41"/>
      <c r="AG27" s="60"/>
    </row>
    <row r="28" spans="1:33" ht="50.1" customHeight="1" x14ac:dyDescent="0.25">
      <c r="A28" s="38"/>
      <c r="B28" s="38"/>
      <c r="C28" s="38"/>
      <c r="D28" s="38"/>
      <c r="E28" s="40"/>
      <c r="F28" s="39"/>
      <c r="G28" s="39"/>
      <c r="H28" s="39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41"/>
      <c r="AG28" s="60"/>
    </row>
    <row r="29" spans="1:33" ht="50.1" customHeight="1" x14ac:dyDescent="0.25">
      <c r="A29" s="38"/>
      <c r="B29" s="38"/>
      <c r="C29" s="38"/>
      <c r="D29" s="38"/>
      <c r="E29" s="40"/>
      <c r="F29" s="39"/>
      <c r="G29" s="39"/>
      <c r="H29" s="39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41"/>
      <c r="AG29" s="60"/>
    </row>
    <row r="30" spans="1:33" ht="50.1" customHeight="1" x14ac:dyDescent="0.25">
      <c r="A30" s="38"/>
      <c r="B30" s="38"/>
      <c r="C30" s="38"/>
      <c r="D30" s="38"/>
      <c r="E30" s="40"/>
      <c r="F30" s="39"/>
      <c r="G30" s="39"/>
      <c r="H30" s="39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41"/>
      <c r="AG30" s="60"/>
    </row>
    <row r="31" spans="1:33" ht="50.1" customHeight="1" x14ac:dyDescent="0.25">
      <c r="A31" s="38"/>
      <c r="B31" s="38"/>
      <c r="C31" s="38"/>
      <c r="D31" s="38"/>
      <c r="E31" s="40"/>
      <c r="F31" s="39"/>
      <c r="G31" s="39"/>
      <c r="H31" s="39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41"/>
      <c r="AG31" s="60"/>
    </row>
    <row r="32" spans="1:33" ht="50.1" customHeight="1" x14ac:dyDescent="0.25">
      <c r="A32" s="38"/>
      <c r="B32" s="38"/>
      <c r="C32" s="38"/>
      <c r="D32" s="38"/>
      <c r="E32" s="40"/>
      <c r="F32" s="39"/>
      <c r="G32" s="39"/>
      <c r="H32" s="39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41"/>
      <c r="AG32" s="60"/>
    </row>
    <row r="33" spans="1:33" ht="50.1" customHeight="1" x14ac:dyDescent="0.25">
      <c r="A33" s="38"/>
      <c r="B33" s="38"/>
      <c r="C33" s="38"/>
      <c r="D33" s="38"/>
      <c r="E33" s="40"/>
      <c r="F33" s="39"/>
      <c r="G33" s="39"/>
      <c r="H33" s="39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41"/>
      <c r="AG33" s="60"/>
    </row>
    <row r="34" spans="1:33" ht="50.1" customHeight="1" x14ac:dyDescent="0.25">
      <c r="A34" s="38"/>
      <c r="B34" s="38"/>
      <c r="C34" s="38"/>
      <c r="D34" s="38"/>
      <c r="E34" s="40"/>
      <c r="F34" s="39"/>
      <c r="G34" s="39"/>
      <c r="H34" s="39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41"/>
      <c r="AG34" s="60"/>
    </row>
    <row r="35" spans="1:33" ht="50.1" customHeight="1" x14ac:dyDescent="0.25">
      <c r="A35" s="38"/>
      <c r="B35" s="38"/>
      <c r="C35" s="38"/>
      <c r="D35" s="38"/>
      <c r="E35" s="40"/>
      <c r="F35" s="39"/>
      <c r="G35" s="39"/>
      <c r="H35" s="39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41"/>
      <c r="AG35" s="60"/>
    </row>
    <row r="36" spans="1:33" ht="50.1" customHeight="1" x14ac:dyDescent="0.25">
      <c r="A36" s="38"/>
      <c r="B36" s="38"/>
      <c r="C36" s="38"/>
      <c r="D36" s="38"/>
      <c r="E36" s="40"/>
      <c r="F36" s="39"/>
      <c r="G36" s="39"/>
      <c r="H36" s="39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41"/>
      <c r="AG36" s="60"/>
    </row>
    <row r="37" spans="1:33" ht="50.1" customHeight="1" x14ac:dyDescent="0.25">
      <c r="A37" s="38"/>
      <c r="B37" s="38"/>
      <c r="C37" s="38"/>
      <c r="D37" s="38"/>
      <c r="E37" s="40"/>
      <c r="F37" s="39"/>
      <c r="G37" s="39"/>
      <c r="H37" s="39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41"/>
      <c r="AG37" s="60"/>
    </row>
    <row r="38" spans="1:33" ht="50.1" customHeight="1" x14ac:dyDescent="0.25">
      <c r="A38" s="38"/>
      <c r="B38" s="38"/>
      <c r="C38" s="38"/>
      <c r="D38" s="38"/>
      <c r="E38" s="40"/>
      <c r="F38" s="39"/>
      <c r="G38" s="39"/>
      <c r="H38" s="39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41"/>
      <c r="AG38" s="60"/>
    </row>
    <row r="39" spans="1:33" ht="50.1" customHeight="1" x14ac:dyDescent="0.25">
      <c r="A39" s="38"/>
      <c r="B39" s="38"/>
      <c r="C39" s="38"/>
      <c r="D39" s="38"/>
      <c r="E39" s="40"/>
      <c r="F39" s="39"/>
      <c r="G39" s="39"/>
      <c r="H39" s="39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41"/>
      <c r="AG39" s="60"/>
    </row>
    <row r="40" spans="1:33" ht="50.1" customHeight="1" x14ac:dyDescent="0.25">
      <c r="A40" s="38"/>
      <c r="B40" s="38"/>
      <c r="C40" s="38"/>
      <c r="D40" s="38"/>
      <c r="E40" s="40"/>
      <c r="F40" s="39"/>
      <c r="G40" s="39"/>
      <c r="H40" s="39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41"/>
      <c r="AG40" s="60"/>
    </row>
    <row r="41" spans="1:33" ht="50.1" customHeight="1" x14ac:dyDescent="0.25">
      <c r="A41" s="38"/>
      <c r="B41" s="38"/>
      <c r="C41" s="38"/>
      <c r="D41" s="38"/>
      <c r="E41" s="40"/>
      <c r="F41" s="39"/>
      <c r="G41" s="39"/>
      <c r="H41" s="39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41"/>
      <c r="AG41" s="60"/>
    </row>
    <row r="42" spans="1:33" ht="50.1" customHeight="1" x14ac:dyDescent="0.25">
      <c r="A42" s="38"/>
      <c r="B42" s="38"/>
      <c r="C42" s="38"/>
      <c r="D42" s="38"/>
      <c r="E42" s="40"/>
      <c r="F42" s="39"/>
      <c r="G42" s="39"/>
      <c r="H42" s="39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41"/>
      <c r="AG42" s="60"/>
    </row>
    <row r="43" spans="1:33" ht="50.1" customHeight="1" x14ac:dyDescent="0.25">
      <c r="A43" s="38"/>
      <c r="B43" s="38"/>
      <c r="C43" s="38"/>
      <c r="D43" s="38"/>
      <c r="E43" s="40"/>
      <c r="F43" s="39"/>
      <c r="G43" s="39"/>
      <c r="H43" s="39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41"/>
      <c r="AG43" s="60"/>
    </row>
    <row r="44" spans="1:33" ht="50.1" customHeight="1" x14ac:dyDescent="0.25">
      <c r="A44" s="38"/>
      <c r="B44" s="38"/>
      <c r="C44" s="38"/>
      <c r="D44" s="38"/>
      <c r="E44" s="40"/>
      <c r="F44" s="39"/>
      <c r="G44" s="39"/>
      <c r="H44" s="39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41"/>
      <c r="AG44" s="60"/>
    </row>
    <row r="45" spans="1:33" ht="50.1" customHeight="1" x14ac:dyDescent="0.25">
      <c r="A45" s="38"/>
      <c r="B45" s="38"/>
      <c r="C45" s="38"/>
      <c r="D45" s="38"/>
      <c r="E45" s="40"/>
      <c r="F45" s="39"/>
      <c r="G45" s="39"/>
      <c r="H45" s="39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41"/>
      <c r="AG45" s="60"/>
    </row>
    <row r="46" spans="1:33" ht="50.1" customHeight="1" x14ac:dyDescent="0.25">
      <c r="A46" s="38"/>
      <c r="B46" s="38"/>
      <c r="C46" s="38"/>
      <c r="D46" s="38"/>
      <c r="E46" s="40"/>
      <c r="F46" s="39"/>
      <c r="G46" s="39"/>
      <c r="H46" s="39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41"/>
      <c r="AG46" s="60"/>
    </row>
    <row r="47" spans="1:33" ht="50.1" customHeight="1" x14ac:dyDescent="0.25">
      <c r="A47" s="38"/>
      <c r="B47" s="38"/>
      <c r="C47" s="38"/>
      <c r="D47" s="38"/>
      <c r="E47" s="40"/>
      <c r="F47" s="39"/>
      <c r="G47" s="39"/>
      <c r="H47" s="39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41"/>
      <c r="AG47" s="60"/>
    </row>
    <row r="48" spans="1:33" ht="50.1" customHeight="1" x14ac:dyDescent="0.25">
      <c r="A48" s="38"/>
      <c r="B48" s="38"/>
      <c r="C48" s="38"/>
      <c r="D48" s="38"/>
      <c r="E48" s="40"/>
      <c r="F48" s="39"/>
      <c r="G48" s="39"/>
      <c r="H48" s="39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41"/>
      <c r="AG48" s="60"/>
    </row>
    <row r="49" spans="1:33" ht="50.1" customHeight="1" x14ac:dyDescent="0.25">
      <c r="A49" s="38"/>
      <c r="B49" s="38"/>
      <c r="C49" s="38"/>
      <c r="D49" s="38"/>
      <c r="E49" s="40"/>
      <c r="F49" s="39"/>
      <c r="G49" s="39"/>
      <c r="H49" s="39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41"/>
      <c r="AG49" s="60"/>
    </row>
    <row r="50" spans="1:33" ht="50.1" customHeight="1" x14ac:dyDescent="0.25">
      <c r="A50" s="38"/>
      <c r="B50" s="38"/>
      <c r="C50" s="38"/>
      <c r="D50" s="38"/>
      <c r="E50" s="40"/>
      <c r="F50" s="39"/>
      <c r="G50" s="39"/>
      <c r="H50" s="39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41"/>
      <c r="AG50" s="60"/>
    </row>
    <row r="51" spans="1:33" ht="50.1" customHeight="1" x14ac:dyDescent="0.25">
      <c r="A51" s="38"/>
      <c r="B51" s="38"/>
      <c r="C51" s="38"/>
      <c r="D51" s="38"/>
      <c r="E51" s="40"/>
      <c r="F51" s="39"/>
      <c r="G51" s="39"/>
      <c r="H51" s="39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41"/>
      <c r="AG51" s="60"/>
    </row>
    <row r="52" spans="1:33" ht="50.1" customHeight="1" x14ac:dyDescent="0.25">
      <c r="A52" s="38"/>
      <c r="B52" s="38"/>
      <c r="C52" s="38"/>
      <c r="D52" s="38"/>
      <c r="E52" s="40"/>
      <c r="F52" s="39"/>
      <c r="G52" s="39"/>
      <c r="H52" s="39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41"/>
      <c r="AG52" s="60"/>
    </row>
    <row r="53" spans="1:33" ht="50.1" customHeight="1" x14ac:dyDescent="0.25">
      <c r="A53" s="38"/>
      <c r="B53" s="38"/>
      <c r="C53" s="38"/>
      <c r="D53" s="38"/>
      <c r="E53" s="40"/>
      <c r="F53" s="39"/>
      <c r="G53" s="39"/>
      <c r="H53" s="39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41"/>
      <c r="AG53" s="60"/>
    </row>
    <row r="54" spans="1:33" ht="50.1" customHeight="1" x14ac:dyDescent="0.25">
      <c r="A54" s="38"/>
      <c r="B54" s="38"/>
      <c r="C54" s="38"/>
      <c r="D54" s="38"/>
      <c r="E54" s="40"/>
      <c r="F54" s="39"/>
      <c r="G54" s="39"/>
      <c r="H54" s="39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41"/>
      <c r="AG54" s="60"/>
    </row>
    <row r="55" spans="1:33" ht="50.1" customHeight="1" x14ac:dyDescent="0.25">
      <c r="A55" s="38"/>
      <c r="B55" s="38"/>
      <c r="C55" s="38"/>
      <c r="D55" s="38"/>
      <c r="E55" s="40"/>
      <c r="F55" s="39"/>
      <c r="G55" s="39"/>
      <c r="H55" s="39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41"/>
      <c r="AG55" s="60"/>
    </row>
    <row r="56" spans="1:33" ht="50.1" customHeight="1" x14ac:dyDescent="0.25">
      <c r="A56" s="38"/>
      <c r="B56" s="38"/>
      <c r="C56" s="38"/>
      <c r="D56" s="38"/>
      <c r="E56" s="40"/>
      <c r="F56" s="39"/>
      <c r="G56" s="39"/>
      <c r="H56" s="39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41"/>
      <c r="AG56" s="60"/>
    </row>
    <row r="57" spans="1:33" ht="50.1" customHeight="1" x14ac:dyDescent="0.25">
      <c r="A57" s="38"/>
      <c r="B57" s="38"/>
      <c r="C57" s="38"/>
      <c r="D57" s="38"/>
      <c r="E57" s="40"/>
      <c r="F57" s="39"/>
      <c r="G57" s="39"/>
      <c r="H57" s="39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41"/>
      <c r="AG57" s="60"/>
    </row>
    <row r="58" spans="1:33" ht="50.1" customHeight="1" x14ac:dyDescent="0.25">
      <c r="A58" s="38"/>
      <c r="B58" s="38"/>
      <c r="C58" s="38"/>
      <c r="D58" s="38"/>
      <c r="E58" s="40"/>
      <c r="F58" s="39"/>
      <c r="G58" s="39"/>
      <c r="H58" s="39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41"/>
      <c r="AG58" s="60"/>
    </row>
    <row r="59" spans="1:33" ht="50.1" customHeight="1" x14ac:dyDescent="0.25">
      <c r="A59" s="38"/>
      <c r="B59" s="38"/>
      <c r="C59" s="38"/>
      <c r="D59" s="38"/>
      <c r="E59" s="40"/>
      <c r="F59" s="39"/>
      <c r="G59" s="39"/>
      <c r="H59" s="39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41"/>
      <c r="AG59" s="60"/>
    </row>
    <row r="60" spans="1:33" ht="50.1" customHeight="1" x14ac:dyDescent="0.25">
      <c r="A60" s="38"/>
      <c r="B60" s="38"/>
      <c r="C60" s="38"/>
      <c r="D60" s="38"/>
      <c r="E60" s="40"/>
      <c r="F60" s="39"/>
      <c r="G60" s="39"/>
      <c r="H60" s="39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41"/>
      <c r="AG60" s="60"/>
    </row>
    <row r="61" spans="1:33" ht="50.1" customHeight="1" x14ac:dyDescent="0.25">
      <c r="A61" s="38"/>
      <c r="B61" s="38"/>
      <c r="C61" s="38"/>
      <c r="D61" s="38"/>
      <c r="E61" s="40"/>
      <c r="F61" s="39"/>
      <c r="G61" s="39"/>
      <c r="H61" s="39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41"/>
      <c r="AG61" s="60"/>
    </row>
    <row r="62" spans="1:33" ht="50.1" customHeight="1" x14ac:dyDescent="0.25">
      <c r="A62" s="38"/>
      <c r="B62" s="38"/>
      <c r="C62" s="38"/>
      <c r="D62" s="38"/>
      <c r="E62" s="40"/>
      <c r="F62" s="39"/>
      <c r="G62" s="39"/>
      <c r="H62" s="39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41"/>
      <c r="AG62" s="60"/>
    </row>
    <row r="63" spans="1:33" ht="50.1" customHeight="1" x14ac:dyDescent="0.25">
      <c r="A63" s="38"/>
      <c r="B63" s="38"/>
      <c r="C63" s="38"/>
      <c r="D63" s="38"/>
      <c r="E63" s="40"/>
      <c r="F63" s="39"/>
      <c r="G63" s="39"/>
      <c r="H63" s="39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41"/>
      <c r="AG63" s="60"/>
    </row>
    <row r="64" spans="1:33" ht="50.1" customHeight="1" x14ac:dyDescent="0.25">
      <c r="A64" s="38"/>
      <c r="B64" s="38"/>
      <c r="C64" s="38"/>
      <c r="D64" s="38"/>
      <c r="E64" s="40"/>
      <c r="F64" s="39"/>
      <c r="G64" s="39"/>
      <c r="H64" s="39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41"/>
      <c r="AG64" s="60"/>
    </row>
    <row r="65" spans="1:33" ht="50.1" customHeight="1" x14ac:dyDescent="0.25">
      <c r="A65" s="38"/>
      <c r="B65" s="38"/>
      <c r="C65" s="38"/>
      <c r="D65" s="38"/>
      <c r="E65" s="40"/>
      <c r="F65" s="39"/>
      <c r="G65" s="39"/>
      <c r="H65" s="39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41"/>
      <c r="AG65" s="60"/>
    </row>
    <row r="66" spans="1:33" ht="50.1" customHeight="1" x14ac:dyDescent="0.25">
      <c r="A66" s="38"/>
      <c r="B66" s="38"/>
      <c r="C66" s="38"/>
      <c r="D66" s="38"/>
      <c r="E66" s="40"/>
      <c r="F66" s="39"/>
      <c r="G66" s="39"/>
      <c r="H66" s="39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41"/>
      <c r="AG66" s="60"/>
    </row>
    <row r="67" spans="1:33" ht="50.1" customHeight="1" x14ac:dyDescent="0.25">
      <c r="A67" s="38"/>
      <c r="B67" s="38"/>
      <c r="C67" s="38"/>
      <c r="D67" s="38"/>
      <c r="E67" s="40"/>
      <c r="F67" s="39"/>
      <c r="G67" s="39"/>
      <c r="H67" s="39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41"/>
      <c r="AG67" s="60"/>
    </row>
    <row r="68" spans="1:33" ht="50.1" customHeight="1" x14ac:dyDescent="0.25">
      <c r="A68" s="38"/>
      <c r="B68" s="38"/>
      <c r="C68" s="38"/>
      <c r="D68" s="38"/>
      <c r="E68" s="40"/>
      <c r="F68" s="39"/>
      <c r="G68" s="39"/>
      <c r="H68" s="39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41"/>
      <c r="AG68" s="60"/>
    </row>
    <row r="69" spans="1:33" ht="50.1" customHeight="1" x14ac:dyDescent="0.25">
      <c r="A69" s="38"/>
      <c r="B69" s="38"/>
      <c r="C69" s="38"/>
      <c r="D69" s="38"/>
      <c r="E69" s="40"/>
      <c r="F69" s="39"/>
      <c r="G69" s="39"/>
      <c r="H69" s="39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41"/>
      <c r="AG69" s="60"/>
    </row>
    <row r="70" spans="1:33" ht="50.1" customHeight="1" x14ac:dyDescent="0.25">
      <c r="A70" s="38"/>
      <c r="B70" s="38"/>
      <c r="C70" s="38"/>
      <c r="D70" s="38"/>
      <c r="E70" s="40"/>
      <c r="F70" s="39"/>
      <c r="G70" s="39"/>
      <c r="H70" s="39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41"/>
      <c r="AG70" s="60"/>
    </row>
    <row r="71" spans="1:33" ht="50.1" customHeight="1" x14ac:dyDescent="0.25">
      <c r="A71" s="38"/>
      <c r="B71" s="38"/>
      <c r="C71" s="38"/>
      <c r="D71" s="38"/>
      <c r="E71" s="40"/>
      <c r="F71" s="39"/>
      <c r="G71" s="39"/>
      <c r="H71" s="39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41"/>
      <c r="AG71" s="60"/>
    </row>
    <row r="72" spans="1:33" ht="50.1" customHeight="1" x14ac:dyDescent="0.25">
      <c r="A72" s="38"/>
      <c r="B72" s="38"/>
      <c r="C72" s="38"/>
      <c r="D72" s="38"/>
      <c r="E72" s="40"/>
      <c r="F72" s="39"/>
      <c r="G72" s="39"/>
      <c r="H72" s="39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41"/>
      <c r="AG72" s="60"/>
    </row>
    <row r="73" spans="1:33" ht="50.1" customHeight="1" x14ac:dyDescent="0.25">
      <c r="A73" s="38"/>
      <c r="B73" s="38"/>
      <c r="C73" s="38"/>
      <c r="D73" s="38"/>
      <c r="E73" s="40"/>
      <c r="F73" s="39"/>
      <c r="G73" s="39"/>
      <c r="H73" s="39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41"/>
      <c r="AG73" s="60"/>
    </row>
    <row r="74" spans="1:33" ht="50.1" customHeight="1" x14ac:dyDescent="0.25">
      <c r="A74" s="38"/>
      <c r="B74" s="38"/>
      <c r="C74" s="38"/>
      <c r="D74" s="38"/>
      <c r="E74" s="40"/>
      <c r="F74" s="39"/>
      <c r="G74" s="39"/>
      <c r="H74" s="39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41"/>
      <c r="AG74" s="60"/>
    </row>
    <row r="75" spans="1:33" ht="50.1" customHeight="1" x14ac:dyDescent="0.25">
      <c r="A75" s="38"/>
      <c r="B75" s="38"/>
      <c r="C75" s="38"/>
      <c r="D75" s="38"/>
      <c r="E75" s="40"/>
      <c r="F75" s="39"/>
      <c r="G75" s="39"/>
      <c r="H75" s="39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41"/>
      <c r="AG75" s="60"/>
    </row>
    <row r="76" spans="1:33" ht="50.1" customHeight="1" x14ac:dyDescent="0.25">
      <c r="A76" s="38"/>
      <c r="B76" s="38"/>
      <c r="C76" s="38"/>
      <c r="D76" s="38"/>
      <c r="E76" s="40"/>
      <c r="F76" s="39"/>
      <c r="G76" s="39"/>
      <c r="H76" s="39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41"/>
      <c r="AG76" s="60"/>
    </row>
    <row r="77" spans="1:33" ht="50.1" customHeight="1" x14ac:dyDescent="0.25">
      <c r="A77" s="38"/>
      <c r="B77" s="38"/>
      <c r="C77" s="38"/>
      <c r="D77" s="38"/>
      <c r="E77" s="40"/>
      <c r="F77" s="39"/>
      <c r="G77" s="39"/>
      <c r="H77" s="39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41"/>
      <c r="AG77" s="60"/>
    </row>
    <row r="78" spans="1:33" ht="50.1" customHeight="1" x14ac:dyDescent="0.25">
      <c r="A78" s="38"/>
      <c r="B78" s="38"/>
      <c r="C78" s="38"/>
      <c r="D78" s="38"/>
      <c r="E78" s="40"/>
      <c r="F78" s="39"/>
      <c r="G78" s="39"/>
      <c r="H78" s="39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41"/>
      <c r="AG78" s="60"/>
    </row>
    <row r="79" spans="1:33" ht="50.1" customHeight="1" x14ac:dyDescent="0.25">
      <c r="A79" s="38"/>
      <c r="B79" s="38"/>
      <c r="C79" s="38"/>
      <c r="D79" s="38"/>
      <c r="E79" s="40"/>
      <c r="F79" s="39"/>
      <c r="G79" s="39"/>
      <c r="H79" s="39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41"/>
      <c r="AG79" s="60"/>
    </row>
    <row r="80" spans="1:33" ht="50.1" customHeight="1" x14ac:dyDescent="0.25">
      <c r="A80" s="38"/>
      <c r="B80" s="38"/>
      <c r="C80" s="38"/>
      <c r="D80" s="38"/>
      <c r="E80" s="40"/>
      <c r="F80" s="39"/>
      <c r="G80" s="39"/>
      <c r="H80" s="39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41"/>
      <c r="AG80" s="60"/>
    </row>
    <row r="81" spans="1:33" ht="50.1" customHeight="1" x14ac:dyDescent="0.25">
      <c r="A81" s="38"/>
      <c r="B81" s="38"/>
      <c r="C81" s="38"/>
      <c r="D81" s="38"/>
      <c r="E81" s="40"/>
      <c r="F81" s="39"/>
      <c r="G81" s="39"/>
      <c r="H81" s="39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41"/>
      <c r="AG81" s="60"/>
    </row>
    <row r="82" spans="1:33" ht="50.1" customHeight="1" x14ac:dyDescent="0.25">
      <c r="A82" s="38"/>
      <c r="B82" s="38"/>
      <c r="C82" s="38"/>
      <c r="D82" s="38"/>
      <c r="E82" s="40"/>
      <c r="F82" s="39"/>
      <c r="G82" s="39"/>
      <c r="H82" s="39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41"/>
      <c r="AG82" s="60"/>
    </row>
    <row r="83" spans="1:33" ht="50.1" customHeight="1" x14ac:dyDescent="0.25">
      <c r="A83" s="38"/>
      <c r="B83" s="38"/>
      <c r="C83" s="38"/>
      <c r="D83" s="38"/>
      <c r="E83" s="40"/>
      <c r="F83" s="39"/>
      <c r="G83" s="39"/>
      <c r="H83" s="39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41"/>
      <c r="AG83" s="60"/>
    </row>
    <row r="84" spans="1:33" ht="50.1" customHeight="1" x14ac:dyDescent="0.25">
      <c r="A84" s="38"/>
      <c r="B84" s="38"/>
      <c r="C84" s="38"/>
      <c r="D84" s="38"/>
      <c r="E84" s="40"/>
      <c r="F84" s="39"/>
      <c r="G84" s="39"/>
      <c r="H84" s="39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41"/>
      <c r="AG84" s="60"/>
    </row>
    <row r="85" spans="1:33" ht="50.1" customHeight="1" x14ac:dyDescent="0.25">
      <c r="A85" s="38"/>
      <c r="B85" s="38"/>
      <c r="C85" s="38"/>
      <c r="D85" s="38"/>
      <c r="E85" s="40"/>
      <c r="F85" s="39"/>
      <c r="G85" s="39"/>
      <c r="H85" s="39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41"/>
      <c r="AG85" s="60"/>
    </row>
    <row r="86" spans="1:33" ht="50.1" customHeight="1" x14ac:dyDescent="0.25">
      <c r="A86" s="38"/>
      <c r="B86" s="38"/>
      <c r="C86" s="38"/>
      <c r="D86" s="38"/>
      <c r="E86" s="40"/>
      <c r="F86" s="39"/>
      <c r="G86" s="39"/>
      <c r="H86" s="39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41"/>
      <c r="AG86" s="60"/>
    </row>
    <row r="87" spans="1:33" ht="50.1" customHeight="1" x14ac:dyDescent="0.25">
      <c r="A87" s="38"/>
      <c r="B87" s="38"/>
      <c r="C87" s="38"/>
      <c r="D87" s="38"/>
      <c r="E87" s="40"/>
      <c r="F87" s="39"/>
      <c r="G87" s="39"/>
      <c r="H87" s="39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41"/>
      <c r="AG87" s="60"/>
    </row>
    <row r="88" spans="1:33" ht="50.1" customHeight="1" x14ac:dyDescent="0.25">
      <c r="A88" s="38"/>
      <c r="B88" s="38"/>
      <c r="C88" s="38"/>
      <c r="D88" s="38"/>
      <c r="E88" s="40"/>
      <c r="F88" s="39"/>
      <c r="G88" s="39"/>
      <c r="H88" s="39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41"/>
      <c r="AG88" s="60"/>
    </row>
    <row r="89" spans="1:33" ht="50.1" customHeight="1" x14ac:dyDescent="0.25">
      <c r="A89" s="38"/>
      <c r="B89" s="38"/>
      <c r="C89" s="38"/>
      <c r="D89" s="38"/>
      <c r="E89" s="40"/>
      <c r="F89" s="39"/>
      <c r="G89" s="39"/>
      <c r="H89" s="39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41"/>
      <c r="AG89" s="60"/>
    </row>
    <row r="90" spans="1:33" ht="50.1" customHeight="1" x14ac:dyDescent="0.25">
      <c r="A90" s="38"/>
      <c r="B90" s="38"/>
      <c r="C90" s="38"/>
      <c r="D90" s="38"/>
      <c r="E90" s="40"/>
      <c r="F90" s="39"/>
      <c r="G90" s="39"/>
      <c r="H90" s="39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41"/>
      <c r="AG90" s="60"/>
    </row>
    <row r="91" spans="1:33" ht="50.1" customHeight="1" x14ac:dyDescent="0.25">
      <c r="A91" s="38"/>
      <c r="B91" s="38"/>
      <c r="C91" s="38"/>
      <c r="D91" s="38"/>
      <c r="E91" s="40"/>
      <c r="F91" s="39"/>
      <c r="G91" s="39"/>
      <c r="H91" s="39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41"/>
      <c r="AG91" s="60"/>
    </row>
    <row r="92" spans="1:33" ht="50.1" customHeight="1" x14ac:dyDescent="0.25">
      <c r="A92" s="38"/>
      <c r="B92" s="38"/>
      <c r="C92" s="38"/>
      <c r="D92" s="38"/>
      <c r="E92" s="40"/>
      <c r="F92" s="39"/>
      <c r="G92" s="39"/>
      <c r="H92" s="39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41"/>
      <c r="AG92" s="60"/>
    </row>
    <row r="93" spans="1:33" ht="50.1" customHeight="1" x14ac:dyDescent="0.25">
      <c r="A93" s="38"/>
      <c r="B93" s="38"/>
      <c r="C93" s="38"/>
      <c r="D93" s="38"/>
      <c r="E93" s="40"/>
      <c r="F93" s="39"/>
      <c r="G93" s="39"/>
      <c r="H93" s="39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41"/>
      <c r="AG93" s="60"/>
    </row>
    <row r="94" spans="1:33" ht="50.1" customHeight="1" x14ac:dyDescent="0.25">
      <c r="A94" s="38"/>
      <c r="B94" s="38"/>
      <c r="C94" s="38"/>
      <c r="D94" s="38"/>
      <c r="E94" s="40"/>
      <c r="F94" s="39"/>
      <c r="G94" s="39"/>
      <c r="H94" s="39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41"/>
      <c r="AG94" s="60"/>
    </row>
    <row r="95" spans="1:33" ht="50.1" customHeight="1" x14ac:dyDescent="0.25">
      <c r="A95" s="38"/>
      <c r="B95" s="38"/>
      <c r="C95" s="38"/>
      <c r="D95" s="38"/>
      <c r="E95" s="40"/>
      <c r="F95" s="39"/>
      <c r="G95" s="39"/>
      <c r="H95" s="39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41"/>
      <c r="AG95" s="60"/>
    </row>
    <row r="96" spans="1:33" ht="50.1" customHeight="1" x14ac:dyDescent="0.25">
      <c r="A96" s="38"/>
      <c r="B96" s="38"/>
      <c r="C96" s="38"/>
      <c r="D96" s="38"/>
      <c r="E96" s="40"/>
      <c r="F96" s="39"/>
      <c r="G96" s="39"/>
      <c r="H96" s="39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41"/>
      <c r="AG96" s="60"/>
    </row>
    <row r="97" spans="1:33" ht="50.1" customHeight="1" x14ac:dyDescent="0.25">
      <c r="A97" s="38"/>
      <c r="B97" s="38"/>
      <c r="C97" s="38"/>
      <c r="D97" s="38"/>
      <c r="E97" s="40"/>
      <c r="F97" s="39"/>
      <c r="G97" s="39"/>
      <c r="H97" s="39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41"/>
      <c r="AG97" s="60"/>
    </row>
    <row r="98" spans="1:33" ht="50.1" customHeight="1" x14ac:dyDescent="0.25">
      <c r="A98" s="38"/>
      <c r="B98" s="38"/>
      <c r="C98" s="38"/>
      <c r="D98" s="38"/>
      <c r="E98" s="40"/>
      <c r="F98" s="39"/>
      <c r="G98" s="39"/>
      <c r="H98" s="39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41"/>
      <c r="AG98" s="60"/>
    </row>
    <row r="99" spans="1:33" ht="50.1" customHeight="1" x14ac:dyDescent="0.25">
      <c r="A99" s="38"/>
      <c r="B99" s="38"/>
      <c r="C99" s="38"/>
      <c r="D99" s="38"/>
      <c r="E99" s="40"/>
      <c r="F99" s="39"/>
      <c r="G99" s="39"/>
      <c r="H99" s="39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41"/>
      <c r="AG99" s="60"/>
    </row>
    <row r="100" spans="1:33" ht="50.1" customHeight="1" x14ac:dyDescent="0.25">
      <c r="A100" s="38"/>
      <c r="B100" s="38"/>
      <c r="C100" s="38"/>
      <c r="D100" s="38"/>
      <c r="E100" s="40"/>
      <c r="F100" s="39"/>
      <c r="G100" s="39"/>
      <c r="H100" s="39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41"/>
      <c r="AG100" s="60"/>
    </row>
    <row r="101" spans="1:33" ht="50.1" customHeight="1" x14ac:dyDescent="0.25">
      <c r="A101" s="38"/>
      <c r="B101" s="38"/>
      <c r="C101" s="38"/>
      <c r="D101" s="38"/>
      <c r="E101" s="40"/>
      <c r="F101" s="39"/>
      <c r="G101" s="39"/>
      <c r="H101" s="39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41"/>
      <c r="AG101" s="60"/>
    </row>
    <row r="102" spans="1:33" ht="50.1" customHeight="1" x14ac:dyDescent="0.25">
      <c r="A102" s="38"/>
      <c r="B102" s="38"/>
      <c r="C102" s="38"/>
      <c r="D102" s="38"/>
      <c r="E102" s="40"/>
      <c r="F102" s="39"/>
      <c r="G102" s="39"/>
      <c r="H102" s="39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41"/>
      <c r="AG102" s="60"/>
    </row>
    <row r="103" spans="1:33" ht="50.1" customHeight="1" x14ac:dyDescent="0.25">
      <c r="A103" s="38"/>
      <c r="B103" s="38"/>
      <c r="C103" s="38"/>
      <c r="D103" s="38"/>
      <c r="E103" s="40"/>
      <c r="F103" s="39"/>
      <c r="G103" s="39"/>
      <c r="H103" s="39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41"/>
      <c r="AG103" s="60"/>
    </row>
    <row r="104" spans="1:33" ht="50.1" customHeight="1" x14ac:dyDescent="0.25">
      <c r="A104" s="38"/>
      <c r="B104" s="38"/>
      <c r="C104" s="38"/>
      <c r="D104" s="38"/>
      <c r="E104" s="40"/>
      <c r="F104" s="39"/>
      <c r="G104" s="39"/>
      <c r="H104" s="39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41"/>
      <c r="AG104" s="60"/>
    </row>
    <row r="105" spans="1:33" ht="50.1" customHeight="1" x14ac:dyDescent="0.25">
      <c r="A105" s="38"/>
      <c r="B105" s="38"/>
      <c r="C105" s="38"/>
      <c r="D105" s="38"/>
      <c r="E105" s="40"/>
      <c r="F105" s="39"/>
      <c r="G105" s="39"/>
      <c r="H105" s="39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41"/>
      <c r="AG105" s="60"/>
    </row>
    <row r="106" spans="1:33" ht="50.1" customHeight="1" x14ac:dyDescent="0.25">
      <c r="A106" s="38"/>
      <c r="B106" s="38"/>
      <c r="C106" s="38"/>
      <c r="D106" s="38"/>
      <c r="E106" s="40"/>
      <c r="F106" s="39"/>
      <c r="G106" s="39"/>
      <c r="H106" s="39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41"/>
      <c r="AG106" s="60"/>
    </row>
    <row r="107" spans="1:33" ht="50.1" customHeight="1" x14ac:dyDescent="0.25">
      <c r="A107" s="38"/>
      <c r="B107" s="38"/>
      <c r="C107" s="38"/>
      <c r="D107" s="38"/>
      <c r="E107" s="40"/>
      <c r="F107" s="39"/>
      <c r="G107" s="39"/>
      <c r="H107" s="39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41"/>
      <c r="AG107" s="60"/>
    </row>
    <row r="108" spans="1:33" ht="50.1" customHeight="1" x14ac:dyDescent="0.25">
      <c r="A108" s="38"/>
      <c r="B108" s="38"/>
      <c r="C108" s="38"/>
      <c r="D108" s="38"/>
      <c r="E108" s="40"/>
      <c r="F108" s="39"/>
      <c r="G108" s="39"/>
      <c r="H108" s="39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41"/>
      <c r="AG108" s="60"/>
    </row>
    <row r="109" spans="1:33" ht="50.1" customHeight="1" x14ac:dyDescent="0.25">
      <c r="A109" s="38"/>
      <c r="B109" s="38"/>
      <c r="C109" s="38"/>
      <c r="D109" s="38"/>
      <c r="E109" s="40"/>
      <c r="F109" s="39"/>
      <c r="G109" s="39"/>
      <c r="H109" s="39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41"/>
      <c r="AG109" s="60"/>
    </row>
    <row r="110" spans="1:33" ht="50.1" customHeight="1" x14ac:dyDescent="0.25">
      <c r="A110" s="38"/>
      <c r="B110" s="38"/>
      <c r="C110" s="38"/>
      <c r="D110" s="38"/>
      <c r="E110" s="40"/>
      <c r="F110" s="39"/>
      <c r="G110" s="39"/>
      <c r="H110" s="39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41"/>
      <c r="AG110" s="60"/>
    </row>
    <row r="111" spans="1:33" ht="50.1" customHeight="1" x14ac:dyDescent="0.25">
      <c r="A111" s="38"/>
      <c r="B111" s="38"/>
      <c r="C111" s="38"/>
      <c r="D111" s="38"/>
      <c r="E111" s="40"/>
      <c r="F111" s="39"/>
      <c r="G111" s="39"/>
      <c r="H111" s="39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41"/>
      <c r="AG111" s="60"/>
    </row>
    <row r="112" spans="1:33" ht="50.1" customHeight="1" x14ac:dyDescent="0.25">
      <c r="A112" s="38"/>
      <c r="B112" s="38"/>
      <c r="C112" s="38"/>
      <c r="D112" s="38"/>
      <c r="E112" s="40"/>
      <c r="F112" s="39"/>
      <c r="G112" s="39"/>
      <c r="H112" s="39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41"/>
      <c r="AG112" s="60"/>
    </row>
    <row r="113" spans="1:33" ht="50.1" customHeight="1" x14ac:dyDescent="0.25">
      <c r="A113" s="38"/>
      <c r="B113" s="38"/>
      <c r="C113" s="38"/>
      <c r="D113" s="38"/>
      <c r="E113" s="40"/>
      <c r="F113" s="39"/>
      <c r="G113" s="39"/>
      <c r="H113" s="39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41"/>
      <c r="AG113" s="60"/>
    </row>
    <row r="114" spans="1:33" ht="50.1" customHeight="1" x14ac:dyDescent="0.25">
      <c r="A114" s="38"/>
      <c r="B114" s="38"/>
      <c r="C114" s="38"/>
      <c r="D114" s="38"/>
      <c r="E114" s="40"/>
      <c r="F114" s="39"/>
      <c r="G114" s="39"/>
      <c r="H114" s="39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41"/>
      <c r="AG114" s="60"/>
    </row>
    <row r="115" spans="1:33" ht="50.1" customHeight="1" x14ac:dyDescent="0.25">
      <c r="A115" s="38"/>
      <c r="B115" s="38"/>
      <c r="C115" s="38"/>
      <c r="D115" s="38"/>
      <c r="E115" s="40"/>
      <c r="F115" s="39"/>
      <c r="G115" s="39"/>
      <c r="H115" s="39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41"/>
      <c r="AG115" s="60"/>
    </row>
    <row r="116" spans="1:33" ht="50.1" customHeight="1" x14ac:dyDescent="0.25">
      <c r="A116" s="38"/>
      <c r="B116" s="38"/>
      <c r="C116" s="38"/>
      <c r="D116" s="38"/>
      <c r="E116" s="40"/>
      <c r="F116" s="39"/>
      <c r="G116" s="39"/>
      <c r="H116" s="39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41"/>
      <c r="AG116" s="60"/>
    </row>
    <row r="117" spans="1:33" ht="50.1" customHeight="1" x14ac:dyDescent="0.25">
      <c r="A117" s="38"/>
      <c r="B117" s="38"/>
      <c r="C117" s="38"/>
      <c r="D117" s="38"/>
      <c r="E117" s="40"/>
      <c r="F117" s="39"/>
      <c r="G117" s="39"/>
      <c r="H117" s="39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41"/>
      <c r="AG117" s="60"/>
    </row>
    <row r="118" spans="1:33" ht="50.1" customHeight="1" x14ac:dyDescent="0.25">
      <c r="A118" s="38"/>
      <c r="B118" s="38"/>
      <c r="C118" s="38"/>
      <c r="D118" s="38"/>
      <c r="E118" s="40"/>
      <c r="F118" s="39"/>
      <c r="G118" s="39"/>
      <c r="H118" s="39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41"/>
      <c r="AG118" s="60"/>
    </row>
    <row r="119" spans="1:33" ht="50.1" customHeight="1" x14ac:dyDescent="0.25">
      <c r="A119" s="38"/>
      <c r="B119" s="38"/>
      <c r="C119" s="38"/>
      <c r="D119" s="38"/>
      <c r="E119" s="40"/>
      <c r="F119" s="39"/>
      <c r="G119" s="39"/>
      <c r="H119" s="39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41"/>
      <c r="AG119" s="60"/>
    </row>
    <row r="120" spans="1:33" ht="50.1" customHeight="1" x14ac:dyDescent="0.25">
      <c r="A120" s="38"/>
      <c r="B120" s="38"/>
      <c r="C120" s="38"/>
      <c r="D120" s="38"/>
      <c r="E120" s="40"/>
      <c r="F120" s="39"/>
      <c r="G120" s="39"/>
      <c r="H120" s="39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41"/>
      <c r="AG120" s="60"/>
    </row>
    <row r="121" spans="1:33" ht="50.1" customHeight="1" x14ac:dyDescent="0.25">
      <c r="A121" s="38"/>
      <c r="B121" s="38"/>
      <c r="C121" s="38"/>
      <c r="D121" s="38"/>
      <c r="E121" s="40"/>
      <c r="F121" s="39"/>
      <c r="G121" s="39"/>
      <c r="H121" s="39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41"/>
      <c r="AG121" s="60"/>
    </row>
    <row r="122" spans="1:33" ht="50.1" customHeight="1" x14ac:dyDescent="0.25">
      <c r="A122" s="38"/>
      <c r="B122" s="38"/>
      <c r="C122" s="38"/>
      <c r="D122" s="38"/>
      <c r="E122" s="40"/>
      <c r="F122" s="39"/>
      <c r="G122" s="39"/>
      <c r="H122" s="39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41"/>
      <c r="AG122" s="60"/>
    </row>
    <row r="123" spans="1:33" ht="50.1" customHeight="1" x14ac:dyDescent="0.25">
      <c r="A123" s="38"/>
      <c r="B123" s="38"/>
      <c r="C123" s="38"/>
      <c r="D123" s="38"/>
      <c r="E123" s="40"/>
      <c r="F123" s="39"/>
      <c r="G123" s="39"/>
      <c r="H123" s="39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41"/>
      <c r="AG123" s="60"/>
    </row>
    <row r="124" spans="1:33" ht="50.1" customHeight="1" x14ac:dyDescent="0.25">
      <c r="A124" s="38"/>
      <c r="B124" s="38"/>
      <c r="C124" s="38"/>
      <c r="D124" s="38"/>
      <c r="E124" s="40"/>
      <c r="F124" s="39"/>
      <c r="G124" s="39"/>
      <c r="H124" s="39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41"/>
      <c r="AG124" s="60"/>
    </row>
    <row r="125" spans="1:33" ht="50.1" customHeight="1" x14ac:dyDescent="0.25">
      <c r="A125" s="38"/>
      <c r="B125" s="38"/>
      <c r="C125" s="38"/>
      <c r="D125" s="38"/>
      <c r="E125" s="40"/>
      <c r="F125" s="39"/>
      <c r="G125" s="39"/>
      <c r="H125" s="39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41"/>
      <c r="AG125" s="60"/>
    </row>
    <row r="126" spans="1:33" ht="50.1" customHeight="1" x14ac:dyDescent="0.25">
      <c r="A126" s="38"/>
      <c r="B126" s="38"/>
      <c r="C126" s="38"/>
      <c r="D126" s="38"/>
      <c r="E126" s="40"/>
      <c r="F126" s="39"/>
      <c r="G126" s="39"/>
      <c r="H126" s="39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41"/>
      <c r="AG126" s="60"/>
    </row>
    <row r="127" spans="1:33" ht="50.1" customHeight="1" x14ac:dyDescent="0.25">
      <c r="A127" s="38"/>
      <c r="B127" s="38"/>
      <c r="C127" s="38"/>
      <c r="D127" s="38"/>
      <c r="E127" s="40"/>
      <c r="F127" s="39"/>
      <c r="G127" s="39"/>
      <c r="H127" s="39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41"/>
      <c r="AG127" s="60"/>
    </row>
    <row r="128" spans="1:33" ht="50.1" customHeight="1" x14ac:dyDescent="0.25">
      <c r="A128" s="38"/>
      <c r="B128" s="38"/>
      <c r="C128" s="38"/>
      <c r="D128" s="38"/>
      <c r="E128" s="40"/>
      <c r="F128" s="39"/>
      <c r="G128" s="39"/>
      <c r="H128" s="39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41"/>
      <c r="AG128" s="60"/>
    </row>
    <row r="129" spans="1:33" ht="50.1" customHeight="1" x14ac:dyDescent="0.25">
      <c r="A129" s="38"/>
      <c r="B129" s="38"/>
      <c r="C129" s="38"/>
      <c r="D129" s="38"/>
      <c r="E129" s="40"/>
      <c r="F129" s="39"/>
      <c r="G129" s="39"/>
      <c r="H129" s="39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41"/>
      <c r="AG129" s="60"/>
    </row>
    <row r="130" spans="1:33" ht="50.1" customHeight="1" x14ac:dyDescent="0.25">
      <c r="A130" s="38"/>
      <c r="B130" s="38"/>
      <c r="C130" s="38"/>
      <c r="D130" s="38"/>
      <c r="E130" s="40"/>
      <c r="F130" s="39"/>
      <c r="G130" s="39"/>
      <c r="H130" s="39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41"/>
      <c r="AG130" s="60"/>
    </row>
    <row r="131" spans="1:33" ht="50.1" customHeight="1" x14ac:dyDescent="0.25">
      <c r="A131" s="38"/>
      <c r="B131" s="38"/>
      <c r="C131" s="38"/>
      <c r="D131" s="38"/>
      <c r="E131" s="40"/>
      <c r="F131" s="39"/>
      <c r="G131" s="39"/>
      <c r="H131" s="39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41"/>
      <c r="AG131" s="60"/>
    </row>
    <row r="132" spans="1:33" ht="50.1" customHeight="1" x14ac:dyDescent="0.25">
      <c r="A132" s="38"/>
      <c r="B132" s="38"/>
      <c r="C132" s="38"/>
      <c r="D132" s="38"/>
      <c r="E132" s="40"/>
      <c r="F132" s="39"/>
      <c r="G132" s="39"/>
      <c r="H132" s="39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41"/>
      <c r="AG132" s="60"/>
    </row>
    <row r="133" spans="1:33" ht="50.1" customHeight="1" x14ac:dyDescent="0.25">
      <c r="A133" s="38"/>
      <c r="B133" s="38"/>
      <c r="C133" s="38"/>
      <c r="D133" s="38"/>
      <c r="E133" s="40"/>
      <c r="F133" s="39"/>
      <c r="G133" s="39"/>
      <c r="H133" s="39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41"/>
      <c r="AG133" s="60"/>
    </row>
    <row r="134" spans="1:33" ht="50.1" customHeight="1" x14ac:dyDescent="0.25">
      <c r="A134" s="38"/>
      <c r="B134" s="38"/>
      <c r="C134" s="38"/>
      <c r="D134" s="38"/>
      <c r="E134" s="40"/>
      <c r="F134" s="39"/>
      <c r="G134" s="39"/>
      <c r="H134" s="39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41"/>
      <c r="AG134" s="60"/>
    </row>
    <row r="135" spans="1:33" ht="50.1" customHeight="1" x14ac:dyDescent="0.25">
      <c r="A135" s="38"/>
      <c r="B135" s="38"/>
      <c r="C135" s="38"/>
      <c r="D135" s="38"/>
      <c r="E135" s="40"/>
      <c r="F135" s="39"/>
      <c r="G135" s="39"/>
      <c r="H135" s="39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41"/>
      <c r="AG135" s="60"/>
    </row>
    <row r="136" spans="1:33" ht="50.1" customHeight="1" x14ac:dyDescent="0.25">
      <c r="A136" s="38"/>
      <c r="B136" s="38"/>
      <c r="C136" s="38"/>
      <c r="D136" s="38"/>
      <c r="E136" s="40"/>
      <c r="F136" s="39"/>
      <c r="G136" s="39"/>
      <c r="H136" s="39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41"/>
      <c r="AG136" s="60"/>
    </row>
    <row r="137" spans="1:33" ht="50.1" customHeight="1" x14ac:dyDescent="0.25">
      <c r="A137" s="38"/>
      <c r="B137" s="38"/>
      <c r="C137" s="38"/>
      <c r="D137" s="38"/>
      <c r="E137" s="40"/>
      <c r="F137" s="39"/>
      <c r="G137" s="39"/>
      <c r="H137" s="39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41"/>
      <c r="AG137" s="60"/>
    </row>
    <row r="138" spans="1:33" ht="50.1" customHeight="1" x14ac:dyDescent="0.25">
      <c r="A138" s="38"/>
      <c r="B138" s="38"/>
      <c r="C138" s="38"/>
      <c r="D138" s="38"/>
      <c r="E138" s="40"/>
      <c r="F138" s="39"/>
      <c r="G138" s="39"/>
      <c r="H138" s="39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41"/>
      <c r="AG138" s="60"/>
    </row>
    <row r="139" spans="1:33" ht="50.1" customHeight="1" x14ac:dyDescent="0.25">
      <c r="A139" s="38"/>
      <c r="B139" s="38"/>
      <c r="C139" s="38"/>
      <c r="D139" s="38"/>
      <c r="E139" s="40"/>
      <c r="F139" s="39"/>
      <c r="G139" s="39"/>
      <c r="H139" s="39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41"/>
      <c r="AG139" s="60"/>
    </row>
    <row r="140" spans="1:33" ht="50.1" customHeight="1" x14ac:dyDescent="0.25">
      <c r="A140" s="38"/>
      <c r="B140" s="38"/>
      <c r="C140" s="38"/>
      <c r="D140" s="38"/>
      <c r="E140" s="40"/>
      <c r="F140" s="39"/>
      <c r="G140" s="39"/>
      <c r="H140" s="39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41"/>
      <c r="AG140" s="60"/>
    </row>
    <row r="141" spans="1:33" ht="50.1" customHeight="1" x14ac:dyDescent="0.25">
      <c r="A141" s="38"/>
      <c r="B141" s="38"/>
      <c r="C141" s="38"/>
      <c r="D141" s="38"/>
      <c r="E141" s="40"/>
      <c r="F141" s="39"/>
      <c r="G141" s="39"/>
      <c r="H141" s="39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41"/>
      <c r="AG141" s="60"/>
    </row>
    <row r="142" spans="1:33" ht="50.1" customHeight="1" x14ac:dyDescent="0.25">
      <c r="A142" s="38"/>
      <c r="B142" s="38"/>
      <c r="C142" s="38"/>
      <c r="D142" s="38"/>
      <c r="E142" s="40"/>
      <c r="F142" s="39"/>
      <c r="G142" s="39"/>
      <c r="H142" s="39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41"/>
      <c r="AG142" s="60"/>
    </row>
    <row r="143" spans="1:33" ht="50.1" customHeight="1" x14ac:dyDescent="0.25">
      <c r="A143" s="38"/>
      <c r="B143" s="38"/>
      <c r="C143" s="38"/>
      <c r="D143" s="38"/>
      <c r="E143" s="40"/>
      <c r="F143" s="39"/>
      <c r="G143" s="39"/>
      <c r="H143" s="39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41"/>
      <c r="AG143" s="60"/>
    </row>
    <row r="144" spans="1:33" ht="50.1" customHeight="1" x14ac:dyDescent="0.25">
      <c r="A144" s="38"/>
      <c r="B144" s="38"/>
      <c r="C144" s="38"/>
      <c r="D144" s="38"/>
      <c r="E144" s="40"/>
      <c r="F144" s="39"/>
      <c r="G144" s="39"/>
      <c r="H144" s="39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41"/>
      <c r="AG144" s="60"/>
    </row>
    <row r="145" spans="1:33" ht="50.1" customHeight="1" x14ac:dyDescent="0.25">
      <c r="A145" s="38"/>
      <c r="B145" s="38"/>
      <c r="C145" s="38"/>
      <c r="D145" s="38"/>
      <c r="E145" s="40"/>
      <c r="F145" s="39"/>
      <c r="G145" s="39"/>
      <c r="H145" s="39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41"/>
      <c r="AG145" s="60"/>
    </row>
    <row r="146" spans="1:33" ht="50.1" customHeight="1" x14ac:dyDescent="0.25">
      <c r="A146" s="38"/>
      <c r="B146" s="38"/>
      <c r="C146" s="38"/>
      <c r="D146" s="38"/>
      <c r="E146" s="40"/>
      <c r="F146" s="39"/>
      <c r="G146" s="39"/>
      <c r="H146" s="39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41"/>
      <c r="AG146" s="60"/>
    </row>
    <row r="147" spans="1:33" ht="50.1" customHeight="1" x14ac:dyDescent="0.25">
      <c r="A147" s="38"/>
      <c r="B147" s="38"/>
      <c r="C147" s="38"/>
      <c r="D147" s="38"/>
      <c r="E147" s="40"/>
      <c r="F147" s="39"/>
      <c r="G147" s="39"/>
      <c r="H147" s="39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41"/>
      <c r="AG147" s="60"/>
    </row>
    <row r="148" spans="1:33" ht="50.1" customHeight="1" x14ac:dyDescent="0.25">
      <c r="A148" s="38"/>
      <c r="B148" s="38"/>
      <c r="C148" s="38"/>
      <c r="D148" s="38"/>
      <c r="E148" s="40"/>
      <c r="F148" s="39"/>
      <c r="G148" s="39"/>
      <c r="H148" s="39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41"/>
      <c r="AG148" s="60"/>
    </row>
    <row r="149" spans="1:33" ht="50.1" customHeight="1" x14ac:dyDescent="0.25">
      <c r="A149" s="38"/>
      <c r="B149" s="38"/>
      <c r="C149" s="38"/>
      <c r="D149" s="38"/>
      <c r="E149" s="40"/>
      <c r="F149" s="39"/>
      <c r="G149" s="39"/>
      <c r="H149" s="39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41"/>
      <c r="AG149" s="60"/>
    </row>
    <row r="150" spans="1:33" ht="50.1" customHeight="1" x14ac:dyDescent="0.25">
      <c r="A150" s="38"/>
      <c r="B150" s="38"/>
      <c r="C150" s="38"/>
      <c r="D150" s="38"/>
      <c r="E150" s="40"/>
      <c r="F150" s="39"/>
      <c r="G150" s="39"/>
      <c r="H150" s="39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41"/>
      <c r="AG150" s="60"/>
    </row>
    <row r="151" spans="1:33" ht="50.1" customHeight="1" x14ac:dyDescent="0.25">
      <c r="A151" s="38"/>
      <c r="B151" s="38"/>
      <c r="C151" s="38"/>
      <c r="D151" s="38"/>
      <c r="E151" s="40"/>
      <c r="F151" s="39"/>
      <c r="G151" s="39"/>
      <c r="H151" s="39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41"/>
      <c r="AG151" s="60"/>
    </row>
    <row r="152" spans="1:33" ht="50.1" customHeight="1" x14ac:dyDescent="0.25">
      <c r="A152" s="38"/>
      <c r="B152" s="38"/>
      <c r="C152" s="38"/>
      <c r="D152" s="38"/>
      <c r="E152" s="40"/>
      <c r="F152" s="39"/>
      <c r="G152" s="39"/>
      <c r="H152" s="39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41"/>
      <c r="AG152" s="60"/>
    </row>
    <row r="153" spans="1:33" ht="50.1" customHeight="1" x14ac:dyDescent="0.25">
      <c r="A153" s="38"/>
      <c r="B153" s="38"/>
      <c r="C153" s="38"/>
      <c r="D153" s="38"/>
      <c r="E153" s="40"/>
      <c r="F153" s="39"/>
      <c r="G153" s="39"/>
      <c r="H153" s="39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41"/>
      <c r="AG153" s="60"/>
    </row>
    <row r="154" spans="1:33" ht="50.1" customHeight="1" x14ac:dyDescent="0.25">
      <c r="A154" s="38"/>
      <c r="B154" s="38"/>
      <c r="C154" s="38"/>
      <c r="D154" s="38"/>
      <c r="E154" s="40"/>
      <c r="F154" s="39"/>
      <c r="G154" s="39"/>
      <c r="H154" s="39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41"/>
      <c r="AG154" s="60"/>
    </row>
    <row r="155" spans="1:33" ht="50.1" customHeight="1" x14ac:dyDescent="0.25">
      <c r="A155" s="38"/>
      <c r="B155" s="38"/>
      <c r="C155" s="38"/>
      <c r="D155" s="38"/>
      <c r="E155" s="40"/>
      <c r="F155" s="39"/>
      <c r="G155" s="39"/>
      <c r="H155" s="39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41"/>
      <c r="AG155" s="60"/>
    </row>
    <row r="156" spans="1:33" ht="50.1" customHeight="1" x14ac:dyDescent="0.25">
      <c r="A156" s="38"/>
      <c r="B156" s="38"/>
      <c r="C156" s="38"/>
      <c r="D156" s="38"/>
      <c r="E156" s="40"/>
      <c r="F156" s="39"/>
      <c r="G156" s="39"/>
      <c r="H156" s="39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41"/>
      <c r="AG156" s="60"/>
    </row>
    <row r="157" spans="1:33" ht="50.1" customHeight="1" x14ac:dyDescent="0.25">
      <c r="A157" s="38"/>
      <c r="B157" s="38"/>
      <c r="C157" s="38"/>
      <c r="D157" s="38"/>
      <c r="E157" s="40"/>
      <c r="F157" s="39"/>
      <c r="G157" s="39"/>
      <c r="H157" s="39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41"/>
      <c r="AG157" s="60"/>
    </row>
    <row r="158" spans="1:33" ht="50.1" customHeight="1" x14ac:dyDescent="0.25">
      <c r="A158" s="38"/>
      <c r="B158" s="38"/>
      <c r="C158" s="38"/>
      <c r="D158" s="38"/>
      <c r="E158" s="40"/>
      <c r="F158" s="39"/>
      <c r="G158" s="39"/>
      <c r="H158" s="39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41"/>
      <c r="AG158" s="60"/>
    </row>
    <row r="159" spans="1:33" ht="50.1" customHeight="1" x14ac:dyDescent="0.25">
      <c r="A159" s="38"/>
      <c r="B159" s="38"/>
      <c r="C159" s="38"/>
      <c r="D159" s="38"/>
      <c r="E159" s="40"/>
      <c r="F159" s="39"/>
      <c r="G159" s="39"/>
      <c r="H159" s="39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41"/>
      <c r="AG159" s="60"/>
    </row>
    <row r="160" spans="1:33" ht="50.1" customHeight="1" x14ac:dyDescent="0.25">
      <c r="A160" s="38"/>
      <c r="B160" s="38"/>
      <c r="C160" s="38"/>
      <c r="D160" s="38"/>
      <c r="E160" s="40"/>
      <c r="F160" s="39"/>
      <c r="G160" s="39"/>
      <c r="H160" s="39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41"/>
      <c r="AG160" s="60"/>
    </row>
    <row r="161" spans="1:33" ht="50.1" customHeight="1" x14ac:dyDescent="0.25">
      <c r="A161" s="38"/>
      <c r="B161" s="38"/>
      <c r="C161" s="38"/>
      <c r="D161" s="38"/>
      <c r="E161" s="40"/>
      <c r="F161" s="39"/>
      <c r="G161" s="39"/>
      <c r="H161" s="39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41"/>
      <c r="AG161" s="60"/>
    </row>
    <row r="162" spans="1:33" ht="50.1" customHeight="1" x14ac:dyDescent="0.25">
      <c r="A162" s="38"/>
      <c r="B162" s="38"/>
      <c r="C162" s="38"/>
      <c r="D162" s="38"/>
      <c r="E162" s="40"/>
      <c r="F162" s="39"/>
      <c r="G162" s="39"/>
      <c r="H162" s="39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41"/>
      <c r="AG162" s="60"/>
    </row>
    <row r="163" spans="1:33" ht="50.1" customHeight="1" x14ac:dyDescent="0.25">
      <c r="A163" s="38"/>
      <c r="B163" s="38"/>
      <c r="C163" s="38"/>
      <c r="D163" s="38"/>
      <c r="E163" s="40"/>
      <c r="F163" s="39"/>
      <c r="G163" s="39"/>
      <c r="H163" s="39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41"/>
      <c r="AG163" s="60"/>
    </row>
    <row r="164" spans="1:33" ht="50.1" customHeight="1" x14ac:dyDescent="0.25">
      <c r="A164" s="38"/>
      <c r="B164" s="38"/>
      <c r="C164" s="38"/>
      <c r="D164" s="38"/>
      <c r="E164" s="40"/>
      <c r="F164" s="39"/>
      <c r="G164" s="39"/>
      <c r="H164" s="39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41"/>
      <c r="AG164" s="60"/>
    </row>
    <row r="165" spans="1:33" ht="50.1" customHeight="1" x14ac:dyDescent="0.25">
      <c r="A165" s="38"/>
      <c r="B165" s="38"/>
      <c r="C165" s="38"/>
      <c r="D165" s="38"/>
      <c r="E165" s="40"/>
      <c r="F165" s="39"/>
      <c r="G165" s="39"/>
      <c r="H165" s="39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41"/>
      <c r="AG165" s="60"/>
    </row>
    <row r="166" spans="1:33" ht="50.1" customHeight="1" x14ac:dyDescent="0.25">
      <c r="A166" s="38"/>
      <c r="B166" s="38"/>
      <c r="C166" s="38"/>
      <c r="D166" s="38"/>
      <c r="E166" s="40"/>
      <c r="F166" s="39"/>
      <c r="G166" s="39"/>
      <c r="H166" s="39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41"/>
      <c r="AG166" s="60"/>
    </row>
    <row r="167" spans="1:33" ht="50.1" customHeight="1" x14ac:dyDescent="0.25">
      <c r="A167" s="38"/>
      <c r="B167" s="38"/>
      <c r="C167" s="38"/>
      <c r="D167" s="38"/>
      <c r="E167" s="40"/>
      <c r="F167" s="39"/>
      <c r="G167" s="39"/>
      <c r="H167" s="39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41"/>
      <c r="AG167" s="60"/>
    </row>
    <row r="168" spans="1:33" ht="50.1" customHeight="1" x14ac:dyDescent="0.25">
      <c r="A168" s="38"/>
      <c r="B168" s="38"/>
      <c r="C168" s="38"/>
      <c r="D168" s="38"/>
      <c r="E168" s="40"/>
      <c r="F168" s="39"/>
      <c r="G168" s="39"/>
      <c r="H168" s="39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41"/>
      <c r="AG168" s="60"/>
    </row>
    <row r="169" spans="1:33" ht="50.1" customHeight="1" x14ac:dyDescent="0.25">
      <c r="A169" s="38"/>
      <c r="B169" s="38"/>
      <c r="C169" s="38"/>
      <c r="D169" s="38"/>
      <c r="E169" s="40"/>
      <c r="F169" s="39"/>
      <c r="G169" s="39"/>
      <c r="H169" s="39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41"/>
      <c r="AG169" s="60"/>
    </row>
    <row r="170" spans="1:33" ht="50.1" customHeight="1" x14ac:dyDescent="0.25">
      <c r="A170" s="38"/>
      <c r="B170" s="38"/>
      <c r="C170" s="38"/>
      <c r="D170" s="38"/>
      <c r="E170" s="40"/>
      <c r="F170" s="39"/>
      <c r="G170" s="39"/>
      <c r="H170" s="39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41"/>
      <c r="AG170" s="60"/>
    </row>
    <row r="171" spans="1:33" ht="50.1" customHeight="1" x14ac:dyDescent="0.25">
      <c r="A171" s="38"/>
      <c r="B171" s="38"/>
      <c r="C171" s="38"/>
      <c r="D171" s="38"/>
      <c r="E171" s="40"/>
      <c r="F171" s="39"/>
      <c r="G171" s="39"/>
      <c r="H171" s="39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41"/>
      <c r="AG171" s="60"/>
    </row>
    <row r="172" spans="1:33" ht="50.1" customHeight="1" x14ac:dyDescent="0.25">
      <c r="A172" s="38"/>
      <c r="B172" s="38"/>
      <c r="C172" s="38"/>
      <c r="D172" s="38"/>
      <c r="E172" s="40"/>
      <c r="F172" s="39"/>
      <c r="G172" s="39"/>
      <c r="H172" s="39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41"/>
      <c r="AG172" s="60"/>
    </row>
    <row r="173" spans="1:33" ht="50.1" customHeight="1" x14ac:dyDescent="0.25">
      <c r="A173" s="38"/>
      <c r="B173" s="38"/>
      <c r="C173" s="38"/>
      <c r="D173" s="38"/>
      <c r="E173" s="40"/>
      <c r="F173" s="39"/>
      <c r="G173" s="39"/>
      <c r="H173" s="39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41"/>
      <c r="AG173" s="60"/>
    </row>
    <row r="174" spans="1:33" ht="50.1" customHeight="1" x14ac:dyDescent="0.25">
      <c r="A174" s="38"/>
      <c r="B174" s="38"/>
      <c r="C174" s="38"/>
      <c r="D174" s="38"/>
      <c r="E174" s="40"/>
      <c r="F174" s="39"/>
      <c r="G174" s="39"/>
      <c r="H174" s="39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41"/>
      <c r="AG174" s="60"/>
    </row>
    <row r="175" spans="1:33" ht="50.1" customHeight="1" x14ac:dyDescent="0.25">
      <c r="A175" s="38"/>
      <c r="B175" s="38"/>
      <c r="C175" s="38"/>
      <c r="D175" s="38"/>
      <c r="E175" s="40"/>
      <c r="F175" s="39"/>
      <c r="G175" s="39"/>
      <c r="H175" s="39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41"/>
      <c r="AG175" s="60"/>
    </row>
    <row r="176" spans="1:33" ht="50.1" customHeight="1" x14ac:dyDescent="0.25">
      <c r="A176" s="38"/>
      <c r="B176" s="38"/>
      <c r="C176" s="38"/>
      <c r="D176" s="38"/>
      <c r="E176" s="40"/>
      <c r="F176" s="39"/>
      <c r="G176" s="39"/>
      <c r="H176" s="39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41"/>
      <c r="AG176" s="60"/>
    </row>
    <row r="177" spans="1:33" ht="50.1" customHeight="1" x14ac:dyDescent="0.25">
      <c r="A177" s="38"/>
      <c r="B177" s="38"/>
      <c r="C177" s="38"/>
      <c r="D177" s="38"/>
      <c r="E177" s="40"/>
      <c r="F177" s="39"/>
      <c r="G177" s="39"/>
      <c r="H177" s="39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41"/>
      <c r="AG177" s="60"/>
    </row>
    <row r="178" spans="1:33" ht="50.1" customHeight="1" x14ac:dyDescent="0.25">
      <c r="A178" s="38"/>
      <c r="B178" s="38"/>
      <c r="C178" s="38"/>
      <c r="D178" s="38"/>
      <c r="E178" s="40"/>
      <c r="F178" s="39"/>
      <c r="G178" s="39"/>
      <c r="H178" s="39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41"/>
      <c r="AG178" s="60"/>
    </row>
    <row r="179" spans="1:33" ht="50.1" customHeight="1" x14ac:dyDescent="0.25">
      <c r="A179" s="38"/>
      <c r="B179" s="38"/>
      <c r="C179" s="38"/>
      <c r="D179" s="38"/>
      <c r="E179" s="40"/>
      <c r="F179" s="39"/>
      <c r="G179" s="39"/>
      <c r="H179" s="39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41"/>
      <c r="AG179" s="60"/>
    </row>
    <row r="180" spans="1:33" ht="50.1" customHeight="1" x14ac:dyDescent="0.25">
      <c r="A180" s="38"/>
      <c r="B180" s="38"/>
      <c r="C180" s="38"/>
      <c r="D180" s="38"/>
      <c r="E180" s="40"/>
      <c r="F180" s="39"/>
      <c r="G180" s="39"/>
      <c r="H180" s="39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41"/>
      <c r="AG180" s="60"/>
    </row>
    <row r="181" spans="1:33" ht="50.1" customHeight="1" x14ac:dyDescent="0.25">
      <c r="A181" s="38"/>
      <c r="B181" s="38"/>
      <c r="C181" s="38"/>
      <c r="D181" s="38"/>
      <c r="E181" s="40"/>
      <c r="F181" s="39"/>
      <c r="G181" s="39"/>
      <c r="H181" s="39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41"/>
      <c r="AG181" s="60"/>
    </row>
    <row r="182" spans="1:33" ht="50.1" customHeight="1" x14ac:dyDescent="0.25">
      <c r="A182" s="38"/>
      <c r="B182" s="38"/>
      <c r="C182" s="38"/>
      <c r="D182" s="38"/>
      <c r="E182" s="40"/>
      <c r="F182" s="39"/>
      <c r="G182" s="39"/>
      <c r="H182" s="39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41"/>
      <c r="AG182" s="60"/>
    </row>
    <row r="183" spans="1:33" ht="50.1" customHeight="1" x14ac:dyDescent="0.25">
      <c r="A183" s="38"/>
      <c r="B183" s="38"/>
      <c r="C183" s="38"/>
      <c r="D183" s="38"/>
      <c r="E183" s="40"/>
      <c r="F183" s="39"/>
      <c r="G183" s="39"/>
      <c r="H183" s="39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41"/>
      <c r="AG183" s="60"/>
    </row>
    <row r="184" spans="1:33" ht="50.1" customHeight="1" x14ac:dyDescent="0.25">
      <c r="A184" s="38"/>
      <c r="B184" s="38"/>
      <c r="C184" s="38"/>
      <c r="D184" s="38"/>
      <c r="E184" s="40"/>
      <c r="F184" s="39"/>
      <c r="G184" s="39"/>
      <c r="H184" s="39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41"/>
      <c r="AG184" s="60"/>
    </row>
    <row r="185" spans="1:33" ht="50.1" customHeight="1" x14ac:dyDescent="0.25">
      <c r="A185" s="38"/>
      <c r="B185" s="38"/>
      <c r="C185" s="38"/>
      <c r="D185" s="38"/>
      <c r="E185" s="40"/>
      <c r="F185" s="39"/>
      <c r="G185" s="39"/>
      <c r="H185" s="39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41"/>
      <c r="AG185" s="60"/>
    </row>
    <row r="186" spans="1:33" ht="50.1" customHeight="1" x14ac:dyDescent="0.25">
      <c r="A186" s="38"/>
      <c r="B186" s="38"/>
      <c r="C186" s="38"/>
      <c r="D186" s="38"/>
      <c r="E186" s="40"/>
      <c r="F186" s="39"/>
      <c r="G186" s="39"/>
      <c r="H186" s="39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41"/>
      <c r="AG186" s="60"/>
    </row>
    <row r="187" spans="1:33" ht="50.1" customHeight="1" x14ac:dyDescent="0.25">
      <c r="A187" s="38"/>
      <c r="B187" s="38"/>
      <c r="C187" s="38"/>
      <c r="D187" s="38"/>
      <c r="E187" s="40"/>
      <c r="F187" s="39"/>
      <c r="G187" s="39"/>
      <c r="H187" s="39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41"/>
      <c r="AG187" s="60"/>
    </row>
    <row r="188" spans="1:33" ht="50.1" customHeight="1" x14ac:dyDescent="0.25">
      <c r="A188" s="38"/>
      <c r="B188" s="38"/>
      <c r="C188" s="38"/>
      <c r="D188" s="38"/>
      <c r="E188" s="40"/>
      <c r="F188" s="39"/>
      <c r="G188" s="39"/>
      <c r="H188" s="39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41"/>
      <c r="AG188" s="60"/>
    </row>
    <row r="189" spans="1:33" ht="50.1" customHeight="1" x14ac:dyDescent="0.25">
      <c r="A189" s="38"/>
      <c r="B189" s="38"/>
      <c r="C189" s="38"/>
      <c r="D189" s="38"/>
      <c r="E189" s="40"/>
      <c r="F189" s="39"/>
      <c r="G189" s="39"/>
      <c r="H189" s="39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41"/>
      <c r="AG189" s="60"/>
    </row>
    <row r="190" spans="1:33" ht="50.1" customHeight="1" x14ac:dyDescent="0.25">
      <c r="A190" s="38"/>
      <c r="B190" s="38"/>
      <c r="C190" s="38"/>
      <c r="D190" s="38"/>
      <c r="E190" s="40"/>
      <c r="F190" s="39"/>
      <c r="G190" s="39"/>
      <c r="H190" s="39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41"/>
      <c r="AG190" s="60"/>
    </row>
    <row r="191" spans="1:33" ht="50.1" customHeight="1" x14ac:dyDescent="0.25">
      <c r="A191" s="38"/>
      <c r="B191" s="38"/>
      <c r="C191" s="38"/>
      <c r="D191" s="38"/>
      <c r="E191" s="40"/>
      <c r="F191" s="39"/>
      <c r="G191" s="39"/>
      <c r="H191" s="39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41"/>
      <c r="AG191" s="60"/>
    </row>
    <row r="192" spans="1:33" ht="50.1" customHeight="1" x14ac:dyDescent="0.25">
      <c r="A192" s="38"/>
      <c r="B192" s="38"/>
      <c r="C192" s="38"/>
      <c r="D192" s="38"/>
      <c r="E192" s="40"/>
      <c r="F192" s="39"/>
      <c r="G192" s="39"/>
      <c r="H192" s="39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41"/>
      <c r="AG192" s="60"/>
    </row>
    <row r="193" spans="1:33" ht="50.1" customHeight="1" x14ac:dyDescent="0.25">
      <c r="A193" s="38"/>
      <c r="B193" s="38"/>
      <c r="C193" s="38"/>
      <c r="D193" s="38"/>
      <c r="E193" s="40"/>
      <c r="F193" s="39"/>
      <c r="G193" s="39"/>
      <c r="H193" s="39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41"/>
      <c r="AG193" s="60"/>
    </row>
    <row r="194" spans="1:33" ht="50.1" customHeight="1" x14ac:dyDescent="0.25">
      <c r="A194" s="38"/>
      <c r="B194" s="38"/>
      <c r="C194" s="38"/>
      <c r="D194" s="38"/>
      <c r="E194" s="40"/>
      <c r="F194" s="39"/>
      <c r="G194" s="39"/>
      <c r="H194" s="39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41"/>
      <c r="AG194" s="60"/>
    </row>
    <row r="195" spans="1:33" ht="50.1" customHeight="1" x14ac:dyDescent="0.25">
      <c r="A195" s="38"/>
      <c r="B195" s="38"/>
      <c r="C195" s="38"/>
      <c r="D195" s="38"/>
      <c r="E195" s="40"/>
      <c r="F195" s="39"/>
      <c r="G195" s="39"/>
      <c r="H195" s="39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41"/>
      <c r="AG195" s="60"/>
    </row>
    <row r="196" spans="1:33" ht="50.1" customHeight="1" x14ac:dyDescent="0.25">
      <c r="A196" s="38"/>
      <c r="B196" s="38"/>
      <c r="C196" s="38"/>
      <c r="D196" s="38"/>
      <c r="E196" s="40"/>
      <c r="F196" s="39"/>
      <c r="G196" s="39"/>
      <c r="H196" s="39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41"/>
      <c r="AG196" s="60"/>
    </row>
    <row r="197" spans="1:33" ht="50.1" customHeight="1" x14ac:dyDescent="0.25">
      <c r="A197" s="38"/>
      <c r="B197" s="38"/>
      <c r="C197" s="38"/>
      <c r="D197" s="38"/>
      <c r="E197" s="40"/>
      <c r="F197" s="39"/>
      <c r="G197" s="39"/>
      <c r="H197" s="39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41"/>
      <c r="AG197" s="60"/>
    </row>
    <row r="198" spans="1:33" ht="50.1" customHeight="1" x14ac:dyDescent="0.25">
      <c r="A198" s="38"/>
      <c r="B198" s="38"/>
      <c r="C198" s="38"/>
      <c r="D198" s="38"/>
      <c r="E198" s="40"/>
      <c r="F198" s="39"/>
      <c r="G198" s="39"/>
      <c r="H198" s="39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41"/>
      <c r="AG198" s="60"/>
    </row>
    <row r="199" spans="1:33" ht="50.1" customHeight="1" x14ac:dyDescent="0.25">
      <c r="A199" s="38"/>
      <c r="B199" s="38"/>
      <c r="C199" s="38"/>
      <c r="D199" s="38"/>
      <c r="E199" s="40"/>
      <c r="F199" s="39"/>
      <c r="G199" s="39"/>
      <c r="H199" s="39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41"/>
      <c r="AG199" s="60"/>
    </row>
    <row r="200" spans="1:33" ht="50.1" customHeight="1" x14ac:dyDescent="0.25">
      <c r="A200" s="38"/>
      <c r="B200" s="38"/>
      <c r="C200" s="38"/>
      <c r="D200" s="38"/>
      <c r="E200" s="40"/>
      <c r="F200" s="39"/>
      <c r="G200" s="39"/>
      <c r="H200" s="39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41"/>
      <c r="AG200" s="60"/>
    </row>
    <row r="201" spans="1:33" ht="50.1" customHeight="1" x14ac:dyDescent="0.25">
      <c r="A201" s="38"/>
      <c r="B201" s="38"/>
      <c r="C201" s="38"/>
      <c r="D201" s="38"/>
      <c r="E201" s="40"/>
      <c r="F201" s="39"/>
      <c r="G201" s="39"/>
      <c r="H201" s="39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41"/>
      <c r="AG201" s="60"/>
    </row>
    <row r="202" spans="1:33" ht="50.1" customHeight="1" x14ac:dyDescent="0.25">
      <c r="A202" s="38"/>
      <c r="B202" s="38"/>
      <c r="C202" s="38"/>
      <c r="D202" s="38"/>
      <c r="E202" s="40"/>
      <c r="F202" s="39"/>
      <c r="G202" s="39"/>
      <c r="H202" s="39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41"/>
      <c r="AG202" s="60"/>
    </row>
    <row r="203" spans="1:33" ht="50.1" customHeight="1" x14ac:dyDescent="0.25">
      <c r="A203" s="38"/>
      <c r="B203" s="38"/>
      <c r="C203" s="38"/>
      <c r="D203" s="38"/>
      <c r="E203" s="40"/>
      <c r="F203" s="39"/>
      <c r="G203" s="39"/>
      <c r="H203" s="39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41"/>
      <c r="AG203" s="60"/>
    </row>
    <row r="204" spans="1:33" ht="50.1" customHeight="1" x14ac:dyDescent="0.25">
      <c r="A204" s="38"/>
      <c r="B204" s="38"/>
      <c r="C204" s="38"/>
      <c r="D204" s="38"/>
      <c r="E204" s="40"/>
      <c r="F204" s="39"/>
      <c r="G204" s="39"/>
      <c r="H204" s="39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41"/>
      <c r="AG204" s="60"/>
    </row>
    <row r="205" spans="1:33" ht="50.1" customHeight="1" x14ac:dyDescent="0.25">
      <c r="A205" s="38"/>
      <c r="B205" s="38"/>
      <c r="C205" s="38"/>
      <c r="D205" s="38"/>
      <c r="E205" s="40"/>
      <c r="F205" s="39"/>
      <c r="G205" s="39"/>
      <c r="H205" s="39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41"/>
      <c r="AG205" s="60"/>
    </row>
    <row r="206" spans="1:33" ht="50.1" customHeight="1" x14ac:dyDescent="0.25">
      <c r="A206" s="38"/>
      <c r="B206" s="38"/>
      <c r="C206" s="38"/>
      <c r="D206" s="38"/>
      <c r="E206" s="40"/>
      <c r="F206" s="39"/>
      <c r="G206" s="39"/>
      <c r="H206" s="39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41"/>
      <c r="AG206" s="60"/>
    </row>
    <row r="207" spans="1:33" ht="50.1" customHeight="1" x14ac:dyDescent="0.25">
      <c r="A207" s="38"/>
      <c r="B207" s="38"/>
      <c r="C207" s="38"/>
      <c r="D207" s="38"/>
      <c r="E207" s="40"/>
      <c r="F207" s="39"/>
      <c r="G207" s="39"/>
      <c r="H207" s="39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41"/>
      <c r="AG207" s="60"/>
    </row>
    <row r="208" spans="1:33" ht="50.1" customHeight="1" x14ac:dyDescent="0.25">
      <c r="A208" s="38"/>
      <c r="B208" s="38"/>
      <c r="C208" s="38"/>
      <c r="D208" s="38"/>
      <c r="E208" s="40"/>
      <c r="F208" s="39"/>
      <c r="G208" s="39"/>
      <c r="H208" s="39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41"/>
      <c r="AG208" s="60"/>
    </row>
    <row r="209" spans="1:33" ht="50.1" customHeight="1" x14ac:dyDescent="0.25">
      <c r="A209" s="38"/>
      <c r="B209" s="38"/>
      <c r="C209" s="38"/>
      <c r="D209" s="38"/>
      <c r="E209" s="40"/>
      <c r="F209" s="39"/>
      <c r="G209" s="39"/>
      <c r="H209" s="39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41"/>
      <c r="AG209" s="60"/>
    </row>
    <row r="210" spans="1:33" ht="50.1" customHeight="1" x14ac:dyDescent="0.25">
      <c r="A210" s="38"/>
      <c r="B210" s="38"/>
      <c r="C210" s="38"/>
      <c r="D210" s="38"/>
      <c r="E210" s="40"/>
      <c r="F210" s="39"/>
      <c r="G210" s="39"/>
      <c r="H210" s="39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41"/>
      <c r="AG210" s="60"/>
    </row>
    <row r="211" spans="1:33" ht="50.1" customHeight="1" x14ac:dyDescent="0.25">
      <c r="A211" s="38"/>
      <c r="B211" s="38"/>
      <c r="C211" s="38"/>
      <c r="D211" s="38"/>
      <c r="E211" s="40"/>
      <c r="F211" s="39"/>
      <c r="G211" s="39"/>
      <c r="H211" s="39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41"/>
      <c r="AG211" s="60"/>
    </row>
    <row r="212" spans="1:33" ht="50.1" customHeight="1" x14ac:dyDescent="0.25">
      <c r="A212" s="38"/>
      <c r="B212" s="38"/>
      <c r="C212" s="38"/>
      <c r="D212" s="38"/>
      <c r="E212" s="40"/>
      <c r="F212" s="39"/>
      <c r="G212" s="39"/>
      <c r="H212" s="39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41"/>
      <c r="AG212" s="60"/>
    </row>
    <row r="213" spans="1:33" ht="50.1" customHeight="1" x14ac:dyDescent="0.25">
      <c r="A213" s="38"/>
      <c r="B213" s="38"/>
      <c r="C213" s="38"/>
      <c r="D213" s="38"/>
      <c r="E213" s="40"/>
      <c r="F213" s="39"/>
      <c r="G213" s="39"/>
      <c r="H213" s="39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41"/>
      <c r="AG213" s="60"/>
    </row>
    <row r="214" spans="1:33" ht="50.1" customHeight="1" x14ac:dyDescent="0.25">
      <c r="A214" s="38"/>
      <c r="B214" s="38"/>
      <c r="C214" s="38"/>
      <c r="D214" s="38"/>
      <c r="E214" s="40"/>
      <c r="F214" s="39"/>
      <c r="G214" s="39"/>
      <c r="H214" s="39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41"/>
      <c r="AG214" s="60"/>
    </row>
    <row r="215" spans="1:33" ht="50.1" customHeight="1" x14ac:dyDescent="0.25">
      <c r="A215" s="38"/>
      <c r="B215" s="38"/>
      <c r="C215" s="38"/>
      <c r="D215" s="38"/>
      <c r="E215" s="40"/>
      <c r="F215" s="39"/>
      <c r="G215" s="39"/>
      <c r="H215" s="39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41"/>
      <c r="AG215" s="60"/>
    </row>
    <row r="216" spans="1:33" ht="50.1" customHeight="1" x14ac:dyDescent="0.25">
      <c r="A216" s="38"/>
      <c r="B216" s="38"/>
      <c r="C216" s="38"/>
      <c r="D216" s="38"/>
      <c r="E216" s="40"/>
      <c r="F216" s="39"/>
      <c r="G216" s="39"/>
      <c r="H216" s="39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41"/>
      <c r="AG216" s="60"/>
    </row>
    <row r="217" spans="1:33" ht="50.1" customHeight="1" x14ac:dyDescent="0.25">
      <c r="A217" s="38"/>
      <c r="B217" s="38"/>
      <c r="C217" s="38"/>
      <c r="D217" s="38"/>
      <c r="E217" s="40"/>
      <c r="F217" s="39"/>
      <c r="G217" s="39"/>
      <c r="H217" s="39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41"/>
      <c r="AG217" s="60"/>
    </row>
    <row r="218" spans="1:33" ht="50.1" customHeight="1" x14ac:dyDescent="0.25">
      <c r="A218" s="38"/>
      <c r="B218" s="38"/>
      <c r="C218" s="38"/>
      <c r="D218" s="38"/>
      <c r="E218" s="40"/>
      <c r="F218" s="39"/>
      <c r="G218" s="39"/>
      <c r="H218" s="39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41"/>
      <c r="AG218" s="60"/>
    </row>
    <row r="219" spans="1:33" ht="50.1" customHeight="1" x14ac:dyDescent="0.25">
      <c r="A219" s="38"/>
      <c r="B219" s="38"/>
      <c r="C219" s="38"/>
      <c r="D219" s="38"/>
      <c r="E219" s="40"/>
      <c r="F219" s="39"/>
      <c r="G219" s="39"/>
      <c r="H219" s="39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41"/>
      <c r="AG219" s="60"/>
    </row>
    <row r="220" spans="1:33" ht="50.1" customHeight="1" x14ac:dyDescent="0.25">
      <c r="A220" s="38"/>
      <c r="B220" s="38"/>
      <c r="C220" s="38"/>
      <c r="D220" s="38"/>
      <c r="E220" s="40"/>
      <c r="F220" s="39"/>
      <c r="G220" s="39"/>
      <c r="H220" s="39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41"/>
      <c r="AG220" s="60"/>
    </row>
    <row r="221" spans="1:33" ht="50.1" customHeight="1" x14ac:dyDescent="0.25">
      <c r="A221" s="38"/>
      <c r="B221" s="38"/>
      <c r="C221" s="38"/>
      <c r="D221" s="38"/>
      <c r="E221" s="40"/>
      <c r="F221" s="39"/>
      <c r="G221" s="39"/>
      <c r="H221" s="39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41"/>
      <c r="AG221" s="60"/>
    </row>
    <row r="222" spans="1:33" ht="50.1" customHeight="1" x14ac:dyDescent="0.25">
      <c r="A222" s="38"/>
      <c r="B222" s="38"/>
      <c r="C222" s="38"/>
      <c r="D222" s="38"/>
      <c r="E222" s="40"/>
      <c r="F222" s="39"/>
      <c r="G222" s="39"/>
      <c r="H222" s="39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41"/>
      <c r="AG222" s="60"/>
    </row>
    <row r="223" spans="1:33" ht="50.1" customHeight="1" x14ac:dyDescent="0.25">
      <c r="A223" s="38"/>
      <c r="B223" s="38"/>
      <c r="C223" s="38"/>
      <c r="D223" s="38"/>
      <c r="E223" s="40"/>
      <c r="F223" s="39"/>
      <c r="G223" s="39"/>
      <c r="H223" s="39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41"/>
      <c r="AG223" s="60"/>
    </row>
    <row r="224" spans="1:33" ht="50.1" customHeight="1" x14ac:dyDescent="0.25">
      <c r="A224" s="38"/>
      <c r="B224" s="38"/>
      <c r="C224" s="38"/>
      <c r="D224" s="38"/>
      <c r="E224" s="40"/>
      <c r="F224" s="39"/>
      <c r="G224" s="39"/>
      <c r="H224" s="39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41"/>
      <c r="AG224" s="60"/>
    </row>
    <row r="225" spans="1:33" ht="50.1" customHeight="1" x14ac:dyDescent="0.25">
      <c r="A225" s="38"/>
      <c r="B225" s="38"/>
      <c r="C225" s="38"/>
      <c r="D225" s="38"/>
      <c r="E225" s="40"/>
      <c r="F225" s="39"/>
      <c r="G225" s="39"/>
      <c r="H225" s="39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41"/>
      <c r="AG225" s="60"/>
    </row>
    <row r="226" spans="1:33" ht="50.1" customHeight="1" x14ac:dyDescent="0.25">
      <c r="A226" s="38"/>
      <c r="B226" s="38"/>
      <c r="C226" s="38"/>
      <c r="D226" s="38"/>
      <c r="E226" s="40"/>
      <c r="F226" s="39"/>
      <c r="G226" s="39"/>
      <c r="H226" s="39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41"/>
      <c r="AG226" s="60"/>
    </row>
    <row r="227" spans="1:33" ht="50.1" customHeight="1" x14ac:dyDescent="0.25">
      <c r="A227" s="38"/>
      <c r="B227" s="38"/>
      <c r="C227" s="38"/>
      <c r="D227" s="38"/>
      <c r="E227" s="40"/>
      <c r="F227" s="39"/>
      <c r="G227" s="39"/>
      <c r="H227" s="39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41"/>
      <c r="AG227" s="60"/>
    </row>
    <row r="228" spans="1:33" ht="50.1" customHeight="1" x14ac:dyDescent="0.25">
      <c r="A228" s="38"/>
      <c r="B228" s="38"/>
      <c r="C228" s="38"/>
      <c r="D228" s="38"/>
      <c r="E228" s="40"/>
      <c r="F228" s="39"/>
      <c r="G228" s="39"/>
      <c r="H228" s="39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41"/>
      <c r="AG228" s="60"/>
    </row>
    <row r="229" spans="1:33" ht="50.1" customHeight="1" x14ac:dyDescent="0.25">
      <c r="A229" s="38"/>
      <c r="B229" s="38"/>
      <c r="C229" s="38"/>
      <c r="D229" s="38"/>
      <c r="E229" s="40"/>
      <c r="F229" s="39"/>
      <c r="G229" s="39"/>
      <c r="H229" s="39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41"/>
      <c r="AG229" s="60"/>
    </row>
    <row r="230" spans="1:33" ht="50.1" customHeight="1" x14ac:dyDescent="0.25">
      <c r="A230" s="38"/>
      <c r="B230" s="38"/>
      <c r="C230" s="38"/>
      <c r="D230" s="38"/>
      <c r="E230" s="40"/>
      <c r="F230" s="39"/>
      <c r="G230" s="39"/>
      <c r="H230" s="39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41"/>
      <c r="AG230" s="60"/>
    </row>
    <row r="231" spans="1:33" ht="50.1" customHeight="1" x14ac:dyDescent="0.25">
      <c r="A231" s="38"/>
      <c r="B231" s="38"/>
      <c r="C231" s="38"/>
      <c r="D231" s="38"/>
      <c r="E231" s="40"/>
      <c r="F231" s="39"/>
      <c r="G231" s="39"/>
      <c r="H231" s="39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41"/>
      <c r="AG231" s="60"/>
    </row>
    <row r="232" spans="1:33" ht="50.1" customHeight="1" x14ac:dyDescent="0.25">
      <c r="A232" s="38"/>
      <c r="B232" s="38"/>
      <c r="C232" s="38"/>
      <c r="D232" s="38"/>
      <c r="E232" s="40"/>
      <c r="F232" s="39"/>
      <c r="G232" s="39"/>
      <c r="H232" s="39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41"/>
      <c r="AG232" s="60"/>
    </row>
    <row r="233" spans="1:33" ht="50.1" customHeight="1" x14ac:dyDescent="0.25">
      <c r="A233" s="38"/>
      <c r="B233" s="38"/>
      <c r="C233" s="38"/>
      <c r="D233" s="38"/>
      <c r="E233" s="40"/>
      <c r="F233" s="39"/>
      <c r="G233" s="39"/>
      <c r="H233" s="39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41"/>
      <c r="AG233" s="60"/>
    </row>
    <row r="234" spans="1:33" ht="50.1" customHeight="1" x14ac:dyDescent="0.25">
      <c r="A234" s="38"/>
      <c r="B234" s="38"/>
      <c r="C234" s="38"/>
      <c r="D234" s="38"/>
      <c r="E234" s="40"/>
      <c r="F234" s="39"/>
      <c r="G234" s="39"/>
      <c r="H234" s="39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41"/>
      <c r="AG234" s="60"/>
    </row>
    <row r="235" spans="1:33" ht="50.1" customHeight="1" x14ac:dyDescent="0.25">
      <c r="A235" s="38"/>
      <c r="B235" s="38"/>
      <c r="C235" s="38"/>
      <c r="D235" s="38"/>
      <c r="E235" s="40"/>
      <c r="F235" s="39"/>
      <c r="G235" s="39"/>
      <c r="H235" s="39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41"/>
      <c r="AG235" s="60"/>
    </row>
    <row r="236" spans="1:33" ht="50.1" customHeight="1" x14ac:dyDescent="0.25">
      <c r="A236" s="38"/>
      <c r="B236" s="38"/>
      <c r="C236" s="38"/>
      <c r="D236" s="38"/>
      <c r="E236" s="40"/>
      <c r="F236" s="39"/>
      <c r="G236" s="39"/>
      <c r="H236" s="39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41"/>
      <c r="AG236" s="60"/>
    </row>
    <row r="237" spans="1:33" ht="50.1" customHeight="1" x14ac:dyDescent="0.25">
      <c r="A237" s="38"/>
      <c r="B237" s="38"/>
      <c r="C237" s="38"/>
      <c r="D237" s="38"/>
      <c r="E237" s="40"/>
      <c r="F237" s="39"/>
      <c r="G237" s="39"/>
      <c r="H237" s="39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41"/>
      <c r="AG237" s="60"/>
    </row>
    <row r="238" spans="1:33" ht="50.1" customHeight="1" x14ac:dyDescent="0.25">
      <c r="A238" s="38"/>
      <c r="B238" s="38"/>
      <c r="C238" s="38"/>
      <c r="D238" s="38"/>
      <c r="E238" s="40"/>
      <c r="F238" s="39"/>
      <c r="G238" s="39"/>
      <c r="H238" s="39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41"/>
      <c r="AG238" s="60"/>
    </row>
    <row r="239" spans="1:33" ht="50.1" customHeight="1" x14ac:dyDescent="0.25">
      <c r="A239" s="38"/>
      <c r="B239" s="38"/>
      <c r="C239" s="38"/>
      <c r="D239" s="38"/>
      <c r="E239" s="40"/>
      <c r="F239" s="39"/>
      <c r="G239" s="39"/>
      <c r="H239" s="39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41"/>
      <c r="AG239" s="60"/>
    </row>
    <row r="240" spans="1:33" ht="50.1" customHeight="1" x14ac:dyDescent="0.25">
      <c r="A240" s="38"/>
      <c r="B240" s="38"/>
      <c r="C240" s="38"/>
      <c r="D240" s="38"/>
      <c r="E240" s="40"/>
      <c r="F240" s="39"/>
      <c r="G240" s="39"/>
      <c r="H240" s="39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41"/>
      <c r="AG240" s="60"/>
    </row>
    <row r="241" spans="1:33" ht="50.1" customHeight="1" x14ac:dyDescent="0.25">
      <c r="A241" s="38"/>
      <c r="B241" s="38"/>
      <c r="C241" s="38"/>
      <c r="D241" s="38"/>
      <c r="E241" s="40"/>
      <c r="F241" s="39"/>
      <c r="G241" s="39"/>
      <c r="H241" s="39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41"/>
      <c r="AG241" s="60"/>
    </row>
    <row r="242" spans="1:33" ht="50.1" customHeight="1" x14ac:dyDescent="0.25">
      <c r="A242" s="38"/>
      <c r="B242" s="38"/>
      <c r="C242" s="38"/>
      <c r="D242" s="38"/>
      <c r="E242" s="40"/>
      <c r="F242" s="39"/>
      <c r="G242" s="39"/>
      <c r="H242" s="39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41"/>
      <c r="AG242" s="60"/>
    </row>
    <row r="243" spans="1:33" ht="50.1" customHeight="1" x14ac:dyDescent="0.25">
      <c r="A243" s="38"/>
      <c r="B243" s="38"/>
      <c r="C243" s="38"/>
      <c r="D243" s="38"/>
      <c r="E243" s="40"/>
      <c r="F243" s="39"/>
      <c r="G243" s="39"/>
      <c r="H243" s="39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41"/>
      <c r="AG243" s="60"/>
    </row>
    <row r="244" spans="1:33" ht="50.1" customHeight="1" x14ac:dyDescent="0.25">
      <c r="A244" s="38"/>
      <c r="B244" s="38"/>
      <c r="C244" s="38"/>
      <c r="D244" s="38"/>
      <c r="E244" s="40"/>
      <c r="F244" s="39"/>
      <c r="G244" s="39"/>
      <c r="H244" s="39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41"/>
      <c r="AG244" s="60"/>
    </row>
    <row r="245" spans="1:33" ht="50.1" customHeight="1" x14ac:dyDescent="0.25">
      <c r="A245" s="38"/>
      <c r="B245" s="38"/>
      <c r="C245" s="38"/>
      <c r="D245" s="38"/>
      <c r="E245" s="40"/>
      <c r="F245" s="39"/>
      <c r="G245" s="39"/>
      <c r="H245" s="39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41"/>
      <c r="AG245" s="60"/>
    </row>
    <row r="246" spans="1:33" ht="50.1" customHeight="1" x14ac:dyDescent="0.25">
      <c r="A246" s="38"/>
      <c r="B246" s="38"/>
      <c r="C246" s="38"/>
      <c r="D246" s="38"/>
      <c r="E246" s="40"/>
      <c r="F246" s="39"/>
      <c r="G246" s="39"/>
      <c r="H246" s="39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41"/>
      <c r="AG246" s="60"/>
    </row>
    <row r="247" spans="1:33" ht="50.1" customHeight="1" x14ac:dyDescent="0.25">
      <c r="A247" s="38"/>
      <c r="B247" s="38"/>
      <c r="C247" s="38"/>
      <c r="D247" s="38"/>
      <c r="E247" s="40"/>
      <c r="F247" s="39"/>
      <c r="G247" s="39"/>
      <c r="H247" s="39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41"/>
      <c r="AG247" s="60"/>
    </row>
    <row r="248" spans="1:33" ht="50.1" customHeight="1" x14ac:dyDescent="0.25">
      <c r="A248" s="38"/>
      <c r="B248" s="38"/>
      <c r="C248" s="38"/>
      <c r="D248" s="38"/>
      <c r="E248" s="40"/>
      <c r="F248" s="39"/>
      <c r="G248" s="39"/>
      <c r="H248" s="39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41"/>
      <c r="AG248" s="60"/>
    </row>
    <row r="249" spans="1:33" ht="50.1" customHeight="1" x14ac:dyDescent="0.25">
      <c r="A249" s="38"/>
      <c r="B249" s="38"/>
      <c r="C249" s="38"/>
      <c r="D249" s="38"/>
      <c r="E249" s="40"/>
      <c r="F249" s="39"/>
      <c r="G249" s="39"/>
      <c r="H249" s="39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41"/>
      <c r="AG249" s="60"/>
    </row>
    <row r="250" spans="1:33" ht="50.1" customHeight="1" x14ac:dyDescent="0.25">
      <c r="A250" s="38"/>
      <c r="B250" s="38"/>
      <c r="C250" s="38"/>
      <c r="D250" s="38"/>
      <c r="E250" s="40"/>
      <c r="F250" s="39"/>
      <c r="G250" s="39"/>
      <c r="H250" s="39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41"/>
      <c r="AG250" s="60"/>
    </row>
    <row r="251" spans="1:33" ht="50.1" customHeight="1" x14ac:dyDescent="0.25">
      <c r="A251" s="38"/>
      <c r="B251" s="38"/>
      <c r="C251" s="38"/>
      <c r="D251" s="38"/>
      <c r="E251" s="40"/>
      <c r="F251" s="39"/>
      <c r="G251" s="39"/>
      <c r="H251" s="39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41"/>
      <c r="AG251" s="60"/>
    </row>
    <row r="252" spans="1:33" ht="50.1" customHeight="1" x14ac:dyDescent="0.25">
      <c r="A252" s="38"/>
      <c r="B252" s="38"/>
      <c r="C252" s="38"/>
      <c r="D252" s="38"/>
      <c r="E252" s="40"/>
      <c r="F252" s="39"/>
      <c r="G252" s="39"/>
      <c r="H252" s="39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41"/>
      <c r="AG252" s="60"/>
    </row>
    <row r="253" spans="1:33" ht="50.1" customHeight="1" x14ac:dyDescent="0.25">
      <c r="A253" s="38"/>
      <c r="B253" s="38"/>
      <c r="C253" s="38"/>
      <c r="D253" s="38"/>
      <c r="E253" s="40"/>
      <c r="F253" s="39"/>
      <c r="G253" s="39"/>
      <c r="H253" s="39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41"/>
      <c r="AG253" s="60"/>
    </row>
    <row r="254" spans="1:33" ht="50.1" customHeight="1" x14ac:dyDescent="0.25">
      <c r="A254" s="38"/>
      <c r="B254" s="38"/>
      <c r="C254" s="38"/>
      <c r="D254" s="38"/>
      <c r="E254" s="40"/>
      <c r="F254" s="39"/>
      <c r="G254" s="39"/>
      <c r="H254" s="39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41"/>
      <c r="AG254" s="60"/>
    </row>
    <row r="255" spans="1:33" ht="50.1" customHeight="1" x14ac:dyDescent="0.25">
      <c r="A255" s="38"/>
      <c r="B255" s="38"/>
      <c r="C255" s="38"/>
      <c r="D255" s="38"/>
      <c r="E255" s="40"/>
      <c r="F255" s="39"/>
      <c r="G255" s="39"/>
      <c r="H255" s="39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41"/>
      <c r="AG255" s="60"/>
    </row>
    <row r="256" spans="1:33" ht="50.1" customHeight="1" x14ac:dyDescent="0.25">
      <c r="A256" s="38"/>
      <c r="B256" s="38"/>
      <c r="C256" s="38"/>
      <c r="D256" s="38"/>
      <c r="E256" s="40"/>
      <c r="F256" s="39"/>
      <c r="G256" s="39"/>
      <c r="H256" s="39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41"/>
      <c r="AG256" s="60"/>
    </row>
    <row r="257" spans="1:33" ht="50.1" customHeight="1" x14ac:dyDescent="0.25">
      <c r="A257" s="38"/>
      <c r="B257" s="38"/>
      <c r="C257" s="38"/>
      <c r="D257" s="38"/>
      <c r="E257" s="40"/>
      <c r="F257" s="39"/>
      <c r="G257" s="39"/>
      <c r="H257" s="39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41"/>
      <c r="AG257" s="60"/>
    </row>
    <row r="258" spans="1:33" ht="50.1" customHeight="1" x14ac:dyDescent="0.25">
      <c r="A258" s="38"/>
      <c r="B258" s="38"/>
      <c r="C258" s="38"/>
      <c r="D258" s="38"/>
      <c r="E258" s="40"/>
      <c r="F258" s="39"/>
      <c r="G258" s="39"/>
      <c r="H258" s="39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41"/>
      <c r="AG258" s="60"/>
    </row>
    <row r="259" spans="1:33" ht="50.1" customHeight="1" x14ac:dyDescent="0.25">
      <c r="A259" s="38"/>
      <c r="B259" s="38"/>
      <c r="C259" s="38"/>
      <c r="D259" s="38"/>
      <c r="E259" s="40"/>
      <c r="F259" s="39"/>
      <c r="G259" s="39"/>
      <c r="H259" s="39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41"/>
      <c r="AG259" s="60"/>
    </row>
    <row r="260" spans="1:33" ht="50.1" customHeight="1" x14ac:dyDescent="0.25">
      <c r="A260" s="38"/>
      <c r="B260" s="38"/>
      <c r="C260" s="38"/>
      <c r="D260" s="38"/>
      <c r="E260" s="40"/>
      <c r="F260" s="39"/>
      <c r="G260" s="39"/>
      <c r="H260" s="39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41"/>
      <c r="AG260" s="60"/>
    </row>
    <row r="261" spans="1:33" ht="50.1" customHeight="1" x14ac:dyDescent="0.25">
      <c r="A261" s="38"/>
      <c r="B261" s="38"/>
      <c r="C261" s="38"/>
      <c r="D261" s="38"/>
      <c r="E261" s="40"/>
      <c r="F261" s="39"/>
      <c r="G261" s="39"/>
      <c r="H261" s="39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41"/>
      <c r="AG261" s="60"/>
    </row>
    <row r="262" spans="1:33" ht="50.1" customHeight="1" x14ac:dyDescent="0.25">
      <c r="A262" s="38"/>
      <c r="B262" s="38"/>
      <c r="C262" s="38"/>
      <c r="D262" s="38"/>
      <c r="E262" s="40"/>
      <c r="F262" s="39"/>
      <c r="G262" s="39"/>
      <c r="H262" s="39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41"/>
      <c r="AG262" s="60"/>
    </row>
    <row r="263" spans="1:33" ht="50.1" customHeight="1" x14ac:dyDescent="0.25">
      <c r="A263" s="38"/>
      <c r="B263" s="38"/>
      <c r="C263" s="38"/>
      <c r="D263" s="38"/>
      <c r="E263" s="40"/>
      <c r="F263" s="39"/>
      <c r="G263" s="39"/>
      <c r="H263" s="39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41"/>
      <c r="AG263" s="60"/>
    </row>
    <row r="264" spans="1:33" ht="50.1" customHeight="1" x14ac:dyDescent="0.25">
      <c r="A264" s="38"/>
      <c r="B264" s="38"/>
      <c r="C264" s="38"/>
      <c r="D264" s="38"/>
      <c r="E264" s="40"/>
      <c r="F264" s="39"/>
      <c r="G264" s="39"/>
      <c r="H264" s="39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41"/>
      <c r="AG264" s="60"/>
    </row>
    <row r="265" spans="1:33" ht="50.1" customHeight="1" x14ac:dyDescent="0.25">
      <c r="A265" s="38"/>
      <c r="B265" s="38"/>
      <c r="C265" s="38"/>
      <c r="D265" s="38"/>
      <c r="E265" s="40"/>
      <c r="F265" s="39"/>
      <c r="G265" s="39"/>
      <c r="H265" s="39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41"/>
      <c r="AG265" s="60"/>
    </row>
    <row r="266" spans="1:33" ht="50.1" customHeight="1" x14ac:dyDescent="0.25">
      <c r="A266" s="38"/>
      <c r="B266" s="38"/>
      <c r="C266" s="38"/>
      <c r="D266" s="38"/>
      <c r="E266" s="40"/>
      <c r="F266" s="39"/>
      <c r="G266" s="39"/>
      <c r="H266" s="39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41"/>
      <c r="AG266" s="60"/>
    </row>
    <row r="267" spans="1:33" ht="50.1" customHeight="1" x14ac:dyDescent="0.25">
      <c r="A267" s="38"/>
      <c r="B267" s="38"/>
      <c r="C267" s="38"/>
      <c r="D267" s="38"/>
      <c r="E267" s="40"/>
      <c r="F267" s="39"/>
      <c r="G267" s="39"/>
      <c r="H267" s="39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41"/>
      <c r="AG267" s="60"/>
    </row>
    <row r="268" spans="1:33" ht="50.1" customHeight="1" x14ac:dyDescent="0.25">
      <c r="A268" s="38"/>
      <c r="B268" s="38"/>
      <c r="C268" s="38"/>
      <c r="D268" s="38"/>
      <c r="E268" s="40"/>
      <c r="F268" s="39"/>
      <c r="G268" s="39"/>
      <c r="H268" s="39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41"/>
      <c r="AG268" s="60"/>
    </row>
    <row r="269" spans="1:33" ht="50.1" customHeight="1" x14ac:dyDescent="0.25">
      <c r="A269" s="38"/>
      <c r="B269" s="38"/>
      <c r="C269" s="38"/>
      <c r="D269" s="38"/>
      <c r="E269" s="40"/>
      <c r="F269" s="39"/>
      <c r="G269" s="39"/>
      <c r="H269" s="39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41"/>
      <c r="AG269" s="60"/>
    </row>
    <row r="270" spans="1:33" ht="50.1" customHeight="1" x14ac:dyDescent="0.25">
      <c r="A270" s="38"/>
      <c r="B270" s="38"/>
      <c r="C270" s="38"/>
      <c r="D270" s="38"/>
      <c r="E270" s="40"/>
      <c r="F270" s="39"/>
      <c r="G270" s="39"/>
      <c r="H270" s="39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41"/>
      <c r="AG270" s="60"/>
    </row>
    <row r="271" spans="1:33" ht="50.1" customHeight="1" x14ac:dyDescent="0.25">
      <c r="A271" s="38"/>
      <c r="B271" s="38"/>
      <c r="C271" s="38"/>
      <c r="D271" s="38"/>
      <c r="E271" s="40"/>
      <c r="F271" s="39"/>
      <c r="G271" s="39"/>
      <c r="H271" s="39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41"/>
      <c r="AG271" s="60"/>
    </row>
    <row r="272" spans="1:33" ht="50.1" customHeight="1" x14ac:dyDescent="0.25">
      <c r="A272" s="38"/>
      <c r="B272" s="38"/>
      <c r="C272" s="38"/>
      <c r="D272" s="38"/>
      <c r="E272" s="40"/>
      <c r="F272" s="39"/>
      <c r="G272" s="39"/>
      <c r="H272" s="39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41"/>
      <c r="AG272" s="60"/>
    </row>
    <row r="273" spans="1:33" ht="50.1" customHeight="1" x14ac:dyDescent="0.25">
      <c r="A273" s="38"/>
      <c r="B273" s="38"/>
      <c r="C273" s="38"/>
      <c r="D273" s="38"/>
      <c r="E273" s="40"/>
      <c r="F273" s="39"/>
      <c r="G273" s="39"/>
      <c r="H273" s="39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41"/>
      <c r="AG273" s="60"/>
    </row>
    <row r="274" spans="1:33" ht="50.1" customHeight="1" x14ac:dyDescent="0.25">
      <c r="A274" s="38"/>
      <c r="B274" s="38"/>
      <c r="C274" s="38"/>
      <c r="D274" s="38"/>
      <c r="E274" s="40"/>
      <c r="F274" s="39"/>
      <c r="G274" s="39"/>
      <c r="H274" s="39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41"/>
      <c r="AG274" s="60"/>
    </row>
    <row r="275" spans="1:33" ht="50.1" customHeight="1" x14ac:dyDescent="0.25">
      <c r="A275" s="38"/>
      <c r="B275" s="38"/>
      <c r="C275" s="38"/>
      <c r="D275" s="38"/>
      <c r="E275" s="40"/>
      <c r="F275" s="39"/>
      <c r="G275" s="39"/>
      <c r="H275" s="39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41"/>
      <c r="AG275" s="60"/>
    </row>
    <row r="276" spans="1:33" ht="50.1" customHeight="1" x14ac:dyDescent="0.25">
      <c r="A276" s="38"/>
      <c r="B276" s="38"/>
      <c r="C276" s="38"/>
      <c r="D276" s="38"/>
      <c r="E276" s="40"/>
      <c r="F276" s="39"/>
      <c r="G276" s="39"/>
      <c r="H276" s="39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41"/>
      <c r="AG276" s="60"/>
    </row>
    <row r="277" spans="1:33" ht="50.1" customHeight="1" x14ac:dyDescent="0.25">
      <c r="A277" s="38"/>
      <c r="B277" s="38"/>
      <c r="C277" s="38"/>
      <c r="D277" s="38"/>
      <c r="E277" s="40"/>
      <c r="F277" s="39"/>
      <c r="G277" s="39"/>
      <c r="H277" s="39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41"/>
      <c r="AG277" s="60"/>
    </row>
    <row r="278" spans="1:33" ht="50.1" customHeight="1" x14ac:dyDescent="0.25">
      <c r="A278" s="38"/>
      <c r="B278" s="38"/>
      <c r="C278" s="38"/>
      <c r="D278" s="38"/>
      <c r="E278" s="40"/>
      <c r="F278" s="39"/>
      <c r="G278" s="39"/>
      <c r="H278" s="39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41"/>
      <c r="AG278" s="60"/>
    </row>
    <row r="279" spans="1:33" ht="50.1" customHeight="1" x14ac:dyDescent="0.25">
      <c r="A279" s="38"/>
      <c r="B279" s="38"/>
      <c r="C279" s="38"/>
      <c r="D279" s="38"/>
      <c r="E279" s="40"/>
      <c r="F279" s="39"/>
      <c r="G279" s="39"/>
      <c r="H279" s="39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41"/>
      <c r="AG279" s="60"/>
    </row>
    <row r="280" spans="1:33" ht="50.1" customHeight="1" x14ac:dyDescent="0.25">
      <c r="A280" s="38"/>
      <c r="B280" s="38"/>
      <c r="C280" s="38"/>
      <c r="D280" s="38"/>
      <c r="E280" s="40"/>
      <c r="F280" s="39"/>
      <c r="G280" s="39"/>
      <c r="H280" s="39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41"/>
      <c r="AG280" s="60"/>
    </row>
    <row r="281" spans="1:33" ht="50.1" customHeight="1" x14ac:dyDescent="0.25">
      <c r="A281" s="38"/>
      <c r="B281" s="38"/>
      <c r="C281" s="38"/>
      <c r="D281" s="38"/>
      <c r="E281" s="40"/>
      <c r="F281" s="39"/>
      <c r="G281" s="39"/>
      <c r="H281" s="39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41"/>
      <c r="AG281" s="60"/>
    </row>
    <row r="282" spans="1:33" ht="50.1" customHeight="1" x14ac:dyDescent="0.25">
      <c r="A282" s="38"/>
      <c r="B282" s="38"/>
      <c r="C282" s="38"/>
      <c r="D282" s="38"/>
      <c r="E282" s="40"/>
      <c r="F282" s="39"/>
      <c r="G282" s="39"/>
      <c r="H282" s="39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41"/>
      <c r="AG282" s="60"/>
    </row>
    <row r="283" spans="1:33" ht="50.1" customHeight="1" x14ac:dyDescent="0.25">
      <c r="A283" s="38"/>
      <c r="B283" s="38"/>
      <c r="C283" s="38"/>
      <c r="D283" s="38"/>
      <c r="E283" s="40"/>
      <c r="F283" s="39"/>
      <c r="G283" s="39"/>
      <c r="H283" s="39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41"/>
      <c r="AG283" s="60"/>
    </row>
    <row r="284" spans="1:33" ht="50.1" customHeight="1" x14ac:dyDescent="0.25">
      <c r="A284" s="38"/>
      <c r="B284" s="38"/>
      <c r="C284" s="38"/>
      <c r="D284" s="38"/>
      <c r="E284" s="40"/>
      <c r="F284" s="39"/>
      <c r="G284" s="39"/>
      <c r="H284" s="39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41"/>
      <c r="AG284" s="60"/>
    </row>
    <row r="285" spans="1:33" ht="50.1" customHeight="1" x14ac:dyDescent="0.25">
      <c r="A285" s="38"/>
      <c r="B285" s="38"/>
      <c r="C285" s="38"/>
      <c r="D285" s="38"/>
      <c r="E285" s="40"/>
      <c r="F285" s="39"/>
      <c r="G285" s="39"/>
      <c r="H285" s="39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41"/>
      <c r="AG285" s="60"/>
    </row>
    <row r="286" spans="1:33" ht="50.1" customHeight="1" x14ac:dyDescent="0.25">
      <c r="A286" s="38"/>
      <c r="B286" s="38"/>
      <c r="C286" s="38"/>
      <c r="D286" s="38"/>
      <c r="E286" s="40"/>
      <c r="F286" s="39"/>
      <c r="G286" s="39"/>
      <c r="H286" s="39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41"/>
      <c r="AG286" s="60"/>
    </row>
    <row r="287" spans="1:33" ht="50.1" customHeight="1" x14ac:dyDescent="0.25">
      <c r="A287" s="38"/>
      <c r="B287" s="38"/>
      <c r="C287" s="38"/>
      <c r="D287" s="38"/>
      <c r="E287" s="40"/>
      <c r="F287" s="39"/>
      <c r="G287" s="39"/>
      <c r="H287" s="39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41"/>
      <c r="AG287" s="60"/>
    </row>
    <row r="288" spans="1:33" ht="50.1" customHeight="1" x14ac:dyDescent="0.25">
      <c r="A288" s="38"/>
      <c r="B288" s="38"/>
      <c r="C288" s="38"/>
      <c r="D288" s="38"/>
      <c r="E288" s="40"/>
      <c r="F288" s="39"/>
      <c r="G288" s="39"/>
      <c r="H288" s="39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41"/>
      <c r="AG288" s="60"/>
    </row>
    <row r="289" spans="1:33" ht="50.1" customHeight="1" x14ac:dyDescent="0.25">
      <c r="A289" s="38"/>
      <c r="B289" s="38"/>
      <c r="C289" s="38"/>
      <c r="D289" s="38"/>
      <c r="E289" s="40"/>
      <c r="F289" s="39"/>
      <c r="G289" s="39"/>
      <c r="H289" s="39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41"/>
      <c r="AG289" s="60"/>
    </row>
    <row r="290" spans="1:33" ht="50.1" customHeight="1" x14ac:dyDescent="0.25">
      <c r="A290" s="38"/>
      <c r="B290" s="38"/>
      <c r="C290" s="38"/>
      <c r="D290" s="38"/>
      <c r="E290" s="40"/>
      <c r="F290" s="39"/>
      <c r="G290" s="39"/>
      <c r="H290" s="39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41"/>
      <c r="AG290" s="60"/>
    </row>
    <row r="291" spans="1:33" ht="50.1" customHeight="1" x14ac:dyDescent="0.25">
      <c r="A291" s="38"/>
      <c r="B291" s="38"/>
      <c r="C291" s="38"/>
      <c r="D291" s="38"/>
      <c r="E291" s="40"/>
      <c r="F291" s="39"/>
      <c r="G291" s="39"/>
      <c r="H291" s="39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41"/>
      <c r="AG291" s="60"/>
    </row>
    <row r="292" spans="1:33" ht="50.1" customHeight="1" x14ac:dyDescent="0.25">
      <c r="A292" s="38"/>
      <c r="B292" s="38"/>
      <c r="C292" s="38"/>
      <c r="D292" s="38"/>
      <c r="E292" s="40"/>
      <c r="F292" s="39"/>
      <c r="G292" s="39"/>
      <c r="H292" s="39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41"/>
      <c r="AG292" s="60"/>
    </row>
    <row r="293" spans="1:33" ht="50.1" customHeight="1" x14ac:dyDescent="0.25">
      <c r="A293" s="38"/>
      <c r="B293" s="38"/>
      <c r="C293" s="38"/>
      <c r="D293" s="38"/>
      <c r="E293" s="40"/>
      <c r="F293" s="39"/>
      <c r="G293" s="39"/>
      <c r="H293" s="39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41"/>
      <c r="AG293" s="60"/>
    </row>
    <row r="294" spans="1:33" ht="50.1" customHeight="1" x14ac:dyDescent="0.25">
      <c r="A294" s="38"/>
      <c r="B294" s="38"/>
      <c r="C294" s="38"/>
      <c r="D294" s="38"/>
      <c r="E294" s="40"/>
      <c r="F294" s="39"/>
      <c r="G294" s="39"/>
      <c r="H294" s="39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41"/>
      <c r="AG294" s="60"/>
    </row>
    <row r="295" spans="1:33" ht="50.1" customHeight="1" x14ac:dyDescent="0.25">
      <c r="A295" s="38"/>
      <c r="B295" s="38"/>
      <c r="C295" s="38"/>
      <c r="D295" s="38"/>
      <c r="E295" s="40"/>
      <c r="F295" s="39"/>
      <c r="G295" s="39"/>
      <c r="H295" s="39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41"/>
      <c r="AG295" s="60"/>
    </row>
    <row r="296" spans="1:33" ht="50.1" customHeight="1" x14ac:dyDescent="0.25">
      <c r="A296" s="38"/>
      <c r="B296" s="38"/>
      <c r="C296" s="38"/>
      <c r="D296" s="38"/>
      <c r="E296" s="40"/>
      <c r="F296" s="39"/>
      <c r="G296" s="39"/>
      <c r="H296" s="39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41"/>
      <c r="AG296" s="60"/>
    </row>
    <row r="297" spans="1:33" ht="50.1" customHeight="1" x14ac:dyDescent="0.25">
      <c r="A297" s="38"/>
      <c r="B297" s="38"/>
      <c r="C297" s="38"/>
      <c r="D297" s="38"/>
      <c r="E297" s="40"/>
      <c r="F297" s="39"/>
      <c r="G297" s="39"/>
      <c r="H297" s="39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41"/>
      <c r="AG297" s="60"/>
    </row>
    <row r="298" spans="1:33" ht="50.1" customHeight="1" x14ac:dyDescent="0.25">
      <c r="A298" s="38"/>
      <c r="B298" s="38"/>
      <c r="C298" s="38"/>
      <c r="D298" s="38"/>
      <c r="E298" s="40"/>
      <c r="F298" s="39"/>
      <c r="G298" s="39"/>
      <c r="H298" s="39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41"/>
      <c r="AG298" s="60"/>
    </row>
    <row r="299" spans="1:33" ht="50.1" customHeight="1" x14ac:dyDescent="0.25">
      <c r="A299" s="38"/>
      <c r="B299" s="38"/>
      <c r="C299" s="38"/>
      <c r="D299" s="38"/>
      <c r="E299" s="40"/>
      <c r="F299" s="39"/>
      <c r="G299" s="39"/>
      <c r="H299" s="39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41"/>
      <c r="AG299" s="60"/>
    </row>
    <row r="300" spans="1:33" ht="50.1" customHeight="1" x14ac:dyDescent="0.25">
      <c r="A300" s="38"/>
      <c r="B300" s="38"/>
      <c r="C300" s="38"/>
      <c r="D300" s="38"/>
      <c r="E300" s="40"/>
      <c r="F300" s="39"/>
      <c r="G300" s="39"/>
      <c r="H300" s="39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41"/>
      <c r="AG300" s="60"/>
    </row>
    <row r="301" spans="1:33" ht="50.1" customHeight="1" x14ac:dyDescent="0.25">
      <c r="A301" s="38"/>
      <c r="B301" s="38"/>
      <c r="C301" s="38"/>
      <c r="D301" s="38"/>
      <c r="E301" s="40"/>
      <c r="F301" s="39"/>
      <c r="G301" s="39"/>
      <c r="H301" s="39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41"/>
      <c r="AG301" s="60"/>
    </row>
    <row r="302" spans="1:33" ht="50.1" customHeight="1" x14ac:dyDescent="0.25">
      <c r="A302" s="38"/>
      <c r="B302" s="38"/>
      <c r="C302" s="38"/>
      <c r="D302" s="38"/>
      <c r="E302" s="40"/>
      <c r="F302" s="39"/>
      <c r="G302" s="39"/>
      <c r="H302" s="39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41"/>
      <c r="AG302" s="60"/>
    </row>
    <row r="303" spans="1:33" ht="50.1" customHeight="1" x14ac:dyDescent="0.25">
      <c r="A303" s="38"/>
      <c r="B303" s="38"/>
      <c r="C303" s="38"/>
      <c r="D303" s="38"/>
      <c r="E303" s="40"/>
      <c r="F303" s="39"/>
      <c r="G303" s="39"/>
      <c r="H303" s="39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41"/>
      <c r="AG303" s="60"/>
    </row>
    <row r="304" spans="1:33" ht="50.1" customHeight="1" x14ac:dyDescent="0.25">
      <c r="A304" s="38"/>
      <c r="B304" s="38"/>
      <c r="C304" s="38"/>
      <c r="D304" s="38"/>
      <c r="E304" s="40"/>
      <c r="F304" s="39"/>
      <c r="G304" s="39"/>
      <c r="H304" s="39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41"/>
      <c r="AG304" s="60"/>
    </row>
    <row r="305" spans="1:33" ht="50.1" customHeight="1" x14ac:dyDescent="0.25">
      <c r="A305" s="38"/>
      <c r="B305" s="38"/>
      <c r="C305" s="38"/>
      <c r="D305" s="38"/>
      <c r="E305" s="40"/>
      <c r="F305" s="39"/>
      <c r="G305" s="39"/>
      <c r="H305" s="39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41"/>
      <c r="AG305" s="60"/>
    </row>
    <row r="306" spans="1:33" ht="50.1" customHeight="1" x14ac:dyDescent="0.25">
      <c r="A306" s="38"/>
      <c r="B306" s="38"/>
      <c r="C306" s="38"/>
      <c r="D306" s="38"/>
      <c r="E306" s="40"/>
      <c r="F306" s="39"/>
      <c r="G306" s="39"/>
      <c r="H306" s="39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41"/>
      <c r="AG306" s="60"/>
    </row>
    <row r="307" spans="1:33" ht="50.1" customHeight="1" x14ac:dyDescent="0.25">
      <c r="A307" s="38"/>
      <c r="B307" s="38"/>
      <c r="C307" s="38"/>
      <c r="D307" s="38"/>
      <c r="E307" s="40"/>
      <c r="F307" s="39"/>
      <c r="G307" s="39"/>
      <c r="H307" s="39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41"/>
      <c r="AG307" s="60"/>
    </row>
    <row r="308" spans="1:33" ht="50.1" customHeight="1" x14ac:dyDescent="0.25">
      <c r="A308" s="38"/>
      <c r="B308" s="38"/>
      <c r="C308" s="38"/>
      <c r="D308" s="38"/>
      <c r="E308" s="40"/>
      <c r="F308" s="39"/>
      <c r="G308" s="39"/>
      <c r="H308" s="39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41"/>
      <c r="AG308" s="60"/>
    </row>
    <row r="309" spans="1:33" ht="50.1" customHeight="1" x14ac:dyDescent="0.25">
      <c r="A309" s="38"/>
      <c r="B309" s="38"/>
      <c r="C309" s="38"/>
      <c r="D309" s="38"/>
      <c r="E309" s="40"/>
      <c r="F309" s="39"/>
      <c r="G309" s="39"/>
      <c r="H309" s="39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41"/>
      <c r="AG309" s="60"/>
    </row>
    <row r="310" spans="1:33" ht="50.1" customHeight="1" x14ac:dyDescent="0.25">
      <c r="A310" s="38"/>
      <c r="B310" s="38"/>
      <c r="C310" s="38"/>
      <c r="D310" s="38"/>
      <c r="E310" s="40"/>
      <c r="F310" s="39"/>
      <c r="G310" s="39"/>
      <c r="H310" s="39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41"/>
      <c r="AG310" s="60"/>
    </row>
    <row r="311" spans="1:33" ht="50.1" customHeight="1" x14ac:dyDescent="0.25">
      <c r="A311" s="38"/>
      <c r="B311" s="38"/>
      <c r="C311" s="38"/>
      <c r="D311" s="38"/>
      <c r="E311" s="40"/>
      <c r="F311" s="39"/>
      <c r="G311" s="39"/>
      <c r="H311" s="39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41"/>
      <c r="AG311" s="60"/>
    </row>
    <row r="312" spans="1:33" ht="50.1" customHeight="1" x14ac:dyDescent="0.25">
      <c r="A312" s="38"/>
      <c r="B312" s="38"/>
      <c r="C312" s="38"/>
      <c r="D312" s="38"/>
      <c r="E312" s="40"/>
      <c r="F312" s="39"/>
      <c r="G312" s="39"/>
      <c r="H312" s="39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41"/>
      <c r="AG312" s="60"/>
    </row>
    <row r="313" spans="1:33" ht="50.1" customHeight="1" x14ac:dyDescent="0.25">
      <c r="A313" s="38"/>
      <c r="B313" s="38"/>
      <c r="C313" s="38"/>
      <c r="D313" s="38"/>
      <c r="E313" s="40"/>
      <c r="F313" s="39"/>
      <c r="G313" s="39"/>
      <c r="H313" s="39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41"/>
      <c r="AG313" s="60"/>
    </row>
    <row r="314" spans="1:33" ht="50.1" customHeight="1" x14ac:dyDescent="0.25">
      <c r="A314" s="38"/>
      <c r="B314" s="38"/>
      <c r="C314" s="38"/>
      <c r="D314" s="38"/>
      <c r="E314" s="40"/>
      <c r="F314" s="39"/>
      <c r="G314" s="39"/>
      <c r="H314" s="39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41"/>
      <c r="AG314" s="60"/>
    </row>
    <row r="315" spans="1:33" ht="50.1" customHeight="1" x14ac:dyDescent="0.25">
      <c r="A315" s="38"/>
      <c r="B315" s="38"/>
      <c r="C315" s="38"/>
      <c r="D315" s="38"/>
      <c r="E315" s="40"/>
      <c r="F315" s="39"/>
      <c r="G315" s="39"/>
      <c r="H315" s="39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41"/>
      <c r="AG315" s="60"/>
    </row>
    <row r="316" spans="1:33" ht="50.1" customHeight="1" x14ac:dyDescent="0.25">
      <c r="A316" s="38"/>
      <c r="B316" s="38"/>
      <c r="C316" s="38"/>
      <c r="D316" s="38"/>
      <c r="E316" s="40"/>
      <c r="F316" s="39"/>
      <c r="G316" s="39"/>
      <c r="H316" s="39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41"/>
      <c r="AG316" s="60"/>
    </row>
    <row r="317" spans="1:33" ht="50.1" customHeight="1" x14ac:dyDescent="0.25">
      <c r="A317" s="38"/>
      <c r="B317" s="38"/>
      <c r="C317" s="38"/>
      <c r="D317" s="38"/>
      <c r="E317" s="40"/>
      <c r="F317" s="39"/>
      <c r="G317" s="39"/>
      <c r="H317" s="39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41"/>
      <c r="AG317" s="60"/>
    </row>
    <row r="318" spans="1:33" ht="50.1" customHeight="1" x14ac:dyDescent="0.25">
      <c r="A318" s="38"/>
      <c r="B318" s="38"/>
      <c r="C318" s="38"/>
      <c r="D318" s="38"/>
      <c r="E318" s="40"/>
      <c r="F318" s="39"/>
      <c r="G318" s="39"/>
      <c r="H318" s="39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41"/>
      <c r="AG318" s="60"/>
    </row>
    <row r="319" spans="1:33" ht="50.1" customHeight="1" x14ac:dyDescent="0.25">
      <c r="A319" s="38"/>
      <c r="B319" s="38"/>
      <c r="C319" s="38"/>
      <c r="D319" s="38"/>
      <c r="E319" s="40"/>
      <c r="F319" s="39"/>
      <c r="G319" s="39"/>
      <c r="H319" s="39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41"/>
      <c r="AG319" s="60"/>
    </row>
    <row r="320" spans="1:33" ht="50.1" customHeight="1" x14ac:dyDescent="0.25">
      <c r="A320" s="38"/>
      <c r="B320" s="38"/>
      <c r="C320" s="38"/>
      <c r="D320" s="38"/>
      <c r="E320" s="40"/>
      <c r="F320" s="39"/>
      <c r="G320" s="39"/>
      <c r="H320" s="39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41"/>
      <c r="AG320" s="60"/>
    </row>
    <row r="321" spans="1:33" ht="50.1" customHeight="1" x14ac:dyDescent="0.25">
      <c r="A321" s="38"/>
      <c r="B321" s="38"/>
      <c r="C321" s="38"/>
      <c r="D321" s="38"/>
      <c r="E321" s="40"/>
      <c r="F321" s="39"/>
      <c r="G321" s="39"/>
      <c r="H321" s="39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41"/>
      <c r="AG321" s="60"/>
    </row>
    <row r="322" spans="1:33" ht="50.1" customHeight="1" x14ac:dyDescent="0.25">
      <c r="A322" s="38"/>
      <c r="B322" s="38"/>
      <c r="C322" s="38"/>
      <c r="D322" s="38"/>
      <c r="E322" s="40"/>
      <c r="F322" s="39"/>
      <c r="G322" s="39"/>
      <c r="H322" s="39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41"/>
      <c r="AG322" s="60"/>
    </row>
    <row r="323" spans="1:33" ht="50.1" customHeight="1" x14ac:dyDescent="0.25">
      <c r="A323" s="38"/>
      <c r="B323" s="38"/>
      <c r="C323" s="38"/>
      <c r="D323" s="38"/>
      <c r="E323" s="40"/>
      <c r="F323" s="39"/>
      <c r="G323" s="39"/>
      <c r="H323" s="39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41"/>
      <c r="AG323" s="60"/>
    </row>
    <row r="324" spans="1:33" ht="50.1" customHeight="1" x14ac:dyDescent="0.25">
      <c r="A324" s="38"/>
      <c r="B324" s="38"/>
      <c r="C324" s="38"/>
      <c r="D324" s="38"/>
      <c r="E324" s="40"/>
      <c r="F324" s="39"/>
      <c r="G324" s="39"/>
      <c r="H324" s="39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41"/>
      <c r="AG324" s="60"/>
    </row>
    <row r="325" spans="1:33" ht="50.1" customHeight="1" x14ac:dyDescent="0.25">
      <c r="A325" s="38"/>
      <c r="B325" s="38"/>
      <c r="C325" s="38"/>
      <c r="D325" s="38"/>
      <c r="E325" s="40"/>
      <c r="F325" s="39"/>
      <c r="G325" s="39"/>
      <c r="H325" s="39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41"/>
      <c r="AG325" s="60"/>
    </row>
    <row r="326" spans="1:33" ht="50.1" customHeight="1" x14ac:dyDescent="0.25">
      <c r="A326" s="38"/>
      <c r="B326" s="38"/>
      <c r="C326" s="38"/>
      <c r="D326" s="38"/>
      <c r="E326" s="40"/>
      <c r="F326" s="39"/>
      <c r="G326" s="39"/>
      <c r="H326" s="39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41"/>
      <c r="AG326" s="60"/>
    </row>
    <row r="327" spans="1:33" ht="50.1" customHeight="1" x14ac:dyDescent="0.25">
      <c r="A327" s="38"/>
      <c r="B327" s="38"/>
      <c r="C327" s="38"/>
      <c r="D327" s="38"/>
      <c r="E327" s="40"/>
      <c r="F327" s="39"/>
      <c r="G327" s="39"/>
      <c r="H327" s="39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41"/>
      <c r="AG327" s="60"/>
    </row>
    <row r="328" spans="1:33" ht="50.1" customHeight="1" x14ac:dyDescent="0.25">
      <c r="A328" s="38"/>
      <c r="B328" s="38"/>
      <c r="C328" s="38"/>
      <c r="D328" s="38"/>
      <c r="E328" s="40"/>
      <c r="F328" s="39"/>
      <c r="G328" s="39"/>
      <c r="H328" s="39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41"/>
      <c r="AG328" s="60"/>
    </row>
    <row r="329" spans="1:33" ht="50.1" customHeight="1" x14ac:dyDescent="0.25">
      <c r="A329" s="38"/>
      <c r="B329" s="38"/>
      <c r="C329" s="38"/>
      <c r="D329" s="38"/>
      <c r="E329" s="40"/>
      <c r="F329" s="39"/>
      <c r="G329" s="39"/>
      <c r="H329" s="39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41"/>
      <c r="AG329" s="60"/>
    </row>
    <row r="330" spans="1:33" ht="50.1" customHeight="1" x14ac:dyDescent="0.25">
      <c r="A330" s="38"/>
      <c r="B330" s="38"/>
      <c r="C330" s="38"/>
      <c r="D330" s="38"/>
      <c r="E330" s="40"/>
      <c r="F330" s="39"/>
      <c r="G330" s="39"/>
      <c r="H330" s="39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41"/>
      <c r="AG330" s="60"/>
    </row>
    <row r="331" spans="1:33" ht="50.1" customHeight="1" x14ac:dyDescent="0.25">
      <c r="A331" s="38"/>
      <c r="B331" s="38"/>
      <c r="C331" s="38"/>
      <c r="D331" s="38"/>
      <c r="E331" s="40"/>
      <c r="F331" s="39"/>
      <c r="G331" s="39"/>
      <c r="H331" s="39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41"/>
      <c r="AG331" s="60"/>
    </row>
    <row r="332" spans="1:33" ht="50.1" customHeight="1" x14ac:dyDescent="0.25">
      <c r="A332" s="38"/>
      <c r="B332" s="38"/>
      <c r="C332" s="38"/>
      <c r="D332" s="38"/>
      <c r="E332" s="40"/>
      <c r="F332" s="39"/>
      <c r="G332" s="39"/>
      <c r="H332" s="39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41"/>
      <c r="AG332" s="60"/>
    </row>
    <row r="333" spans="1:33" ht="50.1" customHeight="1" x14ac:dyDescent="0.25">
      <c r="A333" s="38"/>
      <c r="B333" s="38"/>
      <c r="C333" s="38"/>
      <c r="D333" s="38"/>
      <c r="E333" s="40"/>
      <c r="F333" s="39"/>
      <c r="G333" s="39"/>
      <c r="H333" s="39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41"/>
      <c r="AG333" s="60"/>
    </row>
    <row r="334" spans="1:33" ht="50.1" customHeight="1" x14ac:dyDescent="0.25">
      <c r="A334" s="38"/>
      <c r="B334" s="38"/>
      <c r="C334" s="38"/>
      <c r="D334" s="38"/>
      <c r="E334" s="40"/>
      <c r="F334" s="39"/>
      <c r="G334" s="39"/>
      <c r="H334" s="39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41"/>
      <c r="AG334" s="60"/>
    </row>
    <row r="335" spans="1:33" ht="50.1" customHeight="1" x14ac:dyDescent="0.25">
      <c r="A335" s="38"/>
      <c r="B335" s="38"/>
      <c r="C335" s="38"/>
      <c r="D335" s="38"/>
      <c r="E335" s="40"/>
      <c r="F335" s="39"/>
      <c r="G335" s="39"/>
      <c r="H335" s="39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41"/>
      <c r="AG335" s="60"/>
    </row>
    <row r="336" spans="1:33" ht="50.1" customHeight="1" x14ac:dyDescent="0.25">
      <c r="A336" s="38"/>
      <c r="B336" s="38"/>
      <c r="C336" s="38"/>
      <c r="D336" s="38"/>
      <c r="E336" s="40"/>
      <c r="F336" s="39"/>
      <c r="G336" s="39"/>
      <c r="H336" s="39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41"/>
      <c r="AG336" s="60"/>
    </row>
    <row r="337" spans="1:33" ht="50.1" customHeight="1" x14ac:dyDescent="0.25">
      <c r="A337" s="38"/>
      <c r="B337" s="38"/>
      <c r="C337" s="38"/>
      <c r="D337" s="38"/>
      <c r="E337" s="40"/>
      <c r="F337" s="39"/>
      <c r="G337" s="39"/>
      <c r="H337" s="39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41"/>
      <c r="AG337" s="60"/>
    </row>
    <row r="338" spans="1:33" ht="50.1" customHeight="1" x14ac:dyDescent="0.25">
      <c r="A338" s="38"/>
      <c r="B338" s="38"/>
      <c r="C338" s="38"/>
      <c r="D338" s="38"/>
      <c r="E338" s="40"/>
      <c r="F338" s="39"/>
      <c r="G338" s="39"/>
      <c r="H338" s="39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41"/>
      <c r="AG338" s="60"/>
    </row>
    <row r="339" spans="1:33" ht="50.1" customHeight="1" x14ac:dyDescent="0.25">
      <c r="A339" s="38"/>
      <c r="B339" s="38"/>
      <c r="C339" s="38"/>
      <c r="D339" s="38"/>
      <c r="E339" s="40"/>
      <c r="F339" s="39"/>
      <c r="G339" s="39"/>
      <c r="H339" s="39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41"/>
      <c r="AG339" s="60"/>
    </row>
    <row r="340" spans="1:33" ht="50.1" customHeight="1" x14ac:dyDescent="0.25">
      <c r="A340" s="38"/>
      <c r="B340" s="38"/>
      <c r="C340" s="38"/>
      <c r="D340" s="38"/>
      <c r="E340" s="40"/>
      <c r="F340" s="39"/>
      <c r="G340" s="39"/>
      <c r="H340" s="39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41"/>
      <c r="AG340" s="60"/>
    </row>
    <row r="341" spans="1:33" ht="50.1" customHeight="1" x14ac:dyDescent="0.25">
      <c r="A341" s="38"/>
      <c r="B341" s="38"/>
      <c r="C341" s="38"/>
      <c r="D341" s="38"/>
      <c r="E341" s="40"/>
      <c r="F341" s="39"/>
      <c r="G341" s="39"/>
      <c r="H341" s="39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41"/>
      <c r="AG341" s="60"/>
    </row>
    <row r="342" spans="1:33" ht="50.1" customHeight="1" x14ac:dyDescent="0.25">
      <c r="A342" s="38"/>
      <c r="B342" s="38"/>
      <c r="C342" s="38"/>
      <c r="D342" s="38"/>
      <c r="E342" s="40"/>
      <c r="F342" s="39"/>
      <c r="G342" s="39"/>
      <c r="H342" s="39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41"/>
      <c r="AG342" s="60"/>
    </row>
    <row r="343" spans="1:33" ht="50.1" customHeight="1" x14ac:dyDescent="0.25">
      <c r="A343" s="38"/>
      <c r="B343" s="38"/>
      <c r="C343" s="38"/>
      <c r="D343" s="38"/>
      <c r="E343" s="40"/>
      <c r="F343" s="39"/>
      <c r="G343" s="39"/>
      <c r="H343" s="39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41"/>
      <c r="AG343" s="60"/>
    </row>
    <row r="344" spans="1:33" ht="50.1" customHeight="1" x14ac:dyDescent="0.25">
      <c r="A344" s="38"/>
      <c r="B344" s="38"/>
      <c r="C344" s="38"/>
      <c r="D344" s="38"/>
      <c r="E344" s="40"/>
      <c r="F344" s="39"/>
      <c r="G344" s="39"/>
      <c r="H344" s="39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41"/>
      <c r="AG344" s="60"/>
    </row>
    <row r="345" spans="1:33" ht="50.1" customHeight="1" x14ac:dyDescent="0.25">
      <c r="A345" s="38"/>
      <c r="B345" s="38"/>
      <c r="C345" s="38"/>
      <c r="D345" s="38"/>
      <c r="E345" s="40"/>
      <c r="F345" s="39"/>
      <c r="G345" s="39"/>
      <c r="H345" s="39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41"/>
      <c r="AG345" s="60"/>
    </row>
    <row r="346" spans="1:33" ht="50.1" customHeight="1" x14ac:dyDescent="0.25">
      <c r="A346" s="38"/>
      <c r="B346" s="38"/>
      <c r="C346" s="38"/>
      <c r="D346" s="38"/>
      <c r="E346" s="40"/>
      <c r="F346" s="39"/>
      <c r="G346" s="39"/>
      <c r="H346" s="39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41"/>
      <c r="AG346" s="60"/>
    </row>
    <row r="347" spans="1:33" ht="50.1" customHeight="1" x14ac:dyDescent="0.25">
      <c r="A347" s="38"/>
      <c r="B347" s="38"/>
      <c r="C347" s="38"/>
      <c r="D347" s="38"/>
      <c r="E347" s="40"/>
      <c r="F347" s="39"/>
      <c r="G347" s="39"/>
      <c r="H347" s="39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41"/>
      <c r="AG347" s="60"/>
    </row>
    <row r="348" spans="1:33" ht="50.1" customHeight="1" x14ac:dyDescent="0.25">
      <c r="A348" s="38"/>
      <c r="B348" s="38"/>
      <c r="C348" s="38"/>
      <c r="D348" s="38"/>
      <c r="E348" s="40"/>
      <c r="F348" s="39"/>
      <c r="G348" s="39"/>
      <c r="H348" s="39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41"/>
      <c r="AG348" s="60"/>
    </row>
    <row r="349" spans="1:33" ht="50.1" customHeight="1" x14ac:dyDescent="0.25">
      <c r="A349" s="38"/>
      <c r="B349" s="38"/>
      <c r="C349" s="38"/>
      <c r="D349" s="38"/>
      <c r="E349" s="40"/>
      <c r="F349" s="39"/>
      <c r="G349" s="39"/>
      <c r="H349" s="39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41"/>
      <c r="AG349" s="60"/>
    </row>
    <row r="350" spans="1:33" ht="50.1" customHeight="1" x14ac:dyDescent="0.25">
      <c r="A350" s="38"/>
      <c r="B350" s="38"/>
      <c r="C350" s="38"/>
      <c r="D350" s="38"/>
      <c r="E350" s="40"/>
      <c r="F350" s="39"/>
      <c r="G350" s="39"/>
      <c r="H350" s="39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41"/>
      <c r="AG350" s="60"/>
    </row>
    <row r="351" spans="1:33" ht="50.1" customHeight="1" x14ac:dyDescent="0.25">
      <c r="A351" s="38"/>
      <c r="B351" s="38"/>
      <c r="C351" s="38"/>
      <c r="D351" s="38"/>
      <c r="E351" s="40"/>
      <c r="F351" s="39"/>
      <c r="G351" s="39"/>
      <c r="H351" s="39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41"/>
      <c r="AG351" s="60"/>
    </row>
    <row r="352" spans="1:33" ht="50.1" customHeight="1" x14ac:dyDescent="0.25">
      <c r="A352" s="38"/>
      <c r="B352" s="38"/>
      <c r="C352" s="38"/>
      <c r="D352" s="38"/>
      <c r="E352" s="40"/>
      <c r="F352" s="39"/>
      <c r="G352" s="39"/>
      <c r="H352" s="39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41"/>
      <c r="AG352" s="60"/>
    </row>
    <row r="353" spans="1:33" ht="50.1" customHeight="1" x14ac:dyDescent="0.25">
      <c r="A353" s="38"/>
      <c r="B353" s="38"/>
      <c r="C353" s="38"/>
      <c r="D353" s="38"/>
      <c r="E353" s="40"/>
      <c r="F353" s="39"/>
      <c r="G353" s="39"/>
      <c r="H353" s="39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41"/>
      <c r="AG353" s="60"/>
    </row>
    <row r="354" spans="1:33" ht="50.1" customHeight="1" x14ac:dyDescent="0.25">
      <c r="A354" s="38"/>
      <c r="B354" s="38"/>
      <c r="C354" s="38"/>
      <c r="D354" s="38"/>
      <c r="E354" s="40"/>
      <c r="F354" s="39"/>
      <c r="G354" s="39"/>
      <c r="H354" s="39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41"/>
      <c r="AG354" s="60"/>
    </row>
    <row r="355" spans="1:33" ht="50.1" customHeight="1" x14ac:dyDescent="0.25">
      <c r="A355" s="38"/>
      <c r="B355" s="38"/>
      <c r="C355" s="38"/>
      <c r="D355" s="38"/>
      <c r="E355" s="40"/>
      <c r="F355" s="39"/>
      <c r="G355" s="39"/>
      <c r="H355" s="39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41"/>
      <c r="AG355" s="60"/>
    </row>
    <row r="356" spans="1:33" ht="50.1" customHeight="1" x14ac:dyDescent="0.25">
      <c r="A356" s="38"/>
      <c r="B356" s="38"/>
      <c r="C356" s="38"/>
      <c r="D356" s="38"/>
      <c r="E356" s="40"/>
      <c r="F356" s="39"/>
      <c r="G356" s="39"/>
      <c r="H356" s="39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41"/>
      <c r="AG356" s="60"/>
    </row>
    <row r="357" spans="1:33" ht="50.1" customHeight="1" x14ac:dyDescent="0.25">
      <c r="A357" s="38"/>
      <c r="B357" s="38"/>
      <c r="C357" s="38"/>
      <c r="D357" s="38"/>
      <c r="E357" s="40"/>
      <c r="F357" s="39"/>
      <c r="G357" s="39"/>
      <c r="H357" s="39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41"/>
      <c r="AG357" s="60"/>
    </row>
    <row r="358" spans="1:33" ht="50.1" customHeight="1" x14ac:dyDescent="0.25">
      <c r="A358" s="38"/>
      <c r="B358" s="38"/>
      <c r="C358" s="38"/>
      <c r="D358" s="38"/>
      <c r="E358" s="40"/>
      <c r="F358" s="39"/>
      <c r="G358" s="39"/>
      <c r="H358" s="39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41"/>
      <c r="AG358" s="60"/>
    </row>
    <row r="359" spans="1:33" ht="50.1" customHeight="1" x14ac:dyDescent="0.25">
      <c r="A359" s="38"/>
      <c r="B359" s="38"/>
      <c r="C359" s="38"/>
      <c r="D359" s="38"/>
      <c r="E359" s="40"/>
      <c r="F359" s="39"/>
      <c r="G359" s="39"/>
      <c r="H359" s="39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41"/>
      <c r="AG359" s="60"/>
    </row>
    <row r="360" spans="1:33" ht="50.1" customHeight="1" x14ac:dyDescent="0.25">
      <c r="A360" s="38"/>
      <c r="B360" s="38"/>
      <c r="C360" s="38"/>
      <c r="D360" s="38"/>
      <c r="E360" s="40"/>
      <c r="F360" s="39"/>
      <c r="G360" s="39"/>
      <c r="H360" s="39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41"/>
      <c r="AG360" s="60"/>
    </row>
    <row r="361" spans="1:33" ht="50.1" customHeight="1" x14ac:dyDescent="0.25">
      <c r="A361" s="38"/>
      <c r="B361" s="38"/>
      <c r="C361" s="38"/>
      <c r="D361" s="38"/>
      <c r="E361" s="40"/>
      <c r="F361" s="39"/>
      <c r="G361" s="39"/>
      <c r="H361" s="39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41"/>
      <c r="AG361" s="60"/>
    </row>
    <row r="362" spans="1:33" ht="50.1" customHeight="1" x14ac:dyDescent="0.25">
      <c r="A362" s="38"/>
      <c r="B362" s="38"/>
      <c r="C362" s="38"/>
      <c r="D362" s="38"/>
      <c r="E362" s="40"/>
      <c r="F362" s="39"/>
      <c r="G362" s="39"/>
      <c r="H362" s="39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41"/>
      <c r="AG362" s="60"/>
    </row>
    <row r="363" spans="1:33" ht="50.1" customHeight="1" x14ac:dyDescent="0.25">
      <c r="A363" s="38"/>
      <c r="B363" s="38"/>
      <c r="C363" s="38"/>
      <c r="D363" s="38"/>
      <c r="E363" s="40"/>
      <c r="F363" s="39"/>
      <c r="G363" s="39"/>
      <c r="H363" s="39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41"/>
      <c r="AG363" s="60"/>
    </row>
    <row r="364" spans="1:33" ht="50.1" customHeight="1" x14ac:dyDescent="0.25">
      <c r="A364" s="38"/>
      <c r="B364" s="38"/>
      <c r="C364" s="38"/>
      <c r="D364" s="38"/>
      <c r="E364" s="40"/>
      <c r="F364" s="39"/>
      <c r="G364" s="39"/>
      <c r="H364" s="39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41"/>
      <c r="AG364" s="60"/>
    </row>
    <row r="365" spans="1:33" ht="50.1" customHeight="1" x14ac:dyDescent="0.25">
      <c r="A365" s="38"/>
      <c r="B365" s="38"/>
      <c r="C365" s="38"/>
      <c r="D365" s="38"/>
      <c r="E365" s="40"/>
      <c r="F365" s="39"/>
      <c r="G365" s="39"/>
      <c r="H365" s="39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41"/>
      <c r="AG365" s="60"/>
    </row>
    <row r="366" spans="1:33" ht="50.1" customHeight="1" x14ac:dyDescent="0.25">
      <c r="A366" s="38"/>
      <c r="B366" s="38"/>
      <c r="C366" s="38"/>
      <c r="D366" s="38"/>
      <c r="E366" s="40"/>
      <c r="F366" s="39"/>
      <c r="G366" s="39"/>
      <c r="H366" s="39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41"/>
      <c r="AG366" s="60"/>
    </row>
    <row r="367" spans="1:33" ht="50.1" customHeight="1" x14ac:dyDescent="0.25">
      <c r="A367" s="38"/>
      <c r="B367" s="38"/>
      <c r="C367" s="38"/>
      <c r="D367" s="38"/>
      <c r="E367" s="40"/>
      <c r="F367" s="39"/>
      <c r="G367" s="39"/>
      <c r="H367" s="39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41"/>
      <c r="AG367" s="60"/>
    </row>
    <row r="368" spans="1:33" ht="50.1" customHeight="1" x14ac:dyDescent="0.25">
      <c r="A368" s="38"/>
      <c r="B368" s="38"/>
      <c r="C368" s="38"/>
      <c r="D368" s="38"/>
      <c r="E368" s="40"/>
      <c r="F368" s="39"/>
      <c r="G368" s="39"/>
      <c r="H368" s="39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41"/>
      <c r="AG368" s="60"/>
    </row>
    <row r="369" spans="1:33" ht="50.1" customHeight="1" x14ac:dyDescent="0.25">
      <c r="A369" s="38"/>
      <c r="B369" s="38"/>
      <c r="C369" s="38"/>
      <c r="D369" s="38"/>
      <c r="E369" s="40"/>
      <c r="F369" s="39"/>
      <c r="G369" s="39"/>
      <c r="H369" s="39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41"/>
      <c r="AG369" s="60"/>
    </row>
    <row r="370" spans="1:33" ht="50.1" customHeight="1" x14ac:dyDescent="0.25">
      <c r="A370" s="38"/>
      <c r="B370" s="38"/>
      <c r="C370" s="38"/>
      <c r="D370" s="38"/>
      <c r="E370" s="40"/>
      <c r="F370" s="39"/>
      <c r="G370" s="39"/>
      <c r="H370" s="39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41"/>
      <c r="AG370" s="60"/>
    </row>
    <row r="371" spans="1:33" ht="50.1" customHeight="1" x14ac:dyDescent="0.25">
      <c r="A371" s="38"/>
      <c r="B371" s="38"/>
      <c r="C371" s="38"/>
      <c r="D371" s="38"/>
      <c r="E371" s="40"/>
      <c r="F371" s="39"/>
      <c r="G371" s="39"/>
      <c r="H371" s="39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41"/>
      <c r="AG371" s="60"/>
    </row>
    <row r="372" spans="1:33" ht="50.1" customHeight="1" x14ac:dyDescent="0.25">
      <c r="A372" s="38"/>
      <c r="B372" s="38"/>
      <c r="C372" s="38"/>
      <c r="D372" s="38"/>
      <c r="E372" s="40"/>
      <c r="F372" s="39"/>
      <c r="G372" s="39"/>
      <c r="H372" s="39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41"/>
      <c r="AG372" s="60"/>
    </row>
    <row r="373" spans="1:33" ht="50.1" customHeight="1" x14ac:dyDescent="0.25">
      <c r="A373" s="38"/>
      <c r="B373" s="38"/>
      <c r="C373" s="38"/>
      <c r="D373" s="38"/>
      <c r="E373" s="40"/>
      <c r="F373" s="39"/>
      <c r="G373" s="39"/>
      <c r="H373" s="39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41"/>
      <c r="AG373" s="60"/>
    </row>
    <row r="374" spans="1:33" ht="50.1" customHeight="1" x14ac:dyDescent="0.25">
      <c r="A374" s="38"/>
      <c r="B374" s="38"/>
      <c r="C374" s="38"/>
      <c r="D374" s="38"/>
      <c r="E374" s="40"/>
      <c r="F374" s="39"/>
      <c r="G374" s="39"/>
      <c r="H374" s="39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41"/>
      <c r="AG374" s="60"/>
    </row>
    <row r="375" spans="1:33" ht="50.1" customHeight="1" x14ac:dyDescent="0.25">
      <c r="A375" s="38"/>
      <c r="B375" s="38"/>
      <c r="C375" s="38"/>
      <c r="D375" s="38"/>
      <c r="E375" s="40"/>
      <c r="F375" s="39"/>
      <c r="G375" s="39"/>
      <c r="H375" s="39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41"/>
      <c r="AG375" s="60"/>
    </row>
    <row r="376" spans="1:33" ht="50.1" customHeight="1" x14ac:dyDescent="0.25">
      <c r="A376" s="38"/>
      <c r="B376" s="38"/>
      <c r="C376" s="38"/>
      <c r="D376" s="38"/>
      <c r="E376" s="40"/>
      <c r="F376" s="39"/>
      <c r="G376" s="39"/>
      <c r="H376" s="39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41"/>
      <c r="AG376" s="60"/>
    </row>
    <row r="377" spans="1:33" ht="50.1" customHeight="1" x14ac:dyDescent="0.25">
      <c r="A377" s="38"/>
      <c r="B377" s="38"/>
      <c r="C377" s="38"/>
      <c r="D377" s="38"/>
      <c r="E377" s="40"/>
      <c r="F377" s="39"/>
      <c r="G377" s="39"/>
      <c r="H377" s="39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41"/>
      <c r="AG377" s="60"/>
    </row>
    <row r="378" spans="1:33" ht="50.1" customHeight="1" x14ac:dyDescent="0.25">
      <c r="A378" s="38"/>
      <c r="B378" s="38"/>
      <c r="C378" s="38"/>
      <c r="D378" s="38"/>
      <c r="E378" s="40"/>
      <c r="F378" s="39"/>
      <c r="G378" s="39"/>
      <c r="H378" s="39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41"/>
      <c r="AG378" s="60"/>
    </row>
    <row r="379" spans="1:33" ht="50.1" customHeight="1" x14ac:dyDescent="0.25">
      <c r="A379" s="38"/>
      <c r="B379" s="38"/>
      <c r="C379" s="38"/>
      <c r="D379" s="38"/>
      <c r="E379" s="40"/>
      <c r="F379" s="39"/>
      <c r="G379" s="39"/>
      <c r="H379" s="39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41"/>
      <c r="AG379" s="60"/>
    </row>
    <row r="380" spans="1:33" ht="50.1" customHeight="1" x14ac:dyDescent="0.25">
      <c r="A380" s="38"/>
      <c r="B380" s="38"/>
      <c r="C380" s="38"/>
      <c r="D380" s="38"/>
      <c r="E380" s="40"/>
      <c r="F380" s="39"/>
      <c r="G380" s="39"/>
      <c r="H380" s="39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41"/>
      <c r="AG380" s="60"/>
    </row>
    <row r="381" spans="1:33" ht="50.1" customHeight="1" x14ac:dyDescent="0.25">
      <c r="A381" s="38"/>
      <c r="B381" s="38"/>
      <c r="C381" s="38"/>
      <c r="D381" s="38"/>
      <c r="E381" s="40"/>
      <c r="F381" s="39"/>
      <c r="G381" s="39"/>
      <c r="H381" s="39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41"/>
      <c r="AG381" s="60"/>
    </row>
    <row r="382" spans="1:33" ht="50.1" customHeight="1" x14ac:dyDescent="0.25">
      <c r="A382" s="38"/>
      <c r="B382" s="38"/>
      <c r="C382" s="38"/>
      <c r="D382" s="38"/>
      <c r="E382" s="40"/>
      <c r="F382" s="39"/>
      <c r="G382" s="39"/>
      <c r="H382" s="39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41"/>
      <c r="AG382" s="60"/>
    </row>
    <row r="383" spans="1:33" ht="50.1" customHeight="1" x14ac:dyDescent="0.25">
      <c r="A383" s="38"/>
      <c r="B383" s="38"/>
      <c r="C383" s="38"/>
      <c r="D383" s="38"/>
      <c r="E383" s="40"/>
      <c r="F383" s="39"/>
      <c r="G383" s="39"/>
      <c r="H383" s="39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41"/>
      <c r="AG383" s="60"/>
    </row>
    <row r="384" spans="1:33" ht="50.1" customHeight="1" x14ac:dyDescent="0.25">
      <c r="A384" s="38"/>
      <c r="B384" s="38"/>
      <c r="C384" s="38"/>
      <c r="D384" s="38"/>
      <c r="E384" s="40"/>
      <c r="F384" s="39"/>
      <c r="G384" s="39"/>
      <c r="H384" s="39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41"/>
      <c r="AG384" s="60"/>
    </row>
    <row r="385" spans="1:33" ht="50.1" customHeight="1" x14ac:dyDescent="0.25">
      <c r="A385" s="38"/>
      <c r="B385" s="38"/>
      <c r="C385" s="38"/>
      <c r="D385" s="38"/>
      <c r="E385" s="40"/>
      <c r="F385" s="39"/>
      <c r="G385" s="39"/>
      <c r="H385" s="39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41"/>
      <c r="AG385" s="60"/>
    </row>
    <row r="386" spans="1:33" ht="50.1" customHeight="1" x14ac:dyDescent="0.25">
      <c r="A386" s="38"/>
      <c r="B386" s="38"/>
      <c r="C386" s="38"/>
      <c r="D386" s="38"/>
      <c r="E386" s="40"/>
      <c r="F386" s="39"/>
      <c r="G386" s="39"/>
      <c r="H386" s="39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41"/>
      <c r="AG386" s="60"/>
    </row>
    <row r="387" spans="1:33" ht="50.1" customHeight="1" x14ac:dyDescent="0.25">
      <c r="A387" s="38"/>
      <c r="B387" s="38"/>
      <c r="C387" s="38"/>
      <c r="D387" s="38"/>
      <c r="E387" s="40"/>
      <c r="F387" s="39"/>
      <c r="G387" s="39"/>
      <c r="H387" s="39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41"/>
      <c r="AG387" s="60"/>
    </row>
    <row r="388" spans="1:33" ht="50.1" customHeight="1" x14ac:dyDescent="0.25">
      <c r="A388" s="38"/>
      <c r="B388" s="38"/>
      <c r="C388" s="38"/>
      <c r="D388" s="38"/>
      <c r="E388" s="40"/>
      <c r="F388" s="39"/>
      <c r="G388" s="39"/>
      <c r="H388" s="39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41"/>
      <c r="AG388" s="60"/>
    </row>
    <row r="389" spans="1:33" ht="50.1" customHeight="1" x14ac:dyDescent="0.25">
      <c r="A389" s="38"/>
      <c r="B389" s="38"/>
      <c r="C389" s="38"/>
      <c r="D389" s="38"/>
      <c r="E389" s="40"/>
      <c r="F389" s="39"/>
      <c r="G389" s="39"/>
      <c r="H389" s="39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41"/>
      <c r="AG389" s="60"/>
    </row>
    <row r="390" spans="1:33" ht="50.1" customHeight="1" x14ac:dyDescent="0.25">
      <c r="A390" s="38"/>
      <c r="B390" s="38"/>
      <c r="C390" s="38"/>
      <c r="D390" s="38"/>
      <c r="E390" s="40"/>
      <c r="F390" s="39"/>
      <c r="G390" s="39"/>
      <c r="H390" s="39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41"/>
      <c r="AG390" s="60"/>
    </row>
    <row r="391" spans="1:33" ht="50.1" customHeight="1" x14ac:dyDescent="0.25">
      <c r="A391" s="38"/>
      <c r="B391" s="38"/>
      <c r="C391" s="38"/>
      <c r="D391" s="38"/>
      <c r="E391" s="40"/>
      <c r="F391" s="39"/>
      <c r="G391" s="39"/>
      <c r="H391" s="39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41"/>
      <c r="AG391" s="60"/>
    </row>
    <row r="392" spans="1:33" ht="50.1" customHeight="1" x14ac:dyDescent="0.25">
      <c r="A392" s="38"/>
      <c r="B392" s="38"/>
      <c r="C392" s="38"/>
      <c r="D392" s="38"/>
      <c r="E392" s="40"/>
      <c r="F392" s="39"/>
      <c r="G392" s="39"/>
      <c r="H392" s="39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41"/>
      <c r="AG392" s="60"/>
    </row>
    <row r="393" spans="1:33" ht="50.1" customHeight="1" x14ac:dyDescent="0.25">
      <c r="A393" s="38"/>
      <c r="B393" s="38"/>
      <c r="C393" s="38"/>
      <c r="D393" s="38"/>
      <c r="E393" s="40"/>
      <c r="F393" s="39"/>
      <c r="G393" s="39"/>
      <c r="H393" s="39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41"/>
      <c r="AG393" s="60"/>
    </row>
    <row r="394" spans="1:33" ht="50.1" customHeight="1" x14ac:dyDescent="0.25">
      <c r="A394" s="38"/>
      <c r="B394" s="38"/>
      <c r="C394" s="38"/>
      <c r="D394" s="38"/>
      <c r="E394" s="40"/>
      <c r="F394" s="39"/>
      <c r="G394" s="39"/>
      <c r="H394" s="39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41"/>
      <c r="AG394" s="60"/>
    </row>
    <row r="395" spans="1:33" ht="50.1" customHeight="1" x14ac:dyDescent="0.25">
      <c r="A395" s="38"/>
      <c r="B395" s="38"/>
      <c r="C395" s="38"/>
      <c r="D395" s="38"/>
      <c r="E395" s="40"/>
      <c r="F395" s="39"/>
      <c r="G395" s="39"/>
      <c r="H395" s="39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41"/>
      <c r="AG395" s="60"/>
    </row>
    <row r="396" spans="1:33" ht="50.1" customHeight="1" x14ac:dyDescent="0.25">
      <c r="A396" s="38"/>
      <c r="B396" s="38"/>
      <c r="C396" s="38"/>
      <c r="D396" s="38"/>
      <c r="E396" s="40"/>
      <c r="F396" s="39"/>
      <c r="G396" s="39"/>
      <c r="H396" s="39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41"/>
      <c r="AG396" s="60"/>
    </row>
    <row r="397" spans="1:33" ht="50.1" customHeight="1" x14ac:dyDescent="0.25">
      <c r="A397" s="38"/>
      <c r="B397" s="38"/>
      <c r="C397" s="38"/>
      <c r="D397" s="38"/>
      <c r="E397" s="40"/>
      <c r="F397" s="39"/>
      <c r="G397" s="39"/>
      <c r="H397" s="39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41"/>
      <c r="AG397" s="60"/>
    </row>
    <row r="398" spans="1:33" ht="50.1" customHeight="1" x14ac:dyDescent="0.25">
      <c r="A398" s="38"/>
      <c r="B398" s="38"/>
      <c r="C398" s="38"/>
      <c r="D398" s="38"/>
      <c r="E398" s="40"/>
      <c r="F398" s="39"/>
      <c r="G398" s="39"/>
      <c r="H398" s="39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41"/>
      <c r="AG398" s="60"/>
    </row>
    <row r="399" spans="1:33" ht="50.1" customHeight="1" x14ac:dyDescent="0.25">
      <c r="A399" s="38"/>
      <c r="B399" s="38"/>
      <c r="C399" s="38"/>
      <c r="D399" s="38"/>
      <c r="E399" s="40"/>
      <c r="F399" s="39"/>
      <c r="G399" s="39"/>
      <c r="H399" s="39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41"/>
      <c r="AG399" s="60"/>
    </row>
    <row r="400" spans="1:33" ht="50.1" customHeight="1" x14ac:dyDescent="0.25">
      <c r="A400" s="38"/>
      <c r="B400" s="38"/>
      <c r="C400" s="38"/>
      <c r="D400" s="38"/>
      <c r="E400" s="40"/>
      <c r="F400" s="39"/>
      <c r="G400" s="39"/>
      <c r="H400" s="39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41"/>
      <c r="AG400" s="60"/>
    </row>
    <row r="401" spans="1:33" ht="50.1" customHeight="1" x14ac:dyDescent="0.25">
      <c r="A401" s="38"/>
      <c r="B401" s="38"/>
      <c r="C401" s="38"/>
      <c r="D401" s="38"/>
      <c r="E401" s="40"/>
      <c r="F401" s="39"/>
      <c r="G401" s="39"/>
      <c r="H401" s="39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41"/>
      <c r="AG401" s="60"/>
    </row>
    <row r="402" spans="1:33" ht="50.1" customHeight="1" x14ac:dyDescent="0.25">
      <c r="A402" s="38"/>
      <c r="B402" s="38"/>
      <c r="C402" s="38"/>
      <c r="D402" s="38"/>
      <c r="E402" s="40"/>
      <c r="F402" s="39"/>
      <c r="G402" s="39"/>
      <c r="H402" s="39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41"/>
      <c r="AG402" s="60"/>
    </row>
    <row r="403" spans="1:33" ht="50.1" customHeight="1" x14ac:dyDescent="0.25">
      <c r="A403" s="38"/>
      <c r="B403" s="38"/>
      <c r="C403" s="38"/>
      <c r="D403" s="38"/>
      <c r="E403" s="40"/>
      <c r="F403" s="39"/>
      <c r="G403" s="39"/>
      <c r="H403" s="39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41"/>
      <c r="AG403" s="60"/>
    </row>
    <row r="404" spans="1:33" ht="50.1" customHeight="1" x14ac:dyDescent="0.25">
      <c r="A404" s="38"/>
      <c r="B404" s="38"/>
      <c r="C404" s="38"/>
      <c r="D404" s="38"/>
      <c r="E404" s="40"/>
      <c r="F404" s="39"/>
      <c r="G404" s="39"/>
      <c r="H404" s="39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41"/>
      <c r="AG404" s="60"/>
    </row>
    <row r="405" spans="1:33" ht="50.1" customHeight="1" x14ac:dyDescent="0.25">
      <c r="A405" s="38"/>
      <c r="B405" s="38"/>
      <c r="C405" s="38"/>
      <c r="D405" s="38"/>
      <c r="E405" s="40"/>
      <c r="F405" s="39"/>
      <c r="G405" s="39"/>
      <c r="H405" s="39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41"/>
      <c r="AG405" s="60"/>
    </row>
    <row r="406" spans="1:33" ht="50.1" customHeight="1" x14ac:dyDescent="0.25">
      <c r="A406" s="38"/>
      <c r="B406" s="38"/>
      <c r="C406" s="38"/>
      <c r="D406" s="38"/>
      <c r="E406" s="40"/>
      <c r="F406" s="39"/>
      <c r="G406" s="39"/>
      <c r="H406" s="39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41"/>
      <c r="AG406" s="60"/>
    </row>
    <row r="407" spans="1:33" ht="50.1" customHeight="1" x14ac:dyDescent="0.25">
      <c r="A407" s="38"/>
      <c r="B407" s="38"/>
      <c r="C407" s="38"/>
      <c r="D407" s="38"/>
      <c r="E407" s="40"/>
      <c r="F407" s="39"/>
      <c r="G407" s="39"/>
      <c r="H407" s="39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41"/>
      <c r="AG407" s="60"/>
    </row>
    <row r="408" spans="1:33" ht="50.1" customHeight="1" x14ac:dyDescent="0.25">
      <c r="A408" s="38"/>
      <c r="B408" s="38"/>
      <c r="C408" s="38"/>
      <c r="D408" s="38"/>
      <c r="E408" s="40"/>
      <c r="F408" s="39"/>
      <c r="G408" s="39"/>
      <c r="H408" s="39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41"/>
      <c r="AG408" s="60"/>
    </row>
    <row r="409" spans="1:33" ht="50.1" customHeight="1" x14ac:dyDescent="0.25">
      <c r="A409" s="38"/>
      <c r="B409" s="38"/>
      <c r="C409" s="38"/>
      <c r="D409" s="38"/>
      <c r="E409" s="40"/>
      <c r="F409" s="39"/>
      <c r="G409" s="39"/>
      <c r="H409" s="39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41"/>
      <c r="AG409" s="60"/>
    </row>
    <row r="410" spans="1:33" ht="50.1" customHeight="1" x14ac:dyDescent="0.25">
      <c r="A410" s="38"/>
      <c r="B410" s="38"/>
      <c r="C410" s="38"/>
      <c r="D410" s="38"/>
      <c r="E410" s="40"/>
      <c r="F410" s="39"/>
      <c r="G410" s="39"/>
      <c r="H410" s="39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41"/>
      <c r="AG410" s="60"/>
    </row>
    <row r="411" spans="1:33" ht="50.1" customHeight="1" x14ac:dyDescent="0.25">
      <c r="A411" s="38"/>
      <c r="B411" s="38"/>
      <c r="C411" s="38"/>
      <c r="D411" s="38"/>
      <c r="E411" s="40"/>
      <c r="F411" s="39"/>
      <c r="G411" s="39"/>
      <c r="H411" s="39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41"/>
      <c r="AG411" s="60"/>
    </row>
    <row r="412" spans="1:33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41"/>
      <c r="AG412" s="60"/>
    </row>
    <row r="413" spans="1:33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41"/>
      <c r="AG413" s="60"/>
    </row>
    <row r="414" spans="1:33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41"/>
      <c r="AG414" s="60"/>
    </row>
    <row r="415" spans="1:33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41"/>
      <c r="AG415" s="60"/>
    </row>
    <row r="416" spans="1:33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41"/>
      <c r="AG416" s="60"/>
    </row>
    <row r="417" spans="1:33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41"/>
      <c r="AG417" s="60"/>
    </row>
    <row r="418" spans="1:33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41"/>
      <c r="AG418" s="60"/>
    </row>
    <row r="419" spans="1:33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41"/>
      <c r="AG419" s="60"/>
    </row>
    <row r="420" spans="1:33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41"/>
      <c r="AG420" s="60"/>
    </row>
    <row r="421" spans="1:33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41"/>
      <c r="AG421" s="60"/>
    </row>
    <row r="422" spans="1:33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41"/>
      <c r="AG422" s="60"/>
    </row>
    <row r="423" spans="1:33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41"/>
      <c r="AG423" s="60"/>
    </row>
    <row r="424" spans="1:33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41"/>
      <c r="AG424" s="60"/>
    </row>
    <row r="425" spans="1:33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41"/>
      <c r="AG425" s="60"/>
    </row>
    <row r="426" spans="1:33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41"/>
      <c r="AG426" s="60"/>
    </row>
    <row r="427" spans="1:33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41"/>
      <c r="AG427" s="60"/>
    </row>
    <row r="428" spans="1:33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41"/>
      <c r="AG428" s="60"/>
    </row>
    <row r="429" spans="1:33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41"/>
      <c r="AG429" s="60"/>
    </row>
    <row r="430" spans="1:33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41"/>
      <c r="AG430" s="60"/>
    </row>
    <row r="431" spans="1:33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41"/>
      <c r="AG431" s="60"/>
    </row>
    <row r="432" spans="1:33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41"/>
      <c r="AG432" s="60"/>
    </row>
    <row r="433" spans="1:33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41"/>
      <c r="AG433" s="60"/>
    </row>
    <row r="434" spans="1:33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41"/>
      <c r="AG434" s="60"/>
    </row>
    <row r="435" spans="1:33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41"/>
      <c r="AG435" s="60"/>
    </row>
    <row r="436" spans="1:33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41"/>
      <c r="AG436" s="60"/>
    </row>
    <row r="437" spans="1:33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41"/>
      <c r="AG437" s="60"/>
    </row>
    <row r="438" spans="1:33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41"/>
      <c r="AG438" s="60"/>
    </row>
    <row r="439" spans="1:33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41"/>
      <c r="AG439" s="60"/>
    </row>
    <row r="440" spans="1:33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41"/>
      <c r="AG440" s="60"/>
    </row>
    <row r="441" spans="1:33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41"/>
      <c r="AG441" s="60"/>
    </row>
    <row r="442" spans="1:33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41"/>
      <c r="AG442" s="60"/>
    </row>
    <row r="443" spans="1:33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41"/>
      <c r="AG443" s="60"/>
    </row>
    <row r="444" spans="1:33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41"/>
      <c r="AG444" s="60"/>
    </row>
    <row r="445" spans="1:33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41"/>
      <c r="AG445" s="60"/>
    </row>
    <row r="446" spans="1:33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41"/>
      <c r="AG446" s="60"/>
    </row>
    <row r="447" spans="1:33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41"/>
      <c r="AG447" s="60"/>
    </row>
    <row r="448" spans="1:33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41"/>
      <c r="AG448" s="60"/>
    </row>
    <row r="449" spans="1:33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41"/>
      <c r="AG449" s="60"/>
    </row>
    <row r="450" spans="1:33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41"/>
      <c r="AG450" s="60"/>
    </row>
    <row r="451" spans="1:33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41"/>
      <c r="AG451" s="60"/>
    </row>
    <row r="452" spans="1:33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41"/>
      <c r="AG452" s="60"/>
    </row>
    <row r="453" spans="1:33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41"/>
      <c r="AG453" s="60"/>
    </row>
    <row r="454" spans="1:33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41"/>
      <c r="AG454" s="60"/>
    </row>
    <row r="455" spans="1:33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41"/>
      <c r="AG455" s="60"/>
    </row>
    <row r="456" spans="1:33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41"/>
      <c r="AG456" s="60"/>
    </row>
    <row r="457" spans="1:33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41"/>
      <c r="AG457" s="60"/>
    </row>
    <row r="458" spans="1:33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41"/>
      <c r="AG458" s="60"/>
    </row>
    <row r="459" spans="1:33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41"/>
      <c r="AG459" s="60"/>
    </row>
    <row r="460" spans="1:33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41"/>
      <c r="AG460" s="60"/>
    </row>
    <row r="461" spans="1:33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41"/>
      <c r="AG461" s="60"/>
    </row>
    <row r="462" spans="1:33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41"/>
      <c r="AG462" s="60"/>
    </row>
    <row r="463" spans="1:33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41"/>
      <c r="AG463" s="60"/>
    </row>
    <row r="464" spans="1:33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41"/>
      <c r="AG464" s="60"/>
    </row>
    <row r="465" spans="1:33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41"/>
      <c r="AG465" s="60"/>
    </row>
    <row r="466" spans="1:33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41"/>
      <c r="AG466" s="60"/>
    </row>
    <row r="467" spans="1:33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41"/>
      <c r="AG467" s="60"/>
    </row>
    <row r="468" spans="1:33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41"/>
      <c r="AG468" s="60"/>
    </row>
    <row r="469" spans="1:33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41"/>
      <c r="AG469" s="60"/>
    </row>
    <row r="470" spans="1:33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41"/>
      <c r="AG470" s="60"/>
    </row>
    <row r="471" spans="1:33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41"/>
      <c r="AG471" s="60"/>
    </row>
    <row r="472" spans="1:33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41"/>
      <c r="AG472" s="60"/>
    </row>
    <row r="473" spans="1:33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41"/>
      <c r="AG473" s="60"/>
    </row>
    <row r="474" spans="1:33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41"/>
      <c r="AG474" s="60"/>
    </row>
    <row r="475" spans="1:33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41"/>
      <c r="AG475" s="60"/>
    </row>
    <row r="476" spans="1:33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41"/>
      <c r="AG476" s="60"/>
    </row>
    <row r="477" spans="1:33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41"/>
      <c r="AG477" s="60"/>
    </row>
    <row r="478" spans="1:33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41"/>
      <c r="AG478" s="60"/>
    </row>
    <row r="479" spans="1:33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41"/>
      <c r="AG479" s="60"/>
    </row>
    <row r="480" spans="1:33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41"/>
      <c r="AG480" s="60"/>
    </row>
    <row r="481" spans="1:33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41"/>
      <c r="AG481" s="60"/>
    </row>
    <row r="482" spans="1:33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41"/>
      <c r="AG482" s="60"/>
    </row>
    <row r="483" spans="1:33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41"/>
      <c r="AG483" s="60"/>
    </row>
    <row r="484" spans="1:33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41"/>
      <c r="AG484" s="60"/>
    </row>
    <row r="485" spans="1:33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41"/>
      <c r="AG485" s="60"/>
    </row>
    <row r="486" spans="1:33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41"/>
      <c r="AG486" s="60"/>
    </row>
    <row r="487" spans="1:33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41"/>
      <c r="AG487" s="60"/>
    </row>
    <row r="488" spans="1:33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41"/>
      <c r="AG488" s="60"/>
    </row>
    <row r="489" spans="1:33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41"/>
      <c r="AG489" s="60"/>
    </row>
    <row r="490" spans="1:33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41"/>
      <c r="AG490" s="60"/>
    </row>
    <row r="491" spans="1:33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41"/>
      <c r="AG491" s="60"/>
    </row>
    <row r="492" spans="1:33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41"/>
      <c r="AG492" s="60"/>
    </row>
    <row r="493" spans="1:33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41"/>
      <c r="AG493" s="60"/>
    </row>
    <row r="494" spans="1:33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41"/>
      <c r="AG494" s="60"/>
    </row>
    <row r="495" spans="1:33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41"/>
      <c r="AG495" s="60"/>
    </row>
    <row r="496" spans="1:33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41"/>
      <c r="AG496" s="60"/>
    </row>
    <row r="497" spans="1:33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41"/>
      <c r="AG497" s="60"/>
    </row>
    <row r="498" spans="1:33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41"/>
      <c r="AG498" s="60"/>
    </row>
    <row r="499" spans="1:33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41"/>
      <c r="AG499" s="60"/>
    </row>
    <row r="500" spans="1:33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41"/>
      <c r="AG500" s="60"/>
    </row>
    <row r="501" spans="1:33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41"/>
      <c r="AG501" s="60"/>
    </row>
    <row r="502" spans="1:33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41"/>
      <c r="AG502" s="60"/>
    </row>
    <row r="503" spans="1:33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41"/>
      <c r="AG503" s="60"/>
    </row>
    <row r="504" spans="1:33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41"/>
      <c r="AG504" s="60"/>
    </row>
    <row r="505" spans="1:33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41"/>
      <c r="AG505" s="60"/>
    </row>
    <row r="506" spans="1:33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41"/>
      <c r="AG506" s="60"/>
    </row>
    <row r="507" spans="1:33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41"/>
      <c r="AG507" s="60"/>
    </row>
    <row r="508" spans="1:33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41"/>
      <c r="AG508" s="60"/>
    </row>
    <row r="509" spans="1:33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41"/>
      <c r="AG509" s="60"/>
    </row>
    <row r="510" spans="1:33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41"/>
      <c r="AG510" s="60"/>
    </row>
    <row r="511" spans="1:33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41"/>
      <c r="AG511" s="60"/>
    </row>
    <row r="512" spans="1:33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41"/>
      <c r="AG512" s="60"/>
    </row>
    <row r="513" spans="1:33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41"/>
      <c r="AG513" s="60"/>
    </row>
    <row r="514" spans="1:33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41"/>
      <c r="AG514" s="60"/>
    </row>
    <row r="515" spans="1:33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41"/>
      <c r="AG515" s="60"/>
    </row>
    <row r="516" spans="1:33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41"/>
      <c r="AG516" s="60"/>
    </row>
    <row r="517" spans="1:33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41"/>
      <c r="AG517" s="60"/>
    </row>
    <row r="518" spans="1:33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41"/>
      <c r="AG518" s="60"/>
    </row>
    <row r="519" spans="1:33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41"/>
      <c r="AG519" s="60"/>
    </row>
    <row r="520" spans="1:33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41"/>
      <c r="AG520" s="60"/>
    </row>
    <row r="521" spans="1:33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41"/>
      <c r="AG521" s="60"/>
    </row>
    <row r="522" spans="1:33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41"/>
      <c r="AG522" s="60"/>
    </row>
    <row r="523" spans="1:33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41"/>
      <c r="AG523" s="60"/>
    </row>
    <row r="524" spans="1:33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41"/>
      <c r="AG524" s="60"/>
    </row>
    <row r="525" spans="1:33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41"/>
      <c r="AG525" s="60"/>
    </row>
    <row r="526" spans="1:33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41"/>
      <c r="AG526" s="60"/>
    </row>
    <row r="527" spans="1:33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41"/>
      <c r="AG527" s="60"/>
    </row>
    <row r="528" spans="1:33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41"/>
      <c r="AG528" s="60"/>
    </row>
    <row r="529" spans="1:33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41"/>
      <c r="AG529" s="60"/>
    </row>
    <row r="530" spans="1:33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41"/>
      <c r="AG530" s="60"/>
    </row>
    <row r="531" spans="1:33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41"/>
      <c r="AG531" s="60"/>
    </row>
    <row r="532" spans="1:33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41"/>
      <c r="AG532" s="60"/>
    </row>
    <row r="533" spans="1:33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41"/>
      <c r="AG533" s="60"/>
    </row>
    <row r="534" spans="1:33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41"/>
      <c r="AG534" s="60"/>
    </row>
    <row r="535" spans="1:33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41"/>
      <c r="AG535" s="60"/>
    </row>
    <row r="536" spans="1:33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41"/>
      <c r="AG536" s="60"/>
    </row>
    <row r="537" spans="1:33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41"/>
      <c r="AG537" s="60"/>
    </row>
    <row r="538" spans="1:33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41"/>
      <c r="AG538" s="60"/>
    </row>
    <row r="539" spans="1:33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41"/>
      <c r="AG539" s="60"/>
    </row>
    <row r="540" spans="1:33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41"/>
      <c r="AG540" s="60"/>
    </row>
    <row r="541" spans="1:33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41"/>
      <c r="AG541" s="60"/>
    </row>
    <row r="542" spans="1:33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41"/>
      <c r="AG542" s="60"/>
    </row>
    <row r="543" spans="1:33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41"/>
      <c r="AG543" s="60"/>
    </row>
    <row r="544" spans="1:33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41"/>
      <c r="AG544" s="60"/>
    </row>
    <row r="545" spans="1:33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41"/>
      <c r="AG545" s="60"/>
    </row>
    <row r="546" spans="1:33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41"/>
      <c r="AG546" s="60"/>
    </row>
    <row r="547" spans="1:33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41"/>
      <c r="AG547" s="60"/>
    </row>
    <row r="548" spans="1:33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41"/>
      <c r="AG548" s="60"/>
    </row>
    <row r="549" spans="1:33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41"/>
      <c r="AG549" s="60"/>
    </row>
    <row r="550" spans="1:33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41"/>
      <c r="AG550" s="60"/>
    </row>
    <row r="551" spans="1:33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41"/>
      <c r="AG551" s="60"/>
    </row>
    <row r="552" spans="1:33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41"/>
      <c r="AG552" s="60"/>
    </row>
    <row r="553" spans="1:33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41"/>
      <c r="AG553" s="60"/>
    </row>
    <row r="554" spans="1:33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41"/>
      <c r="AG554" s="60"/>
    </row>
    <row r="555" spans="1:33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41"/>
      <c r="AG555" s="60"/>
    </row>
    <row r="556" spans="1:33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41"/>
      <c r="AG556" s="60"/>
    </row>
    <row r="557" spans="1:33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41"/>
      <c r="AG557" s="60"/>
    </row>
    <row r="558" spans="1:33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41"/>
      <c r="AG558" s="60"/>
    </row>
    <row r="559" spans="1:33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41"/>
      <c r="AG559" s="60"/>
    </row>
    <row r="560" spans="1:33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41"/>
      <c r="AG560" s="60"/>
    </row>
    <row r="561" spans="1:33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41"/>
      <c r="AG561" s="60"/>
    </row>
    <row r="562" spans="1:33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41"/>
      <c r="AG562" s="60"/>
    </row>
    <row r="563" spans="1:33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41"/>
      <c r="AG563" s="60"/>
    </row>
    <row r="564" spans="1:33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41"/>
      <c r="AG564" s="60"/>
    </row>
    <row r="565" spans="1:33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41"/>
      <c r="AG565" s="60"/>
    </row>
    <row r="566" spans="1:33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41"/>
      <c r="AG566" s="60"/>
    </row>
    <row r="567" spans="1:33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41"/>
      <c r="AG567" s="60"/>
    </row>
    <row r="568" spans="1:33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41"/>
      <c r="AG568" s="60"/>
    </row>
    <row r="569" spans="1:33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41"/>
      <c r="AG569" s="60"/>
    </row>
    <row r="570" spans="1:33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41"/>
      <c r="AG570" s="60"/>
    </row>
    <row r="571" spans="1:33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41"/>
      <c r="AG571" s="60"/>
    </row>
    <row r="572" spans="1:33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41"/>
      <c r="AG572" s="60"/>
    </row>
    <row r="573" spans="1:33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41"/>
      <c r="AG573" s="60"/>
    </row>
    <row r="574" spans="1:33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41"/>
      <c r="AG574" s="60"/>
    </row>
    <row r="575" spans="1:33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41"/>
      <c r="AG575" s="60"/>
    </row>
    <row r="576" spans="1:33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41"/>
      <c r="AG576" s="60"/>
    </row>
    <row r="577" spans="1:33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41"/>
      <c r="AG577" s="60"/>
    </row>
    <row r="578" spans="1:33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41"/>
      <c r="AG578" s="60"/>
    </row>
    <row r="579" spans="1:33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41"/>
      <c r="AG579" s="60"/>
    </row>
    <row r="580" spans="1:33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41"/>
      <c r="AG580" s="60"/>
    </row>
    <row r="581" spans="1:33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41"/>
      <c r="AG581" s="60"/>
    </row>
    <row r="582" spans="1:33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41"/>
      <c r="AG582" s="60"/>
    </row>
    <row r="583" spans="1:33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41"/>
      <c r="AG583" s="60"/>
    </row>
    <row r="584" spans="1:33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41"/>
      <c r="AG584" s="60"/>
    </row>
    <row r="585" spans="1:33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41"/>
      <c r="AG585" s="60"/>
    </row>
    <row r="586" spans="1:33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41"/>
      <c r="AG586" s="60"/>
    </row>
    <row r="587" spans="1:33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41"/>
      <c r="AG587" s="60"/>
    </row>
    <row r="588" spans="1:33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41"/>
      <c r="AG588" s="60"/>
    </row>
    <row r="589" spans="1:33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41"/>
      <c r="AG589" s="60"/>
    </row>
    <row r="590" spans="1:33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41"/>
      <c r="AG590" s="60"/>
    </row>
    <row r="591" spans="1:33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41"/>
      <c r="AG591" s="60"/>
    </row>
    <row r="592" spans="1:33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41"/>
      <c r="AG592" s="60"/>
    </row>
    <row r="593" spans="1:33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41"/>
      <c r="AG593" s="60"/>
    </row>
    <row r="594" spans="1:33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41"/>
      <c r="AG594" s="60"/>
    </row>
    <row r="595" spans="1:33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41"/>
      <c r="AG595" s="60"/>
    </row>
    <row r="596" spans="1:33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41"/>
      <c r="AG596" s="60"/>
    </row>
    <row r="597" spans="1:33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41"/>
      <c r="AG597" s="60"/>
    </row>
    <row r="598" spans="1:33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41"/>
      <c r="AG598" s="60"/>
    </row>
    <row r="599" spans="1:33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41"/>
      <c r="AG599" s="60"/>
    </row>
    <row r="600" spans="1:33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41"/>
      <c r="AG600" s="60"/>
    </row>
    <row r="601" spans="1:33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41"/>
      <c r="AG601" s="60"/>
    </row>
    <row r="602" spans="1:33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41"/>
      <c r="AG602" s="60"/>
    </row>
    <row r="603" spans="1:33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41"/>
      <c r="AG603" s="60"/>
    </row>
    <row r="604" spans="1:33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41"/>
      <c r="AG604" s="60"/>
    </row>
    <row r="605" spans="1:33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41"/>
      <c r="AG605" s="60"/>
    </row>
    <row r="606" spans="1:33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41"/>
      <c r="AG606" s="60"/>
    </row>
    <row r="607" spans="1:33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41"/>
      <c r="AG607" s="60"/>
    </row>
    <row r="608" spans="1:33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41"/>
      <c r="AG608" s="60"/>
    </row>
    <row r="609" spans="1:33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41"/>
      <c r="AG609" s="60"/>
    </row>
    <row r="610" spans="1:33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41"/>
      <c r="AG610" s="60"/>
    </row>
    <row r="611" spans="1:33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41"/>
      <c r="AG611" s="60"/>
    </row>
    <row r="612" spans="1:33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41"/>
      <c r="AG612" s="60"/>
    </row>
    <row r="613" spans="1:33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41"/>
      <c r="AG613" s="60"/>
    </row>
    <row r="614" spans="1:33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41"/>
      <c r="AG614" s="60"/>
    </row>
    <row r="615" spans="1:33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41"/>
      <c r="AG615" s="60"/>
    </row>
    <row r="616" spans="1:33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41"/>
      <c r="AG616" s="60"/>
    </row>
    <row r="617" spans="1:33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41"/>
      <c r="AG617" s="60"/>
    </row>
    <row r="618" spans="1:33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41"/>
      <c r="AG618" s="60"/>
    </row>
    <row r="619" spans="1:33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41"/>
      <c r="AG619" s="60"/>
    </row>
    <row r="620" spans="1:33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41"/>
      <c r="AG620" s="60"/>
    </row>
    <row r="621" spans="1:33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41"/>
      <c r="AG621" s="60"/>
    </row>
    <row r="622" spans="1:33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41"/>
      <c r="AG622" s="60"/>
    </row>
    <row r="623" spans="1:33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41"/>
      <c r="AG623" s="60"/>
    </row>
    <row r="624" spans="1:33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41"/>
      <c r="AG624" s="60"/>
    </row>
    <row r="625" spans="1:33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41"/>
      <c r="AG625" s="60"/>
    </row>
    <row r="626" spans="1:33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41"/>
      <c r="AG626" s="60"/>
    </row>
    <row r="627" spans="1:33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41"/>
      <c r="AG627" s="60"/>
    </row>
    <row r="628" spans="1:33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41"/>
      <c r="AG628" s="60"/>
    </row>
    <row r="629" spans="1:33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41"/>
      <c r="AG629" s="60"/>
    </row>
    <row r="630" spans="1:33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41"/>
      <c r="AG630" s="60"/>
    </row>
    <row r="631" spans="1:33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41"/>
      <c r="AG631" s="60"/>
    </row>
    <row r="632" spans="1:33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41"/>
      <c r="AG632" s="60"/>
    </row>
    <row r="633" spans="1:33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41"/>
      <c r="AG633" s="60"/>
    </row>
    <row r="634" spans="1:33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41"/>
      <c r="AG634" s="60"/>
    </row>
    <row r="635" spans="1:33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41"/>
      <c r="AG635" s="60"/>
    </row>
    <row r="636" spans="1:33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41"/>
      <c r="AG636" s="60"/>
    </row>
    <row r="637" spans="1:33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41"/>
      <c r="AG637" s="60"/>
    </row>
    <row r="638" spans="1:33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41"/>
      <c r="AG638" s="60"/>
    </row>
    <row r="639" spans="1:33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41"/>
      <c r="AG639" s="60"/>
    </row>
    <row r="640" spans="1:33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41"/>
      <c r="AG640" s="60"/>
    </row>
    <row r="641" spans="1:33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41"/>
      <c r="AG641" s="60"/>
    </row>
    <row r="642" spans="1:33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41"/>
      <c r="AG642" s="60"/>
    </row>
    <row r="643" spans="1:33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41"/>
      <c r="AG643" s="60"/>
    </row>
    <row r="644" spans="1:33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41"/>
      <c r="AG644" s="60"/>
    </row>
    <row r="645" spans="1:33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41"/>
      <c r="AG645" s="60"/>
    </row>
    <row r="646" spans="1:33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41"/>
      <c r="AG646" s="60"/>
    </row>
    <row r="647" spans="1:33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41"/>
      <c r="AG647" s="60"/>
    </row>
    <row r="648" spans="1:33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41"/>
      <c r="AG648" s="60"/>
    </row>
    <row r="649" spans="1:33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41"/>
      <c r="AG649" s="60"/>
    </row>
    <row r="650" spans="1:33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41"/>
      <c r="AG650" s="60"/>
    </row>
    <row r="651" spans="1:33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41"/>
      <c r="AG651" s="60"/>
    </row>
    <row r="652" spans="1:33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41"/>
      <c r="AG652" s="60"/>
    </row>
    <row r="653" spans="1:33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41"/>
      <c r="AG653" s="60"/>
    </row>
    <row r="654" spans="1:33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41"/>
      <c r="AG654" s="60"/>
    </row>
    <row r="655" spans="1:33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41"/>
      <c r="AG655" s="60"/>
    </row>
    <row r="656" spans="1:33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41"/>
      <c r="AG656" s="60"/>
    </row>
    <row r="657" spans="1:33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41"/>
      <c r="AG657" s="60"/>
    </row>
    <row r="658" spans="1:33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41"/>
      <c r="AG658" s="60"/>
    </row>
    <row r="659" spans="1:33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41"/>
      <c r="AG659" s="60"/>
    </row>
    <row r="660" spans="1:33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41"/>
      <c r="AG660" s="60"/>
    </row>
    <row r="661" spans="1:33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41"/>
      <c r="AG661" s="60"/>
    </row>
    <row r="662" spans="1:33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41"/>
      <c r="AG662" s="60"/>
    </row>
    <row r="663" spans="1:33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41"/>
      <c r="AG663" s="60"/>
    </row>
    <row r="664" spans="1:33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41"/>
      <c r="AG664" s="60"/>
    </row>
    <row r="665" spans="1:33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41"/>
      <c r="AG665" s="60"/>
    </row>
  </sheetData>
  <autoFilter ref="A3:AG3"/>
  <mergeCells count="20">
    <mergeCell ref="Y1:Z1"/>
    <mergeCell ref="AA1:AB1"/>
    <mergeCell ref="AC1:AD1"/>
    <mergeCell ref="AG1:AG2"/>
    <mergeCell ref="W1:X1"/>
    <mergeCell ref="AE1:AE2"/>
    <mergeCell ref="AF1:AF2"/>
    <mergeCell ref="A1:A2"/>
    <mergeCell ref="B1:B2"/>
    <mergeCell ref="C1:C2"/>
    <mergeCell ref="E1:F1"/>
    <mergeCell ref="K1:L1"/>
    <mergeCell ref="D1:D2"/>
    <mergeCell ref="G1:H1"/>
    <mergeCell ref="I1:J1"/>
    <mergeCell ref="M1:N1"/>
    <mergeCell ref="O1:P1"/>
    <mergeCell ref="Q1:R1"/>
    <mergeCell ref="S1:T1"/>
    <mergeCell ref="U1:V1"/>
  </mergeCells>
  <conditionalFormatting sqref="C1:C3 E3 G3 I3 K3 M3 O3 Q3 S3 U3 W3 Y3 AA3 AC3 AE3 AG3">
    <cfRule type="duplicateValues" dxfId="44" priority="3"/>
  </conditionalFormatting>
  <conditionalFormatting sqref="A1:A3">
    <cfRule type="containsText" dxfId="43" priority="2" operator="containsText" text="Медицинская организация">
      <formula>NOT(ISERROR(SEARCH("Медицинская организация",A1)))</formula>
    </cfRule>
  </conditionalFormatting>
  <conditionalFormatting sqref="D1:D2">
    <cfRule type="duplicateValues" dxfId="42" priority="1"/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G665"/>
  <sheetViews>
    <sheetView zoomScale="60" zoomScaleNormal="60" workbookViewId="0">
      <pane ySplit="4" topLeftCell="A5" activePane="bottomLeft" state="frozen"/>
      <selection pane="bottomLeft" activeCell="E4" sqref="E4:K4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32" width="13.7109375" style="37" customWidth="1"/>
    <col min="33" max="33" width="21.85546875" style="62" customWidth="1"/>
    <col min="34" max="239" width="9.140625" style="37" customWidth="1"/>
    <col min="240" max="240" width="25" style="37" customWidth="1"/>
    <col min="241" max="241" width="51.5703125" style="37" customWidth="1"/>
    <col min="242" max="242" width="15" style="37" bestFit="1" customWidth="1"/>
    <col min="243" max="243" width="14.140625" style="37" customWidth="1"/>
    <col min="244" max="244" width="13" style="37" customWidth="1"/>
    <col min="245" max="246" width="14.140625" style="37" customWidth="1"/>
    <col min="247" max="247" width="13" style="37" customWidth="1"/>
    <col min="248" max="248" width="14.140625" style="37" customWidth="1"/>
    <col min="249" max="268" width="13" style="37" customWidth="1"/>
    <col min="269" max="269" width="17.5703125" style="37" customWidth="1"/>
    <col min="270" max="270" width="13" style="37" customWidth="1"/>
    <col min="271" max="271" width="17.5703125" style="37" customWidth="1"/>
    <col min="272" max="272" width="21.140625" style="37" customWidth="1"/>
    <col min="273" max="273" width="13" style="37" customWidth="1"/>
    <col min="274" max="274" width="21.140625" style="37" customWidth="1"/>
    <col min="275" max="275" width="13" style="37" customWidth="1"/>
    <col min="276" max="276" width="21.140625" style="37" customWidth="1"/>
    <col min="277" max="495" width="9.140625" style="37" customWidth="1"/>
    <col min="496" max="496" width="25" style="37" customWidth="1"/>
    <col min="497" max="497" width="51.5703125" style="37" customWidth="1"/>
    <col min="498" max="498" width="15" style="37" bestFit="1" customWidth="1"/>
    <col min="499" max="499" width="14.140625" style="37" customWidth="1"/>
    <col min="500" max="500" width="13" style="37" customWidth="1"/>
    <col min="501" max="502" width="14.140625" style="37" customWidth="1"/>
    <col min="503" max="503" width="13" style="37" customWidth="1"/>
    <col min="504" max="504" width="14.140625" style="37" customWidth="1"/>
    <col min="505" max="524" width="13" style="37" customWidth="1"/>
    <col min="525" max="525" width="17.5703125" style="37" customWidth="1"/>
    <col min="526" max="526" width="13" style="37" customWidth="1"/>
    <col min="527" max="527" width="17.5703125" style="37" customWidth="1"/>
    <col min="528" max="528" width="21.140625" style="37" customWidth="1"/>
    <col min="529" max="529" width="13" style="37" customWidth="1"/>
    <col min="530" max="530" width="21.140625" style="37" customWidth="1"/>
    <col min="531" max="531" width="13" style="37" customWidth="1"/>
    <col min="532" max="532" width="21.140625" style="37" customWidth="1"/>
    <col min="533" max="751" width="9.140625" style="37" customWidth="1"/>
    <col min="752" max="752" width="25" style="37" customWidth="1"/>
    <col min="753" max="753" width="51.5703125" style="37" customWidth="1"/>
    <col min="754" max="754" width="15" style="37" bestFit="1" customWidth="1"/>
    <col min="755" max="755" width="14.140625" style="37" customWidth="1"/>
    <col min="756" max="756" width="13" style="37" customWidth="1"/>
    <col min="757" max="758" width="14.140625" style="37" customWidth="1"/>
    <col min="759" max="759" width="13" style="37" customWidth="1"/>
    <col min="760" max="760" width="14.140625" style="37" customWidth="1"/>
    <col min="761" max="780" width="13" style="37" customWidth="1"/>
    <col min="781" max="781" width="17.5703125" style="37" customWidth="1"/>
    <col min="782" max="782" width="13" style="37" customWidth="1"/>
    <col min="783" max="783" width="17.5703125" style="37" customWidth="1"/>
    <col min="784" max="784" width="21.140625" style="37" customWidth="1"/>
    <col min="785" max="785" width="13" style="37" customWidth="1"/>
    <col min="786" max="786" width="21.140625" style="37" customWidth="1"/>
    <col min="787" max="787" width="13" style="37" customWidth="1"/>
    <col min="788" max="788" width="21.140625" style="37" customWidth="1"/>
    <col min="789" max="1007" width="9.140625" style="37" customWidth="1"/>
    <col min="1008" max="1008" width="25" style="37" customWidth="1"/>
    <col min="1009" max="1009" width="51.5703125" style="37" customWidth="1"/>
    <col min="1010" max="1010" width="15" style="37" bestFit="1" customWidth="1"/>
    <col min="1011" max="1011" width="14.140625" style="37" customWidth="1"/>
    <col min="1012" max="1012" width="13" style="37" customWidth="1"/>
    <col min="1013" max="1014" width="14.140625" style="37" customWidth="1"/>
    <col min="1015" max="1015" width="13" style="37" customWidth="1"/>
    <col min="1016" max="1016" width="14.140625" style="37" customWidth="1"/>
    <col min="1017" max="1036" width="13" style="37" customWidth="1"/>
    <col min="1037" max="1037" width="17.5703125" style="37" customWidth="1"/>
    <col min="1038" max="1038" width="13" style="37" customWidth="1"/>
    <col min="1039" max="1039" width="17.5703125" style="37" customWidth="1"/>
    <col min="1040" max="1040" width="21.140625" style="37" customWidth="1"/>
    <col min="1041" max="1041" width="13" style="37" customWidth="1"/>
    <col min="1042" max="1042" width="21.140625" style="37" customWidth="1"/>
    <col min="1043" max="1043" width="13" style="37" customWidth="1"/>
    <col min="1044" max="1044" width="21.140625" style="37" customWidth="1"/>
    <col min="1045" max="1263" width="9.140625" style="37" customWidth="1"/>
    <col min="1264" max="1264" width="25" style="37" customWidth="1"/>
    <col min="1265" max="1265" width="51.5703125" style="37" customWidth="1"/>
    <col min="1266" max="1266" width="15" style="37" bestFit="1" customWidth="1"/>
    <col min="1267" max="1267" width="14.140625" style="37" customWidth="1"/>
    <col min="1268" max="1268" width="13" style="37" customWidth="1"/>
    <col min="1269" max="1270" width="14.140625" style="37" customWidth="1"/>
    <col min="1271" max="1271" width="13" style="37" customWidth="1"/>
    <col min="1272" max="1272" width="14.140625" style="37" customWidth="1"/>
    <col min="1273" max="1292" width="13" style="37" customWidth="1"/>
    <col min="1293" max="1293" width="17.5703125" style="37" customWidth="1"/>
    <col min="1294" max="1294" width="13" style="37" customWidth="1"/>
    <col min="1295" max="1295" width="17.5703125" style="37" customWidth="1"/>
    <col min="1296" max="1296" width="21.140625" style="37" customWidth="1"/>
    <col min="1297" max="1297" width="13" style="37" customWidth="1"/>
    <col min="1298" max="1298" width="21.140625" style="37" customWidth="1"/>
    <col min="1299" max="1299" width="13" style="37" customWidth="1"/>
    <col min="1300" max="1300" width="21.140625" style="37" customWidth="1"/>
    <col min="1301" max="1519" width="9.140625" style="37" customWidth="1"/>
    <col min="1520" max="1520" width="25" style="37" customWidth="1"/>
    <col min="1521" max="1521" width="51.5703125" style="37" customWidth="1"/>
    <col min="1522" max="1522" width="15" style="37" bestFit="1" customWidth="1"/>
    <col min="1523" max="1523" width="14.140625" style="37" customWidth="1"/>
    <col min="1524" max="1524" width="13" style="37" customWidth="1"/>
    <col min="1525" max="1526" width="14.140625" style="37" customWidth="1"/>
    <col min="1527" max="1527" width="13" style="37" customWidth="1"/>
    <col min="1528" max="1528" width="14.140625" style="37" customWidth="1"/>
    <col min="1529" max="1548" width="13" style="37" customWidth="1"/>
    <col min="1549" max="1549" width="17.5703125" style="37" customWidth="1"/>
    <col min="1550" max="1550" width="13" style="37" customWidth="1"/>
    <col min="1551" max="1551" width="17.5703125" style="37" customWidth="1"/>
    <col min="1552" max="1552" width="21.140625" style="37" customWidth="1"/>
    <col min="1553" max="1553" width="13" style="37" customWidth="1"/>
    <col min="1554" max="1554" width="21.140625" style="37" customWidth="1"/>
    <col min="1555" max="1555" width="13" style="37" customWidth="1"/>
    <col min="1556" max="1556" width="21.140625" style="37" customWidth="1"/>
    <col min="1557" max="1775" width="9.140625" style="37" customWidth="1"/>
    <col min="1776" max="1776" width="25" style="37" customWidth="1"/>
    <col min="1777" max="1777" width="51.5703125" style="37" customWidth="1"/>
    <col min="1778" max="1778" width="15" style="37" bestFit="1" customWidth="1"/>
    <col min="1779" max="1779" width="14.140625" style="37" customWidth="1"/>
    <col min="1780" max="1780" width="13" style="37" customWidth="1"/>
    <col min="1781" max="1782" width="14.140625" style="37" customWidth="1"/>
    <col min="1783" max="1783" width="13" style="37" customWidth="1"/>
    <col min="1784" max="1784" width="14.140625" style="37" customWidth="1"/>
    <col min="1785" max="1804" width="13" style="37" customWidth="1"/>
    <col min="1805" max="1805" width="17.5703125" style="37" customWidth="1"/>
    <col min="1806" max="1806" width="13" style="37" customWidth="1"/>
    <col min="1807" max="1807" width="17.5703125" style="37" customWidth="1"/>
    <col min="1808" max="1808" width="21.140625" style="37" customWidth="1"/>
    <col min="1809" max="1809" width="13" style="37" customWidth="1"/>
    <col min="1810" max="1810" width="21.140625" style="37" customWidth="1"/>
    <col min="1811" max="1811" width="13" style="37" customWidth="1"/>
    <col min="1812" max="1812" width="21.140625" style="37" customWidth="1"/>
    <col min="1813" max="2031" width="9.140625" style="37" customWidth="1"/>
    <col min="2032" max="2032" width="25" style="37" customWidth="1"/>
    <col min="2033" max="2033" width="51.5703125" style="37" customWidth="1"/>
    <col min="2034" max="2034" width="15" style="37" bestFit="1" customWidth="1"/>
    <col min="2035" max="2035" width="14.140625" style="37" customWidth="1"/>
    <col min="2036" max="2036" width="13" style="37" customWidth="1"/>
    <col min="2037" max="2038" width="14.140625" style="37" customWidth="1"/>
    <col min="2039" max="2039" width="13" style="37" customWidth="1"/>
    <col min="2040" max="2040" width="14.140625" style="37" customWidth="1"/>
    <col min="2041" max="2060" width="13" style="37" customWidth="1"/>
    <col min="2061" max="2061" width="17.5703125" style="37" customWidth="1"/>
    <col min="2062" max="2062" width="13" style="37" customWidth="1"/>
    <col min="2063" max="2063" width="17.5703125" style="37" customWidth="1"/>
    <col min="2064" max="2064" width="21.140625" style="37" customWidth="1"/>
    <col min="2065" max="2065" width="13" style="37" customWidth="1"/>
    <col min="2066" max="2066" width="21.140625" style="37" customWidth="1"/>
    <col min="2067" max="2067" width="13" style="37" customWidth="1"/>
    <col min="2068" max="2068" width="21.140625" style="37" customWidth="1"/>
    <col min="2069" max="2287" width="9.140625" style="37" customWidth="1"/>
    <col min="2288" max="2288" width="25" style="37" customWidth="1"/>
    <col min="2289" max="2289" width="51.5703125" style="37" customWidth="1"/>
    <col min="2290" max="2290" width="15" style="37" bestFit="1" customWidth="1"/>
    <col min="2291" max="2291" width="14.140625" style="37" customWidth="1"/>
    <col min="2292" max="2292" width="13" style="37" customWidth="1"/>
    <col min="2293" max="2294" width="14.140625" style="37" customWidth="1"/>
    <col min="2295" max="2295" width="13" style="37" customWidth="1"/>
    <col min="2296" max="2296" width="14.140625" style="37" customWidth="1"/>
    <col min="2297" max="2316" width="13" style="37" customWidth="1"/>
    <col min="2317" max="2317" width="17.5703125" style="37" customWidth="1"/>
    <col min="2318" max="2318" width="13" style="37" customWidth="1"/>
    <col min="2319" max="2319" width="17.5703125" style="37" customWidth="1"/>
    <col min="2320" max="2320" width="21.140625" style="37" customWidth="1"/>
    <col min="2321" max="2321" width="13" style="37" customWidth="1"/>
    <col min="2322" max="2322" width="21.140625" style="37" customWidth="1"/>
    <col min="2323" max="2323" width="13" style="37" customWidth="1"/>
    <col min="2324" max="2324" width="21.140625" style="37" customWidth="1"/>
    <col min="2325" max="2543" width="9.140625" style="37" customWidth="1"/>
    <col min="2544" max="2544" width="25" style="37" customWidth="1"/>
    <col min="2545" max="2545" width="51.5703125" style="37" customWidth="1"/>
    <col min="2546" max="2546" width="15" style="37" bestFit="1" customWidth="1"/>
    <col min="2547" max="2547" width="14.140625" style="37" customWidth="1"/>
    <col min="2548" max="2548" width="13" style="37" customWidth="1"/>
    <col min="2549" max="2550" width="14.140625" style="37" customWidth="1"/>
    <col min="2551" max="2551" width="13" style="37" customWidth="1"/>
    <col min="2552" max="2552" width="14.140625" style="37" customWidth="1"/>
    <col min="2553" max="2572" width="13" style="37" customWidth="1"/>
    <col min="2573" max="2573" width="17.5703125" style="37" customWidth="1"/>
    <col min="2574" max="2574" width="13" style="37" customWidth="1"/>
    <col min="2575" max="2575" width="17.5703125" style="37" customWidth="1"/>
    <col min="2576" max="2576" width="21.140625" style="37" customWidth="1"/>
    <col min="2577" max="2577" width="13" style="37" customWidth="1"/>
    <col min="2578" max="2578" width="21.140625" style="37" customWidth="1"/>
    <col min="2579" max="2579" width="13" style="37" customWidth="1"/>
    <col min="2580" max="2580" width="21.140625" style="37" customWidth="1"/>
    <col min="2581" max="2799" width="9.140625" style="37" customWidth="1"/>
    <col min="2800" max="2800" width="25" style="37" customWidth="1"/>
    <col min="2801" max="2801" width="51.5703125" style="37" customWidth="1"/>
    <col min="2802" max="2802" width="15" style="37" bestFit="1" customWidth="1"/>
    <col min="2803" max="2803" width="14.140625" style="37" customWidth="1"/>
    <col min="2804" max="2804" width="13" style="37" customWidth="1"/>
    <col min="2805" max="2806" width="14.140625" style="37" customWidth="1"/>
    <col min="2807" max="2807" width="13" style="37" customWidth="1"/>
    <col min="2808" max="2808" width="14.140625" style="37" customWidth="1"/>
    <col min="2809" max="2828" width="13" style="37" customWidth="1"/>
    <col min="2829" max="2829" width="17.5703125" style="37" customWidth="1"/>
    <col min="2830" max="2830" width="13" style="37" customWidth="1"/>
    <col min="2831" max="2831" width="17.5703125" style="37" customWidth="1"/>
    <col min="2832" max="2832" width="21.140625" style="37" customWidth="1"/>
    <col min="2833" max="2833" width="13" style="37" customWidth="1"/>
    <col min="2834" max="2834" width="21.140625" style="37" customWidth="1"/>
    <col min="2835" max="2835" width="13" style="37" customWidth="1"/>
    <col min="2836" max="2836" width="21.140625" style="37" customWidth="1"/>
    <col min="2837" max="3055" width="9.140625" style="37" customWidth="1"/>
    <col min="3056" max="3056" width="25" style="37" customWidth="1"/>
    <col min="3057" max="3057" width="51.5703125" style="37" customWidth="1"/>
    <col min="3058" max="3058" width="15" style="37" bestFit="1" customWidth="1"/>
    <col min="3059" max="3059" width="14.140625" style="37" customWidth="1"/>
    <col min="3060" max="3060" width="13" style="37" customWidth="1"/>
    <col min="3061" max="3062" width="14.140625" style="37" customWidth="1"/>
    <col min="3063" max="3063" width="13" style="37" customWidth="1"/>
    <col min="3064" max="3064" width="14.140625" style="37" customWidth="1"/>
    <col min="3065" max="3084" width="13" style="37" customWidth="1"/>
    <col min="3085" max="3085" width="17.5703125" style="37" customWidth="1"/>
    <col min="3086" max="3086" width="13" style="37" customWidth="1"/>
    <col min="3087" max="3087" width="17.5703125" style="37" customWidth="1"/>
    <col min="3088" max="3088" width="21.140625" style="37" customWidth="1"/>
    <col min="3089" max="3089" width="13" style="37" customWidth="1"/>
    <col min="3090" max="3090" width="21.140625" style="37" customWidth="1"/>
    <col min="3091" max="3091" width="13" style="37" customWidth="1"/>
    <col min="3092" max="3092" width="21.140625" style="37" customWidth="1"/>
    <col min="3093" max="3311" width="9.140625" style="37" customWidth="1"/>
    <col min="3312" max="3312" width="25" style="37" customWidth="1"/>
    <col min="3313" max="3313" width="51.5703125" style="37" customWidth="1"/>
    <col min="3314" max="3314" width="15" style="37" bestFit="1" customWidth="1"/>
    <col min="3315" max="3315" width="14.140625" style="37" customWidth="1"/>
    <col min="3316" max="3316" width="13" style="37" customWidth="1"/>
    <col min="3317" max="3318" width="14.140625" style="37" customWidth="1"/>
    <col min="3319" max="3319" width="13" style="37" customWidth="1"/>
    <col min="3320" max="3320" width="14.140625" style="37" customWidth="1"/>
    <col min="3321" max="3340" width="13" style="37" customWidth="1"/>
    <col min="3341" max="3341" width="17.5703125" style="37" customWidth="1"/>
    <col min="3342" max="3342" width="13" style="37" customWidth="1"/>
    <col min="3343" max="3343" width="17.5703125" style="37" customWidth="1"/>
    <col min="3344" max="3344" width="21.140625" style="37" customWidth="1"/>
    <col min="3345" max="3345" width="13" style="37" customWidth="1"/>
    <col min="3346" max="3346" width="21.140625" style="37" customWidth="1"/>
    <col min="3347" max="3347" width="13" style="37" customWidth="1"/>
    <col min="3348" max="3348" width="21.140625" style="37" customWidth="1"/>
    <col min="3349" max="3567" width="9.140625" style="37" customWidth="1"/>
    <col min="3568" max="3568" width="25" style="37" customWidth="1"/>
    <col min="3569" max="3569" width="51.5703125" style="37" customWidth="1"/>
    <col min="3570" max="3570" width="15" style="37" bestFit="1" customWidth="1"/>
    <col min="3571" max="3571" width="14.140625" style="37" customWidth="1"/>
    <col min="3572" max="3572" width="13" style="37" customWidth="1"/>
    <col min="3573" max="3574" width="14.140625" style="37" customWidth="1"/>
    <col min="3575" max="3575" width="13" style="37" customWidth="1"/>
    <col min="3576" max="3576" width="14.140625" style="37" customWidth="1"/>
    <col min="3577" max="3596" width="13" style="37" customWidth="1"/>
    <col min="3597" max="3597" width="17.5703125" style="37" customWidth="1"/>
    <col min="3598" max="3598" width="13" style="37" customWidth="1"/>
    <col min="3599" max="3599" width="17.5703125" style="37" customWidth="1"/>
    <col min="3600" max="3600" width="21.140625" style="37" customWidth="1"/>
    <col min="3601" max="3601" width="13" style="37" customWidth="1"/>
    <col min="3602" max="3602" width="21.140625" style="37" customWidth="1"/>
    <col min="3603" max="3603" width="13" style="37" customWidth="1"/>
    <col min="3604" max="3604" width="21.140625" style="37" customWidth="1"/>
    <col min="3605" max="3823" width="9.140625" style="37" customWidth="1"/>
    <col min="3824" max="3824" width="25" style="37" customWidth="1"/>
    <col min="3825" max="3825" width="51.5703125" style="37" customWidth="1"/>
    <col min="3826" max="3826" width="15" style="37" bestFit="1" customWidth="1"/>
    <col min="3827" max="3827" width="14.140625" style="37" customWidth="1"/>
    <col min="3828" max="3828" width="13" style="37" customWidth="1"/>
    <col min="3829" max="3830" width="14.140625" style="37" customWidth="1"/>
    <col min="3831" max="3831" width="13" style="37" customWidth="1"/>
    <col min="3832" max="3832" width="14.140625" style="37" customWidth="1"/>
    <col min="3833" max="3852" width="13" style="37" customWidth="1"/>
    <col min="3853" max="3853" width="17.5703125" style="37" customWidth="1"/>
    <col min="3854" max="3854" width="13" style="37" customWidth="1"/>
    <col min="3855" max="3855" width="17.5703125" style="37" customWidth="1"/>
    <col min="3856" max="3856" width="21.140625" style="37" customWidth="1"/>
    <col min="3857" max="3857" width="13" style="37" customWidth="1"/>
    <col min="3858" max="3858" width="21.140625" style="37" customWidth="1"/>
    <col min="3859" max="3859" width="13" style="37" customWidth="1"/>
    <col min="3860" max="3860" width="21.140625" style="37" customWidth="1"/>
    <col min="3861" max="4079" width="9.140625" style="37" customWidth="1"/>
    <col min="4080" max="4080" width="25" style="37" customWidth="1"/>
    <col min="4081" max="4081" width="51.5703125" style="37" customWidth="1"/>
    <col min="4082" max="4082" width="15" style="37" bestFit="1" customWidth="1"/>
    <col min="4083" max="4083" width="14.140625" style="37" customWidth="1"/>
    <col min="4084" max="4084" width="13" style="37" customWidth="1"/>
    <col min="4085" max="4086" width="14.140625" style="37" customWidth="1"/>
    <col min="4087" max="4087" width="13" style="37" customWidth="1"/>
    <col min="4088" max="4088" width="14.140625" style="37" customWidth="1"/>
    <col min="4089" max="4108" width="13" style="37" customWidth="1"/>
    <col min="4109" max="4109" width="17.5703125" style="37" customWidth="1"/>
    <col min="4110" max="4110" width="13" style="37" customWidth="1"/>
    <col min="4111" max="4111" width="17.5703125" style="37" customWidth="1"/>
    <col min="4112" max="4112" width="21.140625" style="37" customWidth="1"/>
    <col min="4113" max="4113" width="13" style="37" customWidth="1"/>
    <col min="4114" max="4114" width="21.140625" style="37" customWidth="1"/>
    <col min="4115" max="4115" width="13" style="37" customWidth="1"/>
    <col min="4116" max="4116" width="21.140625" style="37" customWidth="1"/>
    <col min="4117" max="4335" width="9.140625" style="37" customWidth="1"/>
    <col min="4336" max="4336" width="25" style="37" customWidth="1"/>
    <col min="4337" max="4337" width="51.5703125" style="37" customWidth="1"/>
    <col min="4338" max="4338" width="15" style="37" bestFit="1" customWidth="1"/>
    <col min="4339" max="4339" width="14.140625" style="37" customWidth="1"/>
    <col min="4340" max="4340" width="13" style="37" customWidth="1"/>
    <col min="4341" max="4342" width="14.140625" style="37" customWidth="1"/>
    <col min="4343" max="4343" width="13" style="37" customWidth="1"/>
    <col min="4344" max="4344" width="14.140625" style="37" customWidth="1"/>
    <col min="4345" max="4364" width="13" style="37" customWidth="1"/>
    <col min="4365" max="4365" width="17.5703125" style="37" customWidth="1"/>
    <col min="4366" max="4366" width="13" style="37" customWidth="1"/>
    <col min="4367" max="4367" width="17.5703125" style="37" customWidth="1"/>
    <col min="4368" max="4368" width="21.140625" style="37" customWidth="1"/>
    <col min="4369" max="4369" width="13" style="37" customWidth="1"/>
    <col min="4370" max="4370" width="21.140625" style="37" customWidth="1"/>
    <col min="4371" max="4371" width="13" style="37" customWidth="1"/>
    <col min="4372" max="4372" width="21.140625" style="37" customWidth="1"/>
    <col min="4373" max="4591" width="9.140625" style="37" customWidth="1"/>
    <col min="4592" max="4592" width="25" style="37" customWidth="1"/>
    <col min="4593" max="4593" width="51.5703125" style="37" customWidth="1"/>
    <col min="4594" max="4594" width="15" style="37" bestFit="1" customWidth="1"/>
    <col min="4595" max="4595" width="14.140625" style="37" customWidth="1"/>
    <col min="4596" max="4596" width="13" style="37" customWidth="1"/>
    <col min="4597" max="4598" width="14.140625" style="37" customWidth="1"/>
    <col min="4599" max="4599" width="13" style="37" customWidth="1"/>
    <col min="4600" max="4600" width="14.140625" style="37" customWidth="1"/>
    <col min="4601" max="4620" width="13" style="37" customWidth="1"/>
    <col min="4621" max="4621" width="17.5703125" style="37" customWidth="1"/>
    <col min="4622" max="4622" width="13" style="37" customWidth="1"/>
    <col min="4623" max="4623" width="17.5703125" style="37" customWidth="1"/>
    <col min="4624" max="4624" width="21.140625" style="37" customWidth="1"/>
    <col min="4625" max="4625" width="13" style="37" customWidth="1"/>
    <col min="4626" max="4626" width="21.140625" style="37" customWidth="1"/>
    <col min="4627" max="4627" width="13" style="37" customWidth="1"/>
    <col min="4628" max="4628" width="21.140625" style="37" customWidth="1"/>
    <col min="4629" max="4847" width="9.140625" style="37" customWidth="1"/>
    <col min="4848" max="4848" width="25" style="37" customWidth="1"/>
    <col min="4849" max="4849" width="51.5703125" style="37" customWidth="1"/>
    <col min="4850" max="4850" width="15" style="37" bestFit="1" customWidth="1"/>
    <col min="4851" max="4851" width="14.140625" style="37" customWidth="1"/>
    <col min="4852" max="4852" width="13" style="37" customWidth="1"/>
    <col min="4853" max="4854" width="14.140625" style="37" customWidth="1"/>
    <col min="4855" max="4855" width="13" style="37" customWidth="1"/>
    <col min="4856" max="4856" width="14.140625" style="37" customWidth="1"/>
    <col min="4857" max="4876" width="13" style="37" customWidth="1"/>
    <col min="4877" max="4877" width="17.5703125" style="37" customWidth="1"/>
    <col min="4878" max="4878" width="13" style="37" customWidth="1"/>
    <col min="4879" max="4879" width="17.5703125" style="37" customWidth="1"/>
    <col min="4880" max="4880" width="21.140625" style="37" customWidth="1"/>
    <col min="4881" max="4881" width="13" style="37" customWidth="1"/>
    <col min="4882" max="4882" width="21.140625" style="37" customWidth="1"/>
    <col min="4883" max="4883" width="13" style="37" customWidth="1"/>
    <col min="4884" max="4884" width="21.140625" style="37" customWidth="1"/>
    <col min="4885" max="5103" width="9.140625" style="37" customWidth="1"/>
    <col min="5104" max="5104" width="25" style="37" customWidth="1"/>
    <col min="5105" max="5105" width="51.5703125" style="37" customWidth="1"/>
    <col min="5106" max="5106" width="15" style="37" bestFit="1" customWidth="1"/>
    <col min="5107" max="5107" width="14.140625" style="37" customWidth="1"/>
    <col min="5108" max="5108" width="13" style="37" customWidth="1"/>
    <col min="5109" max="5110" width="14.140625" style="37" customWidth="1"/>
    <col min="5111" max="5111" width="13" style="37" customWidth="1"/>
    <col min="5112" max="5112" width="14.140625" style="37" customWidth="1"/>
    <col min="5113" max="5132" width="13" style="37" customWidth="1"/>
    <col min="5133" max="5133" width="17.5703125" style="37" customWidth="1"/>
    <col min="5134" max="5134" width="13" style="37" customWidth="1"/>
    <col min="5135" max="5135" width="17.5703125" style="37" customWidth="1"/>
    <col min="5136" max="5136" width="21.140625" style="37" customWidth="1"/>
    <col min="5137" max="5137" width="13" style="37" customWidth="1"/>
    <col min="5138" max="5138" width="21.140625" style="37" customWidth="1"/>
    <col min="5139" max="5139" width="13" style="37" customWidth="1"/>
    <col min="5140" max="5140" width="21.140625" style="37" customWidth="1"/>
    <col min="5141" max="5359" width="9.140625" style="37" customWidth="1"/>
    <col min="5360" max="5360" width="25" style="37" customWidth="1"/>
    <col min="5361" max="5361" width="51.5703125" style="37" customWidth="1"/>
    <col min="5362" max="5362" width="15" style="37" bestFit="1" customWidth="1"/>
    <col min="5363" max="5363" width="14.140625" style="37" customWidth="1"/>
    <col min="5364" max="5364" width="13" style="37" customWidth="1"/>
    <col min="5365" max="5366" width="14.140625" style="37" customWidth="1"/>
    <col min="5367" max="5367" width="13" style="37" customWidth="1"/>
    <col min="5368" max="5368" width="14.140625" style="37" customWidth="1"/>
    <col min="5369" max="5388" width="13" style="37" customWidth="1"/>
    <col min="5389" max="5389" width="17.5703125" style="37" customWidth="1"/>
    <col min="5390" max="5390" width="13" style="37" customWidth="1"/>
    <col min="5391" max="5391" width="17.5703125" style="37" customWidth="1"/>
    <col min="5392" max="5392" width="21.140625" style="37" customWidth="1"/>
    <col min="5393" max="5393" width="13" style="37" customWidth="1"/>
    <col min="5394" max="5394" width="21.140625" style="37" customWidth="1"/>
    <col min="5395" max="5395" width="13" style="37" customWidth="1"/>
    <col min="5396" max="5396" width="21.140625" style="37" customWidth="1"/>
    <col min="5397" max="5615" width="9.140625" style="37" customWidth="1"/>
    <col min="5616" max="5616" width="25" style="37" customWidth="1"/>
    <col min="5617" max="5617" width="51.5703125" style="37" customWidth="1"/>
    <col min="5618" max="5618" width="15" style="37" bestFit="1" customWidth="1"/>
    <col min="5619" max="5619" width="14.140625" style="37" customWidth="1"/>
    <col min="5620" max="5620" width="13" style="37" customWidth="1"/>
    <col min="5621" max="5622" width="14.140625" style="37" customWidth="1"/>
    <col min="5623" max="5623" width="13" style="37" customWidth="1"/>
    <col min="5624" max="5624" width="14.140625" style="37" customWidth="1"/>
    <col min="5625" max="5644" width="13" style="37" customWidth="1"/>
    <col min="5645" max="5645" width="17.5703125" style="37" customWidth="1"/>
    <col min="5646" max="5646" width="13" style="37" customWidth="1"/>
    <col min="5647" max="5647" width="17.5703125" style="37" customWidth="1"/>
    <col min="5648" max="5648" width="21.140625" style="37" customWidth="1"/>
    <col min="5649" max="5649" width="13" style="37" customWidth="1"/>
    <col min="5650" max="5650" width="21.140625" style="37" customWidth="1"/>
    <col min="5651" max="5651" width="13" style="37" customWidth="1"/>
    <col min="5652" max="5652" width="21.140625" style="37" customWidth="1"/>
    <col min="5653" max="5871" width="9.140625" style="37" customWidth="1"/>
    <col min="5872" max="5872" width="25" style="37" customWidth="1"/>
    <col min="5873" max="5873" width="51.5703125" style="37" customWidth="1"/>
    <col min="5874" max="5874" width="15" style="37" bestFit="1" customWidth="1"/>
    <col min="5875" max="5875" width="14.140625" style="37" customWidth="1"/>
    <col min="5876" max="5876" width="13" style="37" customWidth="1"/>
    <col min="5877" max="5878" width="14.140625" style="37" customWidth="1"/>
    <col min="5879" max="5879" width="13" style="37" customWidth="1"/>
    <col min="5880" max="5880" width="14.140625" style="37" customWidth="1"/>
    <col min="5881" max="5900" width="13" style="37" customWidth="1"/>
    <col min="5901" max="5901" width="17.5703125" style="37" customWidth="1"/>
    <col min="5902" max="5902" width="13" style="37" customWidth="1"/>
    <col min="5903" max="5903" width="17.5703125" style="37" customWidth="1"/>
    <col min="5904" max="5904" width="21.140625" style="37" customWidth="1"/>
    <col min="5905" max="5905" width="13" style="37" customWidth="1"/>
    <col min="5906" max="5906" width="21.140625" style="37" customWidth="1"/>
    <col min="5907" max="5907" width="13" style="37" customWidth="1"/>
    <col min="5908" max="5908" width="21.140625" style="37" customWidth="1"/>
    <col min="5909" max="6127" width="9.140625" style="37" customWidth="1"/>
    <col min="6128" max="6128" width="25" style="37" customWidth="1"/>
    <col min="6129" max="6129" width="51.5703125" style="37" customWidth="1"/>
    <col min="6130" max="6130" width="15" style="37" bestFit="1" customWidth="1"/>
    <col min="6131" max="6131" width="14.140625" style="37" customWidth="1"/>
    <col min="6132" max="6132" width="13" style="37" customWidth="1"/>
    <col min="6133" max="6134" width="14.140625" style="37" customWidth="1"/>
    <col min="6135" max="6135" width="13" style="37" customWidth="1"/>
    <col min="6136" max="6136" width="14.140625" style="37" customWidth="1"/>
    <col min="6137" max="6156" width="13" style="37" customWidth="1"/>
    <col min="6157" max="6157" width="17.5703125" style="37" customWidth="1"/>
    <col min="6158" max="6158" width="13" style="37" customWidth="1"/>
    <col min="6159" max="6159" width="17.5703125" style="37" customWidth="1"/>
    <col min="6160" max="6160" width="21.140625" style="37" customWidth="1"/>
    <col min="6161" max="6161" width="13" style="37" customWidth="1"/>
    <col min="6162" max="6162" width="21.140625" style="37" customWidth="1"/>
    <col min="6163" max="6163" width="13" style="37" customWidth="1"/>
    <col min="6164" max="6164" width="21.140625" style="37" customWidth="1"/>
    <col min="6165" max="6383" width="9.140625" style="37" customWidth="1"/>
    <col min="6384" max="6384" width="25" style="37" customWidth="1"/>
    <col min="6385" max="6385" width="51.5703125" style="37" customWidth="1"/>
    <col min="6386" max="6386" width="15" style="37" bestFit="1" customWidth="1"/>
    <col min="6387" max="6387" width="14.140625" style="37" customWidth="1"/>
    <col min="6388" max="6388" width="13" style="37" customWidth="1"/>
    <col min="6389" max="6390" width="14.140625" style="37" customWidth="1"/>
    <col min="6391" max="6391" width="13" style="37" customWidth="1"/>
    <col min="6392" max="6392" width="14.140625" style="37" customWidth="1"/>
    <col min="6393" max="6412" width="13" style="37" customWidth="1"/>
    <col min="6413" max="6413" width="17.5703125" style="37" customWidth="1"/>
    <col min="6414" max="6414" width="13" style="37" customWidth="1"/>
    <col min="6415" max="6415" width="17.5703125" style="37" customWidth="1"/>
    <col min="6416" max="6416" width="21.140625" style="37" customWidth="1"/>
    <col min="6417" max="6417" width="13" style="37" customWidth="1"/>
    <col min="6418" max="6418" width="21.140625" style="37" customWidth="1"/>
    <col min="6419" max="6419" width="13" style="37" customWidth="1"/>
    <col min="6420" max="6420" width="21.140625" style="37" customWidth="1"/>
    <col min="6421" max="6639" width="9.140625" style="37" customWidth="1"/>
    <col min="6640" max="6640" width="25" style="37" customWidth="1"/>
    <col min="6641" max="6641" width="51.5703125" style="37" customWidth="1"/>
    <col min="6642" max="6642" width="15" style="37" bestFit="1" customWidth="1"/>
    <col min="6643" max="6643" width="14.140625" style="37" customWidth="1"/>
    <col min="6644" max="6644" width="13" style="37" customWidth="1"/>
    <col min="6645" max="6646" width="14.140625" style="37" customWidth="1"/>
    <col min="6647" max="6647" width="13" style="37" customWidth="1"/>
    <col min="6648" max="6648" width="14.140625" style="37" customWidth="1"/>
    <col min="6649" max="6668" width="13" style="37" customWidth="1"/>
    <col min="6669" max="6669" width="17.5703125" style="37" customWidth="1"/>
    <col min="6670" max="6670" width="13" style="37" customWidth="1"/>
    <col min="6671" max="6671" width="17.5703125" style="37" customWidth="1"/>
    <col min="6672" max="6672" width="21.140625" style="37" customWidth="1"/>
    <col min="6673" max="6673" width="13" style="37" customWidth="1"/>
    <col min="6674" max="6674" width="21.140625" style="37" customWidth="1"/>
    <col min="6675" max="6675" width="13" style="37" customWidth="1"/>
    <col min="6676" max="6676" width="21.140625" style="37" customWidth="1"/>
    <col min="6677" max="6895" width="9.140625" style="37" customWidth="1"/>
    <col min="6896" max="6896" width="25" style="37" customWidth="1"/>
    <col min="6897" max="6897" width="51.5703125" style="37" customWidth="1"/>
    <col min="6898" max="6898" width="15" style="37" bestFit="1" customWidth="1"/>
    <col min="6899" max="6899" width="14.140625" style="37" customWidth="1"/>
    <col min="6900" max="6900" width="13" style="37" customWidth="1"/>
    <col min="6901" max="6902" width="14.140625" style="37" customWidth="1"/>
    <col min="6903" max="6903" width="13" style="37" customWidth="1"/>
    <col min="6904" max="6904" width="14.140625" style="37" customWidth="1"/>
    <col min="6905" max="6924" width="13" style="37" customWidth="1"/>
    <col min="6925" max="6925" width="17.5703125" style="37" customWidth="1"/>
    <col min="6926" max="6926" width="13" style="37" customWidth="1"/>
    <col min="6927" max="6927" width="17.5703125" style="37" customWidth="1"/>
    <col min="6928" max="6928" width="21.140625" style="37" customWidth="1"/>
    <col min="6929" max="6929" width="13" style="37" customWidth="1"/>
    <col min="6930" max="6930" width="21.140625" style="37" customWidth="1"/>
    <col min="6931" max="6931" width="13" style="37" customWidth="1"/>
    <col min="6932" max="6932" width="21.140625" style="37" customWidth="1"/>
    <col min="6933" max="7151" width="9.140625" style="37" customWidth="1"/>
    <col min="7152" max="7152" width="25" style="37" customWidth="1"/>
    <col min="7153" max="7153" width="51.5703125" style="37" customWidth="1"/>
    <col min="7154" max="7154" width="15" style="37" bestFit="1" customWidth="1"/>
    <col min="7155" max="7155" width="14.140625" style="37" customWidth="1"/>
    <col min="7156" max="7156" width="13" style="37" customWidth="1"/>
    <col min="7157" max="7158" width="14.140625" style="37" customWidth="1"/>
    <col min="7159" max="7159" width="13" style="37" customWidth="1"/>
    <col min="7160" max="7160" width="14.140625" style="37" customWidth="1"/>
    <col min="7161" max="7180" width="13" style="37" customWidth="1"/>
    <col min="7181" max="7181" width="17.5703125" style="37" customWidth="1"/>
    <col min="7182" max="7182" width="13" style="37" customWidth="1"/>
    <col min="7183" max="7183" width="17.5703125" style="37" customWidth="1"/>
    <col min="7184" max="7184" width="21.140625" style="37" customWidth="1"/>
    <col min="7185" max="7185" width="13" style="37" customWidth="1"/>
    <col min="7186" max="7186" width="21.140625" style="37" customWidth="1"/>
    <col min="7187" max="7187" width="13" style="37" customWidth="1"/>
    <col min="7188" max="7188" width="21.140625" style="37" customWidth="1"/>
    <col min="7189" max="7407" width="9.140625" style="37" customWidth="1"/>
    <col min="7408" max="7408" width="25" style="37" customWidth="1"/>
    <col min="7409" max="7409" width="51.5703125" style="37" customWidth="1"/>
    <col min="7410" max="7410" width="15" style="37" bestFit="1" customWidth="1"/>
    <col min="7411" max="7411" width="14.140625" style="37" customWidth="1"/>
    <col min="7412" max="7412" width="13" style="37" customWidth="1"/>
    <col min="7413" max="7414" width="14.140625" style="37" customWidth="1"/>
    <col min="7415" max="7415" width="13" style="37" customWidth="1"/>
    <col min="7416" max="7416" width="14.140625" style="37" customWidth="1"/>
    <col min="7417" max="7436" width="13" style="37" customWidth="1"/>
    <col min="7437" max="7437" width="17.5703125" style="37" customWidth="1"/>
    <col min="7438" max="7438" width="13" style="37" customWidth="1"/>
    <col min="7439" max="7439" width="17.5703125" style="37" customWidth="1"/>
    <col min="7440" max="7440" width="21.140625" style="37" customWidth="1"/>
    <col min="7441" max="7441" width="13" style="37" customWidth="1"/>
    <col min="7442" max="7442" width="21.140625" style="37" customWidth="1"/>
    <col min="7443" max="7443" width="13" style="37" customWidth="1"/>
    <col min="7444" max="7444" width="21.140625" style="37" customWidth="1"/>
    <col min="7445" max="7663" width="9.140625" style="37" customWidth="1"/>
    <col min="7664" max="7664" width="25" style="37" customWidth="1"/>
    <col min="7665" max="7665" width="51.5703125" style="37" customWidth="1"/>
    <col min="7666" max="7666" width="15" style="37" bestFit="1" customWidth="1"/>
    <col min="7667" max="7667" width="14.140625" style="37" customWidth="1"/>
    <col min="7668" max="7668" width="13" style="37" customWidth="1"/>
    <col min="7669" max="7670" width="14.140625" style="37" customWidth="1"/>
    <col min="7671" max="7671" width="13" style="37" customWidth="1"/>
    <col min="7672" max="7672" width="14.140625" style="37" customWidth="1"/>
    <col min="7673" max="7692" width="13" style="37" customWidth="1"/>
    <col min="7693" max="7693" width="17.5703125" style="37" customWidth="1"/>
    <col min="7694" max="7694" width="13" style="37" customWidth="1"/>
    <col min="7695" max="7695" width="17.5703125" style="37" customWidth="1"/>
    <col min="7696" max="7696" width="21.140625" style="37" customWidth="1"/>
    <col min="7697" max="7697" width="13" style="37" customWidth="1"/>
    <col min="7698" max="7698" width="21.140625" style="37" customWidth="1"/>
    <col min="7699" max="7699" width="13" style="37" customWidth="1"/>
    <col min="7700" max="7700" width="21.140625" style="37" customWidth="1"/>
    <col min="7701" max="7919" width="9.140625" style="37" customWidth="1"/>
    <col min="7920" max="7920" width="25" style="37" customWidth="1"/>
    <col min="7921" max="7921" width="51.5703125" style="37" customWidth="1"/>
    <col min="7922" max="7922" width="15" style="37" bestFit="1" customWidth="1"/>
    <col min="7923" max="7923" width="14.140625" style="37" customWidth="1"/>
    <col min="7924" max="7924" width="13" style="37" customWidth="1"/>
    <col min="7925" max="7926" width="14.140625" style="37" customWidth="1"/>
    <col min="7927" max="7927" width="13" style="37" customWidth="1"/>
    <col min="7928" max="7928" width="14.140625" style="37" customWidth="1"/>
    <col min="7929" max="7948" width="13" style="37" customWidth="1"/>
    <col min="7949" max="7949" width="17.5703125" style="37" customWidth="1"/>
    <col min="7950" max="7950" width="13" style="37" customWidth="1"/>
    <col min="7951" max="7951" width="17.5703125" style="37" customWidth="1"/>
    <col min="7952" max="7952" width="21.140625" style="37" customWidth="1"/>
    <col min="7953" max="7953" width="13" style="37" customWidth="1"/>
    <col min="7954" max="7954" width="21.140625" style="37" customWidth="1"/>
    <col min="7955" max="7955" width="13" style="37" customWidth="1"/>
    <col min="7956" max="7956" width="21.140625" style="37" customWidth="1"/>
    <col min="7957" max="8175" width="9.140625" style="37" customWidth="1"/>
    <col min="8176" max="8176" width="25" style="37" customWidth="1"/>
    <col min="8177" max="8177" width="51.5703125" style="37" customWidth="1"/>
    <col min="8178" max="8178" width="15" style="37" bestFit="1" customWidth="1"/>
    <col min="8179" max="8179" width="14.140625" style="37" customWidth="1"/>
    <col min="8180" max="8180" width="13" style="37" customWidth="1"/>
    <col min="8181" max="8182" width="14.140625" style="37" customWidth="1"/>
    <col min="8183" max="8183" width="13" style="37" customWidth="1"/>
    <col min="8184" max="8184" width="14.140625" style="37" customWidth="1"/>
    <col min="8185" max="8204" width="13" style="37" customWidth="1"/>
    <col min="8205" max="8205" width="17.5703125" style="37" customWidth="1"/>
    <col min="8206" max="8206" width="13" style="37" customWidth="1"/>
    <col min="8207" max="8207" width="17.5703125" style="37" customWidth="1"/>
    <col min="8208" max="8208" width="21.140625" style="37" customWidth="1"/>
    <col min="8209" max="8209" width="13" style="37" customWidth="1"/>
    <col min="8210" max="8210" width="21.140625" style="37" customWidth="1"/>
    <col min="8211" max="8211" width="13" style="37" customWidth="1"/>
    <col min="8212" max="8212" width="21.140625" style="37" customWidth="1"/>
    <col min="8213" max="8431" width="9.140625" style="37" customWidth="1"/>
    <col min="8432" max="8432" width="25" style="37" customWidth="1"/>
    <col min="8433" max="8433" width="51.5703125" style="37" customWidth="1"/>
    <col min="8434" max="8434" width="15" style="37" bestFit="1" customWidth="1"/>
    <col min="8435" max="8435" width="14.140625" style="37" customWidth="1"/>
    <col min="8436" max="8436" width="13" style="37" customWidth="1"/>
    <col min="8437" max="8438" width="14.140625" style="37" customWidth="1"/>
    <col min="8439" max="8439" width="13" style="37" customWidth="1"/>
    <col min="8440" max="8440" width="14.140625" style="37" customWidth="1"/>
    <col min="8441" max="8460" width="13" style="37" customWidth="1"/>
    <col min="8461" max="8461" width="17.5703125" style="37" customWidth="1"/>
    <col min="8462" max="8462" width="13" style="37" customWidth="1"/>
    <col min="8463" max="8463" width="17.5703125" style="37" customWidth="1"/>
    <col min="8464" max="8464" width="21.140625" style="37" customWidth="1"/>
    <col min="8465" max="8465" width="13" style="37" customWidth="1"/>
    <col min="8466" max="8466" width="21.140625" style="37" customWidth="1"/>
    <col min="8467" max="8467" width="13" style="37" customWidth="1"/>
    <col min="8468" max="8468" width="21.140625" style="37" customWidth="1"/>
    <col min="8469" max="8687" width="9.140625" style="37" customWidth="1"/>
    <col min="8688" max="8688" width="25" style="37" customWidth="1"/>
    <col min="8689" max="8689" width="51.5703125" style="37" customWidth="1"/>
    <col min="8690" max="8690" width="15" style="37" bestFit="1" customWidth="1"/>
    <col min="8691" max="8691" width="14.140625" style="37" customWidth="1"/>
    <col min="8692" max="8692" width="13" style="37" customWidth="1"/>
    <col min="8693" max="8694" width="14.140625" style="37" customWidth="1"/>
    <col min="8695" max="8695" width="13" style="37" customWidth="1"/>
    <col min="8696" max="8696" width="14.140625" style="37" customWidth="1"/>
    <col min="8697" max="8716" width="13" style="37" customWidth="1"/>
    <col min="8717" max="8717" width="17.5703125" style="37" customWidth="1"/>
    <col min="8718" max="8718" width="13" style="37" customWidth="1"/>
    <col min="8719" max="8719" width="17.5703125" style="37" customWidth="1"/>
    <col min="8720" max="8720" width="21.140625" style="37" customWidth="1"/>
    <col min="8721" max="8721" width="13" style="37" customWidth="1"/>
    <col min="8722" max="8722" width="21.140625" style="37" customWidth="1"/>
    <col min="8723" max="8723" width="13" style="37" customWidth="1"/>
    <col min="8724" max="8724" width="21.140625" style="37" customWidth="1"/>
    <col min="8725" max="8943" width="9.140625" style="37" customWidth="1"/>
    <col min="8944" max="8944" width="25" style="37" customWidth="1"/>
    <col min="8945" max="8945" width="51.5703125" style="37" customWidth="1"/>
    <col min="8946" max="8946" width="15" style="37" bestFit="1" customWidth="1"/>
    <col min="8947" max="8947" width="14.140625" style="37" customWidth="1"/>
    <col min="8948" max="8948" width="13" style="37" customWidth="1"/>
    <col min="8949" max="8950" width="14.140625" style="37" customWidth="1"/>
    <col min="8951" max="8951" width="13" style="37" customWidth="1"/>
    <col min="8952" max="8952" width="14.140625" style="37" customWidth="1"/>
    <col min="8953" max="8972" width="13" style="37" customWidth="1"/>
    <col min="8973" max="8973" width="17.5703125" style="37" customWidth="1"/>
    <col min="8974" max="8974" width="13" style="37" customWidth="1"/>
    <col min="8975" max="8975" width="17.5703125" style="37" customWidth="1"/>
    <col min="8976" max="8976" width="21.140625" style="37" customWidth="1"/>
    <col min="8977" max="8977" width="13" style="37" customWidth="1"/>
    <col min="8978" max="8978" width="21.140625" style="37" customWidth="1"/>
    <col min="8979" max="8979" width="13" style="37" customWidth="1"/>
    <col min="8980" max="8980" width="21.140625" style="37" customWidth="1"/>
    <col min="8981" max="9199" width="9.140625" style="37" customWidth="1"/>
    <col min="9200" max="9200" width="25" style="37" customWidth="1"/>
    <col min="9201" max="9201" width="51.5703125" style="37" customWidth="1"/>
    <col min="9202" max="9202" width="15" style="37" bestFit="1" customWidth="1"/>
    <col min="9203" max="9203" width="14.140625" style="37" customWidth="1"/>
    <col min="9204" max="9204" width="13" style="37" customWidth="1"/>
    <col min="9205" max="9206" width="14.140625" style="37" customWidth="1"/>
    <col min="9207" max="9207" width="13" style="37" customWidth="1"/>
    <col min="9208" max="9208" width="14.140625" style="37" customWidth="1"/>
    <col min="9209" max="9228" width="13" style="37" customWidth="1"/>
    <col min="9229" max="9229" width="17.5703125" style="37" customWidth="1"/>
    <col min="9230" max="9230" width="13" style="37" customWidth="1"/>
    <col min="9231" max="9231" width="17.5703125" style="37" customWidth="1"/>
    <col min="9232" max="9232" width="21.140625" style="37" customWidth="1"/>
    <col min="9233" max="9233" width="13" style="37" customWidth="1"/>
    <col min="9234" max="9234" width="21.140625" style="37" customWidth="1"/>
    <col min="9235" max="9235" width="13" style="37" customWidth="1"/>
    <col min="9236" max="9236" width="21.140625" style="37" customWidth="1"/>
    <col min="9237" max="9455" width="9.140625" style="37" customWidth="1"/>
    <col min="9456" max="9456" width="25" style="37" customWidth="1"/>
    <col min="9457" max="9457" width="51.5703125" style="37" customWidth="1"/>
    <col min="9458" max="9458" width="15" style="37" bestFit="1" customWidth="1"/>
    <col min="9459" max="9459" width="14.140625" style="37" customWidth="1"/>
    <col min="9460" max="9460" width="13" style="37" customWidth="1"/>
    <col min="9461" max="9462" width="14.140625" style="37" customWidth="1"/>
    <col min="9463" max="9463" width="13" style="37" customWidth="1"/>
    <col min="9464" max="9464" width="14.140625" style="37" customWidth="1"/>
    <col min="9465" max="9484" width="13" style="37" customWidth="1"/>
    <col min="9485" max="9485" width="17.5703125" style="37" customWidth="1"/>
    <col min="9486" max="9486" width="13" style="37" customWidth="1"/>
    <col min="9487" max="9487" width="17.5703125" style="37" customWidth="1"/>
    <col min="9488" max="9488" width="21.140625" style="37" customWidth="1"/>
    <col min="9489" max="9489" width="13" style="37" customWidth="1"/>
    <col min="9490" max="9490" width="21.140625" style="37" customWidth="1"/>
    <col min="9491" max="9491" width="13" style="37" customWidth="1"/>
    <col min="9492" max="9492" width="21.140625" style="37" customWidth="1"/>
    <col min="9493" max="9711" width="9.140625" style="37" customWidth="1"/>
    <col min="9712" max="9712" width="25" style="37" customWidth="1"/>
    <col min="9713" max="9713" width="51.5703125" style="37" customWidth="1"/>
    <col min="9714" max="9714" width="15" style="37" bestFit="1" customWidth="1"/>
    <col min="9715" max="9715" width="14.140625" style="37" customWidth="1"/>
    <col min="9716" max="9716" width="13" style="37" customWidth="1"/>
    <col min="9717" max="9718" width="14.140625" style="37" customWidth="1"/>
    <col min="9719" max="9719" width="13" style="37" customWidth="1"/>
    <col min="9720" max="9720" width="14.140625" style="37" customWidth="1"/>
    <col min="9721" max="9740" width="13" style="37" customWidth="1"/>
    <col min="9741" max="9741" width="17.5703125" style="37" customWidth="1"/>
    <col min="9742" max="9742" width="13" style="37" customWidth="1"/>
    <col min="9743" max="9743" width="17.5703125" style="37" customWidth="1"/>
    <col min="9744" max="9744" width="21.140625" style="37" customWidth="1"/>
    <col min="9745" max="9745" width="13" style="37" customWidth="1"/>
    <col min="9746" max="9746" width="21.140625" style="37" customWidth="1"/>
    <col min="9747" max="9747" width="13" style="37" customWidth="1"/>
    <col min="9748" max="9748" width="21.140625" style="37" customWidth="1"/>
    <col min="9749" max="9967" width="9.140625" style="37" customWidth="1"/>
    <col min="9968" max="9968" width="25" style="37" customWidth="1"/>
    <col min="9969" max="9969" width="51.5703125" style="37" customWidth="1"/>
    <col min="9970" max="9970" width="15" style="37" bestFit="1" customWidth="1"/>
    <col min="9971" max="9971" width="14.140625" style="37" customWidth="1"/>
    <col min="9972" max="9972" width="13" style="37" customWidth="1"/>
    <col min="9973" max="9974" width="14.140625" style="37" customWidth="1"/>
    <col min="9975" max="9975" width="13" style="37" customWidth="1"/>
    <col min="9976" max="9976" width="14.140625" style="37" customWidth="1"/>
    <col min="9977" max="9996" width="13" style="37" customWidth="1"/>
    <col min="9997" max="9997" width="17.5703125" style="37" customWidth="1"/>
    <col min="9998" max="9998" width="13" style="37" customWidth="1"/>
    <col min="9999" max="9999" width="17.5703125" style="37" customWidth="1"/>
    <col min="10000" max="10000" width="21.140625" style="37" customWidth="1"/>
    <col min="10001" max="10001" width="13" style="37" customWidth="1"/>
    <col min="10002" max="10002" width="21.140625" style="37" customWidth="1"/>
    <col min="10003" max="10003" width="13" style="37" customWidth="1"/>
    <col min="10004" max="10004" width="21.140625" style="37" customWidth="1"/>
    <col min="10005" max="10223" width="9.140625" style="37" customWidth="1"/>
    <col min="10224" max="10224" width="25" style="37" customWidth="1"/>
    <col min="10225" max="10225" width="51.5703125" style="37" customWidth="1"/>
    <col min="10226" max="10226" width="15" style="37" bestFit="1" customWidth="1"/>
    <col min="10227" max="10227" width="14.140625" style="37" customWidth="1"/>
    <col min="10228" max="10228" width="13" style="37" customWidth="1"/>
    <col min="10229" max="10230" width="14.140625" style="37" customWidth="1"/>
    <col min="10231" max="10231" width="13" style="37" customWidth="1"/>
    <col min="10232" max="10232" width="14.140625" style="37" customWidth="1"/>
    <col min="10233" max="10252" width="13" style="37" customWidth="1"/>
    <col min="10253" max="10253" width="17.5703125" style="37" customWidth="1"/>
    <col min="10254" max="10254" width="13" style="37" customWidth="1"/>
    <col min="10255" max="10255" width="17.5703125" style="37" customWidth="1"/>
    <col min="10256" max="10256" width="21.140625" style="37" customWidth="1"/>
    <col min="10257" max="10257" width="13" style="37" customWidth="1"/>
    <col min="10258" max="10258" width="21.140625" style="37" customWidth="1"/>
    <col min="10259" max="10259" width="13" style="37" customWidth="1"/>
    <col min="10260" max="10260" width="21.140625" style="37" customWidth="1"/>
    <col min="10261" max="10479" width="9.140625" style="37" customWidth="1"/>
    <col min="10480" max="10480" width="25" style="37" customWidth="1"/>
    <col min="10481" max="10481" width="51.5703125" style="37" customWidth="1"/>
    <col min="10482" max="10482" width="15" style="37" bestFit="1" customWidth="1"/>
    <col min="10483" max="10483" width="14.140625" style="37" customWidth="1"/>
    <col min="10484" max="10484" width="13" style="37" customWidth="1"/>
    <col min="10485" max="10486" width="14.140625" style="37" customWidth="1"/>
    <col min="10487" max="10487" width="13" style="37" customWidth="1"/>
    <col min="10488" max="10488" width="14.140625" style="37" customWidth="1"/>
    <col min="10489" max="10508" width="13" style="37" customWidth="1"/>
    <col min="10509" max="10509" width="17.5703125" style="37" customWidth="1"/>
    <col min="10510" max="10510" width="13" style="37" customWidth="1"/>
    <col min="10511" max="10511" width="17.5703125" style="37" customWidth="1"/>
    <col min="10512" max="10512" width="21.140625" style="37" customWidth="1"/>
    <col min="10513" max="10513" width="13" style="37" customWidth="1"/>
    <col min="10514" max="10514" width="21.140625" style="37" customWidth="1"/>
    <col min="10515" max="10515" width="13" style="37" customWidth="1"/>
    <col min="10516" max="10516" width="21.140625" style="37" customWidth="1"/>
    <col min="10517" max="10735" width="9.140625" style="37" customWidth="1"/>
    <col min="10736" max="10736" width="25" style="37" customWidth="1"/>
    <col min="10737" max="10737" width="51.5703125" style="37" customWidth="1"/>
    <col min="10738" max="10738" width="15" style="37" bestFit="1" customWidth="1"/>
    <col min="10739" max="10739" width="14.140625" style="37" customWidth="1"/>
    <col min="10740" max="10740" width="13" style="37" customWidth="1"/>
    <col min="10741" max="10742" width="14.140625" style="37" customWidth="1"/>
    <col min="10743" max="10743" width="13" style="37" customWidth="1"/>
    <col min="10744" max="10744" width="14.140625" style="37" customWidth="1"/>
    <col min="10745" max="10764" width="13" style="37" customWidth="1"/>
    <col min="10765" max="10765" width="17.5703125" style="37" customWidth="1"/>
    <col min="10766" max="10766" width="13" style="37" customWidth="1"/>
    <col min="10767" max="10767" width="17.5703125" style="37" customWidth="1"/>
    <col min="10768" max="10768" width="21.140625" style="37" customWidth="1"/>
    <col min="10769" max="10769" width="13" style="37" customWidth="1"/>
    <col min="10770" max="10770" width="21.140625" style="37" customWidth="1"/>
    <col min="10771" max="10771" width="13" style="37" customWidth="1"/>
    <col min="10772" max="10772" width="21.140625" style="37" customWidth="1"/>
    <col min="10773" max="10991" width="9.140625" style="37" customWidth="1"/>
    <col min="10992" max="10992" width="25" style="37" customWidth="1"/>
    <col min="10993" max="10993" width="51.5703125" style="37" customWidth="1"/>
    <col min="10994" max="10994" width="15" style="37" bestFit="1" customWidth="1"/>
    <col min="10995" max="10995" width="14.140625" style="37" customWidth="1"/>
    <col min="10996" max="10996" width="13" style="37" customWidth="1"/>
    <col min="10997" max="10998" width="14.140625" style="37" customWidth="1"/>
    <col min="10999" max="10999" width="13" style="37" customWidth="1"/>
    <col min="11000" max="11000" width="14.140625" style="37" customWidth="1"/>
    <col min="11001" max="11020" width="13" style="37" customWidth="1"/>
    <col min="11021" max="11021" width="17.5703125" style="37" customWidth="1"/>
    <col min="11022" max="11022" width="13" style="37" customWidth="1"/>
    <col min="11023" max="11023" width="17.5703125" style="37" customWidth="1"/>
    <col min="11024" max="11024" width="21.140625" style="37" customWidth="1"/>
    <col min="11025" max="11025" width="13" style="37" customWidth="1"/>
    <col min="11026" max="11026" width="21.140625" style="37" customWidth="1"/>
    <col min="11027" max="11027" width="13" style="37" customWidth="1"/>
    <col min="11028" max="11028" width="21.140625" style="37" customWidth="1"/>
    <col min="11029" max="11247" width="9.140625" style="37" customWidth="1"/>
    <col min="11248" max="11248" width="25" style="37" customWidth="1"/>
    <col min="11249" max="11249" width="51.5703125" style="37" customWidth="1"/>
    <col min="11250" max="11250" width="15" style="37" bestFit="1" customWidth="1"/>
    <col min="11251" max="11251" width="14.140625" style="37" customWidth="1"/>
    <col min="11252" max="11252" width="13" style="37" customWidth="1"/>
    <col min="11253" max="11254" width="14.140625" style="37" customWidth="1"/>
    <col min="11255" max="11255" width="13" style="37" customWidth="1"/>
    <col min="11256" max="11256" width="14.140625" style="37" customWidth="1"/>
    <col min="11257" max="11276" width="13" style="37" customWidth="1"/>
    <col min="11277" max="11277" width="17.5703125" style="37" customWidth="1"/>
    <col min="11278" max="11278" width="13" style="37" customWidth="1"/>
    <col min="11279" max="11279" width="17.5703125" style="37" customWidth="1"/>
    <col min="11280" max="11280" width="21.140625" style="37" customWidth="1"/>
    <col min="11281" max="11281" width="13" style="37" customWidth="1"/>
    <col min="11282" max="11282" width="21.140625" style="37" customWidth="1"/>
    <col min="11283" max="11283" width="13" style="37" customWidth="1"/>
    <col min="11284" max="11284" width="21.140625" style="37" customWidth="1"/>
    <col min="11285" max="11503" width="9.140625" style="37" customWidth="1"/>
    <col min="11504" max="11504" width="25" style="37" customWidth="1"/>
    <col min="11505" max="11505" width="51.5703125" style="37" customWidth="1"/>
    <col min="11506" max="11506" width="15" style="37" bestFit="1" customWidth="1"/>
    <col min="11507" max="11507" width="14.140625" style="37" customWidth="1"/>
    <col min="11508" max="11508" width="13" style="37" customWidth="1"/>
    <col min="11509" max="11510" width="14.140625" style="37" customWidth="1"/>
    <col min="11511" max="11511" width="13" style="37" customWidth="1"/>
    <col min="11512" max="11512" width="14.140625" style="37" customWidth="1"/>
    <col min="11513" max="11532" width="13" style="37" customWidth="1"/>
    <col min="11533" max="11533" width="17.5703125" style="37" customWidth="1"/>
    <col min="11534" max="11534" width="13" style="37" customWidth="1"/>
    <col min="11535" max="11535" width="17.5703125" style="37" customWidth="1"/>
    <col min="11536" max="11536" width="21.140625" style="37" customWidth="1"/>
    <col min="11537" max="11537" width="13" style="37" customWidth="1"/>
    <col min="11538" max="11538" width="21.140625" style="37" customWidth="1"/>
    <col min="11539" max="11539" width="13" style="37" customWidth="1"/>
    <col min="11540" max="11540" width="21.140625" style="37" customWidth="1"/>
    <col min="11541" max="11759" width="9.140625" style="37" customWidth="1"/>
    <col min="11760" max="11760" width="25" style="37" customWidth="1"/>
    <col min="11761" max="11761" width="51.5703125" style="37" customWidth="1"/>
    <col min="11762" max="11762" width="15" style="37" bestFit="1" customWidth="1"/>
    <col min="11763" max="11763" width="14.140625" style="37" customWidth="1"/>
    <col min="11764" max="11764" width="13" style="37" customWidth="1"/>
    <col min="11765" max="11766" width="14.140625" style="37" customWidth="1"/>
    <col min="11767" max="11767" width="13" style="37" customWidth="1"/>
    <col min="11768" max="11768" width="14.140625" style="37" customWidth="1"/>
    <col min="11769" max="11788" width="13" style="37" customWidth="1"/>
    <col min="11789" max="11789" width="17.5703125" style="37" customWidth="1"/>
    <col min="11790" max="11790" width="13" style="37" customWidth="1"/>
    <col min="11791" max="11791" width="17.5703125" style="37" customWidth="1"/>
    <col min="11792" max="11792" width="21.140625" style="37" customWidth="1"/>
    <col min="11793" max="11793" width="13" style="37" customWidth="1"/>
    <col min="11794" max="11794" width="21.140625" style="37" customWidth="1"/>
    <col min="11795" max="11795" width="13" style="37" customWidth="1"/>
    <col min="11796" max="11796" width="21.140625" style="37" customWidth="1"/>
    <col min="11797" max="12015" width="9.140625" style="37" customWidth="1"/>
    <col min="12016" max="12016" width="25" style="37" customWidth="1"/>
    <col min="12017" max="12017" width="51.5703125" style="37" customWidth="1"/>
    <col min="12018" max="12018" width="15" style="37" bestFit="1" customWidth="1"/>
    <col min="12019" max="12019" width="14.140625" style="37" customWidth="1"/>
    <col min="12020" max="12020" width="13" style="37" customWidth="1"/>
    <col min="12021" max="12022" width="14.140625" style="37" customWidth="1"/>
    <col min="12023" max="12023" width="13" style="37" customWidth="1"/>
    <col min="12024" max="12024" width="14.140625" style="37" customWidth="1"/>
    <col min="12025" max="12044" width="13" style="37" customWidth="1"/>
    <col min="12045" max="12045" width="17.5703125" style="37" customWidth="1"/>
    <col min="12046" max="12046" width="13" style="37" customWidth="1"/>
    <col min="12047" max="12047" width="17.5703125" style="37" customWidth="1"/>
    <col min="12048" max="12048" width="21.140625" style="37" customWidth="1"/>
    <col min="12049" max="12049" width="13" style="37" customWidth="1"/>
    <col min="12050" max="12050" width="21.140625" style="37" customWidth="1"/>
    <col min="12051" max="12051" width="13" style="37" customWidth="1"/>
    <col min="12052" max="12052" width="21.140625" style="37" customWidth="1"/>
    <col min="12053" max="12271" width="9.140625" style="37" customWidth="1"/>
    <col min="12272" max="12272" width="25" style="37" customWidth="1"/>
    <col min="12273" max="12273" width="51.5703125" style="37" customWidth="1"/>
    <col min="12274" max="12274" width="15" style="37" bestFit="1" customWidth="1"/>
    <col min="12275" max="12275" width="14.140625" style="37" customWidth="1"/>
    <col min="12276" max="12276" width="13" style="37" customWidth="1"/>
    <col min="12277" max="12278" width="14.140625" style="37" customWidth="1"/>
    <col min="12279" max="12279" width="13" style="37" customWidth="1"/>
    <col min="12280" max="12280" width="14.140625" style="37" customWidth="1"/>
    <col min="12281" max="12300" width="13" style="37" customWidth="1"/>
    <col min="12301" max="12301" width="17.5703125" style="37" customWidth="1"/>
    <col min="12302" max="12302" width="13" style="37" customWidth="1"/>
    <col min="12303" max="12303" width="17.5703125" style="37" customWidth="1"/>
    <col min="12304" max="12304" width="21.140625" style="37" customWidth="1"/>
    <col min="12305" max="12305" width="13" style="37" customWidth="1"/>
    <col min="12306" max="12306" width="21.140625" style="37" customWidth="1"/>
    <col min="12307" max="12307" width="13" style="37" customWidth="1"/>
    <col min="12308" max="12308" width="21.140625" style="37" customWidth="1"/>
    <col min="12309" max="12527" width="9.140625" style="37" customWidth="1"/>
    <col min="12528" max="12528" width="25" style="37" customWidth="1"/>
    <col min="12529" max="12529" width="51.5703125" style="37" customWidth="1"/>
    <col min="12530" max="12530" width="15" style="37" bestFit="1" customWidth="1"/>
    <col min="12531" max="12531" width="14.140625" style="37" customWidth="1"/>
    <col min="12532" max="12532" width="13" style="37" customWidth="1"/>
    <col min="12533" max="12534" width="14.140625" style="37" customWidth="1"/>
    <col min="12535" max="12535" width="13" style="37" customWidth="1"/>
    <col min="12536" max="12536" width="14.140625" style="37" customWidth="1"/>
    <col min="12537" max="12556" width="13" style="37" customWidth="1"/>
    <col min="12557" max="12557" width="17.5703125" style="37" customWidth="1"/>
    <col min="12558" max="12558" width="13" style="37" customWidth="1"/>
    <col min="12559" max="12559" width="17.5703125" style="37" customWidth="1"/>
    <col min="12560" max="12560" width="21.140625" style="37" customWidth="1"/>
    <col min="12561" max="12561" width="13" style="37" customWidth="1"/>
    <col min="12562" max="12562" width="21.140625" style="37" customWidth="1"/>
    <col min="12563" max="12563" width="13" style="37" customWidth="1"/>
    <col min="12564" max="12564" width="21.140625" style="37" customWidth="1"/>
    <col min="12565" max="12783" width="9.140625" style="37" customWidth="1"/>
    <col min="12784" max="12784" width="25" style="37" customWidth="1"/>
    <col min="12785" max="12785" width="51.5703125" style="37" customWidth="1"/>
    <col min="12786" max="12786" width="15" style="37" bestFit="1" customWidth="1"/>
    <col min="12787" max="12787" width="14.140625" style="37" customWidth="1"/>
    <col min="12788" max="12788" width="13" style="37" customWidth="1"/>
    <col min="12789" max="12790" width="14.140625" style="37" customWidth="1"/>
    <col min="12791" max="12791" width="13" style="37" customWidth="1"/>
    <col min="12792" max="12792" width="14.140625" style="37" customWidth="1"/>
    <col min="12793" max="12812" width="13" style="37" customWidth="1"/>
    <col min="12813" max="12813" width="17.5703125" style="37" customWidth="1"/>
    <col min="12814" max="12814" width="13" style="37" customWidth="1"/>
    <col min="12815" max="12815" width="17.5703125" style="37" customWidth="1"/>
    <col min="12816" max="12816" width="21.140625" style="37" customWidth="1"/>
    <col min="12817" max="12817" width="13" style="37" customWidth="1"/>
    <col min="12818" max="12818" width="21.140625" style="37" customWidth="1"/>
    <col min="12819" max="12819" width="13" style="37" customWidth="1"/>
    <col min="12820" max="12820" width="21.140625" style="37" customWidth="1"/>
    <col min="12821" max="13039" width="9.140625" style="37" customWidth="1"/>
    <col min="13040" max="13040" width="25" style="37" customWidth="1"/>
    <col min="13041" max="13041" width="51.5703125" style="37" customWidth="1"/>
    <col min="13042" max="13042" width="15" style="37" bestFit="1" customWidth="1"/>
    <col min="13043" max="13043" width="14.140625" style="37" customWidth="1"/>
    <col min="13044" max="13044" width="13" style="37" customWidth="1"/>
    <col min="13045" max="13046" width="14.140625" style="37" customWidth="1"/>
    <col min="13047" max="13047" width="13" style="37" customWidth="1"/>
    <col min="13048" max="13048" width="14.140625" style="37" customWidth="1"/>
    <col min="13049" max="13068" width="13" style="37" customWidth="1"/>
    <col min="13069" max="13069" width="17.5703125" style="37" customWidth="1"/>
    <col min="13070" max="13070" width="13" style="37" customWidth="1"/>
    <col min="13071" max="13071" width="17.5703125" style="37" customWidth="1"/>
    <col min="13072" max="13072" width="21.140625" style="37" customWidth="1"/>
    <col min="13073" max="13073" width="13" style="37" customWidth="1"/>
    <col min="13074" max="13074" width="21.140625" style="37" customWidth="1"/>
    <col min="13075" max="13075" width="13" style="37" customWidth="1"/>
    <col min="13076" max="13076" width="21.140625" style="37" customWidth="1"/>
    <col min="13077" max="13295" width="9.140625" style="37" customWidth="1"/>
    <col min="13296" max="13296" width="25" style="37" customWidth="1"/>
    <col min="13297" max="13297" width="51.5703125" style="37" customWidth="1"/>
    <col min="13298" max="13298" width="15" style="37" bestFit="1" customWidth="1"/>
    <col min="13299" max="13299" width="14.140625" style="37" customWidth="1"/>
    <col min="13300" max="13300" width="13" style="37" customWidth="1"/>
    <col min="13301" max="13302" width="14.140625" style="37" customWidth="1"/>
    <col min="13303" max="13303" width="13" style="37" customWidth="1"/>
    <col min="13304" max="13304" width="14.140625" style="37" customWidth="1"/>
    <col min="13305" max="13324" width="13" style="37" customWidth="1"/>
    <col min="13325" max="13325" width="17.5703125" style="37" customWidth="1"/>
    <col min="13326" max="13326" width="13" style="37" customWidth="1"/>
    <col min="13327" max="13327" width="17.5703125" style="37" customWidth="1"/>
    <col min="13328" max="13328" width="21.140625" style="37" customWidth="1"/>
    <col min="13329" max="13329" width="13" style="37" customWidth="1"/>
    <col min="13330" max="13330" width="21.140625" style="37" customWidth="1"/>
    <col min="13331" max="13331" width="13" style="37" customWidth="1"/>
    <col min="13332" max="13332" width="21.140625" style="37" customWidth="1"/>
    <col min="13333" max="13551" width="9.140625" style="37" customWidth="1"/>
    <col min="13552" max="13552" width="25" style="37" customWidth="1"/>
    <col min="13553" max="13553" width="51.5703125" style="37" customWidth="1"/>
    <col min="13554" max="13554" width="15" style="37" bestFit="1" customWidth="1"/>
    <col min="13555" max="13555" width="14.140625" style="37" customWidth="1"/>
    <col min="13556" max="13556" width="13" style="37" customWidth="1"/>
    <col min="13557" max="13558" width="14.140625" style="37" customWidth="1"/>
    <col min="13559" max="13559" width="13" style="37" customWidth="1"/>
    <col min="13560" max="13560" width="14.140625" style="37" customWidth="1"/>
    <col min="13561" max="13580" width="13" style="37" customWidth="1"/>
    <col min="13581" max="13581" width="17.5703125" style="37" customWidth="1"/>
    <col min="13582" max="13582" width="13" style="37" customWidth="1"/>
    <col min="13583" max="13583" width="17.5703125" style="37" customWidth="1"/>
    <col min="13584" max="13584" width="21.140625" style="37" customWidth="1"/>
    <col min="13585" max="13585" width="13" style="37" customWidth="1"/>
    <col min="13586" max="13586" width="21.140625" style="37" customWidth="1"/>
    <col min="13587" max="13587" width="13" style="37" customWidth="1"/>
    <col min="13588" max="13588" width="21.140625" style="37" customWidth="1"/>
    <col min="13589" max="13807" width="9.140625" style="37" customWidth="1"/>
    <col min="13808" max="13808" width="25" style="37" customWidth="1"/>
    <col min="13809" max="13809" width="51.5703125" style="37" customWidth="1"/>
    <col min="13810" max="13810" width="15" style="37" bestFit="1" customWidth="1"/>
    <col min="13811" max="13811" width="14.140625" style="37" customWidth="1"/>
    <col min="13812" max="13812" width="13" style="37" customWidth="1"/>
    <col min="13813" max="13814" width="14.140625" style="37" customWidth="1"/>
    <col min="13815" max="13815" width="13" style="37" customWidth="1"/>
    <col min="13816" max="13816" width="14.140625" style="37" customWidth="1"/>
    <col min="13817" max="13836" width="13" style="37" customWidth="1"/>
    <col min="13837" max="13837" width="17.5703125" style="37" customWidth="1"/>
    <col min="13838" max="13838" width="13" style="37" customWidth="1"/>
    <col min="13839" max="13839" width="17.5703125" style="37" customWidth="1"/>
    <col min="13840" max="13840" width="21.140625" style="37" customWidth="1"/>
    <col min="13841" max="13841" width="13" style="37" customWidth="1"/>
    <col min="13842" max="13842" width="21.140625" style="37" customWidth="1"/>
    <col min="13843" max="13843" width="13" style="37" customWidth="1"/>
    <col min="13844" max="13844" width="21.140625" style="37" customWidth="1"/>
    <col min="13845" max="14063" width="9.140625" style="37" customWidth="1"/>
    <col min="14064" max="14064" width="25" style="37" customWidth="1"/>
    <col min="14065" max="14065" width="51.5703125" style="37" customWidth="1"/>
    <col min="14066" max="14066" width="15" style="37" bestFit="1" customWidth="1"/>
    <col min="14067" max="14067" width="14.140625" style="37" customWidth="1"/>
    <col min="14068" max="14068" width="13" style="37" customWidth="1"/>
    <col min="14069" max="14070" width="14.140625" style="37" customWidth="1"/>
    <col min="14071" max="14071" width="13" style="37" customWidth="1"/>
    <col min="14072" max="14072" width="14.140625" style="37" customWidth="1"/>
    <col min="14073" max="14092" width="13" style="37" customWidth="1"/>
    <col min="14093" max="14093" width="17.5703125" style="37" customWidth="1"/>
    <col min="14094" max="14094" width="13" style="37" customWidth="1"/>
    <col min="14095" max="14095" width="17.5703125" style="37" customWidth="1"/>
    <col min="14096" max="14096" width="21.140625" style="37" customWidth="1"/>
    <col min="14097" max="14097" width="13" style="37" customWidth="1"/>
    <col min="14098" max="14098" width="21.140625" style="37" customWidth="1"/>
    <col min="14099" max="14099" width="13" style="37" customWidth="1"/>
    <col min="14100" max="14100" width="21.140625" style="37" customWidth="1"/>
    <col min="14101" max="14319" width="9.140625" style="37" customWidth="1"/>
    <col min="14320" max="14320" width="25" style="37" customWidth="1"/>
    <col min="14321" max="14321" width="51.5703125" style="37" customWidth="1"/>
    <col min="14322" max="14322" width="15" style="37" bestFit="1" customWidth="1"/>
    <col min="14323" max="14323" width="14.140625" style="37" customWidth="1"/>
    <col min="14324" max="14324" width="13" style="37" customWidth="1"/>
    <col min="14325" max="14326" width="14.140625" style="37" customWidth="1"/>
    <col min="14327" max="14327" width="13" style="37" customWidth="1"/>
    <col min="14328" max="14328" width="14.140625" style="37" customWidth="1"/>
    <col min="14329" max="14348" width="13" style="37" customWidth="1"/>
    <col min="14349" max="14349" width="17.5703125" style="37" customWidth="1"/>
    <col min="14350" max="14350" width="13" style="37" customWidth="1"/>
    <col min="14351" max="14351" width="17.5703125" style="37" customWidth="1"/>
    <col min="14352" max="14352" width="21.140625" style="37" customWidth="1"/>
    <col min="14353" max="14353" width="13" style="37" customWidth="1"/>
    <col min="14354" max="14354" width="21.140625" style="37" customWidth="1"/>
    <col min="14355" max="14355" width="13" style="37" customWidth="1"/>
    <col min="14356" max="14356" width="21.140625" style="37" customWidth="1"/>
    <col min="14357" max="14575" width="9.140625" style="37" customWidth="1"/>
    <col min="14576" max="14576" width="25" style="37" customWidth="1"/>
    <col min="14577" max="14577" width="51.5703125" style="37" customWidth="1"/>
    <col min="14578" max="14578" width="15" style="37" bestFit="1" customWidth="1"/>
    <col min="14579" max="14579" width="14.140625" style="37" customWidth="1"/>
    <col min="14580" max="14580" width="13" style="37" customWidth="1"/>
    <col min="14581" max="14582" width="14.140625" style="37" customWidth="1"/>
    <col min="14583" max="14583" width="13" style="37" customWidth="1"/>
    <col min="14584" max="14584" width="14.140625" style="37" customWidth="1"/>
    <col min="14585" max="14604" width="13" style="37" customWidth="1"/>
    <col min="14605" max="14605" width="17.5703125" style="37" customWidth="1"/>
    <col min="14606" max="14606" width="13" style="37" customWidth="1"/>
    <col min="14607" max="14607" width="17.5703125" style="37" customWidth="1"/>
    <col min="14608" max="14608" width="21.140625" style="37" customWidth="1"/>
    <col min="14609" max="14609" width="13" style="37" customWidth="1"/>
    <col min="14610" max="14610" width="21.140625" style="37" customWidth="1"/>
    <col min="14611" max="14611" width="13" style="37" customWidth="1"/>
    <col min="14612" max="14612" width="21.140625" style="37" customWidth="1"/>
    <col min="14613" max="14831" width="9.140625" style="37" customWidth="1"/>
    <col min="14832" max="14832" width="25" style="37" customWidth="1"/>
    <col min="14833" max="14833" width="51.5703125" style="37" customWidth="1"/>
    <col min="14834" max="14834" width="15" style="37" bestFit="1" customWidth="1"/>
    <col min="14835" max="14835" width="14.140625" style="37" customWidth="1"/>
    <col min="14836" max="14836" width="13" style="37" customWidth="1"/>
    <col min="14837" max="14838" width="14.140625" style="37" customWidth="1"/>
    <col min="14839" max="14839" width="13" style="37" customWidth="1"/>
    <col min="14840" max="14840" width="14.140625" style="37" customWidth="1"/>
    <col min="14841" max="14860" width="13" style="37" customWidth="1"/>
    <col min="14861" max="14861" width="17.5703125" style="37" customWidth="1"/>
    <col min="14862" max="14862" width="13" style="37" customWidth="1"/>
    <col min="14863" max="14863" width="17.5703125" style="37" customWidth="1"/>
    <col min="14864" max="14864" width="21.140625" style="37" customWidth="1"/>
    <col min="14865" max="14865" width="13" style="37" customWidth="1"/>
    <col min="14866" max="14866" width="21.140625" style="37" customWidth="1"/>
    <col min="14867" max="14867" width="13" style="37" customWidth="1"/>
    <col min="14868" max="14868" width="21.140625" style="37" customWidth="1"/>
    <col min="14869" max="15087" width="9.140625" style="37" customWidth="1"/>
    <col min="15088" max="15088" width="25" style="37" customWidth="1"/>
    <col min="15089" max="15089" width="51.5703125" style="37" customWidth="1"/>
    <col min="15090" max="15090" width="15" style="37" bestFit="1" customWidth="1"/>
    <col min="15091" max="15091" width="14.140625" style="37" customWidth="1"/>
    <col min="15092" max="15092" width="13" style="37" customWidth="1"/>
    <col min="15093" max="15094" width="14.140625" style="37" customWidth="1"/>
    <col min="15095" max="15095" width="13" style="37" customWidth="1"/>
    <col min="15096" max="15096" width="14.140625" style="37" customWidth="1"/>
    <col min="15097" max="15116" width="13" style="37" customWidth="1"/>
    <col min="15117" max="15117" width="17.5703125" style="37" customWidth="1"/>
    <col min="15118" max="15118" width="13" style="37" customWidth="1"/>
    <col min="15119" max="15119" width="17.5703125" style="37" customWidth="1"/>
    <col min="15120" max="15120" width="21.140625" style="37" customWidth="1"/>
    <col min="15121" max="15121" width="13" style="37" customWidth="1"/>
    <col min="15122" max="15122" width="21.140625" style="37" customWidth="1"/>
    <col min="15123" max="15123" width="13" style="37" customWidth="1"/>
    <col min="15124" max="15124" width="21.140625" style="37" customWidth="1"/>
    <col min="15125" max="15343" width="9.140625" style="37" customWidth="1"/>
    <col min="15344" max="15344" width="25" style="37" customWidth="1"/>
    <col min="15345" max="15345" width="51.5703125" style="37" customWidth="1"/>
    <col min="15346" max="15346" width="15" style="37" bestFit="1" customWidth="1"/>
    <col min="15347" max="15347" width="14.140625" style="37" customWidth="1"/>
    <col min="15348" max="15348" width="13" style="37" customWidth="1"/>
    <col min="15349" max="15350" width="14.140625" style="37" customWidth="1"/>
    <col min="15351" max="15351" width="13" style="37" customWidth="1"/>
    <col min="15352" max="15352" width="14.140625" style="37" customWidth="1"/>
    <col min="15353" max="15372" width="13" style="37" customWidth="1"/>
    <col min="15373" max="15373" width="17.5703125" style="37" customWidth="1"/>
    <col min="15374" max="15374" width="13" style="37" customWidth="1"/>
    <col min="15375" max="15375" width="17.5703125" style="37" customWidth="1"/>
    <col min="15376" max="15376" width="21.140625" style="37" customWidth="1"/>
    <col min="15377" max="15377" width="13" style="37" customWidth="1"/>
    <col min="15378" max="15378" width="21.140625" style="37" customWidth="1"/>
    <col min="15379" max="15379" width="13" style="37" customWidth="1"/>
    <col min="15380" max="15380" width="21.140625" style="37" customWidth="1"/>
    <col min="15381" max="15599" width="9.140625" style="37" customWidth="1"/>
    <col min="15600" max="15600" width="25" style="37" customWidth="1"/>
    <col min="15601" max="15601" width="51.5703125" style="37" customWidth="1"/>
    <col min="15602" max="15602" width="15" style="37" bestFit="1" customWidth="1"/>
    <col min="15603" max="15603" width="14.140625" style="37" customWidth="1"/>
    <col min="15604" max="15604" width="13" style="37" customWidth="1"/>
    <col min="15605" max="15606" width="14.140625" style="37" customWidth="1"/>
    <col min="15607" max="15607" width="13" style="37" customWidth="1"/>
    <col min="15608" max="15608" width="14.140625" style="37" customWidth="1"/>
    <col min="15609" max="15628" width="13" style="37" customWidth="1"/>
    <col min="15629" max="15629" width="17.5703125" style="37" customWidth="1"/>
    <col min="15630" max="15630" width="13" style="37" customWidth="1"/>
    <col min="15631" max="15631" width="17.5703125" style="37" customWidth="1"/>
    <col min="15632" max="15632" width="21.140625" style="37" customWidth="1"/>
    <col min="15633" max="15633" width="13" style="37" customWidth="1"/>
    <col min="15634" max="15634" width="21.140625" style="37" customWidth="1"/>
    <col min="15635" max="15635" width="13" style="37" customWidth="1"/>
    <col min="15636" max="15636" width="21.140625" style="37" customWidth="1"/>
    <col min="15637" max="15855" width="9.140625" style="37" customWidth="1"/>
    <col min="15856" max="15856" width="25" style="37" customWidth="1"/>
    <col min="15857" max="15857" width="51.5703125" style="37" customWidth="1"/>
    <col min="15858" max="15858" width="15" style="37" bestFit="1" customWidth="1"/>
    <col min="15859" max="15859" width="14.140625" style="37" customWidth="1"/>
    <col min="15860" max="15860" width="13" style="37" customWidth="1"/>
    <col min="15861" max="15862" width="14.140625" style="37" customWidth="1"/>
    <col min="15863" max="15863" width="13" style="37" customWidth="1"/>
    <col min="15864" max="15864" width="14.140625" style="37" customWidth="1"/>
    <col min="15865" max="15884" width="13" style="37" customWidth="1"/>
    <col min="15885" max="15885" width="17.5703125" style="37" customWidth="1"/>
    <col min="15886" max="15886" width="13" style="37" customWidth="1"/>
    <col min="15887" max="15887" width="17.5703125" style="37" customWidth="1"/>
    <col min="15888" max="15888" width="21.140625" style="37" customWidth="1"/>
    <col min="15889" max="15889" width="13" style="37" customWidth="1"/>
    <col min="15890" max="15890" width="21.140625" style="37" customWidth="1"/>
    <col min="15891" max="15891" width="13" style="37" customWidth="1"/>
    <col min="15892" max="15892" width="21.140625" style="37" customWidth="1"/>
    <col min="15893" max="16111" width="9.140625" style="37" customWidth="1"/>
    <col min="16112" max="16112" width="25" style="37" customWidth="1"/>
    <col min="16113" max="16113" width="51.5703125" style="37" customWidth="1"/>
    <col min="16114" max="16114" width="15" style="37" bestFit="1" customWidth="1"/>
    <col min="16115" max="16115" width="14.140625" style="37" customWidth="1"/>
    <col min="16116" max="16116" width="13" style="37" customWidth="1"/>
    <col min="16117" max="16118" width="14.140625" style="37" customWidth="1"/>
    <col min="16119" max="16119" width="13" style="37" customWidth="1"/>
    <col min="16120" max="16120" width="14.140625" style="37" customWidth="1"/>
    <col min="16121" max="16140" width="13" style="37" customWidth="1"/>
    <col min="16141" max="16141" width="17.5703125" style="37" customWidth="1"/>
    <col min="16142" max="16142" width="13" style="37" customWidth="1"/>
    <col min="16143" max="16143" width="17.5703125" style="37" customWidth="1"/>
    <col min="16144" max="16144" width="21.140625" style="37" customWidth="1"/>
    <col min="16145" max="16145" width="13" style="37" customWidth="1"/>
    <col min="16146" max="16146" width="21.140625" style="37" customWidth="1"/>
    <col min="16147" max="16147" width="13" style="37" customWidth="1"/>
    <col min="16148" max="16148" width="21.140625" style="37" customWidth="1"/>
    <col min="16149" max="16384" width="9.140625" style="37" customWidth="1"/>
  </cols>
  <sheetData>
    <row r="1" spans="1:33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377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31" t="s">
        <v>397</v>
      </c>
      <c r="Z1" s="130"/>
      <c r="AA1" s="129" t="s">
        <v>378</v>
      </c>
      <c r="AB1" s="130"/>
      <c r="AC1" s="126" t="s">
        <v>295</v>
      </c>
      <c r="AD1" s="130"/>
      <c r="AE1" s="126" t="s">
        <v>384</v>
      </c>
      <c r="AF1" s="126" t="s">
        <v>15</v>
      </c>
      <c r="AG1" s="126" t="s">
        <v>396</v>
      </c>
    </row>
    <row r="2" spans="1:33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27"/>
      <c r="AF2" s="127"/>
      <c r="AG2" s="127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4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9"/>
      <c r="E5" s="40"/>
      <c r="F5" s="39"/>
      <c r="G5" s="39"/>
      <c r="H5" s="39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39"/>
      <c r="Z5" s="39"/>
      <c r="AA5" s="40"/>
      <c r="AB5" s="40"/>
      <c r="AC5" s="40"/>
      <c r="AD5" s="39"/>
      <c r="AE5" s="39"/>
      <c r="AF5" s="39"/>
      <c r="AG5" s="60"/>
    </row>
    <row r="6" spans="1:33" ht="50.1" customHeight="1" x14ac:dyDescent="0.25">
      <c r="A6" s="38"/>
      <c r="B6" s="38"/>
      <c r="C6" s="38"/>
      <c r="D6" s="39"/>
      <c r="E6" s="40"/>
      <c r="F6" s="39"/>
      <c r="G6" s="39"/>
      <c r="H6" s="39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39"/>
      <c r="Z6" s="39"/>
      <c r="AA6" s="40"/>
      <c r="AB6" s="40"/>
      <c r="AC6" s="40"/>
      <c r="AD6" s="39"/>
      <c r="AE6" s="39"/>
      <c r="AF6" s="39"/>
      <c r="AG6" s="60"/>
    </row>
    <row r="7" spans="1:33" ht="50.1" customHeight="1" x14ac:dyDescent="0.25">
      <c r="A7" s="38"/>
      <c r="B7" s="38"/>
      <c r="C7" s="38"/>
      <c r="D7" s="39"/>
      <c r="E7" s="40"/>
      <c r="F7" s="39"/>
      <c r="G7" s="39"/>
      <c r="H7" s="39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39"/>
      <c r="Z7" s="39"/>
      <c r="AA7" s="40"/>
      <c r="AB7" s="40"/>
      <c r="AC7" s="40"/>
      <c r="AD7" s="39"/>
      <c r="AE7" s="39"/>
      <c r="AF7" s="39"/>
      <c r="AG7" s="60"/>
    </row>
    <row r="8" spans="1:33" ht="50.1" customHeight="1" x14ac:dyDescent="0.25">
      <c r="A8" s="38"/>
      <c r="B8" s="38"/>
      <c r="C8" s="38"/>
      <c r="D8" s="39"/>
      <c r="E8" s="40"/>
      <c r="F8" s="39"/>
      <c r="G8" s="39"/>
      <c r="H8" s="39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39"/>
      <c r="Z8" s="39"/>
      <c r="AA8" s="40"/>
      <c r="AB8" s="40"/>
      <c r="AC8" s="40"/>
      <c r="AD8" s="39"/>
      <c r="AE8" s="39"/>
      <c r="AF8" s="39"/>
      <c r="AG8" s="60"/>
    </row>
    <row r="9" spans="1:33" ht="50.1" customHeight="1" x14ac:dyDescent="0.25">
      <c r="A9" s="38"/>
      <c r="B9" s="38"/>
      <c r="C9" s="38"/>
      <c r="D9" s="39"/>
      <c r="E9" s="40"/>
      <c r="F9" s="39"/>
      <c r="G9" s="39"/>
      <c r="H9" s="39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39"/>
      <c r="Z9" s="39"/>
      <c r="AA9" s="40"/>
      <c r="AB9" s="40"/>
      <c r="AC9" s="40"/>
      <c r="AD9" s="39"/>
      <c r="AE9" s="39"/>
      <c r="AF9" s="39"/>
      <c r="AG9" s="60"/>
    </row>
    <row r="10" spans="1:33" ht="50.1" customHeight="1" x14ac:dyDescent="0.25">
      <c r="A10" s="38"/>
      <c r="B10" s="38"/>
      <c r="C10" s="38"/>
      <c r="D10" s="39"/>
      <c r="E10" s="40"/>
      <c r="F10" s="39"/>
      <c r="G10" s="39"/>
      <c r="H10" s="39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39"/>
      <c r="Z10" s="39"/>
      <c r="AA10" s="40"/>
      <c r="AB10" s="40"/>
      <c r="AC10" s="40"/>
      <c r="AD10" s="39"/>
      <c r="AE10" s="39"/>
      <c r="AF10" s="39"/>
      <c r="AG10" s="60"/>
    </row>
    <row r="11" spans="1:33" ht="50.1" customHeight="1" x14ac:dyDescent="0.25">
      <c r="A11" s="38"/>
      <c r="B11" s="38"/>
      <c r="C11" s="38"/>
      <c r="D11" s="39"/>
      <c r="E11" s="40"/>
      <c r="F11" s="39"/>
      <c r="G11" s="39"/>
      <c r="H11" s="39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39"/>
      <c r="Z11" s="39"/>
      <c r="AA11" s="40"/>
      <c r="AB11" s="40"/>
      <c r="AC11" s="40"/>
      <c r="AD11" s="39"/>
      <c r="AE11" s="39"/>
      <c r="AF11" s="39"/>
      <c r="AG11" s="60"/>
    </row>
    <row r="12" spans="1:33" ht="50.1" customHeight="1" x14ac:dyDescent="0.25">
      <c r="A12" s="38"/>
      <c r="B12" s="38"/>
      <c r="C12" s="38"/>
      <c r="D12" s="39"/>
      <c r="E12" s="40"/>
      <c r="F12" s="39"/>
      <c r="G12" s="39"/>
      <c r="H12" s="39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39"/>
      <c r="Z12" s="39"/>
      <c r="AA12" s="40"/>
      <c r="AB12" s="40"/>
      <c r="AC12" s="40"/>
      <c r="AD12" s="39"/>
      <c r="AE12" s="39"/>
      <c r="AF12" s="39"/>
      <c r="AG12" s="60"/>
    </row>
    <row r="13" spans="1:33" ht="50.1" customHeight="1" x14ac:dyDescent="0.25">
      <c r="A13" s="38"/>
      <c r="B13" s="38"/>
      <c r="C13" s="38"/>
      <c r="D13" s="39"/>
      <c r="E13" s="40"/>
      <c r="F13" s="39"/>
      <c r="G13" s="39"/>
      <c r="H13" s="39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39"/>
      <c r="Z13" s="39"/>
      <c r="AA13" s="40"/>
      <c r="AB13" s="40"/>
      <c r="AC13" s="40"/>
      <c r="AD13" s="39"/>
      <c r="AE13" s="39"/>
      <c r="AF13" s="39"/>
      <c r="AG13" s="60"/>
    </row>
    <row r="14" spans="1:33" ht="50.1" customHeight="1" x14ac:dyDescent="0.25">
      <c r="A14" s="38"/>
      <c r="B14" s="38"/>
      <c r="C14" s="38"/>
      <c r="D14" s="39"/>
      <c r="E14" s="40"/>
      <c r="F14" s="39"/>
      <c r="G14" s="39"/>
      <c r="H14" s="39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39"/>
      <c r="Z14" s="39"/>
      <c r="AA14" s="40"/>
      <c r="AB14" s="40"/>
      <c r="AC14" s="40"/>
      <c r="AD14" s="39"/>
      <c r="AE14" s="39"/>
      <c r="AF14" s="39"/>
      <c r="AG14" s="60"/>
    </row>
    <row r="15" spans="1:33" ht="50.1" customHeight="1" x14ac:dyDescent="0.25">
      <c r="A15" s="38"/>
      <c r="B15" s="38"/>
      <c r="C15" s="38"/>
      <c r="D15" s="39"/>
      <c r="E15" s="40"/>
      <c r="F15" s="39"/>
      <c r="G15" s="39"/>
      <c r="H15" s="39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39"/>
      <c r="Z15" s="39"/>
      <c r="AA15" s="40"/>
      <c r="AB15" s="40"/>
      <c r="AC15" s="40"/>
      <c r="AD15" s="39"/>
      <c r="AE15" s="39"/>
      <c r="AF15" s="39"/>
      <c r="AG15" s="60"/>
    </row>
    <row r="16" spans="1:33" ht="50.1" customHeight="1" x14ac:dyDescent="0.25">
      <c r="A16" s="38"/>
      <c r="B16" s="38"/>
      <c r="C16" s="38"/>
      <c r="D16" s="39"/>
      <c r="E16" s="40"/>
      <c r="F16" s="39"/>
      <c r="G16" s="39"/>
      <c r="H16" s="39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39"/>
      <c r="Z16" s="39"/>
      <c r="AA16" s="40"/>
      <c r="AB16" s="40"/>
      <c r="AC16" s="40"/>
      <c r="AD16" s="39"/>
      <c r="AE16" s="39"/>
      <c r="AF16" s="39"/>
      <c r="AG16" s="60"/>
    </row>
    <row r="17" spans="1:33" ht="50.1" customHeight="1" x14ac:dyDescent="0.25">
      <c r="A17" s="38"/>
      <c r="B17" s="38"/>
      <c r="C17" s="38"/>
      <c r="D17" s="39"/>
      <c r="E17" s="40"/>
      <c r="F17" s="39"/>
      <c r="G17" s="39"/>
      <c r="H17" s="39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39"/>
      <c r="Z17" s="39"/>
      <c r="AA17" s="40"/>
      <c r="AB17" s="40"/>
      <c r="AC17" s="40"/>
      <c r="AD17" s="39"/>
      <c r="AE17" s="39"/>
      <c r="AF17" s="39"/>
      <c r="AG17" s="60"/>
    </row>
    <row r="18" spans="1:33" ht="50.1" customHeight="1" x14ac:dyDescent="0.25">
      <c r="A18" s="38"/>
      <c r="B18" s="38"/>
      <c r="C18" s="38"/>
      <c r="D18" s="39"/>
      <c r="E18" s="40"/>
      <c r="F18" s="39"/>
      <c r="G18" s="39"/>
      <c r="H18" s="39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39"/>
      <c r="Z18" s="39"/>
      <c r="AA18" s="40"/>
      <c r="AB18" s="40"/>
      <c r="AC18" s="40"/>
      <c r="AD18" s="39"/>
      <c r="AE18" s="39"/>
      <c r="AF18" s="39"/>
      <c r="AG18" s="60"/>
    </row>
    <row r="19" spans="1:33" ht="50.1" customHeight="1" x14ac:dyDescent="0.25">
      <c r="A19" s="38"/>
      <c r="B19" s="38"/>
      <c r="C19" s="38"/>
      <c r="D19" s="39"/>
      <c r="E19" s="40"/>
      <c r="F19" s="39"/>
      <c r="G19" s="39"/>
      <c r="H19" s="39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39"/>
      <c r="Z19" s="39"/>
      <c r="AA19" s="40"/>
      <c r="AB19" s="40"/>
      <c r="AC19" s="40"/>
      <c r="AD19" s="39"/>
      <c r="AE19" s="39"/>
      <c r="AF19" s="39"/>
      <c r="AG19" s="60"/>
    </row>
    <row r="20" spans="1:33" ht="50.1" customHeight="1" x14ac:dyDescent="0.25">
      <c r="A20" s="38"/>
      <c r="B20" s="38"/>
      <c r="C20" s="38"/>
      <c r="D20" s="39"/>
      <c r="E20" s="40"/>
      <c r="F20" s="39"/>
      <c r="G20" s="39"/>
      <c r="H20" s="39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39"/>
      <c r="Z20" s="39"/>
      <c r="AA20" s="40"/>
      <c r="AB20" s="40"/>
      <c r="AC20" s="40"/>
      <c r="AD20" s="39"/>
      <c r="AE20" s="39"/>
      <c r="AF20" s="39"/>
      <c r="AG20" s="60"/>
    </row>
    <row r="21" spans="1:33" ht="50.1" customHeight="1" x14ac:dyDescent="0.25">
      <c r="A21" s="38"/>
      <c r="B21" s="38"/>
      <c r="C21" s="38"/>
      <c r="D21" s="39"/>
      <c r="E21" s="40"/>
      <c r="F21" s="39"/>
      <c r="G21" s="39"/>
      <c r="H21" s="39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39"/>
      <c r="Z21" s="39"/>
      <c r="AA21" s="40"/>
      <c r="AB21" s="40"/>
      <c r="AC21" s="40"/>
      <c r="AD21" s="39"/>
      <c r="AE21" s="39"/>
      <c r="AF21" s="39"/>
      <c r="AG21" s="60"/>
    </row>
    <row r="22" spans="1:33" ht="50.1" customHeight="1" x14ac:dyDescent="0.25">
      <c r="A22" s="38"/>
      <c r="B22" s="38"/>
      <c r="C22" s="38"/>
      <c r="D22" s="39"/>
      <c r="E22" s="40"/>
      <c r="F22" s="39"/>
      <c r="G22" s="39"/>
      <c r="H22" s="39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39"/>
      <c r="Z22" s="39"/>
      <c r="AA22" s="40"/>
      <c r="AB22" s="40"/>
      <c r="AC22" s="40"/>
      <c r="AD22" s="39"/>
      <c r="AE22" s="39"/>
      <c r="AF22" s="39"/>
      <c r="AG22" s="60"/>
    </row>
    <row r="23" spans="1:33" ht="50.1" customHeight="1" x14ac:dyDescent="0.25">
      <c r="A23" s="38"/>
      <c r="B23" s="38"/>
      <c r="C23" s="38"/>
      <c r="D23" s="39"/>
      <c r="E23" s="40"/>
      <c r="F23" s="39"/>
      <c r="G23" s="39"/>
      <c r="H23" s="39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39"/>
      <c r="Z23" s="39"/>
      <c r="AA23" s="40"/>
      <c r="AB23" s="40"/>
      <c r="AC23" s="40"/>
      <c r="AD23" s="39"/>
      <c r="AE23" s="39"/>
      <c r="AF23" s="39"/>
      <c r="AG23" s="60"/>
    </row>
    <row r="24" spans="1:33" ht="50.1" customHeight="1" x14ac:dyDescent="0.25">
      <c r="A24" s="38"/>
      <c r="B24" s="38"/>
      <c r="C24" s="38"/>
      <c r="D24" s="39"/>
      <c r="E24" s="40"/>
      <c r="F24" s="39"/>
      <c r="G24" s="39"/>
      <c r="H24" s="39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39"/>
      <c r="Z24" s="39"/>
      <c r="AA24" s="40"/>
      <c r="AB24" s="40"/>
      <c r="AC24" s="40"/>
      <c r="AD24" s="39"/>
      <c r="AE24" s="39"/>
      <c r="AF24" s="39"/>
      <c r="AG24" s="60"/>
    </row>
    <row r="25" spans="1:33" ht="50.1" customHeight="1" x14ac:dyDescent="0.25">
      <c r="A25" s="38"/>
      <c r="B25" s="38"/>
      <c r="C25" s="38"/>
      <c r="D25" s="39"/>
      <c r="E25" s="40"/>
      <c r="F25" s="39"/>
      <c r="G25" s="39"/>
      <c r="H25" s="39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39"/>
      <c r="Z25" s="39"/>
      <c r="AA25" s="40"/>
      <c r="AB25" s="40"/>
      <c r="AC25" s="40"/>
      <c r="AD25" s="39"/>
      <c r="AE25" s="39"/>
      <c r="AF25" s="39"/>
      <c r="AG25" s="60"/>
    </row>
    <row r="26" spans="1:33" ht="50.1" customHeight="1" x14ac:dyDescent="0.25">
      <c r="A26" s="38"/>
      <c r="B26" s="38"/>
      <c r="C26" s="38"/>
      <c r="D26" s="39"/>
      <c r="E26" s="40"/>
      <c r="F26" s="39"/>
      <c r="G26" s="39"/>
      <c r="H26" s="39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39"/>
      <c r="Z26" s="39"/>
      <c r="AA26" s="40"/>
      <c r="AB26" s="40"/>
      <c r="AC26" s="40"/>
      <c r="AD26" s="39"/>
      <c r="AE26" s="39"/>
      <c r="AF26" s="39"/>
      <c r="AG26" s="60"/>
    </row>
    <row r="27" spans="1:33" ht="50.1" customHeight="1" x14ac:dyDescent="0.25">
      <c r="A27" s="38"/>
      <c r="B27" s="38"/>
      <c r="C27" s="38"/>
      <c r="D27" s="39"/>
      <c r="E27" s="40"/>
      <c r="F27" s="39"/>
      <c r="G27" s="39"/>
      <c r="H27" s="39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39"/>
      <c r="Z27" s="39"/>
      <c r="AA27" s="40"/>
      <c r="AB27" s="40"/>
      <c r="AC27" s="40"/>
      <c r="AD27" s="39"/>
      <c r="AE27" s="39"/>
      <c r="AF27" s="39"/>
      <c r="AG27" s="60"/>
    </row>
    <row r="28" spans="1:33" ht="50.1" customHeight="1" x14ac:dyDescent="0.25">
      <c r="A28" s="38"/>
      <c r="B28" s="38"/>
      <c r="C28" s="38"/>
      <c r="D28" s="39"/>
      <c r="E28" s="40"/>
      <c r="F28" s="39"/>
      <c r="G28" s="39"/>
      <c r="H28" s="39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39"/>
      <c r="Z28" s="39"/>
      <c r="AA28" s="40"/>
      <c r="AB28" s="40"/>
      <c r="AC28" s="40"/>
      <c r="AD28" s="39"/>
      <c r="AE28" s="39"/>
      <c r="AF28" s="39"/>
      <c r="AG28" s="60"/>
    </row>
    <row r="29" spans="1:33" ht="50.1" customHeight="1" x14ac:dyDescent="0.25">
      <c r="A29" s="38"/>
      <c r="B29" s="38"/>
      <c r="C29" s="38"/>
      <c r="D29" s="39"/>
      <c r="E29" s="40"/>
      <c r="F29" s="39"/>
      <c r="G29" s="39"/>
      <c r="H29" s="39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39"/>
      <c r="Z29" s="39"/>
      <c r="AA29" s="40"/>
      <c r="AB29" s="40"/>
      <c r="AC29" s="40"/>
      <c r="AD29" s="39"/>
      <c r="AE29" s="39"/>
      <c r="AF29" s="39"/>
      <c r="AG29" s="60"/>
    </row>
    <row r="30" spans="1:33" ht="50.1" customHeight="1" x14ac:dyDescent="0.25">
      <c r="A30" s="38"/>
      <c r="B30" s="38"/>
      <c r="C30" s="38"/>
      <c r="D30" s="39"/>
      <c r="E30" s="40"/>
      <c r="F30" s="39"/>
      <c r="G30" s="39"/>
      <c r="H30" s="39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39"/>
      <c r="Z30" s="39"/>
      <c r="AA30" s="40"/>
      <c r="AB30" s="40"/>
      <c r="AC30" s="40"/>
      <c r="AD30" s="39"/>
      <c r="AE30" s="39"/>
      <c r="AF30" s="39"/>
      <c r="AG30" s="60"/>
    </row>
    <row r="31" spans="1:33" ht="50.1" customHeight="1" x14ac:dyDescent="0.25">
      <c r="A31" s="38"/>
      <c r="B31" s="38"/>
      <c r="C31" s="38"/>
      <c r="D31" s="39"/>
      <c r="E31" s="40"/>
      <c r="F31" s="39"/>
      <c r="G31" s="39"/>
      <c r="H31" s="39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39"/>
      <c r="Z31" s="39"/>
      <c r="AA31" s="40"/>
      <c r="AB31" s="40"/>
      <c r="AC31" s="40"/>
      <c r="AD31" s="39"/>
      <c r="AE31" s="39"/>
      <c r="AF31" s="39"/>
      <c r="AG31" s="60"/>
    </row>
    <row r="32" spans="1:33" ht="50.1" customHeight="1" x14ac:dyDescent="0.25">
      <c r="A32" s="38"/>
      <c r="B32" s="38"/>
      <c r="C32" s="38"/>
      <c r="D32" s="39"/>
      <c r="E32" s="40"/>
      <c r="F32" s="39"/>
      <c r="G32" s="39"/>
      <c r="H32" s="39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39"/>
      <c r="Z32" s="39"/>
      <c r="AA32" s="40"/>
      <c r="AB32" s="40"/>
      <c r="AC32" s="40"/>
      <c r="AD32" s="39"/>
      <c r="AE32" s="39"/>
      <c r="AF32" s="39"/>
      <c r="AG32" s="60"/>
    </row>
    <row r="33" spans="1:33" ht="50.1" customHeight="1" x14ac:dyDescent="0.25">
      <c r="A33" s="38"/>
      <c r="B33" s="38"/>
      <c r="C33" s="38"/>
      <c r="D33" s="39"/>
      <c r="E33" s="40"/>
      <c r="F33" s="39"/>
      <c r="G33" s="39"/>
      <c r="H33" s="39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39"/>
      <c r="Z33" s="39"/>
      <c r="AA33" s="40"/>
      <c r="AB33" s="40"/>
      <c r="AC33" s="40"/>
      <c r="AD33" s="39"/>
      <c r="AE33" s="39"/>
      <c r="AF33" s="39"/>
      <c r="AG33" s="60"/>
    </row>
    <row r="34" spans="1:33" ht="50.1" customHeight="1" x14ac:dyDescent="0.25">
      <c r="A34" s="38"/>
      <c r="B34" s="38"/>
      <c r="C34" s="38"/>
      <c r="D34" s="39"/>
      <c r="E34" s="40"/>
      <c r="F34" s="39"/>
      <c r="G34" s="39"/>
      <c r="H34" s="39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39"/>
      <c r="Z34" s="39"/>
      <c r="AA34" s="40"/>
      <c r="AB34" s="40"/>
      <c r="AC34" s="40"/>
      <c r="AD34" s="39"/>
      <c r="AE34" s="39"/>
      <c r="AF34" s="39"/>
      <c r="AG34" s="60"/>
    </row>
    <row r="35" spans="1:33" ht="50.1" customHeight="1" x14ac:dyDescent="0.25">
      <c r="A35" s="38"/>
      <c r="B35" s="38"/>
      <c r="C35" s="38"/>
      <c r="D35" s="39"/>
      <c r="E35" s="40"/>
      <c r="F35" s="39"/>
      <c r="G35" s="39"/>
      <c r="H35" s="39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39"/>
      <c r="Z35" s="39"/>
      <c r="AA35" s="40"/>
      <c r="AB35" s="40"/>
      <c r="AC35" s="40"/>
      <c r="AD35" s="39"/>
      <c r="AE35" s="39"/>
      <c r="AF35" s="39"/>
      <c r="AG35" s="60"/>
    </row>
    <row r="36" spans="1:33" ht="50.1" customHeight="1" x14ac:dyDescent="0.25">
      <c r="A36" s="38"/>
      <c r="B36" s="38"/>
      <c r="C36" s="38"/>
      <c r="D36" s="39"/>
      <c r="E36" s="40"/>
      <c r="F36" s="39"/>
      <c r="G36" s="39"/>
      <c r="H36" s="39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39"/>
      <c r="Z36" s="39"/>
      <c r="AA36" s="40"/>
      <c r="AB36" s="40"/>
      <c r="AC36" s="40"/>
      <c r="AD36" s="39"/>
      <c r="AE36" s="39"/>
      <c r="AF36" s="39"/>
      <c r="AG36" s="60"/>
    </row>
    <row r="37" spans="1:33" ht="50.1" customHeight="1" x14ac:dyDescent="0.25">
      <c r="A37" s="38"/>
      <c r="B37" s="38"/>
      <c r="C37" s="38"/>
      <c r="D37" s="39"/>
      <c r="E37" s="40"/>
      <c r="F37" s="39"/>
      <c r="G37" s="39"/>
      <c r="H37" s="39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39"/>
      <c r="Z37" s="39"/>
      <c r="AA37" s="40"/>
      <c r="AB37" s="40"/>
      <c r="AC37" s="40"/>
      <c r="AD37" s="39"/>
      <c r="AE37" s="39"/>
      <c r="AF37" s="39"/>
      <c r="AG37" s="60"/>
    </row>
    <row r="38" spans="1:33" ht="50.1" customHeight="1" x14ac:dyDescent="0.25">
      <c r="A38" s="38"/>
      <c r="B38" s="38"/>
      <c r="C38" s="38"/>
      <c r="D38" s="39"/>
      <c r="E38" s="40"/>
      <c r="F38" s="39"/>
      <c r="G38" s="39"/>
      <c r="H38" s="39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39"/>
      <c r="Z38" s="39"/>
      <c r="AA38" s="40"/>
      <c r="AB38" s="40"/>
      <c r="AC38" s="40"/>
      <c r="AD38" s="39"/>
      <c r="AE38" s="39"/>
      <c r="AF38" s="39"/>
      <c r="AG38" s="60"/>
    </row>
    <row r="39" spans="1:33" ht="50.1" customHeight="1" x14ac:dyDescent="0.25">
      <c r="A39" s="38"/>
      <c r="B39" s="38"/>
      <c r="C39" s="38"/>
      <c r="D39" s="39"/>
      <c r="E39" s="40"/>
      <c r="F39" s="39"/>
      <c r="G39" s="39"/>
      <c r="H39" s="39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39"/>
      <c r="Z39" s="39"/>
      <c r="AA39" s="40"/>
      <c r="AB39" s="40"/>
      <c r="AC39" s="40"/>
      <c r="AD39" s="39"/>
      <c r="AE39" s="39"/>
      <c r="AF39" s="39"/>
      <c r="AG39" s="60"/>
    </row>
    <row r="40" spans="1:33" ht="50.1" customHeight="1" x14ac:dyDescent="0.25">
      <c r="A40" s="38"/>
      <c r="B40" s="38"/>
      <c r="C40" s="38"/>
      <c r="D40" s="39"/>
      <c r="E40" s="40"/>
      <c r="F40" s="39"/>
      <c r="G40" s="39"/>
      <c r="H40" s="39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39"/>
      <c r="Z40" s="39"/>
      <c r="AA40" s="40"/>
      <c r="AB40" s="40"/>
      <c r="AC40" s="40"/>
      <c r="AD40" s="39"/>
      <c r="AE40" s="39"/>
      <c r="AF40" s="39"/>
      <c r="AG40" s="60"/>
    </row>
    <row r="41" spans="1:33" ht="50.1" customHeight="1" x14ac:dyDescent="0.25">
      <c r="A41" s="38"/>
      <c r="B41" s="38"/>
      <c r="C41" s="38"/>
      <c r="D41" s="39"/>
      <c r="E41" s="40"/>
      <c r="F41" s="39"/>
      <c r="G41" s="39"/>
      <c r="H41" s="39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39"/>
      <c r="Z41" s="39"/>
      <c r="AA41" s="40"/>
      <c r="AB41" s="40"/>
      <c r="AC41" s="40"/>
      <c r="AD41" s="39"/>
      <c r="AE41" s="39"/>
      <c r="AF41" s="39"/>
      <c r="AG41" s="60"/>
    </row>
    <row r="42" spans="1:33" ht="50.1" customHeight="1" x14ac:dyDescent="0.25">
      <c r="A42" s="38"/>
      <c r="B42" s="38"/>
      <c r="C42" s="38"/>
      <c r="D42" s="39"/>
      <c r="E42" s="40"/>
      <c r="F42" s="39"/>
      <c r="G42" s="39"/>
      <c r="H42" s="39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39"/>
      <c r="Z42" s="39"/>
      <c r="AA42" s="40"/>
      <c r="AB42" s="40"/>
      <c r="AC42" s="40"/>
      <c r="AD42" s="39"/>
      <c r="AE42" s="39"/>
      <c r="AF42" s="39"/>
      <c r="AG42" s="60"/>
    </row>
    <row r="43" spans="1:33" ht="50.1" customHeight="1" x14ac:dyDescent="0.25">
      <c r="A43" s="38"/>
      <c r="B43" s="38"/>
      <c r="C43" s="38"/>
      <c r="D43" s="39"/>
      <c r="E43" s="40"/>
      <c r="F43" s="39"/>
      <c r="G43" s="39"/>
      <c r="H43" s="39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39"/>
      <c r="Z43" s="39"/>
      <c r="AA43" s="40"/>
      <c r="AB43" s="40"/>
      <c r="AC43" s="40"/>
      <c r="AD43" s="39"/>
      <c r="AE43" s="39"/>
      <c r="AF43" s="39"/>
      <c r="AG43" s="60"/>
    </row>
    <row r="44" spans="1:33" ht="50.1" customHeight="1" x14ac:dyDescent="0.25">
      <c r="A44" s="38"/>
      <c r="B44" s="38"/>
      <c r="C44" s="38"/>
      <c r="D44" s="39"/>
      <c r="E44" s="40"/>
      <c r="F44" s="39"/>
      <c r="G44" s="39"/>
      <c r="H44" s="39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39"/>
      <c r="Z44" s="39"/>
      <c r="AA44" s="40"/>
      <c r="AB44" s="40"/>
      <c r="AC44" s="40"/>
      <c r="AD44" s="39"/>
      <c r="AE44" s="39"/>
      <c r="AF44" s="39"/>
      <c r="AG44" s="60"/>
    </row>
    <row r="45" spans="1:33" ht="50.1" customHeight="1" x14ac:dyDescent="0.25">
      <c r="A45" s="38"/>
      <c r="B45" s="38"/>
      <c r="C45" s="38"/>
      <c r="D45" s="39"/>
      <c r="E45" s="40"/>
      <c r="F45" s="39"/>
      <c r="G45" s="39"/>
      <c r="H45" s="39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39"/>
      <c r="Z45" s="39"/>
      <c r="AA45" s="40"/>
      <c r="AB45" s="40"/>
      <c r="AC45" s="40"/>
      <c r="AD45" s="39"/>
      <c r="AE45" s="39"/>
      <c r="AF45" s="39"/>
      <c r="AG45" s="60"/>
    </row>
    <row r="46" spans="1:33" ht="50.1" customHeight="1" x14ac:dyDescent="0.25">
      <c r="A46" s="38"/>
      <c r="B46" s="38"/>
      <c r="C46" s="38"/>
      <c r="D46" s="39"/>
      <c r="E46" s="40"/>
      <c r="F46" s="39"/>
      <c r="G46" s="39"/>
      <c r="H46" s="39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39"/>
      <c r="Z46" s="39"/>
      <c r="AA46" s="40"/>
      <c r="AB46" s="40"/>
      <c r="AC46" s="40"/>
      <c r="AD46" s="39"/>
      <c r="AE46" s="39"/>
      <c r="AF46" s="39"/>
      <c r="AG46" s="60"/>
    </row>
    <row r="47" spans="1:33" ht="50.1" customHeight="1" x14ac:dyDescent="0.25">
      <c r="A47" s="38"/>
      <c r="B47" s="38"/>
      <c r="C47" s="38"/>
      <c r="D47" s="39"/>
      <c r="E47" s="40"/>
      <c r="F47" s="39"/>
      <c r="G47" s="39"/>
      <c r="H47" s="39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39"/>
      <c r="Z47" s="39"/>
      <c r="AA47" s="40"/>
      <c r="AB47" s="40"/>
      <c r="AC47" s="40"/>
      <c r="AD47" s="39"/>
      <c r="AE47" s="39"/>
      <c r="AF47" s="39"/>
      <c r="AG47" s="60"/>
    </row>
    <row r="48" spans="1:33" ht="50.1" customHeight="1" x14ac:dyDescent="0.25">
      <c r="A48" s="38"/>
      <c r="B48" s="38"/>
      <c r="C48" s="38"/>
      <c r="D48" s="39"/>
      <c r="E48" s="40"/>
      <c r="F48" s="39"/>
      <c r="G48" s="39"/>
      <c r="H48" s="39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39"/>
      <c r="Z48" s="39"/>
      <c r="AA48" s="40"/>
      <c r="AB48" s="40"/>
      <c r="AC48" s="40"/>
      <c r="AD48" s="39"/>
      <c r="AE48" s="39"/>
      <c r="AF48" s="39"/>
      <c r="AG48" s="60"/>
    </row>
    <row r="49" spans="1:33" ht="50.1" customHeight="1" x14ac:dyDescent="0.25">
      <c r="A49" s="38"/>
      <c r="B49" s="38"/>
      <c r="C49" s="38"/>
      <c r="D49" s="39"/>
      <c r="E49" s="40"/>
      <c r="F49" s="39"/>
      <c r="G49" s="39"/>
      <c r="H49" s="39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39"/>
      <c r="Z49" s="39"/>
      <c r="AA49" s="40"/>
      <c r="AB49" s="40"/>
      <c r="AC49" s="40"/>
      <c r="AD49" s="39"/>
      <c r="AE49" s="39"/>
      <c r="AF49" s="39"/>
      <c r="AG49" s="60"/>
    </row>
    <row r="50" spans="1:33" ht="50.1" customHeight="1" x14ac:dyDescent="0.25">
      <c r="A50" s="38"/>
      <c r="B50" s="38"/>
      <c r="C50" s="38"/>
      <c r="D50" s="39"/>
      <c r="E50" s="40"/>
      <c r="F50" s="39"/>
      <c r="G50" s="39"/>
      <c r="H50" s="39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39"/>
      <c r="Z50" s="39"/>
      <c r="AA50" s="40"/>
      <c r="AB50" s="40"/>
      <c r="AC50" s="40"/>
      <c r="AD50" s="39"/>
      <c r="AE50" s="39"/>
      <c r="AF50" s="39"/>
      <c r="AG50" s="60"/>
    </row>
    <row r="51" spans="1:33" ht="50.1" customHeight="1" x14ac:dyDescent="0.25">
      <c r="A51" s="38"/>
      <c r="B51" s="38"/>
      <c r="C51" s="38"/>
      <c r="D51" s="39"/>
      <c r="E51" s="40"/>
      <c r="F51" s="39"/>
      <c r="G51" s="39"/>
      <c r="H51" s="39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39"/>
      <c r="Z51" s="39"/>
      <c r="AA51" s="40"/>
      <c r="AB51" s="40"/>
      <c r="AC51" s="40"/>
      <c r="AD51" s="39"/>
      <c r="AE51" s="39"/>
      <c r="AF51" s="39"/>
      <c r="AG51" s="60"/>
    </row>
    <row r="52" spans="1:33" ht="50.1" customHeight="1" x14ac:dyDescent="0.25">
      <c r="A52" s="38"/>
      <c r="B52" s="38"/>
      <c r="C52" s="38"/>
      <c r="D52" s="39"/>
      <c r="E52" s="40"/>
      <c r="F52" s="39"/>
      <c r="G52" s="39"/>
      <c r="H52" s="39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39"/>
      <c r="Z52" s="39"/>
      <c r="AA52" s="40"/>
      <c r="AB52" s="40"/>
      <c r="AC52" s="40"/>
      <c r="AD52" s="39"/>
      <c r="AE52" s="39"/>
      <c r="AF52" s="39"/>
      <c r="AG52" s="60"/>
    </row>
    <row r="53" spans="1:33" ht="50.1" customHeight="1" x14ac:dyDescent="0.25">
      <c r="A53" s="38"/>
      <c r="B53" s="38"/>
      <c r="C53" s="38"/>
      <c r="D53" s="39"/>
      <c r="E53" s="40"/>
      <c r="F53" s="39"/>
      <c r="G53" s="39"/>
      <c r="H53" s="39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39"/>
      <c r="Z53" s="39"/>
      <c r="AA53" s="40"/>
      <c r="AB53" s="40"/>
      <c r="AC53" s="40"/>
      <c r="AD53" s="39"/>
      <c r="AE53" s="39"/>
      <c r="AF53" s="39"/>
      <c r="AG53" s="60"/>
    </row>
    <row r="54" spans="1:33" ht="50.1" customHeight="1" x14ac:dyDescent="0.25">
      <c r="A54" s="38"/>
      <c r="B54" s="38"/>
      <c r="C54" s="38"/>
      <c r="D54" s="39"/>
      <c r="E54" s="40"/>
      <c r="F54" s="39"/>
      <c r="G54" s="39"/>
      <c r="H54" s="39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39"/>
      <c r="Z54" s="39"/>
      <c r="AA54" s="40"/>
      <c r="AB54" s="40"/>
      <c r="AC54" s="40"/>
      <c r="AD54" s="39"/>
      <c r="AE54" s="39"/>
      <c r="AF54" s="39"/>
      <c r="AG54" s="60"/>
    </row>
    <row r="55" spans="1:33" ht="50.1" customHeight="1" x14ac:dyDescent="0.25">
      <c r="A55" s="38"/>
      <c r="B55" s="38"/>
      <c r="C55" s="38"/>
      <c r="D55" s="39"/>
      <c r="E55" s="40"/>
      <c r="F55" s="39"/>
      <c r="G55" s="39"/>
      <c r="H55" s="39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39"/>
      <c r="Z55" s="39"/>
      <c r="AA55" s="40"/>
      <c r="AB55" s="40"/>
      <c r="AC55" s="40"/>
      <c r="AD55" s="39"/>
      <c r="AE55" s="39"/>
      <c r="AF55" s="39"/>
      <c r="AG55" s="60"/>
    </row>
    <row r="56" spans="1:33" ht="50.1" customHeight="1" x14ac:dyDescent="0.25">
      <c r="A56" s="38"/>
      <c r="B56" s="38"/>
      <c r="C56" s="38"/>
      <c r="D56" s="39"/>
      <c r="E56" s="40"/>
      <c r="F56" s="39"/>
      <c r="G56" s="39"/>
      <c r="H56" s="39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39"/>
      <c r="Z56" s="39"/>
      <c r="AA56" s="40"/>
      <c r="AB56" s="40"/>
      <c r="AC56" s="40"/>
      <c r="AD56" s="39"/>
      <c r="AE56" s="39"/>
      <c r="AF56" s="39"/>
      <c r="AG56" s="60"/>
    </row>
    <row r="57" spans="1:33" ht="50.1" customHeight="1" x14ac:dyDescent="0.25">
      <c r="A57" s="38"/>
      <c r="B57" s="38"/>
      <c r="C57" s="38"/>
      <c r="D57" s="39"/>
      <c r="E57" s="40"/>
      <c r="F57" s="39"/>
      <c r="G57" s="39"/>
      <c r="H57" s="39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39"/>
      <c r="Z57" s="39"/>
      <c r="AA57" s="40"/>
      <c r="AB57" s="40"/>
      <c r="AC57" s="40"/>
      <c r="AD57" s="39"/>
      <c r="AE57" s="39"/>
      <c r="AF57" s="39"/>
      <c r="AG57" s="60"/>
    </row>
    <row r="58" spans="1:33" ht="50.1" customHeight="1" x14ac:dyDescent="0.25">
      <c r="A58" s="38"/>
      <c r="B58" s="38"/>
      <c r="C58" s="38"/>
      <c r="D58" s="39"/>
      <c r="E58" s="40"/>
      <c r="F58" s="39"/>
      <c r="G58" s="39"/>
      <c r="H58" s="39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39"/>
      <c r="Z58" s="39"/>
      <c r="AA58" s="40"/>
      <c r="AB58" s="40"/>
      <c r="AC58" s="40"/>
      <c r="AD58" s="39"/>
      <c r="AE58" s="39"/>
      <c r="AF58" s="39"/>
      <c r="AG58" s="60"/>
    </row>
    <row r="59" spans="1:33" ht="50.1" customHeight="1" x14ac:dyDescent="0.25">
      <c r="A59" s="38"/>
      <c r="B59" s="38"/>
      <c r="C59" s="38"/>
      <c r="D59" s="39"/>
      <c r="E59" s="40"/>
      <c r="F59" s="39"/>
      <c r="G59" s="39"/>
      <c r="H59" s="39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39"/>
      <c r="Z59" s="39"/>
      <c r="AA59" s="40"/>
      <c r="AB59" s="40"/>
      <c r="AC59" s="40"/>
      <c r="AD59" s="39"/>
      <c r="AE59" s="39"/>
      <c r="AF59" s="39"/>
      <c r="AG59" s="60"/>
    </row>
    <row r="60" spans="1:33" ht="50.1" customHeight="1" x14ac:dyDescent="0.25">
      <c r="A60" s="38"/>
      <c r="B60" s="38"/>
      <c r="C60" s="38"/>
      <c r="D60" s="39"/>
      <c r="E60" s="40"/>
      <c r="F60" s="39"/>
      <c r="G60" s="39"/>
      <c r="H60" s="39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39"/>
      <c r="Z60" s="39"/>
      <c r="AA60" s="40"/>
      <c r="AB60" s="40"/>
      <c r="AC60" s="40"/>
      <c r="AD60" s="39"/>
      <c r="AE60" s="39"/>
      <c r="AF60" s="39"/>
      <c r="AG60" s="60"/>
    </row>
    <row r="61" spans="1:33" ht="50.1" customHeight="1" x14ac:dyDescent="0.25">
      <c r="A61" s="38"/>
      <c r="B61" s="38"/>
      <c r="C61" s="38"/>
      <c r="D61" s="39"/>
      <c r="E61" s="40"/>
      <c r="F61" s="39"/>
      <c r="G61" s="39"/>
      <c r="H61" s="39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39"/>
      <c r="Z61" s="39"/>
      <c r="AA61" s="40"/>
      <c r="AB61" s="40"/>
      <c r="AC61" s="40"/>
      <c r="AD61" s="39"/>
      <c r="AE61" s="39"/>
      <c r="AF61" s="39"/>
      <c r="AG61" s="60"/>
    </row>
    <row r="62" spans="1:33" ht="50.1" customHeight="1" x14ac:dyDescent="0.25">
      <c r="A62" s="38"/>
      <c r="B62" s="38"/>
      <c r="C62" s="38"/>
      <c r="D62" s="39"/>
      <c r="E62" s="40"/>
      <c r="F62" s="39"/>
      <c r="G62" s="39"/>
      <c r="H62" s="39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39"/>
      <c r="Z62" s="39"/>
      <c r="AA62" s="40"/>
      <c r="AB62" s="40"/>
      <c r="AC62" s="40"/>
      <c r="AD62" s="39"/>
      <c r="AE62" s="39"/>
      <c r="AF62" s="39"/>
      <c r="AG62" s="60"/>
    </row>
    <row r="63" spans="1:33" ht="50.1" customHeight="1" x14ac:dyDescent="0.25">
      <c r="A63" s="38"/>
      <c r="B63" s="38"/>
      <c r="C63" s="38"/>
      <c r="D63" s="39"/>
      <c r="E63" s="40"/>
      <c r="F63" s="39"/>
      <c r="G63" s="39"/>
      <c r="H63" s="39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39"/>
      <c r="Z63" s="39"/>
      <c r="AA63" s="40"/>
      <c r="AB63" s="40"/>
      <c r="AC63" s="40"/>
      <c r="AD63" s="39"/>
      <c r="AE63" s="39"/>
      <c r="AF63" s="39"/>
      <c r="AG63" s="60"/>
    </row>
    <row r="64" spans="1:33" ht="50.1" customHeight="1" x14ac:dyDescent="0.25">
      <c r="A64" s="38"/>
      <c r="B64" s="38"/>
      <c r="C64" s="38"/>
      <c r="D64" s="39"/>
      <c r="E64" s="40"/>
      <c r="F64" s="39"/>
      <c r="G64" s="39"/>
      <c r="H64" s="39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39"/>
      <c r="Z64" s="39"/>
      <c r="AA64" s="40"/>
      <c r="AB64" s="40"/>
      <c r="AC64" s="40"/>
      <c r="AD64" s="39"/>
      <c r="AE64" s="39"/>
      <c r="AF64" s="39"/>
      <c r="AG64" s="60"/>
    </row>
    <row r="65" spans="1:33" ht="50.1" customHeight="1" x14ac:dyDescent="0.25">
      <c r="A65" s="38"/>
      <c r="B65" s="38"/>
      <c r="C65" s="38"/>
      <c r="D65" s="39"/>
      <c r="E65" s="40"/>
      <c r="F65" s="39"/>
      <c r="G65" s="39"/>
      <c r="H65" s="39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39"/>
      <c r="Z65" s="39"/>
      <c r="AA65" s="40"/>
      <c r="AB65" s="40"/>
      <c r="AC65" s="40"/>
      <c r="AD65" s="39"/>
      <c r="AE65" s="39"/>
      <c r="AF65" s="39"/>
      <c r="AG65" s="60"/>
    </row>
    <row r="66" spans="1:33" ht="50.1" customHeight="1" x14ac:dyDescent="0.25">
      <c r="A66" s="38"/>
      <c r="B66" s="38"/>
      <c r="C66" s="38"/>
      <c r="D66" s="39"/>
      <c r="E66" s="40"/>
      <c r="F66" s="39"/>
      <c r="G66" s="39"/>
      <c r="H66" s="39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39"/>
      <c r="Z66" s="39"/>
      <c r="AA66" s="40"/>
      <c r="AB66" s="40"/>
      <c r="AC66" s="40"/>
      <c r="AD66" s="39"/>
      <c r="AE66" s="39"/>
      <c r="AF66" s="39"/>
      <c r="AG66" s="60"/>
    </row>
    <row r="67" spans="1:33" ht="50.1" customHeight="1" x14ac:dyDescent="0.25">
      <c r="A67" s="38"/>
      <c r="B67" s="38"/>
      <c r="C67" s="38"/>
      <c r="D67" s="39"/>
      <c r="E67" s="40"/>
      <c r="F67" s="39"/>
      <c r="G67" s="39"/>
      <c r="H67" s="39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39"/>
      <c r="Z67" s="39"/>
      <c r="AA67" s="40"/>
      <c r="AB67" s="40"/>
      <c r="AC67" s="40"/>
      <c r="AD67" s="39"/>
      <c r="AE67" s="39"/>
      <c r="AF67" s="39"/>
      <c r="AG67" s="60"/>
    </row>
    <row r="68" spans="1:33" ht="50.1" customHeight="1" x14ac:dyDescent="0.25">
      <c r="A68" s="38"/>
      <c r="B68" s="38"/>
      <c r="C68" s="38"/>
      <c r="D68" s="39"/>
      <c r="E68" s="40"/>
      <c r="F68" s="39"/>
      <c r="G68" s="39"/>
      <c r="H68" s="39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39"/>
      <c r="Z68" s="39"/>
      <c r="AA68" s="40"/>
      <c r="AB68" s="40"/>
      <c r="AC68" s="40"/>
      <c r="AD68" s="39"/>
      <c r="AE68" s="39"/>
      <c r="AF68" s="39"/>
      <c r="AG68" s="60"/>
    </row>
    <row r="69" spans="1:33" ht="50.1" customHeight="1" x14ac:dyDescent="0.25">
      <c r="A69" s="38"/>
      <c r="B69" s="38"/>
      <c r="C69" s="38"/>
      <c r="D69" s="39"/>
      <c r="E69" s="40"/>
      <c r="F69" s="39"/>
      <c r="G69" s="39"/>
      <c r="H69" s="39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39"/>
      <c r="Z69" s="39"/>
      <c r="AA69" s="40"/>
      <c r="AB69" s="40"/>
      <c r="AC69" s="40"/>
      <c r="AD69" s="39"/>
      <c r="AE69" s="39"/>
      <c r="AF69" s="39"/>
      <c r="AG69" s="60"/>
    </row>
    <row r="70" spans="1:33" ht="50.1" customHeight="1" x14ac:dyDescent="0.25">
      <c r="A70" s="38"/>
      <c r="B70" s="38"/>
      <c r="C70" s="38"/>
      <c r="D70" s="39"/>
      <c r="E70" s="40"/>
      <c r="F70" s="39"/>
      <c r="G70" s="39"/>
      <c r="H70" s="39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39"/>
      <c r="Z70" s="39"/>
      <c r="AA70" s="40"/>
      <c r="AB70" s="40"/>
      <c r="AC70" s="40"/>
      <c r="AD70" s="39"/>
      <c r="AE70" s="39"/>
      <c r="AF70" s="39"/>
      <c r="AG70" s="60"/>
    </row>
    <row r="71" spans="1:33" ht="50.1" customHeight="1" x14ac:dyDescent="0.25">
      <c r="A71" s="38"/>
      <c r="B71" s="38"/>
      <c r="C71" s="38"/>
      <c r="D71" s="39"/>
      <c r="E71" s="40"/>
      <c r="F71" s="39"/>
      <c r="G71" s="39"/>
      <c r="H71" s="39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39"/>
      <c r="Z71" s="39"/>
      <c r="AA71" s="40"/>
      <c r="AB71" s="40"/>
      <c r="AC71" s="40"/>
      <c r="AD71" s="39"/>
      <c r="AE71" s="39"/>
      <c r="AF71" s="39"/>
      <c r="AG71" s="60"/>
    </row>
    <row r="72" spans="1:33" ht="50.1" customHeight="1" x14ac:dyDescent="0.25">
      <c r="A72" s="38"/>
      <c r="B72" s="38"/>
      <c r="C72" s="38"/>
      <c r="D72" s="39"/>
      <c r="E72" s="40"/>
      <c r="F72" s="39"/>
      <c r="G72" s="39"/>
      <c r="H72" s="39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39"/>
      <c r="Z72" s="39"/>
      <c r="AA72" s="40"/>
      <c r="AB72" s="40"/>
      <c r="AC72" s="40"/>
      <c r="AD72" s="39"/>
      <c r="AE72" s="39"/>
      <c r="AF72" s="39"/>
      <c r="AG72" s="60"/>
    </row>
    <row r="73" spans="1:33" ht="50.1" customHeight="1" x14ac:dyDescent="0.25">
      <c r="A73" s="38"/>
      <c r="B73" s="38"/>
      <c r="C73" s="38"/>
      <c r="D73" s="39"/>
      <c r="E73" s="40"/>
      <c r="F73" s="39"/>
      <c r="G73" s="39"/>
      <c r="H73" s="39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39"/>
      <c r="Z73" s="39"/>
      <c r="AA73" s="40"/>
      <c r="AB73" s="40"/>
      <c r="AC73" s="40"/>
      <c r="AD73" s="39"/>
      <c r="AE73" s="39"/>
      <c r="AF73" s="39"/>
      <c r="AG73" s="60"/>
    </row>
    <row r="74" spans="1:33" ht="50.1" customHeight="1" x14ac:dyDescent="0.25">
      <c r="A74" s="38"/>
      <c r="B74" s="38"/>
      <c r="C74" s="38"/>
      <c r="D74" s="39"/>
      <c r="E74" s="40"/>
      <c r="F74" s="39"/>
      <c r="G74" s="39"/>
      <c r="H74" s="39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39"/>
      <c r="Z74" s="39"/>
      <c r="AA74" s="40"/>
      <c r="AB74" s="40"/>
      <c r="AC74" s="40"/>
      <c r="AD74" s="39"/>
      <c r="AE74" s="39"/>
      <c r="AF74" s="39"/>
      <c r="AG74" s="60"/>
    </row>
    <row r="75" spans="1:33" ht="50.1" customHeight="1" x14ac:dyDescent="0.25">
      <c r="A75" s="38"/>
      <c r="B75" s="38"/>
      <c r="C75" s="38"/>
      <c r="D75" s="39"/>
      <c r="E75" s="40"/>
      <c r="F75" s="39"/>
      <c r="G75" s="39"/>
      <c r="H75" s="39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39"/>
      <c r="Z75" s="39"/>
      <c r="AA75" s="40"/>
      <c r="AB75" s="40"/>
      <c r="AC75" s="40"/>
      <c r="AD75" s="39"/>
      <c r="AE75" s="39"/>
      <c r="AF75" s="39"/>
      <c r="AG75" s="60"/>
    </row>
    <row r="76" spans="1:33" ht="50.1" customHeight="1" x14ac:dyDescent="0.25">
      <c r="A76" s="38"/>
      <c r="B76" s="38"/>
      <c r="C76" s="38"/>
      <c r="D76" s="39"/>
      <c r="E76" s="40"/>
      <c r="F76" s="39"/>
      <c r="G76" s="39"/>
      <c r="H76" s="39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39"/>
      <c r="Z76" s="39"/>
      <c r="AA76" s="40"/>
      <c r="AB76" s="40"/>
      <c r="AC76" s="40"/>
      <c r="AD76" s="39"/>
      <c r="AE76" s="39"/>
      <c r="AF76" s="39"/>
      <c r="AG76" s="60"/>
    </row>
    <row r="77" spans="1:33" ht="50.1" customHeight="1" x14ac:dyDescent="0.25">
      <c r="A77" s="38"/>
      <c r="B77" s="38"/>
      <c r="C77" s="38"/>
      <c r="D77" s="39"/>
      <c r="E77" s="40"/>
      <c r="F77" s="39"/>
      <c r="G77" s="39"/>
      <c r="H77" s="39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39"/>
      <c r="Z77" s="39"/>
      <c r="AA77" s="40"/>
      <c r="AB77" s="40"/>
      <c r="AC77" s="40"/>
      <c r="AD77" s="39"/>
      <c r="AE77" s="39"/>
      <c r="AF77" s="39"/>
      <c r="AG77" s="60"/>
    </row>
    <row r="78" spans="1:33" ht="50.1" customHeight="1" x14ac:dyDescent="0.25">
      <c r="A78" s="38"/>
      <c r="B78" s="38"/>
      <c r="C78" s="38"/>
      <c r="D78" s="39"/>
      <c r="E78" s="40"/>
      <c r="F78" s="39"/>
      <c r="G78" s="39"/>
      <c r="H78" s="39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39"/>
      <c r="Z78" s="39"/>
      <c r="AA78" s="40"/>
      <c r="AB78" s="40"/>
      <c r="AC78" s="40"/>
      <c r="AD78" s="39"/>
      <c r="AE78" s="39"/>
      <c r="AF78" s="39"/>
      <c r="AG78" s="60"/>
    </row>
    <row r="79" spans="1:33" ht="50.1" customHeight="1" x14ac:dyDescent="0.25">
      <c r="A79" s="38"/>
      <c r="B79" s="38"/>
      <c r="C79" s="38"/>
      <c r="D79" s="39"/>
      <c r="E79" s="40"/>
      <c r="F79" s="39"/>
      <c r="G79" s="39"/>
      <c r="H79" s="39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39"/>
      <c r="Z79" s="39"/>
      <c r="AA79" s="40"/>
      <c r="AB79" s="40"/>
      <c r="AC79" s="40"/>
      <c r="AD79" s="39"/>
      <c r="AE79" s="39"/>
      <c r="AF79" s="39"/>
      <c r="AG79" s="60"/>
    </row>
    <row r="80" spans="1:33" ht="50.1" customHeight="1" x14ac:dyDescent="0.25">
      <c r="A80" s="38"/>
      <c r="B80" s="38"/>
      <c r="C80" s="38"/>
      <c r="D80" s="39"/>
      <c r="E80" s="40"/>
      <c r="F80" s="39"/>
      <c r="G80" s="39"/>
      <c r="H80" s="39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39"/>
      <c r="Z80" s="39"/>
      <c r="AA80" s="40"/>
      <c r="AB80" s="40"/>
      <c r="AC80" s="40"/>
      <c r="AD80" s="39"/>
      <c r="AE80" s="39"/>
      <c r="AF80" s="39"/>
      <c r="AG80" s="60"/>
    </row>
    <row r="81" spans="1:33" ht="50.1" customHeight="1" x14ac:dyDescent="0.25">
      <c r="A81" s="38"/>
      <c r="B81" s="38"/>
      <c r="C81" s="38"/>
      <c r="D81" s="39"/>
      <c r="E81" s="40"/>
      <c r="F81" s="39"/>
      <c r="G81" s="39"/>
      <c r="H81" s="39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39"/>
      <c r="Z81" s="39"/>
      <c r="AA81" s="40"/>
      <c r="AB81" s="40"/>
      <c r="AC81" s="40"/>
      <c r="AD81" s="39"/>
      <c r="AE81" s="39"/>
      <c r="AF81" s="39"/>
      <c r="AG81" s="60"/>
    </row>
    <row r="82" spans="1:33" ht="50.1" customHeight="1" x14ac:dyDescent="0.25">
      <c r="A82" s="38"/>
      <c r="B82" s="38"/>
      <c r="C82" s="38"/>
      <c r="D82" s="39"/>
      <c r="E82" s="40"/>
      <c r="F82" s="39"/>
      <c r="G82" s="39"/>
      <c r="H82" s="39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39"/>
      <c r="Z82" s="39"/>
      <c r="AA82" s="40"/>
      <c r="AB82" s="40"/>
      <c r="AC82" s="40"/>
      <c r="AD82" s="39"/>
      <c r="AE82" s="39"/>
      <c r="AF82" s="39"/>
      <c r="AG82" s="60"/>
    </row>
    <row r="83" spans="1:33" ht="50.1" customHeight="1" x14ac:dyDescent="0.25">
      <c r="A83" s="38"/>
      <c r="B83" s="38"/>
      <c r="C83" s="38"/>
      <c r="D83" s="39"/>
      <c r="E83" s="40"/>
      <c r="F83" s="39"/>
      <c r="G83" s="39"/>
      <c r="H83" s="39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39"/>
      <c r="Z83" s="39"/>
      <c r="AA83" s="40"/>
      <c r="AB83" s="40"/>
      <c r="AC83" s="40"/>
      <c r="AD83" s="39"/>
      <c r="AE83" s="39"/>
      <c r="AF83" s="39"/>
      <c r="AG83" s="60"/>
    </row>
    <row r="84" spans="1:33" ht="50.1" customHeight="1" x14ac:dyDescent="0.25">
      <c r="A84" s="38"/>
      <c r="B84" s="38"/>
      <c r="C84" s="38"/>
      <c r="D84" s="39"/>
      <c r="E84" s="40"/>
      <c r="F84" s="39"/>
      <c r="G84" s="39"/>
      <c r="H84" s="39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39"/>
      <c r="Z84" s="39"/>
      <c r="AA84" s="40"/>
      <c r="AB84" s="40"/>
      <c r="AC84" s="40"/>
      <c r="AD84" s="39"/>
      <c r="AE84" s="39"/>
      <c r="AF84" s="39"/>
      <c r="AG84" s="60"/>
    </row>
    <row r="85" spans="1:33" ht="50.1" customHeight="1" x14ac:dyDescent="0.25">
      <c r="A85" s="38"/>
      <c r="B85" s="38"/>
      <c r="C85" s="38"/>
      <c r="D85" s="39"/>
      <c r="E85" s="40"/>
      <c r="F85" s="39"/>
      <c r="G85" s="39"/>
      <c r="H85" s="39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39"/>
      <c r="Z85" s="39"/>
      <c r="AA85" s="40"/>
      <c r="AB85" s="40"/>
      <c r="AC85" s="40"/>
      <c r="AD85" s="39"/>
      <c r="AE85" s="39"/>
      <c r="AF85" s="39"/>
      <c r="AG85" s="60"/>
    </row>
    <row r="86" spans="1:33" ht="50.1" customHeight="1" x14ac:dyDescent="0.25">
      <c r="A86" s="38"/>
      <c r="B86" s="38"/>
      <c r="C86" s="38"/>
      <c r="D86" s="39"/>
      <c r="E86" s="40"/>
      <c r="F86" s="39"/>
      <c r="G86" s="39"/>
      <c r="H86" s="39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39"/>
      <c r="Z86" s="39"/>
      <c r="AA86" s="40"/>
      <c r="AB86" s="40"/>
      <c r="AC86" s="40"/>
      <c r="AD86" s="39"/>
      <c r="AE86" s="39"/>
      <c r="AF86" s="39"/>
      <c r="AG86" s="60"/>
    </row>
    <row r="87" spans="1:33" ht="50.1" customHeight="1" x14ac:dyDescent="0.25">
      <c r="A87" s="38"/>
      <c r="B87" s="38"/>
      <c r="C87" s="38"/>
      <c r="D87" s="39"/>
      <c r="E87" s="40"/>
      <c r="F87" s="39"/>
      <c r="G87" s="39"/>
      <c r="H87" s="39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39"/>
      <c r="Z87" s="39"/>
      <c r="AA87" s="40"/>
      <c r="AB87" s="40"/>
      <c r="AC87" s="40"/>
      <c r="AD87" s="39"/>
      <c r="AE87" s="39"/>
      <c r="AF87" s="39"/>
      <c r="AG87" s="60"/>
    </row>
    <row r="88" spans="1:33" ht="50.1" customHeight="1" x14ac:dyDescent="0.25">
      <c r="A88" s="38"/>
      <c r="B88" s="38"/>
      <c r="C88" s="38"/>
      <c r="D88" s="39"/>
      <c r="E88" s="40"/>
      <c r="F88" s="39"/>
      <c r="G88" s="39"/>
      <c r="H88" s="39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39"/>
      <c r="Z88" s="39"/>
      <c r="AA88" s="40"/>
      <c r="AB88" s="40"/>
      <c r="AC88" s="40"/>
      <c r="AD88" s="39"/>
      <c r="AE88" s="39"/>
      <c r="AF88" s="39"/>
      <c r="AG88" s="60"/>
    </row>
    <row r="89" spans="1:33" ht="50.1" customHeight="1" x14ac:dyDescent="0.25">
      <c r="A89" s="38"/>
      <c r="B89" s="38"/>
      <c r="C89" s="38"/>
      <c r="D89" s="39"/>
      <c r="E89" s="40"/>
      <c r="F89" s="39"/>
      <c r="G89" s="39"/>
      <c r="H89" s="39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39"/>
      <c r="Z89" s="39"/>
      <c r="AA89" s="40"/>
      <c r="AB89" s="40"/>
      <c r="AC89" s="40"/>
      <c r="AD89" s="39"/>
      <c r="AE89" s="39"/>
      <c r="AF89" s="39"/>
      <c r="AG89" s="60"/>
    </row>
    <row r="90" spans="1:33" ht="50.1" customHeight="1" x14ac:dyDescent="0.25">
      <c r="A90" s="38"/>
      <c r="B90" s="38"/>
      <c r="C90" s="38"/>
      <c r="D90" s="39"/>
      <c r="E90" s="40"/>
      <c r="F90" s="39"/>
      <c r="G90" s="39"/>
      <c r="H90" s="39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39"/>
      <c r="Z90" s="39"/>
      <c r="AA90" s="40"/>
      <c r="AB90" s="40"/>
      <c r="AC90" s="40"/>
      <c r="AD90" s="39"/>
      <c r="AE90" s="39"/>
      <c r="AF90" s="39"/>
      <c r="AG90" s="60"/>
    </row>
    <row r="91" spans="1:33" ht="50.1" customHeight="1" x14ac:dyDescent="0.25">
      <c r="A91" s="38"/>
      <c r="B91" s="38"/>
      <c r="C91" s="38"/>
      <c r="D91" s="39"/>
      <c r="E91" s="40"/>
      <c r="F91" s="39"/>
      <c r="G91" s="39"/>
      <c r="H91" s="39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39"/>
      <c r="Z91" s="39"/>
      <c r="AA91" s="40"/>
      <c r="AB91" s="40"/>
      <c r="AC91" s="40"/>
      <c r="AD91" s="39"/>
      <c r="AE91" s="39"/>
      <c r="AF91" s="39"/>
      <c r="AG91" s="60"/>
    </row>
    <row r="92" spans="1:33" ht="50.1" customHeight="1" x14ac:dyDescent="0.25">
      <c r="A92" s="38"/>
      <c r="B92" s="38"/>
      <c r="C92" s="38"/>
      <c r="D92" s="39"/>
      <c r="E92" s="40"/>
      <c r="F92" s="39"/>
      <c r="G92" s="39"/>
      <c r="H92" s="39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39"/>
      <c r="Z92" s="39"/>
      <c r="AA92" s="40"/>
      <c r="AB92" s="40"/>
      <c r="AC92" s="40"/>
      <c r="AD92" s="39"/>
      <c r="AE92" s="39"/>
      <c r="AF92" s="39"/>
      <c r="AG92" s="60"/>
    </row>
    <row r="93" spans="1:33" ht="50.1" customHeight="1" x14ac:dyDescent="0.25">
      <c r="A93" s="38"/>
      <c r="B93" s="38"/>
      <c r="C93" s="38"/>
      <c r="D93" s="39"/>
      <c r="E93" s="40"/>
      <c r="F93" s="39"/>
      <c r="G93" s="39"/>
      <c r="H93" s="39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39"/>
      <c r="Z93" s="39"/>
      <c r="AA93" s="40"/>
      <c r="AB93" s="40"/>
      <c r="AC93" s="40"/>
      <c r="AD93" s="39"/>
      <c r="AE93" s="39"/>
      <c r="AF93" s="39"/>
      <c r="AG93" s="60"/>
    </row>
    <row r="94" spans="1:33" ht="50.1" customHeight="1" x14ac:dyDescent="0.25">
      <c r="A94" s="38"/>
      <c r="B94" s="38"/>
      <c r="C94" s="38"/>
      <c r="D94" s="39"/>
      <c r="E94" s="40"/>
      <c r="F94" s="39"/>
      <c r="G94" s="39"/>
      <c r="H94" s="39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39"/>
      <c r="Z94" s="39"/>
      <c r="AA94" s="40"/>
      <c r="AB94" s="40"/>
      <c r="AC94" s="40"/>
      <c r="AD94" s="39"/>
      <c r="AE94" s="39"/>
      <c r="AF94" s="39"/>
      <c r="AG94" s="60"/>
    </row>
    <row r="95" spans="1:33" ht="50.1" customHeight="1" x14ac:dyDescent="0.25">
      <c r="A95" s="38"/>
      <c r="B95" s="38"/>
      <c r="C95" s="38"/>
      <c r="D95" s="39"/>
      <c r="E95" s="40"/>
      <c r="F95" s="39"/>
      <c r="G95" s="39"/>
      <c r="H95" s="39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39"/>
      <c r="Z95" s="39"/>
      <c r="AA95" s="40"/>
      <c r="AB95" s="40"/>
      <c r="AC95" s="40"/>
      <c r="AD95" s="39"/>
      <c r="AE95" s="39"/>
      <c r="AF95" s="39"/>
      <c r="AG95" s="60"/>
    </row>
    <row r="96" spans="1:33" ht="50.1" customHeight="1" x14ac:dyDescent="0.25">
      <c r="A96" s="38"/>
      <c r="B96" s="38"/>
      <c r="C96" s="38"/>
      <c r="D96" s="39"/>
      <c r="E96" s="40"/>
      <c r="F96" s="39"/>
      <c r="G96" s="39"/>
      <c r="H96" s="39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39"/>
      <c r="Z96" s="39"/>
      <c r="AA96" s="40"/>
      <c r="AB96" s="40"/>
      <c r="AC96" s="40"/>
      <c r="AD96" s="39"/>
      <c r="AE96" s="39"/>
      <c r="AF96" s="39"/>
      <c r="AG96" s="60"/>
    </row>
    <row r="97" spans="1:33" ht="50.1" customHeight="1" x14ac:dyDescent="0.25">
      <c r="A97" s="38"/>
      <c r="B97" s="38"/>
      <c r="C97" s="38"/>
      <c r="D97" s="39"/>
      <c r="E97" s="40"/>
      <c r="F97" s="39"/>
      <c r="G97" s="39"/>
      <c r="H97" s="39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39"/>
      <c r="Z97" s="39"/>
      <c r="AA97" s="40"/>
      <c r="AB97" s="40"/>
      <c r="AC97" s="40"/>
      <c r="AD97" s="39"/>
      <c r="AE97" s="39"/>
      <c r="AF97" s="39"/>
      <c r="AG97" s="60"/>
    </row>
    <row r="98" spans="1:33" ht="50.1" customHeight="1" x14ac:dyDescent="0.25">
      <c r="A98" s="38"/>
      <c r="B98" s="38"/>
      <c r="C98" s="38"/>
      <c r="D98" s="39"/>
      <c r="E98" s="40"/>
      <c r="F98" s="39"/>
      <c r="G98" s="39"/>
      <c r="H98" s="39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39"/>
      <c r="Z98" s="39"/>
      <c r="AA98" s="40"/>
      <c r="AB98" s="40"/>
      <c r="AC98" s="40"/>
      <c r="AD98" s="39"/>
      <c r="AE98" s="39"/>
      <c r="AF98" s="39"/>
      <c r="AG98" s="60"/>
    </row>
    <row r="99" spans="1:33" ht="50.1" customHeight="1" x14ac:dyDescent="0.25">
      <c r="A99" s="38"/>
      <c r="B99" s="38"/>
      <c r="C99" s="38"/>
      <c r="D99" s="39"/>
      <c r="E99" s="40"/>
      <c r="F99" s="39"/>
      <c r="G99" s="39"/>
      <c r="H99" s="39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39"/>
      <c r="Z99" s="39"/>
      <c r="AA99" s="40"/>
      <c r="AB99" s="40"/>
      <c r="AC99" s="40"/>
      <c r="AD99" s="39"/>
      <c r="AE99" s="39"/>
      <c r="AF99" s="39"/>
      <c r="AG99" s="60"/>
    </row>
    <row r="100" spans="1:33" ht="50.1" customHeight="1" x14ac:dyDescent="0.25">
      <c r="A100" s="38"/>
      <c r="B100" s="38"/>
      <c r="C100" s="38"/>
      <c r="D100" s="39"/>
      <c r="E100" s="40"/>
      <c r="F100" s="39"/>
      <c r="G100" s="39"/>
      <c r="H100" s="39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39"/>
      <c r="Z100" s="39"/>
      <c r="AA100" s="40"/>
      <c r="AB100" s="40"/>
      <c r="AC100" s="40"/>
      <c r="AD100" s="39"/>
      <c r="AE100" s="39"/>
      <c r="AF100" s="39"/>
      <c r="AG100" s="60"/>
    </row>
    <row r="101" spans="1:33" ht="50.1" customHeight="1" x14ac:dyDescent="0.25">
      <c r="A101" s="38"/>
      <c r="B101" s="38"/>
      <c r="C101" s="38"/>
      <c r="D101" s="39"/>
      <c r="E101" s="40"/>
      <c r="F101" s="39"/>
      <c r="G101" s="39"/>
      <c r="H101" s="39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39"/>
      <c r="Z101" s="39"/>
      <c r="AA101" s="40"/>
      <c r="AB101" s="40"/>
      <c r="AC101" s="40"/>
      <c r="AD101" s="39"/>
      <c r="AE101" s="39"/>
      <c r="AF101" s="39"/>
      <c r="AG101" s="60"/>
    </row>
    <row r="102" spans="1:33" ht="50.1" customHeight="1" x14ac:dyDescent="0.25">
      <c r="A102" s="38"/>
      <c r="B102" s="38"/>
      <c r="C102" s="38"/>
      <c r="D102" s="39"/>
      <c r="E102" s="40"/>
      <c r="F102" s="39"/>
      <c r="G102" s="39"/>
      <c r="H102" s="39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39"/>
      <c r="Z102" s="39"/>
      <c r="AA102" s="40"/>
      <c r="AB102" s="40"/>
      <c r="AC102" s="40"/>
      <c r="AD102" s="39"/>
      <c r="AE102" s="39"/>
      <c r="AF102" s="39"/>
      <c r="AG102" s="60"/>
    </row>
    <row r="103" spans="1:33" ht="50.1" customHeight="1" x14ac:dyDescent="0.25">
      <c r="A103" s="38"/>
      <c r="B103" s="38"/>
      <c r="C103" s="38"/>
      <c r="D103" s="39"/>
      <c r="E103" s="40"/>
      <c r="F103" s="39"/>
      <c r="G103" s="39"/>
      <c r="H103" s="39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39"/>
      <c r="Z103" s="39"/>
      <c r="AA103" s="40"/>
      <c r="AB103" s="40"/>
      <c r="AC103" s="40"/>
      <c r="AD103" s="39"/>
      <c r="AE103" s="39"/>
      <c r="AF103" s="39"/>
      <c r="AG103" s="60"/>
    </row>
    <row r="104" spans="1:33" ht="50.1" customHeight="1" x14ac:dyDescent="0.25">
      <c r="A104" s="38"/>
      <c r="B104" s="38"/>
      <c r="C104" s="38"/>
      <c r="D104" s="39"/>
      <c r="E104" s="40"/>
      <c r="F104" s="39"/>
      <c r="G104" s="39"/>
      <c r="H104" s="39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39"/>
      <c r="Z104" s="39"/>
      <c r="AA104" s="40"/>
      <c r="AB104" s="40"/>
      <c r="AC104" s="40"/>
      <c r="AD104" s="39"/>
      <c r="AE104" s="39"/>
      <c r="AF104" s="39"/>
      <c r="AG104" s="60"/>
    </row>
    <row r="105" spans="1:33" ht="50.1" customHeight="1" x14ac:dyDescent="0.25">
      <c r="A105" s="38"/>
      <c r="B105" s="38"/>
      <c r="C105" s="38"/>
      <c r="D105" s="39"/>
      <c r="E105" s="40"/>
      <c r="F105" s="39"/>
      <c r="G105" s="39"/>
      <c r="H105" s="39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39"/>
      <c r="Z105" s="39"/>
      <c r="AA105" s="40"/>
      <c r="AB105" s="40"/>
      <c r="AC105" s="40"/>
      <c r="AD105" s="39"/>
      <c r="AE105" s="39"/>
      <c r="AF105" s="39"/>
      <c r="AG105" s="60"/>
    </row>
    <row r="106" spans="1:33" ht="50.1" customHeight="1" x14ac:dyDescent="0.25">
      <c r="A106" s="38"/>
      <c r="B106" s="38"/>
      <c r="C106" s="38"/>
      <c r="D106" s="39"/>
      <c r="E106" s="40"/>
      <c r="F106" s="39"/>
      <c r="G106" s="39"/>
      <c r="H106" s="39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39"/>
      <c r="Z106" s="39"/>
      <c r="AA106" s="40"/>
      <c r="AB106" s="40"/>
      <c r="AC106" s="40"/>
      <c r="AD106" s="39"/>
      <c r="AE106" s="39"/>
      <c r="AF106" s="39"/>
      <c r="AG106" s="60"/>
    </row>
    <row r="107" spans="1:33" ht="50.1" customHeight="1" x14ac:dyDescent="0.25">
      <c r="A107" s="38"/>
      <c r="B107" s="38"/>
      <c r="C107" s="38"/>
      <c r="D107" s="39"/>
      <c r="E107" s="40"/>
      <c r="F107" s="39"/>
      <c r="G107" s="39"/>
      <c r="H107" s="39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39"/>
      <c r="Z107" s="39"/>
      <c r="AA107" s="40"/>
      <c r="AB107" s="40"/>
      <c r="AC107" s="40"/>
      <c r="AD107" s="39"/>
      <c r="AE107" s="39"/>
      <c r="AF107" s="39"/>
      <c r="AG107" s="60"/>
    </row>
    <row r="108" spans="1:33" ht="50.1" customHeight="1" x14ac:dyDescent="0.25">
      <c r="A108" s="38"/>
      <c r="B108" s="38"/>
      <c r="C108" s="38"/>
      <c r="D108" s="39"/>
      <c r="E108" s="40"/>
      <c r="F108" s="39"/>
      <c r="G108" s="39"/>
      <c r="H108" s="39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39"/>
      <c r="Z108" s="39"/>
      <c r="AA108" s="40"/>
      <c r="AB108" s="40"/>
      <c r="AC108" s="40"/>
      <c r="AD108" s="39"/>
      <c r="AE108" s="39"/>
      <c r="AF108" s="39"/>
      <c r="AG108" s="60"/>
    </row>
    <row r="109" spans="1:33" ht="50.1" customHeight="1" x14ac:dyDescent="0.25">
      <c r="A109" s="38"/>
      <c r="B109" s="38"/>
      <c r="C109" s="38"/>
      <c r="D109" s="39"/>
      <c r="E109" s="40"/>
      <c r="F109" s="39"/>
      <c r="G109" s="39"/>
      <c r="H109" s="39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39"/>
      <c r="Z109" s="39"/>
      <c r="AA109" s="40"/>
      <c r="AB109" s="40"/>
      <c r="AC109" s="40"/>
      <c r="AD109" s="39"/>
      <c r="AE109" s="39"/>
      <c r="AF109" s="39"/>
      <c r="AG109" s="60"/>
    </row>
    <row r="110" spans="1:33" ht="50.1" customHeight="1" x14ac:dyDescent="0.25">
      <c r="A110" s="38"/>
      <c r="B110" s="38"/>
      <c r="C110" s="38"/>
      <c r="D110" s="39"/>
      <c r="E110" s="40"/>
      <c r="F110" s="39"/>
      <c r="G110" s="39"/>
      <c r="H110" s="39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39"/>
      <c r="Z110" s="39"/>
      <c r="AA110" s="40"/>
      <c r="AB110" s="40"/>
      <c r="AC110" s="40"/>
      <c r="AD110" s="39"/>
      <c r="AE110" s="39"/>
      <c r="AF110" s="39"/>
      <c r="AG110" s="60"/>
    </row>
    <row r="111" spans="1:33" ht="50.1" customHeight="1" x14ac:dyDescent="0.25">
      <c r="A111" s="38"/>
      <c r="B111" s="38"/>
      <c r="C111" s="38"/>
      <c r="D111" s="39"/>
      <c r="E111" s="40"/>
      <c r="F111" s="39"/>
      <c r="G111" s="39"/>
      <c r="H111" s="39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39"/>
      <c r="Z111" s="39"/>
      <c r="AA111" s="40"/>
      <c r="AB111" s="40"/>
      <c r="AC111" s="40"/>
      <c r="AD111" s="39"/>
      <c r="AE111" s="39"/>
      <c r="AF111" s="39"/>
      <c r="AG111" s="60"/>
    </row>
    <row r="112" spans="1:33" ht="50.1" customHeight="1" x14ac:dyDescent="0.25">
      <c r="A112" s="38"/>
      <c r="B112" s="38"/>
      <c r="C112" s="38"/>
      <c r="D112" s="39"/>
      <c r="E112" s="40"/>
      <c r="F112" s="39"/>
      <c r="G112" s="39"/>
      <c r="H112" s="39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39"/>
      <c r="Z112" s="39"/>
      <c r="AA112" s="40"/>
      <c r="AB112" s="40"/>
      <c r="AC112" s="40"/>
      <c r="AD112" s="39"/>
      <c r="AE112" s="39"/>
      <c r="AF112" s="39"/>
      <c r="AG112" s="60"/>
    </row>
    <row r="113" spans="1:33" ht="50.1" customHeight="1" x14ac:dyDescent="0.25">
      <c r="A113" s="38"/>
      <c r="B113" s="38"/>
      <c r="C113" s="38"/>
      <c r="D113" s="39"/>
      <c r="E113" s="40"/>
      <c r="F113" s="39"/>
      <c r="G113" s="39"/>
      <c r="H113" s="39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39"/>
      <c r="Z113" s="39"/>
      <c r="AA113" s="40"/>
      <c r="AB113" s="40"/>
      <c r="AC113" s="40"/>
      <c r="AD113" s="39"/>
      <c r="AE113" s="39"/>
      <c r="AF113" s="39"/>
      <c r="AG113" s="60"/>
    </row>
    <row r="114" spans="1:33" ht="50.1" customHeight="1" x14ac:dyDescent="0.25">
      <c r="A114" s="38"/>
      <c r="B114" s="38"/>
      <c r="C114" s="38"/>
      <c r="D114" s="39"/>
      <c r="E114" s="40"/>
      <c r="F114" s="39"/>
      <c r="G114" s="39"/>
      <c r="H114" s="39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39"/>
      <c r="Z114" s="39"/>
      <c r="AA114" s="40"/>
      <c r="AB114" s="40"/>
      <c r="AC114" s="40"/>
      <c r="AD114" s="39"/>
      <c r="AE114" s="39"/>
      <c r="AF114" s="39"/>
      <c r="AG114" s="60"/>
    </row>
    <row r="115" spans="1:33" ht="50.1" customHeight="1" x14ac:dyDescent="0.25">
      <c r="A115" s="38"/>
      <c r="B115" s="38"/>
      <c r="C115" s="38"/>
      <c r="D115" s="39"/>
      <c r="E115" s="40"/>
      <c r="F115" s="39"/>
      <c r="G115" s="39"/>
      <c r="H115" s="39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39"/>
      <c r="Z115" s="39"/>
      <c r="AA115" s="40"/>
      <c r="AB115" s="40"/>
      <c r="AC115" s="40"/>
      <c r="AD115" s="39"/>
      <c r="AE115" s="39"/>
      <c r="AF115" s="39"/>
      <c r="AG115" s="60"/>
    </row>
    <row r="116" spans="1:33" ht="50.1" customHeight="1" x14ac:dyDescent="0.25">
      <c r="A116" s="38"/>
      <c r="B116" s="38"/>
      <c r="C116" s="38"/>
      <c r="D116" s="39"/>
      <c r="E116" s="40"/>
      <c r="F116" s="39"/>
      <c r="G116" s="39"/>
      <c r="H116" s="39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39"/>
      <c r="Z116" s="39"/>
      <c r="AA116" s="40"/>
      <c r="AB116" s="40"/>
      <c r="AC116" s="40"/>
      <c r="AD116" s="39"/>
      <c r="AE116" s="39"/>
      <c r="AF116" s="39"/>
      <c r="AG116" s="60"/>
    </row>
    <row r="117" spans="1:33" ht="50.1" customHeight="1" x14ac:dyDescent="0.25">
      <c r="A117" s="38"/>
      <c r="B117" s="38"/>
      <c r="C117" s="38"/>
      <c r="D117" s="39"/>
      <c r="E117" s="40"/>
      <c r="F117" s="39"/>
      <c r="G117" s="39"/>
      <c r="H117" s="39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39"/>
      <c r="Z117" s="39"/>
      <c r="AA117" s="40"/>
      <c r="AB117" s="40"/>
      <c r="AC117" s="40"/>
      <c r="AD117" s="39"/>
      <c r="AE117" s="39"/>
      <c r="AF117" s="39"/>
      <c r="AG117" s="60"/>
    </row>
    <row r="118" spans="1:33" ht="50.1" customHeight="1" x14ac:dyDescent="0.25">
      <c r="A118" s="38"/>
      <c r="B118" s="38"/>
      <c r="C118" s="38"/>
      <c r="D118" s="39"/>
      <c r="E118" s="40"/>
      <c r="F118" s="39"/>
      <c r="G118" s="39"/>
      <c r="H118" s="39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39"/>
      <c r="Z118" s="39"/>
      <c r="AA118" s="40"/>
      <c r="AB118" s="40"/>
      <c r="AC118" s="40"/>
      <c r="AD118" s="39"/>
      <c r="AE118" s="39"/>
      <c r="AF118" s="39"/>
      <c r="AG118" s="60"/>
    </row>
    <row r="119" spans="1:33" ht="50.1" customHeight="1" x14ac:dyDescent="0.25">
      <c r="A119" s="38"/>
      <c r="B119" s="38"/>
      <c r="C119" s="38"/>
      <c r="D119" s="39"/>
      <c r="E119" s="40"/>
      <c r="F119" s="39"/>
      <c r="G119" s="39"/>
      <c r="H119" s="39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39"/>
      <c r="Z119" s="39"/>
      <c r="AA119" s="40"/>
      <c r="AB119" s="40"/>
      <c r="AC119" s="40"/>
      <c r="AD119" s="39"/>
      <c r="AE119" s="39"/>
      <c r="AF119" s="39"/>
      <c r="AG119" s="60"/>
    </row>
    <row r="120" spans="1:33" ht="50.1" customHeight="1" x14ac:dyDescent="0.25">
      <c r="A120" s="38"/>
      <c r="B120" s="38"/>
      <c r="C120" s="38"/>
      <c r="D120" s="39"/>
      <c r="E120" s="40"/>
      <c r="F120" s="39"/>
      <c r="G120" s="39"/>
      <c r="H120" s="39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39"/>
      <c r="Z120" s="39"/>
      <c r="AA120" s="40"/>
      <c r="AB120" s="40"/>
      <c r="AC120" s="40"/>
      <c r="AD120" s="39"/>
      <c r="AE120" s="39"/>
      <c r="AF120" s="39"/>
      <c r="AG120" s="60"/>
    </row>
    <row r="121" spans="1:33" ht="50.1" customHeight="1" x14ac:dyDescent="0.25">
      <c r="A121" s="38"/>
      <c r="B121" s="38"/>
      <c r="C121" s="38"/>
      <c r="D121" s="39"/>
      <c r="E121" s="40"/>
      <c r="F121" s="39"/>
      <c r="G121" s="39"/>
      <c r="H121" s="39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39"/>
      <c r="Z121" s="39"/>
      <c r="AA121" s="40"/>
      <c r="AB121" s="40"/>
      <c r="AC121" s="40"/>
      <c r="AD121" s="39"/>
      <c r="AE121" s="39"/>
      <c r="AF121" s="39"/>
      <c r="AG121" s="60"/>
    </row>
    <row r="122" spans="1:33" ht="50.1" customHeight="1" x14ac:dyDescent="0.25">
      <c r="A122" s="38"/>
      <c r="B122" s="38"/>
      <c r="C122" s="38"/>
      <c r="D122" s="39"/>
      <c r="E122" s="40"/>
      <c r="F122" s="39"/>
      <c r="G122" s="39"/>
      <c r="H122" s="39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39"/>
      <c r="Z122" s="39"/>
      <c r="AA122" s="40"/>
      <c r="AB122" s="40"/>
      <c r="AC122" s="40"/>
      <c r="AD122" s="39"/>
      <c r="AE122" s="39"/>
      <c r="AF122" s="39"/>
      <c r="AG122" s="60"/>
    </row>
    <row r="123" spans="1:33" ht="50.1" customHeight="1" x14ac:dyDescent="0.25">
      <c r="A123" s="38"/>
      <c r="B123" s="38"/>
      <c r="C123" s="38"/>
      <c r="D123" s="39"/>
      <c r="E123" s="40"/>
      <c r="F123" s="39"/>
      <c r="G123" s="39"/>
      <c r="H123" s="39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39"/>
      <c r="Z123" s="39"/>
      <c r="AA123" s="40"/>
      <c r="AB123" s="40"/>
      <c r="AC123" s="40"/>
      <c r="AD123" s="39"/>
      <c r="AE123" s="39"/>
      <c r="AF123" s="39"/>
      <c r="AG123" s="60"/>
    </row>
    <row r="124" spans="1:33" ht="50.1" customHeight="1" x14ac:dyDescent="0.25">
      <c r="A124" s="38"/>
      <c r="B124" s="38"/>
      <c r="C124" s="38"/>
      <c r="D124" s="39"/>
      <c r="E124" s="40"/>
      <c r="F124" s="39"/>
      <c r="G124" s="39"/>
      <c r="H124" s="39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39"/>
      <c r="Z124" s="39"/>
      <c r="AA124" s="40"/>
      <c r="AB124" s="40"/>
      <c r="AC124" s="40"/>
      <c r="AD124" s="39"/>
      <c r="AE124" s="39"/>
      <c r="AF124" s="39"/>
      <c r="AG124" s="60"/>
    </row>
    <row r="125" spans="1:33" ht="50.1" customHeight="1" x14ac:dyDescent="0.25">
      <c r="A125" s="38"/>
      <c r="B125" s="38"/>
      <c r="C125" s="38"/>
      <c r="D125" s="39"/>
      <c r="E125" s="40"/>
      <c r="F125" s="39"/>
      <c r="G125" s="39"/>
      <c r="H125" s="39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39"/>
      <c r="Z125" s="39"/>
      <c r="AA125" s="40"/>
      <c r="AB125" s="40"/>
      <c r="AC125" s="40"/>
      <c r="AD125" s="39"/>
      <c r="AE125" s="39"/>
      <c r="AF125" s="39"/>
      <c r="AG125" s="60"/>
    </row>
    <row r="126" spans="1:33" ht="50.1" customHeight="1" x14ac:dyDescent="0.25">
      <c r="A126" s="38"/>
      <c r="B126" s="38"/>
      <c r="C126" s="38"/>
      <c r="D126" s="39"/>
      <c r="E126" s="40"/>
      <c r="F126" s="39"/>
      <c r="G126" s="39"/>
      <c r="H126" s="39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39"/>
      <c r="Z126" s="39"/>
      <c r="AA126" s="40"/>
      <c r="AB126" s="40"/>
      <c r="AC126" s="40"/>
      <c r="AD126" s="39"/>
      <c r="AE126" s="39"/>
      <c r="AF126" s="39"/>
      <c r="AG126" s="60"/>
    </row>
    <row r="127" spans="1:33" ht="50.1" customHeight="1" x14ac:dyDescent="0.25">
      <c r="A127" s="38"/>
      <c r="B127" s="38"/>
      <c r="C127" s="38"/>
      <c r="D127" s="39"/>
      <c r="E127" s="40"/>
      <c r="F127" s="39"/>
      <c r="G127" s="39"/>
      <c r="H127" s="39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39"/>
      <c r="Z127" s="39"/>
      <c r="AA127" s="40"/>
      <c r="AB127" s="40"/>
      <c r="AC127" s="40"/>
      <c r="AD127" s="39"/>
      <c r="AE127" s="39"/>
      <c r="AF127" s="39"/>
      <c r="AG127" s="60"/>
    </row>
    <row r="128" spans="1:33" ht="50.1" customHeight="1" x14ac:dyDescent="0.25">
      <c r="A128" s="38"/>
      <c r="B128" s="38"/>
      <c r="C128" s="38"/>
      <c r="D128" s="39"/>
      <c r="E128" s="40"/>
      <c r="F128" s="39"/>
      <c r="G128" s="39"/>
      <c r="H128" s="39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39"/>
      <c r="Z128" s="39"/>
      <c r="AA128" s="40"/>
      <c r="AB128" s="40"/>
      <c r="AC128" s="40"/>
      <c r="AD128" s="39"/>
      <c r="AE128" s="39"/>
      <c r="AF128" s="39"/>
      <c r="AG128" s="60"/>
    </row>
    <row r="129" spans="1:33" ht="50.1" customHeight="1" x14ac:dyDescent="0.25">
      <c r="A129" s="38"/>
      <c r="B129" s="38"/>
      <c r="C129" s="38"/>
      <c r="D129" s="39"/>
      <c r="E129" s="40"/>
      <c r="F129" s="39"/>
      <c r="G129" s="39"/>
      <c r="H129" s="39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39"/>
      <c r="Z129" s="39"/>
      <c r="AA129" s="40"/>
      <c r="AB129" s="40"/>
      <c r="AC129" s="40"/>
      <c r="AD129" s="39"/>
      <c r="AE129" s="39"/>
      <c r="AF129" s="39"/>
      <c r="AG129" s="60"/>
    </row>
    <row r="130" spans="1:33" ht="50.1" customHeight="1" x14ac:dyDescent="0.25">
      <c r="A130" s="38"/>
      <c r="B130" s="38"/>
      <c r="C130" s="38"/>
      <c r="D130" s="39"/>
      <c r="E130" s="40"/>
      <c r="F130" s="39"/>
      <c r="G130" s="39"/>
      <c r="H130" s="39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39"/>
      <c r="Z130" s="39"/>
      <c r="AA130" s="40"/>
      <c r="AB130" s="40"/>
      <c r="AC130" s="40"/>
      <c r="AD130" s="39"/>
      <c r="AE130" s="39"/>
      <c r="AF130" s="39"/>
      <c r="AG130" s="60"/>
    </row>
    <row r="131" spans="1:33" ht="50.1" customHeight="1" x14ac:dyDescent="0.25">
      <c r="A131" s="38"/>
      <c r="B131" s="38"/>
      <c r="C131" s="38"/>
      <c r="D131" s="39"/>
      <c r="E131" s="40"/>
      <c r="F131" s="39"/>
      <c r="G131" s="39"/>
      <c r="H131" s="39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39"/>
      <c r="Z131" s="39"/>
      <c r="AA131" s="40"/>
      <c r="AB131" s="40"/>
      <c r="AC131" s="40"/>
      <c r="AD131" s="39"/>
      <c r="AE131" s="39"/>
      <c r="AF131" s="39"/>
      <c r="AG131" s="60"/>
    </row>
    <row r="132" spans="1:33" ht="50.1" customHeight="1" x14ac:dyDescent="0.25">
      <c r="A132" s="38"/>
      <c r="B132" s="38"/>
      <c r="C132" s="38"/>
      <c r="D132" s="39"/>
      <c r="E132" s="40"/>
      <c r="F132" s="39"/>
      <c r="G132" s="39"/>
      <c r="H132" s="39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39"/>
      <c r="Z132" s="39"/>
      <c r="AA132" s="40"/>
      <c r="AB132" s="40"/>
      <c r="AC132" s="40"/>
      <c r="AD132" s="39"/>
      <c r="AE132" s="39"/>
      <c r="AF132" s="39"/>
      <c r="AG132" s="60"/>
    </row>
    <row r="133" spans="1:33" ht="50.1" customHeight="1" x14ac:dyDescent="0.25">
      <c r="A133" s="38"/>
      <c r="B133" s="38"/>
      <c r="C133" s="38"/>
      <c r="D133" s="39"/>
      <c r="E133" s="40"/>
      <c r="F133" s="39"/>
      <c r="G133" s="39"/>
      <c r="H133" s="39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39"/>
      <c r="Z133" s="39"/>
      <c r="AA133" s="40"/>
      <c r="AB133" s="40"/>
      <c r="AC133" s="40"/>
      <c r="AD133" s="39"/>
      <c r="AE133" s="39"/>
      <c r="AF133" s="39"/>
      <c r="AG133" s="60"/>
    </row>
    <row r="134" spans="1:33" ht="50.1" customHeight="1" x14ac:dyDescent="0.25">
      <c r="A134" s="38"/>
      <c r="B134" s="38"/>
      <c r="C134" s="38"/>
      <c r="D134" s="39"/>
      <c r="E134" s="40"/>
      <c r="F134" s="39"/>
      <c r="G134" s="39"/>
      <c r="H134" s="39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39"/>
      <c r="Z134" s="39"/>
      <c r="AA134" s="40"/>
      <c r="AB134" s="40"/>
      <c r="AC134" s="40"/>
      <c r="AD134" s="39"/>
      <c r="AE134" s="39"/>
      <c r="AF134" s="39"/>
      <c r="AG134" s="60"/>
    </row>
    <row r="135" spans="1:33" ht="50.1" customHeight="1" x14ac:dyDescent="0.25">
      <c r="A135" s="38"/>
      <c r="B135" s="38"/>
      <c r="C135" s="38"/>
      <c r="D135" s="39"/>
      <c r="E135" s="40"/>
      <c r="F135" s="39"/>
      <c r="G135" s="39"/>
      <c r="H135" s="39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39"/>
      <c r="Z135" s="39"/>
      <c r="AA135" s="40"/>
      <c r="AB135" s="40"/>
      <c r="AC135" s="40"/>
      <c r="AD135" s="39"/>
      <c r="AE135" s="39"/>
      <c r="AF135" s="39"/>
      <c r="AG135" s="60"/>
    </row>
    <row r="136" spans="1:33" ht="50.1" customHeight="1" x14ac:dyDescent="0.25">
      <c r="A136" s="38"/>
      <c r="B136" s="38"/>
      <c r="C136" s="38"/>
      <c r="D136" s="39"/>
      <c r="E136" s="40"/>
      <c r="F136" s="39"/>
      <c r="G136" s="39"/>
      <c r="H136" s="39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39"/>
      <c r="Z136" s="39"/>
      <c r="AA136" s="40"/>
      <c r="AB136" s="40"/>
      <c r="AC136" s="40"/>
      <c r="AD136" s="39"/>
      <c r="AE136" s="39"/>
      <c r="AF136" s="39"/>
      <c r="AG136" s="60"/>
    </row>
    <row r="137" spans="1:33" ht="50.1" customHeight="1" x14ac:dyDescent="0.25">
      <c r="A137" s="38"/>
      <c r="B137" s="38"/>
      <c r="C137" s="38"/>
      <c r="D137" s="39"/>
      <c r="E137" s="40"/>
      <c r="F137" s="39"/>
      <c r="G137" s="39"/>
      <c r="H137" s="39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39"/>
      <c r="Z137" s="39"/>
      <c r="AA137" s="40"/>
      <c r="AB137" s="40"/>
      <c r="AC137" s="40"/>
      <c r="AD137" s="39"/>
      <c r="AE137" s="39"/>
      <c r="AF137" s="39"/>
      <c r="AG137" s="60"/>
    </row>
    <row r="138" spans="1:33" ht="50.1" customHeight="1" x14ac:dyDescent="0.25">
      <c r="A138" s="38"/>
      <c r="B138" s="38"/>
      <c r="C138" s="38"/>
      <c r="D138" s="39"/>
      <c r="E138" s="40"/>
      <c r="F138" s="39"/>
      <c r="G138" s="39"/>
      <c r="H138" s="39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39"/>
      <c r="Z138" s="39"/>
      <c r="AA138" s="40"/>
      <c r="AB138" s="40"/>
      <c r="AC138" s="40"/>
      <c r="AD138" s="39"/>
      <c r="AE138" s="39"/>
      <c r="AF138" s="39"/>
      <c r="AG138" s="60"/>
    </row>
    <row r="139" spans="1:33" ht="50.1" customHeight="1" x14ac:dyDescent="0.25">
      <c r="A139" s="38"/>
      <c r="B139" s="38"/>
      <c r="C139" s="38"/>
      <c r="D139" s="39"/>
      <c r="E139" s="40"/>
      <c r="F139" s="39"/>
      <c r="G139" s="39"/>
      <c r="H139" s="39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39"/>
      <c r="Z139" s="39"/>
      <c r="AA139" s="40"/>
      <c r="AB139" s="40"/>
      <c r="AC139" s="40"/>
      <c r="AD139" s="39"/>
      <c r="AE139" s="39"/>
      <c r="AF139" s="39"/>
      <c r="AG139" s="60"/>
    </row>
    <row r="140" spans="1:33" ht="50.1" customHeight="1" x14ac:dyDescent="0.25">
      <c r="A140" s="38"/>
      <c r="B140" s="38"/>
      <c r="C140" s="38"/>
      <c r="D140" s="39"/>
      <c r="E140" s="40"/>
      <c r="F140" s="39"/>
      <c r="G140" s="39"/>
      <c r="H140" s="39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39"/>
      <c r="Z140" s="39"/>
      <c r="AA140" s="40"/>
      <c r="AB140" s="40"/>
      <c r="AC140" s="40"/>
      <c r="AD140" s="39"/>
      <c r="AE140" s="39"/>
      <c r="AF140" s="39"/>
      <c r="AG140" s="60"/>
    </row>
    <row r="141" spans="1:33" ht="50.1" customHeight="1" x14ac:dyDescent="0.25">
      <c r="A141" s="38"/>
      <c r="B141" s="38"/>
      <c r="C141" s="38"/>
      <c r="D141" s="39"/>
      <c r="E141" s="40"/>
      <c r="F141" s="39"/>
      <c r="G141" s="39"/>
      <c r="H141" s="39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39"/>
      <c r="Z141" s="39"/>
      <c r="AA141" s="40"/>
      <c r="AB141" s="40"/>
      <c r="AC141" s="40"/>
      <c r="AD141" s="39"/>
      <c r="AE141" s="39"/>
      <c r="AF141" s="39"/>
      <c r="AG141" s="60"/>
    </row>
    <row r="142" spans="1:33" ht="50.1" customHeight="1" x14ac:dyDescent="0.25">
      <c r="A142" s="38"/>
      <c r="B142" s="38"/>
      <c r="C142" s="38"/>
      <c r="D142" s="39"/>
      <c r="E142" s="40"/>
      <c r="F142" s="39"/>
      <c r="G142" s="39"/>
      <c r="H142" s="39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39"/>
      <c r="Z142" s="39"/>
      <c r="AA142" s="40"/>
      <c r="AB142" s="40"/>
      <c r="AC142" s="40"/>
      <c r="AD142" s="39"/>
      <c r="AE142" s="39"/>
      <c r="AF142" s="39"/>
      <c r="AG142" s="60"/>
    </row>
    <row r="143" spans="1:33" ht="50.1" customHeight="1" x14ac:dyDescent="0.25">
      <c r="A143" s="38"/>
      <c r="B143" s="38"/>
      <c r="C143" s="38"/>
      <c r="D143" s="39"/>
      <c r="E143" s="40"/>
      <c r="F143" s="39"/>
      <c r="G143" s="39"/>
      <c r="H143" s="39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39"/>
      <c r="Z143" s="39"/>
      <c r="AA143" s="40"/>
      <c r="AB143" s="40"/>
      <c r="AC143" s="40"/>
      <c r="AD143" s="39"/>
      <c r="AE143" s="39"/>
      <c r="AF143" s="39"/>
      <c r="AG143" s="60"/>
    </row>
    <row r="144" spans="1:33" ht="50.1" customHeight="1" x14ac:dyDescent="0.25">
      <c r="A144" s="38"/>
      <c r="B144" s="38"/>
      <c r="C144" s="38"/>
      <c r="D144" s="39"/>
      <c r="E144" s="40"/>
      <c r="F144" s="39"/>
      <c r="G144" s="39"/>
      <c r="H144" s="39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39"/>
      <c r="Z144" s="39"/>
      <c r="AA144" s="40"/>
      <c r="AB144" s="40"/>
      <c r="AC144" s="40"/>
      <c r="AD144" s="39"/>
      <c r="AE144" s="39"/>
      <c r="AF144" s="39"/>
      <c r="AG144" s="60"/>
    </row>
    <row r="145" spans="1:33" ht="50.1" customHeight="1" x14ac:dyDescent="0.25">
      <c r="A145" s="38"/>
      <c r="B145" s="38"/>
      <c r="C145" s="38"/>
      <c r="D145" s="39"/>
      <c r="E145" s="40"/>
      <c r="F145" s="39"/>
      <c r="G145" s="39"/>
      <c r="H145" s="39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39"/>
      <c r="Z145" s="39"/>
      <c r="AA145" s="40"/>
      <c r="AB145" s="40"/>
      <c r="AC145" s="40"/>
      <c r="AD145" s="39"/>
      <c r="AE145" s="39"/>
      <c r="AF145" s="39"/>
      <c r="AG145" s="60"/>
    </row>
    <row r="146" spans="1:33" ht="50.1" customHeight="1" x14ac:dyDescent="0.25">
      <c r="A146" s="38"/>
      <c r="B146" s="38"/>
      <c r="C146" s="38"/>
      <c r="D146" s="39"/>
      <c r="E146" s="40"/>
      <c r="F146" s="39"/>
      <c r="G146" s="39"/>
      <c r="H146" s="39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39"/>
      <c r="Z146" s="39"/>
      <c r="AA146" s="40"/>
      <c r="AB146" s="40"/>
      <c r="AC146" s="40"/>
      <c r="AD146" s="39"/>
      <c r="AE146" s="39"/>
      <c r="AF146" s="39"/>
      <c r="AG146" s="60"/>
    </row>
    <row r="147" spans="1:33" ht="50.1" customHeight="1" x14ac:dyDescent="0.25">
      <c r="A147" s="38"/>
      <c r="B147" s="38"/>
      <c r="C147" s="38"/>
      <c r="D147" s="39"/>
      <c r="E147" s="40"/>
      <c r="F147" s="39"/>
      <c r="G147" s="39"/>
      <c r="H147" s="39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39"/>
      <c r="Z147" s="39"/>
      <c r="AA147" s="40"/>
      <c r="AB147" s="40"/>
      <c r="AC147" s="40"/>
      <c r="AD147" s="39"/>
      <c r="AE147" s="39"/>
      <c r="AF147" s="39"/>
      <c r="AG147" s="60"/>
    </row>
    <row r="148" spans="1:33" ht="50.1" customHeight="1" x14ac:dyDescent="0.25">
      <c r="A148" s="38"/>
      <c r="B148" s="38"/>
      <c r="C148" s="38"/>
      <c r="D148" s="39"/>
      <c r="E148" s="40"/>
      <c r="F148" s="39"/>
      <c r="G148" s="39"/>
      <c r="H148" s="39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39"/>
      <c r="Z148" s="39"/>
      <c r="AA148" s="40"/>
      <c r="AB148" s="40"/>
      <c r="AC148" s="40"/>
      <c r="AD148" s="39"/>
      <c r="AE148" s="39"/>
      <c r="AF148" s="39"/>
      <c r="AG148" s="60"/>
    </row>
    <row r="149" spans="1:33" ht="50.1" customHeight="1" x14ac:dyDescent="0.25">
      <c r="A149" s="38"/>
      <c r="B149" s="38"/>
      <c r="C149" s="38"/>
      <c r="D149" s="39"/>
      <c r="E149" s="40"/>
      <c r="F149" s="39"/>
      <c r="G149" s="39"/>
      <c r="H149" s="39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39"/>
      <c r="Z149" s="39"/>
      <c r="AA149" s="40"/>
      <c r="AB149" s="40"/>
      <c r="AC149" s="40"/>
      <c r="AD149" s="39"/>
      <c r="AE149" s="39"/>
      <c r="AF149" s="39"/>
      <c r="AG149" s="60"/>
    </row>
    <row r="150" spans="1:33" ht="50.1" customHeight="1" x14ac:dyDescent="0.25">
      <c r="A150" s="38"/>
      <c r="B150" s="38"/>
      <c r="C150" s="38"/>
      <c r="D150" s="39"/>
      <c r="E150" s="40"/>
      <c r="F150" s="39"/>
      <c r="G150" s="39"/>
      <c r="H150" s="39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39"/>
      <c r="Z150" s="39"/>
      <c r="AA150" s="40"/>
      <c r="AB150" s="40"/>
      <c r="AC150" s="40"/>
      <c r="AD150" s="39"/>
      <c r="AE150" s="39"/>
      <c r="AF150" s="39"/>
      <c r="AG150" s="60"/>
    </row>
    <row r="151" spans="1:33" ht="50.1" customHeight="1" x14ac:dyDescent="0.25">
      <c r="A151" s="38"/>
      <c r="B151" s="38"/>
      <c r="C151" s="38"/>
      <c r="D151" s="39"/>
      <c r="E151" s="40"/>
      <c r="F151" s="39"/>
      <c r="G151" s="39"/>
      <c r="H151" s="39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39"/>
      <c r="Z151" s="39"/>
      <c r="AA151" s="40"/>
      <c r="AB151" s="40"/>
      <c r="AC151" s="40"/>
      <c r="AD151" s="39"/>
      <c r="AE151" s="39"/>
      <c r="AF151" s="39"/>
      <c r="AG151" s="60"/>
    </row>
    <row r="152" spans="1:33" ht="50.1" customHeight="1" x14ac:dyDescent="0.25">
      <c r="A152" s="38"/>
      <c r="B152" s="38"/>
      <c r="C152" s="38"/>
      <c r="D152" s="39"/>
      <c r="E152" s="40"/>
      <c r="F152" s="39"/>
      <c r="G152" s="39"/>
      <c r="H152" s="39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39"/>
      <c r="Z152" s="39"/>
      <c r="AA152" s="40"/>
      <c r="AB152" s="40"/>
      <c r="AC152" s="40"/>
      <c r="AD152" s="39"/>
      <c r="AE152" s="39"/>
      <c r="AF152" s="39"/>
      <c r="AG152" s="60"/>
    </row>
    <row r="153" spans="1:33" ht="50.1" customHeight="1" x14ac:dyDescent="0.25">
      <c r="A153" s="38"/>
      <c r="B153" s="38"/>
      <c r="C153" s="38"/>
      <c r="D153" s="39"/>
      <c r="E153" s="40"/>
      <c r="F153" s="39"/>
      <c r="G153" s="39"/>
      <c r="H153" s="39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39"/>
      <c r="Z153" s="39"/>
      <c r="AA153" s="40"/>
      <c r="AB153" s="40"/>
      <c r="AC153" s="40"/>
      <c r="AD153" s="39"/>
      <c r="AE153" s="39"/>
      <c r="AF153" s="39"/>
      <c r="AG153" s="60"/>
    </row>
    <row r="154" spans="1:33" ht="50.1" customHeight="1" x14ac:dyDescent="0.25">
      <c r="A154" s="38"/>
      <c r="B154" s="38"/>
      <c r="C154" s="38"/>
      <c r="D154" s="39"/>
      <c r="E154" s="40"/>
      <c r="F154" s="39"/>
      <c r="G154" s="39"/>
      <c r="H154" s="39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39"/>
      <c r="Z154" s="39"/>
      <c r="AA154" s="40"/>
      <c r="AB154" s="40"/>
      <c r="AC154" s="40"/>
      <c r="AD154" s="39"/>
      <c r="AE154" s="39"/>
      <c r="AF154" s="39"/>
      <c r="AG154" s="60"/>
    </row>
    <row r="155" spans="1:33" ht="50.1" customHeight="1" x14ac:dyDescent="0.25">
      <c r="A155" s="38"/>
      <c r="B155" s="38"/>
      <c r="C155" s="38"/>
      <c r="D155" s="39"/>
      <c r="E155" s="40"/>
      <c r="F155" s="39"/>
      <c r="G155" s="39"/>
      <c r="H155" s="39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39"/>
      <c r="Z155" s="39"/>
      <c r="AA155" s="40"/>
      <c r="AB155" s="40"/>
      <c r="AC155" s="40"/>
      <c r="AD155" s="39"/>
      <c r="AE155" s="39"/>
      <c r="AF155" s="39"/>
      <c r="AG155" s="60"/>
    </row>
    <row r="156" spans="1:33" ht="50.1" customHeight="1" x14ac:dyDescent="0.25">
      <c r="A156" s="38"/>
      <c r="B156" s="38"/>
      <c r="C156" s="38"/>
      <c r="D156" s="39"/>
      <c r="E156" s="40"/>
      <c r="F156" s="39"/>
      <c r="G156" s="39"/>
      <c r="H156" s="39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39"/>
      <c r="Z156" s="39"/>
      <c r="AA156" s="40"/>
      <c r="AB156" s="40"/>
      <c r="AC156" s="40"/>
      <c r="AD156" s="39"/>
      <c r="AE156" s="39"/>
      <c r="AF156" s="39"/>
      <c r="AG156" s="60"/>
    </row>
    <row r="157" spans="1:33" ht="50.1" customHeight="1" x14ac:dyDescent="0.25">
      <c r="A157" s="38"/>
      <c r="B157" s="38"/>
      <c r="C157" s="38"/>
      <c r="D157" s="39"/>
      <c r="E157" s="40"/>
      <c r="F157" s="39"/>
      <c r="G157" s="39"/>
      <c r="H157" s="39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39"/>
      <c r="Z157" s="39"/>
      <c r="AA157" s="40"/>
      <c r="AB157" s="40"/>
      <c r="AC157" s="40"/>
      <c r="AD157" s="39"/>
      <c r="AE157" s="39"/>
      <c r="AF157" s="39"/>
      <c r="AG157" s="60"/>
    </row>
    <row r="158" spans="1:33" ht="50.1" customHeight="1" x14ac:dyDescent="0.25">
      <c r="A158" s="38"/>
      <c r="B158" s="38"/>
      <c r="C158" s="38"/>
      <c r="D158" s="39"/>
      <c r="E158" s="40"/>
      <c r="F158" s="39"/>
      <c r="G158" s="39"/>
      <c r="H158" s="39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39"/>
      <c r="Z158" s="39"/>
      <c r="AA158" s="40"/>
      <c r="AB158" s="40"/>
      <c r="AC158" s="40"/>
      <c r="AD158" s="39"/>
      <c r="AE158" s="39"/>
      <c r="AF158" s="39"/>
      <c r="AG158" s="60"/>
    </row>
    <row r="159" spans="1:33" ht="50.1" customHeight="1" x14ac:dyDescent="0.25">
      <c r="A159" s="38"/>
      <c r="B159" s="38"/>
      <c r="C159" s="38"/>
      <c r="D159" s="39"/>
      <c r="E159" s="40"/>
      <c r="F159" s="39"/>
      <c r="G159" s="39"/>
      <c r="H159" s="39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39"/>
      <c r="Z159" s="39"/>
      <c r="AA159" s="40"/>
      <c r="AB159" s="40"/>
      <c r="AC159" s="40"/>
      <c r="AD159" s="39"/>
      <c r="AE159" s="39"/>
      <c r="AF159" s="39"/>
      <c r="AG159" s="60"/>
    </row>
    <row r="160" spans="1:33" ht="50.1" customHeight="1" x14ac:dyDescent="0.25">
      <c r="A160" s="38"/>
      <c r="B160" s="38"/>
      <c r="C160" s="38"/>
      <c r="D160" s="39"/>
      <c r="E160" s="40"/>
      <c r="F160" s="39"/>
      <c r="G160" s="39"/>
      <c r="H160" s="39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39"/>
      <c r="Z160" s="39"/>
      <c r="AA160" s="40"/>
      <c r="AB160" s="40"/>
      <c r="AC160" s="40"/>
      <c r="AD160" s="39"/>
      <c r="AE160" s="39"/>
      <c r="AF160" s="39"/>
      <c r="AG160" s="60"/>
    </row>
    <row r="161" spans="1:33" ht="50.1" customHeight="1" x14ac:dyDescent="0.25">
      <c r="A161" s="38"/>
      <c r="B161" s="38"/>
      <c r="C161" s="38"/>
      <c r="D161" s="39"/>
      <c r="E161" s="40"/>
      <c r="F161" s="39"/>
      <c r="G161" s="39"/>
      <c r="H161" s="39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39"/>
      <c r="Z161" s="39"/>
      <c r="AA161" s="40"/>
      <c r="AB161" s="40"/>
      <c r="AC161" s="40"/>
      <c r="AD161" s="39"/>
      <c r="AE161" s="39"/>
      <c r="AF161" s="39"/>
      <c r="AG161" s="60"/>
    </row>
    <row r="162" spans="1:33" ht="50.1" customHeight="1" x14ac:dyDescent="0.25">
      <c r="A162" s="38"/>
      <c r="B162" s="38"/>
      <c r="C162" s="38"/>
      <c r="D162" s="39"/>
      <c r="E162" s="40"/>
      <c r="F162" s="39"/>
      <c r="G162" s="39"/>
      <c r="H162" s="39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39"/>
      <c r="Z162" s="39"/>
      <c r="AA162" s="40"/>
      <c r="AB162" s="40"/>
      <c r="AC162" s="40"/>
      <c r="AD162" s="39"/>
      <c r="AE162" s="39"/>
      <c r="AF162" s="39"/>
      <c r="AG162" s="60"/>
    </row>
    <row r="163" spans="1:33" ht="50.1" customHeight="1" x14ac:dyDescent="0.25">
      <c r="A163" s="38"/>
      <c r="B163" s="38"/>
      <c r="C163" s="38"/>
      <c r="D163" s="39"/>
      <c r="E163" s="40"/>
      <c r="F163" s="39"/>
      <c r="G163" s="39"/>
      <c r="H163" s="39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39"/>
      <c r="Z163" s="39"/>
      <c r="AA163" s="40"/>
      <c r="AB163" s="40"/>
      <c r="AC163" s="40"/>
      <c r="AD163" s="39"/>
      <c r="AE163" s="39"/>
      <c r="AF163" s="39"/>
      <c r="AG163" s="60"/>
    </row>
    <row r="164" spans="1:33" ht="50.1" customHeight="1" x14ac:dyDescent="0.25">
      <c r="A164" s="38"/>
      <c r="B164" s="38"/>
      <c r="C164" s="38"/>
      <c r="D164" s="39"/>
      <c r="E164" s="40"/>
      <c r="F164" s="39"/>
      <c r="G164" s="39"/>
      <c r="H164" s="39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39"/>
      <c r="Z164" s="39"/>
      <c r="AA164" s="40"/>
      <c r="AB164" s="40"/>
      <c r="AC164" s="40"/>
      <c r="AD164" s="39"/>
      <c r="AE164" s="39"/>
      <c r="AF164" s="39"/>
      <c r="AG164" s="60"/>
    </row>
    <row r="165" spans="1:33" ht="50.1" customHeight="1" x14ac:dyDescent="0.25">
      <c r="A165" s="38"/>
      <c r="B165" s="38"/>
      <c r="C165" s="38"/>
      <c r="D165" s="39"/>
      <c r="E165" s="40"/>
      <c r="F165" s="39"/>
      <c r="G165" s="39"/>
      <c r="H165" s="39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39"/>
      <c r="Z165" s="39"/>
      <c r="AA165" s="40"/>
      <c r="AB165" s="40"/>
      <c r="AC165" s="40"/>
      <c r="AD165" s="39"/>
      <c r="AE165" s="39"/>
      <c r="AF165" s="39"/>
      <c r="AG165" s="60"/>
    </row>
    <row r="166" spans="1:33" ht="50.1" customHeight="1" x14ac:dyDescent="0.25">
      <c r="A166" s="38"/>
      <c r="B166" s="38"/>
      <c r="C166" s="38"/>
      <c r="D166" s="39"/>
      <c r="E166" s="40"/>
      <c r="F166" s="39"/>
      <c r="G166" s="39"/>
      <c r="H166" s="39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39"/>
      <c r="Z166" s="39"/>
      <c r="AA166" s="40"/>
      <c r="AB166" s="40"/>
      <c r="AC166" s="40"/>
      <c r="AD166" s="39"/>
      <c r="AE166" s="39"/>
      <c r="AF166" s="39"/>
      <c r="AG166" s="60"/>
    </row>
    <row r="167" spans="1:33" ht="50.1" customHeight="1" x14ac:dyDescent="0.25">
      <c r="A167" s="38"/>
      <c r="B167" s="38"/>
      <c r="C167" s="38"/>
      <c r="D167" s="39"/>
      <c r="E167" s="40"/>
      <c r="F167" s="39"/>
      <c r="G167" s="39"/>
      <c r="H167" s="39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39"/>
      <c r="Z167" s="39"/>
      <c r="AA167" s="40"/>
      <c r="AB167" s="40"/>
      <c r="AC167" s="40"/>
      <c r="AD167" s="39"/>
      <c r="AE167" s="39"/>
      <c r="AF167" s="39"/>
      <c r="AG167" s="60"/>
    </row>
    <row r="168" spans="1:33" ht="50.1" customHeight="1" x14ac:dyDescent="0.25">
      <c r="A168" s="38"/>
      <c r="B168" s="38"/>
      <c r="C168" s="38"/>
      <c r="D168" s="39"/>
      <c r="E168" s="40"/>
      <c r="F168" s="39"/>
      <c r="G168" s="39"/>
      <c r="H168" s="39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39"/>
      <c r="Z168" s="39"/>
      <c r="AA168" s="40"/>
      <c r="AB168" s="40"/>
      <c r="AC168" s="40"/>
      <c r="AD168" s="39"/>
      <c r="AE168" s="39"/>
      <c r="AF168" s="39"/>
      <c r="AG168" s="60"/>
    </row>
    <row r="169" spans="1:33" ht="50.1" customHeight="1" x14ac:dyDescent="0.25">
      <c r="A169" s="38"/>
      <c r="B169" s="38"/>
      <c r="C169" s="38"/>
      <c r="D169" s="39"/>
      <c r="E169" s="40"/>
      <c r="F169" s="39"/>
      <c r="G169" s="39"/>
      <c r="H169" s="39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39"/>
      <c r="Z169" s="39"/>
      <c r="AA169" s="40"/>
      <c r="AB169" s="40"/>
      <c r="AC169" s="40"/>
      <c r="AD169" s="39"/>
      <c r="AE169" s="39"/>
      <c r="AF169" s="39"/>
      <c r="AG169" s="60"/>
    </row>
    <row r="170" spans="1:33" ht="50.1" customHeight="1" x14ac:dyDescent="0.25">
      <c r="A170" s="38"/>
      <c r="B170" s="38"/>
      <c r="C170" s="38"/>
      <c r="D170" s="39"/>
      <c r="E170" s="40"/>
      <c r="F170" s="39"/>
      <c r="G170" s="39"/>
      <c r="H170" s="39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39"/>
      <c r="Z170" s="39"/>
      <c r="AA170" s="40"/>
      <c r="AB170" s="40"/>
      <c r="AC170" s="40"/>
      <c r="AD170" s="39"/>
      <c r="AE170" s="39"/>
      <c r="AF170" s="39"/>
      <c r="AG170" s="60"/>
    </row>
    <row r="171" spans="1:33" ht="50.1" customHeight="1" x14ac:dyDescent="0.25">
      <c r="A171" s="38"/>
      <c r="B171" s="38"/>
      <c r="C171" s="38"/>
      <c r="D171" s="39"/>
      <c r="E171" s="40"/>
      <c r="F171" s="39"/>
      <c r="G171" s="39"/>
      <c r="H171" s="39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39"/>
      <c r="Z171" s="39"/>
      <c r="AA171" s="40"/>
      <c r="AB171" s="40"/>
      <c r="AC171" s="40"/>
      <c r="AD171" s="39"/>
      <c r="AE171" s="39"/>
      <c r="AF171" s="39"/>
      <c r="AG171" s="60"/>
    </row>
    <row r="172" spans="1:33" ht="50.1" customHeight="1" x14ac:dyDescent="0.25">
      <c r="A172" s="38"/>
      <c r="B172" s="38"/>
      <c r="C172" s="38"/>
      <c r="D172" s="39"/>
      <c r="E172" s="40"/>
      <c r="F172" s="39"/>
      <c r="G172" s="39"/>
      <c r="H172" s="39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39"/>
      <c r="Z172" s="39"/>
      <c r="AA172" s="40"/>
      <c r="AB172" s="40"/>
      <c r="AC172" s="40"/>
      <c r="AD172" s="39"/>
      <c r="AE172" s="39"/>
      <c r="AF172" s="39"/>
      <c r="AG172" s="60"/>
    </row>
    <row r="173" spans="1:33" ht="50.1" customHeight="1" x14ac:dyDescent="0.25">
      <c r="A173" s="38"/>
      <c r="B173" s="38"/>
      <c r="C173" s="38"/>
      <c r="D173" s="39"/>
      <c r="E173" s="40"/>
      <c r="F173" s="39"/>
      <c r="G173" s="39"/>
      <c r="H173" s="39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39"/>
      <c r="Z173" s="39"/>
      <c r="AA173" s="40"/>
      <c r="AB173" s="40"/>
      <c r="AC173" s="40"/>
      <c r="AD173" s="39"/>
      <c r="AE173" s="39"/>
      <c r="AF173" s="39"/>
      <c r="AG173" s="60"/>
    </row>
    <row r="174" spans="1:33" ht="50.1" customHeight="1" x14ac:dyDescent="0.25">
      <c r="A174" s="38"/>
      <c r="B174" s="38"/>
      <c r="C174" s="38"/>
      <c r="D174" s="39"/>
      <c r="E174" s="40"/>
      <c r="F174" s="39"/>
      <c r="G174" s="39"/>
      <c r="H174" s="39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39"/>
      <c r="Z174" s="39"/>
      <c r="AA174" s="40"/>
      <c r="AB174" s="40"/>
      <c r="AC174" s="40"/>
      <c r="AD174" s="39"/>
      <c r="AE174" s="39"/>
      <c r="AF174" s="39"/>
      <c r="AG174" s="60"/>
    </row>
    <row r="175" spans="1:33" ht="50.1" customHeight="1" x14ac:dyDescent="0.25">
      <c r="A175" s="38"/>
      <c r="B175" s="38"/>
      <c r="C175" s="38"/>
      <c r="D175" s="39"/>
      <c r="E175" s="40"/>
      <c r="F175" s="39"/>
      <c r="G175" s="39"/>
      <c r="H175" s="39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39"/>
      <c r="Z175" s="39"/>
      <c r="AA175" s="40"/>
      <c r="AB175" s="40"/>
      <c r="AC175" s="40"/>
      <c r="AD175" s="39"/>
      <c r="AE175" s="39"/>
      <c r="AF175" s="39"/>
      <c r="AG175" s="60"/>
    </row>
    <row r="176" spans="1:33" ht="50.1" customHeight="1" x14ac:dyDescent="0.25">
      <c r="A176" s="38"/>
      <c r="B176" s="38"/>
      <c r="C176" s="38"/>
      <c r="D176" s="39"/>
      <c r="E176" s="40"/>
      <c r="F176" s="39"/>
      <c r="G176" s="39"/>
      <c r="H176" s="39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39"/>
      <c r="Z176" s="39"/>
      <c r="AA176" s="40"/>
      <c r="AB176" s="40"/>
      <c r="AC176" s="40"/>
      <c r="AD176" s="39"/>
      <c r="AE176" s="39"/>
      <c r="AF176" s="39"/>
      <c r="AG176" s="60"/>
    </row>
    <row r="177" spans="1:33" ht="50.1" customHeight="1" x14ac:dyDescent="0.25">
      <c r="A177" s="38"/>
      <c r="B177" s="38"/>
      <c r="C177" s="38"/>
      <c r="D177" s="39"/>
      <c r="E177" s="40"/>
      <c r="F177" s="39"/>
      <c r="G177" s="39"/>
      <c r="H177" s="39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39"/>
      <c r="Z177" s="39"/>
      <c r="AA177" s="40"/>
      <c r="AB177" s="40"/>
      <c r="AC177" s="40"/>
      <c r="AD177" s="39"/>
      <c r="AE177" s="39"/>
      <c r="AF177" s="39"/>
      <c r="AG177" s="60"/>
    </row>
    <row r="178" spans="1:33" ht="50.1" customHeight="1" x14ac:dyDescent="0.25">
      <c r="A178" s="38"/>
      <c r="B178" s="38"/>
      <c r="C178" s="38"/>
      <c r="D178" s="39"/>
      <c r="E178" s="40"/>
      <c r="F178" s="39"/>
      <c r="G178" s="39"/>
      <c r="H178" s="39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39"/>
      <c r="Z178" s="39"/>
      <c r="AA178" s="40"/>
      <c r="AB178" s="40"/>
      <c r="AC178" s="40"/>
      <c r="AD178" s="39"/>
      <c r="AE178" s="39"/>
      <c r="AF178" s="39"/>
      <c r="AG178" s="60"/>
    </row>
    <row r="179" spans="1:33" ht="50.1" customHeight="1" x14ac:dyDescent="0.25">
      <c r="A179" s="38"/>
      <c r="B179" s="38"/>
      <c r="C179" s="38"/>
      <c r="D179" s="39"/>
      <c r="E179" s="40"/>
      <c r="F179" s="39"/>
      <c r="G179" s="39"/>
      <c r="H179" s="39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39"/>
      <c r="Z179" s="39"/>
      <c r="AA179" s="40"/>
      <c r="AB179" s="40"/>
      <c r="AC179" s="40"/>
      <c r="AD179" s="39"/>
      <c r="AE179" s="39"/>
      <c r="AF179" s="39"/>
      <c r="AG179" s="60"/>
    </row>
    <row r="180" spans="1:33" ht="50.1" customHeight="1" x14ac:dyDescent="0.25">
      <c r="A180" s="38"/>
      <c r="B180" s="38"/>
      <c r="C180" s="38"/>
      <c r="D180" s="39"/>
      <c r="E180" s="40"/>
      <c r="F180" s="39"/>
      <c r="G180" s="39"/>
      <c r="H180" s="39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39"/>
      <c r="Z180" s="39"/>
      <c r="AA180" s="40"/>
      <c r="AB180" s="40"/>
      <c r="AC180" s="40"/>
      <c r="AD180" s="39"/>
      <c r="AE180" s="39"/>
      <c r="AF180" s="39"/>
      <c r="AG180" s="60"/>
    </row>
    <row r="181" spans="1:33" ht="50.1" customHeight="1" x14ac:dyDescent="0.25">
      <c r="A181" s="38"/>
      <c r="B181" s="38"/>
      <c r="C181" s="38"/>
      <c r="D181" s="39"/>
      <c r="E181" s="40"/>
      <c r="F181" s="39"/>
      <c r="G181" s="39"/>
      <c r="H181" s="39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39"/>
      <c r="Z181" s="39"/>
      <c r="AA181" s="40"/>
      <c r="AB181" s="40"/>
      <c r="AC181" s="40"/>
      <c r="AD181" s="39"/>
      <c r="AE181" s="39"/>
      <c r="AF181" s="39"/>
      <c r="AG181" s="60"/>
    </row>
    <row r="182" spans="1:33" ht="50.1" customHeight="1" x14ac:dyDescent="0.25">
      <c r="A182" s="38"/>
      <c r="B182" s="38"/>
      <c r="C182" s="38"/>
      <c r="D182" s="39"/>
      <c r="E182" s="40"/>
      <c r="F182" s="39"/>
      <c r="G182" s="39"/>
      <c r="H182" s="39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39"/>
      <c r="Z182" s="39"/>
      <c r="AA182" s="40"/>
      <c r="AB182" s="40"/>
      <c r="AC182" s="40"/>
      <c r="AD182" s="39"/>
      <c r="AE182" s="39"/>
      <c r="AF182" s="39"/>
      <c r="AG182" s="60"/>
    </row>
    <row r="183" spans="1:33" ht="50.1" customHeight="1" x14ac:dyDescent="0.25">
      <c r="A183" s="38"/>
      <c r="B183" s="38"/>
      <c r="C183" s="38"/>
      <c r="D183" s="39"/>
      <c r="E183" s="40"/>
      <c r="F183" s="39"/>
      <c r="G183" s="39"/>
      <c r="H183" s="39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39"/>
      <c r="Z183" s="39"/>
      <c r="AA183" s="40"/>
      <c r="AB183" s="40"/>
      <c r="AC183" s="40"/>
      <c r="AD183" s="39"/>
      <c r="AE183" s="39"/>
      <c r="AF183" s="39"/>
      <c r="AG183" s="60"/>
    </row>
    <row r="184" spans="1:33" ht="50.1" customHeight="1" x14ac:dyDescent="0.25">
      <c r="A184" s="38"/>
      <c r="B184" s="38"/>
      <c r="C184" s="38"/>
      <c r="D184" s="39"/>
      <c r="E184" s="40"/>
      <c r="F184" s="39"/>
      <c r="G184" s="39"/>
      <c r="H184" s="39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39"/>
      <c r="Z184" s="39"/>
      <c r="AA184" s="40"/>
      <c r="AB184" s="40"/>
      <c r="AC184" s="40"/>
      <c r="AD184" s="39"/>
      <c r="AE184" s="39"/>
      <c r="AF184" s="39"/>
      <c r="AG184" s="60"/>
    </row>
    <row r="185" spans="1:33" ht="50.1" customHeight="1" x14ac:dyDescent="0.25">
      <c r="A185" s="38"/>
      <c r="B185" s="38"/>
      <c r="C185" s="38"/>
      <c r="D185" s="39"/>
      <c r="E185" s="40"/>
      <c r="F185" s="39"/>
      <c r="G185" s="39"/>
      <c r="H185" s="39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39"/>
      <c r="Z185" s="39"/>
      <c r="AA185" s="40"/>
      <c r="AB185" s="40"/>
      <c r="AC185" s="40"/>
      <c r="AD185" s="39"/>
      <c r="AE185" s="39"/>
      <c r="AF185" s="39"/>
      <c r="AG185" s="60"/>
    </row>
    <row r="186" spans="1:33" ht="50.1" customHeight="1" x14ac:dyDescent="0.25">
      <c r="A186" s="38"/>
      <c r="B186" s="38"/>
      <c r="C186" s="38"/>
      <c r="D186" s="39"/>
      <c r="E186" s="40"/>
      <c r="F186" s="39"/>
      <c r="G186" s="39"/>
      <c r="H186" s="39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39"/>
      <c r="Z186" s="39"/>
      <c r="AA186" s="40"/>
      <c r="AB186" s="40"/>
      <c r="AC186" s="40"/>
      <c r="AD186" s="39"/>
      <c r="AE186" s="39"/>
      <c r="AF186" s="39"/>
      <c r="AG186" s="60"/>
    </row>
    <row r="187" spans="1:33" ht="50.1" customHeight="1" x14ac:dyDescent="0.25">
      <c r="A187" s="38"/>
      <c r="B187" s="38"/>
      <c r="C187" s="38"/>
      <c r="D187" s="39"/>
      <c r="E187" s="40"/>
      <c r="F187" s="39"/>
      <c r="G187" s="39"/>
      <c r="H187" s="39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39"/>
      <c r="Z187" s="39"/>
      <c r="AA187" s="40"/>
      <c r="AB187" s="40"/>
      <c r="AC187" s="40"/>
      <c r="AD187" s="39"/>
      <c r="AE187" s="39"/>
      <c r="AF187" s="39"/>
      <c r="AG187" s="60"/>
    </row>
    <row r="188" spans="1:33" ht="50.1" customHeight="1" x14ac:dyDescent="0.25">
      <c r="A188" s="38"/>
      <c r="B188" s="38"/>
      <c r="C188" s="38"/>
      <c r="D188" s="39"/>
      <c r="E188" s="40"/>
      <c r="F188" s="39"/>
      <c r="G188" s="39"/>
      <c r="H188" s="39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39"/>
      <c r="Z188" s="39"/>
      <c r="AA188" s="40"/>
      <c r="AB188" s="40"/>
      <c r="AC188" s="40"/>
      <c r="AD188" s="39"/>
      <c r="AE188" s="39"/>
      <c r="AF188" s="39"/>
      <c r="AG188" s="60"/>
    </row>
    <row r="189" spans="1:33" ht="50.1" customHeight="1" x14ac:dyDescent="0.25">
      <c r="A189" s="38"/>
      <c r="B189" s="38"/>
      <c r="C189" s="38"/>
      <c r="D189" s="39"/>
      <c r="E189" s="40"/>
      <c r="F189" s="39"/>
      <c r="G189" s="39"/>
      <c r="H189" s="39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39"/>
      <c r="Z189" s="39"/>
      <c r="AA189" s="40"/>
      <c r="AB189" s="40"/>
      <c r="AC189" s="40"/>
      <c r="AD189" s="39"/>
      <c r="AE189" s="39"/>
      <c r="AF189" s="39"/>
      <c r="AG189" s="60"/>
    </row>
    <row r="190" spans="1:33" ht="50.1" customHeight="1" x14ac:dyDescent="0.25">
      <c r="A190" s="38"/>
      <c r="B190" s="38"/>
      <c r="C190" s="38"/>
      <c r="D190" s="39"/>
      <c r="E190" s="40"/>
      <c r="F190" s="39"/>
      <c r="G190" s="39"/>
      <c r="H190" s="39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39"/>
      <c r="Z190" s="39"/>
      <c r="AA190" s="40"/>
      <c r="AB190" s="40"/>
      <c r="AC190" s="40"/>
      <c r="AD190" s="39"/>
      <c r="AE190" s="39"/>
      <c r="AF190" s="39"/>
      <c r="AG190" s="60"/>
    </row>
    <row r="191" spans="1:33" ht="50.1" customHeight="1" x14ac:dyDescent="0.25">
      <c r="A191" s="38"/>
      <c r="B191" s="38"/>
      <c r="C191" s="38"/>
      <c r="D191" s="39"/>
      <c r="E191" s="40"/>
      <c r="F191" s="39"/>
      <c r="G191" s="39"/>
      <c r="H191" s="39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39"/>
      <c r="Z191" s="39"/>
      <c r="AA191" s="40"/>
      <c r="AB191" s="40"/>
      <c r="AC191" s="40"/>
      <c r="AD191" s="39"/>
      <c r="AE191" s="39"/>
      <c r="AF191" s="39"/>
      <c r="AG191" s="60"/>
    </row>
    <row r="192" spans="1:33" ht="50.1" customHeight="1" x14ac:dyDescent="0.25">
      <c r="A192" s="38"/>
      <c r="B192" s="38"/>
      <c r="C192" s="38"/>
      <c r="D192" s="39"/>
      <c r="E192" s="40"/>
      <c r="F192" s="39"/>
      <c r="G192" s="39"/>
      <c r="H192" s="39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39"/>
      <c r="Z192" s="39"/>
      <c r="AA192" s="40"/>
      <c r="AB192" s="40"/>
      <c r="AC192" s="40"/>
      <c r="AD192" s="39"/>
      <c r="AE192" s="39"/>
      <c r="AF192" s="39"/>
      <c r="AG192" s="60"/>
    </row>
    <row r="193" spans="1:33" ht="50.1" customHeight="1" x14ac:dyDescent="0.25">
      <c r="A193" s="38"/>
      <c r="B193" s="38"/>
      <c r="C193" s="38"/>
      <c r="D193" s="39"/>
      <c r="E193" s="40"/>
      <c r="F193" s="39"/>
      <c r="G193" s="39"/>
      <c r="H193" s="39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39"/>
      <c r="Z193" s="39"/>
      <c r="AA193" s="40"/>
      <c r="AB193" s="40"/>
      <c r="AC193" s="40"/>
      <c r="AD193" s="39"/>
      <c r="AE193" s="39"/>
      <c r="AF193" s="39"/>
      <c r="AG193" s="60"/>
    </row>
    <row r="194" spans="1:33" ht="50.1" customHeight="1" x14ac:dyDescent="0.25">
      <c r="A194" s="38"/>
      <c r="B194" s="38"/>
      <c r="C194" s="38"/>
      <c r="D194" s="39"/>
      <c r="E194" s="40"/>
      <c r="F194" s="39"/>
      <c r="G194" s="39"/>
      <c r="H194" s="39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39"/>
      <c r="Z194" s="39"/>
      <c r="AA194" s="40"/>
      <c r="AB194" s="40"/>
      <c r="AC194" s="40"/>
      <c r="AD194" s="39"/>
      <c r="AE194" s="39"/>
      <c r="AF194" s="39"/>
      <c r="AG194" s="60"/>
    </row>
    <row r="195" spans="1:33" ht="50.1" customHeight="1" x14ac:dyDescent="0.25">
      <c r="A195" s="38"/>
      <c r="B195" s="38"/>
      <c r="C195" s="38"/>
      <c r="D195" s="39"/>
      <c r="E195" s="40"/>
      <c r="F195" s="39"/>
      <c r="G195" s="39"/>
      <c r="H195" s="39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39"/>
      <c r="Z195" s="39"/>
      <c r="AA195" s="40"/>
      <c r="AB195" s="40"/>
      <c r="AC195" s="40"/>
      <c r="AD195" s="39"/>
      <c r="AE195" s="39"/>
      <c r="AF195" s="39"/>
      <c r="AG195" s="60"/>
    </row>
    <row r="196" spans="1:33" ht="50.1" customHeight="1" x14ac:dyDescent="0.25">
      <c r="A196" s="38"/>
      <c r="B196" s="38"/>
      <c r="C196" s="38"/>
      <c r="D196" s="39"/>
      <c r="E196" s="40"/>
      <c r="F196" s="39"/>
      <c r="G196" s="39"/>
      <c r="H196" s="39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39"/>
      <c r="Z196" s="39"/>
      <c r="AA196" s="40"/>
      <c r="AB196" s="40"/>
      <c r="AC196" s="40"/>
      <c r="AD196" s="39"/>
      <c r="AE196" s="39"/>
      <c r="AF196" s="39"/>
      <c r="AG196" s="60"/>
    </row>
    <row r="197" spans="1:33" ht="50.1" customHeight="1" x14ac:dyDescent="0.25">
      <c r="A197" s="38"/>
      <c r="B197" s="38"/>
      <c r="C197" s="38"/>
      <c r="D197" s="39"/>
      <c r="E197" s="40"/>
      <c r="F197" s="39"/>
      <c r="G197" s="39"/>
      <c r="H197" s="39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39"/>
      <c r="Z197" s="39"/>
      <c r="AA197" s="40"/>
      <c r="AB197" s="40"/>
      <c r="AC197" s="40"/>
      <c r="AD197" s="39"/>
      <c r="AE197" s="39"/>
      <c r="AF197" s="39"/>
      <c r="AG197" s="60"/>
    </row>
    <row r="198" spans="1:33" ht="50.1" customHeight="1" x14ac:dyDescent="0.25">
      <c r="A198" s="38"/>
      <c r="B198" s="38"/>
      <c r="C198" s="38"/>
      <c r="D198" s="39"/>
      <c r="E198" s="40"/>
      <c r="F198" s="39"/>
      <c r="G198" s="39"/>
      <c r="H198" s="39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39"/>
      <c r="Z198" s="39"/>
      <c r="AA198" s="40"/>
      <c r="AB198" s="40"/>
      <c r="AC198" s="40"/>
      <c r="AD198" s="39"/>
      <c r="AE198" s="39"/>
      <c r="AF198" s="39"/>
      <c r="AG198" s="60"/>
    </row>
    <row r="199" spans="1:33" ht="50.1" customHeight="1" x14ac:dyDescent="0.25">
      <c r="A199" s="38"/>
      <c r="B199" s="38"/>
      <c r="C199" s="38"/>
      <c r="D199" s="39"/>
      <c r="E199" s="40"/>
      <c r="F199" s="39"/>
      <c r="G199" s="39"/>
      <c r="H199" s="39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39"/>
      <c r="Z199" s="39"/>
      <c r="AA199" s="40"/>
      <c r="AB199" s="40"/>
      <c r="AC199" s="40"/>
      <c r="AD199" s="39"/>
      <c r="AE199" s="39"/>
      <c r="AF199" s="39"/>
      <c r="AG199" s="60"/>
    </row>
    <row r="200" spans="1:33" ht="50.1" customHeight="1" x14ac:dyDescent="0.25">
      <c r="A200" s="38"/>
      <c r="B200" s="38"/>
      <c r="C200" s="38"/>
      <c r="D200" s="39"/>
      <c r="E200" s="40"/>
      <c r="F200" s="39"/>
      <c r="G200" s="39"/>
      <c r="H200" s="39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39"/>
      <c r="Z200" s="39"/>
      <c r="AA200" s="40"/>
      <c r="AB200" s="40"/>
      <c r="AC200" s="40"/>
      <c r="AD200" s="39"/>
      <c r="AE200" s="39"/>
      <c r="AF200" s="39"/>
      <c r="AG200" s="60"/>
    </row>
    <row r="201" spans="1:33" ht="50.1" customHeight="1" x14ac:dyDescent="0.25">
      <c r="A201" s="38"/>
      <c r="B201" s="38"/>
      <c r="C201" s="38"/>
      <c r="D201" s="39"/>
      <c r="E201" s="40"/>
      <c r="F201" s="39"/>
      <c r="G201" s="39"/>
      <c r="H201" s="39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39"/>
      <c r="Z201" s="39"/>
      <c r="AA201" s="40"/>
      <c r="AB201" s="40"/>
      <c r="AC201" s="40"/>
      <c r="AD201" s="39"/>
      <c r="AE201" s="39"/>
      <c r="AF201" s="39"/>
      <c r="AG201" s="60"/>
    </row>
    <row r="202" spans="1:33" ht="50.1" customHeight="1" x14ac:dyDescent="0.25">
      <c r="A202" s="38"/>
      <c r="B202" s="38"/>
      <c r="C202" s="38"/>
      <c r="D202" s="39"/>
      <c r="E202" s="40"/>
      <c r="F202" s="39"/>
      <c r="G202" s="39"/>
      <c r="H202" s="39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39"/>
      <c r="Z202" s="39"/>
      <c r="AA202" s="40"/>
      <c r="AB202" s="40"/>
      <c r="AC202" s="40"/>
      <c r="AD202" s="39"/>
      <c r="AE202" s="39"/>
      <c r="AF202" s="39"/>
      <c r="AG202" s="60"/>
    </row>
    <row r="203" spans="1:33" ht="50.1" customHeight="1" x14ac:dyDescent="0.25">
      <c r="A203" s="38"/>
      <c r="B203" s="38"/>
      <c r="C203" s="38"/>
      <c r="D203" s="39"/>
      <c r="E203" s="40"/>
      <c r="F203" s="39"/>
      <c r="G203" s="39"/>
      <c r="H203" s="39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39"/>
      <c r="Z203" s="39"/>
      <c r="AA203" s="40"/>
      <c r="AB203" s="40"/>
      <c r="AC203" s="40"/>
      <c r="AD203" s="39"/>
      <c r="AE203" s="39"/>
      <c r="AF203" s="39"/>
      <c r="AG203" s="60"/>
    </row>
    <row r="204" spans="1:33" ht="50.1" customHeight="1" x14ac:dyDescent="0.25">
      <c r="A204" s="38"/>
      <c r="B204" s="38"/>
      <c r="C204" s="38"/>
      <c r="D204" s="39"/>
      <c r="E204" s="40"/>
      <c r="F204" s="39"/>
      <c r="G204" s="39"/>
      <c r="H204" s="39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39"/>
      <c r="Z204" s="39"/>
      <c r="AA204" s="40"/>
      <c r="AB204" s="40"/>
      <c r="AC204" s="40"/>
      <c r="AD204" s="39"/>
      <c r="AE204" s="39"/>
      <c r="AF204" s="39"/>
      <c r="AG204" s="60"/>
    </row>
    <row r="205" spans="1:33" ht="50.1" customHeight="1" x14ac:dyDescent="0.25">
      <c r="A205" s="38"/>
      <c r="B205" s="38"/>
      <c r="C205" s="38"/>
      <c r="D205" s="39"/>
      <c r="E205" s="40"/>
      <c r="F205" s="39"/>
      <c r="G205" s="39"/>
      <c r="H205" s="39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39"/>
      <c r="Z205" s="39"/>
      <c r="AA205" s="40"/>
      <c r="AB205" s="40"/>
      <c r="AC205" s="40"/>
      <c r="AD205" s="39"/>
      <c r="AE205" s="39"/>
      <c r="AF205" s="39"/>
      <c r="AG205" s="60"/>
    </row>
    <row r="206" spans="1:33" ht="50.1" customHeight="1" x14ac:dyDescent="0.25">
      <c r="A206" s="38"/>
      <c r="B206" s="38"/>
      <c r="C206" s="38"/>
      <c r="D206" s="39"/>
      <c r="E206" s="40"/>
      <c r="F206" s="39"/>
      <c r="G206" s="39"/>
      <c r="H206" s="39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39"/>
      <c r="Z206" s="39"/>
      <c r="AA206" s="40"/>
      <c r="AB206" s="40"/>
      <c r="AC206" s="40"/>
      <c r="AD206" s="39"/>
      <c r="AE206" s="39"/>
      <c r="AF206" s="39"/>
      <c r="AG206" s="60"/>
    </row>
    <row r="207" spans="1:33" ht="50.1" customHeight="1" x14ac:dyDescent="0.25">
      <c r="A207" s="38"/>
      <c r="B207" s="38"/>
      <c r="C207" s="38"/>
      <c r="D207" s="39"/>
      <c r="E207" s="40"/>
      <c r="F207" s="39"/>
      <c r="G207" s="39"/>
      <c r="H207" s="39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39"/>
      <c r="Z207" s="39"/>
      <c r="AA207" s="40"/>
      <c r="AB207" s="40"/>
      <c r="AC207" s="40"/>
      <c r="AD207" s="39"/>
      <c r="AE207" s="39"/>
      <c r="AF207" s="39"/>
      <c r="AG207" s="60"/>
    </row>
    <row r="208" spans="1:33" ht="50.1" customHeight="1" x14ac:dyDescent="0.25">
      <c r="A208" s="38"/>
      <c r="B208" s="38"/>
      <c r="C208" s="38"/>
      <c r="D208" s="39"/>
      <c r="E208" s="40"/>
      <c r="F208" s="39"/>
      <c r="G208" s="39"/>
      <c r="H208" s="39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39"/>
      <c r="Z208" s="39"/>
      <c r="AA208" s="40"/>
      <c r="AB208" s="40"/>
      <c r="AC208" s="40"/>
      <c r="AD208" s="39"/>
      <c r="AE208" s="39"/>
      <c r="AF208" s="39"/>
      <c r="AG208" s="60"/>
    </row>
    <row r="209" spans="1:33" ht="50.1" customHeight="1" x14ac:dyDescent="0.25">
      <c r="A209" s="38"/>
      <c r="B209" s="38"/>
      <c r="C209" s="38"/>
      <c r="D209" s="39"/>
      <c r="E209" s="40"/>
      <c r="F209" s="39"/>
      <c r="G209" s="39"/>
      <c r="H209" s="39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39"/>
      <c r="Z209" s="39"/>
      <c r="AA209" s="40"/>
      <c r="AB209" s="40"/>
      <c r="AC209" s="40"/>
      <c r="AD209" s="39"/>
      <c r="AE209" s="39"/>
      <c r="AF209" s="39"/>
      <c r="AG209" s="60"/>
    </row>
    <row r="210" spans="1:33" ht="50.1" customHeight="1" x14ac:dyDescent="0.25">
      <c r="A210" s="38"/>
      <c r="B210" s="38"/>
      <c r="C210" s="38"/>
      <c r="D210" s="39"/>
      <c r="E210" s="40"/>
      <c r="F210" s="39"/>
      <c r="G210" s="39"/>
      <c r="H210" s="39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39"/>
      <c r="Z210" s="39"/>
      <c r="AA210" s="40"/>
      <c r="AB210" s="40"/>
      <c r="AC210" s="40"/>
      <c r="AD210" s="39"/>
      <c r="AE210" s="39"/>
      <c r="AF210" s="39"/>
      <c r="AG210" s="60"/>
    </row>
    <row r="211" spans="1:33" ht="50.1" customHeight="1" x14ac:dyDescent="0.25">
      <c r="A211" s="38"/>
      <c r="B211" s="38"/>
      <c r="C211" s="38"/>
      <c r="D211" s="39"/>
      <c r="E211" s="40"/>
      <c r="F211" s="39"/>
      <c r="G211" s="39"/>
      <c r="H211" s="39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39"/>
      <c r="Z211" s="39"/>
      <c r="AA211" s="40"/>
      <c r="AB211" s="40"/>
      <c r="AC211" s="40"/>
      <c r="AD211" s="39"/>
      <c r="AE211" s="39"/>
      <c r="AF211" s="39"/>
      <c r="AG211" s="60"/>
    </row>
    <row r="212" spans="1:33" ht="50.1" customHeight="1" x14ac:dyDescent="0.25">
      <c r="A212" s="38"/>
      <c r="B212" s="38"/>
      <c r="C212" s="38"/>
      <c r="D212" s="39"/>
      <c r="E212" s="40"/>
      <c r="F212" s="39"/>
      <c r="G212" s="39"/>
      <c r="H212" s="39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39"/>
      <c r="Z212" s="39"/>
      <c r="AA212" s="40"/>
      <c r="AB212" s="40"/>
      <c r="AC212" s="40"/>
      <c r="AD212" s="39"/>
      <c r="AE212" s="39"/>
      <c r="AF212" s="39"/>
      <c r="AG212" s="60"/>
    </row>
    <row r="213" spans="1:33" ht="50.1" customHeight="1" x14ac:dyDescent="0.25">
      <c r="A213" s="38"/>
      <c r="B213" s="38"/>
      <c r="C213" s="38"/>
      <c r="D213" s="39"/>
      <c r="E213" s="40"/>
      <c r="F213" s="39"/>
      <c r="G213" s="39"/>
      <c r="H213" s="39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39"/>
      <c r="Z213" s="39"/>
      <c r="AA213" s="40"/>
      <c r="AB213" s="40"/>
      <c r="AC213" s="40"/>
      <c r="AD213" s="39"/>
      <c r="AE213" s="39"/>
      <c r="AF213" s="39"/>
      <c r="AG213" s="60"/>
    </row>
    <row r="214" spans="1:33" ht="50.1" customHeight="1" x14ac:dyDescent="0.25">
      <c r="A214" s="38"/>
      <c r="B214" s="38"/>
      <c r="C214" s="38"/>
      <c r="D214" s="39"/>
      <c r="E214" s="40"/>
      <c r="F214" s="39"/>
      <c r="G214" s="39"/>
      <c r="H214" s="39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39"/>
      <c r="Z214" s="39"/>
      <c r="AA214" s="40"/>
      <c r="AB214" s="40"/>
      <c r="AC214" s="40"/>
      <c r="AD214" s="39"/>
      <c r="AE214" s="39"/>
      <c r="AF214" s="39"/>
      <c r="AG214" s="60"/>
    </row>
    <row r="215" spans="1:33" ht="50.1" customHeight="1" x14ac:dyDescent="0.25">
      <c r="A215" s="38"/>
      <c r="B215" s="38"/>
      <c r="C215" s="38"/>
      <c r="D215" s="39"/>
      <c r="E215" s="40"/>
      <c r="F215" s="39"/>
      <c r="G215" s="39"/>
      <c r="H215" s="39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39"/>
      <c r="Z215" s="39"/>
      <c r="AA215" s="40"/>
      <c r="AB215" s="40"/>
      <c r="AC215" s="40"/>
      <c r="AD215" s="39"/>
      <c r="AE215" s="39"/>
      <c r="AF215" s="39"/>
      <c r="AG215" s="60"/>
    </row>
    <row r="216" spans="1:33" ht="50.1" customHeight="1" x14ac:dyDescent="0.25">
      <c r="A216" s="38"/>
      <c r="B216" s="38"/>
      <c r="C216" s="38"/>
      <c r="D216" s="39"/>
      <c r="E216" s="40"/>
      <c r="F216" s="39"/>
      <c r="G216" s="39"/>
      <c r="H216" s="39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39"/>
      <c r="Z216" s="39"/>
      <c r="AA216" s="40"/>
      <c r="AB216" s="40"/>
      <c r="AC216" s="40"/>
      <c r="AD216" s="39"/>
      <c r="AE216" s="39"/>
      <c r="AF216" s="39"/>
      <c r="AG216" s="60"/>
    </row>
    <row r="217" spans="1:33" ht="50.1" customHeight="1" x14ac:dyDescent="0.25">
      <c r="A217" s="38"/>
      <c r="B217" s="38"/>
      <c r="C217" s="38"/>
      <c r="D217" s="39"/>
      <c r="E217" s="40"/>
      <c r="F217" s="39"/>
      <c r="G217" s="39"/>
      <c r="H217" s="39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39"/>
      <c r="Z217" s="39"/>
      <c r="AA217" s="40"/>
      <c r="AB217" s="40"/>
      <c r="AC217" s="40"/>
      <c r="AD217" s="39"/>
      <c r="AE217" s="39"/>
      <c r="AF217" s="39"/>
      <c r="AG217" s="60"/>
    </row>
    <row r="218" spans="1:33" ht="50.1" customHeight="1" x14ac:dyDescent="0.25">
      <c r="A218" s="38"/>
      <c r="B218" s="38"/>
      <c r="C218" s="38"/>
      <c r="D218" s="39"/>
      <c r="E218" s="40"/>
      <c r="F218" s="39"/>
      <c r="G218" s="39"/>
      <c r="H218" s="39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39"/>
      <c r="Z218" s="39"/>
      <c r="AA218" s="40"/>
      <c r="AB218" s="40"/>
      <c r="AC218" s="40"/>
      <c r="AD218" s="39"/>
      <c r="AE218" s="39"/>
      <c r="AF218" s="39"/>
      <c r="AG218" s="60"/>
    </row>
    <row r="219" spans="1:33" ht="50.1" customHeight="1" x14ac:dyDescent="0.25">
      <c r="A219" s="38"/>
      <c r="B219" s="38"/>
      <c r="C219" s="38"/>
      <c r="D219" s="39"/>
      <c r="E219" s="40"/>
      <c r="F219" s="39"/>
      <c r="G219" s="39"/>
      <c r="H219" s="39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39"/>
      <c r="Z219" s="39"/>
      <c r="AA219" s="40"/>
      <c r="AB219" s="40"/>
      <c r="AC219" s="40"/>
      <c r="AD219" s="39"/>
      <c r="AE219" s="39"/>
      <c r="AF219" s="39"/>
      <c r="AG219" s="60"/>
    </row>
    <row r="220" spans="1:33" ht="50.1" customHeight="1" x14ac:dyDescent="0.25">
      <c r="A220" s="38"/>
      <c r="B220" s="38"/>
      <c r="C220" s="38"/>
      <c r="D220" s="39"/>
      <c r="E220" s="40"/>
      <c r="F220" s="39"/>
      <c r="G220" s="39"/>
      <c r="H220" s="39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39"/>
      <c r="Z220" s="39"/>
      <c r="AA220" s="40"/>
      <c r="AB220" s="40"/>
      <c r="AC220" s="40"/>
      <c r="AD220" s="39"/>
      <c r="AE220" s="39"/>
      <c r="AF220" s="39"/>
      <c r="AG220" s="60"/>
    </row>
    <row r="221" spans="1:33" ht="50.1" customHeight="1" x14ac:dyDescent="0.25">
      <c r="A221" s="38"/>
      <c r="B221" s="38"/>
      <c r="C221" s="38"/>
      <c r="D221" s="39"/>
      <c r="E221" s="40"/>
      <c r="F221" s="39"/>
      <c r="G221" s="39"/>
      <c r="H221" s="39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39"/>
      <c r="Z221" s="39"/>
      <c r="AA221" s="40"/>
      <c r="AB221" s="40"/>
      <c r="AC221" s="40"/>
      <c r="AD221" s="39"/>
      <c r="AE221" s="39"/>
      <c r="AF221" s="39"/>
      <c r="AG221" s="60"/>
    </row>
    <row r="222" spans="1:33" ht="50.1" customHeight="1" x14ac:dyDescent="0.25">
      <c r="A222" s="38"/>
      <c r="B222" s="38"/>
      <c r="C222" s="38"/>
      <c r="D222" s="39"/>
      <c r="E222" s="40"/>
      <c r="F222" s="39"/>
      <c r="G222" s="39"/>
      <c r="H222" s="39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39"/>
      <c r="Z222" s="39"/>
      <c r="AA222" s="40"/>
      <c r="AB222" s="40"/>
      <c r="AC222" s="40"/>
      <c r="AD222" s="39"/>
      <c r="AE222" s="39"/>
      <c r="AF222" s="39"/>
      <c r="AG222" s="60"/>
    </row>
    <row r="223" spans="1:33" ht="50.1" customHeight="1" x14ac:dyDescent="0.25">
      <c r="A223" s="38"/>
      <c r="B223" s="38"/>
      <c r="C223" s="38"/>
      <c r="D223" s="39"/>
      <c r="E223" s="40"/>
      <c r="F223" s="39"/>
      <c r="G223" s="39"/>
      <c r="H223" s="39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39"/>
      <c r="Z223" s="39"/>
      <c r="AA223" s="40"/>
      <c r="AB223" s="40"/>
      <c r="AC223" s="40"/>
      <c r="AD223" s="39"/>
      <c r="AE223" s="39"/>
      <c r="AF223" s="39"/>
      <c r="AG223" s="60"/>
    </row>
    <row r="224" spans="1:33" ht="50.1" customHeight="1" x14ac:dyDescent="0.25">
      <c r="A224" s="38"/>
      <c r="B224" s="38"/>
      <c r="C224" s="38"/>
      <c r="D224" s="39"/>
      <c r="E224" s="40"/>
      <c r="F224" s="39"/>
      <c r="G224" s="39"/>
      <c r="H224" s="39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39"/>
      <c r="Z224" s="39"/>
      <c r="AA224" s="40"/>
      <c r="AB224" s="40"/>
      <c r="AC224" s="40"/>
      <c r="AD224" s="39"/>
      <c r="AE224" s="39"/>
      <c r="AF224" s="39"/>
      <c r="AG224" s="60"/>
    </row>
    <row r="225" spans="1:33" ht="50.1" customHeight="1" x14ac:dyDescent="0.25">
      <c r="A225" s="38"/>
      <c r="B225" s="38"/>
      <c r="C225" s="38"/>
      <c r="D225" s="39"/>
      <c r="E225" s="40"/>
      <c r="F225" s="39"/>
      <c r="G225" s="39"/>
      <c r="H225" s="39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39"/>
      <c r="Z225" s="39"/>
      <c r="AA225" s="40"/>
      <c r="AB225" s="40"/>
      <c r="AC225" s="40"/>
      <c r="AD225" s="39"/>
      <c r="AE225" s="39"/>
      <c r="AF225" s="39"/>
      <c r="AG225" s="60"/>
    </row>
    <row r="226" spans="1:33" ht="50.1" customHeight="1" x14ac:dyDescent="0.25">
      <c r="A226" s="38"/>
      <c r="B226" s="38"/>
      <c r="C226" s="38"/>
      <c r="D226" s="39"/>
      <c r="E226" s="40"/>
      <c r="F226" s="39"/>
      <c r="G226" s="39"/>
      <c r="H226" s="39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39"/>
      <c r="Z226" s="39"/>
      <c r="AA226" s="40"/>
      <c r="AB226" s="40"/>
      <c r="AC226" s="40"/>
      <c r="AD226" s="39"/>
      <c r="AE226" s="39"/>
      <c r="AF226" s="39"/>
      <c r="AG226" s="60"/>
    </row>
    <row r="227" spans="1:33" ht="50.1" customHeight="1" x14ac:dyDescent="0.25">
      <c r="A227" s="38"/>
      <c r="B227" s="38"/>
      <c r="C227" s="38"/>
      <c r="D227" s="39"/>
      <c r="E227" s="40"/>
      <c r="F227" s="39"/>
      <c r="G227" s="39"/>
      <c r="H227" s="39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39"/>
      <c r="Z227" s="39"/>
      <c r="AA227" s="40"/>
      <c r="AB227" s="40"/>
      <c r="AC227" s="40"/>
      <c r="AD227" s="39"/>
      <c r="AE227" s="39"/>
      <c r="AF227" s="39"/>
      <c r="AG227" s="60"/>
    </row>
    <row r="228" spans="1:33" ht="50.1" customHeight="1" x14ac:dyDescent="0.25">
      <c r="A228" s="38"/>
      <c r="B228" s="38"/>
      <c r="C228" s="38"/>
      <c r="D228" s="39"/>
      <c r="E228" s="40"/>
      <c r="F228" s="39"/>
      <c r="G228" s="39"/>
      <c r="H228" s="39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39"/>
      <c r="Z228" s="39"/>
      <c r="AA228" s="40"/>
      <c r="AB228" s="40"/>
      <c r="AC228" s="40"/>
      <c r="AD228" s="39"/>
      <c r="AE228" s="39"/>
      <c r="AF228" s="39"/>
      <c r="AG228" s="60"/>
    </row>
    <row r="229" spans="1:33" ht="50.1" customHeight="1" x14ac:dyDescent="0.25">
      <c r="A229" s="38"/>
      <c r="B229" s="38"/>
      <c r="C229" s="38"/>
      <c r="D229" s="39"/>
      <c r="E229" s="40"/>
      <c r="F229" s="39"/>
      <c r="G229" s="39"/>
      <c r="H229" s="39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39"/>
      <c r="Z229" s="39"/>
      <c r="AA229" s="40"/>
      <c r="AB229" s="40"/>
      <c r="AC229" s="40"/>
      <c r="AD229" s="39"/>
      <c r="AE229" s="39"/>
      <c r="AF229" s="39"/>
      <c r="AG229" s="60"/>
    </row>
    <row r="230" spans="1:33" ht="50.1" customHeight="1" x14ac:dyDescent="0.25">
      <c r="A230" s="38"/>
      <c r="B230" s="38"/>
      <c r="C230" s="38"/>
      <c r="D230" s="39"/>
      <c r="E230" s="40"/>
      <c r="F230" s="39"/>
      <c r="G230" s="39"/>
      <c r="H230" s="39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39"/>
      <c r="Z230" s="39"/>
      <c r="AA230" s="40"/>
      <c r="AB230" s="40"/>
      <c r="AC230" s="40"/>
      <c r="AD230" s="39"/>
      <c r="AE230" s="39"/>
      <c r="AF230" s="39"/>
      <c r="AG230" s="60"/>
    </row>
    <row r="231" spans="1:33" ht="50.1" customHeight="1" x14ac:dyDescent="0.25">
      <c r="A231" s="38"/>
      <c r="B231" s="38"/>
      <c r="C231" s="38"/>
      <c r="D231" s="39"/>
      <c r="E231" s="40"/>
      <c r="F231" s="39"/>
      <c r="G231" s="39"/>
      <c r="H231" s="39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39"/>
      <c r="Z231" s="39"/>
      <c r="AA231" s="40"/>
      <c r="AB231" s="40"/>
      <c r="AC231" s="40"/>
      <c r="AD231" s="39"/>
      <c r="AE231" s="39"/>
      <c r="AF231" s="39"/>
      <c r="AG231" s="60"/>
    </row>
    <row r="232" spans="1:33" ht="50.1" customHeight="1" x14ac:dyDescent="0.25">
      <c r="A232" s="38"/>
      <c r="B232" s="38"/>
      <c r="C232" s="38"/>
      <c r="D232" s="39"/>
      <c r="E232" s="40"/>
      <c r="F232" s="39"/>
      <c r="G232" s="39"/>
      <c r="H232" s="39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39"/>
      <c r="Z232" s="39"/>
      <c r="AA232" s="40"/>
      <c r="AB232" s="40"/>
      <c r="AC232" s="40"/>
      <c r="AD232" s="39"/>
      <c r="AE232" s="39"/>
      <c r="AF232" s="39"/>
      <c r="AG232" s="60"/>
    </row>
    <row r="233" spans="1:33" ht="50.1" customHeight="1" x14ac:dyDescent="0.25">
      <c r="A233" s="38"/>
      <c r="B233" s="38"/>
      <c r="C233" s="38"/>
      <c r="D233" s="39"/>
      <c r="E233" s="40"/>
      <c r="F233" s="39"/>
      <c r="G233" s="39"/>
      <c r="H233" s="39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39"/>
      <c r="Z233" s="39"/>
      <c r="AA233" s="40"/>
      <c r="AB233" s="40"/>
      <c r="AC233" s="40"/>
      <c r="AD233" s="39"/>
      <c r="AE233" s="39"/>
      <c r="AF233" s="39"/>
      <c r="AG233" s="60"/>
    </row>
    <row r="234" spans="1:33" ht="50.1" customHeight="1" x14ac:dyDescent="0.25">
      <c r="A234" s="38"/>
      <c r="B234" s="38"/>
      <c r="C234" s="38"/>
      <c r="D234" s="39"/>
      <c r="E234" s="40"/>
      <c r="F234" s="39"/>
      <c r="G234" s="39"/>
      <c r="H234" s="39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39"/>
      <c r="Z234" s="39"/>
      <c r="AA234" s="40"/>
      <c r="AB234" s="40"/>
      <c r="AC234" s="40"/>
      <c r="AD234" s="39"/>
      <c r="AE234" s="39"/>
      <c r="AF234" s="39"/>
      <c r="AG234" s="60"/>
    </row>
    <row r="235" spans="1:33" ht="50.1" customHeight="1" x14ac:dyDescent="0.25">
      <c r="A235" s="38"/>
      <c r="B235" s="38"/>
      <c r="C235" s="38"/>
      <c r="D235" s="39"/>
      <c r="E235" s="40"/>
      <c r="F235" s="39"/>
      <c r="G235" s="39"/>
      <c r="H235" s="39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39"/>
      <c r="Z235" s="39"/>
      <c r="AA235" s="40"/>
      <c r="AB235" s="40"/>
      <c r="AC235" s="40"/>
      <c r="AD235" s="39"/>
      <c r="AE235" s="39"/>
      <c r="AF235" s="39"/>
      <c r="AG235" s="60"/>
    </row>
    <row r="236" spans="1:33" ht="50.1" customHeight="1" x14ac:dyDescent="0.25">
      <c r="A236" s="38"/>
      <c r="B236" s="38"/>
      <c r="C236" s="38"/>
      <c r="D236" s="39"/>
      <c r="E236" s="40"/>
      <c r="F236" s="39"/>
      <c r="G236" s="39"/>
      <c r="H236" s="39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39"/>
      <c r="Z236" s="39"/>
      <c r="AA236" s="40"/>
      <c r="AB236" s="40"/>
      <c r="AC236" s="40"/>
      <c r="AD236" s="39"/>
      <c r="AE236" s="39"/>
      <c r="AF236" s="39"/>
      <c r="AG236" s="60"/>
    </row>
    <row r="237" spans="1:33" ht="50.1" customHeight="1" x14ac:dyDescent="0.25">
      <c r="A237" s="38"/>
      <c r="B237" s="38"/>
      <c r="C237" s="38"/>
      <c r="D237" s="39"/>
      <c r="E237" s="40"/>
      <c r="F237" s="39"/>
      <c r="G237" s="39"/>
      <c r="H237" s="39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39"/>
      <c r="Z237" s="39"/>
      <c r="AA237" s="40"/>
      <c r="AB237" s="40"/>
      <c r="AC237" s="40"/>
      <c r="AD237" s="39"/>
      <c r="AE237" s="39"/>
      <c r="AF237" s="39"/>
      <c r="AG237" s="60"/>
    </row>
    <row r="238" spans="1:33" ht="50.1" customHeight="1" x14ac:dyDescent="0.25">
      <c r="A238" s="38"/>
      <c r="B238" s="38"/>
      <c r="C238" s="38"/>
      <c r="D238" s="39"/>
      <c r="E238" s="40"/>
      <c r="F238" s="39"/>
      <c r="G238" s="39"/>
      <c r="H238" s="39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39"/>
      <c r="Z238" s="39"/>
      <c r="AA238" s="40"/>
      <c r="AB238" s="40"/>
      <c r="AC238" s="40"/>
      <c r="AD238" s="39"/>
      <c r="AE238" s="39"/>
      <c r="AF238" s="39"/>
      <c r="AG238" s="60"/>
    </row>
    <row r="239" spans="1:33" ht="50.1" customHeight="1" x14ac:dyDescent="0.25">
      <c r="A239" s="38"/>
      <c r="B239" s="38"/>
      <c r="C239" s="38"/>
      <c r="D239" s="39"/>
      <c r="E239" s="40"/>
      <c r="F239" s="39"/>
      <c r="G239" s="39"/>
      <c r="H239" s="39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39"/>
      <c r="Z239" s="39"/>
      <c r="AA239" s="40"/>
      <c r="AB239" s="40"/>
      <c r="AC239" s="40"/>
      <c r="AD239" s="39"/>
      <c r="AE239" s="39"/>
      <c r="AF239" s="39"/>
      <c r="AG239" s="60"/>
    </row>
    <row r="240" spans="1:33" ht="50.1" customHeight="1" x14ac:dyDescent="0.25">
      <c r="A240" s="38"/>
      <c r="B240" s="38"/>
      <c r="C240" s="38"/>
      <c r="D240" s="39"/>
      <c r="E240" s="40"/>
      <c r="F240" s="39"/>
      <c r="G240" s="39"/>
      <c r="H240" s="39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39"/>
      <c r="Z240" s="39"/>
      <c r="AA240" s="40"/>
      <c r="AB240" s="40"/>
      <c r="AC240" s="40"/>
      <c r="AD240" s="39"/>
      <c r="AE240" s="39"/>
      <c r="AF240" s="39"/>
      <c r="AG240" s="60"/>
    </row>
    <row r="241" spans="1:33" ht="50.1" customHeight="1" x14ac:dyDescent="0.25">
      <c r="A241" s="38"/>
      <c r="B241" s="38"/>
      <c r="C241" s="38"/>
      <c r="D241" s="39"/>
      <c r="E241" s="40"/>
      <c r="F241" s="39"/>
      <c r="G241" s="39"/>
      <c r="H241" s="39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39"/>
      <c r="Z241" s="39"/>
      <c r="AA241" s="40"/>
      <c r="AB241" s="40"/>
      <c r="AC241" s="40"/>
      <c r="AD241" s="39"/>
      <c r="AE241" s="39"/>
      <c r="AF241" s="39"/>
      <c r="AG241" s="60"/>
    </row>
    <row r="242" spans="1:33" ht="50.1" customHeight="1" x14ac:dyDescent="0.25">
      <c r="A242" s="38"/>
      <c r="B242" s="38"/>
      <c r="C242" s="38"/>
      <c r="D242" s="39"/>
      <c r="E242" s="40"/>
      <c r="F242" s="39"/>
      <c r="G242" s="39"/>
      <c r="H242" s="39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39"/>
      <c r="Z242" s="39"/>
      <c r="AA242" s="40"/>
      <c r="AB242" s="40"/>
      <c r="AC242" s="40"/>
      <c r="AD242" s="39"/>
      <c r="AE242" s="39"/>
      <c r="AF242" s="39"/>
      <c r="AG242" s="60"/>
    </row>
    <row r="243" spans="1:33" ht="50.1" customHeight="1" x14ac:dyDescent="0.25">
      <c r="A243" s="38"/>
      <c r="B243" s="38"/>
      <c r="C243" s="38"/>
      <c r="D243" s="39"/>
      <c r="E243" s="40"/>
      <c r="F243" s="39"/>
      <c r="G243" s="39"/>
      <c r="H243" s="39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39"/>
      <c r="Z243" s="39"/>
      <c r="AA243" s="40"/>
      <c r="AB243" s="40"/>
      <c r="AC243" s="40"/>
      <c r="AD243" s="39"/>
      <c r="AE243" s="39"/>
      <c r="AF243" s="39"/>
      <c r="AG243" s="60"/>
    </row>
    <row r="244" spans="1:33" ht="50.1" customHeight="1" x14ac:dyDescent="0.25">
      <c r="A244" s="38"/>
      <c r="B244" s="38"/>
      <c r="C244" s="38"/>
      <c r="D244" s="39"/>
      <c r="E244" s="40"/>
      <c r="F244" s="39"/>
      <c r="G244" s="39"/>
      <c r="H244" s="39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39"/>
      <c r="Z244" s="39"/>
      <c r="AA244" s="40"/>
      <c r="AB244" s="40"/>
      <c r="AC244" s="40"/>
      <c r="AD244" s="39"/>
      <c r="AE244" s="39"/>
      <c r="AF244" s="39"/>
      <c r="AG244" s="60"/>
    </row>
    <row r="245" spans="1:33" ht="50.1" customHeight="1" x14ac:dyDescent="0.25">
      <c r="A245" s="38"/>
      <c r="B245" s="38"/>
      <c r="C245" s="38"/>
      <c r="D245" s="39"/>
      <c r="E245" s="40"/>
      <c r="F245" s="39"/>
      <c r="G245" s="39"/>
      <c r="H245" s="39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39"/>
      <c r="Z245" s="39"/>
      <c r="AA245" s="40"/>
      <c r="AB245" s="40"/>
      <c r="AC245" s="40"/>
      <c r="AD245" s="39"/>
      <c r="AE245" s="39"/>
      <c r="AF245" s="39"/>
      <c r="AG245" s="60"/>
    </row>
    <row r="246" spans="1:33" ht="50.1" customHeight="1" x14ac:dyDescent="0.25">
      <c r="A246" s="38"/>
      <c r="B246" s="38"/>
      <c r="C246" s="38"/>
      <c r="D246" s="39"/>
      <c r="E246" s="40"/>
      <c r="F246" s="39"/>
      <c r="G246" s="39"/>
      <c r="H246" s="39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39"/>
      <c r="Z246" s="39"/>
      <c r="AA246" s="40"/>
      <c r="AB246" s="40"/>
      <c r="AC246" s="40"/>
      <c r="AD246" s="39"/>
      <c r="AE246" s="39"/>
      <c r="AF246" s="39"/>
      <c r="AG246" s="60"/>
    </row>
    <row r="247" spans="1:33" ht="50.1" customHeight="1" x14ac:dyDescent="0.25">
      <c r="A247" s="38"/>
      <c r="B247" s="38"/>
      <c r="C247" s="38"/>
      <c r="D247" s="39"/>
      <c r="E247" s="40"/>
      <c r="F247" s="39"/>
      <c r="G247" s="39"/>
      <c r="H247" s="39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39"/>
      <c r="Z247" s="39"/>
      <c r="AA247" s="40"/>
      <c r="AB247" s="40"/>
      <c r="AC247" s="40"/>
      <c r="AD247" s="39"/>
      <c r="AE247" s="39"/>
      <c r="AF247" s="39"/>
      <c r="AG247" s="60"/>
    </row>
    <row r="248" spans="1:33" ht="50.1" customHeight="1" x14ac:dyDescent="0.25">
      <c r="A248" s="38"/>
      <c r="B248" s="38"/>
      <c r="C248" s="38"/>
      <c r="D248" s="39"/>
      <c r="E248" s="40"/>
      <c r="F248" s="39"/>
      <c r="G248" s="39"/>
      <c r="H248" s="39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39"/>
      <c r="Z248" s="39"/>
      <c r="AA248" s="40"/>
      <c r="AB248" s="40"/>
      <c r="AC248" s="40"/>
      <c r="AD248" s="39"/>
      <c r="AE248" s="39"/>
      <c r="AF248" s="39"/>
      <c r="AG248" s="60"/>
    </row>
    <row r="249" spans="1:33" ht="50.1" customHeight="1" x14ac:dyDescent="0.25">
      <c r="A249" s="38"/>
      <c r="B249" s="38"/>
      <c r="C249" s="38"/>
      <c r="D249" s="39"/>
      <c r="E249" s="40"/>
      <c r="F249" s="39"/>
      <c r="G249" s="39"/>
      <c r="H249" s="39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39"/>
      <c r="Z249" s="39"/>
      <c r="AA249" s="40"/>
      <c r="AB249" s="40"/>
      <c r="AC249" s="40"/>
      <c r="AD249" s="39"/>
      <c r="AE249" s="39"/>
      <c r="AF249" s="39"/>
      <c r="AG249" s="60"/>
    </row>
    <row r="250" spans="1:33" ht="50.1" customHeight="1" x14ac:dyDescent="0.25">
      <c r="A250" s="38"/>
      <c r="B250" s="38"/>
      <c r="C250" s="38"/>
      <c r="D250" s="39"/>
      <c r="E250" s="40"/>
      <c r="F250" s="39"/>
      <c r="G250" s="39"/>
      <c r="H250" s="39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39"/>
      <c r="Z250" s="39"/>
      <c r="AA250" s="40"/>
      <c r="AB250" s="40"/>
      <c r="AC250" s="40"/>
      <c r="AD250" s="39"/>
      <c r="AE250" s="39"/>
      <c r="AF250" s="39"/>
      <c r="AG250" s="60"/>
    </row>
    <row r="251" spans="1:33" ht="50.1" customHeight="1" x14ac:dyDescent="0.25">
      <c r="A251" s="38"/>
      <c r="B251" s="38"/>
      <c r="C251" s="38"/>
      <c r="D251" s="39"/>
      <c r="E251" s="40"/>
      <c r="F251" s="39"/>
      <c r="G251" s="39"/>
      <c r="H251" s="39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39"/>
      <c r="Z251" s="39"/>
      <c r="AA251" s="40"/>
      <c r="AB251" s="40"/>
      <c r="AC251" s="40"/>
      <c r="AD251" s="39"/>
      <c r="AE251" s="39"/>
      <c r="AF251" s="39"/>
      <c r="AG251" s="60"/>
    </row>
    <row r="252" spans="1:33" ht="50.1" customHeight="1" x14ac:dyDescent="0.25">
      <c r="A252" s="38"/>
      <c r="B252" s="38"/>
      <c r="C252" s="38"/>
      <c r="D252" s="39"/>
      <c r="E252" s="40"/>
      <c r="F252" s="39"/>
      <c r="G252" s="39"/>
      <c r="H252" s="39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39"/>
      <c r="Z252" s="39"/>
      <c r="AA252" s="40"/>
      <c r="AB252" s="40"/>
      <c r="AC252" s="40"/>
      <c r="AD252" s="39"/>
      <c r="AE252" s="39"/>
      <c r="AF252" s="39"/>
      <c r="AG252" s="60"/>
    </row>
    <row r="253" spans="1:33" ht="50.1" customHeight="1" x14ac:dyDescent="0.25">
      <c r="A253" s="38"/>
      <c r="B253" s="38"/>
      <c r="C253" s="38"/>
      <c r="D253" s="39"/>
      <c r="E253" s="40"/>
      <c r="F253" s="39"/>
      <c r="G253" s="39"/>
      <c r="H253" s="39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39"/>
      <c r="Z253" s="39"/>
      <c r="AA253" s="40"/>
      <c r="AB253" s="40"/>
      <c r="AC253" s="40"/>
      <c r="AD253" s="39"/>
      <c r="AE253" s="39"/>
      <c r="AF253" s="39"/>
      <c r="AG253" s="60"/>
    </row>
    <row r="254" spans="1:33" ht="50.1" customHeight="1" x14ac:dyDescent="0.25">
      <c r="A254" s="38"/>
      <c r="B254" s="38"/>
      <c r="C254" s="38"/>
      <c r="D254" s="39"/>
      <c r="E254" s="40"/>
      <c r="F254" s="39"/>
      <c r="G254" s="39"/>
      <c r="H254" s="39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39"/>
      <c r="Z254" s="39"/>
      <c r="AA254" s="40"/>
      <c r="AB254" s="40"/>
      <c r="AC254" s="40"/>
      <c r="AD254" s="39"/>
      <c r="AE254" s="39"/>
      <c r="AF254" s="39"/>
      <c r="AG254" s="60"/>
    </row>
    <row r="255" spans="1:33" ht="50.1" customHeight="1" x14ac:dyDescent="0.25">
      <c r="A255" s="38"/>
      <c r="B255" s="38"/>
      <c r="C255" s="38"/>
      <c r="D255" s="39"/>
      <c r="E255" s="40"/>
      <c r="F255" s="39"/>
      <c r="G255" s="39"/>
      <c r="H255" s="39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39"/>
      <c r="Z255" s="39"/>
      <c r="AA255" s="40"/>
      <c r="AB255" s="40"/>
      <c r="AC255" s="40"/>
      <c r="AD255" s="39"/>
      <c r="AE255" s="39"/>
      <c r="AF255" s="39"/>
      <c r="AG255" s="60"/>
    </row>
    <row r="256" spans="1:33" ht="50.1" customHeight="1" x14ac:dyDescent="0.25">
      <c r="A256" s="38"/>
      <c r="B256" s="38"/>
      <c r="C256" s="38"/>
      <c r="D256" s="39"/>
      <c r="E256" s="40"/>
      <c r="F256" s="39"/>
      <c r="G256" s="39"/>
      <c r="H256" s="39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39"/>
      <c r="Z256" s="39"/>
      <c r="AA256" s="40"/>
      <c r="AB256" s="40"/>
      <c r="AC256" s="40"/>
      <c r="AD256" s="39"/>
      <c r="AE256" s="39"/>
      <c r="AF256" s="39"/>
      <c r="AG256" s="60"/>
    </row>
    <row r="257" spans="1:33" ht="50.1" customHeight="1" x14ac:dyDescent="0.25">
      <c r="A257" s="38"/>
      <c r="B257" s="38"/>
      <c r="C257" s="38"/>
      <c r="D257" s="39"/>
      <c r="E257" s="40"/>
      <c r="F257" s="39"/>
      <c r="G257" s="39"/>
      <c r="H257" s="39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39"/>
      <c r="Z257" s="39"/>
      <c r="AA257" s="40"/>
      <c r="AB257" s="40"/>
      <c r="AC257" s="40"/>
      <c r="AD257" s="39"/>
      <c r="AE257" s="39"/>
      <c r="AF257" s="39"/>
      <c r="AG257" s="60"/>
    </row>
    <row r="258" spans="1:33" ht="50.1" customHeight="1" x14ac:dyDescent="0.25">
      <c r="A258" s="38"/>
      <c r="B258" s="38"/>
      <c r="C258" s="38"/>
      <c r="D258" s="39"/>
      <c r="E258" s="40"/>
      <c r="F258" s="39"/>
      <c r="G258" s="39"/>
      <c r="H258" s="39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39"/>
      <c r="Z258" s="39"/>
      <c r="AA258" s="40"/>
      <c r="AB258" s="40"/>
      <c r="AC258" s="40"/>
      <c r="AD258" s="39"/>
      <c r="AE258" s="39"/>
      <c r="AF258" s="39"/>
      <c r="AG258" s="60"/>
    </row>
    <row r="259" spans="1:33" ht="50.1" customHeight="1" x14ac:dyDescent="0.25">
      <c r="A259" s="38"/>
      <c r="B259" s="38"/>
      <c r="C259" s="38"/>
      <c r="D259" s="39"/>
      <c r="E259" s="40"/>
      <c r="F259" s="39"/>
      <c r="G259" s="39"/>
      <c r="H259" s="39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39"/>
      <c r="Z259" s="39"/>
      <c r="AA259" s="40"/>
      <c r="AB259" s="40"/>
      <c r="AC259" s="40"/>
      <c r="AD259" s="39"/>
      <c r="AE259" s="39"/>
      <c r="AF259" s="39"/>
      <c r="AG259" s="60"/>
    </row>
    <row r="260" spans="1:33" ht="50.1" customHeight="1" x14ac:dyDescent="0.25">
      <c r="A260" s="38"/>
      <c r="B260" s="38"/>
      <c r="C260" s="38"/>
      <c r="D260" s="39"/>
      <c r="E260" s="40"/>
      <c r="F260" s="39"/>
      <c r="G260" s="39"/>
      <c r="H260" s="39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39"/>
      <c r="Z260" s="39"/>
      <c r="AA260" s="40"/>
      <c r="AB260" s="40"/>
      <c r="AC260" s="40"/>
      <c r="AD260" s="39"/>
      <c r="AE260" s="39"/>
      <c r="AF260" s="39"/>
      <c r="AG260" s="60"/>
    </row>
    <row r="261" spans="1:33" ht="50.1" customHeight="1" x14ac:dyDescent="0.25">
      <c r="A261" s="38"/>
      <c r="B261" s="38"/>
      <c r="C261" s="38"/>
      <c r="D261" s="39"/>
      <c r="E261" s="40"/>
      <c r="F261" s="39"/>
      <c r="G261" s="39"/>
      <c r="H261" s="39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39"/>
      <c r="Z261" s="39"/>
      <c r="AA261" s="40"/>
      <c r="AB261" s="40"/>
      <c r="AC261" s="40"/>
      <c r="AD261" s="39"/>
      <c r="AE261" s="39"/>
      <c r="AF261" s="39"/>
      <c r="AG261" s="60"/>
    </row>
    <row r="262" spans="1:33" ht="50.1" customHeight="1" x14ac:dyDescent="0.25">
      <c r="A262" s="38"/>
      <c r="B262" s="38"/>
      <c r="C262" s="38"/>
      <c r="D262" s="39"/>
      <c r="E262" s="40"/>
      <c r="F262" s="39"/>
      <c r="G262" s="39"/>
      <c r="H262" s="39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39"/>
      <c r="Z262" s="39"/>
      <c r="AA262" s="40"/>
      <c r="AB262" s="40"/>
      <c r="AC262" s="40"/>
      <c r="AD262" s="39"/>
      <c r="AE262" s="39"/>
      <c r="AF262" s="39"/>
      <c r="AG262" s="60"/>
    </row>
    <row r="263" spans="1:33" ht="50.1" customHeight="1" x14ac:dyDescent="0.25">
      <c r="A263" s="38"/>
      <c r="B263" s="38"/>
      <c r="C263" s="38"/>
      <c r="D263" s="39"/>
      <c r="E263" s="40"/>
      <c r="F263" s="39"/>
      <c r="G263" s="39"/>
      <c r="H263" s="39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39"/>
      <c r="Z263" s="39"/>
      <c r="AA263" s="40"/>
      <c r="AB263" s="40"/>
      <c r="AC263" s="40"/>
      <c r="AD263" s="39"/>
      <c r="AE263" s="39"/>
      <c r="AF263" s="39"/>
      <c r="AG263" s="60"/>
    </row>
    <row r="264" spans="1:33" ht="50.1" customHeight="1" x14ac:dyDescent="0.25">
      <c r="A264" s="38"/>
      <c r="B264" s="38"/>
      <c r="C264" s="38"/>
      <c r="D264" s="39"/>
      <c r="E264" s="40"/>
      <c r="F264" s="39"/>
      <c r="G264" s="39"/>
      <c r="H264" s="39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39"/>
      <c r="Z264" s="39"/>
      <c r="AA264" s="40"/>
      <c r="AB264" s="40"/>
      <c r="AC264" s="40"/>
      <c r="AD264" s="39"/>
      <c r="AE264" s="39"/>
      <c r="AF264" s="39"/>
      <c r="AG264" s="60"/>
    </row>
    <row r="265" spans="1:33" ht="50.1" customHeight="1" x14ac:dyDescent="0.25">
      <c r="A265" s="38"/>
      <c r="B265" s="38"/>
      <c r="C265" s="38"/>
      <c r="D265" s="39"/>
      <c r="E265" s="40"/>
      <c r="F265" s="39"/>
      <c r="G265" s="39"/>
      <c r="H265" s="39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39"/>
      <c r="Z265" s="39"/>
      <c r="AA265" s="40"/>
      <c r="AB265" s="40"/>
      <c r="AC265" s="40"/>
      <c r="AD265" s="39"/>
      <c r="AE265" s="39"/>
      <c r="AF265" s="39"/>
      <c r="AG265" s="60"/>
    </row>
    <row r="266" spans="1:33" ht="50.1" customHeight="1" x14ac:dyDescent="0.25">
      <c r="A266" s="38"/>
      <c r="B266" s="38"/>
      <c r="C266" s="38"/>
      <c r="D266" s="39"/>
      <c r="E266" s="40"/>
      <c r="F266" s="39"/>
      <c r="G266" s="39"/>
      <c r="H266" s="39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39"/>
      <c r="Z266" s="39"/>
      <c r="AA266" s="40"/>
      <c r="AB266" s="40"/>
      <c r="AC266" s="40"/>
      <c r="AD266" s="39"/>
      <c r="AE266" s="39"/>
      <c r="AF266" s="39"/>
      <c r="AG266" s="60"/>
    </row>
    <row r="267" spans="1:33" ht="50.1" customHeight="1" x14ac:dyDescent="0.25">
      <c r="A267" s="38"/>
      <c r="B267" s="38"/>
      <c r="C267" s="38"/>
      <c r="D267" s="39"/>
      <c r="E267" s="40"/>
      <c r="F267" s="39"/>
      <c r="G267" s="39"/>
      <c r="H267" s="39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39"/>
      <c r="Z267" s="39"/>
      <c r="AA267" s="40"/>
      <c r="AB267" s="40"/>
      <c r="AC267" s="40"/>
      <c r="AD267" s="39"/>
      <c r="AE267" s="39"/>
      <c r="AF267" s="39"/>
      <c r="AG267" s="60"/>
    </row>
    <row r="268" spans="1:33" ht="50.1" customHeight="1" x14ac:dyDescent="0.25">
      <c r="A268" s="38"/>
      <c r="B268" s="38"/>
      <c r="C268" s="38"/>
      <c r="D268" s="39"/>
      <c r="E268" s="40"/>
      <c r="F268" s="39"/>
      <c r="G268" s="39"/>
      <c r="H268" s="39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39"/>
      <c r="Z268" s="39"/>
      <c r="AA268" s="40"/>
      <c r="AB268" s="40"/>
      <c r="AC268" s="40"/>
      <c r="AD268" s="39"/>
      <c r="AE268" s="39"/>
      <c r="AF268" s="39"/>
      <c r="AG268" s="60"/>
    </row>
    <row r="269" spans="1:33" ht="50.1" customHeight="1" x14ac:dyDescent="0.25">
      <c r="A269" s="38"/>
      <c r="B269" s="38"/>
      <c r="C269" s="38"/>
      <c r="D269" s="39"/>
      <c r="E269" s="40"/>
      <c r="F269" s="39"/>
      <c r="G269" s="39"/>
      <c r="H269" s="39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39"/>
      <c r="Z269" s="39"/>
      <c r="AA269" s="40"/>
      <c r="AB269" s="40"/>
      <c r="AC269" s="40"/>
      <c r="AD269" s="39"/>
      <c r="AE269" s="39"/>
      <c r="AF269" s="39"/>
      <c r="AG269" s="60"/>
    </row>
    <row r="270" spans="1:33" ht="50.1" customHeight="1" x14ac:dyDescent="0.25">
      <c r="A270" s="38"/>
      <c r="B270" s="38"/>
      <c r="C270" s="38"/>
      <c r="D270" s="39"/>
      <c r="E270" s="40"/>
      <c r="F270" s="39"/>
      <c r="G270" s="39"/>
      <c r="H270" s="39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39"/>
      <c r="Z270" s="39"/>
      <c r="AA270" s="40"/>
      <c r="AB270" s="40"/>
      <c r="AC270" s="40"/>
      <c r="AD270" s="39"/>
      <c r="AE270" s="39"/>
      <c r="AF270" s="39"/>
      <c r="AG270" s="60"/>
    </row>
    <row r="271" spans="1:33" ht="50.1" customHeight="1" x14ac:dyDescent="0.25">
      <c r="A271" s="38"/>
      <c r="B271" s="38"/>
      <c r="C271" s="38"/>
      <c r="D271" s="39"/>
      <c r="E271" s="40"/>
      <c r="F271" s="39"/>
      <c r="G271" s="39"/>
      <c r="H271" s="39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39"/>
      <c r="Z271" s="39"/>
      <c r="AA271" s="40"/>
      <c r="AB271" s="40"/>
      <c r="AC271" s="40"/>
      <c r="AD271" s="39"/>
      <c r="AE271" s="39"/>
      <c r="AF271" s="39"/>
      <c r="AG271" s="60"/>
    </row>
    <row r="272" spans="1:33" ht="50.1" customHeight="1" x14ac:dyDescent="0.25">
      <c r="A272" s="38"/>
      <c r="B272" s="38"/>
      <c r="C272" s="38"/>
      <c r="D272" s="39"/>
      <c r="E272" s="40"/>
      <c r="F272" s="39"/>
      <c r="G272" s="39"/>
      <c r="H272" s="39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39"/>
      <c r="Z272" s="39"/>
      <c r="AA272" s="40"/>
      <c r="AB272" s="40"/>
      <c r="AC272" s="40"/>
      <c r="AD272" s="39"/>
      <c r="AE272" s="39"/>
      <c r="AF272" s="39"/>
      <c r="AG272" s="60"/>
    </row>
    <row r="273" spans="1:33" ht="50.1" customHeight="1" x14ac:dyDescent="0.25">
      <c r="A273" s="38"/>
      <c r="B273" s="38"/>
      <c r="C273" s="38"/>
      <c r="D273" s="39"/>
      <c r="E273" s="40"/>
      <c r="F273" s="39"/>
      <c r="G273" s="39"/>
      <c r="H273" s="39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39"/>
      <c r="Z273" s="39"/>
      <c r="AA273" s="40"/>
      <c r="AB273" s="40"/>
      <c r="AC273" s="40"/>
      <c r="AD273" s="39"/>
      <c r="AE273" s="39"/>
      <c r="AF273" s="39"/>
      <c r="AG273" s="60"/>
    </row>
    <row r="274" spans="1:33" ht="50.1" customHeight="1" x14ac:dyDescent="0.25">
      <c r="A274" s="38"/>
      <c r="B274" s="38"/>
      <c r="C274" s="38"/>
      <c r="D274" s="39"/>
      <c r="E274" s="40"/>
      <c r="F274" s="39"/>
      <c r="G274" s="39"/>
      <c r="H274" s="39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39"/>
      <c r="Z274" s="39"/>
      <c r="AA274" s="40"/>
      <c r="AB274" s="40"/>
      <c r="AC274" s="40"/>
      <c r="AD274" s="39"/>
      <c r="AE274" s="39"/>
      <c r="AF274" s="39"/>
      <c r="AG274" s="60"/>
    </row>
    <row r="275" spans="1:33" ht="50.1" customHeight="1" x14ac:dyDescent="0.25">
      <c r="A275" s="38"/>
      <c r="B275" s="38"/>
      <c r="C275" s="38"/>
      <c r="D275" s="39"/>
      <c r="E275" s="40"/>
      <c r="F275" s="39"/>
      <c r="G275" s="39"/>
      <c r="H275" s="39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39"/>
      <c r="Z275" s="39"/>
      <c r="AA275" s="40"/>
      <c r="AB275" s="40"/>
      <c r="AC275" s="40"/>
      <c r="AD275" s="39"/>
      <c r="AE275" s="39"/>
      <c r="AF275" s="39"/>
      <c r="AG275" s="60"/>
    </row>
    <row r="276" spans="1:33" ht="50.1" customHeight="1" x14ac:dyDescent="0.25">
      <c r="A276" s="38"/>
      <c r="B276" s="38"/>
      <c r="C276" s="38"/>
      <c r="D276" s="39"/>
      <c r="E276" s="40"/>
      <c r="F276" s="39"/>
      <c r="G276" s="39"/>
      <c r="H276" s="39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39"/>
      <c r="Z276" s="39"/>
      <c r="AA276" s="40"/>
      <c r="AB276" s="40"/>
      <c r="AC276" s="40"/>
      <c r="AD276" s="39"/>
      <c r="AE276" s="39"/>
      <c r="AF276" s="39"/>
      <c r="AG276" s="60"/>
    </row>
    <row r="277" spans="1:33" ht="50.1" customHeight="1" x14ac:dyDescent="0.25">
      <c r="A277" s="38"/>
      <c r="B277" s="38"/>
      <c r="C277" s="38"/>
      <c r="D277" s="39"/>
      <c r="E277" s="40"/>
      <c r="F277" s="39"/>
      <c r="G277" s="39"/>
      <c r="H277" s="39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39"/>
      <c r="Z277" s="39"/>
      <c r="AA277" s="40"/>
      <c r="AB277" s="40"/>
      <c r="AC277" s="40"/>
      <c r="AD277" s="39"/>
      <c r="AE277" s="39"/>
      <c r="AF277" s="39"/>
      <c r="AG277" s="60"/>
    </row>
    <row r="278" spans="1:33" ht="50.1" customHeight="1" x14ac:dyDescent="0.25">
      <c r="A278" s="38"/>
      <c r="B278" s="38"/>
      <c r="C278" s="38"/>
      <c r="D278" s="39"/>
      <c r="E278" s="40"/>
      <c r="F278" s="39"/>
      <c r="G278" s="39"/>
      <c r="H278" s="39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39"/>
      <c r="Z278" s="39"/>
      <c r="AA278" s="40"/>
      <c r="AB278" s="40"/>
      <c r="AC278" s="40"/>
      <c r="AD278" s="39"/>
      <c r="AE278" s="39"/>
      <c r="AF278" s="39"/>
      <c r="AG278" s="60"/>
    </row>
    <row r="279" spans="1:33" ht="50.1" customHeight="1" x14ac:dyDescent="0.25">
      <c r="A279" s="38"/>
      <c r="B279" s="38"/>
      <c r="C279" s="38"/>
      <c r="D279" s="39"/>
      <c r="E279" s="40"/>
      <c r="F279" s="39"/>
      <c r="G279" s="39"/>
      <c r="H279" s="39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39"/>
      <c r="Z279" s="39"/>
      <c r="AA279" s="40"/>
      <c r="AB279" s="40"/>
      <c r="AC279" s="40"/>
      <c r="AD279" s="39"/>
      <c r="AE279" s="39"/>
      <c r="AF279" s="39"/>
      <c r="AG279" s="60"/>
    </row>
    <row r="280" spans="1:33" ht="50.1" customHeight="1" x14ac:dyDescent="0.25">
      <c r="A280" s="38"/>
      <c r="B280" s="38"/>
      <c r="C280" s="38"/>
      <c r="D280" s="39"/>
      <c r="E280" s="40"/>
      <c r="F280" s="39"/>
      <c r="G280" s="39"/>
      <c r="H280" s="39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39"/>
      <c r="Z280" s="39"/>
      <c r="AA280" s="40"/>
      <c r="AB280" s="40"/>
      <c r="AC280" s="40"/>
      <c r="AD280" s="39"/>
      <c r="AE280" s="39"/>
      <c r="AF280" s="39"/>
      <c r="AG280" s="60"/>
    </row>
    <row r="281" spans="1:33" ht="50.1" customHeight="1" x14ac:dyDescent="0.25">
      <c r="A281" s="38"/>
      <c r="B281" s="38"/>
      <c r="C281" s="38"/>
      <c r="D281" s="39"/>
      <c r="E281" s="40"/>
      <c r="F281" s="39"/>
      <c r="G281" s="39"/>
      <c r="H281" s="39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39"/>
      <c r="Z281" s="39"/>
      <c r="AA281" s="40"/>
      <c r="AB281" s="40"/>
      <c r="AC281" s="40"/>
      <c r="AD281" s="39"/>
      <c r="AE281" s="39"/>
      <c r="AF281" s="39"/>
      <c r="AG281" s="60"/>
    </row>
    <row r="282" spans="1:33" ht="50.1" customHeight="1" x14ac:dyDescent="0.25">
      <c r="A282" s="38"/>
      <c r="B282" s="38"/>
      <c r="C282" s="38"/>
      <c r="D282" s="39"/>
      <c r="E282" s="40"/>
      <c r="F282" s="39"/>
      <c r="G282" s="39"/>
      <c r="H282" s="39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39"/>
      <c r="Z282" s="39"/>
      <c r="AA282" s="40"/>
      <c r="AB282" s="40"/>
      <c r="AC282" s="40"/>
      <c r="AD282" s="39"/>
      <c r="AE282" s="39"/>
      <c r="AF282" s="39"/>
      <c r="AG282" s="60"/>
    </row>
    <row r="283" spans="1:33" ht="50.1" customHeight="1" x14ac:dyDescent="0.25">
      <c r="A283" s="38"/>
      <c r="B283" s="38"/>
      <c r="C283" s="38"/>
      <c r="D283" s="39"/>
      <c r="E283" s="40"/>
      <c r="F283" s="39"/>
      <c r="G283" s="39"/>
      <c r="H283" s="39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39"/>
      <c r="Z283" s="39"/>
      <c r="AA283" s="40"/>
      <c r="AB283" s="40"/>
      <c r="AC283" s="40"/>
      <c r="AD283" s="39"/>
      <c r="AE283" s="39"/>
      <c r="AF283" s="39"/>
      <c r="AG283" s="60"/>
    </row>
    <row r="284" spans="1:33" ht="50.1" customHeight="1" x14ac:dyDescent="0.25">
      <c r="A284" s="38"/>
      <c r="B284" s="38"/>
      <c r="C284" s="38"/>
      <c r="D284" s="39"/>
      <c r="E284" s="40"/>
      <c r="F284" s="39"/>
      <c r="G284" s="39"/>
      <c r="H284" s="39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39"/>
      <c r="Z284" s="39"/>
      <c r="AA284" s="40"/>
      <c r="AB284" s="40"/>
      <c r="AC284" s="40"/>
      <c r="AD284" s="39"/>
      <c r="AE284" s="39"/>
      <c r="AF284" s="39"/>
      <c r="AG284" s="60"/>
    </row>
    <row r="285" spans="1:33" ht="50.1" customHeight="1" x14ac:dyDescent="0.25">
      <c r="A285" s="38"/>
      <c r="B285" s="38"/>
      <c r="C285" s="38"/>
      <c r="D285" s="39"/>
      <c r="E285" s="40"/>
      <c r="F285" s="39"/>
      <c r="G285" s="39"/>
      <c r="H285" s="39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39"/>
      <c r="Z285" s="39"/>
      <c r="AA285" s="40"/>
      <c r="AB285" s="40"/>
      <c r="AC285" s="40"/>
      <c r="AD285" s="39"/>
      <c r="AE285" s="39"/>
      <c r="AF285" s="39"/>
      <c r="AG285" s="60"/>
    </row>
    <row r="286" spans="1:33" ht="50.1" customHeight="1" x14ac:dyDescent="0.25">
      <c r="A286" s="38"/>
      <c r="B286" s="38"/>
      <c r="C286" s="38"/>
      <c r="D286" s="39"/>
      <c r="E286" s="40"/>
      <c r="F286" s="39"/>
      <c r="G286" s="39"/>
      <c r="H286" s="39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39"/>
      <c r="Z286" s="39"/>
      <c r="AA286" s="40"/>
      <c r="AB286" s="40"/>
      <c r="AC286" s="40"/>
      <c r="AD286" s="39"/>
      <c r="AE286" s="39"/>
      <c r="AF286" s="39"/>
      <c r="AG286" s="60"/>
    </row>
    <row r="287" spans="1:33" ht="50.1" customHeight="1" x14ac:dyDescent="0.25">
      <c r="A287" s="38"/>
      <c r="B287" s="38"/>
      <c r="C287" s="38"/>
      <c r="D287" s="39"/>
      <c r="E287" s="40"/>
      <c r="F287" s="39"/>
      <c r="G287" s="39"/>
      <c r="H287" s="39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39"/>
      <c r="Z287" s="39"/>
      <c r="AA287" s="40"/>
      <c r="AB287" s="40"/>
      <c r="AC287" s="40"/>
      <c r="AD287" s="39"/>
      <c r="AE287" s="39"/>
      <c r="AF287" s="39"/>
      <c r="AG287" s="60"/>
    </row>
    <row r="288" spans="1:33" ht="50.1" customHeight="1" x14ac:dyDescent="0.25">
      <c r="A288" s="38"/>
      <c r="B288" s="38"/>
      <c r="C288" s="38"/>
      <c r="D288" s="39"/>
      <c r="E288" s="40"/>
      <c r="F288" s="39"/>
      <c r="G288" s="39"/>
      <c r="H288" s="39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39"/>
      <c r="Z288" s="39"/>
      <c r="AA288" s="40"/>
      <c r="AB288" s="40"/>
      <c r="AC288" s="40"/>
      <c r="AD288" s="39"/>
      <c r="AE288" s="39"/>
      <c r="AF288" s="39"/>
      <c r="AG288" s="60"/>
    </row>
    <row r="289" spans="1:33" ht="50.1" customHeight="1" x14ac:dyDescent="0.25">
      <c r="A289" s="38"/>
      <c r="B289" s="38"/>
      <c r="C289" s="38"/>
      <c r="D289" s="39"/>
      <c r="E289" s="40"/>
      <c r="F289" s="39"/>
      <c r="G289" s="39"/>
      <c r="H289" s="39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39"/>
      <c r="Z289" s="39"/>
      <c r="AA289" s="40"/>
      <c r="AB289" s="40"/>
      <c r="AC289" s="40"/>
      <c r="AD289" s="39"/>
      <c r="AE289" s="39"/>
      <c r="AF289" s="39"/>
      <c r="AG289" s="60"/>
    </row>
    <row r="290" spans="1:33" ht="50.1" customHeight="1" x14ac:dyDescent="0.25">
      <c r="A290" s="38"/>
      <c r="B290" s="38"/>
      <c r="C290" s="38"/>
      <c r="D290" s="39"/>
      <c r="E290" s="40"/>
      <c r="F290" s="39"/>
      <c r="G290" s="39"/>
      <c r="H290" s="39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39"/>
      <c r="Z290" s="39"/>
      <c r="AA290" s="40"/>
      <c r="AB290" s="40"/>
      <c r="AC290" s="40"/>
      <c r="AD290" s="39"/>
      <c r="AE290" s="39"/>
      <c r="AF290" s="39"/>
      <c r="AG290" s="60"/>
    </row>
    <row r="291" spans="1:33" ht="50.1" customHeight="1" x14ac:dyDescent="0.25">
      <c r="A291" s="38"/>
      <c r="B291" s="38"/>
      <c r="C291" s="38"/>
      <c r="D291" s="39"/>
      <c r="E291" s="40"/>
      <c r="F291" s="39"/>
      <c r="G291" s="39"/>
      <c r="H291" s="39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39"/>
      <c r="Z291" s="39"/>
      <c r="AA291" s="40"/>
      <c r="AB291" s="40"/>
      <c r="AC291" s="40"/>
      <c r="AD291" s="39"/>
      <c r="AE291" s="39"/>
      <c r="AF291" s="39"/>
      <c r="AG291" s="60"/>
    </row>
    <row r="292" spans="1:33" ht="50.1" customHeight="1" x14ac:dyDescent="0.25">
      <c r="A292" s="38"/>
      <c r="B292" s="38"/>
      <c r="C292" s="38"/>
      <c r="D292" s="39"/>
      <c r="E292" s="40"/>
      <c r="F292" s="39"/>
      <c r="G292" s="39"/>
      <c r="H292" s="39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39"/>
      <c r="Z292" s="39"/>
      <c r="AA292" s="40"/>
      <c r="AB292" s="40"/>
      <c r="AC292" s="40"/>
      <c r="AD292" s="39"/>
      <c r="AE292" s="39"/>
      <c r="AF292" s="39"/>
      <c r="AG292" s="60"/>
    </row>
    <row r="293" spans="1:33" ht="50.1" customHeight="1" x14ac:dyDescent="0.25">
      <c r="A293" s="38"/>
      <c r="B293" s="38"/>
      <c r="C293" s="38"/>
      <c r="D293" s="39"/>
      <c r="E293" s="40"/>
      <c r="F293" s="39"/>
      <c r="G293" s="39"/>
      <c r="H293" s="39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39"/>
      <c r="Z293" s="39"/>
      <c r="AA293" s="40"/>
      <c r="AB293" s="40"/>
      <c r="AC293" s="40"/>
      <c r="AD293" s="39"/>
      <c r="AE293" s="39"/>
      <c r="AF293" s="39"/>
      <c r="AG293" s="60"/>
    </row>
    <row r="294" spans="1:33" ht="50.1" customHeight="1" x14ac:dyDescent="0.25">
      <c r="A294" s="38"/>
      <c r="B294" s="38"/>
      <c r="C294" s="38"/>
      <c r="D294" s="39"/>
      <c r="E294" s="40"/>
      <c r="F294" s="39"/>
      <c r="G294" s="39"/>
      <c r="H294" s="39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39"/>
      <c r="Z294" s="39"/>
      <c r="AA294" s="40"/>
      <c r="AB294" s="40"/>
      <c r="AC294" s="40"/>
      <c r="AD294" s="39"/>
      <c r="AE294" s="39"/>
      <c r="AF294" s="39"/>
      <c r="AG294" s="60"/>
    </row>
    <row r="295" spans="1:33" ht="50.1" customHeight="1" x14ac:dyDescent="0.25">
      <c r="A295" s="38"/>
      <c r="B295" s="38"/>
      <c r="C295" s="38"/>
      <c r="D295" s="39"/>
      <c r="E295" s="40"/>
      <c r="F295" s="39"/>
      <c r="G295" s="39"/>
      <c r="H295" s="39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39"/>
      <c r="Z295" s="39"/>
      <c r="AA295" s="40"/>
      <c r="AB295" s="40"/>
      <c r="AC295" s="40"/>
      <c r="AD295" s="39"/>
      <c r="AE295" s="39"/>
      <c r="AF295" s="39"/>
      <c r="AG295" s="60"/>
    </row>
    <row r="296" spans="1:33" ht="50.1" customHeight="1" x14ac:dyDescent="0.25">
      <c r="A296" s="38"/>
      <c r="B296" s="38"/>
      <c r="C296" s="38"/>
      <c r="D296" s="39"/>
      <c r="E296" s="40"/>
      <c r="F296" s="39"/>
      <c r="G296" s="39"/>
      <c r="H296" s="39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39"/>
      <c r="Z296" s="39"/>
      <c r="AA296" s="40"/>
      <c r="AB296" s="40"/>
      <c r="AC296" s="40"/>
      <c r="AD296" s="39"/>
      <c r="AE296" s="39"/>
      <c r="AF296" s="39"/>
      <c r="AG296" s="60"/>
    </row>
    <row r="297" spans="1:33" ht="50.1" customHeight="1" x14ac:dyDescent="0.25">
      <c r="A297" s="38"/>
      <c r="B297" s="38"/>
      <c r="C297" s="38"/>
      <c r="D297" s="39"/>
      <c r="E297" s="40"/>
      <c r="F297" s="39"/>
      <c r="G297" s="39"/>
      <c r="H297" s="39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39"/>
      <c r="Z297" s="39"/>
      <c r="AA297" s="40"/>
      <c r="AB297" s="40"/>
      <c r="AC297" s="40"/>
      <c r="AD297" s="39"/>
      <c r="AE297" s="39"/>
      <c r="AF297" s="39"/>
      <c r="AG297" s="60"/>
    </row>
    <row r="298" spans="1:33" ht="50.1" customHeight="1" x14ac:dyDescent="0.25">
      <c r="A298" s="38"/>
      <c r="B298" s="38"/>
      <c r="C298" s="38"/>
      <c r="D298" s="39"/>
      <c r="E298" s="40"/>
      <c r="F298" s="39"/>
      <c r="G298" s="39"/>
      <c r="H298" s="39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39"/>
      <c r="Z298" s="39"/>
      <c r="AA298" s="40"/>
      <c r="AB298" s="40"/>
      <c r="AC298" s="40"/>
      <c r="AD298" s="39"/>
      <c r="AE298" s="39"/>
      <c r="AF298" s="39"/>
      <c r="AG298" s="60"/>
    </row>
    <row r="299" spans="1:33" ht="50.1" customHeight="1" x14ac:dyDescent="0.25">
      <c r="A299" s="38"/>
      <c r="B299" s="38"/>
      <c r="C299" s="38"/>
      <c r="D299" s="39"/>
      <c r="E299" s="40"/>
      <c r="F299" s="39"/>
      <c r="G299" s="39"/>
      <c r="H299" s="39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39"/>
      <c r="Z299" s="39"/>
      <c r="AA299" s="40"/>
      <c r="AB299" s="40"/>
      <c r="AC299" s="40"/>
      <c r="AD299" s="39"/>
      <c r="AE299" s="39"/>
      <c r="AF299" s="39"/>
      <c r="AG299" s="60"/>
    </row>
    <row r="300" spans="1:33" ht="50.1" customHeight="1" x14ac:dyDescent="0.25">
      <c r="A300" s="38"/>
      <c r="B300" s="38"/>
      <c r="C300" s="38"/>
      <c r="D300" s="39"/>
      <c r="E300" s="40"/>
      <c r="F300" s="39"/>
      <c r="G300" s="39"/>
      <c r="H300" s="39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39"/>
      <c r="Z300" s="39"/>
      <c r="AA300" s="40"/>
      <c r="AB300" s="40"/>
      <c r="AC300" s="40"/>
      <c r="AD300" s="39"/>
      <c r="AE300" s="39"/>
      <c r="AF300" s="39"/>
      <c r="AG300" s="60"/>
    </row>
    <row r="301" spans="1:33" ht="50.1" customHeight="1" x14ac:dyDescent="0.25">
      <c r="A301" s="38"/>
      <c r="B301" s="38"/>
      <c r="C301" s="38"/>
      <c r="D301" s="39"/>
      <c r="E301" s="40"/>
      <c r="F301" s="39"/>
      <c r="G301" s="39"/>
      <c r="H301" s="39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39"/>
      <c r="Z301" s="39"/>
      <c r="AA301" s="40"/>
      <c r="AB301" s="40"/>
      <c r="AC301" s="40"/>
      <c r="AD301" s="39"/>
      <c r="AE301" s="39"/>
      <c r="AF301" s="39"/>
      <c r="AG301" s="60"/>
    </row>
    <row r="302" spans="1:33" ht="50.1" customHeight="1" x14ac:dyDescent="0.25">
      <c r="A302" s="38"/>
      <c r="B302" s="38"/>
      <c r="C302" s="38"/>
      <c r="D302" s="39"/>
      <c r="E302" s="40"/>
      <c r="F302" s="39"/>
      <c r="G302" s="39"/>
      <c r="H302" s="39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39"/>
      <c r="Z302" s="39"/>
      <c r="AA302" s="40"/>
      <c r="AB302" s="40"/>
      <c r="AC302" s="40"/>
      <c r="AD302" s="39"/>
      <c r="AE302" s="39"/>
      <c r="AF302" s="39"/>
      <c r="AG302" s="60"/>
    </row>
    <row r="303" spans="1:33" ht="50.1" customHeight="1" x14ac:dyDescent="0.25">
      <c r="A303" s="38"/>
      <c r="B303" s="38"/>
      <c r="C303" s="38"/>
      <c r="D303" s="39"/>
      <c r="E303" s="40"/>
      <c r="F303" s="39"/>
      <c r="G303" s="39"/>
      <c r="H303" s="39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39"/>
      <c r="Z303" s="39"/>
      <c r="AA303" s="40"/>
      <c r="AB303" s="40"/>
      <c r="AC303" s="40"/>
      <c r="AD303" s="39"/>
      <c r="AE303" s="39"/>
      <c r="AF303" s="39"/>
      <c r="AG303" s="60"/>
    </row>
    <row r="304" spans="1:33" ht="50.1" customHeight="1" x14ac:dyDescent="0.25">
      <c r="A304" s="38"/>
      <c r="B304" s="38"/>
      <c r="C304" s="38"/>
      <c r="D304" s="39"/>
      <c r="E304" s="40"/>
      <c r="F304" s="39"/>
      <c r="G304" s="39"/>
      <c r="H304" s="39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39"/>
      <c r="Z304" s="39"/>
      <c r="AA304" s="40"/>
      <c r="AB304" s="40"/>
      <c r="AC304" s="40"/>
      <c r="AD304" s="39"/>
      <c r="AE304" s="39"/>
      <c r="AF304" s="39"/>
      <c r="AG304" s="60"/>
    </row>
    <row r="305" spans="1:33" ht="50.1" customHeight="1" x14ac:dyDescent="0.25">
      <c r="A305" s="38"/>
      <c r="B305" s="38"/>
      <c r="C305" s="38"/>
      <c r="D305" s="39"/>
      <c r="E305" s="40"/>
      <c r="F305" s="39"/>
      <c r="G305" s="39"/>
      <c r="H305" s="39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39"/>
      <c r="Z305" s="39"/>
      <c r="AA305" s="40"/>
      <c r="AB305" s="40"/>
      <c r="AC305" s="40"/>
      <c r="AD305" s="39"/>
      <c r="AE305" s="39"/>
      <c r="AF305" s="39"/>
      <c r="AG305" s="60"/>
    </row>
    <row r="306" spans="1:33" ht="50.1" customHeight="1" x14ac:dyDescent="0.25">
      <c r="A306" s="38"/>
      <c r="B306" s="38"/>
      <c r="C306" s="38"/>
      <c r="D306" s="39"/>
      <c r="E306" s="40"/>
      <c r="F306" s="39"/>
      <c r="G306" s="39"/>
      <c r="H306" s="39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39"/>
      <c r="Z306" s="39"/>
      <c r="AA306" s="40"/>
      <c r="AB306" s="40"/>
      <c r="AC306" s="40"/>
      <c r="AD306" s="39"/>
      <c r="AE306" s="39"/>
      <c r="AF306" s="39"/>
      <c r="AG306" s="60"/>
    </row>
    <row r="307" spans="1:33" ht="50.1" customHeight="1" x14ac:dyDescent="0.25">
      <c r="A307" s="38"/>
      <c r="B307" s="38"/>
      <c r="C307" s="38"/>
      <c r="D307" s="39"/>
      <c r="E307" s="40"/>
      <c r="F307" s="39"/>
      <c r="G307" s="39"/>
      <c r="H307" s="39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39"/>
      <c r="Z307" s="39"/>
      <c r="AA307" s="40"/>
      <c r="AB307" s="40"/>
      <c r="AC307" s="40"/>
      <c r="AD307" s="39"/>
      <c r="AE307" s="39"/>
      <c r="AF307" s="39"/>
      <c r="AG307" s="60"/>
    </row>
    <row r="308" spans="1:33" ht="50.1" customHeight="1" x14ac:dyDescent="0.25">
      <c r="A308" s="38"/>
      <c r="B308" s="38"/>
      <c r="C308" s="38"/>
      <c r="D308" s="39"/>
      <c r="E308" s="40"/>
      <c r="F308" s="39"/>
      <c r="G308" s="39"/>
      <c r="H308" s="39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39"/>
      <c r="Z308" s="39"/>
      <c r="AA308" s="40"/>
      <c r="AB308" s="40"/>
      <c r="AC308" s="40"/>
      <c r="AD308" s="39"/>
      <c r="AE308" s="39"/>
      <c r="AF308" s="39"/>
      <c r="AG308" s="60"/>
    </row>
    <row r="309" spans="1:33" ht="50.1" customHeight="1" x14ac:dyDescent="0.25">
      <c r="A309" s="38"/>
      <c r="B309" s="38"/>
      <c r="C309" s="38"/>
      <c r="D309" s="39"/>
      <c r="E309" s="40"/>
      <c r="F309" s="39"/>
      <c r="G309" s="39"/>
      <c r="H309" s="39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39"/>
      <c r="Z309" s="39"/>
      <c r="AA309" s="40"/>
      <c r="AB309" s="40"/>
      <c r="AC309" s="40"/>
      <c r="AD309" s="39"/>
      <c r="AE309" s="39"/>
      <c r="AF309" s="39"/>
      <c r="AG309" s="60"/>
    </row>
    <row r="310" spans="1:33" ht="50.1" customHeight="1" x14ac:dyDescent="0.25">
      <c r="A310" s="38"/>
      <c r="B310" s="38"/>
      <c r="C310" s="38"/>
      <c r="D310" s="39"/>
      <c r="E310" s="40"/>
      <c r="F310" s="39"/>
      <c r="G310" s="39"/>
      <c r="H310" s="39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39"/>
      <c r="Z310" s="39"/>
      <c r="AA310" s="40"/>
      <c r="AB310" s="40"/>
      <c r="AC310" s="40"/>
      <c r="AD310" s="39"/>
      <c r="AE310" s="39"/>
      <c r="AF310" s="39"/>
      <c r="AG310" s="60"/>
    </row>
    <row r="311" spans="1:33" ht="50.1" customHeight="1" x14ac:dyDescent="0.25">
      <c r="A311" s="38"/>
      <c r="B311" s="38"/>
      <c r="C311" s="38"/>
      <c r="D311" s="39"/>
      <c r="E311" s="40"/>
      <c r="F311" s="39"/>
      <c r="G311" s="39"/>
      <c r="H311" s="39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39"/>
      <c r="Z311" s="39"/>
      <c r="AA311" s="40"/>
      <c r="AB311" s="40"/>
      <c r="AC311" s="40"/>
      <c r="AD311" s="39"/>
      <c r="AE311" s="39"/>
      <c r="AF311" s="39"/>
      <c r="AG311" s="60"/>
    </row>
    <row r="312" spans="1:33" ht="50.1" customHeight="1" x14ac:dyDescent="0.25">
      <c r="A312" s="38"/>
      <c r="B312" s="38"/>
      <c r="C312" s="38"/>
      <c r="D312" s="39"/>
      <c r="E312" s="40"/>
      <c r="F312" s="39"/>
      <c r="G312" s="39"/>
      <c r="H312" s="39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39"/>
      <c r="Z312" s="39"/>
      <c r="AA312" s="40"/>
      <c r="AB312" s="40"/>
      <c r="AC312" s="40"/>
      <c r="AD312" s="39"/>
      <c r="AE312" s="39"/>
      <c r="AF312" s="39"/>
      <c r="AG312" s="60"/>
    </row>
    <row r="313" spans="1:33" ht="50.1" customHeight="1" x14ac:dyDescent="0.25">
      <c r="A313" s="38"/>
      <c r="B313" s="38"/>
      <c r="C313" s="38"/>
      <c r="D313" s="39"/>
      <c r="E313" s="40"/>
      <c r="F313" s="39"/>
      <c r="G313" s="39"/>
      <c r="H313" s="39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39"/>
      <c r="Z313" s="39"/>
      <c r="AA313" s="40"/>
      <c r="AB313" s="40"/>
      <c r="AC313" s="40"/>
      <c r="AD313" s="39"/>
      <c r="AE313" s="39"/>
      <c r="AF313" s="39"/>
      <c r="AG313" s="60"/>
    </row>
    <row r="314" spans="1:33" ht="50.1" customHeight="1" x14ac:dyDescent="0.25">
      <c r="A314" s="38"/>
      <c r="B314" s="38"/>
      <c r="C314" s="38"/>
      <c r="D314" s="39"/>
      <c r="E314" s="40"/>
      <c r="F314" s="39"/>
      <c r="G314" s="39"/>
      <c r="H314" s="39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39"/>
      <c r="Z314" s="39"/>
      <c r="AA314" s="40"/>
      <c r="AB314" s="40"/>
      <c r="AC314" s="40"/>
      <c r="AD314" s="39"/>
      <c r="AE314" s="39"/>
      <c r="AF314" s="39"/>
      <c r="AG314" s="60"/>
    </row>
    <row r="315" spans="1:33" ht="50.1" customHeight="1" x14ac:dyDescent="0.25">
      <c r="A315" s="38"/>
      <c r="B315" s="38"/>
      <c r="C315" s="38"/>
      <c r="D315" s="39"/>
      <c r="E315" s="40"/>
      <c r="F315" s="39"/>
      <c r="G315" s="39"/>
      <c r="H315" s="39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39"/>
      <c r="Z315" s="39"/>
      <c r="AA315" s="40"/>
      <c r="AB315" s="40"/>
      <c r="AC315" s="40"/>
      <c r="AD315" s="39"/>
      <c r="AE315" s="39"/>
      <c r="AF315" s="39"/>
      <c r="AG315" s="60"/>
    </row>
    <row r="316" spans="1:33" ht="50.1" customHeight="1" x14ac:dyDescent="0.25">
      <c r="A316" s="38"/>
      <c r="B316" s="38"/>
      <c r="C316" s="38"/>
      <c r="D316" s="39"/>
      <c r="E316" s="40"/>
      <c r="F316" s="39"/>
      <c r="G316" s="39"/>
      <c r="H316" s="39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39"/>
      <c r="Z316" s="39"/>
      <c r="AA316" s="40"/>
      <c r="AB316" s="40"/>
      <c r="AC316" s="40"/>
      <c r="AD316" s="39"/>
      <c r="AE316" s="39"/>
      <c r="AF316" s="39"/>
      <c r="AG316" s="60"/>
    </row>
    <row r="317" spans="1:33" ht="50.1" customHeight="1" x14ac:dyDescent="0.25">
      <c r="A317" s="38"/>
      <c r="B317" s="38"/>
      <c r="C317" s="38"/>
      <c r="D317" s="39"/>
      <c r="E317" s="40"/>
      <c r="F317" s="39"/>
      <c r="G317" s="39"/>
      <c r="H317" s="39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39"/>
      <c r="Z317" s="39"/>
      <c r="AA317" s="40"/>
      <c r="AB317" s="40"/>
      <c r="AC317" s="40"/>
      <c r="AD317" s="39"/>
      <c r="AE317" s="39"/>
      <c r="AF317" s="39"/>
      <c r="AG317" s="60"/>
    </row>
    <row r="318" spans="1:33" ht="50.1" customHeight="1" x14ac:dyDescent="0.25">
      <c r="A318" s="38"/>
      <c r="B318" s="38"/>
      <c r="C318" s="38"/>
      <c r="D318" s="39"/>
      <c r="E318" s="40"/>
      <c r="F318" s="39"/>
      <c r="G318" s="39"/>
      <c r="H318" s="39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39"/>
      <c r="Z318" s="39"/>
      <c r="AA318" s="40"/>
      <c r="AB318" s="40"/>
      <c r="AC318" s="40"/>
      <c r="AD318" s="39"/>
      <c r="AE318" s="39"/>
      <c r="AF318" s="39"/>
      <c r="AG318" s="60"/>
    </row>
    <row r="319" spans="1:33" ht="50.1" customHeight="1" x14ac:dyDescent="0.25">
      <c r="A319" s="38"/>
      <c r="B319" s="38"/>
      <c r="C319" s="38"/>
      <c r="D319" s="39"/>
      <c r="E319" s="40"/>
      <c r="F319" s="39"/>
      <c r="G319" s="39"/>
      <c r="H319" s="39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39"/>
      <c r="Z319" s="39"/>
      <c r="AA319" s="40"/>
      <c r="AB319" s="40"/>
      <c r="AC319" s="40"/>
      <c r="AD319" s="39"/>
      <c r="AE319" s="39"/>
      <c r="AF319" s="39"/>
      <c r="AG319" s="60"/>
    </row>
    <row r="320" spans="1:33" ht="50.1" customHeight="1" x14ac:dyDescent="0.25">
      <c r="A320" s="38"/>
      <c r="B320" s="38"/>
      <c r="C320" s="38"/>
      <c r="D320" s="39"/>
      <c r="E320" s="40"/>
      <c r="F320" s="39"/>
      <c r="G320" s="39"/>
      <c r="H320" s="39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39"/>
      <c r="Z320" s="39"/>
      <c r="AA320" s="40"/>
      <c r="AB320" s="40"/>
      <c r="AC320" s="40"/>
      <c r="AD320" s="39"/>
      <c r="AE320" s="39"/>
      <c r="AF320" s="39"/>
      <c r="AG320" s="60"/>
    </row>
    <row r="321" spans="1:33" ht="50.1" customHeight="1" x14ac:dyDescent="0.25">
      <c r="A321" s="38"/>
      <c r="B321" s="38"/>
      <c r="C321" s="38"/>
      <c r="D321" s="39"/>
      <c r="E321" s="40"/>
      <c r="F321" s="39"/>
      <c r="G321" s="39"/>
      <c r="H321" s="39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39"/>
      <c r="Z321" s="39"/>
      <c r="AA321" s="40"/>
      <c r="AB321" s="40"/>
      <c r="AC321" s="40"/>
      <c r="AD321" s="39"/>
      <c r="AE321" s="39"/>
      <c r="AF321" s="39"/>
      <c r="AG321" s="60"/>
    </row>
    <row r="322" spans="1:33" ht="50.1" customHeight="1" x14ac:dyDescent="0.25">
      <c r="A322" s="38"/>
      <c r="B322" s="38"/>
      <c r="C322" s="38"/>
      <c r="D322" s="39"/>
      <c r="E322" s="40"/>
      <c r="F322" s="39"/>
      <c r="G322" s="39"/>
      <c r="H322" s="39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39"/>
      <c r="Z322" s="39"/>
      <c r="AA322" s="40"/>
      <c r="AB322" s="40"/>
      <c r="AC322" s="40"/>
      <c r="AD322" s="39"/>
      <c r="AE322" s="39"/>
      <c r="AF322" s="39"/>
      <c r="AG322" s="60"/>
    </row>
    <row r="323" spans="1:33" ht="50.1" customHeight="1" x14ac:dyDescent="0.25">
      <c r="A323" s="38"/>
      <c r="B323" s="38"/>
      <c r="C323" s="38"/>
      <c r="D323" s="39"/>
      <c r="E323" s="40"/>
      <c r="F323" s="39"/>
      <c r="G323" s="39"/>
      <c r="H323" s="39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39"/>
      <c r="Z323" s="39"/>
      <c r="AA323" s="40"/>
      <c r="AB323" s="40"/>
      <c r="AC323" s="40"/>
      <c r="AD323" s="39"/>
      <c r="AE323" s="39"/>
      <c r="AF323" s="39"/>
      <c r="AG323" s="60"/>
    </row>
    <row r="324" spans="1:33" ht="50.1" customHeight="1" x14ac:dyDescent="0.25">
      <c r="A324" s="38"/>
      <c r="B324" s="38"/>
      <c r="C324" s="38"/>
      <c r="D324" s="39"/>
      <c r="E324" s="40"/>
      <c r="F324" s="39"/>
      <c r="G324" s="39"/>
      <c r="H324" s="39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39"/>
      <c r="Z324" s="39"/>
      <c r="AA324" s="40"/>
      <c r="AB324" s="40"/>
      <c r="AC324" s="40"/>
      <c r="AD324" s="39"/>
      <c r="AE324" s="39"/>
      <c r="AF324" s="39"/>
      <c r="AG324" s="60"/>
    </row>
    <row r="325" spans="1:33" ht="50.1" customHeight="1" x14ac:dyDescent="0.25">
      <c r="A325" s="38"/>
      <c r="B325" s="38"/>
      <c r="C325" s="38"/>
      <c r="D325" s="39"/>
      <c r="E325" s="40"/>
      <c r="F325" s="39"/>
      <c r="G325" s="39"/>
      <c r="H325" s="39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39"/>
      <c r="Z325" s="39"/>
      <c r="AA325" s="40"/>
      <c r="AB325" s="40"/>
      <c r="AC325" s="40"/>
      <c r="AD325" s="39"/>
      <c r="AE325" s="39"/>
      <c r="AF325" s="39"/>
      <c r="AG325" s="60"/>
    </row>
    <row r="326" spans="1:33" ht="50.1" customHeight="1" x14ac:dyDescent="0.25">
      <c r="A326" s="38"/>
      <c r="B326" s="38"/>
      <c r="C326" s="38"/>
      <c r="D326" s="39"/>
      <c r="E326" s="40"/>
      <c r="F326" s="39"/>
      <c r="G326" s="39"/>
      <c r="H326" s="39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39"/>
      <c r="Z326" s="39"/>
      <c r="AA326" s="40"/>
      <c r="AB326" s="40"/>
      <c r="AC326" s="40"/>
      <c r="AD326" s="39"/>
      <c r="AE326" s="39"/>
      <c r="AF326" s="39"/>
      <c r="AG326" s="60"/>
    </row>
    <row r="327" spans="1:33" ht="50.1" customHeight="1" x14ac:dyDescent="0.25">
      <c r="A327" s="38"/>
      <c r="B327" s="38"/>
      <c r="C327" s="38"/>
      <c r="D327" s="39"/>
      <c r="E327" s="40"/>
      <c r="F327" s="39"/>
      <c r="G327" s="39"/>
      <c r="H327" s="39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39"/>
      <c r="Z327" s="39"/>
      <c r="AA327" s="40"/>
      <c r="AB327" s="40"/>
      <c r="AC327" s="40"/>
      <c r="AD327" s="39"/>
      <c r="AE327" s="39"/>
      <c r="AF327" s="39"/>
      <c r="AG327" s="60"/>
    </row>
    <row r="328" spans="1:33" ht="50.1" customHeight="1" x14ac:dyDescent="0.25">
      <c r="A328" s="38"/>
      <c r="B328" s="38"/>
      <c r="C328" s="38"/>
      <c r="D328" s="39"/>
      <c r="E328" s="40"/>
      <c r="F328" s="39"/>
      <c r="G328" s="39"/>
      <c r="H328" s="39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39"/>
      <c r="Z328" s="39"/>
      <c r="AA328" s="40"/>
      <c r="AB328" s="40"/>
      <c r="AC328" s="40"/>
      <c r="AD328" s="39"/>
      <c r="AE328" s="39"/>
      <c r="AF328" s="39"/>
      <c r="AG328" s="60"/>
    </row>
    <row r="329" spans="1:33" ht="50.1" customHeight="1" x14ac:dyDescent="0.25">
      <c r="A329" s="38"/>
      <c r="B329" s="38"/>
      <c r="C329" s="38"/>
      <c r="D329" s="39"/>
      <c r="E329" s="40"/>
      <c r="F329" s="39"/>
      <c r="G329" s="39"/>
      <c r="H329" s="39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39"/>
      <c r="Z329" s="39"/>
      <c r="AA329" s="40"/>
      <c r="AB329" s="40"/>
      <c r="AC329" s="40"/>
      <c r="AD329" s="39"/>
      <c r="AE329" s="39"/>
      <c r="AF329" s="39"/>
      <c r="AG329" s="60"/>
    </row>
    <row r="330" spans="1:33" ht="50.1" customHeight="1" x14ac:dyDescent="0.25">
      <c r="A330" s="38"/>
      <c r="B330" s="38"/>
      <c r="C330" s="38"/>
      <c r="D330" s="39"/>
      <c r="E330" s="40"/>
      <c r="F330" s="39"/>
      <c r="G330" s="39"/>
      <c r="H330" s="39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39"/>
      <c r="Z330" s="39"/>
      <c r="AA330" s="40"/>
      <c r="AB330" s="40"/>
      <c r="AC330" s="40"/>
      <c r="AD330" s="39"/>
      <c r="AE330" s="39"/>
      <c r="AF330" s="39"/>
      <c r="AG330" s="60"/>
    </row>
    <row r="331" spans="1:33" ht="50.1" customHeight="1" x14ac:dyDescent="0.25">
      <c r="A331" s="38"/>
      <c r="B331" s="38"/>
      <c r="C331" s="38"/>
      <c r="D331" s="39"/>
      <c r="E331" s="40"/>
      <c r="F331" s="39"/>
      <c r="G331" s="39"/>
      <c r="H331" s="39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39"/>
      <c r="Z331" s="39"/>
      <c r="AA331" s="40"/>
      <c r="AB331" s="40"/>
      <c r="AC331" s="40"/>
      <c r="AD331" s="39"/>
      <c r="AE331" s="39"/>
      <c r="AF331" s="39"/>
      <c r="AG331" s="60"/>
    </row>
    <row r="332" spans="1:33" ht="50.1" customHeight="1" x14ac:dyDescent="0.25">
      <c r="A332" s="38"/>
      <c r="B332" s="38"/>
      <c r="C332" s="38"/>
      <c r="D332" s="39"/>
      <c r="E332" s="40"/>
      <c r="F332" s="39"/>
      <c r="G332" s="39"/>
      <c r="H332" s="39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39"/>
      <c r="Z332" s="39"/>
      <c r="AA332" s="40"/>
      <c r="AB332" s="40"/>
      <c r="AC332" s="40"/>
      <c r="AD332" s="39"/>
      <c r="AE332" s="39"/>
      <c r="AF332" s="39"/>
      <c r="AG332" s="60"/>
    </row>
    <row r="333" spans="1:33" ht="50.1" customHeight="1" x14ac:dyDescent="0.25">
      <c r="A333" s="38"/>
      <c r="B333" s="38"/>
      <c r="C333" s="38"/>
      <c r="D333" s="39"/>
      <c r="E333" s="40"/>
      <c r="F333" s="39"/>
      <c r="G333" s="39"/>
      <c r="H333" s="39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39"/>
      <c r="Z333" s="39"/>
      <c r="AA333" s="40"/>
      <c r="AB333" s="40"/>
      <c r="AC333" s="40"/>
      <c r="AD333" s="39"/>
      <c r="AE333" s="39"/>
      <c r="AF333" s="39"/>
      <c r="AG333" s="60"/>
    </row>
    <row r="334" spans="1:33" ht="50.1" customHeight="1" x14ac:dyDescent="0.25">
      <c r="A334" s="38"/>
      <c r="B334" s="38"/>
      <c r="C334" s="38"/>
      <c r="D334" s="39"/>
      <c r="E334" s="40"/>
      <c r="F334" s="39"/>
      <c r="G334" s="39"/>
      <c r="H334" s="39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39"/>
      <c r="Z334" s="39"/>
      <c r="AA334" s="40"/>
      <c r="AB334" s="40"/>
      <c r="AC334" s="40"/>
      <c r="AD334" s="39"/>
      <c r="AE334" s="39"/>
      <c r="AF334" s="39"/>
      <c r="AG334" s="60"/>
    </row>
    <row r="335" spans="1:33" ht="50.1" customHeight="1" x14ac:dyDescent="0.25">
      <c r="A335" s="38"/>
      <c r="B335" s="38"/>
      <c r="C335" s="38"/>
      <c r="D335" s="39"/>
      <c r="E335" s="40"/>
      <c r="F335" s="39"/>
      <c r="G335" s="39"/>
      <c r="H335" s="39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39"/>
      <c r="Z335" s="39"/>
      <c r="AA335" s="40"/>
      <c r="AB335" s="40"/>
      <c r="AC335" s="40"/>
      <c r="AD335" s="39"/>
      <c r="AE335" s="39"/>
      <c r="AF335" s="39"/>
      <c r="AG335" s="60"/>
    </row>
    <row r="336" spans="1:33" ht="50.1" customHeight="1" x14ac:dyDescent="0.25">
      <c r="A336" s="38"/>
      <c r="B336" s="38"/>
      <c r="C336" s="38"/>
      <c r="D336" s="39"/>
      <c r="E336" s="40"/>
      <c r="F336" s="39"/>
      <c r="G336" s="39"/>
      <c r="H336" s="39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39"/>
      <c r="Z336" s="39"/>
      <c r="AA336" s="40"/>
      <c r="AB336" s="40"/>
      <c r="AC336" s="40"/>
      <c r="AD336" s="39"/>
      <c r="AE336" s="39"/>
      <c r="AF336" s="39"/>
      <c r="AG336" s="60"/>
    </row>
    <row r="337" spans="1:33" ht="50.1" customHeight="1" x14ac:dyDescent="0.25">
      <c r="A337" s="38"/>
      <c r="B337" s="38"/>
      <c r="C337" s="38"/>
      <c r="D337" s="39"/>
      <c r="E337" s="40"/>
      <c r="F337" s="39"/>
      <c r="G337" s="39"/>
      <c r="H337" s="39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39"/>
      <c r="Z337" s="39"/>
      <c r="AA337" s="40"/>
      <c r="AB337" s="40"/>
      <c r="AC337" s="40"/>
      <c r="AD337" s="39"/>
      <c r="AE337" s="39"/>
      <c r="AF337" s="39"/>
      <c r="AG337" s="60"/>
    </row>
    <row r="338" spans="1:33" ht="50.1" customHeight="1" x14ac:dyDescent="0.25">
      <c r="A338" s="38"/>
      <c r="B338" s="38"/>
      <c r="C338" s="38"/>
      <c r="D338" s="39"/>
      <c r="E338" s="40"/>
      <c r="F338" s="39"/>
      <c r="G338" s="39"/>
      <c r="H338" s="39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39"/>
      <c r="Z338" s="39"/>
      <c r="AA338" s="40"/>
      <c r="AB338" s="40"/>
      <c r="AC338" s="40"/>
      <c r="AD338" s="39"/>
      <c r="AE338" s="39"/>
      <c r="AF338" s="39"/>
      <c r="AG338" s="60"/>
    </row>
    <row r="339" spans="1:33" ht="50.1" customHeight="1" x14ac:dyDescent="0.25">
      <c r="A339" s="38"/>
      <c r="B339" s="38"/>
      <c r="C339" s="38"/>
      <c r="D339" s="39"/>
      <c r="E339" s="40"/>
      <c r="F339" s="39"/>
      <c r="G339" s="39"/>
      <c r="H339" s="39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39"/>
      <c r="Z339" s="39"/>
      <c r="AA339" s="40"/>
      <c r="AB339" s="40"/>
      <c r="AC339" s="40"/>
      <c r="AD339" s="39"/>
      <c r="AE339" s="39"/>
      <c r="AF339" s="39"/>
      <c r="AG339" s="60"/>
    </row>
    <row r="340" spans="1:33" ht="50.1" customHeight="1" x14ac:dyDescent="0.25">
      <c r="A340" s="38"/>
      <c r="B340" s="38"/>
      <c r="C340" s="38"/>
      <c r="D340" s="39"/>
      <c r="E340" s="40"/>
      <c r="F340" s="39"/>
      <c r="G340" s="39"/>
      <c r="H340" s="39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39"/>
      <c r="Z340" s="39"/>
      <c r="AA340" s="40"/>
      <c r="AB340" s="40"/>
      <c r="AC340" s="40"/>
      <c r="AD340" s="39"/>
      <c r="AE340" s="39"/>
      <c r="AF340" s="39"/>
      <c r="AG340" s="60"/>
    </row>
    <row r="341" spans="1:33" ht="50.1" customHeight="1" x14ac:dyDescent="0.25">
      <c r="A341" s="38"/>
      <c r="B341" s="38"/>
      <c r="C341" s="38"/>
      <c r="D341" s="39"/>
      <c r="E341" s="40"/>
      <c r="F341" s="39"/>
      <c r="G341" s="39"/>
      <c r="H341" s="39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39"/>
      <c r="Z341" s="39"/>
      <c r="AA341" s="40"/>
      <c r="AB341" s="40"/>
      <c r="AC341" s="40"/>
      <c r="AD341" s="39"/>
      <c r="AE341" s="39"/>
      <c r="AF341" s="39"/>
      <c r="AG341" s="60"/>
    </row>
    <row r="342" spans="1:33" ht="50.1" customHeight="1" x14ac:dyDescent="0.25">
      <c r="A342" s="38"/>
      <c r="B342" s="38"/>
      <c r="C342" s="38"/>
      <c r="D342" s="39"/>
      <c r="E342" s="40"/>
      <c r="F342" s="39"/>
      <c r="G342" s="39"/>
      <c r="H342" s="39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39"/>
      <c r="Z342" s="39"/>
      <c r="AA342" s="40"/>
      <c r="AB342" s="40"/>
      <c r="AC342" s="40"/>
      <c r="AD342" s="39"/>
      <c r="AE342" s="39"/>
      <c r="AF342" s="39"/>
      <c r="AG342" s="60"/>
    </row>
    <row r="343" spans="1:33" ht="50.1" customHeight="1" x14ac:dyDescent="0.25">
      <c r="A343" s="38"/>
      <c r="B343" s="38"/>
      <c r="C343" s="38"/>
      <c r="D343" s="39"/>
      <c r="E343" s="40"/>
      <c r="F343" s="39"/>
      <c r="G343" s="39"/>
      <c r="H343" s="39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39"/>
      <c r="Z343" s="39"/>
      <c r="AA343" s="40"/>
      <c r="AB343" s="40"/>
      <c r="AC343" s="40"/>
      <c r="AD343" s="39"/>
      <c r="AE343" s="39"/>
      <c r="AF343" s="39"/>
      <c r="AG343" s="60"/>
    </row>
    <row r="344" spans="1:33" ht="50.1" customHeight="1" x14ac:dyDescent="0.25">
      <c r="A344" s="38"/>
      <c r="B344" s="38"/>
      <c r="C344" s="38"/>
      <c r="D344" s="39"/>
      <c r="E344" s="40"/>
      <c r="F344" s="39"/>
      <c r="G344" s="39"/>
      <c r="H344" s="39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39"/>
      <c r="Z344" s="39"/>
      <c r="AA344" s="40"/>
      <c r="AB344" s="40"/>
      <c r="AC344" s="40"/>
      <c r="AD344" s="39"/>
      <c r="AE344" s="39"/>
      <c r="AF344" s="39"/>
      <c r="AG344" s="60"/>
    </row>
    <row r="345" spans="1:33" ht="50.1" customHeight="1" x14ac:dyDescent="0.25">
      <c r="A345" s="38"/>
      <c r="B345" s="38"/>
      <c r="C345" s="38"/>
      <c r="D345" s="39"/>
      <c r="E345" s="40"/>
      <c r="F345" s="39"/>
      <c r="G345" s="39"/>
      <c r="H345" s="39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39"/>
      <c r="Z345" s="39"/>
      <c r="AA345" s="40"/>
      <c r="AB345" s="40"/>
      <c r="AC345" s="40"/>
      <c r="AD345" s="39"/>
      <c r="AE345" s="39"/>
      <c r="AF345" s="39"/>
      <c r="AG345" s="60"/>
    </row>
    <row r="346" spans="1:33" ht="50.1" customHeight="1" x14ac:dyDescent="0.25">
      <c r="A346" s="38"/>
      <c r="B346" s="38"/>
      <c r="C346" s="38"/>
      <c r="D346" s="39"/>
      <c r="E346" s="40"/>
      <c r="F346" s="39"/>
      <c r="G346" s="39"/>
      <c r="H346" s="39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39"/>
      <c r="Z346" s="39"/>
      <c r="AA346" s="40"/>
      <c r="AB346" s="40"/>
      <c r="AC346" s="40"/>
      <c r="AD346" s="39"/>
      <c r="AE346" s="39"/>
      <c r="AF346" s="39"/>
      <c r="AG346" s="60"/>
    </row>
    <row r="347" spans="1:33" ht="50.1" customHeight="1" x14ac:dyDescent="0.25">
      <c r="A347" s="38"/>
      <c r="B347" s="38"/>
      <c r="C347" s="38"/>
      <c r="D347" s="39"/>
      <c r="E347" s="40"/>
      <c r="F347" s="39"/>
      <c r="G347" s="39"/>
      <c r="H347" s="39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39"/>
      <c r="Z347" s="39"/>
      <c r="AA347" s="40"/>
      <c r="AB347" s="40"/>
      <c r="AC347" s="40"/>
      <c r="AD347" s="39"/>
      <c r="AE347" s="39"/>
      <c r="AF347" s="39"/>
      <c r="AG347" s="60"/>
    </row>
    <row r="348" spans="1:33" ht="50.1" customHeight="1" x14ac:dyDescent="0.25">
      <c r="A348" s="38"/>
      <c r="B348" s="38"/>
      <c r="C348" s="38"/>
      <c r="D348" s="39"/>
      <c r="E348" s="40"/>
      <c r="F348" s="39"/>
      <c r="G348" s="39"/>
      <c r="H348" s="39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39"/>
      <c r="Z348" s="39"/>
      <c r="AA348" s="40"/>
      <c r="AB348" s="40"/>
      <c r="AC348" s="40"/>
      <c r="AD348" s="39"/>
      <c r="AE348" s="39"/>
      <c r="AF348" s="39"/>
      <c r="AG348" s="60"/>
    </row>
    <row r="349" spans="1:33" ht="50.1" customHeight="1" x14ac:dyDescent="0.25">
      <c r="A349" s="38"/>
      <c r="B349" s="38"/>
      <c r="C349" s="38"/>
      <c r="D349" s="39"/>
      <c r="E349" s="40"/>
      <c r="F349" s="39"/>
      <c r="G349" s="39"/>
      <c r="H349" s="39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39"/>
      <c r="Z349" s="39"/>
      <c r="AA349" s="40"/>
      <c r="AB349" s="40"/>
      <c r="AC349" s="40"/>
      <c r="AD349" s="39"/>
      <c r="AE349" s="39"/>
      <c r="AF349" s="39"/>
      <c r="AG349" s="60"/>
    </row>
    <row r="350" spans="1:33" ht="50.1" customHeight="1" x14ac:dyDescent="0.25">
      <c r="A350" s="38"/>
      <c r="B350" s="38"/>
      <c r="C350" s="38"/>
      <c r="D350" s="39"/>
      <c r="E350" s="40"/>
      <c r="F350" s="39"/>
      <c r="G350" s="39"/>
      <c r="H350" s="39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39"/>
      <c r="Z350" s="39"/>
      <c r="AA350" s="40"/>
      <c r="AB350" s="40"/>
      <c r="AC350" s="40"/>
      <c r="AD350" s="39"/>
      <c r="AE350" s="39"/>
      <c r="AF350" s="39"/>
      <c r="AG350" s="60"/>
    </row>
    <row r="351" spans="1:33" ht="50.1" customHeight="1" x14ac:dyDescent="0.25">
      <c r="A351" s="38"/>
      <c r="B351" s="38"/>
      <c r="C351" s="38"/>
      <c r="D351" s="39"/>
      <c r="E351" s="40"/>
      <c r="F351" s="39"/>
      <c r="G351" s="39"/>
      <c r="H351" s="39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39"/>
      <c r="Z351" s="39"/>
      <c r="AA351" s="40"/>
      <c r="AB351" s="40"/>
      <c r="AC351" s="40"/>
      <c r="AD351" s="39"/>
      <c r="AE351" s="39"/>
      <c r="AF351" s="39"/>
      <c r="AG351" s="60"/>
    </row>
    <row r="352" spans="1:33" ht="50.1" customHeight="1" x14ac:dyDescent="0.25">
      <c r="A352" s="38"/>
      <c r="B352" s="38"/>
      <c r="C352" s="38"/>
      <c r="D352" s="39"/>
      <c r="E352" s="40"/>
      <c r="F352" s="39"/>
      <c r="G352" s="39"/>
      <c r="H352" s="39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39"/>
      <c r="Z352" s="39"/>
      <c r="AA352" s="40"/>
      <c r="AB352" s="40"/>
      <c r="AC352" s="40"/>
      <c r="AD352" s="39"/>
      <c r="AE352" s="39"/>
      <c r="AF352" s="39"/>
      <c r="AG352" s="60"/>
    </row>
    <row r="353" spans="1:33" ht="50.1" customHeight="1" x14ac:dyDescent="0.25">
      <c r="A353" s="38"/>
      <c r="B353" s="38"/>
      <c r="C353" s="38"/>
      <c r="D353" s="39"/>
      <c r="E353" s="40"/>
      <c r="F353" s="39"/>
      <c r="G353" s="39"/>
      <c r="H353" s="39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39"/>
      <c r="Z353" s="39"/>
      <c r="AA353" s="40"/>
      <c r="AB353" s="40"/>
      <c r="AC353" s="40"/>
      <c r="AD353" s="39"/>
      <c r="AE353" s="39"/>
      <c r="AF353" s="39"/>
      <c r="AG353" s="60"/>
    </row>
    <row r="354" spans="1:33" ht="50.1" customHeight="1" x14ac:dyDescent="0.25">
      <c r="A354" s="38"/>
      <c r="B354" s="38"/>
      <c r="C354" s="38"/>
      <c r="D354" s="39"/>
      <c r="E354" s="40"/>
      <c r="F354" s="39"/>
      <c r="G354" s="39"/>
      <c r="H354" s="39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39"/>
      <c r="Z354" s="39"/>
      <c r="AA354" s="40"/>
      <c r="AB354" s="40"/>
      <c r="AC354" s="40"/>
      <c r="AD354" s="39"/>
      <c r="AE354" s="39"/>
      <c r="AF354" s="39"/>
      <c r="AG354" s="60"/>
    </row>
    <row r="355" spans="1:33" ht="50.1" customHeight="1" x14ac:dyDescent="0.25">
      <c r="A355" s="38"/>
      <c r="B355" s="38"/>
      <c r="C355" s="38"/>
      <c r="D355" s="39"/>
      <c r="E355" s="40"/>
      <c r="F355" s="39"/>
      <c r="G355" s="39"/>
      <c r="H355" s="39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39"/>
      <c r="Z355" s="39"/>
      <c r="AA355" s="40"/>
      <c r="AB355" s="40"/>
      <c r="AC355" s="40"/>
      <c r="AD355" s="39"/>
      <c r="AE355" s="39"/>
      <c r="AF355" s="39"/>
      <c r="AG355" s="60"/>
    </row>
    <row r="356" spans="1:33" ht="50.1" customHeight="1" x14ac:dyDescent="0.25">
      <c r="A356" s="38"/>
      <c r="B356" s="38"/>
      <c r="C356" s="38"/>
      <c r="D356" s="39"/>
      <c r="E356" s="40"/>
      <c r="F356" s="39"/>
      <c r="G356" s="39"/>
      <c r="H356" s="39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39"/>
      <c r="Z356" s="39"/>
      <c r="AA356" s="40"/>
      <c r="AB356" s="40"/>
      <c r="AC356" s="40"/>
      <c r="AD356" s="39"/>
      <c r="AE356" s="39"/>
      <c r="AF356" s="39"/>
      <c r="AG356" s="60"/>
    </row>
    <row r="357" spans="1:33" ht="50.1" customHeight="1" x14ac:dyDescent="0.25">
      <c r="A357" s="38"/>
      <c r="B357" s="38"/>
      <c r="C357" s="38"/>
      <c r="D357" s="39"/>
      <c r="E357" s="40"/>
      <c r="F357" s="39"/>
      <c r="G357" s="39"/>
      <c r="H357" s="39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39"/>
      <c r="Z357" s="39"/>
      <c r="AA357" s="40"/>
      <c r="AB357" s="40"/>
      <c r="AC357" s="40"/>
      <c r="AD357" s="39"/>
      <c r="AE357" s="39"/>
      <c r="AF357" s="39"/>
      <c r="AG357" s="60"/>
    </row>
    <row r="358" spans="1:33" ht="50.1" customHeight="1" x14ac:dyDescent="0.25">
      <c r="A358" s="38"/>
      <c r="B358" s="38"/>
      <c r="C358" s="38"/>
      <c r="D358" s="39"/>
      <c r="E358" s="40"/>
      <c r="F358" s="39"/>
      <c r="G358" s="39"/>
      <c r="H358" s="39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39"/>
      <c r="Z358" s="39"/>
      <c r="AA358" s="40"/>
      <c r="AB358" s="40"/>
      <c r="AC358" s="40"/>
      <c r="AD358" s="39"/>
      <c r="AE358" s="39"/>
      <c r="AF358" s="39"/>
      <c r="AG358" s="60"/>
    </row>
    <row r="359" spans="1:33" ht="50.1" customHeight="1" x14ac:dyDescent="0.25">
      <c r="A359" s="38"/>
      <c r="B359" s="38"/>
      <c r="C359" s="38"/>
      <c r="D359" s="39"/>
      <c r="E359" s="40"/>
      <c r="F359" s="39"/>
      <c r="G359" s="39"/>
      <c r="H359" s="39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39"/>
      <c r="Z359" s="39"/>
      <c r="AA359" s="40"/>
      <c r="AB359" s="40"/>
      <c r="AC359" s="40"/>
      <c r="AD359" s="39"/>
      <c r="AE359" s="39"/>
      <c r="AF359" s="39"/>
      <c r="AG359" s="60"/>
    </row>
    <row r="360" spans="1:33" ht="50.1" customHeight="1" x14ac:dyDescent="0.25">
      <c r="A360" s="38"/>
      <c r="B360" s="38"/>
      <c r="C360" s="38"/>
      <c r="D360" s="39"/>
      <c r="E360" s="40"/>
      <c r="F360" s="39"/>
      <c r="G360" s="39"/>
      <c r="H360" s="39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39"/>
      <c r="Z360" s="39"/>
      <c r="AA360" s="40"/>
      <c r="AB360" s="40"/>
      <c r="AC360" s="40"/>
      <c r="AD360" s="39"/>
      <c r="AE360" s="39"/>
      <c r="AF360" s="39"/>
      <c r="AG360" s="60"/>
    </row>
    <row r="361" spans="1:33" ht="50.1" customHeight="1" x14ac:dyDescent="0.25">
      <c r="A361" s="38"/>
      <c r="B361" s="38"/>
      <c r="C361" s="38"/>
      <c r="D361" s="39"/>
      <c r="E361" s="40"/>
      <c r="F361" s="39"/>
      <c r="G361" s="39"/>
      <c r="H361" s="39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39"/>
      <c r="Z361" s="39"/>
      <c r="AA361" s="40"/>
      <c r="AB361" s="40"/>
      <c r="AC361" s="40"/>
      <c r="AD361" s="39"/>
      <c r="AE361" s="39"/>
      <c r="AF361" s="39"/>
      <c r="AG361" s="60"/>
    </row>
    <row r="362" spans="1:33" ht="50.1" customHeight="1" x14ac:dyDescent="0.25">
      <c r="A362" s="38"/>
      <c r="B362" s="38"/>
      <c r="C362" s="38"/>
      <c r="D362" s="39"/>
      <c r="E362" s="40"/>
      <c r="F362" s="39"/>
      <c r="G362" s="39"/>
      <c r="H362" s="39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39"/>
      <c r="Z362" s="39"/>
      <c r="AA362" s="40"/>
      <c r="AB362" s="40"/>
      <c r="AC362" s="40"/>
      <c r="AD362" s="39"/>
      <c r="AE362" s="39"/>
      <c r="AF362" s="39"/>
      <c r="AG362" s="60"/>
    </row>
    <row r="363" spans="1:33" ht="50.1" customHeight="1" x14ac:dyDescent="0.25">
      <c r="A363" s="38"/>
      <c r="B363" s="38"/>
      <c r="C363" s="38"/>
      <c r="D363" s="39"/>
      <c r="E363" s="40"/>
      <c r="F363" s="39"/>
      <c r="G363" s="39"/>
      <c r="H363" s="39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39"/>
      <c r="Z363" s="39"/>
      <c r="AA363" s="40"/>
      <c r="AB363" s="40"/>
      <c r="AC363" s="40"/>
      <c r="AD363" s="39"/>
      <c r="AE363" s="39"/>
      <c r="AF363" s="39"/>
      <c r="AG363" s="60"/>
    </row>
    <row r="364" spans="1:33" ht="50.1" customHeight="1" x14ac:dyDescent="0.25">
      <c r="A364" s="38"/>
      <c r="B364" s="38"/>
      <c r="C364" s="38"/>
      <c r="D364" s="39"/>
      <c r="E364" s="40"/>
      <c r="F364" s="39"/>
      <c r="G364" s="39"/>
      <c r="H364" s="39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39"/>
      <c r="Z364" s="39"/>
      <c r="AA364" s="40"/>
      <c r="AB364" s="40"/>
      <c r="AC364" s="40"/>
      <c r="AD364" s="39"/>
      <c r="AE364" s="39"/>
      <c r="AF364" s="39"/>
      <c r="AG364" s="60"/>
    </row>
    <row r="365" spans="1:33" ht="50.1" customHeight="1" x14ac:dyDescent="0.25">
      <c r="A365" s="38"/>
      <c r="B365" s="38"/>
      <c r="C365" s="38"/>
      <c r="D365" s="39"/>
      <c r="E365" s="40"/>
      <c r="F365" s="39"/>
      <c r="G365" s="39"/>
      <c r="H365" s="39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39"/>
      <c r="Z365" s="39"/>
      <c r="AA365" s="40"/>
      <c r="AB365" s="40"/>
      <c r="AC365" s="40"/>
      <c r="AD365" s="39"/>
      <c r="AE365" s="39"/>
      <c r="AF365" s="39"/>
      <c r="AG365" s="60"/>
    </row>
    <row r="366" spans="1:33" ht="50.1" customHeight="1" x14ac:dyDescent="0.25">
      <c r="A366" s="38"/>
      <c r="B366" s="38"/>
      <c r="C366" s="38"/>
      <c r="D366" s="39"/>
      <c r="E366" s="40"/>
      <c r="F366" s="39"/>
      <c r="G366" s="39"/>
      <c r="H366" s="39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39"/>
      <c r="Z366" s="39"/>
      <c r="AA366" s="40"/>
      <c r="AB366" s="40"/>
      <c r="AC366" s="40"/>
      <c r="AD366" s="39"/>
      <c r="AE366" s="39"/>
      <c r="AF366" s="39"/>
      <c r="AG366" s="60"/>
    </row>
    <row r="367" spans="1:33" ht="50.1" customHeight="1" x14ac:dyDescent="0.25">
      <c r="A367" s="38"/>
      <c r="B367" s="38"/>
      <c r="C367" s="38"/>
      <c r="D367" s="39"/>
      <c r="E367" s="40"/>
      <c r="F367" s="39"/>
      <c r="G367" s="39"/>
      <c r="H367" s="39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39"/>
      <c r="Z367" s="39"/>
      <c r="AA367" s="40"/>
      <c r="AB367" s="40"/>
      <c r="AC367" s="40"/>
      <c r="AD367" s="39"/>
      <c r="AE367" s="39"/>
      <c r="AF367" s="39"/>
      <c r="AG367" s="60"/>
    </row>
    <row r="368" spans="1:33" ht="50.1" customHeight="1" x14ac:dyDescent="0.25">
      <c r="A368" s="38"/>
      <c r="B368" s="38"/>
      <c r="C368" s="38"/>
      <c r="D368" s="39"/>
      <c r="E368" s="40"/>
      <c r="F368" s="39"/>
      <c r="G368" s="39"/>
      <c r="H368" s="39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39"/>
      <c r="Z368" s="39"/>
      <c r="AA368" s="40"/>
      <c r="AB368" s="40"/>
      <c r="AC368" s="40"/>
      <c r="AD368" s="39"/>
      <c r="AE368" s="39"/>
      <c r="AF368" s="39"/>
      <c r="AG368" s="60"/>
    </row>
    <row r="369" spans="1:33" ht="50.1" customHeight="1" x14ac:dyDescent="0.25">
      <c r="A369" s="38"/>
      <c r="B369" s="38"/>
      <c r="C369" s="38"/>
      <c r="D369" s="39"/>
      <c r="E369" s="40"/>
      <c r="F369" s="39"/>
      <c r="G369" s="39"/>
      <c r="H369" s="39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39"/>
      <c r="Z369" s="39"/>
      <c r="AA369" s="40"/>
      <c r="AB369" s="40"/>
      <c r="AC369" s="40"/>
      <c r="AD369" s="39"/>
      <c r="AE369" s="39"/>
      <c r="AF369" s="39"/>
      <c r="AG369" s="60"/>
    </row>
    <row r="370" spans="1:33" ht="50.1" customHeight="1" x14ac:dyDescent="0.25">
      <c r="A370" s="38"/>
      <c r="B370" s="38"/>
      <c r="C370" s="38"/>
      <c r="D370" s="39"/>
      <c r="E370" s="40"/>
      <c r="F370" s="39"/>
      <c r="G370" s="39"/>
      <c r="H370" s="39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39"/>
      <c r="Z370" s="39"/>
      <c r="AA370" s="40"/>
      <c r="AB370" s="40"/>
      <c r="AC370" s="40"/>
      <c r="AD370" s="39"/>
      <c r="AE370" s="39"/>
      <c r="AF370" s="39"/>
      <c r="AG370" s="60"/>
    </row>
    <row r="371" spans="1:33" ht="50.1" customHeight="1" x14ac:dyDescent="0.25">
      <c r="A371" s="38"/>
      <c r="B371" s="38"/>
      <c r="C371" s="38"/>
      <c r="D371" s="39"/>
      <c r="E371" s="40"/>
      <c r="F371" s="39"/>
      <c r="G371" s="39"/>
      <c r="H371" s="39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39"/>
      <c r="Z371" s="39"/>
      <c r="AA371" s="40"/>
      <c r="AB371" s="40"/>
      <c r="AC371" s="40"/>
      <c r="AD371" s="39"/>
      <c r="AE371" s="39"/>
      <c r="AF371" s="39"/>
      <c r="AG371" s="60"/>
    </row>
    <row r="372" spans="1:33" ht="50.1" customHeight="1" x14ac:dyDescent="0.25">
      <c r="A372" s="38"/>
      <c r="B372" s="38"/>
      <c r="C372" s="38"/>
      <c r="D372" s="39"/>
      <c r="E372" s="40"/>
      <c r="F372" s="39"/>
      <c r="G372" s="39"/>
      <c r="H372" s="39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39"/>
      <c r="Z372" s="39"/>
      <c r="AA372" s="40"/>
      <c r="AB372" s="40"/>
      <c r="AC372" s="40"/>
      <c r="AD372" s="39"/>
      <c r="AE372" s="39"/>
      <c r="AF372" s="39"/>
      <c r="AG372" s="60"/>
    </row>
    <row r="373" spans="1:33" ht="50.1" customHeight="1" x14ac:dyDescent="0.25">
      <c r="A373" s="38"/>
      <c r="B373" s="38"/>
      <c r="C373" s="38"/>
      <c r="D373" s="39"/>
      <c r="E373" s="40"/>
      <c r="F373" s="39"/>
      <c r="G373" s="39"/>
      <c r="H373" s="39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39"/>
      <c r="Z373" s="39"/>
      <c r="AA373" s="40"/>
      <c r="AB373" s="40"/>
      <c r="AC373" s="40"/>
      <c r="AD373" s="39"/>
      <c r="AE373" s="39"/>
      <c r="AF373" s="39"/>
      <c r="AG373" s="60"/>
    </row>
    <row r="374" spans="1:33" ht="50.1" customHeight="1" x14ac:dyDescent="0.25">
      <c r="A374" s="38"/>
      <c r="B374" s="38"/>
      <c r="C374" s="38"/>
      <c r="D374" s="39"/>
      <c r="E374" s="40"/>
      <c r="F374" s="39"/>
      <c r="G374" s="39"/>
      <c r="H374" s="39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39"/>
      <c r="Z374" s="39"/>
      <c r="AA374" s="40"/>
      <c r="AB374" s="40"/>
      <c r="AC374" s="40"/>
      <c r="AD374" s="39"/>
      <c r="AE374" s="39"/>
      <c r="AF374" s="39"/>
      <c r="AG374" s="60"/>
    </row>
    <row r="375" spans="1:33" ht="50.1" customHeight="1" x14ac:dyDescent="0.25">
      <c r="A375" s="38"/>
      <c r="B375" s="38"/>
      <c r="C375" s="38"/>
      <c r="D375" s="39"/>
      <c r="E375" s="40"/>
      <c r="F375" s="39"/>
      <c r="G375" s="39"/>
      <c r="H375" s="39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39"/>
      <c r="Z375" s="39"/>
      <c r="AA375" s="40"/>
      <c r="AB375" s="40"/>
      <c r="AC375" s="40"/>
      <c r="AD375" s="39"/>
      <c r="AE375" s="39"/>
      <c r="AF375" s="39"/>
      <c r="AG375" s="60"/>
    </row>
    <row r="376" spans="1:33" ht="50.1" customHeight="1" x14ac:dyDescent="0.25">
      <c r="A376" s="38"/>
      <c r="B376" s="38"/>
      <c r="C376" s="38"/>
      <c r="D376" s="39"/>
      <c r="E376" s="40"/>
      <c r="F376" s="39"/>
      <c r="G376" s="39"/>
      <c r="H376" s="39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39"/>
      <c r="Z376" s="39"/>
      <c r="AA376" s="40"/>
      <c r="AB376" s="40"/>
      <c r="AC376" s="40"/>
      <c r="AD376" s="39"/>
      <c r="AE376" s="39"/>
      <c r="AF376" s="39"/>
      <c r="AG376" s="60"/>
    </row>
    <row r="377" spans="1:33" ht="50.1" customHeight="1" x14ac:dyDescent="0.25">
      <c r="A377" s="38"/>
      <c r="B377" s="38"/>
      <c r="C377" s="38"/>
      <c r="D377" s="39"/>
      <c r="E377" s="40"/>
      <c r="F377" s="39"/>
      <c r="G377" s="39"/>
      <c r="H377" s="39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39"/>
      <c r="Z377" s="39"/>
      <c r="AA377" s="40"/>
      <c r="AB377" s="40"/>
      <c r="AC377" s="40"/>
      <c r="AD377" s="39"/>
      <c r="AE377" s="39"/>
      <c r="AF377" s="39"/>
      <c r="AG377" s="60"/>
    </row>
    <row r="378" spans="1:33" ht="50.1" customHeight="1" x14ac:dyDescent="0.25">
      <c r="A378" s="38"/>
      <c r="B378" s="38"/>
      <c r="C378" s="38"/>
      <c r="D378" s="39"/>
      <c r="E378" s="40"/>
      <c r="F378" s="39"/>
      <c r="G378" s="39"/>
      <c r="H378" s="39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39"/>
      <c r="Z378" s="39"/>
      <c r="AA378" s="40"/>
      <c r="AB378" s="40"/>
      <c r="AC378" s="40"/>
      <c r="AD378" s="39"/>
      <c r="AE378" s="39"/>
      <c r="AF378" s="39"/>
      <c r="AG378" s="60"/>
    </row>
    <row r="379" spans="1:33" ht="50.1" customHeight="1" x14ac:dyDescent="0.25">
      <c r="A379" s="38"/>
      <c r="B379" s="38"/>
      <c r="C379" s="38"/>
      <c r="D379" s="39"/>
      <c r="E379" s="40"/>
      <c r="F379" s="39"/>
      <c r="G379" s="39"/>
      <c r="H379" s="39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39"/>
      <c r="Z379" s="39"/>
      <c r="AA379" s="40"/>
      <c r="AB379" s="40"/>
      <c r="AC379" s="40"/>
      <c r="AD379" s="39"/>
      <c r="AE379" s="39"/>
      <c r="AF379" s="39"/>
      <c r="AG379" s="60"/>
    </row>
    <row r="380" spans="1:33" ht="50.1" customHeight="1" x14ac:dyDescent="0.25">
      <c r="A380" s="38"/>
      <c r="B380" s="38"/>
      <c r="C380" s="38"/>
      <c r="D380" s="39"/>
      <c r="E380" s="40"/>
      <c r="F380" s="39"/>
      <c r="G380" s="39"/>
      <c r="H380" s="39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39"/>
      <c r="Z380" s="39"/>
      <c r="AA380" s="40"/>
      <c r="AB380" s="40"/>
      <c r="AC380" s="40"/>
      <c r="AD380" s="39"/>
      <c r="AE380" s="39"/>
      <c r="AF380" s="39"/>
      <c r="AG380" s="60"/>
    </row>
    <row r="381" spans="1:33" ht="50.1" customHeight="1" x14ac:dyDescent="0.25">
      <c r="A381" s="38"/>
      <c r="B381" s="38"/>
      <c r="C381" s="38"/>
      <c r="D381" s="39"/>
      <c r="E381" s="40"/>
      <c r="F381" s="39"/>
      <c r="G381" s="39"/>
      <c r="H381" s="39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39"/>
      <c r="Z381" s="39"/>
      <c r="AA381" s="40"/>
      <c r="AB381" s="40"/>
      <c r="AC381" s="40"/>
      <c r="AD381" s="39"/>
      <c r="AE381" s="39"/>
      <c r="AF381" s="39"/>
      <c r="AG381" s="60"/>
    </row>
    <row r="382" spans="1:33" ht="50.1" customHeight="1" x14ac:dyDescent="0.25">
      <c r="A382" s="38"/>
      <c r="B382" s="38"/>
      <c r="C382" s="38"/>
      <c r="D382" s="39"/>
      <c r="E382" s="40"/>
      <c r="F382" s="39"/>
      <c r="G382" s="39"/>
      <c r="H382" s="39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39"/>
      <c r="Z382" s="39"/>
      <c r="AA382" s="40"/>
      <c r="AB382" s="40"/>
      <c r="AC382" s="40"/>
      <c r="AD382" s="39"/>
      <c r="AE382" s="39"/>
      <c r="AF382" s="39"/>
      <c r="AG382" s="60"/>
    </row>
    <row r="383" spans="1:33" ht="50.1" customHeight="1" x14ac:dyDescent="0.25">
      <c r="A383" s="38"/>
      <c r="B383" s="38"/>
      <c r="C383" s="38"/>
      <c r="D383" s="39"/>
      <c r="E383" s="40"/>
      <c r="F383" s="39"/>
      <c r="G383" s="39"/>
      <c r="H383" s="39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39"/>
      <c r="Z383" s="39"/>
      <c r="AA383" s="40"/>
      <c r="AB383" s="40"/>
      <c r="AC383" s="40"/>
      <c r="AD383" s="39"/>
      <c r="AE383" s="39"/>
      <c r="AF383" s="39"/>
      <c r="AG383" s="60"/>
    </row>
    <row r="384" spans="1:33" ht="50.1" customHeight="1" x14ac:dyDescent="0.25">
      <c r="A384" s="38"/>
      <c r="B384" s="38"/>
      <c r="C384" s="38"/>
      <c r="D384" s="39"/>
      <c r="E384" s="40"/>
      <c r="F384" s="39"/>
      <c r="G384" s="39"/>
      <c r="H384" s="39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39"/>
      <c r="Z384" s="39"/>
      <c r="AA384" s="40"/>
      <c r="AB384" s="40"/>
      <c r="AC384" s="40"/>
      <c r="AD384" s="39"/>
      <c r="AE384" s="39"/>
      <c r="AF384" s="39"/>
      <c r="AG384" s="60"/>
    </row>
    <row r="385" spans="1:33" ht="50.1" customHeight="1" x14ac:dyDescent="0.25">
      <c r="A385" s="38"/>
      <c r="B385" s="38"/>
      <c r="C385" s="38"/>
      <c r="D385" s="39"/>
      <c r="E385" s="40"/>
      <c r="F385" s="39"/>
      <c r="G385" s="39"/>
      <c r="H385" s="39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39"/>
      <c r="Z385" s="39"/>
      <c r="AA385" s="40"/>
      <c r="AB385" s="40"/>
      <c r="AC385" s="40"/>
      <c r="AD385" s="39"/>
      <c r="AE385" s="39"/>
      <c r="AF385" s="39"/>
      <c r="AG385" s="60"/>
    </row>
    <row r="386" spans="1:33" ht="50.1" customHeight="1" x14ac:dyDescent="0.25">
      <c r="A386" s="38"/>
      <c r="B386" s="38"/>
      <c r="C386" s="38"/>
      <c r="D386" s="39"/>
      <c r="E386" s="40"/>
      <c r="F386" s="39"/>
      <c r="G386" s="39"/>
      <c r="H386" s="39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39"/>
      <c r="Z386" s="39"/>
      <c r="AA386" s="40"/>
      <c r="AB386" s="40"/>
      <c r="AC386" s="40"/>
      <c r="AD386" s="39"/>
      <c r="AE386" s="39"/>
      <c r="AF386" s="39"/>
      <c r="AG386" s="60"/>
    </row>
    <row r="387" spans="1:33" ht="50.1" customHeight="1" x14ac:dyDescent="0.25">
      <c r="A387" s="38"/>
      <c r="B387" s="38"/>
      <c r="C387" s="38"/>
      <c r="D387" s="39"/>
      <c r="E387" s="40"/>
      <c r="F387" s="39"/>
      <c r="G387" s="39"/>
      <c r="H387" s="39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39"/>
      <c r="Z387" s="39"/>
      <c r="AA387" s="40"/>
      <c r="AB387" s="40"/>
      <c r="AC387" s="40"/>
      <c r="AD387" s="39"/>
      <c r="AE387" s="39"/>
      <c r="AF387" s="39"/>
      <c r="AG387" s="60"/>
    </row>
    <row r="388" spans="1:33" ht="50.1" customHeight="1" x14ac:dyDescent="0.25">
      <c r="A388" s="38"/>
      <c r="B388" s="38"/>
      <c r="C388" s="38"/>
      <c r="D388" s="39"/>
      <c r="E388" s="40"/>
      <c r="F388" s="39"/>
      <c r="G388" s="39"/>
      <c r="H388" s="39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39"/>
      <c r="Z388" s="39"/>
      <c r="AA388" s="40"/>
      <c r="AB388" s="40"/>
      <c r="AC388" s="40"/>
      <c r="AD388" s="39"/>
      <c r="AE388" s="39"/>
      <c r="AF388" s="39"/>
      <c r="AG388" s="60"/>
    </row>
    <row r="389" spans="1:33" ht="50.1" customHeight="1" x14ac:dyDescent="0.25">
      <c r="A389" s="38"/>
      <c r="B389" s="38"/>
      <c r="C389" s="38"/>
      <c r="D389" s="39"/>
      <c r="E389" s="40"/>
      <c r="F389" s="39"/>
      <c r="G389" s="39"/>
      <c r="H389" s="39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39"/>
      <c r="Z389" s="39"/>
      <c r="AA389" s="40"/>
      <c r="AB389" s="40"/>
      <c r="AC389" s="40"/>
      <c r="AD389" s="39"/>
      <c r="AE389" s="39"/>
      <c r="AF389" s="39"/>
      <c r="AG389" s="60"/>
    </row>
    <row r="390" spans="1:33" ht="50.1" customHeight="1" x14ac:dyDescent="0.25">
      <c r="A390" s="38"/>
      <c r="B390" s="38"/>
      <c r="C390" s="38"/>
      <c r="D390" s="39"/>
      <c r="E390" s="40"/>
      <c r="F390" s="39"/>
      <c r="G390" s="39"/>
      <c r="H390" s="39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39"/>
      <c r="Z390" s="39"/>
      <c r="AA390" s="40"/>
      <c r="AB390" s="40"/>
      <c r="AC390" s="40"/>
      <c r="AD390" s="39"/>
      <c r="AE390" s="39"/>
      <c r="AF390" s="39"/>
      <c r="AG390" s="60"/>
    </row>
    <row r="391" spans="1:33" ht="50.1" customHeight="1" x14ac:dyDescent="0.25">
      <c r="A391" s="38"/>
      <c r="B391" s="38"/>
      <c r="C391" s="38"/>
      <c r="D391" s="39"/>
      <c r="E391" s="40"/>
      <c r="F391" s="39"/>
      <c r="G391" s="39"/>
      <c r="H391" s="39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39"/>
      <c r="Z391" s="39"/>
      <c r="AA391" s="40"/>
      <c r="AB391" s="40"/>
      <c r="AC391" s="40"/>
      <c r="AD391" s="39"/>
      <c r="AE391" s="39"/>
      <c r="AF391" s="39"/>
      <c r="AG391" s="60"/>
    </row>
    <row r="392" spans="1:33" ht="50.1" customHeight="1" x14ac:dyDescent="0.25">
      <c r="A392" s="38"/>
      <c r="B392" s="38"/>
      <c r="C392" s="38"/>
      <c r="D392" s="39"/>
      <c r="E392" s="40"/>
      <c r="F392" s="39"/>
      <c r="G392" s="39"/>
      <c r="H392" s="39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39"/>
      <c r="Z392" s="39"/>
      <c r="AA392" s="40"/>
      <c r="AB392" s="40"/>
      <c r="AC392" s="40"/>
      <c r="AD392" s="39"/>
      <c r="AE392" s="39"/>
      <c r="AF392" s="39"/>
      <c r="AG392" s="60"/>
    </row>
    <row r="393" spans="1:33" ht="50.1" customHeight="1" x14ac:dyDescent="0.25">
      <c r="A393" s="38"/>
      <c r="B393" s="38"/>
      <c r="C393" s="38"/>
      <c r="D393" s="39"/>
      <c r="E393" s="40"/>
      <c r="F393" s="39"/>
      <c r="G393" s="39"/>
      <c r="H393" s="39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39"/>
      <c r="Z393" s="39"/>
      <c r="AA393" s="40"/>
      <c r="AB393" s="40"/>
      <c r="AC393" s="40"/>
      <c r="AD393" s="39"/>
      <c r="AE393" s="39"/>
      <c r="AF393" s="39"/>
      <c r="AG393" s="60"/>
    </row>
    <row r="394" spans="1:33" ht="50.1" customHeight="1" x14ac:dyDescent="0.25">
      <c r="A394" s="38"/>
      <c r="B394" s="38"/>
      <c r="C394" s="38"/>
      <c r="D394" s="39"/>
      <c r="E394" s="40"/>
      <c r="F394" s="39"/>
      <c r="G394" s="39"/>
      <c r="H394" s="39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39"/>
      <c r="Z394" s="39"/>
      <c r="AA394" s="40"/>
      <c r="AB394" s="40"/>
      <c r="AC394" s="40"/>
      <c r="AD394" s="39"/>
      <c r="AE394" s="39"/>
      <c r="AF394" s="39"/>
      <c r="AG394" s="60"/>
    </row>
    <row r="395" spans="1:33" ht="50.1" customHeight="1" x14ac:dyDescent="0.25">
      <c r="A395" s="38"/>
      <c r="B395" s="38"/>
      <c r="C395" s="38"/>
      <c r="D395" s="39"/>
      <c r="E395" s="40"/>
      <c r="F395" s="39"/>
      <c r="G395" s="39"/>
      <c r="H395" s="39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39"/>
      <c r="Z395" s="39"/>
      <c r="AA395" s="40"/>
      <c r="AB395" s="40"/>
      <c r="AC395" s="40"/>
      <c r="AD395" s="39"/>
      <c r="AE395" s="39"/>
      <c r="AF395" s="39"/>
      <c r="AG395" s="60"/>
    </row>
    <row r="396" spans="1:33" ht="50.1" customHeight="1" x14ac:dyDescent="0.25">
      <c r="A396" s="38"/>
      <c r="B396" s="38"/>
      <c r="C396" s="38"/>
      <c r="D396" s="39"/>
      <c r="E396" s="40"/>
      <c r="F396" s="39"/>
      <c r="G396" s="39"/>
      <c r="H396" s="39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39"/>
      <c r="Z396" s="39"/>
      <c r="AA396" s="40"/>
      <c r="AB396" s="40"/>
      <c r="AC396" s="40"/>
      <c r="AD396" s="39"/>
      <c r="AE396" s="39"/>
      <c r="AF396" s="39"/>
      <c r="AG396" s="60"/>
    </row>
    <row r="397" spans="1:33" ht="50.1" customHeight="1" x14ac:dyDescent="0.25">
      <c r="A397" s="38"/>
      <c r="B397" s="38"/>
      <c r="C397" s="38"/>
      <c r="D397" s="39"/>
      <c r="E397" s="40"/>
      <c r="F397" s="39"/>
      <c r="G397" s="39"/>
      <c r="H397" s="39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39"/>
      <c r="Z397" s="39"/>
      <c r="AA397" s="40"/>
      <c r="AB397" s="40"/>
      <c r="AC397" s="40"/>
      <c r="AD397" s="39"/>
      <c r="AE397" s="39"/>
      <c r="AF397" s="39"/>
      <c r="AG397" s="60"/>
    </row>
    <row r="398" spans="1:33" ht="50.1" customHeight="1" x14ac:dyDescent="0.25">
      <c r="A398" s="38"/>
      <c r="B398" s="38"/>
      <c r="C398" s="38"/>
      <c r="D398" s="39"/>
      <c r="E398" s="40"/>
      <c r="F398" s="39"/>
      <c r="G398" s="39"/>
      <c r="H398" s="39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39"/>
      <c r="Z398" s="39"/>
      <c r="AA398" s="40"/>
      <c r="AB398" s="40"/>
      <c r="AC398" s="40"/>
      <c r="AD398" s="39"/>
      <c r="AE398" s="39"/>
      <c r="AF398" s="39"/>
      <c r="AG398" s="60"/>
    </row>
    <row r="399" spans="1:33" ht="50.1" customHeight="1" x14ac:dyDescent="0.25">
      <c r="A399" s="38"/>
      <c r="B399" s="38"/>
      <c r="C399" s="38"/>
      <c r="D399" s="39"/>
      <c r="E399" s="40"/>
      <c r="F399" s="39"/>
      <c r="G399" s="39"/>
      <c r="H399" s="39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39"/>
      <c r="Z399" s="39"/>
      <c r="AA399" s="40"/>
      <c r="AB399" s="40"/>
      <c r="AC399" s="40"/>
      <c r="AD399" s="39"/>
      <c r="AE399" s="39"/>
      <c r="AF399" s="39"/>
      <c r="AG399" s="60"/>
    </row>
    <row r="400" spans="1:33" ht="50.1" customHeight="1" x14ac:dyDescent="0.25">
      <c r="A400" s="38"/>
      <c r="B400" s="38"/>
      <c r="C400" s="38"/>
      <c r="D400" s="39"/>
      <c r="E400" s="40"/>
      <c r="F400" s="39"/>
      <c r="G400" s="39"/>
      <c r="H400" s="39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39"/>
      <c r="Z400" s="39"/>
      <c r="AA400" s="40"/>
      <c r="AB400" s="40"/>
      <c r="AC400" s="40"/>
      <c r="AD400" s="39"/>
      <c r="AE400" s="39"/>
      <c r="AF400" s="39"/>
      <c r="AG400" s="60"/>
    </row>
    <row r="401" spans="1:33" ht="50.1" customHeight="1" x14ac:dyDescent="0.25">
      <c r="A401" s="38"/>
      <c r="B401" s="38"/>
      <c r="C401" s="38"/>
      <c r="D401" s="39"/>
      <c r="E401" s="40"/>
      <c r="F401" s="39"/>
      <c r="G401" s="39"/>
      <c r="H401" s="39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39"/>
      <c r="Z401" s="39"/>
      <c r="AA401" s="40"/>
      <c r="AB401" s="40"/>
      <c r="AC401" s="40"/>
      <c r="AD401" s="39"/>
      <c r="AE401" s="39"/>
      <c r="AF401" s="39"/>
      <c r="AG401" s="60"/>
    </row>
    <row r="402" spans="1:33" ht="50.1" customHeight="1" x14ac:dyDescent="0.25">
      <c r="A402" s="38"/>
      <c r="B402" s="38"/>
      <c r="C402" s="38"/>
      <c r="D402" s="39"/>
      <c r="E402" s="40"/>
      <c r="F402" s="39"/>
      <c r="G402" s="39"/>
      <c r="H402" s="39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39"/>
      <c r="Z402" s="39"/>
      <c r="AA402" s="40"/>
      <c r="AB402" s="40"/>
      <c r="AC402" s="40"/>
      <c r="AD402" s="39"/>
      <c r="AE402" s="39"/>
      <c r="AF402" s="39"/>
      <c r="AG402" s="60"/>
    </row>
    <row r="403" spans="1:33" ht="50.1" customHeight="1" x14ac:dyDescent="0.25">
      <c r="A403" s="38"/>
      <c r="B403" s="38"/>
      <c r="C403" s="38"/>
      <c r="D403" s="39"/>
      <c r="E403" s="40"/>
      <c r="F403" s="39"/>
      <c r="G403" s="39"/>
      <c r="H403" s="39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39"/>
      <c r="Z403" s="39"/>
      <c r="AA403" s="40"/>
      <c r="AB403" s="40"/>
      <c r="AC403" s="40"/>
      <c r="AD403" s="39"/>
      <c r="AE403" s="39"/>
      <c r="AF403" s="39"/>
      <c r="AG403" s="60"/>
    </row>
    <row r="404" spans="1:33" ht="50.1" customHeight="1" x14ac:dyDescent="0.25">
      <c r="A404" s="38"/>
      <c r="B404" s="38"/>
      <c r="C404" s="38"/>
      <c r="D404" s="39"/>
      <c r="E404" s="40"/>
      <c r="F404" s="39"/>
      <c r="G404" s="39"/>
      <c r="H404" s="39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39"/>
      <c r="Z404" s="39"/>
      <c r="AA404" s="40"/>
      <c r="AB404" s="40"/>
      <c r="AC404" s="40"/>
      <c r="AD404" s="39"/>
      <c r="AE404" s="39"/>
      <c r="AF404" s="39"/>
      <c r="AG404" s="60"/>
    </row>
    <row r="405" spans="1:33" ht="50.1" customHeight="1" x14ac:dyDescent="0.25">
      <c r="A405" s="38"/>
      <c r="B405" s="38"/>
      <c r="C405" s="38"/>
      <c r="D405" s="39"/>
      <c r="E405" s="40"/>
      <c r="F405" s="39"/>
      <c r="G405" s="39"/>
      <c r="H405" s="39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39"/>
      <c r="Z405" s="39"/>
      <c r="AA405" s="40"/>
      <c r="AB405" s="40"/>
      <c r="AC405" s="40"/>
      <c r="AD405" s="39"/>
      <c r="AE405" s="39"/>
      <c r="AF405" s="39"/>
      <c r="AG405" s="60"/>
    </row>
    <row r="406" spans="1:33" ht="50.1" customHeight="1" x14ac:dyDescent="0.25">
      <c r="A406" s="38"/>
      <c r="B406" s="38"/>
      <c r="C406" s="38"/>
      <c r="D406" s="39"/>
      <c r="E406" s="40"/>
      <c r="F406" s="39"/>
      <c r="G406" s="39"/>
      <c r="H406" s="39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39"/>
      <c r="Z406" s="39"/>
      <c r="AA406" s="40"/>
      <c r="AB406" s="40"/>
      <c r="AC406" s="40"/>
      <c r="AD406" s="39"/>
      <c r="AE406" s="39"/>
      <c r="AF406" s="39"/>
      <c r="AG406" s="60"/>
    </row>
    <row r="407" spans="1:33" ht="50.1" customHeight="1" x14ac:dyDescent="0.25">
      <c r="A407" s="38"/>
      <c r="B407" s="38"/>
      <c r="C407" s="38"/>
      <c r="D407" s="39"/>
      <c r="E407" s="40"/>
      <c r="F407" s="39"/>
      <c r="G407" s="39"/>
      <c r="H407" s="39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39"/>
      <c r="Z407" s="39"/>
      <c r="AA407" s="40"/>
      <c r="AB407" s="40"/>
      <c r="AC407" s="40"/>
      <c r="AD407" s="39"/>
      <c r="AE407" s="39"/>
      <c r="AF407" s="39"/>
      <c r="AG407" s="60"/>
    </row>
    <row r="408" spans="1:33" ht="50.1" customHeight="1" x14ac:dyDescent="0.25">
      <c r="A408" s="38"/>
      <c r="B408" s="38"/>
      <c r="C408" s="38"/>
      <c r="D408" s="39"/>
      <c r="E408" s="40"/>
      <c r="F408" s="39"/>
      <c r="G408" s="39"/>
      <c r="H408" s="39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39"/>
      <c r="Z408" s="39"/>
      <c r="AA408" s="40"/>
      <c r="AB408" s="40"/>
      <c r="AC408" s="40"/>
      <c r="AD408" s="39"/>
      <c r="AE408" s="39"/>
      <c r="AF408" s="39"/>
      <c r="AG408" s="60"/>
    </row>
    <row r="409" spans="1:33" ht="50.1" customHeight="1" x14ac:dyDescent="0.25">
      <c r="A409" s="38"/>
      <c r="B409" s="38"/>
      <c r="C409" s="38"/>
      <c r="D409" s="39"/>
      <c r="E409" s="40"/>
      <c r="F409" s="39"/>
      <c r="G409" s="39"/>
      <c r="H409" s="39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39"/>
      <c r="Z409" s="39"/>
      <c r="AA409" s="40"/>
      <c r="AB409" s="40"/>
      <c r="AC409" s="40"/>
      <c r="AD409" s="39"/>
      <c r="AE409" s="39"/>
      <c r="AF409" s="39"/>
      <c r="AG409" s="60"/>
    </row>
    <row r="410" spans="1:33" ht="50.1" customHeight="1" x14ac:dyDescent="0.25">
      <c r="A410" s="38"/>
      <c r="B410" s="38"/>
      <c r="C410" s="38"/>
      <c r="D410" s="39"/>
      <c r="E410" s="40"/>
      <c r="F410" s="39"/>
      <c r="G410" s="39"/>
      <c r="H410" s="39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39"/>
      <c r="Z410" s="39"/>
      <c r="AA410" s="40"/>
      <c r="AB410" s="40"/>
      <c r="AC410" s="40"/>
      <c r="AD410" s="39"/>
      <c r="AE410" s="39"/>
      <c r="AF410" s="39"/>
      <c r="AG410" s="60"/>
    </row>
    <row r="411" spans="1:33" ht="50.1" customHeight="1" x14ac:dyDescent="0.25">
      <c r="A411" s="38"/>
      <c r="B411" s="38"/>
      <c r="C411" s="38"/>
      <c r="D411" s="39"/>
      <c r="E411" s="40"/>
      <c r="F411" s="39"/>
      <c r="G411" s="39"/>
      <c r="H411" s="39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39"/>
      <c r="Z411" s="39"/>
      <c r="AA411" s="40"/>
      <c r="AB411" s="40"/>
      <c r="AC411" s="40"/>
      <c r="AD411" s="39"/>
      <c r="AE411" s="39"/>
      <c r="AF411" s="39"/>
      <c r="AG411" s="60"/>
    </row>
    <row r="412" spans="1:33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0"/>
    </row>
    <row r="413" spans="1:33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0"/>
    </row>
    <row r="414" spans="1:33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0"/>
    </row>
    <row r="415" spans="1:33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0"/>
    </row>
    <row r="416" spans="1:33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0"/>
    </row>
    <row r="417" spans="1:33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0"/>
    </row>
    <row r="418" spans="1:33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0"/>
    </row>
    <row r="419" spans="1:33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0"/>
    </row>
    <row r="420" spans="1:33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0"/>
    </row>
    <row r="421" spans="1:33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0"/>
    </row>
    <row r="422" spans="1:33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0"/>
    </row>
    <row r="423" spans="1:33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0"/>
    </row>
    <row r="424" spans="1:33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0"/>
    </row>
    <row r="425" spans="1:33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0"/>
    </row>
    <row r="426" spans="1:33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0"/>
    </row>
    <row r="427" spans="1:33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0"/>
    </row>
    <row r="428" spans="1:33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0"/>
    </row>
    <row r="429" spans="1:33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0"/>
    </row>
    <row r="430" spans="1:33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0"/>
    </row>
    <row r="431" spans="1:33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0"/>
    </row>
    <row r="432" spans="1:33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0"/>
    </row>
    <row r="433" spans="1:33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0"/>
    </row>
    <row r="434" spans="1:33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0"/>
    </row>
    <row r="435" spans="1:33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0"/>
    </row>
    <row r="436" spans="1:33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0"/>
    </row>
    <row r="437" spans="1:33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0"/>
    </row>
    <row r="438" spans="1:33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0"/>
    </row>
    <row r="439" spans="1:33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0"/>
    </row>
    <row r="440" spans="1:33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0"/>
    </row>
    <row r="441" spans="1:33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0"/>
    </row>
    <row r="442" spans="1:33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0"/>
    </row>
    <row r="443" spans="1:33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0"/>
    </row>
    <row r="444" spans="1:33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0"/>
    </row>
    <row r="445" spans="1:33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0"/>
    </row>
    <row r="446" spans="1:33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0"/>
    </row>
    <row r="447" spans="1:33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0"/>
    </row>
    <row r="448" spans="1:33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0"/>
    </row>
    <row r="449" spans="1:33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0"/>
    </row>
    <row r="450" spans="1:33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0"/>
    </row>
    <row r="451" spans="1:33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0"/>
    </row>
    <row r="452" spans="1:33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0"/>
    </row>
    <row r="453" spans="1:33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0"/>
    </row>
    <row r="454" spans="1:33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0"/>
    </row>
    <row r="455" spans="1:33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0"/>
    </row>
    <row r="456" spans="1:33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0"/>
    </row>
    <row r="457" spans="1:33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0"/>
    </row>
    <row r="458" spans="1:33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0"/>
    </row>
    <row r="459" spans="1:33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0"/>
    </row>
    <row r="460" spans="1:33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0"/>
    </row>
    <row r="461" spans="1:33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0"/>
    </row>
    <row r="462" spans="1:33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0"/>
    </row>
    <row r="463" spans="1:33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0"/>
    </row>
    <row r="464" spans="1:33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0"/>
    </row>
    <row r="465" spans="1:33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0"/>
    </row>
    <row r="466" spans="1:33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0"/>
    </row>
    <row r="467" spans="1:33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0"/>
    </row>
    <row r="468" spans="1:33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0"/>
    </row>
    <row r="469" spans="1:33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0"/>
    </row>
    <row r="470" spans="1:33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0"/>
    </row>
    <row r="471" spans="1:33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0"/>
    </row>
    <row r="472" spans="1:33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0"/>
    </row>
    <row r="473" spans="1:33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0"/>
    </row>
    <row r="474" spans="1:33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0"/>
    </row>
    <row r="475" spans="1:33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0"/>
    </row>
    <row r="476" spans="1:33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0"/>
    </row>
    <row r="477" spans="1:33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0"/>
    </row>
    <row r="478" spans="1:33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0"/>
    </row>
    <row r="479" spans="1:33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0"/>
    </row>
    <row r="480" spans="1:33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0"/>
    </row>
    <row r="481" spans="1:33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0"/>
    </row>
    <row r="482" spans="1:33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0"/>
    </row>
    <row r="483" spans="1:33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0"/>
    </row>
    <row r="484" spans="1:33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0"/>
    </row>
    <row r="485" spans="1:33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0"/>
    </row>
    <row r="486" spans="1:33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0"/>
    </row>
    <row r="487" spans="1:33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0"/>
    </row>
    <row r="488" spans="1:33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0"/>
    </row>
    <row r="489" spans="1:33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0"/>
    </row>
    <row r="490" spans="1:33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0"/>
    </row>
    <row r="491" spans="1:33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0"/>
    </row>
    <row r="492" spans="1:33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0"/>
    </row>
    <row r="493" spans="1:33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0"/>
    </row>
    <row r="494" spans="1:33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0"/>
    </row>
    <row r="495" spans="1:33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0"/>
    </row>
    <row r="496" spans="1:33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0"/>
    </row>
    <row r="497" spans="1:33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0"/>
    </row>
    <row r="498" spans="1:33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0"/>
    </row>
    <row r="499" spans="1:33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0"/>
    </row>
    <row r="500" spans="1:33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0"/>
    </row>
    <row r="501" spans="1:33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0"/>
    </row>
    <row r="502" spans="1:33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0"/>
    </row>
    <row r="503" spans="1:33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0"/>
    </row>
    <row r="504" spans="1:33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0"/>
    </row>
    <row r="505" spans="1:33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0"/>
    </row>
    <row r="506" spans="1:33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0"/>
    </row>
    <row r="507" spans="1:33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0"/>
    </row>
    <row r="508" spans="1:33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0"/>
    </row>
    <row r="509" spans="1:33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0"/>
    </row>
    <row r="510" spans="1:33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0"/>
    </row>
    <row r="511" spans="1:33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0"/>
    </row>
    <row r="512" spans="1:33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0"/>
    </row>
    <row r="513" spans="1:33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0"/>
    </row>
    <row r="514" spans="1:33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0"/>
    </row>
    <row r="515" spans="1:33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0"/>
    </row>
    <row r="516" spans="1:33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0"/>
    </row>
    <row r="517" spans="1:33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0"/>
    </row>
    <row r="518" spans="1:33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0"/>
    </row>
    <row r="519" spans="1:33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0"/>
    </row>
    <row r="520" spans="1:33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0"/>
    </row>
    <row r="521" spans="1:33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0"/>
    </row>
    <row r="522" spans="1:33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0"/>
    </row>
    <row r="523" spans="1:33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0"/>
    </row>
    <row r="524" spans="1:33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0"/>
    </row>
    <row r="525" spans="1:33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0"/>
    </row>
    <row r="526" spans="1:33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0"/>
    </row>
    <row r="527" spans="1:33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0"/>
    </row>
    <row r="528" spans="1:33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0"/>
    </row>
    <row r="529" spans="1:33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0"/>
    </row>
    <row r="530" spans="1:33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0"/>
    </row>
    <row r="531" spans="1:33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0"/>
    </row>
    <row r="532" spans="1:33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0"/>
    </row>
    <row r="533" spans="1:33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0"/>
    </row>
    <row r="534" spans="1:33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0"/>
    </row>
    <row r="535" spans="1:33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0"/>
    </row>
    <row r="536" spans="1:33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0"/>
    </row>
    <row r="537" spans="1:33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0"/>
    </row>
    <row r="538" spans="1:33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0"/>
    </row>
    <row r="539" spans="1:33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0"/>
    </row>
    <row r="540" spans="1:33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0"/>
    </row>
    <row r="541" spans="1:33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0"/>
    </row>
    <row r="542" spans="1:33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0"/>
    </row>
    <row r="543" spans="1:33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0"/>
    </row>
    <row r="544" spans="1:33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0"/>
    </row>
    <row r="545" spans="1:33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0"/>
    </row>
    <row r="546" spans="1:33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0"/>
    </row>
    <row r="547" spans="1:33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0"/>
    </row>
    <row r="548" spans="1:33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0"/>
    </row>
    <row r="549" spans="1:33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0"/>
    </row>
    <row r="550" spans="1:33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0"/>
    </row>
    <row r="551" spans="1:33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0"/>
    </row>
    <row r="552" spans="1:33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0"/>
    </row>
    <row r="553" spans="1:33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0"/>
    </row>
    <row r="554" spans="1:33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0"/>
    </row>
    <row r="555" spans="1:33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0"/>
    </row>
    <row r="556" spans="1:33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0"/>
    </row>
    <row r="557" spans="1:33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0"/>
    </row>
    <row r="558" spans="1:33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0"/>
    </row>
    <row r="559" spans="1:33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0"/>
    </row>
    <row r="560" spans="1:33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0"/>
    </row>
    <row r="561" spans="1:33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0"/>
    </row>
    <row r="562" spans="1:33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0"/>
    </row>
    <row r="563" spans="1:33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0"/>
    </row>
    <row r="564" spans="1:33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0"/>
    </row>
    <row r="565" spans="1:33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0"/>
    </row>
    <row r="566" spans="1:33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0"/>
    </row>
    <row r="567" spans="1:33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0"/>
    </row>
    <row r="568" spans="1:33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0"/>
    </row>
    <row r="569" spans="1:33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0"/>
    </row>
    <row r="570" spans="1:33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0"/>
    </row>
    <row r="571" spans="1:33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0"/>
    </row>
    <row r="572" spans="1:33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0"/>
    </row>
    <row r="573" spans="1:33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0"/>
    </row>
    <row r="574" spans="1:33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0"/>
    </row>
    <row r="575" spans="1:33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0"/>
    </row>
    <row r="576" spans="1:33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0"/>
    </row>
    <row r="577" spans="1:33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0"/>
    </row>
    <row r="578" spans="1:33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0"/>
    </row>
    <row r="579" spans="1:33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0"/>
    </row>
    <row r="580" spans="1:33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0"/>
    </row>
    <row r="581" spans="1:33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0"/>
    </row>
    <row r="582" spans="1:33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0"/>
    </row>
    <row r="583" spans="1:33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0"/>
    </row>
    <row r="584" spans="1:33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0"/>
    </row>
    <row r="585" spans="1:33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0"/>
    </row>
    <row r="586" spans="1:33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0"/>
    </row>
    <row r="587" spans="1:33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0"/>
    </row>
    <row r="588" spans="1:33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0"/>
    </row>
    <row r="589" spans="1:33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0"/>
    </row>
    <row r="590" spans="1:33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0"/>
    </row>
    <row r="591" spans="1:33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0"/>
    </row>
    <row r="592" spans="1:33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0"/>
    </row>
    <row r="593" spans="1:33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0"/>
    </row>
    <row r="594" spans="1:33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0"/>
    </row>
    <row r="595" spans="1:33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0"/>
    </row>
    <row r="596" spans="1:33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0"/>
    </row>
    <row r="597" spans="1:33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0"/>
    </row>
    <row r="598" spans="1:33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0"/>
    </row>
    <row r="599" spans="1:33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0"/>
    </row>
    <row r="600" spans="1:33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0"/>
    </row>
    <row r="601" spans="1:33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0"/>
    </row>
    <row r="602" spans="1:33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0"/>
    </row>
    <row r="603" spans="1:33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0"/>
    </row>
    <row r="604" spans="1:33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0"/>
    </row>
    <row r="605" spans="1:33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0"/>
    </row>
    <row r="606" spans="1:33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0"/>
    </row>
    <row r="607" spans="1:33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0"/>
    </row>
    <row r="608" spans="1:33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0"/>
    </row>
    <row r="609" spans="1:33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0"/>
    </row>
    <row r="610" spans="1:33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0"/>
    </row>
    <row r="611" spans="1:33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0"/>
    </row>
    <row r="612" spans="1:33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0"/>
    </row>
    <row r="613" spans="1:33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0"/>
    </row>
    <row r="614" spans="1:33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0"/>
    </row>
    <row r="615" spans="1:33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0"/>
    </row>
    <row r="616" spans="1:33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0"/>
    </row>
    <row r="617" spans="1:33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0"/>
    </row>
    <row r="618" spans="1:33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0"/>
    </row>
    <row r="619" spans="1:33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0"/>
    </row>
    <row r="620" spans="1:33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0"/>
    </row>
    <row r="621" spans="1:33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0"/>
    </row>
    <row r="622" spans="1:33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0"/>
    </row>
    <row r="623" spans="1:33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0"/>
    </row>
    <row r="624" spans="1:33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0"/>
    </row>
    <row r="625" spans="1:33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0"/>
    </row>
    <row r="626" spans="1:33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0"/>
    </row>
    <row r="627" spans="1:33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0"/>
    </row>
    <row r="628" spans="1:33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0"/>
    </row>
    <row r="629" spans="1:33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0"/>
    </row>
    <row r="630" spans="1:33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0"/>
    </row>
    <row r="631" spans="1:33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0"/>
    </row>
    <row r="632" spans="1:33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0"/>
    </row>
    <row r="633" spans="1:33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0"/>
    </row>
    <row r="634" spans="1:33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0"/>
    </row>
    <row r="635" spans="1:33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0"/>
    </row>
    <row r="636" spans="1:33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0"/>
    </row>
    <row r="637" spans="1:33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0"/>
    </row>
    <row r="638" spans="1:33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0"/>
    </row>
    <row r="639" spans="1:33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0"/>
    </row>
    <row r="640" spans="1:33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0"/>
    </row>
    <row r="641" spans="1:33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0"/>
    </row>
    <row r="642" spans="1:33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0"/>
    </row>
    <row r="643" spans="1:33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0"/>
    </row>
    <row r="644" spans="1:33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0"/>
    </row>
    <row r="645" spans="1:33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0"/>
    </row>
    <row r="646" spans="1:33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0"/>
    </row>
    <row r="647" spans="1:33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0"/>
    </row>
    <row r="648" spans="1:33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0"/>
    </row>
    <row r="649" spans="1:33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0"/>
    </row>
    <row r="650" spans="1:33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0"/>
    </row>
    <row r="651" spans="1:33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0"/>
    </row>
    <row r="652" spans="1:33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0"/>
    </row>
    <row r="653" spans="1:33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0"/>
    </row>
    <row r="654" spans="1:33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0"/>
    </row>
    <row r="655" spans="1:33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0"/>
    </row>
    <row r="656" spans="1:33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0"/>
    </row>
    <row r="657" spans="1:33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0"/>
    </row>
    <row r="658" spans="1:33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0"/>
    </row>
    <row r="659" spans="1:33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0"/>
    </row>
    <row r="660" spans="1:33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0"/>
    </row>
    <row r="661" spans="1:33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0"/>
    </row>
    <row r="662" spans="1:33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0"/>
    </row>
    <row r="663" spans="1:33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0"/>
    </row>
    <row r="664" spans="1:33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0"/>
    </row>
    <row r="665" spans="1:33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0"/>
    </row>
  </sheetData>
  <autoFilter ref="A3:AG228"/>
  <mergeCells count="20">
    <mergeCell ref="K1:L1"/>
    <mergeCell ref="A1:A2"/>
    <mergeCell ref="B1:B2"/>
    <mergeCell ref="C1:C2"/>
    <mergeCell ref="D1:D2"/>
    <mergeCell ref="E1:F1"/>
    <mergeCell ref="G1:H1"/>
    <mergeCell ref="I1:J1"/>
    <mergeCell ref="AA1:AB1"/>
    <mergeCell ref="AC1:AD1"/>
    <mergeCell ref="AG1:AG2"/>
    <mergeCell ref="M1:N1"/>
    <mergeCell ref="O1:P1"/>
    <mergeCell ref="Q1:R1"/>
    <mergeCell ref="S1:T1"/>
    <mergeCell ref="U1:V1"/>
    <mergeCell ref="W1:X1"/>
    <mergeCell ref="AE1:AE2"/>
    <mergeCell ref="Y1:Z1"/>
    <mergeCell ref="AF1:AF2"/>
  </mergeCells>
  <conditionalFormatting sqref="C1:C2">
    <cfRule type="duplicateValues" dxfId="41" priority="6"/>
  </conditionalFormatting>
  <conditionalFormatting sqref="A1:A2">
    <cfRule type="containsText" dxfId="40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9" priority="4"/>
  </conditionalFormatting>
  <conditionalFormatting sqref="A3">
    <cfRule type="containsText" dxfId="38" priority="3" operator="containsText" text="Медицинская организация">
      <formula>NOT(ISERROR(SEARCH("Медицинская организация",A3)))</formula>
    </cfRule>
  </conditionalFormatting>
  <conditionalFormatting sqref="D3 F3 H3 J3 L3 N3 P3 R3 T3 V3 X3 Z3 AB3 AD3 AF3">
    <cfRule type="containsBlanks" dxfId="37" priority="2">
      <formula>LEN(TRIM(D3))=0</formula>
    </cfRule>
  </conditionalFormatting>
  <conditionalFormatting sqref="D1:D2">
    <cfRule type="containsBlanks" dxfId="36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5"/>
  <sheetViews>
    <sheetView zoomScale="60" zoomScaleNormal="60" workbookViewId="0">
      <pane ySplit="4" topLeftCell="A5" activePane="bottomLeft" state="frozen"/>
      <selection pane="bottomLeft" activeCell="AF6" sqref="AF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8" width="13.7109375" style="37" customWidth="1"/>
    <col min="29" max="29" width="13.7109375" style="62" customWidth="1"/>
    <col min="30" max="31" width="13.7109375" style="45" customWidth="1"/>
    <col min="32" max="32" width="19.7109375" style="62" customWidth="1"/>
    <col min="33" max="33" width="21.42578125" style="62" customWidth="1"/>
    <col min="34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1" width="9.140625" style="37" customWidth="1"/>
    <col min="16382" max="16384" width="9.140625" style="37"/>
  </cols>
  <sheetData>
    <row r="1" spans="1:33" ht="63" customHeight="1" x14ac:dyDescent="0.25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23</v>
      </c>
      <c r="F1" s="130"/>
      <c r="G1" s="124" t="s">
        <v>387</v>
      </c>
      <c r="H1" s="125"/>
      <c r="I1" s="124" t="s">
        <v>388</v>
      </c>
      <c r="J1" s="125"/>
      <c r="K1" s="131" t="s">
        <v>5</v>
      </c>
      <c r="L1" s="130"/>
      <c r="M1" s="131" t="s">
        <v>6</v>
      </c>
      <c r="N1" s="130"/>
      <c r="O1" s="131" t="s">
        <v>7</v>
      </c>
      <c r="P1" s="130"/>
      <c r="Q1" s="131" t="s">
        <v>8</v>
      </c>
      <c r="R1" s="130"/>
      <c r="S1" s="131" t="s">
        <v>9</v>
      </c>
      <c r="T1" s="130"/>
      <c r="U1" s="131" t="s">
        <v>10</v>
      </c>
      <c r="V1" s="130"/>
      <c r="W1" s="131" t="s">
        <v>11</v>
      </c>
      <c r="X1" s="130"/>
      <c r="Y1" s="129" t="s">
        <v>12</v>
      </c>
      <c r="Z1" s="130"/>
      <c r="AA1" s="126" t="s">
        <v>13</v>
      </c>
      <c r="AB1" s="130"/>
      <c r="AC1" s="126" t="s">
        <v>14</v>
      </c>
      <c r="AD1" s="130"/>
      <c r="AE1" s="148" t="s">
        <v>384</v>
      </c>
      <c r="AF1" s="123" t="s">
        <v>394</v>
      </c>
      <c r="AG1" s="118" t="s">
        <v>395</v>
      </c>
    </row>
    <row r="2" spans="1:33" ht="43.5" customHeight="1" x14ac:dyDescent="0.25">
      <c r="A2" s="127"/>
      <c r="B2" s="127"/>
      <c r="C2" s="127"/>
      <c r="D2" s="127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49"/>
      <c r="AF2" s="118"/>
      <c r="AG2" s="118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117">
        <v>31</v>
      </c>
      <c r="AG3" s="11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9"/>
      <c r="E5" s="40"/>
      <c r="F5" s="39"/>
      <c r="G5" s="40"/>
      <c r="H5" s="40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60"/>
      <c r="AG5" s="60"/>
    </row>
    <row r="6" spans="1:33" ht="50.1" customHeight="1" x14ac:dyDescent="0.25">
      <c r="A6" s="38"/>
      <c r="B6" s="38"/>
      <c r="C6" s="38"/>
      <c r="D6" s="39"/>
      <c r="E6" s="40"/>
      <c r="F6" s="39"/>
      <c r="G6" s="40"/>
      <c r="H6" s="40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60"/>
      <c r="AG6" s="60"/>
    </row>
    <row r="7" spans="1:33" ht="50.1" customHeight="1" x14ac:dyDescent="0.25">
      <c r="A7" s="38"/>
      <c r="B7" s="38"/>
      <c r="C7" s="38"/>
      <c r="D7" s="39"/>
      <c r="E7" s="40"/>
      <c r="F7" s="39"/>
      <c r="G7" s="40"/>
      <c r="H7" s="40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60"/>
      <c r="AG7" s="60"/>
    </row>
    <row r="8" spans="1:33" ht="50.1" customHeight="1" x14ac:dyDescent="0.25">
      <c r="A8" s="38"/>
      <c r="B8" s="38"/>
      <c r="C8" s="38"/>
      <c r="D8" s="39"/>
      <c r="E8" s="40"/>
      <c r="F8" s="39"/>
      <c r="G8" s="40"/>
      <c r="H8" s="40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60"/>
      <c r="AG8" s="60"/>
    </row>
    <row r="9" spans="1:33" ht="50.1" customHeight="1" x14ac:dyDescent="0.25">
      <c r="A9" s="38"/>
      <c r="B9" s="38"/>
      <c r="C9" s="38"/>
      <c r="D9" s="39"/>
      <c r="E9" s="40"/>
      <c r="F9" s="39"/>
      <c r="G9" s="40"/>
      <c r="H9" s="40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60"/>
      <c r="AG9" s="60"/>
    </row>
    <row r="10" spans="1:33" ht="50.1" customHeight="1" x14ac:dyDescent="0.25">
      <c r="A10" s="38"/>
      <c r="B10" s="38"/>
      <c r="C10" s="38"/>
      <c r="D10" s="39"/>
      <c r="E10" s="40"/>
      <c r="F10" s="39"/>
      <c r="G10" s="40"/>
      <c r="H10" s="40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60"/>
      <c r="AG10" s="60"/>
    </row>
    <row r="11" spans="1:33" ht="50.1" customHeight="1" x14ac:dyDescent="0.25">
      <c r="A11" s="38"/>
      <c r="B11" s="38"/>
      <c r="C11" s="38"/>
      <c r="D11" s="39"/>
      <c r="E11" s="40"/>
      <c r="F11" s="39"/>
      <c r="G11" s="40"/>
      <c r="H11" s="40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60"/>
      <c r="AG11" s="60"/>
    </row>
    <row r="12" spans="1:33" ht="50.1" customHeight="1" x14ac:dyDescent="0.25">
      <c r="A12" s="38"/>
      <c r="B12" s="38"/>
      <c r="C12" s="38"/>
      <c r="D12" s="39"/>
      <c r="E12" s="40"/>
      <c r="F12" s="39"/>
      <c r="G12" s="40"/>
      <c r="H12" s="40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60"/>
      <c r="AG12" s="60"/>
    </row>
    <row r="13" spans="1:33" ht="50.1" customHeight="1" x14ac:dyDescent="0.25">
      <c r="A13" s="38"/>
      <c r="B13" s="38"/>
      <c r="C13" s="38"/>
      <c r="D13" s="39"/>
      <c r="E13" s="40"/>
      <c r="F13" s="39"/>
      <c r="G13" s="40"/>
      <c r="H13" s="40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60"/>
      <c r="AG13" s="60"/>
    </row>
    <row r="14" spans="1:33" ht="50.1" customHeight="1" x14ac:dyDescent="0.25">
      <c r="A14" s="38"/>
      <c r="B14" s="38"/>
      <c r="C14" s="38"/>
      <c r="D14" s="39"/>
      <c r="E14" s="40"/>
      <c r="F14" s="39"/>
      <c r="G14" s="40"/>
      <c r="H14" s="40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60"/>
      <c r="AG14" s="60"/>
    </row>
    <row r="15" spans="1:33" ht="50.1" customHeight="1" x14ac:dyDescent="0.25">
      <c r="A15" s="38"/>
      <c r="B15" s="38"/>
      <c r="C15" s="38"/>
      <c r="D15" s="39"/>
      <c r="E15" s="40"/>
      <c r="F15" s="39"/>
      <c r="G15" s="40"/>
      <c r="H15" s="40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60"/>
      <c r="AG15" s="60"/>
    </row>
    <row r="16" spans="1:33" ht="50.1" customHeight="1" x14ac:dyDescent="0.25">
      <c r="A16" s="38"/>
      <c r="B16" s="38"/>
      <c r="C16" s="38"/>
      <c r="D16" s="39"/>
      <c r="E16" s="40"/>
      <c r="F16" s="39"/>
      <c r="G16" s="40"/>
      <c r="H16" s="40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60"/>
      <c r="AG16" s="60"/>
    </row>
    <row r="17" spans="1:33" ht="50.1" customHeight="1" x14ac:dyDescent="0.25">
      <c r="A17" s="38"/>
      <c r="B17" s="38"/>
      <c r="C17" s="38"/>
      <c r="D17" s="39"/>
      <c r="E17" s="40"/>
      <c r="F17" s="39"/>
      <c r="G17" s="40"/>
      <c r="H17" s="40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60"/>
      <c r="AG17" s="60"/>
    </row>
    <row r="18" spans="1:33" ht="50.1" customHeight="1" x14ac:dyDescent="0.25">
      <c r="A18" s="38"/>
      <c r="B18" s="38"/>
      <c r="C18" s="38"/>
      <c r="D18" s="39"/>
      <c r="E18" s="40"/>
      <c r="F18" s="39"/>
      <c r="G18" s="40"/>
      <c r="H18" s="40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60"/>
      <c r="AG18" s="60"/>
    </row>
    <row r="19" spans="1:33" ht="50.1" customHeight="1" x14ac:dyDescent="0.25">
      <c r="A19" s="38"/>
      <c r="B19" s="38"/>
      <c r="C19" s="38"/>
      <c r="D19" s="39"/>
      <c r="E19" s="40"/>
      <c r="F19" s="39"/>
      <c r="G19" s="40"/>
      <c r="H19" s="40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60"/>
      <c r="AG19" s="60"/>
    </row>
    <row r="20" spans="1:33" ht="50.1" customHeight="1" x14ac:dyDescent="0.25">
      <c r="A20" s="38"/>
      <c r="B20" s="38"/>
      <c r="C20" s="38"/>
      <c r="D20" s="39"/>
      <c r="E20" s="40"/>
      <c r="F20" s="39"/>
      <c r="G20" s="40"/>
      <c r="H20" s="40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60"/>
      <c r="AG20" s="60"/>
    </row>
    <row r="21" spans="1:33" ht="50.1" customHeight="1" x14ac:dyDescent="0.25">
      <c r="A21" s="38"/>
      <c r="B21" s="38"/>
      <c r="C21" s="38"/>
      <c r="D21" s="39"/>
      <c r="E21" s="40"/>
      <c r="F21" s="39"/>
      <c r="G21" s="40"/>
      <c r="H21" s="40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60"/>
      <c r="AG21" s="60"/>
    </row>
    <row r="22" spans="1:33" ht="50.1" customHeight="1" x14ac:dyDescent="0.25">
      <c r="A22" s="38"/>
      <c r="B22" s="38"/>
      <c r="C22" s="38"/>
      <c r="D22" s="39"/>
      <c r="E22" s="40"/>
      <c r="F22" s="39"/>
      <c r="G22" s="40"/>
      <c r="H22" s="40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60"/>
      <c r="AG22" s="60"/>
    </row>
    <row r="23" spans="1:33" ht="50.1" customHeight="1" x14ac:dyDescent="0.25">
      <c r="A23" s="38"/>
      <c r="B23" s="38"/>
      <c r="C23" s="38"/>
      <c r="D23" s="39"/>
      <c r="E23" s="40"/>
      <c r="F23" s="39"/>
      <c r="G23" s="40"/>
      <c r="H23" s="40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60"/>
      <c r="AG23" s="60"/>
    </row>
    <row r="24" spans="1:33" ht="50.1" customHeight="1" x14ac:dyDescent="0.25">
      <c r="A24" s="38"/>
      <c r="B24" s="38"/>
      <c r="C24" s="38"/>
      <c r="D24" s="39"/>
      <c r="E24" s="40"/>
      <c r="F24" s="39"/>
      <c r="G24" s="40"/>
      <c r="H24" s="40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60"/>
      <c r="AG24" s="60"/>
    </row>
    <row r="25" spans="1:33" ht="50.1" customHeight="1" x14ac:dyDescent="0.25">
      <c r="A25" s="38"/>
      <c r="B25" s="38"/>
      <c r="C25" s="38"/>
      <c r="D25" s="39"/>
      <c r="E25" s="40"/>
      <c r="F25" s="39"/>
      <c r="G25" s="40"/>
      <c r="H25" s="40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60"/>
      <c r="AG25" s="60"/>
    </row>
    <row r="26" spans="1:33" ht="50.1" customHeight="1" x14ac:dyDescent="0.25">
      <c r="A26" s="38"/>
      <c r="B26" s="38"/>
      <c r="C26" s="38"/>
      <c r="D26" s="39"/>
      <c r="E26" s="40"/>
      <c r="F26" s="39"/>
      <c r="G26" s="40"/>
      <c r="H26" s="40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60"/>
      <c r="AG26" s="60"/>
    </row>
    <row r="27" spans="1:33" ht="50.1" customHeight="1" x14ac:dyDescent="0.25">
      <c r="A27" s="38"/>
      <c r="B27" s="38"/>
      <c r="C27" s="38"/>
      <c r="D27" s="39"/>
      <c r="E27" s="40"/>
      <c r="F27" s="39"/>
      <c r="G27" s="40"/>
      <c r="H27" s="40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60"/>
      <c r="AG27" s="60"/>
    </row>
    <row r="28" spans="1:33" ht="50.1" customHeight="1" x14ac:dyDescent="0.25">
      <c r="A28" s="38"/>
      <c r="B28" s="38"/>
      <c r="C28" s="38"/>
      <c r="D28" s="39"/>
      <c r="E28" s="40"/>
      <c r="F28" s="39"/>
      <c r="G28" s="40"/>
      <c r="H28" s="40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60"/>
      <c r="AG28" s="60"/>
    </row>
    <row r="29" spans="1:33" ht="50.1" customHeight="1" x14ac:dyDescent="0.25">
      <c r="A29" s="38"/>
      <c r="B29" s="38"/>
      <c r="C29" s="38"/>
      <c r="D29" s="39"/>
      <c r="E29" s="40"/>
      <c r="F29" s="39"/>
      <c r="G29" s="40"/>
      <c r="H29" s="40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60"/>
      <c r="AG29" s="60"/>
    </row>
    <row r="30" spans="1:33" ht="50.1" customHeight="1" x14ac:dyDescent="0.25">
      <c r="A30" s="38"/>
      <c r="B30" s="38"/>
      <c r="C30" s="38"/>
      <c r="D30" s="39"/>
      <c r="E30" s="40"/>
      <c r="F30" s="39"/>
      <c r="G30" s="40"/>
      <c r="H30" s="40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60"/>
      <c r="AG30" s="60"/>
    </row>
    <row r="31" spans="1:33" ht="50.1" customHeight="1" x14ac:dyDescent="0.25">
      <c r="A31" s="38"/>
      <c r="B31" s="38"/>
      <c r="C31" s="38"/>
      <c r="D31" s="39"/>
      <c r="E31" s="40"/>
      <c r="F31" s="39"/>
      <c r="G31" s="40"/>
      <c r="H31" s="40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60"/>
      <c r="AG31" s="60"/>
    </row>
    <row r="32" spans="1:33" ht="50.1" customHeight="1" x14ac:dyDescent="0.25">
      <c r="A32" s="38"/>
      <c r="B32" s="38"/>
      <c r="C32" s="38"/>
      <c r="D32" s="39"/>
      <c r="E32" s="40"/>
      <c r="F32" s="39"/>
      <c r="G32" s="40"/>
      <c r="H32" s="40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60"/>
      <c r="AG32" s="60"/>
    </row>
    <row r="33" spans="1:33" ht="50.1" customHeight="1" x14ac:dyDescent="0.25">
      <c r="A33" s="38"/>
      <c r="B33" s="38"/>
      <c r="C33" s="38"/>
      <c r="D33" s="39"/>
      <c r="E33" s="40"/>
      <c r="F33" s="39"/>
      <c r="G33" s="40"/>
      <c r="H33" s="40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60"/>
      <c r="AG33" s="60"/>
    </row>
    <row r="34" spans="1:33" ht="50.1" customHeight="1" x14ac:dyDescent="0.25">
      <c r="A34" s="38"/>
      <c r="B34" s="38"/>
      <c r="C34" s="38"/>
      <c r="D34" s="39"/>
      <c r="E34" s="40"/>
      <c r="F34" s="39"/>
      <c r="G34" s="40"/>
      <c r="H34" s="40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60"/>
      <c r="AG34" s="60"/>
    </row>
    <row r="35" spans="1:33" ht="50.1" customHeight="1" x14ac:dyDescent="0.25">
      <c r="A35" s="38"/>
      <c r="B35" s="38"/>
      <c r="C35" s="38"/>
      <c r="D35" s="39"/>
      <c r="E35" s="40"/>
      <c r="F35" s="39"/>
      <c r="G35" s="40"/>
      <c r="H35" s="40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60"/>
      <c r="AG35" s="60"/>
    </row>
    <row r="36" spans="1:33" ht="50.1" customHeight="1" x14ac:dyDescent="0.25">
      <c r="A36" s="38"/>
      <c r="B36" s="38"/>
      <c r="C36" s="38"/>
      <c r="D36" s="39"/>
      <c r="E36" s="40"/>
      <c r="F36" s="39"/>
      <c r="G36" s="40"/>
      <c r="H36" s="40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60"/>
      <c r="AG36" s="60"/>
    </row>
    <row r="37" spans="1:33" ht="50.1" customHeight="1" x14ac:dyDescent="0.25">
      <c r="A37" s="38"/>
      <c r="B37" s="38"/>
      <c r="C37" s="38"/>
      <c r="D37" s="39"/>
      <c r="E37" s="40"/>
      <c r="F37" s="39"/>
      <c r="G37" s="40"/>
      <c r="H37" s="40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60"/>
      <c r="AG37" s="60"/>
    </row>
    <row r="38" spans="1:33" ht="50.1" customHeight="1" x14ac:dyDescent="0.25">
      <c r="A38" s="38"/>
      <c r="B38" s="38"/>
      <c r="C38" s="38"/>
      <c r="D38" s="39"/>
      <c r="E38" s="40"/>
      <c r="F38" s="39"/>
      <c r="G38" s="40"/>
      <c r="H38" s="40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60"/>
      <c r="AG38" s="60"/>
    </row>
    <row r="39" spans="1:33" ht="50.1" customHeight="1" x14ac:dyDescent="0.25">
      <c r="A39" s="38"/>
      <c r="B39" s="38"/>
      <c r="C39" s="38"/>
      <c r="D39" s="39"/>
      <c r="E39" s="40"/>
      <c r="F39" s="39"/>
      <c r="G39" s="40"/>
      <c r="H39" s="40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60"/>
      <c r="AG39" s="60"/>
    </row>
    <row r="40" spans="1:33" ht="50.1" customHeight="1" x14ac:dyDescent="0.25">
      <c r="A40" s="38"/>
      <c r="B40" s="38"/>
      <c r="C40" s="38"/>
      <c r="D40" s="39"/>
      <c r="E40" s="40"/>
      <c r="F40" s="39"/>
      <c r="G40" s="40"/>
      <c r="H40" s="40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60"/>
      <c r="AG40" s="60"/>
    </row>
    <row r="41" spans="1:33" ht="50.1" customHeight="1" x14ac:dyDescent="0.25">
      <c r="A41" s="38"/>
      <c r="B41" s="38"/>
      <c r="C41" s="38"/>
      <c r="D41" s="39"/>
      <c r="E41" s="40"/>
      <c r="F41" s="39"/>
      <c r="G41" s="40"/>
      <c r="H41" s="40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60"/>
      <c r="AG41" s="60"/>
    </row>
    <row r="42" spans="1:33" ht="50.1" customHeight="1" x14ac:dyDescent="0.25">
      <c r="A42" s="38"/>
      <c r="B42" s="38"/>
      <c r="C42" s="38"/>
      <c r="D42" s="39"/>
      <c r="E42" s="40"/>
      <c r="F42" s="39"/>
      <c r="G42" s="40"/>
      <c r="H42" s="40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60"/>
      <c r="AG42" s="60"/>
    </row>
    <row r="43" spans="1:33" ht="50.1" customHeight="1" x14ac:dyDescent="0.25">
      <c r="A43" s="38"/>
      <c r="B43" s="38"/>
      <c r="C43" s="38"/>
      <c r="D43" s="39"/>
      <c r="E43" s="40"/>
      <c r="F43" s="39"/>
      <c r="G43" s="40"/>
      <c r="H43" s="40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60"/>
      <c r="AG43" s="60"/>
    </row>
    <row r="44" spans="1:33" ht="50.1" customHeight="1" x14ac:dyDescent="0.25">
      <c r="A44" s="38"/>
      <c r="B44" s="38"/>
      <c r="C44" s="38"/>
      <c r="D44" s="39"/>
      <c r="E44" s="40"/>
      <c r="F44" s="39"/>
      <c r="G44" s="40"/>
      <c r="H44" s="40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60"/>
      <c r="AG44" s="60"/>
    </row>
    <row r="45" spans="1:33" ht="50.1" customHeight="1" x14ac:dyDescent="0.25">
      <c r="A45" s="38"/>
      <c r="B45" s="38"/>
      <c r="C45" s="38"/>
      <c r="D45" s="39"/>
      <c r="E45" s="40"/>
      <c r="F45" s="39"/>
      <c r="G45" s="40"/>
      <c r="H45" s="40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60"/>
      <c r="AG45" s="60"/>
    </row>
    <row r="46" spans="1:33" ht="50.1" customHeight="1" x14ac:dyDescent="0.25">
      <c r="A46" s="38"/>
      <c r="B46" s="38"/>
      <c r="C46" s="38"/>
      <c r="D46" s="39"/>
      <c r="E46" s="40"/>
      <c r="F46" s="39"/>
      <c r="G46" s="40"/>
      <c r="H46" s="40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60"/>
      <c r="AG46" s="60"/>
    </row>
    <row r="47" spans="1:33" ht="50.1" customHeight="1" x14ac:dyDescent="0.25">
      <c r="A47" s="38"/>
      <c r="B47" s="38"/>
      <c r="C47" s="38"/>
      <c r="D47" s="39"/>
      <c r="E47" s="40"/>
      <c r="F47" s="39"/>
      <c r="G47" s="40"/>
      <c r="H47" s="40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60"/>
      <c r="AG47" s="60"/>
    </row>
    <row r="48" spans="1:33" ht="50.1" customHeight="1" x14ac:dyDescent="0.25">
      <c r="A48" s="38"/>
      <c r="B48" s="38"/>
      <c r="C48" s="38"/>
      <c r="D48" s="39"/>
      <c r="E48" s="40"/>
      <c r="F48" s="39"/>
      <c r="G48" s="40"/>
      <c r="H48" s="40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60"/>
      <c r="AG48" s="60"/>
    </row>
    <row r="49" spans="1:33" ht="50.1" customHeight="1" x14ac:dyDescent="0.25">
      <c r="A49" s="38"/>
      <c r="B49" s="38"/>
      <c r="C49" s="38"/>
      <c r="D49" s="39"/>
      <c r="E49" s="40"/>
      <c r="F49" s="39"/>
      <c r="G49" s="40"/>
      <c r="H49" s="40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60"/>
      <c r="AG49" s="60"/>
    </row>
    <row r="50" spans="1:33" ht="50.1" customHeight="1" x14ac:dyDescent="0.25">
      <c r="A50" s="38"/>
      <c r="B50" s="38"/>
      <c r="C50" s="38"/>
      <c r="D50" s="39"/>
      <c r="E50" s="40"/>
      <c r="F50" s="39"/>
      <c r="G50" s="40"/>
      <c r="H50" s="40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60"/>
      <c r="AG50" s="60"/>
    </row>
    <row r="51" spans="1:33" ht="50.1" customHeight="1" x14ac:dyDescent="0.25">
      <c r="A51" s="38"/>
      <c r="B51" s="38"/>
      <c r="C51" s="38"/>
      <c r="D51" s="39"/>
      <c r="E51" s="40"/>
      <c r="F51" s="39"/>
      <c r="G51" s="40"/>
      <c r="H51" s="40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60"/>
      <c r="AG51" s="60"/>
    </row>
    <row r="52" spans="1:33" ht="50.1" customHeight="1" x14ac:dyDescent="0.25">
      <c r="A52" s="38"/>
      <c r="B52" s="38"/>
      <c r="C52" s="38"/>
      <c r="D52" s="39"/>
      <c r="E52" s="40"/>
      <c r="F52" s="39"/>
      <c r="G52" s="40"/>
      <c r="H52" s="40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60"/>
      <c r="AG52" s="60"/>
    </row>
    <row r="53" spans="1:33" ht="50.1" customHeight="1" x14ac:dyDescent="0.25">
      <c r="A53" s="38"/>
      <c r="B53" s="38"/>
      <c r="C53" s="38"/>
      <c r="D53" s="39"/>
      <c r="E53" s="40"/>
      <c r="F53" s="39"/>
      <c r="G53" s="40"/>
      <c r="H53" s="40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60"/>
      <c r="AG53" s="60"/>
    </row>
    <row r="54" spans="1:33" ht="50.1" customHeight="1" x14ac:dyDescent="0.25">
      <c r="A54" s="38"/>
      <c r="B54" s="38"/>
      <c r="C54" s="38"/>
      <c r="D54" s="39"/>
      <c r="E54" s="40"/>
      <c r="F54" s="39"/>
      <c r="G54" s="40"/>
      <c r="H54" s="40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60"/>
      <c r="AG54" s="60"/>
    </row>
    <row r="55" spans="1:33" ht="50.1" customHeight="1" x14ac:dyDescent="0.25">
      <c r="A55" s="38"/>
      <c r="B55" s="38"/>
      <c r="C55" s="38"/>
      <c r="D55" s="39"/>
      <c r="E55" s="40"/>
      <c r="F55" s="39"/>
      <c r="G55" s="40"/>
      <c r="H55" s="40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60"/>
      <c r="AG55" s="60"/>
    </row>
    <row r="56" spans="1:33" ht="50.1" customHeight="1" x14ac:dyDescent="0.25">
      <c r="A56" s="38"/>
      <c r="B56" s="38"/>
      <c r="C56" s="38"/>
      <c r="D56" s="39"/>
      <c r="E56" s="40"/>
      <c r="F56" s="39"/>
      <c r="G56" s="40"/>
      <c r="H56" s="40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60"/>
      <c r="AG56" s="60"/>
    </row>
    <row r="57" spans="1:33" ht="50.1" customHeight="1" x14ac:dyDescent="0.25">
      <c r="A57" s="38"/>
      <c r="B57" s="38"/>
      <c r="C57" s="38"/>
      <c r="D57" s="39"/>
      <c r="E57" s="40"/>
      <c r="F57" s="39"/>
      <c r="G57" s="40"/>
      <c r="H57" s="40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60"/>
      <c r="AG57" s="60"/>
    </row>
    <row r="58" spans="1:33" ht="50.1" customHeight="1" x14ac:dyDescent="0.25">
      <c r="A58" s="38"/>
      <c r="B58" s="38"/>
      <c r="C58" s="38"/>
      <c r="D58" s="39"/>
      <c r="E58" s="40"/>
      <c r="F58" s="39"/>
      <c r="G58" s="40"/>
      <c r="H58" s="40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60"/>
      <c r="AG58" s="60"/>
    </row>
    <row r="59" spans="1:33" ht="50.1" customHeight="1" x14ac:dyDescent="0.25">
      <c r="A59" s="38"/>
      <c r="B59" s="38"/>
      <c r="C59" s="38"/>
      <c r="D59" s="39"/>
      <c r="E59" s="40"/>
      <c r="F59" s="39"/>
      <c r="G59" s="40"/>
      <c r="H59" s="40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60"/>
      <c r="AG59" s="60"/>
    </row>
    <row r="60" spans="1:33" ht="50.1" customHeight="1" x14ac:dyDescent="0.25">
      <c r="A60" s="38"/>
      <c r="B60" s="38"/>
      <c r="C60" s="38"/>
      <c r="D60" s="39"/>
      <c r="E60" s="40"/>
      <c r="F60" s="39"/>
      <c r="G60" s="40"/>
      <c r="H60" s="40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60"/>
      <c r="AG60" s="60"/>
    </row>
    <row r="61" spans="1:33" ht="50.1" customHeight="1" x14ac:dyDescent="0.25">
      <c r="A61" s="38"/>
      <c r="B61" s="38"/>
      <c r="C61" s="38"/>
      <c r="D61" s="39"/>
      <c r="E61" s="40"/>
      <c r="F61" s="39"/>
      <c r="G61" s="40"/>
      <c r="H61" s="40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60"/>
      <c r="AG61" s="60"/>
    </row>
    <row r="62" spans="1:33" ht="50.1" customHeight="1" x14ac:dyDescent="0.25">
      <c r="A62" s="38"/>
      <c r="B62" s="38"/>
      <c r="C62" s="38"/>
      <c r="D62" s="39"/>
      <c r="E62" s="40"/>
      <c r="F62" s="39"/>
      <c r="G62" s="40"/>
      <c r="H62" s="40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60"/>
      <c r="AG62" s="60"/>
    </row>
    <row r="63" spans="1:33" ht="50.1" customHeight="1" x14ac:dyDescent="0.25">
      <c r="A63" s="38"/>
      <c r="B63" s="38"/>
      <c r="C63" s="38"/>
      <c r="D63" s="39"/>
      <c r="E63" s="40"/>
      <c r="F63" s="39"/>
      <c r="G63" s="40"/>
      <c r="H63" s="40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60"/>
      <c r="AG63" s="60"/>
    </row>
    <row r="64" spans="1:33" ht="50.1" customHeight="1" x14ac:dyDescent="0.25">
      <c r="A64" s="38"/>
      <c r="B64" s="38"/>
      <c r="C64" s="38"/>
      <c r="D64" s="39"/>
      <c r="E64" s="40"/>
      <c r="F64" s="39"/>
      <c r="G64" s="40"/>
      <c r="H64" s="40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60"/>
      <c r="AG64" s="60"/>
    </row>
    <row r="65" spans="1:33" ht="50.1" customHeight="1" x14ac:dyDescent="0.25">
      <c r="A65" s="38"/>
      <c r="B65" s="38"/>
      <c r="C65" s="38"/>
      <c r="D65" s="39"/>
      <c r="E65" s="40"/>
      <c r="F65" s="39"/>
      <c r="G65" s="40"/>
      <c r="H65" s="40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60"/>
      <c r="AG65" s="60"/>
    </row>
    <row r="66" spans="1:33" ht="50.1" customHeight="1" x14ac:dyDescent="0.25">
      <c r="A66" s="38"/>
      <c r="B66" s="38"/>
      <c r="C66" s="38"/>
      <c r="D66" s="39"/>
      <c r="E66" s="40"/>
      <c r="F66" s="39"/>
      <c r="G66" s="40"/>
      <c r="H66" s="40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60"/>
      <c r="AG66" s="60"/>
    </row>
    <row r="67" spans="1:33" ht="50.1" customHeight="1" x14ac:dyDescent="0.25">
      <c r="A67" s="38"/>
      <c r="B67" s="38"/>
      <c r="C67" s="38"/>
      <c r="D67" s="39"/>
      <c r="E67" s="40"/>
      <c r="F67" s="39"/>
      <c r="G67" s="40"/>
      <c r="H67" s="40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60"/>
      <c r="AG67" s="60"/>
    </row>
    <row r="68" spans="1:33" ht="50.1" customHeight="1" x14ac:dyDescent="0.25">
      <c r="A68" s="38"/>
      <c r="B68" s="38"/>
      <c r="C68" s="38"/>
      <c r="D68" s="39"/>
      <c r="E68" s="40"/>
      <c r="F68" s="39"/>
      <c r="G68" s="40"/>
      <c r="H68" s="40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60"/>
      <c r="AG68" s="60"/>
    </row>
    <row r="69" spans="1:33" ht="50.1" customHeight="1" x14ac:dyDescent="0.25">
      <c r="A69" s="38"/>
      <c r="B69" s="38"/>
      <c r="C69" s="38"/>
      <c r="D69" s="39"/>
      <c r="E69" s="40"/>
      <c r="F69" s="39"/>
      <c r="G69" s="40"/>
      <c r="H69" s="40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60"/>
      <c r="AG69" s="60"/>
    </row>
    <row r="70" spans="1:33" ht="50.1" customHeight="1" x14ac:dyDescent="0.25">
      <c r="A70" s="38"/>
      <c r="B70" s="38"/>
      <c r="C70" s="38"/>
      <c r="D70" s="39"/>
      <c r="E70" s="40"/>
      <c r="F70" s="39"/>
      <c r="G70" s="40"/>
      <c r="H70" s="40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60"/>
      <c r="AG70" s="60"/>
    </row>
    <row r="71" spans="1:33" ht="50.1" customHeight="1" x14ac:dyDescent="0.25">
      <c r="A71" s="38"/>
      <c r="B71" s="38"/>
      <c r="C71" s="38"/>
      <c r="D71" s="39"/>
      <c r="E71" s="40"/>
      <c r="F71" s="39"/>
      <c r="G71" s="40"/>
      <c r="H71" s="40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60"/>
      <c r="AG71" s="60"/>
    </row>
    <row r="72" spans="1:33" ht="50.1" customHeight="1" x14ac:dyDescent="0.25">
      <c r="A72" s="38"/>
      <c r="B72" s="38"/>
      <c r="C72" s="38"/>
      <c r="D72" s="39"/>
      <c r="E72" s="40"/>
      <c r="F72" s="39"/>
      <c r="G72" s="40"/>
      <c r="H72" s="40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60"/>
      <c r="AG72" s="60"/>
    </row>
    <row r="73" spans="1:33" ht="50.1" customHeight="1" x14ac:dyDescent="0.25">
      <c r="A73" s="38"/>
      <c r="B73" s="38"/>
      <c r="C73" s="38"/>
      <c r="D73" s="39"/>
      <c r="E73" s="40"/>
      <c r="F73" s="39"/>
      <c r="G73" s="40"/>
      <c r="H73" s="40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60"/>
      <c r="AG73" s="60"/>
    </row>
    <row r="74" spans="1:33" ht="50.1" customHeight="1" x14ac:dyDescent="0.25">
      <c r="A74" s="38"/>
      <c r="B74" s="38"/>
      <c r="C74" s="38"/>
      <c r="D74" s="39"/>
      <c r="E74" s="40"/>
      <c r="F74" s="39"/>
      <c r="G74" s="40"/>
      <c r="H74" s="40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60"/>
      <c r="AG74" s="60"/>
    </row>
    <row r="75" spans="1:33" ht="50.1" customHeight="1" x14ac:dyDescent="0.25">
      <c r="A75" s="38"/>
      <c r="B75" s="38"/>
      <c r="C75" s="38"/>
      <c r="D75" s="39"/>
      <c r="E75" s="40"/>
      <c r="F75" s="39"/>
      <c r="G75" s="40"/>
      <c r="H75" s="40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60"/>
      <c r="AG75" s="60"/>
    </row>
    <row r="76" spans="1:33" ht="50.1" customHeight="1" x14ac:dyDescent="0.25">
      <c r="A76" s="38"/>
      <c r="B76" s="38"/>
      <c r="C76" s="38"/>
      <c r="D76" s="39"/>
      <c r="E76" s="40"/>
      <c r="F76" s="39"/>
      <c r="G76" s="40"/>
      <c r="H76" s="40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60"/>
      <c r="AG76" s="60"/>
    </row>
    <row r="77" spans="1:33" ht="50.1" customHeight="1" x14ac:dyDescent="0.25">
      <c r="A77" s="38"/>
      <c r="B77" s="38"/>
      <c r="C77" s="38"/>
      <c r="D77" s="39"/>
      <c r="E77" s="40"/>
      <c r="F77" s="39"/>
      <c r="G77" s="40"/>
      <c r="H77" s="40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60"/>
      <c r="AG77" s="60"/>
    </row>
    <row r="78" spans="1:33" ht="50.1" customHeight="1" x14ac:dyDescent="0.25">
      <c r="A78" s="38"/>
      <c r="B78" s="38"/>
      <c r="C78" s="38"/>
      <c r="D78" s="39"/>
      <c r="E78" s="40"/>
      <c r="F78" s="39"/>
      <c r="G78" s="40"/>
      <c r="H78" s="40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60"/>
      <c r="AG78" s="60"/>
    </row>
    <row r="79" spans="1:33" ht="50.1" customHeight="1" x14ac:dyDescent="0.25">
      <c r="A79" s="38"/>
      <c r="B79" s="38"/>
      <c r="C79" s="38"/>
      <c r="D79" s="39"/>
      <c r="E79" s="40"/>
      <c r="F79" s="39"/>
      <c r="G79" s="40"/>
      <c r="H79" s="40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60"/>
      <c r="AG79" s="60"/>
    </row>
    <row r="80" spans="1:33" ht="50.1" customHeight="1" x14ac:dyDescent="0.25">
      <c r="A80" s="38"/>
      <c r="B80" s="38"/>
      <c r="C80" s="38"/>
      <c r="D80" s="39"/>
      <c r="E80" s="40"/>
      <c r="F80" s="39"/>
      <c r="G80" s="40"/>
      <c r="H80" s="40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60"/>
      <c r="AG80" s="60"/>
    </row>
    <row r="81" spans="1:33" ht="50.1" customHeight="1" x14ac:dyDescent="0.25">
      <c r="A81" s="38"/>
      <c r="B81" s="38"/>
      <c r="C81" s="38"/>
      <c r="D81" s="39"/>
      <c r="E81" s="40"/>
      <c r="F81" s="39"/>
      <c r="G81" s="40"/>
      <c r="H81" s="40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60"/>
      <c r="AG81" s="60"/>
    </row>
    <row r="82" spans="1:33" ht="50.1" customHeight="1" x14ac:dyDescent="0.25">
      <c r="A82" s="38"/>
      <c r="B82" s="38"/>
      <c r="C82" s="38"/>
      <c r="D82" s="39"/>
      <c r="E82" s="40"/>
      <c r="F82" s="39"/>
      <c r="G82" s="40"/>
      <c r="H82" s="40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60"/>
      <c r="AG82" s="60"/>
    </row>
    <row r="83" spans="1:33" ht="50.1" customHeight="1" x14ac:dyDescent="0.25">
      <c r="A83" s="38"/>
      <c r="B83" s="38"/>
      <c r="C83" s="38"/>
      <c r="D83" s="39"/>
      <c r="E83" s="40"/>
      <c r="F83" s="39"/>
      <c r="G83" s="40"/>
      <c r="H83" s="40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60"/>
      <c r="AG83" s="60"/>
    </row>
    <row r="84" spans="1:33" ht="50.1" customHeight="1" x14ac:dyDescent="0.25">
      <c r="A84" s="38"/>
      <c r="B84" s="38"/>
      <c r="C84" s="38"/>
      <c r="D84" s="39"/>
      <c r="E84" s="40"/>
      <c r="F84" s="39"/>
      <c r="G84" s="40"/>
      <c r="H84" s="40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60"/>
      <c r="AG84" s="60"/>
    </row>
    <row r="85" spans="1:33" ht="50.1" customHeight="1" x14ac:dyDescent="0.25">
      <c r="A85" s="38"/>
      <c r="B85" s="38"/>
      <c r="C85" s="38"/>
      <c r="D85" s="39"/>
      <c r="E85" s="40"/>
      <c r="F85" s="39"/>
      <c r="G85" s="40"/>
      <c r="H85" s="40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60"/>
      <c r="AG85" s="60"/>
    </row>
    <row r="86" spans="1:33" ht="50.1" customHeight="1" x14ac:dyDescent="0.25">
      <c r="A86" s="38"/>
      <c r="B86" s="38"/>
      <c r="C86" s="38"/>
      <c r="D86" s="39"/>
      <c r="E86" s="40"/>
      <c r="F86" s="39"/>
      <c r="G86" s="40"/>
      <c r="H86" s="40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60"/>
      <c r="AG86" s="60"/>
    </row>
    <row r="87" spans="1:33" ht="50.1" customHeight="1" x14ac:dyDescent="0.25">
      <c r="A87" s="38"/>
      <c r="B87" s="38"/>
      <c r="C87" s="38"/>
      <c r="D87" s="39"/>
      <c r="E87" s="40"/>
      <c r="F87" s="39"/>
      <c r="G87" s="40"/>
      <c r="H87" s="40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60"/>
      <c r="AG87" s="60"/>
    </row>
    <row r="88" spans="1:33" ht="50.1" customHeight="1" x14ac:dyDescent="0.25">
      <c r="A88" s="38"/>
      <c r="B88" s="38"/>
      <c r="C88" s="38"/>
      <c r="D88" s="39"/>
      <c r="E88" s="40"/>
      <c r="F88" s="39"/>
      <c r="G88" s="40"/>
      <c r="H88" s="40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60"/>
      <c r="AG88" s="60"/>
    </row>
    <row r="89" spans="1:33" ht="50.1" customHeight="1" x14ac:dyDescent="0.25">
      <c r="A89" s="38"/>
      <c r="B89" s="38"/>
      <c r="C89" s="38"/>
      <c r="D89" s="39"/>
      <c r="E89" s="40"/>
      <c r="F89" s="39"/>
      <c r="G89" s="40"/>
      <c r="H89" s="40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60"/>
      <c r="AG89" s="60"/>
    </row>
    <row r="90" spans="1:33" ht="50.1" customHeight="1" x14ac:dyDescent="0.25">
      <c r="A90" s="38"/>
      <c r="B90" s="38"/>
      <c r="C90" s="38"/>
      <c r="D90" s="39"/>
      <c r="E90" s="40"/>
      <c r="F90" s="39"/>
      <c r="G90" s="40"/>
      <c r="H90" s="40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60"/>
      <c r="AG90" s="60"/>
    </row>
    <row r="91" spans="1:33" ht="50.1" customHeight="1" x14ac:dyDescent="0.25">
      <c r="A91" s="38"/>
      <c r="B91" s="38"/>
      <c r="C91" s="38"/>
      <c r="D91" s="39"/>
      <c r="E91" s="40"/>
      <c r="F91" s="39"/>
      <c r="G91" s="40"/>
      <c r="H91" s="40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60"/>
      <c r="AG91" s="60"/>
    </row>
    <row r="92" spans="1:33" ht="50.1" customHeight="1" x14ac:dyDescent="0.25">
      <c r="A92" s="38"/>
      <c r="B92" s="38"/>
      <c r="C92" s="38"/>
      <c r="D92" s="39"/>
      <c r="E92" s="40"/>
      <c r="F92" s="39"/>
      <c r="G92" s="40"/>
      <c r="H92" s="40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60"/>
      <c r="AG92" s="60"/>
    </row>
    <row r="93" spans="1:33" ht="50.1" customHeight="1" x14ac:dyDescent="0.25">
      <c r="A93" s="38"/>
      <c r="B93" s="38"/>
      <c r="C93" s="38"/>
      <c r="D93" s="39"/>
      <c r="E93" s="40"/>
      <c r="F93" s="39"/>
      <c r="G93" s="40"/>
      <c r="H93" s="40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60"/>
      <c r="AG93" s="60"/>
    </row>
    <row r="94" spans="1:33" ht="50.1" customHeight="1" x14ac:dyDescent="0.25">
      <c r="A94" s="38"/>
      <c r="B94" s="38"/>
      <c r="C94" s="38"/>
      <c r="D94" s="39"/>
      <c r="E94" s="40"/>
      <c r="F94" s="39"/>
      <c r="G94" s="40"/>
      <c r="H94" s="40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60"/>
      <c r="AG94" s="60"/>
    </row>
    <row r="95" spans="1:33" ht="50.1" customHeight="1" x14ac:dyDescent="0.25">
      <c r="A95" s="38"/>
      <c r="B95" s="38"/>
      <c r="C95" s="38"/>
      <c r="D95" s="39"/>
      <c r="E95" s="40"/>
      <c r="F95" s="39"/>
      <c r="G95" s="40"/>
      <c r="H95" s="40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60"/>
      <c r="AG95" s="60"/>
    </row>
    <row r="96" spans="1:33" ht="50.1" customHeight="1" x14ac:dyDescent="0.25">
      <c r="A96" s="38"/>
      <c r="B96" s="38"/>
      <c r="C96" s="38"/>
      <c r="D96" s="39"/>
      <c r="E96" s="40"/>
      <c r="F96" s="39"/>
      <c r="G96" s="40"/>
      <c r="H96" s="40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60"/>
      <c r="AG96" s="60"/>
    </row>
    <row r="97" spans="1:33" ht="50.1" customHeight="1" x14ac:dyDescent="0.25">
      <c r="A97" s="38"/>
      <c r="B97" s="38"/>
      <c r="C97" s="38"/>
      <c r="D97" s="39"/>
      <c r="E97" s="40"/>
      <c r="F97" s="39"/>
      <c r="G97" s="40"/>
      <c r="H97" s="40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60"/>
      <c r="AG97" s="60"/>
    </row>
    <row r="98" spans="1:33" ht="50.1" customHeight="1" x14ac:dyDescent="0.25">
      <c r="A98" s="38"/>
      <c r="B98" s="38"/>
      <c r="C98" s="38"/>
      <c r="D98" s="39"/>
      <c r="E98" s="40"/>
      <c r="F98" s="39"/>
      <c r="G98" s="40"/>
      <c r="H98" s="40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60"/>
      <c r="AG98" s="60"/>
    </row>
    <row r="99" spans="1:33" ht="50.1" customHeight="1" x14ac:dyDescent="0.25">
      <c r="A99" s="38"/>
      <c r="B99" s="38"/>
      <c r="C99" s="38"/>
      <c r="D99" s="39"/>
      <c r="E99" s="40"/>
      <c r="F99" s="39"/>
      <c r="G99" s="40"/>
      <c r="H99" s="40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60"/>
      <c r="AG99" s="60"/>
    </row>
    <row r="100" spans="1:33" ht="50.1" customHeight="1" x14ac:dyDescent="0.25">
      <c r="A100" s="38"/>
      <c r="B100" s="38"/>
      <c r="C100" s="38"/>
      <c r="D100" s="39"/>
      <c r="E100" s="40"/>
      <c r="F100" s="39"/>
      <c r="G100" s="40"/>
      <c r="H100" s="40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60"/>
      <c r="AG100" s="60"/>
    </row>
    <row r="101" spans="1:33" ht="50.1" customHeight="1" x14ac:dyDescent="0.25">
      <c r="A101" s="38"/>
      <c r="B101" s="38"/>
      <c r="C101" s="38"/>
      <c r="D101" s="39"/>
      <c r="E101" s="40"/>
      <c r="F101" s="39"/>
      <c r="G101" s="40"/>
      <c r="H101" s="40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60"/>
      <c r="AG101" s="60"/>
    </row>
    <row r="102" spans="1:33" ht="50.1" customHeight="1" x14ac:dyDescent="0.25">
      <c r="A102" s="38"/>
      <c r="B102" s="38"/>
      <c r="C102" s="38"/>
      <c r="D102" s="39"/>
      <c r="E102" s="40"/>
      <c r="F102" s="39"/>
      <c r="G102" s="40"/>
      <c r="H102" s="40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60"/>
      <c r="AG102" s="60"/>
    </row>
    <row r="103" spans="1:33" ht="50.1" customHeight="1" x14ac:dyDescent="0.25">
      <c r="A103" s="38"/>
      <c r="B103" s="38"/>
      <c r="C103" s="38"/>
      <c r="D103" s="39"/>
      <c r="E103" s="40"/>
      <c r="F103" s="39"/>
      <c r="G103" s="40"/>
      <c r="H103" s="40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60"/>
      <c r="AG103" s="60"/>
    </row>
    <row r="104" spans="1:33" ht="50.1" customHeight="1" x14ac:dyDescent="0.25">
      <c r="A104" s="38"/>
      <c r="B104" s="38"/>
      <c r="C104" s="38"/>
      <c r="D104" s="39"/>
      <c r="E104" s="40"/>
      <c r="F104" s="39"/>
      <c r="G104" s="40"/>
      <c r="H104" s="40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60"/>
      <c r="AG104" s="60"/>
    </row>
    <row r="105" spans="1:33" ht="50.1" customHeight="1" x14ac:dyDescent="0.25">
      <c r="A105" s="38"/>
      <c r="B105" s="38"/>
      <c r="C105" s="38"/>
      <c r="D105" s="39"/>
      <c r="E105" s="40"/>
      <c r="F105" s="39"/>
      <c r="G105" s="40"/>
      <c r="H105" s="40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60"/>
      <c r="AG105" s="60"/>
    </row>
    <row r="106" spans="1:33" ht="50.1" customHeight="1" x14ac:dyDescent="0.25">
      <c r="A106" s="38"/>
      <c r="B106" s="38"/>
      <c r="C106" s="38"/>
      <c r="D106" s="39"/>
      <c r="E106" s="40"/>
      <c r="F106" s="39"/>
      <c r="G106" s="40"/>
      <c r="H106" s="40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60"/>
      <c r="AG106" s="60"/>
    </row>
    <row r="107" spans="1:33" ht="50.1" customHeight="1" x14ac:dyDescent="0.25">
      <c r="A107" s="38"/>
      <c r="B107" s="38"/>
      <c r="C107" s="38"/>
      <c r="D107" s="39"/>
      <c r="E107" s="40"/>
      <c r="F107" s="39"/>
      <c r="G107" s="40"/>
      <c r="H107" s="40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60"/>
      <c r="AG107" s="60"/>
    </row>
    <row r="108" spans="1:33" ht="50.1" customHeight="1" x14ac:dyDescent="0.25">
      <c r="A108" s="38"/>
      <c r="B108" s="38"/>
      <c r="C108" s="38"/>
      <c r="D108" s="39"/>
      <c r="E108" s="40"/>
      <c r="F108" s="39"/>
      <c r="G108" s="40"/>
      <c r="H108" s="40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60"/>
      <c r="AG108" s="60"/>
    </row>
    <row r="109" spans="1:33" ht="50.1" customHeight="1" x14ac:dyDescent="0.25">
      <c r="A109" s="38"/>
      <c r="B109" s="38"/>
      <c r="C109" s="38"/>
      <c r="D109" s="39"/>
      <c r="E109" s="40"/>
      <c r="F109" s="39"/>
      <c r="G109" s="40"/>
      <c r="H109" s="40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60"/>
      <c r="AG109" s="60"/>
    </row>
    <row r="110" spans="1:33" ht="50.1" customHeight="1" x14ac:dyDescent="0.25">
      <c r="A110" s="38"/>
      <c r="B110" s="38"/>
      <c r="C110" s="38"/>
      <c r="D110" s="39"/>
      <c r="E110" s="40"/>
      <c r="F110" s="39"/>
      <c r="G110" s="40"/>
      <c r="H110" s="40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60"/>
      <c r="AG110" s="60"/>
    </row>
    <row r="111" spans="1:33" ht="50.1" customHeight="1" x14ac:dyDescent="0.25">
      <c r="A111" s="38"/>
      <c r="B111" s="38"/>
      <c r="C111" s="38"/>
      <c r="D111" s="39"/>
      <c r="E111" s="40"/>
      <c r="F111" s="39"/>
      <c r="G111" s="40"/>
      <c r="H111" s="40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60"/>
      <c r="AG111" s="60"/>
    </row>
    <row r="112" spans="1:33" ht="50.1" customHeight="1" x14ac:dyDescent="0.25">
      <c r="A112" s="38"/>
      <c r="B112" s="38"/>
      <c r="C112" s="38"/>
      <c r="D112" s="39"/>
      <c r="E112" s="40"/>
      <c r="F112" s="39"/>
      <c r="G112" s="40"/>
      <c r="H112" s="40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60"/>
      <c r="AG112" s="60"/>
    </row>
    <row r="113" spans="1:33" ht="50.1" customHeight="1" x14ac:dyDescent="0.25">
      <c r="A113" s="38"/>
      <c r="B113" s="38"/>
      <c r="C113" s="38"/>
      <c r="D113" s="39"/>
      <c r="E113" s="40"/>
      <c r="F113" s="39"/>
      <c r="G113" s="40"/>
      <c r="H113" s="40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60"/>
      <c r="AG113" s="60"/>
    </row>
    <row r="114" spans="1:33" ht="50.1" customHeight="1" x14ac:dyDescent="0.25">
      <c r="A114" s="38"/>
      <c r="B114" s="38"/>
      <c r="C114" s="38"/>
      <c r="D114" s="39"/>
      <c r="E114" s="40"/>
      <c r="F114" s="39"/>
      <c r="G114" s="40"/>
      <c r="H114" s="40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60"/>
      <c r="AG114" s="60"/>
    </row>
    <row r="115" spans="1:33" ht="50.1" customHeight="1" x14ac:dyDescent="0.25">
      <c r="A115" s="38"/>
      <c r="B115" s="38"/>
      <c r="C115" s="38"/>
      <c r="D115" s="39"/>
      <c r="E115" s="40"/>
      <c r="F115" s="39"/>
      <c r="G115" s="40"/>
      <c r="H115" s="40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60"/>
      <c r="AG115" s="60"/>
    </row>
    <row r="116" spans="1:33" ht="50.1" customHeight="1" x14ac:dyDescent="0.25">
      <c r="A116" s="38"/>
      <c r="B116" s="38"/>
      <c r="C116" s="38"/>
      <c r="D116" s="39"/>
      <c r="E116" s="40"/>
      <c r="F116" s="39"/>
      <c r="G116" s="40"/>
      <c r="H116" s="40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60"/>
      <c r="AG116" s="60"/>
    </row>
    <row r="117" spans="1:33" ht="50.1" customHeight="1" x14ac:dyDescent="0.25">
      <c r="A117" s="38"/>
      <c r="B117" s="38"/>
      <c r="C117" s="38"/>
      <c r="D117" s="39"/>
      <c r="E117" s="40"/>
      <c r="F117" s="39"/>
      <c r="G117" s="40"/>
      <c r="H117" s="40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60"/>
      <c r="AG117" s="60"/>
    </row>
    <row r="118" spans="1:33" ht="50.1" customHeight="1" x14ac:dyDescent="0.25">
      <c r="A118" s="38"/>
      <c r="B118" s="38"/>
      <c r="C118" s="38"/>
      <c r="D118" s="39"/>
      <c r="E118" s="40"/>
      <c r="F118" s="39"/>
      <c r="G118" s="40"/>
      <c r="H118" s="40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60"/>
      <c r="AG118" s="60"/>
    </row>
    <row r="119" spans="1:33" ht="50.1" customHeight="1" x14ac:dyDescent="0.25">
      <c r="A119" s="38"/>
      <c r="B119" s="38"/>
      <c r="C119" s="38"/>
      <c r="D119" s="39"/>
      <c r="E119" s="40"/>
      <c r="F119" s="39"/>
      <c r="G119" s="40"/>
      <c r="H119" s="40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60"/>
      <c r="AG119" s="60"/>
    </row>
    <row r="120" spans="1:33" ht="50.1" customHeight="1" x14ac:dyDescent="0.25">
      <c r="A120" s="38"/>
      <c r="B120" s="38"/>
      <c r="C120" s="38"/>
      <c r="D120" s="39"/>
      <c r="E120" s="40"/>
      <c r="F120" s="39"/>
      <c r="G120" s="40"/>
      <c r="H120" s="40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60"/>
      <c r="AG120" s="60"/>
    </row>
    <row r="121" spans="1:33" ht="50.1" customHeight="1" x14ac:dyDescent="0.25">
      <c r="A121" s="38"/>
      <c r="B121" s="38"/>
      <c r="C121" s="38"/>
      <c r="D121" s="39"/>
      <c r="E121" s="40"/>
      <c r="F121" s="39"/>
      <c r="G121" s="40"/>
      <c r="H121" s="40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60"/>
      <c r="AG121" s="60"/>
    </row>
    <row r="122" spans="1:33" ht="50.1" customHeight="1" x14ac:dyDescent="0.25">
      <c r="A122" s="38"/>
      <c r="B122" s="38"/>
      <c r="C122" s="38"/>
      <c r="D122" s="39"/>
      <c r="E122" s="40"/>
      <c r="F122" s="39"/>
      <c r="G122" s="40"/>
      <c r="H122" s="40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60"/>
      <c r="AG122" s="60"/>
    </row>
    <row r="123" spans="1:33" ht="50.1" customHeight="1" x14ac:dyDescent="0.25">
      <c r="A123" s="38"/>
      <c r="B123" s="38"/>
      <c r="C123" s="38"/>
      <c r="D123" s="39"/>
      <c r="E123" s="40"/>
      <c r="F123" s="39"/>
      <c r="G123" s="40"/>
      <c r="H123" s="40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60"/>
      <c r="AG123" s="60"/>
    </row>
    <row r="124" spans="1:33" ht="50.1" customHeight="1" x14ac:dyDescent="0.25">
      <c r="A124" s="38"/>
      <c r="B124" s="38"/>
      <c r="C124" s="38"/>
      <c r="D124" s="39"/>
      <c r="E124" s="40"/>
      <c r="F124" s="39"/>
      <c r="G124" s="40"/>
      <c r="H124" s="40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60"/>
      <c r="AG124" s="60"/>
    </row>
    <row r="125" spans="1:33" ht="50.1" customHeight="1" x14ac:dyDescent="0.25">
      <c r="A125" s="38"/>
      <c r="B125" s="38"/>
      <c r="C125" s="38"/>
      <c r="D125" s="39"/>
      <c r="E125" s="40"/>
      <c r="F125" s="39"/>
      <c r="G125" s="40"/>
      <c r="H125" s="40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60"/>
      <c r="AG125" s="60"/>
    </row>
    <row r="126" spans="1:33" ht="50.1" customHeight="1" x14ac:dyDescent="0.25">
      <c r="A126" s="38"/>
      <c r="B126" s="38"/>
      <c r="C126" s="38"/>
      <c r="D126" s="39"/>
      <c r="E126" s="40"/>
      <c r="F126" s="39"/>
      <c r="G126" s="40"/>
      <c r="H126" s="40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60"/>
      <c r="AG126" s="60"/>
    </row>
    <row r="127" spans="1:33" ht="50.1" customHeight="1" x14ac:dyDescent="0.25">
      <c r="A127" s="38"/>
      <c r="B127" s="38"/>
      <c r="C127" s="38"/>
      <c r="D127" s="39"/>
      <c r="E127" s="40"/>
      <c r="F127" s="39"/>
      <c r="G127" s="40"/>
      <c r="H127" s="40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60"/>
      <c r="AG127" s="60"/>
    </row>
    <row r="128" spans="1:33" ht="50.1" customHeight="1" x14ac:dyDescent="0.25">
      <c r="A128" s="38"/>
      <c r="B128" s="38"/>
      <c r="C128" s="38"/>
      <c r="D128" s="39"/>
      <c r="E128" s="40"/>
      <c r="F128" s="39"/>
      <c r="G128" s="40"/>
      <c r="H128" s="40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60"/>
      <c r="AG128" s="60"/>
    </row>
    <row r="129" spans="1:33" ht="50.1" customHeight="1" x14ac:dyDescent="0.25">
      <c r="A129" s="38"/>
      <c r="B129" s="38"/>
      <c r="C129" s="38"/>
      <c r="D129" s="39"/>
      <c r="E129" s="40"/>
      <c r="F129" s="39"/>
      <c r="G129" s="40"/>
      <c r="H129" s="40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60"/>
      <c r="AG129" s="60"/>
    </row>
    <row r="130" spans="1:33" ht="50.1" customHeight="1" x14ac:dyDescent="0.25">
      <c r="A130" s="38"/>
      <c r="B130" s="38"/>
      <c r="C130" s="38"/>
      <c r="D130" s="39"/>
      <c r="E130" s="40"/>
      <c r="F130" s="39"/>
      <c r="G130" s="40"/>
      <c r="H130" s="40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60"/>
      <c r="AG130" s="60"/>
    </row>
    <row r="131" spans="1:33" ht="50.1" customHeight="1" x14ac:dyDescent="0.25">
      <c r="A131" s="38"/>
      <c r="B131" s="38"/>
      <c r="C131" s="38"/>
      <c r="D131" s="39"/>
      <c r="E131" s="40"/>
      <c r="F131" s="39"/>
      <c r="G131" s="40"/>
      <c r="H131" s="40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60"/>
      <c r="AG131" s="60"/>
    </row>
    <row r="132" spans="1:33" ht="50.1" customHeight="1" x14ac:dyDescent="0.25">
      <c r="A132" s="38"/>
      <c r="B132" s="38"/>
      <c r="C132" s="38"/>
      <c r="D132" s="39"/>
      <c r="E132" s="40"/>
      <c r="F132" s="39"/>
      <c r="G132" s="40"/>
      <c r="H132" s="40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60"/>
      <c r="AG132" s="60"/>
    </row>
    <row r="133" spans="1:33" ht="50.1" customHeight="1" x14ac:dyDescent="0.25">
      <c r="A133" s="38"/>
      <c r="B133" s="38"/>
      <c r="C133" s="38"/>
      <c r="D133" s="39"/>
      <c r="E133" s="40"/>
      <c r="F133" s="39"/>
      <c r="G133" s="40"/>
      <c r="H133" s="40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60"/>
      <c r="AG133" s="60"/>
    </row>
    <row r="134" spans="1:33" ht="50.1" customHeight="1" x14ac:dyDescent="0.25">
      <c r="A134" s="38"/>
      <c r="B134" s="38"/>
      <c r="C134" s="38"/>
      <c r="D134" s="39"/>
      <c r="E134" s="40"/>
      <c r="F134" s="39"/>
      <c r="G134" s="40"/>
      <c r="H134" s="40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60"/>
      <c r="AG134" s="60"/>
    </row>
    <row r="135" spans="1:33" ht="50.1" customHeight="1" x14ac:dyDescent="0.25">
      <c r="A135" s="38"/>
      <c r="B135" s="38"/>
      <c r="C135" s="38"/>
      <c r="D135" s="39"/>
      <c r="E135" s="40"/>
      <c r="F135" s="39"/>
      <c r="G135" s="40"/>
      <c r="H135" s="40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60"/>
      <c r="AG135" s="60"/>
    </row>
    <row r="136" spans="1:33" ht="50.1" customHeight="1" x14ac:dyDescent="0.25">
      <c r="A136" s="38"/>
      <c r="B136" s="38"/>
      <c r="C136" s="38"/>
      <c r="D136" s="39"/>
      <c r="E136" s="40"/>
      <c r="F136" s="39"/>
      <c r="G136" s="40"/>
      <c r="H136" s="40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60"/>
      <c r="AG136" s="60"/>
    </row>
    <row r="137" spans="1:33" ht="50.1" customHeight="1" x14ac:dyDescent="0.25">
      <c r="A137" s="38"/>
      <c r="B137" s="38"/>
      <c r="C137" s="38"/>
      <c r="D137" s="39"/>
      <c r="E137" s="40"/>
      <c r="F137" s="39"/>
      <c r="G137" s="40"/>
      <c r="H137" s="40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60"/>
      <c r="AG137" s="60"/>
    </row>
    <row r="138" spans="1:33" ht="50.1" customHeight="1" x14ac:dyDescent="0.25">
      <c r="A138" s="38"/>
      <c r="B138" s="38"/>
      <c r="C138" s="38"/>
      <c r="D138" s="39"/>
      <c r="E138" s="40"/>
      <c r="F138" s="39"/>
      <c r="G138" s="40"/>
      <c r="H138" s="40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60"/>
      <c r="AG138" s="60"/>
    </row>
    <row r="139" spans="1:33" ht="50.1" customHeight="1" x14ac:dyDescent="0.25">
      <c r="A139" s="38"/>
      <c r="B139" s="38"/>
      <c r="C139" s="38"/>
      <c r="D139" s="39"/>
      <c r="E139" s="40"/>
      <c r="F139" s="39"/>
      <c r="G139" s="40"/>
      <c r="H139" s="40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60"/>
      <c r="AG139" s="60"/>
    </row>
    <row r="140" spans="1:33" ht="50.1" customHeight="1" x14ac:dyDescent="0.25">
      <c r="A140" s="38"/>
      <c r="B140" s="38"/>
      <c r="C140" s="38"/>
      <c r="D140" s="39"/>
      <c r="E140" s="40"/>
      <c r="F140" s="39"/>
      <c r="G140" s="40"/>
      <c r="H140" s="40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60"/>
      <c r="AG140" s="60"/>
    </row>
    <row r="141" spans="1:33" ht="50.1" customHeight="1" x14ac:dyDescent="0.25">
      <c r="A141" s="38"/>
      <c r="B141" s="38"/>
      <c r="C141" s="38"/>
      <c r="D141" s="39"/>
      <c r="E141" s="40"/>
      <c r="F141" s="39"/>
      <c r="G141" s="40"/>
      <c r="H141" s="40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60"/>
      <c r="AG141" s="60"/>
    </row>
    <row r="142" spans="1:33" ht="50.1" customHeight="1" x14ac:dyDescent="0.25">
      <c r="A142" s="38"/>
      <c r="B142" s="38"/>
      <c r="C142" s="38"/>
      <c r="D142" s="39"/>
      <c r="E142" s="40"/>
      <c r="F142" s="39"/>
      <c r="G142" s="40"/>
      <c r="H142" s="40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60"/>
      <c r="AG142" s="60"/>
    </row>
    <row r="143" spans="1:33" ht="50.1" customHeight="1" x14ac:dyDescent="0.25">
      <c r="A143" s="38"/>
      <c r="B143" s="38"/>
      <c r="C143" s="38"/>
      <c r="D143" s="39"/>
      <c r="E143" s="40"/>
      <c r="F143" s="39"/>
      <c r="G143" s="40"/>
      <c r="H143" s="40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60"/>
      <c r="AG143" s="60"/>
    </row>
    <row r="144" spans="1:33" ht="50.1" customHeight="1" x14ac:dyDescent="0.25">
      <c r="A144" s="38"/>
      <c r="B144" s="38"/>
      <c r="C144" s="38"/>
      <c r="D144" s="39"/>
      <c r="E144" s="40"/>
      <c r="F144" s="39"/>
      <c r="G144" s="40"/>
      <c r="H144" s="40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60"/>
      <c r="AG144" s="60"/>
    </row>
    <row r="145" spans="1:33" ht="50.1" customHeight="1" x14ac:dyDescent="0.25">
      <c r="A145" s="38"/>
      <c r="B145" s="38"/>
      <c r="C145" s="38"/>
      <c r="D145" s="39"/>
      <c r="E145" s="40"/>
      <c r="F145" s="39"/>
      <c r="G145" s="40"/>
      <c r="H145" s="40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60"/>
      <c r="AG145" s="60"/>
    </row>
    <row r="146" spans="1:33" ht="50.1" customHeight="1" x14ac:dyDescent="0.25">
      <c r="A146" s="38"/>
      <c r="B146" s="38"/>
      <c r="C146" s="38"/>
      <c r="D146" s="39"/>
      <c r="E146" s="40"/>
      <c r="F146" s="39"/>
      <c r="G146" s="40"/>
      <c r="H146" s="40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60"/>
      <c r="AG146" s="60"/>
    </row>
    <row r="147" spans="1:33" ht="50.1" customHeight="1" x14ac:dyDescent="0.25">
      <c r="A147" s="38"/>
      <c r="B147" s="38"/>
      <c r="C147" s="38"/>
      <c r="D147" s="39"/>
      <c r="E147" s="40"/>
      <c r="F147" s="39"/>
      <c r="G147" s="40"/>
      <c r="H147" s="40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60"/>
      <c r="AG147" s="60"/>
    </row>
    <row r="148" spans="1:33" ht="50.1" customHeight="1" x14ac:dyDescent="0.25">
      <c r="A148" s="38"/>
      <c r="B148" s="38"/>
      <c r="C148" s="38"/>
      <c r="D148" s="39"/>
      <c r="E148" s="40"/>
      <c r="F148" s="39"/>
      <c r="G148" s="40"/>
      <c r="H148" s="40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60"/>
      <c r="AG148" s="60"/>
    </row>
    <row r="149" spans="1:33" ht="50.1" customHeight="1" x14ac:dyDescent="0.25">
      <c r="A149" s="38"/>
      <c r="B149" s="38"/>
      <c r="C149" s="38"/>
      <c r="D149" s="39"/>
      <c r="E149" s="40"/>
      <c r="F149" s="39"/>
      <c r="G149" s="40"/>
      <c r="H149" s="40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60"/>
      <c r="AG149" s="60"/>
    </row>
    <row r="150" spans="1:33" ht="50.1" customHeight="1" x14ac:dyDescent="0.25">
      <c r="A150" s="38"/>
      <c r="B150" s="38"/>
      <c r="C150" s="38"/>
      <c r="D150" s="39"/>
      <c r="E150" s="40"/>
      <c r="F150" s="39"/>
      <c r="G150" s="40"/>
      <c r="H150" s="40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60"/>
      <c r="AG150" s="60"/>
    </row>
    <row r="151" spans="1:33" ht="50.1" customHeight="1" x14ac:dyDescent="0.25">
      <c r="A151" s="38"/>
      <c r="B151" s="38"/>
      <c r="C151" s="38"/>
      <c r="D151" s="39"/>
      <c r="E151" s="40"/>
      <c r="F151" s="39"/>
      <c r="G151" s="40"/>
      <c r="H151" s="40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60"/>
      <c r="AG151" s="60"/>
    </row>
    <row r="152" spans="1:33" ht="50.1" customHeight="1" x14ac:dyDescent="0.25">
      <c r="A152" s="38"/>
      <c r="B152" s="38"/>
      <c r="C152" s="38"/>
      <c r="D152" s="39"/>
      <c r="E152" s="40"/>
      <c r="F152" s="39"/>
      <c r="G152" s="40"/>
      <c r="H152" s="40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60"/>
      <c r="AG152" s="60"/>
    </row>
    <row r="153" spans="1:33" ht="50.1" customHeight="1" x14ac:dyDescent="0.25">
      <c r="A153" s="38"/>
      <c r="B153" s="38"/>
      <c r="C153" s="38"/>
      <c r="D153" s="39"/>
      <c r="E153" s="40"/>
      <c r="F153" s="39"/>
      <c r="G153" s="40"/>
      <c r="H153" s="40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60"/>
      <c r="AG153" s="60"/>
    </row>
    <row r="154" spans="1:33" ht="50.1" customHeight="1" x14ac:dyDescent="0.25">
      <c r="A154" s="38"/>
      <c r="B154" s="38"/>
      <c r="C154" s="38"/>
      <c r="D154" s="39"/>
      <c r="E154" s="40"/>
      <c r="F154" s="39"/>
      <c r="G154" s="40"/>
      <c r="H154" s="40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60"/>
      <c r="AG154" s="60"/>
    </row>
    <row r="155" spans="1:33" ht="50.1" customHeight="1" x14ac:dyDescent="0.25">
      <c r="A155" s="38"/>
      <c r="B155" s="38"/>
      <c r="C155" s="38"/>
      <c r="D155" s="39"/>
      <c r="E155" s="40"/>
      <c r="F155" s="39"/>
      <c r="G155" s="40"/>
      <c r="H155" s="40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60"/>
      <c r="AG155" s="60"/>
    </row>
    <row r="156" spans="1:33" ht="50.1" customHeight="1" x14ac:dyDescent="0.25">
      <c r="A156" s="38"/>
      <c r="B156" s="38"/>
      <c r="C156" s="38"/>
      <c r="D156" s="39"/>
      <c r="E156" s="40"/>
      <c r="F156" s="39"/>
      <c r="G156" s="40"/>
      <c r="H156" s="40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60"/>
      <c r="AG156" s="60"/>
    </row>
    <row r="157" spans="1:33" ht="50.1" customHeight="1" x14ac:dyDescent="0.25">
      <c r="A157" s="38"/>
      <c r="B157" s="38"/>
      <c r="C157" s="38"/>
      <c r="D157" s="39"/>
      <c r="E157" s="40"/>
      <c r="F157" s="39"/>
      <c r="G157" s="40"/>
      <c r="H157" s="40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60"/>
      <c r="AG157" s="60"/>
    </row>
    <row r="158" spans="1:33" ht="50.1" customHeight="1" x14ac:dyDescent="0.25">
      <c r="A158" s="38"/>
      <c r="B158" s="38"/>
      <c r="C158" s="38"/>
      <c r="D158" s="39"/>
      <c r="E158" s="40"/>
      <c r="F158" s="39"/>
      <c r="G158" s="40"/>
      <c r="H158" s="40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60"/>
      <c r="AG158" s="60"/>
    </row>
    <row r="159" spans="1:33" ht="50.1" customHeight="1" x14ac:dyDescent="0.25">
      <c r="A159" s="38"/>
      <c r="B159" s="38"/>
      <c r="C159" s="38"/>
      <c r="D159" s="39"/>
      <c r="E159" s="40"/>
      <c r="F159" s="39"/>
      <c r="G159" s="40"/>
      <c r="H159" s="40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60"/>
      <c r="AG159" s="60"/>
    </row>
    <row r="160" spans="1:33" ht="50.1" customHeight="1" x14ac:dyDescent="0.25">
      <c r="A160" s="38"/>
      <c r="B160" s="38"/>
      <c r="C160" s="38"/>
      <c r="D160" s="39"/>
      <c r="E160" s="40"/>
      <c r="F160" s="39"/>
      <c r="G160" s="40"/>
      <c r="H160" s="40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60"/>
      <c r="AG160" s="60"/>
    </row>
    <row r="161" spans="1:33" ht="50.1" customHeight="1" x14ac:dyDescent="0.25">
      <c r="A161" s="38"/>
      <c r="B161" s="38"/>
      <c r="C161" s="38"/>
      <c r="D161" s="39"/>
      <c r="E161" s="40"/>
      <c r="F161" s="39"/>
      <c r="G161" s="40"/>
      <c r="H161" s="40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60"/>
      <c r="AG161" s="60"/>
    </row>
    <row r="162" spans="1:33" ht="50.1" customHeight="1" x14ac:dyDescent="0.25">
      <c r="A162" s="38"/>
      <c r="B162" s="38"/>
      <c r="C162" s="38"/>
      <c r="D162" s="39"/>
      <c r="E162" s="40"/>
      <c r="F162" s="39"/>
      <c r="G162" s="40"/>
      <c r="H162" s="40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60"/>
      <c r="AG162" s="60"/>
    </row>
    <row r="163" spans="1:33" ht="50.1" customHeight="1" x14ac:dyDescent="0.25">
      <c r="A163" s="38"/>
      <c r="B163" s="38"/>
      <c r="C163" s="38"/>
      <c r="D163" s="39"/>
      <c r="E163" s="40"/>
      <c r="F163" s="39"/>
      <c r="G163" s="40"/>
      <c r="H163" s="40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60"/>
      <c r="AG163" s="60"/>
    </row>
    <row r="164" spans="1:33" ht="50.1" customHeight="1" x14ac:dyDescent="0.25">
      <c r="A164" s="38"/>
      <c r="B164" s="38"/>
      <c r="C164" s="38"/>
      <c r="D164" s="39"/>
      <c r="E164" s="40"/>
      <c r="F164" s="39"/>
      <c r="G164" s="40"/>
      <c r="H164" s="40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60"/>
      <c r="AG164" s="60"/>
    </row>
    <row r="165" spans="1:33" ht="50.1" customHeight="1" x14ac:dyDescent="0.25">
      <c r="A165" s="38"/>
      <c r="B165" s="38"/>
      <c r="C165" s="38"/>
      <c r="D165" s="39"/>
      <c r="E165" s="40"/>
      <c r="F165" s="39"/>
      <c r="G165" s="40"/>
      <c r="H165" s="40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60"/>
      <c r="AG165" s="60"/>
    </row>
    <row r="166" spans="1:33" ht="50.1" customHeight="1" x14ac:dyDescent="0.25">
      <c r="A166" s="38"/>
      <c r="B166" s="38"/>
      <c r="C166" s="38"/>
      <c r="D166" s="39"/>
      <c r="E166" s="40"/>
      <c r="F166" s="39"/>
      <c r="G166" s="40"/>
      <c r="H166" s="40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60"/>
      <c r="AG166" s="60"/>
    </row>
    <row r="167" spans="1:33" ht="50.1" customHeight="1" x14ac:dyDescent="0.25">
      <c r="A167" s="38"/>
      <c r="B167" s="38"/>
      <c r="C167" s="38"/>
      <c r="D167" s="39"/>
      <c r="E167" s="40"/>
      <c r="F167" s="39"/>
      <c r="G167" s="40"/>
      <c r="H167" s="40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60"/>
      <c r="AG167" s="60"/>
    </row>
    <row r="168" spans="1:33" ht="50.1" customHeight="1" x14ac:dyDescent="0.25">
      <c r="A168" s="38"/>
      <c r="B168" s="38"/>
      <c r="C168" s="38"/>
      <c r="D168" s="39"/>
      <c r="E168" s="40"/>
      <c r="F168" s="39"/>
      <c r="G168" s="40"/>
      <c r="H168" s="40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60"/>
      <c r="AG168" s="60"/>
    </row>
    <row r="169" spans="1:33" ht="50.1" customHeight="1" x14ac:dyDescent="0.25">
      <c r="A169" s="38"/>
      <c r="B169" s="38"/>
      <c r="C169" s="38"/>
      <c r="D169" s="39"/>
      <c r="E169" s="40"/>
      <c r="F169" s="39"/>
      <c r="G169" s="40"/>
      <c r="H169" s="40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60"/>
      <c r="AG169" s="60"/>
    </row>
    <row r="170" spans="1:33" ht="50.1" customHeight="1" x14ac:dyDescent="0.25">
      <c r="A170" s="38"/>
      <c r="B170" s="38"/>
      <c r="C170" s="38"/>
      <c r="D170" s="39"/>
      <c r="E170" s="40"/>
      <c r="F170" s="39"/>
      <c r="G170" s="40"/>
      <c r="H170" s="40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60"/>
      <c r="AG170" s="60"/>
    </row>
    <row r="171" spans="1:33" ht="50.1" customHeight="1" x14ac:dyDescent="0.25">
      <c r="A171" s="38"/>
      <c r="B171" s="38"/>
      <c r="C171" s="38"/>
      <c r="D171" s="39"/>
      <c r="E171" s="40"/>
      <c r="F171" s="39"/>
      <c r="G171" s="40"/>
      <c r="H171" s="40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60"/>
      <c r="AG171" s="60"/>
    </row>
    <row r="172" spans="1:33" ht="50.1" customHeight="1" x14ac:dyDescent="0.25">
      <c r="A172" s="38"/>
      <c r="B172" s="38"/>
      <c r="C172" s="38"/>
      <c r="D172" s="39"/>
      <c r="E172" s="40"/>
      <c r="F172" s="39"/>
      <c r="G172" s="40"/>
      <c r="H172" s="40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60"/>
      <c r="AG172" s="60"/>
    </row>
    <row r="173" spans="1:33" ht="50.1" customHeight="1" x14ac:dyDescent="0.25">
      <c r="A173" s="38"/>
      <c r="B173" s="38"/>
      <c r="C173" s="38"/>
      <c r="D173" s="39"/>
      <c r="E173" s="40"/>
      <c r="F173" s="39"/>
      <c r="G173" s="40"/>
      <c r="H173" s="40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60"/>
      <c r="AG173" s="60"/>
    </row>
    <row r="174" spans="1:33" ht="50.1" customHeight="1" x14ac:dyDescent="0.25">
      <c r="A174" s="38"/>
      <c r="B174" s="38"/>
      <c r="C174" s="38"/>
      <c r="D174" s="39"/>
      <c r="E174" s="40"/>
      <c r="F174" s="39"/>
      <c r="G174" s="40"/>
      <c r="H174" s="40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60"/>
      <c r="AG174" s="60"/>
    </row>
    <row r="175" spans="1:33" ht="50.1" customHeight="1" x14ac:dyDescent="0.25">
      <c r="A175" s="38"/>
      <c r="B175" s="38"/>
      <c r="C175" s="38"/>
      <c r="D175" s="39"/>
      <c r="E175" s="40"/>
      <c r="F175" s="39"/>
      <c r="G175" s="40"/>
      <c r="H175" s="40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60"/>
      <c r="AG175" s="60"/>
    </row>
    <row r="176" spans="1:33" ht="50.1" customHeight="1" x14ac:dyDescent="0.25">
      <c r="A176" s="38"/>
      <c r="B176" s="38"/>
      <c r="C176" s="38"/>
      <c r="D176" s="39"/>
      <c r="E176" s="40"/>
      <c r="F176" s="39"/>
      <c r="G176" s="40"/>
      <c r="H176" s="40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60"/>
      <c r="AG176" s="60"/>
    </row>
    <row r="177" spans="1:33" ht="50.1" customHeight="1" x14ac:dyDescent="0.25">
      <c r="A177" s="38"/>
      <c r="B177" s="38"/>
      <c r="C177" s="38"/>
      <c r="D177" s="39"/>
      <c r="E177" s="40"/>
      <c r="F177" s="39"/>
      <c r="G177" s="40"/>
      <c r="H177" s="40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60"/>
      <c r="AG177" s="60"/>
    </row>
    <row r="178" spans="1:33" ht="50.1" customHeight="1" x14ac:dyDescent="0.25">
      <c r="A178" s="38"/>
      <c r="B178" s="38"/>
      <c r="C178" s="38"/>
      <c r="D178" s="39"/>
      <c r="E178" s="40"/>
      <c r="F178" s="39"/>
      <c r="G178" s="40"/>
      <c r="H178" s="40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60"/>
      <c r="AG178" s="60"/>
    </row>
    <row r="179" spans="1:33" ht="50.1" customHeight="1" x14ac:dyDescent="0.25">
      <c r="A179" s="38"/>
      <c r="B179" s="38"/>
      <c r="C179" s="38"/>
      <c r="D179" s="39"/>
      <c r="E179" s="40"/>
      <c r="F179" s="39"/>
      <c r="G179" s="40"/>
      <c r="H179" s="40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60"/>
      <c r="AG179" s="60"/>
    </row>
    <row r="180" spans="1:33" ht="50.1" customHeight="1" x14ac:dyDescent="0.25">
      <c r="A180" s="38"/>
      <c r="B180" s="38"/>
      <c r="C180" s="38"/>
      <c r="D180" s="39"/>
      <c r="E180" s="40"/>
      <c r="F180" s="39"/>
      <c r="G180" s="40"/>
      <c r="H180" s="40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60"/>
      <c r="AG180" s="60"/>
    </row>
    <row r="181" spans="1:33" ht="50.1" customHeight="1" x14ac:dyDescent="0.25">
      <c r="A181" s="38"/>
      <c r="B181" s="38"/>
      <c r="C181" s="38"/>
      <c r="D181" s="39"/>
      <c r="E181" s="40"/>
      <c r="F181" s="39"/>
      <c r="G181" s="40"/>
      <c r="H181" s="40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60"/>
      <c r="AG181" s="60"/>
    </row>
    <row r="182" spans="1:33" ht="50.1" customHeight="1" x14ac:dyDescent="0.25">
      <c r="A182" s="38"/>
      <c r="B182" s="38"/>
      <c r="C182" s="38"/>
      <c r="D182" s="39"/>
      <c r="E182" s="40"/>
      <c r="F182" s="39"/>
      <c r="G182" s="40"/>
      <c r="H182" s="40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60"/>
      <c r="AG182" s="60"/>
    </row>
    <row r="183" spans="1:33" ht="50.1" customHeight="1" x14ac:dyDescent="0.25">
      <c r="A183" s="38"/>
      <c r="B183" s="38"/>
      <c r="C183" s="38"/>
      <c r="D183" s="39"/>
      <c r="E183" s="40"/>
      <c r="F183" s="39"/>
      <c r="G183" s="40"/>
      <c r="H183" s="40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60"/>
      <c r="AG183" s="60"/>
    </row>
    <row r="184" spans="1:33" ht="50.1" customHeight="1" x14ac:dyDescent="0.25">
      <c r="A184" s="38"/>
      <c r="B184" s="38"/>
      <c r="C184" s="38"/>
      <c r="D184" s="39"/>
      <c r="E184" s="40"/>
      <c r="F184" s="39"/>
      <c r="G184" s="40"/>
      <c r="H184" s="40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60"/>
      <c r="AG184" s="60"/>
    </row>
    <row r="185" spans="1:33" ht="50.1" customHeight="1" x14ac:dyDescent="0.25">
      <c r="A185" s="38"/>
      <c r="B185" s="38"/>
      <c r="C185" s="38"/>
      <c r="D185" s="39"/>
      <c r="E185" s="40"/>
      <c r="F185" s="39"/>
      <c r="G185" s="40"/>
      <c r="H185" s="40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60"/>
      <c r="AG185" s="60"/>
    </row>
    <row r="186" spans="1:33" ht="50.1" customHeight="1" x14ac:dyDescent="0.25">
      <c r="A186" s="38"/>
      <c r="B186" s="38"/>
      <c r="C186" s="38"/>
      <c r="D186" s="39"/>
      <c r="E186" s="40"/>
      <c r="F186" s="39"/>
      <c r="G186" s="40"/>
      <c r="H186" s="40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60"/>
      <c r="AG186" s="60"/>
    </row>
    <row r="187" spans="1:33" ht="50.1" customHeight="1" x14ac:dyDescent="0.25">
      <c r="A187" s="38"/>
      <c r="B187" s="38"/>
      <c r="C187" s="38"/>
      <c r="D187" s="39"/>
      <c r="E187" s="40"/>
      <c r="F187" s="39"/>
      <c r="G187" s="40"/>
      <c r="H187" s="40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60"/>
      <c r="AG187" s="60"/>
    </row>
    <row r="188" spans="1:33" ht="50.1" customHeight="1" x14ac:dyDescent="0.25">
      <c r="A188" s="38"/>
      <c r="B188" s="38"/>
      <c r="C188" s="38"/>
      <c r="D188" s="39"/>
      <c r="E188" s="40"/>
      <c r="F188" s="39"/>
      <c r="G188" s="40"/>
      <c r="H188" s="40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60"/>
      <c r="AG188" s="60"/>
    </row>
    <row r="189" spans="1:33" ht="50.1" customHeight="1" x14ac:dyDescent="0.25">
      <c r="A189" s="38"/>
      <c r="B189" s="38"/>
      <c r="C189" s="38"/>
      <c r="D189" s="39"/>
      <c r="E189" s="40"/>
      <c r="F189" s="39"/>
      <c r="G189" s="40"/>
      <c r="H189" s="40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60"/>
      <c r="AG189" s="60"/>
    </row>
    <row r="190" spans="1:33" ht="50.1" customHeight="1" x14ac:dyDescent="0.25">
      <c r="A190" s="38"/>
      <c r="B190" s="38"/>
      <c r="C190" s="38"/>
      <c r="D190" s="39"/>
      <c r="E190" s="40"/>
      <c r="F190" s="39"/>
      <c r="G190" s="40"/>
      <c r="H190" s="40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60"/>
      <c r="AG190" s="60"/>
    </row>
    <row r="191" spans="1:33" ht="50.1" customHeight="1" x14ac:dyDescent="0.25">
      <c r="A191" s="38"/>
      <c r="B191" s="38"/>
      <c r="C191" s="38"/>
      <c r="D191" s="39"/>
      <c r="E191" s="40"/>
      <c r="F191" s="39"/>
      <c r="G191" s="40"/>
      <c r="H191" s="40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60"/>
      <c r="AG191" s="60"/>
    </row>
    <row r="192" spans="1:33" ht="50.1" customHeight="1" x14ac:dyDescent="0.25">
      <c r="A192" s="38"/>
      <c r="B192" s="38"/>
      <c r="C192" s="38"/>
      <c r="D192" s="39"/>
      <c r="E192" s="40"/>
      <c r="F192" s="39"/>
      <c r="G192" s="40"/>
      <c r="H192" s="40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60"/>
      <c r="AG192" s="60"/>
    </row>
    <row r="193" spans="1:33" ht="50.1" customHeight="1" x14ac:dyDescent="0.25">
      <c r="A193" s="38"/>
      <c r="B193" s="38"/>
      <c r="C193" s="38"/>
      <c r="D193" s="39"/>
      <c r="E193" s="40"/>
      <c r="F193" s="39"/>
      <c r="G193" s="40"/>
      <c r="H193" s="40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60"/>
      <c r="AG193" s="60"/>
    </row>
    <row r="194" spans="1:33" ht="50.1" customHeight="1" x14ac:dyDescent="0.25">
      <c r="A194" s="38"/>
      <c r="B194" s="38"/>
      <c r="C194" s="38"/>
      <c r="D194" s="39"/>
      <c r="E194" s="40"/>
      <c r="F194" s="39"/>
      <c r="G194" s="40"/>
      <c r="H194" s="40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60"/>
      <c r="AG194" s="60"/>
    </row>
    <row r="195" spans="1:33" ht="50.1" customHeight="1" x14ac:dyDescent="0.25">
      <c r="A195" s="38"/>
      <c r="B195" s="38"/>
      <c r="C195" s="38"/>
      <c r="D195" s="39"/>
      <c r="E195" s="40"/>
      <c r="F195" s="39"/>
      <c r="G195" s="40"/>
      <c r="H195" s="40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60"/>
      <c r="AG195" s="60"/>
    </row>
    <row r="196" spans="1:33" ht="50.1" customHeight="1" x14ac:dyDescent="0.25">
      <c r="A196" s="38"/>
      <c r="B196" s="38"/>
      <c r="C196" s="38"/>
      <c r="D196" s="39"/>
      <c r="E196" s="40"/>
      <c r="F196" s="39"/>
      <c r="G196" s="40"/>
      <c r="H196" s="40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60"/>
      <c r="AG196" s="60"/>
    </row>
    <row r="197" spans="1:33" ht="50.1" customHeight="1" x14ac:dyDescent="0.25">
      <c r="A197" s="38"/>
      <c r="B197" s="38"/>
      <c r="C197" s="38"/>
      <c r="D197" s="39"/>
      <c r="E197" s="40"/>
      <c r="F197" s="39"/>
      <c r="G197" s="40"/>
      <c r="H197" s="40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60"/>
      <c r="AG197" s="60"/>
    </row>
    <row r="198" spans="1:33" ht="50.1" customHeight="1" x14ac:dyDescent="0.25">
      <c r="A198" s="38"/>
      <c r="B198" s="38"/>
      <c r="C198" s="38"/>
      <c r="D198" s="39"/>
      <c r="E198" s="40"/>
      <c r="F198" s="39"/>
      <c r="G198" s="40"/>
      <c r="H198" s="40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60"/>
      <c r="AG198" s="60"/>
    </row>
    <row r="199" spans="1:33" ht="50.1" customHeight="1" x14ac:dyDescent="0.25">
      <c r="A199" s="38"/>
      <c r="B199" s="38"/>
      <c r="C199" s="38"/>
      <c r="D199" s="39"/>
      <c r="E199" s="40"/>
      <c r="F199" s="39"/>
      <c r="G199" s="40"/>
      <c r="H199" s="40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60"/>
      <c r="AG199" s="60"/>
    </row>
    <row r="200" spans="1:33" ht="50.1" customHeight="1" x14ac:dyDescent="0.25">
      <c r="A200" s="38"/>
      <c r="B200" s="38"/>
      <c r="C200" s="38"/>
      <c r="D200" s="39"/>
      <c r="E200" s="40"/>
      <c r="F200" s="39"/>
      <c r="G200" s="40"/>
      <c r="H200" s="40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60"/>
      <c r="AG200" s="60"/>
    </row>
    <row r="201" spans="1:33" ht="50.1" customHeight="1" x14ac:dyDescent="0.25">
      <c r="A201" s="38"/>
      <c r="B201" s="38"/>
      <c r="C201" s="38"/>
      <c r="D201" s="39"/>
      <c r="E201" s="40"/>
      <c r="F201" s="39"/>
      <c r="G201" s="40"/>
      <c r="H201" s="40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60"/>
      <c r="AG201" s="60"/>
    </row>
    <row r="202" spans="1:33" ht="50.1" customHeight="1" x14ac:dyDescent="0.25">
      <c r="A202" s="38"/>
      <c r="B202" s="38"/>
      <c r="C202" s="38"/>
      <c r="D202" s="39"/>
      <c r="E202" s="40"/>
      <c r="F202" s="39"/>
      <c r="G202" s="40"/>
      <c r="H202" s="40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60"/>
      <c r="AG202" s="60"/>
    </row>
    <row r="203" spans="1:33" ht="50.1" customHeight="1" x14ac:dyDescent="0.25">
      <c r="A203" s="38"/>
      <c r="B203" s="38"/>
      <c r="C203" s="38"/>
      <c r="D203" s="39"/>
      <c r="E203" s="40"/>
      <c r="F203" s="39"/>
      <c r="G203" s="40"/>
      <c r="H203" s="40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60"/>
      <c r="AG203" s="60"/>
    </row>
    <row r="204" spans="1:33" ht="50.1" customHeight="1" x14ac:dyDescent="0.25">
      <c r="A204" s="38"/>
      <c r="B204" s="38"/>
      <c r="C204" s="38"/>
      <c r="D204" s="39"/>
      <c r="E204" s="40"/>
      <c r="F204" s="39"/>
      <c r="G204" s="40"/>
      <c r="H204" s="40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60"/>
      <c r="AG204" s="60"/>
    </row>
    <row r="205" spans="1:33" ht="50.1" customHeight="1" x14ac:dyDescent="0.25">
      <c r="A205" s="38"/>
      <c r="B205" s="38"/>
      <c r="C205" s="38"/>
      <c r="D205" s="39"/>
      <c r="E205" s="40"/>
      <c r="F205" s="39"/>
      <c r="G205" s="40"/>
      <c r="H205" s="40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60"/>
      <c r="AG205" s="60"/>
    </row>
    <row r="206" spans="1:33" ht="50.1" customHeight="1" x14ac:dyDescent="0.25">
      <c r="A206" s="38"/>
      <c r="B206" s="38"/>
      <c r="C206" s="38"/>
      <c r="D206" s="39"/>
      <c r="E206" s="40"/>
      <c r="F206" s="39"/>
      <c r="G206" s="40"/>
      <c r="H206" s="40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60"/>
      <c r="AG206" s="60"/>
    </row>
    <row r="207" spans="1:33" ht="50.1" customHeight="1" x14ac:dyDescent="0.25">
      <c r="A207" s="38"/>
      <c r="B207" s="38"/>
      <c r="C207" s="38"/>
      <c r="D207" s="39"/>
      <c r="E207" s="40"/>
      <c r="F207" s="39"/>
      <c r="G207" s="40"/>
      <c r="H207" s="40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60"/>
      <c r="AG207" s="60"/>
    </row>
    <row r="208" spans="1:33" ht="50.1" customHeight="1" x14ac:dyDescent="0.25">
      <c r="A208" s="38"/>
      <c r="B208" s="38"/>
      <c r="C208" s="38"/>
      <c r="D208" s="39"/>
      <c r="E208" s="40"/>
      <c r="F208" s="39"/>
      <c r="G208" s="40"/>
      <c r="H208" s="40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60"/>
      <c r="AG208" s="60"/>
    </row>
    <row r="209" spans="1:33" ht="50.1" customHeight="1" x14ac:dyDescent="0.25">
      <c r="A209" s="38"/>
      <c r="B209" s="38"/>
      <c r="C209" s="38"/>
      <c r="D209" s="39"/>
      <c r="E209" s="40"/>
      <c r="F209" s="39"/>
      <c r="G209" s="40"/>
      <c r="H209" s="40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60"/>
      <c r="AG209" s="60"/>
    </row>
    <row r="210" spans="1:33" ht="50.1" customHeight="1" x14ac:dyDescent="0.25">
      <c r="A210" s="38"/>
      <c r="B210" s="38"/>
      <c r="C210" s="38"/>
      <c r="D210" s="39"/>
      <c r="E210" s="40"/>
      <c r="F210" s="39"/>
      <c r="G210" s="40"/>
      <c r="H210" s="40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60"/>
      <c r="AG210" s="60"/>
    </row>
    <row r="211" spans="1:33" ht="50.1" customHeight="1" x14ac:dyDescent="0.25">
      <c r="A211" s="38"/>
      <c r="B211" s="38"/>
      <c r="C211" s="38"/>
      <c r="D211" s="39"/>
      <c r="E211" s="40"/>
      <c r="F211" s="39"/>
      <c r="G211" s="40"/>
      <c r="H211" s="40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60"/>
      <c r="AG211" s="60"/>
    </row>
    <row r="212" spans="1:33" ht="50.1" customHeight="1" x14ac:dyDescent="0.25">
      <c r="A212" s="38"/>
      <c r="B212" s="38"/>
      <c r="C212" s="38"/>
      <c r="D212" s="39"/>
      <c r="E212" s="40"/>
      <c r="F212" s="39"/>
      <c r="G212" s="40"/>
      <c r="H212" s="40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60"/>
      <c r="AG212" s="60"/>
    </row>
    <row r="213" spans="1:33" ht="50.1" customHeight="1" x14ac:dyDescent="0.25">
      <c r="A213" s="38"/>
      <c r="B213" s="38"/>
      <c r="C213" s="38"/>
      <c r="D213" s="39"/>
      <c r="E213" s="40"/>
      <c r="F213" s="39"/>
      <c r="G213" s="40"/>
      <c r="H213" s="40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60"/>
      <c r="AG213" s="60"/>
    </row>
    <row r="214" spans="1:33" ht="50.1" customHeight="1" x14ac:dyDescent="0.25">
      <c r="A214" s="38"/>
      <c r="B214" s="38"/>
      <c r="C214" s="38"/>
      <c r="D214" s="39"/>
      <c r="E214" s="40"/>
      <c r="F214" s="39"/>
      <c r="G214" s="40"/>
      <c r="H214" s="40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60"/>
      <c r="AG214" s="60"/>
    </row>
    <row r="215" spans="1:33" ht="50.1" customHeight="1" x14ac:dyDescent="0.25">
      <c r="A215" s="38"/>
      <c r="B215" s="38"/>
      <c r="C215" s="38"/>
      <c r="D215" s="39"/>
      <c r="E215" s="40"/>
      <c r="F215" s="39"/>
      <c r="G215" s="40"/>
      <c r="H215" s="40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60"/>
      <c r="AG215" s="60"/>
    </row>
    <row r="216" spans="1:33" ht="50.1" customHeight="1" x14ac:dyDescent="0.25">
      <c r="A216" s="38"/>
      <c r="B216" s="38"/>
      <c r="C216" s="38"/>
      <c r="D216" s="39"/>
      <c r="E216" s="40"/>
      <c r="F216" s="39"/>
      <c r="G216" s="40"/>
      <c r="H216" s="40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60"/>
      <c r="AG216" s="60"/>
    </row>
    <row r="217" spans="1:33" ht="50.1" customHeight="1" x14ac:dyDescent="0.25">
      <c r="A217" s="38"/>
      <c r="B217" s="38"/>
      <c r="C217" s="38"/>
      <c r="D217" s="39"/>
      <c r="E217" s="40"/>
      <c r="F217" s="39"/>
      <c r="G217" s="40"/>
      <c r="H217" s="40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60"/>
      <c r="AG217" s="60"/>
    </row>
    <row r="218" spans="1:33" ht="50.1" customHeight="1" x14ac:dyDescent="0.25">
      <c r="A218" s="38"/>
      <c r="B218" s="38"/>
      <c r="C218" s="38"/>
      <c r="D218" s="39"/>
      <c r="E218" s="40"/>
      <c r="F218" s="39"/>
      <c r="G218" s="40"/>
      <c r="H218" s="40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60"/>
      <c r="AG218" s="60"/>
    </row>
    <row r="219" spans="1:33" ht="50.1" customHeight="1" x14ac:dyDescent="0.25">
      <c r="A219" s="38"/>
      <c r="B219" s="38"/>
      <c r="C219" s="38"/>
      <c r="D219" s="39"/>
      <c r="E219" s="40"/>
      <c r="F219" s="39"/>
      <c r="G219" s="40"/>
      <c r="H219" s="40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60"/>
      <c r="AG219" s="60"/>
    </row>
    <row r="220" spans="1:33" ht="50.1" customHeight="1" x14ac:dyDescent="0.25">
      <c r="A220" s="38"/>
      <c r="B220" s="38"/>
      <c r="C220" s="38"/>
      <c r="D220" s="39"/>
      <c r="E220" s="40"/>
      <c r="F220" s="39"/>
      <c r="G220" s="40"/>
      <c r="H220" s="40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60"/>
      <c r="AG220" s="60"/>
    </row>
    <row r="221" spans="1:33" ht="50.1" customHeight="1" x14ac:dyDescent="0.25">
      <c r="A221" s="38"/>
      <c r="B221" s="38"/>
      <c r="C221" s="38"/>
      <c r="D221" s="39"/>
      <c r="E221" s="40"/>
      <c r="F221" s="39"/>
      <c r="G221" s="40"/>
      <c r="H221" s="40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60"/>
      <c r="AG221" s="60"/>
    </row>
    <row r="222" spans="1:33" ht="50.1" customHeight="1" x14ac:dyDescent="0.25">
      <c r="A222" s="38"/>
      <c r="B222" s="38"/>
      <c r="C222" s="38"/>
      <c r="D222" s="39"/>
      <c r="E222" s="40"/>
      <c r="F222" s="39"/>
      <c r="G222" s="40"/>
      <c r="H222" s="40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60"/>
      <c r="AG222" s="60"/>
    </row>
    <row r="223" spans="1:33" ht="50.1" customHeight="1" x14ac:dyDescent="0.25">
      <c r="A223" s="38"/>
      <c r="B223" s="38"/>
      <c r="C223" s="38"/>
      <c r="D223" s="39"/>
      <c r="E223" s="40"/>
      <c r="F223" s="39"/>
      <c r="G223" s="40"/>
      <c r="H223" s="40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60"/>
      <c r="AG223" s="60"/>
    </row>
    <row r="224" spans="1:33" ht="50.1" customHeight="1" x14ac:dyDescent="0.25">
      <c r="A224" s="38"/>
      <c r="B224" s="38"/>
      <c r="C224" s="38"/>
      <c r="D224" s="39"/>
      <c r="E224" s="40"/>
      <c r="F224" s="39"/>
      <c r="G224" s="40"/>
      <c r="H224" s="40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60"/>
      <c r="AG224" s="60"/>
    </row>
    <row r="225" spans="1:33" ht="50.1" customHeight="1" x14ac:dyDescent="0.25">
      <c r="A225" s="38"/>
      <c r="B225" s="38"/>
      <c r="C225" s="38"/>
      <c r="D225" s="39"/>
      <c r="E225" s="40"/>
      <c r="F225" s="39"/>
      <c r="G225" s="40"/>
      <c r="H225" s="40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60"/>
      <c r="AG225" s="60"/>
    </row>
    <row r="226" spans="1:33" ht="50.1" customHeight="1" x14ac:dyDescent="0.25">
      <c r="A226" s="38"/>
      <c r="B226" s="38"/>
      <c r="C226" s="38"/>
      <c r="D226" s="39"/>
      <c r="E226" s="40"/>
      <c r="F226" s="39"/>
      <c r="G226" s="40"/>
      <c r="H226" s="40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60"/>
      <c r="AG226" s="60"/>
    </row>
    <row r="227" spans="1:33" ht="50.1" customHeight="1" x14ac:dyDescent="0.25">
      <c r="A227" s="38"/>
      <c r="B227" s="38"/>
      <c r="C227" s="38"/>
      <c r="D227" s="39"/>
      <c r="E227" s="40"/>
      <c r="F227" s="39"/>
      <c r="G227" s="40"/>
      <c r="H227" s="40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60"/>
      <c r="AG227" s="60"/>
    </row>
    <row r="228" spans="1:33" ht="50.1" customHeight="1" x14ac:dyDescent="0.25">
      <c r="A228" s="38"/>
      <c r="B228" s="38"/>
      <c r="C228" s="38"/>
      <c r="D228" s="39"/>
      <c r="E228" s="40"/>
      <c r="F228" s="39"/>
      <c r="G228" s="40"/>
      <c r="H228" s="40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60"/>
      <c r="AG228" s="60"/>
    </row>
    <row r="229" spans="1:33" ht="50.1" customHeight="1" x14ac:dyDescent="0.25">
      <c r="A229" s="38"/>
      <c r="B229" s="38"/>
      <c r="C229" s="38"/>
      <c r="D229" s="39"/>
      <c r="E229" s="40"/>
      <c r="F229" s="39"/>
      <c r="G229" s="40"/>
      <c r="H229" s="40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60"/>
      <c r="AG229" s="60"/>
    </row>
    <row r="230" spans="1:33" ht="50.1" customHeight="1" x14ac:dyDescent="0.25">
      <c r="A230" s="38"/>
      <c r="B230" s="38"/>
      <c r="C230" s="38"/>
      <c r="D230" s="39"/>
      <c r="E230" s="40"/>
      <c r="F230" s="39"/>
      <c r="G230" s="40"/>
      <c r="H230" s="40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60"/>
      <c r="AG230" s="60"/>
    </row>
    <row r="231" spans="1:33" ht="50.1" customHeight="1" x14ac:dyDescent="0.25">
      <c r="A231" s="38"/>
      <c r="B231" s="38"/>
      <c r="C231" s="38"/>
      <c r="D231" s="39"/>
      <c r="E231" s="40"/>
      <c r="F231" s="39"/>
      <c r="G231" s="40"/>
      <c r="H231" s="40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60"/>
      <c r="AG231" s="60"/>
    </row>
    <row r="232" spans="1:33" ht="50.1" customHeight="1" x14ac:dyDescent="0.25">
      <c r="A232" s="38"/>
      <c r="B232" s="38"/>
      <c r="C232" s="38"/>
      <c r="D232" s="39"/>
      <c r="E232" s="40"/>
      <c r="F232" s="39"/>
      <c r="G232" s="40"/>
      <c r="H232" s="40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60"/>
      <c r="AG232" s="60"/>
    </row>
    <row r="233" spans="1:33" ht="50.1" customHeight="1" x14ac:dyDescent="0.25">
      <c r="A233" s="38"/>
      <c r="B233" s="38"/>
      <c r="C233" s="38"/>
      <c r="D233" s="39"/>
      <c r="E233" s="40"/>
      <c r="F233" s="39"/>
      <c r="G233" s="40"/>
      <c r="H233" s="40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60"/>
      <c r="AG233" s="60"/>
    </row>
    <row r="234" spans="1:33" ht="50.1" customHeight="1" x14ac:dyDescent="0.25">
      <c r="A234" s="38"/>
      <c r="B234" s="38"/>
      <c r="C234" s="38"/>
      <c r="D234" s="39"/>
      <c r="E234" s="40"/>
      <c r="F234" s="39"/>
      <c r="G234" s="40"/>
      <c r="H234" s="40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60"/>
      <c r="AG234" s="60"/>
    </row>
    <row r="235" spans="1:33" ht="50.1" customHeight="1" x14ac:dyDescent="0.25">
      <c r="A235" s="38"/>
      <c r="B235" s="38"/>
      <c r="C235" s="38"/>
      <c r="D235" s="39"/>
      <c r="E235" s="40"/>
      <c r="F235" s="39"/>
      <c r="G235" s="40"/>
      <c r="H235" s="40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60"/>
      <c r="AG235" s="60"/>
    </row>
    <row r="236" spans="1:33" ht="50.1" customHeight="1" x14ac:dyDescent="0.25">
      <c r="A236" s="38"/>
      <c r="B236" s="38"/>
      <c r="C236" s="38"/>
      <c r="D236" s="39"/>
      <c r="E236" s="40"/>
      <c r="F236" s="39"/>
      <c r="G236" s="40"/>
      <c r="H236" s="40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60"/>
      <c r="AG236" s="60"/>
    </row>
    <row r="237" spans="1:33" ht="50.1" customHeight="1" x14ac:dyDescent="0.25">
      <c r="A237" s="38"/>
      <c r="B237" s="38"/>
      <c r="C237" s="38"/>
      <c r="D237" s="39"/>
      <c r="E237" s="40"/>
      <c r="F237" s="39"/>
      <c r="G237" s="40"/>
      <c r="H237" s="40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60"/>
      <c r="AG237" s="60"/>
    </row>
    <row r="238" spans="1:33" ht="50.1" customHeight="1" x14ac:dyDescent="0.25">
      <c r="A238" s="38"/>
      <c r="B238" s="38"/>
      <c r="C238" s="38"/>
      <c r="D238" s="39"/>
      <c r="E238" s="40"/>
      <c r="F238" s="39"/>
      <c r="G238" s="40"/>
      <c r="H238" s="40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60"/>
      <c r="AG238" s="60"/>
    </row>
    <row r="239" spans="1:33" ht="50.1" customHeight="1" x14ac:dyDescent="0.25">
      <c r="A239" s="38"/>
      <c r="B239" s="38"/>
      <c r="C239" s="38"/>
      <c r="D239" s="39"/>
      <c r="E239" s="40"/>
      <c r="F239" s="39"/>
      <c r="G239" s="40"/>
      <c r="H239" s="40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60"/>
      <c r="AG239" s="60"/>
    </row>
    <row r="240" spans="1:33" ht="50.1" customHeight="1" x14ac:dyDescent="0.25">
      <c r="A240" s="38"/>
      <c r="B240" s="38"/>
      <c r="C240" s="38"/>
      <c r="D240" s="39"/>
      <c r="E240" s="40"/>
      <c r="F240" s="39"/>
      <c r="G240" s="40"/>
      <c r="H240" s="40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60"/>
      <c r="AG240" s="60"/>
    </row>
    <row r="241" spans="1:33" ht="50.1" customHeight="1" x14ac:dyDescent="0.25">
      <c r="A241" s="38"/>
      <c r="B241" s="38"/>
      <c r="C241" s="38"/>
      <c r="D241" s="39"/>
      <c r="E241" s="40"/>
      <c r="F241" s="39"/>
      <c r="G241" s="40"/>
      <c r="H241" s="40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60"/>
      <c r="AG241" s="60"/>
    </row>
    <row r="242" spans="1:33" ht="50.1" customHeight="1" x14ac:dyDescent="0.25">
      <c r="A242" s="38"/>
      <c r="B242" s="38"/>
      <c r="C242" s="38"/>
      <c r="D242" s="39"/>
      <c r="E242" s="40"/>
      <c r="F242" s="39"/>
      <c r="G242" s="40"/>
      <c r="H242" s="40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60"/>
      <c r="AG242" s="60"/>
    </row>
    <row r="243" spans="1:33" ht="50.1" customHeight="1" x14ac:dyDescent="0.25">
      <c r="A243" s="38"/>
      <c r="B243" s="38"/>
      <c r="C243" s="38"/>
      <c r="D243" s="39"/>
      <c r="E243" s="40"/>
      <c r="F243" s="39"/>
      <c r="G243" s="40"/>
      <c r="H243" s="40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60"/>
      <c r="AG243" s="60"/>
    </row>
    <row r="244" spans="1:33" ht="50.1" customHeight="1" x14ac:dyDescent="0.25">
      <c r="A244" s="38"/>
      <c r="B244" s="38"/>
      <c r="C244" s="38"/>
      <c r="D244" s="39"/>
      <c r="E244" s="40"/>
      <c r="F244" s="39"/>
      <c r="G244" s="40"/>
      <c r="H244" s="40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60"/>
      <c r="AG244" s="60"/>
    </row>
    <row r="245" spans="1:33" ht="50.1" customHeight="1" x14ac:dyDescent="0.25">
      <c r="A245" s="38"/>
      <c r="B245" s="38"/>
      <c r="C245" s="38"/>
      <c r="D245" s="39"/>
      <c r="E245" s="40"/>
      <c r="F245" s="39"/>
      <c r="G245" s="40"/>
      <c r="H245" s="40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60"/>
      <c r="AG245" s="60"/>
    </row>
    <row r="246" spans="1:33" ht="50.1" customHeight="1" x14ac:dyDescent="0.25">
      <c r="A246" s="38"/>
      <c r="B246" s="38"/>
      <c r="C246" s="38"/>
      <c r="D246" s="39"/>
      <c r="E246" s="40"/>
      <c r="F246" s="39"/>
      <c r="G246" s="40"/>
      <c r="H246" s="40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60"/>
      <c r="AG246" s="60"/>
    </row>
    <row r="247" spans="1:33" ht="50.1" customHeight="1" x14ac:dyDescent="0.25">
      <c r="A247" s="38"/>
      <c r="B247" s="38"/>
      <c r="C247" s="38"/>
      <c r="D247" s="39"/>
      <c r="E247" s="40"/>
      <c r="F247" s="39"/>
      <c r="G247" s="40"/>
      <c r="H247" s="40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60"/>
      <c r="AG247" s="60"/>
    </row>
    <row r="248" spans="1:33" ht="50.1" customHeight="1" x14ac:dyDescent="0.25">
      <c r="A248" s="38"/>
      <c r="B248" s="38"/>
      <c r="C248" s="38"/>
      <c r="D248" s="39"/>
      <c r="E248" s="40"/>
      <c r="F248" s="39"/>
      <c r="G248" s="40"/>
      <c r="H248" s="40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60"/>
      <c r="AG248" s="60"/>
    </row>
    <row r="249" spans="1:33" ht="50.1" customHeight="1" x14ac:dyDescent="0.25">
      <c r="A249" s="38"/>
      <c r="B249" s="38"/>
      <c r="C249" s="38"/>
      <c r="D249" s="39"/>
      <c r="E249" s="40"/>
      <c r="F249" s="39"/>
      <c r="G249" s="40"/>
      <c r="H249" s="40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60"/>
      <c r="AG249" s="60"/>
    </row>
    <row r="250" spans="1:33" ht="50.1" customHeight="1" x14ac:dyDescent="0.25">
      <c r="A250" s="38"/>
      <c r="B250" s="38"/>
      <c r="C250" s="38"/>
      <c r="D250" s="39"/>
      <c r="E250" s="40"/>
      <c r="F250" s="39"/>
      <c r="G250" s="40"/>
      <c r="H250" s="40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60"/>
      <c r="AG250" s="60"/>
    </row>
    <row r="251" spans="1:33" ht="50.1" customHeight="1" x14ac:dyDescent="0.25">
      <c r="A251" s="38"/>
      <c r="B251" s="38"/>
      <c r="C251" s="38"/>
      <c r="D251" s="39"/>
      <c r="E251" s="40"/>
      <c r="F251" s="39"/>
      <c r="G251" s="40"/>
      <c r="H251" s="40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60"/>
      <c r="AG251" s="60"/>
    </row>
    <row r="252" spans="1:33" ht="50.1" customHeight="1" x14ac:dyDescent="0.25">
      <c r="A252" s="38"/>
      <c r="B252" s="38"/>
      <c r="C252" s="38"/>
      <c r="D252" s="39"/>
      <c r="E252" s="40"/>
      <c r="F252" s="39"/>
      <c r="G252" s="40"/>
      <c r="H252" s="40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60"/>
      <c r="AG252" s="60"/>
    </row>
    <row r="253" spans="1:33" ht="50.1" customHeight="1" x14ac:dyDescent="0.25">
      <c r="A253" s="38"/>
      <c r="B253" s="38"/>
      <c r="C253" s="38"/>
      <c r="D253" s="39"/>
      <c r="E253" s="40"/>
      <c r="F253" s="39"/>
      <c r="G253" s="40"/>
      <c r="H253" s="40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60"/>
      <c r="AG253" s="60"/>
    </row>
    <row r="254" spans="1:33" ht="50.1" customHeight="1" x14ac:dyDescent="0.25">
      <c r="A254" s="38"/>
      <c r="B254" s="38"/>
      <c r="C254" s="38"/>
      <c r="D254" s="39"/>
      <c r="E254" s="40"/>
      <c r="F254" s="39"/>
      <c r="G254" s="40"/>
      <c r="H254" s="40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60"/>
      <c r="AG254" s="60"/>
    </row>
    <row r="255" spans="1:33" ht="50.1" customHeight="1" x14ac:dyDescent="0.25">
      <c r="A255" s="38"/>
      <c r="B255" s="38"/>
      <c r="C255" s="38"/>
      <c r="D255" s="39"/>
      <c r="E255" s="40"/>
      <c r="F255" s="39"/>
      <c r="G255" s="40"/>
      <c r="H255" s="40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60"/>
      <c r="AG255" s="60"/>
    </row>
    <row r="256" spans="1:33" ht="50.1" customHeight="1" x14ac:dyDescent="0.25">
      <c r="A256" s="38"/>
      <c r="B256" s="38"/>
      <c r="C256" s="38"/>
      <c r="D256" s="39"/>
      <c r="E256" s="40"/>
      <c r="F256" s="39"/>
      <c r="G256" s="40"/>
      <c r="H256" s="40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60"/>
      <c r="AG256" s="60"/>
    </row>
    <row r="257" spans="1:33" ht="50.1" customHeight="1" x14ac:dyDescent="0.25">
      <c r="A257" s="38"/>
      <c r="B257" s="38"/>
      <c r="C257" s="38"/>
      <c r="D257" s="39"/>
      <c r="E257" s="40"/>
      <c r="F257" s="39"/>
      <c r="G257" s="40"/>
      <c r="H257" s="40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60"/>
      <c r="AG257" s="60"/>
    </row>
    <row r="258" spans="1:33" ht="50.1" customHeight="1" x14ac:dyDescent="0.25">
      <c r="A258" s="38"/>
      <c r="B258" s="38"/>
      <c r="C258" s="38"/>
      <c r="D258" s="39"/>
      <c r="E258" s="40"/>
      <c r="F258" s="39"/>
      <c r="G258" s="40"/>
      <c r="H258" s="40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60"/>
      <c r="AG258" s="60"/>
    </row>
    <row r="259" spans="1:33" ht="50.1" customHeight="1" x14ac:dyDescent="0.25">
      <c r="A259" s="38"/>
      <c r="B259" s="38"/>
      <c r="C259" s="38"/>
      <c r="D259" s="39"/>
      <c r="E259" s="40"/>
      <c r="F259" s="39"/>
      <c r="G259" s="40"/>
      <c r="H259" s="40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60"/>
      <c r="AG259" s="60"/>
    </row>
    <row r="260" spans="1:33" ht="50.1" customHeight="1" x14ac:dyDescent="0.25">
      <c r="A260" s="38"/>
      <c r="B260" s="38"/>
      <c r="C260" s="38"/>
      <c r="D260" s="39"/>
      <c r="E260" s="40"/>
      <c r="F260" s="39"/>
      <c r="G260" s="40"/>
      <c r="H260" s="40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60"/>
      <c r="AG260" s="60"/>
    </row>
    <row r="261" spans="1:33" ht="50.1" customHeight="1" x14ac:dyDescent="0.25">
      <c r="A261" s="38"/>
      <c r="B261" s="38"/>
      <c r="C261" s="38"/>
      <c r="D261" s="39"/>
      <c r="E261" s="40"/>
      <c r="F261" s="39"/>
      <c r="G261" s="40"/>
      <c r="H261" s="40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60"/>
      <c r="AG261" s="60"/>
    </row>
    <row r="262" spans="1:33" ht="50.1" customHeight="1" x14ac:dyDescent="0.25">
      <c r="A262" s="38"/>
      <c r="B262" s="38"/>
      <c r="C262" s="38"/>
      <c r="D262" s="39"/>
      <c r="E262" s="40"/>
      <c r="F262" s="39"/>
      <c r="G262" s="40"/>
      <c r="H262" s="40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60"/>
      <c r="AG262" s="60"/>
    </row>
    <row r="263" spans="1:33" ht="50.1" customHeight="1" x14ac:dyDescent="0.25">
      <c r="A263" s="38"/>
      <c r="B263" s="38"/>
      <c r="C263" s="38"/>
      <c r="D263" s="39"/>
      <c r="E263" s="40"/>
      <c r="F263" s="39"/>
      <c r="G263" s="40"/>
      <c r="H263" s="40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60"/>
      <c r="AG263" s="60"/>
    </row>
    <row r="264" spans="1:33" ht="50.1" customHeight="1" x14ac:dyDescent="0.25">
      <c r="A264" s="38"/>
      <c r="B264" s="38"/>
      <c r="C264" s="38"/>
      <c r="D264" s="39"/>
      <c r="E264" s="40"/>
      <c r="F264" s="39"/>
      <c r="G264" s="40"/>
      <c r="H264" s="40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60"/>
      <c r="AG264" s="60"/>
    </row>
    <row r="265" spans="1:33" ht="50.1" customHeight="1" x14ac:dyDescent="0.25">
      <c r="A265" s="38"/>
      <c r="B265" s="38"/>
      <c r="C265" s="38"/>
      <c r="D265" s="39"/>
      <c r="E265" s="40"/>
      <c r="F265" s="39"/>
      <c r="G265" s="40"/>
      <c r="H265" s="40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60"/>
      <c r="AG265" s="60"/>
    </row>
    <row r="266" spans="1:33" ht="50.1" customHeight="1" x14ac:dyDescent="0.25">
      <c r="A266" s="38"/>
      <c r="B266" s="38"/>
      <c r="C266" s="38"/>
      <c r="D266" s="39"/>
      <c r="E266" s="40"/>
      <c r="F266" s="39"/>
      <c r="G266" s="40"/>
      <c r="H266" s="40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60"/>
      <c r="AG266" s="60"/>
    </row>
    <row r="267" spans="1:33" ht="50.1" customHeight="1" x14ac:dyDescent="0.25">
      <c r="A267" s="38"/>
      <c r="B267" s="38"/>
      <c r="C267" s="38"/>
      <c r="D267" s="39"/>
      <c r="E267" s="40"/>
      <c r="F267" s="39"/>
      <c r="G267" s="40"/>
      <c r="H267" s="40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60"/>
      <c r="AG267" s="60"/>
    </row>
    <row r="268" spans="1:33" ht="50.1" customHeight="1" x14ac:dyDescent="0.25">
      <c r="A268" s="38"/>
      <c r="B268" s="38"/>
      <c r="C268" s="38"/>
      <c r="D268" s="39"/>
      <c r="E268" s="40"/>
      <c r="F268" s="39"/>
      <c r="G268" s="40"/>
      <c r="H268" s="40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60"/>
      <c r="AG268" s="60"/>
    </row>
    <row r="269" spans="1:33" ht="50.1" customHeight="1" x14ac:dyDescent="0.25">
      <c r="A269" s="38"/>
      <c r="B269" s="38"/>
      <c r="C269" s="38"/>
      <c r="D269" s="39"/>
      <c r="E269" s="40"/>
      <c r="F269" s="39"/>
      <c r="G269" s="40"/>
      <c r="H269" s="40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60"/>
      <c r="AG269" s="60"/>
    </row>
    <row r="270" spans="1:33" ht="50.1" customHeight="1" x14ac:dyDescent="0.25">
      <c r="A270" s="38"/>
      <c r="B270" s="38"/>
      <c r="C270" s="38"/>
      <c r="D270" s="39"/>
      <c r="E270" s="40"/>
      <c r="F270" s="39"/>
      <c r="G270" s="40"/>
      <c r="H270" s="40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60"/>
      <c r="AG270" s="60"/>
    </row>
    <row r="271" spans="1:33" ht="50.1" customHeight="1" x14ac:dyDescent="0.25">
      <c r="A271" s="38"/>
      <c r="B271" s="38"/>
      <c r="C271" s="38"/>
      <c r="D271" s="39"/>
      <c r="E271" s="40"/>
      <c r="F271" s="39"/>
      <c r="G271" s="40"/>
      <c r="H271" s="40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60"/>
      <c r="AG271" s="60"/>
    </row>
    <row r="272" spans="1:33" ht="50.1" customHeight="1" x14ac:dyDescent="0.25">
      <c r="A272" s="38"/>
      <c r="B272" s="38"/>
      <c r="C272" s="38"/>
      <c r="D272" s="39"/>
      <c r="E272" s="40"/>
      <c r="F272" s="39"/>
      <c r="G272" s="40"/>
      <c r="H272" s="40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60"/>
      <c r="AG272" s="60"/>
    </row>
    <row r="273" spans="1:33" ht="50.1" customHeight="1" x14ac:dyDescent="0.25">
      <c r="A273" s="38"/>
      <c r="B273" s="38"/>
      <c r="C273" s="38"/>
      <c r="D273" s="39"/>
      <c r="E273" s="40"/>
      <c r="F273" s="39"/>
      <c r="G273" s="40"/>
      <c r="H273" s="40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60"/>
      <c r="AG273" s="60"/>
    </row>
    <row r="274" spans="1:33" ht="50.1" customHeight="1" x14ac:dyDescent="0.25">
      <c r="A274" s="38"/>
      <c r="B274" s="38"/>
      <c r="C274" s="38"/>
      <c r="D274" s="39"/>
      <c r="E274" s="40"/>
      <c r="F274" s="39"/>
      <c r="G274" s="40"/>
      <c r="H274" s="40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60"/>
      <c r="AG274" s="60"/>
    </row>
    <row r="275" spans="1:33" ht="50.1" customHeight="1" x14ac:dyDescent="0.25">
      <c r="A275" s="38"/>
      <c r="B275" s="38"/>
      <c r="C275" s="38"/>
      <c r="D275" s="39"/>
      <c r="E275" s="40"/>
      <c r="F275" s="39"/>
      <c r="G275" s="40"/>
      <c r="H275" s="40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60"/>
      <c r="AG275" s="60"/>
    </row>
    <row r="276" spans="1:33" ht="50.1" customHeight="1" x14ac:dyDescent="0.25">
      <c r="A276" s="38"/>
      <c r="B276" s="38"/>
      <c r="C276" s="38"/>
      <c r="D276" s="39"/>
      <c r="E276" s="40"/>
      <c r="F276" s="39"/>
      <c r="G276" s="40"/>
      <c r="H276" s="40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60"/>
      <c r="AG276" s="60"/>
    </row>
    <row r="277" spans="1:33" ht="50.1" customHeight="1" x14ac:dyDescent="0.25">
      <c r="A277" s="38"/>
      <c r="B277" s="38"/>
      <c r="C277" s="38"/>
      <c r="D277" s="39"/>
      <c r="E277" s="40"/>
      <c r="F277" s="39"/>
      <c r="G277" s="40"/>
      <c r="H277" s="40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60"/>
      <c r="AG277" s="60"/>
    </row>
    <row r="278" spans="1:33" ht="50.1" customHeight="1" x14ac:dyDescent="0.25">
      <c r="A278" s="38"/>
      <c r="B278" s="38"/>
      <c r="C278" s="38"/>
      <c r="D278" s="39"/>
      <c r="E278" s="40"/>
      <c r="F278" s="39"/>
      <c r="G278" s="40"/>
      <c r="H278" s="40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60"/>
      <c r="AG278" s="60"/>
    </row>
    <row r="279" spans="1:33" ht="50.1" customHeight="1" x14ac:dyDescent="0.25">
      <c r="A279" s="38"/>
      <c r="B279" s="38"/>
      <c r="C279" s="38"/>
      <c r="D279" s="39"/>
      <c r="E279" s="40"/>
      <c r="F279" s="39"/>
      <c r="G279" s="40"/>
      <c r="H279" s="40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60"/>
      <c r="AG279" s="60"/>
    </row>
    <row r="280" spans="1:33" ht="50.1" customHeight="1" x14ac:dyDescent="0.25">
      <c r="A280" s="38"/>
      <c r="B280" s="38"/>
      <c r="C280" s="38"/>
      <c r="D280" s="39"/>
      <c r="E280" s="40"/>
      <c r="F280" s="39"/>
      <c r="G280" s="40"/>
      <c r="H280" s="40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60"/>
      <c r="AG280" s="60"/>
    </row>
    <row r="281" spans="1:33" ht="50.1" customHeight="1" x14ac:dyDescent="0.25">
      <c r="A281" s="38"/>
      <c r="B281" s="38"/>
      <c r="C281" s="38"/>
      <c r="D281" s="39"/>
      <c r="E281" s="40"/>
      <c r="F281" s="39"/>
      <c r="G281" s="40"/>
      <c r="H281" s="40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60"/>
      <c r="AG281" s="60"/>
    </row>
    <row r="282" spans="1:33" ht="50.1" customHeight="1" x14ac:dyDescent="0.25">
      <c r="A282" s="38"/>
      <c r="B282" s="38"/>
      <c r="C282" s="38"/>
      <c r="D282" s="39"/>
      <c r="E282" s="40"/>
      <c r="F282" s="39"/>
      <c r="G282" s="40"/>
      <c r="H282" s="40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60"/>
      <c r="AG282" s="60"/>
    </row>
    <row r="283" spans="1:33" ht="50.1" customHeight="1" x14ac:dyDescent="0.25">
      <c r="A283" s="38"/>
      <c r="B283" s="38"/>
      <c r="C283" s="38"/>
      <c r="D283" s="39"/>
      <c r="E283" s="40"/>
      <c r="F283" s="39"/>
      <c r="G283" s="40"/>
      <c r="H283" s="40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60"/>
      <c r="AG283" s="60"/>
    </row>
    <row r="284" spans="1:33" ht="50.1" customHeight="1" x14ac:dyDescent="0.25">
      <c r="A284" s="38"/>
      <c r="B284" s="38"/>
      <c r="C284" s="38"/>
      <c r="D284" s="39"/>
      <c r="E284" s="40"/>
      <c r="F284" s="39"/>
      <c r="G284" s="40"/>
      <c r="H284" s="40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60"/>
      <c r="AG284" s="60"/>
    </row>
    <row r="285" spans="1:33" ht="50.1" customHeight="1" x14ac:dyDescent="0.25">
      <c r="A285" s="38"/>
      <c r="B285" s="38"/>
      <c r="C285" s="38"/>
      <c r="D285" s="39"/>
      <c r="E285" s="40"/>
      <c r="F285" s="39"/>
      <c r="G285" s="40"/>
      <c r="H285" s="40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60"/>
      <c r="AG285" s="60"/>
    </row>
    <row r="286" spans="1:33" ht="50.1" customHeight="1" x14ac:dyDescent="0.25">
      <c r="A286" s="38"/>
      <c r="B286" s="38"/>
      <c r="C286" s="38"/>
      <c r="D286" s="39"/>
      <c r="E286" s="40"/>
      <c r="F286" s="39"/>
      <c r="G286" s="40"/>
      <c r="H286" s="40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60"/>
      <c r="AG286" s="60"/>
    </row>
    <row r="287" spans="1:33" ht="50.1" customHeight="1" x14ac:dyDescent="0.25">
      <c r="A287" s="38"/>
      <c r="B287" s="38"/>
      <c r="C287" s="38"/>
      <c r="D287" s="39"/>
      <c r="E287" s="40"/>
      <c r="F287" s="39"/>
      <c r="G287" s="40"/>
      <c r="H287" s="40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60"/>
      <c r="AG287" s="60"/>
    </row>
    <row r="288" spans="1:33" ht="50.1" customHeight="1" x14ac:dyDescent="0.25">
      <c r="A288" s="38"/>
      <c r="B288" s="38"/>
      <c r="C288" s="38"/>
      <c r="D288" s="39"/>
      <c r="E288" s="40"/>
      <c r="F288" s="39"/>
      <c r="G288" s="40"/>
      <c r="H288" s="40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60"/>
      <c r="AG288" s="60"/>
    </row>
    <row r="289" spans="1:33" ht="50.1" customHeight="1" x14ac:dyDescent="0.25">
      <c r="A289" s="38"/>
      <c r="B289" s="38"/>
      <c r="C289" s="38"/>
      <c r="D289" s="39"/>
      <c r="E289" s="40"/>
      <c r="F289" s="39"/>
      <c r="G289" s="40"/>
      <c r="H289" s="40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60"/>
      <c r="AG289" s="60"/>
    </row>
    <row r="290" spans="1:33" ht="50.1" customHeight="1" x14ac:dyDescent="0.25">
      <c r="A290" s="38"/>
      <c r="B290" s="38"/>
      <c r="C290" s="38"/>
      <c r="D290" s="39"/>
      <c r="E290" s="40"/>
      <c r="F290" s="39"/>
      <c r="G290" s="40"/>
      <c r="H290" s="40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60"/>
      <c r="AG290" s="60"/>
    </row>
    <row r="291" spans="1:33" ht="50.1" customHeight="1" x14ac:dyDescent="0.25">
      <c r="A291" s="38"/>
      <c r="B291" s="38"/>
      <c r="C291" s="38"/>
      <c r="D291" s="39"/>
      <c r="E291" s="40"/>
      <c r="F291" s="39"/>
      <c r="G291" s="40"/>
      <c r="H291" s="40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60"/>
      <c r="AG291" s="60"/>
    </row>
    <row r="292" spans="1:33" ht="50.1" customHeight="1" x14ac:dyDescent="0.25">
      <c r="A292" s="38"/>
      <c r="B292" s="38"/>
      <c r="C292" s="38"/>
      <c r="D292" s="39"/>
      <c r="E292" s="40"/>
      <c r="F292" s="39"/>
      <c r="G292" s="40"/>
      <c r="H292" s="40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60"/>
      <c r="AG292" s="60"/>
    </row>
    <row r="293" spans="1:33" ht="50.1" customHeight="1" x14ac:dyDescent="0.25">
      <c r="A293" s="38"/>
      <c r="B293" s="38"/>
      <c r="C293" s="38"/>
      <c r="D293" s="39"/>
      <c r="E293" s="40"/>
      <c r="F293" s="39"/>
      <c r="G293" s="40"/>
      <c r="H293" s="40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60"/>
      <c r="AG293" s="60"/>
    </row>
    <row r="294" spans="1:33" ht="50.1" customHeight="1" x14ac:dyDescent="0.25">
      <c r="A294" s="38"/>
      <c r="B294" s="38"/>
      <c r="C294" s="38"/>
      <c r="D294" s="39"/>
      <c r="E294" s="40"/>
      <c r="F294" s="39"/>
      <c r="G294" s="40"/>
      <c r="H294" s="40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60"/>
      <c r="AG294" s="60"/>
    </row>
    <row r="295" spans="1:33" ht="50.1" customHeight="1" x14ac:dyDescent="0.25">
      <c r="A295" s="38"/>
      <c r="B295" s="38"/>
      <c r="C295" s="38"/>
      <c r="D295" s="39"/>
      <c r="E295" s="40"/>
      <c r="F295" s="39"/>
      <c r="G295" s="40"/>
      <c r="H295" s="40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60"/>
      <c r="AG295" s="60"/>
    </row>
    <row r="296" spans="1:33" ht="50.1" customHeight="1" x14ac:dyDescent="0.25">
      <c r="A296" s="38"/>
      <c r="B296" s="38"/>
      <c r="C296" s="38"/>
      <c r="D296" s="39"/>
      <c r="E296" s="40"/>
      <c r="F296" s="39"/>
      <c r="G296" s="40"/>
      <c r="H296" s="40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60"/>
      <c r="AG296" s="60"/>
    </row>
    <row r="297" spans="1:33" ht="50.1" customHeight="1" x14ac:dyDescent="0.25">
      <c r="A297" s="38"/>
      <c r="B297" s="38"/>
      <c r="C297" s="38"/>
      <c r="D297" s="39"/>
      <c r="E297" s="40"/>
      <c r="F297" s="39"/>
      <c r="G297" s="40"/>
      <c r="H297" s="40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60"/>
      <c r="AG297" s="60"/>
    </row>
    <row r="298" spans="1:33" ht="50.1" customHeight="1" x14ac:dyDescent="0.25">
      <c r="A298" s="38"/>
      <c r="B298" s="38"/>
      <c r="C298" s="38"/>
      <c r="D298" s="39"/>
      <c r="E298" s="40"/>
      <c r="F298" s="39"/>
      <c r="G298" s="40"/>
      <c r="H298" s="40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60"/>
      <c r="AG298" s="60"/>
    </row>
    <row r="299" spans="1:33" ht="50.1" customHeight="1" x14ac:dyDescent="0.25">
      <c r="A299" s="38"/>
      <c r="B299" s="38"/>
      <c r="C299" s="38"/>
      <c r="D299" s="39"/>
      <c r="E299" s="40"/>
      <c r="F299" s="39"/>
      <c r="G299" s="40"/>
      <c r="H299" s="40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60"/>
      <c r="AG299" s="60"/>
    </row>
    <row r="300" spans="1:33" ht="50.1" customHeight="1" x14ac:dyDescent="0.25">
      <c r="A300" s="38"/>
      <c r="B300" s="38"/>
      <c r="C300" s="38"/>
      <c r="D300" s="39"/>
      <c r="E300" s="40"/>
      <c r="F300" s="39"/>
      <c r="G300" s="40"/>
      <c r="H300" s="40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60"/>
      <c r="AG300" s="60"/>
    </row>
    <row r="301" spans="1:33" ht="50.1" customHeight="1" x14ac:dyDescent="0.25">
      <c r="A301" s="38"/>
      <c r="B301" s="38"/>
      <c r="C301" s="38"/>
      <c r="D301" s="39"/>
      <c r="E301" s="40"/>
      <c r="F301" s="39"/>
      <c r="G301" s="40"/>
      <c r="H301" s="40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60"/>
      <c r="AG301" s="60"/>
    </row>
    <row r="302" spans="1:33" ht="50.1" customHeight="1" x14ac:dyDescent="0.25">
      <c r="A302" s="38"/>
      <c r="B302" s="38"/>
      <c r="C302" s="38"/>
      <c r="D302" s="39"/>
      <c r="E302" s="40"/>
      <c r="F302" s="39"/>
      <c r="G302" s="40"/>
      <c r="H302" s="40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60"/>
      <c r="AG302" s="60"/>
    </row>
    <row r="303" spans="1:33" ht="50.1" customHeight="1" x14ac:dyDescent="0.25">
      <c r="A303" s="38"/>
      <c r="B303" s="38"/>
      <c r="C303" s="38"/>
      <c r="D303" s="39"/>
      <c r="E303" s="40"/>
      <c r="F303" s="39"/>
      <c r="G303" s="40"/>
      <c r="H303" s="40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60"/>
      <c r="AG303" s="60"/>
    </row>
    <row r="304" spans="1:33" ht="50.1" customHeight="1" x14ac:dyDescent="0.25">
      <c r="A304" s="38"/>
      <c r="B304" s="38"/>
      <c r="C304" s="38"/>
      <c r="D304" s="39"/>
      <c r="E304" s="40"/>
      <c r="F304" s="39"/>
      <c r="G304" s="40"/>
      <c r="H304" s="40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60"/>
      <c r="AG304" s="60"/>
    </row>
    <row r="305" spans="1:33" ht="50.1" customHeight="1" x14ac:dyDescent="0.25">
      <c r="A305" s="38"/>
      <c r="B305" s="38"/>
      <c r="C305" s="38"/>
      <c r="D305" s="39"/>
      <c r="E305" s="40"/>
      <c r="F305" s="39"/>
      <c r="G305" s="40"/>
      <c r="H305" s="40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60"/>
      <c r="AG305" s="60"/>
    </row>
    <row r="306" spans="1:33" ht="50.1" customHeight="1" x14ac:dyDescent="0.25">
      <c r="A306" s="38"/>
      <c r="B306" s="38"/>
      <c r="C306" s="38"/>
      <c r="D306" s="39"/>
      <c r="E306" s="40"/>
      <c r="F306" s="39"/>
      <c r="G306" s="40"/>
      <c r="H306" s="40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60"/>
      <c r="AG306" s="60"/>
    </row>
    <row r="307" spans="1:33" ht="50.1" customHeight="1" x14ac:dyDescent="0.25">
      <c r="A307" s="38"/>
      <c r="B307" s="38"/>
      <c r="C307" s="38"/>
      <c r="D307" s="39"/>
      <c r="E307" s="40"/>
      <c r="F307" s="39"/>
      <c r="G307" s="40"/>
      <c r="H307" s="40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60"/>
      <c r="AG307" s="60"/>
    </row>
    <row r="308" spans="1:33" ht="50.1" customHeight="1" x14ac:dyDescent="0.25">
      <c r="A308" s="38"/>
      <c r="B308" s="38"/>
      <c r="C308" s="38"/>
      <c r="D308" s="39"/>
      <c r="E308" s="40"/>
      <c r="F308" s="39"/>
      <c r="G308" s="40"/>
      <c r="H308" s="40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60"/>
      <c r="AG308" s="60"/>
    </row>
    <row r="309" spans="1:33" ht="50.1" customHeight="1" x14ac:dyDescent="0.25">
      <c r="A309" s="38"/>
      <c r="B309" s="38"/>
      <c r="C309" s="38"/>
      <c r="D309" s="39"/>
      <c r="E309" s="40"/>
      <c r="F309" s="39"/>
      <c r="G309" s="40"/>
      <c r="H309" s="40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60"/>
      <c r="AG309" s="60"/>
    </row>
    <row r="310" spans="1:33" ht="50.1" customHeight="1" x14ac:dyDescent="0.25">
      <c r="A310" s="38"/>
      <c r="B310" s="38"/>
      <c r="C310" s="38"/>
      <c r="D310" s="39"/>
      <c r="E310" s="40"/>
      <c r="F310" s="39"/>
      <c r="G310" s="40"/>
      <c r="H310" s="40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60"/>
      <c r="AG310" s="60"/>
    </row>
    <row r="311" spans="1:33" ht="50.1" customHeight="1" x14ac:dyDescent="0.25">
      <c r="A311" s="38"/>
      <c r="B311" s="38"/>
      <c r="C311" s="38"/>
      <c r="D311" s="39"/>
      <c r="E311" s="40"/>
      <c r="F311" s="39"/>
      <c r="G311" s="40"/>
      <c r="H311" s="40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60"/>
      <c r="AG311" s="60"/>
    </row>
    <row r="312" spans="1:33" ht="50.1" customHeight="1" x14ac:dyDescent="0.25">
      <c r="A312" s="38"/>
      <c r="B312" s="38"/>
      <c r="C312" s="38"/>
      <c r="D312" s="39"/>
      <c r="E312" s="40"/>
      <c r="F312" s="39"/>
      <c r="G312" s="40"/>
      <c r="H312" s="40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60"/>
      <c r="AG312" s="60"/>
    </row>
    <row r="313" spans="1:33" ht="50.1" customHeight="1" x14ac:dyDescent="0.25">
      <c r="A313" s="38"/>
      <c r="B313" s="38"/>
      <c r="C313" s="38"/>
      <c r="D313" s="39"/>
      <c r="E313" s="40"/>
      <c r="F313" s="39"/>
      <c r="G313" s="40"/>
      <c r="H313" s="40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60"/>
      <c r="AG313" s="60"/>
    </row>
    <row r="314" spans="1:33" ht="50.1" customHeight="1" x14ac:dyDescent="0.25">
      <c r="A314" s="38"/>
      <c r="B314" s="38"/>
      <c r="C314" s="38"/>
      <c r="D314" s="39"/>
      <c r="E314" s="40"/>
      <c r="F314" s="39"/>
      <c r="G314" s="40"/>
      <c r="H314" s="40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60"/>
      <c r="AG314" s="60"/>
    </row>
    <row r="315" spans="1:33" ht="50.1" customHeight="1" x14ac:dyDescent="0.25">
      <c r="A315" s="38"/>
      <c r="B315" s="38"/>
      <c r="C315" s="38"/>
      <c r="D315" s="39"/>
      <c r="E315" s="40"/>
      <c r="F315" s="39"/>
      <c r="G315" s="40"/>
      <c r="H315" s="40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60"/>
      <c r="AG315" s="60"/>
    </row>
    <row r="316" spans="1:33" ht="50.1" customHeight="1" x14ac:dyDescent="0.25">
      <c r="A316" s="38"/>
      <c r="B316" s="38"/>
      <c r="C316" s="38"/>
      <c r="D316" s="39"/>
      <c r="E316" s="40"/>
      <c r="F316" s="39"/>
      <c r="G316" s="40"/>
      <c r="H316" s="40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60"/>
      <c r="AG316" s="60"/>
    </row>
    <row r="317" spans="1:33" ht="50.1" customHeight="1" x14ac:dyDescent="0.25">
      <c r="A317" s="38"/>
      <c r="B317" s="38"/>
      <c r="C317" s="38"/>
      <c r="D317" s="39"/>
      <c r="E317" s="40"/>
      <c r="F317" s="39"/>
      <c r="G317" s="40"/>
      <c r="H317" s="40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60"/>
      <c r="AG317" s="60"/>
    </row>
    <row r="318" spans="1:33" ht="50.1" customHeight="1" x14ac:dyDescent="0.25">
      <c r="A318" s="38"/>
      <c r="B318" s="38"/>
      <c r="C318" s="38"/>
      <c r="D318" s="39"/>
      <c r="E318" s="40"/>
      <c r="F318" s="39"/>
      <c r="G318" s="40"/>
      <c r="H318" s="40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60"/>
      <c r="AG318" s="60"/>
    </row>
    <row r="319" spans="1:33" ht="50.1" customHeight="1" x14ac:dyDescent="0.25">
      <c r="A319" s="38"/>
      <c r="B319" s="38"/>
      <c r="C319" s="38"/>
      <c r="D319" s="39"/>
      <c r="E319" s="40"/>
      <c r="F319" s="39"/>
      <c r="G319" s="40"/>
      <c r="H319" s="40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60"/>
      <c r="AG319" s="60"/>
    </row>
    <row r="320" spans="1:33" ht="50.1" customHeight="1" x14ac:dyDescent="0.25">
      <c r="A320" s="38"/>
      <c r="B320" s="38"/>
      <c r="C320" s="38"/>
      <c r="D320" s="39"/>
      <c r="E320" s="40"/>
      <c r="F320" s="39"/>
      <c r="G320" s="40"/>
      <c r="H320" s="40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60"/>
      <c r="AG320" s="60"/>
    </row>
    <row r="321" spans="1:33" ht="50.1" customHeight="1" x14ac:dyDescent="0.25">
      <c r="A321" s="38"/>
      <c r="B321" s="38"/>
      <c r="C321" s="38"/>
      <c r="D321" s="39"/>
      <c r="E321" s="40"/>
      <c r="F321" s="39"/>
      <c r="G321" s="40"/>
      <c r="H321" s="40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60"/>
      <c r="AG321" s="60"/>
    </row>
    <row r="322" spans="1:33" ht="50.1" customHeight="1" x14ac:dyDescent="0.25">
      <c r="A322" s="38"/>
      <c r="B322" s="38"/>
      <c r="C322" s="38"/>
      <c r="D322" s="39"/>
      <c r="E322" s="40"/>
      <c r="F322" s="39"/>
      <c r="G322" s="40"/>
      <c r="H322" s="40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60"/>
      <c r="AG322" s="60"/>
    </row>
    <row r="323" spans="1:33" ht="50.1" customHeight="1" x14ac:dyDescent="0.25">
      <c r="A323" s="38"/>
      <c r="B323" s="38"/>
      <c r="C323" s="38"/>
      <c r="D323" s="39"/>
      <c r="E323" s="40"/>
      <c r="F323" s="39"/>
      <c r="G323" s="40"/>
      <c r="H323" s="40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60"/>
      <c r="AG323" s="60"/>
    </row>
    <row r="324" spans="1:33" ht="50.1" customHeight="1" x14ac:dyDescent="0.25">
      <c r="A324" s="38"/>
      <c r="B324" s="38"/>
      <c r="C324" s="38"/>
      <c r="D324" s="39"/>
      <c r="E324" s="40"/>
      <c r="F324" s="39"/>
      <c r="G324" s="40"/>
      <c r="H324" s="40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60"/>
      <c r="AG324" s="60"/>
    </row>
    <row r="325" spans="1:33" ht="50.1" customHeight="1" x14ac:dyDescent="0.25">
      <c r="A325" s="38"/>
      <c r="B325" s="38"/>
      <c r="C325" s="38"/>
      <c r="D325" s="39"/>
      <c r="E325" s="40"/>
      <c r="F325" s="39"/>
      <c r="G325" s="40"/>
      <c r="H325" s="40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60"/>
      <c r="AG325" s="60"/>
    </row>
    <row r="326" spans="1:33" ht="50.1" customHeight="1" x14ac:dyDescent="0.25">
      <c r="A326" s="38"/>
      <c r="B326" s="38"/>
      <c r="C326" s="38"/>
      <c r="D326" s="39"/>
      <c r="E326" s="40"/>
      <c r="F326" s="39"/>
      <c r="G326" s="40"/>
      <c r="H326" s="40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60"/>
      <c r="AG326" s="60"/>
    </row>
    <row r="327" spans="1:33" ht="50.1" customHeight="1" x14ac:dyDescent="0.25">
      <c r="A327" s="38"/>
      <c r="B327" s="38"/>
      <c r="C327" s="38"/>
      <c r="D327" s="39"/>
      <c r="E327" s="40"/>
      <c r="F327" s="39"/>
      <c r="G327" s="40"/>
      <c r="H327" s="40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60"/>
      <c r="AG327" s="60"/>
    </row>
    <row r="328" spans="1:33" ht="50.1" customHeight="1" x14ac:dyDescent="0.25">
      <c r="A328" s="38"/>
      <c r="B328" s="38"/>
      <c r="C328" s="38"/>
      <c r="D328" s="39"/>
      <c r="E328" s="40"/>
      <c r="F328" s="39"/>
      <c r="G328" s="40"/>
      <c r="H328" s="40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60"/>
      <c r="AG328" s="60"/>
    </row>
    <row r="329" spans="1:33" ht="50.1" customHeight="1" x14ac:dyDescent="0.25">
      <c r="A329" s="38"/>
      <c r="B329" s="38"/>
      <c r="C329" s="38"/>
      <c r="D329" s="39"/>
      <c r="E329" s="40"/>
      <c r="F329" s="39"/>
      <c r="G329" s="40"/>
      <c r="H329" s="40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60"/>
      <c r="AG329" s="60"/>
    </row>
    <row r="330" spans="1:33" ht="50.1" customHeight="1" x14ac:dyDescent="0.25">
      <c r="A330" s="38"/>
      <c r="B330" s="38"/>
      <c r="C330" s="38"/>
      <c r="D330" s="39"/>
      <c r="E330" s="40"/>
      <c r="F330" s="39"/>
      <c r="G330" s="40"/>
      <c r="H330" s="40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60"/>
      <c r="AG330" s="60"/>
    </row>
    <row r="331" spans="1:33" ht="50.1" customHeight="1" x14ac:dyDescent="0.25">
      <c r="A331" s="38"/>
      <c r="B331" s="38"/>
      <c r="C331" s="38"/>
      <c r="D331" s="39"/>
      <c r="E331" s="40"/>
      <c r="F331" s="39"/>
      <c r="G331" s="40"/>
      <c r="H331" s="40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60"/>
      <c r="AG331" s="60"/>
    </row>
    <row r="332" spans="1:33" ht="50.1" customHeight="1" x14ac:dyDescent="0.25">
      <c r="A332" s="38"/>
      <c r="B332" s="38"/>
      <c r="C332" s="38"/>
      <c r="D332" s="39"/>
      <c r="E332" s="40"/>
      <c r="F332" s="39"/>
      <c r="G332" s="40"/>
      <c r="H332" s="40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60"/>
      <c r="AG332" s="60"/>
    </row>
    <row r="333" spans="1:33" ht="50.1" customHeight="1" x14ac:dyDescent="0.25">
      <c r="A333" s="38"/>
      <c r="B333" s="38"/>
      <c r="C333" s="38"/>
      <c r="D333" s="39"/>
      <c r="E333" s="40"/>
      <c r="F333" s="39"/>
      <c r="G333" s="40"/>
      <c r="H333" s="40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60"/>
      <c r="AG333" s="60"/>
    </row>
    <row r="334" spans="1:33" ht="50.1" customHeight="1" x14ac:dyDescent="0.25">
      <c r="A334" s="38"/>
      <c r="B334" s="38"/>
      <c r="C334" s="38"/>
      <c r="D334" s="39"/>
      <c r="E334" s="40"/>
      <c r="F334" s="39"/>
      <c r="G334" s="40"/>
      <c r="H334" s="40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60"/>
      <c r="AG334" s="60"/>
    </row>
    <row r="335" spans="1:33" ht="50.1" customHeight="1" x14ac:dyDescent="0.25">
      <c r="A335" s="38"/>
      <c r="B335" s="38"/>
      <c r="C335" s="38"/>
      <c r="D335" s="39"/>
      <c r="E335" s="40"/>
      <c r="F335" s="39"/>
      <c r="G335" s="40"/>
      <c r="H335" s="40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60"/>
      <c r="AG335" s="60"/>
    </row>
    <row r="336" spans="1:33" ht="50.1" customHeight="1" x14ac:dyDescent="0.25">
      <c r="A336" s="38"/>
      <c r="B336" s="38"/>
      <c r="C336" s="38"/>
      <c r="D336" s="39"/>
      <c r="E336" s="40"/>
      <c r="F336" s="39"/>
      <c r="G336" s="40"/>
      <c r="H336" s="40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60"/>
      <c r="AG336" s="60"/>
    </row>
    <row r="337" spans="1:33" ht="50.1" customHeight="1" x14ac:dyDescent="0.25">
      <c r="A337" s="38"/>
      <c r="B337" s="38"/>
      <c r="C337" s="38"/>
      <c r="D337" s="39"/>
      <c r="E337" s="40"/>
      <c r="F337" s="39"/>
      <c r="G337" s="40"/>
      <c r="H337" s="40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60"/>
      <c r="AG337" s="60"/>
    </row>
    <row r="338" spans="1:33" ht="50.1" customHeight="1" x14ac:dyDescent="0.25">
      <c r="A338" s="38"/>
      <c r="B338" s="38"/>
      <c r="C338" s="38"/>
      <c r="D338" s="39"/>
      <c r="E338" s="40"/>
      <c r="F338" s="39"/>
      <c r="G338" s="40"/>
      <c r="H338" s="40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60"/>
      <c r="AG338" s="60"/>
    </row>
    <row r="339" spans="1:33" ht="50.1" customHeight="1" x14ac:dyDescent="0.25">
      <c r="A339" s="38"/>
      <c r="B339" s="38"/>
      <c r="C339" s="38"/>
      <c r="D339" s="39"/>
      <c r="E339" s="40"/>
      <c r="F339" s="39"/>
      <c r="G339" s="40"/>
      <c r="H339" s="40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60"/>
      <c r="AG339" s="60"/>
    </row>
    <row r="340" spans="1:33" ht="50.1" customHeight="1" x14ac:dyDescent="0.25">
      <c r="A340" s="38"/>
      <c r="B340" s="38"/>
      <c r="C340" s="38"/>
      <c r="D340" s="39"/>
      <c r="E340" s="40"/>
      <c r="F340" s="39"/>
      <c r="G340" s="40"/>
      <c r="H340" s="40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60"/>
      <c r="AG340" s="60"/>
    </row>
    <row r="341" spans="1:33" ht="50.1" customHeight="1" x14ac:dyDescent="0.25">
      <c r="A341" s="38"/>
      <c r="B341" s="38"/>
      <c r="C341" s="38"/>
      <c r="D341" s="39"/>
      <c r="E341" s="40"/>
      <c r="F341" s="39"/>
      <c r="G341" s="40"/>
      <c r="H341" s="40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60"/>
      <c r="AG341" s="60"/>
    </row>
    <row r="342" spans="1:33" ht="50.1" customHeight="1" x14ac:dyDescent="0.25">
      <c r="A342" s="38"/>
      <c r="B342" s="38"/>
      <c r="C342" s="38"/>
      <c r="D342" s="39"/>
      <c r="E342" s="40"/>
      <c r="F342" s="39"/>
      <c r="G342" s="40"/>
      <c r="H342" s="40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60"/>
      <c r="AG342" s="60"/>
    </row>
    <row r="343" spans="1:33" ht="50.1" customHeight="1" x14ac:dyDescent="0.25">
      <c r="A343" s="38"/>
      <c r="B343" s="38"/>
      <c r="C343" s="38"/>
      <c r="D343" s="39"/>
      <c r="E343" s="40"/>
      <c r="F343" s="39"/>
      <c r="G343" s="40"/>
      <c r="H343" s="40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60"/>
      <c r="AG343" s="60"/>
    </row>
    <row r="344" spans="1:33" ht="50.1" customHeight="1" x14ac:dyDescent="0.25">
      <c r="A344" s="38"/>
      <c r="B344" s="38"/>
      <c r="C344" s="38"/>
      <c r="D344" s="39"/>
      <c r="E344" s="40"/>
      <c r="F344" s="39"/>
      <c r="G344" s="40"/>
      <c r="H344" s="40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60"/>
      <c r="AG344" s="60"/>
    </row>
    <row r="345" spans="1:33" ht="50.1" customHeight="1" x14ac:dyDescent="0.25">
      <c r="A345" s="38"/>
      <c r="B345" s="38"/>
      <c r="C345" s="38"/>
      <c r="D345" s="39"/>
      <c r="E345" s="40"/>
      <c r="F345" s="39"/>
      <c r="G345" s="40"/>
      <c r="H345" s="40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60"/>
      <c r="AG345" s="60"/>
    </row>
    <row r="346" spans="1:33" ht="50.1" customHeight="1" x14ac:dyDescent="0.25">
      <c r="A346" s="38"/>
      <c r="B346" s="38"/>
      <c r="C346" s="38"/>
      <c r="D346" s="39"/>
      <c r="E346" s="40"/>
      <c r="F346" s="39"/>
      <c r="G346" s="40"/>
      <c r="H346" s="40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60"/>
      <c r="AG346" s="60"/>
    </row>
    <row r="347" spans="1:33" ht="50.1" customHeight="1" x14ac:dyDescent="0.25">
      <c r="A347" s="38"/>
      <c r="B347" s="38"/>
      <c r="C347" s="38"/>
      <c r="D347" s="39"/>
      <c r="E347" s="40"/>
      <c r="F347" s="39"/>
      <c r="G347" s="40"/>
      <c r="H347" s="40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60"/>
      <c r="AG347" s="60"/>
    </row>
    <row r="348" spans="1:33" ht="50.1" customHeight="1" x14ac:dyDescent="0.25">
      <c r="A348" s="38"/>
      <c r="B348" s="38"/>
      <c r="C348" s="38"/>
      <c r="D348" s="39"/>
      <c r="E348" s="40"/>
      <c r="F348" s="39"/>
      <c r="G348" s="40"/>
      <c r="H348" s="40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60"/>
      <c r="AG348" s="60"/>
    </row>
    <row r="349" spans="1:33" ht="50.1" customHeight="1" x14ac:dyDescent="0.25">
      <c r="A349" s="38"/>
      <c r="B349" s="38"/>
      <c r="C349" s="38"/>
      <c r="D349" s="39"/>
      <c r="E349" s="40"/>
      <c r="F349" s="39"/>
      <c r="G349" s="40"/>
      <c r="H349" s="40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60"/>
      <c r="AG349" s="60"/>
    </row>
    <row r="350" spans="1:33" ht="50.1" customHeight="1" x14ac:dyDescent="0.25">
      <c r="A350" s="38"/>
      <c r="B350" s="38"/>
      <c r="C350" s="38"/>
      <c r="D350" s="39"/>
      <c r="E350" s="40"/>
      <c r="F350" s="39"/>
      <c r="G350" s="40"/>
      <c r="H350" s="40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60"/>
      <c r="AG350" s="60"/>
    </row>
    <row r="351" spans="1:33" ht="50.1" customHeight="1" x14ac:dyDescent="0.25">
      <c r="A351" s="38"/>
      <c r="B351" s="38"/>
      <c r="C351" s="38"/>
      <c r="D351" s="39"/>
      <c r="E351" s="40"/>
      <c r="F351" s="39"/>
      <c r="G351" s="40"/>
      <c r="H351" s="40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60"/>
      <c r="AG351" s="60"/>
    </row>
    <row r="352" spans="1:33" ht="50.1" customHeight="1" x14ac:dyDescent="0.25">
      <c r="A352" s="38"/>
      <c r="B352" s="38"/>
      <c r="C352" s="38"/>
      <c r="D352" s="39"/>
      <c r="E352" s="40"/>
      <c r="F352" s="39"/>
      <c r="G352" s="40"/>
      <c r="H352" s="40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60"/>
      <c r="AG352" s="60"/>
    </row>
    <row r="353" spans="1:33" ht="50.1" customHeight="1" x14ac:dyDescent="0.25">
      <c r="A353" s="38"/>
      <c r="B353" s="38"/>
      <c r="C353" s="38"/>
      <c r="D353" s="39"/>
      <c r="E353" s="40"/>
      <c r="F353" s="39"/>
      <c r="G353" s="40"/>
      <c r="H353" s="40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60"/>
      <c r="AG353" s="60"/>
    </row>
    <row r="354" spans="1:33" ht="50.1" customHeight="1" x14ac:dyDescent="0.25">
      <c r="A354" s="38"/>
      <c r="B354" s="38"/>
      <c r="C354" s="38"/>
      <c r="D354" s="39"/>
      <c r="E354" s="40"/>
      <c r="F354" s="39"/>
      <c r="G354" s="40"/>
      <c r="H354" s="40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60"/>
      <c r="AG354" s="60"/>
    </row>
    <row r="355" spans="1:33" ht="50.1" customHeight="1" x14ac:dyDescent="0.25">
      <c r="A355" s="38"/>
      <c r="B355" s="38"/>
      <c r="C355" s="38"/>
      <c r="D355" s="39"/>
      <c r="E355" s="40"/>
      <c r="F355" s="39"/>
      <c r="G355" s="40"/>
      <c r="H355" s="40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60"/>
      <c r="AG355" s="60"/>
    </row>
    <row r="356" spans="1:33" ht="50.1" customHeight="1" x14ac:dyDescent="0.25">
      <c r="A356" s="38"/>
      <c r="B356" s="38"/>
      <c r="C356" s="38"/>
      <c r="D356" s="39"/>
      <c r="E356" s="40"/>
      <c r="F356" s="39"/>
      <c r="G356" s="40"/>
      <c r="H356" s="40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60"/>
      <c r="AG356" s="60"/>
    </row>
    <row r="357" spans="1:33" ht="50.1" customHeight="1" x14ac:dyDescent="0.25">
      <c r="A357" s="38"/>
      <c r="B357" s="38"/>
      <c r="C357" s="38"/>
      <c r="D357" s="39"/>
      <c r="E357" s="40"/>
      <c r="F357" s="39"/>
      <c r="G357" s="40"/>
      <c r="H357" s="40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60"/>
      <c r="AG357" s="60"/>
    </row>
    <row r="358" spans="1:33" ht="50.1" customHeight="1" x14ac:dyDescent="0.25">
      <c r="A358" s="38"/>
      <c r="B358" s="38"/>
      <c r="C358" s="38"/>
      <c r="D358" s="39"/>
      <c r="E358" s="40"/>
      <c r="F358" s="39"/>
      <c r="G358" s="40"/>
      <c r="H358" s="40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60"/>
      <c r="AG358" s="60"/>
    </row>
    <row r="359" spans="1:33" ht="50.1" customHeight="1" x14ac:dyDescent="0.25">
      <c r="A359" s="38"/>
      <c r="B359" s="38"/>
      <c r="C359" s="38"/>
      <c r="D359" s="39"/>
      <c r="E359" s="40"/>
      <c r="F359" s="39"/>
      <c r="G359" s="40"/>
      <c r="H359" s="40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60"/>
      <c r="AG359" s="60"/>
    </row>
    <row r="360" spans="1:33" ht="50.1" customHeight="1" x14ac:dyDescent="0.25">
      <c r="A360" s="38"/>
      <c r="B360" s="38"/>
      <c r="C360" s="38"/>
      <c r="D360" s="39"/>
      <c r="E360" s="40"/>
      <c r="F360" s="39"/>
      <c r="G360" s="40"/>
      <c r="H360" s="40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60"/>
      <c r="AG360" s="60"/>
    </row>
    <row r="361" spans="1:33" ht="50.1" customHeight="1" x14ac:dyDescent="0.25">
      <c r="A361" s="38"/>
      <c r="B361" s="38"/>
      <c r="C361" s="38"/>
      <c r="D361" s="39"/>
      <c r="E361" s="40"/>
      <c r="F361" s="39"/>
      <c r="G361" s="40"/>
      <c r="H361" s="40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60"/>
      <c r="AG361" s="60"/>
    </row>
    <row r="362" spans="1:33" ht="50.1" customHeight="1" x14ac:dyDescent="0.25">
      <c r="A362" s="38"/>
      <c r="B362" s="38"/>
      <c r="C362" s="38"/>
      <c r="D362" s="39"/>
      <c r="E362" s="40"/>
      <c r="F362" s="39"/>
      <c r="G362" s="40"/>
      <c r="H362" s="40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60"/>
      <c r="AG362" s="60"/>
    </row>
    <row r="363" spans="1:33" ht="50.1" customHeight="1" x14ac:dyDescent="0.25">
      <c r="A363" s="38"/>
      <c r="B363" s="38"/>
      <c r="C363" s="38"/>
      <c r="D363" s="39"/>
      <c r="E363" s="40"/>
      <c r="F363" s="39"/>
      <c r="G363" s="40"/>
      <c r="H363" s="40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60"/>
      <c r="AG363" s="60"/>
    </row>
    <row r="364" spans="1:33" ht="50.1" customHeight="1" x14ac:dyDescent="0.25">
      <c r="A364" s="38"/>
      <c r="B364" s="38"/>
      <c r="C364" s="38"/>
      <c r="D364" s="39"/>
      <c r="E364" s="40"/>
      <c r="F364" s="39"/>
      <c r="G364" s="40"/>
      <c r="H364" s="40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60"/>
      <c r="AG364" s="60"/>
    </row>
    <row r="365" spans="1:33" ht="50.1" customHeight="1" x14ac:dyDescent="0.25">
      <c r="A365" s="38"/>
      <c r="B365" s="38"/>
      <c r="C365" s="38"/>
      <c r="D365" s="39"/>
      <c r="E365" s="40"/>
      <c r="F365" s="39"/>
      <c r="G365" s="40"/>
      <c r="H365" s="40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60"/>
      <c r="AG365" s="60"/>
    </row>
    <row r="366" spans="1:33" ht="50.1" customHeight="1" x14ac:dyDescent="0.25">
      <c r="A366" s="38"/>
      <c r="B366" s="38"/>
      <c r="C366" s="38"/>
      <c r="D366" s="39"/>
      <c r="E366" s="40"/>
      <c r="F366" s="39"/>
      <c r="G366" s="40"/>
      <c r="H366" s="40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60"/>
      <c r="AG366" s="60"/>
    </row>
    <row r="367" spans="1:33" ht="50.1" customHeight="1" x14ac:dyDescent="0.25">
      <c r="A367" s="38"/>
      <c r="B367" s="38"/>
      <c r="C367" s="38"/>
      <c r="D367" s="39"/>
      <c r="E367" s="40"/>
      <c r="F367" s="39"/>
      <c r="G367" s="40"/>
      <c r="H367" s="40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60"/>
      <c r="AG367" s="60"/>
    </row>
    <row r="368" spans="1:33" ht="50.1" customHeight="1" x14ac:dyDescent="0.25">
      <c r="A368" s="38"/>
      <c r="B368" s="38"/>
      <c r="C368" s="38"/>
      <c r="D368" s="39"/>
      <c r="E368" s="40"/>
      <c r="F368" s="39"/>
      <c r="G368" s="40"/>
      <c r="H368" s="40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60"/>
      <c r="AG368" s="60"/>
    </row>
    <row r="369" spans="1:33" ht="50.1" customHeight="1" x14ac:dyDescent="0.25">
      <c r="A369" s="38"/>
      <c r="B369" s="38"/>
      <c r="C369" s="38"/>
      <c r="D369" s="39"/>
      <c r="E369" s="40"/>
      <c r="F369" s="39"/>
      <c r="G369" s="40"/>
      <c r="H369" s="40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60"/>
      <c r="AG369" s="60"/>
    </row>
    <row r="370" spans="1:33" ht="50.1" customHeight="1" x14ac:dyDescent="0.25">
      <c r="A370" s="38"/>
      <c r="B370" s="38"/>
      <c r="C370" s="38"/>
      <c r="D370" s="39"/>
      <c r="E370" s="40"/>
      <c r="F370" s="39"/>
      <c r="G370" s="40"/>
      <c r="H370" s="40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60"/>
      <c r="AG370" s="60"/>
    </row>
    <row r="371" spans="1:33" ht="50.1" customHeight="1" x14ac:dyDescent="0.25">
      <c r="A371" s="38"/>
      <c r="B371" s="38"/>
      <c r="C371" s="38"/>
      <c r="D371" s="39"/>
      <c r="E371" s="40"/>
      <c r="F371" s="39"/>
      <c r="G371" s="40"/>
      <c r="H371" s="40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60"/>
      <c r="AG371" s="60"/>
    </row>
    <row r="372" spans="1:33" ht="50.1" customHeight="1" x14ac:dyDescent="0.25">
      <c r="A372" s="38"/>
      <c r="B372" s="38"/>
      <c r="C372" s="38"/>
      <c r="D372" s="39"/>
      <c r="E372" s="40"/>
      <c r="F372" s="39"/>
      <c r="G372" s="40"/>
      <c r="H372" s="40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60"/>
      <c r="AG372" s="60"/>
    </row>
    <row r="373" spans="1:33" ht="50.1" customHeight="1" x14ac:dyDescent="0.25">
      <c r="A373" s="38"/>
      <c r="B373" s="38"/>
      <c r="C373" s="38"/>
      <c r="D373" s="39"/>
      <c r="E373" s="40"/>
      <c r="F373" s="39"/>
      <c r="G373" s="40"/>
      <c r="H373" s="40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60"/>
      <c r="AG373" s="60"/>
    </row>
    <row r="374" spans="1:33" ht="50.1" customHeight="1" x14ac:dyDescent="0.25">
      <c r="A374" s="38"/>
      <c r="B374" s="38"/>
      <c r="C374" s="38"/>
      <c r="D374" s="39"/>
      <c r="E374" s="40"/>
      <c r="F374" s="39"/>
      <c r="G374" s="40"/>
      <c r="H374" s="40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60"/>
      <c r="AG374" s="60"/>
    </row>
    <row r="375" spans="1:33" ht="50.1" customHeight="1" x14ac:dyDescent="0.25">
      <c r="A375" s="38"/>
      <c r="B375" s="38"/>
      <c r="C375" s="38"/>
      <c r="D375" s="39"/>
      <c r="E375" s="40"/>
      <c r="F375" s="39"/>
      <c r="G375" s="40"/>
      <c r="H375" s="40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60"/>
      <c r="AG375" s="60"/>
    </row>
    <row r="376" spans="1:33" ht="50.1" customHeight="1" x14ac:dyDescent="0.25">
      <c r="A376" s="38"/>
      <c r="B376" s="38"/>
      <c r="C376" s="38"/>
      <c r="D376" s="39"/>
      <c r="E376" s="40"/>
      <c r="F376" s="39"/>
      <c r="G376" s="40"/>
      <c r="H376" s="40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60"/>
      <c r="AG376" s="60"/>
    </row>
    <row r="377" spans="1:33" ht="50.1" customHeight="1" x14ac:dyDescent="0.25">
      <c r="A377" s="38"/>
      <c r="B377" s="38"/>
      <c r="C377" s="38"/>
      <c r="D377" s="39"/>
      <c r="E377" s="40"/>
      <c r="F377" s="39"/>
      <c r="G377" s="40"/>
      <c r="H377" s="40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60"/>
      <c r="AG377" s="60"/>
    </row>
    <row r="378" spans="1:33" ht="50.1" customHeight="1" x14ac:dyDescent="0.25">
      <c r="A378" s="38"/>
      <c r="B378" s="38"/>
      <c r="C378" s="38"/>
      <c r="D378" s="39"/>
      <c r="E378" s="40"/>
      <c r="F378" s="39"/>
      <c r="G378" s="40"/>
      <c r="H378" s="40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60"/>
      <c r="AG378" s="60"/>
    </row>
    <row r="379" spans="1:33" ht="50.1" customHeight="1" x14ac:dyDescent="0.25">
      <c r="A379" s="38"/>
      <c r="B379" s="38"/>
      <c r="C379" s="38"/>
      <c r="D379" s="39"/>
      <c r="E379" s="40"/>
      <c r="F379" s="39"/>
      <c r="G379" s="40"/>
      <c r="H379" s="40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60"/>
      <c r="AG379" s="60"/>
    </row>
    <row r="380" spans="1:33" ht="50.1" customHeight="1" x14ac:dyDescent="0.25">
      <c r="A380" s="38"/>
      <c r="B380" s="38"/>
      <c r="C380" s="38"/>
      <c r="D380" s="39"/>
      <c r="E380" s="40"/>
      <c r="F380" s="39"/>
      <c r="G380" s="40"/>
      <c r="H380" s="40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60"/>
      <c r="AG380" s="60"/>
    </row>
    <row r="381" spans="1:33" ht="50.1" customHeight="1" x14ac:dyDescent="0.25">
      <c r="A381" s="38"/>
      <c r="B381" s="38"/>
      <c r="C381" s="38"/>
      <c r="D381" s="39"/>
      <c r="E381" s="40"/>
      <c r="F381" s="39"/>
      <c r="G381" s="40"/>
      <c r="H381" s="40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60"/>
      <c r="AG381" s="60"/>
    </row>
    <row r="382" spans="1:33" ht="50.1" customHeight="1" x14ac:dyDescent="0.25">
      <c r="A382" s="38"/>
      <c r="B382" s="38"/>
      <c r="C382" s="38"/>
      <c r="D382" s="39"/>
      <c r="E382" s="40"/>
      <c r="F382" s="39"/>
      <c r="G382" s="40"/>
      <c r="H382" s="40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60"/>
      <c r="AG382" s="60"/>
    </row>
    <row r="383" spans="1:33" ht="50.1" customHeight="1" x14ac:dyDescent="0.25">
      <c r="A383" s="38"/>
      <c r="B383" s="38"/>
      <c r="C383" s="38"/>
      <c r="D383" s="39"/>
      <c r="E383" s="40"/>
      <c r="F383" s="39"/>
      <c r="G383" s="40"/>
      <c r="H383" s="40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60"/>
      <c r="AG383" s="60"/>
    </row>
    <row r="384" spans="1:33" ht="50.1" customHeight="1" x14ac:dyDescent="0.25">
      <c r="A384" s="38"/>
      <c r="B384" s="38"/>
      <c r="C384" s="38"/>
      <c r="D384" s="39"/>
      <c r="E384" s="40"/>
      <c r="F384" s="39"/>
      <c r="G384" s="40"/>
      <c r="H384" s="40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60"/>
      <c r="AG384" s="60"/>
    </row>
    <row r="385" spans="1:33" ht="50.1" customHeight="1" x14ac:dyDescent="0.25">
      <c r="A385" s="38"/>
      <c r="B385" s="38"/>
      <c r="C385" s="38"/>
      <c r="D385" s="39"/>
      <c r="E385" s="40"/>
      <c r="F385" s="39"/>
      <c r="G385" s="40"/>
      <c r="H385" s="40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60"/>
      <c r="AG385" s="60"/>
    </row>
    <row r="386" spans="1:33" ht="50.1" customHeight="1" x14ac:dyDescent="0.25">
      <c r="A386" s="38"/>
      <c r="B386" s="38"/>
      <c r="C386" s="38"/>
      <c r="D386" s="39"/>
      <c r="E386" s="40"/>
      <c r="F386" s="39"/>
      <c r="G386" s="40"/>
      <c r="H386" s="40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60"/>
      <c r="AG386" s="60"/>
    </row>
    <row r="387" spans="1:33" ht="50.1" customHeight="1" x14ac:dyDescent="0.25">
      <c r="A387" s="38"/>
      <c r="B387" s="38"/>
      <c r="C387" s="38"/>
      <c r="D387" s="39"/>
      <c r="E387" s="40"/>
      <c r="F387" s="39"/>
      <c r="G387" s="40"/>
      <c r="H387" s="40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60"/>
      <c r="AG387" s="60"/>
    </row>
    <row r="388" spans="1:33" ht="50.1" customHeight="1" x14ac:dyDescent="0.25">
      <c r="A388" s="38"/>
      <c r="B388" s="38"/>
      <c r="C388" s="38"/>
      <c r="D388" s="39"/>
      <c r="E388" s="40"/>
      <c r="F388" s="39"/>
      <c r="G388" s="40"/>
      <c r="H388" s="40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60"/>
      <c r="AG388" s="60"/>
    </row>
    <row r="389" spans="1:33" ht="50.1" customHeight="1" x14ac:dyDescent="0.25">
      <c r="A389" s="38"/>
      <c r="B389" s="38"/>
      <c r="C389" s="38"/>
      <c r="D389" s="39"/>
      <c r="E389" s="40"/>
      <c r="F389" s="39"/>
      <c r="G389" s="40"/>
      <c r="H389" s="40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60"/>
      <c r="AG389" s="60"/>
    </row>
    <row r="390" spans="1:33" ht="50.1" customHeight="1" x14ac:dyDescent="0.25">
      <c r="A390" s="38"/>
      <c r="B390" s="38"/>
      <c r="C390" s="38"/>
      <c r="D390" s="39"/>
      <c r="E390" s="40"/>
      <c r="F390" s="39"/>
      <c r="G390" s="40"/>
      <c r="H390" s="40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60"/>
      <c r="AG390" s="60"/>
    </row>
    <row r="391" spans="1:33" ht="50.1" customHeight="1" x14ac:dyDescent="0.25">
      <c r="A391" s="38"/>
      <c r="B391" s="38"/>
      <c r="C391" s="38"/>
      <c r="D391" s="39"/>
      <c r="E391" s="40"/>
      <c r="F391" s="39"/>
      <c r="G391" s="40"/>
      <c r="H391" s="40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60"/>
      <c r="AG391" s="60"/>
    </row>
    <row r="392" spans="1:33" ht="50.1" customHeight="1" x14ac:dyDescent="0.25">
      <c r="A392" s="38"/>
      <c r="B392" s="38"/>
      <c r="C392" s="38"/>
      <c r="D392" s="39"/>
      <c r="E392" s="40"/>
      <c r="F392" s="39"/>
      <c r="G392" s="40"/>
      <c r="H392" s="40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60"/>
      <c r="AG392" s="60"/>
    </row>
    <row r="393" spans="1:33" ht="50.1" customHeight="1" x14ac:dyDescent="0.25">
      <c r="A393" s="38"/>
      <c r="B393" s="38"/>
      <c r="C393" s="38"/>
      <c r="D393" s="39"/>
      <c r="E393" s="40"/>
      <c r="F393" s="39"/>
      <c r="G393" s="40"/>
      <c r="H393" s="40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60"/>
      <c r="AG393" s="60"/>
    </row>
    <row r="394" spans="1:33" ht="50.1" customHeight="1" x14ac:dyDescent="0.25">
      <c r="A394" s="38"/>
      <c r="B394" s="38"/>
      <c r="C394" s="38"/>
      <c r="D394" s="39"/>
      <c r="E394" s="40"/>
      <c r="F394" s="39"/>
      <c r="G394" s="40"/>
      <c r="H394" s="40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60"/>
      <c r="AG394" s="60"/>
    </row>
    <row r="395" spans="1:33" ht="50.1" customHeight="1" x14ac:dyDescent="0.25">
      <c r="A395" s="38"/>
      <c r="B395" s="38"/>
      <c r="C395" s="38"/>
      <c r="D395" s="39"/>
      <c r="E395" s="40"/>
      <c r="F395" s="39"/>
      <c r="G395" s="40"/>
      <c r="H395" s="40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60"/>
      <c r="AG395" s="60"/>
    </row>
    <row r="396" spans="1:33" ht="50.1" customHeight="1" x14ac:dyDescent="0.25">
      <c r="A396" s="38"/>
      <c r="B396" s="38"/>
      <c r="C396" s="38"/>
      <c r="D396" s="39"/>
      <c r="E396" s="40"/>
      <c r="F396" s="39"/>
      <c r="G396" s="40"/>
      <c r="H396" s="40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60"/>
      <c r="AG396" s="60"/>
    </row>
    <row r="397" spans="1:33" ht="50.1" customHeight="1" x14ac:dyDescent="0.25">
      <c r="A397" s="38"/>
      <c r="B397" s="38"/>
      <c r="C397" s="38"/>
      <c r="D397" s="39"/>
      <c r="E397" s="40"/>
      <c r="F397" s="39"/>
      <c r="G397" s="40"/>
      <c r="H397" s="40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60"/>
      <c r="AG397" s="60"/>
    </row>
    <row r="398" spans="1:33" ht="50.1" customHeight="1" x14ac:dyDescent="0.25">
      <c r="A398" s="38"/>
      <c r="B398" s="38"/>
      <c r="C398" s="38"/>
      <c r="D398" s="39"/>
      <c r="E398" s="40"/>
      <c r="F398" s="39"/>
      <c r="G398" s="40"/>
      <c r="H398" s="40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60"/>
      <c r="AG398" s="60"/>
    </row>
    <row r="399" spans="1:33" ht="50.1" customHeight="1" x14ac:dyDescent="0.25">
      <c r="A399" s="38"/>
      <c r="B399" s="38"/>
      <c r="C399" s="38"/>
      <c r="D399" s="39"/>
      <c r="E399" s="40"/>
      <c r="F399" s="39"/>
      <c r="G399" s="40"/>
      <c r="H399" s="40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60"/>
      <c r="AG399" s="60"/>
    </row>
    <row r="400" spans="1:33" ht="50.1" customHeight="1" x14ac:dyDescent="0.25">
      <c r="A400" s="38"/>
      <c r="B400" s="38"/>
      <c r="C400" s="38"/>
      <c r="D400" s="39"/>
      <c r="E400" s="40"/>
      <c r="F400" s="39"/>
      <c r="G400" s="40"/>
      <c r="H400" s="40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60"/>
      <c r="AG400" s="60"/>
    </row>
    <row r="401" spans="1:33" ht="50.1" customHeight="1" x14ac:dyDescent="0.25">
      <c r="A401" s="38"/>
      <c r="B401" s="38"/>
      <c r="C401" s="38"/>
      <c r="D401" s="39"/>
      <c r="E401" s="40"/>
      <c r="F401" s="39"/>
      <c r="G401" s="40"/>
      <c r="H401" s="40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60"/>
      <c r="AG401" s="60"/>
    </row>
    <row r="402" spans="1:33" ht="50.1" customHeight="1" x14ac:dyDescent="0.25">
      <c r="A402" s="38"/>
      <c r="B402" s="38"/>
      <c r="C402" s="38"/>
      <c r="D402" s="39"/>
      <c r="E402" s="40"/>
      <c r="F402" s="39"/>
      <c r="G402" s="40"/>
      <c r="H402" s="40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60"/>
      <c r="AG402" s="60"/>
    </row>
    <row r="403" spans="1:33" ht="50.1" customHeight="1" x14ac:dyDescent="0.25">
      <c r="A403" s="38"/>
      <c r="B403" s="38"/>
      <c r="C403" s="38"/>
      <c r="D403" s="39"/>
      <c r="E403" s="40"/>
      <c r="F403" s="39"/>
      <c r="G403" s="40"/>
      <c r="H403" s="40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60"/>
      <c r="AG403" s="60"/>
    </row>
    <row r="404" spans="1:33" ht="50.1" customHeight="1" x14ac:dyDescent="0.25">
      <c r="A404" s="38"/>
      <c r="B404" s="38"/>
      <c r="C404" s="38"/>
      <c r="D404" s="39"/>
      <c r="E404" s="40"/>
      <c r="F404" s="39"/>
      <c r="G404" s="40"/>
      <c r="H404" s="40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60"/>
      <c r="AG404" s="60"/>
    </row>
    <row r="405" spans="1:33" ht="50.1" customHeight="1" x14ac:dyDescent="0.25">
      <c r="A405" s="38"/>
      <c r="B405" s="38"/>
      <c r="C405" s="38"/>
      <c r="D405" s="39"/>
      <c r="E405" s="40"/>
      <c r="F405" s="39"/>
      <c r="G405" s="40"/>
      <c r="H405" s="40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60"/>
      <c r="AG405" s="60"/>
    </row>
    <row r="406" spans="1:33" ht="50.1" customHeight="1" x14ac:dyDescent="0.25">
      <c r="A406" s="38"/>
      <c r="B406" s="38"/>
      <c r="C406" s="38"/>
      <c r="D406" s="39"/>
      <c r="E406" s="40"/>
      <c r="F406" s="39"/>
      <c r="G406" s="40"/>
      <c r="H406" s="40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60"/>
      <c r="AG406" s="60"/>
    </row>
    <row r="407" spans="1:33" ht="50.1" customHeight="1" x14ac:dyDescent="0.25">
      <c r="A407" s="38"/>
      <c r="B407" s="38"/>
      <c r="C407" s="38"/>
      <c r="D407" s="39"/>
      <c r="E407" s="40"/>
      <c r="F407" s="39"/>
      <c r="G407" s="40"/>
      <c r="H407" s="40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60"/>
      <c r="AG407" s="60"/>
    </row>
    <row r="408" spans="1:33" ht="50.1" customHeight="1" x14ac:dyDescent="0.25">
      <c r="A408" s="38"/>
      <c r="B408" s="38"/>
      <c r="C408" s="38"/>
      <c r="D408" s="39"/>
      <c r="E408" s="40"/>
      <c r="F408" s="39"/>
      <c r="G408" s="40"/>
      <c r="H408" s="40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60"/>
      <c r="AG408" s="60"/>
    </row>
    <row r="409" spans="1:33" ht="50.1" customHeight="1" x14ac:dyDescent="0.25">
      <c r="A409" s="38"/>
      <c r="B409" s="38"/>
      <c r="C409" s="38"/>
      <c r="D409" s="39"/>
      <c r="E409" s="40"/>
      <c r="F409" s="39"/>
      <c r="G409" s="40"/>
      <c r="H409" s="40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60"/>
      <c r="AG409" s="60"/>
    </row>
    <row r="410" spans="1:33" ht="50.1" customHeight="1" x14ac:dyDescent="0.25">
      <c r="A410" s="38"/>
      <c r="B410" s="38"/>
      <c r="C410" s="38"/>
      <c r="D410" s="39"/>
      <c r="E410" s="40"/>
      <c r="F410" s="39"/>
      <c r="G410" s="40"/>
      <c r="H410" s="40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60"/>
      <c r="AG410" s="60"/>
    </row>
    <row r="411" spans="1:33" ht="50.1" customHeight="1" x14ac:dyDescent="0.25">
      <c r="A411" s="38"/>
      <c r="B411" s="38"/>
      <c r="C411" s="38"/>
      <c r="D411" s="39"/>
      <c r="E411" s="40"/>
      <c r="F411" s="39"/>
      <c r="G411" s="40"/>
      <c r="H411" s="40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60"/>
      <c r="AG411" s="60"/>
    </row>
    <row r="412" spans="1:33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60"/>
      <c r="AG412" s="60"/>
    </row>
    <row r="413" spans="1:33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60"/>
      <c r="AG413" s="60"/>
    </row>
    <row r="414" spans="1:33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60"/>
      <c r="AG414" s="60"/>
    </row>
    <row r="415" spans="1:33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60"/>
      <c r="AG415" s="60"/>
    </row>
    <row r="416" spans="1:33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60"/>
      <c r="AG416" s="60"/>
    </row>
    <row r="417" spans="1:33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60"/>
      <c r="AG417" s="60"/>
    </row>
    <row r="418" spans="1:33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60"/>
      <c r="AG418" s="60"/>
    </row>
    <row r="419" spans="1:33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60"/>
      <c r="AG419" s="60"/>
    </row>
    <row r="420" spans="1:33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60"/>
      <c r="AG420" s="60"/>
    </row>
    <row r="421" spans="1:33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60"/>
      <c r="AG421" s="60"/>
    </row>
    <row r="422" spans="1:33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60"/>
      <c r="AG422" s="60"/>
    </row>
    <row r="423" spans="1:33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60"/>
      <c r="AG423" s="60"/>
    </row>
    <row r="424" spans="1:33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60"/>
      <c r="AG424" s="60"/>
    </row>
    <row r="425" spans="1:33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60"/>
      <c r="AG425" s="60"/>
    </row>
    <row r="426" spans="1:33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60"/>
      <c r="AG426" s="60"/>
    </row>
    <row r="427" spans="1:33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60"/>
      <c r="AG427" s="60"/>
    </row>
    <row r="428" spans="1:33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60"/>
      <c r="AG428" s="60"/>
    </row>
    <row r="429" spans="1:33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60"/>
      <c r="AG429" s="60"/>
    </row>
    <row r="430" spans="1:33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60"/>
      <c r="AG430" s="60"/>
    </row>
    <row r="431" spans="1:33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60"/>
      <c r="AG431" s="60"/>
    </row>
    <row r="432" spans="1:33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60"/>
      <c r="AG432" s="60"/>
    </row>
    <row r="433" spans="1:33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60"/>
      <c r="AG433" s="60"/>
    </row>
    <row r="434" spans="1:33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60"/>
      <c r="AG434" s="60"/>
    </row>
    <row r="435" spans="1:33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60"/>
      <c r="AG435" s="60"/>
    </row>
    <row r="436" spans="1:33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60"/>
      <c r="AG436" s="60"/>
    </row>
    <row r="437" spans="1:33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60"/>
      <c r="AG437" s="60"/>
    </row>
    <row r="438" spans="1:33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60"/>
      <c r="AG438" s="60"/>
    </row>
    <row r="439" spans="1:33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60"/>
      <c r="AG439" s="60"/>
    </row>
    <row r="440" spans="1:33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60"/>
      <c r="AG440" s="60"/>
    </row>
    <row r="441" spans="1:33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60"/>
      <c r="AG441" s="60"/>
    </row>
    <row r="442" spans="1:33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60"/>
      <c r="AG442" s="60"/>
    </row>
    <row r="443" spans="1:33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60"/>
      <c r="AG443" s="60"/>
    </row>
    <row r="444" spans="1:33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60"/>
      <c r="AG444" s="60"/>
    </row>
    <row r="445" spans="1:33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60"/>
      <c r="AG445" s="60"/>
    </row>
    <row r="446" spans="1:33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60"/>
      <c r="AG446" s="60"/>
    </row>
    <row r="447" spans="1:33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60"/>
      <c r="AG447" s="60"/>
    </row>
    <row r="448" spans="1:33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60"/>
      <c r="AG448" s="60"/>
    </row>
    <row r="449" spans="1:33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60"/>
      <c r="AG449" s="60"/>
    </row>
    <row r="450" spans="1:33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60"/>
      <c r="AG450" s="60"/>
    </row>
    <row r="451" spans="1:33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60"/>
      <c r="AG451" s="60"/>
    </row>
    <row r="452" spans="1:33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60"/>
      <c r="AG452" s="60"/>
    </row>
    <row r="453" spans="1:33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60"/>
      <c r="AG453" s="60"/>
    </row>
    <row r="454" spans="1:33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60"/>
      <c r="AG454" s="60"/>
    </row>
    <row r="455" spans="1:33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60"/>
      <c r="AG455" s="60"/>
    </row>
    <row r="456" spans="1:33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60"/>
      <c r="AG456" s="60"/>
    </row>
    <row r="457" spans="1:33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60"/>
      <c r="AG457" s="60"/>
    </row>
    <row r="458" spans="1:33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60"/>
      <c r="AG458" s="60"/>
    </row>
    <row r="459" spans="1:33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60"/>
      <c r="AG459" s="60"/>
    </row>
    <row r="460" spans="1:33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60"/>
      <c r="AG460" s="60"/>
    </row>
    <row r="461" spans="1:33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60"/>
      <c r="AG461" s="60"/>
    </row>
    <row r="462" spans="1:33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60"/>
      <c r="AG462" s="60"/>
    </row>
    <row r="463" spans="1:33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60"/>
      <c r="AG463" s="60"/>
    </row>
    <row r="464" spans="1:33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60"/>
      <c r="AG464" s="60"/>
    </row>
    <row r="465" spans="1:33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60"/>
      <c r="AG465" s="60"/>
    </row>
    <row r="466" spans="1:33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60"/>
      <c r="AG466" s="60"/>
    </row>
    <row r="467" spans="1:33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60"/>
      <c r="AG467" s="60"/>
    </row>
    <row r="468" spans="1:33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60"/>
      <c r="AG468" s="60"/>
    </row>
    <row r="469" spans="1:33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60"/>
      <c r="AG469" s="60"/>
    </row>
    <row r="470" spans="1:33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60"/>
      <c r="AG470" s="60"/>
    </row>
    <row r="471" spans="1:33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60"/>
      <c r="AG471" s="60"/>
    </row>
    <row r="472" spans="1:33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60"/>
      <c r="AG472" s="60"/>
    </row>
    <row r="473" spans="1:33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60"/>
      <c r="AG473" s="60"/>
    </row>
    <row r="474" spans="1:33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60"/>
      <c r="AG474" s="60"/>
    </row>
    <row r="475" spans="1:33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60"/>
      <c r="AG475" s="60"/>
    </row>
    <row r="476" spans="1:33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60"/>
      <c r="AG476" s="60"/>
    </row>
    <row r="477" spans="1:33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60"/>
      <c r="AG477" s="60"/>
    </row>
    <row r="478" spans="1:33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60"/>
      <c r="AG478" s="60"/>
    </row>
    <row r="479" spans="1:33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60"/>
      <c r="AG479" s="60"/>
    </row>
    <row r="480" spans="1:33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60"/>
      <c r="AG480" s="60"/>
    </row>
    <row r="481" spans="1:33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60"/>
      <c r="AG481" s="60"/>
    </row>
    <row r="482" spans="1:33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60"/>
      <c r="AG482" s="60"/>
    </row>
    <row r="483" spans="1:33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60"/>
      <c r="AG483" s="60"/>
    </row>
    <row r="484" spans="1:33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60"/>
      <c r="AG484" s="60"/>
    </row>
    <row r="485" spans="1:33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60"/>
      <c r="AG485" s="60"/>
    </row>
    <row r="486" spans="1:33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60"/>
      <c r="AG486" s="60"/>
    </row>
    <row r="487" spans="1:33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60"/>
      <c r="AG487" s="60"/>
    </row>
    <row r="488" spans="1:33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60"/>
      <c r="AG488" s="60"/>
    </row>
    <row r="489" spans="1:33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60"/>
      <c r="AG489" s="60"/>
    </row>
    <row r="490" spans="1:33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60"/>
      <c r="AG490" s="60"/>
    </row>
    <row r="491" spans="1:33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60"/>
      <c r="AG491" s="60"/>
    </row>
    <row r="492" spans="1:33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60"/>
      <c r="AG492" s="60"/>
    </row>
    <row r="493" spans="1:33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60"/>
      <c r="AG493" s="60"/>
    </row>
    <row r="494" spans="1:33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60"/>
      <c r="AG494" s="60"/>
    </row>
    <row r="495" spans="1:33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60"/>
      <c r="AG495" s="60"/>
    </row>
    <row r="496" spans="1:33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60"/>
      <c r="AG496" s="60"/>
    </row>
    <row r="497" spans="1:33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60"/>
      <c r="AG497" s="60"/>
    </row>
    <row r="498" spans="1:33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60"/>
      <c r="AG498" s="60"/>
    </row>
    <row r="499" spans="1:33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60"/>
      <c r="AG499" s="60"/>
    </row>
    <row r="500" spans="1:33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60"/>
      <c r="AG500" s="60"/>
    </row>
    <row r="501" spans="1:33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60"/>
      <c r="AG501" s="60"/>
    </row>
    <row r="502" spans="1:33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60"/>
      <c r="AG502" s="60"/>
    </row>
    <row r="503" spans="1:33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60"/>
      <c r="AG503" s="60"/>
    </row>
    <row r="504" spans="1:33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60"/>
      <c r="AG504" s="60"/>
    </row>
    <row r="505" spans="1:33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60"/>
      <c r="AG505" s="60"/>
    </row>
    <row r="506" spans="1:33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60"/>
      <c r="AG506" s="60"/>
    </row>
    <row r="507" spans="1:33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60"/>
      <c r="AG507" s="60"/>
    </row>
    <row r="508" spans="1:33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60"/>
      <c r="AG508" s="60"/>
    </row>
    <row r="509" spans="1:33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60"/>
      <c r="AG509" s="60"/>
    </row>
    <row r="510" spans="1:33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60"/>
      <c r="AG510" s="60"/>
    </row>
    <row r="511" spans="1:33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60"/>
      <c r="AG511" s="60"/>
    </row>
    <row r="512" spans="1:33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60"/>
      <c r="AG512" s="60"/>
    </row>
    <row r="513" spans="1:33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60"/>
      <c r="AG513" s="60"/>
    </row>
    <row r="514" spans="1:33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60"/>
      <c r="AG514" s="60"/>
    </row>
    <row r="515" spans="1:33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60"/>
      <c r="AG515" s="60"/>
    </row>
    <row r="516" spans="1:33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60"/>
      <c r="AG516" s="60"/>
    </row>
    <row r="517" spans="1:33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60"/>
      <c r="AG517" s="60"/>
    </row>
    <row r="518" spans="1:33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60"/>
      <c r="AG518" s="60"/>
    </row>
    <row r="519" spans="1:33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60"/>
      <c r="AG519" s="60"/>
    </row>
    <row r="520" spans="1:33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60"/>
      <c r="AG520" s="60"/>
    </row>
    <row r="521" spans="1:33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60"/>
      <c r="AG521" s="60"/>
    </row>
    <row r="522" spans="1:33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60"/>
      <c r="AG522" s="60"/>
    </row>
    <row r="523" spans="1:33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60"/>
      <c r="AG523" s="60"/>
    </row>
    <row r="524" spans="1:33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60"/>
      <c r="AG524" s="60"/>
    </row>
    <row r="525" spans="1:33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60"/>
      <c r="AG525" s="60"/>
    </row>
    <row r="526" spans="1:33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60"/>
      <c r="AG526" s="60"/>
    </row>
    <row r="527" spans="1:33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60"/>
      <c r="AG527" s="60"/>
    </row>
    <row r="528" spans="1:33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60"/>
      <c r="AG528" s="60"/>
    </row>
    <row r="529" spans="1:33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60"/>
      <c r="AG529" s="60"/>
    </row>
    <row r="530" spans="1:33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60"/>
      <c r="AG530" s="60"/>
    </row>
    <row r="531" spans="1:33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60"/>
      <c r="AG531" s="60"/>
    </row>
    <row r="532" spans="1:33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60"/>
      <c r="AG532" s="60"/>
    </row>
    <row r="533" spans="1:33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60"/>
      <c r="AG533" s="60"/>
    </row>
    <row r="534" spans="1:33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60"/>
      <c r="AG534" s="60"/>
    </row>
    <row r="535" spans="1:33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60"/>
      <c r="AG535" s="60"/>
    </row>
    <row r="536" spans="1:33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60"/>
      <c r="AG536" s="60"/>
    </row>
    <row r="537" spans="1:33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60"/>
      <c r="AG537" s="60"/>
    </row>
    <row r="538" spans="1:33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60"/>
      <c r="AG538" s="60"/>
    </row>
    <row r="539" spans="1:33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60"/>
      <c r="AG539" s="60"/>
    </row>
    <row r="540" spans="1:33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60"/>
      <c r="AG540" s="60"/>
    </row>
    <row r="541" spans="1:33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60"/>
      <c r="AG541" s="60"/>
    </row>
    <row r="542" spans="1:33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60"/>
      <c r="AG542" s="60"/>
    </row>
    <row r="543" spans="1:33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60"/>
      <c r="AG543" s="60"/>
    </row>
    <row r="544" spans="1:33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60"/>
      <c r="AG544" s="60"/>
    </row>
    <row r="545" spans="1:33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60"/>
      <c r="AG545" s="60"/>
    </row>
    <row r="546" spans="1:33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60"/>
      <c r="AG546" s="60"/>
    </row>
    <row r="547" spans="1:33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60"/>
      <c r="AG547" s="60"/>
    </row>
    <row r="548" spans="1:33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60"/>
      <c r="AG548" s="60"/>
    </row>
    <row r="549" spans="1:33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60"/>
      <c r="AG549" s="60"/>
    </row>
    <row r="550" spans="1:33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60"/>
      <c r="AG550" s="60"/>
    </row>
    <row r="551" spans="1:33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60"/>
      <c r="AG551" s="60"/>
    </row>
    <row r="552" spans="1:33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60"/>
      <c r="AG552" s="60"/>
    </row>
    <row r="553" spans="1:33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60"/>
      <c r="AG553" s="60"/>
    </row>
    <row r="554" spans="1:33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60"/>
      <c r="AG554" s="60"/>
    </row>
    <row r="555" spans="1:33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60"/>
      <c r="AG555" s="60"/>
    </row>
    <row r="556" spans="1:33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60"/>
      <c r="AG556" s="60"/>
    </row>
    <row r="557" spans="1:33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60"/>
      <c r="AG557" s="60"/>
    </row>
    <row r="558" spans="1:33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60"/>
      <c r="AG558" s="60"/>
    </row>
    <row r="559" spans="1:33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60"/>
      <c r="AG559" s="60"/>
    </row>
    <row r="560" spans="1:33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60"/>
      <c r="AG560" s="60"/>
    </row>
    <row r="561" spans="1:33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60"/>
      <c r="AG561" s="60"/>
    </row>
    <row r="562" spans="1:33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60"/>
      <c r="AG562" s="60"/>
    </row>
    <row r="563" spans="1:33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60"/>
      <c r="AG563" s="60"/>
    </row>
    <row r="564" spans="1:33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60"/>
      <c r="AG564" s="60"/>
    </row>
    <row r="565" spans="1:33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60"/>
      <c r="AG565" s="60"/>
    </row>
    <row r="566" spans="1:33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60"/>
      <c r="AG566" s="60"/>
    </row>
    <row r="567" spans="1:33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60"/>
      <c r="AG567" s="60"/>
    </row>
    <row r="568" spans="1:33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60"/>
      <c r="AG568" s="60"/>
    </row>
    <row r="569" spans="1:33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60"/>
      <c r="AG569" s="60"/>
    </row>
    <row r="570" spans="1:33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60"/>
      <c r="AG570" s="60"/>
    </row>
    <row r="571" spans="1:33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60"/>
      <c r="AG571" s="60"/>
    </row>
    <row r="572" spans="1:33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60"/>
      <c r="AG572" s="60"/>
    </row>
    <row r="573" spans="1:33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60"/>
      <c r="AG573" s="60"/>
    </row>
    <row r="574" spans="1:33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60"/>
      <c r="AG574" s="60"/>
    </row>
    <row r="575" spans="1:33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60"/>
      <c r="AG575" s="60"/>
    </row>
    <row r="576" spans="1:33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60"/>
      <c r="AG576" s="60"/>
    </row>
    <row r="577" spans="1:33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60"/>
      <c r="AG577" s="60"/>
    </row>
    <row r="578" spans="1:33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60"/>
      <c r="AG578" s="60"/>
    </row>
    <row r="579" spans="1:33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60"/>
      <c r="AG579" s="60"/>
    </row>
    <row r="580" spans="1:33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60"/>
      <c r="AG580" s="60"/>
    </row>
    <row r="581" spans="1:33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60"/>
      <c r="AG581" s="60"/>
    </row>
    <row r="582" spans="1:33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60"/>
      <c r="AG582" s="60"/>
    </row>
    <row r="583" spans="1:33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60"/>
      <c r="AG583" s="60"/>
    </row>
    <row r="584" spans="1:33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60"/>
      <c r="AG584" s="60"/>
    </row>
    <row r="585" spans="1:33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60"/>
      <c r="AG585" s="60"/>
    </row>
    <row r="586" spans="1:33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60"/>
      <c r="AG586" s="60"/>
    </row>
    <row r="587" spans="1:33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60"/>
      <c r="AG587" s="60"/>
    </row>
    <row r="588" spans="1:33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60"/>
      <c r="AG588" s="60"/>
    </row>
    <row r="589" spans="1:33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60"/>
      <c r="AG589" s="60"/>
    </row>
    <row r="590" spans="1:33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60"/>
      <c r="AG590" s="60"/>
    </row>
    <row r="591" spans="1:33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60"/>
      <c r="AG591" s="60"/>
    </row>
    <row r="592" spans="1:33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60"/>
      <c r="AG592" s="60"/>
    </row>
    <row r="593" spans="1:33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60"/>
      <c r="AG593" s="60"/>
    </row>
    <row r="594" spans="1:33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60"/>
      <c r="AG594" s="60"/>
    </row>
    <row r="595" spans="1:33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60"/>
      <c r="AG595" s="60"/>
    </row>
    <row r="596" spans="1:33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60"/>
      <c r="AG596" s="60"/>
    </row>
    <row r="597" spans="1:33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60"/>
      <c r="AG597" s="60"/>
    </row>
    <row r="598" spans="1:33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60"/>
      <c r="AG598" s="60"/>
    </row>
    <row r="599" spans="1:33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60"/>
      <c r="AG599" s="60"/>
    </row>
    <row r="600" spans="1:33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60"/>
      <c r="AG600" s="60"/>
    </row>
    <row r="601" spans="1:33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60"/>
      <c r="AG601" s="60"/>
    </row>
    <row r="602" spans="1:33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60"/>
      <c r="AG602" s="60"/>
    </row>
    <row r="603" spans="1:33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60"/>
      <c r="AG603" s="60"/>
    </row>
    <row r="604" spans="1:33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60"/>
      <c r="AG604" s="60"/>
    </row>
    <row r="605" spans="1:33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60"/>
      <c r="AG605" s="60"/>
    </row>
    <row r="606" spans="1:33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60"/>
      <c r="AG606" s="60"/>
    </row>
    <row r="607" spans="1:33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60"/>
      <c r="AG607" s="60"/>
    </row>
    <row r="608" spans="1:33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60"/>
      <c r="AG608" s="60"/>
    </row>
    <row r="609" spans="1:33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60"/>
      <c r="AG609" s="60"/>
    </row>
    <row r="610" spans="1:33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60"/>
      <c r="AG610" s="60"/>
    </row>
    <row r="611" spans="1:33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60"/>
      <c r="AG611" s="60"/>
    </row>
    <row r="612" spans="1:33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60"/>
      <c r="AG612" s="60"/>
    </row>
    <row r="613" spans="1:33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60"/>
      <c r="AG613" s="60"/>
    </row>
    <row r="614" spans="1:33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60"/>
      <c r="AG614" s="60"/>
    </row>
    <row r="615" spans="1:33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60"/>
      <c r="AG615" s="60"/>
    </row>
    <row r="616" spans="1:33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60"/>
      <c r="AG616" s="60"/>
    </row>
    <row r="617" spans="1:33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60"/>
      <c r="AG617" s="60"/>
    </row>
    <row r="618" spans="1:33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60"/>
      <c r="AG618" s="60"/>
    </row>
    <row r="619" spans="1:33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60"/>
      <c r="AG619" s="60"/>
    </row>
    <row r="620" spans="1:33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60"/>
      <c r="AG620" s="60"/>
    </row>
    <row r="621" spans="1:33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60"/>
      <c r="AG621" s="60"/>
    </row>
    <row r="622" spans="1:33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60"/>
      <c r="AG622" s="60"/>
    </row>
    <row r="623" spans="1:33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60"/>
      <c r="AG623" s="60"/>
    </row>
    <row r="624" spans="1:33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60"/>
      <c r="AG624" s="60"/>
    </row>
    <row r="625" spans="1:33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60"/>
      <c r="AG625" s="60"/>
    </row>
    <row r="626" spans="1:33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60"/>
      <c r="AG626" s="60"/>
    </row>
    <row r="627" spans="1:33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60"/>
      <c r="AG627" s="60"/>
    </row>
    <row r="628" spans="1:33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60"/>
      <c r="AG628" s="60"/>
    </row>
    <row r="629" spans="1:33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60"/>
      <c r="AG629" s="60"/>
    </row>
    <row r="630" spans="1:33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60"/>
      <c r="AG630" s="60"/>
    </row>
    <row r="631" spans="1:33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60"/>
      <c r="AG631" s="60"/>
    </row>
    <row r="632" spans="1:33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60"/>
      <c r="AG632" s="60"/>
    </row>
    <row r="633" spans="1:33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60"/>
      <c r="AG633" s="60"/>
    </row>
    <row r="634" spans="1:33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60"/>
      <c r="AG634" s="60"/>
    </row>
    <row r="635" spans="1:33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60"/>
      <c r="AG635" s="60"/>
    </row>
    <row r="636" spans="1:33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60"/>
      <c r="AG636" s="60"/>
    </row>
    <row r="637" spans="1:33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60"/>
      <c r="AG637" s="60"/>
    </row>
    <row r="638" spans="1:33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60"/>
      <c r="AG638" s="60"/>
    </row>
    <row r="639" spans="1:33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60"/>
      <c r="AG639" s="60"/>
    </row>
    <row r="640" spans="1:33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60"/>
      <c r="AG640" s="60"/>
    </row>
    <row r="641" spans="1:33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60"/>
      <c r="AG641" s="60"/>
    </row>
    <row r="642" spans="1:33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60"/>
      <c r="AG642" s="60"/>
    </row>
    <row r="643" spans="1:33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60"/>
      <c r="AG643" s="60"/>
    </row>
    <row r="644" spans="1:33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60"/>
      <c r="AG644" s="60"/>
    </row>
    <row r="645" spans="1:33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60"/>
      <c r="AG645" s="60"/>
    </row>
    <row r="646" spans="1:33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60"/>
      <c r="AG646" s="60"/>
    </row>
    <row r="647" spans="1:33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60"/>
      <c r="AG647" s="60"/>
    </row>
    <row r="648" spans="1:33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60"/>
      <c r="AG648" s="60"/>
    </row>
    <row r="649" spans="1:33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60"/>
      <c r="AG649" s="60"/>
    </row>
    <row r="650" spans="1:33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60"/>
      <c r="AG650" s="60"/>
    </row>
    <row r="651" spans="1:33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60"/>
      <c r="AG651" s="60"/>
    </row>
    <row r="652" spans="1:33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60"/>
      <c r="AG652" s="60"/>
    </row>
    <row r="653" spans="1:33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60"/>
      <c r="AG653" s="60"/>
    </row>
    <row r="654" spans="1:33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60"/>
      <c r="AG654" s="60"/>
    </row>
    <row r="655" spans="1:33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60"/>
      <c r="AG655" s="60"/>
    </row>
    <row r="656" spans="1:33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60"/>
      <c r="AG656" s="60"/>
    </row>
    <row r="657" spans="1:33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60"/>
      <c r="AG657" s="60"/>
    </row>
    <row r="658" spans="1:33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60"/>
      <c r="AG658" s="60"/>
    </row>
    <row r="659" spans="1:33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60"/>
      <c r="AG659" s="60"/>
    </row>
    <row r="660" spans="1:33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60"/>
      <c r="AG660" s="60"/>
    </row>
    <row r="661" spans="1:33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60"/>
      <c r="AG661" s="60"/>
    </row>
    <row r="662" spans="1:33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60"/>
      <c r="AG662" s="60"/>
    </row>
    <row r="663" spans="1:33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60"/>
      <c r="AG663" s="60"/>
    </row>
    <row r="664" spans="1:33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60"/>
      <c r="AG664" s="60"/>
    </row>
    <row r="665" spans="1:33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60"/>
      <c r="AG665" s="60"/>
    </row>
  </sheetData>
  <autoFilter ref="A3:AF228"/>
  <mergeCells count="20">
    <mergeCell ref="AF1:AF2"/>
    <mergeCell ref="AG1:AG2"/>
    <mergeCell ref="U1:V1"/>
    <mergeCell ref="W1:X1"/>
    <mergeCell ref="Y1:Z1"/>
    <mergeCell ref="AA1:AB1"/>
    <mergeCell ref="AC1:AD1"/>
    <mergeCell ref="AE1:AE2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conditionalFormatting sqref="C1:C2">
    <cfRule type="duplicateValues" dxfId="35" priority="6"/>
  </conditionalFormatting>
  <conditionalFormatting sqref="A1:A2">
    <cfRule type="containsText" dxfId="34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3" priority="4"/>
  </conditionalFormatting>
  <conditionalFormatting sqref="A3">
    <cfRule type="containsText" dxfId="32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1" priority="2">
      <formula>LEN(TRIM(D3))=0</formula>
    </cfRule>
  </conditionalFormatting>
  <conditionalFormatting sqref="D1:D2">
    <cfRule type="containsBlanks" dxfId="30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2"/>
  <sheetViews>
    <sheetView zoomScale="70" zoomScaleNormal="70" workbookViewId="0">
      <selection activeCell="J9" sqref="J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25.7109375" style="84" customWidth="1"/>
    <col min="6" max="23" width="11.7109375" style="64" customWidth="1"/>
    <col min="24" max="16384" width="9.140625" style="64"/>
  </cols>
  <sheetData>
    <row r="1" spans="1:23" ht="63" customHeight="1" x14ac:dyDescent="0.25">
      <c r="A1" s="120" t="s">
        <v>347</v>
      </c>
      <c r="B1" s="120" t="s">
        <v>382</v>
      </c>
      <c r="C1" s="120" t="s">
        <v>2</v>
      </c>
      <c r="D1" s="120" t="s">
        <v>322</v>
      </c>
      <c r="E1" s="81"/>
      <c r="F1" s="120" t="s">
        <v>5</v>
      </c>
      <c r="G1" s="144"/>
      <c r="H1" s="120" t="s">
        <v>6</v>
      </c>
      <c r="I1" s="144"/>
      <c r="J1" s="120" t="s">
        <v>7</v>
      </c>
      <c r="K1" s="144"/>
      <c r="L1" s="120" t="s">
        <v>8</v>
      </c>
      <c r="M1" s="144"/>
      <c r="N1" s="120" t="s">
        <v>323</v>
      </c>
      <c r="O1" s="144"/>
      <c r="P1" s="120" t="s">
        <v>10</v>
      </c>
      <c r="Q1" s="144"/>
      <c r="R1" s="120" t="s">
        <v>11</v>
      </c>
      <c r="S1" s="144"/>
      <c r="T1" s="120" t="s">
        <v>12</v>
      </c>
      <c r="U1" s="144"/>
      <c r="V1" s="120" t="s">
        <v>324</v>
      </c>
      <c r="W1" s="144"/>
    </row>
    <row r="2" spans="1:23" ht="43.5" customHeight="1" x14ac:dyDescent="0.25">
      <c r="A2" s="144"/>
      <c r="B2" s="144"/>
      <c r="C2" s="144"/>
      <c r="D2" s="144"/>
      <c r="E2" s="78"/>
      <c r="F2" s="3" t="s">
        <v>16</v>
      </c>
      <c r="G2" s="3" t="s">
        <v>325</v>
      </c>
      <c r="H2" s="3" t="s">
        <v>16</v>
      </c>
      <c r="I2" s="3" t="s">
        <v>325</v>
      </c>
      <c r="J2" s="3" t="s">
        <v>16</v>
      </c>
      <c r="K2" s="3" t="s">
        <v>325</v>
      </c>
      <c r="L2" s="3" t="s">
        <v>16</v>
      </c>
      <c r="M2" s="3" t="s">
        <v>325</v>
      </c>
      <c r="N2" s="3" t="s">
        <v>16</v>
      </c>
      <c r="O2" s="3" t="s">
        <v>325</v>
      </c>
      <c r="P2" s="3" t="s">
        <v>16</v>
      </c>
      <c r="Q2" s="3" t="s">
        <v>325</v>
      </c>
      <c r="R2" s="3" t="s">
        <v>16</v>
      </c>
      <c r="S2" s="3" t="s">
        <v>325</v>
      </c>
      <c r="T2" s="3" t="s">
        <v>16</v>
      </c>
      <c r="U2" s="3" t="s">
        <v>17</v>
      </c>
      <c r="V2" s="3" t="s">
        <v>16</v>
      </c>
      <c r="W2" s="3" t="s">
        <v>325</v>
      </c>
    </row>
    <row r="3" spans="1:23" ht="27" customHeight="1" x14ac:dyDescent="0.25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75" x14ac:dyDescent="0.25">
      <c r="A4" s="77" t="s">
        <v>348</v>
      </c>
      <c r="B4" s="77">
        <f>COUNTIF($A$10:$A$1002, "медицинская организация")</f>
        <v>0</v>
      </c>
      <c r="C4" s="77" t="s">
        <v>22</v>
      </c>
      <c r="D4" s="77" t="s">
        <v>20</v>
      </c>
      <c r="E4" s="81"/>
      <c r="F4" s="83">
        <f>SUM(F5:F9)</f>
        <v>0</v>
      </c>
      <c r="G4" s="83">
        <f t="shared" ref="G4:S4" si="0">SUM(G5:G9)</f>
        <v>0</v>
      </c>
      <c r="H4" s="83">
        <f t="shared" si="0"/>
        <v>0</v>
      </c>
      <c r="I4" s="83">
        <f t="shared" si="0"/>
        <v>0</v>
      </c>
      <c r="J4" s="83">
        <f t="shared" si="0"/>
        <v>0</v>
      </c>
      <c r="K4" s="83">
        <f t="shared" si="0"/>
        <v>0</v>
      </c>
      <c r="L4" s="83">
        <f t="shared" si="0"/>
        <v>0</v>
      </c>
      <c r="M4" s="83">
        <f t="shared" si="0"/>
        <v>0</v>
      </c>
      <c r="N4" s="83">
        <f t="shared" si="0"/>
        <v>0</v>
      </c>
      <c r="O4" s="83">
        <f t="shared" si="0"/>
        <v>0</v>
      </c>
      <c r="P4" s="83">
        <f t="shared" si="0"/>
        <v>0</v>
      </c>
      <c r="Q4" s="83">
        <f t="shared" si="0"/>
        <v>0</v>
      </c>
      <c r="R4" s="83">
        <f t="shared" si="0"/>
        <v>0</v>
      </c>
      <c r="S4" s="83">
        <f t="shared" si="0"/>
        <v>0</v>
      </c>
      <c r="T4" s="83">
        <f>SUM(T5:T9)</f>
        <v>0</v>
      </c>
      <c r="U4" s="83">
        <f>SUM(U5:U9)</f>
        <v>0</v>
      </c>
      <c r="V4" s="83">
        <f>SUM(V5:V9)</f>
        <v>0</v>
      </c>
      <c r="W4" s="83">
        <f>SUM(W5:W9)</f>
        <v>0</v>
      </c>
    </row>
    <row r="5" spans="1:23" ht="31.5" x14ac:dyDescent="0.25">
      <c r="A5" s="77" t="s">
        <v>20</v>
      </c>
      <c r="B5" s="77" t="s">
        <v>20</v>
      </c>
      <c r="C5" s="63" t="s">
        <v>341</v>
      </c>
      <c r="D5" s="63" t="s">
        <v>18</v>
      </c>
      <c r="E5" s="83"/>
      <c r="F5" s="63">
        <f t="shared" ref="F5:W5" si="1">SUMIF($D$10:$D$1002, $D$5, F10:F1002)</f>
        <v>0</v>
      </c>
      <c r="G5" s="63">
        <f t="shared" si="1"/>
        <v>0</v>
      </c>
      <c r="H5" s="63">
        <f t="shared" si="1"/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75" x14ac:dyDescent="0.25">
      <c r="A6" s="77" t="s">
        <v>20</v>
      </c>
      <c r="B6" s="77" t="s">
        <v>20</v>
      </c>
      <c r="C6" s="63" t="s">
        <v>342</v>
      </c>
      <c r="D6" s="63" t="s">
        <v>19</v>
      </c>
      <c r="E6" s="83"/>
      <c r="F6" s="63">
        <f t="shared" ref="F6:W6" si="2">SUMIF($D$10:$D$1002, $D$6, F10:F1002)</f>
        <v>0</v>
      </c>
      <c r="G6" s="63">
        <f t="shared" si="2"/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75" x14ac:dyDescent="0.25">
      <c r="A7" s="77" t="s">
        <v>20</v>
      </c>
      <c r="B7" s="77" t="s">
        <v>20</v>
      </c>
      <c r="C7" s="63" t="s">
        <v>343</v>
      </c>
      <c r="D7" s="63" t="s">
        <v>21</v>
      </c>
      <c r="E7" s="83"/>
      <c r="F7" s="63">
        <f t="shared" ref="F7:W7" si="3">SUMIF($D$10:$D$1002, $D$7, F10:F1002)</f>
        <v>0</v>
      </c>
      <c r="G7" s="63">
        <f t="shared" si="3"/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75" x14ac:dyDescent="0.25">
      <c r="A8" s="77" t="s">
        <v>20</v>
      </c>
      <c r="B8" s="77" t="s">
        <v>20</v>
      </c>
      <c r="C8" s="63" t="s">
        <v>344</v>
      </c>
      <c r="D8" s="63" t="s">
        <v>326</v>
      </c>
      <c r="E8" s="83"/>
      <c r="F8" s="63">
        <f t="shared" ref="F8:S8" si="4">SUMIF($D$10:$D$1002, $D$8, F10:F1002)</f>
        <v>0</v>
      </c>
      <c r="G8" s="63">
        <f t="shared" si="4"/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345</v>
      </c>
      <c r="U8" s="63" t="s">
        <v>345</v>
      </c>
      <c r="V8" s="63">
        <f>SUMIF($D$10:$D$1002, $D$8, V10:V1002)</f>
        <v>0</v>
      </c>
      <c r="W8" s="63">
        <f>SUMIF($D$10:$D$1002, $D$8, W10:W1002)</f>
        <v>0</v>
      </c>
    </row>
    <row r="9" spans="1:23" ht="15.75" x14ac:dyDescent="0.25">
      <c r="A9" s="114" t="s">
        <v>20</v>
      </c>
      <c r="B9" s="114" t="s">
        <v>20</v>
      </c>
      <c r="C9" s="63" t="s">
        <v>398</v>
      </c>
      <c r="D9" s="63" t="s">
        <v>399</v>
      </c>
      <c r="E9" s="83"/>
      <c r="F9" s="63">
        <f>SUMIF($D$10:$D$1002, $D$9, F10:F1002)</f>
        <v>0</v>
      </c>
      <c r="G9" s="63">
        <f t="shared" ref="G9:W9" si="5">SUMIF($D$10:$D$1002, $D$9, G10:G1006)</f>
        <v>0</v>
      </c>
      <c r="H9" s="63">
        <f t="shared" si="5"/>
        <v>0</v>
      </c>
      <c r="I9" s="63">
        <f t="shared" si="5"/>
        <v>0</v>
      </c>
      <c r="J9" s="63">
        <f t="shared" si="5"/>
        <v>0</v>
      </c>
      <c r="K9" s="63">
        <f t="shared" si="5"/>
        <v>0</v>
      </c>
      <c r="L9" s="63">
        <f t="shared" si="5"/>
        <v>0</v>
      </c>
      <c r="M9" s="63">
        <f t="shared" si="5"/>
        <v>0</v>
      </c>
      <c r="N9" s="63">
        <f t="shared" si="5"/>
        <v>0</v>
      </c>
      <c r="O9" s="63">
        <f t="shared" si="5"/>
        <v>0</v>
      </c>
      <c r="P9" s="63">
        <f t="shared" si="5"/>
        <v>0</v>
      </c>
      <c r="Q9" s="63">
        <f t="shared" si="5"/>
        <v>0</v>
      </c>
      <c r="R9" s="63">
        <f t="shared" si="5"/>
        <v>0</v>
      </c>
      <c r="S9" s="63">
        <f t="shared" si="5"/>
        <v>0</v>
      </c>
      <c r="T9" s="63">
        <f t="shared" si="5"/>
        <v>0</v>
      </c>
      <c r="U9" s="63">
        <f t="shared" si="5"/>
        <v>0</v>
      </c>
      <c r="V9" s="63">
        <f t="shared" si="5"/>
        <v>0</v>
      </c>
      <c r="W9" s="63">
        <f t="shared" si="5"/>
        <v>0</v>
      </c>
    </row>
    <row r="10" spans="1:23" x14ac:dyDescent="0.25">
      <c r="A10" s="76"/>
      <c r="B10" s="76"/>
      <c r="C10" s="76"/>
      <c r="D10" s="76"/>
      <c r="E10" s="78" t="str">
        <f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25">
      <c r="A11" s="76"/>
      <c r="B11" s="76"/>
      <c r="C11" s="76"/>
      <c r="D11" s="76"/>
      <c r="E11" s="78" t="str">
        <f t="shared" ref="E11:E74" si="6">CONCATENATE(C11,D11)</f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25">
      <c r="A12" s="76"/>
      <c r="B12" s="76"/>
      <c r="C12" s="76"/>
      <c r="D12" s="76"/>
      <c r="E12" s="78" t="str">
        <f t="shared" si="6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25">
      <c r="A13" s="76"/>
      <c r="B13" s="76"/>
      <c r="C13" s="76"/>
      <c r="D13" s="76"/>
      <c r="E13" s="78" t="str">
        <f t="shared" si="6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25">
      <c r="A14" s="76"/>
      <c r="B14" s="76"/>
      <c r="C14" s="76"/>
      <c r="D14" s="76"/>
      <c r="E14" s="78" t="str">
        <f t="shared" si="6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25">
      <c r="A15" s="76"/>
      <c r="B15" s="76"/>
      <c r="C15" s="76"/>
      <c r="D15" s="76"/>
      <c r="E15" s="78" t="str">
        <f t="shared" si="6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25">
      <c r="A16" s="76"/>
      <c r="B16" s="76"/>
      <c r="C16" s="76"/>
      <c r="D16" s="76"/>
      <c r="E16" s="78" t="str">
        <f t="shared" si="6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25">
      <c r="A17" s="76"/>
      <c r="B17" s="76"/>
      <c r="C17" s="76"/>
      <c r="D17" s="76"/>
      <c r="E17" s="78" t="str">
        <f t="shared" si="6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25">
      <c r="A18" s="76"/>
      <c r="B18" s="76"/>
      <c r="C18" s="76"/>
      <c r="D18" s="76"/>
      <c r="E18" s="78" t="str">
        <f t="shared" si="6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25">
      <c r="A19" s="76"/>
      <c r="B19" s="76"/>
      <c r="C19" s="76"/>
      <c r="D19" s="76"/>
      <c r="E19" s="78" t="str">
        <f t="shared" si="6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25">
      <c r="A20" s="76"/>
      <c r="B20" s="76"/>
      <c r="C20" s="76"/>
      <c r="D20" s="76"/>
      <c r="E20" s="78" t="str">
        <f t="shared" si="6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25">
      <c r="A21" s="76"/>
      <c r="B21" s="76"/>
      <c r="C21" s="76"/>
      <c r="D21" s="76"/>
      <c r="E21" s="78" t="str">
        <f t="shared" si="6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25">
      <c r="A22" s="76"/>
      <c r="B22" s="76"/>
      <c r="C22" s="76"/>
      <c r="D22" s="76"/>
      <c r="E22" s="78" t="str">
        <f t="shared" si="6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25">
      <c r="A23" s="76"/>
      <c r="B23" s="76"/>
      <c r="C23" s="76"/>
      <c r="D23" s="76"/>
      <c r="E23" s="78" t="str">
        <f t="shared" si="6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25">
      <c r="A24" s="76"/>
      <c r="B24" s="76"/>
      <c r="C24" s="76"/>
      <c r="D24" s="76"/>
      <c r="E24" s="78" t="str">
        <f t="shared" si="6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25">
      <c r="A25" s="76"/>
      <c r="B25" s="76"/>
      <c r="C25" s="76"/>
      <c r="D25" s="76"/>
      <c r="E25" s="78" t="str">
        <f t="shared" si="6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25">
      <c r="A26" s="76"/>
      <c r="B26" s="76"/>
      <c r="C26" s="76"/>
      <c r="D26" s="76"/>
      <c r="E26" s="78" t="str">
        <f t="shared" si="6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25">
      <c r="A27" s="76"/>
      <c r="B27" s="76"/>
      <c r="C27" s="76"/>
      <c r="D27" s="76"/>
      <c r="E27" s="78" t="str">
        <f t="shared" si="6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25">
      <c r="A28" s="76"/>
      <c r="B28" s="76"/>
      <c r="C28" s="76"/>
      <c r="D28" s="76"/>
      <c r="E28" s="78" t="str">
        <f t="shared" si="6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25">
      <c r="A29" s="76"/>
      <c r="B29" s="76"/>
      <c r="C29" s="76"/>
      <c r="D29" s="76"/>
      <c r="E29" s="78" t="str">
        <f t="shared" si="6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25">
      <c r="A30" s="76"/>
      <c r="B30" s="76"/>
      <c r="C30" s="76"/>
      <c r="D30" s="76"/>
      <c r="E30" s="78" t="str">
        <f t="shared" si="6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25">
      <c r="A31" s="76"/>
      <c r="B31" s="76"/>
      <c r="C31" s="76"/>
      <c r="D31" s="76"/>
      <c r="E31" s="78" t="str">
        <f t="shared" si="6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25">
      <c r="A32" s="76"/>
      <c r="B32" s="76"/>
      <c r="C32" s="76"/>
      <c r="D32" s="76"/>
      <c r="E32" s="78" t="str">
        <f t="shared" si="6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25">
      <c r="A33" s="76"/>
      <c r="B33" s="76"/>
      <c r="C33" s="76"/>
      <c r="D33" s="76"/>
      <c r="E33" s="78" t="str">
        <f t="shared" si="6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25">
      <c r="A34" s="76"/>
      <c r="B34" s="76"/>
      <c r="C34" s="76"/>
      <c r="D34" s="76"/>
      <c r="E34" s="78" t="str">
        <f t="shared" si="6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25">
      <c r="A35" s="76"/>
      <c r="B35" s="76"/>
      <c r="C35" s="76"/>
      <c r="D35" s="76"/>
      <c r="E35" s="78" t="str">
        <f t="shared" si="6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25">
      <c r="A36" s="76"/>
      <c r="B36" s="76"/>
      <c r="C36" s="76"/>
      <c r="D36" s="76"/>
      <c r="E36" s="78" t="str">
        <f t="shared" si="6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25">
      <c r="A37" s="76"/>
      <c r="B37" s="76"/>
      <c r="C37" s="76"/>
      <c r="D37" s="76"/>
      <c r="E37" s="78" t="str">
        <f t="shared" si="6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25">
      <c r="A38" s="76"/>
      <c r="B38" s="76"/>
      <c r="C38" s="76"/>
      <c r="D38" s="76"/>
      <c r="E38" s="78" t="str">
        <f t="shared" si="6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25">
      <c r="A39" s="76"/>
      <c r="B39" s="76"/>
      <c r="C39" s="76"/>
      <c r="D39" s="76"/>
      <c r="E39" s="78" t="str">
        <f t="shared" si="6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25">
      <c r="A40" s="76"/>
      <c r="B40" s="76"/>
      <c r="C40" s="76"/>
      <c r="D40" s="76"/>
      <c r="E40" s="78" t="str">
        <f t="shared" si="6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25">
      <c r="A41" s="76"/>
      <c r="B41" s="76"/>
      <c r="C41" s="76"/>
      <c r="D41" s="76"/>
      <c r="E41" s="78" t="str">
        <f t="shared" si="6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25">
      <c r="A42" s="76"/>
      <c r="B42" s="76"/>
      <c r="C42" s="76"/>
      <c r="D42" s="76"/>
      <c r="E42" s="78" t="str">
        <f t="shared" si="6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25">
      <c r="A43" s="76"/>
      <c r="B43" s="76"/>
      <c r="C43" s="76"/>
      <c r="D43" s="76"/>
      <c r="E43" s="78" t="str">
        <f t="shared" si="6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25">
      <c r="A44" s="76"/>
      <c r="B44" s="76"/>
      <c r="C44" s="76"/>
      <c r="D44" s="76"/>
      <c r="E44" s="78" t="str">
        <f t="shared" si="6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25">
      <c r="A45" s="76"/>
      <c r="B45" s="76"/>
      <c r="C45" s="76"/>
      <c r="D45" s="76"/>
      <c r="E45" s="78" t="str">
        <f t="shared" si="6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25">
      <c r="A46" s="76"/>
      <c r="B46" s="76"/>
      <c r="C46" s="76"/>
      <c r="D46" s="76"/>
      <c r="E46" s="78" t="str">
        <f t="shared" si="6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25">
      <c r="A47" s="76"/>
      <c r="B47" s="76"/>
      <c r="C47" s="76"/>
      <c r="D47" s="76"/>
      <c r="E47" s="78" t="str">
        <f t="shared" si="6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25">
      <c r="A48" s="76"/>
      <c r="B48" s="76"/>
      <c r="C48" s="76"/>
      <c r="D48" s="76"/>
      <c r="E48" s="78" t="str">
        <f t="shared" si="6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25">
      <c r="A49" s="76"/>
      <c r="B49" s="76"/>
      <c r="C49" s="76"/>
      <c r="D49" s="76"/>
      <c r="E49" s="78" t="str">
        <f t="shared" si="6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25">
      <c r="A50" s="76"/>
      <c r="B50" s="76"/>
      <c r="C50" s="76"/>
      <c r="D50" s="76"/>
      <c r="E50" s="78" t="str">
        <f t="shared" si="6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25">
      <c r="A51" s="76"/>
      <c r="B51" s="76"/>
      <c r="C51" s="76"/>
      <c r="D51" s="76"/>
      <c r="E51" s="78" t="str">
        <f t="shared" si="6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25">
      <c r="A52" s="76"/>
      <c r="B52" s="76"/>
      <c r="C52" s="76"/>
      <c r="D52" s="76"/>
      <c r="E52" s="78" t="str">
        <f t="shared" si="6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25">
      <c r="A53" s="76"/>
      <c r="B53" s="76"/>
      <c r="C53" s="76"/>
      <c r="D53" s="76"/>
      <c r="E53" s="78" t="str">
        <f t="shared" si="6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25">
      <c r="A54" s="76"/>
      <c r="B54" s="76"/>
      <c r="C54" s="76"/>
      <c r="D54" s="76"/>
      <c r="E54" s="78" t="str">
        <f t="shared" si="6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25">
      <c r="A55" s="76"/>
      <c r="B55" s="76"/>
      <c r="C55" s="76"/>
      <c r="D55" s="76"/>
      <c r="E55" s="78" t="str">
        <f t="shared" si="6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25">
      <c r="A56" s="76"/>
      <c r="B56" s="76"/>
      <c r="C56" s="76"/>
      <c r="D56" s="76"/>
      <c r="E56" s="78" t="str">
        <f t="shared" si="6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25">
      <c r="A57" s="76"/>
      <c r="B57" s="76"/>
      <c r="C57" s="76"/>
      <c r="D57" s="76"/>
      <c r="E57" s="78" t="str">
        <f t="shared" si="6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25">
      <c r="A58" s="76"/>
      <c r="B58" s="76"/>
      <c r="C58" s="76"/>
      <c r="D58" s="76"/>
      <c r="E58" s="78" t="str">
        <f t="shared" si="6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25">
      <c r="A59" s="76"/>
      <c r="B59" s="76"/>
      <c r="C59" s="76"/>
      <c r="D59" s="76"/>
      <c r="E59" s="78" t="str">
        <f t="shared" si="6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25">
      <c r="A60" s="76"/>
      <c r="B60" s="76"/>
      <c r="C60" s="76"/>
      <c r="D60" s="76"/>
      <c r="E60" s="78" t="str">
        <f t="shared" si="6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25">
      <c r="A61" s="76"/>
      <c r="B61" s="76"/>
      <c r="C61" s="76"/>
      <c r="D61" s="76"/>
      <c r="E61" s="78" t="str">
        <f t="shared" si="6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25">
      <c r="A62" s="76"/>
      <c r="B62" s="76"/>
      <c r="C62" s="76"/>
      <c r="D62" s="76"/>
      <c r="E62" s="78" t="str">
        <f t="shared" si="6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25">
      <c r="A63" s="76"/>
      <c r="B63" s="76"/>
      <c r="C63" s="76"/>
      <c r="D63" s="76"/>
      <c r="E63" s="78" t="str">
        <f t="shared" si="6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25">
      <c r="A64" s="76"/>
      <c r="B64" s="76"/>
      <c r="C64" s="76"/>
      <c r="D64" s="76"/>
      <c r="E64" s="78" t="str">
        <f t="shared" si="6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25">
      <c r="A65" s="76"/>
      <c r="B65" s="76"/>
      <c r="C65" s="76"/>
      <c r="D65" s="76"/>
      <c r="E65" s="78" t="str">
        <f t="shared" si="6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25">
      <c r="A66" s="76"/>
      <c r="B66" s="76"/>
      <c r="C66" s="76"/>
      <c r="D66" s="76"/>
      <c r="E66" s="78" t="str">
        <f t="shared" si="6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25">
      <c r="A67" s="76"/>
      <c r="B67" s="76"/>
      <c r="C67" s="76"/>
      <c r="D67" s="76"/>
      <c r="E67" s="78" t="str">
        <f t="shared" si="6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25">
      <c r="A68" s="76"/>
      <c r="B68" s="76"/>
      <c r="C68" s="76"/>
      <c r="D68" s="76"/>
      <c r="E68" s="78" t="str">
        <f t="shared" si="6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25">
      <c r="A69" s="76"/>
      <c r="B69" s="76"/>
      <c r="C69" s="76"/>
      <c r="D69" s="76"/>
      <c r="E69" s="78" t="str">
        <f t="shared" si="6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25">
      <c r="A70" s="76"/>
      <c r="B70" s="76"/>
      <c r="C70" s="76"/>
      <c r="D70" s="76"/>
      <c r="E70" s="78" t="str">
        <f t="shared" si="6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25">
      <c r="A71" s="76"/>
      <c r="B71" s="76"/>
      <c r="C71" s="76"/>
      <c r="D71" s="76"/>
      <c r="E71" s="78" t="str">
        <f t="shared" si="6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25">
      <c r="A72" s="76"/>
      <c r="B72" s="76"/>
      <c r="C72" s="76"/>
      <c r="D72" s="76"/>
      <c r="E72" s="78" t="str">
        <f t="shared" si="6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25">
      <c r="A73" s="76"/>
      <c r="B73" s="76"/>
      <c r="C73" s="76"/>
      <c r="D73" s="76"/>
      <c r="E73" s="78" t="str">
        <f t="shared" si="6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25">
      <c r="A74" s="76"/>
      <c r="B74" s="76"/>
      <c r="C74" s="76"/>
      <c r="D74" s="76"/>
      <c r="E74" s="78" t="str">
        <f t="shared" si="6"/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25">
      <c r="A75" s="76"/>
      <c r="B75" s="76"/>
      <c r="C75" s="76"/>
      <c r="D75" s="76"/>
      <c r="E75" s="78" t="str">
        <f t="shared" ref="E75:E138" si="7">CONCATENATE(C75,D75)</f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25">
      <c r="A76" s="76"/>
      <c r="B76" s="76"/>
      <c r="C76" s="76"/>
      <c r="D76" s="76"/>
      <c r="E76" s="78" t="str">
        <f t="shared" si="7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25">
      <c r="A77" s="76"/>
      <c r="B77" s="76"/>
      <c r="C77" s="76"/>
      <c r="D77" s="76"/>
      <c r="E77" s="78" t="str">
        <f t="shared" si="7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25">
      <c r="A78" s="76"/>
      <c r="B78" s="76"/>
      <c r="C78" s="76"/>
      <c r="D78" s="76"/>
      <c r="E78" s="78" t="str">
        <f t="shared" si="7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25">
      <c r="A79" s="76"/>
      <c r="B79" s="76"/>
      <c r="C79" s="76"/>
      <c r="D79" s="76"/>
      <c r="E79" s="78" t="str">
        <f t="shared" si="7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25">
      <c r="A80" s="76"/>
      <c r="B80" s="76"/>
      <c r="C80" s="76"/>
      <c r="D80" s="76"/>
      <c r="E80" s="78" t="str">
        <f t="shared" si="7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25">
      <c r="A81" s="76"/>
      <c r="B81" s="76"/>
      <c r="C81" s="76"/>
      <c r="D81" s="76"/>
      <c r="E81" s="78" t="str">
        <f t="shared" si="7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25">
      <c r="A82" s="76"/>
      <c r="B82" s="76"/>
      <c r="C82" s="76"/>
      <c r="D82" s="76"/>
      <c r="E82" s="78" t="str">
        <f t="shared" si="7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25">
      <c r="A83" s="76"/>
      <c r="B83" s="76"/>
      <c r="C83" s="76"/>
      <c r="D83" s="76"/>
      <c r="E83" s="78" t="str">
        <f t="shared" si="7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25">
      <c r="A84" s="76"/>
      <c r="B84" s="76"/>
      <c r="C84" s="76"/>
      <c r="D84" s="76"/>
      <c r="E84" s="78" t="str">
        <f t="shared" si="7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25">
      <c r="A85" s="76"/>
      <c r="B85" s="76"/>
      <c r="C85" s="76"/>
      <c r="D85" s="76"/>
      <c r="E85" s="78" t="str">
        <f t="shared" si="7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25">
      <c r="A86" s="76"/>
      <c r="B86" s="76"/>
      <c r="C86" s="76"/>
      <c r="D86" s="76"/>
      <c r="E86" s="78" t="str">
        <f t="shared" si="7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25">
      <c r="A87" s="76"/>
      <c r="B87" s="76"/>
      <c r="C87" s="76"/>
      <c r="D87" s="76"/>
      <c r="E87" s="78" t="str">
        <f t="shared" si="7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25">
      <c r="A88" s="76"/>
      <c r="B88" s="76"/>
      <c r="C88" s="76"/>
      <c r="D88" s="76"/>
      <c r="E88" s="78" t="str">
        <f t="shared" si="7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25">
      <c r="A89" s="76"/>
      <c r="B89" s="76"/>
      <c r="C89" s="76"/>
      <c r="D89" s="76"/>
      <c r="E89" s="78" t="str">
        <f t="shared" si="7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25">
      <c r="A90" s="76"/>
      <c r="B90" s="76"/>
      <c r="C90" s="76"/>
      <c r="D90" s="76"/>
      <c r="E90" s="78" t="str">
        <f t="shared" si="7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25">
      <c r="A91" s="76"/>
      <c r="B91" s="76"/>
      <c r="C91" s="76"/>
      <c r="D91" s="76"/>
      <c r="E91" s="78" t="str">
        <f t="shared" si="7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25">
      <c r="A92" s="76"/>
      <c r="B92" s="76"/>
      <c r="C92" s="76"/>
      <c r="D92" s="76"/>
      <c r="E92" s="78" t="str">
        <f t="shared" si="7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25">
      <c r="A93" s="76"/>
      <c r="B93" s="76"/>
      <c r="C93" s="76"/>
      <c r="D93" s="76"/>
      <c r="E93" s="78" t="str">
        <f t="shared" si="7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25">
      <c r="A94" s="76"/>
      <c r="B94" s="76"/>
      <c r="C94" s="76"/>
      <c r="D94" s="76"/>
      <c r="E94" s="78" t="str">
        <f t="shared" si="7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25">
      <c r="A95" s="76"/>
      <c r="B95" s="76"/>
      <c r="C95" s="76"/>
      <c r="D95" s="76"/>
      <c r="E95" s="78" t="str">
        <f t="shared" si="7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25">
      <c r="A96" s="76"/>
      <c r="B96" s="76"/>
      <c r="C96" s="76"/>
      <c r="D96" s="76"/>
      <c r="E96" s="78" t="str">
        <f t="shared" si="7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25">
      <c r="A97" s="76"/>
      <c r="B97" s="76"/>
      <c r="C97" s="76"/>
      <c r="D97" s="76"/>
      <c r="E97" s="78" t="str">
        <f t="shared" si="7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25">
      <c r="A98" s="76"/>
      <c r="B98" s="76"/>
      <c r="C98" s="76"/>
      <c r="D98" s="76"/>
      <c r="E98" s="78" t="str">
        <f t="shared" si="7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25">
      <c r="A99" s="76"/>
      <c r="B99" s="76"/>
      <c r="C99" s="76"/>
      <c r="D99" s="76"/>
      <c r="E99" s="78" t="str">
        <f t="shared" si="7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25">
      <c r="A100" s="76"/>
      <c r="B100" s="76"/>
      <c r="C100" s="76"/>
      <c r="D100" s="76"/>
      <c r="E100" s="78" t="str">
        <f t="shared" si="7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25">
      <c r="A101" s="76"/>
      <c r="B101" s="76"/>
      <c r="C101" s="76"/>
      <c r="D101" s="76"/>
      <c r="E101" s="78" t="str">
        <f t="shared" si="7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25">
      <c r="A102" s="76"/>
      <c r="B102" s="76"/>
      <c r="C102" s="76"/>
      <c r="D102" s="76"/>
      <c r="E102" s="78" t="str">
        <f t="shared" si="7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25">
      <c r="A103" s="76"/>
      <c r="B103" s="76"/>
      <c r="C103" s="76"/>
      <c r="D103" s="76"/>
      <c r="E103" s="78" t="str">
        <f t="shared" si="7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25">
      <c r="A104" s="76"/>
      <c r="B104" s="76"/>
      <c r="C104" s="76"/>
      <c r="D104" s="76"/>
      <c r="E104" s="78" t="str">
        <f t="shared" si="7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25">
      <c r="A105" s="76"/>
      <c r="B105" s="76"/>
      <c r="C105" s="76"/>
      <c r="D105" s="76"/>
      <c r="E105" s="78" t="str">
        <f t="shared" si="7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25">
      <c r="A106" s="76"/>
      <c r="B106" s="76"/>
      <c r="C106" s="76"/>
      <c r="D106" s="76"/>
      <c r="E106" s="78" t="str">
        <f t="shared" si="7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25">
      <c r="A107" s="76"/>
      <c r="B107" s="76"/>
      <c r="C107" s="76"/>
      <c r="D107" s="76"/>
      <c r="E107" s="78" t="str">
        <f t="shared" si="7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25">
      <c r="A108" s="76"/>
      <c r="B108" s="76"/>
      <c r="C108" s="76"/>
      <c r="D108" s="76"/>
      <c r="E108" s="78" t="str">
        <f t="shared" si="7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25">
      <c r="A109" s="76"/>
      <c r="B109" s="76"/>
      <c r="C109" s="76"/>
      <c r="D109" s="76"/>
      <c r="E109" s="78" t="str">
        <f t="shared" si="7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25">
      <c r="A110" s="76"/>
      <c r="B110" s="76"/>
      <c r="C110" s="76"/>
      <c r="D110" s="76"/>
      <c r="E110" s="78" t="str">
        <f t="shared" si="7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25">
      <c r="A111" s="76"/>
      <c r="B111" s="76"/>
      <c r="C111" s="76"/>
      <c r="D111" s="76"/>
      <c r="E111" s="78" t="str">
        <f t="shared" si="7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25">
      <c r="A112" s="76"/>
      <c r="B112" s="76"/>
      <c r="C112" s="76"/>
      <c r="D112" s="76"/>
      <c r="E112" s="78" t="str">
        <f t="shared" si="7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25">
      <c r="A113" s="76"/>
      <c r="B113" s="76"/>
      <c r="C113" s="76"/>
      <c r="D113" s="76"/>
      <c r="E113" s="78" t="str">
        <f t="shared" si="7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25">
      <c r="A114" s="76"/>
      <c r="B114" s="76"/>
      <c r="C114" s="76"/>
      <c r="D114" s="76"/>
      <c r="E114" s="78" t="str">
        <f t="shared" si="7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25">
      <c r="A115" s="76"/>
      <c r="B115" s="76"/>
      <c r="C115" s="76"/>
      <c r="D115" s="76"/>
      <c r="E115" s="78" t="str">
        <f t="shared" si="7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25">
      <c r="A116" s="76"/>
      <c r="B116" s="76"/>
      <c r="C116" s="76"/>
      <c r="D116" s="76"/>
      <c r="E116" s="78" t="str">
        <f t="shared" si="7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25">
      <c r="A117" s="76"/>
      <c r="B117" s="76"/>
      <c r="C117" s="76"/>
      <c r="D117" s="76"/>
      <c r="E117" s="78" t="str">
        <f t="shared" si="7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25">
      <c r="A118" s="76"/>
      <c r="B118" s="76"/>
      <c r="C118" s="76"/>
      <c r="D118" s="76"/>
      <c r="E118" s="78" t="str">
        <f t="shared" si="7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25">
      <c r="A119" s="76"/>
      <c r="B119" s="76"/>
      <c r="C119" s="76"/>
      <c r="D119" s="76"/>
      <c r="E119" s="78" t="str">
        <f t="shared" si="7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25">
      <c r="A120" s="76"/>
      <c r="B120" s="76"/>
      <c r="C120" s="76"/>
      <c r="D120" s="76"/>
      <c r="E120" s="78" t="str">
        <f t="shared" si="7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25">
      <c r="A121" s="76"/>
      <c r="B121" s="76"/>
      <c r="C121" s="76"/>
      <c r="D121" s="76"/>
      <c r="E121" s="78" t="str">
        <f t="shared" si="7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25">
      <c r="A122" s="76"/>
      <c r="B122" s="76"/>
      <c r="C122" s="76"/>
      <c r="D122" s="76"/>
      <c r="E122" s="78" t="str">
        <f t="shared" si="7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25">
      <c r="A123" s="76"/>
      <c r="B123" s="76"/>
      <c r="C123" s="76"/>
      <c r="D123" s="76"/>
      <c r="E123" s="78" t="str">
        <f t="shared" si="7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25">
      <c r="A124" s="76"/>
      <c r="B124" s="76"/>
      <c r="C124" s="76"/>
      <c r="D124" s="76"/>
      <c r="E124" s="78" t="str">
        <f t="shared" si="7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25">
      <c r="A125" s="76"/>
      <c r="B125" s="76"/>
      <c r="C125" s="76"/>
      <c r="D125" s="76"/>
      <c r="E125" s="78" t="str">
        <f t="shared" si="7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25">
      <c r="A126" s="76"/>
      <c r="B126" s="76"/>
      <c r="C126" s="76"/>
      <c r="D126" s="76"/>
      <c r="E126" s="78" t="str">
        <f t="shared" si="7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25">
      <c r="A127" s="76"/>
      <c r="B127" s="76"/>
      <c r="C127" s="76"/>
      <c r="D127" s="76"/>
      <c r="E127" s="78" t="str">
        <f t="shared" si="7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25">
      <c r="A128" s="76"/>
      <c r="B128" s="76"/>
      <c r="C128" s="76"/>
      <c r="D128" s="76"/>
      <c r="E128" s="78" t="str">
        <f t="shared" si="7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25">
      <c r="A129" s="76"/>
      <c r="B129" s="76"/>
      <c r="C129" s="76"/>
      <c r="D129" s="76"/>
      <c r="E129" s="78" t="str">
        <f t="shared" si="7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25">
      <c r="A130" s="76"/>
      <c r="B130" s="76"/>
      <c r="C130" s="76"/>
      <c r="D130" s="76"/>
      <c r="E130" s="78" t="str">
        <f t="shared" si="7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25">
      <c r="A131" s="76"/>
      <c r="B131" s="76"/>
      <c r="C131" s="76"/>
      <c r="D131" s="76"/>
      <c r="E131" s="78" t="str">
        <f t="shared" si="7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25">
      <c r="A132" s="76"/>
      <c r="B132" s="76"/>
      <c r="C132" s="76"/>
      <c r="D132" s="76"/>
      <c r="E132" s="78" t="str">
        <f t="shared" si="7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25">
      <c r="A133" s="76"/>
      <c r="B133" s="76"/>
      <c r="C133" s="76"/>
      <c r="D133" s="76"/>
      <c r="E133" s="78" t="str">
        <f t="shared" si="7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25">
      <c r="A134" s="76"/>
      <c r="B134" s="76"/>
      <c r="C134" s="76"/>
      <c r="D134" s="76"/>
      <c r="E134" s="78" t="str">
        <f t="shared" si="7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25">
      <c r="A135" s="76"/>
      <c r="B135" s="76"/>
      <c r="C135" s="76"/>
      <c r="D135" s="76"/>
      <c r="E135" s="78" t="str">
        <f t="shared" si="7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25">
      <c r="A136" s="76"/>
      <c r="B136" s="76"/>
      <c r="C136" s="76"/>
      <c r="D136" s="76"/>
      <c r="E136" s="78" t="str">
        <f t="shared" si="7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25">
      <c r="A137" s="76"/>
      <c r="B137" s="76"/>
      <c r="C137" s="76"/>
      <c r="D137" s="76"/>
      <c r="E137" s="78" t="str">
        <f t="shared" si="7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25">
      <c r="A138" s="76"/>
      <c r="B138" s="76"/>
      <c r="C138" s="76"/>
      <c r="D138" s="76"/>
      <c r="E138" s="78" t="str">
        <f t="shared" si="7"/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25">
      <c r="A139" s="76"/>
      <c r="B139" s="76"/>
      <c r="C139" s="76"/>
      <c r="D139" s="76"/>
      <c r="E139" s="78" t="str">
        <f t="shared" ref="E139:E202" si="8">CONCATENATE(C139,D139)</f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25">
      <c r="A140" s="76"/>
      <c r="B140" s="76"/>
      <c r="C140" s="76"/>
      <c r="D140" s="76"/>
      <c r="E140" s="78" t="str">
        <f t="shared" si="8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25">
      <c r="A141" s="76"/>
      <c r="B141" s="76"/>
      <c r="C141" s="76"/>
      <c r="D141" s="76"/>
      <c r="E141" s="78" t="str">
        <f t="shared" si="8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25">
      <c r="A142" s="76"/>
      <c r="B142" s="76"/>
      <c r="C142" s="76"/>
      <c r="D142" s="76"/>
      <c r="E142" s="78" t="str">
        <f t="shared" si="8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25">
      <c r="A143" s="76"/>
      <c r="B143" s="76"/>
      <c r="C143" s="76"/>
      <c r="D143" s="76"/>
      <c r="E143" s="78" t="str">
        <f t="shared" si="8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25">
      <c r="A144" s="76"/>
      <c r="B144" s="76"/>
      <c r="C144" s="76"/>
      <c r="D144" s="76"/>
      <c r="E144" s="78" t="str">
        <f t="shared" si="8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25">
      <c r="A145" s="76"/>
      <c r="B145" s="76"/>
      <c r="C145" s="76"/>
      <c r="D145" s="76"/>
      <c r="E145" s="78" t="str">
        <f t="shared" si="8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25">
      <c r="A146" s="76"/>
      <c r="B146" s="76"/>
      <c r="C146" s="76"/>
      <c r="D146" s="76"/>
      <c r="E146" s="78" t="str">
        <f t="shared" si="8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25">
      <c r="A147" s="76"/>
      <c r="B147" s="76"/>
      <c r="C147" s="76"/>
      <c r="D147" s="76"/>
      <c r="E147" s="78" t="str">
        <f t="shared" si="8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25">
      <c r="A148" s="76"/>
      <c r="B148" s="76"/>
      <c r="C148" s="76"/>
      <c r="D148" s="76"/>
      <c r="E148" s="78" t="str">
        <f t="shared" si="8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25">
      <c r="A149" s="76"/>
      <c r="B149" s="76"/>
      <c r="C149" s="76"/>
      <c r="D149" s="76"/>
      <c r="E149" s="78" t="str">
        <f t="shared" si="8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25">
      <c r="A150" s="76"/>
      <c r="B150" s="76"/>
      <c r="C150" s="76"/>
      <c r="D150" s="76"/>
      <c r="E150" s="78" t="str">
        <f t="shared" si="8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25">
      <c r="A151" s="76"/>
      <c r="B151" s="76"/>
      <c r="C151" s="76"/>
      <c r="D151" s="76"/>
      <c r="E151" s="78" t="str">
        <f t="shared" si="8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25">
      <c r="A152" s="76"/>
      <c r="B152" s="76"/>
      <c r="C152" s="76"/>
      <c r="D152" s="76"/>
      <c r="E152" s="78" t="str">
        <f t="shared" si="8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25">
      <c r="A153" s="76"/>
      <c r="B153" s="76"/>
      <c r="C153" s="76"/>
      <c r="D153" s="76"/>
      <c r="E153" s="78" t="str">
        <f t="shared" si="8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25">
      <c r="A154" s="76"/>
      <c r="B154" s="76"/>
      <c r="C154" s="76"/>
      <c r="D154" s="76"/>
      <c r="E154" s="78" t="str">
        <f t="shared" si="8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25">
      <c r="A155" s="76"/>
      <c r="B155" s="76"/>
      <c r="C155" s="76"/>
      <c r="D155" s="76"/>
      <c r="E155" s="78" t="str">
        <f t="shared" si="8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25">
      <c r="A156" s="76"/>
      <c r="B156" s="76"/>
      <c r="C156" s="76"/>
      <c r="D156" s="76"/>
      <c r="E156" s="78" t="str">
        <f t="shared" si="8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25">
      <c r="A157" s="76"/>
      <c r="B157" s="76"/>
      <c r="C157" s="76"/>
      <c r="D157" s="76"/>
      <c r="E157" s="78" t="str">
        <f t="shared" si="8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25">
      <c r="A158" s="76"/>
      <c r="B158" s="76"/>
      <c r="C158" s="76"/>
      <c r="D158" s="76"/>
      <c r="E158" s="78" t="str">
        <f t="shared" si="8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25">
      <c r="A159" s="76"/>
      <c r="B159" s="76"/>
      <c r="C159" s="76"/>
      <c r="D159" s="76"/>
      <c r="E159" s="78" t="str">
        <f t="shared" si="8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25">
      <c r="A160" s="76"/>
      <c r="B160" s="76"/>
      <c r="C160" s="76"/>
      <c r="D160" s="76"/>
      <c r="E160" s="78" t="str">
        <f t="shared" si="8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25">
      <c r="A161" s="76"/>
      <c r="B161" s="76"/>
      <c r="C161" s="76"/>
      <c r="D161" s="76"/>
      <c r="E161" s="78" t="str">
        <f t="shared" si="8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25">
      <c r="A162" s="76"/>
      <c r="B162" s="76"/>
      <c r="C162" s="76"/>
      <c r="D162" s="76"/>
      <c r="E162" s="78" t="str">
        <f t="shared" si="8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25">
      <c r="A163" s="76"/>
      <c r="B163" s="76"/>
      <c r="C163" s="76"/>
      <c r="D163" s="76"/>
      <c r="E163" s="78" t="str">
        <f t="shared" si="8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25">
      <c r="A164" s="76"/>
      <c r="B164" s="76"/>
      <c r="C164" s="76"/>
      <c r="D164" s="76"/>
      <c r="E164" s="78" t="str">
        <f t="shared" si="8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25">
      <c r="A165" s="76"/>
      <c r="B165" s="76"/>
      <c r="C165" s="76"/>
      <c r="D165" s="76"/>
      <c r="E165" s="78" t="str">
        <f t="shared" si="8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25">
      <c r="A166" s="76"/>
      <c r="B166" s="76"/>
      <c r="C166" s="76"/>
      <c r="D166" s="76"/>
      <c r="E166" s="78" t="str">
        <f t="shared" si="8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25">
      <c r="A167" s="76"/>
      <c r="B167" s="76"/>
      <c r="C167" s="76"/>
      <c r="D167" s="76"/>
      <c r="E167" s="78" t="str">
        <f t="shared" si="8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25">
      <c r="A168" s="76"/>
      <c r="B168" s="76"/>
      <c r="C168" s="76"/>
      <c r="D168" s="76"/>
      <c r="E168" s="78" t="str">
        <f t="shared" si="8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25">
      <c r="A169" s="76"/>
      <c r="B169" s="76"/>
      <c r="C169" s="76"/>
      <c r="D169" s="76"/>
      <c r="E169" s="78" t="str">
        <f t="shared" si="8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25">
      <c r="A170" s="76"/>
      <c r="B170" s="76"/>
      <c r="C170" s="76"/>
      <c r="D170" s="76"/>
      <c r="E170" s="78" t="str">
        <f t="shared" si="8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25">
      <c r="A171" s="76"/>
      <c r="B171" s="76"/>
      <c r="C171" s="76"/>
      <c r="D171" s="76"/>
      <c r="E171" s="78" t="str">
        <f t="shared" si="8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25">
      <c r="A172" s="76"/>
      <c r="B172" s="76"/>
      <c r="C172" s="76"/>
      <c r="D172" s="76"/>
      <c r="E172" s="78" t="str">
        <f t="shared" si="8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25">
      <c r="A173" s="76"/>
      <c r="B173" s="76"/>
      <c r="C173" s="76"/>
      <c r="D173" s="76"/>
      <c r="E173" s="78" t="str">
        <f t="shared" si="8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25">
      <c r="A174" s="76"/>
      <c r="B174" s="76"/>
      <c r="C174" s="76"/>
      <c r="D174" s="76"/>
      <c r="E174" s="78" t="str">
        <f t="shared" si="8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25">
      <c r="A175" s="76"/>
      <c r="B175" s="76"/>
      <c r="C175" s="76"/>
      <c r="D175" s="76"/>
      <c r="E175" s="78" t="str">
        <f t="shared" si="8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25">
      <c r="A176" s="76"/>
      <c r="B176" s="76"/>
      <c r="C176" s="76"/>
      <c r="D176" s="76"/>
      <c r="E176" s="78" t="str">
        <f t="shared" si="8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25">
      <c r="A177" s="76"/>
      <c r="B177" s="76"/>
      <c r="C177" s="76"/>
      <c r="D177" s="76"/>
      <c r="E177" s="78" t="str">
        <f t="shared" si="8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25">
      <c r="A178" s="76"/>
      <c r="B178" s="76"/>
      <c r="C178" s="76"/>
      <c r="D178" s="76"/>
      <c r="E178" s="78" t="str">
        <f t="shared" si="8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25">
      <c r="A179" s="76"/>
      <c r="B179" s="76"/>
      <c r="C179" s="76"/>
      <c r="D179" s="76"/>
      <c r="E179" s="78" t="str">
        <f t="shared" si="8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25">
      <c r="A180" s="76"/>
      <c r="B180" s="76"/>
      <c r="C180" s="76"/>
      <c r="D180" s="76"/>
      <c r="E180" s="78" t="str">
        <f t="shared" si="8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25">
      <c r="A181" s="76"/>
      <c r="B181" s="76"/>
      <c r="C181" s="76"/>
      <c r="D181" s="76"/>
      <c r="E181" s="78" t="str">
        <f t="shared" si="8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25">
      <c r="A182" s="76"/>
      <c r="B182" s="76"/>
      <c r="C182" s="76"/>
      <c r="D182" s="76"/>
      <c r="E182" s="78" t="str">
        <f t="shared" si="8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25">
      <c r="A183" s="76"/>
      <c r="B183" s="76"/>
      <c r="C183" s="76"/>
      <c r="D183" s="76"/>
      <c r="E183" s="78" t="str">
        <f t="shared" si="8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25">
      <c r="A184" s="76"/>
      <c r="B184" s="76"/>
      <c r="C184" s="76"/>
      <c r="D184" s="76"/>
      <c r="E184" s="78" t="str">
        <f t="shared" si="8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25">
      <c r="A185" s="76"/>
      <c r="B185" s="76"/>
      <c r="C185" s="76"/>
      <c r="D185" s="76"/>
      <c r="E185" s="78" t="str">
        <f t="shared" si="8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25">
      <c r="A186" s="76"/>
      <c r="B186" s="76"/>
      <c r="C186" s="76"/>
      <c r="D186" s="76"/>
      <c r="E186" s="78" t="str">
        <f t="shared" si="8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25">
      <c r="A187" s="76"/>
      <c r="B187" s="76"/>
      <c r="C187" s="76"/>
      <c r="D187" s="76"/>
      <c r="E187" s="78" t="str">
        <f t="shared" si="8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25">
      <c r="A188" s="76"/>
      <c r="B188" s="76"/>
      <c r="C188" s="76"/>
      <c r="D188" s="76"/>
      <c r="E188" s="78" t="str">
        <f t="shared" si="8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25">
      <c r="A189" s="76"/>
      <c r="B189" s="76"/>
      <c r="C189" s="76"/>
      <c r="D189" s="76"/>
      <c r="E189" s="78" t="str">
        <f t="shared" si="8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25">
      <c r="A190" s="76"/>
      <c r="B190" s="76"/>
      <c r="C190" s="76"/>
      <c r="D190" s="76"/>
      <c r="E190" s="78" t="str">
        <f t="shared" si="8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25">
      <c r="A191" s="76"/>
      <c r="B191" s="76"/>
      <c r="C191" s="76"/>
      <c r="D191" s="76"/>
      <c r="E191" s="78" t="str">
        <f t="shared" si="8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25">
      <c r="A192" s="76"/>
      <c r="B192" s="76"/>
      <c r="C192" s="76"/>
      <c r="D192" s="76"/>
      <c r="E192" s="78" t="str">
        <f t="shared" si="8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25">
      <c r="A193" s="76"/>
      <c r="B193" s="76"/>
      <c r="C193" s="76"/>
      <c r="D193" s="76"/>
      <c r="E193" s="78" t="str">
        <f t="shared" si="8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25">
      <c r="A194" s="76"/>
      <c r="B194" s="76"/>
      <c r="C194" s="76"/>
      <c r="D194" s="76"/>
      <c r="E194" s="78" t="str">
        <f t="shared" si="8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25">
      <c r="A195" s="76"/>
      <c r="B195" s="76"/>
      <c r="C195" s="76"/>
      <c r="D195" s="76"/>
      <c r="E195" s="78" t="str">
        <f t="shared" si="8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25">
      <c r="A196" s="76"/>
      <c r="B196" s="76"/>
      <c r="C196" s="76"/>
      <c r="D196" s="76"/>
      <c r="E196" s="78" t="str">
        <f t="shared" si="8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25">
      <c r="A197" s="76"/>
      <c r="B197" s="76"/>
      <c r="C197" s="76"/>
      <c r="D197" s="76"/>
      <c r="E197" s="78" t="str">
        <f t="shared" si="8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25">
      <c r="A198" s="76"/>
      <c r="B198" s="76"/>
      <c r="C198" s="76"/>
      <c r="D198" s="76"/>
      <c r="E198" s="78" t="str">
        <f t="shared" si="8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25">
      <c r="A199" s="76"/>
      <c r="B199" s="76"/>
      <c r="C199" s="76"/>
      <c r="D199" s="76"/>
      <c r="E199" s="78" t="str">
        <f t="shared" si="8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25">
      <c r="A200" s="76"/>
      <c r="B200" s="76"/>
      <c r="C200" s="76"/>
      <c r="D200" s="76"/>
      <c r="E200" s="78" t="str">
        <f t="shared" si="8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25">
      <c r="A201" s="76"/>
      <c r="B201" s="76"/>
      <c r="C201" s="76"/>
      <c r="D201" s="76"/>
      <c r="E201" s="78" t="str">
        <f t="shared" si="8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25">
      <c r="A202" s="76"/>
      <c r="B202" s="76"/>
      <c r="C202" s="76"/>
      <c r="D202" s="76"/>
      <c r="E202" s="78" t="str">
        <f t="shared" si="8"/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25">
      <c r="A203" s="76"/>
      <c r="B203" s="76"/>
      <c r="C203" s="76"/>
      <c r="D203" s="76"/>
      <c r="E203" s="78" t="str">
        <f t="shared" ref="E203:E266" si="9">CONCATENATE(C203,D203)</f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25">
      <c r="A204" s="76"/>
      <c r="B204" s="76"/>
      <c r="C204" s="76"/>
      <c r="D204" s="76"/>
      <c r="E204" s="78" t="str">
        <f t="shared" si="9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25">
      <c r="A205" s="76"/>
      <c r="B205" s="76"/>
      <c r="C205" s="76"/>
      <c r="D205" s="76"/>
      <c r="E205" s="78" t="str">
        <f t="shared" si="9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25">
      <c r="A206" s="76"/>
      <c r="B206" s="76"/>
      <c r="C206" s="76"/>
      <c r="D206" s="76"/>
      <c r="E206" s="78" t="str">
        <f t="shared" si="9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25">
      <c r="A207" s="76"/>
      <c r="B207" s="76"/>
      <c r="C207" s="76"/>
      <c r="D207" s="76"/>
      <c r="E207" s="78" t="str">
        <f t="shared" si="9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25">
      <c r="A208" s="76"/>
      <c r="B208" s="76"/>
      <c r="C208" s="76"/>
      <c r="D208" s="76"/>
      <c r="E208" s="78" t="str">
        <f t="shared" si="9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25">
      <c r="A209" s="76"/>
      <c r="B209" s="76"/>
      <c r="C209" s="76"/>
      <c r="D209" s="76"/>
      <c r="E209" s="78" t="str">
        <f t="shared" si="9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25">
      <c r="A210" s="76"/>
      <c r="B210" s="76"/>
      <c r="C210" s="76"/>
      <c r="D210" s="76"/>
      <c r="E210" s="78" t="str">
        <f t="shared" si="9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25">
      <c r="A211" s="76"/>
      <c r="B211" s="76"/>
      <c r="C211" s="76"/>
      <c r="D211" s="76"/>
      <c r="E211" s="78" t="str">
        <f t="shared" si="9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25">
      <c r="A212" s="76"/>
      <c r="B212" s="76"/>
      <c r="C212" s="76"/>
      <c r="D212" s="76"/>
      <c r="E212" s="78" t="str">
        <f t="shared" si="9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25">
      <c r="A213" s="76"/>
      <c r="B213" s="76"/>
      <c r="C213" s="76"/>
      <c r="D213" s="76"/>
      <c r="E213" s="78" t="str">
        <f t="shared" si="9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25">
      <c r="A214" s="76"/>
      <c r="B214" s="76"/>
      <c r="C214" s="76"/>
      <c r="D214" s="76"/>
      <c r="E214" s="78" t="str">
        <f t="shared" si="9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25">
      <c r="A215" s="76"/>
      <c r="B215" s="76"/>
      <c r="C215" s="76"/>
      <c r="D215" s="76"/>
      <c r="E215" s="78" t="str">
        <f t="shared" si="9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25">
      <c r="A216" s="76"/>
      <c r="B216" s="76"/>
      <c r="C216" s="76"/>
      <c r="D216" s="76"/>
      <c r="E216" s="78" t="str">
        <f t="shared" si="9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25">
      <c r="A217" s="76"/>
      <c r="B217" s="76"/>
      <c r="C217" s="76"/>
      <c r="D217" s="76"/>
      <c r="E217" s="78" t="str">
        <f t="shared" si="9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25">
      <c r="A218" s="76"/>
      <c r="B218" s="76"/>
      <c r="C218" s="76"/>
      <c r="D218" s="76"/>
      <c r="E218" s="78" t="str">
        <f t="shared" si="9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25">
      <c r="A219" s="76"/>
      <c r="B219" s="76"/>
      <c r="C219" s="76"/>
      <c r="D219" s="76"/>
      <c r="E219" s="78" t="str">
        <f t="shared" si="9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25">
      <c r="A220" s="76"/>
      <c r="B220" s="76"/>
      <c r="C220" s="76"/>
      <c r="D220" s="76"/>
      <c r="E220" s="78" t="str">
        <f t="shared" si="9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25">
      <c r="A221" s="76"/>
      <c r="B221" s="76"/>
      <c r="C221" s="76"/>
      <c r="D221" s="76"/>
      <c r="E221" s="78" t="str">
        <f t="shared" si="9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25">
      <c r="A222" s="76"/>
      <c r="B222" s="76"/>
      <c r="C222" s="76"/>
      <c r="D222" s="76"/>
      <c r="E222" s="78" t="str">
        <f t="shared" si="9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25">
      <c r="A223" s="76"/>
      <c r="B223" s="76"/>
      <c r="C223" s="76"/>
      <c r="D223" s="76"/>
      <c r="E223" s="78" t="str">
        <f t="shared" si="9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25">
      <c r="A224" s="76"/>
      <c r="B224" s="76"/>
      <c r="C224" s="76"/>
      <c r="D224" s="76"/>
      <c r="E224" s="78" t="str">
        <f t="shared" si="9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25">
      <c r="A225" s="76"/>
      <c r="B225" s="76"/>
      <c r="C225" s="76"/>
      <c r="D225" s="76"/>
      <c r="E225" s="78" t="str">
        <f t="shared" si="9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25">
      <c r="A226" s="76"/>
      <c r="B226" s="76"/>
      <c r="C226" s="76"/>
      <c r="D226" s="76"/>
      <c r="E226" s="78" t="str">
        <f t="shared" si="9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25">
      <c r="A227" s="76"/>
      <c r="B227" s="76"/>
      <c r="C227" s="76"/>
      <c r="D227" s="76"/>
      <c r="E227" s="78" t="str">
        <f t="shared" si="9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25">
      <c r="A228" s="76"/>
      <c r="B228" s="76"/>
      <c r="C228" s="76"/>
      <c r="D228" s="76"/>
      <c r="E228" s="78" t="str">
        <f t="shared" si="9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25">
      <c r="A229" s="76"/>
      <c r="B229" s="76"/>
      <c r="C229" s="76"/>
      <c r="D229" s="76"/>
      <c r="E229" s="78" t="str">
        <f t="shared" si="9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25">
      <c r="A230" s="76"/>
      <c r="B230" s="76"/>
      <c r="C230" s="76"/>
      <c r="D230" s="76"/>
      <c r="E230" s="78" t="str">
        <f t="shared" si="9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25">
      <c r="A231" s="76"/>
      <c r="B231" s="76"/>
      <c r="C231" s="76"/>
      <c r="D231" s="76"/>
      <c r="E231" s="78" t="str">
        <f t="shared" si="9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25">
      <c r="A232" s="76"/>
      <c r="B232" s="76"/>
      <c r="C232" s="76"/>
      <c r="D232" s="76"/>
      <c r="E232" s="78" t="str">
        <f t="shared" si="9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25">
      <c r="A233" s="76"/>
      <c r="B233" s="76"/>
      <c r="C233" s="76"/>
      <c r="D233" s="76"/>
      <c r="E233" s="78" t="str">
        <f t="shared" si="9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25">
      <c r="A234" s="76"/>
      <c r="B234" s="76"/>
      <c r="C234" s="76"/>
      <c r="D234" s="76"/>
      <c r="E234" s="78" t="str">
        <f t="shared" si="9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25">
      <c r="A235" s="76"/>
      <c r="B235" s="76"/>
      <c r="C235" s="76"/>
      <c r="D235" s="76"/>
      <c r="E235" s="78" t="str">
        <f t="shared" si="9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25">
      <c r="A236" s="76"/>
      <c r="B236" s="76"/>
      <c r="C236" s="76"/>
      <c r="D236" s="76"/>
      <c r="E236" s="78" t="str">
        <f t="shared" si="9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25">
      <c r="A237" s="76"/>
      <c r="B237" s="76"/>
      <c r="C237" s="76"/>
      <c r="D237" s="76"/>
      <c r="E237" s="78" t="str">
        <f t="shared" si="9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25">
      <c r="A238" s="76"/>
      <c r="B238" s="76"/>
      <c r="C238" s="76"/>
      <c r="D238" s="76"/>
      <c r="E238" s="78" t="str">
        <f t="shared" si="9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25">
      <c r="A239" s="76"/>
      <c r="B239" s="76"/>
      <c r="C239" s="76"/>
      <c r="D239" s="76"/>
      <c r="E239" s="78" t="str">
        <f t="shared" si="9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25">
      <c r="A240" s="76"/>
      <c r="B240" s="76"/>
      <c r="C240" s="76"/>
      <c r="D240" s="76"/>
      <c r="E240" s="78" t="str">
        <f t="shared" si="9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25">
      <c r="A241" s="76"/>
      <c r="B241" s="76"/>
      <c r="C241" s="76"/>
      <c r="D241" s="76"/>
      <c r="E241" s="78" t="str">
        <f t="shared" si="9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25">
      <c r="A242" s="76"/>
      <c r="B242" s="76"/>
      <c r="C242" s="76"/>
      <c r="D242" s="76"/>
      <c r="E242" s="78" t="str">
        <f t="shared" si="9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25">
      <c r="A243" s="76"/>
      <c r="B243" s="76"/>
      <c r="C243" s="76"/>
      <c r="D243" s="76"/>
      <c r="E243" s="78" t="str">
        <f t="shared" si="9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25">
      <c r="A244" s="76"/>
      <c r="B244" s="76"/>
      <c r="C244" s="76"/>
      <c r="D244" s="76"/>
      <c r="E244" s="78" t="str">
        <f t="shared" si="9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25">
      <c r="A245" s="76"/>
      <c r="B245" s="76"/>
      <c r="C245" s="76"/>
      <c r="D245" s="76"/>
      <c r="E245" s="78" t="str">
        <f t="shared" si="9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25">
      <c r="A246" s="76"/>
      <c r="B246" s="76"/>
      <c r="C246" s="76"/>
      <c r="D246" s="76"/>
      <c r="E246" s="78" t="str">
        <f t="shared" si="9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25">
      <c r="A247" s="76"/>
      <c r="B247" s="76"/>
      <c r="C247" s="76"/>
      <c r="D247" s="76"/>
      <c r="E247" s="78" t="str">
        <f t="shared" si="9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25">
      <c r="A248" s="76"/>
      <c r="B248" s="76"/>
      <c r="C248" s="76"/>
      <c r="D248" s="76"/>
      <c r="E248" s="78" t="str">
        <f t="shared" si="9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25">
      <c r="A249" s="76"/>
      <c r="B249" s="76"/>
      <c r="C249" s="76"/>
      <c r="D249" s="76"/>
      <c r="E249" s="78" t="str">
        <f t="shared" si="9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25">
      <c r="A250" s="76"/>
      <c r="B250" s="76"/>
      <c r="C250" s="76"/>
      <c r="D250" s="76"/>
      <c r="E250" s="78" t="str">
        <f t="shared" si="9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25">
      <c r="A251" s="76"/>
      <c r="B251" s="76"/>
      <c r="C251" s="76"/>
      <c r="D251" s="76"/>
      <c r="E251" s="78" t="str">
        <f t="shared" si="9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25">
      <c r="A252" s="76"/>
      <c r="B252" s="76"/>
      <c r="C252" s="76"/>
      <c r="D252" s="76"/>
      <c r="E252" s="78" t="str">
        <f t="shared" si="9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25">
      <c r="A253" s="76"/>
      <c r="B253" s="76"/>
      <c r="C253" s="76"/>
      <c r="D253" s="76"/>
      <c r="E253" s="78" t="str">
        <f t="shared" si="9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25">
      <c r="A254" s="76"/>
      <c r="B254" s="76"/>
      <c r="C254" s="76"/>
      <c r="D254" s="76"/>
      <c r="E254" s="78" t="str">
        <f t="shared" si="9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25">
      <c r="A255" s="76"/>
      <c r="B255" s="76"/>
      <c r="C255" s="76"/>
      <c r="D255" s="76"/>
      <c r="E255" s="78" t="str">
        <f t="shared" si="9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25">
      <c r="A256" s="76"/>
      <c r="B256" s="76"/>
      <c r="C256" s="76"/>
      <c r="D256" s="76"/>
      <c r="E256" s="78" t="str">
        <f t="shared" si="9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25">
      <c r="A257" s="76"/>
      <c r="B257" s="76"/>
      <c r="C257" s="76"/>
      <c r="D257" s="76"/>
      <c r="E257" s="78" t="str">
        <f t="shared" si="9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25">
      <c r="A258" s="76"/>
      <c r="B258" s="76"/>
      <c r="C258" s="76"/>
      <c r="D258" s="76"/>
      <c r="E258" s="78" t="str">
        <f t="shared" si="9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25">
      <c r="A259" s="76"/>
      <c r="B259" s="76"/>
      <c r="C259" s="76"/>
      <c r="D259" s="76"/>
      <c r="E259" s="78" t="str">
        <f t="shared" si="9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25">
      <c r="A260" s="76"/>
      <c r="B260" s="76"/>
      <c r="C260" s="76"/>
      <c r="D260" s="76"/>
      <c r="E260" s="78" t="str">
        <f t="shared" si="9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25">
      <c r="A261" s="76"/>
      <c r="B261" s="76"/>
      <c r="C261" s="76"/>
      <c r="D261" s="76"/>
      <c r="E261" s="78" t="str">
        <f t="shared" si="9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25">
      <c r="A262" s="76"/>
      <c r="B262" s="76"/>
      <c r="C262" s="76"/>
      <c r="D262" s="76"/>
      <c r="E262" s="78" t="str">
        <f t="shared" si="9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25">
      <c r="A263" s="76"/>
      <c r="B263" s="76"/>
      <c r="C263" s="76"/>
      <c r="D263" s="76"/>
      <c r="E263" s="78" t="str">
        <f t="shared" si="9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25">
      <c r="A264" s="76"/>
      <c r="B264" s="76"/>
      <c r="C264" s="76"/>
      <c r="D264" s="76"/>
      <c r="E264" s="78" t="str">
        <f t="shared" si="9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25">
      <c r="A265" s="76"/>
      <c r="B265" s="76"/>
      <c r="C265" s="76"/>
      <c r="D265" s="76"/>
      <c r="E265" s="78" t="str">
        <f t="shared" si="9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25">
      <c r="A266" s="76"/>
      <c r="B266" s="76"/>
      <c r="C266" s="76"/>
      <c r="D266" s="76"/>
      <c r="E266" s="78" t="str">
        <f t="shared" si="9"/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25">
      <c r="A267" s="76"/>
      <c r="B267" s="76"/>
      <c r="C267" s="76"/>
      <c r="D267" s="76"/>
      <c r="E267" s="78" t="str">
        <f t="shared" ref="E267:E330" si="10">CONCATENATE(C267,D267)</f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25">
      <c r="A268" s="76"/>
      <c r="B268" s="76"/>
      <c r="C268" s="76"/>
      <c r="D268" s="76"/>
      <c r="E268" s="78" t="str">
        <f t="shared" si="10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25">
      <c r="A269" s="76"/>
      <c r="B269" s="76"/>
      <c r="C269" s="76"/>
      <c r="D269" s="76"/>
      <c r="E269" s="78" t="str">
        <f t="shared" si="10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25">
      <c r="A270" s="76"/>
      <c r="B270" s="76"/>
      <c r="C270" s="76"/>
      <c r="D270" s="76"/>
      <c r="E270" s="78" t="str">
        <f t="shared" si="10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25">
      <c r="A271" s="76"/>
      <c r="B271" s="76"/>
      <c r="C271" s="76"/>
      <c r="D271" s="76"/>
      <c r="E271" s="78" t="str">
        <f t="shared" si="10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25">
      <c r="A272" s="76"/>
      <c r="B272" s="76"/>
      <c r="C272" s="76"/>
      <c r="D272" s="76"/>
      <c r="E272" s="78" t="str">
        <f t="shared" si="10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25">
      <c r="A273" s="76"/>
      <c r="B273" s="76"/>
      <c r="C273" s="76"/>
      <c r="D273" s="76"/>
      <c r="E273" s="78" t="str">
        <f t="shared" si="10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25">
      <c r="A274" s="76"/>
      <c r="B274" s="76"/>
      <c r="C274" s="76"/>
      <c r="D274" s="76"/>
      <c r="E274" s="78" t="str">
        <f t="shared" si="10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25">
      <c r="A275" s="76"/>
      <c r="B275" s="76"/>
      <c r="C275" s="76"/>
      <c r="D275" s="76"/>
      <c r="E275" s="78" t="str">
        <f t="shared" si="10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25">
      <c r="A276" s="76"/>
      <c r="B276" s="76"/>
      <c r="C276" s="76"/>
      <c r="D276" s="76"/>
      <c r="E276" s="78" t="str">
        <f t="shared" si="10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25">
      <c r="A277" s="76"/>
      <c r="B277" s="76"/>
      <c r="C277" s="76"/>
      <c r="D277" s="76"/>
      <c r="E277" s="78" t="str">
        <f t="shared" si="10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25">
      <c r="A278" s="76"/>
      <c r="B278" s="76"/>
      <c r="C278" s="76"/>
      <c r="D278" s="76"/>
      <c r="E278" s="78" t="str">
        <f t="shared" si="10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25">
      <c r="A279" s="76"/>
      <c r="B279" s="76"/>
      <c r="C279" s="76"/>
      <c r="D279" s="76"/>
      <c r="E279" s="78" t="str">
        <f t="shared" si="10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25">
      <c r="A280" s="76"/>
      <c r="B280" s="76"/>
      <c r="C280" s="76"/>
      <c r="D280" s="76"/>
      <c r="E280" s="78" t="str">
        <f t="shared" si="10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25">
      <c r="A281" s="76"/>
      <c r="B281" s="76"/>
      <c r="C281" s="76"/>
      <c r="D281" s="76"/>
      <c r="E281" s="78" t="str">
        <f t="shared" si="10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25">
      <c r="A282" s="76"/>
      <c r="B282" s="76"/>
      <c r="C282" s="76"/>
      <c r="D282" s="76"/>
      <c r="E282" s="78" t="str">
        <f t="shared" si="10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25">
      <c r="A283" s="76"/>
      <c r="B283" s="76"/>
      <c r="C283" s="76"/>
      <c r="D283" s="76"/>
      <c r="E283" s="78" t="str">
        <f t="shared" si="10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25">
      <c r="A284" s="76"/>
      <c r="B284" s="76"/>
      <c r="C284" s="76"/>
      <c r="D284" s="76"/>
      <c r="E284" s="78" t="str">
        <f t="shared" si="10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25">
      <c r="A285" s="76"/>
      <c r="B285" s="76"/>
      <c r="C285" s="76"/>
      <c r="D285" s="76"/>
      <c r="E285" s="78" t="str">
        <f t="shared" si="10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25">
      <c r="A286" s="76"/>
      <c r="B286" s="76"/>
      <c r="C286" s="76"/>
      <c r="D286" s="76"/>
      <c r="E286" s="78" t="str">
        <f t="shared" si="10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25">
      <c r="A287" s="76"/>
      <c r="B287" s="76"/>
      <c r="C287" s="76"/>
      <c r="D287" s="76"/>
      <c r="E287" s="78" t="str">
        <f t="shared" si="10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25">
      <c r="A288" s="76"/>
      <c r="B288" s="76"/>
      <c r="C288" s="76"/>
      <c r="D288" s="76"/>
      <c r="E288" s="78" t="str">
        <f t="shared" si="10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25">
      <c r="A289" s="76"/>
      <c r="B289" s="76"/>
      <c r="C289" s="76"/>
      <c r="D289" s="76"/>
      <c r="E289" s="78" t="str">
        <f t="shared" si="10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25">
      <c r="A290" s="76"/>
      <c r="B290" s="76"/>
      <c r="C290" s="76"/>
      <c r="D290" s="76"/>
      <c r="E290" s="78" t="str">
        <f t="shared" si="10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25">
      <c r="A291" s="76"/>
      <c r="B291" s="76"/>
      <c r="C291" s="76"/>
      <c r="D291" s="76"/>
      <c r="E291" s="78" t="str">
        <f t="shared" si="10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25">
      <c r="A292" s="76"/>
      <c r="B292" s="76"/>
      <c r="C292" s="76"/>
      <c r="D292" s="76"/>
      <c r="E292" s="78" t="str">
        <f t="shared" si="10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25">
      <c r="A293" s="76"/>
      <c r="B293" s="76"/>
      <c r="C293" s="76"/>
      <c r="D293" s="76"/>
      <c r="E293" s="78" t="str">
        <f t="shared" si="10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25">
      <c r="A294" s="76"/>
      <c r="B294" s="76"/>
      <c r="C294" s="76"/>
      <c r="D294" s="76"/>
      <c r="E294" s="78" t="str">
        <f t="shared" si="10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25">
      <c r="A295" s="76"/>
      <c r="B295" s="76"/>
      <c r="C295" s="76"/>
      <c r="D295" s="76"/>
      <c r="E295" s="78" t="str">
        <f t="shared" si="10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25">
      <c r="A296" s="76"/>
      <c r="B296" s="76"/>
      <c r="C296" s="76"/>
      <c r="D296" s="76"/>
      <c r="E296" s="78" t="str">
        <f t="shared" si="10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25">
      <c r="A297" s="76"/>
      <c r="B297" s="76"/>
      <c r="C297" s="76"/>
      <c r="D297" s="76"/>
      <c r="E297" s="78" t="str">
        <f t="shared" si="10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25">
      <c r="A298" s="76"/>
      <c r="B298" s="76"/>
      <c r="C298" s="76"/>
      <c r="D298" s="76"/>
      <c r="E298" s="78" t="str">
        <f t="shared" si="10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25">
      <c r="A299" s="76"/>
      <c r="B299" s="76"/>
      <c r="C299" s="76"/>
      <c r="D299" s="76"/>
      <c r="E299" s="78" t="str">
        <f t="shared" si="10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25">
      <c r="A300" s="76"/>
      <c r="B300" s="76"/>
      <c r="C300" s="76"/>
      <c r="D300" s="76"/>
      <c r="E300" s="78" t="str">
        <f t="shared" si="10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25">
      <c r="A301" s="76"/>
      <c r="B301" s="76"/>
      <c r="C301" s="76"/>
      <c r="D301" s="76"/>
      <c r="E301" s="78" t="str">
        <f t="shared" si="10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25">
      <c r="A302" s="76"/>
      <c r="B302" s="76"/>
      <c r="C302" s="76"/>
      <c r="D302" s="76"/>
      <c r="E302" s="78" t="str">
        <f t="shared" si="10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25">
      <c r="A303" s="76"/>
      <c r="B303" s="76"/>
      <c r="C303" s="76"/>
      <c r="D303" s="76"/>
      <c r="E303" s="78" t="str">
        <f t="shared" si="10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25">
      <c r="A304" s="76"/>
      <c r="B304" s="76"/>
      <c r="C304" s="76"/>
      <c r="D304" s="76"/>
      <c r="E304" s="78" t="str">
        <f t="shared" si="10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25">
      <c r="A305" s="76"/>
      <c r="B305" s="76"/>
      <c r="C305" s="76"/>
      <c r="D305" s="76"/>
      <c r="E305" s="78" t="str">
        <f t="shared" si="10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25">
      <c r="A306" s="76"/>
      <c r="B306" s="76"/>
      <c r="C306" s="76"/>
      <c r="D306" s="76"/>
      <c r="E306" s="78" t="str">
        <f t="shared" si="10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25">
      <c r="A307" s="76"/>
      <c r="B307" s="76"/>
      <c r="C307" s="76"/>
      <c r="D307" s="76"/>
      <c r="E307" s="78" t="str">
        <f t="shared" si="10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25">
      <c r="A308" s="76"/>
      <c r="B308" s="76"/>
      <c r="C308" s="76"/>
      <c r="D308" s="76"/>
      <c r="E308" s="78" t="str">
        <f t="shared" si="10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25">
      <c r="A309" s="76"/>
      <c r="B309" s="76"/>
      <c r="C309" s="76"/>
      <c r="D309" s="76"/>
      <c r="E309" s="78" t="str">
        <f t="shared" si="10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25">
      <c r="A310" s="76"/>
      <c r="B310" s="76"/>
      <c r="C310" s="76"/>
      <c r="D310" s="76"/>
      <c r="E310" s="78" t="str">
        <f t="shared" si="10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25">
      <c r="A311" s="76"/>
      <c r="B311" s="76"/>
      <c r="C311" s="76"/>
      <c r="D311" s="76"/>
      <c r="E311" s="78" t="str">
        <f t="shared" si="10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25">
      <c r="A312" s="76"/>
      <c r="B312" s="76"/>
      <c r="C312" s="76"/>
      <c r="D312" s="76"/>
      <c r="E312" s="78" t="str">
        <f t="shared" si="10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25">
      <c r="A313" s="76"/>
      <c r="B313" s="76"/>
      <c r="C313" s="76"/>
      <c r="D313" s="76"/>
      <c r="E313" s="78" t="str">
        <f t="shared" si="10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25">
      <c r="A314" s="76"/>
      <c r="B314" s="76"/>
      <c r="C314" s="76"/>
      <c r="D314" s="76"/>
      <c r="E314" s="78" t="str">
        <f t="shared" si="10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25">
      <c r="A315" s="76"/>
      <c r="B315" s="76"/>
      <c r="C315" s="76"/>
      <c r="D315" s="76"/>
      <c r="E315" s="78" t="str">
        <f t="shared" si="10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25">
      <c r="A316" s="76"/>
      <c r="B316" s="76"/>
      <c r="C316" s="76"/>
      <c r="D316" s="76"/>
      <c r="E316" s="78" t="str">
        <f t="shared" si="10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25">
      <c r="A317" s="76"/>
      <c r="B317" s="76"/>
      <c r="C317" s="76"/>
      <c r="D317" s="76"/>
      <c r="E317" s="78" t="str">
        <f t="shared" si="10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25">
      <c r="A318" s="76"/>
      <c r="B318" s="76"/>
      <c r="C318" s="76"/>
      <c r="D318" s="76"/>
      <c r="E318" s="78" t="str">
        <f t="shared" si="10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25">
      <c r="A319" s="76"/>
      <c r="B319" s="76"/>
      <c r="C319" s="76"/>
      <c r="D319" s="76"/>
      <c r="E319" s="78" t="str">
        <f t="shared" si="10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25">
      <c r="A320" s="76"/>
      <c r="B320" s="76"/>
      <c r="C320" s="76"/>
      <c r="D320" s="76"/>
      <c r="E320" s="78" t="str">
        <f t="shared" si="10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25">
      <c r="A321" s="76"/>
      <c r="B321" s="76"/>
      <c r="C321" s="76"/>
      <c r="D321" s="76"/>
      <c r="E321" s="78" t="str">
        <f t="shared" si="10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25">
      <c r="A322" s="76"/>
      <c r="B322" s="76"/>
      <c r="C322" s="76"/>
      <c r="D322" s="76"/>
      <c r="E322" s="78" t="str">
        <f t="shared" si="10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25">
      <c r="A323" s="76"/>
      <c r="B323" s="76"/>
      <c r="C323" s="76"/>
      <c r="D323" s="76"/>
      <c r="E323" s="78" t="str">
        <f t="shared" si="10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25">
      <c r="A324" s="76"/>
      <c r="B324" s="76"/>
      <c r="C324" s="76"/>
      <c r="D324" s="76"/>
      <c r="E324" s="78" t="str">
        <f t="shared" si="10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25">
      <c r="A325" s="76"/>
      <c r="B325" s="76"/>
      <c r="C325" s="76"/>
      <c r="D325" s="76"/>
      <c r="E325" s="78" t="str">
        <f t="shared" si="10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25">
      <c r="A326" s="76"/>
      <c r="B326" s="76"/>
      <c r="C326" s="76"/>
      <c r="D326" s="76"/>
      <c r="E326" s="78" t="str">
        <f t="shared" si="10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25">
      <c r="A327" s="76"/>
      <c r="B327" s="76"/>
      <c r="C327" s="76"/>
      <c r="D327" s="76"/>
      <c r="E327" s="78" t="str">
        <f t="shared" si="10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25">
      <c r="A328" s="76"/>
      <c r="B328" s="76"/>
      <c r="C328" s="76"/>
      <c r="D328" s="76"/>
      <c r="E328" s="78" t="str">
        <f t="shared" si="10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25">
      <c r="A329" s="76"/>
      <c r="B329" s="76"/>
      <c r="C329" s="76"/>
      <c r="D329" s="76"/>
      <c r="E329" s="78" t="str">
        <f t="shared" si="10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25">
      <c r="A330" s="76"/>
      <c r="B330" s="76"/>
      <c r="C330" s="76"/>
      <c r="D330" s="76"/>
      <c r="E330" s="78" t="str">
        <f t="shared" si="10"/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25">
      <c r="A331" s="76"/>
      <c r="B331" s="76"/>
      <c r="C331" s="76"/>
      <c r="D331" s="76"/>
      <c r="E331" s="78" t="str">
        <f t="shared" ref="E331:E394" si="11">CONCATENATE(C331,D331)</f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25">
      <c r="A332" s="76"/>
      <c r="B332" s="76"/>
      <c r="C332" s="76"/>
      <c r="D332" s="76"/>
      <c r="E332" s="78" t="str">
        <f t="shared" si="11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25">
      <c r="A333" s="76"/>
      <c r="B333" s="76"/>
      <c r="C333" s="76"/>
      <c r="D333" s="76"/>
      <c r="E333" s="78" t="str">
        <f t="shared" si="11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25">
      <c r="A334" s="76"/>
      <c r="B334" s="76"/>
      <c r="C334" s="76"/>
      <c r="D334" s="76"/>
      <c r="E334" s="78" t="str">
        <f t="shared" si="11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25">
      <c r="A335" s="76"/>
      <c r="B335" s="76"/>
      <c r="C335" s="76"/>
      <c r="D335" s="76"/>
      <c r="E335" s="78" t="str">
        <f t="shared" si="11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25">
      <c r="A336" s="76"/>
      <c r="B336" s="76"/>
      <c r="C336" s="76"/>
      <c r="D336" s="76"/>
      <c r="E336" s="78" t="str">
        <f t="shared" si="11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25">
      <c r="A337" s="76"/>
      <c r="B337" s="76"/>
      <c r="C337" s="76"/>
      <c r="D337" s="76"/>
      <c r="E337" s="78" t="str">
        <f t="shared" si="11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25">
      <c r="A338" s="76"/>
      <c r="B338" s="76"/>
      <c r="C338" s="76"/>
      <c r="D338" s="76"/>
      <c r="E338" s="78" t="str">
        <f t="shared" si="11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25">
      <c r="A339" s="76"/>
      <c r="B339" s="76"/>
      <c r="C339" s="76"/>
      <c r="D339" s="76"/>
      <c r="E339" s="78" t="str">
        <f t="shared" si="11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25">
      <c r="A340" s="76"/>
      <c r="B340" s="76"/>
      <c r="C340" s="76"/>
      <c r="D340" s="76"/>
      <c r="E340" s="78" t="str">
        <f t="shared" si="11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25">
      <c r="A341" s="76"/>
      <c r="B341" s="76"/>
      <c r="C341" s="76"/>
      <c r="D341" s="76"/>
      <c r="E341" s="78" t="str">
        <f t="shared" si="11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25">
      <c r="A342" s="76"/>
      <c r="B342" s="76"/>
      <c r="C342" s="76"/>
      <c r="D342" s="76"/>
      <c r="E342" s="78" t="str">
        <f t="shared" si="11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25">
      <c r="A343" s="76"/>
      <c r="B343" s="76"/>
      <c r="C343" s="76"/>
      <c r="D343" s="76"/>
      <c r="E343" s="78" t="str">
        <f t="shared" si="11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25">
      <c r="A344" s="76"/>
      <c r="B344" s="76"/>
      <c r="C344" s="76"/>
      <c r="D344" s="76"/>
      <c r="E344" s="78" t="str">
        <f t="shared" si="11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25">
      <c r="A345" s="76"/>
      <c r="B345" s="76"/>
      <c r="C345" s="76"/>
      <c r="D345" s="76"/>
      <c r="E345" s="78" t="str">
        <f t="shared" si="11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25">
      <c r="A346" s="76"/>
      <c r="B346" s="76"/>
      <c r="C346" s="76"/>
      <c r="D346" s="76"/>
      <c r="E346" s="78" t="str">
        <f t="shared" si="11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25">
      <c r="A347" s="76"/>
      <c r="B347" s="76"/>
      <c r="C347" s="76"/>
      <c r="D347" s="76"/>
      <c r="E347" s="78" t="str">
        <f t="shared" si="11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25">
      <c r="A348" s="76"/>
      <c r="B348" s="76"/>
      <c r="C348" s="76"/>
      <c r="D348" s="76"/>
      <c r="E348" s="78" t="str">
        <f t="shared" si="11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25">
      <c r="A349" s="76"/>
      <c r="B349" s="76"/>
      <c r="C349" s="76"/>
      <c r="D349" s="76"/>
      <c r="E349" s="78" t="str">
        <f t="shared" si="11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25">
      <c r="A350" s="76"/>
      <c r="B350" s="76"/>
      <c r="C350" s="76"/>
      <c r="D350" s="76"/>
      <c r="E350" s="78" t="str">
        <f t="shared" si="11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25">
      <c r="A351" s="76"/>
      <c r="B351" s="76"/>
      <c r="C351" s="76"/>
      <c r="D351" s="76"/>
      <c r="E351" s="78" t="str">
        <f t="shared" si="11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25">
      <c r="A352" s="76"/>
      <c r="B352" s="76"/>
      <c r="C352" s="76"/>
      <c r="D352" s="76"/>
      <c r="E352" s="78" t="str">
        <f t="shared" si="11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25">
      <c r="A353" s="76"/>
      <c r="B353" s="76"/>
      <c r="C353" s="76"/>
      <c r="D353" s="76"/>
      <c r="E353" s="78" t="str">
        <f t="shared" si="11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25">
      <c r="A354" s="76"/>
      <c r="B354" s="76"/>
      <c r="C354" s="76"/>
      <c r="D354" s="76"/>
      <c r="E354" s="78" t="str">
        <f t="shared" si="11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25">
      <c r="A355" s="76"/>
      <c r="B355" s="76"/>
      <c r="C355" s="76"/>
      <c r="D355" s="76"/>
      <c r="E355" s="78" t="str">
        <f t="shared" si="11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25">
      <c r="A356" s="76"/>
      <c r="B356" s="76"/>
      <c r="C356" s="76"/>
      <c r="D356" s="76"/>
      <c r="E356" s="78" t="str">
        <f t="shared" si="11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25">
      <c r="A357" s="76"/>
      <c r="B357" s="76"/>
      <c r="C357" s="76"/>
      <c r="D357" s="76"/>
      <c r="E357" s="78" t="str">
        <f t="shared" si="11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25">
      <c r="A358" s="76"/>
      <c r="B358" s="76"/>
      <c r="C358" s="76"/>
      <c r="D358" s="76"/>
      <c r="E358" s="78" t="str">
        <f t="shared" si="11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25">
      <c r="A359" s="76"/>
      <c r="B359" s="76"/>
      <c r="C359" s="76"/>
      <c r="D359" s="76"/>
      <c r="E359" s="78" t="str">
        <f t="shared" si="11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25">
      <c r="A360" s="76"/>
      <c r="B360" s="76"/>
      <c r="C360" s="76"/>
      <c r="D360" s="76"/>
      <c r="E360" s="78" t="str">
        <f t="shared" si="11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25">
      <c r="A361" s="76"/>
      <c r="B361" s="76"/>
      <c r="C361" s="76"/>
      <c r="D361" s="76"/>
      <c r="E361" s="78" t="str">
        <f t="shared" si="11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25">
      <c r="A362" s="76"/>
      <c r="B362" s="76"/>
      <c r="C362" s="76"/>
      <c r="D362" s="76"/>
      <c r="E362" s="78" t="str">
        <f t="shared" si="11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25">
      <c r="A363" s="76"/>
      <c r="B363" s="76"/>
      <c r="C363" s="76"/>
      <c r="D363" s="76"/>
      <c r="E363" s="78" t="str">
        <f t="shared" si="11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25">
      <c r="A364" s="76"/>
      <c r="B364" s="76"/>
      <c r="C364" s="76"/>
      <c r="D364" s="76"/>
      <c r="E364" s="78" t="str">
        <f t="shared" si="11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25">
      <c r="A365" s="76"/>
      <c r="B365" s="76"/>
      <c r="C365" s="76"/>
      <c r="D365" s="76"/>
      <c r="E365" s="78" t="str">
        <f t="shared" si="11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25">
      <c r="A366" s="76"/>
      <c r="B366" s="76"/>
      <c r="C366" s="76"/>
      <c r="D366" s="76"/>
      <c r="E366" s="78" t="str">
        <f t="shared" si="11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25">
      <c r="A367" s="76"/>
      <c r="B367" s="76"/>
      <c r="C367" s="76"/>
      <c r="D367" s="76"/>
      <c r="E367" s="78" t="str">
        <f t="shared" si="11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25">
      <c r="A368" s="76"/>
      <c r="B368" s="76"/>
      <c r="C368" s="76"/>
      <c r="D368" s="76"/>
      <c r="E368" s="78" t="str">
        <f t="shared" si="11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25">
      <c r="A369" s="76"/>
      <c r="B369" s="76"/>
      <c r="C369" s="76"/>
      <c r="D369" s="76"/>
      <c r="E369" s="78" t="str">
        <f t="shared" si="11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25">
      <c r="A370" s="76"/>
      <c r="B370" s="76"/>
      <c r="C370" s="76"/>
      <c r="D370" s="76"/>
      <c r="E370" s="78" t="str">
        <f t="shared" si="11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25">
      <c r="A371" s="76"/>
      <c r="B371" s="76"/>
      <c r="C371" s="76"/>
      <c r="D371" s="76"/>
      <c r="E371" s="78" t="str">
        <f t="shared" si="11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25">
      <c r="A372" s="76"/>
      <c r="B372" s="76"/>
      <c r="C372" s="76"/>
      <c r="D372" s="76"/>
      <c r="E372" s="78" t="str">
        <f t="shared" si="11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25">
      <c r="A373" s="76"/>
      <c r="B373" s="76"/>
      <c r="C373" s="76"/>
      <c r="D373" s="76"/>
      <c r="E373" s="78" t="str">
        <f t="shared" si="11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25">
      <c r="A374" s="76"/>
      <c r="B374" s="76"/>
      <c r="C374" s="76"/>
      <c r="D374" s="76"/>
      <c r="E374" s="78" t="str">
        <f t="shared" si="11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25">
      <c r="A375" s="76"/>
      <c r="B375" s="76"/>
      <c r="C375" s="76"/>
      <c r="D375" s="76"/>
      <c r="E375" s="78" t="str">
        <f t="shared" si="11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25">
      <c r="A376" s="76"/>
      <c r="B376" s="76"/>
      <c r="C376" s="76"/>
      <c r="D376" s="76"/>
      <c r="E376" s="78" t="str">
        <f t="shared" si="11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25">
      <c r="A377" s="76"/>
      <c r="B377" s="76"/>
      <c r="C377" s="76"/>
      <c r="D377" s="76"/>
      <c r="E377" s="78" t="str">
        <f t="shared" si="11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25">
      <c r="A378" s="76"/>
      <c r="B378" s="76"/>
      <c r="C378" s="76"/>
      <c r="D378" s="76"/>
      <c r="E378" s="78" t="str">
        <f t="shared" si="11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25">
      <c r="A379" s="76"/>
      <c r="B379" s="76"/>
      <c r="C379" s="76"/>
      <c r="D379" s="76"/>
      <c r="E379" s="78" t="str">
        <f t="shared" si="11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25">
      <c r="A380" s="76"/>
      <c r="B380" s="76"/>
      <c r="C380" s="76"/>
      <c r="D380" s="76"/>
      <c r="E380" s="78" t="str">
        <f t="shared" si="11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25">
      <c r="A381" s="76"/>
      <c r="B381" s="76"/>
      <c r="C381" s="76"/>
      <c r="D381" s="76"/>
      <c r="E381" s="78" t="str">
        <f t="shared" si="11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25">
      <c r="A382" s="76"/>
      <c r="B382" s="76"/>
      <c r="C382" s="76"/>
      <c r="D382" s="76"/>
      <c r="E382" s="78" t="str">
        <f t="shared" si="11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25">
      <c r="A383" s="76"/>
      <c r="B383" s="76"/>
      <c r="C383" s="76"/>
      <c r="D383" s="76"/>
      <c r="E383" s="78" t="str">
        <f t="shared" si="11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25">
      <c r="A384" s="76"/>
      <c r="B384" s="76"/>
      <c r="C384" s="76"/>
      <c r="D384" s="76"/>
      <c r="E384" s="78" t="str">
        <f t="shared" si="11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25">
      <c r="A385" s="76"/>
      <c r="B385" s="76"/>
      <c r="C385" s="76"/>
      <c r="D385" s="76"/>
      <c r="E385" s="78" t="str">
        <f t="shared" si="11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25">
      <c r="A386" s="76"/>
      <c r="B386" s="76"/>
      <c r="C386" s="76"/>
      <c r="D386" s="76"/>
      <c r="E386" s="78" t="str">
        <f t="shared" si="11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25">
      <c r="A387" s="76"/>
      <c r="B387" s="76"/>
      <c r="C387" s="76"/>
      <c r="D387" s="76"/>
      <c r="E387" s="78" t="str">
        <f t="shared" si="11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25">
      <c r="A388" s="76"/>
      <c r="B388" s="76"/>
      <c r="C388" s="76"/>
      <c r="D388" s="76"/>
      <c r="E388" s="78" t="str">
        <f t="shared" si="11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25">
      <c r="A389" s="76"/>
      <c r="B389" s="76"/>
      <c r="C389" s="76"/>
      <c r="D389" s="76"/>
      <c r="E389" s="78" t="str">
        <f t="shared" si="11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25">
      <c r="A390" s="76"/>
      <c r="B390" s="76"/>
      <c r="C390" s="76"/>
      <c r="D390" s="76"/>
      <c r="E390" s="78" t="str">
        <f t="shared" si="11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25">
      <c r="A391" s="76"/>
      <c r="B391" s="76"/>
      <c r="C391" s="76"/>
      <c r="D391" s="76"/>
      <c r="E391" s="78" t="str">
        <f t="shared" si="11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25">
      <c r="A392" s="76"/>
      <c r="B392" s="76"/>
      <c r="C392" s="76"/>
      <c r="D392" s="76"/>
      <c r="E392" s="78" t="str">
        <f t="shared" si="11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25">
      <c r="A393" s="76"/>
      <c r="B393" s="76"/>
      <c r="C393" s="76"/>
      <c r="D393" s="76"/>
      <c r="E393" s="78" t="str">
        <f t="shared" si="11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25">
      <c r="A394" s="76"/>
      <c r="B394" s="76"/>
      <c r="C394" s="76"/>
      <c r="D394" s="76"/>
      <c r="E394" s="78" t="str">
        <f t="shared" si="11"/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25">
      <c r="A395" s="76"/>
      <c r="B395" s="76"/>
      <c r="C395" s="76"/>
      <c r="D395" s="76"/>
      <c r="E395" s="78" t="str">
        <f t="shared" ref="E395:E458" si="12">CONCATENATE(C395,D395)</f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25">
      <c r="A396" s="76"/>
      <c r="B396" s="76"/>
      <c r="C396" s="76"/>
      <c r="D396" s="76"/>
      <c r="E396" s="78" t="str">
        <f t="shared" si="12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25">
      <c r="A397" s="76"/>
      <c r="B397" s="76"/>
      <c r="C397" s="76"/>
      <c r="D397" s="76"/>
      <c r="E397" s="78" t="str">
        <f t="shared" si="12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25">
      <c r="A398" s="76"/>
      <c r="B398" s="76"/>
      <c r="C398" s="76"/>
      <c r="D398" s="76"/>
      <c r="E398" s="78" t="str">
        <f t="shared" si="12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25">
      <c r="A399" s="76"/>
      <c r="B399" s="76"/>
      <c r="C399" s="76"/>
      <c r="D399" s="76"/>
      <c r="E399" s="78" t="str">
        <f t="shared" si="12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25">
      <c r="A400" s="76"/>
      <c r="B400" s="76"/>
      <c r="C400" s="76"/>
      <c r="D400" s="76"/>
      <c r="E400" s="78" t="str">
        <f t="shared" si="12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25">
      <c r="A401" s="76"/>
      <c r="B401" s="76"/>
      <c r="C401" s="76"/>
      <c r="D401" s="76"/>
      <c r="E401" s="78" t="str">
        <f t="shared" si="12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25">
      <c r="A402" s="76"/>
      <c r="B402" s="76"/>
      <c r="C402" s="76"/>
      <c r="D402" s="76"/>
      <c r="E402" s="78" t="str">
        <f t="shared" si="12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25">
      <c r="A403" s="76"/>
      <c r="B403" s="76"/>
      <c r="C403" s="76"/>
      <c r="D403" s="76"/>
      <c r="E403" s="78" t="str">
        <f t="shared" si="12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25">
      <c r="A404" s="76"/>
      <c r="B404" s="76"/>
      <c r="C404" s="76"/>
      <c r="D404" s="76"/>
      <c r="E404" s="78" t="str">
        <f t="shared" si="12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25">
      <c r="A405" s="76"/>
      <c r="B405" s="76"/>
      <c r="C405" s="76"/>
      <c r="D405" s="76"/>
      <c r="E405" s="78" t="str">
        <f t="shared" si="12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25">
      <c r="A406" s="76"/>
      <c r="B406" s="76"/>
      <c r="C406" s="76"/>
      <c r="D406" s="76"/>
      <c r="E406" s="78" t="str">
        <f t="shared" si="12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25">
      <c r="A407" s="76"/>
      <c r="B407" s="76"/>
      <c r="C407" s="76"/>
      <c r="D407" s="76"/>
      <c r="E407" s="78" t="str">
        <f t="shared" si="12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25">
      <c r="A408" s="76"/>
      <c r="B408" s="76"/>
      <c r="C408" s="76"/>
      <c r="D408" s="76"/>
      <c r="E408" s="78" t="str">
        <f t="shared" si="12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25">
      <c r="A409" s="76"/>
      <c r="B409" s="76"/>
      <c r="C409" s="76"/>
      <c r="D409" s="76"/>
      <c r="E409" s="78" t="str">
        <f t="shared" si="12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25">
      <c r="A410" s="76"/>
      <c r="B410" s="76"/>
      <c r="C410" s="76"/>
      <c r="D410" s="76"/>
      <c r="E410" s="78" t="str">
        <f t="shared" si="12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25">
      <c r="A411" s="76"/>
      <c r="B411" s="76"/>
      <c r="C411" s="76"/>
      <c r="D411" s="76"/>
      <c r="E411" s="78" t="str">
        <f t="shared" si="12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25">
      <c r="A412" s="76"/>
      <c r="B412" s="76"/>
      <c r="C412" s="76"/>
      <c r="D412" s="76"/>
      <c r="E412" s="78" t="str">
        <f t="shared" si="12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25">
      <c r="A413" s="76"/>
      <c r="B413" s="76"/>
      <c r="C413" s="76"/>
      <c r="D413" s="76"/>
      <c r="E413" s="78" t="str">
        <f t="shared" si="12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25">
      <c r="A414" s="76"/>
      <c r="B414" s="76"/>
      <c r="C414" s="76"/>
      <c r="D414" s="76"/>
      <c r="E414" s="78" t="str">
        <f t="shared" si="12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25">
      <c r="A415" s="76"/>
      <c r="B415" s="76"/>
      <c r="C415" s="76"/>
      <c r="D415" s="76"/>
      <c r="E415" s="78" t="str">
        <f t="shared" si="12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25">
      <c r="A416" s="76"/>
      <c r="B416" s="76"/>
      <c r="C416" s="76"/>
      <c r="D416" s="76"/>
      <c r="E416" s="78" t="str">
        <f t="shared" si="12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25">
      <c r="A417" s="76"/>
      <c r="B417" s="76"/>
      <c r="C417" s="76"/>
      <c r="D417" s="76"/>
      <c r="E417" s="78" t="str">
        <f t="shared" si="12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25">
      <c r="A418" s="76"/>
      <c r="B418" s="76"/>
      <c r="C418" s="76"/>
      <c r="D418" s="76"/>
      <c r="E418" s="78" t="str">
        <f t="shared" si="12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25">
      <c r="A419" s="76"/>
      <c r="B419" s="76"/>
      <c r="C419" s="76"/>
      <c r="D419" s="76"/>
      <c r="E419" s="78" t="str">
        <f t="shared" si="12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25">
      <c r="A420" s="76"/>
      <c r="B420" s="76"/>
      <c r="C420" s="76"/>
      <c r="D420" s="76"/>
      <c r="E420" s="78" t="str">
        <f t="shared" si="12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25">
      <c r="A421" s="76"/>
      <c r="B421" s="76"/>
      <c r="C421" s="76"/>
      <c r="D421" s="76"/>
      <c r="E421" s="78" t="str">
        <f t="shared" si="12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25">
      <c r="A422" s="76"/>
      <c r="B422" s="76"/>
      <c r="C422" s="76"/>
      <c r="D422" s="76"/>
      <c r="E422" s="78" t="str">
        <f t="shared" si="12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25">
      <c r="A423" s="76"/>
      <c r="B423" s="76"/>
      <c r="C423" s="76"/>
      <c r="D423" s="76"/>
      <c r="E423" s="78" t="str">
        <f t="shared" si="12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25">
      <c r="A424" s="76"/>
      <c r="B424" s="76"/>
      <c r="C424" s="76"/>
      <c r="D424" s="76"/>
      <c r="E424" s="78" t="str">
        <f t="shared" si="12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25">
      <c r="A425" s="76"/>
      <c r="B425" s="76"/>
      <c r="C425" s="76"/>
      <c r="D425" s="76"/>
      <c r="E425" s="78" t="str">
        <f t="shared" si="12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25">
      <c r="A426" s="76"/>
      <c r="B426" s="76"/>
      <c r="C426" s="76"/>
      <c r="D426" s="76"/>
      <c r="E426" s="78" t="str">
        <f t="shared" si="12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25">
      <c r="A427" s="76"/>
      <c r="B427" s="76"/>
      <c r="C427" s="76"/>
      <c r="D427" s="76"/>
      <c r="E427" s="78" t="str">
        <f t="shared" si="12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25">
      <c r="A428" s="76"/>
      <c r="B428" s="76"/>
      <c r="C428" s="76"/>
      <c r="D428" s="76"/>
      <c r="E428" s="78" t="str">
        <f t="shared" si="12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25">
      <c r="A429" s="76"/>
      <c r="B429" s="76"/>
      <c r="C429" s="76"/>
      <c r="D429" s="76"/>
      <c r="E429" s="78" t="str">
        <f t="shared" si="12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25">
      <c r="A430" s="76"/>
      <c r="B430" s="76"/>
      <c r="C430" s="76"/>
      <c r="D430" s="76"/>
      <c r="E430" s="78" t="str">
        <f t="shared" si="12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25">
      <c r="A431" s="76"/>
      <c r="B431" s="76"/>
      <c r="C431" s="76"/>
      <c r="D431" s="76"/>
      <c r="E431" s="78" t="str">
        <f t="shared" si="12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25">
      <c r="A432" s="76"/>
      <c r="B432" s="76"/>
      <c r="C432" s="76"/>
      <c r="D432" s="76"/>
      <c r="E432" s="78" t="str">
        <f t="shared" si="12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25">
      <c r="A433" s="76"/>
      <c r="B433" s="76"/>
      <c r="C433" s="76"/>
      <c r="D433" s="76"/>
      <c r="E433" s="78" t="str">
        <f t="shared" si="12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25">
      <c r="A434" s="76"/>
      <c r="B434" s="76"/>
      <c r="C434" s="76"/>
      <c r="D434" s="76"/>
      <c r="E434" s="78" t="str">
        <f t="shared" si="12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25">
      <c r="A435" s="76"/>
      <c r="B435" s="76"/>
      <c r="C435" s="76"/>
      <c r="D435" s="76"/>
      <c r="E435" s="78" t="str">
        <f t="shared" si="12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25">
      <c r="A436" s="76"/>
      <c r="B436" s="76"/>
      <c r="C436" s="76"/>
      <c r="D436" s="76"/>
      <c r="E436" s="78" t="str">
        <f t="shared" si="12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25">
      <c r="A437" s="76"/>
      <c r="B437" s="76"/>
      <c r="C437" s="76"/>
      <c r="D437" s="76"/>
      <c r="E437" s="78" t="str">
        <f t="shared" si="12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25">
      <c r="A438" s="76"/>
      <c r="B438" s="76"/>
      <c r="C438" s="76"/>
      <c r="D438" s="76"/>
      <c r="E438" s="78" t="str">
        <f t="shared" si="12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25">
      <c r="A439" s="76"/>
      <c r="B439" s="76"/>
      <c r="C439" s="76"/>
      <c r="D439" s="76"/>
      <c r="E439" s="78" t="str">
        <f t="shared" si="12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25">
      <c r="A440" s="76"/>
      <c r="B440" s="76"/>
      <c r="C440" s="76"/>
      <c r="D440" s="76"/>
      <c r="E440" s="78" t="str">
        <f t="shared" si="12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25">
      <c r="A441" s="76"/>
      <c r="B441" s="76"/>
      <c r="C441" s="76"/>
      <c r="D441" s="76"/>
      <c r="E441" s="78" t="str">
        <f t="shared" si="12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25">
      <c r="A442" s="76"/>
      <c r="B442" s="76"/>
      <c r="C442" s="76"/>
      <c r="D442" s="76"/>
      <c r="E442" s="78" t="str">
        <f t="shared" si="12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25">
      <c r="A443" s="76"/>
      <c r="B443" s="76"/>
      <c r="C443" s="76"/>
      <c r="D443" s="76"/>
      <c r="E443" s="78" t="str">
        <f t="shared" si="12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25">
      <c r="A444" s="76"/>
      <c r="B444" s="76"/>
      <c r="C444" s="76"/>
      <c r="D444" s="76"/>
      <c r="E444" s="78" t="str">
        <f t="shared" si="12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25">
      <c r="A445" s="76"/>
      <c r="B445" s="76"/>
      <c r="C445" s="76"/>
      <c r="D445" s="76"/>
      <c r="E445" s="78" t="str">
        <f t="shared" si="12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25">
      <c r="A446" s="76"/>
      <c r="B446" s="76"/>
      <c r="C446" s="76"/>
      <c r="D446" s="76"/>
      <c r="E446" s="78" t="str">
        <f t="shared" si="12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25">
      <c r="A447" s="76"/>
      <c r="B447" s="76"/>
      <c r="C447" s="76"/>
      <c r="D447" s="76"/>
      <c r="E447" s="78" t="str">
        <f t="shared" si="12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25">
      <c r="A448" s="76"/>
      <c r="B448" s="76"/>
      <c r="C448" s="76"/>
      <c r="D448" s="76"/>
      <c r="E448" s="78" t="str">
        <f t="shared" si="12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25">
      <c r="A449" s="76"/>
      <c r="B449" s="76"/>
      <c r="C449" s="76"/>
      <c r="D449" s="76"/>
      <c r="E449" s="78" t="str">
        <f t="shared" si="12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25">
      <c r="A450" s="76"/>
      <c r="B450" s="76"/>
      <c r="C450" s="76"/>
      <c r="D450" s="76"/>
      <c r="E450" s="78" t="str">
        <f t="shared" si="12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25">
      <c r="A451" s="76"/>
      <c r="B451" s="76"/>
      <c r="C451" s="76"/>
      <c r="D451" s="76"/>
      <c r="E451" s="78" t="str">
        <f t="shared" si="12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25">
      <c r="A452" s="76"/>
      <c r="B452" s="76"/>
      <c r="C452" s="76"/>
      <c r="D452" s="76"/>
      <c r="E452" s="78" t="str">
        <f t="shared" si="12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25">
      <c r="A453" s="76"/>
      <c r="B453" s="76"/>
      <c r="C453" s="76"/>
      <c r="D453" s="76"/>
      <c r="E453" s="78" t="str">
        <f t="shared" si="12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25">
      <c r="A454" s="76"/>
      <c r="B454" s="76"/>
      <c r="C454" s="76"/>
      <c r="D454" s="76"/>
      <c r="E454" s="78" t="str">
        <f t="shared" si="12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25">
      <c r="A455" s="76"/>
      <c r="B455" s="76"/>
      <c r="C455" s="76"/>
      <c r="D455" s="76"/>
      <c r="E455" s="78" t="str">
        <f t="shared" si="12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25">
      <c r="A456" s="76"/>
      <c r="B456" s="76"/>
      <c r="C456" s="76"/>
      <c r="D456" s="76"/>
      <c r="E456" s="78" t="str">
        <f t="shared" si="12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25">
      <c r="A457" s="76"/>
      <c r="B457" s="76"/>
      <c r="C457" s="76"/>
      <c r="D457" s="76"/>
      <c r="E457" s="78" t="str">
        <f t="shared" si="12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25">
      <c r="A458" s="76"/>
      <c r="B458" s="76"/>
      <c r="C458" s="76"/>
      <c r="D458" s="76"/>
      <c r="E458" s="78" t="str">
        <f t="shared" si="12"/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25">
      <c r="A459" s="76"/>
      <c r="B459" s="76"/>
      <c r="C459" s="76"/>
      <c r="D459" s="76"/>
      <c r="E459" s="78" t="str">
        <f t="shared" ref="E459:E522" si="13">CONCATENATE(C459,D459)</f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25">
      <c r="A460" s="76"/>
      <c r="B460" s="76"/>
      <c r="C460" s="76"/>
      <c r="D460" s="76"/>
      <c r="E460" s="78" t="str">
        <f t="shared" si="13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25">
      <c r="A461" s="76"/>
      <c r="B461" s="76"/>
      <c r="C461" s="76"/>
      <c r="D461" s="76"/>
      <c r="E461" s="78" t="str">
        <f t="shared" si="13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25">
      <c r="A462" s="76"/>
      <c r="B462" s="76"/>
      <c r="C462" s="76"/>
      <c r="D462" s="76"/>
      <c r="E462" s="78" t="str">
        <f t="shared" si="13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25">
      <c r="A463" s="76"/>
      <c r="B463" s="76"/>
      <c r="C463" s="76"/>
      <c r="D463" s="76"/>
      <c r="E463" s="78" t="str">
        <f t="shared" si="13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25">
      <c r="A464" s="76"/>
      <c r="B464" s="76"/>
      <c r="C464" s="76"/>
      <c r="D464" s="76"/>
      <c r="E464" s="78" t="str">
        <f t="shared" si="13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25">
      <c r="A465" s="76"/>
      <c r="B465" s="76"/>
      <c r="C465" s="76"/>
      <c r="D465" s="76"/>
      <c r="E465" s="78" t="str">
        <f t="shared" si="13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25">
      <c r="A466" s="76"/>
      <c r="B466" s="76"/>
      <c r="C466" s="76"/>
      <c r="D466" s="76"/>
      <c r="E466" s="78" t="str">
        <f t="shared" si="13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25">
      <c r="A467" s="76"/>
      <c r="B467" s="76"/>
      <c r="C467" s="76"/>
      <c r="D467" s="76"/>
      <c r="E467" s="78" t="str">
        <f t="shared" si="13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25">
      <c r="A468" s="76"/>
      <c r="B468" s="76"/>
      <c r="C468" s="76"/>
      <c r="D468" s="76"/>
      <c r="E468" s="78" t="str">
        <f t="shared" si="13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25">
      <c r="A469" s="76"/>
      <c r="B469" s="76"/>
      <c r="C469" s="76"/>
      <c r="D469" s="76"/>
      <c r="E469" s="78" t="str">
        <f t="shared" si="13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25">
      <c r="A470" s="76"/>
      <c r="B470" s="76"/>
      <c r="C470" s="76"/>
      <c r="D470" s="76"/>
      <c r="E470" s="78" t="str">
        <f t="shared" si="13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25">
      <c r="A471" s="76"/>
      <c r="B471" s="76"/>
      <c r="C471" s="76"/>
      <c r="D471" s="76"/>
      <c r="E471" s="78" t="str">
        <f t="shared" si="13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25">
      <c r="A472" s="76"/>
      <c r="B472" s="76"/>
      <c r="C472" s="76"/>
      <c r="D472" s="76"/>
      <c r="E472" s="78" t="str">
        <f t="shared" si="13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25">
      <c r="A473" s="76"/>
      <c r="B473" s="76"/>
      <c r="C473" s="76"/>
      <c r="D473" s="76"/>
      <c r="E473" s="78" t="str">
        <f t="shared" si="13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25">
      <c r="A474" s="76"/>
      <c r="B474" s="76"/>
      <c r="C474" s="76"/>
      <c r="D474" s="76"/>
      <c r="E474" s="78" t="str">
        <f t="shared" si="13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25">
      <c r="A475" s="76"/>
      <c r="B475" s="76"/>
      <c r="C475" s="76"/>
      <c r="D475" s="76"/>
      <c r="E475" s="78" t="str">
        <f t="shared" si="13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25">
      <c r="A476" s="76"/>
      <c r="B476" s="76"/>
      <c r="C476" s="76"/>
      <c r="D476" s="76"/>
      <c r="E476" s="78" t="str">
        <f t="shared" si="13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25">
      <c r="A477" s="76"/>
      <c r="B477" s="76"/>
      <c r="C477" s="76"/>
      <c r="D477" s="76"/>
      <c r="E477" s="78" t="str">
        <f t="shared" si="13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25">
      <c r="A478" s="76"/>
      <c r="B478" s="76"/>
      <c r="C478" s="76"/>
      <c r="D478" s="76"/>
      <c r="E478" s="78" t="str">
        <f t="shared" si="13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25">
      <c r="A479" s="76"/>
      <c r="B479" s="76"/>
      <c r="C479" s="76"/>
      <c r="D479" s="76"/>
      <c r="E479" s="78" t="str">
        <f t="shared" si="13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25">
      <c r="A480" s="76"/>
      <c r="B480" s="76"/>
      <c r="C480" s="76"/>
      <c r="D480" s="76"/>
      <c r="E480" s="78" t="str">
        <f t="shared" si="13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25">
      <c r="A481" s="76"/>
      <c r="B481" s="76"/>
      <c r="C481" s="76"/>
      <c r="D481" s="76"/>
      <c r="E481" s="78" t="str">
        <f t="shared" si="13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25">
      <c r="A482" s="76"/>
      <c r="B482" s="76"/>
      <c r="C482" s="76"/>
      <c r="D482" s="76"/>
      <c r="E482" s="78" t="str">
        <f t="shared" si="13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25">
      <c r="A483" s="76"/>
      <c r="B483" s="76"/>
      <c r="C483" s="76"/>
      <c r="D483" s="76"/>
      <c r="E483" s="78" t="str">
        <f t="shared" si="13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25">
      <c r="A484" s="76"/>
      <c r="B484" s="76"/>
      <c r="C484" s="76"/>
      <c r="D484" s="76"/>
      <c r="E484" s="78" t="str">
        <f t="shared" si="13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25">
      <c r="A485" s="76"/>
      <c r="B485" s="76"/>
      <c r="C485" s="76"/>
      <c r="D485" s="76"/>
      <c r="E485" s="78" t="str">
        <f t="shared" si="13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25">
      <c r="A486" s="76"/>
      <c r="B486" s="76"/>
      <c r="C486" s="76"/>
      <c r="D486" s="76"/>
      <c r="E486" s="78" t="str">
        <f t="shared" si="13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25">
      <c r="A487" s="76"/>
      <c r="B487" s="76"/>
      <c r="C487" s="76"/>
      <c r="D487" s="76"/>
      <c r="E487" s="78" t="str">
        <f t="shared" si="13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25">
      <c r="A488" s="76"/>
      <c r="B488" s="76"/>
      <c r="C488" s="76"/>
      <c r="D488" s="76"/>
      <c r="E488" s="78" t="str">
        <f t="shared" si="13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25">
      <c r="A489" s="76"/>
      <c r="B489" s="76"/>
      <c r="C489" s="76"/>
      <c r="D489" s="76"/>
      <c r="E489" s="78" t="str">
        <f t="shared" si="13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25">
      <c r="A490" s="76"/>
      <c r="B490" s="76"/>
      <c r="C490" s="76"/>
      <c r="D490" s="76"/>
      <c r="E490" s="78" t="str">
        <f t="shared" si="13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25">
      <c r="A491" s="76"/>
      <c r="B491" s="76"/>
      <c r="C491" s="76"/>
      <c r="D491" s="76"/>
      <c r="E491" s="78" t="str">
        <f t="shared" si="13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25">
      <c r="A492" s="76"/>
      <c r="B492" s="76"/>
      <c r="C492" s="76"/>
      <c r="D492" s="76"/>
      <c r="E492" s="78" t="str">
        <f t="shared" si="13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25">
      <c r="A493" s="76"/>
      <c r="B493" s="76"/>
      <c r="C493" s="76"/>
      <c r="D493" s="76"/>
      <c r="E493" s="78" t="str">
        <f t="shared" si="13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25">
      <c r="A494" s="76"/>
      <c r="B494" s="76"/>
      <c r="C494" s="76"/>
      <c r="D494" s="76"/>
      <c r="E494" s="78" t="str">
        <f t="shared" si="13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25">
      <c r="A495" s="76"/>
      <c r="B495" s="76"/>
      <c r="C495" s="76"/>
      <c r="D495" s="76"/>
      <c r="E495" s="78" t="str">
        <f t="shared" si="13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25">
      <c r="A496" s="76"/>
      <c r="B496" s="76"/>
      <c r="C496" s="76"/>
      <c r="D496" s="76"/>
      <c r="E496" s="78" t="str">
        <f t="shared" si="13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25">
      <c r="A497" s="76"/>
      <c r="B497" s="76"/>
      <c r="C497" s="76"/>
      <c r="D497" s="76"/>
      <c r="E497" s="78" t="str">
        <f t="shared" si="13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25">
      <c r="A498" s="76"/>
      <c r="B498" s="76"/>
      <c r="C498" s="76"/>
      <c r="D498" s="76"/>
      <c r="E498" s="78" t="str">
        <f t="shared" si="13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25">
      <c r="A499" s="76"/>
      <c r="B499" s="76"/>
      <c r="C499" s="76"/>
      <c r="D499" s="76"/>
      <c r="E499" s="78" t="str">
        <f t="shared" si="13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25">
      <c r="A500" s="76"/>
      <c r="B500" s="76"/>
      <c r="C500" s="76"/>
      <c r="D500" s="76"/>
      <c r="E500" s="78" t="str">
        <f t="shared" si="13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25">
      <c r="A501" s="76"/>
      <c r="B501" s="76"/>
      <c r="C501" s="76"/>
      <c r="D501" s="76"/>
      <c r="E501" s="78" t="str">
        <f t="shared" si="13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25">
      <c r="A502" s="76"/>
      <c r="B502" s="76"/>
      <c r="C502" s="76"/>
      <c r="D502" s="76"/>
      <c r="E502" s="78" t="str">
        <f t="shared" si="13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25">
      <c r="A503" s="76"/>
      <c r="B503" s="76"/>
      <c r="C503" s="76"/>
      <c r="D503" s="76"/>
      <c r="E503" s="78" t="str">
        <f t="shared" si="13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25">
      <c r="A504" s="76"/>
      <c r="B504" s="76"/>
      <c r="C504" s="76"/>
      <c r="D504" s="76"/>
      <c r="E504" s="78" t="str">
        <f t="shared" si="13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25">
      <c r="A505" s="76"/>
      <c r="B505" s="76"/>
      <c r="C505" s="76"/>
      <c r="D505" s="76"/>
      <c r="E505" s="78" t="str">
        <f t="shared" si="13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25">
      <c r="A506" s="76"/>
      <c r="B506" s="76"/>
      <c r="C506" s="76"/>
      <c r="D506" s="76"/>
      <c r="E506" s="78" t="str">
        <f t="shared" si="13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25">
      <c r="A507" s="76"/>
      <c r="B507" s="76"/>
      <c r="C507" s="76"/>
      <c r="D507" s="76"/>
      <c r="E507" s="78" t="str">
        <f t="shared" si="13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25">
      <c r="A508" s="76"/>
      <c r="B508" s="76"/>
      <c r="C508" s="76"/>
      <c r="D508" s="76"/>
      <c r="E508" s="78" t="str">
        <f t="shared" si="13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25">
      <c r="A509" s="76"/>
      <c r="B509" s="76"/>
      <c r="C509" s="76"/>
      <c r="D509" s="76"/>
      <c r="E509" s="78" t="str">
        <f t="shared" si="13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25">
      <c r="A510" s="76"/>
      <c r="B510" s="76"/>
      <c r="C510" s="76"/>
      <c r="D510" s="76"/>
      <c r="E510" s="78" t="str">
        <f t="shared" si="13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25">
      <c r="A511" s="76"/>
      <c r="B511" s="76"/>
      <c r="C511" s="76"/>
      <c r="D511" s="76"/>
      <c r="E511" s="78" t="str">
        <f t="shared" si="13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25">
      <c r="A512" s="76"/>
      <c r="B512" s="76"/>
      <c r="C512" s="76"/>
      <c r="D512" s="76"/>
      <c r="E512" s="78" t="str">
        <f t="shared" si="13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25">
      <c r="A513" s="76"/>
      <c r="B513" s="76"/>
      <c r="C513" s="76"/>
      <c r="D513" s="76"/>
      <c r="E513" s="78" t="str">
        <f t="shared" si="13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25">
      <c r="A514" s="76"/>
      <c r="B514" s="76"/>
      <c r="C514" s="76"/>
      <c r="D514" s="76"/>
      <c r="E514" s="78" t="str">
        <f t="shared" si="13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25">
      <c r="A515" s="76"/>
      <c r="B515" s="76"/>
      <c r="C515" s="76"/>
      <c r="D515" s="76"/>
      <c r="E515" s="78" t="str">
        <f t="shared" si="13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25">
      <c r="A516" s="76"/>
      <c r="B516" s="76"/>
      <c r="C516" s="76"/>
      <c r="D516" s="76"/>
      <c r="E516" s="78" t="str">
        <f t="shared" si="13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25">
      <c r="A517" s="76"/>
      <c r="B517" s="76"/>
      <c r="C517" s="76"/>
      <c r="D517" s="76"/>
      <c r="E517" s="78" t="str">
        <f t="shared" si="13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25">
      <c r="A518" s="76"/>
      <c r="B518" s="76"/>
      <c r="C518" s="76"/>
      <c r="D518" s="76"/>
      <c r="E518" s="78" t="str">
        <f t="shared" si="13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25">
      <c r="A519" s="76"/>
      <c r="B519" s="76"/>
      <c r="C519" s="76"/>
      <c r="D519" s="76"/>
      <c r="E519" s="78" t="str">
        <f t="shared" si="13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25">
      <c r="A520" s="76"/>
      <c r="B520" s="76"/>
      <c r="C520" s="76"/>
      <c r="D520" s="76"/>
      <c r="E520" s="78" t="str">
        <f t="shared" si="13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25">
      <c r="A521" s="76"/>
      <c r="B521" s="76"/>
      <c r="C521" s="76"/>
      <c r="D521" s="76"/>
      <c r="E521" s="78" t="str">
        <f t="shared" si="13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25">
      <c r="A522" s="76"/>
      <c r="B522" s="76"/>
      <c r="C522" s="76"/>
      <c r="D522" s="76"/>
      <c r="E522" s="78" t="str">
        <f t="shared" si="13"/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25">
      <c r="A523" s="76"/>
      <c r="B523" s="76"/>
      <c r="C523" s="76"/>
      <c r="D523" s="76"/>
      <c r="E523" s="78" t="str">
        <f t="shared" ref="E523:E586" si="14">CONCATENATE(C523,D523)</f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25">
      <c r="A524" s="76"/>
      <c r="B524" s="76"/>
      <c r="C524" s="76"/>
      <c r="D524" s="76"/>
      <c r="E524" s="78" t="str">
        <f t="shared" si="14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25">
      <c r="A525" s="76"/>
      <c r="B525" s="76"/>
      <c r="C525" s="76"/>
      <c r="D525" s="76"/>
      <c r="E525" s="78" t="str">
        <f t="shared" si="14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25">
      <c r="A526" s="76"/>
      <c r="B526" s="76"/>
      <c r="C526" s="76"/>
      <c r="D526" s="76"/>
      <c r="E526" s="78" t="str">
        <f t="shared" si="14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25">
      <c r="A527" s="76"/>
      <c r="B527" s="76"/>
      <c r="C527" s="76"/>
      <c r="D527" s="76"/>
      <c r="E527" s="78" t="str">
        <f t="shared" si="14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25">
      <c r="A528" s="76"/>
      <c r="B528" s="76"/>
      <c r="C528" s="76"/>
      <c r="D528" s="76"/>
      <c r="E528" s="78" t="str">
        <f t="shared" si="14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25">
      <c r="A529" s="76"/>
      <c r="B529" s="76"/>
      <c r="C529" s="76"/>
      <c r="D529" s="76"/>
      <c r="E529" s="78" t="str">
        <f t="shared" si="14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25">
      <c r="A530" s="76"/>
      <c r="B530" s="76"/>
      <c r="C530" s="76"/>
      <c r="D530" s="76"/>
      <c r="E530" s="78" t="str">
        <f t="shared" si="14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25">
      <c r="A531" s="76"/>
      <c r="B531" s="76"/>
      <c r="C531" s="76"/>
      <c r="D531" s="76"/>
      <c r="E531" s="78" t="str">
        <f t="shared" si="14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25">
      <c r="A532" s="76"/>
      <c r="B532" s="76"/>
      <c r="C532" s="76"/>
      <c r="D532" s="76"/>
      <c r="E532" s="78" t="str">
        <f t="shared" si="14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25">
      <c r="A533" s="76"/>
      <c r="B533" s="76"/>
      <c r="C533" s="76"/>
      <c r="D533" s="76"/>
      <c r="E533" s="78" t="str">
        <f t="shared" si="14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25">
      <c r="A534" s="76"/>
      <c r="B534" s="76"/>
      <c r="C534" s="76"/>
      <c r="D534" s="76"/>
      <c r="E534" s="78" t="str">
        <f t="shared" si="14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25">
      <c r="A535" s="76"/>
      <c r="B535" s="76"/>
      <c r="C535" s="76"/>
      <c r="D535" s="76"/>
      <c r="E535" s="78" t="str">
        <f t="shared" si="14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25">
      <c r="A536" s="76"/>
      <c r="B536" s="76"/>
      <c r="C536" s="76"/>
      <c r="D536" s="76"/>
      <c r="E536" s="78" t="str">
        <f t="shared" si="14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25">
      <c r="A537" s="76"/>
      <c r="B537" s="76"/>
      <c r="C537" s="76"/>
      <c r="D537" s="76"/>
      <c r="E537" s="78" t="str">
        <f t="shared" si="14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25">
      <c r="A538" s="76"/>
      <c r="B538" s="76"/>
      <c r="C538" s="76"/>
      <c r="D538" s="76"/>
      <c r="E538" s="78" t="str">
        <f t="shared" si="14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25">
      <c r="A539" s="76"/>
      <c r="B539" s="76"/>
      <c r="C539" s="76"/>
      <c r="D539" s="76"/>
      <c r="E539" s="78" t="str">
        <f t="shared" si="14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25">
      <c r="A540" s="76"/>
      <c r="B540" s="76"/>
      <c r="C540" s="76"/>
      <c r="D540" s="76"/>
      <c r="E540" s="78" t="str">
        <f t="shared" si="14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25">
      <c r="A541" s="76"/>
      <c r="B541" s="76"/>
      <c r="C541" s="76"/>
      <c r="D541" s="76"/>
      <c r="E541" s="78" t="str">
        <f t="shared" si="14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25">
      <c r="A542" s="76"/>
      <c r="B542" s="76"/>
      <c r="C542" s="76"/>
      <c r="D542" s="76"/>
      <c r="E542" s="78" t="str">
        <f t="shared" si="14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25">
      <c r="A543" s="76"/>
      <c r="B543" s="76"/>
      <c r="C543" s="76"/>
      <c r="D543" s="76"/>
      <c r="E543" s="78" t="str">
        <f t="shared" si="14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25">
      <c r="A544" s="76"/>
      <c r="B544" s="76"/>
      <c r="C544" s="76"/>
      <c r="D544" s="76"/>
      <c r="E544" s="78" t="str">
        <f t="shared" si="14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25">
      <c r="A545" s="76"/>
      <c r="B545" s="76"/>
      <c r="C545" s="76"/>
      <c r="D545" s="76"/>
      <c r="E545" s="78" t="str">
        <f t="shared" si="14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25">
      <c r="A546" s="76"/>
      <c r="B546" s="76"/>
      <c r="C546" s="76"/>
      <c r="D546" s="76"/>
      <c r="E546" s="78" t="str">
        <f t="shared" si="14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25">
      <c r="A547" s="76"/>
      <c r="B547" s="76"/>
      <c r="C547" s="76"/>
      <c r="D547" s="76"/>
      <c r="E547" s="78" t="str">
        <f t="shared" si="14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25">
      <c r="A548" s="76"/>
      <c r="B548" s="76"/>
      <c r="C548" s="76"/>
      <c r="D548" s="76"/>
      <c r="E548" s="78" t="str">
        <f t="shared" si="14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25">
      <c r="A549" s="76"/>
      <c r="B549" s="76"/>
      <c r="C549" s="76"/>
      <c r="D549" s="76"/>
      <c r="E549" s="78" t="str">
        <f t="shared" si="14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25">
      <c r="A550" s="76"/>
      <c r="B550" s="76"/>
      <c r="C550" s="76"/>
      <c r="D550" s="76"/>
      <c r="E550" s="78" t="str">
        <f t="shared" si="14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25">
      <c r="A551" s="76"/>
      <c r="B551" s="76"/>
      <c r="C551" s="76"/>
      <c r="D551" s="76"/>
      <c r="E551" s="78" t="str">
        <f t="shared" si="14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25">
      <c r="A552" s="76"/>
      <c r="B552" s="76"/>
      <c r="C552" s="76"/>
      <c r="D552" s="76"/>
      <c r="E552" s="78" t="str">
        <f t="shared" si="14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25">
      <c r="A553" s="76"/>
      <c r="B553" s="76"/>
      <c r="C553" s="76"/>
      <c r="D553" s="76"/>
      <c r="E553" s="78" t="str">
        <f t="shared" si="14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25">
      <c r="A554" s="76"/>
      <c r="B554" s="76"/>
      <c r="C554" s="76"/>
      <c r="D554" s="76"/>
      <c r="E554" s="78" t="str">
        <f t="shared" si="14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25">
      <c r="A555" s="76"/>
      <c r="B555" s="76"/>
      <c r="C555" s="76"/>
      <c r="D555" s="76"/>
      <c r="E555" s="78" t="str">
        <f t="shared" si="14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25">
      <c r="A556" s="76"/>
      <c r="B556" s="76"/>
      <c r="C556" s="76"/>
      <c r="D556" s="76"/>
      <c r="E556" s="78" t="str">
        <f t="shared" si="14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25">
      <c r="A557" s="76"/>
      <c r="B557" s="76"/>
      <c r="C557" s="76"/>
      <c r="D557" s="76"/>
      <c r="E557" s="78" t="str">
        <f t="shared" si="14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25">
      <c r="A558" s="76"/>
      <c r="B558" s="76"/>
      <c r="C558" s="76"/>
      <c r="D558" s="76"/>
      <c r="E558" s="78" t="str">
        <f t="shared" si="14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25">
      <c r="A559" s="76"/>
      <c r="B559" s="76"/>
      <c r="C559" s="76"/>
      <c r="D559" s="76"/>
      <c r="E559" s="78" t="str">
        <f t="shared" si="14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25">
      <c r="A560" s="76"/>
      <c r="B560" s="76"/>
      <c r="C560" s="76"/>
      <c r="D560" s="76"/>
      <c r="E560" s="78" t="str">
        <f t="shared" si="14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25">
      <c r="A561" s="76"/>
      <c r="B561" s="76"/>
      <c r="C561" s="76"/>
      <c r="D561" s="76"/>
      <c r="E561" s="78" t="str">
        <f t="shared" si="14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25">
      <c r="A562" s="76"/>
      <c r="B562" s="76"/>
      <c r="C562" s="76"/>
      <c r="D562" s="76"/>
      <c r="E562" s="78" t="str">
        <f t="shared" si="14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25">
      <c r="A563" s="76"/>
      <c r="B563" s="76"/>
      <c r="C563" s="76"/>
      <c r="D563" s="76"/>
      <c r="E563" s="78" t="str">
        <f t="shared" si="14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25">
      <c r="A564" s="76"/>
      <c r="B564" s="76"/>
      <c r="C564" s="76"/>
      <c r="D564" s="76"/>
      <c r="E564" s="78" t="str">
        <f t="shared" si="14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25">
      <c r="A565" s="76"/>
      <c r="B565" s="76"/>
      <c r="C565" s="76"/>
      <c r="D565" s="76"/>
      <c r="E565" s="78" t="str">
        <f t="shared" si="14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25">
      <c r="A566" s="76"/>
      <c r="B566" s="76"/>
      <c r="C566" s="76"/>
      <c r="D566" s="76"/>
      <c r="E566" s="78" t="str">
        <f t="shared" si="14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25">
      <c r="A567" s="76"/>
      <c r="B567" s="76"/>
      <c r="C567" s="76"/>
      <c r="D567" s="76"/>
      <c r="E567" s="78" t="str">
        <f t="shared" si="14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25">
      <c r="A568" s="76"/>
      <c r="B568" s="76"/>
      <c r="C568" s="76"/>
      <c r="D568" s="76"/>
      <c r="E568" s="78" t="str">
        <f t="shared" si="14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25">
      <c r="A569" s="76"/>
      <c r="B569" s="76"/>
      <c r="C569" s="76"/>
      <c r="D569" s="76"/>
      <c r="E569" s="78" t="str">
        <f t="shared" si="14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25">
      <c r="A570" s="76"/>
      <c r="B570" s="76"/>
      <c r="C570" s="76"/>
      <c r="D570" s="76"/>
      <c r="E570" s="78" t="str">
        <f t="shared" si="14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25">
      <c r="A571" s="76"/>
      <c r="B571" s="76"/>
      <c r="C571" s="76"/>
      <c r="D571" s="76"/>
      <c r="E571" s="78" t="str">
        <f t="shared" si="14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25">
      <c r="A572" s="76"/>
      <c r="B572" s="76"/>
      <c r="C572" s="76"/>
      <c r="D572" s="76"/>
      <c r="E572" s="78" t="str">
        <f t="shared" si="14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25">
      <c r="A573" s="76"/>
      <c r="B573" s="76"/>
      <c r="C573" s="76"/>
      <c r="D573" s="76"/>
      <c r="E573" s="78" t="str">
        <f t="shared" si="14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25">
      <c r="A574" s="76"/>
      <c r="B574" s="76"/>
      <c r="C574" s="76"/>
      <c r="D574" s="76"/>
      <c r="E574" s="78" t="str">
        <f t="shared" si="14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25">
      <c r="A575" s="76"/>
      <c r="B575" s="76"/>
      <c r="C575" s="76"/>
      <c r="D575" s="76"/>
      <c r="E575" s="78" t="str">
        <f t="shared" si="14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25">
      <c r="A576" s="76"/>
      <c r="B576" s="76"/>
      <c r="C576" s="76"/>
      <c r="D576" s="76"/>
      <c r="E576" s="78" t="str">
        <f t="shared" si="14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25">
      <c r="A577" s="76"/>
      <c r="B577" s="76"/>
      <c r="C577" s="76"/>
      <c r="D577" s="76"/>
      <c r="E577" s="78" t="str">
        <f t="shared" si="14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25">
      <c r="A578" s="76"/>
      <c r="B578" s="76"/>
      <c r="C578" s="76"/>
      <c r="D578" s="76"/>
      <c r="E578" s="78" t="str">
        <f t="shared" si="14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25">
      <c r="A579" s="76"/>
      <c r="B579" s="76"/>
      <c r="C579" s="76"/>
      <c r="D579" s="76"/>
      <c r="E579" s="78" t="str">
        <f t="shared" si="14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25">
      <c r="A580" s="76"/>
      <c r="B580" s="76"/>
      <c r="C580" s="76"/>
      <c r="D580" s="76"/>
      <c r="E580" s="78" t="str">
        <f t="shared" si="14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25">
      <c r="A581" s="76"/>
      <c r="B581" s="76"/>
      <c r="C581" s="76"/>
      <c r="D581" s="76"/>
      <c r="E581" s="78" t="str">
        <f t="shared" si="14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25">
      <c r="A582" s="76"/>
      <c r="B582" s="76"/>
      <c r="C582" s="76"/>
      <c r="D582" s="76"/>
      <c r="E582" s="78" t="str">
        <f t="shared" si="14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25">
      <c r="A583" s="76"/>
      <c r="B583" s="76"/>
      <c r="C583" s="76"/>
      <c r="D583" s="76"/>
      <c r="E583" s="78" t="str">
        <f t="shared" si="14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25">
      <c r="A584" s="76"/>
      <c r="B584" s="76"/>
      <c r="C584" s="76"/>
      <c r="D584" s="76"/>
      <c r="E584" s="78" t="str">
        <f t="shared" si="14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25">
      <c r="A585" s="76"/>
      <c r="B585" s="76"/>
      <c r="C585" s="76"/>
      <c r="D585" s="76"/>
      <c r="E585" s="78" t="str">
        <f t="shared" si="14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25">
      <c r="A586" s="76"/>
      <c r="B586" s="76"/>
      <c r="C586" s="76"/>
      <c r="D586" s="76"/>
      <c r="E586" s="78" t="str">
        <f t="shared" si="14"/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25">
      <c r="A587" s="76"/>
      <c r="B587" s="76"/>
      <c r="C587" s="76"/>
      <c r="D587" s="76"/>
      <c r="E587" s="78" t="str">
        <f t="shared" ref="E587:E650" si="15">CONCATENATE(C587,D587)</f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25">
      <c r="A588" s="76"/>
      <c r="B588" s="76"/>
      <c r="C588" s="76"/>
      <c r="D588" s="76"/>
      <c r="E588" s="78" t="str">
        <f t="shared" si="15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25">
      <c r="A589" s="76"/>
      <c r="B589" s="76"/>
      <c r="C589" s="76"/>
      <c r="D589" s="76"/>
      <c r="E589" s="78" t="str">
        <f t="shared" si="15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25">
      <c r="A590" s="76"/>
      <c r="B590" s="76"/>
      <c r="C590" s="76"/>
      <c r="D590" s="76"/>
      <c r="E590" s="78" t="str">
        <f t="shared" si="15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25">
      <c r="A591" s="76"/>
      <c r="B591" s="76"/>
      <c r="C591" s="76"/>
      <c r="D591" s="76"/>
      <c r="E591" s="78" t="str">
        <f t="shared" si="15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25">
      <c r="A592" s="76"/>
      <c r="B592" s="76"/>
      <c r="C592" s="76"/>
      <c r="D592" s="76"/>
      <c r="E592" s="78" t="str">
        <f t="shared" si="15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25">
      <c r="A593" s="76"/>
      <c r="B593" s="76"/>
      <c r="C593" s="76"/>
      <c r="D593" s="76"/>
      <c r="E593" s="78" t="str">
        <f t="shared" si="15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25">
      <c r="A594" s="76"/>
      <c r="B594" s="76"/>
      <c r="C594" s="76"/>
      <c r="D594" s="76"/>
      <c r="E594" s="78" t="str">
        <f t="shared" si="15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25">
      <c r="A595" s="76"/>
      <c r="B595" s="76"/>
      <c r="C595" s="76"/>
      <c r="D595" s="76"/>
      <c r="E595" s="78" t="str">
        <f t="shared" si="15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25">
      <c r="A596" s="76"/>
      <c r="B596" s="76"/>
      <c r="C596" s="76"/>
      <c r="D596" s="76"/>
      <c r="E596" s="78" t="str">
        <f t="shared" si="15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25">
      <c r="A597" s="76"/>
      <c r="B597" s="76"/>
      <c r="C597" s="76"/>
      <c r="D597" s="76"/>
      <c r="E597" s="78" t="str">
        <f t="shared" si="15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25">
      <c r="A598" s="76"/>
      <c r="B598" s="76"/>
      <c r="C598" s="76"/>
      <c r="D598" s="76"/>
      <c r="E598" s="78" t="str">
        <f t="shared" si="15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25">
      <c r="A599" s="76"/>
      <c r="B599" s="76"/>
      <c r="C599" s="76"/>
      <c r="D599" s="76"/>
      <c r="E599" s="78" t="str">
        <f t="shared" si="15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25">
      <c r="A600" s="76"/>
      <c r="B600" s="76"/>
      <c r="C600" s="76"/>
      <c r="D600" s="76"/>
      <c r="E600" s="78" t="str">
        <f t="shared" si="15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25">
      <c r="A601" s="76"/>
      <c r="B601" s="76"/>
      <c r="C601" s="76"/>
      <c r="D601" s="76"/>
      <c r="E601" s="78" t="str">
        <f t="shared" si="15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25">
      <c r="A602" s="76"/>
      <c r="B602" s="76"/>
      <c r="C602" s="76"/>
      <c r="D602" s="76"/>
      <c r="E602" s="78" t="str">
        <f t="shared" si="15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25">
      <c r="A603" s="76"/>
      <c r="B603" s="76"/>
      <c r="C603" s="76"/>
      <c r="D603" s="76"/>
      <c r="E603" s="78" t="str">
        <f t="shared" si="15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25">
      <c r="A604" s="76"/>
      <c r="B604" s="76"/>
      <c r="C604" s="76"/>
      <c r="D604" s="76"/>
      <c r="E604" s="78" t="str">
        <f t="shared" si="15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25">
      <c r="A605" s="76"/>
      <c r="B605" s="76"/>
      <c r="C605" s="76"/>
      <c r="D605" s="76"/>
      <c r="E605" s="78" t="str">
        <f t="shared" si="15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25">
      <c r="A606" s="76"/>
      <c r="B606" s="76"/>
      <c r="C606" s="76"/>
      <c r="D606" s="76"/>
      <c r="E606" s="78" t="str">
        <f t="shared" si="15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25">
      <c r="A607" s="76"/>
      <c r="B607" s="76"/>
      <c r="C607" s="76"/>
      <c r="D607" s="76"/>
      <c r="E607" s="78" t="str">
        <f t="shared" si="15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25">
      <c r="A608" s="76"/>
      <c r="B608" s="76"/>
      <c r="C608" s="76"/>
      <c r="D608" s="76"/>
      <c r="E608" s="78" t="str">
        <f t="shared" si="15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25">
      <c r="A609" s="76"/>
      <c r="B609" s="76"/>
      <c r="C609" s="76"/>
      <c r="D609" s="76"/>
      <c r="E609" s="78" t="str">
        <f t="shared" si="15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25">
      <c r="A610" s="76"/>
      <c r="B610" s="76"/>
      <c r="C610" s="76"/>
      <c r="D610" s="76"/>
      <c r="E610" s="78" t="str">
        <f t="shared" si="15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25">
      <c r="A611" s="76"/>
      <c r="B611" s="76"/>
      <c r="C611" s="76"/>
      <c r="D611" s="76"/>
      <c r="E611" s="78" t="str">
        <f t="shared" si="15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25">
      <c r="A612" s="76"/>
      <c r="B612" s="76"/>
      <c r="C612" s="76"/>
      <c r="D612" s="76"/>
      <c r="E612" s="78" t="str">
        <f t="shared" si="15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25">
      <c r="A613" s="76"/>
      <c r="B613" s="76"/>
      <c r="C613" s="76"/>
      <c r="D613" s="76"/>
      <c r="E613" s="78" t="str">
        <f t="shared" si="15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25">
      <c r="A614" s="76"/>
      <c r="B614" s="76"/>
      <c r="C614" s="76"/>
      <c r="D614" s="76"/>
      <c r="E614" s="78" t="str">
        <f t="shared" si="15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25">
      <c r="A615" s="76"/>
      <c r="B615" s="76"/>
      <c r="C615" s="76"/>
      <c r="D615" s="76"/>
      <c r="E615" s="78" t="str">
        <f t="shared" si="15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25">
      <c r="A616" s="76"/>
      <c r="B616" s="76"/>
      <c r="C616" s="76"/>
      <c r="D616" s="76"/>
      <c r="E616" s="78" t="str">
        <f t="shared" si="15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25">
      <c r="A617" s="76"/>
      <c r="B617" s="76"/>
      <c r="C617" s="76"/>
      <c r="D617" s="76"/>
      <c r="E617" s="78" t="str">
        <f t="shared" si="15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25">
      <c r="A618" s="76"/>
      <c r="B618" s="76"/>
      <c r="C618" s="76"/>
      <c r="D618" s="76"/>
      <c r="E618" s="78" t="str">
        <f t="shared" si="15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25">
      <c r="A619" s="76"/>
      <c r="B619" s="76"/>
      <c r="C619" s="76"/>
      <c r="D619" s="76"/>
      <c r="E619" s="78" t="str">
        <f t="shared" si="15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25">
      <c r="A620" s="76"/>
      <c r="B620" s="76"/>
      <c r="C620" s="76"/>
      <c r="D620" s="76"/>
      <c r="E620" s="78" t="str">
        <f t="shared" si="15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25">
      <c r="A621" s="76"/>
      <c r="B621" s="76"/>
      <c r="C621" s="76"/>
      <c r="D621" s="76"/>
      <c r="E621" s="78" t="str">
        <f t="shared" si="15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25">
      <c r="A622" s="76"/>
      <c r="B622" s="76"/>
      <c r="C622" s="76"/>
      <c r="D622" s="76"/>
      <c r="E622" s="78" t="str">
        <f t="shared" si="15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25">
      <c r="A623" s="76"/>
      <c r="B623" s="76"/>
      <c r="C623" s="76"/>
      <c r="D623" s="76"/>
      <c r="E623" s="78" t="str">
        <f t="shared" si="15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25">
      <c r="A624" s="76"/>
      <c r="B624" s="76"/>
      <c r="C624" s="76"/>
      <c r="D624" s="76"/>
      <c r="E624" s="78" t="str">
        <f t="shared" si="15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25">
      <c r="A625" s="76"/>
      <c r="B625" s="76"/>
      <c r="C625" s="76"/>
      <c r="D625" s="76"/>
      <c r="E625" s="78" t="str">
        <f t="shared" si="15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25">
      <c r="A626" s="76"/>
      <c r="B626" s="76"/>
      <c r="C626" s="76"/>
      <c r="D626" s="76"/>
      <c r="E626" s="78" t="str">
        <f t="shared" si="15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25">
      <c r="A627" s="76"/>
      <c r="B627" s="76"/>
      <c r="C627" s="76"/>
      <c r="D627" s="76"/>
      <c r="E627" s="78" t="str">
        <f t="shared" si="15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25">
      <c r="A628" s="76"/>
      <c r="B628" s="76"/>
      <c r="C628" s="76"/>
      <c r="D628" s="76"/>
      <c r="E628" s="78" t="str">
        <f t="shared" si="15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25">
      <c r="A629" s="76"/>
      <c r="B629" s="76"/>
      <c r="C629" s="76"/>
      <c r="D629" s="76"/>
      <c r="E629" s="78" t="str">
        <f t="shared" si="15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25">
      <c r="A630" s="76"/>
      <c r="B630" s="76"/>
      <c r="C630" s="76"/>
      <c r="D630" s="76"/>
      <c r="E630" s="78" t="str">
        <f t="shared" si="15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25">
      <c r="A631" s="76"/>
      <c r="B631" s="76"/>
      <c r="C631" s="76"/>
      <c r="D631" s="76"/>
      <c r="E631" s="78" t="str">
        <f t="shared" si="15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25">
      <c r="A632" s="76"/>
      <c r="B632" s="76"/>
      <c r="C632" s="76"/>
      <c r="D632" s="76"/>
      <c r="E632" s="78" t="str">
        <f t="shared" si="15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25">
      <c r="A633" s="76"/>
      <c r="B633" s="76"/>
      <c r="C633" s="76"/>
      <c r="D633" s="76"/>
      <c r="E633" s="78" t="str">
        <f t="shared" si="15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25">
      <c r="A634" s="76"/>
      <c r="B634" s="76"/>
      <c r="C634" s="76"/>
      <c r="D634" s="76"/>
      <c r="E634" s="78" t="str">
        <f t="shared" si="15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25">
      <c r="A635" s="76"/>
      <c r="B635" s="76"/>
      <c r="C635" s="76"/>
      <c r="D635" s="76"/>
      <c r="E635" s="78" t="str">
        <f t="shared" si="15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25">
      <c r="A636" s="76"/>
      <c r="B636" s="76"/>
      <c r="C636" s="76"/>
      <c r="D636" s="76"/>
      <c r="E636" s="78" t="str">
        <f t="shared" si="15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25">
      <c r="A637" s="76"/>
      <c r="B637" s="76"/>
      <c r="C637" s="76"/>
      <c r="D637" s="76"/>
      <c r="E637" s="78" t="str">
        <f t="shared" si="15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25">
      <c r="A638" s="76"/>
      <c r="B638" s="76"/>
      <c r="C638" s="76"/>
      <c r="D638" s="76"/>
      <c r="E638" s="78" t="str">
        <f t="shared" si="15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25">
      <c r="A639" s="76"/>
      <c r="B639" s="76"/>
      <c r="C639" s="76"/>
      <c r="D639" s="76"/>
      <c r="E639" s="78" t="str">
        <f t="shared" si="15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25">
      <c r="A640" s="76"/>
      <c r="B640" s="76"/>
      <c r="C640" s="76"/>
      <c r="D640" s="76"/>
      <c r="E640" s="78" t="str">
        <f t="shared" si="15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25">
      <c r="A641" s="76"/>
      <c r="B641" s="76"/>
      <c r="C641" s="76"/>
      <c r="D641" s="76"/>
      <c r="E641" s="78" t="str">
        <f t="shared" si="15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25">
      <c r="A642" s="76"/>
      <c r="B642" s="76"/>
      <c r="C642" s="76"/>
      <c r="D642" s="76"/>
      <c r="E642" s="78" t="str">
        <f t="shared" si="15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25">
      <c r="A643" s="76"/>
      <c r="B643" s="76"/>
      <c r="C643" s="76"/>
      <c r="D643" s="76"/>
      <c r="E643" s="78" t="str">
        <f t="shared" si="15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25">
      <c r="A644" s="76"/>
      <c r="B644" s="76"/>
      <c r="C644" s="76"/>
      <c r="D644" s="76"/>
      <c r="E644" s="78" t="str">
        <f t="shared" si="15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25">
      <c r="A645" s="76"/>
      <c r="B645" s="76"/>
      <c r="C645" s="76"/>
      <c r="D645" s="76"/>
      <c r="E645" s="78" t="str">
        <f t="shared" si="15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25">
      <c r="A646" s="76"/>
      <c r="B646" s="76"/>
      <c r="C646" s="76"/>
      <c r="D646" s="76"/>
      <c r="E646" s="78" t="str">
        <f t="shared" si="15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25">
      <c r="A647" s="76"/>
      <c r="B647" s="76"/>
      <c r="C647" s="76"/>
      <c r="D647" s="76"/>
      <c r="E647" s="78" t="str">
        <f t="shared" si="15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25">
      <c r="A648" s="76"/>
      <c r="B648" s="76"/>
      <c r="C648" s="76"/>
      <c r="D648" s="76"/>
      <c r="E648" s="78" t="str">
        <f t="shared" si="15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25">
      <c r="A649" s="76"/>
      <c r="B649" s="76"/>
      <c r="C649" s="76"/>
      <c r="D649" s="76"/>
      <c r="E649" s="78" t="str">
        <f t="shared" si="15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25">
      <c r="A650" s="76"/>
      <c r="B650" s="76"/>
      <c r="C650" s="76"/>
      <c r="D650" s="76"/>
      <c r="E650" s="78" t="str">
        <f t="shared" si="15"/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25">
      <c r="A651" s="76"/>
      <c r="B651" s="76"/>
      <c r="C651" s="76"/>
      <c r="D651" s="76"/>
      <c r="E651" s="78" t="str">
        <f t="shared" ref="E651:E714" si="16">CONCATENATE(C651,D651)</f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25">
      <c r="A652" s="76"/>
      <c r="B652" s="76"/>
      <c r="C652" s="76"/>
      <c r="D652" s="76"/>
      <c r="E652" s="78" t="str">
        <f t="shared" si="16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25">
      <c r="A653" s="76"/>
      <c r="B653" s="76"/>
      <c r="C653" s="76"/>
      <c r="D653" s="76"/>
      <c r="E653" s="78" t="str">
        <f t="shared" si="16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25">
      <c r="A654" s="76"/>
      <c r="B654" s="76"/>
      <c r="C654" s="76"/>
      <c r="D654" s="76"/>
      <c r="E654" s="78" t="str">
        <f t="shared" si="16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25">
      <c r="A655" s="76"/>
      <c r="B655" s="76"/>
      <c r="C655" s="76"/>
      <c r="D655" s="76"/>
      <c r="E655" s="78" t="str">
        <f t="shared" si="16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25">
      <c r="A656" s="76"/>
      <c r="B656" s="76"/>
      <c r="C656" s="76"/>
      <c r="D656" s="76"/>
      <c r="E656" s="78" t="str">
        <f t="shared" si="16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25">
      <c r="A657" s="76"/>
      <c r="B657" s="76"/>
      <c r="C657" s="76"/>
      <c r="D657" s="76"/>
      <c r="E657" s="78" t="str">
        <f t="shared" si="16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25">
      <c r="A658" s="76"/>
      <c r="B658" s="76"/>
      <c r="C658" s="76"/>
      <c r="D658" s="76"/>
      <c r="E658" s="78" t="str">
        <f t="shared" si="16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25">
      <c r="A659" s="76"/>
      <c r="B659" s="76"/>
      <c r="C659" s="76"/>
      <c r="D659" s="76"/>
      <c r="E659" s="78" t="str">
        <f t="shared" si="16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25">
      <c r="A660" s="76"/>
      <c r="B660" s="76"/>
      <c r="C660" s="76"/>
      <c r="D660" s="76"/>
      <c r="E660" s="78" t="str">
        <f t="shared" si="16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25">
      <c r="A661" s="76"/>
      <c r="B661" s="76"/>
      <c r="C661" s="76"/>
      <c r="D661" s="76"/>
      <c r="E661" s="78" t="str">
        <f t="shared" si="16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25">
      <c r="A662" s="76"/>
      <c r="B662" s="76"/>
      <c r="C662" s="76"/>
      <c r="D662" s="76"/>
      <c r="E662" s="78" t="str">
        <f t="shared" si="16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25">
      <c r="A663" s="76"/>
      <c r="B663" s="76"/>
      <c r="C663" s="76"/>
      <c r="D663" s="76"/>
      <c r="E663" s="78" t="str">
        <f t="shared" si="16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25">
      <c r="A664" s="76"/>
      <c r="B664" s="76"/>
      <c r="C664" s="76"/>
      <c r="D664" s="76"/>
      <c r="E664" s="78" t="str">
        <f t="shared" si="16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25">
      <c r="A665" s="76"/>
      <c r="B665" s="76"/>
      <c r="C665" s="76"/>
      <c r="D665" s="76"/>
      <c r="E665" s="78" t="str">
        <f t="shared" si="16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25">
      <c r="A666" s="76"/>
      <c r="B666" s="76"/>
      <c r="C666" s="76"/>
      <c r="D666" s="76"/>
      <c r="E666" s="78" t="str">
        <f t="shared" si="16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25">
      <c r="A667" s="76"/>
      <c r="B667" s="76"/>
      <c r="C667" s="76"/>
      <c r="D667" s="76"/>
      <c r="E667" s="78" t="str">
        <f t="shared" si="16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25">
      <c r="A668" s="76"/>
      <c r="B668" s="76"/>
      <c r="C668" s="76"/>
      <c r="D668" s="76"/>
      <c r="E668" s="78" t="str">
        <f t="shared" si="16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25">
      <c r="A669" s="76"/>
      <c r="B669" s="76"/>
      <c r="C669" s="76"/>
      <c r="D669" s="76"/>
      <c r="E669" s="78" t="str">
        <f t="shared" si="16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25">
      <c r="A670" s="76"/>
      <c r="B670" s="76"/>
      <c r="C670" s="76"/>
      <c r="D670" s="76"/>
      <c r="E670" s="78" t="str">
        <f t="shared" si="16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25">
      <c r="A671" s="76"/>
      <c r="B671" s="76"/>
      <c r="C671" s="76"/>
      <c r="D671" s="76"/>
      <c r="E671" s="78" t="str">
        <f t="shared" si="16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25">
      <c r="A672" s="76"/>
      <c r="B672" s="76"/>
      <c r="C672" s="76"/>
      <c r="D672" s="76"/>
      <c r="E672" s="78" t="str">
        <f t="shared" si="16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25">
      <c r="A673" s="76"/>
      <c r="B673" s="76"/>
      <c r="C673" s="76"/>
      <c r="D673" s="76"/>
      <c r="E673" s="78" t="str">
        <f t="shared" si="16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25">
      <c r="A674" s="76"/>
      <c r="B674" s="76"/>
      <c r="C674" s="76"/>
      <c r="D674" s="76"/>
      <c r="E674" s="78" t="str">
        <f t="shared" si="16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25">
      <c r="A675" s="76"/>
      <c r="B675" s="76"/>
      <c r="C675" s="76"/>
      <c r="D675" s="76"/>
      <c r="E675" s="78" t="str">
        <f t="shared" si="16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25">
      <c r="A676" s="76"/>
      <c r="B676" s="76"/>
      <c r="C676" s="76"/>
      <c r="D676" s="76"/>
      <c r="E676" s="78" t="str">
        <f t="shared" si="16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25">
      <c r="A677" s="76"/>
      <c r="B677" s="76"/>
      <c r="C677" s="76"/>
      <c r="D677" s="76"/>
      <c r="E677" s="78" t="str">
        <f t="shared" si="16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25">
      <c r="A678" s="76"/>
      <c r="B678" s="76"/>
      <c r="C678" s="76"/>
      <c r="D678" s="76"/>
      <c r="E678" s="78" t="str">
        <f t="shared" si="16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25">
      <c r="A679" s="76"/>
      <c r="B679" s="76"/>
      <c r="C679" s="76"/>
      <c r="D679" s="76"/>
      <c r="E679" s="78" t="str">
        <f t="shared" si="16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25">
      <c r="A680" s="76"/>
      <c r="B680" s="76"/>
      <c r="C680" s="76"/>
      <c r="D680" s="76"/>
      <c r="E680" s="78" t="str">
        <f t="shared" si="16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25">
      <c r="A681" s="76"/>
      <c r="B681" s="76"/>
      <c r="C681" s="76"/>
      <c r="D681" s="76"/>
      <c r="E681" s="78" t="str">
        <f t="shared" si="16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25">
      <c r="A682" s="76"/>
      <c r="B682" s="76"/>
      <c r="C682" s="76"/>
      <c r="D682" s="76"/>
      <c r="E682" s="78" t="str">
        <f t="shared" si="16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25">
      <c r="A683" s="76"/>
      <c r="B683" s="76"/>
      <c r="C683" s="76"/>
      <c r="D683" s="76"/>
      <c r="E683" s="78" t="str">
        <f t="shared" si="16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25">
      <c r="A684" s="76"/>
      <c r="B684" s="76"/>
      <c r="C684" s="76"/>
      <c r="D684" s="76"/>
      <c r="E684" s="78" t="str">
        <f t="shared" si="16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25">
      <c r="A685" s="76"/>
      <c r="B685" s="76"/>
      <c r="C685" s="76"/>
      <c r="D685" s="76"/>
      <c r="E685" s="78" t="str">
        <f t="shared" si="16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25">
      <c r="A686" s="76"/>
      <c r="B686" s="76"/>
      <c r="C686" s="76"/>
      <c r="D686" s="76"/>
      <c r="E686" s="78" t="str">
        <f t="shared" si="16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25">
      <c r="A687" s="76"/>
      <c r="B687" s="76"/>
      <c r="C687" s="76"/>
      <c r="D687" s="76"/>
      <c r="E687" s="78" t="str">
        <f t="shared" si="16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25">
      <c r="A688" s="76"/>
      <c r="B688" s="76"/>
      <c r="C688" s="76"/>
      <c r="D688" s="76"/>
      <c r="E688" s="78" t="str">
        <f t="shared" si="16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25">
      <c r="A689" s="76"/>
      <c r="B689" s="76"/>
      <c r="C689" s="76"/>
      <c r="D689" s="76"/>
      <c r="E689" s="78" t="str">
        <f t="shared" si="16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25">
      <c r="A690" s="76"/>
      <c r="B690" s="76"/>
      <c r="C690" s="76"/>
      <c r="D690" s="76"/>
      <c r="E690" s="78" t="str">
        <f t="shared" si="16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25">
      <c r="A691" s="76"/>
      <c r="B691" s="76"/>
      <c r="C691" s="76"/>
      <c r="D691" s="76"/>
      <c r="E691" s="78" t="str">
        <f t="shared" si="16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25">
      <c r="A692" s="76"/>
      <c r="B692" s="76"/>
      <c r="C692" s="76"/>
      <c r="D692" s="76"/>
      <c r="E692" s="78" t="str">
        <f t="shared" si="16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25">
      <c r="A693" s="76"/>
      <c r="B693" s="76"/>
      <c r="C693" s="76"/>
      <c r="D693" s="76"/>
      <c r="E693" s="78" t="str">
        <f t="shared" si="16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25">
      <c r="A694" s="76"/>
      <c r="B694" s="76"/>
      <c r="C694" s="76"/>
      <c r="D694" s="76"/>
      <c r="E694" s="78" t="str">
        <f t="shared" si="16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25">
      <c r="A695" s="76"/>
      <c r="B695" s="76"/>
      <c r="C695" s="76"/>
      <c r="D695" s="76"/>
      <c r="E695" s="78" t="str">
        <f t="shared" si="16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25">
      <c r="A696" s="76"/>
      <c r="B696" s="76"/>
      <c r="C696" s="76"/>
      <c r="D696" s="76"/>
      <c r="E696" s="78" t="str">
        <f t="shared" si="16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25">
      <c r="A697" s="76"/>
      <c r="B697" s="76"/>
      <c r="C697" s="76"/>
      <c r="D697" s="76"/>
      <c r="E697" s="78" t="str">
        <f t="shared" si="16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25">
      <c r="A698" s="76"/>
      <c r="B698" s="76"/>
      <c r="C698" s="76"/>
      <c r="D698" s="76"/>
      <c r="E698" s="78" t="str">
        <f t="shared" si="16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25">
      <c r="A699" s="76"/>
      <c r="B699" s="76"/>
      <c r="C699" s="76"/>
      <c r="D699" s="76"/>
      <c r="E699" s="78" t="str">
        <f t="shared" si="16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25">
      <c r="A700" s="76"/>
      <c r="B700" s="76"/>
      <c r="C700" s="76"/>
      <c r="D700" s="76"/>
      <c r="E700" s="78" t="str">
        <f t="shared" si="16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25">
      <c r="A701" s="76"/>
      <c r="B701" s="76"/>
      <c r="C701" s="76"/>
      <c r="D701" s="76"/>
      <c r="E701" s="78" t="str">
        <f t="shared" si="16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25">
      <c r="A702" s="76"/>
      <c r="B702" s="76"/>
      <c r="C702" s="76"/>
      <c r="D702" s="76"/>
      <c r="E702" s="78" t="str">
        <f t="shared" si="16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25">
      <c r="A703" s="76"/>
      <c r="B703" s="76"/>
      <c r="C703" s="76"/>
      <c r="D703" s="76"/>
      <c r="E703" s="78" t="str">
        <f t="shared" si="16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25">
      <c r="A704" s="76"/>
      <c r="B704" s="76"/>
      <c r="C704" s="76"/>
      <c r="D704" s="76"/>
      <c r="E704" s="78" t="str">
        <f t="shared" si="16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25">
      <c r="A705" s="76"/>
      <c r="B705" s="76"/>
      <c r="C705" s="76"/>
      <c r="D705" s="76"/>
      <c r="E705" s="78" t="str">
        <f t="shared" si="16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25">
      <c r="A706" s="76"/>
      <c r="B706" s="76"/>
      <c r="C706" s="76"/>
      <c r="D706" s="76"/>
      <c r="E706" s="78" t="str">
        <f t="shared" si="16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25">
      <c r="A707" s="76"/>
      <c r="B707" s="76"/>
      <c r="C707" s="76"/>
      <c r="D707" s="76"/>
      <c r="E707" s="78" t="str">
        <f t="shared" si="16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25">
      <c r="A708" s="76"/>
      <c r="B708" s="76"/>
      <c r="C708" s="76"/>
      <c r="D708" s="76"/>
      <c r="E708" s="78" t="str">
        <f t="shared" si="16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25">
      <c r="A709" s="76"/>
      <c r="B709" s="76"/>
      <c r="C709" s="76"/>
      <c r="D709" s="76"/>
      <c r="E709" s="78" t="str">
        <f t="shared" si="16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25">
      <c r="A710" s="76"/>
      <c r="B710" s="76"/>
      <c r="C710" s="76"/>
      <c r="D710" s="76"/>
      <c r="E710" s="78" t="str">
        <f t="shared" si="16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25">
      <c r="A711" s="76"/>
      <c r="B711" s="76"/>
      <c r="C711" s="76"/>
      <c r="D711" s="76"/>
      <c r="E711" s="78" t="str">
        <f t="shared" si="16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25">
      <c r="A712" s="76"/>
      <c r="B712" s="76"/>
      <c r="C712" s="76"/>
      <c r="D712" s="76"/>
      <c r="E712" s="78" t="str">
        <f t="shared" si="16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25">
      <c r="A713" s="76"/>
      <c r="B713" s="76"/>
      <c r="C713" s="76"/>
      <c r="D713" s="76"/>
      <c r="E713" s="78" t="str">
        <f t="shared" si="16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25">
      <c r="A714" s="76"/>
      <c r="B714" s="76"/>
      <c r="C714" s="76"/>
      <c r="D714" s="76"/>
      <c r="E714" s="78" t="str">
        <f t="shared" si="16"/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25">
      <c r="A715" s="76"/>
      <c r="B715" s="76"/>
      <c r="C715" s="76"/>
      <c r="D715" s="76"/>
      <c r="E715" s="78" t="str">
        <f t="shared" ref="E715:E778" si="17">CONCATENATE(C715,D715)</f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25">
      <c r="A716" s="76"/>
      <c r="B716" s="76"/>
      <c r="C716" s="76"/>
      <c r="D716" s="76"/>
      <c r="E716" s="78" t="str">
        <f t="shared" si="17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25">
      <c r="A717" s="76"/>
      <c r="B717" s="76"/>
      <c r="C717" s="76"/>
      <c r="D717" s="76"/>
      <c r="E717" s="78" t="str">
        <f t="shared" si="17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25">
      <c r="A718" s="76"/>
      <c r="B718" s="76"/>
      <c r="C718" s="76"/>
      <c r="D718" s="76"/>
      <c r="E718" s="78" t="str">
        <f t="shared" si="17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25">
      <c r="A719" s="76"/>
      <c r="B719" s="76"/>
      <c r="C719" s="76"/>
      <c r="D719" s="76"/>
      <c r="E719" s="78" t="str">
        <f t="shared" si="17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25">
      <c r="A720" s="76"/>
      <c r="B720" s="76"/>
      <c r="C720" s="76"/>
      <c r="D720" s="76"/>
      <c r="E720" s="78" t="str">
        <f t="shared" si="17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25">
      <c r="A721" s="76"/>
      <c r="B721" s="76"/>
      <c r="C721" s="76"/>
      <c r="D721" s="76"/>
      <c r="E721" s="78" t="str">
        <f t="shared" si="17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25">
      <c r="A722" s="76"/>
      <c r="B722" s="76"/>
      <c r="C722" s="76"/>
      <c r="D722" s="76"/>
      <c r="E722" s="78" t="str">
        <f t="shared" si="17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25">
      <c r="A723" s="76"/>
      <c r="B723" s="76"/>
      <c r="C723" s="76"/>
      <c r="D723" s="76"/>
      <c r="E723" s="78" t="str">
        <f t="shared" si="17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25">
      <c r="A724" s="76"/>
      <c r="B724" s="76"/>
      <c r="C724" s="76"/>
      <c r="D724" s="76"/>
      <c r="E724" s="78" t="str">
        <f t="shared" si="17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25">
      <c r="A725" s="76"/>
      <c r="B725" s="76"/>
      <c r="C725" s="76"/>
      <c r="D725" s="76"/>
      <c r="E725" s="78" t="str">
        <f t="shared" si="17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25">
      <c r="A726" s="76"/>
      <c r="B726" s="76"/>
      <c r="C726" s="76"/>
      <c r="D726" s="76"/>
      <c r="E726" s="78" t="str">
        <f t="shared" si="17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25">
      <c r="A727" s="76"/>
      <c r="B727" s="76"/>
      <c r="C727" s="76"/>
      <c r="D727" s="76"/>
      <c r="E727" s="78" t="str">
        <f t="shared" si="17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25">
      <c r="A728" s="76"/>
      <c r="B728" s="76"/>
      <c r="C728" s="76"/>
      <c r="D728" s="76"/>
      <c r="E728" s="78" t="str">
        <f t="shared" si="17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25">
      <c r="A729" s="76"/>
      <c r="B729" s="76"/>
      <c r="C729" s="76"/>
      <c r="D729" s="76"/>
      <c r="E729" s="78" t="str">
        <f t="shared" si="17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25">
      <c r="A730" s="76"/>
      <c r="B730" s="76"/>
      <c r="C730" s="76"/>
      <c r="D730" s="76"/>
      <c r="E730" s="78" t="str">
        <f t="shared" si="17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25">
      <c r="A731" s="76"/>
      <c r="B731" s="76"/>
      <c r="C731" s="76"/>
      <c r="D731" s="76"/>
      <c r="E731" s="78" t="str">
        <f t="shared" si="17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25">
      <c r="A732" s="76"/>
      <c r="B732" s="76"/>
      <c r="C732" s="76"/>
      <c r="D732" s="76"/>
      <c r="E732" s="78" t="str">
        <f t="shared" si="17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25">
      <c r="A733" s="76"/>
      <c r="B733" s="76"/>
      <c r="C733" s="76"/>
      <c r="D733" s="76"/>
      <c r="E733" s="78" t="str">
        <f t="shared" si="17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25">
      <c r="A734" s="76"/>
      <c r="B734" s="76"/>
      <c r="C734" s="76"/>
      <c r="D734" s="76"/>
      <c r="E734" s="78" t="str">
        <f t="shared" si="17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25">
      <c r="A735" s="76"/>
      <c r="B735" s="76"/>
      <c r="C735" s="76"/>
      <c r="D735" s="76"/>
      <c r="E735" s="78" t="str">
        <f t="shared" si="17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25">
      <c r="A736" s="76"/>
      <c r="B736" s="76"/>
      <c r="C736" s="76"/>
      <c r="D736" s="76"/>
      <c r="E736" s="78" t="str">
        <f t="shared" si="17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25">
      <c r="A737" s="76"/>
      <c r="B737" s="76"/>
      <c r="C737" s="76"/>
      <c r="D737" s="76"/>
      <c r="E737" s="78" t="str">
        <f t="shared" si="17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25">
      <c r="A738" s="76"/>
      <c r="B738" s="76"/>
      <c r="C738" s="76"/>
      <c r="D738" s="76"/>
      <c r="E738" s="78" t="str">
        <f t="shared" si="17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25">
      <c r="A739" s="76"/>
      <c r="B739" s="76"/>
      <c r="C739" s="76"/>
      <c r="D739" s="76"/>
      <c r="E739" s="78" t="str">
        <f t="shared" si="17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25">
      <c r="A740" s="76"/>
      <c r="B740" s="76"/>
      <c r="C740" s="76"/>
      <c r="D740" s="76"/>
      <c r="E740" s="78" t="str">
        <f t="shared" si="17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25">
      <c r="A741" s="76"/>
      <c r="B741" s="76"/>
      <c r="C741" s="76"/>
      <c r="D741" s="76"/>
      <c r="E741" s="78" t="str">
        <f t="shared" si="17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25">
      <c r="A742" s="76"/>
      <c r="B742" s="76"/>
      <c r="C742" s="76"/>
      <c r="D742" s="76"/>
      <c r="E742" s="78" t="str">
        <f t="shared" si="17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25">
      <c r="A743" s="76"/>
      <c r="B743" s="76"/>
      <c r="C743" s="76"/>
      <c r="D743" s="76"/>
      <c r="E743" s="78" t="str">
        <f t="shared" si="17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25">
      <c r="A744" s="76"/>
      <c r="B744" s="76"/>
      <c r="C744" s="76"/>
      <c r="D744" s="76"/>
      <c r="E744" s="78" t="str">
        <f t="shared" si="17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25">
      <c r="A745" s="76"/>
      <c r="B745" s="76"/>
      <c r="C745" s="76"/>
      <c r="D745" s="76"/>
      <c r="E745" s="78" t="str">
        <f t="shared" si="17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25">
      <c r="A746" s="76"/>
      <c r="B746" s="76"/>
      <c r="C746" s="76"/>
      <c r="D746" s="76"/>
      <c r="E746" s="78" t="str">
        <f t="shared" si="17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25">
      <c r="A747" s="76"/>
      <c r="B747" s="76"/>
      <c r="C747" s="76"/>
      <c r="D747" s="76"/>
      <c r="E747" s="78" t="str">
        <f t="shared" si="17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25">
      <c r="A748" s="76"/>
      <c r="B748" s="76"/>
      <c r="C748" s="76"/>
      <c r="D748" s="76"/>
      <c r="E748" s="78" t="str">
        <f t="shared" si="17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25">
      <c r="A749" s="76"/>
      <c r="B749" s="76"/>
      <c r="C749" s="76"/>
      <c r="D749" s="76"/>
      <c r="E749" s="78" t="str">
        <f t="shared" si="17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25">
      <c r="A750" s="76"/>
      <c r="B750" s="76"/>
      <c r="C750" s="76"/>
      <c r="D750" s="76"/>
      <c r="E750" s="78" t="str">
        <f t="shared" si="17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25">
      <c r="A751" s="76"/>
      <c r="B751" s="76"/>
      <c r="C751" s="76"/>
      <c r="D751" s="76"/>
      <c r="E751" s="78" t="str">
        <f t="shared" si="17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25">
      <c r="A752" s="76"/>
      <c r="B752" s="76"/>
      <c r="C752" s="76"/>
      <c r="D752" s="76"/>
      <c r="E752" s="78" t="str">
        <f t="shared" si="17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25">
      <c r="A753" s="76"/>
      <c r="B753" s="76"/>
      <c r="C753" s="76"/>
      <c r="D753" s="76"/>
      <c r="E753" s="78" t="str">
        <f t="shared" si="17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25">
      <c r="A754" s="76"/>
      <c r="B754" s="76"/>
      <c r="C754" s="76"/>
      <c r="D754" s="76"/>
      <c r="E754" s="78" t="str">
        <f t="shared" si="17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25">
      <c r="A755" s="76"/>
      <c r="B755" s="76"/>
      <c r="C755" s="76"/>
      <c r="D755" s="76"/>
      <c r="E755" s="78" t="str">
        <f t="shared" si="17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25">
      <c r="A756" s="76"/>
      <c r="B756" s="76"/>
      <c r="C756" s="76"/>
      <c r="D756" s="76"/>
      <c r="E756" s="78" t="str">
        <f t="shared" si="17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25">
      <c r="A757" s="76"/>
      <c r="B757" s="76"/>
      <c r="C757" s="76"/>
      <c r="D757" s="76"/>
      <c r="E757" s="78" t="str">
        <f t="shared" si="17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25">
      <c r="A758" s="76"/>
      <c r="B758" s="76"/>
      <c r="C758" s="76"/>
      <c r="D758" s="76"/>
      <c r="E758" s="78" t="str">
        <f t="shared" si="17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25">
      <c r="A759" s="76"/>
      <c r="B759" s="76"/>
      <c r="C759" s="76"/>
      <c r="D759" s="76"/>
      <c r="E759" s="78" t="str">
        <f t="shared" si="17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25">
      <c r="A760" s="76"/>
      <c r="B760" s="76"/>
      <c r="C760" s="76"/>
      <c r="D760" s="76"/>
      <c r="E760" s="78" t="str">
        <f t="shared" si="17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25">
      <c r="A761" s="76"/>
      <c r="B761" s="76"/>
      <c r="C761" s="76"/>
      <c r="D761" s="76"/>
      <c r="E761" s="78" t="str">
        <f t="shared" si="17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25">
      <c r="A762" s="76"/>
      <c r="B762" s="76"/>
      <c r="C762" s="76"/>
      <c r="D762" s="76"/>
      <c r="E762" s="78" t="str">
        <f t="shared" si="17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25">
      <c r="A763" s="76"/>
      <c r="B763" s="76"/>
      <c r="C763" s="76"/>
      <c r="D763" s="76"/>
      <c r="E763" s="78" t="str">
        <f t="shared" si="17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25">
      <c r="A764" s="76"/>
      <c r="B764" s="76"/>
      <c r="C764" s="76"/>
      <c r="D764" s="76"/>
      <c r="E764" s="78" t="str">
        <f t="shared" si="17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25">
      <c r="A765" s="76"/>
      <c r="B765" s="76"/>
      <c r="C765" s="76"/>
      <c r="D765" s="76"/>
      <c r="E765" s="78" t="str">
        <f t="shared" si="17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25">
      <c r="A766" s="76"/>
      <c r="B766" s="76"/>
      <c r="C766" s="76"/>
      <c r="D766" s="76"/>
      <c r="E766" s="78" t="str">
        <f t="shared" si="17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25">
      <c r="A767" s="76"/>
      <c r="B767" s="76"/>
      <c r="C767" s="76"/>
      <c r="D767" s="76"/>
      <c r="E767" s="78" t="str">
        <f t="shared" si="17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25">
      <c r="A768" s="76"/>
      <c r="B768" s="76"/>
      <c r="C768" s="76"/>
      <c r="D768" s="76"/>
      <c r="E768" s="78" t="str">
        <f t="shared" si="17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25">
      <c r="A769" s="76"/>
      <c r="B769" s="76"/>
      <c r="C769" s="76"/>
      <c r="D769" s="76"/>
      <c r="E769" s="78" t="str">
        <f t="shared" si="17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25">
      <c r="A770" s="76"/>
      <c r="B770" s="76"/>
      <c r="C770" s="76"/>
      <c r="D770" s="76"/>
      <c r="E770" s="78" t="str">
        <f t="shared" si="17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25">
      <c r="A771" s="76"/>
      <c r="B771" s="76"/>
      <c r="C771" s="76"/>
      <c r="D771" s="76"/>
      <c r="E771" s="78" t="str">
        <f t="shared" si="17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25">
      <c r="A772" s="76"/>
      <c r="B772" s="76"/>
      <c r="C772" s="76"/>
      <c r="D772" s="76"/>
      <c r="E772" s="78" t="str">
        <f t="shared" si="17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25">
      <c r="A773" s="76"/>
      <c r="B773" s="76"/>
      <c r="C773" s="76"/>
      <c r="D773" s="76"/>
      <c r="E773" s="78" t="str">
        <f t="shared" si="17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25">
      <c r="A774" s="76"/>
      <c r="B774" s="76"/>
      <c r="C774" s="76"/>
      <c r="D774" s="76"/>
      <c r="E774" s="78" t="str">
        <f t="shared" si="17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25">
      <c r="A775" s="76"/>
      <c r="B775" s="76"/>
      <c r="C775" s="76"/>
      <c r="D775" s="76"/>
      <c r="E775" s="78" t="str">
        <f t="shared" si="17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25">
      <c r="A776" s="76"/>
      <c r="B776" s="76"/>
      <c r="C776" s="76"/>
      <c r="D776" s="76"/>
      <c r="E776" s="78" t="str">
        <f t="shared" si="17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25">
      <c r="A777" s="76"/>
      <c r="B777" s="76"/>
      <c r="C777" s="76"/>
      <c r="D777" s="76"/>
      <c r="E777" s="78" t="str">
        <f t="shared" si="17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25">
      <c r="A778" s="76"/>
      <c r="B778" s="76"/>
      <c r="C778" s="76"/>
      <c r="D778" s="76"/>
      <c r="E778" s="78" t="str">
        <f t="shared" si="17"/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25">
      <c r="A779" s="76"/>
      <c r="B779" s="76"/>
      <c r="C779" s="76"/>
      <c r="D779" s="76"/>
      <c r="E779" s="78" t="str">
        <f t="shared" ref="E779:E842" si="18">CONCATENATE(C779,D779)</f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25">
      <c r="A780" s="76"/>
      <c r="B780" s="76"/>
      <c r="C780" s="76"/>
      <c r="D780" s="76"/>
      <c r="E780" s="78" t="str">
        <f t="shared" si="18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25">
      <c r="A781" s="76"/>
      <c r="B781" s="76"/>
      <c r="C781" s="76"/>
      <c r="D781" s="76"/>
      <c r="E781" s="78" t="str">
        <f t="shared" si="18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25">
      <c r="A782" s="76"/>
      <c r="B782" s="76"/>
      <c r="C782" s="76"/>
      <c r="D782" s="76"/>
      <c r="E782" s="78" t="str">
        <f t="shared" si="18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25">
      <c r="A783" s="76"/>
      <c r="B783" s="76"/>
      <c r="C783" s="76"/>
      <c r="D783" s="76"/>
      <c r="E783" s="78" t="str">
        <f t="shared" si="18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25">
      <c r="A784" s="76"/>
      <c r="B784" s="76"/>
      <c r="C784" s="76"/>
      <c r="D784" s="76"/>
      <c r="E784" s="78" t="str">
        <f t="shared" si="18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25">
      <c r="A785" s="76"/>
      <c r="B785" s="76"/>
      <c r="C785" s="76"/>
      <c r="D785" s="76"/>
      <c r="E785" s="78" t="str">
        <f t="shared" si="18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25">
      <c r="A786" s="76"/>
      <c r="B786" s="76"/>
      <c r="C786" s="76"/>
      <c r="D786" s="76"/>
      <c r="E786" s="78" t="str">
        <f t="shared" si="18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25">
      <c r="A787" s="76"/>
      <c r="B787" s="76"/>
      <c r="C787" s="76"/>
      <c r="D787" s="76"/>
      <c r="E787" s="78" t="str">
        <f t="shared" si="18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25">
      <c r="A788" s="76"/>
      <c r="B788" s="76"/>
      <c r="C788" s="76"/>
      <c r="D788" s="76"/>
      <c r="E788" s="78" t="str">
        <f t="shared" si="18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25">
      <c r="A789" s="76"/>
      <c r="B789" s="76"/>
      <c r="C789" s="76"/>
      <c r="D789" s="76"/>
      <c r="E789" s="78" t="str">
        <f t="shared" si="18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25">
      <c r="A790" s="76"/>
      <c r="B790" s="76"/>
      <c r="C790" s="76"/>
      <c r="D790" s="76"/>
      <c r="E790" s="78" t="str">
        <f t="shared" si="18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25">
      <c r="A791" s="76"/>
      <c r="B791" s="76"/>
      <c r="C791" s="76"/>
      <c r="D791" s="76"/>
      <c r="E791" s="78" t="str">
        <f t="shared" si="18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25">
      <c r="A792" s="76"/>
      <c r="B792" s="76"/>
      <c r="C792" s="76"/>
      <c r="D792" s="76"/>
      <c r="E792" s="78" t="str">
        <f t="shared" si="18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25">
      <c r="A793" s="76"/>
      <c r="B793" s="76"/>
      <c r="C793" s="76"/>
      <c r="D793" s="76"/>
      <c r="E793" s="78" t="str">
        <f t="shared" si="18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25">
      <c r="A794" s="76"/>
      <c r="B794" s="76"/>
      <c r="C794" s="76"/>
      <c r="D794" s="76"/>
      <c r="E794" s="78" t="str">
        <f t="shared" si="18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25">
      <c r="A795" s="76"/>
      <c r="B795" s="76"/>
      <c r="C795" s="76"/>
      <c r="D795" s="76"/>
      <c r="E795" s="78" t="str">
        <f t="shared" si="18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25">
      <c r="A796" s="76"/>
      <c r="B796" s="76"/>
      <c r="C796" s="76"/>
      <c r="D796" s="76"/>
      <c r="E796" s="78" t="str">
        <f t="shared" si="18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25">
      <c r="A797" s="76"/>
      <c r="B797" s="76"/>
      <c r="C797" s="76"/>
      <c r="D797" s="76"/>
      <c r="E797" s="78" t="str">
        <f t="shared" si="18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25">
      <c r="A798" s="76"/>
      <c r="B798" s="76"/>
      <c r="C798" s="76"/>
      <c r="D798" s="76"/>
      <c r="E798" s="78" t="str">
        <f t="shared" si="18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25">
      <c r="A799" s="76"/>
      <c r="B799" s="76"/>
      <c r="C799" s="76"/>
      <c r="D799" s="76"/>
      <c r="E799" s="78" t="str">
        <f t="shared" si="18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25">
      <c r="A800" s="76"/>
      <c r="B800" s="76"/>
      <c r="C800" s="76"/>
      <c r="D800" s="76"/>
      <c r="E800" s="78" t="str">
        <f t="shared" si="18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25">
      <c r="A801" s="76"/>
      <c r="B801" s="76"/>
      <c r="C801" s="76"/>
      <c r="D801" s="76"/>
      <c r="E801" s="78" t="str">
        <f t="shared" si="18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25">
      <c r="A802" s="76"/>
      <c r="B802" s="76"/>
      <c r="C802" s="76"/>
      <c r="D802" s="76"/>
      <c r="E802" s="78" t="str">
        <f t="shared" si="18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25">
      <c r="A803" s="76"/>
      <c r="B803" s="76"/>
      <c r="C803" s="76"/>
      <c r="D803" s="76"/>
      <c r="E803" s="78" t="str">
        <f t="shared" si="18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25">
      <c r="A804" s="76"/>
      <c r="B804" s="76"/>
      <c r="C804" s="76"/>
      <c r="D804" s="76"/>
      <c r="E804" s="78" t="str">
        <f t="shared" si="18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25">
      <c r="A805" s="76"/>
      <c r="B805" s="76"/>
      <c r="C805" s="76"/>
      <c r="D805" s="76"/>
      <c r="E805" s="78" t="str">
        <f t="shared" si="18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25">
      <c r="A806" s="76"/>
      <c r="B806" s="76"/>
      <c r="C806" s="76"/>
      <c r="D806" s="76"/>
      <c r="E806" s="78" t="str">
        <f t="shared" si="18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25">
      <c r="A807" s="76"/>
      <c r="B807" s="76"/>
      <c r="C807" s="76"/>
      <c r="D807" s="76"/>
      <c r="E807" s="78" t="str">
        <f t="shared" si="18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25">
      <c r="A808" s="76"/>
      <c r="B808" s="76"/>
      <c r="C808" s="76"/>
      <c r="D808" s="76"/>
      <c r="E808" s="78" t="str">
        <f t="shared" si="18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25">
      <c r="A809" s="76"/>
      <c r="B809" s="76"/>
      <c r="C809" s="76"/>
      <c r="D809" s="76"/>
      <c r="E809" s="78" t="str">
        <f t="shared" si="18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25">
      <c r="A810" s="76"/>
      <c r="B810" s="76"/>
      <c r="C810" s="76"/>
      <c r="D810" s="76"/>
      <c r="E810" s="78" t="str">
        <f t="shared" si="18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25">
      <c r="A811" s="76"/>
      <c r="B811" s="76"/>
      <c r="C811" s="76"/>
      <c r="D811" s="76"/>
      <c r="E811" s="78" t="str">
        <f t="shared" si="18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25">
      <c r="A812" s="76"/>
      <c r="B812" s="76"/>
      <c r="C812" s="76"/>
      <c r="D812" s="76"/>
      <c r="E812" s="78" t="str">
        <f t="shared" si="18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25">
      <c r="A813" s="76"/>
      <c r="B813" s="76"/>
      <c r="C813" s="76"/>
      <c r="D813" s="76"/>
      <c r="E813" s="78" t="str">
        <f t="shared" si="18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25">
      <c r="A814" s="76"/>
      <c r="B814" s="76"/>
      <c r="C814" s="76"/>
      <c r="D814" s="76"/>
      <c r="E814" s="78" t="str">
        <f t="shared" si="18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25">
      <c r="A815" s="76"/>
      <c r="B815" s="76"/>
      <c r="C815" s="76"/>
      <c r="D815" s="76"/>
      <c r="E815" s="78" t="str">
        <f t="shared" si="18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25">
      <c r="A816" s="76"/>
      <c r="B816" s="76"/>
      <c r="C816" s="76"/>
      <c r="D816" s="76"/>
      <c r="E816" s="78" t="str">
        <f t="shared" si="18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25">
      <c r="A817" s="76"/>
      <c r="B817" s="76"/>
      <c r="C817" s="76"/>
      <c r="D817" s="76"/>
      <c r="E817" s="78" t="str">
        <f t="shared" si="18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25">
      <c r="A818" s="76"/>
      <c r="B818" s="76"/>
      <c r="C818" s="76"/>
      <c r="D818" s="76"/>
      <c r="E818" s="78" t="str">
        <f t="shared" si="18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25">
      <c r="A819" s="76"/>
      <c r="B819" s="76"/>
      <c r="C819" s="76"/>
      <c r="D819" s="76"/>
      <c r="E819" s="78" t="str">
        <f t="shared" si="18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25">
      <c r="A820" s="76"/>
      <c r="B820" s="76"/>
      <c r="C820" s="76"/>
      <c r="D820" s="76"/>
      <c r="E820" s="78" t="str">
        <f t="shared" si="18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25">
      <c r="A821" s="76"/>
      <c r="B821" s="76"/>
      <c r="C821" s="76"/>
      <c r="D821" s="76"/>
      <c r="E821" s="78" t="str">
        <f t="shared" si="18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25">
      <c r="A822" s="76"/>
      <c r="B822" s="76"/>
      <c r="C822" s="76"/>
      <c r="D822" s="76"/>
      <c r="E822" s="78" t="str">
        <f t="shared" si="18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25">
      <c r="A823" s="76"/>
      <c r="B823" s="76"/>
      <c r="C823" s="76"/>
      <c r="D823" s="76"/>
      <c r="E823" s="78" t="str">
        <f t="shared" si="18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25">
      <c r="A824" s="76"/>
      <c r="B824" s="76"/>
      <c r="C824" s="76"/>
      <c r="D824" s="76"/>
      <c r="E824" s="78" t="str">
        <f t="shared" si="18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25">
      <c r="A825" s="76"/>
      <c r="B825" s="76"/>
      <c r="C825" s="76"/>
      <c r="D825" s="76"/>
      <c r="E825" s="78" t="str">
        <f t="shared" si="18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25">
      <c r="A826" s="76"/>
      <c r="B826" s="76"/>
      <c r="C826" s="76"/>
      <c r="D826" s="76"/>
      <c r="E826" s="78" t="str">
        <f t="shared" si="18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25">
      <c r="A827" s="76"/>
      <c r="B827" s="76"/>
      <c r="C827" s="76"/>
      <c r="D827" s="76"/>
      <c r="E827" s="78" t="str">
        <f t="shared" si="18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25">
      <c r="A828" s="76"/>
      <c r="B828" s="76"/>
      <c r="C828" s="76"/>
      <c r="D828" s="76"/>
      <c r="E828" s="78" t="str">
        <f t="shared" si="18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25">
      <c r="A829" s="76"/>
      <c r="B829" s="76"/>
      <c r="C829" s="76"/>
      <c r="D829" s="76"/>
      <c r="E829" s="78" t="str">
        <f t="shared" si="18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25">
      <c r="A830" s="76"/>
      <c r="B830" s="76"/>
      <c r="C830" s="76"/>
      <c r="D830" s="76"/>
      <c r="E830" s="78" t="str">
        <f t="shared" si="18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25">
      <c r="A831" s="76"/>
      <c r="B831" s="76"/>
      <c r="C831" s="76"/>
      <c r="D831" s="76"/>
      <c r="E831" s="78" t="str">
        <f t="shared" si="18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25">
      <c r="A832" s="76"/>
      <c r="B832" s="76"/>
      <c r="C832" s="76"/>
      <c r="D832" s="76"/>
      <c r="E832" s="78" t="str">
        <f t="shared" si="18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25">
      <c r="A833" s="76"/>
      <c r="B833" s="76"/>
      <c r="C833" s="76"/>
      <c r="D833" s="76"/>
      <c r="E833" s="78" t="str">
        <f t="shared" si="18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25">
      <c r="A834" s="76"/>
      <c r="B834" s="76"/>
      <c r="C834" s="76"/>
      <c r="D834" s="76"/>
      <c r="E834" s="78" t="str">
        <f t="shared" si="18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25">
      <c r="A835" s="76"/>
      <c r="B835" s="76"/>
      <c r="C835" s="76"/>
      <c r="D835" s="76"/>
      <c r="E835" s="78" t="str">
        <f t="shared" si="18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25">
      <c r="A836" s="76"/>
      <c r="B836" s="76"/>
      <c r="C836" s="76"/>
      <c r="D836" s="76"/>
      <c r="E836" s="78" t="str">
        <f t="shared" si="18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25">
      <c r="A837" s="76"/>
      <c r="B837" s="76"/>
      <c r="C837" s="76"/>
      <c r="D837" s="76"/>
      <c r="E837" s="78" t="str">
        <f t="shared" si="18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25">
      <c r="A838" s="76"/>
      <c r="B838" s="76"/>
      <c r="C838" s="76"/>
      <c r="D838" s="76"/>
      <c r="E838" s="78" t="str">
        <f t="shared" si="18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25">
      <c r="A839" s="76"/>
      <c r="B839" s="76"/>
      <c r="C839" s="76"/>
      <c r="D839" s="76"/>
      <c r="E839" s="78" t="str">
        <f t="shared" si="18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25">
      <c r="A840" s="76"/>
      <c r="B840" s="76"/>
      <c r="C840" s="76"/>
      <c r="D840" s="76"/>
      <c r="E840" s="78" t="str">
        <f t="shared" si="18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25">
      <c r="A841" s="76"/>
      <c r="B841" s="76"/>
      <c r="C841" s="76"/>
      <c r="D841" s="76"/>
      <c r="E841" s="78" t="str">
        <f t="shared" si="18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25">
      <c r="A842" s="76"/>
      <c r="B842" s="76"/>
      <c r="C842" s="76"/>
      <c r="D842" s="76"/>
      <c r="E842" s="78" t="str">
        <f t="shared" si="18"/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25">
      <c r="A843" s="76"/>
      <c r="B843" s="76"/>
      <c r="C843" s="76"/>
      <c r="D843" s="76"/>
      <c r="E843" s="78" t="str">
        <f t="shared" ref="E843:E906" si="19">CONCATENATE(C843,D843)</f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25">
      <c r="A844" s="76"/>
      <c r="B844" s="76"/>
      <c r="C844" s="76"/>
      <c r="D844" s="76"/>
      <c r="E844" s="78" t="str">
        <f t="shared" si="19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25">
      <c r="A845" s="76"/>
      <c r="B845" s="76"/>
      <c r="C845" s="76"/>
      <c r="D845" s="76"/>
      <c r="E845" s="78" t="str">
        <f t="shared" si="19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25">
      <c r="A846" s="76"/>
      <c r="B846" s="76"/>
      <c r="C846" s="76"/>
      <c r="D846" s="76"/>
      <c r="E846" s="78" t="str">
        <f t="shared" si="19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25">
      <c r="A847" s="76"/>
      <c r="B847" s="76"/>
      <c r="C847" s="76"/>
      <c r="D847" s="76"/>
      <c r="E847" s="78" t="str">
        <f t="shared" si="19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25">
      <c r="A848" s="76"/>
      <c r="B848" s="76"/>
      <c r="C848" s="76"/>
      <c r="D848" s="76"/>
      <c r="E848" s="78" t="str">
        <f t="shared" si="19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25">
      <c r="A849" s="76"/>
      <c r="B849" s="76"/>
      <c r="C849" s="76"/>
      <c r="D849" s="76"/>
      <c r="E849" s="78" t="str">
        <f t="shared" si="19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25">
      <c r="A850" s="76"/>
      <c r="B850" s="76"/>
      <c r="C850" s="76"/>
      <c r="D850" s="76"/>
      <c r="E850" s="78" t="str">
        <f t="shared" si="19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25">
      <c r="A851" s="76"/>
      <c r="B851" s="76"/>
      <c r="C851" s="76"/>
      <c r="D851" s="76"/>
      <c r="E851" s="78" t="str">
        <f t="shared" si="19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25">
      <c r="A852" s="76"/>
      <c r="B852" s="76"/>
      <c r="C852" s="76"/>
      <c r="D852" s="76"/>
      <c r="E852" s="78" t="str">
        <f t="shared" si="19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25">
      <c r="A853" s="76"/>
      <c r="B853" s="76"/>
      <c r="C853" s="76"/>
      <c r="D853" s="76"/>
      <c r="E853" s="78" t="str">
        <f t="shared" si="19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25">
      <c r="A854" s="76"/>
      <c r="B854" s="76"/>
      <c r="C854" s="76"/>
      <c r="D854" s="76"/>
      <c r="E854" s="78" t="str">
        <f t="shared" si="19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25">
      <c r="A855" s="76"/>
      <c r="B855" s="76"/>
      <c r="C855" s="76"/>
      <c r="D855" s="76"/>
      <c r="E855" s="78" t="str">
        <f t="shared" si="19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25">
      <c r="A856" s="76"/>
      <c r="B856" s="76"/>
      <c r="C856" s="76"/>
      <c r="D856" s="76"/>
      <c r="E856" s="78" t="str">
        <f t="shared" si="19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25">
      <c r="A857" s="76"/>
      <c r="B857" s="76"/>
      <c r="C857" s="76"/>
      <c r="D857" s="76"/>
      <c r="E857" s="78" t="str">
        <f t="shared" si="19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25">
      <c r="A858" s="76"/>
      <c r="B858" s="76"/>
      <c r="C858" s="76"/>
      <c r="D858" s="76"/>
      <c r="E858" s="78" t="str">
        <f t="shared" si="19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25">
      <c r="A859" s="76"/>
      <c r="B859" s="76"/>
      <c r="C859" s="76"/>
      <c r="D859" s="76"/>
      <c r="E859" s="78" t="str">
        <f t="shared" si="19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25">
      <c r="A860" s="76"/>
      <c r="B860" s="76"/>
      <c r="C860" s="76"/>
      <c r="D860" s="76"/>
      <c r="E860" s="78" t="str">
        <f t="shared" si="19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25">
      <c r="A861" s="76"/>
      <c r="B861" s="76"/>
      <c r="C861" s="76"/>
      <c r="D861" s="76"/>
      <c r="E861" s="78" t="str">
        <f t="shared" si="19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25">
      <c r="A862" s="76"/>
      <c r="B862" s="76"/>
      <c r="C862" s="76"/>
      <c r="D862" s="76"/>
      <c r="E862" s="78" t="str">
        <f t="shared" si="19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25">
      <c r="A863" s="76"/>
      <c r="B863" s="76"/>
      <c r="C863" s="76"/>
      <c r="D863" s="76"/>
      <c r="E863" s="78" t="str">
        <f t="shared" si="19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25">
      <c r="A864" s="76"/>
      <c r="B864" s="76"/>
      <c r="C864" s="76"/>
      <c r="D864" s="76"/>
      <c r="E864" s="78" t="str">
        <f t="shared" si="19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25">
      <c r="A865" s="76"/>
      <c r="B865" s="76"/>
      <c r="C865" s="76"/>
      <c r="D865" s="76"/>
      <c r="E865" s="78" t="str">
        <f t="shared" si="19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25">
      <c r="A866" s="76"/>
      <c r="B866" s="76"/>
      <c r="C866" s="76"/>
      <c r="D866" s="76"/>
      <c r="E866" s="78" t="str">
        <f t="shared" si="19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25">
      <c r="A867" s="76"/>
      <c r="B867" s="76"/>
      <c r="C867" s="76"/>
      <c r="D867" s="76"/>
      <c r="E867" s="78" t="str">
        <f t="shared" si="19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25">
      <c r="A868" s="76"/>
      <c r="B868" s="76"/>
      <c r="C868" s="76"/>
      <c r="D868" s="76"/>
      <c r="E868" s="78" t="str">
        <f t="shared" si="19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25">
      <c r="A869" s="76"/>
      <c r="B869" s="76"/>
      <c r="C869" s="76"/>
      <c r="D869" s="76"/>
      <c r="E869" s="78" t="str">
        <f t="shared" si="19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25">
      <c r="A870" s="76"/>
      <c r="B870" s="76"/>
      <c r="C870" s="76"/>
      <c r="D870" s="76"/>
      <c r="E870" s="78" t="str">
        <f t="shared" si="19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25">
      <c r="A871" s="76"/>
      <c r="B871" s="76"/>
      <c r="C871" s="76"/>
      <c r="D871" s="76"/>
      <c r="E871" s="78" t="str">
        <f t="shared" si="19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25">
      <c r="A872" s="76"/>
      <c r="B872" s="76"/>
      <c r="C872" s="76"/>
      <c r="D872" s="76"/>
      <c r="E872" s="78" t="str">
        <f t="shared" si="19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25">
      <c r="A873" s="76"/>
      <c r="B873" s="76"/>
      <c r="C873" s="76"/>
      <c r="D873" s="76"/>
      <c r="E873" s="78" t="str">
        <f t="shared" si="19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25">
      <c r="A874" s="76"/>
      <c r="B874" s="76"/>
      <c r="C874" s="76"/>
      <c r="D874" s="76"/>
      <c r="E874" s="78" t="str">
        <f t="shared" si="19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25">
      <c r="A875" s="76"/>
      <c r="B875" s="76"/>
      <c r="C875" s="76"/>
      <c r="D875" s="76"/>
      <c r="E875" s="78" t="str">
        <f t="shared" si="19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25">
      <c r="A876" s="76"/>
      <c r="B876" s="76"/>
      <c r="C876" s="76"/>
      <c r="D876" s="76"/>
      <c r="E876" s="78" t="str">
        <f t="shared" si="19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25">
      <c r="A877" s="76"/>
      <c r="B877" s="76"/>
      <c r="C877" s="76"/>
      <c r="D877" s="76"/>
      <c r="E877" s="78" t="str">
        <f t="shared" si="19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25">
      <c r="A878" s="76"/>
      <c r="B878" s="76"/>
      <c r="C878" s="76"/>
      <c r="D878" s="76"/>
      <c r="E878" s="78" t="str">
        <f t="shared" si="19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25">
      <c r="A879" s="76"/>
      <c r="B879" s="76"/>
      <c r="C879" s="76"/>
      <c r="D879" s="76"/>
      <c r="E879" s="78" t="str">
        <f t="shared" si="19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25">
      <c r="A880" s="76"/>
      <c r="B880" s="76"/>
      <c r="C880" s="76"/>
      <c r="D880" s="76"/>
      <c r="E880" s="78" t="str">
        <f t="shared" si="19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25">
      <c r="A881" s="76"/>
      <c r="B881" s="76"/>
      <c r="C881" s="76"/>
      <c r="D881" s="76"/>
      <c r="E881" s="78" t="str">
        <f t="shared" si="19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25">
      <c r="A882" s="76"/>
      <c r="B882" s="76"/>
      <c r="C882" s="76"/>
      <c r="D882" s="76"/>
      <c r="E882" s="78" t="str">
        <f t="shared" si="19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25">
      <c r="A883" s="76"/>
      <c r="B883" s="76"/>
      <c r="C883" s="76"/>
      <c r="D883" s="76"/>
      <c r="E883" s="78" t="str">
        <f t="shared" si="19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25">
      <c r="A884" s="76"/>
      <c r="B884" s="76"/>
      <c r="C884" s="76"/>
      <c r="D884" s="76"/>
      <c r="E884" s="78" t="str">
        <f t="shared" si="19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25">
      <c r="A885" s="76"/>
      <c r="B885" s="76"/>
      <c r="C885" s="76"/>
      <c r="D885" s="76"/>
      <c r="E885" s="78" t="str">
        <f t="shared" si="19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25">
      <c r="A886" s="76"/>
      <c r="B886" s="76"/>
      <c r="C886" s="76"/>
      <c r="D886" s="76"/>
      <c r="E886" s="78" t="str">
        <f t="shared" si="19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25">
      <c r="A887" s="76"/>
      <c r="B887" s="76"/>
      <c r="C887" s="76"/>
      <c r="D887" s="76"/>
      <c r="E887" s="78" t="str">
        <f t="shared" si="19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25">
      <c r="A888" s="76"/>
      <c r="B888" s="76"/>
      <c r="C888" s="76"/>
      <c r="D888" s="76"/>
      <c r="E888" s="78" t="str">
        <f t="shared" si="19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25">
      <c r="A889" s="76"/>
      <c r="B889" s="76"/>
      <c r="C889" s="76"/>
      <c r="D889" s="76"/>
      <c r="E889" s="78" t="str">
        <f t="shared" si="19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25">
      <c r="A890" s="76"/>
      <c r="B890" s="76"/>
      <c r="C890" s="76"/>
      <c r="D890" s="76"/>
      <c r="E890" s="78" t="str">
        <f t="shared" si="19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25">
      <c r="A891" s="76"/>
      <c r="B891" s="76"/>
      <c r="C891" s="76"/>
      <c r="D891" s="76"/>
      <c r="E891" s="78" t="str">
        <f t="shared" si="19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25">
      <c r="A892" s="76"/>
      <c r="B892" s="76"/>
      <c r="C892" s="76"/>
      <c r="D892" s="76"/>
      <c r="E892" s="78" t="str">
        <f t="shared" si="19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25">
      <c r="A893" s="76"/>
      <c r="B893" s="76"/>
      <c r="C893" s="76"/>
      <c r="D893" s="76"/>
      <c r="E893" s="78" t="str">
        <f t="shared" si="19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25">
      <c r="A894" s="76"/>
      <c r="B894" s="76"/>
      <c r="C894" s="76"/>
      <c r="D894" s="76"/>
      <c r="E894" s="78" t="str">
        <f t="shared" si="19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25">
      <c r="A895" s="76"/>
      <c r="B895" s="76"/>
      <c r="C895" s="76"/>
      <c r="D895" s="76"/>
      <c r="E895" s="78" t="str">
        <f t="shared" si="19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25">
      <c r="A896" s="76"/>
      <c r="B896" s="76"/>
      <c r="C896" s="76"/>
      <c r="D896" s="76"/>
      <c r="E896" s="78" t="str">
        <f t="shared" si="19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25">
      <c r="A897" s="76"/>
      <c r="B897" s="76"/>
      <c r="C897" s="76"/>
      <c r="D897" s="76"/>
      <c r="E897" s="78" t="str">
        <f t="shared" si="19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25">
      <c r="A898" s="76"/>
      <c r="B898" s="76"/>
      <c r="C898" s="76"/>
      <c r="D898" s="76"/>
      <c r="E898" s="78" t="str">
        <f t="shared" si="19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25">
      <c r="A899" s="76"/>
      <c r="B899" s="76"/>
      <c r="C899" s="76"/>
      <c r="D899" s="76"/>
      <c r="E899" s="78" t="str">
        <f t="shared" si="19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25">
      <c r="A900" s="76"/>
      <c r="B900" s="76"/>
      <c r="C900" s="76"/>
      <c r="D900" s="76"/>
      <c r="E900" s="78" t="str">
        <f t="shared" si="19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25">
      <c r="A901" s="76"/>
      <c r="B901" s="76"/>
      <c r="C901" s="76"/>
      <c r="D901" s="76"/>
      <c r="E901" s="78" t="str">
        <f t="shared" si="19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25">
      <c r="A902" s="76"/>
      <c r="B902" s="76"/>
      <c r="C902" s="76"/>
      <c r="D902" s="76"/>
      <c r="E902" s="78" t="str">
        <f t="shared" si="19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25">
      <c r="A903" s="76"/>
      <c r="B903" s="76"/>
      <c r="C903" s="76"/>
      <c r="D903" s="76"/>
      <c r="E903" s="78" t="str">
        <f t="shared" si="19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25">
      <c r="A904" s="76"/>
      <c r="B904" s="76"/>
      <c r="C904" s="76"/>
      <c r="D904" s="76"/>
      <c r="E904" s="78" t="str">
        <f t="shared" si="19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25">
      <c r="A905" s="76"/>
      <c r="B905" s="76"/>
      <c r="C905" s="76"/>
      <c r="D905" s="76"/>
      <c r="E905" s="78" t="str">
        <f t="shared" si="19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25">
      <c r="A906" s="76"/>
      <c r="B906" s="76"/>
      <c r="C906" s="76"/>
      <c r="D906" s="76"/>
      <c r="E906" s="78" t="str">
        <f t="shared" si="19"/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25">
      <c r="A907" s="76"/>
      <c r="B907" s="76"/>
      <c r="C907" s="76"/>
      <c r="D907" s="76"/>
      <c r="E907" s="78" t="str">
        <f t="shared" ref="E907:E970" si="20">CONCATENATE(C907,D907)</f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25">
      <c r="A908" s="76"/>
      <c r="B908" s="76"/>
      <c r="C908" s="76"/>
      <c r="D908" s="76"/>
      <c r="E908" s="78" t="str">
        <f t="shared" si="20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25">
      <c r="A909" s="76"/>
      <c r="B909" s="76"/>
      <c r="C909" s="76"/>
      <c r="D909" s="76"/>
      <c r="E909" s="78" t="str">
        <f t="shared" si="20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25">
      <c r="A910" s="76"/>
      <c r="B910" s="76"/>
      <c r="C910" s="76"/>
      <c r="D910" s="76"/>
      <c r="E910" s="78" t="str">
        <f t="shared" si="20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25">
      <c r="A911" s="76"/>
      <c r="B911" s="76"/>
      <c r="C911" s="76"/>
      <c r="D911" s="76"/>
      <c r="E911" s="78" t="str">
        <f t="shared" si="20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25">
      <c r="A912" s="76"/>
      <c r="B912" s="76"/>
      <c r="C912" s="76"/>
      <c r="D912" s="76"/>
      <c r="E912" s="78" t="str">
        <f t="shared" si="20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25">
      <c r="A913" s="76"/>
      <c r="B913" s="76"/>
      <c r="C913" s="76"/>
      <c r="D913" s="76"/>
      <c r="E913" s="78" t="str">
        <f t="shared" si="20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25">
      <c r="A914" s="76"/>
      <c r="B914" s="76"/>
      <c r="C914" s="76"/>
      <c r="D914" s="76"/>
      <c r="E914" s="78" t="str">
        <f t="shared" si="20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25">
      <c r="A915" s="76"/>
      <c r="B915" s="76"/>
      <c r="C915" s="76"/>
      <c r="D915" s="76"/>
      <c r="E915" s="78" t="str">
        <f t="shared" si="20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25">
      <c r="A916" s="76"/>
      <c r="B916" s="76"/>
      <c r="C916" s="76"/>
      <c r="D916" s="76"/>
      <c r="E916" s="78" t="str">
        <f t="shared" si="20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25">
      <c r="A917" s="76"/>
      <c r="B917" s="76"/>
      <c r="C917" s="76"/>
      <c r="D917" s="76"/>
      <c r="E917" s="78" t="str">
        <f t="shared" si="20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25">
      <c r="A918" s="76"/>
      <c r="B918" s="76"/>
      <c r="C918" s="76"/>
      <c r="D918" s="76"/>
      <c r="E918" s="78" t="str">
        <f t="shared" si="20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25">
      <c r="A919" s="76"/>
      <c r="B919" s="76"/>
      <c r="C919" s="76"/>
      <c r="D919" s="76"/>
      <c r="E919" s="78" t="str">
        <f t="shared" si="20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25">
      <c r="A920" s="76"/>
      <c r="B920" s="76"/>
      <c r="C920" s="76"/>
      <c r="D920" s="76"/>
      <c r="E920" s="78" t="str">
        <f t="shared" si="20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25">
      <c r="A921" s="76"/>
      <c r="B921" s="76"/>
      <c r="C921" s="76"/>
      <c r="D921" s="76"/>
      <c r="E921" s="78" t="str">
        <f t="shared" si="20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25">
      <c r="A922" s="76"/>
      <c r="B922" s="76"/>
      <c r="C922" s="76"/>
      <c r="D922" s="76"/>
      <c r="E922" s="78" t="str">
        <f t="shared" si="20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25">
      <c r="A923" s="76"/>
      <c r="B923" s="76"/>
      <c r="C923" s="76"/>
      <c r="D923" s="76"/>
      <c r="E923" s="78" t="str">
        <f t="shared" si="20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25">
      <c r="A924" s="76"/>
      <c r="B924" s="76"/>
      <c r="C924" s="76"/>
      <c r="D924" s="76"/>
      <c r="E924" s="78" t="str">
        <f t="shared" si="20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25">
      <c r="A925" s="76"/>
      <c r="B925" s="76"/>
      <c r="C925" s="76"/>
      <c r="D925" s="76"/>
      <c r="E925" s="78" t="str">
        <f t="shared" si="20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25">
      <c r="A926" s="76"/>
      <c r="B926" s="76"/>
      <c r="C926" s="76"/>
      <c r="D926" s="76"/>
      <c r="E926" s="78" t="str">
        <f t="shared" si="20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25">
      <c r="A927" s="76"/>
      <c r="B927" s="76"/>
      <c r="C927" s="76"/>
      <c r="D927" s="76"/>
      <c r="E927" s="78" t="str">
        <f t="shared" si="20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25">
      <c r="A928" s="76"/>
      <c r="B928" s="76"/>
      <c r="C928" s="76"/>
      <c r="D928" s="76"/>
      <c r="E928" s="78" t="str">
        <f t="shared" si="20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25">
      <c r="A929" s="76"/>
      <c r="B929" s="76"/>
      <c r="C929" s="76"/>
      <c r="D929" s="76"/>
      <c r="E929" s="78" t="str">
        <f t="shared" si="20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25">
      <c r="A930" s="76"/>
      <c r="B930" s="76"/>
      <c r="C930" s="76"/>
      <c r="D930" s="76"/>
      <c r="E930" s="78" t="str">
        <f t="shared" si="20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25">
      <c r="A931" s="76"/>
      <c r="B931" s="76"/>
      <c r="C931" s="76"/>
      <c r="D931" s="76"/>
      <c r="E931" s="78" t="str">
        <f t="shared" si="20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25">
      <c r="A932" s="76"/>
      <c r="B932" s="76"/>
      <c r="C932" s="76"/>
      <c r="D932" s="76"/>
      <c r="E932" s="78" t="str">
        <f t="shared" si="20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25">
      <c r="A933" s="76"/>
      <c r="B933" s="76"/>
      <c r="C933" s="76"/>
      <c r="D933" s="76"/>
      <c r="E933" s="78" t="str">
        <f t="shared" si="20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25">
      <c r="A934" s="76"/>
      <c r="B934" s="76"/>
      <c r="C934" s="76"/>
      <c r="D934" s="76"/>
      <c r="E934" s="78" t="str">
        <f t="shared" si="20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25">
      <c r="A935" s="76"/>
      <c r="B935" s="76"/>
      <c r="C935" s="76"/>
      <c r="D935" s="76"/>
      <c r="E935" s="78" t="str">
        <f t="shared" si="20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25">
      <c r="A936" s="76"/>
      <c r="B936" s="76"/>
      <c r="C936" s="76"/>
      <c r="D936" s="76"/>
      <c r="E936" s="78" t="str">
        <f t="shared" si="20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25">
      <c r="A937" s="76"/>
      <c r="B937" s="76"/>
      <c r="C937" s="76"/>
      <c r="D937" s="76"/>
      <c r="E937" s="78" t="str">
        <f t="shared" si="20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25">
      <c r="A938" s="76"/>
      <c r="B938" s="76"/>
      <c r="C938" s="76"/>
      <c r="D938" s="76"/>
      <c r="E938" s="78" t="str">
        <f t="shared" si="20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25">
      <c r="A939" s="76"/>
      <c r="B939" s="76"/>
      <c r="C939" s="76"/>
      <c r="D939" s="76"/>
      <c r="E939" s="78" t="str">
        <f t="shared" si="20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25">
      <c r="A940" s="76"/>
      <c r="B940" s="76"/>
      <c r="C940" s="76"/>
      <c r="D940" s="76"/>
      <c r="E940" s="78" t="str">
        <f t="shared" si="20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25">
      <c r="A941" s="76"/>
      <c r="B941" s="76"/>
      <c r="C941" s="76"/>
      <c r="D941" s="76"/>
      <c r="E941" s="78" t="str">
        <f t="shared" si="20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25">
      <c r="A942" s="76"/>
      <c r="B942" s="76"/>
      <c r="C942" s="76"/>
      <c r="D942" s="76"/>
      <c r="E942" s="78" t="str">
        <f t="shared" si="20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25">
      <c r="A943" s="76"/>
      <c r="B943" s="76"/>
      <c r="C943" s="76"/>
      <c r="D943" s="76"/>
      <c r="E943" s="78" t="str">
        <f t="shared" si="20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25">
      <c r="A944" s="76"/>
      <c r="B944" s="76"/>
      <c r="C944" s="76"/>
      <c r="D944" s="76"/>
      <c r="E944" s="78" t="str">
        <f t="shared" si="20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25">
      <c r="A945" s="76"/>
      <c r="B945" s="76"/>
      <c r="C945" s="76"/>
      <c r="D945" s="76"/>
      <c r="E945" s="78" t="str">
        <f t="shared" si="20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25">
      <c r="A946" s="76"/>
      <c r="B946" s="76"/>
      <c r="C946" s="76"/>
      <c r="D946" s="76"/>
      <c r="E946" s="78" t="str">
        <f t="shared" si="20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25">
      <c r="A947" s="76"/>
      <c r="B947" s="76"/>
      <c r="C947" s="76"/>
      <c r="D947" s="76"/>
      <c r="E947" s="78" t="str">
        <f t="shared" si="20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25">
      <c r="A948" s="76"/>
      <c r="B948" s="76"/>
      <c r="C948" s="76"/>
      <c r="D948" s="76"/>
      <c r="E948" s="78" t="str">
        <f t="shared" si="20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25">
      <c r="A949" s="76"/>
      <c r="B949" s="76"/>
      <c r="C949" s="76"/>
      <c r="D949" s="76"/>
      <c r="E949" s="78" t="str">
        <f t="shared" si="20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25">
      <c r="A950" s="76"/>
      <c r="B950" s="76"/>
      <c r="C950" s="76"/>
      <c r="D950" s="76"/>
      <c r="E950" s="78" t="str">
        <f t="shared" si="20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25">
      <c r="A951" s="76"/>
      <c r="B951" s="76"/>
      <c r="C951" s="76"/>
      <c r="D951" s="76"/>
      <c r="E951" s="78" t="str">
        <f t="shared" si="20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25">
      <c r="A952" s="76"/>
      <c r="B952" s="76"/>
      <c r="C952" s="76"/>
      <c r="D952" s="76"/>
      <c r="E952" s="78" t="str">
        <f t="shared" si="20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25">
      <c r="A953" s="76"/>
      <c r="B953" s="76"/>
      <c r="C953" s="76"/>
      <c r="D953" s="76"/>
      <c r="E953" s="78" t="str">
        <f t="shared" si="20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25">
      <c r="A954" s="76"/>
      <c r="B954" s="76"/>
      <c r="C954" s="76"/>
      <c r="D954" s="76"/>
      <c r="E954" s="78" t="str">
        <f t="shared" si="20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25">
      <c r="A955" s="76"/>
      <c r="B955" s="76"/>
      <c r="C955" s="76"/>
      <c r="D955" s="76"/>
      <c r="E955" s="78" t="str">
        <f t="shared" si="20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25">
      <c r="A956" s="76"/>
      <c r="B956" s="76"/>
      <c r="C956" s="76"/>
      <c r="D956" s="76"/>
      <c r="E956" s="78" t="str">
        <f t="shared" si="20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25">
      <c r="A957" s="76"/>
      <c r="B957" s="76"/>
      <c r="C957" s="76"/>
      <c r="D957" s="76"/>
      <c r="E957" s="78" t="str">
        <f t="shared" si="20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25">
      <c r="A958" s="76"/>
      <c r="B958" s="76"/>
      <c r="C958" s="76"/>
      <c r="D958" s="76"/>
      <c r="E958" s="78" t="str">
        <f t="shared" si="20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25">
      <c r="A959" s="76"/>
      <c r="B959" s="76"/>
      <c r="C959" s="76"/>
      <c r="D959" s="76"/>
      <c r="E959" s="78" t="str">
        <f t="shared" si="20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25">
      <c r="A960" s="76"/>
      <c r="B960" s="76"/>
      <c r="C960" s="76"/>
      <c r="D960" s="76"/>
      <c r="E960" s="78" t="str">
        <f t="shared" si="20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25">
      <c r="A961" s="76"/>
      <c r="B961" s="76"/>
      <c r="C961" s="76"/>
      <c r="D961" s="76"/>
      <c r="E961" s="78" t="str">
        <f t="shared" si="20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25">
      <c r="A962" s="76"/>
      <c r="B962" s="76"/>
      <c r="C962" s="76"/>
      <c r="D962" s="76"/>
      <c r="E962" s="78" t="str">
        <f t="shared" si="20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25">
      <c r="A963" s="76"/>
      <c r="B963" s="76"/>
      <c r="C963" s="76"/>
      <c r="D963" s="76"/>
      <c r="E963" s="78" t="str">
        <f t="shared" si="20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25">
      <c r="A964" s="76"/>
      <c r="B964" s="76"/>
      <c r="C964" s="76"/>
      <c r="D964" s="76"/>
      <c r="E964" s="78" t="str">
        <f t="shared" si="20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25">
      <c r="A965" s="76"/>
      <c r="B965" s="76"/>
      <c r="C965" s="76"/>
      <c r="D965" s="76"/>
      <c r="E965" s="78" t="str">
        <f t="shared" si="20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25">
      <c r="A966" s="76"/>
      <c r="B966" s="76"/>
      <c r="C966" s="76"/>
      <c r="D966" s="76"/>
      <c r="E966" s="78" t="str">
        <f t="shared" si="20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25">
      <c r="A967" s="76"/>
      <c r="B967" s="76"/>
      <c r="C967" s="76"/>
      <c r="D967" s="76"/>
      <c r="E967" s="78" t="str">
        <f t="shared" si="20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25">
      <c r="A968" s="76"/>
      <c r="B968" s="76"/>
      <c r="C968" s="76"/>
      <c r="D968" s="76"/>
      <c r="E968" s="78" t="str">
        <f t="shared" si="20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25">
      <c r="A969" s="76"/>
      <c r="B969" s="76"/>
      <c r="C969" s="76"/>
      <c r="D969" s="76"/>
      <c r="E969" s="78" t="str">
        <f t="shared" si="20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25">
      <c r="A970" s="76"/>
      <c r="B970" s="76"/>
      <c r="C970" s="76"/>
      <c r="D970" s="76"/>
      <c r="E970" s="78" t="str">
        <f t="shared" si="20"/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25">
      <c r="A971" s="76"/>
      <c r="B971" s="76"/>
      <c r="C971" s="76"/>
      <c r="D971" s="76"/>
      <c r="E971" s="78" t="str">
        <f t="shared" ref="E971:E1002" si="21">CONCATENATE(C971,D971)</f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25">
      <c r="A972" s="76"/>
      <c r="B972" s="76"/>
      <c r="C972" s="76"/>
      <c r="D972" s="76"/>
      <c r="E972" s="78" t="str">
        <f t="shared" si="21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25">
      <c r="A973" s="76"/>
      <c r="B973" s="76"/>
      <c r="C973" s="76"/>
      <c r="D973" s="76"/>
      <c r="E973" s="78" t="str">
        <f t="shared" si="21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25">
      <c r="A974" s="76"/>
      <c r="B974" s="76"/>
      <c r="C974" s="76"/>
      <c r="D974" s="76"/>
      <c r="E974" s="78" t="str">
        <f t="shared" si="21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25">
      <c r="A975" s="76"/>
      <c r="B975" s="76"/>
      <c r="C975" s="76"/>
      <c r="D975" s="76"/>
      <c r="E975" s="78" t="str">
        <f t="shared" si="21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25">
      <c r="A976" s="76"/>
      <c r="B976" s="76"/>
      <c r="C976" s="76"/>
      <c r="D976" s="76"/>
      <c r="E976" s="78" t="str">
        <f t="shared" si="21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25">
      <c r="A977" s="76"/>
      <c r="B977" s="76"/>
      <c r="C977" s="76"/>
      <c r="D977" s="76"/>
      <c r="E977" s="78" t="str">
        <f t="shared" si="21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25">
      <c r="A978" s="76"/>
      <c r="B978" s="76"/>
      <c r="C978" s="76"/>
      <c r="D978" s="76"/>
      <c r="E978" s="78" t="str">
        <f t="shared" si="21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25">
      <c r="A979" s="76"/>
      <c r="B979" s="76"/>
      <c r="C979" s="76"/>
      <c r="D979" s="76"/>
      <c r="E979" s="78" t="str">
        <f t="shared" si="21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25">
      <c r="A980" s="76"/>
      <c r="B980" s="76"/>
      <c r="C980" s="76"/>
      <c r="D980" s="76"/>
      <c r="E980" s="78" t="str">
        <f t="shared" si="21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25">
      <c r="A981" s="76"/>
      <c r="B981" s="76"/>
      <c r="C981" s="76"/>
      <c r="D981" s="76"/>
      <c r="E981" s="78" t="str">
        <f t="shared" si="21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25">
      <c r="A982" s="76"/>
      <c r="B982" s="76"/>
      <c r="C982" s="76"/>
      <c r="D982" s="76"/>
      <c r="E982" s="78" t="str">
        <f t="shared" si="21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25">
      <c r="A983" s="76"/>
      <c r="B983" s="76"/>
      <c r="C983" s="76"/>
      <c r="D983" s="76"/>
      <c r="E983" s="78" t="str">
        <f t="shared" si="21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25">
      <c r="A984" s="76"/>
      <c r="B984" s="76"/>
      <c r="C984" s="76"/>
      <c r="D984" s="76"/>
      <c r="E984" s="78" t="str">
        <f t="shared" si="21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25">
      <c r="A985" s="76"/>
      <c r="B985" s="76"/>
      <c r="C985" s="76"/>
      <c r="D985" s="76"/>
      <c r="E985" s="78" t="str">
        <f t="shared" si="21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25">
      <c r="A986" s="76"/>
      <c r="B986" s="76"/>
      <c r="C986" s="76"/>
      <c r="D986" s="76"/>
      <c r="E986" s="78" t="str">
        <f t="shared" si="21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25">
      <c r="A987" s="76"/>
      <c r="B987" s="76"/>
      <c r="C987" s="76"/>
      <c r="D987" s="76"/>
      <c r="E987" s="78" t="str">
        <f t="shared" si="21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25">
      <c r="A988" s="76"/>
      <c r="B988" s="76"/>
      <c r="C988" s="76"/>
      <c r="D988" s="76"/>
      <c r="E988" s="78" t="str">
        <f t="shared" si="21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25">
      <c r="A989" s="76"/>
      <c r="B989" s="76"/>
      <c r="C989" s="76"/>
      <c r="D989" s="76"/>
      <c r="E989" s="78" t="str">
        <f t="shared" si="21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25">
      <c r="A990" s="76"/>
      <c r="B990" s="76"/>
      <c r="C990" s="76"/>
      <c r="D990" s="76"/>
      <c r="E990" s="78" t="str">
        <f t="shared" si="21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25">
      <c r="A991" s="76"/>
      <c r="B991" s="76"/>
      <c r="C991" s="76"/>
      <c r="D991" s="76"/>
      <c r="E991" s="78" t="str">
        <f t="shared" si="21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25">
      <c r="A992" s="76"/>
      <c r="B992" s="76"/>
      <c r="C992" s="76"/>
      <c r="D992" s="76"/>
      <c r="E992" s="78" t="str">
        <f t="shared" si="21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25">
      <c r="A993" s="76"/>
      <c r="B993" s="76"/>
      <c r="C993" s="76"/>
      <c r="D993" s="76"/>
      <c r="E993" s="78" t="str">
        <f t="shared" si="21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25">
      <c r="A994" s="76"/>
      <c r="B994" s="76"/>
      <c r="C994" s="76"/>
      <c r="D994" s="76"/>
      <c r="E994" s="78" t="str">
        <f t="shared" si="21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25">
      <c r="A995" s="76"/>
      <c r="B995" s="76"/>
      <c r="C995" s="76"/>
      <c r="D995" s="76"/>
      <c r="E995" s="78" t="str">
        <f t="shared" si="21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25">
      <c r="A996" s="76"/>
      <c r="B996" s="76"/>
      <c r="C996" s="76"/>
      <c r="D996" s="76"/>
      <c r="E996" s="78" t="str">
        <f t="shared" si="21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25">
      <c r="A997" s="76"/>
      <c r="B997" s="76"/>
      <c r="C997" s="76"/>
      <c r="D997" s="76"/>
      <c r="E997" s="78" t="str">
        <f t="shared" si="21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25">
      <c r="A998" s="76"/>
      <c r="B998" s="76"/>
      <c r="C998" s="76"/>
      <c r="D998" s="76"/>
      <c r="E998" s="78" t="str">
        <f t="shared" si="21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25">
      <c r="A999" s="76"/>
      <c r="B999" s="76"/>
      <c r="C999" s="76"/>
      <c r="D999" s="76"/>
      <c r="E999" s="78" t="str">
        <f t="shared" si="21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25">
      <c r="A1000" s="76"/>
      <c r="B1000" s="76"/>
      <c r="C1000" s="76"/>
      <c r="D1000" s="76"/>
      <c r="E1000" s="78" t="str">
        <f t="shared" si="21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25">
      <c r="A1001" s="76"/>
      <c r="B1001" s="76"/>
      <c r="C1001" s="76"/>
      <c r="D1001" s="76"/>
      <c r="E1001" s="78" t="str">
        <f t="shared" si="21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  <row r="1002" spans="1:23" x14ac:dyDescent="0.25">
      <c r="A1002" s="76"/>
      <c r="B1002" s="76"/>
      <c r="C1002" s="76"/>
      <c r="D1002" s="76"/>
      <c r="E1002" s="78" t="str">
        <f t="shared" si="21"/>
        <v/>
      </c>
      <c r="F1002" s="76"/>
      <c r="G1002" s="76"/>
      <c r="H1002" s="76"/>
      <c r="I1002" s="76"/>
      <c r="J1002" s="76"/>
      <c r="K1002" s="76"/>
      <c r="L1002" s="76"/>
      <c r="M1002" s="76"/>
      <c r="N1002" s="76"/>
      <c r="O1002" s="76"/>
      <c r="P1002" s="76"/>
      <c r="Q1002" s="76"/>
      <c r="R1002" s="76"/>
      <c r="S1002" s="76"/>
      <c r="T1002" s="76"/>
      <c r="U1002" s="76"/>
      <c r="V1002" s="76"/>
      <c r="W1002" s="76"/>
    </row>
  </sheetData>
  <mergeCells count="13">
    <mergeCell ref="H1:I1"/>
    <mergeCell ref="A1:A2"/>
    <mergeCell ref="B1:B2"/>
    <mergeCell ref="C1:C2"/>
    <mergeCell ref="D1:D2"/>
    <mergeCell ref="F1:G1"/>
    <mergeCell ref="V1:W1"/>
    <mergeCell ref="J1:K1"/>
    <mergeCell ref="L1:M1"/>
    <mergeCell ref="N1:O1"/>
    <mergeCell ref="P1:Q1"/>
    <mergeCell ref="R1:S1"/>
    <mergeCell ref="T1:U1"/>
  </mergeCells>
  <conditionalFormatting sqref="F1:W2 F4:W1002">
    <cfRule type="cellIs" dxfId="29" priority="5" operator="lessThan">
      <formula>0</formula>
    </cfRule>
  </conditionalFormatting>
  <conditionalFormatting sqref="A3:W3">
    <cfRule type="cellIs" dxfId="28" priority="3" operator="lessThan">
      <formula>0</formula>
    </cfRule>
  </conditionalFormatting>
  <conditionalFormatting sqref="F3 H3 J3 L3 N3 P3 R3 T3 V3">
    <cfRule type="containsBlanks" dxfId="27" priority="2">
      <formula>LEN(TRIM(F3))=0</formula>
    </cfRule>
  </conditionalFormatting>
  <conditionalFormatting sqref="E1:E1048576">
    <cfRule type="duplicateValues" dxfId="26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V4:V8 T4:T8 R4:R8 P4:P8 N4:N8 L4:L8 J4:J8 H4:H8 G4:W4 F4:F8 T10:T1002 R10:R1002 P10:P1002 N10:N1002 L10:L1002 J10:J1002 H10:H1002 F10:F1002 V10:V1002</xm:sqref>
        </x14:conditionalFormatting>
        <x14:conditionalFormatting xmlns:xm="http://schemas.microsoft.com/office/excel/2006/main">
          <x14:cfRule type="containsBlanks" priority="84" id="{FA0C5B5E-17A9-4530-A494-E2AE75F6B922}">
            <xm:f>LEN(TRIM(Ревакцинация!F10))=0</xm:f>
            <x14:dxf>
              <fill>
                <patternFill>
                  <bgColor rgb="FFFF0000"/>
                </patternFill>
              </fill>
            </x14:dxf>
          </x14:cfRule>
          <xm:sqref>V9 T9 R9 P9 N9 L9 J9 H9 F9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activeCell="E6" sqref="E6"/>
    </sheetView>
  </sheetViews>
  <sheetFormatPr defaultColWidth="9.140625" defaultRowHeight="50.1" customHeight="1" x14ac:dyDescent="0.25"/>
  <cols>
    <col min="1" max="1" width="30.5703125" style="22" bestFit="1" customWidth="1"/>
    <col min="2" max="2" width="21.5703125" style="22" bestFit="1" customWidth="1"/>
    <col min="3" max="3" width="70.7109375" style="22" customWidth="1"/>
    <col min="4" max="5" width="70.7109375" style="19" customWidth="1"/>
    <col min="6" max="7" width="23.7109375" style="19" customWidth="1"/>
    <col min="8" max="10" width="9.140625" style="19" customWidth="1"/>
    <col min="11" max="16384" width="9.140625" style="19"/>
  </cols>
  <sheetData>
    <row r="1" spans="1:7" ht="50.1" customHeight="1" x14ac:dyDescent="0.25">
      <c r="A1" s="123" t="s">
        <v>0</v>
      </c>
      <c r="B1" s="123" t="s">
        <v>1</v>
      </c>
      <c r="C1" s="123" t="s">
        <v>300</v>
      </c>
      <c r="D1" s="123" t="s">
        <v>301</v>
      </c>
      <c r="E1" s="123" t="s">
        <v>302</v>
      </c>
      <c r="F1" s="18" t="s">
        <v>303</v>
      </c>
      <c r="G1" s="18" t="s">
        <v>304</v>
      </c>
    </row>
    <row r="2" spans="1:7" ht="50.1" customHeight="1" x14ac:dyDescent="0.25">
      <c r="A2" s="119"/>
      <c r="B2" s="119"/>
      <c r="C2" s="119"/>
      <c r="D2" s="119"/>
      <c r="E2" s="119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25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25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25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25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25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25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25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25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25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25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25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25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25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25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25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25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25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25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25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25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25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25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25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25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25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25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25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25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25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25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25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25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25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25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25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25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25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25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25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25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25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25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25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25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25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25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25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25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25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25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25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25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25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25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25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25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25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25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25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25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25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25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25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25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25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25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25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25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25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25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25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25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25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25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25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25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25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25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25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25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25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25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25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25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25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25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25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25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25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25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25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25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25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25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25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25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25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25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25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25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25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25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25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25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25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25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25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25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25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25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25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25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25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25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25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25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25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25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25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25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25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25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25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25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25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25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25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25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25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25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25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25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25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25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25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25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25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25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25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25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25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25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25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25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25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25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25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25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25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25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25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25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25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25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25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25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25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25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25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25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25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25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25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25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25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25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25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25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25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25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25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25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25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25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25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25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25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25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25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25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25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25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25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25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25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25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25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25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25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25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25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25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25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25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25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25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25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25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25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25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25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25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25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25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25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25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25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25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25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25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25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25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25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25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25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25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25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25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25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25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25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25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25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25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25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25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25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25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25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25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25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25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25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25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25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25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25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25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25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25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25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25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25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25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25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25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25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25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25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25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25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25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25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25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25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25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25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25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25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25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25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25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25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25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25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25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25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25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25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25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25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25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25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25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25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25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25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25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25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25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25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25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25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25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25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25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25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25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25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25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25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25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25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25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25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25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25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25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25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25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25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25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25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25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25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25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25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25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25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25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25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25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25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25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25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25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25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25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25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25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25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25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25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25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25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25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25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25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25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25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25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25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25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25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25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25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25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25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25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25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25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25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25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25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25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25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25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25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25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25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25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25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25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25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25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25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25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25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25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25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25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25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25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25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25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25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25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25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25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25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25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25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25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25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25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25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25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25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25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25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25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25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25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25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25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25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25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25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25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25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25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25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25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25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25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25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25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25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25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25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25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25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25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25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25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25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25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25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25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25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25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25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25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25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25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25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25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25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25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25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25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25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25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25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25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25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25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25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25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25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25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25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25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25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25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25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25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25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25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25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25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25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25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25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25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25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25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25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25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25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25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25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25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25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25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25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25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25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25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25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25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25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25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25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25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25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25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25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25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25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25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25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25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25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25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25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25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25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25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25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25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25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25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25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25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25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25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25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25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25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25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25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25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25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25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25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25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25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25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25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25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25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25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25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25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25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25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25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25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25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25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25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25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25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25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25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25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25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25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25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25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25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25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25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25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25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25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25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25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25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25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25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25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25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25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25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25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25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25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25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25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25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25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25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25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25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25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25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25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25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25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25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25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25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25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25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25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25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25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25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25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25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25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25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25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25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25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25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25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25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25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25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25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25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25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25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25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25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25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25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25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25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25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25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25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25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25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25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25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25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25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25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25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25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25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25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25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25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25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25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25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25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25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25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25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25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25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25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25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25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25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25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25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25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25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25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25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25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25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25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25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25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25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25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25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25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25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25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25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25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25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25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25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25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25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25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25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25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25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25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25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25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25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25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25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25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25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25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25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25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25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25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25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25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25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25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25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25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25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25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25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25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25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25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25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25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25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25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25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25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25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25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25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25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25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25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25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25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25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25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25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25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25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25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25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25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25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25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25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25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25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25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25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25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25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25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25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25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25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23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22" priority="10"/>
  </conditionalFormatting>
  <conditionalFormatting sqref="C1:C3">
    <cfRule type="duplicateValues" dxfId="21" priority="22"/>
  </conditionalFormatting>
  <conditionalFormatting sqref="A1:A1048576">
    <cfRule type="containsText" dxfId="20" priority="8" operator="containsText" text="Пункт вакцинации">
      <formula>NOT(ISERROR(SEARCH("Пункт вакцинации",A1)))</formula>
    </cfRule>
  </conditionalFormatting>
  <conditionalFormatting sqref="F2">
    <cfRule type="cellIs" dxfId="19" priority="2" operator="equal">
      <formula>0</formula>
    </cfRule>
    <cfRule type="cellIs" dxfId="18" priority="5" operator="lessThan">
      <formula>0</formula>
    </cfRule>
    <cfRule type="cellIs" dxfId="17" priority="6" operator="greaterThan">
      <formula>0</formula>
    </cfRule>
  </conditionalFormatting>
  <conditionalFormatting sqref="G2">
    <cfRule type="cellIs" dxfId="16" priority="1" operator="equal">
      <formula>0</formula>
    </cfRule>
    <cfRule type="cellIs" dxfId="15" priority="3" operator="lessThan">
      <formula>0</formula>
    </cfRule>
    <cfRule type="cellIs" dxfId="14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G1000"/>
  <sheetViews>
    <sheetView zoomScale="85" zoomScaleNormal="85" workbookViewId="0">
      <pane ySplit="3" topLeftCell="A4" activePane="bottomLeft" state="frozen"/>
      <selection pane="bottomLeft" activeCell="F3" sqref="F3"/>
    </sheetView>
  </sheetViews>
  <sheetFormatPr defaultRowHeight="15" x14ac:dyDescent="0.25"/>
  <cols>
    <col min="1" max="1" width="50.7109375" style="14" customWidth="1"/>
    <col min="2" max="6" width="15.7109375" style="14" customWidth="1"/>
    <col min="7" max="7" width="145.7109375" style="14" customWidth="1"/>
  </cols>
  <sheetData>
    <row r="1" spans="1:7" ht="30.75" customHeight="1" thickBot="1" x14ac:dyDescent="0.3">
      <c r="A1" s="23" t="s">
        <v>305</v>
      </c>
      <c r="B1" s="17" t="s">
        <v>306</v>
      </c>
      <c r="C1" s="33" t="s">
        <v>19</v>
      </c>
      <c r="D1" s="15" t="s">
        <v>21</v>
      </c>
      <c r="E1" s="106" t="s">
        <v>326</v>
      </c>
      <c r="F1" s="164" t="s">
        <v>399</v>
      </c>
      <c r="G1" s="152" t="s">
        <v>307</v>
      </c>
    </row>
    <row r="2" spans="1:7" ht="15.75" customHeight="1" thickBot="1" x14ac:dyDescent="0.3">
      <c r="A2" s="23" t="s">
        <v>308</v>
      </c>
      <c r="B2" s="16">
        <f>'Спутник-V'!F4-B3</f>
        <v>0</v>
      </c>
      <c r="C2" s="16">
        <f>КовиВак!F4-C3</f>
        <v>0</v>
      </c>
      <c r="D2" s="16">
        <f>ЭпиВакКорона!F4-D3</f>
        <v>0</v>
      </c>
      <c r="E2" s="16">
        <f>'Спутник Лайт'!F4-E3</f>
        <v>0</v>
      </c>
      <c r="F2" s="16">
        <f>Конвасэл!F4-F3</f>
        <v>0</v>
      </c>
      <c r="G2" s="153"/>
    </row>
    <row r="3" spans="1:7" ht="15.75" customHeight="1" thickBot="1" x14ac:dyDescent="0.3">
      <c r="A3" s="23" t="s">
        <v>309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07">
        <f>SUM(F4:F1000)</f>
        <v>0</v>
      </c>
      <c r="G3" s="153"/>
    </row>
    <row r="4" spans="1:7" x14ac:dyDescent="0.25">
      <c r="A4" s="30"/>
      <c r="B4" s="30"/>
      <c r="C4" s="30"/>
      <c r="D4" s="29"/>
      <c r="E4" s="29"/>
      <c r="F4" s="29"/>
    </row>
    <row r="5" spans="1:7" x14ac:dyDescent="0.25">
      <c r="A5" s="27"/>
      <c r="B5" s="27"/>
      <c r="C5" s="27"/>
      <c r="D5" s="28"/>
      <c r="E5" s="28"/>
      <c r="F5" s="28"/>
    </row>
    <row r="6" spans="1:7" x14ac:dyDescent="0.25">
      <c r="A6" s="27"/>
      <c r="B6" s="27"/>
      <c r="C6" s="27"/>
      <c r="D6" s="28"/>
      <c r="E6" s="28"/>
      <c r="F6" s="28"/>
    </row>
    <row r="7" spans="1:7" x14ac:dyDescent="0.25">
      <c r="A7" s="27"/>
      <c r="B7" s="27"/>
      <c r="C7" s="27"/>
      <c r="D7" s="28"/>
      <c r="E7" s="28"/>
      <c r="F7" s="28"/>
    </row>
    <row r="8" spans="1:7" x14ac:dyDescent="0.25">
      <c r="A8" s="27"/>
      <c r="B8" s="27"/>
      <c r="C8" s="27"/>
      <c r="D8" s="28"/>
      <c r="E8" s="28"/>
      <c r="F8" s="28"/>
    </row>
    <row r="9" spans="1:7" x14ac:dyDescent="0.25">
      <c r="A9" s="27"/>
      <c r="B9" s="27"/>
      <c r="C9" s="27"/>
      <c r="D9" s="28"/>
      <c r="E9" s="28"/>
      <c r="F9" s="28"/>
    </row>
    <row r="10" spans="1:7" x14ac:dyDescent="0.25">
      <c r="A10" s="27"/>
      <c r="B10" s="27"/>
      <c r="C10" s="27"/>
      <c r="D10" s="28"/>
      <c r="E10" s="28"/>
      <c r="F10" s="28"/>
    </row>
    <row r="11" spans="1:7" x14ac:dyDescent="0.25">
      <c r="A11" s="27"/>
      <c r="B11" s="27"/>
      <c r="C11" s="27"/>
      <c r="D11" s="28"/>
      <c r="E11" s="28"/>
      <c r="F11" s="28"/>
    </row>
    <row r="12" spans="1:7" x14ac:dyDescent="0.25">
      <c r="A12" s="27"/>
      <c r="B12" s="27"/>
      <c r="C12" s="27"/>
      <c r="D12" s="28"/>
      <c r="E12" s="28"/>
      <c r="F12" s="28"/>
    </row>
    <row r="13" spans="1:7" x14ac:dyDescent="0.25">
      <c r="A13" s="27"/>
      <c r="B13" s="27"/>
      <c r="C13" s="27"/>
      <c r="D13" s="28"/>
      <c r="E13" s="28"/>
      <c r="F13" s="28"/>
    </row>
    <row r="14" spans="1:7" x14ac:dyDescent="0.25">
      <c r="A14" s="27"/>
      <c r="B14" s="27"/>
      <c r="C14" s="27"/>
      <c r="D14" s="28"/>
      <c r="E14" s="28"/>
      <c r="F14" s="28"/>
    </row>
    <row r="15" spans="1:7" x14ac:dyDescent="0.25">
      <c r="A15" s="27"/>
      <c r="B15" s="27"/>
      <c r="C15" s="27"/>
      <c r="D15" s="28"/>
      <c r="E15" s="28"/>
      <c r="F15" s="28"/>
    </row>
    <row r="16" spans="1:7" x14ac:dyDescent="0.25">
      <c r="A16" s="27"/>
      <c r="B16" s="27"/>
      <c r="C16" s="27"/>
      <c r="D16" s="28"/>
      <c r="E16" s="28"/>
      <c r="F16" s="28"/>
    </row>
    <row r="17" spans="1:6" x14ac:dyDescent="0.25">
      <c r="A17" s="27"/>
      <c r="B17" s="27"/>
      <c r="C17" s="27"/>
      <c r="D17" s="28"/>
      <c r="E17" s="28"/>
      <c r="F17" s="28"/>
    </row>
    <row r="18" spans="1:6" x14ac:dyDescent="0.25">
      <c r="A18" s="27"/>
      <c r="B18" s="27"/>
      <c r="C18" s="27"/>
      <c r="D18" s="28"/>
      <c r="E18" s="28"/>
      <c r="F18" s="28"/>
    </row>
    <row r="19" spans="1:6" x14ac:dyDescent="0.25">
      <c r="A19" s="27"/>
      <c r="B19" s="27"/>
      <c r="C19" s="27"/>
      <c r="D19" s="28"/>
      <c r="E19" s="28"/>
      <c r="F19" s="28"/>
    </row>
    <row r="20" spans="1:6" x14ac:dyDescent="0.25">
      <c r="A20" s="27"/>
      <c r="B20" s="27"/>
      <c r="C20" s="27"/>
      <c r="D20" s="28"/>
      <c r="E20" s="28"/>
      <c r="F20" s="28"/>
    </row>
    <row r="21" spans="1:6" x14ac:dyDescent="0.25">
      <c r="A21" s="27"/>
      <c r="B21" s="27"/>
      <c r="C21" s="27"/>
      <c r="D21" s="28"/>
      <c r="E21" s="28"/>
      <c r="F21" s="28"/>
    </row>
    <row r="22" spans="1:6" x14ac:dyDescent="0.25">
      <c r="A22" s="27"/>
      <c r="B22" s="27"/>
      <c r="C22" s="27"/>
      <c r="D22" s="27"/>
      <c r="E22" s="27"/>
      <c r="F22" s="27"/>
    </row>
    <row r="23" spans="1:6" x14ac:dyDescent="0.25">
      <c r="A23" s="27"/>
      <c r="B23" s="27"/>
      <c r="C23" s="27"/>
      <c r="D23" s="27"/>
      <c r="E23" s="27"/>
      <c r="F23" s="27"/>
    </row>
    <row r="24" spans="1:6" x14ac:dyDescent="0.25">
      <c r="A24" s="27"/>
      <c r="B24" s="27"/>
      <c r="C24" s="27"/>
      <c r="D24" s="27"/>
      <c r="E24" s="27"/>
      <c r="F24" s="27"/>
    </row>
    <row r="25" spans="1:6" x14ac:dyDescent="0.25">
      <c r="A25" s="27"/>
      <c r="B25" s="27"/>
      <c r="C25" s="27"/>
      <c r="D25" s="27"/>
      <c r="E25" s="27"/>
      <c r="F25" s="27"/>
    </row>
    <row r="26" spans="1:6" x14ac:dyDescent="0.25">
      <c r="A26" s="27"/>
      <c r="B26" s="27"/>
      <c r="C26" s="27"/>
      <c r="D26" s="27"/>
      <c r="E26" s="27"/>
      <c r="F26" s="27"/>
    </row>
    <row r="27" spans="1:6" x14ac:dyDescent="0.25">
      <c r="A27" s="27"/>
      <c r="B27" s="27"/>
      <c r="C27" s="27"/>
      <c r="D27" s="27"/>
      <c r="E27" s="27"/>
      <c r="F27" s="27"/>
    </row>
    <row r="28" spans="1:6" x14ac:dyDescent="0.25">
      <c r="A28" s="27"/>
      <c r="B28" s="27"/>
      <c r="C28" s="27"/>
      <c r="D28" s="27"/>
      <c r="E28" s="27"/>
      <c r="F28" s="27"/>
    </row>
    <row r="29" spans="1:6" x14ac:dyDescent="0.25">
      <c r="A29" s="27"/>
      <c r="B29" s="27"/>
      <c r="C29" s="27"/>
      <c r="D29" s="27"/>
      <c r="E29" s="27"/>
      <c r="F29" s="27"/>
    </row>
    <row r="30" spans="1:6" x14ac:dyDescent="0.25">
      <c r="A30" s="27"/>
      <c r="B30" s="27"/>
      <c r="C30" s="27"/>
      <c r="D30" s="27"/>
      <c r="E30" s="27"/>
      <c r="F30" s="27"/>
    </row>
    <row r="31" spans="1:6" x14ac:dyDescent="0.25">
      <c r="A31" s="27"/>
      <c r="B31" s="27"/>
      <c r="C31" s="27"/>
      <c r="D31" s="27"/>
      <c r="E31" s="27"/>
      <c r="F31" s="27"/>
    </row>
    <row r="32" spans="1:6" x14ac:dyDescent="0.25">
      <c r="A32" s="27"/>
      <c r="B32" s="27"/>
      <c r="C32" s="27"/>
      <c r="D32" s="27"/>
      <c r="E32" s="27"/>
      <c r="F32" s="27"/>
    </row>
    <row r="33" spans="1:6" x14ac:dyDescent="0.25">
      <c r="A33" s="27"/>
      <c r="B33" s="27"/>
      <c r="C33" s="27"/>
      <c r="D33" s="27"/>
      <c r="E33" s="27"/>
      <c r="F33" s="27"/>
    </row>
    <row r="34" spans="1:6" x14ac:dyDescent="0.25">
      <c r="A34" s="27"/>
      <c r="B34" s="27"/>
      <c r="C34" s="27"/>
      <c r="D34" s="27"/>
      <c r="E34" s="27"/>
      <c r="F34" s="27"/>
    </row>
    <row r="35" spans="1:6" x14ac:dyDescent="0.25">
      <c r="A35" s="27"/>
      <c r="B35" s="27"/>
      <c r="C35" s="27"/>
      <c r="D35" s="27"/>
      <c r="E35" s="27"/>
      <c r="F35" s="27"/>
    </row>
    <row r="36" spans="1:6" x14ac:dyDescent="0.25">
      <c r="A36" s="27"/>
      <c r="B36" s="27"/>
      <c r="C36" s="27"/>
      <c r="D36" s="27"/>
      <c r="E36" s="27"/>
      <c r="F36" s="27"/>
    </row>
    <row r="37" spans="1:6" x14ac:dyDescent="0.25">
      <c r="A37" s="27"/>
      <c r="B37" s="27"/>
      <c r="C37" s="27"/>
      <c r="D37" s="27"/>
      <c r="E37" s="27"/>
      <c r="F37" s="27"/>
    </row>
    <row r="38" spans="1:6" x14ac:dyDescent="0.25">
      <c r="A38" s="27"/>
      <c r="B38" s="27"/>
      <c r="C38" s="27"/>
      <c r="D38" s="27"/>
      <c r="E38" s="27"/>
      <c r="F38" s="27"/>
    </row>
    <row r="39" spans="1:6" x14ac:dyDescent="0.25">
      <c r="A39" s="27"/>
      <c r="B39" s="27"/>
      <c r="C39" s="27"/>
      <c r="D39" s="27"/>
      <c r="E39" s="27"/>
      <c r="F39" s="27"/>
    </row>
    <row r="40" spans="1:6" x14ac:dyDescent="0.25">
      <c r="A40" s="27"/>
      <c r="B40" s="27"/>
      <c r="C40" s="27"/>
      <c r="D40" s="27"/>
      <c r="E40" s="27"/>
      <c r="F40" s="27"/>
    </row>
    <row r="41" spans="1:6" x14ac:dyDescent="0.25">
      <c r="A41" s="27"/>
      <c r="B41" s="27"/>
      <c r="C41" s="27"/>
      <c r="D41" s="27"/>
      <c r="E41" s="27"/>
      <c r="F41" s="27"/>
    </row>
    <row r="42" spans="1:6" x14ac:dyDescent="0.25">
      <c r="A42" s="27"/>
      <c r="B42" s="27"/>
      <c r="C42" s="27"/>
      <c r="D42" s="27"/>
      <c r="E42" s="27"/>
      <c r="F42" s="27"/>
    </row>
    <row r="43" spans="1:6" x14ac:dyDescent="0.25">
      <c r="A43" s="27"/>
      <c r="B43" s="27"/>
      <c r="C43" s="27"/>
      <c r="D43" s="27"/>
      <c r="E43" s="27"/>
      <c r="F43" s="27"/>
    </row>
    <row r="44" spans="1:6" x14ac:dyDescent="0.25">
      <c r="A44" s="27"/>
      <c r="B44" s="27"/>
      <c r="C44" s="27"/>
      <c r="D44" s="27"/>
      <c r="E44" s="27"/>
      <c r="F44" s="27"/>
    </row>
    <row r="45" spans="1:6" x14ac:dyDescent="0.25">
      <c r="A45" s="27"/>
      <c r="B45" s="27"/>
      <c r="C45" s="27"/>
      <c r="D45" s="27"/>
      <c r="E45" s="27"/>
      <c r="F45" s="27"/>
    </row>
    <row r="46" spans="1:6" x14ac:dyDescent="0.25">
      <c r="A46" s="27"/>
      <c r="B46" s="27"/>
      <c r="C46" s="27"/>
      <c r="D46" s="27"/>
      <c r="E46" s="27"/>
      <c r="F46" s="27"/>
    </row>
    <row r="47" spans="1:6" x14ac:dyDescent="0.25">
      <c r="A47" s="27"/>
      <c r="B47" s="27"/>
      <c r="C47" s="27"/>
      <c r="D47" s="27"/>
      <c r="E47" s="27"/>
      <c r="F47" s="27"/>
    </row>
    <row r="48" spans="1:6" x14ac:dyDescent="0.25">
      <c r="A48" s="27"/>
      <c r="B48" s="27"/>
      <c r="C48" s="27"/>
      <c r="D48" s="27"/>
      <c r="E48" s="27"/>
      <c r="F48" s="27"/>
    </row>
    <row r="49" spans="1:6" x14ac:dyDescent="0.25">
      <c r="A49" s="27"/>
      <c r="B49" s="27"/>
      <c r="C49" s="27"/>
      <c r="D49" s="27"/>
      <c r="E49" s="27"/>
      <c r="F49" s="27"/>
    </row>
    <row r="50" spans="1:6" x14ac:dyDescent="0.25">
      <c r="A50" s="27"/>
      <c r="B50" s="27"/>
      <c r="C50" s="27"/>
      <c r="D50" s="27"/>
      <c r="E50" s="27"/>
      <c r="F50" s="27"/>
    </row>
    <row r="51" spans="1:6" x14ac:dyDescent="0.25">
      <c r="A51" s="27"/>
      <c r="B51" s="27"/>
      <c r="C51" s="27"/>
      <c r="D51" s="27"/>
      <c r="E51" s="27"/>
      <c r="F51" s="27"/>
    </row>
    <row r="52" spans="1:6" x14ac:dyDescent="0.25">
      <c r="A52" s="27"/>
      <c r="B52" s="27"/>
      <c r="C52" s="27"/>
      <c r="D52" s="27"/>
      <c r="E52" s="27"/>
      <c r="F52" s="27"/>
    </row>
    <row r="53" spans="1:6" x14ac:dyDescent="0.25">
      <c r="A53" s="27"/>
      <c r="B53" s="27"/>
      <c r="C53" s="27"/>
      <c r="D53" s="27"/>
      <c r="E53" s="27"/>
      <c r="F53" s="27"/>
    </row>
    <row r="54" spans="1:6" x14ac:dyDescent="0.25">
      <c r="A54" s="27"/>
      <c r="B54" s="27"/>
      <c r="C54" s="27"/>
      <c r="D54" s="27"/>
      <c r="E54" s="27"/>
      <c r="F54" s="27"/>
    </row>
    <row r="55" spans="1:6" x14ac:dyDescent="0.25">
      <c r="A55" s="27"/>
      <c r="B55" s="27"/>
      <c r="C55" s="27"/>
      <c r="D55" s="27"/>
      <c r="E55" s="27"/>
      <c r="F55" s="27"/>
    </row>
    <row r="56" spans="1:6" x14ac:dyDescent="0.25">
      <c r="A56" s="27"/>
      <c r="B56" s="27"/>
      <c r="C56" s="27"/>
      <c r="D56" s="27"/>
      <c r="E56" s="27"/>
      <c r="F56" s="27"/>
    </row>
    <row r="57" spans="1:6" x14ac:dyDescent="0.25">
      <c r="A57" s="27"/>
      <c r="B57" s="27"/>
      <c r="C57" s="27"/>
      <c r="D57" s="27"/>
      <c r="E57" s="27"/>
      <c r="F57" s="27"/>
    </row>
    <row r="58" spans="1:6" x14ac:dyDescent="0.25">
      <c r="A58" s="27"/>
      <c r="B58" s="27"/>
      <c r="C58" s="27"/>
      <c r="D58" s="27"/>
      <c r="E58" s="27"/>
      <c r="F58" s="27"/>
    </row>
    <row r="59" spans="1:6" x14ac:dyDescent="0.25">
      <c r="A59" s="27"/>
      <c r="B59" s="27"/>
      <c r="C59" s="27"/>
      <c r="D59" s="27"/>
      <c r="E59" s="27"/>
      <c r="F59" s="27"/>
    </row>
    <row r="60" spans="1:6" x14ac:dyDescent="0.25">
      <c r="A60" s="27"/>
      <c r="B60" s="27"/>
      <c r="C60" s="27"/>
      <c r="D60" s="27"/>
      <c r="E60" s="27"/>
      <c r="F60" s="27"/>
    </row>
    <row r="61" spans="1:6" x14ac:dyDescent="0.25">
      <c r="A61" s="27"/>
      <c r="B61" s="27"/>
      <c r="C61" s="27"/>
      <c r="D61" s="27"/>
      <c r="E61" s="27"/>
      <c r="F61" s="27"/>
    </row>
    <row r="62" spans="1:6" x14ac:dyDescent="0.25">
      <c r="A62" s="27"/>
      <c r="B62" s="27"/>
      <c r="C62" s="27"/>
      <c r="D62" s="27"/>
      <c r="E62" s="27"/>
      <c r="F62" s="27"/>
    </row>
    <row r="63" spans="1:6" x14ac:dyDescent="0.25">
      <c r="A63" s="27"/>
      <c r="B63" s="27"/>
      <c r="C63" s="27"/>
      <c r="D63" s="27"/>
      <c r="E63" s="27"/>
      <c r="F63" s="27"/>
    </row>
    <row r="64" spans="1:6" x14ac:dyDescent="0.25">
      <c r="A64" s="27"/>
      <c r="B64" s="27"/>
      <c r="C64" s="27"/>
      <c r="D64" s="27"/>
      <c r="E64" s="27"/>
      <c r="F64" s="27"/>
    </row>
    <row r="65" spans="1:6" x14ac:dyDescent="0.25">
      <c r="A65" s="27"/>
      <c r="B65" s="27"/>
      <c r="C65" s="27"/>
      <c r="D65" s="27"/>
      <c r="E65" s="27"/>
      <c r="F65" s="27"/>
    </row>
    <row r="66" spans="1:6" x14ac:dyDescent="0.25">
      <c r="A66" s="27"/>
      <c r="B66" s="27"/>
      <c r="C66" s="27"/>
      <c r="D66" s="27"/>
      <c r="E66" s="27"/>
      <c r="F66" s="27"/>
    </row>
    <row r="67" spans="1:6" x14ac:dyDescent="0.25">
      <c r="A67" s="27"/>
      <c r="B67" s="27"/>
      <c r="C67" s="27"/>
      <c r="D67" s="27"/>
      <c r="E67" s="27"/>
      <c r="F67" s="27"/>
    </row>
    <row r="68" spans="1:6" x14ac:dyDescent="0.25">
      <c r="A68" s="27"/>
      <c r="B68" s="27"/>
      <c r="C68" s="27"/>
      <c r="D68" s="27"/>
      <c r="E68" s="27"/>
      <c r="F68" s="27"/>
    </row>
    <row r="69" spans="1:6" x14ac:dyDescent="0.25">
      <c r="A69" s="27"/>
      <c r="B69" s="27"/>
      <c r="C69" s="27"/>
      <c r="D69" s="27"/>
      <c r="E69" s="27"/>
      <c r="F69" s="27"/>
    </row>
    <row r="70" spans="1:6" x14ac:dyDescent="0.25">
      <c r="A70" s="27"/>
      <c r="B70" s="27"/>
      <c r="C70" s="27"/>
      <c r="D70" s="27"/>
      <c r="E70" s="27"/>
      <c r="F70" s="27"/>
    </row>
    <row r="71" spans="1:6" x14ac:dyDescent="0.25">
      <c r="A71" s="27"/>
      <c r="B71" s="27"/>
      <c r="C71" s="27"/>
      <c r="D71" s="27"/>
      <c r="E71" s="27"/>
      <c r="F71" s="27"/>
    </row>
    <row r="72" spans="1:6" x14ac:dyDescent="0.25">
      <c r="A72" s="27"/>
      <c r="B72" s="27"/>
      <c r="C72" s="27"/>
      <c r="D72" s="27"/>
      <c r="E72" s="27"/>
      <c r="F72" s="27"/>
    </row>
    <row r="73" spans="1:6" x14ac:dyDescent="0.25">
      <c r="A73" s="27"/>
      <c r="B73" s="27"/>
      <c r="C73" s="27"/>
      <c r="D73" s="27"/>
      <c r="E73" s="27"/>
      <c r="F73" s="27"/>
    </row>
    <row r="74" spans="1:6" x14ac:dyDescent="0.25">
      <c r="A74" s="27"/>
      <c r="B74" s="27"/>
      <c r="C74" s="27"/>
      <c r="D74" s="27"/>
      <c r="E74" s="27"/>
      <c r="F74" s="27"/>
    </row>
    <row r="75" spans="1:6" x14ac:dyDescent="0.25">
      <c r="A75" s="27"/>
      <c r="B75" s="27"/>
      <c r="C75" s="27"/>
      <c r="D75" s="27"/>
      <c r="E75" s="27"/>
      <c r="F75" s="27"/>
    </row>
    <row r="76" spans="1:6" x14ac:dyDescent="0.25">
      <c r="A76" s="27"/>
      <c r="B76" s="27"/>
      <c r="C76" s="27"/>
      <c r="D76" s="27"/>
      <c r="E76" s="27"/>
      <c r="F76" s="27"/>
    </row>
    <row r="77" spans="1:6" x14ac:dyDescent="0.25">
      <c r="A77" s="27"/>
      <c r="B77" s="27"/>
      <c r="C77" s="27"/>
      <c r="D77" s="27"/>
      <c r="E77" s="27"/>
      <c r="F77" s="27"/>
    </row>
    <row r="78" spans="1:6" x14ac:dyDescent="0.25">
      <c r="A78" s="27"/>
      <c r="B78" s="27"/>
      <c r="C78" s="27"/>
      <c r="D78" s="27"/>
      <c r="E78" s="27"/>
      <c r="F78" s="27"/>
    </row>
    <row r="79" spans="1:6" x14ac:dyDescent="0.25">
      <c r="A79" s="27"/>
      <c r="B79" s="27"/>
      <c r="C79" s="27"/>
      <c r="D79" s="27"/>
      <c r="E79" s="27"/>
      <c r="F79" s="27"/>
    </row>
    <row r="80" spans="1:6" x14ac:dyDescent="0.25">
      <c r="A80" s="27"/>
      <c r="B80" s="27"/>
      <c r="C80" s="27"/>
      <c r="D80" s="27"/>
      <c r="E80" s="27"/>
      <c r="F80" s="27"/>
    </row>
    <row r="81" spans="1:6" x14ac:dyDescent="0.25">
      <c r="A81" s="27"/>
      <c r="B81" s="27"/>
      <c r="C81" s="27"/>
      <c r="D81" s="27"/>
      <c r="E81" s="27"/>
      <c r="F81" s="27"/>
    </row>
    <row r="82" spans="1:6" x14ac:dyDescent="0.25">
      <c r="A82" s="27"/>
      <c r="B82" s="27"/>
      <c r="C82" s="27"/>
      <c r="D82" s="27"/>
      <c r="E82" s="27"/>
      <c r="F82" s="27"/>
    </row>
    <row r="83" spans="1:6" x14ac:dyDescent="0.25">
      <c r="A83" s="27"/>
      <c r="B83" s="27"/>
      <c r="C83" s="27"/>
      <c r="D83" s="27"/>
      <c r="E83" s="27"/>
      <c r="F83" s="27"/>
    </row>
    <row r="84" spans="1:6" x14ac:dyDescent="0.25">
      <c r="A84" s="27"/>
      <c r="B84" s="27"/>
      <c r="C84" s="27"/>
      <c r="D84" s="27"/>
      <c r="E84" s="27"/>
      <c r="F84" s="27"/>
    </row>
    <row r="85" spans="1:6" x14ac:dyDescent="0.25">
      <c r="A85" s="27"/>
      <c r="B85" s="27"/>
      <c r="C85" s="27"/>
      <c r="D85" s="27"/>
      <c r="E85" s="27"/>
      <c r="F85" s="27"/>
    </row>
    <row r="86" spans="1:6" x14ac:dyDescent="0.25">
      <c r="A86" s="27"/>
      <c r="B86" s="27"/>
      <c r="C86" s="27"/>
      <c r="D86" s="27"/>
      <c r="E86" s="27"/>
      <c r="F86" s="27"/>
    </row>
    <row r="87" spans="1:6" x14ac:dyDescent="0.25">
      <c r="A87" s="27"/>
      <c r="B87" s="27"/>
      <c r="C87" s="27"/>
      <c r="D87" s="27"/>
      <c r="E87" s="27"/>
      <c r="F87" s="27"/>
    </row>
    <row r="88" spans="1:6" x14ac:dyDescent="0.25">
      <c r="A88" s="27"/>
      <c r="B88" s="27"/>
      <c r="C88" s="27"/>
      <c r="D88" s="27"/>
      <c r="E88" s="27"/>
      <c r="F88" s="27"/>
    </row>
    <row r="89" spans="1:6" x14ac:dyDescent="0.25">
      <c r="A89" s="27"/>
      <c r="B89" s="27"/>
      <c r="C89" s="27"/>
      <c r="D89" s="27"/>
      <c r="E89" s="27"/>
      <c r="F89" s="27"/>
    </row>
    <row r="90" spans="1:6" x14ac:dyDescent="0.25">
      <c r="A90" s="27"/>
      <c r="B90" s="27"/>
      <c r="C90" s="27"/>
      <c r="D90" s="27"/>
      <c r="E90" s="27"/>
      <c r="F90" s="27"/>
    </row>
    <row r="91" spans="1:6" x14ac:dyDescent="0.25">
      <c r="A91" s="27"/>
      <c r="B91" s="27"/>
      <c r="C91" s="27"/>
      <c r="D91" s="27"/>
      <c r="E91" s="27"/>
      <c r="F91" s="27"/>
    </row>
    <row r="92" spans="1:6" x14ac:dyDescent="0.25">
      <c r="A92" s="27"/>
      <c r="B92" s="27"/>
      <c r="C92" s="27"/>
      <c r="D92" s="27"/>
      <c r="E92" s="27"/>
      <c r="F92" s="27"/>
    </row>
    <row r="93" spans="1:6" x14ac:dyDescent="0.25">
      <c r="A93" s="27"/>
      <c r="B93" s="27"/>
      <c r="C93" s="27"/>
      <c r="D93" s="27"/>
      <c r="E93" s="27"/>
      <c r="F93" s="27"/>
    </row>
    <row r="94" spans="1:6" x14ac:dyDescent="0.25">
      <c r="A94" s="27"/>
      <c r="B94" s="27"/>
      <c r="C94" s="27"/>
      <c r="D94" s="27"/>
      <c r="E94" s="27"/>
      <c r="F94" s="27"/>
    </row>
    <row r="95" spans="1:6" x14ac:dyDescent="0.25">
      <c r="A95" s="27"/>
      <c r="B95" s="27"/>
      <c r="C95" s="27"/>
      <c r="D95" s="27"/>
      <c r="E95" s="27"/>
      <c r="F95" s="27"/>
    </row>
    <row r="96" spans="1:6" x14ac:dyDescent="0.25">
      <c r="A96" s="27"/>
      <c r="B96" s="27"/>
      <c r="C96" s="27"/>
      <c r="D96" s="27"/>
      <c r="E96" s="27"/>
      <c r="F96" s="27"/>
    </row>
    <row r="97" spans="1:6" x14ac:dyDescent="0.25">
      <c r="A97" s="27"/>
      <c r="B97" s="27"/>
      <c r="C97" s="27"/>
      <c r="D97" s="27"/>
      <c r="E97" s="27"/>
      <c r="F97" s="27"/>
    </row>
    <row r="98" spans="1:6" x14ac:dyDescent="0.25">
      <c r="A98" s="27"/>
      <c r="B98" s="27"/>
      <c r="C98" s="27"/>
      <c r="D98" s="27"/>
      <c r="E98" s="27"/>
      <c r="F98" s="27"/>
    </row>
    <row r="99" spans="1:6" x14ac:dyDescent="0.25">
      <c r="A99" s="27"/>
      <c r="B99" s="27"/>
      <c r="C99" s="27"/>
      <c r="D99" s="27"/>
      <c r="E99" s="27"/>
      <c r="F99" s="27"/>
    </row>
    <row r="100" spans="1:6" x14ac:dyDescent="0.25">
      <c r="A100" s="27"/>
      <c r="B100" s="27"/>
      <c r="C100" s="27"/>
      <c r="D100" s="27"/>
      <c r="E100" s="27"/>
      <c r="F100" s="27"/>
    </row>
    <row r="101" spans="1:6" x14ac:dyDescent="0.25">
      <c r="A101" s="27"/>
      <c r="B101" s="27"/>
      <c r="C101" s="27"/>
      <c r="D101" s="27"/>
      <c r="E101" s="27"/>
      <c r="F101" s="27"/>
    </row>
    <row r="102" spans="1:6" x14ac:dyDescent="0.25">
      <c r="A102" s="27"/>
      <c r="B102" s="27"/>
      <c r="C102" s="27"/>
      <c r="D102" s="27"/>
      <c r="E102" s="27"/>
      <c r="F102" s="27"/>
    </row>
    <row r="103" spans="1:6" x14ac:dyDescent="0.25">
      <c r="A103" s="27"/>
      <c r="B103" s="27"/>
      <c r="C103" s="27"/>
      <c r="D103" s="27"/>
      <c r="E103" s="27"/>
      <c r="F103" s="27"/>
    </row>
    <row r="104" spans="1:6" x14ac:dyDescent="0.25">
      <c r="A104" s="27"/>
      <c r="B104" s="27"/>
      <c r="C104" s="27"/>
      <c r="D104" s="27"/>
      <c r="E104" s="27"/>
      <c r="F104" s="27"/>
    </row>
    <row r="105" spans="1:6" x14ac:dyDescent="0.25">
      <c r="A105" s="27"/>
      <c r="B105" s="27"/>
      <c r="C105" s="27"/>
      <c r="D105" s="27"/>
      <c r="E105" s="27"/>
      <c r="F105" s="27"/>
    </row>
    <row r="106" spans="1:6" x14ac:dyDescent="0.25">
      <c r="A106" s="27"/>
      <c r="B106" s="27"/>
      <c r="C106" s="27"/>
      <c r="D106" s="27"/>
      <c r="E106" s="27"/>
      <c r="F106" s="27"/>
    </row>
    <row r="107" spans="1:6" x14ac:dyDescent="0.25">
      <c r="A107" s="27"/>
      <c r="B107" s="27"/>
      <c r="C107" s="27"/>
      <c r="D107" s="27"/>
      <c r="E107" s="27"/>
      <c r="F107" s="27"/>
    </row>
    <row r="108" spans="1:6" x14ac:dyDescent="0.25">
      <c r="A108" s="27"/>
      <c r="B108" s="27"/>
      <c r="C108" s="27"/>
      <c r="D108" s="27"/>
      <c r="E108" s="27"/>
      <c r="F108" s="27"/>
    </row>
    <row r="109" spans="1:6" x14ac:dyDescent="0.25">
      <c r="A109" s="27"/>
      <c r="B109" s="27"/>
      <c r="C109" s="27"/>
      <c r="D109" s="27"/>
      <c r="E109" s="27"/>
      <c r="F109" s="27"/>
    </row>
    <row r="110" spans="1:6" x14ac:dyDescent="0.25">
      <c r="A110" s="27"/>
      <c r="B110" s="27"/>
      <c r="C110" s="27"/>
      <c r="D110" s="27"/>
      <c r="E110" s="27"/>
      <c r="F110" s="27"/>
    </row>
    <row r="111" spans="1:6" x14ac:dyDescent="0.25">
      <c r="A111" s="27"/>
      <c r="B111" s="27"/>
      <c r="C111" s="27"/>
      <c r="D111" s="27"/>
      <c r="E111" s="27"/>
      <c r="F111" s="27"/>
    </row>
    <row r="112" spans="1:6" x14ac:dyDescent="0.25">
      <c r="A112" s="27"/>
      <c r="B112" s="27"/>
      <c r="C112" s="27"/>
      <c r="D112" s="27"/>
      <c r="E112" s="27"/>
      <c r="F112" s="27"/>
    </row>
    <row r="113" spans="1:6" x14ac:dyDescent="0.25">
      <c r="A113" s="27"/>
      <c r="B113" s="27"/>
      <c r="C113" s="27"/>
      <c r="D113" s="27"/>
      <c r="E113" s="27"/>
      <c r="F113" s="27"/>
    </row>
    <row r="114" spans="1:6" x14ac:dyDescent="0.25">
      <c r="A114" s="27"/>
      <c r="B114" s="27"/>
      <c r="C114" s="27"/>
      <c r="D114" s="27"/>
      <c r="E114" s="27"/>
      <c r="F114" s="27"/>
    </row>
    <row r="115" spans="1:6" x14ac:dyDescent="0.25">
      <c r="A115" s="27"/>
      <c r="B115" s="27"/>
      <c r="C115" s="27"/>
      <c r="D115" s="27"/>
      <c r="E115" s="27"/>
      <c r="F115" s="27"/>
    </row>
    <row r="116" spans="1:6" x14ac:dyDescent="0.25">
      <c r="A116" s="27"/>
      <c r="B116" s="27"/>
      <c r="C116" s="27"/>
      <c r="D116" s="27"/>
      <c r="E116" s="27"/>
      <c r="F116" s="27"/>
    </row>
    <row r="117" spans="1:6" x14ac:dyDescent="0.25">
      <c r="A117" s="27"/>
      <c r="B117" s="27"/>
      <c r="C117" s="27"/>
      <c r="D117" s="27"/>
      <c r="E117" s="27"/>
      <c r="F117" s="27"/>
    </row>
    <row r="118" spans="1:6" x14ac:dyDescent="0.25">
      <c r="A118" s="27"/>
      <c r="B118" s="27"/>
      <c r="C118" s="27"/>
      <c r="D118" s="27"/>
      <c r="E118" s="27"/>
      <c r="F118" s="27"/>
    </row>
    <row r="119" spans="1:6" x14ac:dyDescent="0.25">
      <c r="A119" s="27"/>
      <c r="B119" s="27"/>
      <c r="C119" s="27"/>
      <c r="D119" s="27"/>
      <c r="E119" s="27"/>
      <c r="F119" s="27"/>
    </row>
    <row r="120" spans="1:6" x14ac:dyDescent="0.25">
      <c r="A120" s="27"/>
      <c r="B120" s="27"/>
      <c r="C120" s="27"/>
      <c r="D120" s="27"/>
      <c r="E120" s="27"/>
      <c r="F120" s="27"/>
    </row>
    <row r="121" spans="1:6" x14ac:dyDescent="0.25">
      <c r="A121" s="27"/>
      <c r="B121" s="27"/>
      <c r="C121" s="27"/>
      <c r="D121" s="27"/>
      <c r="E121" s="27"/>
      <c r="F121" s="27"/>
    </row>
    <row r="122" spans="1:6" x14ac:dyDescent="0.25">
      <c r="A122" s="27"/>
      <c r="B122" s="27"/>
      <c r="C122" s="27"/>
      <c r="D122" s="27"/>
      <c r="E122" s="27"/>
      <c r="F122" s="27"/>
    </row>
    <row r="123" spans="1:6" x14ac:dyDescent="0.25">
      <c r="A123" s="27"/>
      <c r="B123" s="27"/>
      <c r="C123" s="27"/>
      <c r="D123" s="27"/>
      <c r="E123" s="27"/>
      <c r="F123" s="27"/>
    </row>
    <row r="124" spans="1:6" x14ac:dyDescent="0.25">
      <c r="A124" s="27"/>
      <c r="B124" s="27"/>
      <c r="C124" s="27"/>
      <c r="D124" s="27"/>
      <c r="E124" s="27"/>
      <c r="F124" s="27"/>
    </row>
    <row r="125" spans="1:6" x14ac:dyDescent="0.25">
      <c r="A125" s="27"/>
      <c r="B125" s="27"/>
      <c r="C125" s="27"/>
      <c r="D125" s="27"/>
      <c r="E125" s="27"/>
      <c r="F125" s="27"/>
    </row>
    <row r="126" spans="1:6" x14ac:dyDescent="0.25">
      <c r="A126" s="27"/>
      <c r="B126" s="27"/>
      <c r="C126" s="27"/>
      <c r="D126" s="27"/>
      <c r="E126" s="27"/>
      <c r="F126" s="27"/>
    </row>
    <row r="127" spans="1:6" x14ac:dyDescent="0.25">
      <c r="A127" s="27"/>
      <c r="B127" s="27"/>
      <c r="C127" s="27"/>
      <c r="D127" s="27"/>
      <c r="E127" s="27"/>
      <c r="F127" s="27"/>
    </row>
    <row r="128" spans="1:6" x14ac:dyDescent="0.25">
      <c r="A128" s="27"/>
      <c r="B128" s="27"/>
      <c r="C128" s="27"/>
      <c r="D128" s="27"/>
      <c r="E128" s="27"/>
      <c r="F128" s="27"/>
    </row>
    <row r="129" spans="1:6" x14ac:dyDescent="0.25">
      <c r="A129" s="27"/>
      <c r="B129" s="27"/>
      <c r="C129" s="27"/>
      <c r="D129" s="27"/>
      <c r="E129" s="27"/>
      <c r="F129" s="27"/>
    </row>
    <row r="130" spans="1:6" x14ac:dyDescent="0.25">
      <c r="A130" s="27"/>
      <c r="B130" s="27"/>
      <c r="C130" s="27"/>
      <c r="D130" s="27"/>
      <c r="E130" s="27"/>
      <c r="F130" s="27"/>
    </row>
    <row r="131" spans="1:6" x14ac:dyDescent="0.25">
      <c r="A131" s="27"/>
      <c r="B131" s="27"/>
      <c r="C131" s="27"/>
      <c r="D131" s="27"/>
      <c r="E131" s="27"/>
      <c r="F131" s="27"/>
    </row>
    <row r="132" spans="1:6" x14ac:dyDescent="0.25">
      <c r="A132" s="27"/>
      <c r="B132" s="27"/>
      <c r="C132" s="27"/>
      <c r="D132" s="27"/>
      <c r="E132" s="27"/>
      <c r="F132" s="27"/>
    </row>
    <row r="133" spans="1:6" x14ac:dyDescent="0.25">
      <c r="A133" s="27"/>
      <c r="B133" s="27"/>
      <c r="C133" s="27"/>
      <c r="D133" s="27"/>
      <c r="E133" s="27"/>
      <c r="F133" s="27"/>
    </row>
    <row r="134" spans="1:6" x14ac:dyDescent="0.25">
      <c r="A134" s="27"/>
      <c r="B134" s="27"/>
      <c r="C134" s="27"/>
      <c r="D134" s="27"/>
      <c r="E134" s="27"/>
      <c r="F134" s="27"/>
    </row>
    <row r="135" spans="1:6" x14ac:dyDescent="0.25">
      <c r="A135" s="27"/>
      <c r="B135" s="27"/>
      <c r="C135" s="27"/>
      <c r="D135" s="27"/>
      <c r="E135" s="27"/>
      <c r="F135" s="27"/>
    </row>
    <row r="136" spans="1:6" x14ac:dyDescent="0.25">
      <c r="A136" s="27"/>
      <c r="B136" s="27"/>
      <c r="C136" s="27"/>
      <c r="D136" s="27"/>
      <c r="E136" s="27"/>
      <c r="F136" s="27"/>
    </row>
    <row r="137" spans="1:6" x14ac:dyDescent="0.25">
      <c r="A137" s="27"/>
      <c r="B137" s="27"/>
      <c r="C137" s="27"/>
      <c r="D137" s="27"/>
      <c r="E137" s="27"/>
      <c r="F137" s="27"/>
    </row>
    <row r="138" spans="1:6" x14ac:dyDescent="0.25">
      <c r="A138" s="27"/>
      <c r="B138" s="27"/>
      <c r="C138" s="27"/>
      <c r="D138" s="27"/>
      <c r="E138" s="27"/>
      <c r="F138" s="27"/>
    </row>
    <row r="139" spans="1:6" x14ac:dyDescent="0.25">
      <c r="A139" s="27"/>
      <c r="B139" s="27"/>
      <c r="C139" s="27"/>
      <c r="D139" s="27"/>
      <c r="E139" s="27"/>
      <c r="F139" s="27"/>
    </row>
    <row r="140" spans="1:6" x14ac:dyDescent="0.25">
      <c r="A140" s="27"/>
      <c r="B140" s="27"/>
      <c r="C140" s="27"/>
      <c r="D140" s="27"/>
      <c r="E140" s="27"/>
      <c r="F140" s="27"/>
    </row>
    <row r="141" spans="1:6" x14ac:dyDescent="0.25">
      <c r="A141" s="27"/>
      <c r="B141" s="27"/>
      <c r="C141" s="27"/>
      <c r="D141" s="27"/>
      <c r="E141" s="27"/>
      <c r="F141" s="27"/>
    </row>
    <row r="142" spans="1:6" x14ac:dyDescent="0.25">
      <c r="A142" s="27"/>
      <c r="B142" s="27"/>
      <c r="C142" s="27"/>
      <c r="D142" s="27"/>
      <c r="E142" s="27"/>
      <c r="F142" s="27"/>
    </row>
    <row r="143" spans="1:6" x14ac:dyDescent="0.25">
      <c r="A143" s="27"/>
      <c r="B143" s="27"/>
      <c r="C143" s="27"/>
      <c r="D143" s="27"/>
      <c r="E143" s="27"/>
      <c r="F143" s="27"/>
    </row>
    <row r="144" spans="1:6" x14ac:dyDescent="0.25">
      <c r="A144" s="27"/>
      <c r="B144" s="27"/>
      <c r="C144" s="27"/>
      <c r="D144" s="27"/>
      <c r="E144" s="27"/>
      <c r="F144" s="27"/>
    </row>
    <row r="145" spans="1:6" x14ac:dyDescent="0.25">
      <c r="A145" s="27"/>
      <c r="B145" s="27"/>
      <c r="C145" s="27"/>
      <c r="D145" s="27"/>
      <c r="E145" s="27"/>
      <c r="F145" s="27"/>
    </row>
    <row r="146" spans="1:6" x14ac:dyDescent="0.25">
      <c r="A146" s="27"/>
      <c r="B146" s="27"/>
      <c r="C146" s="27"/>
      <c r="D146" s="27"/>
      <c r="E146" s="27"/>
      <c r="F146" s="27"/>
    </row>
    <row r="147" spans="1:6" x14ac:dyDescent="0.25">
      <c r="A147" s="27"/>
      <c r="B147" s="27"/>
      <c r="C147" s="27"/>
      <c r="D147" s="27"/>
      <c r="E147" s="27"/>
      <c r="F147" s="27"/>
    </row>
    <row r="148" spans="1:6" x14ac:dyDescent="0.25">
      <c r="A148" s="27"/>
      <c r="B148" s="27"/>
      <c r="C148" s="27"/>
      <c r="D148" s="27"/>
      <c r="E148" s="27"/>
      <c r="F148" s="27"/>
    </row>
    <row r="149" spans="1:6" x14ac:dyDescent="0.25">
      <c r="A149" s="27"/>
      <c r="B149" s="27"/>
      <c r="C149" s="27"/>
      <c r="D149" s="27"/>
      <c r="E149" s="27"/>
      <c r="F149" s="27"/>
    </row>
    <row r="150" spans="1:6" x14ac:dyDescent="0.25">
      <c r="A150" s="27"/>
      <c r="B150" s="27"/>
      <c r="C150" s="27"/>
      <c r="D150" s="27"/>
      <c r="E150" s="27"/>
      <c r="F150" s="27"/>
    </row>
    <row r="151" spans="1:6" x14ac:dyDescent="0.25">
      <c r="A151" s="27"/>
      <c r="B151" s="27"/>
      <c r="C151" s="27"/>
      <c r="D151" s="27"/>
      <c r="E151" s="27"/>
      <c r="F151" s="27"/>
    </row>
    <row r="152" spans="1:6" x14ac:dyDescent="0.25">
      <c r="A152" s="27"/>
      <c r="B152" s="27"/>
      <c r="C152" s="27"/>
      <c r="D152" s="27"/>
      <c r="E152" s="27"/>
      <c r="F152" s="27"/>
    </row>
    <row r="153" spans="1:6" x14ac:dyDescent="0.25">
      <c r="A153" s="27"/>
      <c r="B153" s="27"/>
      <c r="C153" s="27"/>
      <c r="D153" s="27"/>
      <c r="E153" s="27"/>
      <c r="F153" s="27"/>
    </row>
    <row r="154" spans="1:6" x14ac:dyDescent="0.25">
      <c r="A154" s="27"/>
      <c r="B154" s="27"/>
      <c r="C154" s="27"/>
      <c r="D154" s="27"/>
      <c r="E154" s="27"/>
      <c r="F154" s="27"/>
    </row>
    <row r="155" spans="1:6" x14ac:dyDescent="0.25">
      <c r="A155" s="27"/>
      <c r="B155" s="27"/>
      <c r="C155" s="27"/>
      <c r="D155" s="27"/>
      <c r="E155" s="27"/>
      <c r="F155" s="27"/>
    </row>
    <row r="156" spans="1:6" x14ac:dyDescent="0.25">
      <c r="A156" s="27"/>
      <c r="B156" s="27"/>
      <c r="C156" s="27"/>
      <c r="D156" s="27"/>
      <c r="E156" s="27"/>
      <c r="F156" s="27"/>
    </row>
    <row r="157" spans="1:6" x14ac:dyDescent="0.25">
      <c r="A157" s="27"/>
      <c r="B157" s="27"/>
      <c r="C157" s="27"/>
      <c r="D157" s="27"/>
      <c r="E157" s="27"/>
      <c r="F157" s="27"/>
    </row>
    <row r="158" spans="1:6" x14ac:dyDescent="0.25">
      <c r="A158" s="27"/>
      <c r="B158" s="27"/>
      <c r="C158" s="27"/>
      <c r="D158" s="27"/>
      <c r="E158" s="27"/>
      <c r="F158" s="27"/>
    </row>
    <row r="159" spans="1:6" x14ac:dyDescent="0.25">
      <c r="A159" s="27"/>
      <c r="B159" s="27"/>
      <c r="C159" s="27"/>
      <c r="D159" s="27"/>
      <c r="E159" s="27"/>
      <c r="F159" s="27"/>
    </row>
    <row r="160" spans="1:6" x14ac:dyDescent="0.25">
      <c r="A160" s="27"/>
      <c r="B160" s="27"/>
      <c r="C160" s="27"/>
      <c r="D160" s="27"/>
      <c r="E160" s="27"/>
      <c r="F160" s="27"/>
    </row>
    <row r="161" spans="1:6" x14ac:dyDescent="0.25">
      <c r="A161" s="27"/>
      <c r="B161" s="27"/>
      <c r="C161" s="27"/>
      <c r="D161" s="27"/>
      <c r="E161" s="27"/>
      <c r="F161" s="27"/>
    </row>
    <row r="162" spans="1:6" x14ac:dyDescent="0.25">
      <c r="A162" s="27"/>
      <c r="B162" s="27"/>
      <c r="C162" s="27"/>
      <c r="D162" s="27"/>
      <c r="E162" s="27"/>
      <c r="F162" s="27"/>
    </row>
    <row r="163" spans="1:6" x14ac:dyDescent="0.25">
      <c r="A163" s="27"/>
      <c r="B163" s="27"/>
      <c r="C163" s="27"/>
      <c r="D163" s="27"/>
      <c r="E163" s="27"/>
      <c r="F163" s="27"/>
    </row>
    <row r="164" spans="1:6" x14ac:dyDescent="0.25">
      <c r="A164" s="27"/>
      <c r="B164" s="27"/>
      <c r="C164" s="27"/>
      <c r="D164" s="27"/>
      <c r="E164" s="27"/>
      <c r="F164" s="27"/>
    </row>
    <row r="165" spans="1:6" x14ac:dyDescent="0.25">
      <c r="A165" s="27"/>
      <c r="B165" s="27"/>
      <c r="C165" s="27"/>
      <c r="D165" s="27"/>
      <c r="E165" s="27"/>
      <c r="F165" s="27"/>
    </row>
    <row r="166" spans="1:6" x14ac:dyDescent="0.25">
      <c r="A166" s="27"/>
      <c r="B166" s="27"/>
      <c r="C166" s="27"/>
      <c r="D166" s="27"/>
      <c r="E166" s="27"/>
      <c r="F166" s="27"/>
    </row>
    <row r="167" spans="1:6" x14ac:dyDescent="0.25">
      <c r="A167" s="27"/>
      <c r="B167" s="27"/>
      <c r="C167" s="27"/>
      <c r="D167" s="27"/>
      <c r="E167" s="27"/>
      <c r="F167" s="27"/>
    </row>
    <row r="168" spans="1:6" x14ac:dyDescent="0.25">
      <c r="A168" s="27"/>
      <c r="B168" s="27"/>
      <c r="C168" s="27"/>
      <c r="D168" s="27"/>
      <c r="E168" s="27"/>
      <c r="F168" s="27"/>
    </row>
    <row r="169" spans="1:6" x14ac:dyDescent="0.25">
      <c r="A169" s="27"/>
      <c r="B169" s="27"/>
      <c r="C169" s="27"/>
      <c r="D169" s="27"/>
      <c r="E169" s="27"/>
      <c r="F169" s="27"/>
    </row>
    <row r="170" spans="1:6" x14ac:dyDescent="0.25">
      <c r="A170" s="27"/>
      <c r="B170" s="27"/>
      <c r="C170" s="27"/>
      <c r="D170" s="27"/>
      <c r="E170" s="27"/>
      <c r="F170" s="27"/>
    </row>
    <row r="171" spans="1:6" x14ac:dyDescent="0.25">
      <c r="A171" s="27"/>
      <c r="B171" s="27"/>
      <c r="C171" s="27"/>
      <c r="D171" s="27"/>
      <c r="E171" s="27"/>
      <c r="F171" s="27"/>
    </row>
    <row r="172" spans="1:6" x14ac:dyDescent="0.25">
      <c r="A172" s="27"/>
      <c r="B172" s="27"/>
      <c r="C172" s="27"/>
      <c r="D172" s="27"/>
      <c r="E172" s="27"/>
      <c r="F172" s="27"/>
    </row>
    <row r="173" spans="1:6" x14ac:dyDescent="0.25">
      <c r="A173" s="27"/>
      <c r="B173" s="27"/>
      <c r="C173" s="27"/>
      <c r="D173" s="27"/>
      <c r="E173" s="27"/>
      <c r="F173" s="27"/>
    </row>
    <row r="174" spans="1:6" x14ac:dyDescent="0.25">
      <c r="A174" s="27"/>
      <c r="B174" s="27"/>
      <c r="C174" s="27"/>
      <c r="D174" s="27"/>
      <c r="E174" s="27"/>
      <c r="F174" s="27"/>
    </row>
    <row r="175" spans="1:6" x14ac:dyDescent="0.25">
      <c r="A175" s="27"/>
      <c r="B175" s="27"/>
      <c r="C175" s="27"/>
      <c r="D175" s="27"/>
      <c r="E175" s="27"/>
      <c r="F175" s="27"/>
    </row>
    <row r="176" spans="1:6" x14ac:dyDescent="0.25">
      <c r="A176" s="27"/>
      <c r="B176" s="27"/>
      <c r="C176" s="27"/>
      <c r="D176" s="27"/>
      <c r="E176" s="27"/>
      <c r="F176" s="27"/>
    </row>
    <row r="177" spans="1:6" x14ac:dyDescent="0.25">
      <c r="A177" s="27"/>
      <c r="B177" s="27"/>
      <c r="C177" s="27"/>
      <c r="D177" s="27"/>
      <c r="E177" s="27"/>
      <c r="F177" s="27"/>
    </row>
    <row r="178" spans="1:6" x14ac:dyDescent="0.25">
      <c r="A178" s="27"/>
      <c r="B178" s="27"/>
      <c r="C178" s="27"/>
      <c r="D178" s="27"/>
      <c r="E178" s="27"/>
      <c r="F178" s="27"/>
    </row>
    <row r="179" spans="1:6" x14ac:dyDescent="0.25">
      <c r="A179" s="27"/>
      <c r="B179" s="27"/>
      <c r="C179" s="27"/>
      <c r="D179" s="27"/>
      <c r="E179" s="27"/>
      <c r="F179" s="27"/>
    </row>
    <row r="180" spans="1:6" x14ac:dyDescent="0.25">
      <c r="A180" s="27"/>
      <c r="B180" s="27"/>
      <c r="C180" s="27"/>
      <c r="D180" s="27"/>
      <c r="E180" s="27"/>
      <c r="F180" s="27"/>
    </row>
    <row r="181" spans="1:6" x14ac:dyDescent="0.25">
      <c r="A181" s="27"/>
      <c r="B181" s="27"/>
      <c r="C181" s="27"/>
      <c r="D181" s="27"/>
      <c r="E181" s="27"/>
      <c r="F181" s="27"/>
    </row>
    <row r="182" spans="1:6" x14ac:dyDescent="0.25">
      <c r="A182" s="27"/>
      <c r="B182" s="27"/>
      <c r="C182" s="27"/>
      <c r="D182" s="27"/>
      <c r="E182" s="27"/>
      <c r="F182" s="27"/>
    </row>
    <row r="183" spans="1:6" x14ac:dyDescent="0.25">
      <c r="A183" s="27"/>
      <c r="B183" s="27"/>
      <c r="C183" s="27"/>
      <c r="D183" s="27"/>
      <c r="E183" s="27"/>
      <c r="F183" s="27"/>
    </row>
    <row r="184" spans="1:6" x14ac:dyDescent="0.25">
      <c r="A184" s="27"/>
      <c r="B184" s="27"/>
      <c r="C184" s="27"/>
      <c r="D184" s="27"/>
      <c r="E184" s="27"/>
      <c r="F184" s="27"/>
    </row>
    <row r="185" spans="1:6" x14ac:dyDescent="0.25">
      <c r="A185" s="27"/>
      <c r="B185" s="27"/>
      <c r="C185" s="27"/>
      <c r="D185" s="27"/>
      <c r="E185" s="27"/>
      <c r="F185" s="27"/>
    </row>
    <row r="186" spans="1:6" x14ac:dyDescent="0.25">
      <c r="A186" s="27"/>
      <c r="B186" s="27"/>
      <c r="C186" s="27"/>
      <c r="D186" s="27"/>
      <c r="E186" s="27"/>
      <c r="F186" s="27"/>
    </row>
    <row r="187" spans="1:6" x14ac:dyDescent="0.25">
      <c r="A187" s="27"/>
      <c r="B187" s="27"/>
      <c r="C187" s="27"/>
      <c r="D187" s="27"/>
      <c r="E187" s="27"/>
      <c r="F187" s="27"/>
    </row>
    <row r="188" spans="1:6" x14ac:dyDescent="0.25">
      <c r="A188" s="27"/>
      <c r="B188" s="27"/>
      <c r="C188" s="27"/>
      <c r="D188" s="27"/>
      <c r="E188" s="27"/>
      <c r="F188" s="27"/>
    </row>
    <row r="189" spans="1:6" x14ac:dyDescent="0.25">
      <c r="A189" s="27"/>
      <c r="B189" s="27"/>
      <c r="C189" s="27"/>
      <c r="D189" s="27"/>
      <c r="E189" s="27"/>
      <c r="F189" s="27"/>
    </row>
    <row r="190" spans="1:6" x14ac:dyDescent="0.25">
      <c r="A190" s="27"/>
      <c r="B190" s="27"/>
      <c r="C190" s="27"/>
      <c r="D190" s="27"/>
      <c r="E190" s="27"/>
      <c r="F190" s="27"/>
    </row>
    <row r="191" spans="1:6" x14ac:dyDescent="0.25">
      <c r="A191" s="27"/>
      <c r="B191" s="27"/>
      <c r="C191" s="27"/>
      <c r="D191" s="27"/>
      <c r="E191" s="27"/>
      <c r="F191" s="27"/>
    </row>
    <row r="192" spans="1:6" x14ac:dyDescent="0.25">
      <c r="A192" s="27"/>
      <c r="B192" s="27"/>
      <c r="C192" s="27"/>
      <c r="D192" s="27"/>
      <c r="E192" s="27"/>
      <c r="F192" s="27"/>
    </row>
    <row r="193" spans="1:6" x14ac:dyDescent="0.25">
      <c r="A193" s="27"/>
      <c r="B193" s="27"/>
      <c r="C193" s="27"/>
      <c r="D193" s="27"/>
      <c r="E193" s="27"/>
      <c r="F193" s="27"/>
    </row>
    <row r="194" spans="1:6" x14ac:dyDescent="0.25">
      <c r="A194" s="27"/>
      <c r="B194" s="27"/>
      <c r="C194" s="27"/>
      <c r="D194" s="27"/>
      <c r="E194" s="27"/>
      <c r="F194" s="27"/>
    </row>
    <row r="195" spans="1:6" x14ac:dyDescent="0.25">
      <c r="A195" s="27"/>
      <c r="B195" s="27"/>
      <c r="C195" s="27"/>
      <c r="D195" s="27"/>
      <c r="E195" s="27"/>
      <c r="F195" s="27"/>
    </row>
    <row r="196" spans="1:6" x14ac:dyDescent="0.25">
      <c r="A196" s="27"/>
      <c r="B196" s="27"/>
      <c r="C196" s="27"/>
      <c r="D196" s="27"/>
      <c r="E196" s="27"/>
      <c r="F196" s="27"/>
    </row>
    <row r="197" spans="1:6" x14ac:dyDescent="0.25">
      <c r="A197" s="27"/>
      <c r="B197" s="27"/>
      <c r="C197" s="27"/>
      <c r="D197" s="27"/>
      <c r="E197" s="27"/>
      <c r="F197" s="27"/>
    </row>
    <row r="198" spans="1:6" x14ac:dyDescent="0.25">
      <c r="A198" s="27"/>
      <c r="B198" s="27"/>
      <c r="C198" s="27"/>
      <c r="D198" s="27"/>
      <c r="E198" s="27"/>
      <c r="F198" s="27"/>
    </row>
    <row r="199" spans="1:6" x14ac:dyDescent="0.25">
      <c r="A199" s="27"/>
      <c r="B199" s="27"/>
      <c r="C199" s="27"/>
      <c r="D199" s="27"/>
      <c r="E199" s="27"/>
      <c r="F199" s="27"/>
    </row>
    <row r="200" spans="1:6" x14ac:dyDescent="0.25">
      <c r="A200" s="27"/>
      <c r="B200" s="27"/>
      <c r="C200" s="27"/>
      <c r="D200" s="27"/>
      <c r="E200" s="27"/>
      <c r="F200" s="27"/>
    </row>
    <row r="201" spans="1:6" x14ac:dyDescent="0.25">
      <c r="A201" s="27"/>
      <c r="B201" s="27"/>
      <c r="C201" s="27"/>
      <c r="D201" s="27"/>
      <c r="E201" s="27"/>
      <c r="F201" s="27"/>
    </row>
    <row r="202" spans="1:6" x14ac:dyDescent="0.25">
      <c r="A202" s="27"/>
      <c r="B202" s="27"/>
      <c r="C202" s="27"/>
      <c r="D202" s="27"/>
      <c r="E202" s="27"/>
      <c r="F202" s="27"/>
    </row>
    <row r="203" spans="1:6" x14ac:dyDescent="0.25">
      <c r="A203" s="27"/>
      <c r="B203" s="27"/>
      <c r="C203" s="27"/>
      <c r="D203" s="27"/>
      <c r="E203" s="27"/>
      <c r="F203" s="27"/>
    </row>
    <row r="204" spans="1:6" x14ac:dyDescent="0.25">
      <c r="A204" s="27"/>
      <c r="B204" s="27"/>
      <c r="C204" s="27"/>
      <c r="D204" s="27"/>
      <c r="E204" s="27"/>
      <c r="F204" s="27"/>
    </row>
    <row r="205" spans="1:6" x14ac:dyDescent="0.25">
      <c r="A205" s="27"/>
      <c r="B205" s="27"/>
      <c r="C205" s="27"/>
      <c r="D205" s="27"/>
      <c r="E205" s="27"/>
      <c r="F205" s="27"/>
    </row>
    <row r="206" spans="1:6" x14ac:dyDescent="0.25">
      <c r="A206" s="27"/>
      <c r="B206" s="27"/>
      <c r="C206" s="27"/>
      <c r="D206" s="27"/>
      <c r="E206" s="27"/>
      <c r="F206" s="27"/>
    </row>
    <row r="207" spans="1:6" x14ac:dyDescent="0.25">
      <c r="A207" s="27"/>
      <c r="B207" s="27"/>
      <c r="C207" s="27"/>
      <c r="D207" s="27"/>
      <c r="E207" s="27"/>
      <c r="F207" s="27"/>
    </row>
    <row r="208" spans="1:6" x14ac:dyDescent="0.25">
      <c r="A208" s="27"/>
      <c r="B208" s="27"/>
      <c r="C208" s="27"/>
      <c r="D208" s="27"/>
      <c r="E208" s="27"/>
      <c r="F208" s="27"/>
    </row>
    <row r="209" spans="1:6" x14ac:dyDescent="0.25">
      <c r="A209" s="27"/>
      <c r="B209" s="27"/>
      <c r="C209" s="27"/>
      <c r="D209" s="27"/>
      <c r="E209" s="27"/>
      <c r="F209" s="27"/>
    </row>
    <row r="210" spans="1:6" x14ac:dyDescent="0.25">
      <c r="A210" s="27"/>
      <c r="B210" s="27"/>
      <c r="C210" s="27"/>
      <c r="D210" s="27"/>
      <c r="E210" s="27"/>
      <c r="F210" s="27"/>
    </row>
    <row r="211" spans="1:6" x14ac:dyDescent="0.25">
      <c r="A211" s="27"/>
      <c r="B211" s="27"/>
      <c r="C211" s="27"/>
      <c r="D211" s="27"/>
      <c r="E211" s="27"/>
      <c r="F211" s="27"/>
    </row>
    <row r="212" spans="1:6" x14ac:dyDescent="0.25">
      <c r="A212" s="27"/>
      <c r="B212" s="27"/>
      <c r="C212" s="27"/>
      <c r="D212" s="27"/>
      <c r="E212" s="27"/>
      <c r="F212" s="27"/>
    </row>
    <row r="213" spans="1:6" x14ac:dyDescent="0.25">
      <c r="A213" s="27"/>
      <c r="B213" s="27"/>
      <c r="C213" s="27"/>
      <c r="D213" s="27"/>
      <c r="E213" s="27"/>
      <c r="F213" s="27"/>
    </row>
    <row r="214" spans="1:6" x14ac:dyDescent="0.25">
      <c r="A214" s="27"/>
      <c r="B214" s="27"/>
      <c r="C214" s="27"/>
      <c r="D214" s="27"/>
      <c r="E214" s="27"/>
      <c r="F214" s="27"/>
    </row>
    <row r="215" spans="1:6" x14ac:dyDescent="0.25">
      <c r="A215" s="27"/>
      <c r="B215" s="27"/>
      <c r="C215" s="27"/>
      <c r="D215" s="27"/>
      <c r="E215" s="27"/>
      <c r="F215" s="27"/>
    </row>
    <row r="216" spans="1:6" x14ac:dyDescent="0.25">
      <c r="A216" s="27"/>
      <c r="B216" s="27"/>
      <c r="C216" s="27"/>
      <c r="D216" s="27"/>
      <c r="E216" s="27"/>
      <c r="F216" s="27"/>
    </row>
    <row r="217" spans="1:6" x14ac:dyDescent="0.25">
      <c r="A217" s="27"/>
      <c r="B217" s="27"/>
      <c r="C217" s="27"/>
      <c r="D217" s="27"/>
      <c r="E217" s="27"/>
      <c r="F217" s="27"/>
    </row>
    <row r="218" spans="1:6" x14ac:dyDescent="0.25">
      <c r="A218" s="27"/>
      <c r="B218" s="27"/>
      <c r="C218" s="27"/>
      <c r="D218" s="27"/>
      <c r="E218" s="27"/>
      <c r="F218" s="27"/>
    </row>
    <row r="219" spans="1:6" x14ac:dyDescent="0.25">
      <c r="A219" s="27"/>
      <c r="B219" s="27"/>
      <c r="C219" s="27"/>
      <c r="D219" s="27"/>
      <c r="E219" s="27"/>
      <c r="F219" s="27"/>
    </row>
    <row r="220" spans="1:6" x14ac:dyDescent="0.25">
      <c r="A220" s="27"/>
      <c r="B220" s="27"/>
      <c r="C220" s="27"/>
      <c r="D220" s="27"/>
      <c r="E220" s="27"/>
      <c r="F220" s="27"/>
    </row>
    <row r="221" spans="1:6" x14ac:dyDescent="0.25">
      <c r="A221" s="27"/>
      <c r="B221" s="27"/>
      <c r="C221" s="27"/>
      <c r="D221" s="27"/>
      <c r="E221" s="27"/>
      <c r="F221" s="27"/>
    </row>
    <row r="222" spans="1:6" x14ac:dyDescent="0.25">
      <c r="A222" s="27"/>
      <c r="B222" s="27"/>
      <c r="C222" s="27"/>
      <c r="D222" s="27"/>
      <c r="E222" s="27"/>
      <c r="F222" s="27"/>
    </row>
    <row r="223" spans="1:6" x14ac:dyDescent="0.25">
      <c r="A223" s="27"/>
      <c r="B223" s="27"/>
      <c r="C223" s="27"/>
      <c r="D223" s="27"/>
      <c r="E223" s="27"/>
      <c r="F223" s="27"/>
    </row>
    <row r="224" spans="1:6" x14ac:dyDescent="0.25">
      <c r="A224" s="27"/>
      <c r="B224" s="27"/>
      <c r="C224" s="27"/>
      <c r="D224" s="27"/>
      <c r="E224" s="27"/>
      <c r="F224" s="27"/>
    </row>
    <row r="225" spans="1:6" x14ac:dyDescent="0.25">
      <c r="A225" s="27"/>
      <c r="B225" s="27"/>
      <c r="C225" s="27"/>
      <c r="D225" s="27"/>
      <c r="E225" s="27"/>
      <c r="F225" s="27"/>
    </row>
    <row r="226" spans="1:6" x14ac:dyDescent="0.25">
      <c r="A226" s="27"/>
      <c r="B226" s="27"/>
      <c r="C226" s="27"/>
      <c r="D226" s="27"/>
      <c r="E226" s="27"/>
      <c r="F226" s="27"/>
    </row>
    <row r="227" spans="1:6" x14ac:dyDescent="0.25">
      <c r="A227" s="27"/>
      <c r="B227" s="27"/>
      <c r="C227" s="27"/>
      <c r="D227" s="27"/>
      <c r="E227" s="27"/>
      <c r="F227" s="27"/>
    </row>
    <row r="228" spans="1:6" x14ac:dyDescent="0.25">
      <c r="A228" s="27"/>
      <c r="B228" s="27"/>
      <c r="C228" s="27"/>
      <c r="D228" s="27"/>
      <c r="E228" s="27"/>
      <c r="F228" s="27"/>
    </row>
    <row r="229" spans="1:6" x14ac:dyDescent="0.25">
      <c r="A229" s="27"/>
      <c r="B229" s="27"/>
      <c r="C229" s="27"/>
      <c r="D229" s="27"/>
      <c r="E229" s="27"/>
      <c r="F229" s="27"/>
    </row>
    <row r="230" spans="1:6" x14ac:dyDescent="0.25">
      <c r="A230" s="27"/>
      <c r="B230" s="27"/>
      <c r="C230" s="27"/>
      <c r="D230" s="27"/>
      <c r="E230" s="27"/>
      <c r="F230" s="27"/>
    </row>
    <row r="231" spans="1:6" x14ac:dyDescent="0.25">
      <c r="A231" s="27"/>
      <c r="B231" s="27"/>
      <c r="C231" s="27"/>
      <c r="D231" s="27"/>
      <c r="E231" s="27"/>
      <c r="F231" s="27"/>
    </row>
    <row r="232" spans="1:6" x14ac:dyDescent="0.25">
      <c r="A232" s="27"/>
      <c r="B232" s="27"/>
      <c r="C232" s="27"/>
      <c r="D232" s="27"/>
      <c r="E232" s="27"/>
      <c r="F232" s="27"/>
    </row>
    <row r="233" spans="1:6" x14ac:dyDescent="0.25">
      <c r="A233" s="27"/>
      <c r="B233" s="27"/>
      <c r="C233" s="27"/>
      <c r="D233" s="27"/>
      <c r="E233" s="27"/>
      <c r="F233" s="27"/>
    </row>
    <row r="234" spans="1:6" x14ac:dyDescent="0.25">
      <c r="A234" s="27"/>
      <c r="B234" s="27"/>
      <c r="C234" s="27"/>
      <c r="D234" s="27"/>
      <c r="E234" s="27"/>
      <c r="F234" s="27"/>
    </row>
    <row r="235" spans="1:6" x14ac:dyDescent="0.25">
      <c r="A235" s="27"/>
      <c r="B235" s="27"/>
      <c r="C235" s="27"/>
      <c r="D235" s="27"/>
      <c r="E235" s="27"/>
      <c r="F235" s="27"/>
    </row>
    <row r="236" spans="1:6" x14ac:dyDescent="0.25">
      <c r="A236" s="27"/>
      <c r="B236" s="27"/>
      <c r="C236" s="27"/>
      <c r="D236" s="27"/>
      <c r="E236" s="27"/>
      <c r="F236" s="27"/>
    </row>
    <row r="237" spans="1:6" x14ac:dyDescent="0.25">
      <c r="A237" s="27"/>
      <c r="B237" s="27"/>
      <c r="C237" s="27"/>
      <c r="D237" s="27"/>
      <c r="E237" s="27"/>
      <c r="F237" s="27"/>
    </row>
    <row r="238" spans="1:6" x14ac:dyDescent="0.25">
      <c r="A238" s="27"/>
      <c r="B238" s="27"/>
      <c r="C238" s="27"/>
      <c r="D238" s="27"/>
      <c r="E238" s="27"/>
      <c r="F238" s="27"/>
    </row>
    <row r="239" spans="1:6" x14ac:dyDescent="0.25">
      <c r="A239" s="27"/>
      <c r="B239" s="27"/>
      <c r="C239" s="27"/>
      <c r="D239" s="27"/>
      <c r="E239" s="27"/>
      <c r="F239" s="27"/>
    </row>
    <row r="240" spans="1:6" x14ac:dyDescent="0.25">
      <c r="A240" s="27"/>
      <c r="B240" s="27"/>
      <c r="C240" s="27"/>
      <c r="D240" s="27"/>
      <c r="E240" s="27"/>
      <c r="F240" s="27"/>
    </row>
    <row r="241" spans="1:6" x14ac:dyDescent="0.25">
      <c r="A241" s="27"/>
      <c r="B241" s="27"/>
      <c r="C241" s="27"/>
      <c r="D241" s="27"/>
      <c r="E241" s="27"/>
      <c r="F241" s="27"/>
    </row>
    <row r="242" spans="1:6" x14ac:dyDescent="0.25">
      <c r="A242" s="27"/>
      <c r="B242" s="27"/>
      <c r="C242" s="27"/>
      <c r="D242" s="27"/>
      <c r="E242" s="27"/>
      <c r="F242" s="27"/>
    </row>
    <row r="243" spans="1:6" x14ac:dyDescent="0.25">
      <c r="A243" s="27"/>
      <c r="B243" s="27"/>
      <c r="C243" s="27"/>
      <c r="D243" s="27"/>
      <c r="E243" s="27"/>
      <c r="F243" s="27"/>
    </row>
    <row r="244" spans="1:6" x14ac:dyDescent="0.25">
      <c r="A244" s="27"/>
      <c r="B244" s="27"/>
      <c r="C244" s="27"/>
      <c r="D244" s="27"/>
      <c r="E244" s="27"/>
      <c r="F244" s="27"/>
    </row>
    <row r="245" spans="1:6" x14ac:dyDescent="0.25">
      <c r="A245" s="27"/>
      <c r="B245" s="27"/>
      <c r="C245" s="27"/>
      <c r="D245" s="27"/>
      <c r="E245" s="27"/>
      <c r="F245" s="27"/>
    </row>
    <row r="246" spans="1:6" x14ac:dyDescent="0.25">
      <c r="A246" s="27"/>
      <c r="B246" s="27"/>
      <c r="C246" s="27"/>
      <c r="D246" s="27"/>
      <c r="E246" s="27"/>
      <c r="F246" s="27"/>
    </row>
    <row r="247" spans="1:6" x14ac:dyDescent="0.25">
      <c r="A247" s="27"/>
      <c r="B247" s="27"/>
      <c r="C247" s="27"/>
      <c r="D247" s="27"/>
      <c r="E247" s="27"/>
      <c r="F247" s="27"/>
    </row>
    <row r="248" spans="1:6" x14ac:dyDescent="0.25">
      <c r="A248" s="27"/>
      <c r="B248" s="27"/>
      <c r="C248" s="27"/>
      <c r="D248" s="27"/>
      <c r="E248" s="27"/>
      <c r="F248" s="27"/>
    </row>
    <row r="249" spans="1:6" x14ac:dyDescent="0.25">
      <c r="A249" s="27"/>
      <c r="B249" s="27"/>
      <c r="C249" s="27"/>
      <c r="D249" s="27"/>
      <c r="E249" s="27"/>
      <c r="F249" s="27"/>
    </row>
    <row r="250" spans="1:6" x14ac:dyDescent="0.25">
      <c r="A250" s="27"/>
      <c r="B250" s="27"/>
      <c r="C250" s="27"/>
      <c r="D250" s="27"/>
      <c r="E250" s="27"/>
      <c r="F250" s="27"/>
    </row>
    <row r="251" spans="1:6" x14ac:dyDescent="0.25">
      <c r="A251" s="27"/>
      <c r="B251" s="27"/>
      <c r="C251" s="27"/>
      <c r="D251" s="27"/>
      <c r="E251" s="27"/>
      <c r="F251" s="27"/>
    </row>
    <row r="252" spans="1:6" x14ac:dyDescent="0.25">
      <c r="A252" s="27"/>
      <c r="B252" s="27"/>
      <c r="C252" s="27"/>
      <c r="D252" s="27"/>
      <c r="E252" s="27"/>
      <c r="F252" s="27"/>
    </row>
    <row r="253" spans="1:6" x14ac:dyDescent="0.25">
      <c r="A253" s="27"/>
      <c r="B253" s="27"/>
      <c r="C253" s="27"/>
      <c r="D253" s="27"/>
      <c r="E253" s="27"/>
      <c r="F253" s="27"/>
    </row>
    <row r="254" spans="1:6" x14ac:dyDescent="0.25">
      <c r="A254" s="27"/>
      <c r="B254" s="27"/>
      <c r="C254" s="27"/>
      <c r="D254" s="27"/>
      <c r="E254" s="27"/>
      <c r="F254" s="27"/>
    </row>
    <row r="255" spans="1:6" x14ac:dyDescent="0.25">
      <c r="A255" s="27"/>
      <c r="B255" s="27"/>
      <c r="C255" s="27"/>
      <c r="D255" s="27"/>
      <c r="E255" s="27"/>
      <c r="F255" s="27"/>
    </row>
    <row r="256" spans="1:6" x14ac:dyDescent="0.25">
      <c r="A256" s="27"/>
      <c r="B256" s="27"/>
      <c r="C256" s="27"/>
      <c r="D256" s="27"/>
      <c r="E256" s="27"/>
      <c r="F256" s="27"/>
    </row>
    <row r="257" spans="1:6" x14ac:dyDescent="0.25">
      <c r="A257" s="27"/>
      <c r="B257" s="27"/>
      <c r="C257" s="27"/>
      <c r="D257" s="27"/>
      <c r="E257" s="27"/>
      <c r="F257" s="27"/>
    </row>
    <row r="258" spans="1:6" x14ac:dyDescent="0.25">
      <c r="A258" s="27"/>
      <c r="B258" s="27"/>
      <c r="C258" s="27"/>
      <c r="D258" s="27"/>
      <c r="E258" s="27"/>
      <c r="F258" s="27"/>
    </row>
    <row r="259" spans="1:6" x14ac:dyDescent="0.25">
      <c r="A259" s="27"/>
      <c r="B259" s="27"/>
      <c r="C259" s="27"/>
      <c r="D259" s="27"/>
      <c r="E259" s="27"/>
      <c r="F259" s="27"/>
    </row>
    <row r="260" spans="1:6" x14ac:dyDescent="0.25">
      <c r="A260" s="27"/>
      <c r="B260" s="27"/>
      <c r="C260" s="27"/>
      <c r="D260" s="27"/>
      <c r="E260" s="27"/>
      <c r="F260" s="27"/>
    </row>
    <row r="261" spans="1:6" x14ac:dyDescent="0.25">
      <c r="A261" s="27"/>
      <c r="B261" s="27"/>
      <c r="C261" s="27"/>
      <c r="D261" s="27"/>
      <c r="E261" s="27"/>
      <c r="F261" s="27"/>
    </row>
    <row r="262" spans="1:6" x14ac:dyDescent="0.25">
      <c r="A262" s="27"/>
      <c r="B262" s="27"/>
      <c r="C262" s="27"/>
      <c r="D262" s="27"/>
      <c r="E262" s="27"/>
      <c r="F262" s="27"/>
    </row>
    <row r="263" spans="1:6" x14ac:dyDescent="0.25">
      <c r="A263" s="27"/>
      <c r="B263" s="27"/>
      <c r="C263" s="27"/>
      <c r="D263" s="27"/>
      <c r="E263" s="27"/>
      <c r="F263" s="27"/>
    </row>
    <row r="264" spans="1:6" x14ac:dyDescent="0.25">
      <c r="A264" s="27"/>
      <c r="B264" s="27"/>
      <c r="C264" s="27"/>
      <c r="D264" s="27"/>
      <c r="E264" s="27"/>
      <c r="F264" s="27"/>
    </row>
    <row r="265" spans="1:6" x14ac:dyDescent="0.25">
      <c r="A265" s="27"/>
      <c r="B265" s="27"/>
      <c r="C265" s="27"/>
      <c r="D265" s="27"/>
      <c r="E265" s="27"/>
      <c r="F265" s="27"/>
    </row>
    <row r="266" spans="1:6" x14ac:dyDescent="0.25">
      <c r="A266" s="27"/>
      <c r="B266" s="27"/>
      <c r="C266" s="27"/>
      <c r="D266" s="27"/>
      <c r="E266" s="27"/>
      <c r="F266" s="27"/>
    </row>
    <row r="267" spans="1:6" x14ac:dyDescent="0.25">
      <c r="A267" s="27"/>
      <c r="B267" s="27"/>
      <c r="C267" s="27"/>
      <c r="D267" s="27"/>
      <c r="E267" s="27"/>
      <c r="F267" s="27"/>
    </row>
    <row r="268" spans="1:6" x14ac:dyDescent="0.25">
      <c r="A268" s="27"/>
      <c r="B268" s="27"/>
      <c r="C268" s="27"/>
      <c r="D268" s="27"/>
      <c r="E268" s="27"/>
      <c r="F268" s="27"/>
    </row>
    <row r="269" spans="1:6" x14ac:dyDescent="0.25">
      <c r="A269" s="27"/>
      <c r="B269" s="27"/>
      <c r="C269" s="27"/>
      <c r="D269" s="27"/>
      <c r="E269" s="27"/>
      <c r="F269" s="27"/>
    </row>
    <row r="270" spans="1:6" x14ac:dyDescent="0.25">
      <c r="A270" s="27"/>
      <c r="B270" s="27"/>
      <c r="C270" s="27"/>
      <c r="D270" s="27"/>
      <c r="E270" s="27"/>
      <c r="F270" s="27"/>
    </row>
    <row r="271" spans="1:6" x14ac:dyDescent="0.25">
      <c r="A271" s="27"/>
      <c r="B271" s="27"/>
      <c r="C271" s="27"/>
      <c r="D271" s="27"/>
      <c r="E271" s="27"/>
      <c r="F271" s="27"/>
    </row>
    <row r="272" spans="1:6" x14ac:dyDescent="0.25">
      <c r="A272" s="27"/>
      <c r="B272" s="27"/>
      <c r="C272" s="27"/>
      <c r="D272" s="27"/>
      <c r="E272" s="27"/>
      <c r="F272" s="27"/>
    </row>
    <row r="273" spans="1:6" x14ac:dyDescent="0.25">
      <c r="A273" s="27"/>
      <c r="B273" s="27"/>
      <c r="C273" s="27"/>
      <c r="D273" s="27"/>
      <c r="E273" s="27"/>
      <c r="F273" s="27"/>
    </row>
    <row r="274" spans="1:6" x14ac:dyDescent="0.25">
      <c r="A274" s="27"/>
      <c r="B274" s="27"/>
      <c r="C274" s="27"/>
      <c r="D274" s="27"/>
      <c r="E274" s="27"/>
      <c r="F274" s="27"/>
    </row>
    <row r="275" spans="1:6" x14ac:dyDescent="0.25">
      <c r="A275" s="27"/>
      <c r="B275" s="27"/>
      <c r="C275" s="27"/>
      <c r="D275" s="27"/>
      <c r="E275" s="27"/>
      <c r="F275" s="27"/>
    </row>
    <row r="276" spans="1:6" x14ac:dyDescent="0.25">
      <c r="A276" s="27"/>
      <c r="B276" s="27"/>
      <c r="C276" s="27"/>
      <c r="D276" s="27"/>
      <c r="E276" s="27"/>
      <c r="F276" s="27"/>
    </row>
    <row r="277" spans="1:6" x14ac:dyDescent="0.25">
      <c r="A277" s="27"/>
      <c r="B277" s="27"/>
      <c r="C277" s="27"/>
      <c r="D277" s="27"/>
      <c r="E277" s="27"/>
      <c r="F277" s="27"/>
    </row>
    <row r="278" spans="1:6" x14ac:dyDescent="0.25">
      <c r="A278" s="27"/>
      <c r="B278" s="27"/>
      <c r="C278" s="27"/>
      <c r="D278" s="27"/>
      <c r="E278" s="27"/>
      <c r="F278" s="27"/>
    </row>
    <row r="279" spans="1:6" x14ac:dyDescent="0.25">
      <c r="A279" s="27"/>
      <c r="B279" s="27"/>
      <c r="C279" s="27"/>
      <c r="D279" s="27"/>
      <c r="E279" s="27"/>
      <c r="F279" s="27"/>
    </row>
    <row r="280" spans="1:6" x14ac:dyDescent="0.25">
      <c r="A280" s="27"/>
      <c r="B280" s="27"/>
      <c r="C280" s="27"/>
      <c r="D280" s="27"/>
      <c r="E280" s="27"/>
      <c r="F280" s="27"/>
    </row>
    <row r="281" spans="1:6" x14ac:dyDescent="0.25">
      <c r="A281" s="27"/>
      <c r="B281" s="27"/>
      <c r="C281" s="27"/>
      <c r="D281" s="27"/>
      <c r="E281" s="27"/>
      <c r="F281" s="27"/>
    </row>
    <row r="282" spans="1:6" x14ac:dyDescent="0.25">
      <c r="A282" s="27"/>
      <c r="B282" s="27"/>
      <c r="C282" s="27"/>
      <c r="D282" s="27"/>
      <c r="E282" s="27"/>
      <c r="F282" s="27"/>
    </row>
    <row r="283" spans="1:6" x14ac:dyDescent="0.25">
      <c r="A283" s="27"/>
      <c r="B283" s="27"/>
      <c r="C283" s="27"/>
      <c r="D283" s="27"/>
      <c r="E283" s="27"/>
      <c r="F283" s="27"/>
    </row>
    <row r="284" spans="1:6" x14ac:dyDescent="0.25">
      <c r="A284" s="27"/>
      <c r="B284" s="27"/>
      <c r="C284" s="27"/>
      <c r="D284" s="27"/>
      <c r="E284" s="27"/>
      <c r="F284" s="27"/>
    </row>
    <row r="285" spans="1:6" x14ac:dyDescent="0.25">
      <c r="A285" s="27"/>
      <c r="B285" s="27"/>
      <c r="C285" s="27"/>
      <c r="D285" s="27"/>
      <c r="E285" s="27"/>
      <c r="F285" s="27"/>
    </row>
    <row r="286" spans="1:6" x14ac:dyDescent="0.25">
      <c r="A286" s="27"/>
      <c r="B286" s="27"/>
      <c r="C286" s="27"/>
      <c r="D286" s="27"/>
      <c r="E286" s="27"/>
      <c r="F286" s="27"/>
    </row>
    <row r="287" spans="1:6" x14ac:dyDescent="0.25">
      <c r="A287" s="27"/>
      <c r="B287" s="27"/>
      <c r="C287" s="27"/>
      <c r="D287" s="27"/>
      <c r="E287" s="27"/>
      <c r="F287" s="27"/>
    </row>
    <row r="288" spans="1:6" x14ac:dyDescent="0.25">
      <c r="A288" s="27"/>
      <c r="B288" s="27"/>
      <c r="C288" s="27"/>
      <c r="D288" s="27"/>
      <c r="E288" s="27"/>
      <c r="F288" s="27"/>
    </row>
    <row r="289" spans="1:6" x14ac:dyDescent="0.25">
      <c r="A289" s="27"/>
      <c r="B289" s="27"/>
      <c r="C289" s="27"/>
      <c r="D289" s="27"/>
      <c r="E289" s="27"/>
      <c r="F289" s="27"/>
    </row>
    <row r="290" spans="1:6" x14ac:dyDescent="0.25">
      <c r="A290" s="27"/>
      <c r="B290" s="27"/>
      <c r="C290" s="27"/>
      <c r="D290" s="27"/>
      <c r="E290" s="27"/>
      <c r="F290" s="27"/>
    </row>
    <row r="291" spans="1:6" x14ac:dyDescent="0.25">
      <c r="A291" s="27"/>
      <c r="B291" s="27"/>
      <c r="C291" s="27"/>
      <c r="D291" s="27"/>
      <c r="E291" s="27"/>
      <c r="F291" s="27"/>
    </row>
    <row r="292" spans="1:6" x14ac:dyDescent="0.25">
      <c r="A292" s="27"/>
      <c r="B292" s="27"/>
      <c r="C292" s="27"/>
      <c r="D292" s="27"/>
      <c r="E292" s="27"/>
      <c r="F292" s="27"/>
    </row>
    <row r="293" spans="1:6" x14ac:dyDescent="0.25">
      <c r="A293" s="27"/>
      <c r="B293" s="27"/>
      <c r="C293" s="27"/>
      <c r="D293" s="27"/>
      <c r="E293" s="27"/>
      <c r="F293" s="27"/>
    </row>
    <row r="294" spans="1:6" x14ac:dyDescent="0.25">
      <c r="A294" s="27"/>
      <c r="B294" s="27"/>
      <c r="C294" s="27"/>
      <c r="D294" s="27"/>
      <c r="E294" s="27"/>
      <c r="F294" s="27"/>
    </row>
    <row r="295" spans="1:6" x14ac:dyDescent="0.25">
      <c r="A295" s="27"/>
      <c r="B295" s="27"/>
      <c r="C295" s="27"/>
      <c r="D295" s="27"/>
      <c r="E295" s="27"/>
      <c r="F295" s="27"/>
    </row>
    <row r="296" spans="1:6" x14ac:dyDescent="0.25">
      <c r="A296" s="27"/>
      <c r="B296" s="27"/>
      <c r="C296" s="27"/>
      <c r="D296" s="27"/>
      <c r="E296" s="27"/>
      <c r="F296" s="27"/>
    </row>
    <row r="297" spans="1:6" x14ac:dyDescent="0.25">
      <c r="A297" s="27"/>
      <c r="B297" s="27"/>
      <c r="C297" s="27"/>
      <c r="D297" s="27"/>
      <c r="E297" s="27"/>
      <c r="F297" s="27"/>
    </row>
    <row r="298" spans="1:6" x14ac:dyDescent="0.25">
      <c r="A298" s="27"/>
      <c r="B298" s="27"/>
      <c r="C298" s="27"/>
      <c r="D298" s="27"/>
      <c r="E298" s="27"/>
      <c r="F298" s="27"/>
    </row>
    <row r="299" spans="1:6" x14ac:dyDescent="0.25">
      <c r="A299" s="27"/>
      <c r="B299" s="27"/>
      <c r="C299" s="27"/>
      <c r="D299" s="27"/>
      <c r="E299" s="27"/>
      <c r="F299" s="27"/>
    </row>
    <row r="300" spans="1:6" x14ac:dyDescent="0.25">
      <c r="A300" s="27"/>
      <c r="B300" s="27"/>
      <c r="C300" s="27"/>
      <c r="D300" s="27"/>
      <c r="E300" s="27"/>
      <c r="F300" s="27"/>
    </row>
    <row r="301" spans="1:6" x14ac:dyDescent="0.25">
      <c r="A301" s="27"/>
      <c r="B301" s="27"/>
      <c r="C301" s="27"/>
      <c r="D301" s="27"/>
      <c r="E301" s="27"/>
      <c r="F301" s="27"/>
    </row>
    <row r="302" spans="1:6" x14ac:dyDescent="0.25">
      <c r="A302" s="27"/>
      <c r="B302" s="27"/>
      <c r="C302" s="27"/>
      <c r="D302" s="27"/>
      <c r="E302" s="27"/>
      <c r="F302" s="27"/>
    </row>
    <row r="303" spans="1:6" x14ac:dyDescent="0.25">
      <c r="A303" s="27"/>
      <c r="B303" s="27"/>
      <c r="C303" s="27"/>
      <c r="D303" s="27"/>
      <c r="E303" s="27"/>
      <c r="F303" s="27"/>
    </row>
    <row r="304" spans="1:6" x14ac:dyDescent="0.25">
      <c r="A304" s="27"/>
      <c r="B304" s="27"/>
      <c r="C304" s="27"/>
      <c r="D304" s="27"/>
      <c r="E304" s="27"/>
      <c r="F304" s="27"/>
    </row>
    <row r="305" spans="1:6" x14ac:dyDescent="0.25">
      <c r="A305" s="27"/>
      <c r="B305" s="27"/>
      <c r="C305" s="27"/>
      <c r="D305" s="27"/>
      <c r="E305" s="27"/>
      <c r="F305" s="27"/>
    </row>
    <row r="306" spans="1:6" x14ac:dyDescent="0.25">
      <c r="A306" s="27"/>
      <c r="B306" s="27"/>
      <c r="C306" s="27"/>
      <c r="D306" s="27"/>
      <c r="E306" s="27"/>
      <c r="F306" s="27"/>
    </row>
    <row r="307" spans="1:6" x14ac:dyDescent="0.25">
      <c r="A307" s="27"/>
      <c r="B307" s="27"/>
      <c r="C307" s="27"/>
      <c r="D307" s="27"/>
      <c r="E307" s="27"/>
      <c r="F307" s="27"/>
    </row>
    <row r="308" spans="1:6" x14ac:dyDescent="0.25">
      <c r="A308" s="27"/>
      <c r="B308" s="27"/>
      <c r="C308" s="27"/>
      <c r="D308" s="27"/>
      <c r="E308" s="27"/>
      <c r="F308" s="27"/>
    </row>
    <row r="309" spans="1:6" x14ac:dyDescent="0.25">
      <c r="A309" s="27"/>
      <c r="B309" s="27"/>
      <c r="C309" s="27"/>
      <c r="D309" s="27"/>
      <c r="E309" s="27"/>
      <c r="F309" s="27"/>
    </row>
    <row r="310" spans="1:6" x14ac:dyDescent="0.25">
      <c r="A310" s="27"/>
      <c r="B310" s="27"/>
      <c r="C310" s="27"/>
      <c r="D310" s="27"/>
      <c r="E310" s="27"/>
      <c r="F310" s="27"/>
    </row>
    <row r="311" spans="1:6" x14ac:dyDescent="0.25">
      <c r="A311" s="27"/>
      <c r="B311" s="27"/>
      <c r="C311" s="27"/>
      <c r="D311" s="27"/>
      <c r="E311" s="27"/>
      <c r="F311" s="27"/>
    </row>
    <row r="312" spans="1:6" x14ac:dyDescent="0.25">
      <c r="A312" s="27"/>
      <c r="B312" s="27"/>
      <c r="C312" s="27"/>
      <c r="D312" s="27"/>
      <c r="E312" s="27"/>
      <c r="F312" s="27"/>
    </row>
    <row r="313" spans="1:6" x14ac:dyDescent="0.25">
      <c r="A313" s="27"/>
      <c r="B313" s="27"/>
      <c r="C313" s="27"/>
      <c r="D313" s="27"/>
      <c r="E313" s="27"/>
      <c r="F313" s="27"/>
    </row>
    <row r="314" spans="1:6" x14ac:dyDescent="0.25">
      <c r="A314" s="27"/>
      <c r="B314" s="27"/>
      <c r="C314" s="27"/>
      <c r="D314" s="27"/>
      <c r="E314" s="27"/>
      <c r="F314" s="27"/>
    </row>
    <row r="315" spans="1:6" x14ac:dyDescent="0.25">
      <c r="A315" s="27"/>
      <c r="B315" s="27"/>
      <c r="C315" s="27"/>
      <c r="D315" s="27"/>
      <c r="E315" s="27"/>
      <c r="F315" s="27"/>
    </row>
    <row r="316" spans="1:6" x14ac:dyDescent="0.25">
      <c r="A316" s="27"/>
      <c r="B316" s="27"/>
      <c r="C316" s="27"/>
      <c r="D316" s="27"/>
      <c r="E316" s="27"/>
      <c r="F316" s="27"/>
    </row>
    <row r="317" spans="1:6" x14ac:dyDescent="0.25">
      <c r="A317" s="27"/>
      <c r="B317" s="27"/>
      <c r="C317" s="27"/>
      <c r="D317" s="27"/>
      <c r="E317" s="27"/>
      <c r="F317" s="27"/>
    </row>
    <row r="318" spans="1:6" x14ac:dyDescent="0.25">
      <c r="A318" s="27"/>
      <c r="B318" s="27"/>
      <c r="C318" s="27"/>
      <c r="D318" s="27"/>
      <c r="E318" s="27"/>
      <c r="F318" s="27"/>
    </row>
    <row r="319" spans="1:6" x14ac:dyDescent="0.25">
      <c r="A319" s="27"/>
      <c r="B319" s="27"/>
      <c r="C319" s="27"/>
      <c r="D319" s="27"/>
      <c r="E319" s="27"/>
      <c r="F319" s="27"/>
    </row>
    <row r="320" spans="1:6" x14ac:dyDescent="0.25">
      <c r="A320" s="27"/>
      <c r="B320" s="27"/>
      <c r="C320" s="27"/>
      <c r="D320" s="27"/>
      <c r="E320" s="27"/>
      <c r="F320" s="27"/>
    </row>
    <row r="321" spans="1:6" x14ac:dyDescent="0.25">
      <c r="A321" s="27"/>
      <c r="B321" s="27"/>
      <c r="C321" s="27"/>
      <c r="D321" s="27"/>
      <c r="E321" s="27"/>
      <c r="F321" s="27"/>
    </row>
    <row r="322" spans="1:6" x14ac:dyDescent="0.25">
      <c r="A322" s="27"/>
      <c r="B322" s="27"/>
      <c r="C322" s="27"/>
      <c r="D322" s="27"/>
      <c r="E322" s="27"/>
      <c r="F322" s="27"/>
    </row>
    <row r="323" spans="1:6" x14ac:dyDescent="0.25">
      <c r="A323" s="27"/>
      <c r="B323" s="27"/>
      <c r="C323" s="27"/>
      <c r="D323" s="27"/>
      <c r="E323" s="27"/>
      <c r="F323" s="27"/>
    </row>
    <row r="324" spans="1:6" x14ac:dyDescent="0.25">
      <c r="A324" s="27"/>
      <c r="B324" s="27"/>
      <c r="C324" s="27"/>
      <c r="D324" s="27"/>
      <c r="E324" s="27"/>
      <c r="F324" s="27"/>
    </row>
    <row r="325" spans="1:6" x14ac:dyDescent="0.25">
      <c r="A325" s="27"/>
      <c r="B325" s="27"/>
      <c r="C325" s="27"/>
      <c r="D325" s="27"/>
      <c r="E325" s="27"/>
      <c r="F325" s="27"/>
    </row>
    <row r="326" spans="1:6" x14ac:dyDescent="0.25">
      <c r="A326" s="27"/>
      <c r="B326" s="27"/>
      <c r="C326" s="27"/>
      <c r="D326" s="27"/>
      <c r="E326" s="27"/>
      <c r="F326" s="27"/>
    </row>
    <row r="327" spans="1:6" x14ac:dyDescent="0.25">
      <c r="A327" s="27"/>
      <c r="B327" s="27"/>
      <c r="C327" s="27"/>
      <c r="D327" s="27"/>
      <c r="E327" s="27"/>
      <c r="F327" s="27"/>
    </row>
    <row r="328" spans="1:6" x14ac:dyDescent="0.25">
      <c r="A328" s="27"/>
      <c r="B328" s="27"/>
      <c r="C328" s="27"/>
      <c r="D328" s="27"/>
      <c r="E328" s="27"/>
      <c r="F328" s="27"/>
    </row>
    <row r="329" spans="1:6" x14ac:dyDescent="0.25">
      <c r="A329" s="27"/>
      <c r="B329" s="27"/>
      <c r="C329" s="27"/>
      <c r="D329" s="27"/>
      <c r="E329" s="27"/>
      <c r="F329" s="27"/>
    </row>
    <row r="330" spans="1:6" x14ac:dyDescent="0.25">
      <c r="A330" s="27"/>
      <c r="B330" s="27"/>
      <c r="C330" s="27"/>
      <c r="D330" s="27"/>
      <c r="E330" s="27"/>
      <c r="F330" s="27"/>
    </row>
    <row r="331" spans="1:6" x14ac:dyDescent="0.25">
      <c r="A331" s="27"/>
      <c r="B331" s="27"/>
      <c r="C331" s="27"/>
      <c r="D331" s="27"/>
      <c r="E331" s="27"/>
      <c r="F331" s="27"/>
    </row>
    <row r="332" spans="1:6" x14ac:dyDescent="0.25">
      <c r="A332" s="27"/>
      <c r="B332" s="27"/>
      <c r="C332" s="27"/>
      <c r="D332" s="27"/>
      <c r="E332" s="27"/>
      <c r="F332" s="27"/>
    </row>
    <row r="333" spans="1:6" x14ac:dyDescent="0.25">
      <c r="A333" s="27"/>
      <c r="B333" s="27"/>
      <c r="C333" s="27"/>
      <c r="D333" s="27"/>
      <c r="E333" s="27"/>
      <c r="F333" s="27"/>
    </row>
    <row r="334" spans="1:6" x14ac:dyDescent="0.25">
      <c r="A334" s="27"/>
      <c r="B334" s="27"/>
      <c r="C334" s="27"/>
      <c r="D334" s="27"/>
      <c r="E334" s="27"/>
      <c r="F334" s="27"/>
    </row>
    <row r="335" spans="1:6" x14ac:dyDescent="0.25">
      <c r="A335" s="27"/>
      <c r="B335" s="27"/>
      <c r="C335" s="27"/>
      <c r="D335" s="27"/>
      <c r="E335" s="27"/>
      <c r="F335" s="27"/>
    </row>
    <row r="336" spans="1:6" x14ac:dyDescent="0.25">
      <c r="A336" s="27"/>
      <c r="B336" s="27"/>
      <c r="C336" s="27"/>
      <c r="D336" s="27"/>
      <c r="E336" s="27"/>
      <c r="F336" s="27"/>
    </row>
    <row r="337" spans="1:6" x14ac:dyDescent="0.25">
      <c r="A337" s="27"/>
      <c r="B337" s="27"/>
      <c r="C337" s="27"/>
      <c r="D337" s="27"/>
      <c r="E337" s="27"/>
      <c r="F337" s="27"/>
    </row>
    <row r="338" spans="1:6" x14ac:dyDescent="0.25">
      <c r="A338" s="27"/>
      <c r="B338" s="27"/>
      <c r="C338" s="27"/>
      <c r="D338" s="27"/>
      <c r="E338" s="27"/>
      <c r="F338" s="27"/>
    </row>
    <row r="339" spans="1:6" x14ac:dyDescent="0.25">
      <c r="A339" s="27"/>
      <c r="B339" s="27"/>
      <c r="C339" s="27"/>
      <c r="D339" s="27"/>
      <c r="E339" s="27"/>
      <c r="F339" s="27"/>
    </row>
    <row r="340" spans="1:6" x14ac:dyDescent="0.25">
      <c r="A340" s="27"/>
      <c r="B340" s="27"/>
      <c r="C340" s="27"/>
      <c r="D340" s="27"/>
      <c r="E340" s="27"/>
      <c r="F340" s="27"/>
    </row>
    <row r="341" spans="1:6" x14ac:dyDescent="0.25">
      <c r="A341" s="27"/>
      <c r="B341" s="27"/>
      <c r="C341" s="27"/>
      <c r="D341" s="27"/>
      <c r="E341" s="27"/>
      <c r="F341" s="27"/>
    </row>
    <row r="342" spans="1:6" x14ac:dyDescent="0.25">
      <c r="A342" s="27"/>
      <c r="B342" s="27"/>
      <c r="C342" s="27"/>
      <c r="D342" s="27"/>
      <c r="E342" s="27"/>
      <c r="F342" s="27"/>
    </row>
    <row r="343" spans="1:6" x14ac:dyDescent="0.25">
      <c r="A343" s="27"/>
      <c r="B343" s="27"/>
      <c r="C343" s="27"/>
      <c r="D343" s="27"/>
      <c r="E343" s="27"/>
      <c r="F343" s="27"/>
    </row>
    <row r="344" spans="1:6" x14ac:dyDescent="0.25">
      <c r="A344" s="27"/>
      <c r="B344" s="27"/>
      <c r="C344" s="27"/>
      <c r="D344" s="27"/>
      <c r="E344" s="27"/>
      <c r="F344" s="27"/>
    </row>
    <row r="345" spans="1:6" x14ac:dyDescent="0.25">
      <c r="A345" s="27"/>
      <c r="B345" s="27"/>
      <c r="C345" s="27"/>
      <c r="D345" s="27"/>
      <c r="E345" s="27"/>
      <c r="F345" s="27"/>
    </row>
    <row r="346" spans="1:6" x14ac:dyDescent="0.25">
      <c r="A346" s="27"/>
      <c r="B346" s="27"/>
      <c r="C346" s="27"/>
      <c r="D346" s="27"/>
      <c r="E346" s="27"/>
      <c r="F346" s="27"/>
    </row>
    <row r="347" spans="1:6" x14ac:dyDescent="0.25">
      <c r="A347" s="27"/>
      <c r="B347" s="27"/>
      <c r="C347" s="27"/>
      <c r="D347" s="27"/>
      <c r="E347" s="27"/>
      <c r="F347" s="27"/>
    </row>
    <row r="348" spans="1:6" x14ac:dyDescent="0.25">
      <c r="A348" s="27"/>
      <c r="B348" s="27"/>
      <c r="C348" s="27"/>
      <c r="D348" s="27"/>
      <c r="E348" s="27"/>
      <c r="F348" s="27"/>
    </row>
    <row r="349" spans="1:6" x14ac:dyDescent="0.25">
      <c r="A349" s="27"/>
      <c r="B349" s="27"/>
      <c r="C349" s="27"/>
      <c r="D349" s="27"/>
      <c r="E349" s="27"/>
      <c r="F349" s="27"/>
    </row>
    <row r="350" spans="1:6" x14ac:dyDescent="0.25">
      <c r="A350" s="27"/>
      <c r="B350" s="27"/>
      <c r="C350" s="27"/>
      <c r="D350" s="27"/>
      <c r="E350" s="27"/>
      <c r="F350" s="27"/>
    </row>
    <row r="351" spans="1:6" x14ac:dyDescent="0.25">
      <c r="A351" s="27"/>
      <c r="B351" s="27"/>
      <c r="C351" s="27"/>
      <c r="D351" s="27"/>
      <c r="E351" s="27"/>
      <c r="F351" s="27"/>
    </row>
    <row r="352" spans="1:6" x14ac:dyDescent="0.25">
      <c r="A352" s="27"/>
      <c r="B352" s="27"/>
      <c r="C352" s="27"/>
      <c r="D352" s="27"/>
      <c r="E352" s="27"/>
      <c r="F352" s="27"/>
    </row>
    <row r="353" spans="1:6" x14ac:dyDescent="0.25">
      <c r="A353" s="27"/>
      <c r="B353" s="27"/>
      <c r="C353" s="27"/>
      <c r="D353" s="27"/>
      <c r="E353" s="27"/>
      <c r="F353" s="27"/>
    </row>
    <row r="354" spans="1:6" x14ac:dyDescent="0.25">
      <c r="A354" s="27"/>
      <c r="B354" s="27"/>
      <c r="C354" s="27"/>
      <c r="D354" s="27"/>
      <c r="E354" s="27"/>
      <c r="F354" s="27"/>
    </row>
    <row r="355" spans="1:6" x14ac:dyDescent="0.25">
      <c r="A355" s="27"/>
      <c r="B355" s="27"/>
      <c r="C355" s="27"/>
      <c r="D355" s="27"/>
      <c r="E355" s="27"/>
      <c r="F355" s="27"/>
    </row>
    <row r="356" spans="1:6" x14ac:dyDescent="0.25">
      <c r="A356" s="27"/>
      <c r="B356" s="27"/>
      <c r="C356" s="27"/>
      <c r="D356" s="27"/>
      <c r="E356" s="27"/>
      <c r="F356" s="27"/>
    </row>
    <row r="357" spans="1:6" x14ac:dyDescent="0.25">
      <c r="A357" s="27"/>
      <c r="B357" s="27"/>
      <c r="C357" s="27"/>
      <c r="D357" s="27"/>
      <c r="E357" s="27"/>
      <c r="F357" s="27"/>
    </row>
    <row r="358" spans="1:6" x14ac:dyDescent="0.25">
      <c r="A358" s="27"/>
      <c r="B358" s="27"/>
      <c r="C358" s="27"/>
      <c r="D358" s="27"/>
      <c r="E358" s="27"/>
      <c r="F358" s="27"/>
    </row>
    <row r="359" spans="1:6" x14ac:dyDescent="0.25">
      <c r="A359" s="27"/>
      <c r="B359" s="27"/>
      <c r="C359" s="27"/>
      <c r="D359" s="27"/>
      <c r="E359" s="27"/>
      <c r="F359" s="27"/>
    </row>
    <row r="360" spans="1:6" x14ac:dyDescent="0.25">
      <c r="A360" s="27"/>
      <c r="B360" s="27"/>
      <c r="C360" s="27"/>
      <c r="D360" s="27"/>
      <c r="E360" s="27"/>
      <c r="F360" s="27"/>
    </row>
    <row r="361" spans="1:6" x14ac:dyDescent="0.25">
      <c r="A361" s="27"/>
      <c r="B361" s="27"/>
      <c r="C361" s="27"/>
      <c r="D361" s="27"/>
      <c r="E361" s="27"/>
      <c r="F361" s="27"/>
    </row>
    <row r="362" spans="1:6" x14ac:dyDescent="0.25">
      <c r="A362" s="27"/>
      <c r="B362" s="27"/>
      <c r="C362" s="27"/>
      <c r="D362" s="27"/>
      <c r="E362" s="27"/>
      <c r="F362" s="27"/>
    </row>
    <row r="363" spans="1:6" x14ac:dyDescent="0.25">
      <c r="A363" s="27"/>
      <c r="B363" s="27"/>
      <c r="C363" s="27"/>
      <c r="D363" s="27"/>
      <c r="E363" s="27"/>
      <c r="F363" s="27"/>
    </row>
    <row r="364" spans="1:6" x14ac:dyDescent="0.25">
      <c r="A364" s="27"/>
      <c r="B364" s="27"/>
      <c r="C364" s="27"/>
      <c r="D364" s="27"/>
      <c r="E364" s="27"/>
      <c r="F364" s="27"/>
    </row>
    <row r="365" spans="1:6" x14ac:dyDescent="0.25">
      <c r="A365" s="27"/>
      <c r="B365" s="27"/>
      <c r="C365" s="27"/>
      <c r="D365" s="27"/>
      <c r="E365" s="27"/>
      <c r="F365" s="27"/>
    </row>
    <row r="366" spans="1:6" x14ac:dyDescent="0.25">
      <c r="A366" s="27"/>
      <c r="B366" s="27"/>
      <c r="C366" s="27"/>
      <c r="D366" s="27"/>
      <c r="E366" s="27"/>
      <c r="F366" s="27"/>
    </row>
    <row r="367" spans="1:6" x14ac:dyDescent="0.25">
      <c r="A367" s="27"/>
      <c r="B367" s="27"/>
      <c r="C367" s="27"/>
      <c r="D367" s="27"/>
      <c r="E367" s="27"/>
      <c r="F367" s="27"/>
    </row>
    <row r="368" spans="1:6" x14ac:dyDescent="0.25">
      <c r="A368" s="27"/>
      <c r="B368" s="27"/>
      <c r="C368" s="27"/>
      <c r="D368" s="27"/>
      <c r="E368" s="27"/>
      <c r="F368" s="27"/>
    </row>
    <row r="369" spans="1:6" x14ac:dyDescent="0.25">
      <c r="A369" s="27"/>
      <c r="B369" s="27"/>
      <c r="C369" s="27"/>
      <c r="D369" s="27"/>
      <c r="E369" s="27"/>
      <c r="F369" s="27"/>
    </row>
    <row r="370" spans="1:6" x14ac:dyDescent="0.25">
      <c r="A370" s="27"/>
      <c r="B370" s="27"/>
      <c r="C370" s="27"/>
      <c r="D370" s="27"/>
      <c r="E370" s="27"/>
      <c r="F370" s="27"/>
    </row>
    <row r="371" spans="1:6" x14ac:dyDescent="0.25">
      <c r="A371" s="27"/>
      <c r="B371" s="27"/>
      <c r="C371" s="27"/>
      <c r="D371" s="27"/>
      <c r="E371" s="27"/>
      <c r="F371" s="27"/>
    </row>
    <row r="372" spans="1:6" x14ac:dyDescent="0.25">
      <c r="A372" s="27"/>
      <c r="B372" s="27"/>
      <c r="C372" s="27"/>
      <c r="D372" s="27"/>
      <c r="E372" s="27"/>
      <c r="F372" s="27"/>
    </row>
    <row r="373" spans="1:6" x14ac:dyDescent="0.25">
      <c r="A373" s="27"/>
      <c r="B373" s="27"/>
      <c r="C373" s="27"/>
      <c r="D373" s="27"/>
      <c r="E373" s="27"/>
      <c r="F373" s="27"/>
    </row>
    <row r="374" spans="1:6" x14ac:dyDescent="0.25">
      <c r="A374" s="27"/>
      <c r="B374" s="27"/>
      <c r="C374" s="27"/>
      <c r="D374" s="27"/>
      <c r="E374" s="27"/>
      <c r="F374" s="27"/>
    </row>
    <row r="375" spans="1:6" x14ac:dyDescent="0.25">
      <c r="A375" s="27"/>
      <c r="B375" s="27"/>
      <c r="C375" s="27"/>
      <c r="D375" s="27"/>
      <c r="E375" s="27"/>
      <c r="F375" s="27"/>
    </row>
    <row r="376" spans="1:6" x14ac:dyDescent="0.25">
      <c r="A376" s="27"/>
      <c r="B376" s="27"/>
      <c r="C376" s="27"/>
      <c r="D376" s="27"/>
      <c r="E376" s="27"/>
      <c r="F376" s="27"/>
    </row>
    <row r="377" spans="1:6" x14ac:dyDescent="0.25">
      <c r="A377" s="27"/>
      <c r="B377" s="27"/>
      <c r="C377" s="27"/>
      <c r="D377" s="27"/>
      <c r="E377" s="27"/>
      <c r="F377" s="27"/>
    </row>
    <row r="378" spans="1:6" x14ac:dyDescent="0.25">
      <c r="A378" s="27"/>
      <c r="B378" s="27"/>
      <c r="C378" s="27"/>
      <c r="D378" s="27"/>
      <c r="E378" s="27"/>
      <c r="F378" s="27"/>
    </row>
    <row r="379" spans="1:6" x14ac:dyDescent="0.25">
      <c r="A379" s="27"/>
      <c r="B379" s="27"/>
      <c r="C379" s="27"/>
      <c r="D379" s="27"/>
      <c r="E379" s="27"/>
      <c r="F379" s="27"/>
    </row>
    <row r="380" spans="1:6" x14ac:dyDescent="0.25">
      <c r="A380" s="27"/>
      <c r="B380" s="27"/>
      <c r="C380" s="27"/>
      <c r="D380" s="27"/>
      <c r="E380" s="27"/>
      <c r="F380" s="27"/>
    </row>
    <row r="381" spans="1:6" x14ac:dyDescent="0.25">
      <c r="A381" s="27"/>
      <c r="B381" s="27"/>
      <c r="C381" s="27"/>
      <c r="D381" s="27"/>
      <c r="E381" s="27"/>
      <c r="F381" s="27"/>
    </row>
    <row r="382" spans="1:6" x14ac:dyDescent="0.25">
      <c r="A382" s="27"/>
      <c r="B382" s="27"/>
      <c r="C382" s="27"/>
      <c r="D382" s="27"/>
      <c r="E382" s="27"/>
      <c r="F382" s="27"/>
    </row>
    <row r="383" spans="1:6" x14ac:dyDescent="0.25">
      <c r="A383" s="27"/>
      <c r="B383" s="27"/>
      <c r="C383" s="27"/>
      <c r="D383" s="27"/>
      <c r="E383" s="27"/>
      <c r="F383" s="27"/>
    </row>
    <row r="384" spans="1:6" x14ac:dyDescent="0.25">
      <c r="A384" s="27"/>
      <c r="B384" s="27"/>
      <c r="C384" s="27"/>
      <c r="D384" s="27"/>
      <c r="E384" s="27"/>
      <c r="F384" s="27"/>
    </row>
    <row r="385" spans="1:6" x14ac:dyDescent="0.25">
      <c r="A385" s="27"/>
      <c r="B385" s="27"/>
      <c r="C385" s="27"/>
      <c r="D385" s="27"/>
      <c r="E385" s="27"/>
      <c r="F385" s="27"/>
    </row>
    <row r="386" spans="1:6" x14ac:dyDescent="0.25">
      <c r="A386" s="27"/>
      <c r="B386" s="27"/>
      <c r="C386" s="27"/>
      <c r="D386" s="27"/>
      <c r="E386" s="27"/>
      <c r="F386" s="27"/>
    </row>
    <row r="387" spans="1:6" x14ac:dyDescent="0.25">
      <c r="A387" s="27"/>
      <c r="B387" s="27"/>
      <c r="C387" s="27"/>
      <c r="D387" s="27"/>
      <c r="E387" s="27"/>
      <c r="F387" s="27"/>
    </row>
    <row r="388" spans="1:6" x14ac:dyDescent="0.25">
      <c r="A388" s="27"/>
      <c r="B388" s="27"/>
      <c r="C388" s="27"/>
      <c r="D388" s="27"/>
      <c r="E388" s="27"/>
      <c r="F388" s="27"/>
    </row>
    <row r="389" spans="1:6" x14ac:dyDescent="0.25">
      <c r="A389" s="27"/>
      <c r="B389" s="27"/>
      <c r="C389" s="27"/>
      <c r="D389" s="27"/>
      <c r="E389" s="27"/>
      <c r="F389" s="27"/>
    </row>
    <row r="390" spans="1:6" x14ac:dyDescent="0.25">
      <c r="A390" s="27"/>
      <c r="B390" s="27"/>
      <c r="C390" s="27"/>
      <c r="D390" s="27"/>
      <c r="E390" s="27"/>
      <c r="F390" s="27"/>
    </row>
    <row r="391" spans="1:6" x14ac:dyDescent="0.25">
      <c r="A391" s="27"/>
      <c r="B391" s="27"/>
      <c r="C391" s="27"/>
      <c r="D391" s="27"/>
      <c r="E391" s="27"/>
      <c r="F391" s="27"/>
    </row>
    <row r="392" spans="1:6" x14ac:dyDescent="0.25">
      <c r="A392" s="27"/>
      <c r="B392" s="27"/>
      <c r="C392" s="27"/>
      <c r="D392" s="27"/>
      <c r="E392" s="27"/>
      <c r="F392" s="27"/>
    </row>
    <row r="393" spans="1:6" x14ac:dyDescent="0.25">
      <c r="A393" s="27"/>
      <c r="B393" s="27"/>
      <c r="C393" s="27"/>
      <c r="D393" s="27"/>
      <c r="E393" s="27"/>
      <c r="F393" s="27"/>
    </row>
    <row r="394" spans="1:6" x14ac:dyDescent="0.25">
      <c r="A394" s="27"/>
      <c r="B394" s="27"/>
      <c r="C394" s="27"/>
      <c r="D394" s="27"/>
      <c r="E394" s="27"/>
      <c r="F394" s="27"/>
    </row>
    <row r="395" spans="1:6" x14ac:dyDescent="0.25">
      <c r="A395" s="27"/>
      <c r="B395" s="27"/>
      <c r="C395" s="27"/>
      <c r="D395" s="27"/>
      <c r="E395" s="27"/>
      <c r="F395" s="27"/>
    </row>
    <row r="396" spans="1:6" x14ac:dyDescent="0.25">
      <c r="A396" s="27"/>
      <c r="B396" s="27"/>
      <c r="C396" s="27"/>
      <c r="D396" s="27"/>
      <c r="E396" s="27"/>
      <c r="F396" s="27"/>
    </row>
    <row r="397" spans="1:6" x14ac:dyDescent="0.25">
      <c r="A397" s="27"/>
      <c r="B397" s="27"/>
      <c r="C397" s="27"/>
      <c r="D397" s="27"/>
      <c r="E397" s="27"/>
      <c r="F397" s="27"/>
    </row>
    <row r="398" spans="1:6" x14ac:dyDescent="0.25">
      <c r="A398" s="27"/>
      <c r="B398" s="27"/>
      <c r="C398" s="27"/>
      <c r="D398" s="27"/>
      <c r="E398" s="27"/>
      <c r="F398" s="27"/>
    </row>
    <row r="399" spans="1:6" x14ac:dyDescent="0.25">
      <c r="A399" s="27"/>
      <c r="B399" s="27"/>
      <c r="C399" s="27"/>
      <c r="D399" s="27"/>
      <c r="E399" s="27"/>
      <c r="F399" s="27"/>
    </row>
    <row r="400" spans="1:6" x14ac:dyDescent="0.25">
      <c r="A400" s="27"/>
      <c r="B400" s="27"/>
      <c r="C400" s="27"/>
      <c r="D400" s="27"/>
      <c r="E400" s="27"/>
      <c r="F400" s="27"/>
    </row>
    <row r="401" spans="1:6" x14ac:dyDescent="0.25">
      <c r="A401" s="27"/>
      <c r="B401" s="27"/>
      <c r="C401" s="27"/>
      <c r="D401" s="27"/>
      <c r="E401" s="27"/>
      <c r="F401" s="27"/>
    </row>
    <row r="402" spans="1:6" x14ac:dyDescent="0.25">
      <c r="A402" s="27"/>
      <c r="B402" s="27"/>
      <c r="C402" s="27"/>
      <c r="D402" s="27"/>
      <c r="E402" s="27"/>
      <c r="F402" s="27"/>
    </row>
    <row r="403" spans="1:6" x14ac:dyDescent="0.25">
      <c r="A403" s="27"/>
      <c r="B403" s="27"/>
      <c r="C403" s="27"/>
      <c r="D403" s="27"/>
      <c r="E403" s="27"/>
      <c r="F403" s="27"/>
    </row>
    <row r="404" spans="1:6" x14ac:dyDescent="0.25">
      <c r="A404" s="27"/>
      <c r="B404" s="27"/>
      <c r="C404" s="27"/>
      <c r="D404" s="27"/>
      <c r="E404" s="27"/>
      <c r="F404" s="27"/>
    </row>
    <row r="405" spans="1:6" x14ac:dyDescent="0.25">
      <c r="A405" s="27"/>
      <c r="B405" s="27"/>
      <c r="C405" s="27"/>
      <c r="D405" s="27"/>
      <c r="E405" s="27"/>
      <c r="F405" s="27"/>
    </row>
    <row r="406" spans="1:6" x14ac:dyDescent="0.25">
      <c r="A406" s="27"/>
      <c r="B406" s="27"/>
      <c r="C406" s="27"/>
      <c r="D406" s="27"/>
      <c r="E406" s="27"/>
      <c r="F406" s="27"/>
    </row>
    <row r="407" spans="1:6" x14ac:dyDescent="0.25">
      <c r="A407" s="27"/>
      <c r="B407" s="27"/>
      <c r="C407" s="27"/>
      <c r="D407" s="27"/>
      <c r="E407" s="27"/>
      <c r="F407" s="27"/>
    </row>
    <row r="408" spans="1:6" x14ac:dyDescent="0.25">
      <c r="A408" s="27"/>
      <c r="B408" s="27"/>
      <c r="C408" s="27"/>
      <c r="D408" s="27"/>
      <c r="E408" s="27"/>
      <c r="F408" s="27"/>
    </row>
    <row r="409" spans="1:6" x14ac:dyDescent="0.25">
      <c r="A409" s="27"/>
      <c r="B409" s="27"/>
      <c r="C409" s="27"/>
      <c r="D409" s="27"/>
      <c r="E409" s="27"/>
      <c r="F409" s="27"/>
    </row>
    <row r="410" spans="1:6" x14ac:dyDescent="0.25">
      <c r="A410" s="27"/>
      <c r="B410" s="27"/>
      <c r="C410" s="27"/>
      <c r="D410" s="27"/>
      <c r="E410" s="27"/>
      <c r="F410" s="27"/>
    </row>
    <row r="411" spans="1:6" x14ac:dyDescent="0.25">
      <c r="A411" s="27"/>
      <c r="B411" s="27"/>
      <c r="C411" s="27"/>
      <c r="D411" s="27"/>
      <c r="E411" s="27"/>
      <c r="F411" s="27"/>
    </row>
    <row r="412" spans="1:6" x14ac:dyDescent="0.25">
      <c r="A412" s="27"/>
      <c r="B412" s="27"/>
      <c r="C412" s="27"/>
      <c r="D412" s="27"/>
      <c r="E412" s="27"/>
      <c r="F412" s="27"/>
    </row>
    <row r="413" spans="1:6" x14ac:dyDescent="0.25">
      <c r="A413" s="27"/>
      <c r="B413" s="27"/>
      <c r="C413" s="27"/>
      <c r="D413" s="27"/>
      <c r="E413" s="27"/>
      <c r="F413" s="27"/>
    </row>
    <row r="414" spans="1:6" x14ac:dyDescent="0.25">
      <c r="A414" s="27"/>
      <c r="B414" s="27"/>
      <c r="C414" s="27"/>
      <c r="D414" s="27"/>
      <c r="E414" s="27"/>
      <c r="F414" s="27"/>
    </row>
    <row r="415" spans="1:6" x14ac:dyDescent="0.25">
      <c r="A415" s="27"/>
      <c r="B415" s="27"/>
      <c r="C415" s="27"/>
      <c r="D415" s="27"/>
      <c r="E415" s="27"/>
      <c r="F415" s="27"/>
    </row>
    <row r="416" spans="1:6" x14ac:dyDescent="0.25">
      <c r="A416" s="27"/>
      <c r="B416" s="27"/>
      <c r="C416" s="27"/>
      <c r="D416" s="27"/>
      <c r="E416" s="27"/>
      <c r="F416" s="27"/>
    </row>
    <row r="417" spans="1:6" x14ac:dyDescent="0.25">
      <c r="A417" s="27"/>
      <c r="B417" s="27"/>
      <c r="C417" s="27"/>
      <c r="D417" s="27"/>
      <c r="E417" s="27"/>
      <c r="F417" s="27"/>
    </row>
    <row r="418" spans="1:6" x14ac:dyDescent="0.25">
      <c r="A418" s="27"/>
      <c r="B418" s="27"/>
      <c r="C418" s="27"/>
      <c r="D418" s="27"/>
      <c r="E418" s="27"/>
      <c r="F418" s="27"/>
    </row>
    <row r="419" spans="1:6" x14ac:dyDescent="0.25">
      <c r="A419" s="27"/>
      <c r="B419" s="27"/>
      <c r="C419" s="27"/>
      <c r="D419" s="27"/>
      <c r="E419" s="27"/>
      <c r="F419" s="27"/>
    </row>
    <row r="420" spans="1:6" x14ac:dyDescent="0.25">
      <c r="A420" s="27"/>
      <c r="B420" s="27"/>
      <c r="C420" s="27"/>
      <c r="D420" s="27"/>
      <c r="E420" s="27"/>
      <c r="F420" s="27"/>
    </row>
    <row r="421" spans="1:6" x14ac:dyDescent="0.25">
      <c r="A421" s="27"/>
      <c r="B421" s="27"/>
      <c r="C421" s="27"/>
      <c r="D421" s="27"/>
      <c r="E421" s="27"/>
      <c r="F421" s="27"/>
    </row>
    <row r="422" spans="1:6" x14ac:dyDescent="0.25">
      <c r="A422" s="27"/>
      <c r="B422" s="27"/>
      <c r="C422" s="27"/>
      <c r="D422" s="27"/>
      <c r="E422" s="27"/>
      <c r="F422" s="27"/>
    </row>
    <row r="423" spans="1:6" x14ac:dyDescent="0.25">
      <c r="A423" s="27"/>
      <c r="B423" s="27"/>
      <c r="C423" s="27"/>
      <c r="D423" s="27"/>
      <c r="E423" s="27"/>
      <c r="F423" s="27"/>
    </row>
    <row r="424" spans="1:6" x14ac:dyDescent="0.25">
      <c r="A424" s="27"/>
      <c r="B424" s="27"/>
      <c r="C424" s="27"/>
      <c r="D424" s="27"/>
      <c r="E424" s="27"/>
      <c r="F424" s="27"/>
    </row>
    <row r="425" spans="1:6" x14ac:dyDescent="0.25">
      <c r="A425" s="27"/>
      <c r="B425" s="27"/>
      <c r="C425" s="27"/>
      <c r="D425" s="27"/>
      <c r="E425" s="27"/>
      <c r="F425" s="27"/>
    </row>
    <row r="426" spans="1:6" x14ac:dyDescent="0.25">
      <c r="A426" s="27"/>
      <c r="B426" s="27"/>
      <c r="C426" s="27"/>
      <c r="D426" s="27"/>
      <c r="E426" s="27"/>
      <c r="F426" s="27"/>
    </row>
    <row r="427" spans="1:6" x14ac:dyDescent="0.25">
      <c r="A427" s="27"/>
      <c r="B427" s="27"/>
      <c r="C427" s="27"/>
      <c r="D427" s="27"/>
      <c r="E427" s="27"/>
      <c r="F427" s="27"/>
    </row>
    <row r="428" spans="1:6" x14ac:dyDescent="0.25">
      <c r="A428" s="27"/>
      <c r="B428" s="27"/>
      <c r="C428" s="27"/>
      <c r="D428" s="27"/>
      <c r="E428" s="27"/>
      <c r="F428" s="27"/>
    </row>
    <row r="429" spans="1:6" x14ac:dyDescent="0.25">
      <c r="A429" s="27"/>
      <c r="B429" s="27"/>
      <c r="C429" s="27"/>
      <c r="D429" s="27"/>
      <c r="E429" s="27"/>
      <c r="F429" s="27"/>
    </row>
    <row r="430" spans="1:6" x14ac:dyDescent="0.25">
      <c r="A430" s="27"/>
      <c r="B430" s="27"/>
      <c r="C430" s="27"/>
      <c r="D430" s="27"/>
      <c r="E430" s="27"/>
      <c r="F430" s="27"/>
    </row>
    <row r="431" spans="1:6" x14ac:dyDescent="0.25">
      <c r="A431" s="27"/>
      <c r="B431" s="27"/>
      <c r="C431" s="27"/>
      <c r="D431" s="27"/>
      <c r="E431" s="27"/>
      <c r="F431" s="27"/>
    </row>
    <row r="432" spans="1:6" x14ac:dyDescent="0.25">
      <c r="A432" s="27"/>
      <c r="B432" s="27"/>
      <c r="C432" s="27"/>
      <c r="D432" s="27"/>
      <c r="E432" s="27"/>
      <c r="F432" s="27"/>
    </row>
    <row r="433" spans="1:6" x14ac:dyDescent="0.25">
      <c r="A433" s="27"/>
      <c r="B433" s="27"/>
      <c r="C433" s="27"/>
      <c r="D433" s="27"/>
      <c r="E433" s="27"/>
      <c r="F433" s="27"/>
    </row>
    <row r="434" spans="1:6" x14ac:dyDescent="0.25">
      <c r="A434" s="27"/>
      <c r="B434" s="27"/>
      <c r="C434" s="27"/>
      <c r="D434" s="27"/>
      <c r="E434" s="27"/>
      <c r="F434" s="27"/>
    </row>
    <row r="435" spans="1:6" x14ac:dyDescent="0.25">
      <c r="A435" s="27"/>
      <c r="B435" s="27"/>
      <c r="C435" s="27"/>
      <c r="D435" s="27"/>
      <c r="E435" s="27"/>
      <c r="F435" s="27"/>
    </row>
    <row r="436" spans="1:6" x14ac:dyDescent="0.25">
      <c r="A436" s="27"/>
      <c r="B436" s="27"/>
      <c r="C436" s="27"/>
      <c r="D436" s="27"/>
      <c r="E436" s="27"/>
      <c r="F436" s="27"/>
    </row>
    <row r="437" spans="1:6" x14ac:dyDescent="0.25">
      <c r="A437" s="27"/>
      <c r="B437" s="27"/>
      <c r="C437" s="27"/>
      <c r="D437" s="27"/>
      <c r="E437" s="27"/>
      <c r="F437" s="27"/>
    </row>
    <row r="438" spans="1:6" x14ac:dyDescent="0.25">
      <c r="A438" s="27"/>
      <c r="B438" s="27"/>
      <c r="C438" s="27"/>
      <c r="D438" s="27"/>
      <c r="E438" s="27"/>
      <c r="F438" s="27"/>
    </row>
    <row r="439" spans="1:6" x14ac:dyDescent="0.25">
      <c r="A439" s="27"/>
      <c r="B439" s="27"/>
      <c r="C439" s="27"/>
      <c r="D439" s="27"/>
      <c r="E439" s="27"/>
      <c r="F439" s="27"/>
    </row>
    <row r="440" spans="1:6" x14ac:dyDescent="0.25">
      <c r="A440" s="27"/>
      <c r="B440" s="27"/>
      <c r="C440" s="27"/>
      <c r="D440" s="27"/>
      <c r="E440" s="27"/>
      <c r="F440" s="27"/>
    </row>
    <row r="441" spans="1:6" x14ac:dyDescent="0.25">
      <c r="A441" s="27"/>
      <c r="B441" s="27"/>
      <c r="C441" s="27"/>
      <c r="D441" s="27"/>
      <c r="E441" s="27"/>
      <c r="F441" s="27"/>
    </row>
    <row r="442" spans="1:6" x14ac:dyDescent="0.25">
      <c r="A442" s="27"/>
      <c r="B442" s="27"/>
      <c r="C442" s="27"/>
      <c r="D442" s="27"/>
      <c r="E442" s="27"/>
      <c r="F442" s="27"/>
    </row>
    <row r="443" spans="1:6" x14ac:dyDescent="0.25">
      <c r="A443" s="27"/>
      <c r="B443" s="27"/>
      <c r="C443" s="27"/>
      <c r="D443" s="27"/>
      <c r="E443" s="27"/>
      <c r="F443" s="27"/>
    </row>
    <row r="444" spans="1:6" x14ac:dyDescent="0.25">
      <c r="A444" s="27"/>
      <c r="B444" s="27"/>
      <c r="C444" s="27"/>
      <c r="D444" s="27"/>
      <c r="E444" s="27"/>
      <c r="F444" s="27"/>
    </row>
    <row r="445" spans="1:6" x14ac:dyDescent="0.25">
      <c r="A445" s="27"/>
      <c r="B445" s="27"/>
      <c r="C445" s="27"/>
      <c r="D445" s="27"/>
      <c r="E445" s="27"/>
      <c r="F445" s="27"/>
    </row>
    <row r="446" spans="1:6" x14ac:dyDescent="0.25">
      <c r="A446" s="27"/>
      <c r="B446" s="27"/>
      <c r="C446" s="27"/>
      <c r="D446" s="27"/>
      <c r="E446" s="27"/>
      <c r="F446" s="27"/>
    </row>
    <row r="447" spans="1:6" x14ac:dyDescent="0.25">
      <c r="A447" s="27"/>
      <c r="B447" s="27"/>
      <c r="C447" s="27"/>
      <c r="D447" s="27"/>
      <c r="E447" s="27"/>
      <c r="F447" s="27"/>
    </row>
    <row r="448" spans="1:6" x14ac:dyDescent="0.25">
      <c r="A448" s="27"/>
      <c r="B448" s="27"/>
      <c r="C448" s="27"/>
      <c r="D448" s="27"/>
      <c r="E448" s="27"/>
      <c r="F448" s="27"/>
    </row>
    <row r="449" spans="1:6" x14ac:dyDescent="0.25">
      <c r="A449" s="27"/>
      <c r="B449" s="27"/>
      <c r="C449" s="27"/>
      <c r="D449" s="27"/>
      <c r="E449" s="27"/>
      <c r="F449" s="27"/>
    </row>
    <row r="450" spans="1:6" x14ac:dyDescent="0.25">
      <c r="A450" s="27"/>
      <c r="B450" s="27"/>
      <c r="C450" s="27"/>
      <c r="D450" s="27"/>
      <c r="E450" s="27"/>
      <c r="F450" s="27"/>
    </row>
    <row r="451" spans="1:6" x14ac:dyDescent="0.25">
      <c r="A451" s="27"/>
      <c r="B451" s="27"/>
      <c r="C451" s="27"/>
      <c r="D451" s="27"/>
      <c r="E451" s="27"/>
      <c r="F451" s="27"/>
    </row>
    <row r="452" spans="1:6" x14ac:dyDescent="0.25">
      <c r="A452" s="27"/>
      <c r="B452" s="27"/>
      <c r="C452" s="27"/>
      <c r="D452" s="27"/>
      <c r="E452" s="27"/>
      <c r="F452" s="27"/>
    </row>
    <row r="453" spans="1:6" x14ac:dyDescent="0.25">
      <c r="A453" s="27"/>
      <c r="B453" s="27"/>
      <c r="C453" s="27"/>
      <c r="D453" s="27"/>
      <c r="E453" s="27"/>
      <c r="F453" s="27"/>
    </row>
    <row r="454" spans="1:6" x14ac:dyDescent="0.25">
      <c r="A454" s="27"/>
      <c r="B454" s="27"/>
      <c r="C454" s="27"/>
      <c r="D454" s="27"/>
      <c r="E454" s="27"/>
      <c r="F454" s="27"/>
    </row>
    <row r="455" spans="1:6" x14ac:dyDescent="0.25">
      <c r="A455" s="27"/>
      <c r="B455" s="27"/>
      <c r="C455" s="27"/>
      <c r="D455" s="27"/>
      <c r="E455" s="27"/>
      <c r="F455" s="27"/>
    </row>
    <row r="456" spans="1:6" x14ac:dyDescent="0.25">
      <c r="A456" s="27"/>
      <c r="B456" s="27"/>
      <c r="C456" s="27"/>
      <c r="D456" s="27"/>
      <c r="E456" s="27"/>
      <c r="F456" s="27"/>
    </row>
    <row r="457" spans="1:6" x14ac:dyDescent="0.25">
      <c r="A457" s="27"/>
      <c r="B457" s="27"/>
      <c r="C457" s="27"/>
      <c r="D457" s="27"/>
      <c r="E457" s="27"/>
      <c r="F457" s="27"/>
    </row>
    <row r="458" spans="1:6" x14ac:dyDescent="0.25">
      <c r="A458" s="27"/>
      <c r="B458" s="27"/>
      <c r="C458" s="27"/>
      <c r="D458" s="27"/>
      <c r="E458" s="27"/>
      <c r="F458" s="27"/>
    </row>
    <row r="459" spans="1:6" x14ac:dyDescent="0.25">
      <c r="A459" s="27"/>
      <c r="B459" s="27"/>
      <c r="C459" s="27"/>
      <c r="D459" s="27"/>
      <c r="E459" s="27"/>
      <c r="F459" s="27"/>
    </row>
    <row r="460" spans="1:6" x14ac:dyDescent="0.25">
      <c r="A460" s="27"/>
      <c r="B460" s="27"/>
      <c r="C460" s="27"/>
      <c r="D460" s="27"/>
      <c r="E460" s="27"/>
      <c r="F460" s="27"/>
    </row>
    <row r="461" spans="1:6" x14ac:dyDescent="0.25">
      <c r="A461" s="27"/>
      <c r="B461" s="27"/>
      <c r="C461" s="27"/>
      <c r="D461" s="27"/>
      <c r="E461" s="27"/>
      <c r="F461" s="27"/>
    </row>
    <row r="462" spans="1:6" x14ac:dyDescent="0.25">
      <c r="A462" s="27"/>
      <c r="B462" s="27"/>
      <c r="C462" s="27"/>
      <c r="D462" s="27"/>
      <c r="E462" s="27"/>
      <c r="F462" s="27"/>
    </row>
    <row r="463" spans="1:6" x14ac:dyDescent="0.25">
      <c r="A463" s="27"/>
      <c r="B463" s="27"/>
      <c r="C463" s="27"/>
      <c r="D463" s="27"/>
      <c r="E463" s="27"/>
      <c r="F463" s="27"/>
    </row>
    <row r="464" spans="1:6" x14ac:dyDescent="0.25">
      <c r="A464" s="27"/>
      <c r="B464" s="27"/>
      <c r="C464" s="27"/>
      <c r="D464" s="27"/>
      <c r="E464" s="27"/>
      <c r="F464" s="27"/>
    </row>
    <row r="465" spans="1:6" x14ac:dyDescent="0.25">
      <c r="A465" s="27"/>
      <c r="B465" s="27"/>
      <c r="C465" s="27"/>
      <c r="D465" s="27"/>
      <c r="E465" s="27"/>
      <c r="F465" s="27"/>
    </row>
    <row r="466" spans="1:6" x14ac:dyDescent="0.25">
      <c r="A466" s="27"/>
      <c r="B466" s="27"/>
      <c r="C466" s="27"/>
      <c r="D466" s="27"/>
      <c r="E466" s="27"/>
      <c r="F466" s="27"/>
    </row>
    <row r="467" spans="1:6" x14ac:dyDescent="0.25">
      <c r="A467" s="27"/>
      <c r="B467" s="27"/>
      <c r="C467" s="27"/>
      <c r="D467" s="27"/>
      <c r="E467" s="27"/>
      <c r="F467" s="27"/>
    </row>
    <row r="468" spans="1:6" x14ac:dyDescent="0.25">
      <c r="A468" s="27"/>
      <c r="B468" s="27"/>
      <c r="C468" s="27"/>
      <c r="D468" s="27"/>
      <c r="E468" s="27"/>
      <c r="F468" s="27"/>
    </row>
    <row r="469" spans="1:6" x14ac:dyDescent="0.25">
      <c r="A469" s="27"/>
      <c r="B469" s="27"/>
      <c r="C469" s="27"/>
      <c r="D469" s="27"/>
      <c r="E469" s="27"/>
      <c r="F469" s="27"/>
    </row>
    <row r="470" spans="1:6" x14ac:dyDescent="0.25">
      <c r="A470" s="27"/>
      <c r="B470" s="27"/>
      <c r="C470" s="27"/>
      <c r="D470" s="27"/>
      <c r="E470" s="27"/>
      <c r="F470" s="27"/>
    </row>
    <row r="471" spans="1:6" x14ac:dyDescent="0.25">
      <c r="A471" s="27"/>
      <c r="B471" s="27"/>
      <c r="C471" s="27"/>
      <c r="D471" s="27"/>
      <c r="E471" s="27"/>
      <c r="F471" s="27"/>
    </row>
    <row r="472" spans="1:6" x14ac:dyDescent="0.25">
      <c r="A472" s="27"/>
      <c r="B472" s="27"/>
      <c r="C472" s="27"/>
      <c r="D472" s="27"/>
      <c r="E472" s="27"/>
      <c r="F472" s="27"/>
    </row>
    <row r="473" spans="1:6" x14ac:dyDescent="0.25">
      <c r="A473" s="27"/>
      <c r="B473" s="27"/>
      <c r="C473" s="27"/>
      <c r="D473" s="27"/>
      <c r="E473" s="27"/>
      <c r="F473" s="27"/>
    </row>
    <row r="474" spans="1:6" x14ac:dyDescent="0.25">
      <c r="A474" s="27"/>
      <c r="B474" s="27"/>
      <c r="C474" s="27"/>
      <c r="D474" s="27"/>
      <c r="E474" s="27"/>
      <c r="F474" s="27"/>
    </row>
    <row r="475" spans="1:6" x14ac:dyDescent="0.25">
      <c r="A475" s="27"/>
      <c r="B475" s="27"/>
      <c r="C475" s="27"/>
      <c r="D475" s="27"/>
      <c r="E475" s="27"/>
      <c r="F475" s="27"/>
    </row>
    <row r="476" spans="1:6" x14ac:dyDescent="0.25">
      <c r="A476" s="27"/>
      <c r="B476" s="27"/>
      <c r="C476" s="27"/>
      <c r="D476" s="27"/>
      <c r="E476" s="27"/>
      <c r="F476" s="27"/>
    </row>
    <row r="477" spans="1:6" x14ac:dyDescent="0.25">
      <c r="A477" s="27"/>
      <c r="B477" s="27"/>
      <c r="C477" s="27"/>
      <c r="D477" s="27"/>
      <c r="E477" s="27"/>
      <c r="F477" s="27"/>
    </row>
    <row r="478" spans="1:6" x14ac:dyDescent="0.25">
      <c r="A478" s="27"/>
      <c r="B478" s="27"/>
      <c r="C478" s="27"/>
      <c r="D478" s="27"/>
      <c r="E478" s="27"/>
      <c r="F478" s="27"/>
    </row>
    <row r="479" spans="1:6" x14ac:dyDescent="0.25">
      <c r="A479" s="27"/>
      <c r="B479" s="27"/>
      <c r="C479" s="27"/>
      <c r="D479" s="27"/>
      <c r="E479" s="27"/>
      <c r="F479" s="27"/>
    </row>
    <row r="480" spans="1:6" x14ac:dyDescent="0.25">
      <c r="A480" s="27"/>
      <c r="B480" s="27"/>
      <c r="C480" s="27"/>
      <c r="D480" s="27"/>
      <c r="E480" s="27"/>
      <c r="F480" s="27"/>
    </row>
    <row r="481" spans="1:6" x14ac:dyDescent="0.25">
      <c r="A481" s="27"/>
      <c r="B481" s="27"/>
      <c r="C481" s="27"/>
      <c r="D481" s="27"/>
      <c r="E481" s="27"/>
      <c r="F481" s="27"/>
    </row>
    <row r="482" spans="1:6" x14ac:dyDescent="0.25">
      <c r="A482" s="27"/>
      <c r="B482" s="27"/>
      <c r="C482" s="27"/>
      <c r="D482" s="27"/>
      <c r="E482" s="27"/>
      <c r="F482" s="27"/>
    </row>
    <row r="483" spans="1:6" x14ac:dyDescent="0.25">
      <c r="A483" s="27"/>
      <c r="B483" s="27"/>
      <c r="C483" s="27"/>
      <c r="D483" s="27"/>
      <c r="E483" s="27"/>
      <c r="F483" s="27"/>
    </row>
    <row r="484" spans="1:6" x14ac:dyDescent="0.25">
      <c r="A484" s="27"/>
      <c r="B484" s="27"/>
      <c r="C484" s="27"/>
      <c r="D484" s="27"/>
      <c r="E484" s="27"/>
      <c r="F484" s="27"/>
    </row>
    <row r="485" spans="1:6" x14ac:dyDescent="0.25">
      <c r="A485" s="27"/>
      <c r="B485" s="27"/>
      <c r="C485" s="27"/>
      <c r="D485" s="27"/>
      <c r="E485" s="27"/>
      <c r="F485" s="27"/>
    </row>
    <row r="486" spans="1:6" x14ac:dyDescent="0.25">
      <c r="A486" s="27"/>
      <c r="B486" s="27"/>
      <c r="C486" s="27"/>
      <c r="D486" s="27"/>
      <c r="E486" s="27"/>
      <c r="F486" s="27"/>
    </row>
    <row r="487" spans="1:6" x14ac:dyDescent="0.25">
      <c r="A487" s="27"/>
      <c r="B487" s="27"/>
      <c r="C487" s="27"/>
      <c r="D487" s="27"/>
      <c r="E487" s="27"/>
      <c r="F487" s="27"/>
    </row>
    <row r="488" spans="1:6" x14ac:dyDescent="0.25">
      <c r="A488" s="27"/>
      <c r="B488" s="27"/>
      <c r="C488" s="27"/>
      <c r="D488" s="27"/>
      <c r="E488" s="27"/>
      <c r="F488" s="27"/>
    </row>
    <row r="489" spans="1:6" x14ac:dyDescent="0.25">
      <c r="A489" s="27"/>
      <c r="B489" s="27"/>
      <c r="C489" s="27"/>
      <c r="D489" s="27"/>
      <c r="E489" s="27"/>
      <c r="F489" s="27"/>
    </row>
    <row r="490" spans="1:6" x14ac:dyDescent="0.25">
      <c r="A490" s="27"/>
      <c r="B490" s="27"/>
      <c r="C490" s="27"/>
      <c r="D490" s="27"/>
      <c r="E490" s="27"/>
      <c r="F490" s="27"/>
    </row>
    <row r="491" spans="1:6" x14ac:dyDescent="0.25">
      <c r="A491" s="27"/>
      <c r="B491" s="27"/>
      <c r="C491" s="27"/>
      <c r="D491" s="27"/>
      <c r="E491" s="27"/>
      <c r="F491" s="27"/>
    </row>
    <row r="492" spans="1:6" x14ac:dyDescent="0.25">
      <c r="A492" s="27"/>
      <c r="B492" s="27"/>
      <c r="C492" s="27"/>
      <c r="D492" s="27"/>
      <c r="E492" s="27"/>
      <c r="F492" s="27"/>
    </row>
    <row r="493" spans="1:6" x14ac:dyDescent="0.25">
      <c r="A493" s="27"/>
      <c r="B493" s="27"/>
      <c r="C493" s="27"/>
      <c r="D493" s="27"/>
      <c r="E493" s="27"/>
      <c r="F493" s="27"/>
    </row>
    <row r="494" spans="1:6" x14ac:dyDescent="0.25">
      <c r="A494" s="27"/>
      <c r="B494" s="27"/>
      <c r="C494" s="27"/>
      <c r="D494" s="27"/>
      <c r="E494" s="27"/>
      <c r="F494" s="27"/>
    </row>
    <row r="495" spans="1:6" x14ac:dyDescent="0.25">
      <c r="A495" s="27"/>
      <c r="B495" s="27"/>
      <c r="C495" s="27"/>
      <c r="D495" s="27"/>
      <c r="E495" s="27"/>
      <c r="F495" s="27"/>
    </row>
    <row r="496" spans="1:6" x14ac:dyDescent="0.25">
      <c r="A496" s="27"/>
      <c r="B496" s="27"/>
      <c r="C496" s="27"/>
      <c r="D496" s="27"/>
      <c r="E496" s="27"/>
      <c r="F496" s="27"/>
    </row>
    <row r="497" spans="1:6" x14ac:dyDescent="0.25">
      <c r="A497" s="27"/>
      <c r="B497" s="27"/>
      <c r="C497" s="27"/>
      <c r="D497" s="27"/>
      <c r="E497" s="27"/>
      <c r="F497" s="27"/>
    </row>
    <row r="498" spans="1:6" x14ac:dyDescent="0.25">
      <c r="A498" s="27"/>
      <c r="B498" s="27"/>
      <c r="C498" s="27"/>
      <c r="D498" s="27"/>
      <c r="E498" s="27"/>
      <c r="F498" s="27"/>
    </row>
    <row r="499" spans="1:6" x14ac:dyDescent="0.25">
      <c r="A499" s="27"/>
      <c r="B499" s="27"/>
      <c r="C499" s="27"/>
      <c r="D499" s="27"/>
      <c r="E499" s="27"/>
      <c r="F499" s="27"/>
    </row>
    <row r="500" spans="1:6" x14ac:dyDescent="0.25">
      <c r="A500" s="27"/>
      <c r="B500" s="27"/>
      <c r="C500" s="27"/>
      <c r="D500" s="27"/>
      <c r="E500" s="27"/>
      <c r="F500" s="27"/>
    </row>
    <row r="501" spans="1:6" x14ac:dyDescent="0.25">
      <c r="A501" s="27"/>
      <c r="B501" s="27"/>
      <c r="C501" s="27"/>
      <c r="D501" s="27"/>
      <c r="E501" s="27"/>
      <c r="F501" s="27"/>
    </row>
    <row r="502" spans="1:6" x14ac:dyDescent="0.25">
      <c r="A502" s="27"/>
      <c r="B502" s="27"/>
      <c r="C502" s="27"/>
      <c r="D502" s="27"/>
      <c r="E502" s="27"/>
      <c r="F502" s="27"/>
    </row>
    <row r="503" spans="1:6" x14ac:dyDescent="0.25">
      <c r="A503" s="27"/>
      <c r="B503" s="27"/>
      <c r="C503" s="27"/>
      <c r="D503" s="27"/>
      <c r="E503" s="27"/>
      <c r="F503" s="27"/>
    </row>
    <row r="504" spans="1:6" x14ac:dyDescent="0.25">
      <c r="A504" s="27"/>
      <c r="B504" s="27"/>
      <c r="C504" s="27"/>
      <c r="D504" s="27"/>
      <c r="E504" s="27"/>
      <c r="F504" s="27"/>
    </row>
    <row r="505" spans="1:6" x14ac:dyDescent="0.25">
      <c r="A505" s="27"/>
      <c r="B505" s="27"/>
      <c r="C505" s="27"/>
      <c r="D505" s="27"/>
      <c r="E505" s="27"/>
      <c r="F505" s="27"/>
    </row>
    <row r="506" spans="1:6" x14ac:dyDescent="0.25">
      <c r="A506" s="27"/>
      <c r="B506" s="27"/>
      <c r="C506" s="27"/>
      <c r="D506" s="27"/>
      <c r="E506" s="27"/>
      <c r="F506" s="27"/>
    </row>
    <row r="507" spans="1:6" x14ac:dyDescent="0.25">
      <c r="A507" s="27"/>
      <c r="B507" s="27"/>
      <c r="C507" s="27"/>
      <c r="D507" s="27"/>
      <c r="E507" s="27"/>
      <c r="F507" s="27"/>
    </row>
    <row r="508" spans="1:6" x14ac:dyDescent="0.25">
      <c r="A508" s="27"/>
      <c r="B508" s="27"/>
      <c r="C508" s="27"/>
      <c r="D508" s="27"/>
      <c r="E508" s="27"/>
      <c r="F508" s="27"/>
    </row>
    <row r="509" spans="1:6" x14ac:dyDescent="0.25">
      <c r="A509" s="27"/>
      <c r="B509" s="27"/>
      <c r="C509" s="27"/>
      <c r="D509" s="27"/>
      <c r="E509" s="27"/>
      <c r="F509" s="27"/>
    </row>
    <row r="510" spans="1:6" x14ac:dyDescent="0.25">
      <c r="A510" s="27"/>
      <c r="B510" s="27"/>
      <c r="C510" s="27"/>
      <c r="D510" s="27"/>
      <c r="E510" s="27"/>
      <c r="F510" s="27"/>
    </row>
    <row r="511" spans="1:6" x14ac:dyDescent="0.25">
      <c r="A511" s="27"/>
      <c r="B511" s="27"/>
      <c r="C511" s="27"/>
      <c r="D511" s="27"/>
      <c r="E511" s="27"/>
      <c r="F511" s="27"/>
    </row>
    <row r="512" spans="1:6" x14ac:dyDescent="0.25">
      <c r="A512" s="27"/>
      <c r="B512" s="27"/>
      <c r="C512" s="27"/>
      <c r="D512" s="27"/>
      <c r="E512" s="27"/>
      <c r="F512" s="27"/>
    </row>
    <row r="513" spans="1:6" x14ac:dyDescent="0.25">
      <c r="A513" s="27"/>
      <c r="B513" s="27"/>
      <c r="C513" s="27"/>
      <c r="D513" s="27"/>
      <c r="E513" s="27"/>
      <c r="F513" s="27"/>
    </row>
    <row r="514" spans="1:6" x14ac:dyDescent="0.25">
      <c r="A514" s="27"/>
      <c r="B514" s="27"/>
      <c r="C514" s="27"/>
      <c r="D514" s="27"/>
      <c r="E514" s="27"/>
      <c r="F514" s="27"/>
    </row>
    <row r="515" spans="1:6" x14ac:dyDescent="0.25">
      <c r="A515" s="27"/>
      <c r="B515" s="27"/>
      <c r="C515" s="27"/>
      <c r="D515" s="27"/>
      <c r="E515" s="27"/>
      <c r="F515" s="27"/>
    </row>
    <row r="516" spans="1:6" x14ac:dyDescent="0.25">
      <c r="A516" s="27"/>
      <c r="B516" s="27"/>
      <c r="C516" s="27"/>
      <c r="D516" s="27"/>
      <c r="E516" s="27"/>
      <c r="F516" s="27"/>
    </row>
    <row r="517" spans="1:6" x14ac:dyDescent="0.25">
      <c r="A517" s="27"/>
      <c r="B517" s="27"/>
      <c r="C517" s="27"/>
      <c r="D517" s="27"/>
      <c r="E517" s="27"/>
      <c r="F517" s="27"/>
    </row>
    <row r="518" spans="1:6" x14ac:dyDescent="0.25">
      <c r="A518" s="27"/>
      <c r="B518" s="27"/>
      <c r="C518" s="27"/>
      <c r="D518" s="27"/>
      <c r="E518" s="27"/>
      <c r="F518" s="27"/>
    </row>
    <row r="519" spans="1:6" x14ac:dyDescent="0.25">
      <c r="A519" s="27"/>
      <c r="B519" s="27"/>
      <c r="C519" s="27"/>
      <c r="D519" s="27"/>
      <c r="E519" s="27"/>
      <c r="F519" s="27"/>
    </row>
    <row r="520" spans="1:6" x14ac:dyDescent="0.25">
      <c r="A520" s="27"/>
      <c r="B520" s="27"/>
      <c r="C520" s="27"/>
      <c r="D520" s="27"/>
      <c r="E520" s="27"/>
      <c r="F520" s="27"/>
    </row>
    <row r="521" spans="1:6" x14ac:dyDescent="0.25">
      <c r="A521" s="27"/>
      <c r="B521" s="27"/>
      <c r="C521" s="27"/>
      <c r="D521" s="27"/>
      <c r="E521" s="27"/>
      <c r="F521" s="27"/>
    </row>
    <row r="522" spans="1:6" x14ac:dyDescent="0.25">
      <c r="A522" s="27"/>
      <c r="B522" s="27"/>
      <c r="C522" s="27"/>
      <c r="D522" s="27"/>
      <c r="E522" s="27"/>
      <c r="F522" s="27"/>
    </row>
    <row r="523" spans="1:6" x14ac:dyDescent="0.25">
      <c r="A523" s="27"/>
      <c r="B523" s="27"/>
      <c r="C523" s="27"/>
      <c r="D523" s="27"/>
      <c r="E523" s="27"/>
      <c r="F523" s="27"/>
    </row>
    <row r="524" spans="1:6" x14ac:dyDescent="0.25">
      <c r="A524" s="27"/>
      <c r="B524" s="27"/>
      <c r="C524" s="27"/>
      <c r="D524" s="27"/>
      <c r="E524" s="27"/>
      <c r="F524" s="27"/>
    </row>
    <row r="525" spans="1:6" x14ac:dyDescent="0.25">
      <c r="A525" s="27"/>
      <c r="B525" s="27"/>
      <c r="C525" s="27"/>
      <c r="D525" s="27"/>
      <c r="E525" s="27"/>
      <c r="F525" s="27"/>
    </row>
    <row r="526" spans="1:6" x14ac:dyDescent="0.25">
      <c r="A526" s="27"/>
      <c r="B526" s="27"/>
      <c r="C526" s="27"/>
      <c r="D526" s="27"/>
      <c r="E526" s="27"/>
      <c r="F526" s="27"/>
    </row>
    <row r="527" spans="1:6" x14ac:dyDescent="0.25">
      <c r="A527" s="27"/>
      <c r="B527" s="27"/>
      <c r="C527" s="27"/>
      <c r="D527" s="27"/>
      <c r="E527" s="27"/>
      <c r="F527" s="27"/>
    </row>
    <row r="528" spans="1:6" x14ac:dyDescent="0.25">
      <c r="A528" s="27"/>
      <c r="B528" s="27"/>
      <c r="C528" s="27"/>
      <c r="D528" s="27"/>
      <c r="E528" s="27"/>
      <c r="F528" s="27"/>
    </row>
    <row r="529" spans="1:6" x14ac:dyDescent="0.25">
      <c r="A529" s="27"/>
      <c r="B529" s="27"/>
      <c r="C529" s="27"/>
      <c r="D529" s="27"/>
      <c r="E529" s="27"/>
      <c r="F529" s="27"/>
    </row>
    <row r="530" spans="1:6" x14ac:dyDescent="0.25">
      <c r="A530" s="27"/>
      <c r="B530" s="27"/>
      <c r="C530" s="27"/>
      <c r="D530" s="27"/>
      <c r="E530" s="27"/>
      <c r="F530" s="27"/>
    </row>
    <row r="531" spans="1:6" x14ac:dyDescent="0.25">
      <c r="A531" s="27"/>
      <c r="B531" s="27"/>
      <c r="C531" s="27"/>
      <c r="D531" s="27"/>
      <c r="E531" s="27"/>
      <c r="F531" s="27"/>
    </row>
    <row r="532" spans="1:6" x14ac:dyDescent="0.25">
      <c r="A532" s="27"/>
      <c r="B532" s="27"/>
      <c r="C532" s="27"/>
      <c r="D532" s="27"/>
      <c r="E532" s="27"/>
      <c r="F532" s="27"/>
    </row>
    <row r="533" spans="1:6" x14ac:dyDescent="0.25">
      <c r="A533" s="27"/>
      <c r="B533" s="27"/>
      <c r="C533" s="27"/>
      <c r="D533" s="27"/>
      <c r="E533" s="27"/>
      <c r="F533" s="27"/>
    </row>
    <row r="534" spans="1:6" x14ac:dyDescent="0.25">
      <c r="A534" s="27"/>
      <c r="B534" s="27"/>
      <c r="C534" s="27"/>
      <c r="D534" s="27"/>
      <c r="E534" s="27"/>
      <c r="F534" s="27"/>
    </row>
    <row r="535" spans="1:6" x14ac:dyDescent="0.25">
      <c r="A535" s="27"/>
      <c r="B535" s="27"/>
      <c r="C535" s="27"/>
      <c r="D535" s="27"/>
      <c r="E535" s="27"/>
      <c r="F535" s="27"/>
    </row>
    <row r="536" spans="1:6" x14ac:dyDescent="0.25">
      <c r="A536" s="27"/>
      <c r="B536" s="27"/>
      <c r="C536" s="27"/>
      <c r="D536" s="27"/>
      <c r="E536" s="27"/>
      <c r="F536" s="27"/>
    </row>
    <row r="537" spans="1:6" x14ac:dyDescent="0.25">
      <c r="A537" s="27"/>
      <c r="B537" s="27"/>
      <c r="C537" s="27"/>
      <c r="D537" s="27"/>
      <c r="E537" s="27"/>
      <c r="F537" s="27"/>
    </row>
    <row r="538" spans="1:6" x14ac:dyDescent="0.25">
      <c r="A538" s="27"/>
      <c r="B538" s="27"/>
      <c r="C538" s="27"/>
      <c r="D538" s="27"/>
      <c r="E538" s="27"/>
      <c r="F538" s="27"/>
    </row>
    <row r="539" spans="1:6" x14ac:dyDescent="0.25">
      <c r="A539" s="27"/>
      <c r="B539" s="27"/>
      <c r="C539" s="27"/>
      <c r="D539" s="27"/>
      <c r="E539" s="27"/>
      <c r="F539" s="27"/>
    </row>
    <row r="540" spans="1:6" x14ac:dyDescent="0.25">
      <c r="A540" s="27"/>
      <c r="B540" s="27"/>
      <c r="C540" s="27"/>
      <c r="D540" s="27"/>
      <c r="E540" s="27"/>
      <c r="F540" s="27"/>
    </row>
    <row r="541" spans="1:6" x14ac:dyDescent="0.25">
      <c r="A541" s="27"/>
      <c r="B541" s="27"/>
      <c r="C541" s="27"/>
      <c r="D541" s="27"/>
      <c r="E541" s="27"/>
      <c r="F541" s="27"/>
    </row>
    <row r="542" spans="1:6" x14ac:dyDescent="0.25">
      <c r="A542" s="27"/>
      <c r="B542" s="27"/>
      <c r="C542" s="27"/>
      <c r="D542" s="27"/>
      <c r="E542" s="27"/>
      <c r="F542" s="27"/>
    </row>
    <row r="543" spans="1:6" x14ac:dyDescent="0.25">
      <c r="A543" s="27"/>
      <c r="B543" s="27"/>
      <c r="C543" s="27"/>
      <c r="D543" s="27"/>
      <c r="E543" s="27"/>
      <c r="F543" s="27"/>
    </row>
    <row r="544" spans="1:6" x14ac:dyDescent="0.25">
      <c r="A544" s="27"/>
      <c r="B544" s="27"/>
      <c r="C544" s="27"/>
      <c r="D544" s="27"/>
      <c r="E544" s="27"/>
      <c r="F544" s="27"/>
    </row>
    <row r="545" spans="1:6" x14ac:dyDescent="0.25">
      <c r="A545" s="27"/>
      <c r="B545" s="27"/>
      <c r="C545" s="27"/>
      <c r="D545" s="27"/>
      <c r="E545" s="27"/>
      <c r="F545" s="27"/>
    </row>
    <row r="546" spans="1:6" x14ac:dyDescent="0.25">
      <c r="A546" s="27"/>
      <c r="B546" s="27"/>
      <c r="C546" s="27"/>
      <c r="D546" s="27"/>
      <c r="E546" s="27"/>
      <c r="F546" s="27"/>
    </row>
    <row r="547" spans="1:6" x14ac:dyDescent="0.25">
      <c r="A547" s="27"/>
      <c r="B547" s="27"/>
      <c r="C547" s="27"/>
      <c r="D547" s="27"/>
      <c r="E547" s="27"/>
      <c r="F547" s="27"/>
    </row>
    <row r="548" spans="1:6" x14ac:dyDescent="0.25">
      <c r="A548" s="27"/>
      <c r="B548" s="27"/>
      <c r="C548" s="27"/>
      <c r="D548" s="27"/>
      <c r="E548" s="27"/>
      <c r="F548" s="27"/>
    </row>
    <row r="549" spans="1:6" x14ac:dyDescent="0.25">
      <c r="A549" s="27"/>
      <c r="B549" s="27"/>
      <c r="C549" s="27"/>
      <c r="D549" s="27"/>
      <c r="E549" s="27"/>
      <c r="F549" s="27"/>
    </row>
    <row r="550" spans="1:6" x14ac:dyDescent="0.25">
      <c r="A550" s="27"/>
      <c r="B550" s="27"/>
      <c r="C550" s="27"/>
      <c r="D550" s="27"/>
      <c r="E550" s="27"/>
      <c r="F550" s="27"/>
    </row>
    <row r="551" spans="1:6" x14ac:dyDescent="0.25">
      <c r="A551" s="27"/>
      <c r="B551" s="27"/>
      <c r="C551" s="27"/>
      <c r="D551" s="27"/>
      <c r="E551" s="27"/>
      <c r="F551" s="27"/>
    </row>
    <row r="552" spans="1:6" x14ac:dyDescent="0.25">
      <c r="A552" s="27"/>
      <c r="B552" s="27"/>
      <c r="C552" s="27"/>
      <c r="D552" s="27"/>
      <c r="E552" s="27"/>
      <c r="F552" s="27"/>
    </row>
    <row r="553" spans="1:6" x14ac:dyDescent="0.25">
      <c r="A553" s="27"/>
      <c r="B553" s="27"/>
      <c r="C553" s="27"/>
      <c r="D553" s="27"/>
      <c r="E553" s="27"/>
      <c r="F553" s="27"/>
    </row>
    <row r="554" spans="1:6" x14ac:dyDescent="0.25">
      <c r="A554" s="27"/>
      <c r="B554" s="27"/>
      <c r="C554" s="27"/>
      <c r="D554" s="27"/>
      <c r="E554" s="27"/>
      <c r="F554" s="27"/>
    </row>
    <row r="555" spans="1:6" x14ac:dyDescent="0.25">
      <c r="A555" s="27"/>
      <c r="B555" s="27"/>
      <c r="C555" s="27"/>
      <c r="D555" s="27"/>
      <c r="E555" s="27"/>
      <c r="F555" s="27"/>
    </row>
    <row r="556" spans="1:6" x14ac:dyDescent="0.25">
      <c r="A556" s="27"/>
      <c r="B556" s="27"/>
      <c r="C556" s="27"/>
      <c r="D556" s="27"/>
      <c r="E556" s="27"/>
      <c r="F556" s="27"/>
    </row>
    <row r="557" spans="1:6" x14ac:dyDescent="0.25">
      <c r="A557" s="27"/>
      <c r="B557" s="27"/>
      <c r="C557" s="27"/>
      <c r="D557" s="27"/>
      <c r="E557" s="27"/>
      <c r="F557" s="27"/>
    </row>
    <row r="558" spans="1:6" x14ac:dyDescent="0.25">
      <c r="A558" s="27"/>
      <c r="B558" s="27"/>
      <c r="C558" s="27"/>
      <c r="D558" s="27"/>
      <c r="E558" s="27"/>
      <c r="F558" s="27"/>
    </row>
    <row r="559" spans="1:6" x14ac:dyDescent="0.25">
      <c r="A559" s="27"/>
      <c r="B559" s="27"/>
      <c r="C559" s="27"/>
      <c r="D559" s="27"/>
      <c r="E559" s="27"/>
      <c r="F559" s="27"/>
    </row>
    <row r="560" spans="1:6" x14ac:dyDescent="0.25">
      <c r="A560" s="27"/>
      <c r="B560" s="27"/>
      <c r="C560" s="27"/>
      <c r="D560" s="27"/>
      <c r="E560" s="27"/>
      <c r="F560" s="27"/>
    </row>
    <row r="561" spans="1:6" x14ac:dyDescent="0.25">
      <c r="A561" s="27"/>
      <c r="B561" s="27"/>
      <c r="C561" s="27"/>
      <c r="D561" s="27"/>
      <c r="E561" s="27"/>
      <c r="F561" s="27"/>
    </row>
    <row r="562" spans="1:6" x14ac:dyDescent="0.25">
      <c r="A562" s="27"/>
      <c r="B562" s="27"/>
      <c r="C562" s="27"/>
      <c r="D562" s="27"/>
      <c r="E562" s="27"/>
      <c r="F562" s="27"/>
    </row>
    <row r="563" spans="1:6" x14ac:dyDescent="0.25">
      <c r="A563" s="27"/>
      <c r="B563" s="27"/>
      <c r="C563" s="27"/>
      <c r="D563" s="27"/>
      <c r="E563" s="27"/>
      <c r="F563" s="27"/>
    </row>
    <row r="564" spans="1:6" x14ac:dyDescent="0.25">
      <c r="A564" s="27"/>
      <c r="B564" s="27"/>
      <c r="C564" s="27"/>
      <c r="D564" s="27"/>
      <c r="E564" s="27"/>
      <c r="F564" s="27"/>
    </row>
    <row r="565" spans="1:6" x14ac:dyDescent="0.25">
      <c r="A565" s="27"/>
      <c r="B565" s="27"/>
      <c r="C565" s="27"/>
      <c r="D565" s="27"/>
      <c r="E565" s="27"/>
      <c r="F565" s="27"/>
    </row>
    <row r="566" spans="1:6" x14ac:dyDescent="0.25">
      <c r="A566" s="27"/>
      <c r="B566" s="27"/>
      <c r="C566" s="27"/>
      <c r="D566" s="27"/>
      <c r="E566" s="27"/>
      <c r="F566" s="27"/>
    </row>
    <row r="567" spans="1:6" x14ac:dyDescent="0.25">
      <c r="A567" s="27"/>
      <c r="B567" s="27"/>
      <c r="C567" s="27"/>
      <c r="D567" s="27"/>
      <c r="E567" s="27"/>
      <c r="F567" s="27"/>
    </row>
    <row r="568" spans="1:6" x14ac:dyDescent="0.25">
      <c r="A568" s="27"/>
      <c r="B568" s="27"/>
      <c r="C568" s="27"/>
      <c r="D568" s="27"/>
      <c r="E568" s="27"/>
      <c r="F568" s="27"/>
    </row>
    <row r="569" spans="1:6" x14ac:dyDescent="0.25">
      <c r="A569" s="27"/>
      <c r="B569" s="27"/>
      <c r="C569" s="27"/>
      <c r="D569" s="27"/>
      <c r="E569" s="27"/>
      <c r="F569" s="27"/>
    </row>
    <row r="570" spans="1:6" x14ac:dyDescent="0.25">
      <c r="A570" s="27"/>
      <c r="B570" s="27"/>
      <c r="C570" s="27"/>
      <c r="D570" s="27"/>
      <c r="E570" s="27"/>
      <c r="F570" s="27"/>
    </row>
    <row r="571" spans="1:6" x14ac:dyDescent="0.25">
      <c r="A571" s="27"/>
      <c r="B571" s="27"/>
      <c r="C571" s="27"/>
      <c r="D571" s="27"/>
      <c r="E571" s="27"/>
      <c r="F571" s="27"/>
    </row>
    <row r="572" spans="1:6" x14ac:dyDescent="0.25">
      <c r="A572" s="27"/>
      <c r="B572" s="27"/>
      <c r="C572" s="27"/>
      <c r="D572" s="27"/>
      <c r="E572" s="27"/>
      <c r="F572" s="27"/>
    </row>
    <row r="573" spans="1:6" x14ac:dyDescent="0.25">
      <c r="A573" s="27"/>
      <c r="B573" s="27"/>
      <c r="C573" s="27"/>
      <c r="D573" s="27"/>
      <c r="E573" s="27"/>
      <c r="F573" s="27"/>
    </row>
    <row r="574" spans="1:6" x14ac:dyDescent="0.25">
      <c r="A574" s="27"/>
      <c r="B574" s="27"/>
      <c r="C574" s="27"/>
      <c r="D574" s="27"/>
      <c r="E574" s="27"/>
      <c r="F574" s="27"/>
    </row>
    <row r="575" spans="1:6" x14ac:dyDescent="0.25">
      <c r="A575" s="27"/>
      <c r="B575" s="27"/>
      <c r="C575" s="27"/>
      <c r="D575" s="27"/>
      <c r="E575" s="27"/>
      <c r="F575" s="27"/>
    </row>
    <row r="576" spans="1:6" x14ac:dyDescent="0.25">
      <c r="A576" s="27"/>
      <c r="B576" s="27"/>
      <c r="C576" s="27"/>
      <c r="D576" s="27"/>
      <c r="E576" s="27"/>
      <c r="F576" s="27"/>
    </row>
    <row r="577" spans="1:6" x14ac:dyDescent="0.25">
      <c r="A577" s="27"/>
      <c r="B577" s="27"/>
      <c r="C577" s="27"/>
      <c r="D577" s="27"/>
      <c r="E577" s="27"/>
      <c r="F577" s="27"/>
    </row>
    <row r="578" spans="1:6" x14ac:dyDescent="0.25">
      <c r="A578" s="27"/>
      <c r="B578" s="27"/>
      <c r="C578" s="27"/>
      <c r="D578" s="27"/>
      <c r="E578" s="27"/>
      <c r="F578" s="27"/>
    </row>
    <row r="579" spans="1:6" x14ac:dyDescent="0.25">
      <c r="A579" s="27"/>
      <c r="B579" s="27"/>
      <c r="C579" s="27"/>
      <c r="D579" s="27"/>
      <c r="E579" s="27"/>
      <c r="F579" s="27"/>
    </row>
    <row r="580" spans="1:6" x14ac:dyDescent="0.25">
      <c r="A580" s="27"/>
      <c r="B580" s="27"/>
      <c r="C580" s="27"/>
      <c r="D580" s="27"/>
      <c r="E580" s="27"/>
      <c r="F580" s="27"/>
    </row>
    <row r="581" spans="1:6" x14ac:dyDescent="0.25">
      <c r="A581" s="27"/>
      <c r="B581" s="27"/>
      <c r="C581" s="27"/>
      <c r="D581" s="27"/>
      <c r="E581" s="27"/>
      <c r="F581" s="27"/>
    </row>
    <row r="582" spans="1:6" x14ac:dyDescent="0.25">
      <c r="A582" s="27"/>
      <c r="B582" s="27"/>
      <c r="C582" s="27"/>
      <c r="D582" s="27"/>
      <c r="E582" s="27"/>
      <c r="F582" s="27"/>
    </row>
    <row r="583" spans="1:6" x14ac:dyDescent="0.25">
      <c r="A583" s="27"/>
      <c r="B583" s="27"/>
      <c r="C583" s="27"/>
      <c r="D583" s="27"/>
      <c r="E583" s="27"/>
      <c r="F583" s="27"/>
    </row>
    <row r="584" spans="1:6" x14ac:dyDescent="0.25">
      <c r="A584" s="27"/>
      <c r="B584" s="27"/>
      <c r="C584" s="27"/>
      <c r="D584" s="27"/>
      <c r="E584" s="27"/>
      <c r="F584" s="27"/>
    </row>
    <row r="585" spans="1:6" x14ac:dyDescent="0.25">
      <c r="A585" s="27"/>
      <c r="B585" s="27"/>
      <c r="C585" s="27"/>
      <c r="D585" s="27"/>
      <c r="E585" s="27"/>
      <c r="F585" s="27"/>
    </row>
    <row r="586" spans="1:6" x14ac:dyDescent="0.25">
      <c r="A586" s="27"/>
      <c r="B586" s="27"/>
      <c r="C586" s="27"/>
      <c r="D586" s="27"/>
      <c r="E586" s="27"/>
      <c r="F586" s="27"/>
    </row>
    <row r="587" spans="1:6" x14ac:dyDescent="0.25">
      <c r="A587" s="27"/>
      <c r="B587" s="27"/>
      <c r="C587" s="27"/>
      <c r="D587" s="27"/>
      <c r="E587" s="27"/>
      <c r="F587" s="27"/>
    </row>
    <row r="588" spans="1:6" x14ac:dyDescent="0.25">
      <c r="A588" s="27"/>
      <c r="B588" s="27"/>
      <c r="C588" s="27"/>
      <c r="D588" s="27"/>
      <c r="E588" s="27"/>
      <c r="F588" s="27"/>
    </row>
    <row r="589" spans="1:6" x14ac:dyDescent="0.25">
      <c r="A589" s="27"/>
      <c r="B589" s="27"/>
      <c r="C589" s="27"/>
      <c r="D589" s="27"/>
      <c r="E589" s="27"/>
      <c r="F589" s="27"/>
    </row>
    <row r="590" spans="1:6" x14ac:dyDescent="0.25">
      <c r="A590" s="27"/>
      <c r="B590" s="27"/>
      <c r="C590" s="27"/>
      <c r="D590" s="27"/>
      <c r="E590" s="27"/>
      <c r="F590" s="27"/>
    </row>
    <row r="591" spans="1:6" x14ac:dyDescent="0.25">
      <c r="A591" s="27"/>
      <c r="B591" s="27"/>
      <c r="C591" s="27"/>
      <c r="D591" s="27"/>
      <c r="E591" s="27"/>
      <c r="F591" s="27"/>
    </row>
    <row r="592" spans="1:6" x14ac:dyDescent="0.25">
      <c r="A592" s="27"/>
      <c r="B592" s="27"/>
      <c r="C592" s="27"/>
      <c r="D592" s="27"/>
      <c r="E592" s="27"/>
      <c r="F592" s="27"/>
    </row>
    <row r="593" spans="1:6" x14ac:dyDescent="0.25">
      <c r="A593" s="27"/>
      <c r="B593" s="27"/>
      <c r="C593" s="27"/>
      <c r="D593" s="27"/>
      <c r="E593" s="27"/>
      <c r="F593" s="27"/>
    </row>
    <row r="594" spans="1:6" x14ac:dyDescent="0.25">
      <c r="A594" s="27"/>
      <c r="B594" s="27"/>
      <c r="C594" s="27"/>
      <c r="D594" s="27"/>
      <c r="E594" s="27"/>
      <c r="F594" s="27"/>
    </row>
    <row r="595" spans="1:6" x14ac:dyDescent="0.25">
      <c r="A595" s="27"/>
      <c r="B595" s="27"/>
      <c r="C595" s="27"/>
      <c r="D595" s="27"/>
      <c r="E595" s="27"/>
      <c r="F595" s="27"/>
    </row>
    <row r="596" spans="1:6" x14ac:dyDescent="0.25">
      <c r="A596" s="27"/>
      <c r="B596" s="27"/>
      <c r="C596" s="27"/>
      <c r="D596" s="27"/>
      <c r="E596" s="27"/>
      <c r="F596" s="27"/>
    </row>
    <row r="597" spans="1:6" x14ac:dyDescent="0.25">
      <c r="A597" s="27"/>
      <c r="B597" s="27"/>
      <c r="C597" s="27"/>
      <c r="D597" s="27"/>
      <c r="E597" s="27"/>
      <c r="F597" s="27"/>
    </row>
    <row r="598" spans="1:6" x14ac:dyDescent="0.25">
      <c r="A598" s="27"/>
      <c r="B598" s="27"/>
      <c r="C598" s="27"/>
      <c r="D598" s="27"/>
      <c r="E598" s="27"/>
      <c r="F598" s="27"/>
    </row>
    <row r="599" spans="1:6" x14ac:dyDescent="0.25">
      <c r="A599" s="27"/>
      <c r="B599" s="27"/>
      <c r="C599" s="27"/>
      <c r="D599" s="27"/>
      <c r="E599" s="27"/>
      <c r="F599" s="27"/>
    </row>
    <row r="600" spans="1:6" x14ac:dyDescent="0.25">
      <c r="A600" s="27"/>
      <c r="B600" s="27"/>
      <c r="C600" s="27"/>
      <c r="D600" s="27"/>
      <c r="E600" s="27"/>
      <c r="F600" s="27"/>
    </row>
    <row r="601" spans="1:6" x14ac:dyDescent="0.25">
      <c r="A601" s="27"/>
      <c r="B601" s="27"/>
      <c r="C601" s="27"/>
      <c r="D601" s="27"/>
      <c r="E601" s="27"/>
      <c r="F601" s="27"/>
    </row>
    <row r="602" spans="1:6" x14ac:dyDescent="0.25">
      <c r="A602" s="27"/>
      <c r="B602" s="27"/>
      <c r="C602" s="27"/>
      <c r="D602" s="27"/>
      <c r="E602" s="27"/>
      <c r="F602" s="27"/>
    </row>
    <row r="603" spans="1:6" x14ac:dyDescent="0.25">
      <c r="A603" s="27"/>
      <c r="B603" s="27"/>
      <c r="C603" s="27"/>
      <c r="D603" s="27"/>
      <c r="E603" s="27"/>
      <c r="F603" s="27"/>
    </row>
    <row r="604" spans="1:6" x14ac:dyDescent="0.25">
      <c r="A604" s="27"/>
      <c r="B604" s="27"/>
      <c r="C604" s="27"/>
      <c r="D604" s="27"/>
      <c r="E604" s="27"/>
      <c r="F604" s="27"/>
    </row>
    <row r="605" spans="1:6" x14ac:dyDescent="0.25">
      <c r="A605" s="27"/>
      <c r="B605" s="27"/>
      <c r="C605" s="27"/>
      <c r="D605" s="27"/>
      <c r="E605" s="27"/>
      <c r="F605" s="27"/>
    </row>
    <row r="606" spans="1:6" x14ac:dyDescent="0.25">
      <c r="A606" s="27"/>
      <c r="B606" s="27"/>
      <c r="C606" s="27"/>
      <c r="D606" s="27"/>
      <c r="E606" s="27"/>
      <c r="F606" s="27"/>
    </row>
    <row r="607" spans="1:6" x14ac:dyDescent="0.25">
      <c r="A607" s="27"/>
      <c r="B607" s="27"/>
      <c r="C607" s="27"/>
      <c r="D607" s="27"/>
      <c r="E607" s="27"/>
      <c r="F607" s="27"/>
    </row>
    <row r="608" spans="1:6" x14ac:dyDescent="0.25">
      <c r="A608" s="27"/>
      <c r="B608" s="27"/>
      <c r="C608" s="27"/>
      <c r="D608" s="27"/>
      <c r="E608" s="27"/>
      <c r="F608" s="27"/>
    </row>
    <row r="609" spans="1:6" x14ac:dyDescent="0.25">
      <c r="A609" s="27"/>
      <c r="B609" s="27"/>
      <c r="C609" s="27"/>
      <c r="D609" s="27"/>
      <c r="E609" s="27"/>
      <c r="F609" s="27"/>
    </row>
    <row r="610" spans="1:6" x14ac:dyDescent="0.25">
      <c r="A610" s="27"/>
      <c r="B610" s="27"/>
      <c r="C610" s="27"/>
      <c r="D610" s="27"/>
      <c r="E610" s="27"/>
      <c r="F610" s="27"/>
    </row>
    <row r="611" spans="1:6" x14ac:dyDescent="0.25">
      <c r="A611" s="27"/>
      <c r="B611" s="27"/>
      <c r="C611" s="27"/>
      <c r="D611" s="27"/>
      <c r="E611" s="27"/>
      <c r="F611" s="27"/>
    </row>
    <row r="612" spans="1:6" x14ac:dyDescent="0.25">
      <c r="A612" s="27"/>
      <c r="B612" s="27"/>
      <c r="C612" s="27"/>
      <c r="D612" s="27"/>
      <c r="E612" s="27"/>
      <c r="F612" s="27"/>
    </row>
    <row r="613" spans="1:6" x14ac:dyDescent="0.25">
      <c r="A613" s="27"/>
      <c r="B613" s="27"/>
      <c r="C613" s="27"/>
      <c r="D613" s="27"/>
      <c r="E613" s="27"/>
      <c r="F613" s="27"/>
    </row>
    <row r="614" spans="1:6" x14ac:dyDescent="0.25">
      <c r="A614" s="27"/>
      <c r="B614" s="27"/>
      <c r="C614" s="27"/>
      <c r="D614" s="27"/>
      <c r="E614" s="27"/>
      <c r="F614" s="27"/>
    </row>
    <row r="615" spans="1:6" x14ac:dyDescent="0.25">
      <c r="A615" s="27"/>
      <c r="B615" s="27"/>
      <c r="C615" s="27"/>
      <c r="D615" s="27"/>
      <c r="E615" s="27"/>
      <c r="F615" s="27"/>
    </row>
    <row r="616" spans="1:6" x14ac:dyDescent="0.25">
      <c r="A616" s="27"/>
      <c r="B616" s="27"/>
      <c r="C616" s="27"/>
      <c r="D616" s="27"/>
      <c r="E616" s="27"/>
      <c r="F616" s="27"/>
    </row>
    <row r="617" spans="1:6" x14ac:dyDescent="0.25">
      <c r="A617" s="27"/>
      <c r="B617" s="27"/>
      <c r="C617" s="27"/>
      <c r="D617" s="27"/>
      <c r="E617" s="27"/>
      <c r="F617" s="27"/>
    </row>
    <row r="618" spans="1:6" x14ac:dyDescent="0.25">
      <c r="A618" s="27"/>
      <c r="B618" s="27"/>
      <c r="C618" s="27"/>
      <c r="D618" s="27"/>
      <c r="E618" s="27"/>
      <c r="F618" s="27"/>
    </row>
    <row r="619" spans="1:6" x14ac:dyDescent="0.25">
      <c r="A619" s="27"/>
      <c r="B619" s="27"/>
      <c r="C619" s="27"/>
      <c r="D619" s="27"/>
      <c r="E619" s="27"/>
      <c r="F619" s="27"/>
    </row>
    <row r="620" spans="1:6" x14ac:dyDescent="0.25">
      <c r="A620" s="27"/>
      <c r="B620" s="27"/>
      <c r="C620" s="27"/>
      <c r="D620" s="27"/>
      <c r="E620" s="27"/>
      <c r="F620" s="27"/>
    </row>
    <row r="621" spans="1:6" x14ac:dyDescent="0.25">
      <c r="A621" s="27"/>
      <c r="B621" s="27"/>
      <c r="C621" s="27"/>
      <c r="D621" s="27"/>
      <c r="E621" s="27"/>
      <c r="F621" s="27"/>
    </row>
    <row r="622" spans="1:6" x14ac:dyDescent="0.25">
      <c r="A622" s="27"/>
      <c r="B622" s="27"/>
      <c r="C622" s="27"/>
      <c r="D622" s="27"/>
      <c r="E622" s="27"/>
      <c r="F622" s="27"/>
    </row>
    <row r="623" spans="1:6" x14ac:dyDescent="0.25">
      <c r="A623" s="27"/>
      <c r="B623" s="27"/>
      <c r="C623" s="27"/>
      <c r="D623" s="27"/>
      <c r="E623" s="27"/>
      <c r="F623" s="27"/>
    </row>
    <row r="624" spans="1:6" x14ac:dyDescent="0.25">
      <c r="A624" s="27"/>
      <c r="B624" s="27"/>
      <c r="C624" s="27"/>
      <c r="D624" s="27"/>
      <c r="E624" s="27"/>
      <c r="F624" s="27"/>
    </row>
    <row r="625" spans="1:6" x14ac:dyDescent="0.25">
      <c r="A625" s="27"/>
      <c r="B625" s="27"/>
      <c r="C625" s="27"/>
      <c r="D625" s="27"/>
      <c r="E625" s="27"/>
      <c r="F625" s="27"/>
    </row>
    <row r="626" spans="1:6" x14ac:dyDescent="0.25">
      <c r="A626" s="27"/>
      <c r="B626" s="27"/>
      <c r="C626" s="27"/>
      <c r="D626" s="27"/>
      <c r="E626" s="27"/>
      <c r="F626" s="27"/>
    </row>
    <row r="627" spans="1:6" x14ac:dyDescent="0.25">
      <c r="A627" s="27"/>
      <c r="B627" s="27"/>
      <c r="C627" s="27"/>
      <c r="D627" s="27"/>
      <c r="E627" s="27"/>
      <c r="F627" s="27"/>
    </row>
    <row r="628" spans="1:6" x14ac:dyDescent="0.25">
      <c r="A628" s="27"/>
      <c r="B628" s="27"/>
      <c r="C628" s="27"/>
      <c r="D628" s="27"/>
      <c r="E628" s="27"/>
      <c r="F628" s="27"/>
    </row>
    <row r="629" spans="1:6" x14ac:dyDescent="0.25">
      <c r="A629" s="27"/>
      <c r="B629" s="27"/>
      <c r="C629" s="27"/>
      <c r="D629" s="27"/>
      <c r="E629" s="27"/>
      <c r="F629" s="27"/>
    </row>
    <row r="630" spans="1:6" x14ac:dyDescent="0.25">
      <c r="A630" s="27"/>
      <c r="B630" s="27"/>
      <c r="C630" s="27"/>
      <c r="D630" s="27"/>
      <c r="E630" s="27"/>
      <c r="F630" s="27"/>
    </row>
    <row r="631" spans="1:6" x14ac:dyDescent="0.25">
      <c r="A631" s="27"/>
      <c r="B631" s="27"/>
      <c r="C631" s="27"/>
      <c r="D631" s="27"/>
      <c r="E631" s="27"/>
      <c r="F631" s="27"/>
    </row>
    <row r="632" spans="1:6" x14ac:dyDescent="0.25">
      <c r="A632" s="27"/>
      <c r="B632" s="27"/>
      <c r="C632" s="27"/>
      <c r="D632" s="27"/>
      <c r="E632" s="27"/>
      <c r="F632" s="27"/>
    </row>
    <row r="633" spans="1:6" x14ac:dyDescent="0.25">
      <c r="A633" s="27"/>
      <c r="B633" s="27"/>
      <c r="C633" s="27"/>
      <c r="D633" s="27"/>
      <c r="E633" s="27"/>
      <c r="F633" s="27"/>
    </row>
    <row r="634" spans="1:6" x14ac:dyDescent="0.25">
      <c r="A634" s="27"/>
      <c r="B634" s="27"/>
      <c r="C634" s="27"/>
      <c r="D634" s="27"/>
      <c r="E634" s="27"/>
      <c r="F634" s="27"/>
    </row>
    <row r="635" spans="1:6" x14ac:dyDescent="0.25">
      <c r="A635" s="27"/>
      <c r="B635" s="27"/>
      <c r="C635" s="27"/>
      <c r="D635" s="27"/>
      <c r="E635" s="27"/>
      <c r="F635" s="27"/>
    </row>
    <row r="636" spans="1:6" x14ac:dyDescent="0.25">
      <c r="A636" s="27"/>
      <c r="B636" s="27"/>
      <c r="C636" s="27"/>
      <c r="D636" s="27"/>
      <c r="E636" s="27"/>
      <c r="F636" s="27"/>
    </row>
    <row r="637" spans="1:6" x14ac:dyDescent="0.25">
      <c r="A637" s="27"/>
      <c r="B637" s="27"/>
      <c r="C637" s="27"/>
      <c r="D637" s="27"/>
      <c r="E637" s="27"/>
      <c r="F637" s="27"/>
    </row>
    <row r="638" spans="1:6" x14ac:dyDescent="0.25">
      <c r="A638" s="27"/>
      <c r="B638" s="27"/>
      <c r="C638" s="27"/>
      <c r="D638" s="27"/>
      <c r="E638" s="27"/>
      <c r="F638" s="27"/>
    </row>
    <row r="639" spans="1:6" x14ac:dyDescent="0.25">
      <c r="A639" s="27"/>
      <c r="B639" s="27"/>
      <c r="C639" s="27"/>
      <c r="D639" s="27"/>
      <c r="E639" s="27"/>
      <c r="F639" s="27"/>
    </row>
    <row r="640" spans="1:6" x14ac:dyDescent="0.25">
      <c r="A640" s="27"/>
      <c r="B640" s="27"/>
      <c r="C640" s="27"/>
      <c r="D640" s="27"/>
      <c r="E640" s="27"/>
      <c r="F640" s="27"/>
    </row>
    <row r="641" spans="1:6" x14ac:dyDescent="0.25">
      <c r="A641" s="27"/>
      <c r="B641" s="27"/>
      <c r="C641" s="27"/>
      <c r="D641" s="27"/>
      <c r="E641" s="27"/>
      <c r="F641" s="27"/>
    </row>
    <row r="642" spans="1:6" x14ac:dyDescent="0.25">
      <c r="A642" s="27"/>
      <c r="B642" s="27"/>
      <c r="C642" s="27"/>
      <c r="D642" s="27"/>
      <c r="E642" s="27"/>
      <c r="F642" s="27"/>
    </row>
    <row r="643" spans="1:6" x14ac:dyDescent="0.25">
      <c r="A643" s="27"/>
      <c r="B643" s="27"/>
      <c r="C643" s="27"/>
      <c r="D643" s="27"/>
      <c r="E643" s="27"/>
      <c r="F643" s="27"/>
    </row>
    <row r="644" spans="1:6" x14ac:dyDescent="0.25">
      <c r="A644" s="27"/>
      <c r="B644" s="27"/>
      <c r="C644" s="27"/>
      <c r="D644" s="27"/>
      <c r="E644" s="27"/>
      <c r="F644" s="27"/>
    </row>
    <row r="645" spans="1:6" x14ac:dyDescent="0.25">
      <c r="A645" s="27"/>
      <c r="B645" s="27"/>
      <c r="C645" s="27"/>
      <c r="D645" s="27"/>
      <c r="E645" s="27"/>
      <c r="F645" s="27"/>
    </row>
    <row r="646" spans="1:6" x14ac:dyDescent="0.25">
      <c r="A646" s="27"/>
      <c r="B646" s="27"/>
      <c r="C646" s="27"/>
      <c r="D646" s="27"/>
      <c r="E646" s="27"/>
      <c r="F646" s="27"/>
    </row>
    <row r="647" spans="1:6" x14ac:dyDescent="0.25">
      <c r="A647" s="27"/>
      <c r="B647" s="27"/>
      <c r="C647" s="27"/>
      <c r="D647" s="27"/>
      <c r="E647" s="27"/>
      <c r="F647" s="27"/>
    </row>
    <row r="648" spans="1:6" x14ac:dyDescent="0.25">
      <c r="A648" s="27"/>
      <c r="B648" s="27"/>
      <c r="C648" s="27"/>
      <c r="D648" s="27"/>
      <c r="E648" s="27"/>
      <c r="F648" s="27"/>
    </row>
    <row r="649" spans="1:6" x14ac:dyDescent="0.25">
      <c r="A649" s="27"/>
      <c r="B649" s="27"/>
      <c r="C649" s="27"/>
      <c r="D649" s="27"/>
      <c r="E649" s="27"/>
      <c r="F649" s="27"/>
    </row>
    <row r="650" spans="1:6" x14ac:dyDescent="0.25">
      <c r="A650" s="27"/>
      <c r="B650" s="27"/>
      <c r="C650" s="27"/>
      <c r="D650" s="27"/>
      <c r="E650" s="27"/>
      <c r="F650" s="27"/>
    </row>
    <row r="651" spans="1:6" x14ac:dyDescent="0.25">
      <c r="A651" s="27"/>
      <c r="B651" s="27"/>
      <c r="C651" s="27"/>
      <c r="D651" s="27"/>
      <c r="E651" s="27"/>
      <c r="F651" s="27"/>
    </row>
    <row r="652" spans="1:6" x14ac:dyDescent="0.25">
      <c r="A652" s="27"/>
      <c r="B652" s="27"/>
      <c r="C652" s="27"/>
      <c r="D652" s="27"/>
      <c r="E652" s="27"/>
      <c r="F652" s="27"/>
    </row>
    <row r="653" spans="1:6" x14ac:dyDescent="0.25">
      <c r="A653" s="27"/>
      <c r="B653" s="27"/>
      <c r="C653" s="27"/>
      <c r="D653" s="27"/>
      <c r="E653" s="27"/>
      <c r="F653" s="27"/>
    </row>
    <row r="654" spans="1:6" x14ac:dyDescent="0.25">
      <c r="A654" s="27"/>
      <c r="B654" s="27"/>
      <c r="C654" s="27"/>
      <c r="D654" s="27"/>
      <c r="E654" s="27"/>
      <c r="F654" s="27"/>
    </row>
    <row r="655" spans="1:6" x14ac:dyDescent="0.25">
      <c r="A655" s="27"/>
      <c r="B655" s="27"/>
      <c r="C655" s="27"/>
      <c r="D655" s="27"/>
      <c r="E655" s="27"/>
      <c r="F655" s="27"/>
    </row>
    <row r="656" spans="1:6" x14ac:dyDescent="0.25">
      <c r="A656" s="27"/>
      <c r="B656" s="27"/>
      <c r="C656" s="27"/>
      <c r="D656" s="27"/>
      <c r="E656" s="27"/>
      <c r="F656" s="27"/>
    </row>
    <row r="657" spans="1:6" x14ac:dyDescent="0.25">
      <c r="A657" s="27"/>
      <c r="B657" s="27"/>
      <c r="C657" s="27"/>
      <c r="D657" s="27"/>
      <c r="E657" s="27"/>
      <c r="F657" s="27"/>
    </row>
    <row r="658" spans="1:6" x14ac:dyDescent="0.25">
      <c r="A658" s="27"/>
      <c r="B658" s="27"/>
      <c r="C658" s="27"/>
      <c r="D658" s="27"/>
      <c r="E658" s="27"/>
      <c r="F658" s="27"/>
    </row>
    <row r="659" spans="1:6" x14ac:dyDescent="0.25">
      <c r="A659" s="27"/>
      <c r="B659" s="27"/>
      <c r="C659" s="27"/>
      <c r="D659" s="27"/>
      <c r="E659" s="27"/>
      <c r="F659" s="27"/>
    </row>
    <row r="660" spans="1:6" x14ac:dyDescent="0.25">
      <c r="A660" s="27"/>
      <c r="B660" s="27"/>
      <c r="C660" s="27"/>
      <c r="D660" s="27"/>
      <c r="E660" s="27"/>
      <c r="F660" s="27"/>
    </row>
    <row r="661" spans="1:6" x14ac:dyDescent="0.25">
      <c r="A661" s="27"/>
      <c r="B661" s="27"/>
      <c r="C661" s="27"/>
      <c r="D661" s="27"/>
      <c r="E661" s="27"/>
      <c r="F661" s="27"/>
    </row>
    <row r="662" spans="1:6" x14ac:dyDescent="0.25">
      <c r="A662" s="27"/>
      <c r="B662" s="27"/>
      <c r="C662" s="27"/>
      <c r="D662" s="27"/>
      <c r="E662" s="27"/>
      <c r="F662" s="27"/>
    </row>
    <row r="663" spans="1:6" x14ac:dyDescent="0.25">
      <c r="A663" s="27"/>
      <c r="B663" s="27"/>
      <c r="C663" s="27"/>
      <c r="D663" s="27"/>
      <c r="E663" s="27"/>
      <c r="F663" s="27"/>
    </row>
    <row r="664" spans="1:6" x14ac:dyDescent="0.25">
      <c r="A664" s="27"/>
      <c r="B664" s="27"/>
      <c r="C664" s="27"/>
      <c r="D664" s="27"/>
      <c r="E664" s="27"/>
      <c r="F664" s="27"/>
    </row>
    <row r="665" spans="1:6" x14ac:dyDescent="0.25">
      <c r="A665" s="27"/>
      <c r="B665" s="27"/>
      <c r="C665" s="27"/>
      <c r="D665" s="27"/>
      <c r="E665" s="27"/>
      <c r="F665" s="27"/>
    </row>
    <row r="666" spans="1:6" x14ac:dyDescent="0.25">
      <c r="A666" s="27"/>
      <c r="B666" s="27"/>
      <c r="C666" s="27"/>
      <c r="D666" s="27"/>
      <c r="E666" s="27"/>
      <c r="F666" s="27"/>
    </row>
    <row r="667" spans="1:6" x14ac:dyDescent="0.25">
      <c r="A667" s="27"/>
      <c r="B667" s="27"/>
      <c r="C667" s="27"/>
      <c r="D667" s="27"/>
      <c r="E667" s="27"/>
      <c r="F667" s="27"/>
    </row>
    <row r="668" spans="1:6" x14ac:dyDescent="0.25">
      <c r="A668" s="27"/>
      <c r="B668" s="27"/>
      <c r="C668" s="27"/>
      <c r="D668" s="27"/>
      <c r="E668" s="27"/>
      <c r="F668" s="27"/>
    </row>
    <row r="669" spans="1:6" x14ac:dyDescent="0.25">
      <c r="A669" s="27"/>
      <c r="B669" s="27"/>
      <c r="C669" s="27"/>
      <c r="D669" s="27"/>
      <c r="E669" s="27"/>
      <c r="F669" s="27"/>
    </row>
    <row r="670" spans="1:6" x14ac:dyDescent="0.25">
      <c r="A670" s="27"/>
      <c r="B670" s="27"/>
      <c r="C670" s="27"/>
      <c r="D670" s="27"/>
      <c r="E670" s="27"/>
      <c r="F670" s="27"/>
    </row>
    <row r="671" spans="1:6" x14ac:dyDescent="0.25">
      <c r="A671" s="27"/>
      <c r="B671" s="27"/>
      <c r="C671" s="27"/>
      <c r="D671" s="27"/>
      <c r="E671" s="27"/>
      <c r="F671" s="27"/>
    </row>
    <row r="672" spans="1:6" x14ac:dyDescent="0.25">
      <c r="A672" s="27"/>
      <c r="B672" s="27"/>
      <c r="C672" s="27"/>
      <c r="D672" s="27"/>
      <c r="E672" s="27"/>
      <c r="F672" s="27"/>
    </row>
    <row r="673" spans="1:6" x14ac:dyDescent="0.25">
      <c r="A673" s="27"/>
      <c r="B673" s="27"/>
      <c r="C673" s="27"/>
      <c r="D673" s="27"/>
      <c r="E673" s="27"/>
      <c r="F673" s="27"/>
    </row>
    <row r="674" spans="1:6" x14ac:dyDescent="0.25">
      <c r="A674" s="27"/>
      <c r="B674" s="27"/>
      <c r="C674" s="27"/>
      <c r="D674" s="27"/>
      <c r="E674" s="27"/>
      <c r="F674" s="27"/>
    </row>
    <row r="675" spans="1:6" x14ac:dyDescent="0.25">
      <c r="A675" s="27"/>
      <c r="B675" s="27"/>
      <c r="C675" s="27"/>
      <c r="D675" s="27"/>
      <c r="E675" s="27"/>
      <c r="F675" s="27"/>
    </row>
    <row r="676" spans="1:6" x14ac:dyDescent="0.25">
      <c r="A676" s="27"/>
      <c r="B676" s="27"/>
      <c r="C676" s="27"/>
      <c r="D676" s="27"/>
      <c r="E676" s="27"/>
      <c r="F676" s="27"/>
    </row>
    <row r="677" spans="1:6" x14ac:dyDescent="0.25">
      <c r="A677" s="27"/>
      <c r="B677" s="27"/>
      <c r="C677" s="27"/>
      <c r="D677" s="27"/>
      <c r="E677" s="27"/>
      <c r="F677" s="27"/>
    </row>
    <row r="678" spans="1:6" x14ac:dyDescent="0.25">
      <c r="A678" s="27"/>
      <c r="B678" s="27"/>
      <c r="C678" s="27"/>
      <c r="D678" s="27"/>
      <c r="E678" s="27"/>
      <c r="F678" s="27"/>
    </row>
    <row r="679" spans="1:6" x14ac:dyDescent="0.25">
      <c r="A679" s="27"/>
      <c r="B679" s="27"/>
      <c r="C679" s="27"/>
      <c r="D679" s="27"/>
      <c r="E679" s="27"/>
      <c r="F679" s="27"/>
    </row>
    <row r="680" spans="1:6" x14ac:dyDescent="0.25">
      <c r="A680" s="27"/>
      <c r="B680" s="27"/>
      <c r="C680" s="27"/>
      <c r="D680" s="27"/>
      <c r="E680" s="27"/>
      <c r="F680" s="27"/>
    </row>
    <row r="681" spans="1:6" x14ac:dyDescent="0.25">
      <c r="A681" s="27"/>
      <c r="B681" s="27"/>
      <c r="C681" s="27"/>
      <c r="D681" s="27"/>
      <c r="E681" s="27"/>
      <c r="F681" s="27"/>
    </row>
    <row r="682" spans="1:6" x14ac:dyDescent="0.25">
      <c r="A682" s="27"/>
      <c r="B682" s="27"/>
      <c r="C682" s="27"/>
      <c r="D682" s="27"/>
      <c r="E682" s="27"/>
      <c r="F682" s="27"/>
    </row>
    <row r="683" spans="1:6" x14ac:dyDescent="0.25">
      <c r="A683" s="27"/>
      <c r="B683" s="27"/>
      <c r="C683" s="27"/>
      <c r="D683" s="27"/>
      <c r="E683" s="27"/>
      <c r="F683" s="27"/>
    </row>
    <row r="684" spans="1:6" x14ac:dyDescent="0.25">
      <c r="A684" s="27"/>
      <c r="B684" s="27"/>
      <c r="C684" s="27"/>
      <c r="D684" s="27"/>
      <c r="E684" s="27"/>
      <c r="F684" s="27"/>
    </row>
    <row r="685" spans="1:6" x14ac:dyDescent="0.25">
      <c r="A685" s="27"/>
      <c r="B685" s="27"/>
      <c r="C685" s="27"/>
      <c r="D685" s="27"/>
      <c r="E685" s="27"/>
      <c r="F685" s="27"/>
    </row>
    <row r="686" spans="1:6" x14ac:dyDescent="0.25">
      <c r="A686" s="27"/>
      <c r="B686" s="27"/>
      <c r="C686" s="27"/>
      <c r="D686" s="27"/>
      <c r="E686" s="27"/>
      <c r="F686" s="27"/>
    </row>
    <row r="687" spans="1:6" x14ac:dyDescent="0.25">
      <c r="A687" s="27"/>
      <c r="B687" s="27"/>
      <c r="C687" s="27"/>
      <c r="D687" s="27"/>
      <c r="E687" s="27"/>
      <c r="F687" s="27"/>
    </row>
    <row r="688" spans="1:6" x14ac:dyDescent="0.25">
      <c r="A688" s="27"/>
      <c r="B688" s="27"/>
      <c r="C688" s="27"/>
      <c r="D688" s="27"/>
      <c r="E688" s="27"/>
      <c r="F688" s="27"/>
    </row>
    <row r="689" spans="1:6" x14ac:dyDescent="0.25">
      <c r="A689" s="27"/>
      <c r="B689" s="27"/>
      <c r="C689" s="27"/>
      <c r="D689" s="27"/>
      <c r="E689" s="27"/>
      <c r="F689" s="27"/>
    </row>
    <row r="690" spans="1:6" x14ac:dyDescent="0.25">
      <c r="A690" s="27"/>
      <c r="B690" s="27"/>
      <c r="C690" s="27"/>
      <c r="D690" s="27"/>
      <c r="E690" s="27"/>
      <c r="F690" s="27"/>
    </row>
    <row r="691" spans="1:6" x14ac:dyDescent="0.25">
      <c r="A691" s="27"/>
      <c r="B691" s="27"/>
      <c r="C691" s="27"/>
      <c r="D691" s="27"/>
      <c r="E691" s="27"/>
      <c r="F691" s="27"/>
    </row>
    <row r="692" spans="1:6" x14ac:dyDescent="0.25">
      <c r="A692" s="27"/>
      <c r="B692" s="27"/>
      <c r="C692" s="27"/>
      <c r="D692" s="27"/>
      <c r="E692" s="27"/>
      <c r="F692" s="27"/>
    </row>
    <row r="693" spans="1:6" x14ac:dyDescent="0.25">
      <c r="A693" s="27"/>
      <c r="B693" s="27"/>
      <c r="C693" s="27"/>
      <c r="D693" s="27"/>
      <c r="E693" s="27"/>
      <c r="F693" s="27"/>
    </row>
    <row r="694" spans="1:6" x14ac:dyDescent="0.25">
      <c r="A694" s="27"/>
      <c r="B694" s="27"/>
      <c r="C694" s="27"/>
      <c r="D694" s="27"/>
      <c r="E694" s="27"/>
      <c r="F694" s="27"/>
    </row>
    <row r="695" spans="1:6" x14ac:dyDescent="0.25">
      <c r="A695" s="27"/>
      <c r="B695" s="27"/>
      <c r="C695" s="27"/>
      <c r="D695" s="27"/>
      <c r="E695" s="27"/>
      <c r="F695" s="27"/>
    </row>
    <row r="696" spans="1:6" x14ac:dyDescent="0.25">
      <c r="A696" s="27"/>
      <c r="B696" s="27"/>
      <c r="C696" s="27"/>
      <c r="D696" s="27"/>
      <c r="E696" s="27"/>
      <c r="F696" s="27"/>
    </row>
    <row r="697" spans="1:6" x14ac:dyDescent="0.25">
      <c r="A697" s="27"/>
      <c r="B697" s="27"/>
      <c r="C697" s="27"/>
      <c r="D697" s="27"/>
      <c r="E697" s="27"/>
      <c r="F697" s="27"/>
    </row>
    <row r="698" spans="1:6" x14ac:dyDescent="0.25">
      <c r="A698" s="27"/>
      <c r="B698" s="27"/>
      <c r="C698" s="27"/>
      <c r="D698" s="27"/>
      <c r="E698" s="27"/>
      <c r="F698" s="27"/>
    </row>
    <row r="699" spans="1:6" x14ac:dyDescent="0.25">
      <c r="A699" s="27"/>
      <c r="B699" s="27"/>
      <c r="C699" s="27"/>
      <c r="D699" s="27"/>
      <c r="E699" s="27"/>
      <c r="F699" s="27"/>
    </row>
    <row r="700" spans="1:6" x14ac:dyDescent="0.25">
      <c r="A700" s="27"/>
      <c r="B700" s="27"/>
      <c r="C700" s="27"/>
      <c r="D700" s="27"/>
      <c r="E700" s="27"/>
      <c r="F700" s="27"/>
    </row>
    <row r="701" spans="1:6" x14ac:dyDescent="0.25">
      <c r="A701" s="27"/>
      <c r="B701" s="27"/>
      <c r="C701" s="27"/>
      <c r="D701" s="27"/>
      <c r="E701" s="27"/>
      <c r="F701" s="27"/>
    </row>
    <row r="702" spans="1:6" x14ac:dyDescent="0.25">
      <c r="A702" s="27"/>
      <c r="B702" s="27"/>
      <c r="C702" s="27"/>
      <c r="D702" s="27"/>
      <c r="E702" s="27"/>
      <c r="F702" s="27"/>
    </row>
    <row r="703" spans="1:6" x14ac:dyDescent="0.25">
      <c r="A703" s="27"/>
      <c r="B703" s="27"/>
      <c r="C703" s="27"/>
      <c r="D703" s="27"/>
      <c r="E703" s="27"/>
      <c r="F703" s="27"/>
    </row>
    <row r="704" spans="1:6" x14ac:dyDescent="0.25">
      <c r="A704" s="27"/>
      <c r="B704" s="27"/>
      <c r="C704" s="27"/>
      <c r="D704" s="27"/>
      <c r="E704" s="27"/>
      <c r="F704" s="27"/>
    </row>
    <row r="705" spans="1:6" x14ac:dyDescent="0.25">
      <c r="A705" s="27"/>
      <c r="B705" s="27"/>
      <c r="C705" s="27"/>
      <c r="D705" s="27"/>
      <c r="E705" s="27"/>
      <c r="F705" s="27"/>
    </row>
    <row r="706" spans="1:6" x14ac:dyDescent="0.25">
      <c r="A706" s="27"/>
      <c r="B706" s="27"/>
      <c r="C706" s="27"/>
      <c r="D706" s="27"/>
      <c r="E706" s="27"/>
      <c r="F706" s="27"/>
    </row>
    <row r="707" spans="1:6" x14ac:dyDescent="0.25">
      <c r="A707" s="27"/>
      <c r="B707" s="27"/>
      <c r="C707" s="27"/>
      <c r="D707" s="27"/>
      <c r="E707" s="27"/>
      <c r="F707" s="27"/>
    </row>
    <row r="708" spans="1:6" x14ac:dyDescent="0.25">
      <c r="A708" s="27"/>
      <c r="B708" s="27"/>
      <c r="C708" s="27"/>
      <c r="D708" s="27"/>
      <c r="E708" s="27"/>
      <c r="F708" s="27"/>
    </row>
    <row r="709" spans="1:6" x14ac:dyDescent="0.25">
      <c r="A709" s="27"/>
      <c r="B709" s="27"/>
      <c r="C709" s="27"/>
      <c r="D709" s="27"/>
      <c r="E709" s="27"/>
      <c r="F709" s="27"/>
    </row>
    <row r="710" spans="1:6" x14ac:dyDescent="0.25">
      <c r="A710" s="27"/>
      <c r="B710" s="27"/>
      <c r="C710" s="27"/>
      <c r="D710" s="27"/>
      <c r="E710" s="27"/>
      <c r="F710" s="27"/>
    </row>
    <row r="711" spans="1:6" x14ac:dyDescent="0.25">
      <c r="A711" s="27"/>
      <c r="B711" s="27"/>
      <c r="C711" s="27"/>
      <c r="D711" s="27"/>
      <c r="E711" s="27"/>
      <c r="F711" s="27"/>
    </row>
    <row r="712" spans="1:6" x14ac:dyDescent="0.25">
      <c r="A712" s="27"/>
      <c r="B712" s="27"/>
      <c r="C712" s="27"/>
      <c r="D712" s="27"/>
      <c r="E712" s="27"/>
      <c r="F712" s="27"/>
    </row>
    <row r="713" spans="1:6" x14ac:dyDescent="0.25">
      <c r="A713" s="27"/>
      <c r="B713" s="27"/>
      <c r="C713" s="27"/>
      <c r="D713" s="27"/>
      <c r="E713" s="27"/>
      <c r="F713" s="27"/>
    </row>
    <row r="714" spans="1:6" x14ac:dyDescent="0.25">
      <c r="A714" s="27"/>
      <c r="B714" s="27"/>
      <c r="C714" s="27"/>
      <c r="D714" s="27"/>
      <c r="E714" s="27"/>
      <c r="F714" s="27"/>
    </row>
    <row r="715" spans="1:6" x14ac:dyDescent="0.25">
      <c r="A715" s="27"/>
      <c r="B715" s="27"/>
      <c r="C715" s="27"/>
      <c r="D715" s="27"/>
      <c r="E715" s="27"/>
      <c r="F715" s="27"/>
    </row>
    <row r="716" spans="1:6" x14ac:dyDescent="0.25">
      <c r="A716" s="27"/>
      <c r="B716" s="27"/>
      <c r="C716" s="27"/>
      <c r="D716" s="27"/>
      <c r="E716" s="27"/>
      <c r="F716" s="27"/>
    </row>
    <row r="717" spans="1:6" x14ac:dyDescent="0.25">
      <c r="A717" s="27"/>
      <c r="B717" s="27"/>
      <c r="C717" s="27"/>
      <c r="D717" s="27"/>
      <c r="E717" s="27"/>
      <c r="F717" s="27"/>
    </row>
    <row r="718" spans="1:6" x14ac:dyDescent="0.25">
      <c r="A718" s="27"/>
      <c r="B718" s="27"/>
      <c r="C718" s="27"/>
      <c r="D718" s="27"/>
      <c r="E718" s="27"/>
      <c r="F718" s="27"/>
    </row>
    <row r="719" spans="1:6" x14ac:dyDescent="0.25">
      <c r="A719" s="27"/>
      <c r="B719" s="27"/>
      <c r="C719" s="27"/>
      <c r="D719" s="27"/>
      <c r="E719" s="27"/>
      <c r="F719" s="27"/>
    </row>
    <row r="720" spans="1:6" x14ac:dyDescent="0.25">
      <c r="A720" s="27"/>
      <c r="B720" s="27"/>
      <c r="C720" s="27"/>
      <c r="D720" s="27"/>
      <c r="E720" s="27"/>
      <c r="F720" s="27"/>
    </row>
    <row r="721" spans="1:6" x14ac:dyDescent="0.25">
      <c r="A721" s="27"/>
      <c r="B721" s="27"/>
      <c r="C721" s="27"/>
      <c r="D721" s="27"/>
      <c r="E721" s="27"/>
      <c r="F721" s="27"/>
    </row>
    <row r="722" spans="1:6" x14ac:dyDescent="0.25">
      <c r="A722" s="27"/>
      <c r="B722" s="27"/>
      <c r="C722" s="27"/>
      <c r="D722" s="27"/>
      <c r="E722" s="27"/>
      <c r="F722" s="27"/>
    </row>
    <row r="723" spans="1:6" x14ac:dyDescent="0.25">
      <c r="A723" s="27"/>
      <c r="B723" s="27"/>
      <c r="C723" s="27"/>
      <c r="D723" s="27"/>
      <c r="E723" s="27"/>
      <c r="F723" s="27"/>
    </row>
    <row r="724" spans="1:6" x14ac:dyDescent="0.25">
      <c r="A724" s="27"/>
      <c r="B724" s="27"/>
      <c r="C724" s="27"/>
      <c r="D724" s="27"/>
      <c r="E724" s="27"/>
      <c r="F724" s="27"/>
    </row>
    <row r="725" spans="1:6" x14ac:dyDescent="0.25">
      <c r="A725" s="27"/>
      <c r="B725" s="27"/>
      <c r="C725" s="27"/>
      <c r="D725" s="27"/>
      <c r="E725" s="27"/>
      <c r="F725" s="27"/>
    </row>
    <row r="726" spans="1:6" x14ac:dyDescent="0.25">
      <c r="A726" s="27"/>
      <c r="B726" s="27"/>
      <c r="C726" s="27"/>
      <c r="D726" s="27"/>
      <c r="E726" s="27"/>
      <c r="F726" s="27"/>
    </row>
    <row r="727" spans="1:6" x14ac:dyDescent="0.25">
      <c r="A727" s="27"/>
      <c r="B727" s="27"/>
      <c r="C727" s="27"/>
      <c r="D727" s="27"/>
      <c r="E727" s="27"/>
      <c r="F727" s="27"/>
    </row>
    <row r="728" spans="1:6" x14ac:dyDescent="0.25">
      <c r="A728" s="27"/>
      <c r="B728" s="27"/>
      <c r="C728" s="27"/>
      <c r="D728" s="27"/>
      <c r="E728" s="27"/>
      <c r="F728" s="27"/>
    </row>
    <row r="729" spans="1:6" x14ac:dyDescent="0.25">
      <c r="A729" s="27"/>
      <c r="B729" s="27"/>
      <c r="C729" s="27"/>
      <c r="D729" s="27"/>
      <c r="E729" s="27"/>
      <c r="F729" s="27"/>
    </row>
    <row r="730" spans="1:6" x14ac:dyDescent="0.25">
      <c r="A730" s="27"/>
      <c r="B730" s="27"/>
      <c r="C730" s="27"/>
      <c r="D730" s="27"/>
      <c r="E730" s="27"/>
      <c r="F730" s="27"/>
    </row>
    <row r="731" spans="1:6" x14ac:dyDescent="0.25">
      <c r="A731" s="27"/>
      <c r="B731" s="27"/>
      <c r="C731" s="27"/>
      <c r="D731" s="27"/>
      <c r="E731" s="27"/>
      <c r="F731" s="27"/>
    </row>
    <row r="732" spans="1:6" x14ac:dyDescent="0.25">
      <c r="A732" s="27"/>
      <c r="B732" s="27"/>
      <c r="C732" s="27"/>
      <c r="D732" s="27"/>
      <c r="E732" s="27"/>
      <c r="F732" s="27"/>
    </row>
    <row r="733" spans="1:6" x14ac:dyDescent="0.25">
      <c r="A733" s="27"/>
      <c r="B733" s="27"/>
      <c r="C733" s="27"/>
      <c r="D733" s="27"/>
      <c r="E733" s="27"/>
      <c r="F733" s="27"/>
    </row>
    <row r="734" spans="1:6" x14ac:dyDescent="0.25">
      <c r="A734" s="27"/>
      <c r="B734" s="27"/>
      <c r="C734" s="27"/>
      <c r="D734" s="27"/>
      <c r="E734" s="27"/>
      <c r="F734" s="27"/>
    </row>
    <row r="735" spans="1:6" x14ac:dyDescent="0.25">
      <c r="A735" s="27"/>
      <c r="B735" s="27"/>
      <c r="C735" s="27"/>
      <c r="D735" s="27"/>
      <c r="E735" s="27"/>
      <c r="F735" s="27"/>
    </row>
    <row r="736" spans="1:6" x14ac:dyDescent="0.25">
      <c r="A736" s="27"/>
      <c r="B736" s="27"/>
      <c r="C736" s="27"/>
      <c r="D736" s="27"/>
      <c r="E736" s="27"/>
      <c r="F736" s="27"/>
    </row>
    <row r="737" spans="1:6" x14ac:dyDescent="0.25">
      <c r="A737" s="27"/>
      <c r="B737" s="27"/>
      <c r="C737" s="27"/>
      <c r="D737" s="27"/>
      <c r="E737" s="27"/>
      <c r="F737" s="27"/>
    </row>
    <row r="738" spans="1:6" x14ac:dyDescent="0.25">
      <c r="A738" s="27"/>
      <c r="B738" s="27"/>
      <c r="C738" s="27"/>
      <c r="D738" s="27"/>
      <c r="E738" s="27"/>
      <c r="F738" s="27"/>
    </row>
    <row r="739" spans="1:6" x14ac:dyDescent="0.25">
      <c r="A739" s="27"/>
      <c r="B739" s="27"/>
      <c r="C739" s="27"/>
      <c r="D739" s="27"/>
      <c r="E739" s="27"/>
      <c r="F739" s="27"/>
    </row>
    <row r="740" spans="1:6" x14ac:dyDescent="0.25">
      <c r="A740" s="27"/>
      <c r="B740" s="27"/>
      <c r="C740" s="27"/>
      <c r="D740" s="27"/>
      <c r="E740" s="27"/>
      <c r="F740" s="27"/>
    </row>
    <row r="741" spans="1:6" x14ac:dyDescent="0.25">
      <c r="A741" s="27"/>
      <c r="B741" s="27"/>
      <c r="C741" s="27"/>
      <c r="D741" s="27"/>
      <c r="E741" s="27"/>
      <c r="F741" s="27"/>
    </row>
    <row r="742" spans="1:6" x14ac:dyDescent="0.25">
      <c r="A742" s="27"/>
      <c r="B742" s="27"/>
      <c r="C742" s="27"/>
      <c r="D742" s="27"/>
      <c r="E742" s="27"/>
      <c r="F742" s="27"/>
    </row>
    <row r="743" spans="1:6" x14ac:dyDescent="0.25">
      <c r="A743" s="27"/>
      <c r="B743" s="27"/>
      <c r="C743" s="27"/>
      <c r="D743" s="27"/>
      <c r="E743" s="27"/>
      <c r="F743" s="27"/>
    </row>
    <row r="744" spans="1:6" x14ac:dyDescent="0.25">
      <c r="A744" s="27"/>
      <c r="B744" s="27"/>
      <c r="C744" s="27"/>
      <c r="D744" s="27"/>
      <c r="E744" s="27"/>
      <c r="F744" s="27"/>
    </row>
    <row r="745" spans="1:6" x14ac:dyDescent="0.25">
      <c r="A745" s="27"/>
      <c r="B745" s="27"/>
      <c r="C745" s="27"/>
      <c r="D745" s="27"/>
      <c r="E745" s="27"/>
      <c r="F745" s="27"/>
    </row>
    <row r="746" spans="1:6" x14ac:dyDescent="0.25">
      <c r="A746" s="27"/>
      <c r="B746" s="27"/>
      <c r="C746" s="27"/>
      <c r="D746" s="27"/>
      <c r="E746" s="27"/>
      <c r="F746" s="27"/>
    </row>
    <row r="747" spans="1:6" x14ac:dyDescent="0.25">
      <c r="A747" s="27"/>
      <c r="B747" s="27"/>
      <c r="C747" s="27"/>
      <c r="D747" s="27"/>
      <c r="E747" s="27"/>
      <c r="F747" s="27"/>
    </row>
    <row r="748" spans="1:6" x14ac:dyDescent="0.25">
      <c r="A748" s="27"/>
      <c r="B748" s="27"/>
      <c r="C748" s="27"/>
      <c r="D748" s="27"/>
      <c r="E748" s="27"/>
      <c r="F748" s="27"/>
    </row>
    <row r="749" spans="1:6" x14ac:dyDescent="0.25">
      <c r="A749" s="27"/>
      <c r="B749" s="27"/>
      <c r="C749" s="27"/>
      <c r="D749" s="27"/>
      <c r="E749" s="27"/>
      <c r="F749" s="27"/>
    </row>
    <row r="750" spans="1:6" x14ac:dyDescent="0.25">
      <c r="A750" s="27"/>
      <c r="B750" s="27"/>
      <c r="C750" s="27"/>
      <c r="D750" s="27"/>
      <c r="E750" s="27"/>
      <c r="F750" s="27"/>
    </row>
    <row r="751" spans="1:6" x14ac:dyDescent="0.25">
      <c r="A751" s="27"/>
      <c r="B751" s="27"/>
      <c r="C751" s="27"/>
      <c r="D751" s="27"/>
      <c r="E751" s="27"/>
      <c r="F751" s="27"/>
    </row>
    <row r="752" spans="1:6" x14ac:dyDescent="0.25">
      <c r="A752" s="27"/>
      <c r="B752" s="27"/>
      <c r="C752" s="27"/>
      <c r="D752" s="27"/>
      <c r="E752" s="27"/>
      <c r="F752" s="27"/>
    </row>
    <row r="753" spans="1:6" x14ac:dyDescent="0.25">
      <c r="A753" s="27"/>
      <c r="B753" s="27"/>
      <c r="C753" s="27"/>
      <c r="D753" s="27"/>
      <c r="E753" s="27"/>
      <c r="F753" s="27"/>
    </row>
    <row r="754" spans="1:6" x14ac:dyDescent="0.25">
      <c r="A754" s="27"/>
      <c r="B754" s="27"/>
      <c r="C754" s="27"/>
      <c r="D754" s="27"/>
      <c r="E754" s="27"/>
      <c r="F754" s="27"/>
    </row>
    <row r="755" spans="1:6" x14ac:dyDescent="0.25">
      <c r="A755" s="27"/>
      <c r="B755" s="27"/>
      <c r="C755" s="27"/>
      <c r="D755" s="27"/>
      <c r="E755" s="27"/>
      <c r="F755" s="27"/>
    </row>
    <row r="756" spans="1:6" x14ac:dyDescent="0.25">
      <c r="A756" s="27"/>
      <c r="B756" s="27"/>
      <c r="C756" s="27"/>
      <c r="D756" s="27"/>
      <c r="E756" s="27"/>
      <c r="F756" s="27"/>
    </row>
    <row r="757" spans="1:6" x14ac:dyDescent="0.25">
      <c r="A757" s="27"/>
      <c r="B757" s="27"/>
      <c r="C757" s="27"/>
      <c r="D757" s="27"/>
      <c r="E757" s="27"/>
      <c r="F757" s="27"/>
    </row>
    <row r="758" spans="1:6" x14ac:dyDescent="0.25">
      <c r="A758" s="27"/>
      <c r="B758" s="27"/>
      <c r="C758" s="27"/>
      <c r="D758" s="27"/>
      <c r="E758" s="27"/>
      <c r="F758" s="27"/>
    </row>
    <row r="759" spans="1:6" x14ac:dyDescent="0.25">
      <c r="A759" s="27"/>
      <c r="B759" s="27"/>
      <c r="C759" s="27"/>
      <c r="D759" s="27"/>
      <c r="E759" s="27"/>
      <c r="F759" s="27"/>
    </row>
    <row r="760" spans="1:6" x14ac:dyDescent="0.25">
      <c r="A760" s="27"/>
      <c r="B760" s="27"/>
      <c r="C760" s="27"/>
      <c r="D760" s="27"/>
      <c r="E760" s="27"/>
      <c r="F760" s="27"/>
    </row>
    <row r="761" spans="1:6" x14ac:dyDescent="0.25">
      <c r="A761" s="27"/>
      <c r="B761" s="27"/>
      <c r="C761" s="27"/>
      <c r="D761" s="27"/>
      <c r="E761" s="27"/>
      <c r="F761" s="27"/>
    </row>
    <row r="762" spans="1:6" x14ac:dyDescent="0.25">
      <c r="A762" s="27"/>
      <c r="B762" s="27"/>
      <c r="C762" s="27"/>
      <c r="D762" s="27"/>
      <c r="E762" s="27"/>
      <c r="F762" s="27"/>
    </row>
    <row r="763" spans="1:6" x14ac:dyDescent="0.25">
      <c r="A763" s="27"/>
      <c r="B763" s="27"/>
      <c r="C763" s="27"/>
      <c r="D763" s="27"/>
      <c r="E763" s="27"/>
      <c r="F763" s="27"/>
    </row>
    <row r="764" spans="1:6" x14ac:dyDescent="0.25">
      <c r="A764" s="27"/>
      <c r="B764" s="27"/>
      <c r="C764" s="27"/>
      <c r="D764" s="27"/>
      <c r="E764" s="27"/>
      <c r="F764" s="27"/>
    </row>
    <row r="765" spans="1:6" x14ac:dyDescent="0.25">
      <c r="A765" s="27"/>
      <c r="B765" s="27"/>
      <c r="C765" s="27"/>
      <c r="D765" s="27"/>
      <c r="E765" s="27"/>
      <c r="F765" s="27"/>
    </row>
    <row r="766" spans="1:6" x14ac:dyDescent="0.25">
      <c r="A766" s="27"/>
      <c r="B766" s="27"/>
      <c r="C766" s="27"/>
      <c r="D766" s="27"/>
      <c r="E766" s="27"/>
      <c r="F766" s="27"/>
    </row>
    <row r="767" spans="1:6" x14ac:dyDescent="0.25">
      <c r="A767" s="27"/>
      <c r="B767" s="27"/>
      <c r="C767" s="27"/>
      <c r="D767" s="27"/>
      <c r="E767" s="27"/>
      <c r="F767" s="27"/>
    </row>
    <row r="768" spans="1:6" x14ac:dyDescent="0.25">
      <c r="A768" s="27"/>
      <c r="B768" s="27"/>
      <c r="C768" s="27"/>
      <c r="D768" s="27"/>
      <c r="E768" s="27"/>
      <c r="F768" s="27"/>
    </row>
    <row r="769" spans="1:6" x14ac:dyDescent="0.25">
      <c r="A769" s="27"/>
      <c r="B769" s="27"/>
      <c r="C769" s="27"/>
      <c r="D769" s="27"/>
      <c r="E769" s="27"/>
      <c r="F769" s="27"/>
    </row>
    <row r="770" spans="1:6" x14ac:dyDescent="0.25">
      <c r="A770" s="27"/>
      <c r="B770" s="27"/>
      <c r="C770" s="27"/>
      <c r="D770" s="27"/>
      <c r="E770" s="27"/>
      <c r="F770" s="27"/>
    </row>
    <row r="771" spans="1:6" x14ac:dyDescent="0.25">
      <c r="A771" s="27"/>
      <c r="B771" s="27"/>
      <c r="C771" s="27"/>
      <c r="D771" s="27"/>
      <c r="E771" s="27"/>
      <c r="F771" s="27"/>
    </row>
    <row r="772" spans="1:6" x14ac:dyDescent="0.25">
      <c r="A772" s="27"/>
      <c r="B772" s="27"/>
      <c r="C772" s="27"/>
      <c r="D772" s="27"/>
      <c r="E772" s="27"/>
      <c r="F772" s="27"/>
    </row>
    <row r="773" spans="1:6" x14ac:dyDescent="0.25">
      <c r="A773" s="27"/>
      <c r="B773" s="27"/>
      <c r="C773" s="27"/>
      <c r="D773" s="27"/>
      <c r="E773" s="27"/>
      <c r="F773" s="27"/>
    </row>
    <row r="774" spans="1:6" x14ac:dyDescent="0.25">
      <c r="A774" s="27"/>
      <c r="B774" s="27"/>
      <c r="C774" s="27"/>
      <c r="D774" s="27"/>
      <c r="E774" s="27"/>
      <c r="F774" s="27"/>
    </row>
    <row r="775" spans="1:6" x14ac:dyDescent="0.25">
      <c r="A775" s="27"/>
      <c r="B775" s="27"/>
      <c r="C775" s="27"/>
      <c r="D775" s="27"/>
      <c r="E775" s="27"/>
      <c r="F775" s="27"/>
    </row>
    <row r="776" spans="1:6" x14ac:dyDescent="0.25">
      <c r="A776" s="27"/>
      <c r="B776" s="27"/>
      <c r="C776" s="27"/>
      <c r="D776" s="27"/>
      <c r="E776" s="27"/>
      <c r="F776" s="27"/>
    </row>
    <row r="777" spans="1:6" x14ac:dyDescent="0.25">
      <c r="A777" s="27"/>
      <c r="B777" s="27"/>
      <c r="C777" s="27"/>
      <c r="D777" s="27"/>
      <c r="E777" s="27"/>
      <c r="F777" s="27"/>
    </row>
    <row r="778" spans="1:6" x14ac:dyDescent="0.25">
      <c r="A778" s="27"/>
      <c r="B778" s="27"/>
      <c r="C778" s="27"/>
      <c r="D778" s="27"/>
      <c r="E778" s="27"/>
      <c r="F778" s="27"/>
    </row>
    <row r="779" spans="1:6" x14ac:dyDescent="0.25">
      <c r="A779" s="27"/>
      <c r="B779" s="27"/>
      <c r="C779" s="27"/>
      <c r="D779" s="27"/>
      <c r="E779" s="27"/>
      <c r="F779" s="27"/>
    </row>
    <row r="780" spans="1:6" x14ac:dyDescent="0.25">
      <c r="A780" s="27"/>
      <c r="B780" s="27"/>
      <c r="C780" s="27"/>
      <c r="D780" s="27"/>
      <c r="E780" s="27"/>
      <c r="F780" s="27"/>
    </row>
    <row r="781" spans="1:6" x14ac:dyDescent="0.25">
      <c r="A781" s="27"/>
      <c r="B781" s="27"/>
      <c r="C781" s="27"/>
      <c r="D781" s="27"/>
      <c r="E781" s="27"/>
      <c r="F781" s="27"/>
    </row>
    <row r="782" spans="1:6" x14ac:dyDescent="0.25">
      <c r="A782" s="27"/>
      <c r="B782" s="27"/>
      <c r="C782" s="27"/>
      <c r="D782" s="27"/>
      <c r="E782" s="27"/>
      <c r="F782" s="27"/>
    </row>
    <row r="783" spans="1:6" x14ac:dyDescent="0.25">
      <c r="A783" s="27"/>
      <c r="B783" s="27"/>
      <c r="C783" s="27"/>
      <c r="D783" s="27"/>
      <c r="E783" s="27"/>
      <c r="F783" s="27"/>
    </row>
    <row r="784" spans="1:6" x14ac:dyDescent="0.25">
      <c r="A784" s="27"/>
      <c r="B784" s="27"/>
      <c r="C784" s="27"/>
      <c r="D784" s="27"/>
      <c r="E784" s="27"/>
      <c r="F784" s="27"/>
    </row>
    <row r="785" spans="1:6" x14ac:dyDescent="0.25">
      <c r="A785" s="27"/>
      <c r="B785" s="27"/>
      <c r="C785" s="27"/>
      <c r="D785" s="27"/>
      <c r="E785" s="27"/>
      <c r="F785" s="27"/>
    </row>
    <row r="786" spans="1:6" x14ac:dyDescent="0.25">
      <c r="A786" s="27"/>
      <c r="B786" s="27"/>
      <c r="C786" s="27"/>
      <c r="D786" s="27"/>
      <c r="E786" s="27"/>
      <c r="F786" s="27"/>
    </row>
    <row r="787" spans="1:6" x14ac:dyDescent="0.25">
      <c r="A787" s="27"/>
      <c r="B787" s="27"/>
      <c r="C787" s="27"/>
      <c r="D787" s="27"/>
      <c r="E787" s="27"/>
      <c r="F787" s="27"/>
    </row>
    <row r="788" spans="1:6" x14ac:dyDescent="0.25">
      <c r="A788" s="27"/>
      <c r="B788" s="27"/>
      <c r="C788" s="27"/>
      <c r="D788" s="27"/>
      <c r="E788" s="27"/>
      <c r="F788" s="27"/>
    </row>
    <row r="789" spans="1:6" x14ac:dyDescent="0.25">
      <c r="A789" s="27"/>
      <c r="B789" s="27"/>
      <c r="C789" s="27"/>
      <c r="D789" s="27"/>
      <c r="E789" s="27"/>
      <c r="F789" s="27"/>
    </row>
    <row r="790" spans="1:6" x14ac:dyDescent="0.25">
      <c r="A790" s="27"/>
      <c r="B790" s="27"/>
      <c r="C790" s="27"/>
      <c r="D790" s="27"/>
      <c r="E790" s="27"/>
      <c r="F790" s="27"/>
    </row>
    <row r="791" spans="1:6" x14ac:dyDescent="0.25">
      <c r="A791" s="27"/>
      <c r="B791" s="27"/>
      <c r="C791" s="27"/>
      <c r="D791" s="27"/>
      <c r="E791" s="27"/>
      <c r="F791" s="27"/>
    </row>
    <row r="792" spans="1:6" x14ac:dyDescent="0.25">
      <c r="A792" s="27"/>
      <c r="B792" s="27"/>
      <c r="C792" s="27"/>
      <c r="D792" s="27"/>
      <c r="E792" s="27"/>
      <c r="F792" s="27"/>
    </row>
    <row r="793" spans="1:6" x14ac:dyDescent="0.25">
      <c r="A793" s="27"/>
      <c r="B793" s="27"/>
      <c r="C793" s="27"/>
      <c r="D793" s="27"/>
      <c r="E793" s="27"/>
      <c r="F793" s="27"/>
    </row>
    <row r="794" spans="1:6" x14ac:dyDescent="0.25">
      <c r="A794" s="27"/>
      <c r="B794" s="27"/>
      <c r="C794" s="27"/>
      <c r="D794" s="27"/>
      <c r="E794" s="27"/>
      <c r="F794" s="27"/>
    </row>
    <row r="795" spans="1:6" x14ac:dyDescent="0.25">
      <c r="A795" s="27"/>
      <c r="B795" s="27"/>
      <c r="C795" s="27"/>
      <c r="D795" s="27"/>
      <c r="E795" s="27"/>
      <c r="F795" s="27"/>
    </row>
    <row r="796" spans="1:6" x14ac:dyDescent="0.25">
      <c r="A796" s="27"/>
      <c r="B796" s="27"/>
      <c r="C796" s="27"/>
      <c r="D796" s="27"/>
      <c r="E796" s="27"/>
      <c r="F796" s="27"/>
    </row>
    <row r="797" spans="1:6" x14ac:dyDescent="0.25">
      <c r="A797" s="27"/>
      <c r="B797" s="27"/>
      <c r="C797" s="27"/>
      <c r="D797" s="27"/>
      <c r="E797" s="27"/>
      <c r="F797" s="27"/>
    </row>
    <row r="798" spans="1:6" x14ac:dyDescent="0.25">
      <c r="A798" s="27"/>
      <c r="B798" s="27"/>
      <c r="C798" s="27"/>
      <c r="D798" s="27"/>
      <c r="E798" s="27"/>
      <c r="F798" s="27"/>
    </row>
    <row r="799" spans="1:6" x14ac:dyDescent="0.25">
      <c r="A799" s="27"/>
      <c r="B799" s="27"/>
      <c r="C799" s="27"/>
      <c r="D799" s="27"/>
      <c r="E799" s="27"/>
      <c r="F799" s="27"/>
    </row>
    <row r="800" spans="1:6" x14ac:dyDescent="0.25">
      <c r="A800" s="27"/>
      <c r="B800" s="27"/>
      <c r="C800" s="27"/>
      <c r="D800" s="27"/>
      <c r="E800" s="27"/>
      <c r="F800" s="27"/>
    </row>
    <row r="801" spans="1:6" x14ac:dyDescent="0.25">
      <c r="A801" s="27"/>
      <c r="B801" s="27"/>
      <c r="C801" s="27"/>
      <c r="D801" s="27"/>
      <c r="E801" s="27"/>
      <c r="F801" s="27"/>
    </row>
    <row r="802" spans="1:6" x14ac:dyDescent="0.25">
      <c r="A802" s="27"/>
      <c r="B802" s="27"/>
      <c r="C802" s="27"/>
      <c r="D802" s="27"/>
      <c r="E802" s="27"/>
      <c r="F802" s="27"/>
    </row>
    <row r="803" spans="1:6" x14ac:dyDescent="0.25">
      <c r="A803" s="27"/>
      <c r="B803" s="27"/>
      <c r="C803" s="27"/>
      <c r="D803" s="27"/>
      <c r="E803" s="27"/>
      <c r="F803" s="27"/>
    </row>
    <row r="804" spans="1:6" x14ac:dyDescent="0.25">
      <c r="A804" s="27"/>
      <c r="B804" s="27"/>
      <c r="C804" s="27"/>
      <c r="D804" s="27"/>
      <c r="E804" s="27"/>
      <c r="F804" s="27"/>
    </row>
    <row r="805" spans="1:6" x14ac:dyDescent="0.25">
      <c r="A805" s="27"/>
      <c r="B805" s="27"/>
      <c r="C805" s="27"/>
      <c r="D805" s="27"/>
      <c r="E805" s="27"/>
      <c r="F805" s="27"/>
    </row>
    <row r="806" spans="1:6" x14ac:dyDescent="0.25">
      <c r="A806" s="27"/>
      <c r="B806" s="27"/>
      <c r="C806" s="27"/>
      <c r="D806" s="27"/>
      <c r="E806" s="27"/>
      <c r="F806" s="27"/>
    </row>
    <row r="807" spans="1:6" x14ac:dyDescent="0.25">
      <c r="A807" s="27"/>
      <c r="B807" s="27"/>
      <c r="C807" s="27"/>
      <c r="D807" s="27"/>
      <c r="E807" s="27"/>
      <c r="F807" s="27"/>
    </row>
    <row r="808" spans="1:6" x14ac:dyDescent="0.25">
      <c r="A808" s="27"/>
      <c r="B808" s="27"/>
      <c r="C808" s="27"/>
      <c r="D808" s="27"/>
      <c r="E808" s="27"/>
      <c r="F808" s="27"/>
    </row>
    <row r="809" spans="1:6" x14ac:dyDescent="0.25">
      <c r="A809" s="27"/>
      <c r="B809" s="27"/>
      <c r="C809" s="27"/>
      <c r="D809" s="27"/>
      <c r="E809" s="27"/>
      <c r="F809" s="27"/>
    </row>
    <row r="810" spans="1:6" x14ac:dyDescent="0.25">
      <c r="A810" s="27"/>
      <c r="B810" s="27"/>
      <c r="C810" s="27"/>
      <c r="D810" s="27"/>
      <c r="E810" s="27"/>
      <c r="F810" s="27"/>
    </row>
    <row r="811" spans="1:6" x14ac:dyDescent="0.25">
      <c r="A811" s="27"/>
      <c r="B811" s="27"/>
      <c r="C811" s="27"/>
      <c r="D811" s="27"/>
      <c r="E811" s="27"/>
      <c r="F811" s="27"/>
    </row>
    <row r="812" spans="1:6" x14ac:dyDescent="0.25">
      <c r="A812" s="27"/>
      <c r="B812" s="27"/>
      <c r="C812" s="27"/>
      <c r="D812" s="27"/>
      <c r="E812" s="27"/>
      <c r="F812" s="27"/>
    </row>
    <row r="813" spans="1:6" x14ac:dyDescent="0.25">
      <c r="A813" s="27"/>
      <c r="B813" s="27"/>
      <c r="C813" s="27"/>
      <c r="D813" s="27"/>
      <c r="E813" s="27"/>
      <c r="F813" s="27"/>
    </row>
    <row r="814" spans="1:6" x14ac:dyDescent="0.25">
      <c r="A814" s="27"/>
      <c r="B814" s="27"/>
      <c r="C814" s="27"/>
      <c r="D814" s="27"/>
      <c r="E814" s="27"/>
      <c r="F814" s="27"/>
    </row>
    <row r="815" spans="1:6" x14ac:dyDescent="0.25">
      <c r="A815" s="27"/>
      <c r="B815" s="27"/>
      <c r="C815" s="27"/>
      <c r="D815" s="27"/>
      <c r="E815" s="27"/>
      <c r="F815" s="27"/>
    </row>
    <row r="816" spans="1:6" x14ac:dyDescent="0.25">
      <c r="A816" s="27"/>
      <c r="B816" s="27"/>
      <c r="C816" s="27"/>
      <c r="D816" s="27"/>
      <c r="E816" s="27"/>
      <c r="F816" s="27"/>
    </row>
    <row r="817" spans="1:6" x14ac:dyDescent="0.25">
      <c r="A817" s="27"/>
      <c r="B817" s="27"/>
      <c r="C817" s="27"/>
      <c r="D817" s="27"/>
      <c r="E817" s="27"/>
      <c r="F817" s="27"/>
    </row>
    <row r="818" spans="1:6" x14ac:dyDescent="0.25">
      <c r="A818" s="27"/>
      <c r="B818" s="27"/>
      <c r="C818" s="27"/>
      <c r="D818" s="27"/>
      <c r="E818" s="27"/>
      <c r="F818" s="27"/>
    </row>
    <row r="819" spans="1:6" x14ac:dyDescent="0.25">
      <c r="A819" s="27"/>
      <c r="B819" s="27"/>
      <c r="C819" s="27"/>
      <c r="D819" s="27"/>
      <c r="E819" s="27"/>
      <c r="F819" s="27"/>
    </row>
    <row r="820" spans="1:6" x14ac:dyDescent="0.25">
      <c r="A820" s="27"/>
      <c r="B820" s="27"/>
      <c r="C820" s="27"/>
      <c r="D820" s="27"/>
      <c r="E820" s="27"/>
      <c r="F820" s="27"/>
    </row>
    <row r="821" spans="1:6" x14ac:dyDescent="0.25">
      <c r="A821" s="27"/>
      <c r="B821" s="27"/>
      <c r="C821" s="27"/>
      <c r="D821" s="27"/>
      <c r="E821" s="27"/>
      <c r="F821" s="27"/>
    </row>
    <row r="822" spans="1:6" x14ac:dyDescent="0.25">
      <c r="A822" s="27"/>
      <c r="B822" s="27"/>
      <c r="C822" s="27"/>
      <c r="D822" s="27"/>
      <c r="E822" s="27"/>
      <c r="F822" s="27"/>
    </row>
    <row r="823" spans="1:6" x14ac:dyDescent="0.25">
      <c r="A823" s="27"/>
      <c r="B823" s="27"/>
      <c r="C823" s="27"/>
      <c r="D823" s="27"/>
      <c r="E823" s="27"/>
      <c r="F823" s="27"/>
    </row>
    <row r="824" spans="1:6" x14ac:dyDescent="0.25">
      <c r="A824" s="27"/>
      <c r="B824" s="27"/>
      <c r="C824" s="27"/>
      <c r="D824" s="27"/>
      <c r="E824" s="27"/>
      <c r="F824" s="27"/>
    </row>
    <row r="825" spans="1:6" x14ac:dyDescent="0.25">
      <c r="A825" s="27"/>
      <c r="B825" s="27"/>
      <c r="C825" s="27"/>
      <c r="D825" s="27"/>
      <c r="E825" s="27"/>
      <c r="F825" s="27"/>
    </row>
    <row r="826" spans="1:6" x14ac:dyDescent="0.25">
      <c r="A826" s="27"/>
      <c r="B826" s="27"/>
      <c r="C826" s="27"/>
      <c r="D826" s="27"/>
      <c r="E826" s="27"/>
      <c r="F826" s="27"/>
    </row>
    <row r="827" spans="1:6" x14ac:dyDescent="0.25">
      <c r="A827" s="27"/>
      <c r="B827" s="27"/>
      <c r="C827" s="27"/>
      <c r="D827" s="27"/>
      <c r="E827" s="27"/>
      <c r="F827" s="27"/>
    </row>
    <row r="828" spans="1:6" x14ac:dyDescent="0.25">
      <c r="A828" s="27"/>
      <c r="B828" s="27"/>
      <c r="C828" s="27"/>
      <c r="D828" s="27"/>
      <c r="E828" s="27"/>
      <c r="F828" s="27"/>
    </row>
    <row r="829" spans="1:6" x14ac:dyDescent="0.25">
      <c r="A829" s="27"/>
      <c r="B829" s="27"/>
      <c r="C829" s="27"/>
      <c r="D829" s="27"/>
      <c r="E829" s="27"/>
      <c r="F829" s="27"/>
    </row>
    <row r="830" spans="1:6" x14ac:dyDescent="0.25">
      <c r="A830" s="27"/>
      <c r="B830" s="27"/>
      <c r="C830" s="27"/>
      <c r="D830" s="27"/>
      <c r="E830" s="27"/>
      <c r="F830" s="27"/>
    </row>
    <row r="831" spans="1:6" x14ac:dyDescent="0.25">
      <c r="A831" s="27"/>
      <c r="B831" s="27"/>
      <c r="C831" s="27"/>
      <c r="D831" s="27"/>
      <c r="E831" s="27"/>
      <c r="F831" s="27"/>
    </row>
    <row r="832" spans="1:6" x14ac:dyDescent="0.25">
      <c r="A832" s="27"/>
      <c r="B832" s="27"/>
      <c r="C832" s="27"/>
      <c r="D832" s="27"/>
      <c r="E832" s="27"/>
      <c r="F832" s="27"/>
    </row>
    <row r="833" spans="1:6" x14ac:dyDescent="0.25">
      <c r="A833" s="27"/>
      <c r="B833" s="27"/>
      <c r="C833" s="27"/>
      <c r="D833" s="27"/>
      <c r="E833" s="27"/>
      <c r="F833" s="27"/>
    </row>
    <row r="834" spans="1:6" x14ac:dyDescent="0.25">
      <c r="A834" s="27"/>
      <c r="B834" s="27"/>
      <c r="C834" s="27"/>
      <c r="D834" s="27"/>
      <c r="E834" s="27"/>
      <c r="F834" s="27"/>
    </row>
    <row r="835" spans="1:6" x14ac:dyDescent="0.25">
      <c r="A835" s="27"/>
      <c r="B835" s="27"/>
      <c r="C835" s="27"/>
      <c r="D835" s="27"/>
      <c r="E835" s="27"/>
      <c r="F835" s="27"/>
    </row>
    <row r="836" spans="1:6" x14ac:dyDescent="0.25">
      <c r="A836" s="27"/>
      <c r="B836" s="27"/>
      <c r="C836" s="27"/>
      <c r="D836" s="27"/>
      <c r="E836" s="27"/>
      <c r="F836" s="27"/>
    </row>
    <row r="837" spans="1:6" x14ac:dyDescent="0.25">
      <c r="A837" s="27"/>
      <c r="B837" s="27"/>
      <c r="C837" s="27"/>
      <c r="D837" s="27"/>
      <c r="E837" s="27"/>
      <c r="F837" s="27"/>
    </row>
    <row r="838" spans="1:6" x14ac:dyDescent="0.25">
      <c r="A838" s="27"/>
      <c r="B838" s="27"/>
      <c r="C838" s="27"/>
      <c r="D838" s="27"/>
      <c r="E838" s="27"/>
      <c r="F838" s="27"/>
    </row>
    <row r="839" spans="1:6" x14ac:dyDescent="0.25">
      <c r="A839" s="27"/>
      <c r="B839" s="27"/>
      <c r="C839" s="27"/>
      <c r="D839" s="27"/>
      <c r="E839" s="27"/>
      <c r="F839" s="27"/>
    </row>
    <row r="840" spans="1:6" x14ac:dyDescent="0.25">
      <c r="A840" s="27"/>
      <c r="B840" s="27"/>
      <c r="C840" s="27"/>
      <c r="D840" s="27"/>
      <c r="E840" s="27"/>
      <c r="F840" s="27"/>
    </row>
    <row r="841" spans="1:6" x14ac:dyDescent="0.25">
      <c r="A841" s="27"/>
      <c r="B841" s="27"/>
      <c r="C841" s="27"/>
      <c r="D841" s="27"/>
      <c r="E841" s="27"/>
      <c r="F841" s="27"/>
    </row>
    <row r="842" spans="1:6" x14ac:dyDescent="0.25">
      <c r="A842" s="27"/>
      <c r="B842" s="27"/>
      <c r="C842" s="27"/>
      <c r="D842" s="27"/>
      <c r="E842" s="27"/>
      <c r="F842" s="27"/>
    </row>
    <row r="843" spans="1:6" x14ac:dyDescent="0.25">
      <c r="A843" s="27"/>
      <c r="B843" s="27"/>
      <c r="C843" s="27"/>
      <c r="D843" s="27"/>
      <c r="E843" s="27"/>
      <c r="F843" s="27"/>
    </row>
    <row r="844" spans="1:6" x14ac:dyDescent="0.25">
      <c r="A844" s="27"/>
      <c r="B844" s="27"/>
      <c r="C844" s="27"/>
      <c r="D844" s="27"/>
      <c r="E844" s="27"/>
      <c r="F844" s="27"/>
    </row>
    <row r="845" spans="1:6" x14ac:dyDescent="0.25">
      <c r="A845" s="27"/>
      <c r="B845" s="27"/>
      <c r="C845" s="27"/>
      <c r="D845" s="27"/>
      <c r="E845" s="27"/>
      <c r="F845" s="27"/>
    </row>
    <row r="846" spans="1:6" x14ac:dyDescent="0.25">
      <c r="A846" s="27"/>
      <c r="B846" s="27"/>
      <c r="C846" s="27"/>
      <c r="D846" s="27"/>
      <c r="E846" s="27"/>
      <c r="F846" s="27"/>
    </row>
    <row r="847" spans="1:6" x14ac:dyDescent="0.25">
      <c r="A847" s="27"/>
      <c r="B847" s="27"/>
      <c r="C847" s="27"/>
      <c r="D847" s="27"/>
      <c r="E847" s="27"/>
      <c r="F847" s="27"/>
    </row>
    <row r="848" spans="1:6" x14ac:dyDescent="0.25">
      <c r="A848" s="27"/>
      <c r="B848" s="27"/>
      <c r="C848" s="27"/>
      <c r="D848" s="27"/>
      <c r="E848" s="27"/>
      <c r="F848" s="27"/>
    </row>
    <row r="849" spans="1:6" x14ac:dyDescent="0.25">
      <c r="A849" s="27"/>
      <c r="B849" s="27"/>
      <c r="C849" s="27"/>
      <c r="D849" s="27"/>
      <c r="E849" s="27"/>
      <c r="F849" s="27"/>
    </row>
    <row r="850" spans="1:6" x14ac:dyDescent="0.25">
      <c r="A850" s="27"/>
      <c r="B850" s="27"/>
      <c r="C850" s="27"/>
      <c r="D850" s="27"/>
      <c r="E850" s="27"/>
      <c r="F850" s="27"/>
    </row>
    <row r="851" spans="1:6" x14ac:dyDescent="0.25">
      <c r="A851" s="27"/>
      <c r="B851" s="27"/>
      <c r="C851" s="27"/>
      <c r="D851" s="27"/>
      <c r="E851" s="27"/>
      <c r="F851" s="27"/>
    </row>
    <row r="852" spans="1:6" x14ac:dyDescent="0.25">
      <c r="A852" s="27"/>
      <c r="B852" s="27"/>
      <c r="C852" s="27"/>
      <c r="D852" s="27"/>
      <c r="E852" s="27"/>
      <c r="F852" s="27"/>
    </row>
    <row r="853" spans="1:6" x14ac:dyDescent="0.25">
      <c r="A853" s="27"/>
      <c r="B853" s="27"/>
      <c r="C853" s="27"/>
      <c r="D853" s="27"/>
      <c r="E853" s="27"/>
      <c r="F853" s="27"/>
    </row>
    <row r="854" spans="1:6" x14ac:dyDescent="0.25">
      <c r="A854" s="27"/>
      <c r="B854" s="27"/>
      <c r="C854" s="27"/>
      <c r="D854" s="27"/>
      <c r="E854" s="27"/>
      <c r="F854" s="27"/>
    </row>
    <row r="855" spans="1:6" x14ac:dyDescent="0.25">
      <c r="A855" s="27"/>
      <c r="B855" s="27"/>
      <c r="C855" s="27"/>
      <c r="D855" s="27"/>
      <c r="E855" s="27"/>
      <c r="F855" s="27"/>
    </row>
    <row r="856" spans="1:6" x14ac:dyDescent="0.25">
      <c r="A856" s="27"/>
      <c r="B856" s="27"/>
      <c r="C856" s="27"/>
      <c r="D856" s="27"/>
      <c r="E856" s="27"/>
      <c r="F856" s="27"/>
    </row>
    <row r="857" spans="1:6" x14ac:dyDescent="0.25">
      <c r="A857" s="27"/>
      <c r="B857" s="27"/>
      <c r="C857" s="27"/>
      <c r="D857" s="27"/>
      <c r="E857" s="27"/>
      <c r="F857" s="27"/>
    </row>
    <row r="858" spans="1:6" x14ac:dyDescent="0.25">
      <c r="A858" s="27"/>
      <c r="B858" s="27"/>
      <c r="C858" s="27"/>
      <c r="D858" s="27"/>
      <c r="E858" s="27"/>
      <c r="F858" s="27"/>
    </row>
    <row r="859" spans="1:6" x14ac:dyDescent="0.25">
      <c r="A859" s="27"/>
      <c r="B859" s="27"/>
      <c r="C859" s="27"/>
      <c r="D859" s="27"/>
      <c r="E859" s="27"/>
      <c r="F859" s="27"/>
    </row>
    <row r="860" spans="1:6" x14ac:dyDescent="0.25">
      <c r="A860" s="27"/>
      <c r="B860" s="27"/>
      <c r="C860" s="27"/>
      <c r="D860" s="27"/>
      <c r="E860" s="27"/>
      <c r="F860" s="27"/>
    </row>
    <row r="861" spans="1:6" x14ac:dyDescent="0.25">
      <c r="A861" s="27"/>
      <c r="B861" s="27"/>
      <c r="C861" s="27"/>
      <c r="D861" s="27"/>
      <c r="E861" s="27"/>
      <c r="F861" s="27"/>
    </row>
    <row r="862" spans="1:6" x14ac:dyDescent="0.25">
      <c r="A862" s="27"/>
      <c r="B862" s="27"/>
      <c r="C862" s="27"/>
      <c r="D862" s="27"/>
      <c r="E862" s="27"/>
      <c r="F862" s="27"/>
    </row>
    <row r="863" spans="1:6" x14ac:dyDescent="0.25">
      <c r="A863" s="27"/>
      <c r="B863" s="27"/>
      <c r="C863" s="27"/>
      <c r="D863" s="27"/>
      <c r="E863" s="27"/>
      <c r="F863" s="27"/>
    </row>
    <row r="864" spans="1:6" x14ac:dyDescent="0.25">
      <c r="A864" s="27"/>
      <c r="B864" s="27"/>
      <c r="C864" s="27"/>
      <c r="D864" s="27"/>
      <c r="E864" s="27"/>
      <c r="F864" s="27"/>
    </row>
    <row r="865" spans="1:6" x14ac:dyDescent="0.25">
      <c r="A865" s="27"/>
      <c r="B865" s="27"/>
      <c r="C865" s="27"/>
      <c r="D865" s="27"/>
      <c r="E865" s="27"/>
      <c r="F865" s="27"/>
    </row>
    <row r="866" spans="1:6" x14ac:dyDescent="0.25">
      <c r="A866" s="27"/>
      <c r="B866" s="27"/>
      <c r="C866" s="27"/>
      <c r="D866" s="27"/>
      <c r="E866" s="27"/>
      <c r="F866" s="27"/>
    </row>
    <row r="867" spans="1:6" x14ac:dyDescent="0.25">
      <c r="A867" s="27"/>
      <c r="B867" s="27"/>
      <c r="C867" s="27"/>
      <c r="D867" s="27"/>
      <c r="E867" s="27"/>
      <c r="F867" s="27"/>
    </row>
    <row r="868" spans="1:6" x14ac:dyDescent="0.25">
      <c r="A868" s="27"/>
      <c r="B868" s="27"/>
      <c r="C868" s="27"/>
      <c r="D868" s="27"/>
      <c r="E868" s="27"/>
      <c r="F868" s="27"/>
    </row>
    <row r="869" spans="1:6" x14ac:dyDescent="0.25">
      <c r="A869" s="27"/>
      <c r="B869" s="27"/>
      <c r="C869" s="27"/>
      <c r="D869" s="27"/>
      <c r="E869" s="27"/>
      <c r="F869" s="27"/>
    </row>
    <row r="870" spans="1:6" x14ac:dyDescent="0.25">
      <c r="A870" s="27"/>
      <c r="B870" s="27"/>
      <c r="C870" s="27"/>
      <c r="D870" s="27"/>
      <c r="E870" s="27"/>
      <c r="F870" s="27"/>
    </row>
    <row r="871" spans="1:6" x14ac:dyDescent="0.25">
      <c r="A871" s="27"/>
      <c r="B871" s="27"/>
      <c r="C871" s="27"/>
      <c r="D871" s="27"/>
      <c r="E871" s="27"/>
      <c r="F871" s="27"/>
    </row>
    <row r="872" spans="1:6" x14ac:dyDescent="0.25">
      <c r="A872" s="27"/>
      <c r="B872" s="27"/>
      <c r="C872" s="27"/>
      <c r="D872" s="27"/>
      <c r="E872" s="27"/>
      <c r="F872" s="27"/>
    </row>
    <row r="873" spans="1:6" x14ac:dyDescent="0.25">
      <c r="A873" s="27"/>
      <c r="B873" s="27"/>
      <c r="C873" s="27"/>
      <c r="D873" s="27"/>
      <c r="E873" s="27"/>
      <c r="F873" s="27"/>
    </row>
    <row r="874" spans="1:6" x14ac:dyDescent="0.25">
      <c r="A874" s="27"/>
      <c r="B874" s="27"/>
      <c r="C874" s="27"/>
      <c r="D874" s="27"/>
      <c r="E874" s="27"/>
      <c r="F874" s="27"/>
    </row>
    <row r="875" spans="1:6" x14ac:dyDescent="0.25">
      <c r="A875" s="27"/>
      <c r="B875" s="27"/>
      <c r="C875" s="27"/>
      <c r="D875" s="27"/>
      <c r="E875" s="27"/>
      <c r="F875" s="27"/>
    </row>
    <row r="876" spans="1:6" x14ac:dyDescent="0.25">
      <c r="A876" s="27"/>
      <c r="B876" s="27"/>
      <c r="C876" s="27"/>
      <c r="D876" s="27"/>
      <c r="E876" s="27"/>
      <c r="F876" s="27"/>
    </row>
    <row r="877" spans="1:6" x14ac:dyDescent="0.25">
      <c r="A877" s="27"/>
      <c r="B877" s="27"/>
      <c r="C877" s="27"/>
      <c r="D877" s="27"/>
      <c r="E877" s="27"/>
      <c r="F877" s="27"/>
    </row>
    <row r="878" spans="1:6" x14ac:dyDescent="0.25">
      <c r="A878" s="27"/>
      <c r="B878" s="27"/>
      <c r="C878" s="27"/>
      <c r="D878" s="27"/>
      <c r="E878" s="27"/>
      <c r="F878" s="27"/>
    </row>
    <row r="879" spans="1:6" x14ac:dyDescent="0.25">
      <c r="A879" s="27"/>
      <c r="B879" s="27"/>
      <c r="C879" s="27"/>
      <c r="D879" s="27"/>
      <c r="E879" s="27"/>
      <c r="F879" s="27"/>
    </row>
    <row r="880" spans="1:6" x14ac:dyDescent="0.25">
      <c r="A880" s="27"/>
      <c r="B880" s="27"/>
      <c r="C880" s="27"/>
      <c r="D880" s="27"/>
      <c r="E880" s="27"/>
      <c r="F880" s="27"/>
    </row>
    <row r="881" spans="1:6" x14ac:dyDescent="0.25">
      <c r="A881" s="27"/>
      <c r="B881" s="27"/>
      <c r="C881" s="27"/>
      <c r="D881" s="27"/>
      <c r="E881" s="27"/>
      <c r="F881" s="27"/>
    </row>
    <row r="882" spans="1:6" x14ac:dyDescent="0.25">
      <c r="A882" s="27"/>
      <c r="B882" s="27"/>
      <c r="C882" s="27"/>
      <c r="D882" s="27"/>
      <c r="E882" s="27"/>
      <c r="F882" s="27"/>
    </row>
    <row r="883" spans="1:6" x14ac:dyDescent="0.25">
      <c r="A883" s="27"/>
      <c r="B883" s="27"/>
      <c r="C883" s="27"/>
      <c r="D883" s="27"/>
      <c r="E883" s="27"/>
      <c r="F883" s="27"/>
    </row>
    <row r="884" spans="1:6" x14ac:dyDescent="0.25">
      <c r="A884" s="27"/>
      <c r="B884" s="27"/>
      <c r="C884" s="27"/>
      <c r="D884" s="27"/>
      <c r="E884" s="27"/>
      <c r="F884" s="27"/>
    </row>
    <row r="885" spans="1:6" x14ac:dyDescent="0.25">
      <c r="A885" s="27"/>
      <c r="B885" s="27"/>
      <c r="C885" s="27"/>
      <c r="D885" s="27"/>
      <c r="E885" s="27"/>
      <c r="F885" s="27"/>
    </row>
    <row r="886" spans="1:6" x14ac:dyDescent="0.25">
      <c r="A886" s="27"/>
      <c r="B886" s="27"/>
      <c r="C886" s="27"/>
      <c r="D886" s="27"/>
      <c r="E886" s="27"/>
      <c r="F886" s="27"/>
    </row>
    <row r="887" spans="1:6" x14ac:dyDescent="0.25">
      <c r="A887" s="27"/>
      <c r="B887" s="27"/>
      <c r="C887" s="27"/>
      <c r="D887" s="27"/>
      <c r="E887" s="27"/>
      <c r="F887" s="27"/>
    </row>
    <row r="888" spans="1:6" x14ac:dyDescent="0.25">
      <c r="A888" s="27"/>
      <c r="B888" s="27"/>
      <c r="C888" s="27"/>
      <c r="D888" s="27"/>
      <c r="E888" s="27"/>
      <c r="F888" s="27"/>
    </row>
    <row r="889" spans="1:6" x14ac:dyDescent="0.25">
      <c r="A889" s="27"/>
      <c r="B889" s="27"/>
      <c r="C889" s="27"/>
      <c r="D889" s="27"/>
      <c r="E889" s="27"/>
      <c r="F889" s="27"/>
    </row>
    <row r="890" spans="1:6" x14ac:dyDescent="0.25">
      <c r="A890" s="27"/>
      <c r="B890" s="27"/>
      <c r="C890" s="27"/>
      <c r="D890" s="27"/>
      <c r="E890" s="27"/>
      <c r="F890" s="27"/>
    </row>
    <row r="891" spans="1:6" x14ac:dyDescent="0.25">
      <c r="A891" s="27"/>
      <c r="B891" s="27"/>
      <c r="C891" s="27"/>
      <c r="D891" s="27"/>
      <c r="E891" s="27"/>
      <c r="F891" s="27"/>
    </row>
    <row r="892" spans="1:6" x14ac:dyDescent="0.25">
      <c r="A892" s="27"/>
      <c r="B892" s="27"/>
      <c r="C892" s="27"/>
      <c r="D892" s="27"/>
      <c r="E892" s="27"/>
      <c r="F892" s="27"/>
    </row>
    <row r="893" spans="1:6" x14ac:dyDescent="0.25">
      <c r="A893" s="27"/>
      <c r="B893" s="27"/>
      <c r="C893" s="27"/>
      <c r="D893" s="27"/>
      <c r="E893" s="27"/>
      <c r="F893" s="27"/>
    </row>
    <row r="894" spans="1:6" x14ac:dyDescent="0.25">
      <c r="A894" s="27"/>
      <c r="B894" s="27"/>
      <c r="C894" s="27"/>
      <c r="D894" s="27"/>
      <c r="E894" s="27"/>
      <c r="F894" s="27"/>
    </row>
    <row r="895" spans="1:6" x14ac:dyDescent="0.25">
      <c r="A895" s="27"/>
      <c r="B895" s="27"/>
      <c r="C895" s="27"/>
      <c r="D895" s="27"/>
      <c r="E895" s="27"/>
      <c r="F895" s="27"/>
    </row>
    <row r="896" spans="1:6" x14ac:dyDescent="0.25">
      <c r="A896" s="27"/>
      <c r="B896" s="27"/>
      <c r="C896" s="27"/>
      <c r="D896" s="27"/>
      <c r="E896" s="27"/>
      <c r="F896" s="27"/>
    </row>
    <row r="897" spans="1:6" x14ac:dyDescent="0.25">
      <c r="A897" s="27"/>
      <c r="B897" s="27"/>
      <c r="C897" s="27"/>
      <c r="D897" s="27"/>
      <c r="E897" s="27"/>
      <c r="F897" s="27"/>
    </row>
    <row r="898" spans="1:6" x14ac:dyDescent="0.25">
      <c r="A898" s="27"/>
      <c r="B898" s="27"/>
      <c r="C898" s="27"/>
      <c r="D898" s="27"/>
      <c r="E898" s="27"/>
      <c r="F898" s="27"/>
    </row>
    <row r="899" spans="1:6" x14ac:dyDescent="0.25">
      <c r="A899" s="27"/>
      <c r="B899" s="27"/>
      <c r="C899" s="27"/>
      <c r="D899" s="27"/>
      <c r="E899" s="27"/>
      <c r="F899" s="27"/>
    </row>
    <row r="900" spans="1:6" x14ac:dyDescent="0.25">
      <c r="A900" s="27"/>
      <c r="B900" s="27"/>
      <c r="C900" s="27"/>
      <c r="D900" s="27"/>
      <c r="E900" s="27"/>
      <c r="F900" s="27"/>
    </row>
    <row r="901" spans="1:6" x14ac:dyDescent="0.25">
      <c r="A901" s="27"/>
      <c r="B901" s="27"/>
      <c r="C901" s="27"/>
      <c r="D901" s="27"/>
      <c r="E901" s="27"/>
      <c r="F901" s="27"/>
    </row>
    <row r="902" spans="1:6" x14ac:dyDescent="0.25">
      <c r="A902" s="27"/>
      <c r="B902" s="27"/>
      <c r="C902" s="27"/>
      <c r="D902" s="27"/>
      <c r="E902" s="27"/>
      <c r="F902" s="27"/>
    </row>
    <row r="903" spans="1:6" x14ac:dyDescent="0.25">
      <c r="A903" s="27"/>
      <c r="B903" s="27"/>
      <c r="C903" s="27"/>
      <c r="D903" s="27"/>
      <c r="E903" s="27"/>
      <c r="F903" s="27"/>
    </row>
    <row r="904" spans="1:6" x14ac:dyDescent="0.25">
      <c r="A904" s="27"/>
      <c r="B904" s="27"/>
      <c r="C904" s="27"/>
      <c r="D904" s="27"/>
      <c r="E904" s="27"/>
      <c r="F904" s="27"/>
    </row>
    <row r="905" spans="1:6" x14ac:dyDescent="0.25">
      <c r="A905" s="27"/>
      <c r="B905" s="27"/>
      <c r="C905" s="27"/>
      <c r="D905" s="27"/>
      <c r="E905" s="27"/>
      <c r="F905" s="27"/>
    </row>
    <row r="906" spans="1:6" x14ac:dyDescent="0.25">
      <c r="A906" s="27"/>
      <c r="B906" s="27"/>
      <c r="C906" s="27"/>
      <c r="D906" s="27"/>
      <c r="E906" s="27"/>
      <c r="F906" s="27"/>
    </row>
    <row r="907" spans="1:6" x14ac:dyDescent="0.25">
      <c r="A907" s="27"/>
      <c r="B907" s="27"/>
      <c r="C907" s="27"/>
      <c r="D907" s="27"/>
      <c r="E907" s="27"/>
      <c r="F907" s="27"/>
    </row>
    <row r="908" spans="1:6" x14ac:dyDescent="0.25">
      <c r="A908" s="27"/>
      <c r="B908" s="27"/>
      <c r="C908" s="27"/>
      <c r="D908" s="27"/>
      <c r="E908" s="27"/>
      <c r="F908" s="27"/>
    </row>
    <row r="909" spans="1:6" x14ac:dyDescent="0.25">
      <c r="A909" s="27"/>
      <c r="B909" s="27"/>
      <c r="C909" s="27"/>
      <c r="D909" s="27"/>
      <c r="E909" s="27"/>
      <c r="F909" s="27"/>
    </row>
    <row r="910" spans="1:6" x14ac:dyDescent="0.25">
      <c r="A910" s="27"/>
      <c r="B910" s="27"/>
      <c r="C910" s="27"/>
      <c r="D910" s="27"/>
      <c r="E910" s="27"/>
      <c r="F910" s="27"/>
    </row>
    <row r="911" spans="1:6" x14ac:dyDescent="0.25">
      <c r="A911" s="27"/>
      <c r="B911" s="27"/>
      <c r="C911" s="27"/>
      <c r="D911" s="27"/>
      <c r="E911" s="27"/>
      <c r="F911" s="27"/>
    </row>
    <row r="912" spans="1:6" x14ac:dyDescent="0.25">
      <c r="A912" s="27"/>
      <c r="B912" s="27"/>
      <c r="C912" s="27"/>
      <c r="D912" s="27"/>
      <c r="E912" s="27"/>
      <c r="F912" s="27"/>
    </row>
    <row r="913" spans="1:6" x14ac:dyDescent="0.25">
      <c r="A913" s="27"/>
      <c r="B913" s="27"/>
      <c r="C913" s="27"/>
      <c r="D913" s="27"/>
      <c r="E913" s="27"/>
      <c r="F913" s="27"/>
    </row>
    <row r="914" spans="1:6" x14ac:dyDescent="0.25">
      <c r="A914" s="27"/>
      <c r="B914" s="27"/>
      <c r="C914" s="27"/>
      <c r="D914" s="27"/>
      <c r="E914" s="27"/>
      <c r="F914" s="27"/>
    </row>
    <row r="915" spans="1:6" x14ac:dyDescent="0.25">
      <c r="A915" s="27"/>
      <c r="B915" s="27"/>
      <c r="C915" s="27"/>
      <c r="D915" s="27"/>
      <c r="E915" s="27"/>
      <c r="F915" s="27"/>
    </row>
    <row r="916" spans="1:6" x14ac:dyDescent="0.25">
      <c r="A916" s="27"/>
      <c r="B916" s="27"/>
      <c r="C916" s="27"/>
      <c r="D916" s="27"/>
      <c r="E916" s="27"/>
      <c r="F916" s="27"/>
    </row>
    <row r="917" spans="1:6" x14ac:dyDescent="0.25">
      <c r="A917" s="27"/>
      <c r="B917" s="27"/>
      <c r="C917" s="27"/>
      <c r="D917" s="27"/>
      <c r="E917" s="27"/>
      <c r="F917" s="27"/>
    </row>
    <row r="918" spans="1:6" x14ac:dyDescent="0.25">
      <c r="A918" s="27"/>
      <c r="B918" s="27"/>
      <c r="C918" s="27"/>
      <c r="D918" s="27"/>
      <c r="E918" s="27"/>
      <c r="F918" s="27"/>
    </row>
    <row r="919" spans="1:6" x14ac:dyDescent="0.25">
      <c r="A919" s="27"/>
      <c r="B919" s="27"/>
      <c r="C919" s="27"/>
      <c r="D919" s="27"/>
      <c r="E919" s="27"/>
      <c r="F919" s="27"/>
    </row>
    <row r="920" spans="1:6" x14ac:dyDescent="0.25">
      <c r="A920" s="27"/>
      <c r="B920" s="27"/>
      <c r="C920" s="27"/>
      <c r="D920" s="27"/>
      <c r="E920" s="27"/>
      <c r="F920" s="27"/>
    </row>
    <row r="921" spans="1:6" x14ac:dyDescent="0.25">
      <c r="A921" s="27"/>
      <c r="B921" s="27"/>
      <c r="C921" s="27"/>
      <c r="D921" s="27"/>
      <c r="E921" s="27"/>
      <c r="F921" s="27"/>
    </row>
    <row r="922" spans="1:6" x14ac:dyDescent="0.25">
      <c r="A922" s="27"/>
      <c r="B922" s="27"/>
      <c r="C922" s="27"/>
      <c r="D922" s="27"/>
      <c r="E922" s="27"/>
      <c r="F922" s="27"/>
    </row>
    <row r="923" spans="1:6" x14ac:dyDescent="0.25">
      <c r="A923" s="27"/>
      <c r="B923" s="27"/>
      <c r="C923" s="27"/>
      <c r="D923" s="27"/>
      <c r="E923" s="27"/>
      <c r="F923" s="27"/>
    </row>
    <row r="924" spans="1:6" x14ac:dyDescent="0.25">
      <c r="A924" s="27"/>
      <c r="B924" s="27"/>
      <c r="C924" s="27"/>
      <c r="D924" s="27"/>
      <c r="E924" s="27"/>
      <c r="F924" s="27"/>
    </row>
    <row r="925" spans="1:6" x14ac:dyDescent="0.25">
      <c r="A925" s="27"/>
      <c r="B925" s="27"/>
      <c r="C925" s="27"/>
      <c r="D925" s="27"/>
      <c r="E925" s="27"/>
      <c r="F925" s="27"/>
    </row>
    <row r="926" spans="1:6" x14ac:dyDescent="0.25">
      <c r="A926" s="27"/>
      <c r="B926" s="27"/>
      <c r="C926" s="27"/>
      <c r="D926" s="27"/>
      <c r="E926" s="27"/>
      <c r="F926" s="27"/>
    </row>
    <row r="927" spans="1:6" x14ac:dyDescent="0.25">
      <c r="A927" s="27"/>
      <c r="B927" s="27"/>
      <c r="C927" s="27"/>
      <c r="D927" s="27"/>
      <c r="E927" s="27"/>
      <c r="F927" s="27"/>
    </row>
    <row r="928" spans="1:6" x14ac:dyDescent="0.25">
      <c r="A928" s="27"/>
      <c r="B928" s="27"/>
      <c r="C928" s="27"/>
      <c r="D928" s="27"/>
      <c r="E928" s="27"/>
      <c r="F928" s="27"/>
    </row>
    <row r="929" spans="1:6" x14ac:dyDescent="0.25">
      <c r="A929" s="27"/>
      <c r="B929" s="27"/>
      <c r="C929" s="27"/>
      <c r="D929" s="27"/>
      <c r="E929" s="27"/>
      <c r="F929" s="27"/>
    </row>
    <row r="930" spans="1:6" x14ac:dyDescent="0.25">
      <c r="A930" s="27"/>
      <c r="B930" s="27"/>
      <c r="C930" s="27"/>
      <c r="D930" s="27"/>
      <c r="E930" s="27"/>
      <c r="F930" s="27"/>
    </row>
    <row r="931" spans="1:6" x14ac:dyDescent="0.25">
      <c r="A931" s="27"/>
      <c r="B931" s="27"/>
      <c r="C931" s="27"/>
      <c r="D931" s="27"/>
      <c r="E931" s="27"/>
      <c r="F931" s="27"/>
    </row>
    <row r="932" spans="1:6" x14ac:dyDescent="0.25">
      <c r="A932" s="27"/>
      <c r="B932" s="27"/>
      <c r="C932" s="27"/>
      <c r="D932" s="27"/>
      <c r="E932" s="27"/>
      <c r="F932" s="27"/>
    </row>
    <row r="933" spans="1:6" x14ac:dyDescent="0.25">
      <c r="A933" s="27"/>
      <c r="B933" s="27"/>
      <c r="C933" s="27"/>
      <c r="D933" s="27"/>
      <c r="E933" s="27"/>
      <c r="F933" s="27"/>
    </row>
    <row r="934" spans="1:6" x14ac:dyDescent="0.25">
      <c r="A934" s="27"/>
      <c r="B934" s="27"/>
      <c r="C934" s="27"/>
      <c r="D934" s="27"/>
      <c r="E934" s="27"/>
      <c r="F934" s="27"/>
    </row>
    <row r="935" spans="1:6" x14ac:dyDescent="0.25">
      <c r="A935" s="27"/>
      <c r="B935" s="27"/>
      <c r="C935" s="27"/>
      <c r="D935" s="27"/>
      <c r="E935" s="27"/>
      <c r="F935" s="27"/>
    </row>
    <row r="936" spans="1:6" x14ac:dyDescent="0.25">
      <c r="A936" s="27"/>
      <c r="B936" s="27"/>
      <c r="C936" s="27"/>
      <c r="D936" s="27"/>
      <c r="E936" s="27"/>
      <c r="F936" s="27"/>
    </row>
    <row r="937" spans="1:6" x14ac:dyDescent="0.25">
      <c r="A937" s="27"/>
      <c r="B937" s="27"/>
      <c r="C937" s="27"/>
      <c r="D937" s="27"/>
      <c r="E937" s="27"/>
      <c r="F937" s="27"/>
    </row>
    <row r="938" spans="1:6" x14ac:dyDescent="0.25">
      <c r="A938" s="27"/>
      <c r="B938" s="27"/>
      <c r="C938" s="27"/>
      <c r="D938" s="27"/>
      <c r="E938" s="27"/>
      <c r="F938" s="27"/>
    </row>
    <row r="939" spans="1:6" x14ac:dyDescent="0.25">
      <c r="A939" s="27"/>
      <c r="B939" s="27"/>
      <c r="C939" s="27"/>
      <c r="D939" s="27"/>
      <c r="E939" s="27"/>
      <c r="F939" s="27"/>
    </row>
    <row r="940" spans="1:6" x14ac:dyDescent="0.25">
      <c r="A940" s="27"/>
      <c r="B940" s="27"/>
      <c r="C940" s="27"/>
      <c r="D940" s="27"/>
      <c r="E940" s="27"/>
      <c r="F940" s="27"/>
    </row>
    <row r="941" spans="1:6" x14ac:dyDescent="0.25">
      <c r="A941" s="27"/>
      <c r="B941" s="27"/>
      <c r="C941" s="27"/>
      <c r="D941" s="27"/>
      <c r="E941" s="27"/>
      <c r="F941" s="27"/>
    </row>
    <row r="942" spans="1:6" x14ac:dyDescent="0.25">
      <c r="A942" s="27"/>
      <c r="B942" s="27"/>
      <c r="C942" s="27"/>
      <c r="D942" s="27"/>
      <c r="E942" s="27"/>
      <c r="F942" s="27"/>
    </row>
    <row r="943" spans="1:6" x14ac:dyDescent="0.25">
      <c r="A943" s="27"/>
      <c r="B943" s="27"/>
      <c r="C943" s="27"/>
      <c r="D943" s="27"/>
      <c r="E943" s="27"/>
      <c r="F943" s="27"/>
    </row>
    <row r="944" spans="1:6" x14ac:dyDescent="0.25">
      <c r="A944" s="27"/>
      <c r="B944" s="27"/>
      <c r="C944" s="27"/>
      <c r="D944" s="27"/>
      <c r="E944" s="27"/>
      <c r="F944" s="27"/>
    </row>
    <row r="945" spans="1:6" x14ac:dyDescent="0.25">
      <c r="A945" s="27"/>
      <c r="B945" s="27"/>
      <c r="C945" s="27"/>
      <c r="D945" s="27"/>
      <c r="E945" s="27"/>
      <c r="F945" s="27"/>
    </row>
    <row r="946" spans="1:6" x14ac:dyDescent="0.25">
      <c r="A946" s="27"/>
      <c r="B946" s="27"/>
      <c r="C946" s="27"/>
      <c r="D946" s="27"/>
      <c r="E946" s="27"/>
      <c r="F946" s="27"/>
    </row>
    <row r="947" spans="1:6" x14ac:dyDescent="0.25">
      <c r="A947" s="27"/>
      <c r="B947" s="27"/>
      <c r="C947" s="27"/>
      <c r="D947" s="27"/>
      <c r="E947" s="27"/>
      <c r="F947" s="27"/>
    </row>
    <row r="948" spans="1:6" x14ac:dyDescent="0.25">
      <c r="A948" s="27"/>
      <c r="B948" s="27"/>
      <c r="C948" s="27"/>
      <c r="D948" s="27"/>
      <c r="E948" s="27"/>
      <c r="F948" s="27"/>
    </row>
    <row r="949" spans="1:6" x14ac:dyDescent="0.25">
      <c r="A949" s="27"/>
      <c r="B949" s="27"/>
      <c r="C949" s="27"/>
      <c r="D949" s="27"/>
      <c r="E949" s="27"/>
      <c r="F949" s="27"/>
    </row>
    <row r="950" spans="1:6" x14ac:dyDescent="0.25">
      <c r="A950" s="27"/>
      <c r="B950" s="27"/>
      <c r="C950" s="27"/>
      <c r="D950" s="27"/>
      <c r="E950" s="27"/>
      <c r="F950" s="27"/>
    </row>
    <row r="951" spans="1:6" x14ac:dyDescent="0.25">
      <c r="A951" s="27"/>
      <c r="B951" s="27"/>
      <c r="C951" s="27"/>
      <c r="D951" s="27"/>
      <c r="E951" s="27"/>
      <c r="F951" s="27"/>
    </row>
    <row r="952" spans="1:6" x14ac:dyDescent="0.25">
      <c r="A952" s="27"/>
      <c r="B952" s="27"/>
      <c r="C952" s="27"/>
      <c r="D952" s="27"/>
      <c r="E952" s="27"/>
      <c r="F952" s="27"/>
    </row>
    <row r="953" spans="1:6" x14ac:dyDescent="0.25">
      <c r="A953" s="27"/>
      <c r="B953" s="27"/>
      <c r="C953" s="27"/>
      <c r="D953" s="27"/>
      <c r="E953" s="27"/>
      <c r="F953" s="27"/>
    </row>
    <row r="954" spans="1:6" x14ac:dyDescent="0.25">
      <c r="A954" s="27"/>
      <c r="B954" s="27"/>
      <c r="C954" s="27"/>
      <c r="D954" s="27"/>
      <c r="E954" s="27"/>
      <c r="F954" s="27"/>
    </row>
    <row r="955" spans="1:6" x14ac:dyDescent="0.25">
      <c r="A955" s="27"/>
      <c r="B955" s="27"/>
      <c r="C955" s="27"/>
      <c r="D955" s="27"/>
      <c r="E955" s="27"/>
      <c r="F955" s="27"/>
    </row>
    <row r="956" spans="1:6" x14ac:dyDescent="0.25">
      <c r="A956" s="27"/>
      <c r="B956" s="27"/>
      <c r="C956" s="27"/>
      <c r="D956" s="27"/>
      <c r="E956" s="27"/>
      <c r="F956" s="27"/>
    </row>
    <row r="957" spans="1:6" x14ac:dyDescent="0.25">
      <c r="A957" s="27"/>
      <c r="B957" s="27"/>
      <c r="C957" s="27"/>
      <c r="D957" s="27"/>
      <c r="E957" s="27"/>
      <c r="F957" s="27"/>
    </row>
    <row r="958" spans="1:6" x14ac:dyDescent="0.25">
      <c r="A958" s="27"/>
      <c r="B958" s="27"/>
      <c r="C958" s="27"/>
      <c r="D958" s="27"/>
      <c r="E958" s="27"/>
      <c r="F958" s="27"/>
    </row>
    <row r="959" spans="1:6" x14ac:dyDescent="0.25">
      <c r="A959" s="27"/>
      <c r="B959" s="27"/>
      <c r="C959" s="27"/>
      <c r="D959" s="27"/>
      <c r="E959" s="27"/>
      <c r="F959" s="27"/>
    </row>
    <row r="960" spans="1:6" x14ac:dyDescent="0.25">
      <c r="A960" s="27"/>
      <c r="B960" s="27"/>
      <c r="C960" s="27"/>
      <c r="D960" s="27"/>
      <c r="E960" s="27"/>
      <c r="F960" s="27"/>
    </row>
    <row r="961" spans="1:6" x14ac:dyDescent="0.25">
      <c r="A961" s="27"/>
      <c r="B961" s="27"/>
      <c r="C961" s="27"/>
      <c r="D961" s="27"/>
      <c r="E961" s="27"/>
      <c r="F961" s="27"/>
    </row>
    <row r="962" spans="1:6" x14ac:dyDescent="0.25">
      <c r="A962" s="27"/>
      <c r="B962" s="27"/>
      <c r="C962" s="27"/>
      <c r="D962" s="27"/>
      <c r="E962" s="27"/>
      <c r="F962" s="27"/>
    </row>
    <row r="963" spans="1:6" x14ac:dyDescent="0.25">
      <c r="A963" s="27"/>
      <c r="B963" s="27"/>
      <c r="C963" s="27"/>
      <c r="D963" s="27"/>
      <c r="E963" s="27"/>
      <c r="F963" s="27"/>
    </row>
    <row r="964" spans="1:6" x14ac:dyDescent="0.25">
      <c r="A964" s="27"/>
      <c r="B964" s="27"/>
      <c r="C964" s="27"/>
      <c r="D964" s="27"/>
      <c r="E964" s="27"/>
      <c r="F964" s="27"/>
    </row>
    <row r="965" spans="1:6" x14ac:dyDescent="0.25">
      <c r="A965" s="27"/>
      <c r="B965" s="27"/>
      <c r="C965" s="27"/>
      <c r="D965" s="27"/>
      <c r="E965" s="27"/>
      <c r="F965" s="27"/>
    </row>
    <row r="966" spans="1:6" x14ac:dyDescent="0.25">
      <c r="A966" s="27"/>
      <c r="B966" s="27"/>
      <c r="C966" s="27"/>
      <c r="D966" s="27"/>
      <c r="E966" s="27"/>
      <c r="F966" s="27"/>
    </row>
    <row r="967" spans="1:6" x14ac:dyDescent="0.25">
      <c r="A967" s="27"/>
      <c r="B967" s="27"/>
      <c r="C967" s="27"/>
      <c r="D967" s="27"/>
      <c r="E967" s="27"/>
      <c r="F967" s="27"/>
    </row>
    <row r="968" spans="1:6" x14ac:dyDescent="0.25">
      <c r="A968" s="27"/>
      <c r="B968" s="27"/>
      <c r="C968" s="27"/>
      <c r="D968" s="27"/>
      <c r="E968" s="27"/>
      <c r="F968" s="27"/>
    </row>
    <row r="969" spans="1:6" x14ac:dyDescent="0.25">
      <c r="A969" s="27"/>
      <c r="B969" s="27"/>
      <c r="C969" s="27"/>
      <c r="D969" s="27"/>
      <c r="E969" s="27"/>
      <c r="F969" s="27"/>
    </row>
    <row r="970" spans="1:6" x14ac:dyDescent="0.25">
      <c r="A970" s="27"/>
      <c r="B970" s="27"/>
      <c r="C970" s="27"/>
      <c r="D970" s="27"/>
      <c r="E970" s="27"/>
      <c r="F970" s="27"/>
    </row>
    <row r="971" spans="1:6" x14ac:dyDescent="0.25">
      <c r="A971" s="27"/>
      <c r="B971" s="27"/>
      <c r="C971" s="27"/>
      <c r="D971" s="27"/>
      <c r="E971" s="27"/>
      <c r="F971" s="27"/>
    </row>
    <row r="972" spans="1:6" x14ac:dyDescent="0.25">
      <c r="A972" s="27"/>
      <c r="B972" s="27"/>
      <c r="C972" s="27"/>
      <c r="D972" s="27"/>
      <c r="E972" s="27"/>
      <c r="F972" s="27"/>
    </row>
    <row r="973" spans="1:6" x14ac:dyDescent="0.25">
      <c r="A973" s="27"/>
      <c r="B973" s="27"/>
      <c r="C973" s="27"/>
      <c r="D973" s="27"/>
      <c r="E973" s="27"/>
      <c r="F973" s="27"/>
    </row>
    <row r="974" spans="1:6" x14ac:dyDescent="0.25">
      <c r="A974" s="27"/>
      <c r="B974" s="27"/>
      <c r="C974" s="27"/>
      <c r="D974" s="27"/>
      <c r="E974" s="27"/>
      <c r="F974" s="27"/>
    </row>
    <row r="975" spans="1:6" x14ac:dyDescent="0.25">
      <c r="A975" s="27"/>
      <c r="B975" s="27"/>
      <c r="C975" s="27"/>
      <c r="D975" s="27"/>
      <c r="E975" s="27"/>
      <c r="F975" s="27"/>
    </row>
    <row r="976" spans="1:6" x14ac:dyDescent="0.25">
      <c r="A976" s="27"/>
      <c r="B976" s="27"/>
      <c r="C976" s="27"/>
      <c r="D976" s="27"/>
      <c r="E976" s="27"/>
      <c r="F976" s="27"/>
    </row>
    <row r="977" spans="1:6" x14ac:dyDescent="0.25">
      <c r="A977" s="27"/>
      <c r="B977" s="27"/>
      <c r="C977" s="27"/>
      <c r="D977" s="27"/>
      <c r="E977" s="27"/>
      <c r="F977" s="27"/>
    </row>
    <row r="978" spans="1:6" x14ac:dyDescent="0.25">
      <c r="A978" s="27"/>
      <c r="B978" s="27"/>
      <c r="C978" s="27"/>
      <c r="D978" s="27"/>
      <c r="E978" s="27"/>
      <c r="F978" s="27"/>
    </row>
    <row r="979" spans="1:6" x14ac:dyDescent="0.25">
      <c r="A979" s="27"/>
      <c r="B979" s="27"/>
      <c r="C979" s="27"/>
      <c r="D979" s="27"/>
      <c r="E979" s="27"/>
      <c r="F979" s="27"/>
    </row>
    <row r="980" spans="1:6" x14ac:dyDescent="0.25">
      <c r="A980" s="27"/>
      <c r="B980" s="27"/>
      <c r="C980" s="27"/>
      <c r="D980" s="27"/>
      <c r="E980" s="27"/>
      <c r="F980" s="27"/>
    </row>
    <row r="981" spans="1:6" x14ac:dyDescent="0.25">
      <c r="A981" s="27"/>
      <c r="B981" s="27"/>
      <c r="C981" s="27"/>
      <c r="D981" s="27"/>
      <c r="E981" s="27"/>
      <c r="F981" s="27"/>
    </row>
    <row r="982" spans="1:6" x14ac:dyDescent="0.25">
      <c r="A982" s="27"/>
      <c r="B982" s="27"/>
      <c r="C982" s="27"/>
      <c r="D982" s="27"/>
      <c r="E982" s="27"/>
      <c r="F982" s="27"/>
    </row>
    <row r="983" spans="1:6" x14ac:dyDescent="0.25">
      <c r="A983" s="27"/>
      <c r="B983" s="27"/>
      <c r="C983" s="27"/>
      <c r="D983" s="27"/>
      <c r="E983" s="27"/>
      <c r="F983" s="27"/>
    </row>
    <row r="984" spans="1:6" x14ac:dyDescent="0.25">
      <c r="A984" s="27"/>
      <c r="B984" s="27"/>
      <c r="C984" s="27"/>
      <c r="D984" s="27"/>
      <c r="E984" s="27"/>
      <c r="F984" s="27"/>
    </row>
    <row r="985" spans="1:6" x14ac:dyDescent="0.25">
      <c r="A985" s="27"/>
      <c r="B985" s="27"/>
      <c r="C985" s="27"/>
      <c r="D985" s="27"/>
      <c r="E985" s="27"/>
      <c r="F985" s="27"/>
    </row>
    <row r="986" spans="1:6" x14ac:dyDescent="0.25">
      <c r="A986" s="27"/>
      <c r="B986" s="27"/>
      <c r="C986" s="27"/>
      <c r="D986" s="27"/>
      <c r="E986" s="27"/>
      <c r="F986" s="27"/>
    </row>
    <row r="987" spans="1:6" x14ac:dyDescent="0.25">
      <c r="A987" s="27"/>
      <c r="B987" s="27"/>
      <c r="C987" s="27"/>
      <c r="D987" s="27"/>
      <c r="E987" s="27"/>
      <c r="F987" s="27"/>
    </row>
    <row r="988" spans="1:6" x14ac:dyDescent="0.25">
      <c r="A988" s="27"/>
      <c r="B988" s="27"/>
      <c r="C988" s="27"/>
      <c r="D988" s="27"/>
      <c r="E988" s="27"/>
      <c r="F988" s="27"/>
    </row>
    <row r="989" spans="1:6" x14ac:dyDescent="0.25">
      <c r="A989" s="27"/>
      <c r="B989" s="27"/>
      <c r="C989" s="27"/>
      <c r="D989" s="27"/>
      <c r="E989" s="27"/>
      <c r="F989" s="27"/>
    </row>
    <row r="990" spans="1:6" x14ac:dyDescent="0.25">
      <c r="A990" s="27"/>
      <c r="B990" s="27"/>
      <c r="C990" s="27"/>
      <c r="D990" s="27"/>
      <c r="E990" s="27"/>
      <c r="F990" s="27"/>
    </row>
    <row r="991" spans="1:6" x14ac:dyDescent="0.25">
      <c r="A991" s="27"/>
      <c r="B991" s="27"/>
      <c r="C991" s="27"/>
      <c r="D991" s="27"/>
      <c r="E991" s="27"/>
      <c r="F991" s="27"/>
    </row>
    <row r="992" spans="1:6" x14ac:dyDescent="0.25">
      <c r="A992" s="27"/>
      <c r="B992" s="27"/>
      <c r="C992" s="27"/>
      <c r="D992" s="27"/>
      <c r="E992" s="27"/>
      <c r="F992" s="27"/>
    </row>
    <row r="993" spans="1:6" x14ac:dyDescent="0.25">
      <c r="A993" s="27"/>
      <c r="B993" s="27"/>
      <c r="C993" s="27"/>
      <c r="D993" s="27"/>
      <c r="E993" s="27"/>
      <c r="F993" s="27"/>
    </row>
    <row r="994" spans="1:6" x14ac:dyDescent="0.25">
      <c r="A994" s="27"/>
      <c r="B994" s="27"/>
      <c r="C994" s="27"/>
      <c r="D994" s="27"/>
      <c r="E994" s="27"/>
      <c r="F994" s="27"/>
    </row>
    <row r="995" spans="1:6" x14ac:dyDescent="0.25">
      <c r="A995" s="27"/>
      <c r="B995" s="27"/>
      <c r="C995" s="27"/>
      <c r="D995" s="27"/>
      <c r="E995" s="27"/>
      <c r="F995" s="27"/>
    </row>
    <row r="996" spans="1:6" x14ac:dyDescent="0.25">
      <c r="A996" s="27"/>
      <c r="B996" s="27"/>
      <c r="C996" s="27"/>
      <c r="D996" s="27"/>
      <c r="E996" s="27"/>
      <c r="F996" s="27"/>
    </row>
    <row r="997" spans="1:6" x14ac:dyDescent="0.25">
      <c r="A997" s="27"/>
      <c r="B997" s="27"/>
      <c r="C997" s="27"/>
      <c r="D997" s="27"/>
      <c r="E997" s="27"/>
      <c r="F997" s="27"/>
    </row>
    <row r="998" spans="1:6" x14ac:dyDescent="0.25">
      <c r="A998" s="27"/>
      <c r="B998" s="27"/>
      <c r="C998" s="27"/>
      <c r="D998" s="27"/>
      <c r="E998" s="27"/>
      <c r="F998" s="27"/>
    </row>
    <row r="999" spans="1:6" x14ac:dyDescent="0.25">
      <c r="A999" s="27"/>
      <c r="B999" s="27"/>
      <c r="C999" s="27"/>
      <c r="D999" s="27"/>
      <c r="E999" s="27"/>
      <c r="F999" s="27"/>
    </row>
    <row r="1000" spans="1:6" x14ac:dyDescent="0.25">
      <c r="A1000" s="27"/>
      <c r="B1000" s="27"/>
      <c r="C1000" s="27"/>
      <c r="D1000" s="27"/>
      <c r="E1000" s="27"/>
      <c r="F1000" s="27"/>
    </row>
  </sheetData>
  <mergeCells count="1">
    <mergeCell ref="G1:G3"/>
  </mergeCells>
  <conditionalFormatting sqref="B2:F2">
    <cfRule type="cellIs" dxfId="13" priority="4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K1101"/>
  <sheetViews>
    <sheetView zoomScale="47" zoomScaleNormal="47" workbookViewId="0">
      <pane ySplit="4" topLeftCell="A5" activePane="bottomLeft" state="frozen"/>
      <selection activeCell="D1" sqref="D1"/>
      <selection pane="bottomLeft" activeCell="P10" sqref="P10"/>
    </sheetView>
  </sheetViews>
  <sheetFormatPr defaultRowHeight="15.75" x14ac:dyDescent="0.25"/>
  <cols>
    <col min="1" max="1" width="30.5703125" style="8" bestFit="1" customWidth="1"/>
    <col min="2" max="2" width="21.5703125" style="8" bestFit="1" customWidth="1"/>
    <col min="3" max="3" width="57.140625" style="8" customWidth="1"/>
    <col min="4" max="4" width="1.7109375" style="7" customWidth="1"/>
    <col min="5" max="10" width="12.7109375" style="11" customWidth="1"/>
    <col min="11" max="11" width="1.7109375" style="12" customWidth="1"/>
    <col min="12" max="197" width="9.140625" style="8" customWidth="1"/>
    <col min="198" max="198" width="25" style="8" customWidth="1"/>
    <col min="199" max="199" width="51.5703125" style="8" customWidth="1"/>
    <col min="200" max="200" width="15" style="8" bestFit="1" customWidth="1"/>
    <col min="201" max="201" width="14.140625" style="8" customWidth="1"/>
    <col min="202" max="202" width="13" style="8" customWidth="1"/>
    <col min="203" max="204" width="14.140625" style="8" customWidth="1"/>
    <col min="205" max="205" width="13" style="8" customWidth="1"/>
    <col min="206" max="206" width="14.140625" style="8" customWidth="1"/>
    <col min="207" max="226" width="13" style="8" customWidth="1"/>
    <col min="227" max="227" width="17.5703125" style="8" customWidth="1"/>
    <col min="228" max="228" width="13" style="8" customWidth="1"/>
    <col min="229" max="229" width="17.5703125" style="8" customWidth="1"/>
    <col min="230" max="230" width="21.140625" style="8" customWidth="1"/>
    <col min="231" max="231" width="13" style="8" customWidth="1"/>
    <col min="232" max="232" width="21.140625" style="8" customWidth="1"/>
    <col min="233" max="233" width="13" style="8" customWidth="1"/>
    <col min="234" max="234" width="21.140625" style="8" customWidth="1"/>
    <col min="235" max="453" width="9.140625" style="8" customWidth="1"/>
    <col min="454" max="454" width="25" style="8" customWidth="1"/>
    <col min="455" max="455" width="51.5703125" style="8" customWidth="1"/>
    <col min="456" max="456" width="15" style="8" bestFit="1" customWidth="1"/>
    <col min="457" max="457" width="14.140625" style="8" customWidth="1"/>
    <col min="458" max="458" width="13" style="8" customWidth="1"/>
    <col min="459" max="460" width="14.140625" style="8" customWidth="1"/>
    <col min="461" max="461" width="13" style="8" customWidth="1"/>
    <col min="462" max="462" width="14.140625" style="8" customWidth="1"/>
    <col min="463" max="482" width="13" style="8" customWidth="1"/>
    <col min="483" max="483" width="17.5703125" style="8" customWidth="1"/>
    <col min="484" max="484" width="13" style="8" customWidth="1"/>
    <col min="485" max="485" width="17.5703125" style="8" customWidth="1"/>
    <col min="486" max="486" width="21.140625" style="8" customWidth="1"/>
    <col min="487" max="487" width="13" style="8" customWidth="1"/>
    <col min="488" max="488" width="21.140625" style="8" customWidth="1"/>
    <col min="489" max="489" width="13" style="8" customWidth="1"/>
    <col min="490" max="490" width="21.140625" style="8" customWidth="1"/>
    <col min="491" max="709" width="9.140625" style="8" customWidth="1"/>
    <col min="710" max="710" width="25" style="8" customWidth="1"/>
    <col min="711" max="711" width="51.5703125" style="8" customWidth="1"/>
    <col min="712" max="712" width="15" style="8" bestFit="1" customWidth="1"/>
    <col min="713" max="713" width="14.140625" style="8" customWidth="1"/>
    <col min="714" max="714" width="13" style="8" customWidth="1"/>
    <col min="715" max="716" width="14.140625" style="8" customWidth="1"/>
    <col min="717" max="717" width="13" style="8" customWidth="1"/>
    <col min="718" max="718" width="14.140625" style="8" customWidth="1"/>
    <col min="719" max="738" width="13" style="8" customWidth="1"/>
    <col min="739" max="739" width="17.5703125" style="8" customWidth="1"/>
    <col min="740" max="740" width="13" style="8" customWidth="1"/>
    <col min="741" max="741" width="17.5703125" style="8" customWidth="1"/>
    <col min="742" max="742" width="21.140625" style="8" customWidth="1"/>
    <col min="743" max="743" width="13" style="8" customWidth="1"/>
    <col min="744" max="744" width="21.140625" style="8" customWidth="1"/>
    <col min="745" max="745" width="13" style="8" customWidth="1"/>
    <col min="746" max="746" width="21.140625" style="8" customWidth="1"/>
    <col min="747" max="965" width="9.140625" style="8" customWidth="1"/>
    <col min="966" max="966" width="25" style="8" customWidth="1"/>
    <col min="967" max="967" width="51.5703125" style="8" customWidth="1"/>
    <col min="968" max="968" width="15" style="8" bestFit="1" customWidth="1"/>
    <col min="969" max="969" width="14.140625" style="8" customWidth="1"/>
    <col min="970" max="970" width="13" style="8" customWidth="1"/>
    <col min="971" max="972" width="14.140625" style="8" customWidth="1"/>
    <col min="973" max="973" width="13" style="8" customWidth="1"/>
    <col min="974" max="974" width="14.140625" style="8" customWidth="1"/>
    <col min="975" max="994" width="13" style="8" customWidth="1"/>
    <col min="995" max="995" width="17.5703125" style="8" customWidth="1"/>
    <col min="996" max="996" width="13" style="8" customWidth="1"/>
    <col min="997" max="997" width="17.5703125" style="8" customWidth="1"/>
    <col min="998" max="998" width="21.140625" style="8" customWidth="1"/>
    <col min="999" max="999" width="13" style="8" customWidth="1"/>
    <col min="1000" max="1000" width="21.140625" style="8" customWidth="1"/>
    <col min="1001" max="1001" width="13" style="8" customWidth="1"/>
    <col min="1002" max="1002" width="21.140625" style="8" customWidth="1"/>
    <col min="1003" max="1221" width="9.140625" style="8" customWidth="1"/>
    <col min="1222" max="1222" width="25" style="8" customWidth="1"/>
    <col min="1223" max="1223" width="51.5703125" style="8" customWidth="1"/>
    <col min="1224" max="1224" width="15" style="8" bestFit="1" customWidth="1"/>
    <col min="1225" max="1225" width="14.140625" style="8" customWidth="1"/>
    <col min="1226" max="1226" width="13" style="8" customWidth="1"/>
    <col min="1227" max="1228" width="14.140625" style="8" customWidth="1"/>
    <col min="1229" max="1229" width="13" style="8" customWidth="1"/>
    <col min="1230" max="1230" width="14.140625" style="8" customWidth="1"/>
    <col min="1231" max="1250" width="13" style="8" customWidth="1"/>
    <col min="1251" max="1251" width="17.5703125" style="8" customWidth="1"/>
    <col min="1252" max="1252" width="13" style="8" customWidth="1"/>
    <col min="1253" max="1253" width="17.5703125" style="8" customWidth="1"/>
    <col min="1254" max="1254" width="21.140625" style="8" customWidth="1"/>
    <col min="1255" max="1255" width="13" style="8" customWidth="1"/>
    <col min="1256" max="1256" width="21.140625" style="8" customWidth="1"/>
    <col min="1257" max="1257" width="13" style="8" customWidth="1"/>
    <col min="1258" max="1258" width="21.140625" style="8" customWidth="1"/>
    <col min="1259" max="1477" width="9.140625" style="8" customWidth="1"/>
    <col min="1478" max="1478" width="25" style="8" customWidth="1"/>
    <col min="1479" max="1479" width="51.5703125" style="8" customWidth="1"/>
    <col min="1480" max="1480" width="15" style="8" bestFit="1" customWidth="1"/>
    <col min="1481" max="1481" width="14.140625" style="8" customWidth="1"/>
    <col min="1482" max="1482" width="13" style="8" customWidth="1"/>
    <col min="1483" max="1484" width="14.140625" style="8" customWidth="1"/>
    <col min="1485" max="1485" width="13" style="8" customWidth="1"/>
    <col min="1486" max="1486" width="14.140625" style="8" customWidth="1"/>
    <col min="1487" max="1506" width="13" style="8" customWidth="1"/>
    <col min="1507" max="1507" width="17.5703125" style="8" customWidth="1"/>
    <col min="1508" max="1508" width="13" style="8" customWidth="1"/>
    <col min="1509" max="1509" width="17.5703125" style="8" customWidth="1"/>
    <col min="1510" max="1510" width="21.140625" style="8" customWidth="1"/>
    <col min="1511" max="1511" width="13" style="8" customWidth="1"/>
    <col min="1512" max="1512" width="21.140625" style="8" customWidth="1"/>
    <col min="1513" max="1513" width="13" style="8" customWidth="1"/>
    <col min="1514" max="1514" width="21.140625" style="8" customWidth="1"/>
    <col min="1515" max="1733" width="9.140625" style="8" customWidth="1"/>
    <col min="1734" max="1734" width="25" style="8" customWidth="1"/>
    <col min="1735" max="1735" width="51.5703125" style="8" customWidth="1"/>
    <col min="1736" max="1736" width="15" style="8" bestFit="1" customWidth="1"/>
    <col min="1737" max="1737" width="14.140625" style="8" customWidth="1"/>
    <col min="1738" max="1738" width="13" style="8" customWidth="1"/>
    <col min="1739" max="1740" width="14.140625" style="8" customWidth="1"/>
    <col min="1741" max="1741" width="13" style="8" customWidth="1"/>
    <col min="1742" max="1742" width="14.140625" style="8" customWidth="1"/>
    <col min="1743" max="1762" width="13" style="8" customWidth="1"/>
    <col min="1763" max="1763" width="17.5703125" style="8" customWidth="1"/>
    <col min="1764" max="1764" width="13" style="8" customWidth="1"/>
    <col min="1765" max="1765" width="17.5703125" style="8" customWidth="1"/>
    <col min="1766" max="1766" width="21.140625" style="8" customWidth="1"/>
    <col min="1767" max="1767" width="13" style="8" customWidth="1"/>
    <col min="1768" max="1768" width="21.140625" style="8" customWidth="1"/>
    <col min="1769" max="1769" width="13" style="8" customWidth="1"/>
    <col min="1770" max="1770" width="21.140625" style="8" customWidth="1"/>
    <col min="1771" max="1989" width="9.140625" style="8" customWidth="1"/>
    <col min="1990" max="1990" width="25" style="8" customWidth="1"/>
    <col min="1991" max="1991" width="51.5703125" style="8" customWidth="1"/>
    <col min="1992" max="1992" width="15" style="8" bestFit="1" customWidth="1"/>
    <col min="1993" max="1993" width="14.140625" style="8" customWidth="1"/>
    <col min="1994" max="1994" width="13" style="8" customWidth="1"/>
    <col min="1995" max="1996" width="14.140625" style="8" customWidth="1"/>
    <col min="1997" max="1997" width="13" style="8" customWidth="1"/>
    <col min="1998" max="1998" width="14.140625" style="8" customWidth="1"/>
    <col min="1999" max="2018" width="13" style="8" customWidth="1"/>
    <col min="2019" max="2019" width="17.5703125" style="8" customWidth="1"/>
    <col min="2020" max="2020" width="13" style="8" customWidth="1"/>
    <col min="2021" max="2021" width="17.5703125" style="8" customWidth="1"/>
    <col min="2022" max="2022" width="21.140625" style="8" customWidth="1"/>
    <col min="2023" max="2023" width="13" style="8" customWidth="1"/>
    <col min="2024" max="2024" width="21.140625" style="8" customWidth="1"/>
    <col min="2025" max="2025" width="13" style="8" customWidth="1"/>
    <col min="2026" max="2026" width="21.140625" style="8" customWidth="1"/>
    <col min="2027" max="2245" width="9.140625" style="8" customWidth="1"/>
    <col min="2246" max="2246" width="25" style="8" customWidth="1"/>
    <col min="2247" max="2247" width="51.5703125" style="8" customWidth="1"/>
    <col min="2248" max="2248" width="15" style="8" bestFit="1" customWidth="1"/>
    <col min="2249" max="2249" width="14.140625" style="8" customWidth="1"/>
    <col min="2250" max="2250" width="13" style="8" customWidth="1"/>
    <col min="2251" max="2252" width="14.140625" style="8" customWidth="1"/>
    <col min="2253" max="2253" width="13" style="8" customWidth="1"/>
    <col min="2254" max="2254" width="14.140625" style="8" customWidth="1"/>
    <col min="2255" max="2274" width="13" style="8" customWidth="1"/>
    <col min="2275" max="2275" width="17.5703125" style="8" customWidth="1"/>
    <col min="2276" max="2276" width="13" style="8" customWidth="1"/>
    <col min="2277" max="2277" width="17.5703125" style="8" customWidth="1"/>
    <col min="2278" max="2278" width="21.140625" style="8" customWidth="1"/>
    <col min="2279" max="2279" width="13" style="8" customWidth="1"/>
    <col min="2280" max="2280" width="21.140625" style="8" customWidth="1"/>
    <col min="2281" max="2281" width="13" style="8" customWidth="1"/>
    <col min="2282" max="2282" width="21.140625" style="8" customWidth="1"/>
    <col min="2283" max="2501" width="9.140625" style="8" customWidth="1"/>
    <col min="2502" max="2502" width="25" style="8" customWidth="1"/>
    <col min="2503" max="2503" width="51.5703125" style="8" customWidth="1"/>
    <col min="2504" max="2504" width="15" style="8" bestFit="1" customWidth="1"/>
    <col min="2505" max="2505" width="14.140625" style="8" customWidth="1"/>
    <col min="2506" max="2506" width="13" style="8" customWidth="1"/>
    <col min="2507" max="2508" width="14.140625" style="8" customWidth="1"/>
    <col min="2509" max="2509" width="13" style="8" customWidth="1"/>
    <col min="2510" max="2510" width="14.140625" style="8" customWidth="1"/>
    <col min="2511" max="2530" width="13" style="8" customWidth="1"/>
    <col min="2531" max="2531" width="17.5703125" style="8" customWidth="1"/>
    <col min="2532" max="2532" width="13" style="8" customWidth="1"/>
    <col min="2533" max="2533" width="17.5703125" style="8" customWidth="1"/>
    <col min="2534" max="2534" width="21.140625" style="8" customWidth="1"/>
    <col min="2535" max="2535" width="13" style="8" customWidth="1"/>
    <col min="2536" max="2536" width="21.140625" style="8" customWidth="1"/>
    <col min="2537" max="2537" width="13" style="8" customWidth="1"/>
    <col min="2538" max="2538" width="21.140625" style="8" customWidth="1"/>
    <col min="2539" max="2757" width="9.140625" style="8" customWidth="1"/>
    <col min="2758" max="2758" width="25" style="8" customWidth="1"/>
    <col min="2759" max="2759" width="51.5703125" style="8" customWidth="1"/>
    <col min="2760" max="2760" width="15" style="8" bestFit="1" customWidth="1"/>
    <col min="2761" max="2761" width="14.140625" style="8" customWidth="1"/>
    <col min="2762" max="2762" width="13" style="8" customWidth="1"/>
    <col min="2763" max="2764" width="14.140625" style="8" customWidth="1"/>
    <col min="2765" max="2765" width="13" style="8" customWidth="1"/>
    <col min="2766" max="2766" width="14.140625" style="8" customWidth="1"/>
    <col min="2767" max="2786" width="13" style="8" customWidth="1"/>
    <col min="2787" max="2787" width="17.5703125" style="8" customWidth="1"/>
    <col min="2788" max="2788" width="13" style="8" customWidth="1"/>
    <col min="2789" max="2789" width="17.5703125" style="8" customWidth="1"/>
    <col min="2790" max="2790" width="21.140625" style="8" customWidth="1"/>
    <col min="2791" max="2791" width="13" style="8" customWidth="1"/>
    <col min="2792" max="2792" width="21.140625" style="8" customWidth="1"/>
    <col min="2793" max="2793" width="13" style="8" customWidth="1"/>
    <col min="2794" max="2794" width="21.140625" style="8" customWidth="1"/>
    <col min="2795" max="3013" width="9.140625" style="8" customWidth="1"/>
    <col min="3014" max="3014" width="25" style="8" customWidth="1"/>
    <col min="3015" max="3015" width="51.5703125" style="8" customWidth="1"/>
    <col min="3016" max="3016" width="15" style="8" bestFit="1" customWidth="1"/>
    <col min="3017" max="3017" width="14.140625" style="8" customWidth="1"/>
    <col min="3018" max="3018" width="13" style="8" customWidth="1"/>
    <col min="3019" max="3020" width="14.140625" style="8" customWidth="1"/>
    <col min="3021" max="3021" width="13" style="8" customWidth="1"/>
    <col min="3022" max="3022" width="14.140625" style="8" customWidth="1"/>
    <col min="3023" max="3042" width="13" style="8" customWidth="1"/>
    <col min="3043" max="3043" width="17.5703125" style="8" customWidth="1"/>
    <col min="3044" max="3044" width="13" style="8" customWidth="1"/>
    <col min="3045" max="3045" width="17.5703125" style="8" customWidth="1"/>
    <col min="3046" max="3046" width="21.140625" style="8" customWidth="1"/>
    <col min="3047" max="3047" width="13" style="8" customWidth="1"/>
    <col min="3048" max="3048" width="21.140625" style="8" customWidth="1"/>
    <col min="3049" max="3049" width="13" style="8" customWidth="1"/>
    <col min="3050" max="3050" width="21.140625" style="8" customWidth="1"/>
    <col min="3051" max="3269" width="9.140625" style="8" customWidth="1"/>
    <col min="3270" max="3270" width="25" style="8" customWidth="1"/>
    <col min="3271" max="3271" width="51.5703125" style="8" customWidth="1"/>
    <col min="3272" max="3272" width="15" style="8" bestFit="1" customWidth="1"/>
    <col min="3273" max="3273" width="14.140625" style="8" customWidth="1"/>
    <col min="3274" max="3274" width="13" style="8" customWidth="1"/>
    <col min="3275" max="3276" width="14.140625" style="8" customWidth="1"/>
    <col min="3277" max="3277" width="13" style="8" customWidth="1"/>
    <col min="3278" max="3278" width="14.140625" style="8" customWidth="1"/>
    <col min="3279" max="3298" width="13" style="8" customWidth="1"/>
    <col min="3299" max="3299" width="17.5703125" style="8" customWidth="1"/>
    <col min="3300" max="3300" width="13" style="8" customWidth="1"/>
    <col min="3301" max="3301" width="17.5703125" style="8" customWidth="1"/>
    <col min="3302" max="3302" width="21.140625" style="8" customWidth="1"/>
    <col min="3303" max="3303" width="13" style="8" customWidth="1"/>
    <col min="3304" max="3304" width="21.140625" style="8" customWidth="1"/>
    <col min="3305" max="3305" width="13" style="8" customWidth="1"/>
    <col min="3306" max="3306" width="21.140625" style="8" customWidth="1"/>
    <col min="3307" max="3525" width="9.140625" style="8" customWidth="1"/>
    <col min="3526" max="3526" width="25" style="8" customWidth="1"/>
    <col min="3527" max="3527" width="51.5703125" style="8" customWidth="1"/>
    <col min="3528" max="3528" width="15" style="8" bestFit="1" customWidth="1"/>
    <col min="3529" max="3529" width="14.140625" style="8" customWidth="1"/>
    <col min="3530" max="3530" width="13" style="8" customWidth="1"/>
    <col min="3531" max="3532" width="14.140625" style="8" customWidth="1"/>
    <col min="3533" max="3533" width="13" style="8" customWidth="1"/>
    <col min="3534" max="3534" width="14.140625" style="8" customWidth="1"/>
    <col min="3535" max="3554" width="13" style="8" customWidth="1"/>
    <col min="3555" max="3555" width="17.5703125" style="8" customWidth="1"/>
    <col min="3556" max="3556" width="13" style="8" customWidth="1"/>
    <col min="3557" max="3557" width="17.5703125" style="8" customWidth="1"/>
    <col min="3558" max="3558" width="21.140625" style="8" customWidth="1"/>
    <col min="3559" max="3559" width="13" style="8" customWidth="1"/>
    <col min="3560" max="3560" width="21.140625" style="8" customWidth="1"/>
    <col min="3561" max="3561" width="13" style="8" customWidth="1"/>
    <col min="3562" max="3562" width="21.140625" style="8" customWidth="1"/>
    <col min="3563" max="3781" width="9.140625" style="8" customWidth="1"/>
    <col min="3782" max="3782" width="25" style="8" customWidth="1"/>
    <col min="3783" max="3783" width="51.5703125" style="8" customWidth="1"/>
    <col min="3784" max="3784" width="15" style="8" bestFit="1" customWidth="1"/>
    <col min="3785" max="3785" width="14.140625" style="8" customWidth="1"/>
    <col min="3786" max="3786" width="13" style="8" customWidth="1"/>
    <col min="3787" max="3788" width="14.140625" style="8" customWidth="1"/>
    <col min="3789" max="3789" width="13" style="8" customWidth="1"/>
    <col min="3790" max="3790" width="14.140625" style="8" customWidth="1"/>
    <col min="3791" max="3810" width="13" style="8" customWidth="1"/>
    <col min="3811" max="3811" width="17.5703125" style="8" customWidth="1"/>
    <col min="3812" max="3812" width="13" style="8" customWidth="1"/>
    <col min="3813" max="3813" width="17.5703125" style="8" customWidth="1"/>
    <col min="3814" max="3814" width="21.140625" style="8" customWidth="1"/>
    <col min="3815" max="3815" width="13" style="8" customWidth="1"/>
    <col min="3816" max="3816" width="21.140625" style="8" customWidth="1"/>
    <col min="3817" max="3817" width="13" style="8" customWidth="1"/>
    <col min="3818" max="3818" width="21.140625" style="8" customWidth="1"/>
    <col min="3819" max="4037" width="9.140625" style="8" customWidth="1"/>
    <col min="4038" max="4038" width="25" style="8" customWidth="1"/>
    <col min="4039" max="4039" width="51.5703125" style="8" customWidth="1"/>
    <col min="4040" max="4040" width="15" style="8" bestFit="1" customWidth="1"/>
    <col min="4041" max="4041" width="14.140625" style="8" customWidth="1"/>
    <col min="4042" max="4042" width="13" style="8" customWidth="1"/>
    <col min="4043" max="4044" width="14.140625" style="8" customWidth="1"/>
    <col min="4045" max="4045" width="13" style="8" customWidth="1"/>
    <col min="4046" max="4046" width="14.140625" style="8" customWidth="1"/>
    <col min="4047" max="4066" width="13" style="8" customWidth="1"/>
    <col min="4067" max="4067" width="17.5703125" style="8" customWidth="1"/>
    <col min="4068" max="4068" width="13" style="8" customWidth="1"/>
    <col min="4069" max="4069" width="17.5703125" style="8" customWidth="1"/>
    <col min="4070" max="4070" width="21.140625" style="8" customWidth="1"/>
    <col min="4071" max="4071" width="13" style="8" customWidth="1"/>
    <col min="4072" max="4072" width="21.140625" style="8" customWidth="1"/>
    <col min="4073" max="4073" width="13" style="8" customWidth="1"/>
    <col min="4074" max="4074" width="21.140625" style="8" customWidth="1"/>
    <col min="4075" max="4293" width="9.140625" style="8" customWidth="1"/>
    <col min="4294" max="4294" width="25" style="8" customWidth="1"/>
    <col min="4295" max="4295" width="51.5703125" style="8" customWidth="1"/>
    <col min="4296" max="4296" width="15" style="8" bestFit="1" customWidth="1"/>
    <col min="4297" max="4297" width="14.140625" style="8" customWidth="1"/>
    <col min="4298" max="4298" width="13" style="8" customWidth="1"/>
    <col min="4299" max="4300" width="14.140625" style="8" customWidth="1"/>
    <col min="4301" max="4301" width="13" style="8" customWidth="1"/>
    <col min="4302" max="4302" width="14.140625" style="8" customWidth="1"/>
    <col min="4303" max="4322" width="13" style="8" customWidth="1"/>
    <col min="4323" max="4323" width="17.5703125" style="8" customWidth="1"/>
    <col min="4324" max="4324" width="13" style="8" customWidth="1"/>
    <col min="4325" max="4325" width="17.5703125" style="8" customWidth="1"/>
    <col min="4326" max="4326" width="21.140625" style="8" customWidth="1"/>
    <col min="4327" max="4327" width="13" style="8" customWidth="1"/>
    <col min="4328" max="4328" width="21.140625" style="8" customWidth="1"/>
    <col min="4329" max="4329" width="13" style="8" customWidth="1"/>
    <col min="4330" max="4330" width="21.140625" style="8" customWidth="1"/>
    <col min="4331" max="4549" width="9.140625" style="8" customWidth="1"/>
    <col min="4550" max="4550" width="25" style="8" customWidth="1"/>
    <col min="4551" max="4551" width="51.5703125" style="8" customWidth="1"/>
    <col min="4552" max="4552" width="15" style="8" bestFit="1" customWidth="1"/>
    <col min="4553" max="4553" width="14.140625" style="8" customWidth="1"/>
    <col min="4554" max="4554" width="13" style="8" customWidth="1"/>
    <col min="4555" max="4556" width="14.140625" style="8" customWidth="1"/>
    <col min="4557" max="4557" width="13" style="8" customWidth="1"/>
    <col min="4558" max="4558" width="14.140625" style="8" customWidth="1"/>
    <col min="4559" max="4578" width="13" style="8" customWidth="1"/>
    <col min="4579" max="4579" width="17.5703125" style="8" customWidth="1"/>
    <col min="4580" max="4580" width="13" style="8" customWidth="1"/>
    <col min="4581" max="4581" width="17.5703125" style="8" customWidth="1"/>
    <col min="4582" max="4582" width="21.140625" style="8" customWidth="1"/>
    <col min="4583" max="4583" width="13" style="8" customWidth="1"/>
    <col min="4584" max="4584" width="21.140625" style="8" customWidth="1"/>
    <col min="4585" max="4585" width="13" style="8" customWidth="1"/>
    <col min="4586" max="4586" width="21.140625" style="8" customWidth="1"/>
    <col min="4587" max="4805" width="9.140625" style="8" customWidth="1"/>
    <col min="4806" max="4806" width="25" style="8" customWidth="1"/>
    <col min="4807" max="4807" width="51.5703125" style="8" customWidth="1"/>
    <col min="4808" max="4808" width="15" style="8" bestFit="1" customWidth="1"/>
    <col min="4809" max="4809" width="14.140625" style="8" customWidth="1"/>
    <col min="4810" max="4810" width="13" style="8" customWidth="1"/>
    <col min="4811" max="4812" width="14.140625" style="8" customWidth="1"/>
    <col min="4813" max="4813" width="13" style="8" customWidth="1"/>
    <col min="4814" max="4814" width="14.140625" style="8" customWidth="1"/>
    <col min="4815" max="4834" width="13" style="8" customWidth="1"/>
    <col min="4835" max="4835" width="17.5703125" style="8" customWidth="1"/>
    <col min="4836" max="4836" width="13" style="8" customWidth="1"/>
    <col min="4837" max="4837" width="17.5703125" style="8" customWidth="1"/>
    <col min="4838" max="4838" width="21.140625" style="8" customWidth="1"/>
    <col min="4839" max="4839" width="13" style="8" customWidth="1"/>
    <col min="4840" max="4840" width="21.140625" style="8" customWidth="1"/>
    <col min="4841" max="4841" width="13" style="8" customWidth="1"/>
    <col min="4842" max="4842" width="21.140625" style="8" customWidth="1"/>
    <col min="4843" max="5061" width="9.140625" style="8" customWidth="1"/>
    <col min="5062" max="5062" width="25" style="8" customWidth="1"/>
    <col min="5063" max="5063" width="51.5703125" style="8" customWidth="1"/>
    <col min="5064" max="5064" width="15" style="8" bestFit="1" customWidth="1"/>
    <col min="5065" max="5065" width="14.140625" style="8" customWidth="1"/>
    <col min="5066" max="5066" width="13" style="8" customWidth="1"/>
    <col min="5067" max="5068" width="14.140625" style="8" customWidth="1"/>
    <col min="5069" max="5069" width="13" style="8" customWidth="1"/>
    <col min="5070" max="5070" width="14.140625" style="8" customWidth="1"/>
    <col min="5071" max="5090" width="13" style="8" customWidth="1"/>
    <col min="5091" max="5091" width="17.5703125" style="8" customWidth="1"/>
    <col min="5092" max="5092" width="13" style="8" customWidth="1"/>
    <col min="5093" max="5093" width="17.5703125" style="8" customWidth="1"/>
    <col min="5094" max="5094" width="21.140625" style="8" customWidth="1"/>
    <col min="5095" max="5095" width="13" style="8" customWidth="1"/>
    <col min="5096" max="5096" width="21.140625" style="8" customWidth="1"/>
    <col min="5097" max="5097" width="13" style="8" customWidth="1"/>
    <col min="5098" max="5098" width="21.140625" style="8" customWidth="1"/>
    <col min="5099" max="5317" width="9.140625" style="8" customWidth="1"/>
    <col min="5318" max="5318" width="25" style="8" customWidth="1"/>
    <col min="5319" max="5319" width="51.5703125" style="8" customWidth="1"/>
    <col min="5320" max="5320" width="15" style="8" bestFit="1" customWidth="1"/>
    <col min="5321" max="5321" width="14.140625" style="8" customWidth="1"/>
    <col min="5322" max="5322" width="13" style="8" customWidth="1"/>
    <col min="5323" max="5324" width="14.140625" style="8" customWidth="1"/>
    <col min="5325" max="5325" width="13" style="8" customWidth="1"/>
    <col min="5326" max="5326" width="14.140625" style="8" customWidth="1"/>
    <col min="5327" max="5346" width="13" style="8" customWidth="1"/>
    <col min="5347" max="5347" width="17.5703125" style="8" customWidth="1"/>
    <col min="5348" max="5348" width="13" style="8" customWidth="1"/>
    <col min="5349" max="5349" width="17.5703125" style="8" customWidth="1"/>
    <col min="5350" max="5350" width="21.140625" style="8" customWidth="1"/>
    <col min="5351" max="5351" width="13" style="8" customWidth="1"/>
    <col min="5352" max="5352" width="21.140625" style="8" customWidth="1"/>
    <col min="5353" max="5353" width="13" style="8" customWidth="1"/>
    <col min="5354" max="5354" width="21.140625" style="8" customWidth="1"/>
    <col min="5355" max="5573" width="9.140625" style="8" customWidth="1"/>
    <col min="5574" max="5574" width="25" style="8" customWidth="1"/>
    <col min="5575" max="5575" width="51.5703125" style="8" customWidth="1"/>
    <col min="5576" max="5576" width="15" style="8" bestFit="1" customWidth="1"/>
    <col min="5577" max="5577" width="14.140625" style="8" customWidth="1"/>
    <col min="5578" max="5578" width="13" style="8" customWidth="1"/>
    <col min="5579" max="5580" width="14.140625" style="8" customWidth="1"/>
    <col min="5581" max="5581" width="13" style="8" customWidth="1"/>
    <col min="5582" max="5582" width="14.140625" style="8" customWidth="1"/>
    <col min="5583" max="5602" width="13" style="8" customWidth="1"/>
    <col min="5603" max="5603" width="17.5703125" style="8" customWidth="1"/>
    <col min="5604" max="5604" width="13" style="8" customWidth="1"/>
    <col min="5605" max="5605" width="17.5703125" style="8" customWidth="1"/>
    <col min="5606" max="5606" width="21.140625" style="8" customWidth="1"/>
    <col min="5607" max="5607" width="13" style="8" customWidth="1"/>
    <col min="5608" max="5608" width="21.140625" style="8" customWidth="1"/>
    <col min="5609" max="5609" width="13" style="8" customWidth="1"/>
    <col min="5610" max="5610" width="21.140625" style="8" customWidth="1"/>
    <col min="5611" max="5829" width="9.140625" style="8" customWidth="1"/>
    <col min="5830" max="5830" width="25" style="8" customWidth="1"/>
    <col min="5831" max="5831" width="51.5703125" style="8" customWidth="1"/>
    <col min="5832" max="5832" width="15" style="8" bestFit="1" customWidth="1"/>
    <col min="5833" max="5833" width="14.140625" style="8" customWidth="1"/>
    <col min="5834" max="5834" width="13" style="8" customWidth="1"/>
    <col min="5835" max="5836" width="14.140625" style="8" customWidth="1"/>
    <col min="5837" max="5837" width="13" style="8" customWidth="1"/>
    <col min="5838" max="5838" width="14.140625" style="8" customWidth="1"/>
    <col min="5839" max="5858" width="13" style="8" customWidth="1"/>
    <col min="5859" max="5859" width="17.5703125" style="8" customWidth="1"/>
    <col min="5860" max="5860" width="13" style="8" customWidth="1"/>
    <col min="5861" max="5861" width="17.5703125" style="8" customWidth="1"/>
    <col min="5862" max="5862" width="21.140625" style="8" customWidth="1"/>
    <col min="5863" max="5863" width="13" style="8" customWidth="1"/>
    <col min="5864" max="5864" width="21.140625" style="8" customWidth="1"/>
    <col min="5865" max="5865" width="13" style="8" customWidth="1"/>
    <col min="5866" max="5866" width="21.140625" style="8" customWidth="1"/>
    <col min="5867" max="6085" width="9.140625" style="8" customWidth="1"/>
    <col min="6086" max="6086" width="25" style="8" customWidth="1"/>
    <col min="6087" max="6087" width="51.5703125" style="8" customWidth="1"/>
    <col min="6088" max="6088" width="15" style="8" bestFit="1" customWidth="1"/>
    <col min="6089" max="6089" width="14.140625" style="8" customWidth="1"/>
    <col min="6090" max="6090" width="13" style="8" customWidth="1"/>
    <col min="6091" max="6092" width="14.140625" style="8" customWidth="1"/>
    <col min="6093" max="6093" width="13" style="8" customWidth="1"/>
    <col min="6094" max="6094" width="14.140625" style="8" customWidth="1"/>
    <col min="6095" max="6114" width="13" style="8" customWidth="1"/>
    <col min="6115" max="6115" width="17.5703125" style="8" customWidth="1"/>
    <col min="6116" max="6116" width="13" style="8" customWidth="1"/>
    <col min="6117" max="6117" width="17.5703125" style="8" customWidth="1"/>
    <col min="6118" max="6118" width="21.140625" style="8" customWidth="1"/>
    <col min="6119" max="6119" width="13" style="8" customWidth="1"/>
    <col min="6120" max="6120" width="21.140625" style="8" customWidth="1"/>
    <col min="6121" max="6121" width="13" style="8" customWidth="1"/>
    <col min="6122" max="6122" width="21.140625" style="8" customWidth="1"/>
    <col min="6123" max="6341" width="9.140625" style="8" customWidth="1"/>
    <col min="6342" max="6342" width="25" style="8" customWidth="1"/>
    <col min="6343" max="6343" width="51.5703125" style="8" customWidth="1"/>
    <col min="6344" max="6344" width="15" style="8" bestFit="1" customWidth="1"/>
    <col min="6345" max="6345" width="14.140625" style="8" customWidth="1"/>
    <col min="6346" max="6346" width="13" style="8" customWidth="1"/>
    <col min="6347" max="6348" width="14.140625" style="8" customWidth="1"/>
    <col min="6349" max="6349" width="13" style="8" customWidth="1"/>
    <col min="6350" max="6350" width="14.140625" style="8" customWidth="1"/>
    <col min="6351" max="6370" width="13" style="8" customWidth="1"/>
    <col min="6371" max="6371" width="17.5703125" style="8" customWidth="1"/>
    <col min="6372" max="6372" width="13" style="8" customWidth="1"/>
    <col min="6373" max="6373" width="17.5703125" style="8" customWidth="1"/>
    <col min="6374" max="6374" width="21.140625" style="8" customWidth="1"/>
    <col min="6375" max="6375" width="13" style="8" customWidth="1"/>
    <col min="6376" max="6376" width="21.140625" style="8" customWidth="1"/>
    <col min="6377" max="6377" width="13" style="8" customWidth="1"/>
    <col min="6378" max="6378" width="21.140625" style="8" customWidth="1"/>
    <col min="6379" max="6597" width="9.140625" style="8" customWidth="1"/>
    <col min="6598" max="6598" width="25" style="8" customWidth="1"/>
    <col min="6599" max="6599" width="51.5703125" style="8" customWidth="1"/>
    <col min="6600" max="6600" width="15" style="8" bestFit="1" customWidth="1"/>
    <col min="6601" max="6601" width="14.140625" style="8" customWidth="1"/>
    <col min="6602" max="6602" width="13" style="8" customWidth="1"/>
    <col min="6603" max="6604" width="14.140625" style="8" customWidth="1"/>
    <col min="6605" max="6605" width="13" style="8" customWidth="1"/>
    <col min="6606" max="6606" width="14.140625" style="8" customWidth="1"/>
    <col min="6607" max="6626" width="13" style="8" customWidth="1"/>
    <col min="6627" max="6627" width="17.5703125" style="8" customWidth="1"/>
    <col min="6628" max="6628" width="13" style="8" customWidth="1"/>
    <col min="6629" max="6629" width="17.5703125" style="8" customWidth="1"/>
    <col min="6630" max="6630" width="21.140625" style="8" customWidth="1"/>
    <col min="6631" max="6631" width="13" style="8" customWidth="1"/>
    <col min="6632" max="6632" width="21.140625" style="8" customWidth="1"/>
    <col min="6633" max="6633" width="13" style="8" customWidth="1"/>
    <col min="6634" max="6634" width="21.140625" style="8" customWidth="1"/>
    <col min="6635" max="6853" width="9.140625" style="8" customWidth="1"/>
    <col min="6854" max="6854" width="25" style="8" customWidth="1"/>
    <col min="6855" max="6855" width="51.5703125" style="8" customWidth="1"/>
    <col min="6856" max="6856" width="15" style="8" bestFit="1" customWidth="1"/>
    <col min="6857" max="6857" width="14.140625" style="8" customWidth="1"/>
    <col min="6858" max="6858" width="13" style="8" customWidth="1"/>
    <col min="6859" max="6860" width="14.140625" style="8" customWidth="1"/>
    <col min="6861" max="6861" width="13" style="8" customWidth="1"/>
    <col min="6862" max="6862" width="14.140625" style="8" customWidth="1"/>
    <col min="6863" max="6882" width="13" style="8" customWidth="1"/>
    <col min="6883" max="6883" width="17.5703125" style="8" customWidth="1"/>
    <col min="6884" max="6884" width="13" style="8" customWidth="1"/>
    <col min="6885" max="6885" width="17.5703125" style="8" customWidth="1"/>
    <col min="6886" max="6886" width="21.140625" style="8" customWidth="1"/>
    <col min="6887" max="6887" width="13" style="8" customWidth="1"/>
    <col min="6888" max="6888" width="21.140625" style="8" customWidth="1"/>
    <col min="6889" max="6889" width="13" style="8" customWidth="1"/>
    <col min="6890" max="6890" width="21.140625" style="8" customWidth="1"/>
    <col min="6891" max="7109" width="9.140625" style="8" customWidth="1"/>
    <col min="7110" max="7110" width="25" style="8" customWidth="1"/>
    <col min="7111" max="7111" width="51.5703125" style="8" customWidth="1"/>
    <col min="7112" max="7112" width="15" style="8" bestFit="1" customWidth="1"/>
    <col min="7113" max="7113" width="14.140625" style="8" customWidth="1"/>
    <col min="7114" max="7114" width="13" style="8" customWidth="1"/>
    <col min="7115" max="7116" width="14.140625" style="8" customWidth="1"/>
    <col min="7117" max="7117" width="13" style="8" customWidth="1"/>
    <col min="7118" max="7118" width="14.140625" style="8" customWidth="1"/>
    <col min="7119" max="7138" width="13" style="8" customWidth="1"/>
    <col min="7139" max="7139" width="17.5703125" style="8" customWidth="1"/>
    <col min="7140" max="7140" width="13" style="8" customWidth="1"/>
    <col min="7141" max="7141" width="17.5703125" style="8" customWidth="1"/>
    <col min="7142" max="7142" width="21.140625" style="8" customWidth="1"/>
    <col min="7143" max="7143" width="13" style="8" customWidth="1"/>
    <col min="7144" max="7144" width="21.140625" style="8" customWidth="1"/>
    <col min="7145" max="7145" width="13" style="8" customWidth="1"/>
    <col min="7146" max="7146" width="21.140625" style="8" customWidth="1"/>
    <col min="7147" max="7365" width="9.140625" style="8" customWidth="1"/>
    <col min="7366" max="7366" width="25" style="8" customWidth="1"/>
    <col min="7367" max="7367" width="51.5703125" style="8" customWidth="1"/>
    <col min="7368" max="7368" width="15" style="8" bestFit="1" customWidth="1"/>
    <col min="7369" max="7369" width="14.140625" style="8" customWidth="1"/>
    <col min="7370" max="7370" width="13" style="8" customWidth="1"/>
    <col min="7371" max="7372" width="14.140625" style="8" customWidth="1"/>
    <col min="7373" max="7373" width="13" style="8" customWidth="1"/>
    <col min="7374" max="7374" width="14.140625" style="8" customWidth="1"/>
    <col min="7375" max="7394" width="13" style="8" customWidth="1"/>
    <col min="7395" max="7395" width="17.5703125" style="8" customWidth="1"/>
    <col min="7396" max="7396" width="13" style="8" customWidth="1"/>
    <col min="7397" max="7397" width="17.5703125" style="8" customWidth="1"/>
    <col min="7398" max="7398" width="21.140625" style="8" customWidth="1"/>
    <col min="7399" max="7399" width="13" style="8" customWidth="1"/>
    <col min="7400" max="7400" width="21.140625" style="8" customWidth="1"/>
    <col min="7401" max="7401" width="13" style="8" customWidth="1"/>
    <col min="7402" max="7402" width="21.140625" style="8" customWidth="1"/>
    <col min="7403" max="7621" width="9.140625" style="8" customWidth="1"/>
    <col min="7622" max="7622" width="25" style="8" customWidth="1"/>
    <col min="7623" max="7623" width="51.5703125" style="8" customWidth="1"/>
    <col min="7624" max="7624" width="15" style="8" bestFit="1" customWidth="1"/>
    <col min="7625" max="7625" width="14.140625" style="8" customWidth="1"/>
    <col min="7626" max="7626" width="13" style="8" customWidth="1"/>
    <col min="7627" max="7628" width="14.140625" style="8" customWidth="1"/>
    <col min="7629" max="7629" width="13" style="8" customWidth="1"/>
    <col min="7630" max="7630" width="14.140625" style="8" customWidth="1"/>
    <col min="7631" max="7650" width="13" style="8" customWidth="1"/>
    <col min="7651" max="7651" width="17.5703125" style="8" customWidth="1"/>
    <col min="7652" max="7652" width="13" style="8" customWidth="1"/>
    <col min="7653" max="7653" width="17.5703125" style="8" customWidth="1"/>
    <col min="7654" max="7654" width="21.140625" style="8" customWidth="1"/>
    <col min="7655" max="7655" width="13" style="8" customWidth="1"/>
    <col min="7656" max="7656" width="21.140625" style="8" customWidth="1"/>
    <col min="7657" max="7657" width="13" style="8" customWidth="1"/>
    <col min="7658" max="7658" width="21.140625" style="8" customWidth="1"/>
    <col min="7659" max="7877" width="9.140625" style="8" customWidth="1"/>
    <col min="7878" max="7878" width="25" style="8" customWidth="1"/>
    <col min="7879" max="7879" width="51.5703125" style="8" customWidth="1"/>
    <col min="7880" max="7880" width="15" style="8" bestFit="1" customWidth="1"/>
    <col min="7881" max="7881" width="14.140625" style="8" customWidth="1"/>
    <col min="7882" max="7882" width="13" style="8" customWidth="1"/>
    <col min="7883" max="7884" width="14.140625" style="8" customWidth="1"/>
    <col min="7885" max="7885" width="13" style="8" customWidth="1"/>
    <col min="7886" max="7886" width="14.140625" style="8" customWidth="1"/>
    <col min="7887" max="7906" width="13" style="8" customWidth="1"/>
    <col min="7907" max="7907" width="17.5703125" style="8" customWidth="1"/>
    <col min="7908" max="7908" width="13" style="8" customWidth="1"/>
    <col min="7909" max="7909" width="17.5703125" style="8" customWidth="1"/>
    <col min="7910" max="7910" width="21.140625" style="8" customWidth="1"/>
    <col min="7911" max="7911" width="13" style="8" customWidth="1"/>
    <col min="7912" max="7912" width="21.140625" style="8" customWidth="1"/>
    <col min="7913" max="7913" width="13" style="8" customWidth="1"/>
    <col min="7914" max="7914" width="21.140625" style="8" customWidth="1"/>
    <col min="7915" max="8133" width="9.140625" style="8" customWidth="1"/>
    <col min="8134" max="8134" width="25" style="8" customWidth="1"/>
    <col min="8135" max="8135" width="51.5703125" style="8" customWidth="1"/>
    <col min="8136" max="8136" width="15" style="8" bestFit="1" customWidth="1"/>
    <col min="8137" max="8137" width="14.140625" style="8" customWidth="1"/>
    <col min="8138" max="8138" width="13" style="8" customWidth="1"/>
    <col min="8139" max="8140" width="14.140625" style="8" customWidth="1"/>
    <col min="8141" max="8141" width="13" style="8" customWidth="1"/>
    <col min="8142" max="8142" width="14.140625" style="8" customWidth="1"/>
    <col min="8143" max="8162" width="13" style="8" customWidth="1"/>
    <col min="8163" max="8163" width="17.5703125" style="8" customWidth="1"/>
    <col min="8164" max="8164" width="13" style="8" customWidth="1"/>
    <col min="8165" max="8165" width="17.5703125" style="8" customWidth="1"/>
    <col min="8166" max="8166" width="21.140625" style="8" customWidth="1"/>
    <col min="8167" max="8167" width="13" style="8" customWidth="1"/>
    <col min="8168" max="8168" width="21.140625" style="8" customWidth="1"/>
    <col min="8169" max="8169" width="13" style="8" customWidth="1"/>
    <col min="8170" max="8170" width="21.140625" style="8" customWidth="1"/>
    <col min="8171" max="8389" width="9.140625" style="8" customWidth="1"/>
    <col min="8390" max="8390" width="25" style="8" customWidth="1"/>
    <col min="8391" max="8391" width="51.5703125" style="8" customWidth="1"/>
    <col min="8392" max="8392" width="15" style="8" bestFit="1" customWidth="1"/>
    <col min="8393" max="8393" width="14.140625" style="8" customWidth="1"/>
    <col min="8394" max="8394" width="13" style="8" customWidth="1"/>
    <col min="8395" max="8396" width="14.140625" style="8" customWidth="1"/>
    <col min="8397" max="8397" width="13" style="8" customWidth="1"/>
    <col min="8398" max="8398" width="14.140625" style="8" customWidth="1"/>
    <col min="8399" max="8418" width="13" style="8" customWidth="1"/>
    <col min="8419" max="8419" width="17.5703125" style="8" customWidth="1"/>
    <col min="8420" max="8420" width="13" style="8" customWidth="1"/>
    <col min="8421" max="8421" width="17.5703125" style="8" customWidth="1"/>
    <col min="8422" max="8422" width="21.140625" style="8" customWidth="1"/>
    <col min="8423" max="8423" width="13" style="8" customWidth="1"/>
    <col min="8424" max="8424" width="21.140625" style="8" customWidth="1"/>
    <col min="8425" max="8425" width="13" style="8" customWidth="1"/>
    <col min="8426" max="8426" width="21.140625" style="8" customWidth="1"/>
    <col min="8427" max="8645" width="9.140625" style="8" customWidth="1"/>
    <col min="8646" max="8646" width="25" style="8" customWidth="1"/>
    <col min="8647" max="8647" width="51.5703125" style="8" customWidth="1"/>
    <col min="8648" max="8648" width="15" style="8" bestFit="1" customWidth="1"/>
    <col min="8649" max="8649" width="14.140625" style="8" customWidth="1"/>
    <col min="8650" max="8650" width="13" style="8" customWidth="1"/>
    <col min="8651" max="8652" width="14.140625" style="8" customWidth="1"/>
    <col min="8653" max="8653" width="13" style="8" customWidth="1"/>
    <col min="8654" max="8654" width="14.140625" style="8" customWidth="1"/>
    <col min="8655" max="8674" width="13" style="8" customWidth="1"/>
    <col min="8675" max="8675" width="17.5703125" style="8" customWidth="1"/>
    <col min="8676" max="8676" width="13" style="8" customWidth="1"/>
    <col min="8677" max="8677" width="17.5703125" style="8" customWidth="1"/>
    <col min="8678" max="8678" width="21.140625" style="8" customWidth="1"/>
    <col min="8679" max="8679" width="13" style="8" customWidth="1"/>
    <col min="8680" max="8680" width="21.140625" style="8" customWidth="1"/>
    <col min="8681" max="8681" width="13" style="8" customWidth="1"/>
    <col min="8682" max="8682" width="21.140625" style="8" customWidth="1"/>
    <col min="8683" max="8901" width="9.140625" style="8" customWidth="1"/>
    <col min="8902" max="8902" width="25" style="8" customWidth="1"/>
    <col min="8903" max="8903" width="51.5703125" style="8" customWidth="1"/>
    <col min="8904" max="8904" width="15" style="8" bestFit="1" customWidth="1"/>
    <col min="8905" max="8905" width="14.140625" style="8" customWidth="1"/>
    <col min="8906" max="8906" width="13" style="8" customWidth="1"/>
    <col min="8907" max="8908" width="14.140625" style="8" customWidth="1"/>
    <col min="8909" max="8909" width="13" style="8" customWidth="1"/>
    <col min="8910" max="8910" width="14.140625" style="8" customWidth="1"/>
    <col min="8911" max="8930" width="13" style="8" customWidth="1"/>
    <col min="8931" max="8931" width="17.5703125" style="8" customWidth="1"/>
    <col min="8932" max="8932" width="13" style="8" customWidth="1"/>
    <col min="8933" max="8933" width="17.5703125" style="8" customWidth="1"/>
    <col min="8934" max="8934" width="21.140625" style="8" customWidth="1"/>
    <col min="8935" max="8935" width="13" style="8" customWidth="1"/>
    <col min="8936" max="8936" width="21.140625" style="8" customWidth="1"/>
    <col min="8937" max="8937" width="13" style="8" customWidth="1"/>
    <col min="8938" max="8938" width="21.140625" style="8" customWidth="1"/>
    <col min="8939" max="9157" width="9.140625" style="8" customWidth="1"/>
    <col min="9158" max="9158" width="25" style="8" customWidth="1"/>
    <col min="9159" max="9159" width="51.5703125" style="8" customWidth="1"/>
    <col min="9160" max="9160" width="15" style="8" bestFit="1" customWidth="1"/>
    <col min="9161" max="9161" width="14.140625" style="8" customWidth="1"/>
    <col min="9162" max="9162" width="13" style="8" customWidth="1"/>
    <col min="9163" max="9164" width="14.140625" style="8" customWidth="1"/>
    <col min="9165" max="9165" width="13" style="8" customWidth="1"/>
    <col min="9166" max="9166" width="14.140625" style="8" customWidth="1"/>
    <col min="9167" max="9186" width="13" style="8" customWidth="1"/>
    <col min="9187" max="9187" width="17.5703125" style="8" customWidth="1"/>
    <col min="9188" max="9188" width="13" style="8" customWidth="1"/>
    <col min="9189" max="9189" width="17.5703125" style="8" customWidth="1"/>
    <col min="9190" max="9190" width="21.140625" style="8" customWidth="1"/>
    <col min="9191" max="9191" width="13" style="8" customWidth="1"/>
    <col min="9192" max="9192" width="21.140625" style="8" customWidth="1"/>
    <col min="9193" max="9193" width="13" style="8" customWidth="1"/>
    <col min="9194" max="9194" width="21.140625" style="8" customWidth="1"/>
    <col min="9195" max="9413" width="9.140625" style="8" customWidth="1"/>
    <col min="9414" max="9414" width="25" style="8" customWidth="1"/>
    <col min="9415" max="9415" width="51.5703125" style="8" customWidth="1"/>
    <col min="9416" max="9416" width="15" style="8" bestFit="1" customWidth="1"/>
    <col min="9417" max="9417" width="14.140625" style="8" customWidth="1"/>
    <col min="9418" max="9418" width="13" style="8" customWidth="1"/>
    <col min="9419" max="9420" width="14.140625" style="8" customWidth="1"/>
    <col min="9421" max="9421" width="13" style="8" customWidth="1"/>
    <col min="9422" max="9422" width="14.140625" style="8" customWidth="1"/>
    <col min="9423" max="9442" width="13" style="8" customWidth="1"/>
    <col min="9443" max="9443" width="17.5703125" style="8" customWidth="1"/>
    <col min="9444" max="9444" width="13" style="8" customWidth="1"/>
    <col min="9445" max="9445" width="17.5703125" style="8" customWidth="1"/>
    <col min="9446" max="9446" width="21.140625" style="8" customWidth="1"/>
    <col min="9447" max="9447" width="13" style="8" customWidth="1"/>
    <col min="9448" max="9448" width="21.140625" style="8" customWidth="1"/>
    <col min="9449" max="9449" width="13" style="8" customWidth="1"/>
    <col min="9450" max="9450" width="21.140625" style="8" customWidth="1"/>
    <col min="9451" max="9669" width="9.140625" style="8" customWidth="1"/>
    <col min="9670" max="9670" width="25" style="8" customWidth="1"/>
    <col min="9671" max="9671" width="51.5703125" style="8" customWidth="1"/>
    <col min="9672" max="9672" width="15" style="8" bestFit="1" customWidth="1"/>
    <col min="9673" max="9673" width="14.140625" style="8" customWidth="1"/>
    <col min="9674" max="9674" width="13" style="8" customWidth="1"/>
    <col min="9675" max="9676" width="14.140625" style="8" customWidth="1"/>
    <col min="9677" max="9677" width="13" style="8" customWidth="1"/>
    <col min="9678" max="9678" width="14.140625" style="8" customWidth="1"/>
    <col min="9679" max="9698" width="13" style="8" customWidth="1"/>
    <col min="9699" max="9699" width="17.5703125" style="8" customWidth="1"/>
    <col min="9700" max="9700" width="13" style="8" customWidth="1"/>
    <col min="9701" max="9701" width="17.5703125" style="8" customWidth="1"/>
    <col min="9702" max="9702" width="21.140625" style="8" customWidth="1"/>
    <col min="9703" max="9703" width="13" style="8" customWidth="1"/>
    <col min="9704" max="9704" width="21.140625" style="8" customWidth="1"/>
    <col min="9705" max="9705" width="13" style="8" customWidth="1"/>
    <col min="9706" max="9706" width="21.140625" style="8" customWidth="1"/>
    <col min="9707" max="9925" width="9.140625" style="8" customWidth="1"/>
    <col min="9926" max="9926" width="25" style="8" customWidth="1"/>
    <col min="9927" max="9927" width="51.5703125" style="8" customWidth="1"/>
    <col min="9928" max="9928" width="15" style="8" bestFit="1" customWidth="1"/>
    <col min="9929" max="9929" width="14.140625" style="8" customWidth="1"/>
    <col min="9930" max="9930" width="13" style="8" customWidth="1"/>
    <col min="9931" max="9932" width="14.140625" style="8" customWidth="1"/>
    <col min="9933" max="9933" width="13" style="8" customWidth="1"/>
    <col min="9934" max="9934" width="14.140625" style="8" customWidth="1"/>
    <col min="9935" max="9954" width="13" style="8" customWidth="1"/>
    <col min="9955" max="9955" width="17.5703125" style="8" customWidth="1"/>
    <col min="9956" max="9956" width="13" style="8" customWidth="1"/>
    <col min="9957" max="9957" width="17.5703125" style="8" customWidth="1"/>
    <col min="9958" max="9958" width="21.140625" style="8" customWidth="1"/>
    <col min="9959" max="9959" width="13" style="8" customWidth="1"/>
    <col min="9960" max="9960" width="21.140625" style="8" customWidth="1"/>
    <col min="9961" max="9961" width="13" style="8" customWidth="1"/>
    <col min="9962" max="9962" width="21.140625" style="8" customWidth="1"/>
    <col min="9963" max="10181" width="9.140625" style="8" customWidth="1"/>
    <col min="10182" max="10182" width="25" style="8" customWidth="1"/>
    <col min="10183" max="10183" width="51.5703125" style="8" customWidth="1"/>
    <col min="10184" max="10184" width="15" style="8" bestFit="1" customWidth="1"/>
    <col min="10185" max="10185" width="14.140625" style="8" customWidth="1"/>
    <col min="10186" max="10186" width="13" style="8" customWidth="1"/>
    <col min="10187" max="10188" width="14.140625" style="8" customWidth="1"/>
    <col min="10189" max="10189" width="13" style="8" customWidth="1"/>
    <col min="10190" max="10190" width="14.140625" style="8" customWidth="1"/>
    <col min="10191" max="10210" width="13" style="8" customWidth="1"/>
    <col min="10211" max="10211" width="17.5703125" style="8" customWidth="1"/>
    <col min="10212" max="10212" width="13" style="8" customWidth="1"/>
    <col min="10213" max="10213" width="17.5703125" style="8" customWidth="1"/>
    <col min="10214" max="10214" width="21.140625" style="8" customWidth="1"/>
    <col min="10215" max="10215" width="13" style="8" customWidth="1"/>
    <col min="10216" max="10216" width="21.140625" style="8" customWidth="1"/>
    <col min="10217" max="10217" width="13" style="8" customWidth="1"/>
    <col min="10218" max="10218" width="21.140625" style="8" customWidth="1"/>
    <col min="10219" max="10437" width="9.140625" style="8" customWidth="1"/>
    <col min="10438" max="10438" width="25" style="8" customWidth="1"/>
    <col min="10439" max="10439" width="51.5703125" style="8" customWidth="1"/>
    <col min="10440" max="10440" width="15" style="8" bestFit="1" customWidth="1"/>
    <col min="10441" max="10441" width="14.140625" style="8" customWidth="1"/>
    <col min="10442" max="10442" width="13" style="8" customWidth="1"/>
    <col min="10443" max="10444" width="14.140625" style="8" customWidth="1"/>
    <col min="10445" max="10445" width="13" style="8" customWidth="1"/>
    <col min="10446" max="10446" width="14.140625" style="8" customWidth="1"/>
    <col min="10447" max="10466" width="13" style="8" customWidth="1"/>
    <col min="10467" max="10467" width="17.5703125" style="8" customWidth="1"/>
    <col min="10468" max="10468" width="13" style="8" customWidth="1"/>
    <col min="10469" max="10469" width="17.5703125" style="8" customWidth="1"/>
    <col min="10470" max="10470" width="21.140625" style="8" customWidth="1"/>
    <col min="10471" max="10471" width="13" style="8" customWidth="1"/>
    <col min="10472" max="10472" width="21.140625" style="8" customWidth="1"/>
    <col min="10473" max="10473" width="13" style="8" customWidth="1"/>
    <col min="10474" max="10474" width="21.140625" style="8" customWidth="1"/>
    <col min="10475" max="10693" width="9.140625" style="8" customWidth="1"/>
    <col min="10694" max="10694" width="25" style="8" customWidth="1"/>
    <col min="10695" max="10695" width="51.5703125" style="8" customWidth="1"/>
    <col min="10696" max="10696" width="15" style="8" bestFit="1" customWidth="1"/>
    <col min="10697" max="10697" width="14.140625" style="8" customWidth="1"/>
    <col min="10698" max="10698" width="13" style="8" customWidth="1"/>
    <col min="10699" max="10700" width="14.140625" style="8" customWidth="1"/>
    <col min="10701" max="10701" width="13" style="8" customWidth="1"/>
    <col min="10702" max="10702" width="14.140625" style="8" customWidth="1"/>
    <col min="10703" max="10722" width="13" style="8" customWidth="1"/>
    <col min="10723" max="10723" width="17.5703125" style="8" customWidth="1"/>
    <col min="10724" max="10724" width="13" style="8" customWidth="1"/>
    <col min="10725" max="10725" width="17.5703125" style="8" customWidth="1"/>
    <col min="10726" max="10726" width="21.140625" style="8" customWidth="1"/>
    <col min="10727" max="10727" width="13" style="8" customWidth="1"/>
    <col min="10728" max="10728" width="21.140625" style="8" customWidth="1"/>
    <col min="10729" max="10729" width="13" style="8" customWidth="1"/>
    <col min="10730" max="10730" width="21.140625" style="8" customWidth="1"/>
    <col min="10731" max="10949" width="9.140625" style="8" customWidth="1"/>
    <col min="10950" max="10950" width="25" style="8" customWidth="1"/>
    <col min="10951" max="10951" width="51.5703125" style="8" customWidth="1"/>
    <col min="10952" max="10952" width="15" style="8" bestFit="1" customWidth="1"/>
    <col min="10953" max="10953" width="14.140625" style="8" customWidth="1"/>
    <col min="10954" max="10954" width="13" style="8" customWidth="1"/>
    <col min="10955" max="10956" width="14.140625" style="8" customWidth="1"/>
    <col min="10957" max="10957" width="13" style="8" customWidth="1"/>
    <col min="10958" max="10958" width="14.140625" style="8" customWidth="1"/>
    <col min="10959" max="10978" width="13" style="8" customWidth="1"/>
    <col min="10979" max="10979" width="17.5703125" style="8" customWidth="1"/>
    <col min="10980" max="10980" width="13" style="8" customWidth="1"/>
    <col min="10981" max="10981" width="17.5703125" style="8" customWidth="1"/>
    <col min="10982" max="10982" width="21.140625" style="8" customWidth="1"/>
    <col min="10983" max="10983" width="13" style="8" customWidth="1"/>
    <col min="10984" max="10984" width="21.140625" style="8" customWidth="1"/>
    <col min="10985" max="10985" width="13" style="8" customWidth="1"/>
    <col min="10986" max="10986" width="21.140625" style="8" customWidth="1"/>
    <col min="10987" max="11205" width="9.140625" style="8" customWidth="1"/>
    <col min="11206" max="11206" width="25" style="8" customWidth="1"/>
    <col min="11207" max="11207" width="51.5703125" style="8" customWidth="1"/>
    <col min="11208" max="11208" width="15" style="8" bestFit="1" customWidth="1"/>
    <col min="11209" max="11209" width="14.140625" style="8" customWidth="1"/>
    <col min="11210" max="11210" width="13" style="8" customWidth="1"/>
    <col min="11211" max="11212" width="14.140625" style="8" customWidth="1"/>
    <col min="11213" max="11213" width="13" style="8" customWidth="1"/>
    <col min="11214" max="11214" width="14.140625" style="8" customWidth="1"/>
    <col min="11215" max="11234" width="13" style="8" customWidth="1"/>
    <col min="11235" max="11235" width="17.5703125" style="8" customWidth="1"/>
    <col min="11236" max="11236" width="13" style="8" customWidth="1"/>
    <col min="11237" max="11237" width="17.5703125" style="8" customWidth="1"/>
    <col min="11238" max="11238" width="21.140625" style="8" customWidth="1"/>
    <col min="11239" max="11239" width="13" style="8" customWidth="1"/>
    <col min="11240" max="11240" width="21.140625" style="8" customWidth="1"/>
    <col min="11241" max="11241" width="13" style="8" customWidth="1"/>
    <col min="11242" max="11242" width="21.140625" style="8" customWidth="1"/>
    <col min="11243" max="11461" width="9.140625" style="8" customWidth="1"/>
    <col min="11462" max="11462" width="25" style="8" customWidth="1"/>
    <col min="11463" max="11463" width="51.5703125" style="8" customWidth="1"/>
    <col min="11464" max="11464" width="15" style="8" bestFit="1" customWidth="1"/>
    <col min="11465" max="11465" width="14.140625" style="8" customWidth="1"/>
    <col min="11466" max="11466" width="13" style="8" customWidth="1"/>
    <col min="11467" max="11468" width="14.140625" style="8" customWidth="1"/>
    <col min="11469" max="11469" width="13" style="8" customWidth="1"/>
    <col min="11470" max="11470" width="14.140625" style="8" customWidth="1"/>
    <col min="11471" max="11490" width="13" style="8" customWidth="1"/>
    <col min="11491" max="11491" width="17.5703125" style="8" customWidth="1"/>
    <col min="11492" max="11492" width="13" style="8" customWidth="1"/>
    <col min="11493" max="11493" width="17.5703125" style="8" customWidth="1"/>
    <col min="11494" max="11494" width="21.140625" style="8" customWidth="1"/>
    <col min="11495" max="11495" width="13" style="8" customWidth="1"/>
    <col min="11496" max="11496" width="21.140625" style="8" customWidth="1"/>
    <col min="11497" max="11497" width="13" style="8" customWidth="1"/>
    <col min="11498" max="11498" width="21.140625" style="8" customWidth="1"/>
    <col min="11499" max="11717" width="9.140625" style="8" customWidth="1"/>
    <col min="11718" max="11718" width="25" style="8" customWidth="1"/>
    <col min="11719" max="11719" width="51.5703125" style="8" customWidth="1"/>
    <col min="11720" max="11720" width="15" style="8" bestFit="1" customWidth="1"/>
    <col min="11721" max="11721" width="14.140625" style="8" customWidth="1"/>
    <col min="11722" max="11722" width="13" style="8" customWidth="1"/>
    <col min="11723" max="11724" width="14.140625" style="8" customWidth="1"/>
    <col min="11725" max="11725" width="13" style="8" customWidth="1"/>
    <col min="11726" max="11726" width="14.140625" style="8" customWidth="1"/>
    <col min="11727" max="11746" width="13" style="8" customWidth="1"/>
    <col min="11747" max="11747" width="17.5703125" style="8" customWidth="1"/>
    <col min="11748" max="11748" width="13" style="8" customWidth="1"/>
    <col min="11749" max="11749" width="17.5703125" style="8" customWidth="1"/>
    <col min="11750" max="11750" width="21.140625" style="8" customWidth="1"/>
    <col min="11751" max="11751" width="13" style="8" customWidth="1"/>
    <col min="11752" max="11752" width="21.140625" style="8" customWidth="1"/>
    <col min="11753" max="11753" width="13" style="8" customWidth="1"/>
    <col min="11754" max="11754" width="21.140625" style="8" customWidth="1"/>
    <col min="11755" max="11973" width="9.140625" style="8" customWidth="1"/>
    <col min="11974" max="11974" width="25" style="8" customWidth="1"/>
    <col min="11975" max="11975" width="51.5703125" style="8" customWidth="1"/>
    <col min="11976" max="11976" width="15" style="8" bestFit="1" customWidth="1"/>
    <col min="11977" max="11977" width="14.140625" style="8" customWidth="1"/>
    <col min="11978" max="11978" width="13" style="8" customWidth="1"/>
    <col min="11979" max="11980" width="14.140625" style="8" customWidth="1"/>
    <col min="11981" max="11981" width="13" style="8" customWidth="1"/>
    <col min="11982" max="11982" width="14.140625" style="8" customWidth="1"/>
    <col min="11983" max="12002" width="13" style="8" customWidth="1"/>
    <col min="12003" max="12003" width="17.5703125" style="8" customWidth="1"/>
    <col min="12004" max="12004" width="13" style="8" customWidth="1"/>
    <col min="12005" max="12005" width="17.5703125" style="8" customWidth="1"/>
    <col min="12006" max="12006" width="21.140625" style="8" customWidth="1"/>
    <col min="12007" max="12007" width="13" style="8" customWidth="1"/>
    <col min="12008" max="12008" width="21.140625" style="8" customWidth="1"/>
    <col min="12009" max="12009" width="13" style="8" customWidth="1"/>
    <col min="12010" max="12010" width="21.140625" style="8" customWidth="1"/>
    <col min="12011" max="12229" width="9.140625" style="8" customWidth="1"/>
    <col min="12230" max="12230" width="25" style="8" customWidth="1"/>
    <col min="12231" max="12231" width="51.5703125" style="8" customWidth="1"/>
    <col min="12232" max="12232" width="15" style="8" bestFit="1" customWidth="1"/>
    <col min="12233" max="12233" width="14.140625" style="8" customWidth="1"/>
    <col min="12234" max="12234" width="13" style="8" customWidth="1"/>
    <col min="12235" max="12236" width="14.140625" style="8" customWidth="1"/>
    <col min="12237" max="12237" width="13" style="8" customWidth="1"/>
    <col min="12238" max="12238" width="14.140625" style="8" customWidth="1"/>
    <col min="12239" max="12258" width="13" style="8" customWidth="1"/>
    <col min="12259" max="12259" width="17.5703125" style="8" customWidth="1"/>
    <col min="12260" max="12260" width="13" style="8" customWidth="1"/>
    <col min="12261" max="12261" width="17.5703125" style="8" customWidth="1"/>
    <col min="12262" max="12262" width="21.140625" style="8" customWidth="1"/>
    <col min="12263" max="12263" width="13" style="8" customWidth="1"/>
    <col min="12264" max="12264" width="21.140625" style="8" customWidth="1"/>
    <col min="12265" max="12265" width="13" style="8" customWidth="1"/>
    <col min="12266" max="12266" width="21.140625" style="8" customWidth="1"/>
    <col min="12267" max="12485" width="9.140625" style="8" customWidth="1"/>
    <col min="12486" max="12486" width="25" style="8" customWidth="1"/>
    <col min="12487" max="12487" width="51.5703125" style="8" customWidth="1"/>
    <col min="12488" max="12488" width="15" style="8" bestFit="1" customWidth="1"/>
    <col min="12489" max="12489" width="14.140625" style="8" customWidth="1"/>
    <col min="12490" max="12490" width="13" style="8" customWidth="1"/>
    <col min="12491" max="12492" width="14.140625" style="8" customWidth="1"/>
    <col min="12493" max="12493" width="13" style="8" customWidth="1"/>
    <col min="12494" max="12494" width="14.140625" style="8" customWidth="1"/>
    <col min="12495" max="12514" width="13" style="8" customWidth="1"/>
    <col min="12515" max="12515" width="17.5703125" style="8" customWidth="1"/>
    <col min="12516" max="12516" width="13" style="8" customWidth="1"/>
    <col min="12517" max="12517" width="17.5703125" style="8" customWidth="1"/>
    <col min="12518" max="12518" width="21.140625" style="8" customWidth="1"/>
    <col min="12519" max="12519" width="13" style="8" customWidth="1"/>
    <col min="12520" max="12520" width="21.140625" style="8" customWidth="1"/>
    <col min="12521" max="12521" width="13" style="8" customWidth="1"/>
    <col min="12522" max="12522" width="21.140625" style="8" customWidth="1"/>
    <col min="12523" max="12741" width="9.140625" style="8" customWidth="1"/>
    <col min="12742" max="12742" width="25" style="8" customWidth="1"/>
    <col min="12743" max="12743" width="51.5703125" style="8" customWidth="1"/>
    <col min="12744" max="12744" width="15" style="8" bestFit="1" customWidth="1"/>
    <col min="12745" max="12745" width="14.140625" style="8" customWidth="1"/>
    <col min="12746" max="12746" width="13" style="8" customWidth="1"/>
    <col min="12747" max="12748" width="14.140625" style="8" customWidth="1"/>
    <col min="12749" max="12749" width="13" style="8" customWidth="1"/>
    <col min="12750" max="12750" width="14.140625" style="8" customWidth="1"/>
    <col min="12751" max="12770" width="13" style="8" customWidth="1"/>
    <col min="12771" max="12771" width="17.5703125" style="8" customWidth="1"/>
    <col min="12772" max="12772" width="13" style="8" customWidth="1"/>
    <col min="12773" max="12773" width="17.5703125" style="8" customWidth="1"/>
    <col min="12774" max="12774" width="21.140625" style="8" customWidth="1"/>
    <col min="12775" max="12775" width="13" style="8" customWidth="1"/>
    <col min="12776" max="12776" width="21.140625" style="8" customWidth="1"/>
    <col min="12777" max="12777" width="13" style="8" customWidth="1"/>
    <col min="12778" max="12778" width="21.140625" style="8" customWidth="1"/>
    <col min="12779" max="12997" width="9.140625" style="8" customWidth="1"/>
    <col min="12998" max="12998" width="25" style="8" customWidth="1"/>
    <col min="12999" max="12999" width="51.5703125" style="8" customWidth="1"/>
    <col min="13000" max="13000" width="15" style="8" bestFit="1" customWidth="1"/>
    <col min="13001" max="13001" width="14.140625" style="8" customWidth="1"/>
    <col min="13002" max="13002" width="13" style="8" customWidth="1"/>
    <col min="13003" max="13004" width="14.140625" style="8" customWidth="1"/>
    <col min="13005" max="13005" width="13" style="8" customWidth="1"/>
    <col min="13006" max="13006" width="14.140625" style="8" customWidth="1"/>
    <col min="13007" max="13026" width="13" style="8" customWidth="1"/>
    <col min="13027" max="13027" width="17.5703125" style="8" customWidth="1"/>
    <col min="13028" max="13028" width="13" style="8" customWidth="1"/>
    <col min="13029" max="13029" width="17.5703125" style="8" customWidth="1"/>
    <col min="13030" max="13030" width="21.140625" style="8" customWidth="1"/>
    <col min="13031" max="13031" width="13" style="8" customWidth="1"/>
    <col min="13032" max="13032" width="21.140625" style="8" customWidth="1"/>
    <col min="13033" max="13033" width="13" style="8" customWidth="1"/>
    <col min="13034" max="13034" width="21.140625" style="8" customWidth="1"/>
    <col min="13035" max="13253" width="9.140625" style="8" customWidth="1"/>
    <col min="13254" max="13254" width="25" style="8" customWidth="1"/>
    <col min="13255" max="13255" width="51.5703125" style="8" customWidth="1"/>
    <col min="13256" max="13256" width="15" style="8" bestFit="1" customWidth="1"/>
    <col min="13257" max="13257" width="14.140625" style="8" customWidth="1"/>
    <col min="13258" max="13258" width="13" style="8" customWidth="1"/>
    <col min="13259" max="13260" width="14.140625" style="8" customWidth="1"/>
    <col min="13261" max="13261" width="13" style="8" customWidth="1"/>
    <col min="13262" max="13262" width="14.140625" style="8" customWidth="1"/>
    <col min="13263" max="13282" width="13" style="8" customWidth="1"/>
    <col min="13283" max="13283" width="17.5703125" style="8" customWidth="1"/>
    <col min="13284" max="13284" width="13" style="8" customWidth="1"/>
    <col min="13285" max="13285" width="17.5703125" style="8" customWidth="1"/>
    <col min="13286" max="13286" width="21.140625" style="8" customWidth="1"/>
    <col min="13287" max="13287" width="13" style="8" customWidth="1"/>
    <col min="13288" max="13288" width="21.140625" style="8" customWidth="1"/>
    <col min="13289" max="13289" width="13" style="8" customWidth="1"/>
    <col min="13290" max="13290" width="21.140625" style="8" customWidth="1"/>
    <col min="13291" max="13509" width="9.140625" style="8" customWidth="1"/>
    <col min="13510" max="13510" width="25" style="8" customWidth="1"/>
    <col min="13511" max="13511" width="51.5703125" style="8" customWidth="1"/>
    <col min="13512" max="13512" width="15" style="8" bestFit="1" customWidth="1"/>
    <col min="13513" max="13513" width="14.140625" style="8" customWidth="1"/>
    <col min="13514" max="13514" width="13" style="8" customWidth="1"/>
    <col min="13515" max="13516" width="14.140625" style="8" customWidth="1"/>
    <col min="13517" max="13517" width="13" style="8" customWidth="1"/>
    <col min="13518" max="13518" width="14.140625" style="8" customWidth="1"/>
    <col min="13519" max="13538" width="13" style="8" customWidth="1"/>
    <col min="13539" max="13539" width="17.5703125" style="8" customWidth="1"/>
    <col min="13540" max="13540" width="13" style="8" customWidth="1"/>
    <col min="13541" max="13541" width="17.5703125" style="8" customWidth="1"/>
    <col min="13542" max="13542" width="21.140625" style="8" customWidth="1"/>
    <col min="13543" max="13543" width="13" style="8" customWidth="1"/>
    <col min="13544" max="13544" width="21.140625" style="8" customWidth="1"/>
    <col min="13545" max="13545" width="13" style="8" customWidth="1"/>
    <col min="13546" max="13546" width="21.140625" style="8" customWidth="1"/>
    <col min="13547" max="13765" width="9.140625" style="8" customWidth="1"/>
    <col min="13766" max="13766" width="25" style="8" customWidth="1"/>
    <col min="13767" max="13767" width="51.5703125" style="8" customWidth="1"/>
    <col min="13768" max="13768" width="15" style="8" bestFit="1" customWidth="1"/>
    <col min="13769" max="13769" width="14.140625" style="8" customWidth="1"/>
    <col min="13770" max="13770" width="13" style="8" customWidth="1"/>
    <col min="13771" max="13772" width="14.140625" style="8" customWidth="1"/>
    <col min="13773" max="13773" width="13" style="8" customWidth="1"/>
    <col min="13774" max="13774" width="14.140625" style="8" customWidth="1"/>
    <col min="13775" max="13794" width="13" style="8" customWidth="1"/>
    <col min="13795" max="13795" width="17.5703125" style="8" customWidth="1"/>
    <col min="13796" max="13796" width="13" style="8" customWidth="1"/>
    <col min="13797" max="13797" width="17.5703125" style="8" customWidth="1"/>
    <col min="13798" max="13798" width="21.140625" style="8" customWidth="1"/>
    <col min="13799" max="13799" width="13" style="8" customWidth="1"/>
    <col min="13800" max="13800" width="21.140625" style="8" customWidth="1"/>
    <col min="13801" max="13801" width="13" style="8" customWidth="1"/>
    <col min="13802" max="13802" width="21.140625" style="8" customWidth="1"/>
    <col min="13803" max="14021" width="9.140625" style="8" customWidth="1"/>
    <col min="14022" max="14022" width="25" style="8" customWidth="1"/>
    <col min="14023" max="14023" width="51.5703125" style="8" customWidth="1"/>
    <col min="14024" max="14024" width="15" style="8" bestFit="1" customWidth="1"/>
    <col min="14025" max="14025" width="14.140625" style="8" customWidth="1"/>
    <col min="14026" max="14026" width="13" style="8" customWidth="1"/>
    <col min="14027" max="14028" width="14.140625" style="8" customWidth="1"/>
    <col min="14029" max="14029" width="13" style="8" customWidth="1"/>
    <col min="14030" max="14030" width="14.140625" style="8" customWidth="1"/>
    <col min="14031" max="14050" width="13" style="8" customWidth="1"/>
    <col min="14051" max="14051" width="17.5703125" style="8" customWidth="1"/>
    <col min="14052" max="14052" width="13" style="8" customWidth="1"/>
    <col min="14053" max="14053" width="17.5703125" style="8" customWidth="1"/>
    <col min="14054" max="14054" width="21.140625" style="8" customWidth="1"/>
    <col min="14055" max="14055" width="13" style="8" customWidth="1"/>
    <col min="14056" max="14056" width="21.140625" style="8" customWidth="1"/>
    <col min="14057" max="14057" width="13" style="8" customWidth="1"/>
    <col min="14058" max="14058" width="21.140625" style="8" customWidth="1"/>
    <col min="14059" max="14277" width="9.140625" style="8" customWidth="1"/>
    <col min="14278" max="14278" width="25" style="8" customWidth="1"/>
    <col min="14279" max="14279" width="51.5703125" style="8" customWidth="1"/>
    <col min="14280" max="14280" width="15" style="8" bestFit="1" customWidth="1"/>
    <col min="14281" max="14281" width="14.140625" style="8" customWidth="1"/>
    <col min="14282" max="14282" width="13" style="8" customWidth="1"/>
    <col min="14283" max="14284" width="14.140625" style="8" customWidth="1"/>
    <col min="14285" max="14285" width="13" style="8" customWidth="1"/>
    <col min="14286" max="14286" width="14.140625" style="8" customWidth="1"/>
    <col min="14287" max="14306" width="13" style="8" customWidth="1"/>
    <col min="14307" max="14307" width="17.5703125" style="8" customWidth="1"/>
    <col min="14308" max="14308" width="13" style="8" customWidth="1"/>
    <col min="14309" max="14309" width="17.5703125" style="8" customWidth="1"/>
    <col min="14310" max="14310" width="21.140625" style="8" customWidth="1"/>
    <col min="14311" max="14311" width="13" style="8" customWidth="1"/>
    <col min="14312" max="14312" width="21.140625" style="8" customWidth="1"/>
    <col min="14313" max="14313" width="13" style="8" customWidth="1"/>
    <col min="14314" max="14314" width="21.140625" style="8" customWidth="1"/>
    <col min="14315" max="14533" width="9.140625" style="8" customWidth="1"/>
    <col min="14534" max="14534" width="25" style="8" customWidth="1"/>
    <col min="14535" max="14535" width="51.5703125" style="8" customWidth="1"/>
    <col min="14536" max="14536" width="15" style="8" bestFit="1" customWidth="1"/>
    <col min="14537" max="14537" width="14.140625" style="8" customWidth="1"/>
    <col min="14538" max="14538" width="13" style="8" customWidth="1"/>
    <col min="14539" max="14540" width="14.140625" style="8" customWidth="1"/>
    <col min="14541" max="14541" width="13" style="8" customWidth="1"/>
    <col min="14542" max="14542" width="14.140625" style="8" customWidth="1"/>
    <col min="14543" max="14562" width="13" style="8" customWidth="1"/>
    <col min="14563" max="14563" width="17.5703125" style="8" customWidth="1"/>
    <col min="14564" max="14564" width="13" style="8" customWidth="1"/>
    <col min="14565" max="14565" width="17.5703125" style="8" customWidth="1"/>
    <col min="14566" max="14566" width="21.140625" style="8" customWidth="1"/>
    <col min="14567" max="14567" width="13" style="8" customWidth="1"/>
    <col min="14568" max="14568" width="21.140625" style="8" customWidth="1"/>
    <col min="14569" max="14569" width="13" style="8" customWidth="1"/>
    <col min="14570" max="14570" width="21.140625" style="8" customWidth="1"/>
    <col min="14571" max="14789" width="9.140625" style="8" customWidth="1"/>
    <col min="14790" max="14790" width="25" style="8" customWidth="1"/>
    <col min="14791" max="14791" width="51.5703125" style="8" customWidth="1"/>
    <col min="14792" max="14792" width="15" style="8" bestFit="1" customWidth="1"/>
    <col min="14793" max="14793" width="14.140625" style="8" customWidth="1"/>
    <col min="14794" max="14794" width="13" style="8" customWidth="1"/>
    <col min="14795" max="14796" width="14.140625" style="8" customWidth="1"/>
    <col min="14797" max="14797" width="13" style="8" customWidth="1"/>
    <col min="14798" max="14798" width="14.140625" style="8" customWidth="1"/>
    <col min="14799" max="14818" width="13" style="8" customWidth="1"/>
    <col min="14819" max="14819" width="17.5703125" style="8" customWidth="1"/>
    <col min="14820" max="14820" width="13" style="8" customWidth="1"/>
    <col min="14821" max="14821" width="17.5703125" style="8" customWidth="1"/>
    <col min="14822" max="14822" width="21.140625" style="8" customWidth="1"/>
    <col min="14823" max="14823" width="13" style="8" customWidth="1"/>
    <col min="14824" max="14824" width="21.140625" style="8" customWidth="1"/>
    <col min="14825" max="14825" width="13" style="8" customWidth="1"/>
    <col min="14826" max="14826" width="21.140625" style="8" customWidth="1"/>
    <col min="14827" max="15045" width="9.140625" style="8" customWidth="1"/>
    <col min="15046" max="15046" width="25" style="8" customWidth="1"/>
    <col min="15047" max="15047" width="51.5703125" style="8" customWidth="1"/>
    <col min="15048" max="15048" width="15" style="8" bestFit="1" customWidth="1"/>
    <col min="15049" max="15049" width="14.140625" style="8" customWidth="1"/>
    <col min="15050" max="15050" width="13" style="8" customWidth="1"/>
    <col min="15051" max="15052" width="14.140625" style="8" customWidth="1"/>
    <col min="15053" max="15053" width="13" style="8" customWidth="1"/>
    <col min="15054" max="15054" width="14.140625" style="8" customWidth="1"/>
    <col min="15055" max="15074" width="13" style="8" customWidth="1"/>
    <col min="15075" max="15075" width="17.5703125" style="8" customWidth="1"/>
    <col min="15076" max="15076" width="13" style="8" customWidth="1"/>
    <col min="15077" max="15077" width="17.5703125" style="8" customWidth="1"/>
    <col min="15078" max="15078" width="21.140625" style="8" customWidth="1"/>
    <col min="15079" max="15079" width="13" style="8" customWidth="1"/>
    <col min="15080" max="15080" width="21.140625" style="8" customWidth="1"/>
    <col min="15081" max="15081" width="13" style="8" customWidth="1"/>
    <col min="15082" max="15082" width="21.140625" style="8" customWidth="1"/>
    <col min="15083" max="15301" width="9.140625" style="8" customWidth="1"/>
    <col min="15302" max="15302" width="25" style="8" customWidth="1"/>
    <col min="15303" max="15303" width="51.5703125" style="8" customWidth="1"/>
    <col min="15304" max="15304" width="15" style="8" bestFit="1" customWidth="1"/>
    <col min="15305" max="15305" width="14.140625" style="8" customWidth="1"/>
    <col min="15306" max="15306" width="13" style="8" customWidth="1"/>
    <col min="15307" max="15308" width="14.140625" style="8" customWidth="1"/>
    <col min="15309" max="15309" width="13" style="8" customWidth="1"/>
    <col min="15310" max="15310" width="14.140625" style="8" customWidth="1"/>
    <col min="15311" max="15330" width="13" style="8" customWidth="1"/>
    <col min="15331" max="15331" width="17.5703125" style="8" customWidth="1"/>
    <col min="15332" max="15332" width="13" style="8" customWidth="1"/>
    <col min="15333" max="15333" width="17.5703125" style="8" customWidth="1"/>
    <col min="15334" max="15334" width="21.140625" style="8" customWidth="1"/>
    <col min="15335" max="15335" width="13" style="8" customWidth="1"/>
    <col min="15336" max="15336" width="21.140625" style="8" customWidth="1"/>
    <col min="15337" max="15337" width="13" style="8" customWidth="1"/>
    <col min="15338" max="15338" width="21.140625" style="8" customWidth="1"/>
    <col min="15339" max="15557" width="9.140625" style="8" customWidth="1"/>
    <col min="15558" max="15558" width="25" style="8" customWidth="1"/>
    <col min="15559" max="15559" width="51.5703125" style="8" customWidth="1"/>
    <col min="15560" max="15560" width="15" style="8" bestFit="1" customWidth="1"/>
    <col min="15561" max="15561" width="14.140625" style="8" customWidth="1"/>
    <col min="15562" max="15562" width="13" style="8" customWidth="1"/>
    <col min="15563" max="15564" width="14.140625" style="8" customWidth="1"/>
    <col min="15565" max="15565" width="13" style="8" customWidth="1"/>
    <col min="15566" max="15566" width="14.140625" style="8" customWidth="1"/>
    <col min="15567" max="15586" width="13" style="8" customWidth="1"/>
    <col min="15587" max="15587" width="17.5703125" style="8" customWidth="1"/>
    <col min="15588" max="15588" width="13" style="8" customWidth="1"/>
    <col min="15589" max="15589" width="17.5703125" style="8" customWidth="1"/>
    <col min="15590" max="15590" width="21.140625" style="8" customWidth="1"/>
    <col min="15591" max="15591" width="13" style="8" customWidth="1"/>
    <col min="15592" max="15592" width="21.140625" style="8" customWidth="1"/>
    <col min="15593" max="15593" width="13" style="8" customWidth="1"/>
    <col min="15594" max="15594" width="21.140625" style="8" customWidth="1"/>
    <col min="15595" max="15813" width="9.140625" style="8" customWidth="1"/>
    <col min="15814" max="15814" width="25" style="8" customWidth="1"/>
    <col min="15815" max="15815" width="51.5703125" style="8" customWidth="1"/>
    <col min="15816" max="15816" width="15" style="8" bestFit="1" customWidth="1"/>
    <col min="15817" max="15817" width="14.140625" style="8" customWidth="1"/>
    <col min="15818" max="15818" width="13" style="8" customWidth="1"/>
    <col min="15819" max="15820" width="14.140625" style="8" customWidth="1"/>
    <col min="15821" max="15821" width="13" style="8" customWidth="1"/>
    <col min="15822" max="15822" width="14.140625" style="8" customWidth="1"/>
    <col min="15823" max="15842" width="13" style="8" customWidth="1"/>
    <col min="15843" max="15843" width="17.5703125" style="8" customWidth="1"/>
    <col min="15844" max="15844" width="13" style="8" customWidth="1"/>
    <col min="15845" max="15845" width="17.5703125" style="8" customWidth="1"/>
    <col min="15846" max="15846" width="21.140625" style="8" customWidth="1"/>
    <col min="15847" max="15847" width="13" style="8" customWidth="1"/>
    <col min="15848" max="15848" width="21.140625" style="8" customWidth="1"/>
    <col min="15849" max="15849" width="13" style="8" customWidth="1"/>
    <col min="15850" max="15850" width="21.140625" style="8" customWidth="1"/>
    <col min="15851" max="16069" width="9.140625" style="8" customWidth="1"/>
    <col min="16070" max="16070" width="25" style="8" customWidth="1"/>
    <col min="16071" max="16071" width="51.5703125" style="8" customWidth="1"/>
    <col min="16072" max="16072" width="15" style="8" bestFit="1" customWidth="1"/>
    <col min="16073" max="16073" width="14.140625" style="8" customWidth="1"/>
    <col min="16074" max="16074" width="13" style="8" customWidth="1"/>
    <col min="16075" max="16076" width="14.140625" style="8" customWidth="1"/>
    <col min="16077" max="16077" width="13" style="8" customWidth="1"/>
    <col min="16078" max="16078" width="14.140625" style="8" customWidth="1"/>
    <col min="16079" max="16098" width="13" style="8" customWidth="1"/>
    <col min="16099" max="16099" width="17.5703125" style="8" customWidth="1"/>
    <col min="16100" max="16100" width="13" style="8" customWidth="1"/>
    <col min="16101" max="16101" width="17.5703125" style="8" customWidth="1"/>
    <col min="16102" max="16102" width="21.140625" style="8" customWidth="1"/>
    <col min="16103" max="16103" width="13" style="8" customWidth="1"/>
    <col min="16104" max="16104" width="21.140625" style="8" customWidth="1"/>
    <col min="16105" max="16105" width="13" style="8" customWidth="1"/>
    <col min="16106" max="16106" width="21.140625" style="8" customWidth="1"/>
    <col min="16107" max="16384" width="9.140625" style="8" customWidth="1"/>
  </cols>
  <sheetData>
    <row r="1" spans="1:11" ht="63" customHeight="1" x14ac:dyDescent="0.25">
      <c r="A1" s="120" t="s">
        <v>310</v>
      </c>
      <c r="B1" s="120" t="s">
        <v>311</v>
      </c>
      <c r="C1" s="120" t="s">
        <v>312</v>
      </c>
      <c r="D1" s="155"/>
      <c r="E1" s="156" t="s">
        <v>313</v>
      </c>
      <c r="F1" s="156" t="s">
        <v>314</v>
      </c>
      <c r="G1" s="156" t="s">
        <v>315</v>
      </c>
      <c r="H1" s="157" t="s">
        <v>379</v>
      </c>
      <c r="I1" s="163" t="s">
        <v>400</v>
      </c>
      <c r="J1" s="157" t="s">
        <v>346</v>
      </c>
      <c r="K1" s="154"/>
    </row>
    <row r="2" spans="1:11" ht="43.5" customHeight="1" x14ac:dyDescent="0.25">
      <c r="A2" s="119"/>
      <c r="B2" s="119"/>
      <c r="C2" s="119"/>
      <c r="D2" s="119"/>
      <c r="E2" s="119"/>
      <c r="F2" s="119"/>
      <c r="G2" s="119"/>
      <c r="H2" s="158"/>
      <c r="I2" s="158"/>
      <c r="J2" s="158"/>
      <c r="K2" s="119"/>
    </row>
    <row r="3" spans="1:11" ht="27" customHeight="1" x14ac:dyDescent="0.25">
      <c r="A3" s="4" t="s">
        <v>316</v>
      </c>
      <c r="B3" s="4">
        <f>COUNTIF($A$5:$A$1000, "медицинская организация")</f>
        <v>105</v>
      </c>
      <c r="C3" s="4" t="s">
        <v>317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$H$5:$H$1000, "0")</f>
        <v>105</v>
      </c>
      <c r="J3" s="36">
        <f>$B$3-COUNTIFS($A$5:$A$1000, "Медицинская организация", $J$5:$J$1000, "0")</f>
        <v>105</v>
      </c>
      <c r="K3" s="4"/>
    </row>
    <row r="4" spans="1:11" ht="27" customHeight="1" x14ac:dyDescent="0.25">
      <c r="A4" s="4" t="s">
        <v>31</v>
      </c>
      <c r="B4" s="4">
        <f>COUNTIF($A$5:$A$1000, "пункт вакцинации")</f>
        <v>159</v>
      </c>
      <c r="C4" s="4" t="s">
        <v>318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>
        <f>$B$4-COUNTIFS($A$5:$A$1000, "Пункт вакцинации", $H$5:$H$1000, "0")</f>
        <v>159</v>
      </c>
      <c r="J4" s="26" t="s">
        <v>345</v>
      </c>
      <c r="K4" s="4"/>
    </row>
    <row r="5" spans="1:11" ht="50.1" customHeight="1" x14ac:dyDescent="0.25">
      <c r="A5" s="13" t="s">
        <v>32</v>
      </c>
      <c r="B5" s="13"/>
      <c r="C5" s="103" t="s">
        <v>33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IF(ISNA(VLOOKUP(D5,Конвасэл!C:C, 1, FALSE)),"Должник",0)</f>
        <v>Должник</v>
      </c>
      <c r="J5" s="9" t="str">
        <f>IF(ISNA(VLOOKUP(C5,Ревакцинация!C:C, 1, FALSE)),"Должник",0)</f>
        <v>Должник</v>
      </c>
      <c r="K5" s="10"/>
    </row>
    <row r="6" spans="1:11" ht="50.1" customHeight="1" x14ac:dyDescent="0.25">
      <c r="A6" s="13" t="s">
        <v>34</v>
      </c>
      <c r="B6" s="13" t="s">
        <v>35</v>
      </c>
      <c r="C6" s="103" t="s">
        <v>36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IF(ISNA(VLOOKUP(D6,Конвасэл!C:C, 1, FALSE)),"Должник",0)</f>
        <v>Должник</v>
      </c>
      <c r="J6" s="9" t="str">
        <f>IF(ISNA(VLOOKUP(C6,Ревакцинация!C:C, 1, FALSE)),"Должник",0)</f>
        <v>Должник</v>
      </c>
      <c r="K6" s="10"/>
    </row>
    <row r="7" spans="1:11" ht="50.1" customHeight="1" x14ac:dyDescent="0.25">
      <c r="A7" s="13" t="s">
        <v>32</v>
      </c>
      <c r="B7" s="13"/>
      <c r="C7" s="103" t="s">
        <v>37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IF(ISNA(VLOOKUP(D7,Конвасэл!C:C, 1, FALSE)),"Должник",0)</f>
        <v>Должник</v>
      </c>
      <c r="J7" s="9" t="str">
        <f>IF(ISNA(VLOOKUP(C7,Ревакцинация!C:C, 1, FALSE)),"Должник",0)</f>
        <v>Должник</v>
      </c>
      <c r="K7" s="10"/>
    </row>
    <row r="8" spans="1:11" ht="50.1" customHeight="1" x14ac:dyDescent="0.25">
      <c r="A8" s="13" t="s">
        <v>34</v>
      </c>
      <c r="B8" s="13" t="s">
        <v>38</v>
      </c>
      <c r="C8" s="103" t="s">
        <v>39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IF(ISNA(VLOOKUP(D8,Конвасэл!C:C, 1, FALSE)),"Должник",0)</f>
        <v>Должник</v>
      </c>
      <c r="J8" s="9" t="str">
        <f>IF(ISNA(VLOOKUP(C8,Ревакцинация!C:C, 1, FALSE)),"Должник",0)</f>
        <v>Должник</v>
      </c>
      <c r="K8" s="10"/>
    </row>
    <row r="9" spans="1:11" ht="50.1" customHeight="1" x14ac:dyDescent="0.25">
      <c r="A9" s="13" t="s">
        <v>32</v>
      </c>
      <c r="B9" s="13"/>
      <c r="C9" s="103" t="s">
        <v>40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IF(ISNA(VLOOKUP(D9,Конвасэл!C:C, 1, FALSE)),"Должник",0)</f>
        <v>Должник</v>
      </c>
      <c r="J9" s="9" t="str">
        <f>IF(ISNA(VLOOKUP(C9,Ревакцинация!C:C, 1, FALSE)),"Должник",0)</f>
        <v>Должник</v>
      </c>
      <c r="K9" s="10"/>
    </row>
    <row r="10" spans="1:11" ht="50.1" customHeight="1" x14ac:dyDescent="0.25">
      <c r="A10" s="13" t="s">
        <v>34</v>
      </c>
      <c r="B10" s="13" t="s">
        <v>35</v>
      </c>
      <c r="C10" s="103" t="s">
        <v>41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IF(ISNA(VLOOKUP(D10,Конвасэл!C:C, 1, FALSE)),"Должник",0)</f>
        <v>Должник</v>
      </c>
      <c r="J10" s="9" t="str">
        <f>IF(ISNA(VLOOKUP(C10,Ревакцинация!C:C, 1, FALSE)),"Должник",0)</f>
        <v>Должник</v>
      </c>
      <c r="K10" s="10"/>
    </row>
    <row r="11" spans="1:11" ht="50.1" customHeight="1" x14ac:dyDescent="0.25">
      <c r="A11" s="13" t="s">
        <v>34</v>
      </c>
      <c r="B11" s="13" t="s">
        <v>42</v>
      </c>
      <c r="C11" s="103" t="s">
        <v>43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IF(ISNA(VLOOKUP(D11,Конвасэл!C:C, 1, FALSE)),"Должник",0)</f>
        <v>Должник</v>
      </c>
      <c r="J11" s="9" t="str">
        <f>IF(ISNA(VLOOKUP(C11,Ревакцинация!C:C, 1, FALSE)),"Должник",0)</f>
        <v>Должник</v>
      </c>
      <c r="K11" s="10"/>
    </row>
    <row r="12" spans="1:11" ht="50.1" customHeight="1" x14ac:dyDescent="0.25">
      <c r="A12" s="13" t="s">
        <v>34</v>
      </c>
      <c r="B12" s="13" t="s">
        <v>44</v>
      </c>
      <c r="C12" s="103" t="s">
        <v>45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IF(ISNA(VLOOKUP(D12,Конвасэл!C:C, 1, FALSE)),"Должник",0)</f>
        <v>Должник</v>
      </c>
      <c r="J12" s="9" t="str">
        <f>IF(ISNA(VLOOKUP(C12,Ревакцинация!C:C, 1, FALSE)),"Должник",0)</f>
        <v>Должник</v>
      </c>
      <c r="K12" s="10"/>
    </row>
    <row r="13" spans="1:11" ht="50.1" customHeight="1" x14ac:dyDescent="0.25">
      <c r="A13" s="13" t="s">
        <v>34</v>
      </c>
      <c r="B13" s="13" t="s">
        <v>46</v>
      </c>
      <c r="C13" s="103" t="s">
        <v>47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IF(ISNA(VLOOKUP(D13,Конвасэл!C:C, 1, FALSE)),"Должник",0)</f>
        <v>Должник</v>
      </c>
      <c r="J13" s="9" t="str">
        <f>IF(ISNA(VLOOKUP(C13,Ревакцинация!C:C, 1, FALSE)),"Должник",0)</f>
        <v>Должник</v>
      </c>
      <c r="K13" s="10"/>
    </row>
    <row r="14" spans="1:11" ht="50.1" customHeight="1" x14ac:dyDescent="0.25">
      <c r="A14" s="13" t="s">
        <v>34</v>
      </c>
      <c r="B14" s="13" t="s">
        <v>38</v>
      </c>
      <c r="C14" s="103" t="s">
        <v>48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IF(ISNA(VLOOKUP(D14,Конвасэл!C:C, 1, FALSE)),"Должник",0)</f>
        <v>Должник</v>
      </c>
      <c r="J14" s="9" t="str">
        <f>IF(ISNA(VLOOKUP(C14,Ревакцинация!C:C, 1, FALSE)),"Должник",0)</f>
        <v>Должник</v>
      </c>
      <c r="K14" s="10"/>
    </row>
    <row r="15" spans="1:11" ht="50.1" customHeight="1" x14ac:dyDescent="0.25">
      <c r="A15" s="13" t="s">
        <v>34</v>
      </c>
      <c r="B15" s="13" t="s">
        <v>46</v>
      </c>
      <c r="C15" s="103" t="s">
        <v>49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IF(ISNA(VLOOKUP(D15,Конвасэл!C:C, 1, FALSE)),"Должник",0)</f>
        <v>Должник</v>
      </c>
      <c r="J15" s="9" t="str">
        <f>IF(ISNA(VLOOKUP(C15,Ревакцинация!C:C, 1, FALSE)),"Должник",0)</f>
        <v>Должник</v>
      </c>
      <c r="K15" s="10"/>
    </row>
    <row r="16" spans="1:11" ht="50.1" customHeight="1" x14ac:dyDescent="0.25">
      <c r="A16" s="13" t="s">
        <v>32</v>
      </c>
      <c r="B16" s="13" t="s">
        <v>50</v>
      </c>
      <c r="C16" s="103" t="s">
        <v>51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IF(ISNA(VLOOKUP(D16,Конвасэл!C:C, 1, FALSE)),"Должник",0)</f>
        <v>Должник</v>
      </c>
      <c r="J16" s="9" t="str">
        <f>IF(ISNA(VLOOKUP(C16,Ревакцинация!C:C, 1, FALSE)),"Должник",0)</f>
        <v>Должник</v>
      </c>
      <c r="K16" s="10"/>
    </row>
    <row r="17" spans="1:11" ht="50.1" customHeight="1" x14ac:dyDescent="0.25">
      <c r="A17" s="13" t="s">
        <v>34</v>
      </c>
      <c r="B17" s="13" t="s">
        <v>35</v>
      </c>
      <c r="C17" s="103" t="s">
        <v>52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IF(ISNA(VLOOKUP(D17,Конвасэл!C:C, 1, FALSE)),"Должник",0)</f>
        <v>Должник</v>
      </c>
      <c r="J17" s="9" t="str">
        <f>IF(ISNA(VLOOKUP(C17,Ревакцинация!C:C, 1, FALSE)),"Должник",0)</f>
        <v>Должник</v>
      </c>
      <c r="K17" s="10"/>
    </row>
    <row r="18" spans="1:11" ht="50.1" customHeight="1" x14ac:dyDescent="0.25">
      <c r="A18" s="13" t="s">
        <v>32</v>
      </c>
      <c r="B18" s="13"/>
      <c r="C18" s="103" t="s">
        <v>53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IF(ISNA(VLOOKUP(D18,Конвасэл!C:C, 1, FALSE)),"Должник",0)</f>
        <v>Должник</v>
      </c>
      <c r="J18" s="9" t="str">
        <f>IF(ISNA(VLOOKUP(C18,Ревакцинация!C:C, 1, FALSE)),"Должник",0)</f>
        <v>Должник</v>
      </c>
      <c r="K18" s="10"/>
    </row>
    <row r="19" spans="1:11" ht="50.1" customHeight="1" x14ac:dyDescent="0.25">
      <c r="A19" s="13" t="s">
        <v>34</v>
      </c>
      <c r="B19" s="13" t="s">
        <v>46</v>
      </c>
      <c r="C19" s="103" t="s">
        <v>54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IF(ISNA(VLOOKUP(D19,Конвасэл!C:C, 1, FALSE)),"Должник",0)</f>
        <v>Должник</v>
      </c>
      <c r="J19" s="9" t="str">
        <f>IF(ISNA(VLOOKUP(C19,Ревакцинация!C:C, 1, FALSE)),"Должник",0)</f>
        <v>Должник</v>
      </c>
      <c r="K19" s="10"/>
    </row>
    <row r="20" spans="1:11" ht="50.1" customHeight="1" x14ac:dyDescent="0.25">
      <c r="A20" s="13" t="s">
        <v>32</v>
      </c>
      <c r="B20" s="13"/>
      <c r="C20" s="103" t="s">
        <v>55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IF(ISNA(VLOOKUP(D20,Конвасэл!C:C, 1, FALSE)),"Должник",0)</f>
        <v>Должник</v>
      </c>
      <c r="J20" s="9" t="str">
        <f>IF(ISNA(VLOOKUP(C20,Ревакцинация!C:C, 1, FALSE)),"Должник",0)</f>
        <v>Должник</v>
      </c>
      <c r="K20" s="10"/>
    </row>
    <row r="21" spans="1:11" ht="50.1" customHeight="1" x14ac:dyDescent="0.25">
      <c r="A21" s="13" t="s">
        <v>34</v>
      </c>
      <c r="B21" s="13" t="s">
        <v>44</v>
      </c>
      <c r="C21" s="103" t="s">
        <v>56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IF(ISNA(VLOOKUP(D21,Конвасэл!C:C, 1, FALSE)),"Должник",0)</f>
        <v>Должник</v>
      </c>
      <c r="J21" s="9" t="str">
        <f>IF(ISNA(VLOOKUP(C21,Ревакцинация!C:C, 1, FALSE)),"Должник",0)</f>
        <v>Должник</v>
      </c>
      <c r="K21" s="10"/>
    </row>
    <row r="22" spans="1:11" ht="50.1" customHeight="1" x14ac:dyDescent="0.25">
      <c r="A22" s="13" t="s">
        <v>32</v>
      </c>
      <c r="B22" s="13"/>
      <c r="C22" s="103" t="s">
        <v>57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IF(ISNA(VLOOKUP(D22,Конвасэл!C:C, 1, FALSE)),"Должник",0)</f>
        <v>Должник</v>
      </c>
      <c r="J22" s="9" t="str">
        <f>IF(ISNA(VLOOKUP(C22,Ревакцинация!C:C, 1, FALSE)),"Должник",0)</f>
        <v>Должник</v>
      </c>
      <c r="K22" s="10"/>
    </row>
    <row r="23" spans="1:11" ht="50.1" customHeight="1" x14ac:dyDescent="0.25">
      <c r="A23" s="13" t="s">
        <v>34</v>
      </c>
      <c r="B23" s="13" t="s">
        <v>44</v>
      </c>
      <c r="C23" s="103" t="s">
        <v>58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IF(ISNA(VLOOKUP(D23,Конвасэл!C:C, 1, FALSE)),"Должник",0)</f>
        <v>Должник</v>
      </c>
      <c r="J23" s="9" t="str">
        <f>IF(ISNA(VLOOKUP(C23,Ревакцинация!C:C, 1, FALSE)),"Должник",0)</f>
        <v>Должник</v>
      </c>
      <c r="K23" s="10"/>
    </row>
    <row r="24" spans="1:11" ht="50.1" customHeight="1" x14ac:dyDescent="0.25">
      <c r="A24" s="13" t="s">
        <v>32</v>
      </c>
      <c r="B24" s="13" t="s">
        <v>59</v>
      </c>
      <c r="C24" s="103" t="s">
        <v>60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IF(ISNA(VLOOKUP(D24,Конвасэл!C:C, 1, FALSE)),"Должник",0)</f>
        <v>Должник</v>
      </c>
      <c r="J24" s="9" t="str">
        <f>IF(ISNA(VLOOKUP(C24,Ревакцинация!C:C, 1, FALSE)),"Должник",0)</f>
        <v>Должник</v>
      </c>
      <c r="K24" s="10"/>
    </row>
    <row r="25" spans="1:11" ht="50.1" customHeight="1" x14ac:dyDescent="0.25">
      <c r="A25" s="13" t="s">
        <v>34</v>
      </c>
      <c r="B25" s="13" t="s">
        <v>35</v>
      </c>
      <c r="C25" s="103" t="s">
        <v>61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IF(ISNA(VLOOKUP(D25,Конвасэл!C:C, 1, FALSE)),"Должник",0)</f>
        <v>Должник</v>
      </c>
      <c r="J25" s="9" t="str">
        <f>IF(ISNA(VLOOKUP(C25,Ревакцинация!C:C, 1, FALSE)),"Должник",0)</f>
        <v>Должник</v>
      </c>
      <c r="K25" s="10"/>
    </row>
    <row r="26" spans="1:11" ht="50.1" customHeight="1" x14ac:dyDescent="0.25">
      <c r="A26" s="13" t="s">
        <v>34</v>
      </c>
      <c r="B26" s="13" t="s">
        <v>62</v>
      </c>
      <c r="C26" s="103" t="s">
        <v>63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IF(ISNA(VLOOKUP(D26,Конвасэл!C:C, 1, FALSE)),"Должник",0)</f>
        <v>Должник</v>
      </c>
      <c r="J26" s="9" t="str">
        <f>IF(ISNA(VLOOKUP(C26,Ревакцинация!C:C, 1, FALSE)),"Должник",0)</f>
        <v>Должник</v>
      </c>
      <c r="K26" s="10"/>
    </row>
    <row r="27" spans="1:11" ht="50.1" customHeight="1" x14ac:dyDescent="0.25">
      <c r="A27" s="13" t="s">
        <v>32</v>
      </c>
      <c r="B27" s="13" t="s">
        <v>59</v>
      </c>
      <c r="C27" s="103" t="s">
        <v>64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IF(ISNA(VLOOKUP(D27,Конвасэл!C:C, 1, FALSE)),"Должник",0)</f>
        <v>Должник</v>
      </c>
      <c r="J27" s="9" t="str">
        <f>IF(ISNA(VLOOKUP(C27,Ревакцинация!C:C, 1, FALSE)),"Должник",0)</f>
        <v>Должник</v>
      </c>
      <c r="K27" s="10"/>
    </row>
    <row r="28" spans="1:11" ht="50.1" customHeight="1" x14ac:dyDescent="0.25">
      <c r="A28" s="13" t="s">
        <v>34</v>
      </c>
      <c r="B28" s="13" t="s">
        <v>46</v>
      </c>
      <c r="C28" s="103" t="s">
        <v>65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IF(ISNA(VLOOKUP(D28,Конвасэл!C:C, 1, FALSE)),"Должник",0)</f>
        <v>Должник</v>
      </c>
      <c r="J28" s="9" t="str">
        <f>IF(ISNA(VLOOKUP(C28,Ревакцинация!C:C, 1, FALSE)),"Должник",0)</f>
        <v>Должник</v>
      </c>
      <c r="K28" s="10"/>
    </row>
    <row r="29" spans="1:11" ht="50.1" customHeight="1" x14ac:dyDescent="0.25">
      <c r="A29" s="13" t="s">
        <v>32</v>
      </c>
      <c r="B29" s="13"/>
      <c r="C29" s="103" t="s">
        <v>66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IF(ISNA(VLOOKUP(D29,Конвасэл!C:C, 1, FALSE)),"Должник",0)</f>
        <v>Должник</v>
      </c>
      <c r="J29" s="9" t="str">
        <f>IF(ISNA(VLOOKUP(C29,Ревакцинация!C:C, 1, FALSE)),"Должник",0)</f>
        <v>Должник</v>
      </c>
      <c r="K29" s="10"/>
    </row>
    <row r="30" spans="1:11" ht="50.1" customHeight="1" x14ac:dyDescent="0.25">
      <c r="A30" s="13" t="s">
        <v>34</v>
      </c>
      <c r="B30" s="13" t="s">
        <v>67</v>
      </c>
      <c r="C30" s="103" t="s">
        <v>68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IF(ISNA(VLOOKUP(D30,Конвасэл!C:C, 1, FALSE)),"Должник",0)</f>
        <v>Должник</v>
      </c>
      <c r="J30" s="9" t="str">
        <f>IF(ISNA(VLOOKUP(C30,Ревакцинация!C:C, 1, FALSE)),"Должник",0)</f>
        <v>Должник</v>
      </c>
      <c r="K30" s="10"/>
    </row>
    <row r="31" spans="1:11" ht="50.1" customHeight="1" x14ac:dyDescent="0.25">
      <c r="A31" s="13" t="s">
        <v>32</v>
      </c>
      <c r="B31" s="13"/>
      <c r="C31" s="103" t="s">
        <v>69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IF(ISNA(VLOOKUP(D31,Конвасэл!C:C, 1, FALSE)),"Должник",0)</f>
        <v>Должник</v>
      </c>
      <c r="J31" s="9" t="str">
        <f>IF(ISNA(VLOOKUP(C31,Ревакцинация!C:C, 1, FALSE)),"Должник",0)</f>
        <v>Должник</v>
      </c>
      <c r="K31" s="10"/>
    </row>
    <row r="32" spans="1:11" ht="50.1" customHeight="1" x14ac:dyDescent="0.25">
      <c r="A32" s="13" t="s">
        <v>34</v>
      </c>
      <c r="B32" s="13" t="s">
        <v>70</v>
      </c>
      <c r="C32" s="103" t="s">
        <v>71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IF(ISNA(VLOOKUP(D32,Конвасэл!C:C, 1, FALSE)),"Должник",0)</f>
        <v>Должник</v>
      </c>
      <c r="J32" s="9" t="str">
        <f>IF(ISNA(VLOOKUP(C32,Ревакцинация!C:C, 1, FALSE)),"Должник",0)</f>
        <v>Должник</v>
      </c>
      <c r="K32" s="10"/>
    </row>
    <row r="33" spans="1:11" ht="50.1" customHeight="1" x14ac:dyDescent="0.25">
      <c r="A33" s="13" t="s">
        <v>32</v>
      </c>
      <c r="B33" s="13"/>
      <c r="C33" s="103" t="s">
        <v>72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IF(ISNA(VLOOKUP(D33,Конвасэл!C:C, 1, FALSE)),"Должник",0)</f>
        <v>Должник</v>
      </c>
      <c r="J33" s="9" t="str">
        <f>IF(ISNA(VLOOKUP(C33,Ревакцинация!C:C, 1, FALSE)),"Должник",0)</f>
        <v>Должник</v>
      </c>
      <c r="K33" s="10"/>
    </row>
    <row r="34" spans="1:11" ht="50.1" customHeight="1" x14ac:dyDescent="0.25">
      <c r="A34" s="13" t="s">
        <v>34</v>
      </c>
      <c r="B34" s="13" t="s">
        <v>67</v>
      </c>
      <c r="C34" s="103" t="s">
        <v>73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IF(ISNA(VLOOKUP(D34,Конвасэл!C:C, 1, FALSE)),"Должник",0)</f>
        <v>Должник</v>
      </c>
      <c r="J34" s="9" t="str">
        <f>IF(ISNA(VLOOKUP(C34,Ревакцинация!C:C, 1, FALSE)),"Должник",0)</f>
        <v>Должник</v>
      </c>
      <c r="K34" s="10"/>
    </row>
    <row r="35" spans="1:11" ht="50.1" customHeight="1" x14ac:dyDescent="0.25">
      <c r="A35" s="13" t="s">
        <v>32</v>
      </c>
      <c r="B35" s="13"/>
      <c r="C35" s="103" t="s">
        <v>74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IF(ISNA(VLOOKUP(D35,Конвасэл!C:C, 1, FALSE)),"Должник",0)</f>
        <v>Должник</v>
      </c>
      <c r="J35" s="9" t="str">
        <f>IF(ISNA(VLOOKUP(C35,Ревакцинация!C:C, 1, FALSE)),"Должник",0)</f>
        <v>Должник</v>
      </c>
      <c r="K35" s="10"/>
    </row>
    <row r="36" spans="1:11" ht="50.1" customHeight="1" x14ac:dyDescent="0.25">
      <c r="A36" s="13" t="s">
        <v>34</v>
      </c>
      <c r="B36" s="13" t="s">
        <v>38</v>
      </c>
      <c r="C36" s="103" t="s">
        <v>75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IF(ISNA(VLOOKUP(D36,Конвасэл!C:C, 1, FALSE)),"Должник",0)</f>
        <v>Должник</v>
      </c>
      <c r="J36" s="9" t="str">
        <f>IF(ISNA(VLOOKUP(C36,Ревакцинация!C:C, 1, FALSE)),"Должник",0)</f>
        <v>Должник</v>
      </c>
      <c r="K36" s="10"/>
    </row>
    <row r="37" spans="1:11" ht="50.1" customHeight="1" x14ac:dyDescent="0.25">
      <c r="A37" s="13" t="s">
        <v>32</v>
      </c>
      <c r="B37" s="13" t="s">
        <v>76</v>
      </c>
      <c r="C37" s="103" t="s">
        <v>77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IF(ISNA(VLOOKUP(D37,Конвасэл!C:C, 1, FALSE)),"Должник",0)</f>
        <v>Должник</v>
      </c>
      <c r="J37" s="9" t="str">
        <f>IF(ISNA(VLOOKUP(C37,Ревакцинация!C:C, 1, FALSE)),"Должник",0)</f>
        <v>Должник</v>
      </c>
      <c r="K37" s="10"/>
    </row>
    <row r="38" spans="1:11" ht="50.1" customHeight="1" x14ac:dyDescent="0.25">
      <c r="A38" s="13" t="s">
        <v>34</v>
      </c>
      <c r="B38" s="13" t="s">
        <v>78</v>
      </c>
      <c r="C38" s="103" t="s">
        <v>79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IF(ISNA(VLOOKUP(D38,Конвасэл!C:C, 1, FALSE)),"Должник",0)</f>
        <v>Должник</v>
      </c>
      <c r="J38" s="9" t="str">
        <f>IF(ISNA(VLOOKUP(C38,Ревакцинация!C:C, 1, FALSE)),"Должник",0)</f>
        <v>Должник</v>
      </c>
      <c r="K38" s="10"/>
    </row>
    <row r="39" spans="1:11" ht="50.1" customHeight="1" x14ac:dyDescent="0.25">
      <c r="A39" s="13" t="s">
        <v>34</v>
      </c>
      <c r="B39" s="13" t="s">
        <v>78</v>
      </c>
      <c r="C39" s="103" t="s">
        <v>80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IF(ISNA(VLOOKUP(D39,Конвасэл!C:C, 1, FALSE)),"Должник",0)</f>
        <v>Должник</v>
      </c>
      <c r="J39" s="9" t="str">
        <f>IF(ISNA(VLOOKUP(C39,Ревакцинация!C:C, 1, FALSE)),"Должник",0)</f>
        <v>Должник</v>
      </c>
      <c r="K39" s="10"/>
    </row>
    <row r="40" spans="1:11" ht="50.1" customHeight="1" x14ac:dyDescent="0.25">
      <c r="A40" s="13" t="s">
        <v>34</v>
      </c>
      <c r="B40" s="13" t="s">
        <v>78</v>
      </c>
      <c r="C40" s="103" t="s">
        <v>81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IF(ISNA(VLOOKUP(D40,Конвасэл!C:C, 1, FALSE)),"Должник",0)</f>
        <v>Должник</v>
      </c>
      <c r="J40" s="9" t="str">
        <f>IF(ISNA(VLOOKUP(C40,Ревакцинация!C:C, 1, FALSE)),"Должник",0)</f>
        <v>Должник</v>
      </c>
      <c r="K40" s="10"/>
    </row>
    <row r="41" spans="1:11" ht="50.1" customHeight="1" x14ac:dyDescent="0.25">
      <c r="A41" s="13" t="s">
        <v>32</v>
      </c>
      <c r="B41" s="13" t="s">
        <v>82</v>
      </c>
      <c r="C41" s="103" t="s">
        <v>83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IF(ISNA(VLOOKUP(D41,Конвасэл!C:C, 1, FALSE)),"Должник",0)</f>
        <v>Должник</v>
      </c>
      <c r="J41" s="9" t="str">
        <f>IF(ISNA(VLOOKUP(C41,Ревакцинация!C:C, 1, FALSE)),"Должник",0)</f>
        <v>Должник</v>
      </c>
      <c r="K41" s="10"/>
    </row>
    <row r="42" spans="1:11" ht="50.1" customHeight="1" x14ac:dyDescent="0.25">
      <c r="A42" s="13" t="s">
        <v>34</v>
      </c>
      <c r="B42" s="13" t="s">
        <v>84</v>
      </c>
      <c r="C42" s="103" t="s">
        <v>85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IF(ISNA(VLOOKUP(D42,Конвасэл!C:C, 1, FALSE)),"Должник",0)</f>
        <v>Должник</v>
      </c>
      <c r="J42" s="9" t="str">
        <f>IF(ISNA(VLOOKUP(C42,Ревакцинация!C:C, 1, FALSE)),"Должник",0)</f>
        <v>Должник</v>
      </c>
      <c r="K42" s="10"/>
    </row>
    <row r="43" spans="1:11" ht="50.1" customHeight="1" x14ac:dyDescent="0.25">
      <c r="A43" s="13" t="s">
        <v>34</v>
      </c>
      <c r="B43" s="13" t="s">
        <v>46</v>
      </c>
      <c r="C43" s="103" t="s">
        <v>86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IF(ISNA(VLOOKUP(D43,Конвасэл!C:C, 1, FALSE)),"Должник",0)</f>
        <v>Должник</v>
      </c>
      <c r="J43" s="9" t="str">
        <f>IF(ISNA(VLOOKUP(C43,Ревакцинация!C:C, 1, FALSE)),"Должник",0)</f>
        <v>Должник</v>
      </c>
      <c r="K43" s="10"/>
    </row>
    <row r="44" spans="1:11" ht="50.1" customHeight="1" x14ac:dyDescent="0.25">
      <c r="A44" s="13" t="s">
        <v>32</v>
      </c>
      <c r="B44" s="13" t="s">
        <v>87</v>
      </c>
      <c r="C44" s="103" t="s">
        <v>88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IF(ISNA(VLOOKUP(D44,Конвасэл!C:C, 1, FALSE)),"Должник",0)</f>
        <v>Должник</v>
      </c>
      <c r="J44" s="9" t="str">
        <f>IF(ISNA(VLOOKUP(C44,Ревакцинация!C:C, 1, FALSE)),"Должник",0)</f>
        <v>Должник</v>
      </c>
      <c r="K44" s="10"/>
    </row>
    <row r="45" spans="1:11" ht="50.1" customHeight="1" x14ac:dyDescent="0.25">
      <c r="A45" s="13" t="s">
        <v>34</v>
      </c>
      <c r="B45" s="13" t="s">
        <v>89</v>
      </c>
      <c r="C45" s="103" t="s">
        <v>90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IF(ISNA(VLOOKUP(D45,Конвасэл!C:C, 1, FALSE)),"Должник",0)</f>
        <v>Должник</v>
      </c>
      <c r="J45" s="9" t="str">
        <f>IF(ISNA(VLOOKUP(C45,Ревакцинация!C:C, 1, FALSE)),"Должник",0)</f>
        <v>Должник</v>
      </c>
      <c r="K45" s="10"/>
    </row>
    <row r="46" spans="1:11" ht="50.1" customHeight="1" x14ac:dyDescent="0.25">
      <c r="A46" s="13" t="s">
        <v>34</v>
      </c>
      <c r="B46" s="13" t="s">
        <v>89</v>
      </c>
      <c r="C46" s="103" t="s">
        <v>91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IF(ISNA(VLOOKUP(D46,Конвасэл!C:C, 1, FALSE)),"Должник",0)</f>
        <v>Должник</v>
      </c>
      <c r="J46" s="9" t="str">
        <f>IF(ISNA(VLOOKUP(C46,Ревакцинация!C:C, 1, FALSE)),"Должник",0)</f>
        <v>Должник</v>
      </c>
      <c r="K46" s="10"/>
    </row>
    <row r="47" spans="1:11" ht="50.1" customHeight="1" x14ac:dyDescent="0.25">
      <c r="A47" s="13" t="s">
        <v>32</v>
      </c>
      <c r="B47" s="13" t="s">
        <v>92</v>
      </c>
      <c r="C47" s="103" t="s">
        <v>93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IF(ISNA(VLOOKUP(D47,Конвасэл!C:C, 1, FALSE)),"Должник",0)</f>
        <v>Должник</v>
      </c>
      <c r="J47" s="9" t="str">
        <f>IF(ISNA(VLOOKUP(C47,Ревакцинация!C:C, 1, FALSE)),"Должник",0)</f>
        <v>Должник</v>
      </c>
      <c r="K47" s="10"/>
    </row>
    <row r="48" spans="1:11" ht="50.1" customHeight="1" x14ac:dyDescent="0.25">
      <c r="A48" s="13" t="s">
        <v>34</v>
      </c>
      <c r="B48" s="13" t="s">
        <v>44</v>
      </c>
      <c r="C48" s="103" t="s">
        <v>94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IF(ISNA(VLOOKUP(D48,Конвасэл!C:C, 1, FALSE)),"Должник",0)</f>
        <v>Должник</v>
      </c>
      <c r="J48" s="9" t="str">
        <f>IF(ISNA(VLOOKUP(C48,Ревакцинация!C:C, 1, FALSE)),"Должник",0)</f>
        <v>Должник</v>
      </c>
      <c r="K48" s="10"/>
    </row>
    <row r="49" spans="1:11" ht="50.1" customHeight="1" x14ac:dyDescent="0.25">
      <c r="A49" s="13" t="s">
        <v>32</v>
      </c>
      <c r="B49" s="13" t="s">
        <v>95</v>
      </c>
      <c r="C49" s="103" t="s">
        <v>96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IF(ISNA(VLOOKUP(D49,Конвасэл!C:C, 1, FALSE)),"Должник",0)</f>
        <v>Должник</v>
      </c>
      <c r="J49" s="9" t="str">
        <f>IF(ISNA(VLOOKUP(C49,Ревакцинация!C:C, 1, FALSE)),"Должник",0)</f>
        <v>Должник</v>
      </c>
      <c r="K49" s="10"/>
    </row>
    <row r="50" spans="1:11" ht="50.1" customHeight="1" x14ac:dyDescent="0.25">
      <c r="A50" s="13" t="s">
        <v>34</v>
      </c>
      <c r="B50" s="13" t="s">
        <v>35</v>
      </c>
      <c r="C50" s="103" t="s">
        <v>97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IF(ISNA(VLOOKUP(D50,Конвасэл!C:C, 1, FALSE)),"Должник",0)</f>
        <v>Должник</v>
      </c>
      <c r="J50" s="9" t="str">
        <f>IF(ISNA(VLOOKUP(C50,Ревакцинация!C:C, 1, FALSE)),"Должник",0)</f>
        <v>Должник</v>
      </c>
      <c r="K50" s="10"/>
    </row>
    <row r="51" spans="1:11" ht="50.1" customHeight="1" x14ac:dyDescent="0.25">
      <c r="A51" s="13" t="s">
        <v>34</v>
      </c>
      <c r="B51" s="13" t="s">
        <v>35</v>
      </c>
      <c r="C51" s="103" t="s">
        <v>98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IF(ISNA(VLOOKUP(D51,Конвасэл!C:C, 1, FALSE)),"Должник",0)</f>
        <v>Должник</v>
      </c>
      <c r="J51" s="9" t="str">
        <f>IF(ISNA(VLOOKUP(C51,Ревакцинация!C:C, 1, FALSE)),"Должник",0)</f>
        <v>Должник</v>
      </c>
      <c r="K51" s="10"/>
    </row>
    <row r="52" spans="1:11" ht="50.1" customHeight="1" x14ac:dyDescent="0.25">
      <c r="A52" s="13" t="s">
        <v>32</v>
      </c>
      <c r="B52" s="13" t="s">
        <v>99</v>
      </c>
      <c r="C52" s="103" t="s">
        <v>100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IF(ISNA(VLOOKUP(D52,Конвасэл!C:C, 1, FALSE)),"Должник",0)</f>
        <v>Должник</v>
      </c>
      <c r="J52" s="9" t="str">
        <f>IF(ISNA(VLOOKUP(C52,Ревакцинация!C:C, 1, FALSE)),"Должник",0)</f>
        <v>Должник</v>
      </c>
      <c r="K52" s="10"/>
    </row>
    <row r="53" spans="1:11" ht="50.1" customHeight="1" x14ac:dyDescent="0.25">
      <c r="A53" s="13" t="s">
        <v>34</v>
      </c>
      <c r="B53" s="13" t="s">
        <v>101</v>
      </c>
      <c r="C53" s="103" t="s">
        <v>102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IF(ISNA(VLOOKUP(D53,Конвасэл!C:C, 1, FALSE)),"Должник",0)</f>
        <v>Должник</v>
      </c>
      <c r="J53" s="9" t="str">
        <f>IF(ISNA(VLOOKUP(C53,Ревакцинация!C:C, 1, FALSE)),"Должник",0)</f>
        <v>Должник</v>
      </c>
      <c r="K53" s="10"/>
    </row>
    <row r="54" spans="1:11" ht="50.1" customHeight="1" x14ac:dyDescent="0.25">
      <c r="A54" s="13" t="s">
        <v>34</v>
      </c>
      <c r="B54" s="13" t="s">
        <v>101</v>
      </c>
      <c r="C54" s="103" t="s">
        <v>103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IF(ISNA(VLOOKUP(D54,Конвасэл!C:C, 1, FALSE)),"Должник",0)</f>
        <v>Должник</v>
      </c>
      <c r="J54" s="9" t="str">
        <f>IF(ISNA(VLOOKUP(C54,Ревакцинация!C:C, 1, FALSE)),"Должник",0)</f>
        <v>Должник</v>
      </c>
      <c r="K54" s="10"/>
    </row>
    <row r="55" spans="1:11" ht="50.1" customHeight="1" x14ac:dyDescent="0.25">
      <c r="A55" s="13" t="s">
        <v>32</v>
      </c>
      <c r="B55" s="13" t="s">
        <v>104</v>
      </c>
      <c r="C55" s="103" t="s">
        <v>105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IF(ISNA(VLOOKUP(D55,Конвасэл!C:C, 1, FALSE)),"Должник",0)</f>
        <v>Должник</v>
      </c>
      <c r="J55" s="9" t="str">
        <f>IF(ISNA(VLOOKUP(C55,Ревакцинация!C:C, 1, FALSE)),"Должник",0)</f>
        <v>Должник</v>
      </c>
      <c r="K55" s="10"/>
    </row>
    <row r="56" spans="1:11" ht="50.1" customHeight="1" x14ac:dyDescent="0.25">
      <c r="A56" s="13" t="s">
        <v>34</v>
      </c>
      <c r="B56" s="13" t="s">
        <v>106</v>
      </c>
      <c r="C56" s="103" t="s">
        <v>107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IF(ISNA(VLOOKUP(D56,Конвасэл!C:C, 1, FALSE)),"Должник",0)</f>
        <v>Должник</v>
      </c>
      <c r="J56" s="9" t="str">
        <f>IF(ISNA(VLOOKUP(C56,Ревакцинация!C:C, 1, FALSE)),"Должник",0)</f>
        <v>Должник</v>
      </c>
      <c r="K56" s="10"/>
    </row>
    <row r="57" spans="1:11" ht="50.1" customHeight="1" x14ac:dyDescent="0.25">
      <c r="A57" s="13" t="s">
        <v>34</v>
      </c>
      <c r="B57" s="13" t="s">
        <v>106</v>
      </c>
      <c r="C57" s="103" t="s">
        <v>108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IF(ISNA(VLOOKUP(D57,Конвасэл!C:C, 1, FALSE)),"Должник",0)</f>
        <v>Должник</v>
      </c>
      <c r="J57" s="9" t="str">
        <f>IF(ISNA(VLOOKUP(C57,Ревакцинация!C:C, 1, FALSE)),"Должник",0)</f>
        <v>Должник</v>
      </c>
      <c r="K57" s="10"/>
    </row>
    <row r="58" spans="1:11" ht="50.1" customHeight="1" x14ac:dyDescent="0.25">
      <c r="A58" s="13" t="s">
        <v>34</v>
      </c>
      <c r="B58" s="13" t="s">
        <v>106</v>
      </c>
      <c r="C58" s="103" t="s">
        <v>109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IF(ISNA(VLOOKUP(D58,Конвасэл!C:C, 1, FALSE)),"Должник",0)</f>
        <v>Должник</v>
      </c>
      <c r="J58" s="9" t="str">
        <f>IF(ISNA(VLOOKUP(C58,Ревакцинация!C:C, 1, FALSE)),"Должник",0)</f>
        <v>Должник</v>
      </c>
      <c r="K58" s="10"/>
    </row>
    <row r="59" spans="1:11" ht="50.1" customHeight="1" x14ac:dyDescent="0.25">
      <c r="A59" s="13" t="s">
        <v>32</v>
      </c>
      <c r="B59" s="13" t="s">
        <v>110</v>
      </c>
      <c r="C59" s="103" t="s">
        <v>111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IF(ISNA(VLOOKUP(D59,Конвасэл!C:C, 1, FALSE)),"Должник",0)</f>
        <v>Должник</v>
      </c>
      <c r="J59" s="9" t="str">
        <f>IF(ISNA(VLOOKUP(C59,Ревакцинация!C:C, 1, FALSE)),"Должник",0)</f>
        <v>Должник</v>
      </c>
      <c r="K59" s="10"/>
    </row>
    <row r="60" spans="1:11" ht="50.1" customHeight="1" x14ac:dyDescent="0.25">
      <c r="A60" s="13" t="s">
        <v>34</v>
      </c>
      <c r="B60" s="13" t="s">
        <v>112</v>
      </c>
      <c r="C60" s="103" t="s">
        <v>113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IF(ISNA(VLOOKUP(D60,Конвасэл!C:C, 1, FALSE)),"Должник",0)</f>
        <v>Должник</v>
      </c>
      <c r="J60" s="9" t="str">
        <f>IF(ISNA(VLOOKUP(C60,Ревакцинация!C:C, 1, FALSE)),"Должник",0)</f>
        <v>Должник</v>
      </c>
      <c r="K60" s="10"/>
    </row>
    <row r="61" spans="1:11" ht="50.1" customHeight="1" x14ac:dyDescent="0.25">
      <c r="A61" s="13" t="s">
        <v>34</v>
      </c>
      <c r="B61" s="13" t="s">
        <v>112</v>
      </c>
      <c r="C61" s="103" t="s">
        <v>114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IF(ISNA(VLOOKUP(D61,Конвасэл!C:C, 1, FALSE)),"Должник",0)</f>
        <v>Должник</v>
      </c>
      <c r="J61" s="9" t="str">
        <f>IF(ISNA(VLOOKUP(C61,Ревакцинация!C:C, 1, FALSE)),"Должник",0)</f>
        <v>Должник</v>
      </c>
      <c r="K61" s="10"/>
    </row>
    <row r="62" spans="1:11" ht="50.1" customHeight="1" x14ac:dyDescent="0.25">
      <c r="A62" s="13" t="s">
        <v>34</v>
      </c>
      <c r="B62" s="13" t="s">
        <v>112</v>
      </c>
      <c r="C62" s="103" t="s">
        <v>115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IF(ISNA(VLOOKUP(D62,Конвасэл!C:C, 1, FALSE)),"Должник",0)</f>
        <v>Должник</v>
      </c>
      <c r="J62" s="9" t="str">
        <f>IF(ISNA(VLOOKUP(C62,Ревакцинация!C:C, 1, FALSE)),"Должник",0)</f>
        <v>Должник</v>
      </c>
      <c r="K62" s="10"/>
    </row>
    <row r="63" spans="1:11" ht="50.1" customHeight="1" x14ac:dyDescent="0.25">
      <c r="A63" s="13" t="s">
        <v>32</v>
      </c>
      <c r="B63" s="13" t="s">
        <v>92</v>
      </c>
      <c r="C63" s="103" t="s">
        <v>116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IF(ISNA(VLOOKUP(D63,Конвасэл!C:C, 1, FALSE)),"Должник",0)</f>
        <v>Должник</v>
      </c>
      <c r="J63" s="9" t="str">
        <f>IF(ISNA(VLOOKUP(C63,Ревакцинация!C:C, 1, FALSE)),"Должник",0)</f>
        <v>Должник</v>
      </c>
      <c r="K63" s="10"/>
    </row>
    <row r="64" spans="1:11" ht="50.1" customHeight="1" x14ac:dyDescent="0.25">
      <c r="A64" s="13" t="s">
        <v>34</v>
      </c>
      <c r="B64" s="13" t="s">
        <v>44</v>
      </c>
      <c r="C64" s="103" t="s">
        <v>117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IF(ISNA(VLOOKUP(D64,Конвасэл!C:C, 1, FALSE)),"Должник",0)</f>
        <v>Должник</v>
      </c>
      <c r="J64" s="9" t="str">
        <f>IF(ISNA(VLOOKUP(C64,Ревакцинация!C:C, 1, FALSE)),"Должник",0)</f>
        <v>Должник</v>
      </c>
      <c r="K64" s="10"/>
    </row>
    <row r="65" spans="1:11" ht="50.1" customHeight="1" x14ac:dyDescent="0.25">
      <c r="A65" s="13" t="s">
        <v>32</v>
      </c>
      <c r="B65" s="13" t="s">
        <v>118</v>
      </c>
      <c r="C65" s="103" t="s">
        <v>119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IF(ISNA(VLOOKUP(D65,Конвасэл!C:C, 1, FALSE)),"Должник",0)</f>
        <v>Должник</v>
      </c>
      <c r="J65" s="9" t="str">
        <f>IF(ISNA(VLOOKUP(C65,Ревакцинация!C:C, 1, FALSE)),"Должник",0)</f>
        <v>Должник</v>
      </c>
      <c r="K65" s="10"/>
    </row>
    <row r="66" spans="1:11" ht="50.1" customHeight="1" x14ac:dyDescent="0.25">
      <c r="A66" s="13" t="s">
        <v>34</v>
      </c>
      <c r="B66" s="13" t="s">
        <v>120</v>
      </c>
      <c r="C66" s="103" t="s">
        <v>121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IF(ISNA(VLOOKUP(D66,Конвасэл!C:C, 1, FALSE)),"Должник",0)</f>
        <v>Должник</v>
      </c>
      <c r="J66" s="9" t="str">
        <f>IF(ISNA(VLOOKUP(C66,Ревакцинация!C:C, 1, FALSE)),"Должник",0)</f>
        <v>Должник</v>
      </c>
      <c r="K66" s="10"/>
    </row>
    <row r="67" spans="1:11" ht="50.1" customHeight="1" x14ac:dyDescent="0.25">
      <c r="A67" s="13" t="s">
        <v>34</v>
      </c>
      <c r="B67" s="13" t="s">
        <v>120</v>
      </c>
      <c r="C67" s="103" t="s">
        <v>122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IF(ISNA(VLOOKUP(D67,Конвасэл!C:C, 1, FALSE)),"Должник",0)</f>
        <v>Должник</v>
      </c>
      <c r="J67" s="9" t="str">
        <f>IF(ISNA(VLOOKUP(C67,Ревакцинация!C:C, 1, FALSE)),"Должник",0)</f>
        <v>Должник</v>
      </c>
      <c r="K67" s="10"/>
    </row>
    <row r="68" spans="1:11" ht="50.1" customHeight="1" x14ac:dyDescent="0.25">
      <c r="A68" s="13" t="s">
        <v>32</v>
      </c>
      <c r="B68" s="13" t="s">
        <v>92</v>
      </c>
      <c r="C68" s="103" t="s">
        <v>123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IF(ISNA(VLOOKUP(D68,Конвасэл!C:C, 1, FALSE)),"Должник",0)</f>
        <v>Должник</v>
      </c>
      <c r="J68" s="9" t="str">
        <f>IF(ISNA(VLOOKUP(C68,Ревакцинация!C:C, 1, FALSE)),"Должник",0)</f>
        <v>Должник</v>
      </c>
      <c r="K68" s="10"/>
    </row>
    <row r="69" spans="1:11" ht="50.1" customHeight="1" x14ac:dyDescent="0.25">
      <c r="A69" s="13" t="s">
        <v>34</v>
      </c>
      <c r="B69" s="13" t="s">
        <v>44</v>
      </c>
      <c r="C69" s="103" t="s">
        <v>124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IF(ISNA(VLOOKUP(D69,Конвасэл!C:C, 1, FALSE)),"Должник",0)</f>
        <v>Должник</v>
      </c>
      <c r="J69" s="9" t="str">
        <f>IF(ISNA(VLOOKUP(C69,Ревакцинация!C:C, 1, FALSE)),"Должник",0)</f>
        <v>Должник</v>
      </c>
      <c r="K69" s="10"/>
    </row>
    <row r="70" spans="1:11" ht="50.1" customHeight="1" x14ac:dyDescent="0.25">
      <c r="A70" s="13" t="s">
        <v>34</v>
      </c>
      <c r="B70" s="13" t="s">
        <v>44</v>
      </c>
      <c r="C70" s="103" t="s">
        <v>125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IF(ISNA(VLOOKUP(D70,Конвасэл!C:C, 1, FALSE)),"Должник",0)</f>
        <v>Должник</v>
      </c>
      <c r="J70" s="9" t="str">
        <f>IF(ISNA(VLOOKUP(C70,Ревакцинация!C:C, 1, FALSE)),"Должник",0)</f>
        <v>Должник</v>
      </c>
      <c r="K70" s="10"/>
    </row>
    <row r="71" spans="1:11" ht="50.1" customHeight="1" x14ac:dyDescent="0.25">
      <c r="A71" s="13" t="s">
        <v>34</v>
      </c>
      <c r="B71" s="13" t="s">
        <v>44</v>
      </c>
      <c r="C71" s="103" t="s">
        <v>126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IF(ISNA(VLOOKUP(D71,Конвасэл!C:C, 1, FALSE)),"Должник",0)</f>
        <v>Должник</v>
      </c>
      <c r="J71" s="9" t="str">
        <f>IF(ISNA(VLOOKUP(C71,Ревакцинация!C:C, 1, FALSE)),"Должник",0)</f>
        <v>Должник</v>
      </c>
      <c r="K71" s="10"/>
    </row>
    <row r="72" spans="1:11" ht="50.1" customHeight="1" x14ac:dyDescent="0.25">
      <c r="A72" s="13" t="s">
        <v>32</v>
      </c>
      <c r="B72" s="13" t="s">
        <v>95</v>
      </c>
      <c r="C72" s="103" t="s">
        <v>127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IF(ISNA(VLOOKUP(D72,Конвасэл!C:C, 1, FALSE)),"Должник",0)</f>
        <v>Должник</v>
      </c>
      <c r="J72" s="9" t="str">
        <f>IF(ISNA(VLOOKUP(C72,Ревакцинация!C:C, 1, FALSE)),"Должник",0)</f>
        <v>Должник</v>
      </c>
      <c r="K72" s="10"/>
    </row>
    <row r="73" spans="1:11" ht="50.1" customHeight="1" x14ac:dyDescent="0.25">
      <c r="A73" s="13" t="s">
        <v>34</v>
      </c>
      <c r="B73" s="13" t="s">
        <v>35</v>
      </c>
      <c r="C73" s="103" t="s">
        <v>128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IF(ISNA(VLOOKUP(D73,Конвасэл!C:C, 1, FALSE)),"Должник",0)</f>
        <v>Должник</v>
      </c>
      <c r="J73" s="9" t="str">
        <f>IF(ISNA(VLOOKUP(C73,Ревакцинация!C:C, 1, FALSE)),"Должник",0)</f>
        <v>Должник</v>
      </c>
      <c r="K73" s="10"/>
    </row>
    <row r="74" spans="1:11" ht="50.1" customHeight="1" x14ac:dyDescent="0.25">
      <c r="A74" s="13" t="s">
        <v>34</v>
      </c>
      <c r="B74" s="13" t="s">
        <v>35</v>
      </c>
      <c r="C74" s="103" t="s">
        <v>129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IF(ISNA(VLOOKUP(D74,Конвасэл!C:C, 1, FALSE)),"Должник",0)</f>
        <v>Должник</v>
      </c>
      <c r="J74" s="9" t="str">
        <f>IF(ISNA(VLOOKUP(C74,Ревакцинация!C:C, 1, FALSE)),"Должник",0)</f>
        <v>Должник</v>
      </c>
      <c r="K74" s="10"/>
    </row>
    <row r="75" spans="1:11" ht="50.1" customHeight="1" x14ac:dyDescent="0.25">
      <c r="A75" s="13" t="s">
        <v>32</v>
      </c>
      <c r="B75" s="13" t="s">
        <v>104</v>
      </c>
      <c r="C75" s="103" t="s">
        <v>130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IF(ISNA(VLOOKUP(D75,Конвасэл!C:C, 1, FALSE)),"Должник",0)</f>
        <v>Должник</v>
      </c>
      <c r="J75" s="9" t="str">
        <f>IF(ISNA(VLOOKUP(C75,Ревакцинация!C:C, 1, FALSE)),"Должник",0)</f>
        <v>Должник</v>
      </c>
      <c r="K75" s="10"/>
    </row>
    <row r="76" spans="1:11" ht="50.1" customHeight="1" x14ac:dyDescent="0.25">
      <c r="A76" s="13" t="s">
        <v>34</v>
      </c>
      <c r="B76" s="13" t="s">
        <v>106</v>
      </c>
      <c r="C76" s="103" t="s">
        <v>131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IF(ISNA(VLOOKUP(D76,Конвасэл!C:C, 1, FALSE)),"Должник",0)</f>
        <v>Должник</v>
      </c>
      <c r="J76" s="9" t="str">
        <f>IF(ISNA(VLOOKUP(C76,Ревакцинация!C:C, 1, FALSE)),"Должник",0)</f>
        <v>Должник</v>
      </c>
      <c r="K76" s="10"/>
    </row>
    <row r="77" spans="1:11" ht="50.1" customHeight="1" x14ac:dyDescent="0.25">
      <c r="A77" s="13" t="s">
        <v>32</v>
      </c>
      <c r="B77" s="13" t="s">
        <v>132</v>
      </c>
      <c r="C77" s="103" t="s">
        <v>133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IF(ISNA(VLOOKUP(D77,Конвасэл!C:C, 1, FALSE)),"Должник",0)</f>
        <v>Должник</v>
      </c>
      <c r="J77" s="9" t="str">
        <f>IF(ISNA(VLOOKUP(C77,Ревакцинация!C:C, 1, FALSE)),"Должник",0)</f>
        <v>Должник</v>
      </c>
      <c r="K77" s="10"/>
    </row>
    <row r="78" spans="1:11" ht="50.1" customHeight="1" x14ac:dyDescent="0.25">
      <c r="A78" s="13" t="s">
        <v>34</v>
      </c>
      <c r="B78" s="13" t="s">
        <v>134</v>
      </c>
      <c r="C78" s="103" t="s">
        <v>135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IF(ISNA(VLOOKUP(D78,Конвасэл!C:C, 1, FALSE)),"Должник",0)</f>
        <v>Должник</v>
      </c>
      <c r="J78" s="9" t="str">
        <f>IF(ISNA(VLOOKUP(C78,Ревакцинация!C:C, 1, FALSE)),"Должник",0)</f>
        <v>Должник</v>
      </c>
      <c r="K78" s="10"/>
    </row>
    <row r="79" spans="1:11" ht="50.1" customHeight="1" x14ac:dyDescent="0.25">
      <c r="A79" s="13" t="s">
        <v>34</v>
      </c>
      <c r="B79" s="13" t="s">
        <v>134</v>
      </c>
      <c r="C79" s="103" t="s">
        <v>136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IF(ISNA(VLOOKUP(D79,Конвасэл!C:C, 1, FALSE)),"Должник",0)</f>
        <v>Должник</v>
      </c>
      <c r="J79" s="9" t="str">
        <f>IF(ISNA(VLOOKUP(C79,Ревакцинация!C:C, 1, FALSE)),"Должник",0)</f>
        <v>Должник</v>
      </c>
      <c r="K79" s="10"/>
    </row>
    <row r="80" spans="1:11" ht="50.1" customHeight="1" x14ac:dyDescent="0.25">
      <c r="A80" s="13" t="s">
        <v>32</v>
      </c>
      <c r="B80" s="13" t="s">
        <v>95</v>
      </c>
      <c r="C80" s="103" t="s">
        <v>137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IF(ISNA(VLOOKUP(D80,Конвасэл!C:C, 1, FALSE)),"Должник",0)</f>
        <v>Должник</v>
      </c>
      <c r="J80" s="9" t="str">
        <f>IF(ISNA(VLOOKUP(C80,Ревакцинация!C:C, 1, FALSE)),"Должник",0)</f>
        <v>Должник</v>
      </c>
      <c r="K80" s="10"/>
    </row>
    <row r="81" spans="1:11" ht="50.1" customHeight="1" x14ac:dyDescent="0.25">
      <c r="A81" s="13" t="s">
        <v>34</v>
      </c>
      <c r="B81" s="13" t="s">
        <v>35</v>
      </c>
      <c r="C81" s="103" t="s">
        <v>138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IF(ISNA(VLOOKUP(D81,Конвасэл!C:C, 1, FALSE)),"Должник",0)</f>
        <v>Должник</v>
      </c>
      <c r="J81" s="9" t="str">
        <f>IF(ISNA(VLOOKUP(C81,Ревакцинация!C:C, 1, FALSE)),"Должник",0)</f>
        <v>Должник</v>
      </c>
      <c r="K81" s="10"/>
    </row>
    <row r="82" spans="1:11" ht="50.1" customHeight="1" x14ac:dyDescent="0.25">
      <c r="A82" s="13" t="s">
        <v>34</v>
      </c>
      <c r="B82" s="13" t="s">
        <v>35</v>
      </c>
      <c r="C82" s="103" t="s">
        <v>139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IF(ISNA(VLOOKUP(D82,Конвасэл!C:C, 1, FALSE)),"Должник",0)</f>
        <v>Должник</v>
      </c>
      <c r="J82" s="9" t="str">
        <f>IF(ISNA(VLOOKUP(C82,Ревакцинация!C:C, 1, FALSE)),"Должник",0)</f>
        <v>Должник</v>
      </c>
      <c r="K82" s="10"/>
    </row>
    <row r="83" spans="1:11" ht="50.1" customHeight="1" x14ac:dyDescent="0.25">
      <c r="A83" s="13" t="s">
        <v>32</v>
      </c>
      <c r="B83" s="13" t="s">
        <v>104</v>
      </c>
      <c r="C83" s="103" t="s">
        <v>140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IF(ISNA(VLOOKUP(D83,Конвасэл!C:C, 1, FALSE)),"Должник",0)</f>
        <v>Должник</v>
      </c>
      <c r="J83" s="9" t="str">
        <f>IF(ISNA(VLOOKUP(C83,Ревакцинация!C:C, 1, FALSE)),"Должник",0)</f>
        <v>Должник</v>
      </c>
      <c r="K83" s="10"/>
    </row>
    <row r="84" spans="1:11" ht="50.1" customHeight="1" x14ac:dyDescent="0.25">
      <c r="A84" s="13" t="s">
        <v>34</v>
      </c>
      <c r="B84" s="13" t="s">
        <v>106</v>
      </c>
      <c r="C84" s="103" t="s">
        <v>141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IF(ISNA(VLOOKUP(D84,Конвасэл!C:C, 1, FALSE)),"Должник",0)</f>
        <v>Должник</v>
      </c>
      <c r="J84" s="9" t="str">
        <f>IF(ISNA(VLOOKUP(C84,Ревакцинация!C:C, 1, FALSE)),"Должник",0)</f>
        <v>Должник</v>
      </c>
      <c r="K84" s="10"/>
    </row>
    <row r="85" spans="1:11" ht="50.1" customHeight="1" x14ac:dyDescent="0.25">
      <c r="A85" s="13" t="s">
        <v>34</v>
      </c>
      <c r="B85" s="13" t="s">
        <v>106</v>
      </c>
      <c r="C85" s="103" t="s">
        <v>142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IF(ISNA(VLOOKUP(D85,Конвасэл!C:C, 1, FALSE)),"Должник",0)</f>
        <v>Должник</v>
      </c>
      <c r="J85" s="9" t="str">
        <f>IF(ISNA(VLOOKUP(C85,Ревакцинация!C:C, 1, FALSE)),"Должник",0)</f>
        <v>Должник</v>
      </c>
      <c r="K85" s="10"/>
    </row>
    <row r="86" spans="1:11" ht="50.1" customHeight="1" x14ac:dyDescent="0.25">
      <c r="A86" s="13" t="s">
        <v>34</v>
      </c>
      <c r="B86" s="13" t="s">
        <v>106</v>
      </c>
      <c r="C86" s="103" t="s">
        <v>143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IF(ISNA(VLOOKUP(D86,Конвасэл!C:C, 1, FALSE)),"Должник",0)</f>
        <v>Должник</v>
      </c>
      <c r="J86" s="9" t="str">
        <f>IF(ISNA(VLOOKUP(C86,Ревакцинация!C:C, 1, FALSE)),"Должник",0)</f>
        <v>Должник</v>
      </c>
      <c r="K86" s="10"/>
    </row>
    <row r="87" spans="1:11" ht="50.1" customHeight="1" x14ac:dyDescent="0.25">
      <c r="A87" s="13" t="s">
        <v>32</v>
      </c>
      <c r="B87" s="13" t="s">
        <v>110</v>
      </c>
      <c r="C87" s="103" t="s">
        <v>144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IF(ISNA(VLOOKUP(D87,Конвасэл!C:C, 1, FALSE)),"Должник",0)</f>
        <v>Должник</v>
      </c>
      <c r="J87" s="9" t="str">
        <f>IF(ISNA(VLOOKUP(C87,Ревакцинация!C:C, 1, FALSE)),"Должник",0)</f>
        <v>Должник</v>
      </c>
      <c r="K87" s="10"/>
    </row>
    <row r="88" spans="1:11" ht="50.1" customHeight="1" x14ac:dyDescent="0.25">
      <c r="A88" s="13" t="s">
        <v>34</v>
      </c>
      <c r="B88" s="13" t="s">
        <v>112</v>
      </c>
      <c r="C88" s="103" t="s">
        <v>145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IF(ISNA(VLOOKUP(D88,Конвасэл!C:C, 1, FALSE)),"Должник",0)</f>
        <v>Должник</v>
      </c>
      <c r="J88" s="9" t="str">
        <f>IF(ISNA(VLOOKUP(C88,Ревакцинация!C:C, 1, FALSE)),"Должник",0)</f>
        <v>Должник</v>
      </c>
      <c r="K88" s="10"/>
    </row>
    <row r="89" spans="1:11" ht="50.1" customHeight="1" x14ac:dyDescent="0.25">
      <c r="A89" s="13" t="s">
        <v>34</v>
      </c>
      <c r="B89" s="13" t="s">
        <v>112</v>
      </c>
      <c r="C89" s="103" t="s">
        <v>146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IF(ISNA(VLOOKUP(D89,Конвасэл!C:C, 1, FALSE)),"Должник",0)</f>
        <v>Должник</v>
      </c>
      <c r="J89" s="9" t="str">
        <f>IF(ISNA(VLOOKUP(C89,Ревакцинация!C:C, 1, FALSE)),"Должник",0)</f>
        <v>Должник</v>
      </c>
      <c r="K89" s="10"/>
    </row>
    <row r="90" spans="1:11" ht="50.1" customHeight="1" x14ac:dyDescent="0.25">
      <c r="A90" s="13" t="s">
        <v>32</v>
      </c>
      <c r="B90" s="13" t="s">
        <v>147</v>
      </c>
      <c r="C90" s="103" t="s">
        <v>148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IF(ISNA(VLOOKUP(D90,Конвасэл!C:C, 1, FALSE)),"Должник",0)</f>
        <v>Должник</v>
      </c>
      <c r="J90" s="9" t="str">
        <f>IF(ISNA(VLOOKUP(C90,Ревакцинация!C:C, 1, FALSE)),"Должник",0)</f>
        <v>Должник</v>
      </c>
      <c r="K90" s="10"/>
    </row>
    <row r="91" spans="1:11" ht="50.1" customHeight="1" x14ac:dyDescent="0.25">
      <c r="A91" s="13" t="s">
        <v>34</v>
      </c>
      <c r="B91" s="13" t="s">
        <v>42</v>
      </c>
      <c r="C91" s="103" t="s">
        <v>149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IF(ISNA(VLOOKUP(D91,Конвасэл!C:C, 1, FALSE)),"Должник",0)</f>
        <v>Должник</v>
      </c>
      <c r="J91" s="9" t="str">
        <f>IF(ISNA(VLOOKUP(C91,Ревакцинация!C:C, 1, FALSE)),"Должник",0)</f>
        <v>Должник</v>
      </c>
      <c r="K91" s="10"/>
    </row>
    <row r="92" spans="1:11" ht="50.1" customHeight="1" x14ac:dyDescent="0.25">
      <c r="A92" s="13" t="s">
        <v>32</v>
      </c>
      <c r="B92" s="13" t="s">
        <v>150</v>
      </c>
      <c r="C92" s="103" t="s">
        <v>151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IF(ISNA(VLOOKUP(D92,Конвасэл!C:C, 1, FALSE)),"Должник",0)</f>
        <v>Должник</v>
      </c>
      <c r="J92" s="9" t="str">
        <f>IF(ISNA(VLOOKUP(C92,Ревакцинация!C:C, 1, FALSE)),"Должник",0)</f>
        <v>Должник</v>
      </c>
      <c r="K92" s="10"/>
    </row>
    <row r="93" spans="1:11" ht="50.1" customHeight="1" x14ac:dyDescent="0.25">
      <c r="A93" s="13" t="s">
        <v>34</v>
      </c>
      <c r="B93" s="13" t="s">
        <v>152</v>
      </c>
      <c r="C93" s="103" t="s">
        <v>153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IF(ISNA(VLOOKUP(D93,Конвасэл!C:C, 1, FALSE)),"Должник",0)</f>
        <v>Должник</v>
      </c>
      <c r="J93" s="9" t="str">
        <f>IF(ISNA(VLOOKUP(C93,Ревакцинация!C:C, 1, FALSE)),"Должник",0)</f>
        <v>Должник</v>
      </c>
      <c r="K93" s="10"/>
    </row>
    <row r="94" spans="1:11" ht="50.1" customHeight="1" x14ac:dyDescent="0.25">
      <c r="A94" s="13" t="s">
        <v>32</v>
      </c>
      <c r="B94" s="13" t="s">
        <v>154</v>
      </c>
      <c r="C94" s="103" t="s">
        <v>155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IF(ISNA(VLOOKUP(D94,Конвасэл!C:C, 1, FALSE)),"Должник",0)</f>
        <v>Должник</v>
      </c>
      <c r="J94" s="9" t="str">
        <f>IF(ISNA(VLOOKUP(C94,Ревакцинация!C:C, 1, FALSE)),"Должник",0)</f>
        <v>Должник</v>
      </c>
      <c r="K94" s="10"/>
    </row>
    <row r="95" spans="1:11" ht="50.1" customHeight="1" x14ac:dyDescent="0.25">
      <c r="A95" s="13" t="s">
        <v>34</v>
      </c>
      <c r="B95" s="13" t="s">
        <v>67</v>
      </c>
      <c r="C95" s="103" t="s">
        <v>156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IF(ISNA(VLOOKUP(D95,Конвасэл!C:C, 1, FALSE)),"Должник",0)</f>
        <v>Должник</v>
      </c>
      <c r="J95" s="9" t="str">
        <f>IF(ISNA(VLOOKUP(C95,Ревакцинация!C:C, 1, FALSE)),"Должник",0)</f>
        <v>Должник</v>
      </c>
      <c r="K95" s="10"/>
    </row>
    <row r="96" spans="1:11" ht="50.1" customHeight="1" x14ac:dyDescent="0.25">
      <c r="A96" s="13" t="s">
        <v>34</v>
      </c>
      <c r="B96" s="13" t="s">
        <v>67</v>
      </c>
      <c r="C96" s="103" t="s">
        <v>157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IF(ISNA(VLOOKUP(D96,Конвасэл!C:C, 1, FALSE)),"Должник",0)</f>
        <v>Должник</v>
      </c>
      <c r="J96" s="9" t="str">
        <f>IF(ISNA(VLOOKUP(C96,Ревакцинация!C:C, 1, FALSE)),"Должник",0)</f>
        <v>Должник</v>
      </c>
      <c r="K96" s="10"/>
    </row>
    <row r="97" spans="1:11" ht="50.1" customHeight="1" x14ac:dyDescent="0.25">
      <c r="A97" s="13" t="s">
        <v>32</v>
      </c>
      <c r="B97" s="13" t="s">
        <v>158</v>
      </c>
      <c r="C97" s="103" t="s">
        <v>159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IF(ISNA(VLOOKUP(D97,Конвасэл!C:C, 1, FALSE)),"Должник",0)</f>
        <v>Должник</v>
      </c>
      <c r="J97" s="9" t="str">
        <f>IF(ISNA(VLOOKUP(C97,Ревакцинация!C:C, 1, FALSE)),"Должник",0)</f>
        <v>Должник</v>
      </c>
      <c r="K97" s="10"/>
    </row>
    <row r="98" spans="1:11" ht="50.1" customHeight="1" x14ac:dyDescent="0.25">
      <c r="A98" s="13" t="s">
        <v>34</v>
      </c>
      <c r="B98" s="13" t="s">
        <v>38</v>
      </c>
      <c r="C98" s="103" t="s">
        <v>160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IF(ISNA(VLOOKUP(D98,Конвасэл!C:C, 1, FALSE)),"Должник",0)</f>
        <v>Должник</v>
      </c>
      <c r="J98" s="9" t="str">
        <f>IF(ISNA(VLOOKUP(C98,Ревакцинация!C:C, 1, FALSE)),"Должник",0)</f>
        <v>Должник</v>
      </c>
      <c r="K98" s="10"/>
    </row>
    <row r="99" spans="1:11" ht="50.1" customHeight="1" x14ac:dyDescent="0.25">
      <c r="A99" s="13" t="s">
        <v>32</v>
      </c>
      <c r="B99" s="13" t="s">
        <v>87</v>
      </c>
      <c r="C99" s="103" t="s">
        <v>161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IF(ISNA(VLOOKUP(D99,Конвасэл!C:C, 1, FALSE)),"Должник",0)</f>
        <v>Должник</v>
      </c>
      <c r="J99" s="9" t="str">
        <f>IF(ISNA(VLOOKUP(C99,Ревакцинация!C:C, 1, FALSE)),"Должник",0)</f>
        <v>Должник</v>
      </c>
      <c r="K99" s="10"/>
    </row>
    <row r="100" spans="1:11" ht="50.1" customHeight="1" x14ac:dyDescent="0.25">
      <c r="A100" s="13" t="s">
        <v>34</v>
      </c>
      <c r="B100" s="13" t="s">
        <v>89</v>
      </c>
      <c r="C100" s="103" t="s">
        <v>162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IF(ISNA(VLOOKUP(D100,Конвасэл!C:C, 1, FALSE)),"Должник",0)</f>
        <v>Должник</v>
      </c>
      <c r="J100" s="9" t="str">
        <f>IF(ISNA(VLOOKUP(C100,Ревакцинация!C:C, 1, FALSE)),"Должник",0)</f>
        <v>Должник</v>
      </c>
      <c r="K100" s="10"/>
    </row>
    <row r="101" spans="1:11" ht="50.1" customHeight="1" x14ac:dyDescent="0.25">
      <c r="A101" s="13" t="s">
        <v>32</v>
      </c>
      <c r="B101" s="13" t="s">
        <v>158</v>
      </c>
      <c r="C101" s="103" t="s">
        <v>163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IF(ISNA(VLOOKUP(D101,Конвасэл!C:C, 1, FALSE)),"Должник",0)</f>
        <v>Должник</v>
      </c>
      <c r="J101" s="9" t="str">
        <f>IF(ISNA(VLOOKUP(C101,Ревакцинация!C:C, 1, FALSE)),"Должник",0)</f>
        <v>Должник</v>
      </c>
      <c r="K101" s="10"/>
    </row>
    <row r="102" spans="1:11" ht="50.1" customHeight="1" x14ac:dyDescent="0.25">
      <c r="A102" s="13" t="s">
        <v>34</v>
      </c>
      <c r="B102" s="13" t="s">
        <v>38</v>
      </c>
      <c r="C102" s="103" t="s">
        <v>164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IF(ISNA(VLOOKUP(D102,Конвасэл!C:C, 1, FALSE)),"Должник",0)</f>
        <v>Должник</v>
      </c>
      <c r="J102" s="9" t="str">
        <f>IF(ISNA(VLOOKUP(C102,Ревакцинация!C:C, 1, FALSE)),"Должник",0)</f>
        <v>Должник</v>
      </c>
      <c r="K102" s="10"/>
    </row>
    <row r="103" spans="1:11" ht="50.1" customHeight="1" x14ac:dyDescent="0.25">
      <c r="A103" s="13" t="s">
        <v>32</v>
      </c>
      <c r="B103" s="13" t="s">
        <v>158</v>
      </c>
      <c r="C103" s="103" t="s">
        <v>165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IF(ISNA(VLOOKUP(D103,Конвасэл!C:C, 1, FALSE)),"Должник",0)</f>
        <v>Должник</v>
      </c>
      <c r="J103" s="9" t="str">
        <f>IF(ISNA(VLOOKUP(C103,Ревакцинация!C:C, 1, FALSE)),"Должник",0)</f>
        <v>Должник</v>
      </c>
      <c r="K103" s="10"/>
    </row>
    <row r="104" spans="1:11" ht="50.1" customHeight="1" x14ac:dyDescent="0.25">
      <c r="A104" s="13" t="s">
        <v>34</v>
      </c>
      <c r="B104" s="13" t="s">
        <v>38</v>
      </c>
      <c r="C104" s="103" t="s">
        <v>166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IF(ISNA(VLOOKUP(D104,Конвасэл!C:C, 1, FALSE)),"Должник",0)</f>
        <v>Должник</v>
      </c>
      <c r="J104" s="9" t="str">
        <f>IF(ISNA(VLOOKUP(C104,Ревакцинация!C:C, 1, FALSE)),"Должник",0)</f>
        <v>Должник</v>
      </c>
      <c r="K104" s="10"/>
    </row>
    <row r="105" spans="1:11" ht="50.1" customHeight="1" x14ac:dyDescent="0.25">
      <c r="A105" s="13" t="s">
        <v>32</v>
      </c>
      <c r="B105" s="13" t="s">
        <v>50</v>
      </c>
      <c r="C105" s="103" t="s">
        <v>167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IF(ISNA(VLOOKUP(D105,Конвасэл!C:C, 1, FALSE)),"Должник",0)</f>
        <v>Должник</v>
      </c>
      <c r="J105" s="9" t="str">
        <f>IF(ISNA(VLOOKUP(C105,Ревакцинация!C:C, 1, FALSE)),"Должник",0)</f>
        <v>Должник</v>
      </c>
      <c r="K105" s="10"/>
    </row>
    <row r="106" spans="1:11" ht="50.1" customHeight="1" x14ac:dyDescent="0.25">
      <c r="A106" s="13" t="s">
        <v>34</v>
      </c>
      <c r="B106" s="13" t="s">
        <v>70</v>
      </c>
      <c r="C106" s="103" t="s">
        <v>168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IF(ISNA(VLOOKUP(D106,Конвасэл!C:C, 1, FALSE)),"Должник",0)</f>
        <v>Должник</v>
      </c>
      <c r="J106" s="9" t="str">
        <f>IF(ISNA(VLOOKUP(C106,Ревакцинация!C:C, 1, FALSE)),"Должник",0)</f>
        <v>Должник</v>
      </c>
      <c r="K106" s="10"/>
    </row>
    <row r="107" spans="1:11" ht="50.1" customHeight="1" x14ac:dyDescent="0.25">
      <c r="A107" s="13" t="s">
        <v>34</v>
      </c>
      <c r="B107" s="13" t="s">
        <v>70</v>
      </c>
      <c r="C107" s="103" t="s">
        <v>169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IF(ISNA(VLOOKUP(D107,Конвасэл!C:C, 1, FALSE)),"Должник",0)</f>
        <v>Должник</v>
      </c>
      <c r="J107" s="9" t="str">
        <f>IF(ISNA(VLOOKUP(C107,Ревакцинация!C:C, 1, FALSE)),"Должник",0)</f>
        <v>Должник</v>
      </c>
      <c r="K107" s="10"/>
    </row>
    <row r="108" spans="1:11" ht="50.1" customHeight="1" x14ac:dyDescent="0.25">
      <c r="A108" s="13" t="s">
        <v>32</v>
      </c>
      <c r="B108" s="13" t="s">
        <v>82</v>
      </c>
      <c r="C108" s="103" t="s">
        <v>170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IF(ISNA(VLOOKUP(D108,Конвасэл!C:C, 1, FALSE)),"Должник",0)</f>
        <v>Должник</v>
      </c>
      <c r="J108" s="9" t="str">
        <f>IF(ISNA(VLOOKUP(C108,Ревакцинация!C:C, 1, FALSE)),"Должник",0)</f>
        <v>Должник</v>
      </c>
      <c r="K108" s="10"/>
    </row>
    <row r="109" spans="1:11" ht="50.1" customHeight="1" x14ac:dyDescent="0.25">
      <c r="A109" s="13" t="s">
        <v>34</v>
      </c>
      <c r="B109" s="13" t="s">
        <v>84</v>
      </c>
      <c r="C109" s="103" t="s">
        <v>171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IF(ISNA(VLOOKUP(D109,Конвасэл!C:C, 1, FALSE)),"Должник",0)</f>
        <v>Должник</v>
      </c>
      <c r="J109" s="9" t="str">
        <f>IF(ISNA(VLOOKUP(C109,Ревакцинация!C:C, 1, FALSE)),"Должник",0)</f>
        <v>Должник</v>
      </c>
      <c r="K109" s="10"/>
    </row>
    <row r="110" spans="1:11" ht="50.1" customHeight="1" x14ac:dyDescent="0.25">
      <c r="A110" s="13" t="s">
        <v>32</v>
      </c>
      <c r="B110" s="13" t="s">
        <v>82</v>
      </c>
      <c r="C110" s="103" t="s">
        <v>172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IF(ISNA(VLOOKUP(D110,Конвасэл!C:C, 1, FALSE)),"Должник",0)</f>
        <v>Должник</v>
      </c>
      <c r="J110" s="9" t="str">
        <f>IF(ISNA(VLOOKUP(C110,Ревакцинация!C:C, 1, FALSE)),"Должник",0)</f>
        <v>Должник</v>
      </c>
      <c r="K110" s="10"/>
    </row>
    <row r="111" spans="1:11" ht="50.1" customHeight="1" x14ac:dyDescent="0.25">
      <c r="A111" s="13" t="s">
        <v>34</v>
      </c>
      <c r="B111" s="13" t="s">
        <v>84</v>
      </c>
      <c r="C111" s="103" t="s">
        <v>173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IF(ISNA(VLOOKUP(D111,Конвасэл!C:C, 1, FALSE)),"Должник",0)</f>
        <v>Должник</v>
      </c>
      <c r="J111" s="9" t="str">
        <f>IF(ISNA(VLOOKUP(C111,Ревакцинация!C:C, 1, FALSE)),"Должник",0)</f>
        <v>Должник</v>
      </c>
      <c r="K111" s="10"/>
    </row>
    <row r="112" spans="1:11" ht="50.1" customHeight="1" x14ac:dyDescent="0.25">
      <c r="A112" s="13" t="s">
        <v>32</v>
      </c>
      <c r="B112" s="13" t="s">
        <v>82</v>
      </c>
      <c r="C112" s="103" t="s">
        <v>174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IF(ISNA(VLOOKUP(D112,Конвасэл!C:C, 1, FALSE)),"Должник",0)</f>
        <v>Должник</v>
      </c>
      <c r="J112" s="9" t="str">
        <f>IF(ISNA(VLOOKUP(C112,Ревакцинация!C:C, 1, FALSE)),"Должник",0)</f>
        <v>Должник</v>
      </c>
      <c r="K112" s="10"/>
    </row>
    <row r="113" spans="1:11" ht="50.1" customHeight="1" x14ac:dyDescent="0.25">
      <c r="A113" s="13" t="s">
        <v>34</v>
      </c>
      <c r="B113" s="13" t="s">
        <v>84</v>
      </c>
      <c r="C113" s="103" t="s">
        <v>175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IF(ISNA(VLOOKUP(D113,Конвасэл!C:C, 1, FALSE)),"Должник",0)</f>
        <v>Должник</v>
      </c>
      <c r="J113" s="9" t="str">
        <f>IF(ISNA(VLOOKUP(C113,Ревакцинация!C:C, 1, FALSE)),"Должник",0)</f>
        <v>Должник</v>
      </c>
      <c r="K113" s="10"/>
    </row>
    <row r="114" spans="1:11" ht="50.1" customHeight="1" x14ac:dyDescent="0.25">
      <c r="A114" s="13" t="s">
        <v>32</v>
      </c>
      <c r="B114" s="13" t="s">
        <v>59</v>
      </c>
      <c r="C114" s="103" t="s">
        <v>176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IF(ISNA(VLOOKUP(D114,Конвасэл!C:C, 1, FALSE)),"Должник",0)</f>
        <v>Должник</v>
      </c>
      <c r="J114" s="9" t="str">
        <f>IF(ISNA(VLOOKUP(C114,Ревакцинация!C:C, 1, FALSE)),"Должник",0)</f>
        <v>Должник</v>
      </c>
      <c r="K114" s="10"/>
    </row>
    <row r="115" spans="1:11" ht="50.1" customHeight="1" x14ac:dyDescent="0.25">
      <c r="A115" s="13" t="s">
        <v>34</v>
      </c>
      <c r="B115" s="13" t="s">
        <v>46</v>
      </c>
      <c r="C115" s="103" t="s">
        <v>319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IF(ISNA(VLOOKUP(D115,Конвасэл!C:C, 1, FALSE)),"Должник",0)</f>
        <v>Должник</v>
      </c>
      <c r="J115" s="9" t="str">
        <f>IF(ISNA(VLOOKUP(C115,Ревакцинация!C:C, 1, FALSE)),"Должник",0)</f>
        <v>Должник</v>
      </c>
      <c r="K115" s="10"/>
    </row>
    <row r="116" spans="1:11" ht="50.1" customHeight="1" x14ac:dyDescent="0.25">
      <c r="A116" s="13" t="s">
        <v>34</v>
      </c>
      <c r="B116" s="13" t="s">
        <v>46</v>
      </c>
      <c r="C116" s="103" t="s">
        <v>320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IF(ISNA(VLOOKUP(D116,Конвасэл!C:C, 1, FALSE)),"Должник",0)</f>
        <v>Должник</v>
      </c>
      <c r="J116" s="9" t="str">
        <f>IF(ISNA(VLOOKUP(C116,Ревакцинация!C:C, 1, FALSE)),"Должник",0)</f>
        <v>Должник</v>
      </c>
      <c r="K116" s="10"/>
    </row>
    <row r="117" spans="1:11" ht="50.1" customHeight="1" x14ac:dyDescent="0.25">
      <c r="A117" s="13" t="s">
        <v>32</v>
      </c>
      <c r="B117" s="13" t="s">
        <v>59</v>
      </c>
      <c r="C117" s="103" t="s">
        <v>177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IF(ISNA(VLOOKUP(D117,Конвасэл!C:C, 1, FALSE)),"Должник",0)</f>
        <v>Должник</v>
      </c>
      <c r="J117" s="9" t="str">
        <f>IF(ISNA(VLOOKUP(C117,Ревакцинация!C:C, 1, FALSE)),"Должник",0)</f>
        <v>Должник</v>
      </c>
      <c r="K117" s="10"/>
    </row>
    <row r="118" spans="1:11" ht="50.1" customHeight="1" x14ac:dyDescent="0.25">
      <c r="A118" s="13" t="s">
        <v>34</v>
      </c>
      <c r="B118" s="13" t="s">
        <v>46</v>
      </c>
      <c r="C118" s="103" t="s">
        <v>178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IF(ISNA(VLOOKUP(D118,Конвасэл!C:C, 1, FALSE)),"Должник",0)</f>
        <v>Должник</v>
      </c>
      <c r="J118" s="9" t="str">
        <f>IF(ISNA(VLOOKUP(C118,Ревакцинация!C:C, 1, FALSE)),"Должник",0)</f>
        <v>Должник</v>
      </c>
      <c r="K118" s="10"/>
    </row>
    <row r="119" spans="1:11" ht="50.1" customHeight="1" x14ac:dyDescent="0.25">
      <c r="A119" s="13" t="s">
        <v>34</v>
      </c>
      <c r="B119" s="13" t="s">
        <v>46</v>
      </c>
      <c r="C119" s="103" t="s">
        <v>179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IF(ISNA(VLOOKUP(D119,Конвасэл!C:C, 1, FALSE)),"Должник",0)</f>
        <v>Должник</v>
      </c>
      <c r="J119" s="9" t="str">
        <f>IF(ISNA(VLOOKUP(C119,Ревакцинация!C:C, 1, FALSE)),"Должник",0)</f>
        <v>Должник</v>
      </c>
      <c r="K119" s="10"/>
    </row>
    <row r="120" spans="1:11" ht="50.1" customHeight="1" x14ac:dyDescent="0.25">
      <c r="A120" s="13" t="s">
        <v>32</v>
      </c>
      <c r="B120" s="13" t="s">
        <v>59</v>
      </c>
      <c r="C120" s="103" t="s">
        <v>180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IF(ISNA(VLOOKUP(D120,Конвасэл!C:C, 1, FALSE)),"Должник",0)</f>
        <v>Должник</v>
      </c>
      <c r="J120" s="9" t="str">
        <f>IF(ISNA(VLOOKUP(C120,Ревакцинация!C:C, 1, FALSE)),"Должник",0)</f>
        <v>Должник</v>
      </c>
      <c r="K120" s="10"/>
    </row>
    <row r="121" spans="1:11" ht="50.1" customHeight="1" x14ac:dyDescent="0.25">
      <c r="A121" s="13" t="s">
        <v>34</v>
      </c>
      <c r="B121" s="13" t="s">
        <v>46</v>
      </c>
      <c r="C121" s="103" t="s">
        <v>181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IF(ISNA(VLOOKUP(D121,Конвасэл!C:C, 1, FALSE)),"Должник",0)</f>
        <v>Должник</v>
      </c>
      <c r="J121" s="9" t="str">
        <f>IF(ISNA(VLOOKUP(C121,Ревакцинация!C:C, 1, FALSE)),"Должник",0)</f>
        <v>Должник</v>
      </c>
      <c r="K121" s="10"/>
    </row>
    <row r="122" spans="1:11" ht="50.1" customHeight="1" x14ac:dyDescent="0.25">
      <c r="A122" s="13" t="s">
        <v>32</v>
      </c>
      <c r="B122" s="13" t="s">
        <v>50</v>
      </c>
      <c r="C122" s="103" t="s">
        <v>182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IF(ISNA(VLOOKUP(D122,Конвасэл!C:C, 1, FALSE)),"Должник",0)</f>
        <v>Должник</v>
      </c>
      <c r="J122" s="9" t="str">
        <f>IF(ISNA(VLOOKUP(C122,Ревакцинация!C:C, 1, FALSE)),"Должник",0)</f>
        <v>Должник</v>
      </c>
      <c r="K122" s="10"/>
    </row>
    <row r="123" spans="1:11" ht="50.1" customHeight="1" x14ac:dyDescent="0.25">
      <c r="A123" s="13" t="s">
        <v>34</v>
      </c>
      <c r="B123" s="13" t="s">
        <v>70</v>
      </c>
      <c r="C123" s="103" t="s">
        <v>183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IF(ISNA(VLOOKUP(D123,Конвасэл!C:C, 1, FALSE)),"Должник",0)</f>
        <v>Должник</v>
      </c>
      <c r="J123" s="9" t="str">
        <f>IF(ISNA(VLOOKUP(C123,Ревакцинация!C:C, 1, FALSE)),"Должник",0)</f>
        <v>Должник</v>
      </c>
      <c r="K123" s="10"/>
    </row>
    <row r="124" spans="1:11" ht="50.1" customHeight="1" x14ac:dyDescent="0.25">
      <c r="A124" s="13" t="s">
        <v>34</v>
      </c>
      <c r="B124" s="13" t="s">
        <v>70</v>
      </c>
      <c r="C124" s="103" t="s">
        <v>184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IF(ISNA(VLOOKUP(D124,Конвасэл!C:C, 1, FALSE)),"Должник",0)</f>
        <v>Должник</v>
      </c>
      <c r="J124" s="9" t="str">
        <f>IF(ISNA(VLOOKUP(C124,Ревакцинация!C:C, 1, FALSE)),"Должник",0)</f>
        <v>Должник</v>
      </c>
      <c r="K124" s="10"/>
    </row>
    <row r="125" spans="1:11" ht="50.1" customHeight="1" x14ac:dyDescent="0.25">
      <c r="A125" s="13" t="s">
        <v>32</v>
      </c>
      <c r="B125" s="13" t="s">
        <v>154</v>
      </c>
      <c r="C125" s="103" t="s">
        <v>185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IF(ISNA(VLOOKUP(D125,Конвасэл!C:C, 1, FALSE)),"Должник",0)</f>
        <v>Должник</v>
      </c>
      <c r="J125" s="9" t="str">
        <f>IF(ISNA(VLOOKUP(C125,Ревакцинация!C:C, 1, FALSE)),"Должник",0)</f>
        <v>Должник</v>
      </c>
      <c r="K125" s="10"/>
    </row>
    <row r="126" spans="1:11" ht="50.1" customHeight="1" x14ac:dyDescent="0.25">
      <c r="A126" s="13" t="s">
        <v>34</v>
      </c>
      <c r="B126" s="13" t="s">
        <v>67</v>
      </c>
      <c r="C126" s="103" t="s">
        <v>186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IF(ISNA(VLOOKUP(D126,Конвасэл!C:C, 1, FALSE)),"Должник",0)</f>
        <v>Должник</v>
      </c>
      <c r="J126" s="9" t="str">
        <f>IF(ISNA(VLOOKUP(C126,Ревакцинация!C:C, 1, FALSE)),"Должник",0)</f>
        <v>Должник</v>
      </c>
      <c r="K126" s="10"/>
    </row>
    <row r="127" spans="1:11" ht="50.1" customHeight="1" x14ac:dyDescent="0.25">
      <c r="A127" s="13" t="s">
        <v>34</v>
      </c>
      <c r="B127" s="13" t="s">
        <v>67</v>
      </c>
      <c r="C127" s="103" t="s">
        <v>187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IF(ISNA(VLOOKUP(D127,Конвасэл!C:C, 1, FALSE)),"Должник",0)</f>
        <v>Должник</v>
      </c>
      <c r="J127" s="9" t="str">
        <f>IF(ISNA(VLOOKUP(C127,Ревакцинация!C:C, 1, FALSE)),"Должник",0)</f>
        <v>Должник</v>
      </c>
      <c r="K127" s="10"/>
    </row>
    <row r="128" spans="1:11" ht="50.1" customHeight="1" x14ac:dyDescent="0.25">
      <c r="A128" s="13" t="s">
        <v>32</v>
      </c>
      <c r="B128" s="13" t="s">
        <v>110</v>
      </c>
      <c r="C128" s="103" t="s">
        <v>188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IF(ISNA(VLOOKUP(D128,Конвасэл!C:C, 1, FALSE)),"Должник",0)</f>
        <v>Должник</v>
      </c>
      <c r="J128" s="9" t="str">
        <f>IF(ISNA(VLOOKUP(C128,Ревакцинация!C:C, 1, FALSE)),"Должник",0)</f>
        <v>Должник</v>
      </c>
      <c r="K128" s="10"/>
    </row>
    <row r="129" spans="1:11" ht="50.1" customHeight="1" x14ac:dyDescent="0.25">
      <c r="A129" s="13" t="s">
        <v>34</v>
      </c>
      <c r="B129" s="13" t="s">
        <v>112</v>
      </c>
      <c r="C129" s="103" t="s">
        <v>189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IF(ISNA(VLOOKUP(D129,Конвасэл!C:C, 1, FALSE)),"Должник",0)</f>
        <v>Должник</v>
      </c>
      <c r="J129" s="9" t="str">
        <f>IF(ISNA(VLOOKUP(C129,Ревакцинация!C:C, 1, FALSE)),"Должник",0)</f>
        <v>Должник</v>
      </c>
      <c r="K129" s="10"/>
    </row>
    <row r="130" spans="1:11" ht="50.1" customHeight="1" x14ac:dyDescent="0.25">
      <c r="A130" s="13" t="s">
        <v>32</v>
      </c>
      <c r="B130" s="13" t="s">
        <v>87</v>
      </c>
      <c r="C130" s="103" t="s">
        <v>190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IF(ISNA(VLOOKUP(D130,Конвасэл!C:C, 1, FALSE)),"Должник",0)</f>
        <v>Должник</v>
      </c>
      <c r="J130" s="9" t="str">
        <f>IF(ISNA(VLOOKUP(C130,Ревакцинация!C:C, 1, FALSE)),"Должник",0)</f>
        <v>Должник</v>
      </c>
      <c r="K130" s="10"/>
    </row>
    <row r="131" spans="1:11" ht="50.1" customHeight="1" x14ac:dyDescent="0.25">
      <c r="A131" s="13" t="s">
        <v>34</v>
      </c>
      <c r="B131" s="13" t="s">
        <v>89</v>
      </c>
      <c r="C131" s="103" t="s">
        <v>191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IF(ISNA(VLOOKUP(D131,Конвасэл!C:C, 1, FALSE)),"Должник",0)</f>
        <v>Должник</v>
      </c>
      <c r="J131" s="9" t="str">
        <f>IF(ISNA(VLOOKUP(C131,Ревакцинация!C:C, 1, FALSE)),"Должник",0)</f>
        <v>Должник</v>
      </c>
      <c r="K131" s="10"/>
    </row>
    <row r="132" spans="1:11" ht="50.1" customHeight="1" x14ac:dyDescent="0.25">
      <c r="A132" s="13" t="s">
        <v>34</v>
      </c>
      <c r="B132" s="13" t="s">
        <v>89</v>
      </c>
      <c r="C132" s="103" t="s">
        <v>192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IF(ISNA(VLOOKUP(D132,Конвасэл!C:C, 1, FALSE)),"Должник",0)</f>
        <v>Должник</v>
      </c>
      <c r="J132" s="9" t="str">
        <f>IF(ISNA(VLOOKUP(C132,Ревакцинация!C:C, 1, FALSE)),"Должник",0)</f>
        <v>Должник</v>
      </c>
      <c r="K132" s="10"/>
    </row>
    <row r="133" spans="1:11" ht="50.1" customHeight="1" x14ac:dyDescent="0.25">
      <c r="A133" s="13" t="s">
        <v>32</v>
      </c>
      <c r="B133" s="13" t="s">
        <v>147</v>
      </c>
      <c r="C133" s="103" t="s">
        <v>193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IF(ISNA(VLOOKUP(D133,Конвасэл!C:C, 1, FALSE)),"Должник",0)</f>
        <v>Должник</v>
      </c>
      <c r="J133" s="9" t="str">
        <f>IF(ISNA(VLOOKUP(C133,Ревакцинация!C:C, 1, FALSE)),"Должник",0)</f>
        <v>Должник</v>
      </c>
      <c r="K133" s="10"/>
    </row>
    <row r="134" spans="1:11" ht="50.1" customHeight="1" x14ac:dyDescent="0.25">
      <c r="A134" s="13" t="s">
        <v>34</v>
      </c>
      <c r="B134" s="13" t="s">
        <v>42</v>
      </c>
      <c r="C134" s="103" t="s">
        <v>194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IF(ISNA(VLOOKUP(D134,Конвасэл!C:C, 1, FALSE)),"Должник",0)</f>
        <v>Должник</v>
      </c>
      <c r="J134" s="9" t="str">
        <f>IF(ISNA(VLOOKUP(C134,Ревакцинация!C:C, 1, FALSE)),"Должник",0)</f>
        <v>Должник</v>
      </c>
      <c r="K134" s="10"/>
    </row>
    <row r="135" spans="1:11" ht="50.1" customHeight="1" x14ac:dyDescent="0.25">
      <c r="A135" s="13" t="s">
        <v>34</v>
      </c>
      <c r="B135" s="13" t="s">
        <v>42</v>
      </c>
      <c r="C135" s="103" t="s">
        <v>195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IF(ISNA(VLOOKUP(D135,Конвасэл!C:C, 1, FALSE)),"Должник",0)</f>
        <v>Должник</v>
      </c>
      <c r="J135" s="9" t="str">
        <f>IF(ISNA(VLOOKUP(C135,Ревакцинация!C:C, 1, FALSE)),"Должник",0)</f>
        <v>Должник</v>
      </c>
      <c r="K135" s="10"/>
    </row>
    <row r="136" spans="1:11" ht="50.1" customHeight="1" x14ac:dyDescent="0.25">
      <c r="A136" s="13" t="s">
        <v>32</v>
      </c>
      <c r="B136" s="13" t="s">
        <v>92</v>
      </c>
      <c r="C136" s="103" t="s">
        <v>196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IF(ISNA(VLOOKUP(D136,Конвасэл!C:C, 1, FALSE)),"Должник",0)</f>
        <v>Должник</v>
      </c>
      <c r="J136" s="9" t="str">
        <f>IF(ISNA(VLOOKUP(C136,Ревакцинация!C:C, 1, FALSE)),"Должник",0)</f>
        <v>Должник</v>
      </c>
      <c r="K136" s="10"/>
    </row>
    <row r="137" spans="1:11" ht="50.1" customHeight="1" x14ac:dyDescent="0.25">
      <c r="A137" s="13" t="s">
        <v>34</v>
      </c>
      <c r="B137" s="13" t="s">
        <v>44</v>
      </c>
      <c r="C137" s="103" t="s">
        <v>197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IF(ISNA(VLOOKUP(D137,Конвасэл!C:C, 1, FALSE)),"Должник",0)</f>
        <v>Должник</v>
      </c>
      <c r="J137" s="9" t="str">
        <f>IF(ISNA(VLOOKUP(C137,Ревакцинация!C:C, 1, FALSE)),"Должник",0)</f>
        <v>Должник</v>
      </c>
      <c r="K137" s="10"/>
    </row>
    <row r="138" spans="1:11" ht="50.1" customHeight="1" x14ac:dyDescent="0.25">
      <c r="A138" s="13" t="s">
        <v>34</v>
      </c>
      <c r="B138" s="13" t="s">
        <v>44</v>
      </c>
      <c r="C138" s="103" t="s">
        <v>198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IF(ISNA(VLOOKUP(D138,Конвасэл!C:C, 1, FALSE)),"Должник",0)</f>
        <v>Должник</v>
      </c>
      <c r="J138" s="9" t="str">
        <f>IF(ISNA(VLOOKUP(C138,Ревакцинация!C:C, 1, FALSE)),"Должник",0)</f>
        <v>Должник</v>
      </c>
      <c r="K138" s="10"/>
    </row>
    <row r="139" spans="1:11" ht="50.1" customHeight="1" x14ac:dyDescent="0.25">
      <c r="A139" s="13" t="s">
        <v>32</v>
      </c>
      <c r="B139" s="13" t="s">
        <v>147</v>
      </c>
      <c r="C139" s="103" t="s">
        <v>199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IF(ISNA(VLOOKUP(D139,Конвасэл!C:C, 1, FALSE)),"Должник",0)</f>
        <v>Должник</v>
      </c>
      <c r="J139" s="9" t="str">
        <f>IF(ISNA(VLOOKUP(C139,Ревакцинация!C:C, 1, FALSE)),"Должник",0)</f>
        <v>Должник</v>
      </c>
      <c r="K139" s="10"/>
    </row>
    <row r="140" spans="1:11" ht="50.1" customHeight="1" x14ac:dyDescent="0.25">
      <c r="A140" s="13" t="s">
        <v>34</v>
      </c>
      <c r="B140" s="13" t="s">
        <v>42</v>
      </c>
      <c r="C140" s="103" t="s">
        <v>200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IF(ISNA(VLOOKUP(D140,Конвасэл!C:C, 1, FALSE)),"Должник",0)</f>
        <v>Должник</v>
      </c>
      <c r="J140" s="9" t="str">
        <f>IF(ISNA(VLOOKUP(C140,Ревакцинация!C:C, 1, FALSE)),"Должник",0)</f>
        <v>Должник</v>
      </c>
      <c r="K140" s="10"/>
    </row>
    <row r="141" spans="1:11" ht="50.1" customHeight="1" x14ac:dyDescent="0.25">
      <c r="A141" s="13" t="s">
        <v>32</v>
      </c>
      <c r="B141" s="13" t="s">
        <v>95</v>
      </c>
      <c r="C141" s="103" t="s">
        <v>201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IF(ISNA(VLOOKUP(D141,Конвасэл!C:C, 1, FALSE)),"Должник",0)</f>
        <v>Должник</v>
      </c>
      <c r="J141" s="9" t="str">
        <f>IF(ISNA(VLOOKUP(C141,Ревакцинация!C:C, 1, FALSE)),"Должник",0)</f>
        <v>Должник</v>
      </c>
      <c r="K141" s="10"/>
    </row>
    <row r="142" spans="1:11" ht="50.1" customHeight="1" x14ac:dyDescent="0.25">
      <c r="A142" s="13" t="s">
        <v>34</v>
      </c>
      <c r="B142" s="13" t="s">
        <v>35</v>
      </c>
      <c r="C142" s="103" t="s">
        <v>202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IF(ISNA(VLOOKUP(D142,Конвасэл!C:C, 1, FALSE)),"Должник",0)</f>
        <v>Должник</v>
      </c>
      <c r="J142" s="9" t="str">
        <f>IF(ISNA(VLOOKUP(C142,Ревакцинация!C:C, 1, FALSE)),"Должник",0)</f>
        <v>Должник</v>
      </c>
      <c r="K142" s="10"/>
    </row>
    <row r="143" spans="1:11" ht="50.1" customHeight="1" x14ac:dyDescent="0.25">
      <c r="A143" s="13" t="s">
        <v>34</v>
      </c>
      <c r="B143" s="13" t="s">
        <v>35</v>
      </c>
      <c r="C143" s="103" t="s">
        <v>203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IF(ISNA(VLOOKUP(D143,Конвасэл!C:C, 1, FALSE)),"Должник",0)</f>
        <v>Должник</v>
      </c>
      <c r="J143" s="9" t="str">
        <f>IF(ISNA(VLOOKUP(C143,Ревакцинация!C:C, 1, FALSE)),"Должник",0)</f>
        <v>Должник</v>
      </c>
      <c r="K143" s="10"/>
    </row>
    <row r="144" spans="1:11" ht="50.1" customHeight="1" x14ac:dyDescent="0.25">
      <c r="A144" s="13" t="s">
        <v>34</v>
      </c>
      <c r="B144" s="13" t="s">
        <v>35</v>
      </c>
      <c r="C144" s="103" t="s">
        <v>204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IF(ISNA(VLOOKUP(D144,Конвасэл!C:C, 1, FALSE)),"Должник",0)</f>
        <v>Должник</v>
      </c>
      <c r="J144" s="9" t="str">
        <f>IF(ISNA(VLOOKUP(C144,Ревакцинация!C:C, 1, FALSE)),"Должник",0)</f>
        <v>Должник</v>
      </c>
      <c r="K144" s="10"/>
    </row>
    <row r="145" spans="1:11" ht="50.1" customHeight="1" x14ac:dyDescent="0.25">
      <c r="A145" s="13" t="s">
        <v>32</v>
      </c>
      <c r="B145" s="13" t="s">
        <v>118</v>
      </c>
      <c r="C145" s="103" t="s">
        <v>205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IF(ISNA(VLOOKUP(D145,Конвасэл!C:C, 1, FALSE)),"Должник",0)</f>
        <v>Должник</v>
      </c>
      <c r="J145" s="9" t="str">
        <f>IF(ISNA(VLOOKUP(C145,Ревакцинация!C:C, 1, FALSE)),"Должник",0)</f>
        <v>Должник</v>
      </c>
      <c r="K145" s="10"/>
    </row>
    <row r="146" spans="1:11" ht="50.1" customHeight="1" x14ac:dyDescent="0.25">
      <c r="A146" s="13" t="s">
        <v>34</v>
      </c>
      <c r="B146" s="13" t="s">
        <v>120</v>
      </c>
      <c r="C146" s="103" t="s">
        <v>206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IF(ISNA(VLOOKUP(D146,Конвасэл!C:C, 1, FALSE)),"Должник",0)</f>
        <v>Должник</v>
      </c>
      <c r="J146" s="9" t="str">
        <f>IF(ISNA(VLOOKUP(C146,Ревакцинация!C:C, 1, FALSE)),"Должник",0)</f>
        <v>Должник</v>
      </c>
      <c r="K146" s="10"/>
    </row>
    <row r="147" spans="1:11" ht="50.1" customHeight="1" x14ac:dyDescent="0.25">
      <c r="A147" s="13" t="s">
        <v>34</v>
      </c>
      <c r="B147" s="13" t="s">
        <v>120</v>
      </c>
      <c r="C147" s="103" t="s">
        <v>207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IF(ISNA(VLOOKUP(D147,Конвасэл!C:C, 1, FALSE)),"Должник",0)</f>
        <v>Должник</v>
      </c>
      <c r="J147" s="9" t="str">
        <f>IF(ISNA(VLOOKUP(C147,Ревакцинация!C:C, 1, FALSE)),"Должник",0)</f>
        <v>Должник</v>
      </c>
      <c r="K147" s="10"/>
    </row>
    <row r="148" spans="1:11" ht="50.1" customHeight="1" x14ac:dyDescent="0.25">
      <c r="A148" s="13" t="s">
        <v>32</v>
      </c>
      <c r="B148" s="13" t="s">
        <v>110</v>
      </c>
      <c r="C148" s="103" t="s">
        <v>208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IF(ISNA(VLOOKUP(D148,Конвасэл!C:C, 1, FALSE)),"Должник",0)</f>
        <v>Должник</v>
      </c>
      <c r="J148" s="9" t="str">
        <f>IF(ISNA(VLOOKUP(C148,Ревакцинация!C:C, 1, FALSE)),"Должник",0)</f>
        <v>Должник</v>
      </c>
      <c r="K148" s="10"/>
    </row>
    <row r="149" spans="1:11" ht="50.1" customHeight="1" x14ac:dyDescent="0.25">
      <c r="A149" s="13" t="s">
        <v>34</v>
      </c>
      <c r="B149" s="13" t="s">
        <v>112</v>
      </c>
      <c r="C149" s="103" t="s">
        <v>209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IF(ISNA(VLOOKUP(D149,Конвасэл!C:C, 1, FALSE)),"Должник",0)</f>
        <v>Должник</v>
      </c>
      <c r="J149" s="9" t="str">
        <f>IF(ISNA(VLOOKUP(C149,Ревакцинация!C:C, 1, FALSE)),"Должник",0)</f>
        <v>Должник</v>
      </c>
      <c r="K149" s="10"/>
    </row>
    <row r="150" spans="1:11" ht="50.1" customHeight="1" x14ac:dyDescent="0.25">
      <c r="A150" s="13" t="s">
        <v>32</v>
      </c>
      <c r="B150" s="13" t="s">
        <v>87</v>
      </c>
      <c r="C150" s="103" t="s">
        <v>210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IF(ISNA(VLOOKUP(D150,Конвасэл!C:C, 1, FALSE)),"Должник",0)</f>
        <v>Должник</v>
      </c>
      <c r="J150" s="9" t="str">
        <f>IF(ISNA(VLOOKUP(C150,Ревакцинация!C:C, 1, FALSE)),"Должник",0)</f>
        <v>Должник</v>
      </c>
      <c r="K150" s="10"/>
    </row>
    <row r="151" spans="1:11" ht="50.1" customHeight="1" x14ac:dyDescent="0.25">
      <c r="A151" s="13" t="s">
        <v>34</v>
      </c>
      <c r="B151" s="13" t="s">
        <v>89</v>
      </c>
      <c r="C151" s="103" t="s">
        <v>211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IF(ISNA(VLOOKUP(D151,Конвасэл!C:C, 1, FALSE)),"Должник",0)</f>
        <v>Должник</v>
      </c>
      <c r="J151" s="9" t="str">
        <f>IF(ISNA(VLOOKUP(C151,Ревакцинация!C:C, 1, FALSE)),"Должник",0)</f>
        <v>Должник</v>
      </c>
      <c r="K151" s="10"/>
    </row>
    <row r="152" spans="1:11" ht="50.1" customHeight="1" x14ac:dyDescent="0.25">
      <c r="A152" s="13" t="s">
        <v>34</v>
      </c>
      <c r="B152" s="13" t="s">
        <v>89</v>
      </c>
      <c r="C152" s="103" t="s">
        <v>212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IF(ISNA(VLOOKUP(D152,Конвасэл!C:C, 1, FALSE)),"Должник",0)</f>
        <v>Должник</v>
      </c>
      <c r="J152" s="9" t="str">
        <f>IF(ISNA(VLOOKUP(C152,Ревакцинация!C:C, 1, FALSE)),"Должник",0)</f>
        <v>Должник</v>
      </c>
      <c r="K152" s="10"/>
    </row>
    <row r="153" spans="1:11" ht="50.1" customHeight="1" x14ac:dyDescent="0.25">
      <c r="A153" s="13" t="s">
        <v>32</v>
      </c>
      <c r="B153" s="13" t="s">
        <v>213</v>
      </c>
      <c r="C153" s="103" t="s">
        <v>214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IF(ISNA(VLOOKUP(D153,Конвасэл!C:C, 1, FALSE)),"Должник",0)</f>
        <v>Должник</v>
      </c>
      <c r="J153" s="9" t="str">
        <f>IF(ISNA(VLOOKUP(C153,Ревакцинация!C:C, 1, FALSE)),"Должник",0)</f>
        <v>Должник</v>
      </c>
      <c r="K153" s="10"/>
    </row>
    <row r="154" spans="1:11" ht="50.1" customHeight="1" x14ac:dyDescent="0.25">
      <c r="A154" s="13" t="s">
        <v>34</v>
      </c>
      <c r="B154" s="13" t="s">
        <v>62</v>
      </c>
      <c r="C154" s="103" t="s">
        <v>215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IF(ISNA(VLOOKUP(D154,Конвасэл!C:C, 1, FALSE)),"Должник",0)</f>
        <v>Должник</v>
      </c>
      <c r="J154" s="9" t="str">
        <f>IF(ISNA(VLOOKUP(C154,Ревакцинация!C:C, 1, FALSE)),"Должник",0)</f>
        <v>Должник</v>
      </c>
      <c r="K154" s="10"/>
    </row>
    <row r="155" spans="1:11" ht="50.1" customHeight="1" x14ac:dyDescent="0.25">
      <c r="A155" s="13" t="s">
        <v>34</v>
      </c>
      <c r="B155" s="13" t="s">
        <v>62</v>
      </c>
      <c r="C155" s="103" t="s">
        <v>216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IF(ISNA(VLOOKUP(D155,Конвасэл!C:C, 1, FALSE)),"Должник",0)</f>
        <v>Должник</v>
      </c>
      <c r="J155" s="9" t="str">
        <f>IF(ISNA(VLOOKUP(C155,Ревакцинация!C:C, 1, FALSE)),"Должник",0)</f>
        <v>Должник</v>
      </c>
      <c r="K155" s="10"/>
    </row>
    <row r="156" spans="1:11" ht="50.1" customHeight="1" x14ac:dyDescent="0.25">
      <c r="A156" s="13" t="s">
        <v>34</v>
      </c>
      <c r="B156" s="13" t="s">
        <v>62</v>
      </c>
      <c r="C156" s="103" t="s">
        <v>217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IF(ISNA(VLOOKUP(D156,Конвасэл!C:C, 1, FALSE)),"Должник",0)</f>
        <v>Должник</v>
      </c>
      <c r="J156" s="9" t="str">
        <f>IF(ISNA(VLOOKUP(C156,Ревакцинация!C:C, 1, FALSE)),"Должник",0)</f>
        <v>Должник</v>
      </c>
      <c r="K156" s="10"/>
    </row>
    <row r="157" spans="1:11" ht="50.1" customHeight="1" x14ac:dyDescent="0.25">
      <c r="A157" s="13" t="s">
        <v>34</v>
      </c>
      <c r="B157" s="13" t="s">
        <v>62</v>
      </c>
      <c r="C157" s="103" t="s">
        <v>218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IF(ISNA(VLOOKUP(D157,Конвасэл!C:C, 1, FALSE)),"Должник",0)</f>
        <v>Должник</v>
      </c>
      <c r="J157" s="9" t="str">
        <f>IF(ISNA(VLOOKUP(C157,Ревакцинация!C:C, 1, FALSE)),"Должник",0)</f>
        <v>Должник</v>
      </c>
      <c r="K157" s="10"/>
    </row>
    <row r="158" spans="1:11" ht="50.1" customHeight="1" x14ac:dyDescent="0.25">
      <c r="A158" s="13" t="s">
        <v>32</v>
      </c>
      <c r="B158" s="13" t="s">
        <v>150</v>
      </c>
      <c r="C158" s="103" t="s">
        <v>219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IF(ISNA(VLOOKUP(D158,Конвасэл!C:C, 1, FALSE)),"Должник",0)</f>
        <v>Должник</v>
      </c>
      <c r="J158" s="9" t="str">
        <f>IF(ISNA(VLOOKUP(C158,Ревакцинация!C:C, 1, FALSE)),"Должник",0)</f>
        <v>Должник</v>
      </c>
      <c r="K158" s="10"/>
    </row>
    <row r="159" spans="1:11" ht="50.1" customHeight="1" x14ac:dyDescent="0.25">
      <c r="A159" s="13" t="s">
        <v>34</v>
      </c>
      <c r="B159" s="13" t="s">
        <v>152</v>
      </c>
      <c r="C159" s="103" t="s">
        <v>220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IF(ISNA(VLOOKUP(D159,Конвасэл!C:C, 1, FALSE)),"Должник",0)</f>
        <v>Должник</v>
      </c>
      <c r="J159" s="9" t="str">
        <f>IF(ISNA(VLOOKUP(C159,Ревакцинация!C:C, 1, FALSE)),"Должник",0)</f>
        <v>Должник</v>
      </c>
      <c r="K159" s="10"/>
    </row>
    <row r="160" spans="1:11" ht="50.1" customHeight="1" x14ac:dyDescent="0.25">
      <c r="A160" s="13" t="s">
        <v>32</v>
      </c>
      <c r="B160" s="13" t="s">
        <v>150</v>
      </c>
      <c r="C160" s="103" t="s">
        <v>221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IF(ISNA(VLOOKUP(D160,Конвасэл!C:C, 1, FALSE)),"Должник",0)</f>
        <v>Должник</v>
      </c>
      <c r="J160" s="9" t="str">
        <f>IF(ISNA(VLOOKUP(C160,Ревакцинация!C:C, 1, FALSE)),"Должник",0)</f>
        <v>Должник</v>
      </c>
      <c r="K160" s="10"/>
    </row>
    <row r="161" spans="1:11" ht="50.1" customHeight="1" x14ac:dyDescent="0.25">
      <c r="A161" s="13" t="s">
        <v>34</v>
      </c>
      <c r="B161" s="13" t="s">
        <v>152</v>
      </c>
      <c r="C161" s="103" t="s">
        <v>222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IF(ISNA(VLOOKUP(D161,Конвасэл!C:C, 1, FALSE)),"Должник",0)</f>
        <v>Должник</v>
      </c>
      <c r="J161" s="9" t="str">
        <f>IF(ISNA(VLOOKUP(C161,Ревакцинация!C:C, 1, FALSE)),"Должник",0)</f>
        <v>Должник</v>
      </c>
      <c r="K161" s="10"/>
    </row>
    <row r="162" spans="1:11" ht="50.1" customHeight="1" x14ac:dyDescent="0.25">
      <c r="A162" s="13" t="s">
        <v>32</v>
      </c>
      <c r="B162" s="13" t="s">
        <v>223</v>
      </c>
      <c r="C162" s="103" t="s">
        <v>224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IF(ISNA(VLOOKUP(D162,Конвасэл!C:C, 1, FALSE)),"Должник",0)</f>
        <v>Должник</v>
      </c>
      <c r="J162" s="9" t="str">
        <f>IF(ISNA(VLOOKUP(C162,Ревакцинация!C:C, 1, FALSE)),"Должник",0)</f>
        <v>Должник</v>
      </c>
      <c r="K162" s="10"/>
    </row>
    <row r="163" spans="1:11" ht="50.1" customHeight="1" x14ac:dyDescent="0.25">
      <c r="A163" s="13" t="s">
        <v>34</v>
      </c>
      <c r="B163" s="13" t="s">
        <v>225</v>
      </c>
      <c r="C163" s="103" t="s">
        <v>226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IF(ISNA(VLOOKUP(D163,Конвасэл!C:C, 1, FALSE)),"Должник",0)</f>
        <v>Должник</v>
      </c>
      <c r="J163" s="9" t="str">
        <f>IF(ISNA(VLOOKUP(C163,Ревакцинация!C:C, 1, FALSE)),"Должник",0)</f>
        <v>Должник</v>
      </c>
      <c r="K163" s="10"/>
    </row>
    <row r="164" spans="1:11" ht="50.1" customHeight="1" x14ac:dyDescent="0.25">
      <c r="A164" s="13" t="s">
        <v>34</v>
      </c>
      <c r="B164" s="13" t="s">
        <v>225</v>
      </c>
      <c r="C164" s="103" t="s">
        <v>227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IF(ISNA(VLOOKUP(D164,Конвасэл!C:C, 1, FALSE)),"Должник",0)</f>
        <v>Должник</v>
      </c>
      <c r="J164" s="9" t="str">
        <f>IF(ISNA(VLOOKUP(C164,Ревакцинация!C:C, 1, FALSE)),"Должник",0)</f>
        <v>Должник</v>
      </c>
      <c r="K164" s="10"/>
    </row>
    <row r="165" spans="1:11" ht="50.1" customHeight="1" x14ac:dyDescent="0.25">
      <c r="A165" s="13" t="s">
        <v>32</v>
      </c>
      <c r="B165" s="13" t="s">
        <v>147</v>
      </c>
      <c r="C165" s="103" t="s">
        <v>228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IF(ISNA(VLOOKUP(D165,Конвасэл!C:C, 1, FALSE)),"Должник",0)</f>
        <v>Должник</v>
      </c>
      <c r="J165" s="9" t="str">
        <f>IF(ISNA(VLOOKUP(C165,Ревакцинация!C:C, 1, FALSE)),"Должник",0)</f>
        <v>Должник</v>
      </c>
      <c r="K165" s="10"/>
    </row>
    <row r="166" spans="1:11" ht="50.1" customHeight="1" x14ac:dyDescent="0.25">
      <c r="A166" s="13" t="s">
        <v>34</v>
      </c>
      <c r="B166" s="13" t="s">
        <v>42</v>
      </c>
      <c r="C166" s="103" t="s">
        <v>229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IF(ISNA(VLOOKUP(D166,Конвасэл!C:C, 1, FALSE)),"Должник",0)</f>
        <v>Должник</v>
      </c>
      <c r="J166" s="9" t="str">
        <f>IF(ISNA(VLOOKUP(C166,Ревакцинация!C:C, 1, FALSE)),"Должник",0)</f>
        <v>Должник</v>
      </c>
      <c r="K166" s="10"/>
    </row>
    <row r="167" spans="1:11" ht="50.1" customHeight="1" x14ac:dyDescent="0.25">
      <c r="A167" s="13" t="s">
        <v>32</v>
      </c>
      <c r="B167" s="13" t="s">
        <v>118</v>
      </c>
      <c r="C167" s="103" t="s">
        <v>230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IF(ISNA(VLOOKUP(D167,Конвасэл!C:C, 1, FALSE)),"Должник",0)</f>
        <v>Должник</v>
      </c>
      <c r="J167" s="9" t="str">
        <f>IF(ISNA(VLOOKUP(C167,Ревакцинация!C:C, 1, FALSE)),"Должник",0)</f>
        <v>Должник</v>
      </c>
      <c r="K167" s="10"/>
    </row>
    <row r="168" spans="1:11" ht="50.1" customHeight="1" x14ac:dyDescent="0.25">
      <c r="A168" s="13" t="s">
        <v>34</v>
      </c>
      <c r="B168" s="13" t="s">
        <v>120</v>
      </c>
      <c r="C168" s="103" t="s">
        <v>231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IF(ISNA(VLOOKUP(D168,Конвасэл!C:C, 1, FALSE)),"Должник",0)</f>
        <v>Должник</v>
      </c>
      <c r="J168" s="9" t="str">
        <f>IF(ISNA(VLOOKUP(C168,Ревакцинация!C:C, 1, FALSE)),"Должник",0)</f>
        <v>Должник</v>
      </c>
      <c r="K168" s="10"/>
    </row>
    <row r="169" spans="1:11" ht="50.1" customHeight="1" x14ac:dyDescent="0.25">
      <c r="A169" s="13" t="s">
        <v>32</v>
      </c>
      <c r="B169" s="13" t="s">
        <v>87</v>
      </c>
      <c r="C169" s="103" t="s">
        <v>232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IF(ISNA(VLOOKUP(D169,Конвасэл!C:C, 1, FALSE)),"Должник",0)</f>
        <v>Должник</v>
      </c>
      <c r="J169" s="9" t="str">
        <f>IF(ISNA(VLOOKUP(C169,Ревакцинация!C:C, 1, FALSE)),"Должник",0)</f>
        <v>Должник</v>
      </c>
      <c r="K169" s="10"/>
    </row>
    <row r="170" spans="1:11" ht="50.1" customHeight="1" x14ac:dyDescent="0.25">
      <c r="A170" s="13" t="s">
        <v>34</v>
      </c>
      <c r="B170" s="13" t="s">
        <v>89</v>
      </c>
      <c r="C170" s="103" t="s">
        <v>233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IF(ISNA(VLOOKUP(D170,Конвасэл!C:C, 1, FALSE)),"Должник",0)</f>
        <v>Должник</v>
      </c>
      <c r="J170" s="9" t="str">
        <f>IF(ISNA(VLOOKUP(C170,Ревакцинация!C:C, 1, FALSE)),"Должник",0)</f>
        <v>Должник</v>
      </c>
      <c r="K170" s="10"/>
    </row>
    <row r="171" spans="1:11" ht="50.1" customHeight="1" x14ac:dyDescent="0.25">
      <c r="A171" s="13" t="s">
        <v>34</v>
      </c>
      <c r="B171" s="13" t="s">
        <v>89</v>
      </c>
      <c r="C171" s="103" t="s">
        <v>234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IF(ISNA(VLOOKUP(D171,Конвасэл!C:C, 1, FALSE)),"Должник",0)</f>
        <v>Должник</v>
      </c>
      <c r="J171" s="9" t="str">
        <f>IF(ISNA(VLOOKUP(C171,Ревакцинация!C:C, 1, FALSE)),"Должник",0)</f>
        <v>Должник</v>
      </c>
      <c r="K171" s="10"/>
    </row>
    <row r="172" spans="1:11" ht="50.1" customHeight="1" x14ac:dyDescent="0.25">
      <c r="A172" s="13" t="s">
        <v>32</v>
      </c>
      <c r="B172" s="13" t="s">
        <v>110</v>
      </c>
      <c r="C172" s="103" t="s">
        <v>235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IF(ISNA(VLOOKUP(D172,Конвасэл!C:C, 1, FALSE)),"Должник",0)</f>
        <v>Должник</v>
      </c>
      <c r="J172" s="9" t="str">
        <f>IF(ISNA(VLOOKUP(C172,Ревакцинация!C:C, 1, FALSE)),"Должник",0)</f>
        <v>Должник</v>
      </c>
      <c r="K172" s="10"/>
    </row>
    <row r="173" spans="1:11" ht="50.1" customHeight="1" x14ac:dyDescent="0.25">
      <c r="A173" s="13" t="s">
        <v>34</v>
      </c>
      <c r="B173" s="13" t="s">
        <v>112</v>
      </c>
      <c r="C173" s="103" t="s">
        <v>236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IF(ISNA(VLOOKUP(D173,Конвасэл!C:C, 1, FALSE)),"Должник",0)</f>
        <v>Должник</v>
      </c>
      <c r="J173" s="9" t="str">
        <f>IF(ISNA(VLOOKUP(C173,Ревакцинация!C:C, 1, FALSE)),"Должник",0)</f>
        <v>Должник</v>
      </c>
      <c r="K173" s="10"/>
    </row>
    <row r="174" spans="1:11" ht="50.1" customHeight="1" x14ac:dyDescent="0.25">
      <c r="A174" s="13" t="s">
        <v>32</v>
      </c>
      <c r="B174" s="13" t="s">
        <v>87</v>
      </c>
      <c r="C174" s="103" t="s">
        <v>237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IF(ISNA(VLOOKUP(D174,Конвасэл!C:C, 1, FALSE)),"Должник",0)</f>
        <v>Должник</v>
      </c>
      <c r="J174" s="9" t="str">
        <f>IF(ISNA(VLOOKUP(C174,Ревакцинация!C:C, 1, FALSE)),"Должник",0)</f>
        <v>Должник</v>
      </c>
      <c r="K174" s="10"/>
    </row>
    <row r="175" spans="1:11" ht="50.1" customHeight="1" x14ac:dyDescent="0.25">
      <c r="A175" s="13" t="s">
        <v>34</v>
      </c>
      <c r="B175" s="13" t="s">
        <v>89</v>
      </c>
      <c r="C175" s="103" t="s">
        <v>238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IF(ISNA(VLOOKUP(D175,Конвасэл!C:C, 1, FALSE)),"Должник",0)</f>
        <v>Должник</v>
      </c>
      <c r="J175" s="9" t="str">
        <f>IF(ISNA(VLOOKUP(C175,Ревакцинация!C:C, 1, FALSE)),"Должник",0)</f>
        <v>Должник</v>
      </c>
      <c r="K175" s="10"/>
    </row>
    <row r="176" spans="1:11" ht="50.1" customHeight="1" x14ac:dyDescent="0.25">
      <c r="A176" s="13" t="s">
        <v>34</v>
      </c>
      <c r="B176" s="13" t="s">
        <v>89</v>
      </c>
      <c r="C176" s="103" t="s">
        <v>239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IF(ISNA(VLOOKUP(D176,Конвасэл!C:C, 1, FALSE)),"Должник",0)</f>
        <v>Должник</v>
      </c>
      <c r="J176" s="9" t="str">
        <f>IF(ISNA(VLOOKUP(C176,Ревакцинация!C:C, 1, FALSE)),"Должник",0)</f>
        <v>Должник</v>
      </c>
      <c r="K176" s="10"/>
    </row>
    <row r="177" spans="1:11" ht="50.1" customHeight="1" x14ac:dyDescent="0.25">
      <c r="A177" s="13" t="s">
        <v>32</v>
      </c>
      <c r="B177" s="13" t="s">
        <v>118</v>
      </c>
      <c r="C177" s="103" t="s">
        <v>240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IF(ISNA(VLOOKUP(D177,Конвасэл!C:C, 1, FALSE)),"Должник",0)</f>
        <v>Должник</v>
      </c>
      <c r="J177" s="9" t="str">
        <f>IF(ISNA(VLOOKUP(C177,Ревакцинация!C:C, 1, FALSE)),"Должник",0)</f>
        <v>Должник</v>
      </c>
      <c r="K177" s="10"/>
    </row>
    <row r="178" spans="1:11" ht="50.1" customHeight="1" x14ac:dyDescent="0.25">
      <c r="A178" s="13" t="s">
        <v>34</v>
      </c>
      <c r="B178" s="13" t="s">
        <v>120</v>
      </c>
      <c r="C178" s="103" t="s">
        <v>241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IF(ISNA(VLOOKUP(D178,Конвасэл!C:C, 1, FALSE)),"Должник",0)</f>
        <v>Должник</v>
      </c>
      <c r="J178" s="9" t="str">
        <f>IF(ISNA(VLOOKUP(C178,Ревакцинация!C:C, 1, FALSE)),"Должник",0)</f>
        <v>Должник</v>
      </c>
      <c r="K178" s="10"/>
    </row>
    <row r="179" spans="1:11" ht="50.1" customHeight="1" x14ac:dyDescent="0.25">
      <c r="A179" s="13" t="s">
        <v>34</v>
      </c>
      <c r="B179" s="13" t="s">
        <v>120</v>
      </c>
      <c r="C179" s="103" t="s">
        <v>242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IF(ISNA(VLOOKUP(D179,Конвасэл!C:C, 1, FALSE)),"Должник",0)</f>
        <v>Должник</v>
      </c>
      <c r="J179" s="9" t="str">
        <f>IF(ISNA(VLOOKUP(C179,Ревакцинация!C:C, 1, FALSE)),"Должник",0)</f>
        <v>Должник</v>
      </c>
      <c r="K179" s="10"/>
    </row>
    <row r="180" spans="1:11" ht="50.1" customHeight="1" x14ac:dyDescent="0.25">
      <c r="A180" s="13" t="s">
        <v>32</v>
      </c>
      <c r="B180" s="13" t="s">
        <v>87</v>
      </c>
      <c r="C180" s="103" t="s">
        <v>243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IF(ISNA(VLOOKUP(D180,Конвасэл!C:C, 1, FALSE)),"Должник",0)</f>
        <v>Должник</v>
      </c>
      <c r="J180" s="9" t="str">
        <f>IF(ISNA(VLOOKUP(C180,Ревакцинация!C:C, 1, FALSE)),"Должник",0)</f>
        <v>Должник</v>
      </c>
      <c r="K180" s="10"/>
    </row>
    <row r="181" spans="1:11" ht="50.1" customHeight="1" x14ac:dyDescent="0.25">
      <c r="A181" s="13" t="s">
        <v>34</v>
      </c>
      <c r="B181" s="13" t="s">
        <v>89</v>
      </c>
      <c r="C181" s="103" t="s">
        <v>244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IF(ISNA(VLOOKUP(D181,Конвасэл!C:C, 1, FALSE)),"Должник",0)</f>
        <v>Должник</v>
      </c>
      <c r="J181" s="9" t="str">
        <f>IF(ISNA(VLOOKUP(C181,Ревакцинация!C:C, 1, FALSE)),"Должник",0)</f>
        <v>Должник</v>
      </c>
      <c r="K181" s="10"/>
    </row>
    <row r="182" spans="1:11" ht="50.1" customHeight="1" x14ac:dyDescent="0.25">
      <c r="A182" s="13" t="s">
        <v>32</v>
      </c>
      <c r="B182" s="13" t="s">
        <v>154</v>
      </c>
      <c r="C182" s="103" t="s">
        <v>245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IF(ISNA(VLOOKUP(D182,Конвасэл!C:C, 1, FALSE)),"Должник",0)</f>
        <v>Должник</v>
      </c>
      <c r="J182" s="9" t="str">
        <f>IF(ISNA(VLOOKUP(C182,Ревакцинация!C:C, 1, FALSE)),"Должник",0)</f>
        <v>Должник</v>
      </c>
      <c r="K182" s="10"/>
    </row>
    <row r="183" spans="1:11" ht="50.1" customHeight="1" x14ac:dyDescent="0.25">
      <c r="A183" s="13" t="s">
        <v>34</v>
      </c>
      <c r="B183" s="13" t="s">
        <v>67</v>
      </c>
      <c r="C183" s="103" t="s">
        <v>246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IF(ISNA(VLOOKUP(D183,Конвасэл!C:C, 1, FALSE)),"Должник",0)</f>
        <v>Должник</v>
      </c>
      <c r="J183" s="9" t="str">
        <f>IF(ISNA(VLOOKUP(C183,Ревакцинация!C:C, 1, FALSE)),"Должник",0)</f>
        <v>Должник</v>
      </c>
      <c r="K183" s="10"/>
    </row>
    <row r="184" spans="1:11" ht="50.1" customHeight="1" x14ac:dyDescent="0.25">
      <c r="A184" s="13" t="s">
        <v>34</v>
      </c>
      <c r="B184" s="13" t="s">
        <v>67</v>
      </c>
      <c r="C184" s="103" t="s">
        <v>247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IF(ISNA(VLOOKUP(D184,Конвасэл!C:C, 1, FALSE)),"Должник",0)</f>
        <v>Должник</v>
      </c>
      <c r="J184" s="9" t="str">
        <f>IF(ISNA(VLOOKUP(C184,Ревакцинация!C:C, 1, FALSE)),"Должник",0)</f>
        <v>Должник</v>
      </c>
      <c r="K184" s="10"/>
    </row>
    <row r="185" spans="1:11" ht="50.1" customHeight="1" x14ac:dyDescent="0.25">
      <c r="A185" s="13" t="s">
        <v>32</v>
      </c>
      <c r="B185" s="13" t="s">
        <v>99</v>
      </c>
      <c r="C185" s="103" t="s">
        <v>248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IF(ISNA(VLOOKUP(D185,Конвасэл!C:C, 1, FALSE)),"Должник",0)</f>
        <v>Должник</v>
      </c>
      <c r="J185" s="9" t="str">
        <f>IF(ISNA(VLOOKUP(C185,Ревакцинация!C:C, 1, FALSE)),"Должник",0)</f>
        <v>Должник</v>
      </c>
      <c r="K185" s="10"/>
    </row>
    <row r="186" spans="1:11" ht="50.1" customHeight="1" x14ac:dyDescent="0.25">
      <c r="A186" s="13" t="s">
        <v>34</v>
      </c>
      <c r="B186" s="13" t="s">
        <v>101</v>
      </c>
      <c r="C186" s="103" t="s">
        <v>249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IF(ISNA(VLOOKUP(D186,Конвасэл!C:C, 1, FALSE)),"Должник",0)</f>
        <v>Должник</v>
      </c>
      <c r="J186" s="9" t="str">
        <f>IF(ISNA(VLOOKUP(C186,Ревакцинация!C:C, 1, FALSE)),"Должник",0)</f>
        <v>Должник</v>
      </c>
      <c r="K186" s="10"/>
    </row>
    <row r="187" spans="1:11" ht="50.1" customHeight="1" x14ac:dyDescent="0.25">
      <c r="A187" s="13" t="s">
        <v>34</v>
      </c>
      <c r="B187" s="13" t="s">
        <v>101</v>
      </c>
      <c r="C187" s="103" t="s">
        <v>250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IF(ISNA(VLOOKUP(D187,Конвасэл!C:C, 1, FALSE)),"Должник",0)</f>
        <v>Должник</v>
      </c>
      <c r="J187" s="9" t="str">
        <f>IF(ISNA(VLOOKUP(C187,Ревакцинация!C:C, 1, FALSE)),"Должник",0)</f>
        <v>Должник</v>
      </c>
      <c r="K187" s="10"/>
    </row>
    <row r="188" spans="1:11" ht="50.1" customHeight="1" x14ac:dyDescent="0.25">
      <c r="A188" s="13" t="s">
        <v>32</v>
      </c>
      <c r="B188" s="13" t="s">
        <v>99</v>
      </c>
      <c r="C188" s="103" t="s">
        <v>251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IF(ISNA(VLOOKUP(D188,Конвасэл!C:C, 1, FALSE)),"Должник",0)</f>
        <v>Должник</v>
      </c>
      <c r="J188" s="9" t="str">
        <f>IF(ISNA(VLOOKUP(C188,Ревакцинация!C:C, 1, FALSE)),"Должник",0)</f>
        <v>Должник</v>
      </c>
      <c r="K188" s="10"/>
    </row>
    <row r="189" spans="1:11" ht="50.1" customHeight="1" x14ac:dyDescent="0.25">
      <c r="A189" s="13" t="s">
        <v>34</v>
      </c>
      <c r="B189" s="13" t="s">
        <v>101</v>
      </c>
      <c r="C189" s="103" t="s">
        <v>252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IF(ISNA(VLOOKUP(D189,Конвасэл!C:C, 1, FALSE)),"Должник",0)</f>
        <v>Должник</v>
      </c>
      <c r="J189" s="9" t="str">
        <f>IF(ISNA(VLOOKUP(C189,Ревакцинация!C:C, 1, FALSE)),"Должник",0)</f>
        <v>Должник</v>
      </c>
      <c r="K189" s="10"/>
    </row>
    <row r="190" spans="1:11" ht="50.1" customHeight="1" x14ac:dyDescent="0.25">
      <c r="A190" s="13" t="s">
        <v>34</v>
      </c>
      <c r="B190" s="13" t="s">
        <v>101</v>
      </c>
      <c r="C190" s="103" t="s">
        <v>253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IF(ISNA(VLOOKUP(D190,Конвасэл!C:C, 1, FALSE)),"Должник",0)</f>
        <v>Должник</v>
      </c>
      <c r="J190" s="9" t="str">
        <f>IF(ISNA(VLOOKUP(C190,Ревакцинация!C:C, 1, FALSE)),"Должник",0)</f>
        <v>Должник</v>
      </c>
      <c r="K190" s="10"/>
    </row>
    <row r="191" spans="1:11" ht="50.1" customHeight="1" x14ac:dyDescent="0.25">
      <c r="A191" s="13" t="s">
        <v>32</v>
      </c>
      <c r="B191" s="13" t="s">
        <v>87</v>
      </c>
      <c r="C191" s="103" t="s">
        <v>254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IF(ISNA(VLOOKUP(D191,Конвасэл!C:C, 1, FALSE)),"Должник",0)</f>
        <v>Должник</v>
      </c>
      <c r="J191" s="9" t="str">
        <f>IF(ISNA(VLOOKUP(C191,Ревакцинация!C:C, 1, FALSE)),"Должник",0)</f>
        <v>Должник</v>
      </c>
      <c r="K191" s="10"/>
    </row>
    <row r="192" spans="1:11" ht="50.1" customHeight="1" x14ac:dyDescent="0.25">
      <c r="A192" s="13" t="s">
        <v>34</v>
      </c>
      <c r="B192" s="13" t="s">
        <v>89</v>
      </c>
      <c r="C192" s="103" t="s">
        <v>255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IF(ISNA(VLOOKUP(D192,Конвасэл!C:C, 1, FALSE)),"Должник",0)</f>
        <v>Должник</v>
      </c>
      <c r="J192" s="9" t="str">
        <f>IF(ISNA(VLOOKUP(C192,Ревакцинация!C:C, 1, FALSE)),"Должник",0)</f>
        <v>Должник</v>
      </c>
      <c r="K192" s="10"/>
    </row>
    <row r="193" spans="1:11" ht="50.1" customHeight="1" x14ac:dyDescent="0.25">
      <c r="A193" s="13" t="s">
        <v>34</v>
      </c>
      <c r="B193" s="13" t="s">
        <v>89</v>
      </c>
      <c r="C193" s="103" t="s">
        <v>256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IF(ISNA(VLOOKUP(D193,Конвасэл!C:C, 1, FALSE)),"Должник",0)</f>
        <v>Должник</v>
      </c>
      <c r="J193" s="9" t="str">
        <f>IF(ISNA(VLOOKUP(C193,Ревакцинация!C:C, 1, FALSE)),"Должник",0)</f>
        <v>Должник</v>
      </c>
      <c r="K193" s="10"/>
    </row>
    <row r="194" spans="1:11" ht="50.1" customHeight="1" x14ac:dyDescent="0.25">
      <c r="A194" s="13" t="s">
        <v>32</v>
      </c>
      <c r="B194" s="13" t="s">
        <v>150</v>
      </c>
      <c r="C194" s="103" t="s">
        <v>257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IF(ISNA(VLOOKUP(D194,Конвасэл!C:C, 1, FALSE)),"Должник",0)</f>
        <v>Должник</v>
      </c>
      <c r="J194" s="9" t="str">
        <f>IF(ISNA(VLOOKUP(C194,Ревакцинация!C:C, 1, FALSE)),"Должник",0)</f>
        <v>Должник</v>
      </c>
      <c r="K194" s="10"/>
    </row>
    <row r="195" spans="1:11" ht="50.1" customHeight="1" x14ac:dyDescent="0.25">
      <c r="A195" s="13" t="s">
        <v>34</v>
      </c>
      <c r="B195" s="13" t="s">
        <v>152</v>
      </c>
      <c r="C195" s="103" t="s">
        <v>258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IF(ISNA(VLOOKUP(D195,Конвасэл!C:C, 1, FALSE)),"Должник",0)</f>
        <v>Должник</v>
      </c>
      <c r="J195" s="9" t="str">
        <f>IF(ISNA(VLOOKUP(C195,Ревакцинация!C:C, 1, FALSE)),"Должник",0)</f>
        <v>Должник</v>
      </c>
      <c r="K195" s="10"/>
    </row>
    <row r="196" spans="1:11" ht="50.1" customHeight="1" x14ac:dyDescent="0.25">
      <c r="A196" s="13" t="s">
        <v>32</v>
      </c>
      <c r="B196" s="13" t="s">
        <v>118</v>
      </c>
      <c r="C196" s="103" t="s">
        <v>259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IF(ISNA(VLOOKUP(D196,Конвасэл!C:C, 1, FALSE)),"Должник",0)</f>
        <v>Должник</v>
      </c>
      <c r="J196" s="9" t="str">
        <f>IF(ISNA(VLOOKUP(C196,Ревакцинация!C:C, 1, FALSE)),"Должник",0)</f>
        <v>Должник</v>
      </c>
      <c r="K196" s="10"/>
    </row>
    <row r="197" spans="1:11" ht="50.1" customHeight="1" x14ac:dyDescent="0.25">
      <c r="A197" s="13" t="s">
        <v>34</v>
      </c>
      <c r="B197" s="13" t="s">
        <v>120</v>
      </c>
      <c r="C197" s="103" t="s">
        <v>260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IF(ISNA(VLOOKUP(D197,Конвасэл!C:C, 1, FALSE)),"Должник",0)</f>
        <v>Должник</v>
      </c>
      <c r="J197" s="9" t="str">
        <f>IF(ISNA(VLOOKUP(C197,Ревакцинация!C:C, 1, FALSE)),"Должник",0)</f>
        <v>Должник</v>
      </c>
      <c r="K197" s="10"/>
    </row>
    <row r="198" spans="1:11" ht="50.1" customHeight="1" x14ac:dyDescent="0.25">
      <c r="A198" s="13" t="s">
        <v>34</v>
      </c>
      <c r="B198" s="13" t="s">
        <v>120</v>
      </c>
      <c r="C198" s="103" t="s">
        <v>261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IF(ISNA(VLOOKUP(D198,Конвасэл!C:C, 1, FALSE)),"Должник",0)</f>
        <v>Должник</v>
      </c>
      <c r="J198" s="9" t="str">
        <f>IF(ISNA(VLOOKUP(C198,Ревакцинация!C:C, 1, FALSE)),"Должник",0)</f>
        <v>Должник</v>
      </c>
      <c r="K198" s="10"/>
    </row>
    <row r="199" spans="1:11" ht="50.1" customHeight="1" x14ac:dyDescent="0.25">
      <c r="A199" s="13" t="s">
        <v>32</v>
      </c>
      <c r="B199" s="13" t="s">
        <v>95</v>
      </c>
      <c r="C199" s="103" t="s">
        <v>262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IF(ISNA(VLOOKUP(D199,Конвасэл!C:C, 1, FALSE)),"Должник",0)</f>
        <v>Должник</v>
      </c>
      <c r="J199" s="9" t="str">
        <f>IF(ISNA(VLOOKUP(C199,Ревакцинация!C:C, 1, FALSE)),"Должник",0)</f>
        <v>Должник</v>
      </c>
      <c r="K199" s="10"/>
    </row>
    <row r="200" spans="1:11" ht="50.1" customHeight="1" x14ac:dyDescent="0.25">
      <c r="A200" s="13" t="s">
        <v>34</v>
      </c>
      <c r="B200" s="13" t="s">
        <v>35</v>
      </c>
      <c r="C200" s="103" t="s">
        <v>263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IF(ISNA(VLOOKUP(D200,Конвасэл!C:C, 1, FALSE)),"Должник",0)</f>
        <v>Должник</v>
      </c>
      <c r="J200" s="9" t="str">
        <f>IF(ISNA(VLOOKUP(C200,Ревакцинация!C:C, 1, FALSE)),"Должник",0)</f>
        <v>Должник</v>
      </c>
      <c r="K200" s="10"/>
    </row>
    <row r="201" spans="1:11" ht="50.1" customHeight="1" x14ac:dyDescent="0.25">
      <c r="A201" s="13" t="s">
        <v>32</v>
      </c>
      <c r="B201" s="13" t="s">
        <v>92</v>
      </c>
      <c r="C201" s="103" t="s">
        <v>264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IF(ISNA(VLOOKUP(D201,Конвасэл!C:C, 1, FALSE)),"Должник",0)</f>
        <v>Должник</v>
      </c>
      <c r="J201" s="9" t="str">
        <f>IF(ISNA(VLOOKUP(C201,Ревакцинация!C:C, 1, FALSE)),"Должник",0)</f>
        <v>Должник</v>
      </c>
      <c r="K201" s="10"/>
    </row>
    <row r="202" spans="1:11" ht="50.1" customHeight="1" x14ac:dyDescent="0.25">
      <c r="A202" s="13" t="s">
        <v>34</v>
      </c>
      <c r="B202" s="13" t="s">
        <v>44</v>
      </c>
      <c r="C202" s="103" t="s">
        <v>265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IF(ISNA(VLOOKUP(D202,Конвасэл!C:C, 1, FALSE)),"Должник",0)</f>
        <v>Должник</v>
      </c>
      <c r="J202" s="9" t="str">
        <f>IF(ISNA(VLOOKUP(C202,Ревакцинация!C:C, 1, FALSE)),"Должник",0)</f>
        <v>Должник</v>
      </c>
      <c r="K202" s="10"/>
    </row>
    <row r="203" spans="1:11" ht="50.1" customHeight="1" x14ac:dyDescent="0.25">
      <c r="A203" s="13" t="s">
        <v>32</v>
      </c>
      <c r="B203" s="13" t="s">
        <v>95</v>
      </c>
      <c r="C203" s="103" t="s">
        <v>266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IF(ISNA(VLOOKUP(D203,Конвасэл!C:C, 1, FALSE)),"Должник",0)</f>
        <v>Должник</v>
      </c>
      <c r="J203" s="9" t="str">
        <f>IF(ISNA(VLOOKUP(C203,Ревакцинация!C:C, 1, FALSE)),"Должник",0)</f>
        <v>Должник</v>
      </c>
      <c r="K203" s="10"/>
    </row>
    <row r="204" spans="1:11" ht="50.1" customHeight="1" x14ac:dyDescent="0.25">
      <c r="A204" s="13" t="s">
        <v>34</v>
      </c>
      <c r="B204" s="13" t="s">
        <v>35</v>
      </c>
      <c r="C204" s="103" t="s">
        <v>267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IF(ISNA(VLOOKUP(D204,Конвасэл!C:C, 1, FALSE)),"Должник",0)</f>
        <v>Должник</v>
      </c>
      <c r="J204" s="9" t="str">
        <f>IF(ISNA(VLOOKUP(C204,Ревакцинация!C:C, 1, FALSE)),"Должник",0)</f>
        <v>Должник</v>
      </c>
      <c r="K204" s="10"/>
    </row>
    <row r="205" spans="1:11" ht="50.1" customHeight="1" x14ac:dyDescent="0.25">
      <c r="A205" s="13" t="s">
        <v>32</v>
      </c>
      <c r="B205" s="13" t="s">
        <v>104</v>
      </c>
      <c r="C205" s="103" t="s">
        <v>268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IF(ISNA(VLOOKUP(D205,Конвасэл!C:C, 1, FALSE)),"Должник",0)</f>
        <v>Должник</v>
      </c>
      <c r="J205" s="9" t="str">
        <f>IF(ISNA(VLOOKUP(C205,Ревакцинация!C:C, 1, FALSE)),"Должник",0)</f>
        <v>Должник</v>
      </c>
      <c r="K205" s="10"/>
    </row>
    <row r="206" spans="1:11" ht="50.1" customHeight="1" x14ac:dyDescent="0.25">
      <c r="A206" s="13" t="s">
        <v>32</v>
      </c>
      <c r="B206" s="13" t="s">
        <v>95</v>
      </c>
      <c r="C206" s="103" t="s">
        <v>269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IF(ISNA(VLOOKUP(D206,Конвасэл!C:C, 1, FALSE)),"Должник",0)</f>
        <v>Должник</v>
      </c>
      <c r="J206" s="9" t="str">
        <f>IF(ISNA(VLOOKUP(C206,Ревакцинация!C:C, 1, FALSE)),"Должник",0)</f>
        <v>Должник</v>
      </c>
      <c r="K206" s="10"/>
    </row>
    <row r="207" spans="1:11" ht="50.1" customHeight="1" x14ac:dyDescent="0.25">
      <c r="A207" s="13" t="s">
        <v>34</v>
      </c>
      <c r="B207" s="13" t="s">
        <v>35</v>
      </c>
      <c r="C207" s="103" t="s">
        <v>270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IF(ISNA(VLOOKUP(D207,Конвасэл!C:C, 1, FALSE)),"Должник",0)</f>
        <v>Должник</v>
      </c>
      <c r="J207" s="9" t="str">
        <f>IF(ISNA(VLOOKUP(C207,Ревакцинация!C:C, 1, FALSE)),"Должник",0)</f>
        <v>Должник</v>
      </c>
      <c r="K207" s="10"/>
    </row>
    <row r="208" spans="1:11" ht="50.1" customHeight="1" x14ac:dyDescent="0.25">
      <c r="A208" s="13" t="s">
        <v>32</v>
      </c>
      <c r="B208" s="13" t="s">
        <v>59</v>
      </c>
      <c r="C208" s="103" t="s">
        <v>271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IF(ISNA(VLOOKUP(D208,Конвасэл!C:C, 1, FALSE)),"Должник",0)</f>
        <v>Должник</v>
      </c>
      <c r="J208" s="9" t="str">
        <f>IF(ISNA(VLOOKUP(C208,Ревакцинация!C:C, 1, FALSE)),"Должник",0)</f>
        <v>Должник</v>
      </c>
      <c r="K208" s="10"/>
    </row>
    <row r="209" spans="1:11" ht="50.1" customHeight="1" x14ac:dyDescent="0.25">
      <c r="A209" s="13" t="s">
        <v>34</v>
      </c>
      <c r="B209" s="13" t="s">
        <v>46</v>
      </c>
      <c r="C209" s="103" t="s">
        <v>272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IF(ISNA(VLOOKUP(D209,Конвасэл!C:C, 1, FALSE)),"Должник",0)</f>
        <v>Должник</v>
      </c>
      <c r="J209" s="9" t="str">
        <f>IF(ISNA(VLOOKUP(C209,Ревакцинация!C:C, 1, FALSE)),"Должник",0)</f>
        <v>Должник</v>
      </c>
      <c r="K209" s="10"/>
    </row>
    <row r="210" spans="1:11" ht="50.1" customHeight="1" x14ac:dyDescent="0.25">
      <c r="A210" s="13" t="s">
        <v>32</v>
      </c>
      <c r="B210" s="13" t="s">
        <v>132</v>
      </c>
      <c r="C210" s="103" t="s">
        <v>273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IF(ISNA(VLOOKUP(D210,Конвасэл!C:C, 1, FALSE)),"Должник",0)</f>
        <v>Должник</v>
      </c>
      <c r="J210" s="9" t="str">
        <f>IF(ISNA(VLOOKUP(C210,Ревакцинация!C:C, 1, FALSE)),"Должник",0)</f>
        <v>Должник</v>
      </c>
      <c r="K210" s="10"/>
    </row>
    <row r="211" spans="1:11" ht="50.1" customHeight="1" x14ac:dyDescent="0.25">
      <c r="A211" s="13" t="s">
        <v>34</v>
      </c>
      <c r="B211" s="13" t="s">
        <v>134</v>
      </c>
      <c r="C211" s="103" t="s">
        <v>274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IF(ISNA(VLOOKUP(D211,Конвасэл!C:C, 1, FALSE)),"Должник",0)</f>
        <v>Должник</v>
      </c>
      <c r="J211" s="9" t="str">
        <f>IF(ISNA(VLOOKUP(C211,Ревакцинация!C:C, 1, FALSE)),"Должник",0)</f>
        <v>Должник</v>
      </c>
      <c r="K211" s="10"/>
    </row>
    <row r="212" spans="1:11" ht="50.1" customHeight="1" x14ac:dyDescent="0.25">
      <c r="A212" s="13" t="s">
        <v>34</v>
      </c>
      <c r="B212" s="13" t="s">
        <v>134</v>
      </c>
      <c r="C212" s="103" t="s">
        <v>275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IF(ISNA(VLOOKUP(D212,Конвасэл!C:C, 1, FALSE)),"Должник",0)</f>
        <v>Должник</v>
      </c>
      <c r="J212" s="9" t="str">
        <f>IF(ISNA(VLOOKUP(C212,Ревакцинация!C:C, 1, FALSE)),"Должник",0)</f>
        <v>Должник</v>
      </c>
      <c r="K212" s="10"/>
    </row>
    <row r="213" spans="1:11" ht="50.1" customHeight="1" x14ac:dyDescent="0.25">
      <c r="A213" s="13" t="s">
        <v>34</v>
      </c>
      <c r="B213" s="13" t="s">
        <v>134</v>
      </c>
      <c r="C213" s="103" t="s">
        <v>276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IF(ISNA(VLOOKUP(D213,Конвасэл!C:C, 1, FALSE)),"Должник",0)</f>
        <v>Должник</v>
      </c>
      <c r="J213" s="9" t="str">
        <f>IF(ISNA(VLOOKUP(C213,Ревакцинация!C:C, 1, FALSE)),"Должник",0)</f>
        <v>Должник</v>
      </c>
      <c r="K213" s="10"/>
    </row>
    <row r="214" spans="1:11" ht="50.1" customHeight="1" x14ac:dyDescent="0.25">
      <c r="A214" s="13" t="s">
        <v>32</v>
      </c>
      <c r="B214" s="13" t="s">
        <v>82</v>
      </c>
      <c r="C214" s="103" t="s">
        <v>277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IF(ISNA(VLOOKUP(D214,Конвасэл!C:C, 1, FALSE)),"Должник",0)</f>
        <v>Должник</v>
      </c>
      <c r="J214" s="9" t="str">
        <f>IF(ISNA(VLOOKUP(C214,Ревакцинация!C:C, 1, FALSE)),"Должник",0)</f>
        <v>Должник</v>
      </c>
      <c r="K214" s="10"/>
    </row>
    <row r="215" spans="1:11" ht="50.1" customHeight="1" x14ac:dyDescent="0.25">
      <c r="A215" s="13" t="s">
        <v>34</v>
      </c>
      <c r="B215" s="13" t="s">
        <v>84</v>
      </c>
      <c r="C215" s="103" t="s">
        <v>278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IF(ISNA(VLOOKUP(D215,Конвасэл!C:C, 1, FALSE)),"Должник",0)</f>
        <v>Должник</v>
      </c>
      <c r="J215" s="9" t="str">
        <f>IF(ISNA(VLOOKUP(C215,Ревакцинация!C:C, 1, FALSE)),"Должник",0)</f>
        <v>Должник</v>
      </c>
      <c r="K215" s="10"/>
    </row>
    <row r="216" spans="1:11" ht="50.1" customHeight="1" x14ac:dyDescent="0.25">
      <c r="A216" s="13" t="s">
        <v>32</v>
      </c>
      <c r="B216" s="13" t="s">
        <v>59</v>
      </c>
      <c r="C216" s="103" t="s">
        <v>279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IF(ISNA(VLOOKUP(D216,Конвасэл!C:C, 1, FALSE)),"Должник",0)</f>
        <v>Должник</v>
      </c>
      <c r="J216" s="9" t="str">
        <f>IF(ISNA(VLOOKUP(C216,Ревакцинация!C:C, 1, FALSE)),"Должник",0)</f>
        <v>Должник</v>
      </c>
      <c r="K216" s="10"/>
    </row>
    <row r="217" spans="1:11" ht="50.1" customHeight="1" x14ac:dyDescent="0.25">
      <c r="A217" s="13" t="s">
        <v>34</v>
      </c>
      <c r="B217" s="13" t="s">
        <v>106</v>
      </c>
      <c r="C217" s="103" t="s">
        <v>280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IF(ISNA(VLOOKUP(D217,Конвасэл!C:C, 1, FALSE)),"Должник",0)</f>
        <v>Должник</v>
      </c>
      <c r="J217" s="9" t="str">
        <f>IF(ISNA(VLOOKUP(C217,Ревакцинация!C:C, 1, FALSE)),"Должник",0)</f>
        <v>Должник</v>
      </c>
      <c r="K217" s="10"/>
    </row>
    <row r="218" spans="1:11" ht="50.1" customHeight="1" x14ac:dyDescent="0.25">
      <c r="A218" s="13" t="s">
        <v>32</v>
      </c>
      <c r="B218" s="13" t="s">
        <v>95</v>
      </c>
      <c r="C218" s="103" t="s">
        <v>281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IF(ISNA(VLOOKUP(D218,Конвасэл!C:C, 1, FALSE)),"Должник",0)</f>
        <v>Должник</v>
      </c>
      <c r="J218" s="9" t="str">
        <f>IF(ISNA(VLOOKUP(C218,Ревакцинация!C:C, 1, FALSE)),"Должник",0)</f>
        <v>Должник</v>
      </c>
      <c r="K218" s="10"/>
    </row>
    <row r="219" spans="1:11" ht="50.1" customHeight="1" x14ac:dyDescent="0.25">
      <c r="A219" s="13" t="s">
        <v>34</v>
      </c>
      <c r="B219" s="13" t="s">
        <v>35</v>
      </c>
      <c r="C219" s="103" t="s">
        <v>282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IF(ISNA(VLOOKUP(D219,Конвасэл!C:C, 1, FALSE)),"Должник",0)</f>
        <v>Должник</v>
      </c>
      <c r="J219" s="9" t="str">
        <f>IF(ISNA(VLOOKUP(C219,Ревакцинация!C:C, 1, FALSE)),"Должник",0)</f>
        <v>Должник</v>
      </c>
      <c r="K219" s="10"/>
    </row>
    <row r="220" spans="1:11" ht="50.1" customHeight="1" x14ac:dyDescent="0.25">
      <c r="A220" s="13" t="s">
        <v>32</v>
      </c>
      <c r="B220" s="13" t="s">
        <v>82</v>
      </c>
      <c r="C220" s="103" t="s">
        <v>283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IF(ISNA(VLOOKUP(D220,Конвасэл!C:C, 1, FALSE)),"Должник",0)</f>
        <v>Должник</v>
      </c>
      <c r="J220" s="9" t="str">
        <f>IF(ISNA(VLOOKUP(C220,Ревакцинация!C:C, 1, FALSE)),"Должник",0)</f>
        <v>Должник</v>
      </c>
      <c r="K220" s="10"/>
    </row>
    <row r="221" spans="1:11" ht="50.1" customHeight="1" x14ac:dyDescent="0.25">
      <c r="A221" s="13" t="s">
        <v>34</v>
      </c>
      <c r="B221" s="13" t="s">
        <v>84</v>
      </c>
      <c r="C221" s="103" t="s">
        <v>284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IF(ISNA(VLOOKUP(D221,Конвасэл!C:C, 1, FALSE)),"Должник",0)</f>
        <v>Должник</v>
      </c>
      <c r="J221" s="9" t="str">
        <f>IF(ISNA(VLOOKUP(C221,Ревакцинация!C:C, 1, FALSE)),"Должник",0)</f>
        <v>Должник</v>
      </c>
      <c r="K221" s="10"/>
    </row>
    <row r="222" spans="1:11" ht="50.1" customHeight="1" x14ac:dyDescent="0.25">
      <c r="A222" s="13" t="s">
        <v>32</v>
      </c>
      <c r="B222" s="13" t="s">
        <v>92</v>
      </c>
      <c r="C222" s="103" t="s">
        <v>285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IF(ISNA(VLOOKUP(D222,Конвасэл!C:C, 1, FALSE)),"Должник",0)</f>
        <v>Должник</v>
      </c>
      <c r="J222" s="9" t="str">
        <f>IF(ISNA(VLOOKUP(C222,Ревакцинация!C:C, 1, FALSE)),"Должник",0)</f>
        <v>Должник</v>
      </c>
      <c r="K222" s="10"/>
    </row>
    <row r="223" spans="1:11" ht="50.1" customHeight="1" x14ac:dyDescent="0.25">
      <c r="A223" s="13" t="s">
        <v>34</v>
      </c>
      <c r="B223" s="13" t="s">
        <v>44</v>
      </c>
      <c r="C223" s="103" t="s">
        <v>286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IF(ISNA(VLOOKUP(D223,Конвасэл!C:C, 1, FALSE)),"Должник",0)</f>
        <v>Должник</v>
      </c>
      <c r="J223" s="9" t="str">
        <f>IF(ISNA(VLOOKUP(C223,Ревакцинация!C:C, 1, FALSE)),"Должник",0)</f>
        <v>Должник</v>
      </c>
      <c r="K223" s="10"/>
    </row>
    <row r="224" spans="1:11" ht="50.1" customHeight="1" x14ac:dyDescent="0.25">
      <c r="A224" s="13" t="s">
        <v>32</v>
      </c>
      <c r="B224" s="13"/>
      <c r="C224" s="103" t="s">
        <v>287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IF(ISNA(VLOOKUP(D224,Конвасэл!C:C, 1, FALSE)),"Должник",0)</f>
        <v>Должник</v>
      </c>
      <c r="J224" s="9" t="str">
        <f>IF(ISNA(VLOOKUP(C224,Ревакцинация!C:C, 1, FALSE)),"Должник",0)</f>
        <v>Должник</v>
      </c>
      <c r="K224" s="10"/>
    </row>
    <row r="225" spans="1:11" ht="50.1" customHeight="1" x14ac:dyDescent="0.25">
      <c r="A225" s="13" t="s">
        <v>34</v>
      </c>
      <c r="B225" s="13" t="s">
        <v>42</v>
      </c>
      <c r="C225" s="103" t="s">
        <v>288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IF(ISNA(VLOOKUP(D225,Конвасэл!C:C, 1, FALSE)),"Должник",0)</f>
        <v>Должник</v>
      </c>
      <c r="J225" s="9" t="str">
        <f>IF(ISNA(VLOOKUP(C225,Ревакцинация!C:C, 1, FALSE)),"Должник",0)</f>
        <v>Должник</v>
      </c>
      <c r="K225" s="10"/>
    </row>
    <row r="226" spans="1:11" ht="50.1" customHeight="1" x14ac:dyDescent="0.25">
      <c r="A226" s="13" t="s">
        <v>32</v>
      </c>
      <c r="B226" s="13" t="s">
        <v>118</v>
      </c>
      <c r="C226" s="103" t="s">
        <v>289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IF(ISNA(VLOOKUP(D226,Конвасэл!C:C, 1, FALSE)),"Должник",0)</f>
        <v>Должник</v>
      </c>
      <c r="J226" s="9" t="str">
        <f>IF(ISNA(VLOOKUP(C226,Ревакцинация!C:C, 1, FALSE)),"Должник",0)</f>
        <v>Должник</v>
      </c>
      <c r="K226" s="10"/>
    </row>
    <row r="227" spans="1:11" ht="50.1" customHeight="1" x14ac:dyDescent="0.25">
      <c r="A227" s="13" t="s">
        <v>34</v>
      </c>
      <c r="B227" s="13" t="s">
        <v>120</v>
      </c>
      <c r="C227" s="103" t="s">
        <v>290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IF(ISNA(VLOOKUP(D227,Конвасэл!C:C, 1, FALSE)),"Должник",0)</f>
        <v>Должник</v>
      </c>
      <c r="J227" s="9" t="str">
        <f>IF(ISNA(VLOOKUP(C227,Ревакцинация!C:C, 1, FALSE)),"Должник",0)</f>
        <v>Должник</v>
      </c>
      <c r="K227" s="10"/>
    </row>
    <row r="228" spans="1:11" ht="50.1" customHeight="1" x14ac:dyDescent="0.25">
      <c r="A228" s="1" t="s">
        <v>34</v>
      </c>
      <c r="B228" s="1" t="s">
        <v>112</v>
      </c>
      <c r="C228" s="103" t="s">
        <v>291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IF(ISNA(VLOOKUP(D228,Конвасэл!C:C, 1, FALSE)),"Должник",0)</f>
        <v>Должник</v>
      </c>
      <c r="J228" s="9" t="str">
        <f>IF(ISNA(VLOOKUP(C228,Ревакцинация!C:C, 1, FALSE)),"Должник",0)</f>
        <v>Должник</v>
      </c>
      <c r="K228" s="10"/>
    </row>
    <row r="229" spans="1:11" ht="50.1" customHeight="1" x14ac:dyDescent="0.25">
      <c r="A229" s="1" t="s">
        <v>32</v>
      </c>
      <c r="B229" s="1" t="s">
        <v>158</v>
      </c>
      <c r="C229" s="103" t="s">
        <v>328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IF(ISNA(VLOOKUP(D229,Конвасэл!C:C, 1, FALSE)),"Должник",0)</f>
        <v>Должник</v>
      </c>
      <c r="J229" s="9" t="str">
        <f>IF(ISNA(VLOOKUP(C229,Ревакцинация!C:C, 1, FALSE)),"Должник",0)</f>
        <v>Должник</v>
      </c>
      <c r="K229" s="10"/>
    </row>
    <row r="230" spans="1:11" ht="50.1" customHeight="1" x14ac:dyDescent="0.25">
      <c r="A230" s="1" t="s">
        <v>34</v>
      </c>
      <c r="B230" s="1" t="s">
        <v>38</v>
      </c>
      <c r="C230" s="103" t="s">
        <v>329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IF(ISNA(VLOOKUP(D230,Конвасэл!C:C, 1, FALSE)),"Должник",0)</f>
        <v>Должник</v>
      </c>
      <c r="J230" s="9" t="str">
        <f>IF(ISNA(VLOOKUP(C230,Ревакцинация!C:C, 1, FALSE)),"Должник",0)</f>
        <v>Должник</v>
      </c>
      <c r="K230" s="10"/>
    </row>
    <row r="231" spans="1:11" ht="50.1" customHeight="1" x14ac:dyDescent="0.25">
      <c r="A231" s="1" t="s">
        <v>32</v>
      </c>
      <c r="B231" s="1"/>
      <c r="C231" s="103" t="s">
        <v>330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IF(ISNA(VLOOKUP(D231,Конвасэл!C:C, 1, FALSE)),"Должник",0)</f>
        <v>Должник</v>
      </c>
      <c r="J231" s="9" t="str">
        <f>IF(ISNA(VLOOKUP(C231,Ревакцинация!C:C, 1, FALSE)),"Должник",0)</f>
        <v>Должник</v>
      </c>
      <c r="K231" s="10"/>
    </row>
    <row r="232" spans="1:11" ht="50.1" customHeight="1" x14ac:dyDescent="0.25">
      <c r="A232" s="1" t="s">
        <v>34</v>
      </c>
      <c r="B232" s="1" t="s">
        <v>120</v>
      </c>
      <c r="C232" s="103" t="s">
        <v>331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IF(ISNA(VLOOKUP(D232,Конвасэл!C:C, 1, FALSE)),"Должник",0)</f>
        <v>Должник</v>
      </c>
      <c r="J232" s="9" t="str">
        <f>IF(ISNA(VLOOKUP(C232,Ревакцинация!C:C, 1, FALSE)),"Должник",0)</f>
        <v>Должник</v>
      </c>
      <c r="K232" s="10"/>
    </row>
    <row r="233" spans="1:11" ht="50.1" customHeight="1" x14ac:dyDescent="0.25">
      <c r="A233" s="1" t="s">
        <v>32</v>
      </c>
      <c r="B233" s="1"/>
      <c r="C233" s="103" t="s">
        <v>332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IF(ISNA(VLOOKUP(D233,Конвасэл!C:C, 1, FALSE)),"Должник",0)</f>
        <v>Должник</v>
      </c>
      <c r="J233" s="9" t="str">
        <f>IF(ISNA(VLOOKUP(C233,Ревакцинация!C:C, 1, FALSE)),"Должник",0)</f>
        <v>Должник</v>
      </c>
      <c r="K233" s="10"/>
    </row>
    <row r="234" spans="1:11" ht="50.1" customHeight="1" x14ac:dyDescent="0.25">
      <c r="A234" s="1" t="s">
        <v>34</v>
      </c>
      <c r="B234" s="1" t="s">
        <v>46</v>
      </c>
      <c r="C234" s="103" t="s">
        <v>333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IF(ISNA(VLOOKUP(D234,Конвасэл!C:C, 1, FALSE)),"Должник",0)</f>
        <v>Должник</v>
      </c>
      <c r="J234" s="9" t="str">
        <f>IF(ISNA(VLOOKUP(C234,Ревакцинация!C:C, 1, FALSE)),"Должник",0)</f>
        <v>Должник</v>
      </c>
      <c r="K234" s="10"/>
    </row>
    <row r="235" spans="1:11" ht="50.1" customHeight="1" x14ac:dyDescent="0.25">
      <c r="A235" s="1" t="s">
        <v>32</v>
      </c>
      <c r="B235" s="1"/>
      <c r="C235" s="103" t="s">
        <v>334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IF(ISNA(VLOOKUP(D235,Конвасэл!C:C, 1, FALSE)),"Должник",0)</f>
        <v>Должник</v>
      </c>
      <c r="J235" s="9" t="str">
        <f>IF(ISNA(VLOOKUP(C235,Ревакцинация!C:C, 1, FALSE)),"Должник",0)</f>
        <v>Должник</v>
      </c>
      <c r="K235" s="10"/>
    </row>
    <row r="236" spans="1:11" ht="50.1" customHeight="1" x14ac:dyDescent="0.25">
      <c r="A236" s="1" t="s">
        <v>34</v>
      </c>
      <c r="B236" s="1" t="s">
        <v>42</v>
      </c>
      <c r="C236" s="103" t="s">
        <v>335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IF(ISNA(VLOOKUP(D236,Конвасэл!C:C, 1, FALSE)),"Должник",0)</f>
        <v>Должник</v>
      </c>
      <c r="J236" s="9" t="str">
        <f>IF(ISNA(VLOOKUP(C236,Ревакцинация!C:C, 1, FALSE)),"Должник",0)</f>
        <v>Должник</v>
      </c>
      <c r="K236" s="10"/>
    </row>
    <row r="237" spans="1:11" ht="50.1" customHeight="1" x14ac:dyDescent="0.25">
      <c r="A237" s="1" t="s">
        <v>32</v>
      </c>
      <c r="B237" s="1"/>
      <c r="C237" s="103" t="s">
        <v>336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IF(ISNA(VLOOKUP(D237,Конвасэл!C:C, 1, FALSE)),"Должник",0)</f>
        <v>Должник</v>
      </c>
      <c r="J237" s="9" t="str">
        <f>IF(ISNA(VLOOKUP(C237,Ревакцинация!C:C, 1, FALSE)),"Должник",0)</f>
        <v>Должник</v>
      </c>
      <c r="K237" s="10"/>
    </row>
    <row r="238" spans="1:11" ht="50.1" customHeight="1" x14ac:dyDescent="0.25">
      <c r="A238" s="1" t="s">
        <v>34</v>
      </c>
      <c r="B238" s="1" t="s">
        <v>42</v>
      </c>
      <c r="C238" s="103" t="s">
        <v>337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IF(ISNA(VLOOKUP(D238,Конвасэл!C:C, 1, FALSE)),"Должник",0)</f>
        <v>Должник</v>
      </c>
      <c r="J238" s="9" t="str">
        <f>IF(ISNA(VLOOKUP(C238,Ревакцинация!C:C, 1, FALSE)),"Должник",0)</f>
        <v>Должник</v>
      </c>
      <c r="K238" s="10"/>
    </row>
    <row r="239" spans="1:11" ht="50.1" customHeight="1" x14ac:dyDescent="0.25">
      <c r="A239" s="1" t="s">
        <v>32</v>
      </c>
      <c r="B239" s="1"/>
      <c r="C239" s="103" t="s">
        <v>338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IF(ISNA(VLOOKUP(D239,Конвасэл!C:C, 1, FALSE)),"Должник",0)</f>
        <v>Должник</v>
      </c>
      <c r="J239" s="9" t="str">
        <f>IF(ISNA(VLOOKUP(C239,Ревакцинация!C:C, 1, FALSE)),"Должник",0)</f>
        <v>Должник</v>
      </c>
      <c r="K239" s="10"/>
    </row>
    <row r="240" spans="1:11" ht="50.1" customHeight="1" x14ac:dyDescent="0.25">
      <c r="A240" s="1" t="s">
        <v>34</v>
      </c>
      <c r="B240" s="1" t="s">
        <v>46</v>
      </c>
      <c r="C240" s="103" t="s">
        <v>339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IF(ISNA(VLOOKUP(D240,Конвасэл!C:C, 1, FALSE)),"Должник",0)</f>
        <v>Должник</v>
      </c>
      <c r="J240" s="9" t="str">
        <f>IF(ISNA(VLOOKUP(C240,Ревакцинация!C:C, 1, FALSE)),"Должник",0)</f>
        <v>Должник</v>
      </c>
      <c r="K240" s="10"/>
    </row>
    <row r="241" spans="1:11" ht="50.1" customHeight="1" x14ac:dyDescent="0.25">
      <c r="A241" s="1" t="s">
        <v>34</v>
      </c>
      <c r="B241" s="1" t="s">
        <v>70</v>
      </c>
      <c r="C241" s="103" t="s">
        <v>340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IF(ISNA(VLOOKUP(D241,Конвасэл!C:C, 1, FALSE)),"Должник",0)</f>
        <v>Должник</v>
      </c>
      <c r="J241" s="9" t="str">
        <f>IF(ISNA(VLOOKUP(C241,Ревакцинация!C:C, 1, FALSE)),"Должник",0)</f>
        <v>Должник</v>
      </c>
      <c r="K241" s="10"/>
    </row>
    <row r="242" spans="1:11" ht="50.1" customHeight="1" x14ac:dyDescent="0.25">
      <c r="A242" s="1" t="s">
        <v>32</v>
      </c>
      <c r="B242" s="1"/>
      <c r="C242" s="103" t="s">
        <v>351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IF(ISNA(VLOOKUP(D242,Конвасэл!C:C, 1, FALSE)),"Должник",0)</f>
        <v>Должник</v>
      </c>
      <c r="J242" s="9" t="str">
        <f>IF(ISNA(VLOOKUP(C242,Ревакцинация!C:C, 1, FALSE)),"Должник",0)</f>
        <v>Должник</v>
      </c>
      <c r="K242" s="10"/>
    </row>
    <row r="243" spans="1:11" ht="50.1" customHeight="1" x14ac:dyDescent="0.25">
      <c r="A243" s="1" t="s">
        <v>34</v>
      </c>
      <c r="B243" s="1" t="s">
        <v>42</v>
      </c>
      <c r="C243" s="103" t="s">
        <v>381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IF(ISNA(VLOOKUP(D243,Конвасэл!C:C, 1, FALSE)),"Должник",0)</f>
        <v>Должник</v>
      </c>
      <c r="J243" s="9" t="str">
        <f>IF(ISNA(VLOOKUP(C243,Ревакцинация!C:C, 1, FALSE)),"Должник",0)</f>
        <v>Должник</v>
      </c>
      <c r="K243" s="10"/>
    </row>
    <row r="244" spans="1:11" ht="50.1" customHeight="1" x14ac:dyDescent="0.25">
      <c r="A244" s="1" t="s">
        <v>32</v>
      </c>
      <c r="B244" s="1"/>
      <c r="C244" s="103" t="s">
        <v>352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IF(ISNA(VLOOKUP(D244,Конвасэл!C:C, 1, FALSE)),"Должник",0)</f>
        <v>Должник</v>
      </c>
      <c r="J244" s="9" t="str">
        <f>IF(ISNA(VLOOKUP(C244,Ревакцинация!C:C, 1, FALSE)),"Должник",0)</f>
        <v>Должник</v>
      </c>
      <c r="K244" s="10"/>
    </row>
    <row r="245" spans="1:11" ht="50.1" customHeight="1" x14ac:dyDescent="0.25">
      <c r="A245" s="1" t="s">
        <v>34</v>
      </c>
      <c r="B245" s="1" t="s">
        <v>44</v>
      </c>
      <c r="C245" s="103" t="s">
        <v>353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IF(ISNA(VLOOKUP(D245,Конвасэл!C:C, 1, FALSE)),"Должник",0)</f>
        <v>Должник</v>
      </c>
      <c r="J245" s="9" t="str">
        <f>IF(ISNA(VLOOKUP(C245,Ревакцинация!C:C, 1, FALSE)),"Должник",0)</f>
        <v>Должник</v>
      </c>
      <c r="K245" s="10"/>
    </row>
    <row r="246" spans="1:11" ht="50.1" customHeight="1" x14ac:dyDescent="0.25">
      <c r="A246" s="1" t="s">
        <v>32</v>
      </c>
      <c r="B246" s="1" t="s">
        <v>154</v>
      </c>
      <c r="C246" s="103" t="s">
        <v>354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IF(ISNA(VLOOKUP(D246,Конвасэл!C:C, 1, FALSE)),"Должник",0)</f>
        <v>Должник</v>
      </c>
      <c r="J246" s="9" t="str">
        <f>IF(ISNA(VLOOKUP(C246,Ревакцинация!C:C, 1, FALSE)),"Должник",0)</f>
        <v>Должник</v>
      </c>
      <c r="K246" s="10"/>
    </row>
    <row r="247" spans="1:11" ht="50.1" customHeight="1" x14ac:dyDescent="0.25">
      <c r="A247" s="1" t="s">
        <v>34</v>
      </c>
      <c r="B247" s="1" t="s">
        <v>67</v>
      </c>
      <c r="C247" s="103" t="s">
        <v>355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IF(ISNA(VLOOKUP(D247,Конвасэл!C:C, 1, FALSE)),"Должник",0)</f>
        <v>Должник</v>
      </c>
      <c r="J247" s="9" t="str">
        <f>IF(ISNA(VLOOKUP(C247,Ревакцинация!C:C, 1, FALSE)),"Должник",0)</f>
        <v>Должник</v>
      </c>
      <c r="K247" s="10"/>
    </row>
    <row r="248" spans="1:11" ht="50.1" customHeight="1" x14ac:dyDescent="0.25">
      <c r="A248" s="1" t="s">
        <v>32</v>
      </c>
      <c r="B248" s="1" t="s">
        <v>95</v>
      </c>
      <c r="C248" s="103" t="s">
        <v>356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IF(ISNA(VLOOKUP(D248,Конвасэл!C:C, 1, FALSE)),"Должник",0)</f>
        <v>Должник</v>
      </c>
      <c r="J248" s="9" t="str">
        <f>IF(ISNA(VLOOKUP(C248,Ревакцинация!C:C, 1, FALSE)),"Должник",0)</f>
        <v>Должник</v>
      </c>
      <c r="K248" s="10"/>
    </row>
    <row r="249" spans="1:11" ht="50.1" customHeight="1" x14ac:dyDescent="0.25">
      <c r="A249" s="1" t="s">
        <v>34</v>
      </c>
      <c r="B249" s="1" t="s">
        <v>35</v>
      </c>
      <c r="C249" s="103" t="s">
        <v>357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IF(ISNA(VLOOKUP(D249,Конвасэл!C:C, 1, FALSE)),"Должник",0)</f>
        <v>Должник</v>
      </c>
      <c r="J249" s="9" t="str">
        <f>IF(ISNA(VLOOKUP(C249,Ревакцинация!C:C, 1, FALSE)),"Должник",0)</f>
        <v>Должник</v>
      </c>
      <c r="K249" s="10"/>
    </row>
    <row r="250" spans="1:11" ht="50.1" customHeight="1" x14ac:dyDescent="0.25">
      <c r="A250" s="1" t="s">
        <v>32</v>
      </c>
      <c r="B250" s="1" t="s">
        <v>158</v>
      </c>
      <c r="C250" s="103" t="s">
        <v>358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IF(ISNA(VLOOKUP(D250,Конвасэл!C:C, 1, FALSE)),"Должник",0)</f>
        <v>Должник</v>
      </c>
      <c r="J250" s="9" t="str">
        <f>IF(ISNA(VLOOKUP(C250,Ревакцинация!C:C, 1, FALSE)),"Должник",0)</f>
        <v>Должник</v>
      </c>
      <c r="K250" s="10"/>
    </row>
    <row r="251" spans="1:11" ht="50.1" customHeight="1" x14ac:dyDescent="0.25">
      <c r="A251" s="1" t="s">
        <v>34</v>
      </c>
      <c r="B251" s="1" t="s">
        <v>38</v>
      </c>
      <c r="C251" s="103" t="s">
        <v>359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IF(ISNA(VLOOKUP(D251,Конвасэл!C:C, 1, FALSE)),"Должник",0)</f>
        <v>Должник</v>
      </c>
      <c r="J251" s="9" t="str">
        <f>IF(ISNA(VLOOKUP(C251,Ревакцинация!C:C, 1, FALSE)),"Должник",0)</f>
        <v>Должник</v>
      </c>
      <c r="K251" s="10"/>
    </row>
    <row r="252" spans="1:11" ht="50.1" customHeight="1" x14ac:dyDescent="0.25">
      <c r="A252" s="1" t="s">
        <v>32</v>
      </c>
      <c r="B252" s="1" t="s">
        <v>92</v>
      </c>
      <c r="C252" s="103" t="s">
        <v>360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IF(ISNA(VLOOKUP(D252,Конвасэл!C:C, 1, FALSE)),"Должник",0)</f>
        <v>Должник</v>
      </c>
      <c r="J252" s="9" t="str">
        <f>IF(ISNA(VLOOKUP(C252,Ревакцинация!C:C, 1, FALSE)),"Должник",0)</f>
        <v>Должник</v>
      </c>
      <c r="K252" s="10"/>
    </row>
    <row r="253" spans="1:11" ht="50.1" customHeight="1" x14ac:dyDescent="0.25">
      <c r="A253" s="1" t="s">
        <v>34</v>
      </c>
      <c r="B253" s="1" t="s">
        <v>44</v>
      </c>
      <c r="C253" s="103" t="s">
        <v>361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IF(ISNA(VLOOKUP(D253,Конвасэл!C:C, 1, FALSE)),"Должник",0)</f>
        <v>Должник</v>
      </c>
      <c r="J253" s="9" t="str">
        <f>IF(ISNA(VLOOKUP(C253,Ревакцинация!C:C, 1, FALSE)),"Должник",0)</f>
        <v>Должник</v>
      </c>
      <c r="K253" s="10"/>
    </row>
    <row r="254" spans="1:11" ht="50.1" customHeight="1" x14ac:dyDescent="0.25">
      <c r="A254" s="1" t="s">
        <v>34</v>
      </c>
      <c r="B254" s="1" t="s">
        <v>106</v>
      </c>
      <c r="C254" s="103" t="s">
        <v>362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IF(ISNA(VLOOKUP(D254,Конвасэл!C:C, 1, FALSE)),"Должник",0)</f>
        <v>Должник</v>
      </c>
      <c r="J254" s="9" t="str">
        <f>IF(ISNA(VLOOKUP(C254,Ревакцинация!C:C, 1, FALSE)),"Должник",0)</f>
        <v>Должник</v>
      </c>
      <c r="K254" s="10"/>
    </row>
    <row r="255" spans="1:11" ht="50.1" customHeight="1" x14ac:dyDescent="0.25">
      <c r="A255" s="1" t="s">
        <v>32</v>
      </c>
      <c r="B255" s="1"/>
      <c r="C255" s="103" t="s">
        <v>363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IF(ISNA(VLOOKUP(D255,Конвасэл!C:C, 1, FALSE)),"Должник",0)</f>
        <v>Должник</v>
      </c>
      <c r="J255" s="9" t="str">
        <f>IF(ISNA(VLOOKUP(C255,Ревакцинация!C:C, 1, FALSE)),"Должник",0)</f>
        <v>Должник</v>
      </c>
      <c r="K255" s="10"/>
    </row>
    <row r="256" spans="1:11" ht="50.1" customHeight="1" x14ac:dyDescent="0.25">
      <c r="A256" s="1" t="s">
        <v>34</v>
      </c>
      <c r="B256" s="1" t="s">
        <v>84</v>
      </c>
      <c r="C256" s="103" t="s">
        <v>364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IF(ISNA(VLOOKUP(D256,Конвасэл!C:C, 1, FALSE)),"Должник",0)</f>
        <v>Должник</v>
      </c>
      <c r="J256" s="9" t="str">
        <f>IF(ISNA(VLOOKUP(C256,Ревакцинация!C:C, 1, FALSE)),"Должник",0)</f>
        <v>Должник</v>
      </c>
      <c r="K256" s="10"/>
    </row>
    <row r="257" spans="1:11" ht="50.1" customHeight="1" x14ac:dyDescent="0.25">
      <c r="A257" s="1" t="s">
        <v>32</v>
      </c>
      <c r="B257" s="1"/>
      <c r="C257" s="103" t="s">
        <v>365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IF(ISNA(VLOOKUP(D257,Конвасэл!C:C, 1, FALSE)),"Должник",0)</f>
        <v>Должник</v>
      </c>
      <c r="J257" s="9" t="str">
        <f>IF(ISNA(VLOOKUP(C257,Ревакцинация!C:C, 1, FALSE)),"Должник",0)</f>
        <v>Должник</v>
      </c>
      <c r="K257" s="10"/>
    </row>
    <row r="258" spans="1:11" ht="50.1" customHeight="1" x14ac:dyDescent="0.25">
      <c r="A258" s="1" t="s">
        <v>34</v>
      </c>
      <c r="B258" s="1" t="s">
        <v>46</v>
      </c>
      <c r="C258" s="103" t="s">
        <v>366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IF(ISNA(VLOOKUP(D258,Конвасэл!C:C, 1, FALSE)),"Должник",0)</f>
        <v>Должник</v>
      </c>
      <c r="J258" s="9" t="str">
        <f>IF(ISNA(VLOOKUP(C258,Ревакцинация!C:C, 1, FALSE)),"Должник",0)</f>
        <v>Должник</v>
      </c>
      <c r="K258" s="10"/>
    </row>
    <row r="259" spans="1:11" ht="50.1" customHeight="1" x14ac:dyDescent="0.25">
      <c r="A259" s="1" t="s">
        <v>32</v>
      </c>
      <c r="B259" s="1" t="s">
        <v>59</v>
      </c>
      <c r="C259" s="103" t="s">
        <v>367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IF(ISNA(VLOOKUP(D259,Конвасэл!C:C, 1, FALSE)),"Должник",0)</f>
        <v>Должник</v>
      </c>
      <c r="J259" s="9" t="str">
        <f>IF(ISNA(VLOOKUP(C259,Ревакцинация!C:C, 1, FALSE)),"Должник",0)</f>
        <v>Должник</v>
      </c>
      <c r="K259" s="10"/>
    </row>
    <row r="260" spans="1:11" ht="50.1" customHeight="1" x14ac:dyDescent="0.25">
      <c r="A260" s="1" t="s">
        <v>34</v>
      </c>
      <c r="B260" s="1" t="s">
        <v>46</v>
      </c>
      <c r="C260" s="103" t="s">
        <v>368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IF(ISNA(VLOOKUP(D260,Конвасэл!C:C, 1, FALSE)),"Должник",0)</f>
        <v>Должник</v>
      </c>
      <c r="J260" s="9" t="str">
        <f>IF(ISNA(VLOOKUP(C260,Ревакцинация!C:C, 1, FALSE)),"Должник",0)</f>
        <v>Должник</v>
      </c>
      <c r="K260" s="10"/>
    </row>
    <row r="261" spans="1:11" ht="50.1" customHeight="1" x14ac:dyDescent="0.25">
      <c r="A261" s="1" t="s">
        <v>32</v>
      </c>
      <c r="B261" s="1"/>
      <c r="C261" s="103" t="s">
        <v>369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IF(ISNA(VLOOKUP(D261,Конвасэл!C:C, 1, FALSE)),"Должник",0)</f>
        <v>Должник</v>
      </c>
      <c r="J261" s="9" t="str">
        <f>IF(ISNA(VLOOKUP(C261,Ревакцинация!C:C, 1, FALSE)),"Должник",0)</f>
        <v>Должник</v>
      </c>
      <c r="K261" s="10"/>
    </row>
    <row r="262" spans="1:11" ht="50.1" customHeight="1" x14ac:dyDescent="0.25">
      <c r="A262" s="1" t="s">
        <v>34</v>
      </c>
      <c r="B262" s="1" t="s">
        <v>42</v>
      </c>
      <c r="C262" s="103" t="s">
        <v>370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IF(ISNA(VLOOKUP(D262,Конвасэл!C:C, 1, FALSE)),"Должник",0)</f>
        <v>Должник</v>
      </c>
      <c r="J262" s="9" t="str">
        <f>IF(ISNA(VLOOKUP(C262,Ревакцинация!C:C, 1, FALSE)),"Должник",0)</f>
        <v>Должник</v>
      </c>
      <c r="K262" s="10"/>
    </row>
    <row r="263" spans="1:11" ht="50.1" customHeight="1" x14ac:dyDescent="0.25">
      <c r="A263" s="1" t="s">
        <v>32</v>
      </c>
      <c r="B263" s="1"/>
      <c r="C263" s="103" t="s">
        <v>371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IF(ISNA(VLOOKUP(D263,Конвасэл!C:C, 1, FALSE)),"Должник",0)</f>
        <v>Должник</v>
      </c>
      <c r="J263" s="9" t="str">
        <f>IF(ISNA(VLOOKUP(C263,Ревакцинация!C:C, 1, FALSE)),"Должник",0)</f>
        <v>Должник</v>
      </c>
      <c r="K263" s="10"/>
    </row>
    <row r="264" spans="1:11" ht="50.1" customHeight="1" x14ac:dyDescent="0.25">
      <c r="A264" s="1" t="s">
        <v>34</v>
      </c>
      <c r="B264" s="1" t="s">
        <v>84</v>
      </c>
      <c r="C264" s="103" t="s">
        <v>372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IF(ISNA(VLOOKUP(D264,Конвасэл!C:C, 1, FALSE)),"Должник",0)</f>
        <v>Должник</v>
      </c>
      <c r="J264" s="9" t="str">
        <f>IF(ISNA(VLOOKUP(C264,Ревакцинация!C:C, 1, FALSE)),"Должник",0)</f>
        <v>Должник</v>
      </c>
      <c r="K264" s="10"/>
    </row>
    <row r="265" spans="1:11" ht="50.1" customHeight="1" x14ac:dyDescent="0.25">
      <c r="A265" s="1" t="s">
        <v>32</v>
      </c>
      <c r="B265" s="1"/>
      <c r="C265" s="103" t="s">
        <v>373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IF(ISNA(VLOOKUP(D265,Конвасэл!C:C, 1, FALSE)),"Должник",0)</f>
        <v>Должник</v>
      </c>
      <c r="J265" s="9" t="str">
        <f>IF(ISNA(VLOOKUP(C265,Ревакцинация!C:C, 1, FALSE)),"Должник",0)</f>
        <v>Должник</v>
      </c>
      <c r="K265" s="10"/>
    </row>
    <row r="266" spans="1:11" ht="50.1" customHeight="1" x14ac:dyDescent="0.25">
      <c r="A266" s="1" t="s">
        <v>34</v>
      </c>
      <c r="B266" s="1" t="s">
        <v>38</v>
      </c>
      <c r="C266" s="103" t="s">
        <v>374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IF(ISNA(VLOOKUP(D266,Конвасэл!C:C, 1, FALSE)),"Должник",0)</f>
        <v>Должник</v>
      </c>
      <c r="J266" s="9" t="str">
        <f>IF(ISNA(VLOOKUP(C266,Ревакцинация!C:C, 1, FALSE)),"Должник",0)</f>
        <v>Должник</v>
      </c>
      <c r="K266" s="10"/>
    </row>
    <row r="267" spans="1:11" ht="50.1" customHeight="1" x14ac:dyDescent="0.25">
      <c r="A267" s="1" t="s">
        <v>32</v>
      </c>
      <c r="B267" s="1"/>
      <c r="C267" s="103" t="s">
        <v>375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IF(ISNA(VLOOKUP(D267,Конвасэл!C:C, 1, FALSE)),"Должник",0)</f>
        <v>Должник</v>
      </c>
      <c r="J267" s="9" t="str">
        <f>IF(ISNA(VLOOKUP(C267,Ревакцинация!C:C, 1, FALSE)),"Должник",0)</f>
        <v>Должник</v>
      </c>
      <c r="K267" s="10"/>
    </row>
    <row r="268" spans="1:11" ht="50.1" customHeight="1" x14ac:dyDescent="0.25">
      <c r="A268" s="1" t="s">
        <v>34</v>
      </c>
      <c r="B268" s="1" t="s">
        <v>44</v>
      </c>
      <c r="C268" s="103" t="s">
        <v>376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IF(ISNA(VLOOKUP(D268,Конвасэл!C:C, 1, FALSE)),"Должник",0)</f>
        <v>Должник</v>
      </c>
      <c r="J268" s="9" t="str">
        <f>IF(ISNA(VLOOKUP(C268,Ревакцинация!C:C, 1, FALSE)),"Должник",0)</f>
        <v>Должник</v>
      </c>
      <c r="K268" s="10"/>
    </row>
    <row r="269" spans="1:11" ht="50.1" customHeight="1" x14ac:dyDescent="0.25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IF(ISNA(VLOOKUP(D269,Конвасэл!C:C, 1, FALSE)),"Должник",0)</f>
        <v>Должник</v>
      </c>
      <c r="J269" s="9" t="str">
        <f>IF(ISNA(VLOOKUP(C269,Ревакцинация!C:C, 1, FALSE)),"Должник",0)</f>
        <v>Должник</v>
      </c>
      <c r="K269" s="10"/>
    </row>
    <row r="270" spans="1:11" ht="50.1" customHeight="1" x14ac:dyDescent="0.25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IF(ISNA(VLOOKUP(D270,Конвасэл!C:C, 1, FALSE)),"Должник",0)</f>
        <v>Должник</v>
      </c>
      <c r="J270" s="9" t="str">
        <f>IF(ISNA(VLOOKUP(C270,Ревакцинация!C:C, 1, FALSE)),"Должник",0)</f>
        <v>Должник</v>
      </c>
      <c r="K270" s="10"/>
    </row>
    <row r="271" spans="1:11" ht="50.1" customHeight="1" x14ac:dyDescent="0.25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IF(ISNA(VLOOKUP(D271,Конвасэл!C:C, 1, FALSE)),"Должник",0)</f>
        <v>Должник</v>
      </c>
      <c r="J271" s="9" t="str">
        <f>IF(ISNA(VLOOKUP(C271,Ревакцинация!C:C, 1, FALSE)),"Должник",0)</f>
        <v>Должник</v>
      </c>
      <c r="K271" s="10"/>
    </row>
    <row r="272" spans="1:11" ht="50.1" customHeight="1" x14ac:dyDescent="0.25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IF(ISNA(VLOOKUP(D272,Конвасэл!C:C, 1, FALSE)),"Должник",0)</f>
        <v>Должник</v>
      </c>
      <c r="J272" s="9" t="str">
        <f>IF(ISNA(VLOOKUP(C272,Ревакцинация!C:C, 1, FALSE)),"Должник",0)</f>
        <v>Должник</v>
      </c>
      <c r="K272" s="10"/>
    </row>
    <row r="273" spans="1:11" ht="50.1" customHeight="1" x14ac:dyDescent="0.25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IF(ISNA(VLOOKUP(D273,Конвасэл!C:C, 1, FALSE)),"Должник",0)</f>
        <v>Должник</v>
      </c>
      <c r="J273" s="9" t="str">
        <f>IF(ISNA(VLOOKUP(C273,Ревакцинация!C:C, 1, FALSE)),"Должник",0)</f>
        <v>Должник</v>
      </c>
      <c r="K273" s="10"/>
    </row>
    <row r="274" spans="1:11" ht="50.1" customHeight="1" x14ac:dyDescent="0.25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IF(ISNA(VLOOKUP(D274,Конвасэл!C:C, 1, FALSE)),"Должник",0)</f>
        <v>Должник</v>
      </c>
      <c r="J274" s="9" t="str">
        <f>IF(ISNA(VLOOKUP(C274,Ревакцинация!C:C, 1, FALSE)),"Должник",0)</f>
        <v>Должник</v>
      </c>
      <c r="K274" s="10"/>
    </row>
    <row r="275" spans="1:11" ht="50.1" customHeight="1" x14ac:dyDescent="0.25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IF(ISNA(VLOOKUP(D275,Конвасэл!C:C, 1, FALSE)),"Должник",0)</f>
        <v>Должник</v>
      </c>
      <c r="J275" s="9" t="str">
        <f>IF(ISNA(VLOOKUP(C275,Ревакцинация!C:C, 1, FALSE)),"Должник",0)</f>
        <v>Должник</v>
      </c>
      <c r="K275" s="10"/>
    </row>
    <row r="276" spans="1:11" ht="50.1" customHeight="1" x14ac:dyDescent="0.25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IF(ISNA(VLOOKUP(D276,Конвасэл!C:C, 1, FALSE)),"Должник",0)</f>
        <v>Должник</v>
      </c>
      <c r="J276" s="9" t="str">
        <f>IF(ISNA(VLOOKUP(C276,Ревакцинация!C:C, 1, FALSE)),"Должник",0)</f>
        <v>Должник</v>
      </c>
      <c r="K276" s="10"/>
    </row>
    <row r="277" spans="1:11" ht="50.1" customHeight="1" x14ac:dyDescent="0.25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IF(ISNA(VLOOKUP(D277,Конвасэл!C:C, 1, FALSE)),"Должник",0)</f>
        <v>Должник</v>
      </c>
      <c r="J277" s="9" t="str">
        <f>IF(ISNA(VLOOKUP(C277,Ревакцинация!C:C, 1, FALSE)),"Должник",0)</f>
        <v>Должник</v>
      </c>
      <c r="K277" s="10"/>
    </row>
    <row r="278" spans="1:11" ht="50.1" customHeight="1" x14ac:dyDescent="0.25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IF(ISNA(VLOOKUP(D278,Конвасэл!C:C, 1, FALSE)),"Должник",0)</f>
        <v>Должник</v>
      </c>
      <c r="J278" s="9" t="str">
        <f>IF(ISNA(VLOOKUP(C278,Ревакцинация!C:C, 1, FALSE)),"Должник",0)</f>
        <v>Должник</v>
      </c>
      <c r="K278" s="10"/>
    </row>
    <row r="279" spans="1:11" ht="50.1" customHeight="1" x14ac:dyDescent="0.25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IF(ISNA(VLOOKUP(D279,Конвасэл!C:C, 1, FALSE)),"Должник",0)</f>
        <v>Должник</v>
      </c>
      <c r="J279" s="9" t="str">
        <f>IF(ISNA(VLOOKUP(C279,Ревакцинация!C:C, 1, FALSE)),"Должник",0)</f>
        <v>Должник</v>
      </c>
      <c r="K279" s="10"/>
    </row>
    <row r="280" spans="1:11" ht="50.1" customHeight="1" x14ac:dyDescent="0.25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IF(ISNA(VLOOKUP(D280,Конвасэл!C:C, 1, FALSE)),"Должник",0)</f>
        <v>Должник</v>
      </c>
      <c r="J280" s="9" t="str">
        <f>IF(ISNA(VLOOKUP(C280,Ревакцинация!C:C, 1, FALSE)),"Должник",0)</f>
        <v>Должник</v>
      </c>
      <c r="K280" s="10"/>
    </row>
    <row r="281" spans="1:11" ht="50.1" customHeight="1" x14ac:dyDescent="0.25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IF(ISNA(VLOOKUP(D281,Конвасэл!C:C, 1, FALSE)),"Должник",0)</f>
        <v>Должник</v>
      </c>
      <c r="J281" s="9" t="str">
        <f>IF(ISNA(VLOOKUP(C281,Ревакцинация!C:C, 1, FALSE)),"Должник",0)</f>
        <v>Должник</v>
      </c>
      <c r="K281" s="10"/>
    </row>
    <row r="282" spans="1:11" ht="50.1" customHeight="1" x14ac:dyDescent="0.25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IF(ISNA(VLOOKUP(D282,Конвасэл!C:C, 1, FALSE)),"Должник",0)</f>
        <v>Должник</v>
      </c>
      <c r="J282" s="9" t="str">
        <f>IF(ISNA(VLOOKUP(C282,Ревакцинация!C:C, 1, FALSE)),"Должник",0)</f>
        <v>Должник</v>
      </c>
      <c r="K282" s="10"/>
    </row>
    <row r="283" spans="1:11" ht="50.1" customHeight="1" x14ac:dyDescent="0.25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IF(ISNA(VLOOKUP(D283,Конвасэл!C:C, 1, FALSE)),"Должник",0)</f>
        <v>Должник</v>
      </c>
      <c r="J283" s="9" t="str">
        <f>IF(ISNA(VLOOKUP(C283,Ревакцинация!C:C, 1, FALSE)),"Должник",0)</f>
        <v>Должник</v>
      </c>
      <c r="K283" s="10"/>
    </row>
    <row r="284" spans="1:11" ht="50.1" customHeight="1" x14ac:dyDescent="0.25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IF(ISNA(VLOOKUP(D284,Конвасэл!C:C, 1, FALSE)),"Должник",0)</f>
        <v>Должник</v>
      </c>
      <c r="J284" s="9" t="str">
        <f>IF(ISNA(VLOOKUP(C284,Ревакцинация!C:C, 1, FALSE)),"Должник",0)</f>
        <v>Должник</v>
      </c>
      <c r="K284" s="10"/>
    </row>
    <row r="285" spans="1:11" ht="50.1" customHeight="1" x14ac:dyDescent="0.25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IF(ISNA(VLOOKUP(D285,Конвасэл!C:C, 1, FALSE)),"Должник",0)</f>
        <v>Должник</v>
      </c>
      <c r="J285" s="9" t="str">
        <f>IF(ISNA(VLOOKUP(C285,Ревакцинация!C:C, 1, FALSE)),"Должник",0)</f>
        <v>Должник</v>
      </c>
      <c r="K285" s="10"/>
    </row>
    <row r="286" spans="1:11" ht="50.1" customHeight="1" x14ac:dyDescent="0.25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IF(ISNA(VLOOKUP(D286,Конвасэл!C:C, 1, FALSE)),"Должник",0)</f>
        <v>Должник</v>
      </c>
      <c r="J286" s="9" t="str">
        <f>IF(ISNA(VLOOKUP(C286,Ревакцинация!C:C, 1, FALSE)),"Должник",0)</f>
        <v>Должник</v>
      </c>
      <c r="K286" s="10"/>
    </row>
    <row r="287" spans="1:11" ht="50.1" customHeight="1" x14ac:dyDescent="0.25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IF(ISNA(VLOOKUP(D287,Конвасэл!C:C, 1, FALSE)),"Должник",0)</f>
        <v>Должник</v>
      </c>
      <c r="J287" s="9" t="str">
        <f>IF(ISNA(VLOOKUP(C287,Ревакцинация!C:C, 1, FALSE)),"Должник",0)</f>
        <v>Должник</v>
      </c>
      <c r="K287" s="10"/>
    </row>
    <row r="288" spans="1:11" ht="50.1" customHeight="1" x14ac:dyDescent="0.25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IF(ISNA(VLOOKUP(D288,Конвасэл!C:C, 1, FALSE)),"Должник",0)</f>
        <v>Должник</v>
      </c>
      <c r="J288" s="9" t="str">
        <f>IF(ISNA(VLOOKUP(C288,Ревакцинация!C:C, 1, FALSE)),"Должник",0)</f>
        <v>Должник</v>
      </c>
      <c r="K288" s="10"/>
    </row>
    <row r="289" spans="1:11" ht="50.1" customHeight="1" x14ac:dyDescent="0.25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IF(ISNA(VLOOKUP(D289,Конвасэл!C:C, 1, FALSE)),"Должник",0)</f>
        <v>Должник</v>
      </c>
      <c r="J289" s="9" t="str">
        <f>IF(ISNA(VLOOKUP(C289,Ревакцинация!C:C, 1, FALSE)),"Должник",0)</f>
        <v>Должник</v>
      </c>
      <c r="K289" s="10"/>
    </row>
    <row r="290" spans="1:11" ht="50.1" customHeight="1" x14ac:dyDescent="0.25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IF(ISNA(VLOOKUP(D290,Конвасэл!C:C, 1, FALSE)),"Должник",0)</f>
        <v>Должник</v>
      </c>
      <c r="J290" s="9" t="str">
        <f>IF(ISNA(VLOOKUP(C290,Ревакцинация!C:C, 1, FALSE)),"Должник",0)</f>
        <v>Должник</v>
      </c>
      <c r="K290" s="10"/>
    </row>
    <row r="291" spans="1:11" ht="50.1" customHeight="1" x14ac:dyDescent="0.25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IF(ISNA(VLOOKUP(D291,Конвасэл!C:C, 1, FALSE)),"Должник",0)</f>
        <v>Должник</v>
      </c>
      <c r="J291" s="9" t="str">
        <f>IF(ISNA(VLOOKUP(C291,Ревакцинация!C:C, 1, FALSE)),"Должник",0)</f>
        <v>Должник</v>
      </c>
      <c r="K291" s="10"/>
    </row>
    <row r="292" spans="1:11" ht="50.1" customHeight="1" x14ac:dyDescent="0.25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IF(ISNA(VLOOKUP(D292,Конвасэл!C:C, 1, FALSE)),"Должник",0)</f>
        <v>Должник</v>
      </c>
      <c r="J292" s="9" t="str">
        <f>IF(ISNA(VLOOKUP(C292,Ревакцинация!C:C, 1, FALSE)),"Должник",0)</f>
        <v>Должник</v>
      </c>
      <c r="K292" s="10"/>
    </row>
    <row r="293" spans="1:11" ht="50.1" customHeight="1" x14ac:dyDescent="0.25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IF(ISNA(VLOOKUP(D293,Конвасэл!C:C, 1, FALSE)),"Должник",0)</f>
        <v>Должник</v>
      </c>
      <c r="J293" s="9" t="str">
        <f>IF(ISNA(VLOOKUP(C293,Ревакцинация!C:C, 1, FALSE)),"Должник",0)</f>
        <v>Должник</v>
      </c>
      <c r="K293" s="10"/>
    </row>
    <row r="294" spans="1:11" ht="50.1" customHeight="1" x14ac:dyDescent="0.25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IF(ISNA(VLOOKUP(D294,Конвасэл!C:C, 1, FALSE)),"Должник",0)</f>
        <v>Должник</v>
      </c>
      <c r="J294" s="9" t="str">
        <f>IF(ISNA(VLOOKUP(C294,Ревакцинация!C:C, 1, FALSE)),"Должник",0)</f>
        <v>Должник</v>
      </c>
      <c r="K294" s="10"/>
    </row>
    <row r="295" spans="1:11" ht="50.1" customHeight="1" x14ac:dyDescent="0.25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IF(ISNA(VLOOKUP(D295,Конвасэл!C:C, 1, FALSE)),"Должник",0)</f>
        <v>Должник</v>
      </c>
      <c r="J295" s="9" t="str">
        <f>IF(ISNA(VLOOKUP(C295,Ревакцинация!C:C, 1, FALSE)),"Должник",0)</f>
        <v>Должник</v>
      </c>
      <c r="K295" s="10"/>
    </row>
    <row r="296" spans="1:11" ht="50.1" customHeight="1" x14ac:dyDescent="0.25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IF(ISNA(VLOOKUP(D296,Конвасэл!C:C, 1, FALSE)),"Должник",0)</f>
        <v>Должник</v>
      </c>
      <c r="J296" s="9" t="str">
        <f>IF(ISNA(VLOOKUP(C296,Ревакцинация!C:C, 1, FALSE)),"Должник",0)</f>
        <v>Должник</v>
      </c>
      <c r="K296" s="10"/>
    </row>
    <row r="297" spans="1:11" ht="50.1" customHeight="1" x14ac:dyDescent="0.25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IF(ISNA(VLOOKUP(D297,Конвасэл!C:C, 1, FALSE)),"Должник",0)</f>
        <v>Должник</v>
      </c>
      <c r="J297" s="9" t="str">
        <f>IF(ISNA(VLOOKUP(C297,Ревакцинация!C:C, 1, FALSE)),"Должник",0)</f>
        <v>Должник</v>
      </c>
      <c r="K297" s="10"/>
    </row>
    <row r="298" spans="1:11" ht="50.1" customHeight="1" x14ac:dyDescent="0.25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IF(ISNA(VLOOKUP(D298,Конвасэл!C:C, 1, FALSE)),"Должник",0)</f>
        <v>Должник</v>
      </c>
      <c r="J298" s="9" t="str">
        <f>IF(ISNA(VLOOKUP(C298,Ревакцинация!C:C, 1, FALSE)),"Должник",0)</f>
        <v>Должник</v>
      </c>
      <c r="K298" s="10"/>
    </row>
    <row r="299" spans="1:11" ht="50.1" customHeight="1" x14ac:dyDescent="0.25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IF(ISNA(VLOOKUP(D299,Конвасэл!C:C, 1, FALSE)),"Должник",0)</f>
        <v>Должник</v>
      </c>
      <c r="J299" s="9" t="str">
        <f>IF(ISNA(VLOOKUP(C299,Ревакцинация!C:C, 1, FALSE)),"Должник",0)</f>
        <v>Должник</v>
      </c>
      <c r="K299" s="10"/>
    </row>
    <row r="300" spans="1:11" ht="50.1" customHeight="1" x14ac:dyDescent="0.25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IF(ISNA(VLOOKUP(D300,Конвасэл!C:C, 1, FALSE)),"Должник",0)</f>
        <v>Должник</v>
      </c>
      <c r="J300" s="9" t="str">
        <f>IF(ISNA(VLOOKUP(C300,Ревакцинация!C:C, 1, FALSE)),"Должник",0)</f>
        <v>Должник</v>
      </c>
      <c r="K300" s="10"/>
    </row>
    <row r="301" spans="1:11" ht="50.1" customHeight="1" x14ac:dyDescent="0.25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IF(ISNA(VLOOKUP(D301,Конвасэл!C:C, 1, FALSE)),"Должник",0)</f>
        <v>Должник</v>
      </c>
      <c r="J301" s="9" t="str">
        <f>IF(ISNA(VLOOKUP(C301,Ревакцинация!C:C, 1, FALSE)),"Должник",0)</f>
        <v>Должник</v>
      </c>
      <c r="K301" s="10"/>
    </row>
    <row r="302" spans="1:11" ht="50.1" customHeight="1" x14ac:dyDescent="0.25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IF(ISNA(VLOOKUP(D302,Конвасэл!C:C, 1, FALSE)),"Должник",0)</f>
        <v>Должник</v>
      </c>
      <c r="J302" s="9" t="str">
        <f>IF(ISNA(VLOOKUP(C302,Ревакцинация!C:C, 1, FALSE)),"Должник",0)</f>
        <v>Должник</v>
      </c>
      <c r="K302" s="10"/>
    </row>
    <row r="303" spans="1:11" ht="50.1" customHeight="1" x14ac:dyDescent="0.25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IF(ISNA(VLOOKUP(D303,Конвасэл!C:C, 1, FALSE)),"Должник",0)</f>
        <v>Должник</v>
      </c>
      <c r="J303" s="9" t="str">
        <f>IF(ISNA(VLOOKUP(C303,Ревакцинация!C:C, 1, FALSE)),"Должник",0)</f>
        <v>Должник</v>
      </c>
      <c r="K303" s="10"/>
    </row>
    <row r="304" spans="1:11" ht="50.1" customHeight="1" x14ac:dyDescent="0.25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IF(ISNA(VLOOKUP(D304,Конвасэл!C:C, 1, FALSE)),"Должник",0)</f>
        <v>Должник</v>
      </c>
      <c r="J304" s="9" t="str">
        <f>IF(ISNA(VLOOKUP(C304,Ревакцинация!C:C, 1, FALSE)),"Должник",0)</f>
        <v>Должник</v>
      </c>
      <c r="K304" s="10"/>
    </row>
    <row r="305" spans="1:11" ht="50.1" customHeight="1" x14ac:dyDescent="0.25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IF(ISNA(VLOOKUP(D305,Конвасэл!C:C, 1, FALSE)),"Должник",0)</f>
        <v>Должник</v>
      </c>
      <c r="J305" s="9" t="str">
        <f>IF(ISNA(VLOOKUP(C305,Ревакцинация!C:C, 1, FALSE)),"Должник",0)</f>
        <v>Должник</v>
      </c>
      <c r="K305" s="10"/>
    </row>
    <row r="306" spans="1:11" ht="50.1" customHeight="1" x14ac:dyDescent="0.25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IF(ISNA(VLOOKUP(D306,Конвасэл!C:C, 1, FALSE)),"Должник",0)</f>
        <v>Должник</v>
      </c>
      <c r="J306" s="9" t="str">
        <f>IF(ISNA(VLOOKUP(C306,Ревакцинация!C:C, 1, FALSE)),"Должник",0)</f>
        <v>Должник</v>
      </c>
      <c r="K306" s="10"/>
    </row>
    <row r="307" spans="1:11" ht="50.1" customHeight="1" x14ac:dyDescent="0.25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IF(ISNA(VLOOKUP(D307,Конвасэл!C:C, 1, FALSE)),"Должник",0)</f>
        <v>Должник</v>
      </c>
      <c r="J307" s="9" t="str">
        <f>IF(ISNA(VLOOKUP(C307,Ревакцинация!C:C, 1, FALSE)),"Должник",0)</f>
        <v>Должник</v>
      </c>
      <c r="K307" s="10"/>
    </row>
    <row r="308" spans="1:11" ht="50.1" customHeight="1" x14ac:dyDescent="0.25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IF(ISNA(VLOOKUP(D308,Конвасэл!C:C, 1, FALSE)),"Должник",0)</f>
        <v>Должник</v>
      </c>
      <c r="J308" s="9" t="str">
        <f>IF(ISNA(VLOOKUP(C308,Ревакцинация!C:C, 1, FALSE)),"Должник",0)</f>
        <v>Должник</v>
      </c>
      <c r="K308" s="10"/>
    </row>
    <row r="309" spans="1:11" ht="50.1" customHeight="1" x14ac:dyDescent="0.25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IF(ISNA(VLOOKUP(D309,Конвасэл!C:C, 1, FALSE)),"Должник",0)</f>
        <v>Должник</v>
      </c>
      <c r="J309" s="9" t="str">
        <f>IF(ISNA(VLOOKUP(C309,Ревакцинация!C:C, 1, FALSE)),"Должник",0)</f>
        <v>Должник</v>
      </c>
      <c r="K309" s="10"/>
    </row>
    <row r="310" spans="1:11" ht="50.1" customHeight="1" x14ac:dyDescent="0.25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IF(ISNA(VLOOKUP(D310,Конвасэл!C:C, 1, FALSE)),"Должник",0)</f>
        <v>Должник</v>
      </c>
      <c r="J310" s="9" t="str">
        <f>IF(ISNA(VLOOKUP(C310,Ревакцинация!C:C, 1, FALSE)),"Должник",0)</f>
        <v>Должник</v>
      </c>
      <c r="K310" s="10"/>
    </row>
    <row r="311" spans="1:11" ht="50.1" customHeight="1" x14ac:dyDescent="0.25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IF(ISNA(VLOOKUP(D311,Конвасэл!C:C, 1, FALSE)),"Должник",0)</f>
        <v>Должник</v>
      </c>
      <c r="J311" s="9" t="str">
        <f>IF(ISNA(VLOOKUP(C311,Ревакцинация!C:C, 1, FALSE)),"Должник",0)</f>
        <v>Должник</v>
      </c>
      <c r="K311" s="10"/>
    </row>
    <row r="312" spans="1:11" ht="50.1" customHeight="1" x14ac:dyDescent="0.25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IF(ISNA(VLOOKUP(D312,Конвасэл!C:C, 1, FALSE)),"Должник",0)</f>
        <v>Должник</v>
      </c>
      <c r="J312" s="9" t="str">
        <f>IF(ISNA(VLOOKUP(C312,Ревакцинация!C:C, 1, FALSE)),"Должник",0)</f>
        <v>Должник</v>
      </c>
      <c r="K312" s="10"/>
    </row>
    <row r="313" spans="1:11" ht="50.1" customHeight="1" x14ac:dyDescent="0.25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IF(ISNA(VLOOKUP(D313,Конвасэл!C:C, 1, FALSE)),"Должник",0)</f>
        <v>Должник</v>
      </c>
      <c r="J313" s="9" t="str">
        <f>IF(ISNA(VLOOKUP(C313,Ревакцинация!C:C, 1, FALSE)),"Должник",0)</f>
        <v>Должник</v>
      </c>
      <c r="K313" s="10"/>
    </row>
    <row r="314" spans="1:11" ht="50.1" customHeight="1" x14ac:dyDescent="0.25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IF(ISNA(VLOOKUP(D314,Конвасэл!C:C, 1, FALSE)),"Должник",0)</f>
        <v>Должник</v>
      </c>
      <c r="J314" s="9" t="str">
        <f>IF(ISNA(VLOOKUP(C314,Ревакцинация!C:C, 1, FALSE)),"Должник",0)</f>
        <v>Должник</v>
      </c>
      <c r="K314" s="10"/>
    </row>
    <row r="315" spans="1:11" ht="50.1" customHeight="1" x14ac:dyDescent="0.25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IF(ISNA(VLOOKUP(D315,Конвасэл!C:C, 1, FALSE)),"Должник",0)</f>
        <v>Должник</v>
      </c>
      <c r="J315" s="9" t="str">
        <f>IF(ISNA(VLOOKUP(C315,Ревакцинация!C:C, 1, FALSE)),"Должник",0)</f>
        <v>Должник</v>
      </c>
      <c r="K315" s="10"/>
    </row>
    <row r="316" spans="1:11" ht="50.1" customHeight="1" x14ac:dyDescent="0.25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IF(ISNA(VLOOKUP(D316,Конвасэл!C:C, 1, FALSE)),"Должник",0)</f>
        <v>Должник</v>
      </c>
      <c r="J316" s="9" t="str">
        <f>IF(ISNA(VLOOKUP(C316,Ревакцинация!C:C, 1, FALSE)),"Должник",0)</f>
        <v>Должник</v>
      </c>
      <c r="K316" s="10"/>
    </row>
    <row r="317" spans="1:11" ht="50.1" customHeight="1" x14ac:dyDescent="0.25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IF(ISNA(VLOOKUP(D317,Конвасэл!C:C, 1, FALSE)),"Должник",0)</f>
        <v>Должник</v>
      </c>
      <c r="J317" s="9" t="str">
        <f>IF(ISNA(VLOOKUP(C317,Ревакцинация!C:C, 1, FALSE)),"Должник",0)</f>
        <v>Должник</v>
      </c>
      <c r="K317" s="10"/>
    </row>
    <row r="318" spans="1:11" ht="50.1" customHeight="1" x14ac:dyDescent="0.25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IF(ISNA(VLOOKUP(D318,Конвасэл!C:C, 1, FALSE)),"Должник",0)</f>
        <v>Должник</v>
      </c>
      <c r="J318" s="9" t="str">
        <f>IF(ISNA(VLOOKUP(C318,Ревакцинация!C:C, 1, FALSE)),"Должник",0)</f>
        <v>Должник</v>
      </c>
      <c r="K318" s="10"/>
    </row>
    <row r="319" spans="1:11" ht="50.1" customHeight="1" x14ac:dyDescent="0.25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IF(ISNA(VLOOKUP(D319,Конвасэл!C:C, 1, FALSE)),"Должник",0)</f>
        <v>Должник</v>
      </c>
      <c r="J319" s="9" t="str">
        <f>IF(ISNA(VLOOKUP(C319,Ревакцинация!C:C, 1, FALSE)),"Должник",0)</f>
        <v>Должник</v>
      </c>
      <c r="K319" s="10"/>
    </row>
    <row r="320" spans="1:11" ht="50.1" customHeight="1" x14ac:dyDescent="0.25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IF(ISNA(VLOOKUP(D320,Конвасэл!C:C, 1, FALSE)),"Должник",0)</f>
        <v>Должник</v>
      </c>
      <c r="J320" s="9" t="str">
        <f>IF(ISNA(VLOOKUP(C320,Ревакцинация!C:C, 1, FALSE)),"Должник",0)</f>
        <v>Должник</v>
      </c>
      <c r="K320" s="10"/>
    </row>
    <row r="321" spans="1:11" ht="50.1" customHeight="1" x14ac:dyDescent="0.25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IF(ISNA(VLOOKUP(D321,Конвасэл!C:C, 1, FALSE)),"Должник",0)</f>
        <v>Должник</v>
      </c>
      <c r="J321" s="9" t="str">
        <f>IF(ISNA(VLOOKUP(C321,Ревакцинация!C:C, 1, FALSE)),"Должник",0)</f>
        <v>Должник</v>
      </c>
      <c r="K321" s="10"/>
    </row>
    <row r="322" spans="1:11" ht="50.1" customHeight="1" x14ac:dyDescent="0.25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IF(ISNA(VLOOKUP(D322,Конвасэл!C:C, 1, FALSE)),"Должник",0)</f>
        <v>Должник</v>
      </c>
      <c r="J322" s="9" t="str">
        <f>IF(ISNA(VLOOKUP(C322,Ревакцинация!C:C, 1, FALSE)),"Должник",0)</f>
        <v>Должник</v>
      </c>
      <c r="K322" s="10"/>
    </row>
    <row r="323" spans="1:11" ht="50.1" customHeight="1" x14ac:dyDescent="0.25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IF(ISNA(VLOOKUP(D323,Конвасэл!C:C, 1, FALSE)),"Должник",0)</f>
        <v>Должник</v>
      </c>
      <c r="J323" s="9" t="str">
        <f>IF(ISNA(VLOOKUP(C323,Ревакцинация!C:C, 1, FALSE)),"Должник",0)</f>
        <v>Должник</v>
      </c>
      <c r="K323" s="10"/>
    </row>
    <row r="324" spans="1:11" ht="50.1" customHeight="1" x14ac:dyDescent="0.25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IF(ISNA(VLOOKUP(D324,Конвасэл!C:C, 1, FALSE)),"Должник",0)</f>
        <v>Должник</v>
      </c>
      <c r="J324" s="9" t="str">
        <f>IF(ISNA(VLOOKUP(C324,Ревакцинация!C:C, 1, FALSE)),"Должник",0)</f>
        <v>Должник</v>
      </c>
      <c r="K324" s="10"/>
    </row>
    <row r="325" spans="1:11" ht="50.1" customHeight="1" x14ac:dyDescent="0.25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IF(ISNA(VLOOKUP(D325,Конвасэл!C:C, 1, FALSE)),"Должник",0)</f>
        <v>Должник</v>
      </c>
      <c r="J325" s="9" t="str">
        <f>IF(ISNA(VLOOKUP(C325,Ревакцинация!C:C, 1, FALSE)),"Должник",0)</f>
        <v>Должник</v>
      </c>
      <c r="K325" s="10"/>
    </row>
    <row r="326" spans="1:11" ht="50.1" customHeight="1" x14ac:dyDescent="0.25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IF(ISNA(VLOOKUP(D326,Конвасэл!C:C, 1, FALSE)),"Должник",0)</f>
        <v>Должник</v>
      </c>
      <c r="J326" s="9" t="str">
        <f>IF(ISNA(VLOOKUP(C326,Ревакцинация!C:C, 1, FALSE)),"Должник",0)</f>
        <v>Должник</v>
      </c>
      <c r="K326" s="10"/>
    </row>
    <row r="327" spans="1:11" ht="50.1" customHeight="1" x14ac:dyDescent="0.25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IF(ISNA(VLOOKUP(D327,Конвасэл!C:C, 1, FALSE)),"Должник",0)</f>
        <v>Должник</v>
      </c>
      <c r="J327" s="9" t="str">
        <f>IF(ISNA(VLOOKUP(C327,Ревакцинация!C:C, 1, FALSE)),"Должник",0)</f>
        <v>Должник</v>
      </c>
      <c r="K327" s="10"/>
    </row>
    <row r="328" spans="1:11" ht="50.1" customHeight="1" x14ac:dyDescent="0.25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IF(ISNA(VLOOKUP(D328,Конвасэл!C:C, 1, FALSE)),"Должник",0)</f>
        <v>Должник</v>
      </c>
      <c r="J328" s="9" t="str">
        <f>IF(ISNA(VLOOKUP(C328,Ревакцинация!C:C, 1, FALSE)),"Должник",0)</f>
        <v>Должник</v>
      </c>
      <c r="K328" s="10"/>
    </row>
    <row r="329" spans="1:11" ht="50.1" customHeight="1" x14ac:dyDescent="0.25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IF(ISNA(VLOOKUP(D329,Конвасэл!C:C, 1, FALSE)),"Должник",0)</f>
        <v>Должник</v>
      </c>
      <c r="J329" s="9" t="str">
        <f>IF(ISNA(VLOOKUP(C329,Ревакцинация!C:C, 1, FALSE)),"Должник",0)</f>
        <v>Должник</v>
      </c>
      <c r="K329" s="10"/>
    </row>
    <row r="330" spans="1:11" ht="50.1" customHeight="1" x14ac:dyDescent="0.25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IF(ISNA(VLOOKUP(D330,Конвасэл!C:C, 1, FALSE)),"Должник",0)</f>
        <v>Должник</v>
      </c>
      <c r="J330" s="9" t="str">
        <f>IF(ISNA(VLOOKUP(C330,Ревакцинация!C:C, 1, FALSE)),"Должник",0)</f>
        <v>Должник</v>
      </c>
      <c r="K330" s="10"/>
    </row>
    <row r="331" spans="1:11" ht="50.1" customHeight="1" x14ac:dyDescent="0.25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IF(ISNA(VLOOKUP(D331,Конвасэл!C:C, 1, FALSE)),"Должник",0)</f>
        <v>Должник</v>
      </c>
      <c r="J331" s="9" t="str">
        <f>IF(ISNA(VLOOKUP(C331,Ревакцинация!C:C, 1, FALSE)),"Должник",0)</f>
        <v>Должник</v>
      </c>
      <c r="K331" s="10"/>
    </row>
    <row r="332" spans="1:11" ht="50.1" customHeight="1" x14ac:dyDescent="0.25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IF(ISNA(VLOOKUP(D332,Конвасэл!C:C, 1, FALSE)),"Должник",0)</f>
        <v>Должник</v>
      </c>
      <c r="J332" s="9" t="str">
        <f>IF(ISNA(VLOOKUP(C332,Ревакцинация!C:C, 1, FALSE)),"Должник",0)</f>
        <v>Должник</v>
      </c>
      <c r="K332" s="10"/>
    </row>
    <row r="333" spans="1:11" ht="50.1" customHeight="1" x14ac:dyDescent="0.25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IF(ISNA(VLOOKUP(D333,Конвасэл!C:C, 1, FALSE)),"Должник",0)</f>
        <v>Должник</v>
      </c>
      <c r="J333" s="9" t="str">
        <f>IF(ISNA(VLOOKUP(C333,Ревакцинация!C:C, 1, FALSE)),"Должник",0)</f>
        <v>Должник</v>
      </c>
      <c r="K333" s="10"/>
    </row>
    <row r="334" spans="1:11" ht="50.1" customHeight="1" x14ac:dyDescent="0.25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IF(ISNA(VLOOKUP(D334,Конвасэл!C:C, 1, FALSE)),"Должник",0)</f>
        <v>Должник</v>
      </c>
      <c r="J334" s="9" t="str">
        <f>IF(ISNA(VLOOKUP(C334,Ревакцинация!C:C, 1, FALSE)),"Должник",0)</f>
        <v>Должник</v>
      </c>
      <c r="K334" s="10"/>
    </row>
    <row r="335" spans="1:11" ht="50.1" customHeight="1" x14ac:dyDescent="0.25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IF(ISNA(VLOOKUP(D335,Конвасэл!C:C, 1, FALSE)),"Должник",0)</f>
        <v>Должник</v>
      </c>
      <c r="J335" s="9" t="str">
        <f>IF(ISNA(VLOOKUP(C335,Ревакцинация!C:C, 1, FALSE)),"Должник",0)</f>
        <v>Должник</v>
      </c>
      <c r="K335" s="10"/>
    </row>
    <row r="336" spans="1:11" ht="50.1" customHeight="1" x14ac:dyDescent="0.25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IF(ISNA(VLOOKUP(D336,Конвасэл!C:C, 1, FALSE)),"Должник",0)</f>
        <v>Должник</v>
      </c>
      <c r="J336" s="9" t="str">
        <f>IF(ISNA(VLOOKUP(C336,Ревакцинация!C:C, 1, FALSE)),"Должник",0)</f>
        <v>Должник</v>
      </c>
      <c r="K336" s="10"/>
    </row>
    <row r="337" spans="1:11" ht="50.1" customHeight="1" x14ac:dyDescent="0.25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IF(ISNA(VLOOKUP(D337,Конвасэл!C:C, 1, FALSE)),"Должник",0)</f>
        <v>Должник</v>
      </c>
      <c r="J337" s="9" t="str">
        <f>IF(ISNA(VLOOKUP(C337,Ревакцинация!C:C, 1, FALSE)),"Должник",0)</f>
        <v>Должник</v>
      </c>
      <c r="K337" s="10"/>
    </row>
    <row r="338" spans="1:11" ht="50.1" customHeight="1" x14ac:dyDescent="0.25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IF(ISNA(VLOOKUP(D338,Конвасэл!C:C, 1, FALSE)),"Должник",0)</f>
        <v>Должник</v>
      </c>
      <c r="J338" s="9" t="str">
        <f>IF(ISNA(VLOOKUP(C338,Ревакцинация!C:C, 1, FALSE)),"Должник",0)</f>
        <v>Должник</v>
      </c>
      <c r="K338" s="10"/>
    </row>
    <row r="339" spans="1:11" ht="50.1" customHeight="1" x14ac:dyDescent="0.25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IF(ISNA(VLOOKUP(D339,Конвасэл!C:C, 1, FALSE)),"Должник",0)</f>
        <v>Должник</v>
      </c>
      <c r="J339" s="9" t="str">
        <f>IF(ISNA(VLOOKUP(C339,Ревакцинация!C:C, 1, FALSE)),"Должник",0)</f>
        <v>Должник</v>
      </c>
      <c r="K339" s="10"/>
    </row>
    <row r="340" spans="1:11" ht="50.1" customHeight="1" x14ac:dyDescent="0.25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IF(ISNA(VLOOKUP(D340,Конвасэл!C:C, 1, FALSE)),"Должник",0)</f>
        <v>Должник</v>
      </c>
      <c r="J340" s="9" t="str">
        <f>IF(ISNA(VLOOKUP(C340,Ревакцинация!C:C, 1, FALSE)),"Должник",0)</f>
        <v>Должник</v>
      </c>
      <c r="K340" s="10"/>
    </row>
    <row r="341" spans="1:11" ht="50.1" customHeight="1" x14ac:dyDescent="0.25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IF(ISNA(VLOOKUP(D341,Конвасэл!C:C, 1, FALSE)),"Должник",0)</f>
        <v>Должник</v>
      </c>
      <c r="J341" s="9" t="str">
        <f>IF(ISNA(VLOOKUP(C341,Ревакцинация!C:C, 1, FALSE)),"Должник",0)</f>
        <v>Должник</v>
      </c>
      <c r="K341" s="10"/>
    </row>
    <row r="342" spans="1:11" ht="50.1" customHeight="1" x14ac:dyDescent="0.25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IF(ISNA(VLOOKUP(D342,Конвасэл!C:C, 1, FALSE)),"Должник",0)</f>
        <v>Должник</v>
      </c>
      <c r="J342" s="9" t="str">
        <f>IF(ISNA(VLOOKUP(C342,Ревакцинация!C:C, 1, FALSE)),"Должник",0)</f>
        <v>Должник</v>
      </c>
      <c r="K342" s="10"/>
    </row>
    <row r="343" spans="1:11" ht="50.1" customHeight="1" x14ac:dyDescent="0.25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IF(ISNA(VLOOKUP(D343,Конвасэл!C:C, 1, FALSE)),"Должник",0)</f>
        <v>Должник</v>
      </c>
      <c r="J343" s="9" t="str">
        <f>IF(ISNA(VLOOKUP(C343,Ревакцинация!C:C, 1, FALSE)),"Должник",0)</f>
        <v>Должник</v>
      </c>
      <c r="K343" s="10"/>
    </row>
    <row r="344" spans="1:11" ht="50.1" customHeight="1" x14ac:dyDescent="0.25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IF(ISNA(VLOOKUP(D344,Конвасэл!C:C, 1, FALSE)),"Должник",0)</f>
        <v>Должник</v>
      </c>
      <c r="J344" s="9" t="str">
        <f>IF(ISNA(VLOOKUP(C344,Ревакцинация!C:C, 1, FALSE)),"Должник",0)</f>
        <v>Должник</v>
      </c>
      <c r="K344" s="10"/>
    </row>
    <row r="345" spans="1:11" ht="50.1" customHeight="1" x14ac:dyDescent="0.25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IF(ISNA(VLOOKUP(D345,Конвасэл!C:C, 1, FALSE)),"Должник",0)</f>
        <v>Должник</v>
      </c>
      <c r="J345" s="9" t="str">
        <f>IF(ISNA(VLOOKUP(C345,Ревакцинация!C:C, 1, FALSE)),"Должник",0)</f>
        <v>Должник</v>
      </c>
      <c r="K345" s="10"/>
    </row>
    <row r="346" spans="1:11" ht="50.1" customHeight="1" x14ac:dyDescent="0.25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IF(ISNA(VLOOKUP(D346,Конвасэл!C:C, 1, FALSE)),"Должник",0)</f>
        <v>Должник</v>
      </c>
      <c r="J346" s="9" t="str">
        <f>IF(ISNA(VLOOKUP(C346,Ревакцинация!C:C, 1, FALSE)),"Должник",0)</f>
        <v>Должник</v>
      </c>
      <c r="K346" s="10"/>
    </row>
    <row r="347" spans="1:11" ht="50.1" customHeight="1" x14ac:dyDescent="0.25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IF(ISNA(VLOOKUP(D347,Конвасэл!C:C, 1, FALSE)),"Должник",0)</f>
        <v>Должник</v>
      </c>
      <c r="J347" s="9" t="str">
        <f>IF(ISNA(VLOOKUP(C347,Ревакцинация!C:C, 1, FALSE)),"Должник",0)</f>
        <v>Должник</v>
      </c>
      <c r="K347" s="10"/>
    </row>
    <row r="348" spans="1:11" ht="50.1" customHeight="1" x14ac:dyDescent="0.25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IF(ISNA(VLOOKUP(D348,Конвасэл!C:C, 1, FALSE)),"Должник",0)</f>
        <v>Должник</v>
      </c>
      <c r="J348" s="9" t="str">
        <f>IF(ISNA(VLOOKUP(C348,Ревакцинация!C:C, 1, FALSE)),"Должник",0)</f>
        <v>Должник</v>
      </c>
      <c r="K348" s="10"/>
    </row>
    <row r="349" spans="1:11" ht="50.1" customHeight="1" x14ac:dyDescent="0.25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IF(ISNA(VLOOKUP(D349,Конвасэл!C:C, 1, FALSE)),"Должник",0)</f>
        <v>Должник</v>
      </c>
      <c r="J349" s="9" t="str">
        <f>IF(ISNA(VLOOKUP(C349,Ревакцинация!C:C, 1, FALSE)),"Должник",0)</f>
        <v>Должник</v>
      </c>
      <c r="K349" s="10"/>
    </row>
    <row r="350" spans="1:11" ht="50.1" customHeight="1" x14ac:dyDescent="0.25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IF(ISNA(VLOOKUP(D350,Конвасэл!C:C, 1, FALSE)),"Должник",0)</f>
        <v>Должник</v>
      </c>
      <c r="J350" s="9" t="str">
        <f>IF(ISNA(VLOOKUP(C350,Ревакцинация!C:C, 1, FALSE)),"Должник",0)</f>
        <v>Должник</v>
      </c>
      <c r="K350" s="10"/>
    </row>
    <row r="351" spans="1:11" ht="50.1" customHeight="1" x14ac:dyDescent="0.25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IF(ISNA(VLOOKUP(D351,Конвасэл!C:C, 1, FALSE)),"Должник",0)</f>
        <v>Должник</v>
      </c>
      <c r="J351" s="9" t="str">
        <f>IF(ISNA(VLOOKUP(C351,Ревакцинация!C:C, 1, FALSE)),"Должник",0)</f>
        <v>Должник</v>
      </c>
      <c r="K351" s="10"/>
    </row>
    <row r="352" spans="1:11" ht="50.1" customHeight="1" x14ac:dyDescent="0.25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IF(ISNA(VLOOKUP(D352,Конвасэл!C:C, 1, FALSE)),"Должник",0)</f>
        <v>Должник</v>
      </c>
      <c r="J352" s="9" t="str">
        <f>IF(ISNA(VLOOKUP(C352,Ревакцинация!C:C, 1, FALSE)),"Должник",0)</f>
        <v>Должник</v>
      </c>
      <c r="K352" s="10"/>
    </row>
    <row r="353" spans="1:11" ht="50.1" customHeight="1" x14ac:dyDescent="0.25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IF(ISNA(VLOOKUP(D353,Конвасэл!C:C, 1, FALSE)),"Должник",0)</f>
        <v>Должник</v>
      </c>
      <c r="J353" s="9" t="str">
        <f>IF(ISNA(VLOOKUP(C353,Ревакцинация!C:C, 1, FALSE)),"Должник",0)</f>
        <v>Должник</v>
      </c>
      <c r="K353" s="10"/>
    </row>
    <row r="354" spans="1:11" ht="50.1" customHeight="1" x14ac:dyDescent="0.25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IF(ISNA(VLOOKUP(D354,Конвасэл!C:C, 1, FALSE)),"Должник",0)</f>
        <v>Должник</v>
      </c>
      <c r="J354" s="9" t="str">
        <f>IF(ISNA(VLOOKUP(C354,Ревакцинация!C:C, 1, FALSE)),"Должник",0)</f>
        <v>Должник</v>
      </c>
      <c r="K354" s="10"/>
    </row>
    <row r="355" spans="1:11" ht="50.1" customHeight="1" x14ac:dyDescent="0.25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IF(ISNA(VLOOKUP(D355,Конвасэл!C:C, 1, FALSE)),"Должник",0)</f>
        <v>Должник</v>
      </c>
      <c r="J355" s="9" t="str">
        <f>IF(ISNA(VLOOKUP(C355,Ревакцинация!C:C, 1, FALSE)),"Должник",0)</f>
        <v>Должник</v>
      </c>
      <c r="K355" s="10"/>
    </row>
    <row r="356" spans="1:11" ht="50.1" customHeight="1" x14ac:dyDescent="0.25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IF(ISNA(VLOOKUP(D356,Конвасэл!C:C, 1, FALSE)),"Должник",0)</f>
        <v>Должник</v>
      </c>
      <c r="J356" s="9" t="str">
        <f>IF(ISNA(VLOOKUP(C356,Ревакцинация!C:C, 1, FALSE)),"Должник",0)</f>
        <v>Должник</v>
      </c>
      <c r="K356" s="10"/>
    </row>
    <row r="357" spans="1:11" ht="50.1" customHeight="1" x14ac:dyDescent="0.25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IF(ISNA(VLOOKUP(D357,Конвасэл!C:C, 1, FALSE)),"Должник",0)</f>
        <v>Должник</v>
      </c>
      <c r="J357" s="9" t="str">
        <f>IF(ISNA(VLOOKUP(C357,Ревакцинация!C:C, 1, FALSE)),"Должник",0)</f>
        <v>Должник</v>
      </c>
      <c r="K357" s="10"/>
    </row>
    <row r="358" spans="1:11" ht="50.1" customHeight="1" x14ac:dyDescent="0.25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IF(ISNA(VLOOKUP(D358,Конвасэл!C:C, 1, FALSE)),"Должник",0)</f>
        <v>Должник</v>
      </c>
      <c r="J358" s="9" t="str">
        <f>IF(ISNA(VLOOKUP(C358,Ревакцинация!C:C, 1, FALSE)),"Должник",0)</f>
        <v>Должник</v>
      </c>
      <c r="K358" s="10"/>
    </row>
    <row r="359" spans="1:11" ht="50.1" customHeight="1" x14ac:dyDescent="0.25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IF(ISNA(VLOOKUP(D359,Конвасэл!C:C, 1, FALSE)),"Должник",0)</f>
        <v>Должник</v>
      </c>
      <c r="J359" s="9" t="str">
        <f>IF(ISNA(VLOOKUP(C359,Ревакцинация!C:C, 1, FALSE)),"Должник",0)</f>
        <v>Должник</v>
      </c>
      <c r="K359" s="10"/>
    </row>
    <row r="360" spans="1:11" ht="50.1" customHeight="1" x14ac:dyDescent="0.25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IF(ISNA(VLOOKUP(D360,Конвасэл!C:C, 1, FALSE)),"Должник",0)</f>
        <v>Должник</v>
      </c>
      <c r="J360" s="9" t="str">
        <f>IF(ISNA(VLOOKUP(C360,Ревакцинация!C:C, 1, FALSE)),"Должник",0)</f>
        <v>Должник</v>
      </c>
      <c r="K360" s="10"/>
    </row>
    <row r="361" spans="1:11" ht="50.1" customHeight="1" x14ac:dyDescent="0.25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IF(ISNA(VLOOKUP(D361,Конвасэл!C:C, 1, FALSE)),"Должник",0)</f>
        <v>Должник</v>
      </c>
      <c r="J361" s="9" t="str">
        <f>IF(ISNA(VLOOKUP(C361,Ревакцинация!C:C, 1, FALSE)),"Должник",0)</f>
        <v>Должник</v>
      </c>
      <c r="K361" s="10"/>
    </row>
    <row r="362" spans="1:11" ht="50.1" customHeight="1" x14ac:dyDescent="0.25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IF(ISNA(VLOOKUP(D362,Конвасэл!C:C, 1, FALSE)),"Должник",0)</f>
        <v>Должник</v>
      </c>
      <c r="J362" s="9" t="str">
        <f>IF(ISNA(VLOOKUP(C362,Ревакцинация!C:C, 1, FALSE)),"Должник",0)</f>
        <v>Должник</v>
      </c>
      <c r="K362" s="10"/>
    </row>
    <row r="363" spans="1:11" ht="50.1" customHeight="1" x14ac:dyDescent="0.25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IF(ISNA(VLOOKUP(D363,Конвасэл!C:C, 1, FALSE)),"Должник",0)</f>
        <v>Должник</v>
      </c>
      <c r="J363" s="9" t="str">
        <f>IF(ISNA(VLOOKUP(C363,Ревакцинация!C:C, 1, FALSE)),"Должник",0)</f>
        <v>Должник</v>
      </c>
      <c r="K363" s="10"/>
    </row>
    <row r="364" spans="1:11" ht="50.1" customHeight="1" x14ac:dyDescent="0.25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IF(ISNA(VLOOKUP(D364,Конвасэл!C:C, 1, FALSE)),"Должник",0)</f>
        <v>Должник</v>
      </c>
      <c r="J364" s="9" t="str">
        <f>IF(ISNA(VLOOKUP(C364,Ревакцинация!C:C, 1, FALSE)),"Должник",0)</f>
        <v>Должник</v>
      </c>
      <c r="K364" s="10"/>
    </row>
    <row r="365" spans="1:11" ht="50.1" customHeight="1" x14ac:dyDescent="0.25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IF(ISNA(VLOOKUP(D365,Конвасэл!C:C, 1, FALSE)),"Должник",0)</f>
        <v>Должник</v>
      </c>
      <c r="J365" s="9" t="str">
        <f>IF(ISNA(VLOOKUP(C365,Ревакцинация!C:C, 1, FALSE)),"Должник",0)</f>
        <v>Должник</v>
      </c>
      <c r="K365" s="10"/>
    </row>
    <row r="366" spans="1:11" ht="50.1" customHeight="1" x14ac:dyDescent="0.25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IF(ISNA(VLOOKUP(D366,Конвасэл!C:C, 1, FALSE)),"Должник",0)</f>
        <v>Должник</v>
      </c>
      <c r="J366" s="9" t="str">
        <f>IF(ISNA(VLOOKUP(C366,Ревакцинация!C:C, 1, FALSE)),"Должник",0)</f>
        <v>Должник</v>
      </c>
      <c r="K366" s="10"/>
    </row>
    <row r="367" spans="1:11" ht="50.1" customHeight="1" x14ac:dyDescent="0.25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IF(ISNA(VLOOKUP(D367,Конвасэл!C:C, 1, FALSE)),"Должник",0)</f>
        <v>Должник</v>
      </c>
      <c r="J367" s="9" t="str">
        <f>IF(ISNA(VLOOKUP(C367,Ревакцинация!C:C, 1, FALSE)),"Должник",0)</f>
        <v>Должник</v>
      </c>
      <c r="K367" s="10"/>
    </row>
    <row r="368" spans="1:11" ht="50.1" customHeight="1" x14ac:dyDescent="0.25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IF(ISNA(VLOOKUP(D368,Конвасэл!C:C, 1, FALSE)),"Должник",0)</f>
        <v>Должник</v>
      </c>
      <c r="J368" s="9" t="str">
        <f>IF(ISNA(VLOOKUP(C368,Ревакцинация!C:C, 1, FALSE)),"Должник",0)</f>
        <v>Должник</v>
      </c>
      <c r="K368" s="10"/>
    </row>
    <row r="369" spans="1:11" ht="50.1" customHeight="1" x14ac:dyDescent="0.25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IF(ISNA(VLOOKUP(D369,Конвасэл!C:C, 1, FALSE)),"Должник",0)</f>
        <v>Должник</v>
      </c>
      <c r="J369" s="9" t="str">
        <f>IF(ISNA(VLOOKUP(C369,Ревакцинация!C:C, 1, FALSE)),"Должник",0)</f>
        <v>Должник</v>
      </c>
      <c r="K369" s="10"/>
    </row>
    <row r="370" spans="1:11" ht="50.1" customHeight="1" x14ac:dyDescent="0.25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IF(ISNA(VLOOKUP(D370,Конвасэл!C:C, 1, FALSE)),"Должник",0)</f>
        <v>Должник</v>
      </c>
      <c r="J370" s="9" t="str">
        <f>IF(ISNA(VLOOKUP(C370,Ревакцинация!C:C, 1, FALSE)),"Должник",0)</f>
        <v>Должник</v>
      </c>
      <c r="K370" s="10"/>
    </row>
    <row r="371" spans="1:11" ht="50.1" customHeight="1" x14ac:dyDescent="0.25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IF(ISNA(VLOOKUP(D371,Конвасэл!C:C, 1, FALSE)),"Должник",0)</f>
        <v>Должник</v>
      </c>
      <c r="J371" s="9" t="str">
        <f>IF(ISNA(VLOOKUP(C371,Ревакцинация!C:C, 1, FALSE)),"Должник",0)</f>
        <v>Должник</v>
      </c>
      <c r="K371" s="10"/>
    </row>
    <row r="372" spans="1:11" ht="50.1" customHeight="1" x14ac:dyDescent="0.25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IF(ISNA(VLOOKUP(D372,Конвасэл!C:C, 1, FALSE)),"Должник",0)</f>
        <v>Должник</v>
      </c>
      <c r="J372" s="9" t="str">
        <f>IF(ISNA(VLOOKUP(C372,Ревакцинация!C:C, 1, FALSE)),"Должник",0)</f>
        <v>Должник</v>
      </c>
      <c r="K372" s="10"/>
    </row>
    <row r="373" spans="1:11" ht="50.1" customHeight="1" x14ac:dyDescent="0.25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IF(ISNA(VLOOKUP(D373,Конвасэл!C:C, 1, FALSE)),"Должник",0)</f>
        <v>Должник</v>
      </c>
      <c r="J373" s="9" t="str">
        <f>IF(ISNA(VLOOKUP(C373,Ревакцинация!C:C, 1, FALSE)),"Должник",0)</f>
        <v>Должник</v>
      </c>
      <c r="K373" s="10"/>
    </row>
    <row r="374" spans="1:11" ht="50.1" customHeight="1" x14ac:dyDescent="0.25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IF(ISNA(VLOOKUP(D374,Конвасэл!C:C, 1, FALSE)),"Должник",0)</f>
        <v>Должник</v>
      </c>
      <c r="J374" s="9" t="str">
        <f>IF(ISNA(VLOOKUP(C374,Ревакцинация!C:C, 1, FALSE)),"Должник",0)</f>
        <v>Должник</v>
      </c>
      <c r="K374" s="10"/>
    </row>
    <row r="375" spans="1:11" ht="50.1" customHeight="1" x14ac:dyDescent="0.25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IF(ISNA(VLOOKUP(D375,Конвасэл!C:C, 1, FALSE)),"Должник",0)</f>
        <v>Должник</v>
      </c>
      <c r="J375" s="9" t="str">
        <f>IF(ISNA(VLOOKUP(C375,Ревакцинация!C:C, 1, FALSE)),"Должник",0)</f>
        <v>Должник</v>
      </c>
      <c r="K375" s="10"/>
    </row>
    <row r="376" spans="1:11" ht="50.1" customHeight="1" x14ac:dyDescent="0.25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IF(ISNA(VLOOKUP(D376,Конвасэл!C:C, 1, FALSE)),"Должник",0)</f>
        <v>Должник</v>
      </c>
      <c r="J376" s="9" t="str">
        <f>IF(ISNA(VLOOKUP(C376,Ревакцинация!C:C, 1, FALSE)),"Должник",0)</f>
        <v>Должник</v>
      </c>
      <c r="K376" s="10"/>
    </row>
    <row r="377" spans="1:11" ht="50.1" customHeight="1" x14ac:dyDescent="0.25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IF(ISNA(VLOOKUP(D377,Конвасэл!C:C, 1, FALSE)),"Должник",0)</f>
        <v>Должник</v>
      </c>
      <c r="J377" s="9" t="str">
        <f>IF(ISNA(VLOOKUP(C377,Ревакцинация!C:C, 1, FALSE)),"Должник",0)</f>
        <v>Должник</v>
      </c>
      <c r="K377" s="10"/>
    </row>
    <row r="378" spans="1:11" ht="50.1" customHeight="1" x14ac:dyDescent="0.25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IF(ISNA(VLOOKUP(D378,Конвасэл!C:C, 1, FALSE)),"Должник",0)</f>
        <v>Должник</v>
      </c>
      <c r="J378" s="9" t="str">
        <f>IF(ISNA(VLOOKUP(C378,Ревакцинация!C:C, 1, FALSE)),"Должник",0)</f>
        <v>Должник</v>
      </c>
      <c r="K378" s="10"/>
    </row>
    <row r="379" spans="1:11" ht="50.1" customHeight="1" x14ac:dyDescent="0.25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IF(ISNA(VLOOKUP(D379,Конвасэл!C:C, 1, FALSE)),"Должник",0)</f>
        <v>Должник</v>
      </c>
      <c r="J379" s="9" t="str">
        <f>IF(ISNA(VLOOKUP(C379,Ревакцинация!C:C, 1, FALSE)),"Должник",0)</f>
        <v>Должник</v>
      </c>
      <c r="K379" s="10"/>
    </row>
    <row r="380" spans="1:11" ht="50.1" customHeight="1" x14ac:dyDescent="0.25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IF(ISNA(VLOOKUP(D380,Конвасэл!C:C, 1, FALSE)),"Должник",0)</f>
        <v>Должник</v>
      </c>
      <c r="J380" s="9" t="str">
        <f>IF(ISNA(VLOOKUP(C380,Ревакцинация!C:C, 1, FALSE)),"Должник",0)</f>
        <v>Должник</v>
      </c>
      <c r="K380" s="10"/>
    </row>
    <row r="381" spans="1:11" ht="50.1" customHeight="1" x14ac:dyDescent="0.25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IF(ISNA(VLOOKUP(D381,Конвасэл!C:C, 1, FALSE)),"Должник",0)</f>
        <v>Должник</v>
      </c>
      <c r="J381" s="9" t="str">
        <f>IF(ISNA(VLOOKUP(C381,Ревакцинация!C:C, 1, FALSE)),"Должник",0)</f>
        <v>Должник</v>
      </c>
      <c r="K381" s="10"/>
    </row>
    <row r="382" spans="1:11" ht="50.1" customHeight="1" x14ac:dyDescent="0.25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IF(ISNA(VLOOKUP(D382,Конвасэл!C:C, 1, FALSE)),"Должник",0)</f>
        <v>Должник</v>
      </c>
      <c r="J382" s="9" t="str">
        <f>IF(ISNA(VLOOKUP(C382,Ревакцинация!C:C, 1, FALSE)),"Должник",0)</f>
        <v>Должник</v>
      </c>
      <c r="K382" s="10"/>
    </row>
    <row r="383" spans="1:11" ht="50.1" customHeight="1" x14ac:dyDescent="0.25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IF(ISNA(VLOOKUP(D383,Конвасэл!C:C, 1, FALSE)),"Должник",0)</f>
        <v>Должник</v>
      </c>
      <c r="J383" s="9" t="str">
        <f>IF(ISNA(VLOOKUP(C383,Ревакцинация!C:C, 1, FALSE)),"Должник",0)</f>
        <v>Должник</v>
      </c>
      <c r="K383" s="10"/>
    </row>
    <row r="384" spans="1:11" ht="50.1" customHeight="1" x14ac:dyDescent="0.25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IF(ISNA(VLOOKUP(D384,Конвасэл!C:C, 1, FALSE)),"Должник",0)</f>
        <v>Должник</v>
      </c>
      <c r="J384" s="9" t="str">
        <f>IF(ISNA(VLOOKUP(C384,Ревакцинация!C:C, 1, FALSE)),"Должник",0)</f>
        <v>Должник</v>
      </c>
      <c r="K384" s="10"/>
    </row>
    <row r="385" spans="1:11" ht="50.1" customHeight="1" x14ac:dyDescent="0.25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IF(ISNA(VLOOKUP(D385,Конвасэл!C:C, 1, FALSE)),"Должник",0)</f>
        <v>Должник</v>
      </c>
      <c r="J385" s="9" t="str">
        <f>IF(ISNA(VLOOKUP(C385,Ревакцинация!C:C, 1, FALSE)),"Должник",0)</f>
        <v>Должник</v>
      </c>
      <c r="K385" s="10"/>
    </row>
    <row r="386" spans="1:11" ht="50.1" customHeight="1" x14ac:dyDescent="0.25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IF(ISNA(VLOOKUP(D386,Конвасэл!C:C, 1, FALSE)),"Должник",0)</f>
        <v>Должник</v>
      </c>
      <c r="J386" s="9" t="str">
        <f>IF(ISNA(VLOOKUP(C386,Ревакцинация!C:C, 1, FALSE)),"Должник",0)</f>
        <v>Должник</v>
      </c>
      <c r="K386" s="10"/>
    </row>
    <row r="387" spans="1:11" ht="50.1" customHeight="1" x14ac:dyDescent="0.25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IF(ISNA(VLOOKUP(D387,Конвасэл!C:C, 1, FALSE)),"Должник",0)</f>
        <v>Должник</v>
      </c>
      <c r="J387" s="9" t="str">
        <f>IF(ISNA(VLOOKUP(C387,Ревакцинация!C:C, 1, FALSE)),"Должник",0)</f>
        <v>Должник</v>
      </c>
      <c r="K387" s="10"/>
    </row>
    <row r="388" spans="1:11" ht="50.1" customHeight="1" x14ac:dyDescent="0.25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IF(ISNA(VLOOKUP(D388,Конвасэл!C:C, 1, FALSE)),"Должник",0)</f>
        <v>Должник</v>
      </c>
      <c r="J388" s="9" t="str">
        <f>IF(ISNA(VLOOKUP(C388,Ревакцинация!C:C, 1, FALSE)),"Должник",0)</f>
        <v>Должник</v>
      </c>
      <c r="K388" s="10"/>
    </row>
    <row r="389" spans="1:11" ht="50.1" customHeight="1" x14ac:dyDescent="0.25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IF(ISNA(VLOOKUP(D389,Конвасэл!C:C, 1, FALSE)),"Должник",0)</f>
        <v>Должник</v>
      </c>
      <c r="J389" s="9" t="str">
        <f>IF(ISNA(VLOOKUP(C389,Ревакцинация!C:C, 1, FALSE)),"Должник",0)</f>
        <v>Должник</v>
      </c>
      <c r="K389" s="10"/>
    </row>
    <row r="390" spans="1:11" ht="50.1" customHeight="1" x14ac:dyDescent="0.25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IF(ISNA(VLOOKUP(D390,Конвасэл!C:C, 1, FALSE)),"Должник",0)</f>
        <v>Должник</v>
      </c>
      <c r="J390" s="9" t="str">
        <f>IF(ISNA(VLOOKUP(C390,Ревакцинация!C:C, 1, FALSE)),"Должник",0)</f>
        <v>Должник</v>
      </c>
      <c r="K390" s="10"/>
    </row>
    <row r="391" spans="1:11" ht="50.1" customHeight="1" x14ac:dyDescent="0.25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IF(ISNA(VLOOKUP(D391,Конвасэл!C:C, 1, FALSE)),"Должник",0)</f>
        <v>Должник</v>
      </c>
      <c r="J391" s="9" t="str">
        <f>IF(ISNA(VLOOKUP(C391,Ревакцинация!C:C, 1, FALSE)),"Должник",0)</f>
        <v>Должник</v>
      </c>
      <c r="K391" s="10"/>
    </row>
    <row r="392" spans="1:11" ht="50.1" customHeight="1" x14ac:dyDescent="0.25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IF(ISNA(VLOOKUP(D392,Конвасэл!C:C, 1, FALSE)),"Должник",0)</f>
        <v>Должник</v>
      </c>
      <c r="J392" s="9" t="str">
        <f>IF(ISNA(VLOOKUP(C392,Ревакцинация!C:C, 1, FALSE)),"Должник",0)</f>
        <v>Должник</v>
      </c>
      <c r="K392" s="10"/>
    </row>
    <row r="393" spans="1:11" ht="50.1" customHeight="1" x14ac:dyDescent="0.25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IF(ISNA(VLOOKUP(D393,Конвасэл!C:C, 1, FALSE)),"Должник",0)</f>
        <v>Должник</v>
      </c>
      <c r="J393" s="9" t="str">
        <f>IF(ISNA(VLOOKUP(C393,Ревакцинация!C:C, 1, FALSE)),"Должник",0)</f>
        <v>Должник</v>
      </c>
      <c r="K393" s="10"/>
    </row>
    <row r="394" spans="1:11" ht="50.1" customHeight="1" x14ac:dyDescent="0.25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IF(ISNA(VLOOKUP(D394,Конвасэл!C:C, 1, FALSE)),"Должник",0)</f>
        <v>Должник</v>
      </c>
      <c r="J394" s="9" t="str">
        <f>IF(ISNA(VLOOKUP(C394,Ревакцинация!C:C, 1, FALSE)),"Должник",0)</f>
        <v>Должник</v>
      </c>
      <c r="K394" s="10"/>
    </row>
    <row r="395" spans="1:11" ht="50.1" customHeight="1" x14ac:dyDescent="0.25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IF(ISNA(VLOOKUP(D395,Конвасэл!C:C, 1, FALSE)),"Должник",0)</f>
        <v>Должник</v>
      </c>
      <c r="J395" s="9" t="str">
        <f>IF(ISNA(VLOOKUP(C395,Ревакцинация!C:C, 1, FALSE)),"Должник",0)</f>
        <v>Должник</v>
      </c>
      <c r="K395" s="10"/>
    </row>
    <row r="396" spans="1:11" ht="50.1" customHeight="1" x14ac:dyDescent="0.25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IF(ISNA(VLOOKUP(D396,Конвасэл!C:C, 1, FALSE)),"Должник",0)</f>
        <v>Должник</v>
      </c>
      <c r="J396" s="9" t="str">
        <f>IF(ISNA(VLOOKUP(C396,Ревакцинация!C:C, 1, FALSE)),"Должник",0)</f>
        <v>Должник</v>
      </c>
      <c r="K396" s="10"/>
    </row>
    <row r="397" spans="1:11" ht="50.1" customHeight="1" x14ac:dyDescent="0.25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IF(ISNA(VLOOKUP(D397,Конвасэл!C:C, 1, FALSE)),"Должник",0)</f>
        <v>Должник</v>
      </c>
      <c r="J397" s="9" t="str">
        <f>IF(ISNA(VLOOKUP(C397,Ревакцинация!C:C, 1, FALSE)),"Должник",0)</f>
        <v>Должник</v>
      </c>
      <c r="K397" s="10"/>
    </row>
    <row r="398" spans="1:11" ht="50.1" customHeight="1" x14ac:dyDescent="0.25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IF(ISNA(VLOOKUP(D398,Конвасэл!C:C, 1, FALSE)),"Должник",0)</f>
        <v>Должник</v>
      </c>
      <c r="J398" s="9" t="str">
        <f>IF(ISNA(VLOOKUP(C398,Ревакцинация!C:C, 1, FALSE)),"Должник",0)</f>
        <v>Должник</v>
      </c>
      <c r="K398" s="10"/>
    </row>
    <row r="399" spans="1:11" ht="50.1" customHeight="1" x14ac:dyDescent="0.25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IF(ISNA(VLOOKUP(D399,Конвасэл!C:C, 1, FALSE)),"Должник",0)</f>
        <v>Должник</v>
      </c>
      <c r="J399" s="9" t="str">
        <f>IF(ISNA(VLOOKUP(C399,Ревакцинация!C:C, 1, FALSE)),"Должник",0)</f>
        <v>Должник</v>
      </c>
      <c r="K399" s="10"/>
    </row>
    <row r="400" spans="1:11" ht="50.1" customHeight="1" x14ac:dyDescent="0.25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IF(ISNA(VLOOKUP(D400,Конвасэл!C:C, 1, FALSE)),"Должник",0)</f>
        <v>Должник</v>
      </c>
      <c r="J400" s="9" t="str">
        <f>IF(ISNA(VLOOKUP(C400,Ревакцинация!C:C, 1, FALSE)),"Должник",0)</f>
        <v>Должник</v>
      </c>
      <c r="K400" s="10"/>
    </row>
    <row r="401" spans="1:11" ht="50.1" customHeight="1" x14ac:dyDescent="0.25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IF(ISNA(VLOOKUP(D401,Конвасэл!C:C, 1, FALSE)),"Должник",0)</f>
        <v>Должник</v>
      </c>
      <c r="J401" s="9" t="str">
        <f>IF(ISNA(VLOOKUP(C401,Ревакцинация!C:C, 1, FALSE)),"Должник",0)</f>
        <v>Должник</v>
      </c>
      <c r="K401" s="10"/>
    </row>
    <row r="402" spans="1:11" ht="50.1" customHeight="1" x14ac:dyDescent="0.25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IF(ISNA(VLOOKUP(D402,Конвасэл!C:C, 1, FALSE)),"Должник",0)</f>
        <v>Должник</v>
      </c>
      <c r="J402" s="9" t="str">
        <f>IF(ISNA(VLOOKUP(C402,Ревакцинация!C:C, 1, FALSE)),"Должник",0)</f>
        <v>Должник</v>
      </c>
      <c r="K402" s="10"/>
    </row>
    <row r="403" spans="1:11" ht="50.1" customHeight="1" x14ac:dyDescent="0.25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IF(ISNA(VLOOKUP(D403,Конвасэл!C:C, 1, FALSE)),"Должник",0)</f>
        <v>Должник</v>
      </c>
      <c r="J403" s="9" t="str">
        <f>IF(ISNA(VLOOKUP(C403,Ревакцинация!C:C, 1, FALSE)),"Должник",0)</f>
        <v>Должник</v>
      </c>
      <c r="K403" s="10"/>
    </row>
    <row r="404" spans="1:11" ht="50.1" customHeight="1" x14ac:dyDescent="0.25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IF(ISNA(VLOOKUP(D404,Конвасэл!C:C, 1, FALSE)),"Должник",0)</f>
        <v>Должник</v>
      </c>
      <c r="J404" s="9" t="str">
        <f>IF(ISNA(VLOOKUP(C404,Ревакцинация!C:C, 1, FALSE)),"Должник",0)</f>
        <v>Должник</v>
      </c>
      <c r="K404" s="10"/>
    </row>
    <row r="405" spans="1:11" ht="50.1" customHeight="1" x14ac:dyDescent="0.25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IF(ISNA(VLOOKUP(D405,Конвасэл!C:C, 1, FALSE)),"Должник",0)</f>
        <v>Должник</v>
      </c>
      <c r="J405" s="9" t="str">
        <f>IF(ISNA(VLOOKUP(C405,Ревакцинация!C:C, 1, FALSE)),"Должник",0)</f>
        <v>Должник</v>
      </c>
      <c r="K405" s="10"/>
    </row>
    <row r="406" spans="1:11" ht="50.1" customHeight="1" x14ac:dyDescent="0.25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IF(ISNA(VLOOKUP(D406,Конвасэл!C:C, 1, FALSE)),"Должник",0)</f>
        <v>Должник</v>
      </c>
      <c r="J406" s="9" t="str">
        <f>IF(ISNA(VLOOKUP(C406,Ревакцинация!C:C, 1, FALSE)),"Должник",0)</f>
        <v>Должник</v>
      </c>
      <c r="K406" s="10"/>
    </row>
    <row r="407" spans="1:11" ht="50.1" customHeight="1" x14ac:dyDescent="0.25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IF(ISNA(VLOOKUP(D407,Конвасэл!C:C, 1, FALSE)),"Должник",0)</f>
        <v>Должник</v>
      </c>
      <c r="J407" s="9" t="str">
        <f>IF(ISNA(VLOOKUP(C407,Ревакцинация!C:C, 1, FALSE)),"Должник",0)</f>
        <v>Должник</v>
      </c>
      <c r="K407" s="10"/>
    </row>
    <row r="408" spans="1:11" ht="50.1" customHeight="1" x14ac:dyDescent="0.25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IF(ISNA(VLOOKUP(D408,Конвасэл!C:C, 1, FALSE)),"Должник",0)</f>
        <v>Должник</v>
      </c>
      <c r="J408" s="9" t="str">
        <f>IF(ISNA(VLOOKUP(C408,Ревакцинация!C:C, 1, FALSE)),"Должник",0)</f>
        <v>Должник</v>
      </c>
      <c r="K408" s="10"/>
    </row>
    <row r="409" spans="1:11" ht="50.1" customHeight="1" x14ac:dyDescent="0.25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IF(ISNA(VLOOKUP(D409,Конвасэл!C:C, 1, FALSE)),"Должник",0)</f>
        <v>Должник</v>
      </c>
      <c r="J409" s="9" t="str">
        <f>IF(ISNA(VLOOKUP(C409,Ревакцинация!C:C, 1, FALSE)),"Должник",0)</f>
        <v>Должник</v>
      </c>
      <c r="K409" s="10"/>
    </row>
    <row r="410" spans="1:11" ht="50.1" customHeight="1" x14ac:dyDescent="0.25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IF(ISNA(VLOOKUP(D410,Конвасэл!C:C, 1, FALSE)),"Должник",0)</f>
        <v>Должник</v>
      </c>
      <c r="J410" s="9" t="str">
        <f>IF(ISNA(VLOOKUP(C410,Ревакцинация!C:C, 1, FALSE)),"Должник",0)</f>
        <v>Должник</v>
      </c>
      <c r="K410" s="10"/>
    </row>
    <row r="411" spans="1:11" ht="50.1" customHeight="1" x14ac:dyDescent="0.25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IF(ISNA(VLOOKUP(D411,Конвасэл!C:C, 1, FALSE)),"Должник",0)</f>
        <v>Должник</v>
      </c>
      <c r="J411" s="9" t="str">
        <f>IF(ISNA(VLOOKUP(C411,Ревакцинация!C:C, 1, FALSE)),"Должник",0)</f>
        <v>Должник</v>
      </c>
      <c r="K411" s="10"/>
    </row>
    <row r="412" spans="1:11" ht="50.1" customHeight="1" x14ac:dyDescent="0.25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IF(ISNA(VLOOKUP(D412,Конвасэл!C:C, 1, FALSE)),"Должник",0)</f>
        <v>Должник</v>
      </c>
      <c r="J412" s="9" t="str">
        <f>IF(ISNA(VLOOKUP(C412,Ревакцинация!C:C, 1, FALSE)),"Должник",0)</f>
        <v>Должник</v>
      </c>
      <c r="K412" s="10"/>
    </row>
    <row r="413" spans="1:11" ht="50.1" customHeight="1" x14ac:dyDescent="0.25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IF(ISNA(VLOOKUP(D413,Конвасэл!C:C, 1, FALSE)),"Должник",0)</f>
        <v>Должник</v>
      </c>
      <c r="J413" s="9" t="str">
        <f>IF(ISNA(VLOOKUP(C413,Ревакцинация!C:C, 1, FALSE)),"Должник",0)</f>
        <v>Должник</v>
      </c>
      <c r="K413" s="10"/>
    </row>
    <row r="414" spans="1:11" ht="50.1" customHeight="1" x14ac:dyDescent="0.25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IF(ISNA(VLOOKUP(D414,Конвасэл!C:C, 1, FALSE)),"Должник",0)</f>
        <v>Должник</v>
      </c>
      <c r="J414" s="9" t="str">
        <f>IF(ISNA(VLOOKUP(C414,Ревакцинация!C:C, 1, FALSE)),"Должник",0)</f>
        <v>Должник</v>
      </c>
      <c r="K414" s="10"/>
    </row>
    <row r="415" spans="1:11" ht="50.1" customHeight="1" x14ac:dyDescent="0.25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IF(ISNA(VLOOKUP(D415,Конвасэл!C:C, 1, FALSE)),"Должник",0)</f>
        <v>Должник</v>
      </c>
      <c r="J415" s="9" t="str">
        <f>IF(ISNA(VLOOKUP(C415,Ревакцинация!C:C, 1, FALSE)),"Должник",0)</f>
        <v>Должник</v>
      </c>
      <c r="K415" s="10"/>
    </row>
    <row r="416" spans="1:11" ht="50.1" customHeight="1" x14ac:dyDescent="0.25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IF(ISNA(VLOOKUP(D416,Конвасэл!C:C, 1, FALSE)),"Должник",0)</f>
        <v>Должник</v>
      </c>
      <c r="J416" s="9" t="str">
        <f>IF(ISNA(VLOOKUP(C416,Ревакцинация!C:C, 1, FALSE)),"Должник",0)</f>
        <v>Должник</v>
      </c>
      <c r="K416" s="10"/>
    </row>
    <row r="417" spans="1:11" ht="50.1" customHeight="1" x14ac:dyDescent="0.25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IF(ISNA(VLOOKUP(D417,Конвасэл!C:C, 1, FALSE)),"Должник",0)</f>
        <v>Должник</v>
      </c>
      <c r="J417" s="9" t="str">
        <f>IF(ISNA(VLOOKUP(C417,Ревакцинация!C:C, 1, FALSE)),"Должник",0)</f>
        <v>Должник</v>
      </c>
      <c r="K417" s="10"/>
    </row>
    <row r="418" spans="1:11" ht="50.1" customHeight="1" x14ac:dyDescent="0.25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IF(ISNA(VLOOKUP(D418,Конвасэл!C:C, 1, FALSE)),"Должник",0)</f>
        <v>Должник</v>
      </c>
      <c r="J418" s="9" t="str">
        <f>IF(ISNA(VLOOKUP(C418,Ревакцинация!C:C, 1, FALSE)),"Должник",0)</f>
        <v>Должник</v>
      </c>
      <c r="K418" s="10"/>
    </row>
    <row r="419" spans="1:11" ht="50.1" customHeight="1" x14ac:dyDescent="0.25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IF(ISNA(VLOOKUP(D419,Конвасэл!C:C, 1, FALSE)),"Должник",0)</f>
        <v>Должник</v>
      </c>
      <c r="J419" s="9" t="str">
        <f>IF(ISNA(VLOOKUP(C419,Ревакцинация!C:C, 1, FALSE)),"Должник",0)</f>
        <v>Должник</v>
      </c>
      <c r="K419" s="10"/>
    </row>
    <row r="420" spans="1:11" ht="50.1" customHeight="1" x14ac:dyDescent="0.25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IF(ISNA(VLOOKUP(D420,Конвасэл!C:C, 1, FALSE)),"Должник",0)</f>
        <v>Должник</v>
      </c>
      <c r="J420" s="9" t="str">
        <f>IF(ISNA(VLOOKUP(C420,Ревакцинация!C:C, 1, FALSE)),"Должник",0)</f>
        <v>Должник</v>
      </c>
      <c r="K420" s="10"/>
    </row>
    <row r="421" spans="1:11" ht="50.1" customHeight="1" x14ac:dyDescent="0.25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IF(ISNA(VLOOKUP(D421,Конвасэл!C:C, 1, FALSE)),"Должник",0)</f>
        <v>Должник</v>
      </c>
      <c r="J421" s="9" t="str">
        <f>IF(ISNA(VLOOKUP(C421,Ревакцинация!C:C, 1, FALSE)),"Должник",0)</f>
        <v>Должник</v>
      </c>
      <c r="K421" s="10"/>
    </row>
    <row r="422" spans="1:11" ht="50.1" customHeight="1" x14ac:dyDescent="0.25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IF(ISNA(VLOOKUP(D422,Конвасэл!C:C, 1, FALSE)),"Должник",0)</f>
        <v>Должник</v>
      </c>
      <c r="J422" s="9" t="str">
        <f>IF(ISNA(VLOOKUP(C422,Ревакцинация!C:C, 1, FALSE)),"Должник",0)</f>
        <v>Должник</v>
      </c>
      <c r="K422" s="10"/>
    </row>
    <row r="423" spans="1:11" ht="50.1" customHeight="1" x14ac:dyDescent="0.25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IF(ISNA(VLOOKUP(D423,Конвасэл!C:C, 1, FALSE)),"Должник",0)</f>
        <v>Должник</v>
      </c>
      <c r="J423" s="9" t="str">
        <f>IF(ISNA(VLOOKUP(C423,Ревакцинация!C:C, 1, FALSE)),"Должник",0)</f>
        <v>Должник</v>
      </c>
      <c r="K423" s="10"/>
    </row>
    <row r="424" spans="1:11" ht="50.1" customHeight="1" x14ac:dyDescent="0.25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IF(ISNA(VLOOKUP(D424,Конвасэл!C:C, 1, FALSE)),"Должник",0)</f>
        <v>Должник</v>
      </c>
      <c r="J424" s="9" t="str">
        <f>IF(ISNA(VLOOKUP(C424,Ревакцинация!C:C, 1, FALSE)),"Должник",0)</f>
        <v>Должник</v>
      </c>
      <c r="K424" s="10"/>
    </row>
    <row r="425" spans="1:11" ht="50.1" customHeight="1" x14ac:dyDescent="0.25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IF(ISNA(VLOOKUP(D425,Конвасэл!C:C, 1, FALSE)),"Должник",0)</f>
        <v>Должник</v>
      </c>
      <c r="J425" s="9" t="str">
        <f>IF(ISNA(VLOOKUP(C425,Ревакцинация!C:C, 1, FALSE)),"Должник",0)</f>
        <v>Должник</v>
      </c>
      <c r="K425" s="10"/>
    </row>
    <row r="426" spans="1:11" ht="50.1" customHeight="1" x14ac:dyDescent="0.25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IF(ISNA(VLOOKUP(D426,Конвасэл!C:C, 1, FALSE)),"Должник",0)</f>
        <v>Должник</v>
      </c>
      <c r="J426" s="9" t="str">
        <f>IF(ISNA(VLOOKUP(C426,Ревакцинация!C:C, 1, FALSE)),"Должник",0)</f>
        <v>Должник</v>
      </c>
      <c r="K426" s="10"/>
    </row>
    <row r="427" spans="1:11" ht="50.1" customHeight="1" x14ac:dyDescent="0.25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IF(ISNA(VLOOKUP(D427,Конвасэл!C:C, 1, FALSE)),"Должник",0)</f>
        <v>Должник</v>
      </c>
      <c r="J427" s="9" t="str">
        <f>IF(ISNA(VLOOKUP(C427,Ревакцинация!C:C, 1, FALSE)),"Должник",0)</f>
        <v>Должник</v>
      </c>
      <c r="K427" s="10"/>
    </row>
    <row r="428" spans="1:11" ht="50.1" customHeight="1" x14ac:dyDescent="0.25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IF(ISNA(VLOOKUP(D428,Конвасэл!C:C, 1, FALSE)),"Должник",0)</f>
        <v>Должник</v>
      </c>
      <c r="J428" s="9" t="str">
        <f>IF(ISNA(VLOOKUP(C428,Ревакцинация!C:C, 1, FALSE)),"Должник",0)</f>
        <v>Должник</v>
      </c>
      <c r="K428" s="10"/>
    </row>
    <row r="429" spans="1:11" ht="50.1" customHeight="1" x14ac:dyDescent="0.25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IF(ISNA(VLOOKUP(D429,Конвасэл!C:C, 1, FALSE)),"Должник",0)</f>
        <v>Должник</v>
      </c>
      <c r="J429" s="9" t="str">
        <f>IF(ISNA(VLOOKUP(C429,Ревакцинация!C:C, 1, FALSE)),"Должник",0)</f>
        <v>Должник</v>
      </c>
      <c r="K429" s="10"/>
    </row>
    <row r="430" spans="1:11" ht="50.1" customHeight="1" x14ac:dyDescent="0.25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IF(ISNA(VLOOKUP(D430,Конвасэл!C:C, 1, FALSE)),"Должник",0)</f>
        <v>Должник</v>
      </c>
      <c r="J430" s="9" t="str">
        <f>IF(ISNA(VLOOKUP(C430,Ревакцинация!C:C, 1, FALSE)),"Должник",0)</f>
        <v>Должник</v>
      </c>
      <c r="K430" s="10"/>
    </row>
    <row r="431" spans="1:11" ht="50.1" customHeight="1" x14ac:dyDescent="0.25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IF(ISNA(VLOOKUP(D431,Конвасэл!C:C, 1, FALSE)),"Должник",0)</f>
        <v>Должник</v>
      </c>
      <c r="J431" s="9" t="str">
        <f>IF(ISNA(VLOOKUP(C431,Ревакцинация!C:C, 1, FALSE)),"Должник",0)</f>
        <v>Должник</v>
      </c>
      <c r="K431" s="10"/>
    </row>
    <row r="432" spans="1:11" ht="50.1" customHeight="1" x14ac:dyDescent="0.25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IF(ISNA(VLOOKUP(D432,Конвасэл!C:C, 1, FALSE)),"Должник",0)</f>
        <v>Должник</v>
      </c>
      <c r="J432" s="9" t="str">
        <f>IF(ISNA(VLOOKUP(C432,Ревакцинация!C:C, 1, FALSE)),"Должник",0)</f>
        <v>Должник</v>
      </c>
      <c r="K432" s="10"/>
    </row>
    <row r="433" spans="1:11" ht="50.1" customHeight="1" x14ac:dyDescent="0.25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IF(ISNA(VLOOKUP(D433,Конвасэл!C:C, 1, FALSE)),"Должник",0)</f>
        <v>Должник</v>
      </c>
      <c r="J433" s="9" t="str">
        <f>IF(ISNA(VLOOKUP(C433,Ревакцинация!C:C, 1, FALSE)),"Должник",0)</f>
        <v>Должник</v>
      </c>
      <c r="K433" s="10"/>
    </row>
    <row r="434" spans="1:11" ht="50.1" customHeight="1" x14ac:dyDescent="0.25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IF(ISNA(VLOOKUP(D434,Конвасэл!C:C, 1, FALSE)),"Должник",0)</f>
        <v>Должник</v>
      </c>
      <c r="J434" s="9" t="str">
        <f>IF(ISNA(VLOOKUP(C434,Ревакцинация!C:C, 1, FALSE)),"Должник",0)</f>
        <v>Должник</v>
      </c>
      <c r="K434" s="10"/>
    </row>
    <row r="435" spans="1:11" ht="50.1" customHeight="1" x14ac:dyDescent="0.25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IF(ISNA(VLOOKUP(D435,Конвасэл!C:C, 1, FALSE)),"Должник",0)</f>
        <v>Должник</v>
      </c>
      <c r="J435" s="9" t="str">
        <f>IF(ISNA(VLOOKUP(C435,Ревакцинация!C:C, 1, FALSE)),"Должник",0)</f>
        <v>Должник</v>
      </c>
      <c r="K435" s="10"/>
    </row>
    <row r="436" spans="1:11" ht="50.1" customHeight="1" x14ac:dyDescent="0.25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IF(ISNA(VLOOKUP(D436,Конвасэл!C:C, 1, FALSE)),"Должник",0)</f>
        <v>Должник</v>
      </c>
      <c r="J436" s="9" t="str">
        <f>IF(ISNA(VLOOKUP(C436,Ревакцинация!C:C, 1, FALSE)),"Должник",0)</f>
        <v>Должник</v>
      </c>
      <c r="K436" s="10"/>
    </row>
    <row r="437" spans="1:11" ht="50.1" customHeight="1" x14ac:dyDescent="0.25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IF(ISNA(VLOOKUP(D437,Конвасэл!C:C, 1, FALSE)),"Должник",0)</f>
        <v>Должник</v>
      </c>
      <c r="J437" s="9" t="str">
        <f>IF(ISNA(VLOOKUP(C437,Ревакцинация!C:C, 1, FALSE)),"Должник",0)</f>
        <v>Должник</v>
      </c>
      <c r="K437" s="10"/>
    </row>
    <row r="438" spans="1:11" ht="50.1" customHeight="1" x14ac:dyDescent="0.25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IF(ISNA(VLOOKUP(D438,Конвасэл!C:C, 1, FALSE)),"Должник",0)</f>
        <v>Должник</v>
      </c>
      <c r="J438" s="9" t="str">
        <f>IF(ISNA(VLOOKUP(C438,Ревакцинация!C:C, 1, FALSE)),"Должник",0)</f>
        <v>Должник</v>
      </c>
      <c r="K438" s="10"/>
    </row>
    <row r="439" spans="1:11" ht="50.1" customHeight="1" x14ac:dyDescent="0.25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IF(ISNA(VLOOKUP(D439,Конвасэл!C:C, 1, FALSE)),"Должник",0)</f>
        <v>Должник</v>
      </c>
      <c r="J439" s="9" t="str">
        <f>IF(ISNA(VLOOKUP(C439,Ревакцинация!C:C, 1, FALSE)),"Должник",0)</f>
        <v>Должник</v>
      </c>
      <c r="K439" s="10"/>
    </row>
    <row r="440" spans="1:11" ht="50.1" customHeight="1" x14ac:dyDescent="0.25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IF(ISNA(VLOOKUP(D440,Конвасэл!C:C, 1, FALSE)),"Должник",0)</f>
        <v>Должник</v>
      </c>
      <c r="J440" s="9" t="str">
        <f>IF(ISNA(VLOOKUP(C440,Ревакцинация!C:C, 1, FALSE)),"Должник",0)</f>
        <v>Должник</v>
      </c>
      <c r="K440" s="10"/>
    </row>
    <row r="441" spans="1:11" ht="50.1" customHeight="1" x14ac:dyDescent="0.25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IF(ISNA(VLOOKUP(D441,Конвасэл!C:C, 1, FALSE)),"Должник",0)</f>
        <v>Должник</v>
      </c>
      <c r="J441" s="9" t="str">
        <f>IF(ISNA(VLOOKUP(C441,Ревакцинация!C:C, 1, FALSE)),"Должник",0)</f>
        <v>Должник</v>
      </c>
      <c r="K441" s="10"/>
    </row>
    <row r="442" spans="1:11" ht="50.1" customHeight="1" x14ac:dyDescent="0.25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IF(ISNA(VLOOKUP(D442,Конвасэл!C:C, 1, FALSE)),"Должник",0)</f>
        <v>Должник</v>
      </c>
      <c r="J442" s="9" t="str">
        <f>IF(ISNA(VLOOKUP(C442,Ревакцинация!C:C, 1, FALSE)),"Должник",0)</f>
        <v>Должник</v>
      </c>
      <c r="K442" s="10"/>
    </row>
    <row r="443" spans="1:11" ht="50.1" customHeight="1" x14ac:dyDescent="0.25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IF(ISNA(VLOOKUP(D443,Конвасэл!C:C, 1, FALSE)),"Должник",0)</f>
        <v>Должник</v>
      </c>
      <c r="J443" s="9" t="str">
        <f>IF(ISNA(VLOOKUP(C443,Ревакцинация!C:C, 1, FALSE)),"Должник",0)</f>
        <v>Должник</v>
      </c>
      <c r="K443" s="10"/>
    </row>
    <row r="444" spans="1:11" ht="50.1" customHeight="1" x14ac:dyDescent="0.25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IF(ISNA(VLOOKUP(D444,Конвасэл!C:C, 1, FALSE)),"Должник",0)</f>
        <v>Должник</v>
      </c>
      <c r="J444" s="9" t="str">
        <f>IF(ISNA(VLOOKUP(C444,Ревакцинация!C:C, 1, FALSE)),"Должник",0)</f>
        <v>Должник</v>
      </c>
      <c r="K444" s="10"/>
    </row>
    <row r="445" spans="1:11" ht="50.1" customHeight="1" x14ac:dyDescent="0.25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IF(ISNA(VLOOKUP(D445,Конвасэл!C:C, 1, FALSE)),"Должник",0)</f>
        <v>Должник</v>
      </c>
      <c r="J445" s="9" t="str">
        <f>IF(ISNA(VLOOKUP(C445,Ревакцинация!C:C, 1, FALSE)),"Должник",0)</f>
        <v>Должник</v>
      </c>
      <c r="K445" s="10"/>
    </row>
    <row r="446" spans="1:11" ht="50.1" customHeight="1" x14ac:dyDescent="0.25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IF(ISNA(VLOOKUP(D446,Конвасэл!C:C, 1, FALSE)),"Должник",0)</f>
        <v>Должник</v>
      </c>
      <c r="J446" s="9" t="str">
        <f>IF(ISNA(VLOOKUP(C446,Ревакцинация!C:C, 1, FALSE)),"Должник",0)</f>
        <v>Должник</v>
      </c>
      <c r="K446" s="10"/>
    </row>
    <row r="447" spans="1:11" ht="50.1" customHeight="1" x14ac:dyDescent="0.25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IF(ISNA(VLOOKUP(D447,Конвасэл!C:C, 1, FALSE)),"Должник",0)</f>
        <v>Должник</v>
      </c>
      <c r="J447" s="9" t="str">
        <f>IF(ISNA(VLOOKUP(C447,Ревакцинация!C:C, 1, FALSE)),"Должник",0)</f>
        <v>Должник</v>
      </c>
      <c r="K447" s="10"/>
    </row>
    <row r="448" spans="1:11" ht="50.1" customHeight="1" x14ac:dyDescent="0.25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IF(ISNA(VLOOKUP(D448,Конвасэл!C:C, 1, FALSE)),"Должник",0)</f>
        <v>Должник</v>
      </c>
      <c r="J448" s="9" t="str">
        <f>IF(ISNA(VLOOKUP(C448,Ревакцинация!C:C, 1, FALSE)),"Должник",0)</f>
        <v>Должник</v>
      </c>
      <c r="K448" s="10"/>
    </row>
    <row r="449" spans="1:11" ht="50.1" customHeight="1" x14ac:dyDescent="0.25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IF(ISNA(VLOOKUP(D449,Конвасэл!C:C, 1, FALSE)),"Должник",0)</f>
        <v>Должник</v>
      </c>
      <c r="J449" s="9" t="str">
        <f>IF(ISNA(VLOOKUP(C449,Ревакцинация!C:C, 1, FALSE)),"Должник",0)</f>
        <v>Должник</v>
      </c>
      <c r="K449" s="10"/>
    </row>
    <row r="450" spans="1:11" ht="50.1" customHeight="1" x14ac:dyDescent="0.25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IF(ISNA(VLOOKUP(D450,Конвасэл!C:C, 1, FALSE)),"Должник",0)</f>
        <v>Должник</v>
      </c>
      <c r="J450" s="9" t="str">
        <f>IF(ISNA(VLOOKUP(C450,Ревакцинация!C:C, 1, FALSE)),"Должник",0)</f>
        <v>Должник</v>
      </c>
      <c r="K450" s="10"/>
    </row>
    <row r="451" spans="1:11" ht="50.1" customHeight="1" x14ac:dyDescent="0.25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IF(ISNA(VLOOKUP(D451,Конвасэл!C:C, 1, FALSE)),"Должник",0)</f>
        <v>Должник</v>
      </c>
      <c r="J451" s="9" t="str">
        <f>IF(ISNA(VLOOKUP(C451,Ревакцинация!C:C, 1, FALSE)),"Должник",0)</f>
        <v>Должник</v>
      </c>
      <c r="K451" s="10"/>
    </row>
    <row r="452" spans="1:11" ht="50.1" customHeight="1" x14ac:dyDescent="0.25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IF(ISNA(VLOOKUP(D452,Конвасэл!C:C, 1, FALSE)),"Должник",0)</f>
        <v>Должник</v>
      </c>
      <c r="J452" s="9" t="str">
        <f>IF(ISNA(VLOOKUP(C452,Ревакцинация!C:C, 1, FALSE)),"Должник",0)</f>
        <v>Должник</v>
      </c>
      <c r="K452" s="10"/>
    </row>
    <row r="453" spans="1:11" ht="50.1" customHeight="1" x14ac:dyDescent="0.25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IF(ISNA(VLOOKUP(D453,Конвасэл!C:C, 1, FALSE)),"Должник",0)</f>
        <v>Должник</v>
      </c>
      <c r="J453" s="9" t="str">
        <f>IF(ISNA(VLOOKUP(C453,Ревакцинация!C:C, 1, FALSE)),"Должник",0)</f>
        <v>Должник</v>
      </c>
      <c r="K453" s="10"/>
    </row>
    <row r="454" spans="1:11" ht="50.1" customHeight="1" x14ac:dyDescent="0.25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IF(ISNA(VLOOKUP(D454,Конвасэл!C:C, 1, FALSE)),"Должник",0)</f>
        <v>Должник</v>
      </c>
      <c r="J454" s="9" t="str">
        <f>IF(ISNA(VLOOKUP(C454,Ревакцинация!C:C, 1, FALSE)),"Должник",0)</f>
        <v>Должник</v>
      </c>
      <c r="K454" s="10"/>
    </row>
    <row r="455" spans="1:11" ht="50.1" customHeight="1" x14ac:dyDescent="0.25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IF(ISNA(VLOOKUP(D455,Конвасэл!C:C, 1, FALSE)),"Должник",0)</f>
        <v>Должник</v>
      </c>
      <c r="J455" s="9" t="str">
        <f>IF(ISNA(VLOOKUP(C455,Ревакцинация!C:C, 1, FALSE)),"Должник",0)</f>
        <v>Должник</v>
      </c>
      <c r="K455" s="10"/>
    </row>
    <row r="456" spans="1:11" ht="50.1" customHeight="1" x14ac:dyDescent="0.25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IF(ISNA(VLOOKUP(D456,Конвасэл!C:C, 1, FALSE)),"Должник",0)</f>
        <v>Должник</v>
      </c>
      <c r="J456" s="9" t="str">
        <f>IF(ISNA(VLOOKUP(C456,Ревакцинация!C:C, 1, FALSE)),"Должник",0)</f>
        <v>Должник</v>
      </c>
      <c r="K456" s="10"/>
    </row>
    <row r="457" spans="1:11" ht="50.1" customHeight="1" x14ac:dyDescent="0.25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IF(ISNA(VLOOKUP(D457,Конвасэл!C:C, 1, FALSE)),"Должник",0)</f>
        <v>Должник</v>
      </c>
      <c r="J457" s="9" t="str">
        <f>IF(ISNA(VLOOKUP(C457,Ревакцинация!C:C, 1, FALSE)),"Должник",0)</f>
        <v>Должник</v>
      </c>
      <c r="K457" s="10"/>
    </row>
    <row r="458" spans="1:11" ht="50.1" customHeight="1" x14ac:dyDescent="0.25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IF(ISNA(VLOOKUP(D458,Конвасэл!C:C, 1, FALSE)),"Должник",0)</f>
        <v>Должник</v>
      </c>
      <c r="J458" s="9" t="str">
        <f>IF(ISNA(VLOOKUP(C458,Ревакцинация!C:C, 1, FALSE)),"Должник",0)</f>
        <v>Должник</v>
      </c>
      <c r="K458" s="10"/>
    </row>
    <row r="459" spans="1:11" ht="50.1" customHeight="1" x14ac:dyDescent="0.25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IF(ISNA(VLOOKUP(D459,Конвасэл!C:C, 1, FALSE)),"Должник",0)</f>
        <v>Должник</v>
      </c>
      <c r="J459" s="9" t="str">
        <f>IF(ISNA(VLOOKUP(C459,Ревакцинация!C:C, 1, FALSE)),"Должник",0)</f>
        <v>Должник</v>
      </c>
      <c r="K459" s="10"/>
    </row>
    <row r="460" spans="1:11" ht="50.1" customHeight="1" x14ac:dyDescent="0.25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IF(ISNA(VLOOKUP(D460,Конвасэл!C:C, 1, FALSE)),"Должник",0)</f>
        <v>Должник</v>
      </c>
      <c r="J460" s="9" t="str">
        <f>IF(ISNA(VLOOKUP(C460,Ревакцинация!C:C, 1, FALSE)),"Должник",0)</f>
        <v>Должник</v>
      </c>
      <c r="K460" s="10"/>
    </row>
    <row r="461" spans="1:11" ht="50.1" customHeight="1" x14ac:dyDescent="0.25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IF(ISNA(VLOOKUP(D461,Конвасэл!C:C, 1, FALSE)),"Должник",0)</f>
        <v>Должник</v>
      </c>
      <c r="J461" s="9" t="str">
        <f>IF(ISNA(VLOOKUP(C461,Ревакцинация!C:C, 1, FALSE)),"Должник",0)</f>
        <v>Должник</v>
      </c>
      <c r="K461" s="10"/>
    </row>
    <row r="462" spans="1:11" ht="50.1" customHeight="1" x14ac:dyDescent="0.25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IF(ISNA(VLOOKUP(D462,Конвасэл!C:C, 1, FALSE)),"Должник",0)</f>
        <v>Должник</v>
      </c>
      <c r="J462" s="9" t="str">
        <f>IF(ISNA(VLOOKUP(C462,Ревакцинация!C:C, 1, FALSE)),"Должник",0)</f>
        <v>Должник</v>
      </c>
      <c r="K462" s="10"/>
    </row>
    <row r="463" spans="1:11" ht="50.1" customHeight="1" x14ac:dyDescent="0.25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IF(ISNA(VLOOKUP(D463,Конвасэл!C:C, 1, FALSE)),"Должник",0)</f>
        <v>Должник</v>
      </c>
      <c r="J463" s="9" t="str">
        <f>IF(ISNA(VLOOKUP(C463,Ревакцинация!C:C, 1, FALSE)),"Должник",0)</f>
        <v>Должник</v>
      </c>
      <c r="K463" s="10"/>
    </row>
    <row r="464" spans="1:11" ht="50.1" customHeight="1" x14ac:dyDescent="0.25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IF(ISNA(VLOOKUP(D464,Конвасэл!C:C, 1, FALSE)),"Должник",0)</f>
        <v>Должник</v>
      </c>
      <c r="J464" s="9" t="str">
        <f>IF(ISNA(VLOOKUP(C464,Ревакцинация!C:C, 1, FALSE)),"Должник",0)</f>
        <v>Должник</v>
      </c>
      <c r="K464" s="10"/>
    </row>
    <row r="465" spans="1:11" ht="50.1" customHeight="1" x14ac:dyDescent="0.25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IF(ISNA(VLOOKUP(D465,Конвасэл!C:C, 1, FALSE)),"Должник",0)</f>
        <v>Должник</v>
      </c>
      <c r="J465" s="9" t="str">
        <f>IF(ISNA(VLOOKUP(C465,Ревакцинация!C:C, 1, FALSE)),"Должник",0)</f>
        <v>Должник</v>
      </c>
      <c r="K465" s="10"/>
    </row>
    <row r="466" spans="1:11" ht="50.1" customHeight="1" x14ac:dyDescent="0.25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IF(ISNA(VLOOKUP(D466,Конвасэл!C:C, 1, FALSE)),"Должник",0)</f>
        <v>Должник</v>
      </c>
      <c r="J466" s="9" t="str">
        <f>IF(ISNA(VLOOKUP(C466,Ревакцинация!C:C, 1, FALSE)),"Должник",0)</f>
        <v>Должник</v>
      </c>
      <c r="K466" s="10"/>
    </row>
    <row r="467" spans="1:11" ht="50.1" customHeight="1" x14ac:dyDescent="0.25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IF(ISNA(VLOOKUP(D467,Конвасэл!C:C, 1, FALSE)),"Должник",0)</f>
        <v>Должник</v>
      </c>
      <c r="J467" s="9" t="str">
        <f>IF(ISNA(VLOOKUP(C467,Ревакцинация!C:C, 1, FALSE)),"Должник",0)</f>
        <v>Должник</v>
      </c>
      <c r="K467" s="10"/>
    </row>
    <row r="468" spans="1:11" ht="50.1" customHeight="1" x14ac:dyDescent="0.25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IF(ISNA(VLOOKUP(D468,Конвасэл!C:C, 1, FALSE)),"Должник",0)</f>
        <v>Должник</v>
      </c>
      <c r="J468" s="9" t="str">
        <f>IF(ISNA(VLOOKUP(C468,Ревакцинация!C:C, 1, FALSE)),"Должник",0)</f>
        <v>Должник</v>
      </c>
      <c r="K468" s="10"/>
    </row>
    <row r="469" spans="1:11" ht="50.1" customHeight="1" x14ac:dyDescent="0.25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IF(ISNA(VLOOKUP(D469,Конвасэл!C:C, 1, FALSE)),"Должник",0)</f>
        <v>Должник</v>
      </c>
      <c r="J469" s="9" t="str">
        <f>IF(ISNA(VLOOKUP(C469,Ревакцинация!C:C, 1, FALSE)),"Должник",0)</f>
        <v>Должник</v>
      </c>
      <c r="K469" s="10"/>
    </row>
    <row r="470" spans="1:11" ht="50.1" customHeight="1" x14ac:dyDescent="0.25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IF(ISNA(VLOOKUP(D470,Конвасэл!C:C, 1, FALSE)),"Должник",0)</f>
        <v>Должник</v>
      </c>
      <c r="J470" s="9" t="str">
        <f>IF(ISNA(VLOOKUP(C470,Ревакцинация!C:C, 1, FALSE)),"Должник",0)</f>
        <v>Должник</v>
      </c>
      <c r="K470" s="10"/>
    </row>
    <row r="471" spans="1:11" ht="50.1" customHeight="1" x14ac:dyDescent="0.25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IF(ISNA(VLOOKUP(D471,Конвасэл!C:C, 1, FALSE)),"Должник",0)</f>
        <v>Должник</v>
      </c>
      <c r="J471" s="9" t="str">
        <f>IF(ISNA(VLOOKUP(C471,Ревакцинация!C:C, 1, FALSE)),"Должник",0)</f>
        <v>Должник</v>
      </c>
      <c r="K471" s="10"/>
    </row>
    <row r="472" spans="1:11" ht="50.1" customHeight="1" x14ac:dyDescent="0.25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IF(ISNA(VLOOKUP(D472,Конвасэл!C:C, 1, FALSE)),"Должник",0)</f>
        <v>Должник</v>
      </c>
      <c r="J472" s="9" t="str">
        <f>IF(ISNA(VLOOKUP(C472,Ревакцинация!C:C, 1, FALSE)),"Должник",0)</f>
        <v>Должник</v>
      </c>
      <c r="K472" s="10"/>
    </row>
    <row r="473" spans="1:11" ht="50.1" customHeight="1" x14ac:dyDescent="0.25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IF(ISNA(VLOOKUP(D473,Конвасэл!C:C, 1, FALSE)),"Должник",0)</f>
        <v>Должник</v>
      </c>
      <c r="J473" s="9" t="str">
        <f>IF(ISNA(VLOOKUP(C473,Ревакцинация!C:C, 1, FALSE)),"Должник",0)</f>
        <v>Должник</v>
      </c>
      <c r="K473" s="10"/>
    </row>
    <row r="474" spans="1:11" ht="50.1" customHeight="1" x14ac:dyDescent="0.25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IF(ISNA(VLOOKUP(D474,Конвасэл!C:C, 1, FALSE)),"Должник",0)</f>
        <v>Должник</v>
      </c>
      <c r="J474" s="9" t="str">
        <f>IF(ISNA(VLOOKUP(C474,Ревакцинация!C:C, 1, FALSE)),"Должник",0)</f>
        <v>Должник</v>
      </c>
      <c r="K474" s="10"/>
    </row>
    <row r="475" spans="1:11" ht="50.1" customHeight="1" x14ac:dyDescent="0.25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IF(ISNA(VLOOKUP(D475,Конвасэл!C:C, 1, FALSE)),"Должник",0)</f>
        <v>Должник</v>
      </c>
      <c r="J475" s="9" t="str">
        <f>IF(ISNA(VLOOKUP(C475,Ревакцинация!C:C, 1, FALSE)),"Должник",0)</f>
        <v>Должник</v>
      </c>
      <c r="K475" s="10"/>
    </row>
    <row r="476" spans="1:11" ht="50.1" customHeight="1" x14ac:dyDescent="0.25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IF(ISNA(VLOOKUP(D476,Конвасэл!C:C, 1, FALSE)),"Должник",0)</f>
        <v>Должник</v>
      </c>
      <c r="J476" s="9" t="str">
        <f>IF(ISNA(VLOOKUP(C476,Ревакцинация!C:C, 1, FALSE)),"Должник",0)</f>
        <v>Должник</v>
      </c>
      <c r="K476" s="10"/>
    </row>
    <row r="477" spans="1:11" ht="50.1" customHeight="1" x14ac:dyDescent="0.25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IF(ISNA(VLOOKUP(D477,Конвасэл!C:C, 1, FALSE)),"Должник",0)</f>
        <v>Должник</v>
      </c>
      <c r="J477" s="9" t="str">
        <f>IF(ISNA(VLOOKUP(C477,Ревакцинация!C:C, 1, FALSE)),"Должник",0)</f>
        <v>Должник</v>
      </c>
      <c r="K477" s="10"/>
    </row>
    <row r="478" spans="1:11" ht="50.1" customHeight="1" x14ac:dyDescent="0.25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IF(ISNA(VLOOKUP(D478,Конвасэл!C:C, 1, FALSE)),"Должник",0)</f>
        <v>Должник</v>
      </c>
      <c r="J478" s="9" t="str">
        <f>IF(ISNA(VLOOKUP(C478,Ревакцинация!C:C, 1, FALSE)),"Должник",0)</f>
        <v>Должник</v>
      </c>
      <c r="K478" s="10"/>
    </row>
    <row r="479" spans="1:11" ht="50.1" customHeight="1" x14ac:dyDescent="0.25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IF(ISNA(VLOOKUP(D479,Конвасэл!C:C, 1, FALSE)),"Должник",0)</f>
        <v>Должник</v>
      </c>
      <c r="J479" s="9" t="str">
        <f>IF(ISNA(VLOOKUP(C479,Ревакцинация!C:C, 1, FALSE)),"Должник",0)</f>
        <v>Должник</v>
      </c>
      <c r="K479" s="10"/>
    </row>
    <row r="480" spans="1:11" ht="50.1" customHeight="1" x14ac:dyDescent="0.25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IF(ISNA(VLOOKUP(D480,Конвасэл!C:C, 1, FALSE)),"Должник",0)</f>
        <v>Должник</v>
      </c>
      <c r="J480" s="9" t="str">
        <f>IF(ISNA(VLOOKUP(C480,Ревакцинация!C:C, 1, FALSE)),"Должник",0)</f>
        <v>Должник</v>
      </c>
      <c r="K480" s="10"/>
    </row>
    <row r="481" spans="1:11" ht="50.1" customHeight="1" x14ac:dyDescent="0.25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IF(ISNA(VLOOKUP(D481,Конвасэл!C:C, 1, FALSE)),"Должник",0)</f>
        <v>Должник</v>
      </c>
      <c r="J481" s="9" t="str">
        <f>IF(ISNA(VLOOKUP(C481,Ревакцинация!C:C, 1, FALSE)),"Должник",0)</f>
        <v>Должник</v>
      </c>
      <c r="K481" s="10"/>
    </row>
    <row r="482" spans="1:11" ht="50.1" customHeight="1" x14ac:dyDescent="0.25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IF(ISNA(VLOOKUP(D482,Конвасэл!C:C, 1, FALSE)),"Должник",0)</f>
        <v>Должник</v>
      </c>
      <c r="J482" s="9" t="str">
        <f>IF(ISNA(VLOOKUP(C482,Ревакцинация!C:C, 1, FALSE)),"Должник",0)</f>
        <v>Должник</v>
      </c>
      <c r="K482" s="10"/>
    </row>
    <row r="483" spans="1:11" ht="50.1" customHeight="1" x14ac:dyDescent="0.25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IF(ISNA(VLOOKUP(D483,Конвасэл!C:C, 1, FALSE)),"Должник",0)</f>
        <v>Должник</v>
      </c>
      <c r="J483" s="9" t="str">
        <f>IF(ISNA(VLOOKUP(C483,Ревакцинация!C:C, 1, FALSE)),"Должник",0)</f>
        <v>Должник</v>
      </c>
      <c r="K483" s="10"/>
    </row>
    <row r="484" spans="1:11" ht="50.1" customHeight="1" x14ac:dyDescent="0.25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IF(ISNA(VLOOKUP(D484,Конвасэл!C:C, 1, FALSE)),"Должник",0)</f>
        <v>Должник</v>
      </c>
      <c r="J484" s="9" t="str">
        <f>IF(ISNA(VLOOKUP(C484,Ревакцинация!C:C, 1, FALSE)),"Должник",0)</f>
        <v>Должник</v>
      </c>
      <c r="K484" s="10"/>
    </row>
    <row r="485" spans="1:11" ht="50.1" customHeight="1" x14ac:dyDescent="0.25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IF(ISNA(VLOOKUP(D485,Конвасэл!C:C, 1, FALSE)),"Должник",0)</f>
        <v>Должник</v>
      </c>
      <c r="J485" s="9" t="str">
        <f>IF(ISNA(VLOOKUP(C485,Ревакцинация!C:C, 1, FALSE)),"Должник",0)</f>
        <v>Должник</v>
      </c>
      <c r="K485" s="10"/>
    </row>
    <row r="486" spans="1:11" ht="50.1" customHeight="1" x14ac:dyDescent="0.25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IF(ISNA(VLOOKUP(D486,Конвасэл!C:C, 1, FALSE)),"Должник",0)</f>
        <v>Должник</v>
      </c>
      <c r="J486" s="9" t="str">
        <f>IF(ISNA(VLOOKUP(C486,Ревакцинация!C:C, 1, FALSE)),"Должник",0)</f>
        <v>Должник</v>
      </c>
      <c r="K486" s="10"/>
    </row>
    <row r="487" spans="1:11" ht="50.1" customHeight="1" x14ac:dyDescent="0.25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IF(ISNA(VLOOKUP(D487,Конвасэл!C:C, 1, FALSE)),"Должник",0)</f>
        <v>Должник</v>
      </c>
      <c r="J487" s="9" t="str">
        <f>IF(ISNA(VLOOKUP(C487,Ревакцинация!C:C, 1, FALSE)),"Должник",0)</f>
        <v>Должник</v>
      </c>
      <c r="K487" s="10"/>
    </row>
    <row r="488" spans="1:11" ht="50.1" customHeight="1" x14ac:dyDescent="0.25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IF(ISNA(VLOOKUP(D488,Конвасэл!C:C, 1, FALSE)),"Должник",0)</f>
        <v>Должник</v>
      </c>
      <c r="J488" s="9" t="str">
        <f>IF(ISNA(VLOOKUP(C488,Ревакцинация!C:C, 1, FALSE)),"Должник",0)</f>
        <v>Должник</v>
      </c>
      <c r="K488" s="10"/>
    </row>
    <row r="489" spans="1:11" ht="50.1" customHeight="1" x14ac:dyDescent="0.25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IF(ISNA(VLOOKUP(D489,Конвасэл!C:C, 1, FALSE)),"Должник",0)</f>
        <v>Должник</v>
      </c>
      <c r="J489" s="9" t="str">
        <f>IF(ISNA(VLOOKUP(C489,Ревакцинация!C:C, 1, FALSE)),"Должник",0)</f>
        <v>Должник</v>
      </c>
      <c r="K489" s="10"/>
    </row>
    <row r="490" spans="1:11" ht="50.1" customHeight="1" x14ac:dyDescent="0.25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IF(ISNA(VLOOKUP(D490,Конвасэл!C:C, 1, FALSE)),"Должник",0)</f>
        <v>Должник</v>
      </c>
      <c r="J490" s="9" t="str">
        <f>IF(ISNA(VLOOKUP(C490,Ревакцинация!C:C, 1, FALSE)),"Должник",0)</f>
        <v>Должник</v>
      </c>
      <c r="K490" s="10"/>
    </row>
    <row r="491" spans="1:11" ht="50.1" customHeight="1" x14ac:dyDescent="0.25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IF(ISNA(VLOOKUP(D491,Конвасэл!C:C, 1, FALSE)),"Должник",0)</f>
        <v>Должник</v>
      </c>
      <c r="J491" s="9" t="str">
        <f>IF(ISNA(VLOOKUP(C491,Ревакцинация!C:C, 1, FALSE)),"Должник",0)</f>
        <v>Должник</v>
      </c>
      <c r="K491" s="10"/>
    </row>
    <row r="492" spans="1:11" ht="50.1" customHeight="1" x14ac:dyDescent="0.25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IF(ISNA(VLOOKUP(D492,Конвасэл!C:C, 1, FALSE)),"Должник",0)</f>
        <v>Должник</v>
      </c>
      <c r="J492" s="9" t="str">
        <f>IF(ISNA(VLOOKUP(C492,Ревакцинация!C:C, 1, FALSE)),"Должник",0)</f>
        <v>Должник</v>
      </c>
      <c r="K492" s="10"/>
    </row>
    <row r="493" spans="1:11" ht="50.1" customHeight="1" x14ac:dyDescent="0.25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IF(ISNA(VLOOKUP(D493,Конвасэл!C:C, 1, FALSE)),"Должник",0)</f>
        <v>Должник</v>
      </c>
      <c r="J493" s="9" t="str">
        <f>IF(ISNA(VLOOKUP(C493,Ревакцинация!C:C, 1, FALSE)),"Должник",0)</f>
        <v>Должник</v>
      </c>
      <c r="K493" s="10"/>
    </row>
    <row r="494" spans="1:11" ht="50.1" customHeight="1" x14ac:dyDescent="0.25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IF(ISNA(VLOOKUP(D494,Конвасэл!C:C, 1, FALSE)),"Должник",0)</f>
        <v>Должник</v>
      </c>
      <c r="J494" s="9" t="str">
        <f>IF(ISNA(VLOOKUP(C494,Ревакцинация!C:C, 1, FALSE)),"Должник",0)</f>
        <v>Должник</v>
      </c>
      <c r="K494" s="10"/>
    </row>
    <row r="495" spans="1:11" ht="50.1" customHeight="1" x14ac:dyDescent="0.25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IF(ISNA(VLOOKUP(D495,Конвасэл!C:C, 1, FALSE)),"Должник",0)</f>
        <v>Должник</v>
      </c>
      <c r="J495" s="9" t="str">
        <f>IF(ISNA(VLOOKUP(C495,Ревакцинация!C:C, 1, FALSE)),"Должник",0)</f>
        <v>Должник</v>
      </c>
      <c r="K495" s="10"/>
    </row>
    <row r="496" spans="1:11" ht="50.1" customHeight="1" x14ac:dyDescent="0.25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IF(ISNA(VLOOKUP(D496,Конвасэл!C:C, 1, FALSE)),"Должник",0)</f>
        <v>Должник</v>
      </c>
      <c r="J496" s="9" t="str">
        <f>IF(ISNA(VLOOKUP(C496,Ревакцинация!C:C, 1, FALSE)),"Должник",0)</f>
        <v>Должник</v>
      </c>
      <c r="K496" s="10"/>
    </row>
    <row r="497" spans="1:11" ht="50.1" customHeight="1" x14ac:dyDescent="0.25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IF(ISNA(VLOOKUP(D497,Конвасэл!C:C, 1, FALSE)),"Должник",0)</f>
        <v>Должник</v>
      </c>
      <c r="J497" s="9" t="str">
        <f>IF(ISNA(VLOOKUP(C497,Ревакцинация!C:C, 1, FALSE)),"Должник",0)</f>
        <v>Должник</v>
      </c>
      <c r="K497" s="10"/>
    </row>
    <row r="498" spans="1:11" ht="50.1" customHeight="1" x14ac:dyDescent="0.25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IF(ISNA(VLOOKUP(D498,Конвасэл!C:C, 1, FALSE)),"Должник",0)</f>
        <v>Должник</v>
      </c>
      <c r="J498" s="9" t="str">
        <f>IF(ISNA(VLOOKUP(C498,Ревакцинация!C:C, 1, FALSE)),"Должник",0)</f>
        <v>Должник</v>
      </c>
      <c r="K498" s="10"/>
    </row>
    <row r="499" spans="1:11" ht="50.1" customHeight="1" x14ac:dyDescent="0.25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IF(ISNA(VLOOKUP(D499,Конвасэл!C:C, 1, FALSE)),"Должник",0)</f>
        <v>Должник</v>
      </c>
      <c r="J499" s="9" t="str">
        <f>IF(ISNA(VLOOKUP(C499,Ревакцинация!C:C, 1, FALSE)),"Должник",0)</f>
        <v>Должник</v>
      </c>
      <c r="K499" s="10"/>
    </row>
    <row r="500" spans="1:11" ht="50.1" customHeight="1" x14ac:dyDescent="0.25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IF(ISNA(VLOOKUP(D500,Конвасэл!C:C, 1, FALSE)),"Должник",0)</f>
        <v>Должник</v>
      </c>
      <c r="J500" s="9" t="str">
        <f>IF(ISNA(VLOOKUP(C500,Ревакцинация!C:C, 1, FALSE)),"Должник",0)</f>
        <v>Должник</v>
      </c>
      <c r="K500" s="10"/>
    </row>
    <row r="501" spans="1:11" ht="50.1" customHeight="1" x14ac:dyDescent="0.25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IF(ISNA(VLOOKUP(D501,Конвасэл!C:C, 1, FALSE)),"Должник",0)</f>
        <v>Должник</v>
      </c>
      <c r="J501" s="9" t="str">
        <f>IF(ISNA(VLOOKUP(C501,Ревакцинация!C:C, 1, FALSE)),"Должник",0)</f>
        <v>Должник</v>
      </c>
      <c r="K501" s="10"/>
    </row>
    <row r="502" spans="1:11" ht="50.1" customHeight="1" x14ac:dyDescent="0.25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IF(ISNA(VLOOKUP(D502,Конвасэл!C:C, 1, FALSE)),"Должник",0)</f>
        <v>Должник</v>
      </c>
      <c r="J502" s="9" t="str">
        <f>IF(ISNA(VLOOKUP(C502,Ревакцинация!C:C, 1, FALSE)),"Должник",0)</f>
        <v>Должник</v>
      </c>
      <c r="K502" s="10"/>
    </row>
    <row r="503" spans="1:11" ht="50.1" customHeight="1" x14ac:dyDescent="0.25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IF(ISNA(VLOOKUP(D503,Конвасэл!C:C, 1, FALSE)),"Должник",0)</f>
        <v>Должник</v>
      </c>
      <c r="J503" s="9" t="str">
        <f>IF(ISNA(VLOOKUP(C503,Ревакцинация!C:C, 1, FALSE)),"Должник",0)</f>
        <v>Должник</v>
      </c>
      <c r="K503" s="10"/>
    </row>
    <row r="504" spans="1:11" ht="50.1" customHeight="1" x14ac:dyDescent="0.25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IF(ISNA(VLOOKUP(D504,Конвасэл!C:C, 1, FALSE)),"Должник",0)</f>
        <v>Должник</v>
      </c>
      <c r="J504" s="9" t="str">
        <f>IF(ISNA(VLOOKUP(C504,Ревакцинация!C:C, 1, FALSE)),"Должник",0)</f>
        <v>Должник</v>
      </c>
      <c r="K504" s="10"/>
    </row>
    <row r="505" spans="1:11" ht="50.1" customHeight="1" x14ac:dyDescent="0.25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IF(ISNA(VLOOKUP(D505,Конвасэл!C:C, 1, FALSE)),"Должник",0)</f>
        <v>Должник</v>
      </c>
      <c r="J505" s="9" t="str">
        <f>IF(ISNA(VLOOKUP(C505,Ревакцинация!C:C, 1, FALSE)),"Должник",0)</f>
        <v>Должник</v>
      </c>
      <c r="K505" s="10"/>
    </row>
    <row r="506" spans="1:11" ht="50.1" customHeight="1" x14ac:dyDescent="0.25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IF(ISNA(VLOOKUP(D506,Конвасэл!C:C, 1, FALSE)),"Должник",0)</f>
        <v>Должник</v>
      </c>
      <c r="J506" s="9" t="str">
        <f>IF(ISNA(VLOOKUP(C506,Ревакцинация!C:C, 1, FALSE)),"Должник",0)</f>
        <v>Должник</v>
      </c>
      <c r="K506" s="10"/>
    </row>
    <row r="507" spans="1:11" ht="50.1" customHeight="1" x14ac:dyDescent="0.25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IF(ISNA(VLOOKUP(D507,Конвасэл!C:C, 1, FALSE)),"Должник",0)</f>
        <v>Должник</v>
      </c>
      <c r="J507" s="9" t="str">
        <f>IF(ISNA(VLOOKUP(C507,Ревакцинация!C:C, 1, FALSE)),"Должник",0)</f>
        <v>Должник</v>
      </c>
      <c r="K507" s="10"/>
    </row>
    <row r="508" spans="1:11" ht="50.1" customHeight="1" x14ac:dyDescent="0.25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IF(ISNA(VLOOKUP(D508,Конвасэл!C:C, 1, FALSE)),"Должник",0)</f>
        <v>Должник</v>
      </c>
      <c r="J508" s="9" t="str">
        <f>IF(ISNA(VLOOKUP(C508,Ревакцинация!C:C, 1, FALSE)),"Должник",0)</f>
        <v>Должник</v>
      </c>
      <c r="K508" s="10"/>
    </row>
    <row r="509" spans="1:11" ht="50.1" customHeight="1" x14ac:dyDescent="0.25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IF(ISNA(VLOOKUP(D509,Конвасэл!C:C, 1, FALSE)),"Должник",0)</f>
        <v>Должник</v>
      </c>
      <c r="J509" s="9" t="str">
        <f>IF(ISNA(VLOOKUP(C509,Ревакцинация!C:C, 1, FALSE)),"Должник",0)</f>
        <v>Должник</v>
      </c>
      <c r="K509" s="10"/>
    </row>
    <row r="510" spans="1:11" ht="50.1" customHeight="1" x14ac:dyDescent="0.25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IF(ISNA(VLOOKUP(D510,Конвасэл!C:C, 1, FALSE)),"Должник",0)</f>
        <v>Должник</v>
      </c>
      <c r="J510" s="9" t="str">
        <f>IF(ISNA(VLOOKUP(C510,Ревакцинация!C:C, 1, FALSE)),"Должник",0)</f>
        <v>Должник</v>
      </c>
      <c r="K510" s="10"/>
    </row>
    <row r="511" spans="1:11" ht="50.1" customHeight="1" x14ac:dyDescent="0.25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IF(ISNA(VLOOKUP(D511,Конвасэл!C:C, 1, FALSE)),"Должник",0)</f>
        <v>Должник</v>
      </c>
      <c r="J511" s="9" t="str">
        <f>IF(ISNA(VLOOKUP(C511,Ревакцинация!C:C, 1, FALSE)),"Должник",0)</f>
        <v>Должник</v>
      </c>
      <c r="K511" s="10"/>
    </row>
    <row r="512" spans="1:11" ht="50.1" customHeight="1" x14ac:dyDescent="0.25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IF(ISNA(VLOOKUP(D512,Конвасэл!C:C, 1, FALSE)),"Должник",0)</f>
        <v>Должник</v>
      </c>
      <c r="J512" s="9" t="str">
        <f>IF(ISNA(VLOOKUP(C512,Ревакцинация!C:C, 1, FALSE)),"Должник",0)</f>
        <v>Должник</v>
      </c>
      <c r="K512" s="10"/>
    </row>
    <row r="513" spans="1:11" ht="50.1" customHeight="1" x14ac:dyDescent="0.25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IF(ISNA(VLOOKUP(D513,Конвасэл!C:C, 1, FALSE)),"Должник",0)</f>
        <v>Должник</v>
      </c>
      <c r="J513" s="9" t="str">
        <f>IF(ISNA(VLOOKUP(C513,Ревакцинация!C:C, 1, FALSE)),"Должник",0)</f>
        <v>Должник</v>
      </c>
      <c r="K513" s="10"/>
    </row>
    <row r="514" spans="1:11" ht="50.1" customHeight="1" x14ac:dyDescent="0.25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IF(ISNA(VLOOKUP(D514,Конвасэл!C:C, 1, FALSE)),"Должник",0)</f>
        <v>Должник</v>
      </c>
      <c r="J514" s="9" t="str">
        <f>IF(ISNA(VLOOKUP(C514,Ревакцинация!C:C, 1, FALSE)),"Должник",0)</f>
        <v>Должник</v>
      </c>
      <c r="K514" s="10"/>
    </row>
    <row r="515" spans="1:11" ht="50.1" customHeight="1" x14ac:dyDescent="0.25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IF(ISNA(VLOOKUP(D515,Конвасэл!C:C, 1, FALSE)),"Должник",0)</f>
        <v>Должник</v>
      </c>
      <c r="J515" s="9" t="str">
        <f>IF(ISNA(VLOOKUP(C515,Ревакцинация!C:C, 1, FALSE)),"Должник",0)</f>
        <v>Должник</v>
      </c>
      <c r="K515" s="10"/>
    </row>
    <row r="516" spans="1:11" ht="50.1" customHeight="1" x14ac:dyDescent="0.25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IF(ISNA(VLOOKUP(D516,Конвасэл!C:C, 1, FALSE)),"Должник",0)</f>
        <v>Должник</v>
      </c>
      <c r="J516" s="9" t="str">
        <f>IF(ISNA(VLOOKUP(C516,Ревакцинация!C:C, 1, FALSE)),"Должник",0)</f>
        <v>Должник</v>
      </c>
      <c r="K516" s="10"/>
    </row>
    <row r="517" spans="1:11" ht="50.1" customHeight="1" x14ac:dyDescent="0.25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IF(ISNA(VLOOKUP(D517,Конвасэл!C:C, 1, FALSE)),"Должник",0)</f>
        <v>Должник</v>
      </c>
      <c r="J517" s="9" t="str">
        <f>IF(ISNA(VLOOKUP(C517,Ревакцинация!C:C, 1, FALSE)),"Должник",0)</f>
        <v>Должник</v>
      </c>
      <c r="K517" s="10"/>
    </row>
    <row r="518" spans="1:11" ht="50.1" customHeight="1" x14ac:dyDescent="0.25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IF(ISNA(VLOOKUP(D518,Конвасэл!C:C, 1, FALSE)),"Должник",0)</f>
        <v>Должник</v>
      </c>
      <c r="J518" s="9" t="str">
        <f>IF(ISNA(VLOOKUP(C518,Ревакцинация!C:C, 1, FALSE)),"Должник",0)</f>
        <v>Должник</v>
      </c>
      <c r="K518" s="10"/>
    </row>
    <row r="519" spans="1:11" ht="50.1" customHeight="1" x14ac:dyDescent="0.25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IF(ISNA(VLOOKUP(D519,Конвасэл!C:C, 1, FALSE)),"Должник",0)</f>
        <v>Должник</v>
      </c>
      <c r="J519" s="9" t="str">
        <f>IF(ISNA(VLOOKUP(C519,Ревакцинация!C:C, 1, FALSE)),"Должник",0)</f>
        <v>Должник</v>
      </c>
      <c r="K519" s="10"/>
    </row>
    <row r="520" spans="1:11" ht="50.1" customHeight="1" x14ac:dyDescent="0.25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IF(ISNA(VLOOKUP(D520,Конвасэл!C:C, 1, FALSE)),"Должник",0)</f>
        <v>Должник</v>
      </c>
      <c r="J520" s="9" t="str">
        <f>IF(ISNA(VLOOKUP(C520,Ревакцинация!C:C, 1, FALSE)),"Должник",0)</f>
        <v>Должник</v>
      </c>
      <c r="K520" s="10"/>
    </row>
    <row r="521" spans="1:11" ht="50.1" customHeight="1" x14ac:dyDescent="0.25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IF(ISNA(VLOOKUP(D521,Конвасэл!C:C, 1, FALSE)),"Должник",0)</f>
        <v>Должник</v>
      </c>
      <c r="J521" s="9" t="str">
        <f>IF(ISNA(VLOOKUP(C521,Ревакцинация!C:C, 1, FALSE)),"Должник",0)</f>
        <v>Должник</v>
      </c>
      <c r="K521" s="10"/>
    </row>
    <row r="522" spans="1:11" ht="50.1" customHeight="1" x14ac:dyDescent="0.25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IF(ISNA(VLOOKUP(D522,Конвасэл!C:C, 1, FALSE)),"Должник",0)</f>
        <v>Должник</v>
      </c>
      <c r="J522" s="9" t="str">
        <f>IF(ISNA(VLOOKUP(C522,Ревакцинация!C:C, 1, FALSE)),"Должник",0)</f>
        <v>Должник</v>
      </c>
      <c r="K522" s="10"/>
    </row>
    <row r="523" spans="1:11" ht="50.1" customHeight="1" x14ac:dyDescent="0.25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IF(ISNA(VLOOKUP(D523,Конвасэл!C:C, 1, FALSE)),"Должник",0)</f>
        <v>Должник</v>
      </c>
      <c r="J523" s="9" t="str">
        <f>IF(ISNA(VLOOKUP(C523,Ревакцинация!C:C, 1, FALSE)),"Должник",0)</f>
        <v>Должник</v>
      </c>
      <c r="K523" s="10"/>
    </row>
    <row r="524" spans="1:11" ht="50.1" customHeight="1" x14ac:dyDescent="0.25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IF(ISNA(VLOOKUP(D524,Конвасэл!C:C, 1, FALSE)),"Должник",0)</f>
        <v>Должник</v>
      </c>
      <c r="J524" s="9" t="str">
        <f>IF(ISNA(VLOOKUP(C524,Ревакцинация!C:C, 1, FALSE)),"Должник",0)</f>
        <v>Должник</v>
      </c>
      <c r="K524" s="10"/>
    </row>
    <row r="525" spans="1:11" ht="50.1" customHeight="1" x14ac:dyDescent="0.25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IF(ISNA(VLOOKUP(D525,Конвасэл!C:C, 1, FALSE)),"Должник",0)</f>
        <v>Должник</v>
      </c>
      <c r="J525" s="9" t="str">
        <f>IF(ISNA(VLOOKUP(C525,Ревакцинация!C:C, 1, FALSE)),"Должник",0)</f>
        <v>Должник</v>
      </c>
      <c r="K525" s="10"/>
    </row>
    <row r="526" spans="1:11" ht="50.1" customHeight="1" x14ac:dyDescent="0.25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IF(ISNA(VLOOKUP(D526,Конвасэл!C:C, 1, FALSE)),"Должник",0)</f>
        <v>Должник</v>
      </c>
      <c r="J526" s="9" t="str">
        <f>IF(ISNA(VLOOKUP(C526,Ревакцинация!C:C, 1, FALSE)),"Должник",0)</f>
        <v>Должник</v>
      </c>
      <c r="K526" s="10"/>
    </row>
    <row r="527" spans="1:11" ht="50.1" customHeight="1" x14ac:dyDescent="0.25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IF(ISNA(VLOOKUP(D527,Конвасэл!C:C, 1, FALSE)),"Должник",0)</f>
        <v>Должник</v>
      </c>
      <c r="J527" s="9" t="str">
        <f>IF(ISNA(VLOOKUP(C527,Ревакцинация!C:C, 1, FALSE)),"Должник",0)</f>
        <v>Должник</v>
      </c>
      <c r="K527" s="10"/>
    </row>
    <row r="528" spans="1:11" ht="50.1" customHeight="1" x14ac:dyDescent="0.25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IF(ISNA(VLOOKUP(D528,Конвасэл!C:C, 1, FALSE)),"Должник",0)</f>
        <v>Должник</v>
      </c>
      <c r="J528" s="9" t="str">
        <f>IF(ISNA(VLOOKUP(C528,Ревакцинация!C:C, 1, FALSE)),"Должник",0)</f>
        <v>Должник</v>
      </c>
      <c r="K528" s="10"/>
    </row>
    <row r="529" spans="1:11" ht="50.1" customHeight="1" x14ac:dyDescent="0.25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IF(ISNA(VLOOKUP(D529,Конвасэл!C:C, 1, FALSE)),"Должник",0)</f>
        <v>Должник</v>
      </c>
      <c r="J529" s="9" t="str">
        <f>IF(ISNA(VLOOKUP(C529,Ревакцинация!C:C, 1, FALSE)),"Должник",0)</f>
        <v>Должник</v>
      </c>
      <c r="K529" s="10"/>
    </row>
    <row r="530" spans="1:11" ht="50.1" customHeight="1" x14ac:dyDescent="0.25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IF(ISNA(VLOOKUP(D530,Конвасэл!C:C, 1, FALSE)),"Должник",0)</f>
        <v>Должник</v>
      </c>
      <c r="J530" s="9" t="str">
        <f>IF(ISNA(VLOOKUP(C530,Ревакцинация!C:C, 1, FALSE)),"Должник",0)</f>
        <v>Должник</v>
      </c>
      <c r="K530" s="10"/>
    </row>
    <row r="531" spans="1:11" ht="50.1" customHeight="1" x14ac:dyDescent="0.25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IF(ISNA(VLOOKUP(D531,Конвасэл!C:C, 1, FALSE)),"Должник",0)</f>
        <v>Должник</v>
      </c>
      <c r="J531" s="9" t="str">
        <f>IF(ISNA(VLOOKUP(C531,Ревакцинация!C:C, 1, FALSE)),"Должник",0)</f>
        <v>Должник</v>
      </c>
      <c r="K531" s="10"/>
    </row>
    <row r="532" spans="1:11" ht="50.1" customHeight="1" x14ac:dyDescent="0.25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IF(ISNA(VLOOKUP(D532,Конвасэл!C:C, 1, FALSE)),"Должник",0)</f>
        <v>Должник</v>
      </c>
      <c r="J532" s="9" t="str">
        <f>IF(ISNA(VLOOKUP(C532,Ревакцинация!C:C, 1, FALSE)),"Должник",0)</f>
        <v>Должник</v>
      </c>
      <c r="K532" s="10"/>
    </row>
    <row r="533" spans="1:11" ht="50.1" customHeight="1" x14ac:dyDescent="0.25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IF(ISNA(VLOOKUP(D533,Конвасэл!C:C, 1, FALSE)),"Должник",0)</f>
        <v>Должник</v>
      </c>
      <c r="J533" s="9" t="str">
        <f>IF(ISNA(VLOOKUP(C533,Ревакцинация!C:C, 1, FALSE)),"Должник",0)</f>
        <v>Должник</v>
      </c>
      <c r="K533" s="10"/>
    </row>
    <row r="534" spans="1:11" ht="50.1" customHeight="1" x14ac:dyDescent="0.25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IF(ISNA(VLOOKUP(D534,Конвасэл!C:C, 1, FALSE)),"Должник",0)</f>
        <v>Должник</v>
      </c>
      <c r="J534" s="9" t="str">
        <f>IF(ISNA(VLOOKUP(C534,Ревакцинация!C:C, 1, FALSE)),"Должник",0)</f>
        <v>Должник</v>
      </c>
      <c r="K534" s="10"/>
    </row>
    <row r="535" spans="1:11" ht="50.1" customHeight="1" x14ac:dyDescent="0.25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IF(ISNA(VLOOKUP(D535,Конвасэл!C:C, 1, FALSE)),"Должник",0)</f>
        <v>Должник</v>
      </c>
      <c r="J535" s="9" t="str">
        <f>IF(ISNA(VLOOKUP(C535,Ревакцинация!C:C, 1, FALSE)),"Должник",0)</f>
        <v>Должник</v>
      </c>
      <c r="K535" s="10"/>
    </row>
    <row r="536" spans="1:11" ht="50.1" customHeight="1" x14ac:dyDescent="0.25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IF(ISNA(VLOOKUP(D536,Конвасэл!C:C, 1, FALSE)),"Должник",0)</f>
        <v>Должник</v>
      </c>
      <c r="J536" s="9" t="str">
        <f>IF(ISNA(VLOOKUP(C536,Ревакцинация!C:C, 1, FALSE)),"Должник",0)</f>
        <v>Должник</v>
      </c>
      <c r="K536" s="10"/>
    </row>
    <row r="537" spans="1:11" ht="50.1" customHeight="1" x14ac:dyDescent="0.25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IF(ISNA(VLOOKUP(D537,Конвасэл!C:C, 1, FALSE)),"Должник",0)</f>
        <v>Должник</v>
      </c>
      <c r="J537" s="9" t="str">
        <f>IF(ISNA(VLOOKUP(C537,Ревакцинация!C:C, 1, FALSE)),"Должник",0)</f>
        <v>Должник</v>
      </c>
      <c r="K537" s="10"/>
    </row>
    <row r="538" spans="1:11" ht="50.1" customHeight="1" x14ac:dyDescent="0.25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IF(ISNA(VLOOKUP(D538,Конвасэл!C:C, 1, FALSE)),"Должник",0)</f>
        <v>Должник</v>
      </c>
      <c r="J538" s="9" t="str">
        <f>IF(ISNA(VLOOKUP(C538,Ревакцинация!C:C, 1, FALSE)),"Должник",0)</f>
        <v>Должник</v>
      </c>
      <c r="K538" s="10"/>
    </row>
    <row r="539" spans="1:11" ht="50.1" customHeight="1" x14ac:dyDescent="0.25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IF(ISNA(VLOOKUP(D539,Конвасэл!C:C, 1, FALSE)),"Должник",0)</f>
        <v>Должник</v>
      </c>
      <c r="J539" s="9" t="str">
        <f>IF(ISNA(VLOOKUP(C539,Ревакцинация!C:C, 1, FALSE)),"Должник",0)</f>
        <v>Должник</v>
      </c>
      <c r="K539" s="10"/>
    </row>
    <row r="540" spans="1:11" ht="50.1" customHeight="1" x14ac:dyDescent="0.25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IF(ISNA(VLOOKUP(D540,Конвасэл!C:C, 1, FALSE)),"Должник",0)</f>
        <v>Должник</v>
      </c>
      <c r="J540" s="9" t="str">
        <f>IF(ISNA(VLOOKUP(C540,Ревакцинация!C:C, 1, FALSE)),"Должник",0)</f>
        <v>Должник</v>
      </c>
      <c r="K540" s="10"/>
    </row>
    <row r="541" spans="1:11" ht="50.1" customHeight="1" x14ac:dyDescent="0.25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IF(ISNA(VLOOKUP(D541,Конвасэл!C:C, 1, FALSE)),"Должник",0)</f>
        <v>Должник</v>
      </c>
      <c r="J541" s="9" t="str">
        <f>IF(ISNA(VLOOKUP(C541,Ревакцинация!C:C, 1, FALSE)),"Должник",0)</f>
        <v>Должник</v>
      </c>
      <c r="K541" s="10"/>
    </row>
    <row r="542" spans="1:11" ht="50.1" customHeight="1" x14ac:dyDescent="0.25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IF(ISNA(VLOOKUP(D542,Конвасэл!C:C, 1, FALSE)),"Должник",0)</f>
        <v>Должник</v>
      </c>
      <c r="J542" s="9" t="str">
        <f>IF(ISNA(VLOOKUP(C542,Ревакцинация!C:C, 1, FALSE)),"Должник",0)</f>
        <v>Должник</v>
      </c>
      <c r="K542" s="10"/>
    </row>
    <row r="543" spans="1:11" ht="50.1" customHeight="1" x14ac:dyDescent="0.25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IF(ISNA(VLOOKUP(D543,Конвасэл!C:C, 1, FALSE)),"Должник",0)</f>
        <v>Должник</v>
      </c>
      <c r="J543" s="9" t="str">
        <f>IF(ISNA(VLOOKUP(C543,Ревакцинация!C:C, 1, FALSE)),"Должник",0)</f>
        <v>Должник</v>
      </c>
      <c r="K543" s="10"/>
    </row>
    <row r="544" spans="1:11" ht="50.1" customHeight="1" x14ac:dyDescent="0.25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IF(ISNA(VLOOKUP(D544,Конвасэл!C:C, 1, FALSE)),"Должник",0)</f>
        <v>Должник</v>
      </c>
      <c r="J544" s="9" t="str">
        <f>IF(ISNA(VLOOKUP(C544,Ревакцинация!C:C, 1, FALSE)),"Должник",0)</f>
        <v>Должник</v>
      </c>
      <c r="K544" s="10"/>
    </row>
    <row r="545" spans="1:11" ht="50.1" customHeight="1" x14ac:dyDescent="0.25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IF(ISNA(VLOOKUP(D545,Конвасэл!C:C, 1, FALSE)),"Должник",0)</f>
        <v>Должник</v>
      </c>
      <c r="J545" s="9" t="str">
        <f>IF(ISNA(VLOOKUP(C545,Ревакцинация!C:C, 1, FALSE)),"Должник",0)</f>
        <v>Должник</v>
      </c>
      <c r="K545" s="10"/>
    </row>
    <row r="546" spans="1:11" ht="50.1" customHeight="1" x14ac:dyDescent="0.25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IF(ISNA(VLOOKUP(D546,Конвасэл!C:C, 1, FALSE)),"Должник",0)</f>
        <v>Должник</v>
      </c>
      <c r="J546" s="9" t="str">
        <f>IF(ISNA(VLOOKUP(C546,Ревакцинация!C:C, 1, FALSE)),"Должник",0)</f>
        <v>Должник</v>
      </c>
      <c r="K546" s="10"/>
    </row>
    <row r="547" spans="1:11" ht="50.1" customHeight="1" x14ac:dyDescent="0.25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IF(ISNA(VLOOKUP(D547,Конвасэл!C:C, 1, FALSE)),"Должник",0)</f>
        <v>Должник</v>
      </c>
      <c r="J547" s="9" t="str">
        <f>IF(ISNA(VLOOKUP(C547,Ревакцинация!C:C, 1, FALSE)),"Должник",0)</f>
        <v>Должник</v>
      </c>
      <c r="K547" s="10"/>
    </row>
    <row r="548" spans="1:11" ht="50.1" customHeight="1" x14ac:dyDescent="0.25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IF(ISNA(VLOOKUP(D548,Конвасэл!C:C, 1, FALSE)),"Должник",0)</f>
        <v>Должник</v>
      </c>
      <c r="J548" s="9" t="str">
        <f>IF(ISNA(VLOOKUP(C548,Ревакцинация!C:C, 1, FALSE)),"Должник",0)</f>
        <v>Должник</v>
      </c>
      <c r="K548" s="10"/>
    </row>
    <row r="549" spans="1:11" ht="50.1" customHeight="1" x14ac:dyDescent="0.25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IF(ISNA(VLOOKUP(D549,Конвасэл!C:C, 1, FALSE)),"Должник",0)</f>
        <v>Должник</v>
      </c>
      <c r="J549" s="9" t="str">
        <f>IF(ISNA(VLOOKUP(C549,Ревакцинация!C:C, 1, FALSE)),"Должник",0)</f>
        <v>Должник</v>
      </c>
      <c r="K549" s="10"/>
    </row>
    <row r="550" spans="1:11" ht="50.1" customHeight="1" x14ac:dyDescent="0.25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IF(ISNA(VLOOKUP(D550,Конвасэл!C:C, 1, FALSE)),"Должник",0)</f>
        <v>Должник</v>
      </c>
      <c r="J550" s="9" t="str">
        <f>IF(ISNA(VLOOKUP(C550,Ревакцинация!C:C, 1, FALSE)),"Должник",0)</f>
        <v>Должник</v>
      </c>
      <c r="K550" s="10"/>
    </row>
    <row r="551" spans="1:11" ht="50.1" customHeight="1" x14ac:dyDescent="0.25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IF(ISNA(VLOOKUP(D551,Конвасэл!C:C, 1, FALSE)),"Должник",0)</f>
        <v>Должник</v>
      </c>
      <c r="J551" s="9" t="str">
        <f>IF(ISNA(VLOOKUP(C551,Ревакцинация!C:C, 1, FALSE)),"Должник",0)</f>
        <v>Должник</v>
      </c>
      <c r="K551" s="10"/>
    </row>
    <row r="552" spans="1:11" ht="50.1" customHeight="1" x14ac:dyDescent="0.25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IF(ISNA(VLOOKUP(D552,Конвасэл!C:C, 1, FALSE)),"Должник",0)</f>
        <v>Должник</v>
      </c>
      <c r="J552" s="9" t="str">
        <f>IF(ISNA(VLOOKUP(C552,Ревакцинация!C:C, 1, FALSE)),"Должник",0)</f>
        <v>Должник</v>
      </c>
      <c r="K552" s="10"/>
    </row>
    <row r="553" spans="1:11" ht="50.1" customHeight="1" x14ac:dyDescent="0.25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IF(ISNA(VLOOKUP(D553,Конвасэл!C:C, 1, FALSE)),"Должник",0)</f>
        <v>Должник</v>
      </c>
      <c r="J553" s="9" t="str">
        <f>IF(ISNA(VLOOKUP(C553,Ревакцинация!C:C, 1, FALSE)),"Должник",0)</f>
        <v>Должник</v>
      </c>
      <c r="K553" s="10"/>
    </row>
    <row r="554" spans="1:11" ht="50.1" customHeight="1" x14ac:dyDescent="0.25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IF(ISNA(VLOOKUP(D554,Конвасэл!C:C, 1, FALSE)),"Должник",0)</f>
        <v>Должник</v>
      </c>
      <c r="J554" s="9" t="str">
        <f>IF(ISNA(VLOOKUP(C554,Ревакцинация!C:C, 1, FALSE)),"Должник",0)</f>
        <v>Должник</v>
      </c>
      <c r="K554" s="10"/>
    </row>
    <row r="555" spans="1:11" ht="50.1" customHeight="1" x14ac:dyDescent="0.25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IF(ISNA(VLOOKUP(D555,Конвасэл!C:C, 1, FALSE)),"Должник",0)</f>
        <v>Должник</v>
      </c>
      <c r="J555" s="9" t="str">
        <f>IF(ISNA(VLOOKUP(C555,Ревакцинация!C:C, 1, FALSE)),"Должник",0)</f>
        <v>Должник</v>
      </c>
      <c r="K555" s="10"/>
    </row>
    <row r="556" spans="1:11" ht="50.1" customHeight="1" x14ac:dyDescent="0.25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IF(ISNA(VLOOKUP(D556,Конвасэл!C:C, 1, FALSE)),"Должник",0)</f>
        <v>Должник</v>
      </c>
      <c r="J556" s="9" t="str">
        <f>IF(ISNA(VLOOKUP(C556,Ревакцинация!C:C, 1, FALSE)),"Должник",0)</f>
        <v>Должник</v>
      </c>
      <c r="K556" s="10"/>
    </row>
    <row r="557" spans="1:11" ht="50.1" customHeight="1" x14ac:dyDescent="0.25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IF(ISNA(VLOOKUP(D557,Конвасэл!C:C, 1, FALSE)),"Должник",0)</f>
        <v>Должник</v>
      </c>
      <c r="J557" s="9" t="str">
        <f>IF(ISNA(VLOOKUP(C557,Ревакцинация!C:C, 1, FALSE)),"Должник",0)</f>
        <v>Должник</v>
      </c>
      <c r="K557" s="10"/>
    </row>
    <row r="558" spans="1:11" ht="50.1" customHeight="1" x14ac:dyDescent="0.25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IF(ISNA(VLOOKUP(D558,Конвасэл!C:C, 1, FALSE)),"Должник",0)</f>
        <v>Должник</v>
      </c>
      <c r="J558" s="9" t="str">
        <f>IF(ISNA(VLOOKUP(C558,Ревакцинация!C:C, 1, FALSE)),"Должник",0)</f>
        <v>Должник</v>
      </c>
      <c r="K558" s="10"/>
    </row>
    <row r="559" spans="1:11" ht="50.1" customHeight="1" x14ac:dyDescent="0.25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IF(ISNA(VLOOKUP(D559,Конвасэл!C:C, 1, FALSE)),"Должник",0)</f>
        <v>Должник</v>
      </c>
      <c r="J559" s="9" t="str">
        <f>IF(ISNA(VLOOKUP(C559,Ревакцинация!C:C, 1, FALSE)),"Должник",0)</f>
        <v>Должник</v>
      </c>
      <c r="K559" s="10"/>
    </row>
    <row r="560" spans="1:11" ht="50.1" customHeight="1" x14ac:dyDescent="0.25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IF(ISNA(VLOOKUP(D560,Конвасэл!C:C, 1, FALSE)),"Должник",0)</f>
        <v>Должник</v>
      </c>
      <c r="J560" s="9" t="str">
        <f>IF(ISNA(VLOOKUP(C560,Ревакцинация!C:C, 1, FALSE)),"Должник",0)</f>
        <v>Должник</v>
      </c>
      <c r="K560" s="10"/>
    </row>
    <row r="561" spans="1:11" ht="50.1" customHeight="1" x14ac:dyDescent="0.25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IF(ISNA(VLOOKUP(D561,Конвасэл!C:C, 1, FALSE)),"Должник",0)</f>
        <v>Должник</v>
      </c>
      <c r="J561" s="9" t="str">
        <f>IF(ISNA(VLOOKUP(C561,Ревакцинация!C:C, 1, FALSE)),"Должник",0)</f>
        <v>Должник</v>
      </c>
      <c r="K561" s="10"/>
    </row>
    <row r="562" spans="1:11" ht="50.1" customHeight="1" x14ac:dyDescent="0.25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IF(ISNA(VLOOKUP(D562,Конвасэл!C:C, 1, FALSE)),"Должник",0)</f>
        <v>Должник</v>
      </c>
      <c r="J562" s="9" t="str">
        <f>IF(ISNA(VLOOKUP(C562,Ревакцинация!C:C, 1, FALSE)),"Должник",0)</f>
        <v>Должник</v>
      </c>
      <c r="K562" s="10"/>
    </row>
    <row r="563" spans="1:11" ht="50.1" customHeight="1" x14ac:dyDescent="0.25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IF(ISNA(VLOOKUP(D563,Конвасэл!C:C, 1, FALSE)),"Должник",0)</f>
        <v>Должник</v>
      </c>
      <c r="J563" s="9" t="str">
        <f>IF(ISNA(VLOOKUP(C563,Ревакцинация!C:C, 1, FALSE)),"Должник",0)</f>
        <v>Должник</v>
      </c>
      <c r="K563" s="10"/>
    </row>
    <row r="564" spans="1:11" ht="50.1" customHeight="1" x14ac:dyDescent="0.25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IF(ISNA(VLOOKUP(D564,Конвасэл!C:C, 1, FALSE)),"Должник",0)</f>
        <v>Должник</v>
      </c>
      <c r="J564" s="9" t="str">
        <f>IF(ISNA(VLOOKUP(C564,Ревакцинация!C:C, 1, FALSE)),"Должник",0)</f>
        <v>Должник</v>
      </c>
      <c r="K564" s="10"/>
    </row>
    <row r="565" spans="1:11" ht="50.1" customHeight="1" x14ac:dyDescent="0.25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IF(ISNA(VLOOKUP(D565,Конвасэл!C:C, 1, FALSE)),"Должник",0)</f>
        <v>Должник</v>
      </c>
      <c r="J565" s="9" t="str">
        <f>IF(ISNA(VLOOKUP(C565,Ревакцинация!C:C, 1, FALSE)),"Должник",0)</f>
        <v>Должник</v>
      </c>
      <c r="K565" s="10"/>
    </row>
    <row r="566" spans="1:11" ht="50.1" customHeight="1" x14ac:dyDescent="0.25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IF(ISNA(VLOOKUP(D566,Конвасэл!C:C, 1, FALSE)),"Должник",0)</f>
        <v>Должник</v>
      </c>
      <c r="J566" s="9" t="str">
        <f>IF(ISNA(VLOOKUP(C566,Ревакцинация!C:C, 1, FALSE)),"Должник",0)</f>
        <v>Должник</v>
      </c>
      <c r="K566" s="10"/>
    </row>
    <row r="567" spans="1:11" ht="50.1" customHeight="1" x14ac:dyDescent="0.25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IF(ISNA(VLOOKUP(D567,Конвасэл!C:C, 1, FALSE)),"Должник",0)</f>
        <v>Должник</v>
      </c>
      <c r="J567" s="9" t="str">
        <f>IF(ISNA(VLOOKUP(C567,Ревакцинация!C:C, 1, FALSE)),"Должник",0)</f>
        <v>Должник</v>
      </c>
      <c r="K567" s="10"/>
    </row>
    <row r="568" spans="1:11" ht="50.1" customHeight="1" x14ac:dyDescent="0.25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IF(ISNA(VLOOKUP(D568,Конвасэл!C:C, 1, FALSE)),"Должник",0)</f>
        <v>Должник</v>
      </c>
      <c r="J568" s="9" t="str">
        <f>IF(ISNA(VLOOKUP(C568,Ревакцинация!C:C, 1, FALSE)),"Должник",0)</f>
        <v>Должник</v>
      </c>
      <c r="K568" s="10"/>
    </row>
    <row r="569" spans="1:11" ht="50.1" customHeight="1" x14ac:dyDescent="0.25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IF(ISNA(VLOOKUP(D569,Конвасэл!C:C, 1, FALSE)),"Должник",0)</f>
        <v>Должник</v>
      </c>
      <c r="J569" s="9" t="str">
        <f>IF(ISNA(VLOOKUP(C569,Ревакцинация!C:C, 1, FALSE)),"Должник",0)</f>
        <v>Должник</v>
      </c>
      <c r="K569" s="10"/>
    </row>
    <row r="570" spans="1:11" ht="50.1" customHeight="1" x14ac:dyDescent="0.25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IF(ISNA(VLOOKUP(D570,Конвасэл!C:C, 1, FALSE)),"Должник",0)</f>
        <v>Должник</v>
      </c>
      <c r="J570" s="9" t="str">
        <f>IF(ISNA(VLOOKUP(C570,Ревакцинация!C:C, 1, FALSE)),"Должник",0)</f>
        <v>Должник</v>
      </c>
      <c r="K570" s="10"/>
    </row>
    <row r="571" spans="1:11" ht="50.1" customHeight="1" x14ac:dyDescent="0.25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IF(ISNA(VLOOKUP(D571,Конвасэл!C:C, 1, FALSE)),"Должник",0)</f>
        <v>Должник</v>
      </c>
      <c r="J571" s="9" t="str">
        <f>IF(ISNA(VLOOKUP(C571,Ревакцинация!C:C, 1, FALSE)),"Должник",0)</f>
        <v>Должник</v>
      </c>
      <c r="K571" s="10"/>
    </row>
    <row r="572" spans="1:11" ht="50.1" customHeight="1" x14ac:dyDescent="0.25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IF(ISNA(VLOOKUP(D572,Конвасэл!C:C, 1, FALSE)),"Должник",0)</f>
        <v>Должник</v>
      </c>
      <c r="J572" s="9" t="str">
        <f>IF(ISNA(VLOOKUP(C572,Ревакцинация!C:C, 1, FALSE)),"Должник",0)</f>
        <v>Должник</v>
      </c>
      <c r="K572" s="10"/>
    </row>
    <row r="573" spans="1:11" ht="50.1" customHeight="1" x14ac:dyDescent="0.25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IF(ISNA(VLOOKUP(D573,Конвасэл!C:C, 1, FALSE)),"Должник",0)</f>
        <v>Должник</v>
      </c>
      <c r="J573" s="9" t="str">
        <f>IF(ISNA(VLOOKUP(C573,Ревакцинация!C:C, 1, FALSE)),"Должник",0)</f>
        <v>Должник</v>
      </c>
      <c r="K573" s="10"/>
    </row>
    <row r="574" spans="1:11" ht="50.1" customHeight="1" x14ac:dyDescent="0.25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IF(ISNA(VLOOKUP(D574,Конвасэл!C:C, 1, FALSE)),"Должник",0)</f>
        <v>Должник</v>
      </c>
      <c r="J574" s="9" t="str">
        <f>IF(ISNA(VLOOKUP(C574,Ревакцинация!C:C, 1, FALSE)),"Должник",0)</f>
        <v>Должник</v>
      </c>
      <c r="K574" s="10"/>
    </row>
    <row r="575" spans="1:11" ht="50.1" customHeight="1" x14ac:dyDescent="0.25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IF(ISNA(VLOOKUP(D575,Конвасэл!C:C, 1, FALSE)),"Должник",0)</f>
        <v>Должник</v>
      </c>
      <c r="J575" s="9" t="str">
        <f>IF(ISNA(VLOOKUP(C575,Ревакцинация!C:C, 1, FALSE)),"Должник",0)</f>
        <v>Должник</v>
      </c>
      <c r="K575" s="10"/>
    </row>
    <row r="576" spans="1:11" ht="50.1" customHeight="1" x14ac:dyDescent="0.25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IF(ISNA(VLOOKUP(D576,Конвасэл!C:C, 1, FALSE)),"Должник",0)</f>
        <v>Должник</v>
      </c>
      <c r="J576" s="9" t="str">
        <f>IF(ISNA(VLOOKUP(C576,Ревакцинация!C:C, 1, FALSE)),"Должник",0)</f>
        <v>Должник</v>
      </c>
      <c r="K576" s="10"/>
    </row>
    <row r="577" spans="1:11" ht="50.1" customHeight="1" x14ac:dyDescent="0.25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IF(ISNA(VLOOKUP(D577,Конвасэл!C:C, 1, FALSE)),"Должник",0)</f>
        <v>Должник</v>
      </c>
      <c r="J577" s="9" t="str">
        <f>IF(ISNA(VLOOKUP(C577,Ревакцинация!C:C, 1, FALSE)),"Должник",0)</f>
        <v>Должник</v>
      </c>
      <c r="K577" s="10"/>
    </row>
    <row r="578" spans="1:11" ht="50.1" customHeight="1" x14ac:dyDescent="0.25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IF(ISNA(VLOOKUP(D578,Конвасэл!C:C, 1, FALSE)),"Должник",0)</f>
        <v>Должник</v>
      </c>
      <c r="J578" s="9" t="str">
        <f>IF(ISNA(VLOOKUP(C578,Ревакцинация!C:C, 1, FALSE)),"Должник",0)</f>
        <v>Должник</v>
      </c>
      <c r="K578" s="10"/>
    </row>
    <row r="579" spans="1:11" ht="50.1" customHeight="1" x14ac:dyDescent="0.25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IF(ISNA(VLOOKUP(D579,Конвасэл!C:C, 1, FALSE)),"Должник",0)</f>
        <v>Должник</v>
      </c>
      <c r="J579" s="9" t="str">
        <f>IF(ISNA(VLOOKUP(C579,Ревакцинация!C:C, 1, FALSE)),"Должник",0)</f>
        <v>Должник</v>
      </c>
      <c r="K579" s="10"/>
    </row>
    <row r="580" spans="1:11" ht="50.1" customHeight="1" x14ac:dyDescent="0.25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IF(ISNA(VLOOKUP(D580,Конвасэл!C:C, 1, FALSE)),"Должник",0)</f>
        <v>Должник</v>
      </c>
      <c r="J580" s="9" t="str">
        <f>IF(ISNA(VLOOKUP(C580,Ревакцинация!C:C, 1, FALSE)),"Должник",0)</f>
        <v>Должник</v>
      </c>
      <c r="K580" s="10"/>
    </row>
    <row r="581" spans="1:11" ht="50.1" customHeight="1" x14ac:dyDescent="0.25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IF(ISNA(VLOOKUP(D581,Конвасэл!C:C, 1, FALSE)),"Должник",0)</f>
        <v>Должник</v>
      </c>
      <c r="J581" s="9" t="str">
        <f>IF(ISNA(VLOOKUP(C581,Ревакцинация!C:C, 1, FALSE)),"Должник",0)</f>
        <v>Должник</v>
      </c>
      <c r="K581" s="10"/>
    </row>
    <row r="582" spans="1:11" ht="50.1" customHeight="1" x14ac:dyDescent="0.25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IF(ISNA(VLOOKUP(D582,Конвасэл!C:C, 1, FALSE)),"Должник",0)</f>
        <v>Должник</v>
      </c>
      <c r="J582" s="9" t="str">
        <f>IF(ISNA(VLOOKUP(C582,Ревакцинация!C:C, 1, FALSE)),"Должник",0)</f>
        <v>Должник</v>
      </c>
      <c r="K582" s="10"/>
    </row>
    <row r="583" spans="1:11" ht="50.1" customHeight="1" x14ac:dyDescent="0.25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IF(ISNA(VLOOKUP(D583,Конвасэл!C:C, 1, FALSE)),"Должник",0)</f>
        <v>Должник</v>
      </c>
      <c r="J583" s="9" t="str">
        <f>IF(ISNA(VLOOKUP(C583,Ревакцинация!C:C, 1, FALSE)),"Должник",0)</f>
        <v>Должник</v>
      </c>
      <c r="K583" s="10"/>
    </row>
    <row r="584" spans="1:11" ht="50.1" customHeight="1" x14ac:dyDescent="0.25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IF(ISNA(VLOOKUP(D584,Конвасэл!C:C, 1, FALSE)),"Должник",0)</f>
        <v>Должник</v>
      </c>
      <c r="J584" s="9" t="str">
        <f>IF(ISNA(VLOOKUP(C584,Ревакцинация!C:C, 1, FALSE)),"Должник",0)</f>
        <v>Должник</v>
      </c>
      <c r="K584" s="10"/>
    </row>
    <row r="585" spans="1:11" ht="50.1" customHeight="1" x14ac:dyDescent="0.25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IF(ISNA(VLOOKUP(D585,Конвасэл!C:C, 1, FALSE)),"Должник",0)</f>
        <v>Должник</v>
      </c>
      <c r="J585" s="9" t="str">
        <f>IF(ISNA(VLOOKUP(C585,Ревакцинация!C:C, 1, FALSE)),"Должник",0)</f>
        <v>Должник</v>
      </c>
      <c r="K585" s="10"/>
    </row>
    <row r="586" spans="1:11" ht="50.1" customHeight="1" x14ac:dyDescent="0.25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IF(ISNA(VLOOKUP(D586,Конвасэл!C:C, 1, FALSE)),"Должник",0)</f>
        <v>Должник</v>
      </c>
      <c r="J586" s="9" t="str">
        <f>IF(ISNA(VLOOKUP(C586,Ревакцинация!C:C, 1, FALSE)),"Должник",0)</f>
        <v>Должник</v>
      </c>
      <c r="K586" s="10"/>
    </row>
    <row r="587" spans="1:11" ht="50.1" customHeight="1" x14ac:dyDescent="0.25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IF(ISNA(VLOOKUP(D587,Конвасэл!C:C, 1, FALSE)),"Должник",0)</f>
        <v>Должник</v>
      </c>
      <c r="J587" s="9" t="str">
        <f>IF(ISNA(VLOOKUP(C587,Ревакцинация!C:C, 1, FALSE)),"Должник",0)</f>
        <v>Должник</v>
      </c>
      <c r="K587" s="10"/>
    </row>
    <row r="588" spans="1:11" ht="50.1" customHeight="1" x14ac:dyDescent="0.25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IF(ISNA(VLOOKUP(D588,Конвасэл!C:C, 1, FALSE)),"Должник",0)</f>
        <v>Должник</v>
      </c>
      <c r="J588" s="9" t="str">
        <f>IF(ISNA(VLOOKUP(C588,Ревакцинация!C:C, 1, FALSE)),"Должник",0)</f>
        <v>Должник</v>
      </c>
      <c r="K588" s="10"/>
    </row>
    <row r="589" spans="1:11" ht="50.1" customHeight="1" x14ac:dyDescent="0.25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IF(ISNA(VLOOKUP(D589,Конвасэл!C:C, 1, FALSE)),"Должник",0)</f>
        <v>Должник</v>
      </c>
      <c r="J589" s="9" t="str">
        <f>IF(ISNA(VLOOKUP(C589,Ревакцинация!C:C, 1, FALSE)),"Должник",0)</f>
        <v>Должник</v>
      </c>
      <c r="K589" s="10"/>
    </row>
    <row r="590" spans="1:11" ht="50.1" customHeight="1" x14ac:dyDescent="0.25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IF(ISNA(VLOOKUP(D590,Конвасэл!C:C, 1, FALSE)),"Должник",0)</f>
        <v>Должник</v>
      </c>
      <c r="J590" s="9" t="str">
        <f>IF(ISNA(VLOOKUP(C590,Ревакцинация!C:C, 1, FALSE)),"Должник",0)</f>
        <v>Должник</v>
      </c>
      <c r="K590" s="10"/>
    </row>
    <row r="591" spans="1:11" ht="50.1" customHeight="1" x14ac:dyDescent="0.25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IF(ISNA(VLOOKUP(D591,Конвасэл!C:C, 1, FALSE)),"Должник",0)</f>
        <v>Должник</v>
      </c>
      <c r="J591" s="9" t="str">
        <f>IF(ISNA(VLOOKUP(C591,Ревакцинация!C:C, 1, FALSE)),"Должник",0)</f>
        <v>Должник</v>
      </c>
      <c r="K591" s="10"/>
    </row>
    <row r="592" spans="1:11" ht="50.1" customHeight="1" x14ac:dyDescent="0.25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IF(ISNA(VLOOKUP(D592,Конвасэл!C:C, 1, FALSE)),"Должник",0)</f>
        <v>Должник</v>
      </c>
      <c r="J592" s="9" t="str">
        <f>IF(ISNA(VLOOKUP(C592,Ревакцинация!C:C, 1, FALSE)),"Должник",0)</f>
        <v>Должник</v>
      </c>
      <c r="K592" s="10"/>
    </row>
    <row r="593" spans="1:11" ht="50.1" customHeight="1" x14ac:dyDescent="0.25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IF(ISNA(VLOOKUP(D593,Конвасэл!C:C, 1, FALSE)),"Должник",0)</f>
        <v>Должник</v>
      </c>
      <c r="J593" s="9" t="str">
        <f>IF(ISNA(VLOOKUP(C593,Ревакцинация!C:C, 1, FALSE)),"Должник",0)</f>
        <v>Должник</v>
      </c>
      <c r="K593" s="10"/>
    </row>
    <row r="594" spans="1:11" ht="50.1" customHeight="1" x14ac:dyDescent="0.25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IF(ISNA(VLOOKUP(D594,Конвасэл!C:C, 1, FALSE)),"Должник",0)</f>
        <v>Должник</v>
      </c>
      <c r="J594" s="9" t="str">
        <f>IF(ISNA(VLOOKUP(C594,Ревакцинация!C:C, 1, FALSE)),"Должник",0)</f>
        <v>Должник</v>
      </c>
      <c r="K594" s="10"/>
    </row>
    <row r="595" spans="1:11" ht="50.1" customHeight="1" x14ac:dyDescent="0.25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IF(ISNA(VLOOKUP(D595,Конвасэл!C:C, 1, FALSE)),"Должник",0)</f>
        <v>Должник</v>
      </c>
      <c r="J595" s="9" t="str">
        <f>IF(ISNA(VLOOKUP(C595,Ревакцинация!C:C, 1, FALSE)),"Должник",0)</f>
        <v>Должник</v>
      </c>
      <c r="K595" s="10"/>
    </row>
    <row r="596" spans="1:11" ht="50.1" customHeight="1" x14ac:dyDescent="0.25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IF(ISNA(VLOOKUP(D596,Конвасэл!C:C, 1, FALSE)),"Должник",0)</f>
        <v>Должник</v>
      </c>
      <c r="J596" s="9" t="str">
        <f>IF(ISNA(VLOOKUP(C596,Ревакцинация!C:C, 1, FALSE)),"Должник",0)</f>
        <v>Должник</v>
      </c>
      <c r="K596" s="10"/>
    </row>
    <row r="597" spans="1:11" ht="50.1" customHeight="1" x14ac:dyDescent="0.25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IF(ISNA(VLOOKUP(D597,Конвасэл!C:C, 1, FALSE)),"Должник",0)</f>
        <v>Должник</v>
      </c>
      <c r="J597" s="9" t="str">
        <f>IF(ISNA(VLOOKUP(C597,Ревакцинация!C:C, 1, FALSE)),"Должник",0)</f>
        <v>Должник</v>
      </c>
      <c r="K597" s="10"/>
    </row>
    <row r="598" spans="1:11" ht="50.1" customHeight="1" x14ac:dyDescent="0.25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IF(ISNA(VLOOKUP(D598,Конвасэл!C:C, 1, FALSE)),"Должник",0)</f>
        <v>Должник</v>
      </c>
      <c r="J598" s="9" t="str">
        <f>IF(ISNA(VLOOKUP(C598,Ревакцинация!C:C, 1, FALSE)),"Должник",0)</f>
        <v>Должник</v>
      </c>
      <c r="K598" s="10"/>
    </row>
    <row r="599" spans="1:11" ht="50.1" customHeight="1" x14ac:dyDescent="0.25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IF(ISNA(VLOOKUP(D599,Конвасэл!C:C, 1, FALSE)),"Должник",0)</f>
        <v>Должник</v>
      </c>
      <c r="J599" s="9" t="str">
        <f>IF(ISNA(VLOOKUP(C599,Ревакцинация!C:C, 1, FALSE)),"Должник",0)</f>
        <v>Должник</v>
      </c>
      <c r="K599" s="10"/>
    </row>
    <row r="600" spans="1:11" ht="50.1" customHeight="1" x14ac:dyDescent="0.25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IF(ISNA(VLOOKUP(D600,Конвасэл!C:C, 1, FALSE)),"Должник",0)</f>
        <v>Должник</v>
      </c>
      <c r="J600" s="9" t="str">
        <f>IF(ISNA(VLOOKUP(C600,Ревакцинация!C:C, 1, FALSE)),"Должник",0)</f>
        <v>Должник</v>
      </c>
      <c r="K600" s="10"/>
    </row>
    <row r="601" spans="1:11" ht="50.1" customHeight="1" x14ac:dyDescent="0.25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IF(ISNA(VLOOKUP(D601,Конвасэл!C:C, 1, FALSE)),"Должник",0)</f>
        <v>Должник</v>
      </c>
      <c r="J601" s="9" t="str">
        <f>IF(ISNA(VLOOKUP(C601,Ревакцинация!C:C, 1, FALSE)),"Должник",0)</f>
        <v>Должник</v>
      </c>
      <c r="K601" s="10"/>
    </row>
    <row r="602" spans="1:11" ht="50.1" customHeight="1" x14ac:dyDescent="0.25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IF(ISNA(VLOOKUP(D602,Конвасэл!C:C, 1, FALSE)),"Должник",0)</f>
        <v>Должник</v>
      </c>
      <c r="J602" s="9" t="str">
        <f>IF(ISNA(VLOOKUP(C602,Ревакцинация!C:C, 1, FALSE)),"Должник",0)</f>
        <v>Должник</v>
      </c>
      <c r="K602" s="10"/>
    </row>
    <row r="603" spans="1:11" ht="50.1" customHeight="1" x14ac:dyDescent="0.25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IF(ISNA(VLOOKUP(D603,Конвасэл!C:C, 1, FALSE)),"Должник",0)</f>
        <v>Должник</v>
      </c>
      <c r="J603" s="9" t="str">
        <f>IF(ISNA(VLOOKUP(C603,Ревакцинация!C:C, 1, FALSE)),"Должник",0)</f>
        <v>Должник</v>
      </c>
      <c r="K603" s="10"/>
    </row>
    <row r="604" spans="1:11" ht="50.1" customHeight="1" x14ac:dyDescent="0.25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IF(ISNA(VLOOKUP(D604,Конвасэл!C:C, 1, FALSE)),"Должник",0)</f>
        <v>Должник</v>
      </c>
      <c r="J604" s="9" t="str">
        <f>IF(ISNA(VLOOKUP(C604,Ревакцинация!C:C, 1, FALSE)),"Должник",0)</f>
        <v>Должник</v>
      </c>
      <c r="K604" s="10"/>
    </row>
    <row r="605" spans="1:11" ht="50.1" customHeight="1" x14ac:dyDescent="0.25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IF(ISNA(VLOOKUP(D605,Конвасэл!C:C, 1, FALSE)),"Должник",0)</f>
        <v>Должник</v>
      </c>
      <c r="J605" s="9" t="str">
        <f>IF(ISNA(VLOOKUP(C605,Ревакцинация!C:C, 1, FALSE)),"Должник",0)</f>
        <v>Должник</v>
      </c>
      <c r="K605" s="10"/>
    </row>
    <row r="606" spans="1:11" ht="50.1" customHeight="1" x14ac:dyDescent="0.25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IF(ISNA(VLOOKUP(D606,Конвасэл!C:C, 1, FALSE)),"Должник",0)</f>
        <v>Должник</v>
      </c>
      <c r="J606" s="9" t="str">
        <f>IF(ISNA(VLOOKUP(C606,Ревакцинация!C:C, 1, FALSE)),"Должник",0)</f>
        <v>Должник</v>
      </c>
      <c r="K606" s="10"/>
    </row>
    <row r="607" spans="1:11" ht="50.1" customHeight="1" x14ac:dyDescent="0.25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IF(ISNA(VLOOKUP(D607,Конвасэл!C:C, 1, FALSE)),"Должник",0)</f>
        <v>Должник</v>
      </c>
      <c r="J607" s="9" t="str">
        <f>IF(ISNA(VLOOKUP(C607,Ревакцинация!C:C, 1, FALSE)),"Должник",0)</f>
        <v>Должник</v>
      </c>
      <c r="K607" s="10"/>
    </row>
    <row r="608" spans="1:11" ht="50.1" customHeight="1" x14ac:dyDescent="0.25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IF(ISNA(VLOOKUP(D608,Конвасэл!C:C, 1, FALSE)),"Должник",0)</f>
        <v>Должник</v>
      </c>
      <c r="J608" s="9" t="str">
        <f>IF(ISNA(VLOOKUP(C608,Ревакцинация!C:C, 1, FALSE)),"Должник",0)</f>
        <v>Должник</v>
      </c>
      <c r="K608" s="10"/>
    </row>
    <row r="609" spans="1:11" ht="50.1" customHeight="1" x14ac:dyDescent="0.25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IF(ISNA(VLOOKUP(D609,Конвасэл!C:C, 1, FALSE)),"Должник",0)</f>
        <v>Должник</v>
      </c>
      <c r="J609" s="9" t="str">
        <f>IF(ISNA(VLOOKUP(C609,Ревакцинация!C:C, 1, FALSE)),"Должник",0)</f>
        <v>Должник</v>
      </c>
      <c r="K609" s="10"/>
    </row>
    <row r="610" spans="1:11" ht="50.1" customHeight="1" x14ac:dyDescent="0.25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IF(ISNA(VLOOKUP(D610,Конвасэл!C:C, 1, FALSE)),"Должник",0)</f>
        <v>Должник</v>
      </c>
      <c r="J610" s="9" t="str">
        <f>IF(ISNA(VLOOKUP(C610,Ревакцинация!C:C, 1, FALSE)),"Должник",0)</f>
        <v>Должник</v>
      </c>
      <c r="K610" s="10"/>
    </row>
    <row r="611" spans="1:11" ht="50.1" customHeight="1" x14ac:dyDescent="0.25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IF(ISNA(VLOOKUP(D611,Конвасэл!C:C, 1, FALSE)),"Должник",0)</f>
        <v>Должник</v>
      </c>
      <c r="J611" s="9" t="str">
        <f>IF(ISNA(VLOOKUP(C611,Ревакцинация!C:C, 1, FALSE)),"Должник",0)</f>
        <v>Должник</v>
      </c>
      <c r="K611" s="10"/>
    </row>
    <row r="612" spans="1:11" ht="50.1" customHeight="1" x14ac:dyDescent="0.25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IF(ISNA(VLOOKUP(D612,Конвасэл!C:C, 1, FALSE)),"Должник",0)</f>
        <v>Должник</v>
      </c>
      <c r="J612" s="9" t="str">
        <f>IF(ISNA(VLOOKUP(C612,Ревакцинация!C:C, 1, FALSE)),"Должник",0)</f>
        <v>Должник</v>
      </c>
      <c r="K612" s="10"/>
    </row>
    <row r="613" spans="1:11" ht="50.1" customHeight="1" x14ac:dyDescent="0.25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IF(ISNA(VLOOKUP(D613,Конвасэл!C:C, 1, FALSE)),"Должник",0)</f>
        <v>Должник</v>
      </c>
      <c r="J613" s="9" t="str">
        <f>IF(ISNA(VLOOKUP(C613,Ревакцинация!C:C, 1, FALSE)),"Должник",0)</f>
        <v>Должник</v>
      </c>
      <c r="K613" s="10"/>
    </row>
    <row r="614" spans="1:11" ht="50.1" customHeight="1" x14ac:dyDescent="0.25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IF(ISNA(VLOOKUP(D614,Конвасэл!C:C, 1, FALSE)),"Должник",0)</f>
        <v>Должник</v>
      </c>
      <c r="J614" s="9" t="str">
        <f>IF(ISNA(VLOOKUP(C614,Ревакцинация!C:C, 1, FALSE)),"Должник",0)</f>
        <v>Должник</v>
      </c>
      <c r="K614" s="10"/>
    </row>
    <row r="615" spans="1:11" ht="50.1" customHeight="1" x14ac:dyDescent="0.25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IF(ISNA(VLOOKUP(D615,Конвасэл!C:C, 1, FALSE)),"Должник",0)</f>
        <v>Должник</v>
      </c>
      <c r="J615" s="9" t="str">
        <f>IF(ISNA(VLOOKUP(C615,Ревакцинация!C:C, 1, FALSE)),"Должник",0)</f>
        <v>Должник</v>
      </c>
      <c r="K615" s="10"/>
    </row>
    <row r="616" spans="1:11" ht="50.1" customHeight="1" x14ac:dyDescent="0.25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IF(ISNA(VLOOKUP(D616,Конвасэл!C:C, 1, FALSE)),"Должник",0)</f>
        <v>Должник</v>
      </c>
      <c r="J616" s="9" t="str">
        <f>IF(ISNA(VLOOKUP(C616,Ревакцинация!C:C, 1, FALSE)),"Должник",0)</f>
        <v>Должник</v>
      </c>
      <c r="K616" s="10"/>
    </row>
    <row r="617" spans="1:11" ht="50.1" customHeight="1" x14ac:dyDescent="0.25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IF(ISNA(VLOOKUP(D617,Конвасэл!C:C, 1, FALSE)),"Должник",0)</f>
        <v>Должник</v>
      </c>
      <c r="J617" s="9" t="str">
        <f>IF(ISNA(VLOOKUP(C617,Ревакцинация!C:C, 1, FALSE)),"Должник",0)</f>
        <v>Должник</v>
      </c>
      <c r="K617" s="10"/>
    </row>
    <row r="618" spans="1:11" ht="50.1" customHeight="1" x14ac:dyDescent="0.25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IF(ISNA(VLOOKUP(D618,Конвасэл!C:C, 1, FALSE)),"Должник",0)</f>
        <v>Должник</v>
      </c>
      <c r="J618" s="9" t="str">
        <f>IF(ISNA(VLOOKUP(C618,Ревакцинация!C:C, 1, FALSE)),"Должник",0)</f>
        <v>Должник</v>
      </c>
      <c r="K618" s="10"/>
    </row>
    <row r="619" spans="1:11" ht="50.1" customHeight="1" x14ac:dyDescent="0.25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IF(ISNA(VLOOKUP(D619,Конвасэл!C:C, 1, FALSE)),"Должник",0)</f>
        <v>Должник</v>
      </c>
      <c r="J619" s="9" t="str">
        <f>IF(ISNA(VLOOKUP(C619,Ревакцинация!C:C, 1, FALSE)),"Должник",0)</f>
        <v>Должник</v>
      </c>
      <c r="K619" s="10"/>
    </row>
    <row r="620" spans="1:11" ht="50.1" customHeight="1" x14ac:dyDescent="0.25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IF(ISNA(VLOOKUP(D620,Конвасэл!C:C, 1, FALSE)),"Должник",0)</f>
        <v>Должник</v>
      </c>
      <c r="J620" s="9" t="str">
        <f>IF(ISNA(VLOOKUP(C620,Ревакцинация!C:C, 1, FALSE)),"Должник",0)</f>
        <v>Должник</v>
      </c>
      <c r="K620" s="10"/>
    </row>
    <row r="621" spans="1:11" ht="50.1" customHeight="1" x14ac:dyDescent="0.25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IF(ISNA(VLOOKUP(D621,Конвасэл!C:C, 1, FALSE)),"Должник",0)</f>
        <v>Должник</v>
      </c>
      <c r="J621" s="9" t="str">
        <f>IF(ISNA(VLOOKUP(C621,Ревакцинация!C:C, 1, FALSE)),"Должник",0)</f>
        <v>Должник</v>
      </c>
      <c r="K621" s="10"/>
    </row>
    <row r="622" spans="1:11" ht="50.1" customHeight="1" x14ac:dyDescent="0.25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IF(ISNA(VLOOKUP(D622,Конвасэл!C:C, 1, FALSE)),"Должник",0)</f>
        <v>Должник</v>
      </c>
      <c r="J622" s="9" t="str">
        <f>IF(ISNA(VLOOKUP(C622,Ревакцинация!C:C, 1, FALSE)),"Должник",0)</f>
        <v>Должник</v>
      </c>
      <c r="K622" s="10"/>
    </row>
    <row r="623" spans="1:11" ht="50.1" customHeight="1" x14ac:dyDescent="0.25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IF(ISNA(VLOOKUP(D623,Конвасэл!C:C, 1, FALSE)),"Должник",0)</f>
        <v>Должник</v>
      </c>
      <c r="J623" s="9" t="str">
        <f>IF(ISNA(VLOOKUP(C623,Ревакцинация!C:C, 1, FALSE)),"Должник",0)</f>
        <v>Должник</v>
      </c>
      <c r="K623" s="10"/>
    </row>
    <row r="624" spans="1:11" ht="50.1" customHeight="1" x14ac:dyDescent="0.25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IF(ISNA(VLOOKUP(D624,Конвасэл!C:C, 1, FALSE)),"Должник",0)</f>
        <v>Должник</v>
      </c>
      <c r="J624" s="9" t="str">
        <f>IF(ISNA(VLOOKUP(C624,Ревакцинация!C:C, 1, FALSE)),"Должник",0)</f>
        <v>Должник</v>
      </c>
      <c r="K624" s="10"/>
    </row>
    <row r="625" spans="1:11" ht="50.1" customHeight="1" x14ac:dyDescent="0.25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IF(ISNA(VLOOKUP(D625,Конвасэл!C:C, 1, FALSE)),"Должник",0)</f>
        <v>Должник</v>
      </c>
      <c r="J625" s="9" t="str">
        <f>IF(ISNA(VLOOKUP(C625,Ревакцинация!C:C, 1, FALSE)),"Должник",0)</f>
        <v>Должник</v>
      </c>
      <c r="K625" s="10"/>
    </row>
    <row r="626" spans="1:11" ht="50.1" customHeight="1" x14ac:dyDescent="0.25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IF(ISNA(VLOOKUP(D626,Конвасэл!C:C, 1, FALSE)),"Должник",0)</f>
        <v>Должник</v>
      </c>
      <c r="J626" s="9" t="str">
        <f>IF(ISNA(VLOOKUP(C626,Ревакцинация!C:C, 1, FALSE)),"Должник",0)</f>
        <v>Должник</v>
      </c>
      <c r="K626" s="10"/>
    </row>
    <row r="627" spans="1:11" ht="50.1" customHeight="1" x14ac:dyDescent="0.25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IF(ISNA(VLOOKUP(D627,Конвасэл!C:C, 1, FALSE)),"Должник",0)</f>
        <v>Должник</v>
      </c>
      <c r="J627" s="9" t="str">
        <f>IF(ISNA(VLOOKUP(C627,Ревакцинация!C:C, 1, FALSE)),"Должник",0)</f>
        <v>Должник</v>
      </c>
      <c r="K627" s="10"/>
    </row>
    <row r="628" spans="1:11" ht="50.1" customHeight="1" x14ac:dyDescent="0.25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IF(ISNA(VLOOKUP(D628,Конвасэл!C:C, 1, FALSE)),"Должник",0)</f>
        <v>Должник</v>
      </c>
      <c r="J628" s="9" t="str">
        <f>IF(ISNA(VLOOKUP(C628,Ревакцинация!C:C, 1, FALSE)),"Должник",0)</f>
        <v>Должник</v>
      </c>
      <c r="K628" s="10"/>
    </row>
    <row r="629" spans="1:11" ht="50.1" customHeight="1" x14ac:dyDescent="0.25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IF(ISNA(VLOOKUP(D629,Конвасэл!C:C, 1, FALSE)),"Должник",0)</f>
        <v>Должник</v>
      </c>
      <c r="J629" s="9" t="str">
        <f>IF(ISNA(VLOOKUP(C629,Ревакцинация!C:C, 1, FALSE)),"Должник",0)</f>
        <v>Должник</v>
      </c>
      <c r="K629" s="10"/>
    </row>
    <row r="630" spans="1:11" ht="50.1" customHeight="1" x14ac:dyDescent="0.25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IF(ISNA(VLOOKUP(D630,Конвасэл!C:C, 1, FALSE)),"Должник",0)</f>
        <v>Должник</v>
      </c>
      <c r="J630" s="9" t="str">
        <f>IF(ISNA(VLOOKUP(C630,Ревакцинация!C:C, 1, FALSE)),"Должник",0)</f>
        <v>Должник</v>
      </c>
      <c r="K630" s="10"/>
    </row>
    <row r="631" spans="1:11" ht="50.1" customHeight="1" x14ac:dyDescent="0.25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IF(ISNA(VLOOKUP(D631,Конвасэл!C:C, 1, FALSE)),"Должник",0)</f>
        <v>Должник</v>
      </c>
      <c r="J631" s="9" t="str">
        <f>IF(ISNA(VLOOKUP(C631,Ревакцинация!C:C, 1, FALSE)),"Должник",0)</f>
        <v>Должник</v>
      </c>
      <c r="K631" s="10"/>
    </row>
    <row r="632" spans="1:11" ht="50.1" customHeight="1" x14ac:dyDescent="0.25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IF(ISNA(VLOOKUP(D632,Конвасэл!C:C, 1, FALSE)),"Должник",0)</f>
        <v>Должник</v>
      </c>
      <c r="J632" s="9" t="str">
        <f>IF(ISNA(VLOOKUP(C632,Ревакцинация!C:C, 1, FALSE)),"Должник",0)</f>
        <v>Должник</v>
      </c>
      <c r="K632" s="10"/>
    </row>
    <row r="633" spans="1:11" ht="50.1" customHeight="1" x14ac:dyDescent="0.25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IF(ISNA(VLOOKUP(D633,Конвасэл!C:C, 1, FALSE)),"Должник",0)</f>
        <v>Должник</v>
      </c>
      <c r="J633" s="9" t="str">
        <f>IF(ISNA(VLOOKUP(C633,Ревакцинация!C:C, 1, FALSE)),"Должник",0)</f>
        <v>Должник</v>
      </c>
      <c r="K633" s="10"/>
    </row>
    <row r="634" spans="1:11" ht="50.1" customHeight="1" x14ac:dyDescent="0.25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IF(ISNA(VLOOKUP(D634,Конвасэл!C:C, 1, FALSE)),"Должник",0)</f>
        <v>Должник</v>
      </c>
      <c r="J634" s="9" t="str">
        <f>IF(ISNA(VLOOKUP(C634,Ревакцинация!C:C, 1, FALSE)),"Должник",0)</f>
        <v>Должник</v>
      </c>
      <c r="K634" s="10"/>
    </row>
    <row r="635" spans="1:11" ht="50.1" customHeight="1" x14ac:dyDescent="0.25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IF(ISNA(VLOOKUP(D635,Конвасэл!C:C, 1, FALSE)),"Должник",0)</f>
        <v>Должник</v>
      </c>
      <c r="J635" s="9" t="str">
        <f>IF(ISNA(VLOOKUP(C635,Ревакцинация!C:C, 1, FALSE)),"Должник",0)</f>
        <v>Должник</v>
      </c>
      <c r="K635" s="10"/>
    </row>
    <row r="636" spans="1:11" ht="50.1" customHeight="1" x14ac:dyDescent="0.25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IF(ISNA(VLOOKUP(D636,Конвасэл!C:C, 1, FALSE)),"Должник",0)</f>
        <v>Должник</v>
      </c>
      <c r="J636" s="9" t="str">
        <f>IF(ISNA(VLOOKUP(C636,Ревакцинация!C:C, 1, FALSE)),"Должник",0)</f>
        <v>Должник</v>
      </c>
      <c r="K636" s="10"/>
    </row>
    <row r="637" spans="1:11" ht="50.1" customHeight="1" x14ac:dyDescent="0.25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IF(ISNA(VLOOKUP(D637,Конвасэл!C:C, 1, FALSE)),"Должник",0)</f>
        <v>Должник</v>
      </c>
      <c r="J637" s="9" t="str">
        <f>IF(ISNA(VLOOKUP(C637,Ревакцинация!C:C, 1, FALSE)),"Должник",0)</f>
        <v>Должник</v>
      </c>
      <c r="K637" s="10"/>
    </row>
    <row r="638" spans="1:11" ht="50.1" customHeight="1" x14ac:dyDescent="0.25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IF(ISNA(VLOOKUP(D638,Конвасэл!C:C, 1, FALSE)),"Должник",0)</f>
        <v>Должник</v>
      </c>
      <c r="J638" s="9" t="str">
        <f>IF(ISNA(VLOOKUP(C638,Ревакцинация!C:C, 1, FALSE)),"Должник",0)</f>
        <v>Должник</v>
      </c>
      <c r="K638" s="10"/>
    </row>
    <row r="639" spans="1:11" ht="50.1" customHeight="1" x14ac:dyDescent="0.25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IF(ISNA(VLOOKUP(D639,Конвасэл!C:C, 1, FALSE)),"Должник",0)</f>
        <v>Должник</v>
      </c>
      <c r="J639" s="9" t="str">
        <f>IF(ISNA(VLOOKUP(C639,Ревакцинация!C:C, 1, FALSE)),"Должник",0)</f>
        <v>Должник</v>
      </c>
      <c r="K639" s="10"/>
    </row>
    <row r="640" spans="1:11" ht="50.1" customHeight="1" x14ac:dyDescent="0.25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IF(ISNA(VLOOKUP(D640,Конвасэл!C:C, 1, FALSE)),"Должник",0)</f>
        <v>Должник</v>
      </c>
      <c r="J640" s="9" t="str">
        <f>IF(ISNA(VLOOKUP(C640,Ревакцинация!C:C, 1, FALSE)),"Должник",0)</f>
        <v>Должник</v>
      </c>
      <c r="K640" s="10"/>
    </row>
    <row r="641" spans="1:11" ht="50.1" customHeight="1" x14ac:dyDescent="0.25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IF(ISNA(VLOOKUP(D641,Конвасэл!C:C, 1, FALSE)),"Должник",0)</f>
        <v>Должник</v>
      </c>
      <c r="J641" s="9" t="str">
        <f>IF(ISNA(VLOOKUP(C641,Ревакцинация!C:C, 1, FALSE)),"Должник",0)</f>
        <v>Должник</v>
      </c>
      <c r="K641" s="10"/>
    </row>
    <row r="642" spans="1:11" ht="50.1" customHeight="1" x14ac:dyDescent="0.25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IF(ISNA(VLOOKUP(D642,Конвасэл!C:C, 1, FALSE)),"Должник",0)</f>
        <v>Должник</v>
      </c>
      <c r="J642" s="9" t="str">
        <f>IF(ISNA(VLOOKUP(C642,Ревакцинация!C:C, 1, FALSE)),"Должник",0)</f>
        <v>Должник</v>
      </c>
      <c r="K642" s="10"/>
    </row>
    <row r="643" spans="1:11" ht="50.1" customHeight="1" x14ac:dyDescent="0.25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IF(ISNA(VLOOKUP(D643,Конвасэл!C:C, 1, FALSE)),"Должник",0)</f>
        <v>Должник</v>
      </c>
      <c r="J643" s="9" t="str">
        <f>IF(ISNA(VLOOKUP(C643,Ревакцинация!C:C, 1, FALSE)),"Должник",0)</f>
        <v>Должник</v>
      </c>
      <c r="K643" s="10"/>
    </row>
    <row r="644" spans="1:11" ht="50.1" customHeight="1" x14ac:dyDescent="0.25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IF(ISNA(VLOOKUP(D644,Конвасэл!C:C, 1, FALSE)),"Должник",0)</f>
        <v>Должник</v>
      </c>
      <c r="J644" s="9" t="str">
        <f>IF(ISNA(VLOOKUP(C644,Ревакцинация!C:C, 1, FALSE)),"Должник",0)</f>
        <v>Должник</v>
      </c>
      <c r="K644" s="10"/>
    </row>
    <row r="645" spans="1:11" ht="50.1" customHeight="1" x14ac:dyDescent="0.25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IF(ISNA(VLOOKUP(D645,Конвасэл!C:C, 1, FALSE)),"Должник",0)</f>
        <v>Должник</v>
      </c>
      <c r="J645" s="9" t="str">
        <f>IF(ISNA(VLOOKUP(C645,Ревакцинация!C:C, 1, FALSE)),"Должник",0)</f>
        <v>Должник</v>
      </c>
      <c r="K645" s="10"/>
    </row>
    <row r="646" spans="1:11" ht="50.1" customHeight="1" x14ac:dyDescent="0.25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IF(ISNA(VLOOKUP(D646,Конвасэл!C:C, 1, FALSE)),"Должник",0)</f>
        <v>Должник</v>
      </c>
      <c r="J646" s="9" t="str">
        <f>IF(ISNA(VLOOKUP(C646,Ревакцинация!C:C, 1, FALSE)),"Должник",0)</f>
        <v>Должник</v>
      </c>
      <c r="K646" s="10"/>
    </row>
    <row r="647" spans="1:11" ht="50.1" customHeight="1" x14ac:dyDescent="0.25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IF(ISNA(VLOOKUP(D647,Конвасэл!C:C, 1, FALSE)),"Должник",0)</f>
        <v>Должник</v>
      </c>
      <c r="J647" s="9" t="str">
        <f>IF(ISNA(VLOOKUP(C647,Ревакцинация!C:C, 1, FALSE)),"Должник",0)</f>
        <v>Должник</v>
      </c>
      <c r="K647" s="10"/>
    </row>
    <row r="648" spans="1:11" ht="50.1" customHeight="1" x14ac:dyDescent="0.25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IF(ISNA(VLOOKUP(D648,Конвасэл!C:C, 1, FALSE)),"Должник",0)</f>
        <v>Должник</v>
      </c>
      <c r="J648" s="9" t="str">
        <f>IF(ISNA(VLOOKUP(C648,Ревакцинация!C:C, 1, FALSE)),"Должник",0)</f>
        <v>Должник</v>
      </c>
      <c r="K648" s="10"/>
    </row>
    <row r="649" spans="1:11" ht="50.1" customHeight="1" x14ac:dyDescent="0.25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IF(ISNA(VLOOKUP(D649,Конвасэл!C:C, 1, FALSE)),"Должник",0)</f>
        <v>Должник</v>
      </c>
      <c r="J649" s="9" t="str">
        <f>IF(ISNA(VLOOKUP(C649,Ревакцинация!C:C, 1, FALSE)),"Должник",0)</f>
        <v>Должник</v>
      </c>
      <c r="K649" s="10"/>
    </row>
    <row r="650" spans="1:11" ht="50.1" customHeight="1" x14ac:dyDescent="0.25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IF(ISNA(VLOOKUP(D650,Конвасэл!C:C, 1, FALSE)),"Должник",0)</f>
        <v>Должник</v>
      </c>
      <c r="J650" s="9" t="str">
        <f>IF(ISNA(VLOOKUP(C650,Ревакцинация!C:C, 1, FALSE)),"Должник",0)</f>
        <v>Должник</v>
      </c>
      <c r="K650" s="10"/>
    </row>
    <row r="651" spans="1:11" ht="50.1" customHeight="1" x14ac:dyDescent="0.25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IF(ISNA(VLOOKUP(D651,Конвасэл!C:C, 1, FALSE)),"Должник",0)</f>
        <v>Должник</v>
      </c>
      <c r="J651" s="9" t="str">
        <f>IF(ISNA(VLOOKUP(C651,Ревакцинация!C:C, 1, FALSE)),"Должник",0)</f>
        <v>Должник</v>
      </c>
      <c r="K651" s="10"/>
    </row>
    <row r="652" spans="1:11" ht="50.1" customHeight="1" x14ac:dyDescent="0.25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IF(ISNA(VLOOKUP(D652,Конвасэл!C:C, 1, FALSE)),"Должник",0)</f>
        <v>Должник</v>
      </c>
      <c r="J652" s="9" t="str">
        <f>IF(ISNA(VLOOKUP(C652,Ревакцинация!C:C, 1, FALSE)),"Должник",0)</f>
        <v>Должник</v>
      </c>
      <c r="K652" s="10"/>
    </row>
    <row r="653" spans="1:11" ht="50.1" customHeight="1" x14ac:dyDescent="0.25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IF(ISNA(VLOOKUP(D653,Конвасэл!C:C, 1, FALSE)),"Должник",0)</f>
        <v>Должник</v>
      </c>
      <c r="J653" s="9" t="str">
        <f>IF(ISNA(VLOOKUP(C653,Ревакцинация!C:C, 1, FALSE)),"Должник",0)</f>
        <v>Должник</v>
      </c>
      <c r="K653" s="10"/>
    </row>
    <row r="654" spans="1:11" ht="50.1" customHeight="1" x14ac:dyDescent="0.25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IF(ISNA(VLOOKUP(D654,Конвасэл!C:C, 1, FALSE)),"Должник",0)</f>
        <v>Должник</v>
      </c>
      <c r="J654" s="9" t="str">
        <f>IF(ISNA(VLOOKUP(C654,Ревакцинация!C:C, 1, FALSE)),"Должник",0)</f>
        <v>Должник</v>
      </c>
      <c r="K654" s="10"/>
    </row>
    <row r="655" spans="1:11" ht="50.1" customHeight="1" x14ac:dyDescent="0.25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IF(ISNA(VLOOKUP(D655,Конвасэл!C:C, 1, FALSE)),"Должник",0)</f>
        <v>Должник</v>
      </c>
      <c r="J655" s="9" t="str">
        <f>IF(ISNA(VLOOKUP(C655,Ревакцинация!C:C, 1, FALSE)),"Должник",0)</f>
        <v>Должник</v>
      </c>
      <c r="K655" s="10"/>
    </row>
    <row r="656" spans="1:11" ht="50.1" customHeight="1" x14ac:dyDescent="0.25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IF(ISNA(VLOOKUP(D656,Конвасэл!C:C, 1, FALSE)),"Должник",0)</f>
        <v>Должник</v>
      </c>
      <c r="J656" s="9" t="str">
        <f>IF(ISNA(VLOOKUP(C656,Ревакцинация!C:C, 1, FALSE)),"Должник",0)</f>
        <v>Должник</v>
      </c>
      <c r="K656" s="10"/>
    </row>
    <row r="657" spans="1:11" ht="50.1" customHeight="1" x14ac:dyDescent="0.25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IF(ISNA(VLOOKUP(D657,Конвасэл!C:C, 1, FALSE)),"Должник",0)</f>
        <v>Должник</v>
      </c>
      <c r="J657" s="9" t="str">
        <f>IF(ISNA(VLOOKUP(C657,Ревакцинация!C:C, 1, FALSE)),"Должник",0)</f>
        <v>Должник</v>
      </c>
      <c r="K657" s="10"/>
    </row>
    <row r="658" spans="1:11" ht="50.1" customHeight="1" x14ac:dyDescent="0.25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IF(ISNA(VLOOKUP(D658,Конвасэл!C:C, 1, FALSE)),"Должник",0)</f>
        <v>Должник</v>
      </c>
      <c r="J658" s="9" t="str">
        <f>IF(ISNA(VLOOKUP(C658,Ревакцинация!C:C, 1, FALSE)),"Должник",0)</f>
        <v>Должник</v>
      </c>
      <c r="K658" s="10"/>
    </row>
    <row r="659" spans="1:11" ht="50.1" customHeight="1" x14ac:dyDescent="0.25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IF(ISNA(VLOOKUP(D659,Конвасэл!C:C, 1, FALSE)),"Должник",0)</f>
        <v>Должник</v>
      </c>
      <c r="J659" s="9" t="str">
        <f>IF(ISNA(VLOOKUP(C659,Ревакцинация!C:C, 1, FALSE)),"Должник",0)</f>
        <v>Должник</v>
      </c>
      <c r="K659" s="10"/>
    </row>
    <row r="660" spans="1:11" ht="50.1" customHeight="1" x14ac:dyDescent="0.25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IF(ISNA(VLOOKUP(D660,Конвасэл!C:C, 1, FALSE)),"Должник",0)</f>
        <v>Должник</v>
      </c>
      <c r="J660" s="9" t="str">
        <f>IF(ISNA(VLOOKUP(C660,Ревакцинация!C:C, 1, FALSE)),"Должник",0)</f>
        <v>Должник</v>
      </c>
      <c r="K660" s="10"/>
    </row>
    <row r="661" spans="1:11" ht="50.1" customHeight="1" x14ac:dyDescent="0.25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IF(ISNA(VLOOKUP(D661,Конвасэл!C:C, 1, FALSE)),"Должник",0)</f>
        <v>Должник</v>
      </c>
      <c r="J661" s="9" t="str">
        <f>IF(ISNA(VLOOKUP(C661,Ревакцинация!C:C, 1, FALSE)),"Должник",0)</f>
        <v>Должник</v>
      </c>
      <c r="K661" s="10"/>
    </row>
    <row r="662" spans="1:11" ht="50.1" customHeight="1" x14ac:dyDescent="0.25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IF(ISNA(VLOOKUP(D662,Конвасэл!C:C, 1, FALSE)),"Должник",0)</f>
        <v>Должник</v>
      </c>
      <c r="J662" s="9" t="str">
        <f>IF(ISNA(VLOOKUP(C662,Ревакцинация!C:C, 1, FALSE)),"Должник",0)</f>
        <v>Должник</v>
      </c>
      <c r="K662" s="10"/>
    </row>
    <row r="663" spans="1:11" ht="50.1" customHeight="1" x14ac:dyDescent="0.25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IF(ISNA(VLOOKUP(D663,Конвасэл!C:C, 1, FALSE)),"Должник",0)</f>
        <v>Должник</v>
      </c>
      <c r="J663" s="9" t="str">
        <f>IF(ISNA(VLOOKUP(C663,Ревакцинация!C:C, 1, FALSE)),"Должник",0)</f>
        <v>Должник</v>
      </c>
      <c r="K663" s="10"/>
    </row>
    <row r="664" spans="1:11" ht="50.1" customHeight="1" x14ac:dyDescent="0.25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IF(ISNA(VLOOKUP(D664,Конвасэл!C:C, 1, FALSE)),"Должник",0)</f>
        <v>Должник</v>
      </c>
      <c r="J664" s="9" t="str">
        <f>IF(ISNA(VLOOKUP(C664,Ревакцинация!C:C, 1, FALSE)),"Должник",0)</f>
        <v>Должник</v>
      </c>
      <c r="K664" s="10"/>
    </row>
    <row r="665" spans="1:11" ht="50.1" customHeight="1" x14ac:dyDescent="0.25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IF(ISNA(VLOOKUP(D665,Конвасэл!C:C, 1, FALSE)),"Должник",0)</f>
        <v>Должник</v>
      </c>
      <c r="J665" s="9" t="str">
        <f>IF(ISNA(VLOOKUP(C665,Ревакцинация!C:C, 1, FALSE)),"Должник",0)</f>
        <v>Должник</v>
      </c>
      <c r="K665" s="10"/>
    </row>
    <row r="666" spans="1:11" ht="50.1" customHeight="1" x14ac:dyDescent="0.25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IF(ISNA(VLOOKUP(D666,Конвасэл!C:C, 1, FALSE)),"Должник",0)</f>
        <v>Должник</v>
      </c>
      <c r="J666" s="9" t="str">
        <f>IF(ISNA(VLOOKUP(C666,Ревакцинация!C:C, 1, FALSE)),"Должник",0)</f>
        <v>Должник</v>
      </c>
      <c r="K666" s="10"/>
    </row>
    <row r="667" spans="1:11" ht="50.1" customHeight="1" x14ac:dyDescent="0.25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IF(ISNA(VLOOKUP(D667,Конвасэл!C:C, 1, FALSE)),"Должник",0)</f>
        <v>Должник</v>
      </c>
      <c r="J667" s="9" t="str">
        <f>IF(ISNA(VLOOKUP(C667,Ревакцинация!C:C, 1, FALSE)),"Должник",0)</f>
        <v>Должник</v>
      </c>
      <c r="K667" s="10"/>
    </row>
    <row r="668" spans="1:11" ht="50.1" customHeight="1" x14ac:dyDescent="0.25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IF(ISNA(VLOOKUP(D668,Конвасэл!C:C, 1, FALSE)),"Должник",0)</f>
        <v>Должник</v>
      </c>
      <c r="J668" s="9" t="str">
        <f>IF(ISNA(VLOOKUP(C668,Ревакцинация!C:C, 1, FALSE)),"Должник",0)</f>
        <v>Должник</v>
      </c>
      <c r="K668" s="10"/>
    </row>
    <row r="669" spans="1:11" ht="50.1" customHeight="1" x14ac:dyDescent="0.25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IF(ISNA(VLOOKUP(D669,Конвасэл!C:C, 1, FALSE)),"Должник",0)</f>
        <v>Должник</v>
      </c>
      <c r="J669" s="9" t="str">
        <f>IF(ISNA(VLOOKUP(C669,Ревакцинация!C:C, 1, FALSE)),"Должник",0)</f>
        <v>Должник</v>
      </c>
      <c r="K669" s="10"/>
    </row>
    <row r="670" spans="1:11" ht="50.1" customHeight="1" x14ac:dyDescent="0.25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IF(ISNA(VLOOKUP(D670,Конвасэл!C:C, 1, FALSE)),"Должник",0)</f>
        <v>Должник</v>
      </c>
      <c r="J670" s="9" t="str">
        <f>IF(ISNA(VLOOKUP(C670,Ревакцинация!C:C, 1, FALSE)),"Должник",0)</f>
        <v>Должник</v>
      </c>
      <c r="K670" s="10"/>
    </row>
    <row r="671" spans="1:11" ht="50.1" customHeight="1" x14ac:dyDescent="0.25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IF(ISNA(VLOOKUP(D671,Конвасэл!C:C, 1, FALSE)),"Должник",0)</f>
        <v>Должник</v>
      </c>
      <c r="J671" s="9" t="str">
        <f>IF(ISNA(VLOOKUP(C671,Ревакцинация!C:C, 1, FALSE)),"Должник",0)</f>
        <v>Должник</v>
      </c>
      <c r="K671" s="10"/>
    </row>
    <row r="672" spans="1:11" ht="50.1" customHeight="1" x14ac:dyDescent="0.25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IF(ISNA(VLOOKUP(D672,Конвасэл!C:C, 1, FALSE)),"Должник",0)</f>
        <v>Должник</v>
      </c>
      <c r="J672" s="9" t="str">
        <f>IF(ISNA(VLOOKUP(C672,Ревакцинация!C:C, 1, FALSE)),"Должник",0)</f>
        <v>Должник</v>
      </c>
      <c r="K672" s="10"/>
    </row>
    <row r="673" spans="1:11" ht="50.1" customHeight="1" x14ac:dyDescent="0.25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IF(ISNA(VLOOKUP(D673,Конвасэл!C:C, 1, FALSE)),"Должник",0)</f>
        <v>Должник</v>
      </c>
      <c r="J673" s="9" t="str">
        <f>IF(ISNA(VLOOKUP(C673,Ревакцинация!C:C, 1, FALSE)),"Должник",0)</f>
        <v>Должник</v>
      </c>
      <c r="K673" s="10"/>
    </row>
    <row r="674" spans="1:11" ht="50.1" customHeight="1" x14ac:dyDescent="0.25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IF(ISNA(VLOOKUP(D674,Конвасэл!C:C, 1, FALSE)),"Должник",0)</f>
        <v>Должник</v>
      </c>
      <c r="J674" s="9" t="str">
        <f>IF(ISNA(VLOOKUP(C674,Ревакцинация!C:C, 1, FALSE)),"Должник",0)</f>
        <v>Должник</v>
      </c>
      <c r="K674" s="10"/>
    </row>
    <row r="675" spans="1:11" ht="50.1" customHeight="1" x14ac:dyDescent="0.25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IF(ISNA(VLOOKUP(D675,Конвасэл!C:C, 1, FALSE)),"Должник",0)</f>
        <v>Должник</v>
      </c>
      <c r="J675" s="9" t="str">
        <f>IF(ISNA(VLOOKUP(C675,Ревакцинация!C:C, 1, FALSE)),"Должник",0)</f>
        <v>Должник</v>
      </c>
      <c r="K675" s="10"/>
    </row>
    <row r="676" spans="1:11" ht="50.1" customHeight="1" x14ac:dyDescent="0.25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IF(ISNA(VLOOKUP(D676,Конвасэл!C:C, 1, FALSE)),"Должник",0)</f>
        <v>Должник</v>
      </c>
      <c r="J676" s="9" t="str">
        <f>IF(ISNA(VLOOKUP(C676,Ревакцинация!C:C, 1, FALSE)),"Должник",0)</f>
        <v>Должник</v>
      </c>
      <c r="K676" s="10"/>
    </row>
    <row r="677" spans="1:11" ht="50.1" customHeight="1" x14ac:dyDescent="0.25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IF(ISNA(VLOOKUP(D677,Конвасэл!C:C, 1, FALSE)),"Должник",0)</f>
        <v>Должник</v>
      </c>
      <c r="J677" s="9" t="str">
        <f>IF(ISNA(VLOOKUP(C677,Ревакцинация!C:C, 1, FALSE)),"Должник",0)</f>
        <v>Должник</v>
      </c>
      <c r="K677" s="10"/>
    </row>
    <row r="678" spans="1:11" ht="50.1" customHeight="1" x14ac:dyDescent="0.25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IF(ISNA(VLOOKUP(D678,Конвасэл!C:C, 1, FALSE)),"Должник",0)</f>
        <v>Должник</v>
      </c>
      <c r="J678" s="9" t="str">
        <f>IF(ISNA(VLOOKUP(C678,Ревакцинация!C:C, 1, FALSE)),"Должник",0)</f>
        <v>Должник</v>
      </c>
      <c r="K678" s="10"/>
    </row>
    <row r="679" spans="1:11" ht="50.1" customHeight="1" x14ac:dyDescent="0.25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IF(ISNA(VLOOKUP(D679,Конвасэл!C:C, 1, FALSE)),"Должник",0)</f>
        <v>Должник</v>
      </c>
      <c r="J679" s="9" t="str">
        <f>IF(ISNA(VLOOKUP(C679,Ревакцинация!C:C, 1, FALSE)),"Должник",0)</f>
        <v>Должник</v>
      </c>
      <c r="K679" s="10"/>
    </row>
    <row r="680" spans="1:11" ht="50.1" customHeight="1" x14ac:dyDescent="0.25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IF(ISNA(VLOOKUP(D680,Конвасэл!C:C, 1, FALSE)),"Должник",0)</f>
        <v>Должник</v>
      </c>
      <c r="J680" s="9" t="str">
        <f>IF(ISNA(VLOOKUP(C680,Ревакцинация!C:C, 1, FALSE)),"Должник",0)</f>
        <v>Должник</v>
      </c>
      <c r="K680" s="10"/>
    </row>
    <row r="681" spans="1:11" ht="50.1" customHeight="1" x14ac:dyDescent="0.25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IF(ISNA(VLOOKUP(D681,Конвасэл!C:C, 1, FALSE)),"Должник",0)</f>
        <v>Должник</v>
      </c>
      <c r="J681" s="9" t="str">
        <f>IF(ISNA(VLOOKUP(C681,Ревакцинация!C:C, 1, FALSE)),"Должник",0)</f>
        <v>Должник</v>
      </c>
      <c r="K681" s="10"/>
    </row>
    <row r="682" spans="1:11" ht="50.1" customHeight="1" x14ac:dyDescent="0.25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IF(ISNA(VLOOKUP(D682,Конвасэл!C:C, 1, FALSE)),"Должник",0)</f>
        <v>Должник</v>
      </c>
      <c r="J682" s="9" t="str">
        <f>IF(ISNA(VLOOKUP(C682,Ревакцинация!C:C, 1, FALSE)),"Должник",0)</f>
        <v>Должник</v>
      </c>
      <c r="K682" s="10"/>
    </row>
    <row r="683" spans="1:11" ht="50.1" customHeight="1" x14ac:dyDescent="0.25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IF(ISNA(VLOOKUP(D683,Конвасэл!C:C, 1, FALSE)),"Должник",0)</f>
        <v>Должник</v>
      </c>
      <c r="J683" s="9" t="str">
        <f>IF(ISNA(VLOOKUP(C683,Ревакцинация!C:C, 1, FALSE)),"Должник",0)</f>
        <v>Должник</v>
      </c>
      <c r="K683" s="10"/>
    </row>
    <row r="684" spans="1:11" ht="50.1" customHeight="1" x14ac:dyDescent="0.25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IF(ISNA(VLOOKUP(D684,Конвасэл!C:C, 1, FALSE)),"Должник",0)</f>
        <v>Должник</v>
      </c>
      <c r="J684" s="9" t="str">
        <f>IF(ISNA(VLOOKUP(C684,Ревакцинация!C:C, 1, FALSE)),"Должник",0)</f>
        <v>Должник</v>
      </c>
      <c r="K684" s="10"/>
    </row>
    <row r="685" spans="1:11" ht="50.1" customHeight="1" x14ac:dyDescent="0.25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IF(ISNA(VLOOKUP(D685,Конвасэл!C:C, 1, FALSE)),"Должник",0)</f>
        <v>Должник</v>
      </c>
      <c r="J685" s="9" t="str">
        <f>IF(ISNA(VLOOKUP(C685,Ревакцинация!C:C, 1, FALSE)),"Должник",0)</f>
        <v>Должник</v>
      </c>
      <c r="K685" s="10"/>
    </row>
    <row r="686" spans="1:11" ht="50.1" customHeight="1" x14ac:dyDescent="0.25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IF(ISNA(VLOOKUP(D686,Конвасэл!C:C, 1, FALSE)),"Должник",0)</f>
        <v>Должник</v>
      </c>
      <c r="J686" s="9" t="str">
        <f>IF(ISNA(VLOOKUP(C686,Ревакцинация!C:C, 1, FALSE)),"Должник",0)</f>
        <v>Должник</v>
      </c>
      <c r="K686" s="10"/>
    </row>
    <row r="687" spans="1:11" ht="50.1" customHeight="1" x14ac:dyDescent="0.25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IF(ISNA(VLOOKUP(D687,Конвасэл!C:C, 1, FALSE)),"Должник",0)</f>
        <v>Должник</v>
      </c>
      <c r="J687" s="9" t="str">
        <f>IF(ISNA(VLOOKUP(C687,Ревакцинация!C:C, 1, FALSE)),"Должник",0)</f>
        <v>Должник</v>
      </c>
      <c r="K687" s="10"/>
    </row>
    <row r="688" spans="1:11" ht="50.1" customHeight="1" x14ac:dyDescent="0.25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IF(ISNA(VLOOKUP(D688,Конвасэл!C:C, 1, FALSE)),"Должник",0)</f>
        <v>Должник</v>
      </c>
      <c r="J688" s="9" t="str">
        <f>IF(ISNA(VLOOKUP(C688,Ревакцинация!C:C, 1, FALSE)),"Должник",0)</f>
        <v>Должник</v>
      </c>
      <c r="K688" s="10"/>
    </row>
    <row r="689" spans="1:11" ht="50.1" customHeight="1" x14ac:dyDescent="0.25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IF(ISNA(VLOOKUP(D689,Конвасэл!C:C, 1, FALSE)),"Должник",0)</f>
        <v>Должник</v>
      </c>
      <c r="J689" s="9" t="str">
        <f>IF(ISNA(VLOOKUP(C689,Ревакцинация!C:C, 1, FALSE)),"Должник",0)</f>
        <v>Должник</v>
      </c>
      <c r="K689" s="10"/>
    </row>
    <row r="690" spans="1:11" ht="50.1" customHeight="1" x14ac:dyDescent="0.25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IF(ISNA(VLOOKUP(D690,Конвасэл!C:C, 1, FALSE)),"Должник",0)</f>
        <v>Должник</v>
      </c>
      <c r="J690" s="9" t="str">
        <f>IF(ISNA(VLOOKUP(C690,Ревакцинация!C:C, 1, FALSE)),"Должник",0)</f>
        <v>Должник</v>
      </c>
      <c r="K690" s="10"/>
    </row>
    <row r="691" spans="1:11" ht="50.1" customHeight="1" x14ac:dyDescent="0.25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IF(ISNA(VLOOKUP(D691,Конвасэл!C:C, 1, FALSE)),"Должник",0)</f>
        <v>Должник</v>
      </c>
      <c r="J691" s="9" t="str">
        <f>IF(ISNA(VLOOKUP(C691,Ревакцинация!C:C, 1, FALSE)),"Должник",0)</f>
        <v>Должник</v>
      </c>
      <c r="K691" s="10"/>
    </row>
    <row r="692" spans="1:11" ht="50.1" customHeight="1" x14ac:dyDescent="0.25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IF(ISNA(VLOOKUP(D692,Конвасэл!C:C, 1, FALSE)),"Должник",0)</f>
        <v>Должник</v>
      </c>
      <c r="J692" s="9" t="str">
        <f>IF(ISNA(VLOOKUP(C692,Ревакцинация!C:C, 1, FALSE)),"Должник",0)</f>
        <v>Должник</v>
      </c>
      <c r="K692" s="10"/>
    </row>
    <row r="693" spans="1:11" ht="50.1" customHeight="1" x14ac:dyDescent="0.25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IF(ISNA(VLOOKUP(D693,Конвасэл!C:C, 1, FALSE)),"Должник",0)</f>
        <v>Должник</v>
      </c>
      <c r="J693" s="9" t="str">
        <f>IF(ISNA(VLOOKUP(C693,Ревакцинация!C:C, 1, FALSE)),"Должник",0)</f>
        <v>Должник</v>
      </c>
      <c r="K693" s="10"/>
    </row>
    <row r="694" spans="1:11" ht="50.1" customHeight="1" x14ac:dyDescent="0.25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IF(ISNA(VLOOKUP(D694,Конвасэл!C:C, 1, FALSE)),"Должник",0)</f>
        <v>Должник</v>
      </c>
      <c r="J694" s="9" t="str">
        <f>IF(ISNA(VLOOKUP(C694,Ревакцинация!C:C, 1, FALSE)),"Должник",0)</f>
        <v>Должник</v>
      </c>
      <c r="K694" s="10"/>
    </row>
    <row r="695" spans="1:11" ht="50.1" customHeight="1" x14ac:dyDescent="0.25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IF(ISNA(VLOOKUP(D695,Конвасэл!C:C, 1, FALSE)),"Должник",0)</f>
        <v>Должник</v>
      </c>
      <c r="J695" s="9" t="str">
        <f>IF(ISNA(VLOOKUP(C695,Ревакцинация!C:C, 1, FALSE)),"Должник",0)</f>
        <v>Должник</v>
      </c>
      <c r="K695" s="10"/>
    </row>
    <row r="696" spans="1:11" ht="50.1" customHeight="1" x14ac:dyDescent="0.25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IF(ISNA(VLOOKUP(D696,Конвасэл!C:C, 1, FALSE)),"Должник",0)</f>
        <v>Должник</v>
      </c>
      <c r="J696" s="9" t="str">
        <f>IF(ISNA(VLOOKUP(C696,Ревакцинация!C:C, 1, FALSE)),"Должник",0)</f>
        <v>Должник</v>
      </c>
      <c r="K696" s="10"/>
    </row>
    <row r="697" spans="1:11" ht="50.1" customHeight="1" x14ac:dyDescent="0.25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IF(ISNA(VLOOKUP(D697,Конвасэл!C:C, 1, FALSE)),"Должник",0)</f>
        <v>Должник</v>
      </c>
      <c r="J697" s="9" t="str">
        <f>IF(ISNA(VLOOKUP(C697,Ревакцинация!C:C, 1, FALSE)),"Должник",0)</f>
        <v>Должник</v>
      </c>
      <c r="K697" s="10"/>
    </row>
    <row r="698" spans="1:11" ht="50.1" customHeight="1" x14ac:dyDescent="0.25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IF(ISNA(VLOOKUP(D698,Конвасэл!C:C, 1, FALSE)),"Должник",0)</f>
        <v>Должник</v>
      </c>
      <c r="J698" s="9" t="str">
        <f>IF(ISNA(VLOOKUP(C698,Ревакцинация!C:C, 1, FALSE)),"Должник",0)</f>
        <v>Должник</v>
      </c>
      <c r="K698" s="10"/>
    </row>
    <row r="699" spans="1:11" ht="50.1" customHeight="1" x14ac:dyDescent="0.25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IF(ISNA(VLOOKUP(D699,Конвасэл!C:C, 1, FALSE)),"Должник",0)</f>
        <v>Должник</v>
      </c>
      <c r="J699" s="9" t="str">
        <f>IF(ISNA(VLOOKUP(C699,Ревакцинация!C:C, 1, FALSE)),"Должник",0)</f>
        <v>Должник</v>
      </c>
      <c r="K699" s="10"/>
    </row>
    <row r="700" spans="1:11" ht="50.1" customHeight="1" x14ac:dyDescent="0.25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IF(ISNA(VLOOKUP(D700,Конвасэл!C:C, 1, FALSE)),"Должник",0)</f>
        <v>Должник</v>
      </c>
      <c r="J700" s="9" t="str">
        <f>IF(ISNA(VLOOKUP(C700,Ревакцинация!C:C, 1, FALSE)),"Должник",0)</f>
        <v>Должник</v>
      </c>
      <c r="K700" s="10"/>
    </row>
    <row r="701" spans="1:11" ht="50.1" customHeight="1" x14ac:dyDescent="0.25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IF(ISNA(VLOOKUP(D701,Конвасэл!C:C, 1, FALSE)),"Должник",0)</f>
        <v>Должник</v>
      </c>
      <c r="J701" s="9" t="str">
        <f>IF(ISNA(VLOOKUP(C701,Ревакцинация!C:C, 1, FALSE)),"Должник",0)</f>
        <v>Должник</v>
      </c>
      <c r="K701" s="10"/>
    </row>
    <row r="702" spans="1:11" ht="50.1" customHeight="1" x14ac:dyDescent="0.25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IF(ISNA(VLOOKUP(D702,Конвасэл!C:C, 1, FALSE)),"Должник",0)</f>
        <v>Должник</v>
      </c>
      <c r="J702" s="9" t="str">
        <f>IF(ISNA(VLOOKUP(C702,Ревакцинация!C:C, 1, FALSE)),"Должник",0)</f>
        <v>Должник</v>
      </c>
      <c r="K702" s="10"/>
    </row>
    <row r="703" spans="1:11" ht="50.1" customHeight="1" x14ac:dyDescent="0.25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IF(ISNA(VLOOKUP(D703,Конвасэл!C:C, 1, FALSE)),"Должник",0)</f>
        <v>Должник</v>
      </c>
      <c r="J703" s="9" t="str">
        <f>IF(ISNA(VLOOKUP(C703,Ревакцинация!C:C, 1, FALSE)),"Должник",0)</f>
        <v>Должник</v>
      </c>
      <c r="K703" s="10"/>
    </row>
    <row r="704" spans="1:11" ht="50.1" customHeight="1" x14ac:dyDescent="0.25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IF(ISNA(VLOOKUP(D704,Конвасэл!C:C, 1, FALSE)),"Должник",0)</f>
        <v>Должник</v>
      </c>
      <c r="J704" s="9" t="str">
        <f>IF(ISNA(VLOOKUP(C704,Ревакцинация!C:C, 1, FALSE)),"Должник",0)</f>
        <v>Должник</v>
      </c>
      <c r="K704" s="10"/>
    </row>
    <row r="705" spans="1:11" ht="50.1" customHeight="1" x14ac:dyDescent="0.25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IF(ISNA(VLOOKUP(D705,Конвасэл!C:C, 1, FALSE)),"Должник",0)</f>
        <v>Должник</v>
      </c>
      <c r="J705" s="9" t="str">
        <f>IF(ISNA(VLOOKUP(C705,Ревакцинация!C:C, 1, FALSE)),"Должник",0)</f>
        <v>Должник</v>
      </c>
      <c r="K705" s="10"/>
    </row>
    <row r="706" spans="1:11" ht="50.1" customHeight="1" x14ac:dyDescent="0.25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IF(ISNA(VLOOKUP(D706,Конвасэл!C:C, 1, FALSE)),"Должник",0)</f>
        <v>Должник</v>
      </c>
      <c r="J706" s="9" t="str">
        <f>IF(ISNA(VLOOKUP(C706,Ревакцинация!C:C, 1, FALSE)),"Должник",0)</f>
        <v>Должник</v>
      </c>
      <c r="K706" s="10"/>
    </row>
    <row r="707" spans="1:11" ht="50.1" customHeight="1" x14ac:dyDescent="0.25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IF(ISNA(VLOOKUP(D707,Конвасэл!C:C, 1, FALSE)),"Должник",0)</f>
        <v>Должник</v>
      </c>
      <c r="J707" s="9" t="str">
        <f>IF(ISNA(VLOOKUP(C707,Ревакцинация!C:C, 1, FALSE)),"Должник",0)</f>
        <v>Должник</v>
      </c>
      <c r="K707" s="10"/>
    </row>
    <row r="708" spans="1:11" ht="50.1" customHeight="1" x14ac:dyDescent="0.25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IF(ISNA(VLOOKUP(D708,Конвасэл!C:C, 1, FALSE)),"Должник",0)</f>
        <v>Должник</v>
      </c>
      <c r="J708" s="9" t="str">
        <f>IF(ISNA(VLOOKUP(C708,Ревакцинация!C:C, 1, FALSE)),"Должник",0)</f>
        <v>Должник</v>
      </c>
      <c r="K708" s="10"/>
    </row>
    <row r="709" spans="1:11" ht="50.1" customHeight="1" x14ac:dyDescent="0.25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IF(ISNA(VLOOKUP(D709,Конвасэл!C:C, 1, FALSE)),"Должник",0)</f>
        <v>Должник</v>
      </c>
      <c r="J709" s="9" t="str">
        <f>IF(ISNA(VLOOKUP(C709,Ревакцинация!C:C, 1, FALSE)),"Должник",0)</f>
        <v>Должник</v>
      </c>
      <c r="K709" s="10"/>
    </row>
    <row r="710" spans="1:11" ht="50.1" customHeight="1" x14ac:dyDescent="0.25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IF(ISNA(VLOOKUP(D710,Конвасэл!C:C, 1, FALSE)),"Должник",0)</f>
        <v>Должник</v>
      </c>
      <c r="J710" s="9" t="str">
        <f>IF(ISNA(VLOOKUP(C710,Ревакцинация!C:C, 1, FALSE)),"Должник",0)</f>
        <v>Должник</v>
      </c>
      <c r="K710" s="10"/>
    </row>
    <row r="711" spans="1:11" ht="50.1" customHeight="1" x14ac:dyDescent="0.25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IF(ISNA(VLOOKUP(D711,Конвасэл!C:C, 1, FALSE)),"Должник",0)</f>
        <v>Должник</v>
      </c>
      <c r="J711" s="9" t="str">
        <f>IF(ISNA(VLOOKUP(C711,Ревакцинация!C:C, 1, FALSE)),"Должник",0)</f>
        <v>Должник</v>
      </c>
      <c r="K711" s="10"/>
    </row>
    <row r="712" spans="1:11" ht="50.1" customHeight="1" x14ac:dyDescent="0.25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IF(ISNA(VLOOKUP(D712,Конвасэл!C:C, 1, FALSE)),"Должник",0)</f>
        <v>Должник</v>
      </c>
      <c r="J712" s="9" t="str">
        <f>IF(ISNA(VLOOKUP(C712,Ревакцинация!C:C, 1, FALSE)),"Должник",0)</f>
        <v>Должник</v>
      </c>
      <c r="K712" s="10"/>
    </row>
    <row r="713" spans="1:11" ht="50.1" customHeight="1" x14ac:dyDescent="0.25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IF(ISNA(VLOOKUP(D713,Конвасэл!C:C, 1, FALSE)),"Должник",0)</f>
        <v>Должник</v>
      </c>
      <c r="J713" s="9" t="str">
        <f>IF(ISNA(VLOOKUP(C713,Ревакцинация!C:C, 1, FALSE)),"Должник",0)</f>
        <v>Должник</v>
      </c>
      <c r="K713" s="10"/>
    </row>
    <row r="714" spans="1:11" ht="50.1" customHeight="1" x14ac:dyDescent="0.25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IF(ISNA(VLOOKUP(D714,Конвасэл!C:C, 1, FALSE)),"Должник",0)</f>
        <v>Должник</v>
      </c>
      <c r="J714" s="9" t="str">
        <f>IF(ISNA(VLOOKUP(C714,Ревакцинация!C:C, 1, FALSE)),"Должник",0)</f>
        <v>Должник</v>
      </c>
      <c r="K714" s="10"/>
    </row>
    <row r="715" spans="1:11" ht="50.1" customHeight="1" x14ac:dyDescent="0.25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IF(ISNA(VLOOKUP(D715,Конвасэл!C:C, 1, FALSE)),"Должник",0)</f>
        <v>Должник</v>
      </c>
      <c r="J715" s="9" t="str">
        <f>IF(ISNA(VLOOKUP(C715,Ревакцинация!C:C, 1, FALSE)),"Должник",0)</f>
        <v>Должник</v>
      </c>
      <c r="K715" s="10"/>
    </row>
    <row r="716" spans="1:11" ht="50.1" customHeight="1" x14ac:dyDescent="0.25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IF(ISNA(VLOOKUP(D716,Конвасэл!C:C, 1, FALSE)),"Должник",0)</f>
        <v>Должник</v>
      </c>
      <c r="J716" s="9" t="str">
        <f>IF(ISNA(VLOOKUP(C716,Ревакцинация!C:C, 1, FALSE)),"Должник",0)</f>
        <v>Должник</v>
      </c>
      <c r="K716" s="10"/>
    </row>
    <row r="717" spans="1:11" ht="50.1" customHeight="1" x14ac:dyDescent="0.25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IF(ISNA(VLOOKUP(D717,Конвасэл!C:C, 1, FALSE)),"Должник",0)</f>
        <v>Должник</v>
      </c>
      <c r="J717" s="9" t="str">
        <f>IF(ISNA(VLOOKUP(C717,Ревакцинация!C:C, 1, FALSE)),"Должник",0)</f>
        <v>Должник</v>
      </c>
      <c r="K717" s="10"/>
    </row>
    <row r="718" spans="1:11" ht="50.1" customHeight="1" x14ac:dyDescent="0.25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IF(ISNA(VLOOKUP(D718,Конвасэл!C:C, 1, FALSE)),"Должник",0)</f>
        <v>Должник</v>
      </c>
      <c r="J718" s="9" t="str">
        <f>IF(ISNA(VLOOKUP(C718,Ревакцинация!C:C, 1, FALSE)),"Должник",0)</f>
        <v>Должник</v>
      </c>
      <c r="K718" s="10"/>
    </row>
    <row r="719" spans="1:11" ht="50.1" customHeight="1" x14ac:dyDescent="0.25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IF(ISNA(VLOOKUP(D719,Конвасэл!C:C, 1, FALSE)),"Должник",0)</f>
        <v>Должник</v>
      </c>
      <c r="J719" s="9" t="str">
        <f>IF(ISNA(VLOOKUP(C719,Ревакцинация!C:C, 1, FALSE)),"Должник",0)</f>
        <v>Должник</v>
      </c>
      <c r="K719" s="10"/>
    </row>
    <row r="720" spans="1:11" ht="50.1" customHeight="1" x14ac:dyDescent="0.25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IF(ISNA(VLOOKUP(D720,Конвасэл!C:C, 1, FALSE)),"Должник",0)</f>
        <v>Должник</v>
      </c>
      <c r="J720" s="9" t="str">
        <f>IF(ISNA(VLOOKUP(C720,Ревакцинация!C:C, 1, FALSE)),"Должник",0)</f>
        <v>Должник</v>
      </c>
      <c r="K720" s="10"/>
    </row>
    <row r="721" spans="1:11" ht="50.1" customHeight="1" x14ac:dyDescent="0.25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IF(ISNA(VLOOKUP(D721,Конвасэл!C:C, 1, FALSE)),"Должник",0)</f>
        <v>Должник</v>
      </c>
      <c r="J721" s="9" t="str">
        <f>IF(ISNA(VLOOKUP(C721,Ревакцинация!C:C, 1, FALSE)),"Должник",0)</f>
        <v>Должник</v>
      </c>
      <c r="K721" s="10"/>
    </row>
    <row r="722" spans="1:11" ht="50.1" customHeight="1" x14ac:dyDescent="0.25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IF(ISNA(VLOOKUP(D722,Конвасэл!C:C, 1, FALSE)),"Должник",0)</f>
        <v>Должник</v>
      </c>
      <c r="J722" s="9" t="str">
        <f>IF(ISNA(VLOOKUP(C722,Ревакцинация!C:C, 1, FALSE)),"Должник",0)</f>
        <v>Должник</v>
      </c>
      <c r="K722" s="10"/>
    </row>
    <row r="723" spans="1:11" ht="50.1" customHeight="1" x14ac:dyDescent="0.25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IF(ISNA(VLOOKUP(D723,Конвасэл!C:C, 1, FALSE)),"Должник",0)</f>
        <v>Должник</v>
      </c>
      <c r="J723" s="9" t="str">
        <f>IF(ISNA(VLOOKUP(C723,Ревакцинация!C:C, 1, FALSE)),"Должник",0)</f>
        <v>Должник</v>
      </c>
      <c r="K723" s="10"/>
    </row>
    <row r="724" spans="1:11" ht="50.1" customHeight="1" x14ac:dyDescent="0.25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IF(ISNA(VLOOKUP(D724,Конвасэл!C:C, 1, FALSE)),"Должник",0)</f>
        <v>Должник</v>
      </c>
      <c r="J724" s="9" t="str">
        <f>IF(ISNA(VLOOKUP(C724,Ревакцинация!C:C, 1, FALSE)),"Должник",0)</f>
        <v>Должник</v>
      </c>
      <c r="K724" s="10"/>
    </row>
    <row r="725" spans="1:11" ht="50.1" customHeight="1" x14ac:dyDescent="0.25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IF(ISNA(VLOOKUP(D725,Конвасэл!C:C, 1, FALSE)),"Должник",0)</f>
        <v>Должник</v>
      </c>
      <c r="J725" s="9" t="str">
        <f>IF(ISNA(VLOOKUP(C725,Ревакцинация!C:C, 1, FALSE)),"Должник",0)</f>
        <v>Должник</v>
      </c>
      <c r="K725" s="10"/>
    </row>
    <row r="726" spans="1:11" ht="50.1" customHeight="1" x14ac:dyDescent="0.25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IF(ISNA(VLOOKUP(D726,Конвасэл!C:C, 1, FALSE)),"Должник",0)</f>
        <v>Должник</v>
      </c>
      <c r="J726" s="9" t="str">
        <f>IF(ISNA(VLOOKUP(C726,Ревакцинация!C:C, 1, FALSE)),"Должник",0)</f>
        <v>Должник</v>
      </c>
      <c r="K726" s="10"/>
    </row>
    <row r="727" spans="1:11" ht="50.1" customHeight="1" x14ac:dyDescent="0.25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IF(ISNA(VLOOKUP(D727,Конвасэл!C:C, 1, FALSE)),"Должник",0)</f>
        <v>Должник</v>
      </c>
      <c r="J727" s="9" t="str">
        <f>IF(ISNA(VLOOKUP(C727,Ревакцинация!C:C, 1, FALSE)),"Должник",0)</f>
        <v>Должник</v>
      </c>
      <c r="K727" s="10"/>
    </row>
    <row r="728" spans="1:11" ht="50.1" customHeight="1" x14ac:dyDescent="0.25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IF(ISNA(VLOOKUP(D728,Конвасэл!C:C, 1, FALSE)),"Должник",0)</f>
        <v>Должник</v>
      </c>
      <c r="J728" s="9" t="str">
        <f>IF(ISNA(VLOOKUP(C728,Ревакцинация!C:C, 1, FALSE)),"Должник",0)</f>
        <v>Должник</v>
      </c>
      <c r="K728" s="10"/>
    </row>
    <row r="729" spans="1:11" ht="50.1" customHeight="1" x14ac:dyDescent="0.25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IF(ISNA(VLOOKUP(D729,Конвасэл!C:C, 1, FALSE)),"Должник",0)</f>
        <v>Должник</v>
      </c>
      <c r="J729" s="9" t="str">
        <f>IF(ISNA(VLOOKUP(C729,Ревакцинация!C:C, 1, FALSE)),"Должник",0)</f>
        <v>Должник</v>
      </c>
      <c r="K729" s="10"/>
    </row>
    <row r="730" spans="1:11" ht="50.1" customHeight="1" x14ac:dyDescent="0.25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IF(ISNA(VLOOKUP(D730,Конвасэл!C:C, 1, FALSE)),"Должник",0)</f>
        <v>Должник</v>
      </c>
      <c r="J730" s="9" t="str">
        <f>IF(ISNA(VLOOKUP(C730,Ревакцинация!C:C, 1, FALSE)),"Должник",0)</f>
        <v>Должник</v>
      </c>
      <c r="K730" s="10"/>
    </row>
    <row r="731" spans="1:11" ht="50.1" customHeight="1" x14ac:dyDescent="0.25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IF(ISNA(VLOOKUP(D731,Конвасэл!C:C, 1, FALSE)),"Должник",0)</f>
        <v>Должник</v>
      </c>
      <c r="J731" s="9" t="str">
        <f>IF(ISNA(VLOOKUP(C731,Ревакцинация!C:C, 1, FALSE)),"Должник",0)</f>
        <v>Должник</v>
      </c>
      <c r="K731" s="10"/>
    </row>
    <row r="732" spans="1:11" ht="50.1" customHeight="1" x14ac:dyDescent="0.25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IF(ISNA(VLOOKUP(D732,Конвасэл!C:C, 1, FALSE)),"Должник",0)</f>
        <v>Должник</v>
      </c>
      <c r="J732" s="9" t="str">
        <f>IF(ISNA(VLOOKUP(C732,Ревакцинация!C:C, 1, FALSE)),"Должник",0)</f>
        <v>Должник</v>
      </c>
      <c r="K732" s="10"/>
    </row>
    <row r="733" spans="1:11" ht="50.1" customHeight="1" x14ac:dyDescent="0.25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IF(ISNA(VLOOKUP(D733,Конвасэл!C:C, 1, FALSE)),"Должник",0)</f>
        <v>Должник</v>
      </c>
      <c r="J733" s="9" t="str">
        <f>IF(ISNA(VLOOKUP(C733,Ревакцинация!C:C, 1, FALSE)),"Должник",0)</f>
        <v>Должник</v>
      </c>
      <c r="K733" s="10"/>
    </row>
    <row r="734" spans="1:11" ht="50.1" customHeight="1" x14ac:dyDescent="0.25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IF(ISNA(VLOOKUP(D734,Конвасэл!C:C, 1, FALSE)),"Должник",0)</f>
        <v>Должник</v>
      </c>
      <c r="J734" s="9" t="str">
        <f>IF(ISNA(VLOOKUP(C734,Ревакцинация!C:C, 1, FALSE)),"Должник",0)</f>
        <v>Должник</v>
      </c>
      <c r="K734" s="10"/>
    </row>
    <row r="735" spans="1:11" ht="50.1" customHeight="1" x14ac:dyDescent="0.25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IF(ISNA(VLOOKUP(D735,Конвасэл!C:C, 1, FALSE)),"Должник",0)</f>
        <v>Должник</v>
      </c>
      <c r="J735" s="9" t="str">
        <f>IF(ISNA(VLOOKUP(C735,Ревакцинация!C:C, 1, FALSE)),"Должник",0)</f>
        <v>Должник</v>
      </c>
      <c r="K735" s="10"/>
    </row>
    <row r="736" spans="1:11" ht="50.1" customHeight="1" x14ac:dyDescent="0.25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IF(ISNA(VLOOKUP(D736,Конвасэл!C:C, 1, FALSE)),"Должник",0)</f>
        <v>Должник</v>
      </c>
      <c r="J736" s="9" t="str">
        <f>IF(ISNA(VLOOKUP(C736,Ревакцинация!C:C, 1, FALSE)),"Должник",0)</f>
        <v>Должник</v>
      </c>
      <c r="K736" s="10"/>
    </row>
    <row r="737" spans="1:11" ht="50.1" customHeight="1" x14ac:dyDescent="0.25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IF(ISNA(VLOOKUP(D737,Конвасэл!C:C, 1, FALSE)),"Должник",0)</f>
        <v>Должник</v>
      </c>
      <c r="J737" s="9" t="str">
        <f>IF(ISNA(VLOOKUP(C737,Ревакцинация!C:C, 1, FALSE)),"Должник",0)</f>
        <v>Должник</v>
      </c>
      <c r="K737" s="10"/>
    </row>
    <row r="738" spans="1:11" ht="50.1" customHeight="1" x14ac:dyDescent="0.25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IF(ISNA(VLOOKUP(D738,Конвасэл!C:C, 1, FALSE)),"Должник",0)</f>
        <v>Должник</v>
      </c>
      <c r="J738" s="9" t="str">
        <f>IF(ISNA(VLOOKUP(C738,Ревакцинация!C:C, 1, FALSE)),"Должник",0)</f>
        <v>Должник</v>
      </c>
      <c r="K738" s="10"/>
    </row>
    <row r="739" spans="1:11" ht="50.1" customHeight="1" x14ac:dyDescent="0.25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IF(ISNA(VLOOKUP(D739,Конвасэл!C:C, 1, FALSE)),"Должник",0)</f>
        <v>Должник</v>
      </c>
      <c r="J739" s="9" t="str">
        <f>IF(ISNA(VLOOKUP(C739,Ревакцинация!C:C, 1, FALSE)),"Должник",0)</f>
        <v>Должник</v>
      </c>
      <c r="K739" s="10"/>
    </row>
    <row r="740" spans="1:11" ht="50.1" customHeight="1" x14ac:dyDescent="0.25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IF(ISNA(VLOOKUP(D740,Конвасэл!C:C, 1, FALSE)),"Должник",0)</f>
        <v>Должник</v>
      </c>
      <c r="J740" s="9" t="str">
        <f>IF(ISNA(VLOOKUP(C740,Ревакцинация!C:C, 1, FALSE)),"Должник",0)</f>
        <v>Должник</v>
      </c>
      <c r="K740" s="10"/>
    </row>
    <row r="741" spans="1:11" ht="50.1" customHeight="1" x14ac:dyDescent="0.25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IF(ISNA(VLOOKUP(D741,Конвасэл!C:C, 1, FALSE)),"Должник",0)</f>
        <v>Должник</v>
      </c>
      <c r="J741" s="9" t="str">
        <f>IF(ISNA(VLOOKUP(C741,Ревакцинация!C:C, 1, FALSE)),"Должник",0)</f>
        <v>Должник</v>
      </c>
      <c r="K741" s="10"/>
    </row>
    <row r="742" spans="1:11" ht="50.1" customHeight="1" x14ac:dyDescent="0.25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IF(ISNA(VLOOKUP(D742,Конвасэл!C:C, 1, FALSE)),"Должник",0)</f>
        <v>Должник</v>
      </c>
      <c r="J742" s="9" t="str">
        <f>IF(ISNA(VLOOKUP(C742,Ревакцинация!C:C, 1, FALSE)),"Должник",0)</f>
        <v>Должник</v>
      </c>
      <c r="K742" s="10"/>
    </row>
    <row r="743" spans="1:11" ht="50.1" customHeight="1" x14ac:dyDescent="0.25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IF(ISNA(VLOOKUP(D743,Конвасэл!C:C, 1, FALSE)),"Должник",0)</f>
        <v>Должник</v>
      </c>
      <c r="J743" s="9" t="str">
        <f>IF(ISNA(VLOOKUP(C743,Ревакцинация!C:C, 1, FALSE)),"Должник",0)</f>
        <v>Должник</v>
      </c>
      <c r="K743" s="10"/>
    </row>
    <row r="744" spans="1:11" ht="50.1" customHeight="1" x14ac:dyDescent="0.25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IF(ISNA(VLOOKUP(D744,Конвасэл!C:C, 1, FALSE)),"Должник",0)</f>
        <v>Должник</v>
      </c>
      <c r="J744" s="9" t="str">
        <f>IF(ISNA(VLOOKUP(C744,Ревакцинация!C:C, 1, FALSE)),"Должник",0)</f>
        <v>Должник</v>
      </c>
      <c r="K744" s="10"/>
    </row>
    <row r="745" spans="1:11" ht="50.1" customHeight="1" x14ac:dyDescent="0.25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IF(ISNA(VLOOKUP(D745,Конвасэл!C:C, 1, FALSE)),"Должник",0)</f>
        <v>Должник</v>
      </c>
      <c r="J745" s="9" t="str">
        <f>IF(ISNA(VLOOKUP(C745,Ревакцинация!C:C, 1, FALSE)),"Должник",0)</f>
        <v>Должник</v>
      </c>
      <c r="K745" s="10"/>
    </row>
    <row r="746" spans="1:11" ht="50.1" customHeight="1" x14ac:dyDescent="0.25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IF(ISNA(VLOOKUP(D746,Конвасэл!C:C, 1, FALSE)),"Должник",0)</f>
        <v>Должник</v>
      </c>
      <c r="J746" s="9" t="str">
        <f>IF(ISNA(VLOOKUP(C746,Ревакцинация!C:C, 1, FALSE)),"Должник",0)</f>
        <v>Должник</v>
      </c>
      <c r="K746" s="10"/>
    </row>
    <row r="747" spans="1:11" ht="50.1" customHeight="1" x14ac:dyDescent="0.25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IF(ISNA(VLOOKUP(D747,Конвасэл!C:C, 1, FALSE)),"Должник",0)</f>
        <v>Должник</v>
      </c>
      <c r="J747" s="9" t="str">
        <f>IF(ISNA(VLOOKUP(C747,Ревакцинация!C:C, 1, FALSE)),"Должник",0)</f>
        <v>Должник</v>
      </c>
      <c r="K747" s="10"/>
    </row>
    <row r="748" spans="1:11" ht="50.1" customHeight="1" x14ac:dyDescent="0.25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IF(ISNA(VLOOKUP(D748,Конвасэл!C:C, 1, FALSE)),"Должник",0)</f>
        <v>Должник</v>
      </c>
      <c r="J748" s="9" t="str">
        <f>IF(ISNA(VLOOKUP(C748,Ревакцинация!C:C, 1, FALSE)),"Должник",0)</f>
        <v>Должник</v>
      </c>
      <c r="K748" s="10"/>
    </row>
    <row r="749" spans="1:11" ht="50.1" customHeight="1" x14ac:dyDescent="0.25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IF(ISNA(VLOOKUP(D749,Конвасэл!C:C, 1, FALSE)),"Должник",0)</f>
        <v>Должник</v>
      </c>
      <c r="J749" s="9" t="str">
        <f>IF(ISNA(VLOOKUP(C749,Ревакцинация!C:C, 1, FALSE)),"Должник",0)</f>
        <v>Должник</v>
      </c>
      <c r="K749" s="10"/>
    </row>
    <row r="750" spans="1:11" ht="50.1" customHeight="1" x14ac:dyDescent="0.25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IF(ISNA(VLOOKUP(D750,Конвасэл!C:C, 1, FALSE)),"Должник",0)</f>
        <v>Должник</v>
      </c>
      <c r="J750" s="9" t="str">
        <f>IF(ISNA(VLOOKUP(C750,Ревакцинация!C:C, 1, FALSE)),"Должник",0)</f>
        <v>Должник</v>
      </c>
      <c r="K750" s="10"/>
    </row>
    <row r="751" spans="1:11" ht="50.1" customHeight="1" x14ac:dyDescent="0.25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IF(ISNA(VLOOKUP(D751,Конвасэл!C:C, 1, FALSE)),"Должник",0)</f>
        <v>Должник</v>
      </c>
      <c r="J751" s="9" t="str">
        <f>IF(ISNA(VLOOKUP(C751,Ревакцинация!C:C, 1, FALSE)),"Должник",0)</f>
        <v>Должник</v>
      </c>
      <c r="K751" s="10"/>
    </row>
    <row r="752" spans="1:11" ht="50.1" customHeight="1" x14ac:dyDescent="0.25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IF(ISNA(VLOOKUP(D752,Конвасэл!C:C, 1, FALSE)),"Должник",0)</f>
        <v>Должник</v>
      </c>
      <c r="J752" s="9" t="str">
        <f>IF(ISNA(VLOOKUP(C752,Ревакцинация!C:C, 1, FALSE)),"Должник",0)</f>
        <v>Должник</v>
      </c>
      <c r="K752" s="10"/>
    </row>
    <row r="753" spans="1:11" ht="50.1" customHeight="1" x14ac:dyDescent="0.25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IF(ISNA(VLOOKUP(D753,Конвасэл!C:C, 1, FALSE)),"Должник",0)</f>
        <v>Должник</v>
      </c>
      <c r="J753" s="9" t="str">
        <f>IF(ISNA(VLOOKUP(C753,Ревакцинация!C:C, 1, FALSE)),"Должник",0)</f>
        <v>Должник</v>
      </c>
      <c r="K753" s="10"/>
    </row>
    <row r="754" spans="1:11" ht="50.1" customHeight="1" x14ac:dyDescent="0.25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IF(ISNA(VLOOKUP(D754,Конвасэл!C:C, 1, FALSE)),"Должник",0)</f>
        <v>Должник</v>
      </c>
      <c r="J754" s="9" t="str">
        <f>IF(ISNA(VLOOKUP(C754,Ревакцинация!C:C, 1, FALSE)),"Должник",0)</f>
        <v>Должник</v>
      </c>
      <c r="K754" s="10"/>
    </row>
    <row r="755" spans="1:11" ht="50.1" customHeight="1" x14ac:dyDescent="0.25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IF(ISNA(VLOOKUP(D755,Конвасэл!C:C, 1, FALSE)),"Должник",0)</f>
        <v>Должник</v>
      </c>
      <c r="J755" s="9" t="str">
        <f>IF(ISNA(VLOOKUP(C755,Ревакцинация!C:C, 1, FALSE)),"Должник",0)</f>
        <v>Должник</v>
      </c>
      <c r="K755" s="10"/>
    </row>
    <row r="756" spans="1:11" ht="50.1" customHeight="1" x14ac:dyDescent="0.25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IF(ISNA(VLOOKUP(D756,Конвасэл!C:C, 1, FALSE)),"Должник",0)</f>
        <v>Должник</v>
      </c>
      <c r="J756" s="9" t="str">
        <f>IF(ISNA(VLOOKUP(C756,Ревакцинация!C:C, 1, FALSE)),"Должник",0)</f>
        <v>Должник</v>
      </c>
      <c r="K756" s="10"/>
    </row>
    <row r="757" spans="1:11" ht="50.1" customHeight="1" x14ac:dyDescent="0.25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IF(ISNA(VLOOKUP(D757,Конвасэл!C:C, 1, FALSE)),"Должник",0)</f>
        <v>Должник</v>
      </c>
      <c r="J757" s="9" t="str">
        <f>IF(ISNA(VLOOKUP(C757,Ревакцинация!C:C, 1, FALSE)),"Должник",0)</f>
        <v>Должник</v>
      </c>
      <c r="K757" s="10"/>
    </row>
    <row r="758" spans="1:11" ht="50.1" customHeight="1" x14ac:dyDescent="0.25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IF(ISNA(VLOOKUP(D758,Конвасэл!C:C, 1, FALSE)),"Должник",0)</f>
        <v>Должник</v>
      </c>
      <c r="J758" s="9" t="str">
        <f>IF(ISNA(VLOOKUP(C758,Ревакцинация!C:C, 1, FALSE)),"Должник",0)</f>
        <v>Должник</v>
      </c>
      <c r="K758" s="10"/>
    </row>
    <row r="759" spans="1:11" ht="50.1" customHeight="1" x14ac:dyDescent="0.25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IF(ISNA(VLOOKUP(D759,Конвасэл!C:C, 1, FALSE)),"Должник",0)</f>
        <v>Должник</v>
      </c>
      <c r="J759" s="9" t="str">
        <f>IF(ISNA(VLOOKUP(C759,Ревакцинация!C:C, 1, FALSE)),"Должник",0)</f>
        <v>Должник</v>
      </c>
      <c r="K759" s="10"/>
    </row>
    <row r="760" spans="1:11" ht="50.1" customHeight="1" x14ac:dyDescent="0.25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IF(ISNA(VLOOKUP(D760,Конвасэл!C:C, 1, FALSE)),"Должник",0)</f>
        <v>Должник</v>
      </c>
      <c r="J760" s="9" t="str">
        <f>IF(ISNA(VLOOKUP(C760,Ревакцинация!C:C, 1, FALSE)),"Должник",0)</f>
        <v>Должник</v>
      </c>
      <c r="K760" s="10"/>
    </row>
    <row r="761" spans="1:11" ht="50.1" customHeight="1" x14ac:dyDescent="0.25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IF(ISNA(VLOOKUP(D761,Конвасэл!C:C, 1, FALSE)),"Должник",0)</f>
        <v>Должник</v>
      </c>
      <c r="J761" s="9" t="str">
        <f>IF(ISNA(VLOOKUP(C761,Ревакцинация!C:C, 1, FALSE)),"Должник",0)</f>
        <v>Должник</v>
      </c>
      <c r="K761" s="10"/>
    </row>
    <row r="762" spans="1:11" ht="50.1" customHeight="1" x14ac:dyDescent="0.25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IF(ISNA(VLOOKUP(D762,Конвасэл!C:C, 1, FALSE)),"Должник",0)</f>
        <v>Должник</v>
      </c>
      <c r="J762" s="9" t="str">
        <f>IF(ISNA(VLOOKUP(C762,Ревакцинация!C:C, 1, FALSE)),"Должник",0)</f>
        <v>Должник</v>
      </c>
      <c r="K762" s="10"/>
    </row>
    <row r="763" spans="1:11" ht="50.1" customHeight="1" x14ac:dyDescent="0.25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IF(ISNA(VLOOKUP(D763,Конвасэл!C:C, 1, FALSE)),"Должник",0)</f>
        <v>Должник</v>
      </c>
      <c r="J763" s="9" t="str">
        <f>IF(ISNA(VLOOKUP(C763,Ревакцинация!C:C, 1, FALSE)),"Должник",0)</f>
        <v>Должник</v>
      </c>
      <c r="K763" s="10"/>
    </row>
    <row r="764" spans="1:11" ht="50.1" customHeight="1" x14ac:dyDescent="0.25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IF(ISNA(VLOOKUP(D764,Конвасэл!C:C, 1, FALSE)),"Должник",0)</f>
        <v>Должник</v>
      </c>
      <c r="J764" s="9" t="str">
        <f>IF(ISNA(VLOOKUP(C764,Ревакцинация!C:C, 1, FALSE)),"Должник",0)</f>
        <v>Должник</v>
      </c>
      <c r="K764" s="10"/>
    </row>
    <row r="765" spans="1:11" ht="50.1" customHeight="1" x14ac:dyDescent="0.25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IF(ISNA(VLOOKUP(D765,Конвасэл!C:C, 1, FALSE)),"Должник",0)</f>
        <v>Должник</v>
      </c>
      <c r="J765" s="9" t="str">
        <f>IF(ISNA(VLOOKUP(C765,Ревакцинация!C:C, 1, FALSE)),"Должник",0)</f>
        <v>Должник</v>
      </c>
      <c r="K765" s="10"/>
    </row>
    <row r="766" spans="1:11" ht="50.1" customHeight="1" x14ac:dyDescent="0.25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IF(ISNA(VLOOKUP(D766,Конвасэл!C:C, 1, FALSE)),"Должник",0)</f>
        <v>Должник</v>
      </c>
      <c r="J766" s="9" t="str">
        <f>IF(ISNA(VLOOKUP(C766,Ревакцинация!C:C, 1, FALSE)),"Должник",0)</f>
        <v>Должник</v>
      </c>
      <c r="K766" s="10"/>
    </row>
    <row r="767" spans="1:11" ht="50.1" customHeight="1" x14ac:dyDescent="0.25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IF(ISNA(VLOOKUP(D767,Конвасэл!C:C, 1, FALSE)),"Должник",0)</f>
        <v>Должник</v>
      </c>
      <c r="J767" s="9" t="str">
        <f>IF(ISNA(VLOOKUP(C767,Ревакцинация!C:C, 1, FALSE)),"Должник",0)</f>
        <v>Должник</v>
      </c>
      <c r="K767" s="10"/>
    </row>
    <row r="768" spans="1:11" ht="50.1" customHeight="1" x14ac:dyDescent="0.25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IF(ISNA(VLOOKUP(D768,Конвасэл!C:C, 1, FALSE)),"Должник",0)</f>
        <v>Должник</v>
      </c>
      <c r="J768" s="9" t="str">
        <f>IF(ISNA(VLOOKUP(C768,Ревакцинация!C:C, 1, FALSE)),"Должник",0)</f>
        <v>Должник</v>
      </c>
      <c r="K768" s="10"/>
    </row>
    <row r="769" spans="1:11" ht="50.1" customHeight="1" x14ac:dyDescent="0.25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IF(ISNA(VLOOKUP(D769,Конвасэл!C:C, 1, FALSE)),"Должник",0)</f>
        <v>Должник</v>
      </c>
      <c r="J769" s="9" t="str">
        <f>IF(ISNA(VLOOKUP(C769,Ревакцинация!C:C, 1, FALSE)),"Должник",0)</f>
        <v>Должник</v>
      </c>
      <c r="K769" s="10"/>
    </row>
    <row r="770" spans="1:11" ht="50.1" customHeight="1" x14ac:dyDescent="0.25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IF(ISNA(VLOOKUP(D770,Конвасэл!C:C, 1, FALSE)),"Должник",0)</f>
        <v>Должник</v>
      </c>
      <c r="J770" s="9" t="str">
        <f>IF(ISNA(VLOOKUP(C770,Ревакцинация!C:C, 1, FALSE)),"Должник",0)</f>
        <v>Должник</v>
      </c>
      <c r="K770" s="10"/>
    </row>
    <row r="771" spans="1:11" ht="50.1" customHeight="1" x14ac:dyDescent="0.25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IF(ISNA(VLOOKUP(D771,Конвасэл!C:C, 1, FALSE)),"Должник",0)</f>
        <v>Должник</v>
      </c>
      <c r="J771" s="9" t="str">
        <f>IF(ISNA(VLOOKUP(C771,Ревакцинация!C:C, 1, FALSE)),"Должник",0)</f>
        <v>Должник</v>
      </c>
      <c r="K771" s="10"/>
    </row>
    <row r="772" spans="1:11" ht="50.1" customHeight="1" x14ac:dyDescent="0.25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IF(ISNA(VLOOKUP(D772,Конвасэл!C:C, 1, FALSE)),"Должник",0)</f>
        <v>Должник</v>
      </c>
      <c r="J772" s="9" t="str">
        <f>IF(ISNA(VLOOKUP(C772,Ревакцинация!C:C, 1, FALSE)),"Должник",0)</f>
        <v>Должник</v>
      </c>
      <c r="K772" s="10"/>
    </row>
    <row r="773" spans="1:11" ht="50.1" customHeight="1" x14ac:dyDescent="0.25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IF(ISNA(VLOOKUP(D773,Конвасэл!C:C, 1, FALSE)),"Должник",0)</f>
        <v>Должник</v>
      </c>
      <c r="J773" s="9" t="str">
        <f>IF(ISNA(VLOOKUP(C773,Ревакцинация!C:C, 1, FALSE)),"Должник",0)</f>
        <v>Должник</v>
      </c>
      <c r="K773" s="10"/>
    </row>
    <row r="774" spans="1:11" ht="50.1" customHeight="1" x14ac:dyDescent="0.25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IF(ISNA(VLOOKUP(D774,Конвасэл!C:C, 1, FALSE)),"Должник",0)</f>
        <v>Должник</v>
      </c>
      <c r="J774" s="9" t="str">
        <f>IF(ISNA(VLOOKUP(C774,Ревакцинация!C:C, 1, FALSE)),"Должник",0)</f>
        <v>Должник</v>
      </c>
      <c r="K774" s="10"/>
    </row>
    <row r="775" spans="1:11" ht="50.1" customHeight="1" x14ac:dyDescent="0.25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IF(ISNA(VLOOKUP(D775,Конвасэл!C:C, 1, FALSE)),"Должник",0)</f>
        <v>Должник</v>
      </c>
      <c r="J775" s="9" t="str">
        <f>IF(ISNA(VLOOKUP(C775,Ревакцинация!C:C, 1, FALSE)),"Должник",0)</f>
        <v>Должник</v>
      </c>
      <c r="K775" s="10"/>
    </row>
    <row r="776" spans="1:11" ht="50.1" customHeight="1" x14ac:dyDescent="0.25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IF(ISNA(VLOOKUP(D776,Конвасэл!C:C, 1, FALSE)),"Должник",0)</f>
        <v>Должник</v>
      </c>
      <c r="J776" s="9" t="str">
        <f>IF(ISNA(VLOOKUP(C776,Ревакцинация!C:C, 1, FALSE)),"Должник",0)</f>
        <v>Должник</v>
      </c>
      <c r="K776" s="10"/>
    </row>
    <row r="777" spans="1:11" ht="50.1" customHeight="1" x14ac:dyDescent="0.25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IF(ISNA(VLOOKUP(D777,Конвасэл!C:C, 1, FALSE)),"Должник",0)</f>
        <v>Должник</v>
      </c>
      <c r="J777" s="9" t="str">
        <f>IF(ISNA(VLOOKUP(C777,Ревакцинация!C:C, 1, FALSE)),"Должник",0)</f>
        <v>Должник</v>
      </c>
      <c r="K777" s="10"/>
    </row>
    <row r="778" spans="1:11" ht="50.1" customHeight="1" x14ac:dyDescent="0.25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IF(ISNA(VLOOKUP(D778,Конвасэл!C:C, 1, FALSE)),"Должник",0)</f>
        <v>Должник</v>
      </c>
      <c r="J778" s="9" t="str">
        <f>IF(ISNA(VLOOKUP(C778,Ревакцинация!C:C, 1, FALSE)),"Должник",0)</f>
        <v>Должник</v>
      </c>
      <c r="K778" s="10"/>
    </row>
    <row r="779" spans="1:11" ht="50.1" customHeight="1" x14ac:dyDescent="0.25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IF(ISNA(VLOOKUP(D779,Конвасэл!C:C, 1, FALSE)),"Должник",0)</f>
        <v>Должник</v>
      </c>
      <c r="J779" s="9" t="str">
        <f>IF(ISNA(VLOOKUP(C779,Ревакцинация!C:C, 1, FALSE)),"Должник",0)</f>
        <v>Должник</v>
      </c>
      <c r="K779" s="10"/>
    </row>
    <row r="780" spans="1:11" ht="50.1" customHeight="1" x14ac:dyDescent="0.25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IF(ISNA(VLOOKUP(D780,Конвасэл!C:C, 1, FALSE)),"Должник",0)</f>
        <v>Должник</v>
      </c>
      <c r="J780" s="9" t="str">
        <f>IF(ISNA(VLOOKUP(C780,Ревакцинация!C:C, 1, FALSE)),"Должник",0)</f>
        <v>Должник</v>
      </c>
      <c r="K780" s="10"/>
    </row>
    <row r="781" spans="1:11" ht="50.1" customHeight="1" x14ac:dyDescent="0.25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IF(ISNA(VLOOKUP(D781,Конвасэл!C:C, 1, FALSE)),"Должник",0)</f>
        <v>Должник</v>
      </c>
      <c r="J781" s="9" t="str">
        <f>IF(ISNA(VLOOKUP(C781,Ревакцинация!C:C, 1, FALSE)),"Должник",0)</f>
        <v>Должник</v>
      </c>
      <c r="K781" s="10"/>
    </row>
    <row r="782" spans="1:11" ht="50.1" customHeight="1" x14ac:dyDescent="0.25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IF(ISNA(VLOOKUP(D782,Конвасэл!C:C, 1, FALSE)),"Должник",0)</f>
        <v>Должник</v>
      </c>
      <c r="J782" s="9" t="str">
        <f>IF(ISNA(VLOOKUP(C782,Ревакцинация!C:C, 1, FALSE)),"Должник",0)</f>
        <v>Должник</v>
      </c>
      <c r="K782" s="10"/>
    </row>
    <row r="783" spans="1:11" ht="50.1" customHeight="1" x14ac:dyDescent="0.25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IF(ISNA(VLOOKUP(D783,Конвасэл!C:C, 1, FALSE)),"Должник",0)</f>
        <v>Должник</v>
      </c>
      <c r="J783" s="9" t="str">
        <f>IF(ISNA(VLOOKUP(C783,Ревакцинация!C:C, 1, FALSE)),"Должник",0)</f>
        <v>Должник</v>
      </c>
      <c r="K783" s="10"/>
    </row>
    <row r="784" spans="1:11" ht="50.1" customHeight="1" x14ac:dyDescent="0.25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IF(ISNA(VLOOKUP(D784,Конвасэл!C:C, 1, FALSE)),"Должник",0)</f>
        <v>Должник</v>
      </c>
      <c r="J784" s="9" t="str">
        <f>IF(ISNA(VLOOKUP(C784,Ревакцинация!C:C, 1, FALSE)),"Должник",0)</f>
        <v>Должник</v>
      </c>
      <c r="K784" s="10"/>
    </row>
    <row r="785" spans="1:11" ht="50.1" customHeight="1" x14ac:dyDescent="0.25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IF(ISNA(VLOOKUP(D785,Конвасэл!C:C, 1, FALSE)),"Должник",0)</f>
        <v>Должник</v>
      </c>
      <c r="J785" s="9" t="str">
        <f>IF(ISNA(VLOOKUP(C785,Ревакцинация!C:C, 1, FALSE)),"Должник",0)</f>
        <v>Должник</v>
      </c>
      <c r="K785" s="10"/>
    </row>
    <row r="786" spans="1:11" ht="50.1" customHeight="1" x14ac:dyDescent="0.25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IF(ISNA(VLOOKUP(D786,Конвасэл!C:C, 1, FALSE)),"Должник",0)</f>
        <v>Должник</v>
      </c>
      <c r="J786" s="9" t="str">
        <f>IF(ISNA(VLOOKUP(C786,Ревакцинация!C:C, 1, FALSE)),"Должник",0)</f>
        <v>Должник</v>
      </c>
      <c r="K786" s="10"/>
    </row>
    <row r="787" spans="1:11" ht="50.1" customHeight="1" x14ac:dyDescent="0.25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IF(ISNA(VLOOKUP(D787,Конвасэл!C:C, 1, FALSE)),"Должник",0)</f>
        <v>Должник</v>
      </c>
      <c r="J787" s="9" t="str">
        <f>IF(ISNA(VLOOKUP(C787,Ревакцинация!C:C, 1, FALSE)),"Должник",0)</f>
        <v>Должник</v>
      </c>
      <c r="K787" s="10"/>
    </row>
    <row r="788" spans="1:11" ht="50.1" customHeight="1" x14ac:dyDescent="0.25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IF(ISNA(VLOOKUP(D788,Конвасэл!C:C, 1, FALSE)),"Должник",0)</f>
        <v>Должник</v>
      </c>
      <c r="J788" s="9" t="str">
        <f>IF(ISNA(VLOOKUP(C788,Ревакцинация!C:C, 1, FALSE)),"Должник",0)</f>
        <v>Должник</v>
      </c>
      <c r="K788" s="10"/>
    </row>
    <row r="789" spans="1:11" ht="50.1" customHeight="1" x14ac:dyDescent="0.25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IF(ISNA(VLOOKUP(D789,Конвасэл!C:C, 1, FALSE)),"Должник",0)</f>
        <v>Должник</v>
      </c>
      <c r="J789" s="9" t="str">
        <f>IF(ISNA(VLOOKUP(C789,Ревакцинация!C:C, 1, FALSE)),"Должник",0)</f>
        <v>Должник</v>
      </c>
      <c r="K789" s="10"/>
    </row>
    <row r="790" spans="1:11" ht="50.1" customHeight="1" x14ac:dyDescent="0.25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IF(ISNA(VLOOKUP(D790,Конвасэл!C:C, 1, FALSE)),"Должник",0)</f>
        <v>Должник</v>
      </c>
      <c r="J790" s="9" t="str">
        <f>IF(ISNA(VLOOKUP(C790,Ревакцинация!C:C, 1, FALSE)),"Должник",0)</f>
        <v>Должник</v>
      </c>
      <c r="K790" s="10"/>
    </row>
    <row r="791" spans="1:11" ht="50.1" customHeight="1" x14ac:dyDescent="0.25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IF(ISNA(VLOOKUP(D791,Конвасэл!C:C, 1, FALSE)),"Должник",0)</f>
        <v>Должник</v>
      </c>
      <c r="J791" s="9" t="str">
        <f>IF(ISNA(VLOOKUP(C791,Ревакцинация!C:C, 1, FALSE)),"Должник",0)</f>
        <v>Должник</v>
      </c>
      <c r="K791" s="10"/>
    </row>
    <row r="792" spans="1:11" ht="50.1" customHeight="1" x14ac:dyDescent="0.25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IF(ISNA(VLOOKUP(D792,Конвасэл!C:C, 1, FALSE)),"Должник",0)</f>
        <v>Должник</v>
      </c>
      <c r="J792" s="9" t="str">
        <f>IF(ISNA(VLOOKUP(C792,Ревакцинация!C:C, 1, FALSE)),"Должник",0)</f>
        <v>Должник</v>
      </c>
      <c r="K792" s="10"/>
    </row>
    <row r="793" spans="1:11" ht="50.1" customHeight="1" x14ac:dyDescent="0.25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IF(ISNA(VLOOKUP(D793,Конвасэл!C:C, 1, FALSE)),"Должник",0)</f>
        <v>Должник</v>
      </c>
      <c r="J793" s="9" t="str">
        <f>IF(ISNA(VLOOKUP(C793,Ревакцинация!C:C, 1, FALSE)),"Должник",0)</f>
        <v>Должник</v>
      </c>
      <c r="K793" s="10"/>
    </row>
    <row r="794" spans="1:11" ht="50.1" customHeight="1" x14ac:dyDescent="0.25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IF(ISNA(VLOOKUP(D794,Конвасэл!C:C, 1, FALSE)),"Должник",0)</f>
        <v>Должник</v>
      </c>
      <c r="J794" s="9" t="str">
        <f>IF(ISNA(VLOOKUP(C794,Ревакцинация!C:C, 1, FALSE)),"Должник",0)</f>
        <v>Должник</v>
      </c>
      <c r="K794" s="10"/>
    </row>
    <row r="795" spans="1:11" ht="50.1" customHeight="1" x14ac:dyDescent="0.25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IF(ISNA(VLOOKUP(D795,Конвасэл!C:C, 1, FALSE)),"Должник",0)</f>
        <v>Должник</v>
      </c>
      <c r="J795" s="9" t="str">
        <f>IF(ISNA(VLOOKUP(C795,Ревакцинация!C:C, 1, FALSE)),"Должник",0)</f>
        <v>Должник</v>
      </c>
      <c r="K795" s="10"/>
    </row>
    <row r="796" spans="1:11" ht="50.1" customHeight="1" x14ac:dyDescent="0.25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IF(ISNA(VLOOKUP(D796,Конвасэл!C:C, 1, FALSE)),"Должник",0)</f>
        <v>Должник</v>
      </c>
      <c r="J796" s="9" t="str">
        <f>IF(ISNA(VLOOKUP(C796,Ревакцинация!C:C, 1, FALSE)),"Должник",0)</f>
        <v>Должник</v>
      </c>
      <c r="K796" s="10"/>
    </row>
    <row r="797" spans="1:11" ht="50.1" customHeight="1" x14ac:dyDescent="0.25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IF(ISNA(VLOOKUP(D797,Конвасэл!C:C, 1, FALSE)),"Должник",0)</f>
        <v>Должник</v>
      </c>
      <c r="J797" s="9" t="str">
        <f>IF(ISNA(VLOOKUP(C797,Ревакцинация!C:C, 1, FALSE)),"Должник",0)</f>
        <v>Должник</v>
      </c>
      <c r="K797" s="10"/>
    </row>
    <row r="798" spans="1:11" ht="50.1" customHeight="1" x14ac:dyDescent="0.25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IF(ISNA(VLOOKUP(D798,Конвасэл!C:C, 1, FALSE)),"Должник",0)</f>
        <v>Должник</v>
      </c>
      <c r="J798" s="9" t="str">
        <f>IF(ISNA(VLOOKUP(C798,Ревакцинация!C:C, 1, FALSE)),"Должник",0)</f>
        <v>Должник</v>
      </c>
      <c r="K798" s="10"/>
    </row>
    <row r="799" spans="1:11" ht="50.1" customHeight="1" x14ac:dyDescent="0.25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IF(ISNA(VLOOKUP(D799,Конвасэл!C:C, 1, FALSE)),"Должник",0)</f>
        <v>Должник</v>
      </c>
      <c r="J799" s="9" t="str">
        <f>IF(ISNA(VLOOKUP(C799,Ревакцинация!C:C, 1, FALSE)),"Должник",0)</f>
        <v>Должник</v>
      </c>
      <c r="K799" s="10"/>
    </row>
    <row r="800" spans="1:11" ht="50.1" customHeight="1" x14ac:dyDescent="0.25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IF(ISNA(VLOOKUP(D800,Конвасэл!C:C, 1, FALSE)),"Должник",0)</f>
        <v>Должник</v>
      </c>
      <c r="J800" s="9" t="str">
        <f>IF(ISNA(VLOOKUP(C800,Ревакцинация!C:C, 1, FALSE)),"Должник",0)</f>
        <v>Должник</v>
      </c>
      <c r="K800" s="10"/>
    </row>
    <row r="801" spans="1:11" ht="50.1" customHeight="1" x14ac:dyDescent="0.25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IF(ISNA(VLOOKUP(D801,Конвасэл!C:C, 1, FALSE)),"Должник",0)</f>
        <v>Должник</v>
      </c>
      <c r="J801" s="9" t="str">
        <f>IF(ISNA(VLOOKUP(C801,Ревакцинация!C:C, 1, FALSE)),"Должник",0)</f>
        <v>Должник</v>
      </c>
      <c r="K801" s="10"/>
    </row>
    <row r="802" spans="1:11" ht="50.1" customHeight="1" x14ac:dyDescent="0.25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IF(ISNA(VLOOKUP(D802,Конвасэл!C:C, 1, FALSE)),"Должник",0)</f>
        <v>Должник</v>
      </c>
      <c r="J802" s="9" t="str">
        <f>IF(ISNA(VLOOKUP(C802,Ревакцинация!C:C, 1, FALSE)),"Должник",0)</f>
        <v>Должник</v>
      </c>
      <c r="K802" s="10"/>
    </row>
    <row r="803" spans="1:11" ht="50.1" customHeight="1" x14ac:dyDescent="0.25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IF(ISNA(VLOOKUP(D803,Конвасэл!C:C, 1, FALSE)),"Должник",0)</f>
        <v>Должник</v>
      </c>
      <c r="J803" s="9" t="str">
        <f>IF(ISNA(VLOOKUP(C803,Ревакцинация!C:C, 1, FALSE)),"Должник",0)</f>
        <v>Должник</v>
      </c>
      <c r="K803" s="10"/>
    </row>
    <row r="804" spans="1:11" ht="50.1" customHeight="1" x14ac:dyDescent="0.25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IF(ISNA(VLOOKUP(D804,Конвасэл!C:C, 1, FALSE)),"Должник",0)</f>
        <v>Должник</v>
      </c>
      <c r="J804" s="9" t="str">
        <f>IF(ISNA(VLOOKUP(C804,Ревакцинация!C:C, 1, FALSE)),"Должник",0)</f>
        <v>Должник</v>
      </c>
      <c r="K804" s="10"/>
    </row>
    <row r="805" spans="1:11" ht="50.1" customHeight="1" x14ac:dyDescent="0.25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IF(ISNA(VLOOKUP(D805,Конвасэл!C:C, 1, FALSE)),"Должник",0)</f>
        <v>Должник</v>
      </c>
      <c r="J805" s="9" t="str">
        <f>IF(ISNA(VLOOKUP(C805,Ревакцинация!C:C, 1, FALSE)),"Должник",0)</f>
        <v>Должник</v>
      </c>
      <c r="K805" s="10"/>
    </row>
    <row r="806" spans="1:11" ht="50.1" customHeight="1" x14ac:dyDescent="0.25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IF(ISNA(VLOOKUP(D806,Конвасэл!C:C, 1, FALSE)),"Должник",0)</f>
        <v>Должник</v>
      </c>
      <c r="J806" s="9" t="str">
        <f>IF(ISNA(VLOOKUP(C806,Ревакцинация!C:C, 1, FALSE)),"Должник",0)</f>
        <v>Должник</v>
      </c>
      <c r="K806" s="10"/>
    </row>
    <row r="807" spans="1:11" ht="50.1" customHeight="1" x14ac:dyDescent="0.25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IF(ISNA(VLOOKUP(D807,Конвасэл!C:C, 1, FALSE)),"Должник",0)</f>
        <v>Должник</v>
      </c>
      <c r="J807" s="9" t="str">
        <f>IF(ISNA(VLOOKUP(C807,Ревакцинация!C:C, 1, FALSE)),"Должник",0)</f>
        <v>Должник</v>
      </c>
      <c r="K807" s="10"/>
    </row>
    <row r="808" spans="1:11" ht="50.1" customHeight="1" x14ac:dyDescent="0.25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IF(ISNA(VLOOKUP(D808,Конвасэл!C:C, 1, FALSE)),"Должник",0)</f>
        <v>Должник</v>
      </c>
      <c r="J808" s="9" t="str">
        <f>IF(ISNA(VLOOKUP(C808,Ревакцинация!C:C, 1, FALSE)),"Должник",0)</f>
        <v>Должник</v>
      </c>
      <c r="K808" s="10"/>
    </row>
    <row r="809" spans="1:11" ht="50.1" customHeight="1" x14ac:dyDescent="0.25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IF(ISNA(VLOOKUP(D809,Конвасэл!C:C, 1, FALSE)),"Должник",0)</f>
        <v>Должник</v>
      </c>
      <c r="J809" s="9" t="str">
        <f>IF(ISNA(VLOOKUP(C809,Ревакцинация!C:C, 1, FALSE)),"Должник",0)</f>
        <v>Должник</v>
      </c>
      <c r="K809" s="10"/>
    </row>
    <row r="810" spans="1:11" ht="50.1" customHeight="1" x14ac:dyDescent="0.25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IF(ISNA(VLOOKUP(D810,Конвасэл!C:C, 1, FALSE)),"Должник",0)</f>
        <v>Должник</v>
      </c>
      <c r="J810" s="9" t="str">
        <f>IF(ISNA(VLOOKUP(C810,Ревакцинация!C:C, 1, FALSE)),"Должник",0)</f>
        <v>Должник</v>
      </c>
      <c r="K810" s="10"/>
    </row>
    <row r="811" spans="1:11" ht="50.1" customHeight="1" x14ac:dyDescent="0.25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IF(ISNA(VLOOKUP(D811,Конвасэл!C:C, 1, FALSE)),"Должник",0)</f>
        <v>Должник</v>
      </c>
      <c r="J811" s="9" t="str">
        <f>IF(ISNA(VLOOKUP(C811,Ревакцинация!C:C, 1, FALSE)),"Должник",0)</f>
        <v>Должник</v>
      </c>
      <c r="K811" s="10"/>
    </row>
    <row r="812" spans="1:11" ht="50.1" customHeight="1" x14ac:dyDescent="0.25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IF(ISNA(VLOOKUP(D812,Конвасэл!C:C, 1, FALSE)),"Должник",0)</f>
        <v>Должник</v>
      </c>
      <c r="J812" s="9" t="str">
        <f>IF(ISNA(VLOOKUP(C812,Ревакцинация!C:C, 1, FALSE)),"Должник",0)</f>
        <v>Должник</v>
      </c>
      <c r="K812" s="10"/>
    </row>
    <row r="813" spans="1:11" ht="50.1" customHeight="1" x14ac:dyDescent="0.25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IF(ISNA(VLOOKUP(D813,Конвасэл!C:C, 1, FALSE)),"Должник",0)</f>
        <v>Должник</v>
      </c>
      <c r="J813" s="9" t="str">
        <f>IF(ISNA(VLOOKUP(C813,Ревакцинация!C:C, 1, FALSE)),"Должник",0)</f>
        <v>Должник</v>
      </c>
      <c r="K813" s="10"/>
    </row>
    <row r="814" spans="1:11" ht="50.1" customHeight="1" x14ac:dyDescent="0.25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IF(ISNA(VLOOKUP(D814,Конвасэл!C:C, 1, FALSE)),"Должник",0)</f>
        <v>Должник</v>
      </c>
      <c r="J814" s="9" t="str">
        <f>IF(ISNA(VLOOKUP(C814,Ревакцинация!C:C, 1, FALSE)),"Должник",0)</f>
        <v>Должник</v>
      </c>
      <c r="K814" s="10"/>
    </row>
    <row r="815" spans="1:11" ht="50.1" customHeight="1" x14ac:dyDescent="0.25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IF(ISNA(VLOOKUP(D815,Конвасэл!C:C, 1, FALSE)),"Должник",0)</f>
        <v>Должник</v>
      </c>
      <c r="J815" s="9" t="str">
        <f>IF(ISNA(VLOOKUP(C815,Ревакцинация!C:C, 1, FALSE)),"Должник",0)</f>
        <v>Должник</v>
      </c>
      <c r="K815" s="10"/>
    </row>
    <row r="816" spans="1:11" ht="50.1" customHeight="1" x14ac:dyDescent="0.25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IF(ISNA(VLOOKUP(D816,Конвасэл!C:C, 1, FALSE)),"Должник",0)</f>
        <v>Должник</v>
      </c>
      <c r="J816" s="9" t="str">
        <f>IF(ISNA(VLOOKUP(C816,Ревакцинация!C:C, 1, FALSE)),"Должник",0)</f>
        <v>Должник</v>
      </c>
      <c r="K816" s="10"/>
    </row>
    <row r="817" spans="1:11" ht="50.1" customHeight="1" x14ac:dyDescent="0.25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IF(ISNA(VLOOKUP(D817,Конвасэл!C:C, 1, FALSE)),"Должник",0)</f>
        <v>Должник</v>
      </c>
      <c r="J817" s="9" t="str">
        <f>IF(ISNA(VLOOKUP(C817,Ревакцинация!C:C, 1, FALSE)),"Должник",0)</f>
        <v>Должник</v>
      </c>
      <c r="K817" s="10"/>
    </row>
    <row r="818" spans="1:11" ht="50.1" customHeight="1" x14ac:dyDescent="0.25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IF(ISNA(VLOOKUP(D818,Конвасэл!C:C, 1, FALSE)),"Должник",0)</f>
        <v>Должник</v>
      </c>
      <c r="J818" s="9" t="str">
        <f>IF(ISNA(VLOOKUP(C818,Ревакцинация!C:C, 1, FALSE)),"Должник",0)</f>
        <v>Должник</v>
      </c>
      <c r="K818" s="10"/>
    </row>
    <row r="819" spans="1:11" ht="50.1" customHeight="1" x14ac:dyDescent="0.25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IF(ISNA(VLOOKUP(D819,Конвасэл!C:C, 1, FALSE)),"Должник",0)</f>
        <v>Должник</v>
      </c>
      <c r="J819" s="9" t="str">
        <f>IF(ISNA(VLOOKUP(C819,Ревакцинация!C:C, 1, FALSE)),"Должник",0)</f>
        <v>Должник</v>
      </c>
      <c r="K819" s="10"/>
    </row>
    <row r="820" spans="1:11" ht="50.1" customHeight="1" x14ac:dyDescent="0.25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IF(ISNA(VLOOKUP(D820,Конвасэл!C:C, 1, FALSE)),"Должник",0)</f>
        <v>Должник</v>
      </c>
      <c r="J820" s="9" t="str">
        <f>IF(ISNA(VLOOKUP(C820,Ревакцинация!C:C, 1, FALSE)),"Должник",0)</f>
        <v>Должник</v>
      </c>
      <c r="K820" s="10"/>
    </row>
    <row r="821" spans="1:11" ht="50.1" customHeight="1" x14ac:dyDescent="0.25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IF(ISNA(VLOOKUP(D821,Конвасэл!C:C, 1, FALSE)),"Должник",0)</f>
        <v>Должник</v>
      </c>
      <c r="J821" s="9" t="str">
        <f>IF(ISNA(VLOOKUP(C821,Ревакцинация!C:C, 1, FALSE)),"Должник",0)</f>
        <v>Должник</v>
      </c>
      <c r="K821" s="10"/>
    </row>
    <row r="822" spans="1:11" ht="50.1" customHeight="1" x14ac:dyDescent="0.25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IF(ISNA(VLOOKUP(D822,Конвасэл!C:C, 1, FALSE)),"Должник",0)</f>
        <v>Должник</v>
      </c>
      <c r="J822" s="9" t="str">
        <f>IF(ISNA(VLOOKUP(C822,Ревакцинация!C:C, 1, FALSE)),"Должник",0)</f>
        <v>Должник</v>
      </c>
      <c r="K822" s="10"/>
    </row>
    <row r="823" spans="1:11" ht="50.1" customHeight="1" x14ac:dyDescent="0.25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IF(ISNA(VLOOKUP(D823,Конвасэл!C:C, 1, FALSE)),"Должник",0)</f>
        <v>Должник</v>
      </c>
      <c r="J823" s="9" t="str">
        <f>IF(ISNA(VLOOKUP(C823,Ревакцинация!C:C, 1, FALSE)),"Должник",0)</f>
        <v>Должник</v>
      </c>
      <c r="K823" s="10"/>
    </row>
    <row r="824" spans="1:11" ht="50.1" customHeight="1" x14ac:dyDescent="0.25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IF(ISNA(VLOOKUP(D824,Конвасэл!C:C, 1, FALSE)),"Должник",0)</f>
        <v>Должник</v>
      </c>
      <c r="J824" s="9" t="str">
        <f>IF(ISNA(VLOOKUP(C824,Ревакцинация!C:C, 1, FALSE)),"Должник",0)</f>
        <v>Должник</v>
      </c>
      <c r="K824" s="10"/>
    </row>
    <row r="825" spans="1:11" ht="50.1" customHeight="1" x14ac:dyDescent="0.25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IF(ISNA(VLOOKUP(D825,Конвасэл!C:C, 1, FALSE)),"Должник",0)</f>
        <v>Должник</v>
      </c>
      <c r="J825" s="9" t="str">
        <f>IF(ISNA(VLOOKUP(C825,Ревакцинация!C:C, 1, FALSE)),"Должник",0)</f>
        <v>Должник</v>
      </c>
      <c r="K825" s="10"/>
    </row>
    <row r="826" spans="1:11" ht="50.1" customHeight="1" x14ac:dyDescent="0.25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IF(ISNA(VLOOKUP(D826,Конвасэл!C:C, 1, FALSE)),"Должник",0)</f>
        <v>Должник</v>
      </c>
      <c r="J826" s="9" t="str">
        <f>IF(ISNA(VLOOKUP(C826,Ревакцинация!C:C, 1, FALSE)),"Должник",0)</f>
        <v>Должник</v>
      </c>
      <c r="K826" s="10"/>
    </row>
    <row r="827" spans="1:11" ht="50.1" customHeight="1" x14ac:dyDescent="0.25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IF(ISNA(VLOOKUP(D827,Конвасэл!C:C, 1, FALSE)),"Должник",0)</f>
        <v>Должник</v>
      </c>
      <c r="J827" s="9" t="str">
        <f>IF(ISNA(VLOOKUP(C827,Ревакцинация!C:C, 1, FALSE)),"Должник",0)</f>
        <v>Должник</v>
      </c>
      <c r="K827" s="10"/>
    </row>
    <row r="828" spans="1:11" ht="50.1" customHeight="1" x14ac:dyDescent="0.25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IF(ISNA(VLOOKUP(D828,Конвасэл!C:C, 1, FALSE)),"Должник",0)</f>
        <v>Должник</v>
      </c>
      <c r="J828" s="9" t="str">
        <f>IF(ISNA(VLOOKUP(C828,Ревакцинация!C:C, 1, FALSE)),"Должник",0)</f>
        <v>Должник</v>
      </c>
      <c r="K828" s="10"/>
    </row>
    <row r="829" spans="1:11" ht="50.1" customHeight="1" x14ac:dyDescent="0.25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IF(ISNA(VLOOKUP(D829,Конвасэл!C:C, 1, FALSE)),"Должник",0)</f>
        <v>Должник</v>
      </c>
      <c r="J829" s="9" t="str">
        <f>IF(ISNA(VLOOKUP(C829,Ревакцинация!C:C, 1, FALSE)),"Должник",0)</f>
        <v>Должник</v>
      </c>
      <c r="K829" s="10"/>
    </row>
    <row r="830" spans="1:11" ht="50.1" customHeight="1" x14ac:dyDescent="0.25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IF(ISNA(VLOOKUP(D830,Конвасэл!C:C, 1, FALSE)),"Должник",0)</f>
        <v>Должник</v>
      </c>
      <c r="J830" s="9" t="str">
        <f>IF(ISNA(VLOOKUP(C830,Ревакцинация!C:C, 1, FALSE)),"Должник",0)</f>
        <v>Должник</v>
      </c>
      <c r="K830" s="10"/>
    </row>
    <row r="831" spans="1:11" ht="50.1" customHeight="1" x14ac:dyDescent="0.25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IF(ISNA(VLOOKUP(D831,Конвасэл!C:C, 1, FALSE)),"Должник",0)</f>
        <v>Должник</v>
      </c>
      <c r="J831" s="9" t="str">
        <f>IF(ISNA(VLOOKUP(C831,Ревакцинация!C:C, 1, FALSE)),"Должник",0)</f>
        <v>Должник</v>
      </c>
      <c r="K831" s="10"/>
    </row>
    <row r="832" spans="1:11" ht="50.1" customHeight="1" x14ac:dyDescent="0.25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IF(ISNA(VLOOKUP(D832,Конвасэл!C:C, 1, FALSE)),"Должник",0)</f>
        <v>Должник</v>
      </c>
      <c r="J832" s="9" t="str">
        <f>IF(ISNA(VLOOKUP(C832,Ревакцинация!C:C, 1, FALSE)),"Должник",0)</f>
        <v>Должник</v>
      </c>
      <c r="K832" s="10"/>
    </row>
    <row r="833" spans="1:11" ht="50.1" customHeight="1" x14ac:dyDescent="0.25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IF(ISNA(VLOOKUP(D833,Конвасэл!C:C, 1, FALSE)),"Должник",0)</f>
        <v>Должник</v>
      </c>
      <c r="J833" s="9" t="str">
        <f>IF(ISNA(VLOOKUP(C833,Ревакцинация!C:C, 1, FALSE)),"Должник",0)</f>
        <v>Должник</v>
      </c>
      <c r="K833" s="10"/>
    </row>
    <row r="834" spans="1:11" ht="50.1" customHeight="1" x14ac:dyDescent="0.25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IF(ISNA(VLOOKUP(D834,Конвасэл!C:C, 1, FALSE)),"Должник",0)</f>
        <v>Должник</v>
      </c>
      <c r="J834" s="9" t="str">
        <f>IF(ISNA(VLOOKUP(C834,Ревакцинация!C:C, 1, FALSE)),"Должник",0)</f>
        <v>Должник</v>
      </c>
      <c r="K834" s="10"/>
    </row>
    <row r="835" spans="1:11" ht="50.1" customHeight="1" x14ac:dyDescent="0.25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IF(ISNA(VLOOKUP(D835,Конвасэл!C:C, 1, FALSE)),"Должник",0)</f>
        <v>Должник</v>
      </c>
      <c r="J835" s="9" t="str">
        <f>IF(ISNA(VLOOKUP(C835,Ревакцинация!C:C, 1, FALSE)),"Должник",0)</f>
        <v>Должник</v>
      </c>
      <c r="K835" s="10"/>
    </row>
    <row r="836" spans="1:11" ht="50.1" customHeight="1" x14ac:dyDescent="0.25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IF(ISNA(VLOOKUP(D836,Конвасэл!C:C, 1, FALSE)),"Должник",0)</f>
        <v>Должник</v>
      </c>
      <c r="J836" s="9" t="str">
        <f>IF(ISNA(VLOOKUP(C836,Ревакцинация!C:C, 1, FALSE)),"Должник",0)</f>
        <v>Должник</v>
      </c>
      <c r="K836" s="10"/>
    </row>
    <row r="837" spans="1:11" ht="50.1" customHeight="1" x14ac:dyDescent="0.25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IF(ISNA(VLOOKUP(D837,Конвасэл!C:C, 1, FALSE)),"Должник",0)</f>
        <v>Должник</v>
      </c>
      <c r="J837" s="9" t="str">
        <f>IF(ISNA(VLOOKUP(C837,Ревакцинация!C:C, 1, FALSE)),"Должник",0)</f>
        <v>Должник</v>
      </c>
      <c r="K837" s="10"/>
    </row>
    <row r="838" spans="1:11" ht="50.1" customHeight="1" x14ac:dyDescent="0.25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IF(ISNA(VLOOKUP(D838,Конвасэл!C:C, 1, FALSE)),"Должник",0)</f>
        <v>Должник</v>
      </c>
      <c r="J838" s="9" t="str">
        <f>IF(ISNA(VLOOKUP(C838,Ревакцинация!C:C, 1, FALSE)),"Должник",0)</f>
        <v>Должник</v>
      </c>
      <c r="K838" s="10"/>
    </row>
    <row r="839" spans="1:11" ht="50.1" customHeight="1" x14ac:dyDescent="0.25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IF(ISNA(VLOOKUP(D839,Конвасэл!C:C, 1, FALSE)),"Должник",0)</f>
        <v>Должник</v>
      </c>
      <c r="J839" s="9" t="str">
        <f>IF(ISNA(VLOOKUP(C839,Ревакцинация!C:C, 1, FALSE)),"Должник",0)</f>
        <v>Должник</v>
      </c>
      <c r="K839" s="10"/>
    </row>
    <row r="840" spans="1:11" ht="50.1" customHeight="1" x14ac:dyDescent="0.25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IF(ISNA(VLOOKUP(D840,Конвасэл!C:C, 1, FALSE)),"Должник",0)</f>
        <v>Должник</v>
      </c>
      <c r="J840" s="9" t="str">
        <f>IF(ISNA(VLOOKUP(C840,Ревакцинация!C:C, 1, FALSE)),"Должник",0)</f>
        <v>Должник</v>
      </c>
      <c r="K840" s="10"/>
    </row>
    <row r="841" spans="1:11" ht="50.1" customHeight="1" x14ac:dyDescent="0.25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IF(ISNA(VLOOKUP(D841,Конвасэл!C:C, 1, FALSE)),"Должник",0)</f>
        <v>Должник</v>
      </c>
      <c r="J841" s="9" t="str">
        <f>IF(ISNA(VLOOKUP(C841,Ревакцинация!C:C, 1, FALSE)),"Должник",0)</f>
        <v>Должник</v>
      </c>
      <c r="K841" s="10"/>
    </row>
    <row r="842" spans="1:11" ht="50.1" customHeight="1" x14ac:dyDescent="0.25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IF(ISNA(VLOOKUP(D842,Конвасэл!C:C, 1, FALSE)),"Должник",0)</f>
        <v>Должник</v>
      </c>
      <c r="J842" s="9" t="str">
        <f>IF(ISNA(VLOOKUP(C842,Ревакцинация!C:C, 1, FALSE)),"Должник",0)</f>
        <v>Должник</v>
      </c>
      <c r="K842" s="10"/>
    </row>
    <row r="843" spans="1:11" ht="50.1" customHeight="1" x14ac:dyDescent="0.25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IF(ISNA(VLOOKUP(D843,Конвасэл!C:C, 1, FALSE)),"Должник",0)</f>
        <v>Должник</v>
      </c>
      <c r="J843" s="9" t="str">
        <f>IF(ISNA(VLOOKUP(C843,Ревакцинация!C:C, 1, FALSE)),"Должник",0)</f>
        <v>Должник</v>
      </c>
      <c r="K843" s="10"/>
    </row>
    <row r="844" spans="1:11" ht="50.1" customHeight="1" x14ac:dyDescent="0.25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IF(ISNA(VLOOKUP(D844,Конвасэл!C:C, 1, FALSE)),"Должник",0)</f>
        <v>Должник</v>
      </c>
      <c r="J844" s="9" t="str">
        <f>IF(ISNA(VLOOKUP(C844,Ревакцинация!C:C, 1, FALSE)),"Должник",0)</f>
        <v>Должник</v>
      </c>
      <c r="K844" s="10"/>
    </row>
    <row r="845" spans="1:11" ht="50.1" customHeight="1" x14ac:dyDescent="0.25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IF(ISNA(VLOOKUP(D845,Конвасэл!C:C, 1, FALSE)),"Должник",0)</f>
        <v>Должник</v>
      </c>
      <c r="J845" s="9" t="str">
        <f>IF(ISNA(VLOOKUP(C845,Ревакцинация!C:C, 1, FALSE)),"Должник",0)</f>
        <v>Должник</v>
      </c>
      <c r="K845" s="10"/>
    </row>
    <row r="846" spans="1:11" ht="50.1" customHeight="1" x14ac:dyDescent="0.25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IF(ISNA(VLOOKUP(D846,Конвасэл!C:C, 1, FALSE)),"Должник",0)</f>
        <v>Должник</v>
      </c>
      <c r="J846" s="9" t="str">
        <f>IF(ISNA(VLOOKUP(C846,Ревакцинация!C:C, 1, FALSE)),"Должник",0)</f>
        <v>Должник</v>
      </c>
      <c r="K846" s="10"/>
    </row>
    <row r="847" spans="1:11" ht="50.1" customHeight="1" x14ac:dyDescent="0.25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IF(ISNA(VLOOKUP(D847,Конвасэл!C:C, 1, FALSE)),"Должник",0)</f>
        <v>Должник</v>
      </c>
      <c r="J847" s="9" t="str">
        <f>IF(ISNA(VLOOKUP(C847,Ревакцинация!C:C, 1, FALSE)),"Должник",0)</f>
        <v>Должник</v>
      </c>
      <c r="K847" s="10"/>
    </row>
    <row r="848" spans="1:11" ht="50.1" customHeight="1" x14ac:dyDescent="0.25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IF(ISNA(VLOOKUP(D848,Конвасэл!C:C, 1, FALSE)),"Должник",0)</f>
        <v>Должник</v>
      </c>
      <c r="J848" s="9" t="str">
        <f>IF(ISNA(VLOOKUP(C848,Ревакцинация!C:C, 1, FALSE)),"Должник",0)</f>
        <v>Должник</v>
      </c>
      <c r="K848" s="10"/>
    </row>
    <row r="849" spans="1:11" ht="50.1" customHeight="1" x14ac:dyDescent="0.25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IF(ISNA(VLOOKUP(D849,Конвасэл!C:C, 1, FALSE)),"Должник",0)</f>
        <v>Должник</v>
      </c>
      <c r="J849" s="9" t="str">
        <f>IF(ISNA(VLOOKUP(C849,Ревакцинация!C:C, 1, FALSE)),"Должник",0)</f>
        <v>Должник</v>
      </c>
      <c r="K849" s="10"/>
    </row>
    <row r="850" spans="1:11" ht="50.1" customHeight="1" x14ac:dyDescent="0.25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IF(ISNA(VLOOKUP(D850,Конвасэл!C:C, 1, FALSE)),"Должник",0)</f>
        <v>Должник</v>
      </c>
      <c r="J850" s="9" t="str">
        <f>IF(ISNA(VLOOKUP(C850,Ревакцинация!C:C, 1, FALSE)),"Должник",0)</f>
        <v>Должник</v>
      </c>
      <c r="K850" s="10"/>
    </row>
    <row r="851" spans="1:11" ht="50.1" customHeight="1" x14ac:dyDescent="0.25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IF(ISNA(VLOOKUP(D851,Конвасэл!C:C, 1, FALSE)),"Должник",0)</f>
        <v>Должник</v>
      </c>
      <c r="J851" s="9" t="str">
        <f>IF(ISNA(VLOOKUP(C851,Ревакцинация!C:C, 1, FALSE)),"Должник",0)</f>
        <v>Должник</v>
      </c>
      <c r="K851" s="10"/>
    </row>
    <row r="852" spans="1:11" ht="50.1" customHeight="1" x14ac:dyDescent="0.25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IF(ISNA(VLOOKUP(D852,Конвасэл!C:C, 1, FALSE)),"Должник",0)</f>
        <v>Должник</v>
      </c>
      <c r="J852" s="9" t="str">
        <f>IF(ISNA(VLOOKUP(C852,Ревакцинация!C:C, 1, FALSE)),"Должник",0)</f>
        <v>Должник</v>
      </c>
      <c r="K852" s="10"/>
    </row>
    <row r="853" spans="1:11" ht="50.1" customHeight="1" x14ac:dyDescent="0.25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IF(ISNA(VLOOKUP(D853,Конвасэл!C:C, 1, FALSE)),"Должник",0)</f>
        <v>Должник</v>
      </c>
      <c r="J853" s="9" t="str">
        <f>IF(ISNA(VLOOKUP(C853,Ревакцинация!C:C, 1, FALSE)),"Должник",0)</f>
        <v>Должник</v>
      </c>
      <c r="K853" s="10"/>
    </row>
    <row r="854" spans="1:11" ht="50.1" customHeight="1" x14ac:dyDescent="0.25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IF(ISNA(VLOOKUP(D854,Конвасэл!C:C, 1, FALSE)),"Должник",0)</f>
        <v>Должник</v>
      </c>
      <c r="J854" s="9" t="str">
        <f>IF(ISNA(VLOOKUP(C854,Ревакцинация!C:C, 1, FALSE)),"Должник",0)</f>
        <v>Должник</v>
      </c>
      <c r="K854" s="10"/>
    </row>
    <row r="855" spans="1:11" ht="50.1" customHeight="1" x14ac:dyDescent="0.25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IF(ISNA(VLOOKUP(D855,Конвасэл!C:C, 1, FALSE)),"Должник",0)</f>
        <v>Должник</v>
      </c>
      <c r="J855" s="9" t="str">
        <f>IF(ISNA(VLOOKUP(C855,Ревакцинация!C:C, 1, FALSE)),"Должник",0)</f>
        <v>Должник</v>
      </c>
      <c r="K855" s="10"/>
    </row>
    <row r="856" spans="1:11" ht="50.1" customHeight="1" x14ac:dyDescent="0.25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IF(ISNA(VLOOKUP(D856,Конвасэл!C:C, 1, FALSE)),"Должник",0)</f>
        <v>Должник</v>
      </c>
      <c r="J856" s="9" t="str">
        <f>IF(ISNA(VLOOKUP(C856,Ревакцинация!C:C, 1, FALSE)),"Должник",0)</f>
        <v>Должник</v>
      </c>
      <c r="K856" s="10"/>
    </row>
    <row r="857" spans="1:11" ht="50.1" customHeight="1" x14ac:dyDescent="0.25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IF(ISNA(VLOOKUP(D857,Конвасэл!C:C, 1, FALSE)),"Должник",0)</f>
        <v>Должник</v>
      </c>
      <c r="J857" s="9" t="str">
        <f>IF(ISNA(VLOOKUP(C857,Ревакцинация!C:C, 1, FALSE)),"Должник",0)</f>
        <v>Должник</v>
      </c>
      <c r="K857" s="10"/>
    </row>
    <row r="858" spans="1:11" ht="50.1" customHeight="1" x14ac:dyDescent="0.25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IF(ISNA(VLOOKUP(D858,Конвасэл!C:C, 1, FALSE)),"Должник",0)</f>
        <v>Должник</v>
      </c>
      <c r="J858" s="9" t="str">
        <f>IF(ISNA(VLOOKUP(C858,Ревакцинация!C:C, 1, FALSE)),"Должник",0)</f>
        <v>Должник</v>
      </c>
      <c r="K858" s="10"/>
    </row>
    <row r="859" spans="1:11" ht="50.1" customHeight="1" x14ac:dyDescent="0.25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IF(ISNA(VLOOKUP(D859,Конвасэл!C:C, 1, FALSE)),"Должник",0)</f>
        <v>Должник</v>
      </c>
      <c r="J859" s="9" t="str">
        <f>IF(ISNA(VLOOKUP(C859,Ревакцинация!C:C, 1, FALSE)),"Должник",0)</f>
        <v>Должник</v>
      </c>
      <c r="K859" s="10"/>
    </row>
    <row r="860" spans="1:11" ht="50.1" customHeight="1" x14ac:dyDescent="0.25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IF(ISNA(VLOOKUP(D860,Конвасэл!C:C, 1, FALSE)),"Должник",0)</f>
        <v>Должник</v>
      </c>
      <c r="J860" s="9" t="str">
        <f>IF(ISNA(VLOOKUP(C860,Ревакцинация!C:C, 1, FALSE)),"Должник",0)</f>
        <v>Должник</v>
      </c>
      <c r="K860" s="10"/>
    </row>
    <row r="861" spans="1:11" ht="50.1" customHeight="1" x14ac:dyDescent="0.25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IF(ISNA(VLOOKUP(D861,Конвасэл!C:C, 1, FALSE)),"Должник",0)</f>
        <v>Должник</v>
      </c>
      <c r="J861" s="9" t="str">
        <f>IF(ISNA(VLOOKUP(C861,Ревакцинация!C:C, 1, FALSE)),"Должник",0)</f>
        <v>Должник</v>
      </c>
      <c r="K861" s="10"/>
    </row>
    <row r="862" spans="1:11" ht="50.1" customHeight="1" x14ac:dyDescent="0.25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IF(ISNA(VLOOKUP(D862,Конвасэл!C:C, 1, FALSE)),"Должник",0)</f>
        <v>Должник</v>
      </c>
      <c r="J862" s="9" t="str">
        <f>IF(ISNA(VLOOKUP(C862,Ревакцинация!C:C, 1, FALSE)),"Должник",0)</f>
        <v>Должник</v>
      </c>
      <c r="K862" s="10"/>
    </row>
    <row r="863" spans="1:11" ht="50.1" customHeight="1" x14ac:dyDescent="0.25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IF(ISNA(VLOOKUP(D863,Конвасэл!C:C, 1, FALSE)),"Должник",0)</f>
        <v>Должник</v>
      </c>
      <c r="J863" s="9" t="str">
        <f>IF(ISNA(VLOOKUP(C863,Ревакцинация!C:C, 1, FALSE)),"Должник",0)</f>
        <v>Должник</v>
      </c>
      <c r="K863" s="10"/>
    </row>
    <row r="864" spans="1:11" ht="50.1" customHeight="1" x14ac:dyDescent="0.25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IF(ISNA(VLOOKUP(D864,Конвасэл!C:C, 1, FALSE)),"Должник",0)</f>
        <v>Должник</v>
      </c>
      <c r="J864" s="9" t="str">
        <f>IF(ISNA(VLOOKUP(C864,Ревакцинация!C:C, 1, FALSE)),"Должник",0)</f>
        <v>Должник</v>
      </c>
      <c r="K864" s="10"/>
    </row>
    <row r="865" spans="1:11" ht="50.1" customHeight="1" x14ac:dyDescent="0.25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IF(ISNA(VLOOKUP(D865,Конвасэл!C:C, 1, FALSE)),"Должник",0)</f>
        <v>Должник</v>
      </c>
      <c r="J865" s="9" t="str">
        <f>IF(ISNA(VLOOKUP(C865,Ревакцинация!C:C, 1, FALSE)),"Должник",0)</f>
        <v>Должник</v>
      </c>
      <c r="K865" s="10"/>
    </row>
    <row r="866" spans="1:11" ht="50.1" customHeight="1" x14ac:dyDescent="0.25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IF(ISNA(VLOOKUP(D866,Конвасэл!C:C, 1, FALSE)),"Должник",0)</f>
        <v>Должник</v>
      </c>
      <c r="J866" s="9" t="str">
        <f>IF(ISNA(VLOOKUP(C866,Ревакцинация!C:C, 1, FALSE)),"Должник",0)</f>
        <v>Должник</v>
      </c>
      <c r="K866" s="10"/>
    </row>
    <row r="867" spans="1:11" ht="50.1" customHeight="1" x14ac:dyDescent="0.25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IF(ISNA(VLOOKUP(D867,Конвасэл!C:C, 1, FALSE)),"Должник",0)</f>
        <v>Должник</v>
      </c>
      <c r="J867" s="9" t="str">
        <f>IF(ISNA(VLOOKUP(C867,Ревакцинация!C:C, 1, FALSE)),"Должник",0)</f>
        <v>Должник</v>
      </c>
      <c r="K867" s="10"/>
    </row>
    <row r="868" spans="1:11" ht="50.1" customHeight="1" x14ac:dyDescent="0.25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IF(ISNA(VLOOKUP(D868,Конвасэл!C:C, 1, FALSE)),"Должник",0)</f>
        <v>Должник</v>
      </c>
      <c r="J868" s="9" t="str">
        <f>IF(ISNA(VLOOKUP(C868,Ревакцинация!C:C, 1, FALSE)),"Должник",0)</f>
        <v>Должник</v>
      </c>
      <c r="K868" s="10"/>
    </row>
    <row r="869" spans="1:11" ht="50.1" customHeight="1" x14ac:dyDescent="0.25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IF(ISNA(VLOOKUP(D869,Конвасэл!C:C, 1, FALSE)),"Должник",0)</f>
        <v>Должник</v>
      </c>
      <c r="J869" s="9" t="str">
        <f>IF(ISNA(VLOOKUP(C869,Ревакцинация!C:C, 1, FALSE)),"Должник",0)</f>
        <v>Должник</v>
      </c>
      <c r="K869" s="10"/>
    </row>
    <row r="870" spans="1:11" ht="50.1" customHeight="1" x14ac:dyDescent="0.25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IF(ISNA(VLOOKUP(D870,Конвасэл!C:C, 1, FALSE)),"Должник",0)</f>
        <v>Должник</v>
      </c>
      <c r="J870" s="9" t="str">
        <f>IF(ISNA(VLOOKUP(C870,Ревакцинация!C:C, 1, FALSE)),"Должник",0)</f>
        <v>Должник</v>
      </c>
      <c r="K870" s="10"/>
    </row>
    <row r="871" spans="1:11" ht="50.1" customHeight="1" x14ac:dyDescent="0.25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IF(ISNA(VLOOKUP(D871,Конвасэл!C:C, 1, FALSE)),"Должник",0)</f>
        <v>Должник</v>
      </c>
      <c r="J871" s="9" t="str">
        <f>IF(ISNA(VLOOKUP(C871,Ревакцинация!C:C, 1, FALSE)),"Должник",0)</f>
        <v>Должник</v>
      </c>
      <c r="K871" s="10"/>
    </row>
    <row r="872" spans="1:11" ht="50.1" customHeight="1" x14ac:dyDescent="0.25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IF(ISNA(VLOOKUP(D872,Конвасэл!C:C, 1, FALSE)),"Должник",0)</f>
        <v>Должник</v>
      </c>
      <c r="J872" s="9" t="str">
        <f>IF(ISNA(VLOOKUP(C872,Ревакцинация!C:C, 1, FALSE)),"Должник",0)</f>
        <v>Должник</v>
      </c>
      <c r="K872" s="10"/>
    </row>
    <row r="873" spans="1:11" ht="50.1" customHeight="1" x14ac:dyDescent="0.25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IF(ISNA(VLOOKUP(D873,Конвасэл!C:C, 1, FALSE)),"Должник",0)</f>
        <v>Должник</v>
      </c>
      <c r="J873" s="9" t="str">
        <f>IF(ISNA(VLOOKUP(C873,Ревакцинация!C:C, 1, FALSE)),"Должник",0)</f>
        <v>Должник</v>
      </c>
      <c r="K873" s="10"/>
    </row>
    <row r="874" spans="1:11" ht="50.1" customHeight="1" x14ac:dyDescent="0.25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IF(ISNA(VLOOKUP(D874,Конвасэл!C:C, 1, FALSE)),"Должник",0)</f>
        <v>Должник</v>
      </c>
      <c r="J874" s="9" t="str">
        <f>IF(ISNA(VLOOKUP(C874,Ревакцинация!C:C, 1, FALSE)),"Должник",0)</f>
        <v>Должник</v>
      </c>
      <c r="K874" s="10"/>
    </row>
    <row r="875" spans="1:11" ht="50.1" customHeight="1" x14ac:dyDescent="0.25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IF(ISNA(VLOOKUP(D875,Конвасэл!C:C, 1, FALSE)),"Должник",0)</f>
        <v>Должник</v>
      </c>
      <c r="J875" s="9" t="str">
        <f>IF(ISNA(VLOOKUP(C875,Ревакцинация!C:C, 1, FALSE)),"Должник",0)</f>
        <v>Должник</v>
      </c>
      <c r="K875" s="10"/>
    </row>
    <row r="876" spans="1:11" ht="50.1" customHeight="1" x14ac:dyDescent="0.25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IF(ISNA(VLOOKUP(D876,Конвасэл!C:C, 1, FALSE)),"Должник",0)</f>
        <v>Должник</v>
      </c>
      <c r="J876" s="9" t="str">
        <f>IF(ISNA(VLOOKUP(C876,Ревакцинация!C:C, 1, FALSE)),"Должник",0)</f>
        <v>Должник</v>
      </c>
      <c r="K876" s="10"/>
    </row>
    <row r="877" spans="1:11" ht="50.1" customHeight="1" x14ac:dyDescent="0.25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IF(ISNA(VLOOKUP(D877,Конвасэл!C:C, 1, FALSE)),"Должник",0)</f>
        <v>Должник</v>
      </c>
      <c r="J877" s="9" t="str">
        <f>IF(ISNA(VLOOKUP(C877,Ревакцинация!C:C, 1, FALSE)),"Должник",0)</f>
        <v>Должник</v>
      </c>
      <c r="K877" s="10"/>
    </row>
    <row r="878" spans="1:11" ht="50.1" customHeight="1" x14ac:dyDescent="0.25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IF(ISNA(VLOOKUP(D878,Конвасэл!C:C, 1, FALSE)),"Должник",0)</f>
        <v>Должник</v>
      </c>
      <c r="J878" s="9" t="str">
        <f>IF(ISNA(VLOOKUP(C878,Ревакцинация!C:C, 1, FALSE)),"Должник",0)</f>
        <v>Должник</v>
      </c>
      <c r="K878" s="10"/>
    </row>
    <row r="879" spans="1:11" ht="50.1" customHeight="1" x14ac:dyDescent="0.25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IF(ISNA(VLOOKUP(D879,Конвасэл!C:C, 1, FALSE)),"Должник",0)</f>
        <v>Должник</v>
      </c>
      <c r="J879" s="9" t="str">
        <f>IF(ISNA(VLOOKUP(C879,Ревакцинация!C:C, 1, FALSE)),"Должник",0)</f>
        <v>Должник</v>
      </c>
      <c r="K879" s="10"/>
    </row>
    <row r="880" spans="1:11" ht="50.1" customHeight="1" x14ac:dyDescent="0.25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IF(ISNA(VLOOKUP(D880,Конвасэл!C:C, 1, FALSE)),"Должник",0)</f>
        <v>Должник</v>
      </c>
      <c r="J880" s="9" t="str">
        <f>IF(ISNA(VLOOKUP(C880,Ревакцинация!C:C, 1, FALSE)),"Должник",0)</f>
        <v>Должник</v>
      </c>
      <c r="K880" s="10"/>
    </row>
    <row r="881" spans="1:11" ht="50.1" customHeight="1" x14ac:dyDescent="0.25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IF(ISNA(VLOOKUP(D881,Конвасэл!C:C, 1, FALSE)),"Должник",0)</f>
        <v>Должник</v>
      </c>
      <c r="J881" s="9" t="str">
        <f>IF(ISNA(VLOOKUP(C881,Ревакцинация!C:C, 1, FALSE)),"Должник",0)</f>
        <v>Должник</v>
      </c>
      <c r="K881" s="10"/>
    </row>
    <row r="882" spans="1:11" ht="50.1" customHeight="1" x14ac:dyDescent="0.25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IF(ISNA(VLOOKUP(D882,Конвасэл!C:C, 1, FALSE)),"Должник",0)</f>
        <v>Должник</v>
      </c>
      <c r="J882" s="9" t="str">
        <f>IF(ISNA(VLOOKUP(C882,Ревакцинация!C:C, 1, FALSE)),"Должник",0)</f>
        <v>Должник</v>
      </c>
      <c r="K882" s="10"/>
    </row>
    <row r="883" spans="1:11" ht="50.1" customHeight="1" x14ac:dyDescent="0.25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IF(ISNA(VLOOKUP(D883,Конвасэл!C:C, 1, FALSE)),"Должник",0)</f>
        <v>Должник</v>
      </c>
      <c r="J883" s="9" t="str">
        <f>IF(ISNA(VLOOKUP(C883,Ревакцинация!C:C, 1, FALSE)),"Должник",0)</f>
        <v>Должник</v>
      </c>
      <c r="K883" s="10"/>
    </row>
    <row r="884" spans="1:11" ht="50.1" customHeight="1" x14ac:dyDescent="0.25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IF(ISNA(VLOOKUP(D884,Конвасэл!C:C, 1, FALSE)),"Должник",0)</f>
        <v>Должник</v>
      </c>
      <c r="J884" s="9" t="str">
        <f>IF(ISNA(VLOOKUP(C884,Ревакцинация!C:C, 1, FALSE)),"Должник",0)</f>
        <v>Должник</v>
      </c>
      <c r="K884" s="10"/>
    </row>
    <row r="885" spans="1:11" ht="50.1" customHeight="1" x14ac:dyDescent="0.25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IF(ISNA(VLOOKUP(D885,Конвасэл!C:C, 1, FALSE)),"Должник",0)</f>
        <v>Должник</v>
      </c>
      <c r="J885" s="9" t="str">
        <f>IF(ISNA(VLOOKUP(C885,Ревакцинация!C:C, 1, FALSE)),"Должник",0)</f>
        <v>Должник</v>
      </c>
      <c r="K885" s="10"/>
    </row>
    <row r="886" spans="1:11" ht="50.1" customHeight="1" x14ac:dyDescent="0.25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IF(ISNA(VLOOKUP(D886,Конвасэл!C:C, 1, FALSE)),"Должник",0)</f>
        <v>Должник</v>
      </c>
      <c r="J886" s="9" t="str">
        <f>IF(ISNA(VLOOKUP(C886,Ревакцинация!C:C, 1, FALSE)),"Должник",0)</f>
        <v>Должник</v>
      </c>
      <c r="K886" s="10"/>
    </row>
    <row r="887" spans="1:11" ht="50.1" customHeight="1" x14ac:dyDescent="0.25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IF(ISNA(VLOOKUP(D887,Конвасэл!C:C, 1, FALSE)),"Должник",0)</f>
        <v>Должник</v>
      </c>
      <c r="J887" s="9" t="str">
        <f>IF(ISNA(VLOOKUP(C887,Ревакцинация!C:C, 1, FALSE)),"Должник",0)</f>
        <v>Должник</v>
      </c>
      <c r="K887" s="10"/>
    </row>
    <row r="888" spans="1:11" ht="50.1" customHeight="1" x14ac:dyDescent="0.25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IF(ISNA(VLOOKUP(D888,Конвасэл!C:C, 1, FALSE)),"Должник",0)</f>
        <v>Должник</v>
      </c>
      <c r="J888" s="9" t="str">
        <f>IF(ISNA(VLOOKUP(C888,Ревакцинация!C:C, 1, FALSE)),"Должник",0)</f>
        <v>Должник</v>
      </c>
      <c r="K888" s="10"/>
    </row>
    <row r="889" spans="1:11" ht="50.1" customHeight="1" x14ac:dyDescent="0.25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IF(ISNA(VLOOKUP(D889,Конвасэл!C:C, 1, FALSE)),"Должник",0)</f>
        <v>Должник</v>
      </c>
      <c r="J889" s="9" t="str">
        <f>IF(ISNA(VLOOKUP(C889,Ревакцинация!C:C, 1, FALSE)),"Должник",0)</f>
        <v>Должник</v>
      </c>
      <c r="K889" s="10"/>
    </row>
    <row r="890" spans="1:11" ht="50.1" customHeight="1" x14ac:dyDescent="0.25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IF(ISNA(VLOOKUP(D890,Конвасэл!C:C, 1, FALSE)),"Должник",0)</f>
        <v>Должник</v>
      </c>
      <c r="J890" s="9" t="str">
        <f>IF(ISNA(VLOOKUP(C890,Ревакцинация!C:C, 1, FALSE)),"Должник",0)</f>
        <v>Должник</v>
      </c>
      <c r="K890" s="10"/>
    </row>
    <row r="891" spans="1:11" ht="50.1" customHeight="1" x14ac:dyDescent="0.25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IF(ISNA(VLOOKUP(D891,Конвасэл!C:C, 1, FALSE)),"Должник",0)</f>
        <v>Должник</v>
      </c>
      <c r="J891" s="9" t="str">
        <f>IF(ISNA(VLOOKUP(C891,Ревакцинация!C:C, 1, FALSE)),"Должник",0)</f>
        <v>Должник</v>
      </c>
      <c r="K891" s="10"/>
    </row>
    <row r="892" spans="1:11" ht="50.1" customHeight="1" x14ac:dyDescent="0.25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IF(ISNA(VLOOKUP(D892,Конвасэл!C:C, 1, FALSE)),"Должник",0)</f>
        <v>Должник</v>
      </c>
      <c r="J892" s="9" t="str">
        <f>IF(ISNA(VLOOKUP(C892,Ревакцинация!C:C, 1, FALSE)),"Должник",0)</f>
        <v>Должник</v>
      </c>
      <c r="K892" s="10"/>
    </row>
    <row r="893" spans="1:11" ht="50.1" customHeight="1" x14ac:dyDescent="0.25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IF(ISNA(VLOOKUP(D893,Конвасэл!C:C, 1, FALSE)),"Должник",0)</f>
        <v>Должник</v>
      </c>
      <c r="J893" s="9" t="str">
        <f>IF(ISNA(VLOOKUP(C893,Ревакцинация!C:C, 1, FALSE)),"Должник",0)</f>
        <v>Должник</v>
      </c>
      <c r="K893" s="10"/>
    </row>
    <row r="894" spans="1:11" ht="50.1" customHeight="1" x14ac:dyDescent="0.25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IF(ISNA(VLOOKUP(D894,Конвасэл!C:C, 1, FALSE)),"Должник",0)</f>
        <v>Должник</v>
      </c>
      <c r="J894" s="9" t="str">
        <f>IF(ISNA(VLOOKUP(C894,Ревакцинация!C:C, 1, FALSE)),"Должник",0)</f>
        <v>Должник</v>
      </c>
      <c r="K894" s="10"/>
    </row>
    <row r="895" spans="1:11" ht="50.1" customHeight="1" x14ac:dyDescent="0.25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IF(ISNA(VLOOKUP(D895,Конвасэл!C:C, 1, FALSE)),"Должник",0)</f>
        <v>Должник</v>
      </c>
      <c r="J895" s="9" t="str">
        <f>IF(ISNA(VLOOKUP(C895,Ревакцинация!C:C, 1, FALSE)),"Должник",0)</f>
        <v>Должник</v>
      </c>
      <c r="K895" s="10"/>
    </row>
    <row r="896" spans="1:11" ht="50.1" customHeight="1" x14ac:dyDescent="0.25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IF(ISNA(VLOOKUP(D896,Конвасэл!C:C, 1, FALSE)),"Должник",0)</f>
        <v>Должник</v>
      </c>
      <c r="J896" s="9" t="str">
        <f>IF(ISNA(VLOOKUP(C896,Ревакцинация!C:C, 1, FALSE)),"Должник",0)</f>
        <v>Должник</v>
      </c>
      <c r="K896" s="10"/>
    </row>
    <row r="897" spans="1:11" ht="50.1" customHeight="1" x14ac:dyDescent="0.25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IF(ISNA(VLOOKUP(D897,Конвасэл!C:C, 1, FALSE)),"Должник",0)</f>
        <v>Должник</v>
      </c>
      <c r="J897" s="9" t="str">
        <f>IF(ISNA(VLOOKUP(C897,Ревакцинация!C:C, 1, FALSE)),"Должник",0)</f>
        <v>Должник</v>
      </c>
      <c r="K897" s="10"/>
    </row>
    <row r="898" spans="1:11" ht="50.1" customHeight="1" x14ac:dyDescent="0.25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IF(ISNA(VLOOKUP(D898,Конвасэл!C:C, 1, FALSE)),"Должник",0)</f>
        <v>Должник</v>
      </c>
      <c r="J898" s="9" t="str">
        <f>IF(ISNA(VLOOKUP(C898,Ревакцинация!C:C, 1, FALSE)),"Должник",0)</f>
        <v>Должник</v>
      </c>
      <c r="K898" s="10"/>
    </row>
    <row r="899" spans="1:11" ht="50.1" customHeight="1" x14ac:dyDescent="0.25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IF(ISNA(VLOOKUP(D899,Конвасэл!C:C, 1, FALSE)),"Должник",0)</f>
        <v>Должник</v>
      </c>
      <c r="J899" s="9" t="str">
        <f>IF(ISNA(VLOOKUP(C899,Ревакцинация!C:C, 1, FALSE)),"Должник",0)</f>
        <v>Должник</v>
      </c>
      <c r="K899" s="10"/>
    </row>
    <row r="900" spans="1:11" ht="50.1" customHeight="1" x14ac:dyDescent="0.25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IF(ISNA(VLOOKUP(D900,Конвасэл!C:C, 1, FALSE)),"Должник",0)</f>
        <v>Должник</v>
      </c>
      <c r="J900" s="9" t="str">
        <f>IF(ISNA(VLOOKUP(C900,Ревакцинация!C:C, 1, FALSE)),"Должник",0)</f>
        <v>Должник</v>
      </c>
      <c r="K900" s="10"/>
    </row>
    <row r="901" spans="1:11" ht="50.1" customHeight="1" x14ac:dyDescent="0.25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IF(ISNA(VLOOKUP(D901,Конвасэл!C:C, 1, FALSE)),"Должник",0)</f>
        <v>Должник</v>
      </c>
      <c r="J901" s="9" t="str">
        <f>IF(ISNA(VLOOKUP(C901,Ревакцинация!C:C, 1, FALSE)),"Должник",0)</f>
        <v>Должник</v>
      </c>
      <c r="K901" s="10"/>
    </row>
    <row r="902" spans="1:11" ht="50.1" customHeight="1" x14ac:dyDescent="0.25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IF(ISNA(VLOOKUP(D902,Конвасэл!C:C, 1, FALSE)),"Должник",0)</f>
        <v>Должник</v>
      </c>
      <c r="J902" s="9" t="str">
        <f>IF(ISNA(VLOOKUP(C902,Ревакцинация!C:C, 1, FALSE)),"Должник",0)</f>
        <v>Должник</v>
      </c>
      <c r="K902" s="10"/>
    </row>
    <row r="903" spans="1:11" ht="50.1" customHeight="1" x14ac:dyDescent="0.25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IF(ISNA(VLOOKUP(D903,Конвасэл!C:C, 1, FALSE)),"Должник",0)</f>
        <v>Должник</v>
      </c>
      <c r="J903" s="9" t="str">
        <f>IF(ISNA(VLOOKUP(C903,Ревакцинация!C:C, 1, FALSE)),"Должник",0)</f>
        <v>Должник</v>
      </c>
      <c r="K903" s="10"/>
    </row>
    <row r="904" spans="1:11" ht="50.1" customHeight="1" x14ac:dyDescent="0.25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IF(ISNA(VLOOKUP(D904,Конвасэл!C:C, 1, FALSE)),"Должник",0)</f>
        <v>Должник</v>
      </c>
      <c r="J904" s="9" t="str">
        <f>IF(ISNA(VLOOKUP(C904,Ревакцинация!C:C, 1, FALSE)),"Должник",0)</f>
        <v>Должник</v>
      </c>
      <c r="K904" s="10"/>
    </row>
    <row r="905" spans="1:11" ht="50.1" customHeight="1" x14ac:dyDescent="0.25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IF(ISNA(VLOOKUP(D905,Конвасэл!C:C, 1, FALSE)),"Должник",0)</f>
        <v>Должник</v>
      </c>
      <c r="J905" s="9" t="str">
        <f>IF(ISNA(VLOOKUP(C905,Ревакцинация!C:C, 1, FALSE)),"Должник",0)</f>
        <v>Должник</v>
      </c>
      <c r="K905" s="10"/>
    </row>
    <row r="906" spans="1:11" ht="50.1" customHeight="1" x14ac:dyDescent="0.25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IF(ISNA(VLOOKUP(D906,Конвасэл!C:C, 1, FALSE)),"Должник",0)</f>
        <v>Должник</v>
      </c>
      <c r="J906" s="9" t="str">
        <f>IF(ISNA(VLOOKUP(C906,Ревакцинация!C:C, 1, FALSE)),"Должник",0)</f>
        <v>Должник</v>
      </c>
      <c r="K906" s="10"/>
    </row>
    <row r="907" spans="1:11" ht="50.1" customHeight="1" x14ac:dyDescent="0.25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IF(ISNA(VLOOKUP(D907,Конвасэл!C:C, 1, FALSE)),"Должник",0)</f>
        <v>Должник</v>
      </c>
      <c r="J907" s="9" t="str">
        <f>IF(ISNA(VLOOKUP(C907,Ревакцинация!C:C, 1, FALSE)),"Должник",0)</f>
        <v>Должник</v>
      </c>
      <c r="K907" s="10"/>
    </row>
    <row r="908" spans="1:11" ht="50.1" customHeight="1" x14ac:dyDescent="0.25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IF(ISNA(VLOOKUP(D908,Конвасэл!C:C, 1, FALSE)),"Должник",0)</f>
        <v>Должник</v>
      </c>
      <c r="J908" s="9" t="str">
        <f>IF(ISNA(VLOOKUP(C908,Ревакцинация!C:C, 1, FALSE)),"Должник",0)</f>
        <v>Должник</v>
      </c>
      <c r="K908" s="10"/>
    </row>
    <row r="909" spans="1:11" ht="50.1" customHeight="1" x14ac:dyDescent="0.25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IF(ISNA(VLOOKUP(D909,Конвасэл!C:C, 1, FALSE)),"Должник",0)</f>
        <v>Должник</v>
      </c>
      <c r="J909" s="9" t="str">
        <f>IF(ISNA(VLOOKUP(C909,Ревакцинация!C:C, 1, FALSE)),"Должник",0)</f>
        <v>Должник</v>
      </c>
      <c r="K909" s="10"/>
    </row>
    <row r="910" spans="1:11" ht="50.1" customHeight="1" x14ac:dyDescent="0.25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IF(ISNA(VLOOKUP(D910,Конвасэл!C:C, 1, FALSE)),"Должник",0)</f>
        <v>Должник</v>
      </c>
      <c r="J910" s="9" t="str">
        <f>IF(ISNA(VLOOKUP(C910,Ревакцинация!C:C, 1, FALSE)),"Должник",0)</f>
        <v>Должник</v>
      </c>
      <c r="K910" s="10"/>
    </row>
    <row r="911" spans="1:11" ht="50.1" customHeight="1" x14ac:dyDescent="0.25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IF(ISNA(VLOOKUP(D911,Конвасэл!C:C, 1, FALSE)),"Должник",0)</f>
        <v>Должник</v>
      </c>
      <c r="J911" s="9" t="str">
        <f>IF(ISNA(VLOOKUP(C911,Ревакцинация!C:C, 1, FALSE)),"Должник",0)</f>
        <v>Должник</v>
      </c>
      <c r="K911" s="10"/>
    </row>
    <row r="912" spans="1:11" ht="50.1" customHeight="1" x14ac:dyDescent="0.25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IF(ISNA(VLOOKUP(D912,Конвасэл!C:C, 1, FALSE)),"Должник",0)</f>
        <v>Должник</v>
      </c>
      <c r="J912" s="9" t="str">
        <f>IF(ISNA(VLOOKUP(C912,Ревакцинация!C:C, 1, FALSE)),"Должник",0)</f>
        <v>Должник</v>
      </c>
      <c r="K912" s="10"/>
    </row>
    <row r="913" spans="1:11" ht="50.1" customHeight="1" x14ac:dyDescent="0.25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IF(ISNA(VLOOKUP(D913,Конвасэл!C:C, 1, FALSE)),"Должник",0)</f>
        <v>Должник</v>
      </c>
      <c r="J913" s="9" t="str">
        <f>IF(ISNA(VLOOKUP(C913,Ревакцинация!C:C, 1, FALSE)),"Должник",0)</f>
        <v>Должник</v>
      </c>
      <c r="K913" s="10"/>
    </row>
    <row r="914" spans="1:11" ht="50.1" customHeight="1" x14ac:dyDescent="0.25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IF(ISNA(VLOOKUP(D914,Конвасэл!C:C, 1, FALSE)),"Должник",0)</f>
        <v>Должник</v>
      </c>
      <c r="J914" s="9" t="str">
        <f>IF(ISNA(VLOOKUP(C914,Ревакцинация!C:C, 1, FALSE)),"Должник",0)</f>
        <v>Должник</v>
      </c>
      <c r="K914" s="10"/>
    </row>
    <row r="915" spans="1:11" ht="50.1" customHeight="1" x14ac:dyDescent="0.25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IF(ISNA(VLOOKUP(D915,Конвасэл!C:C, 1, FALSE)),"Должник",0)</f>
        <v>Должник</v>
      </c>
      <c r="J915" s="9" t="str">
        <f>IF(ISNA(VLOOKUP(C915,Ревакцинация!C:C, 1, FALSE)),"Должник",0)</f>
        <v>Должник</v>
      </c>
      <c r="K915" s="10"/>
    </row>
    <row r="916" spans="1:11" ht="50.1" customHeight="1" x14ac:dyDescent="0.25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IF(ISNA(VLOOKUP(D916,Конвасэл!C:C, 1, FALSE)),"Должник",0)</f>
        <v>Должник</v>
      </c>
      <c r="J916" s="9" t="str">
        <f>IF(ISNA(VLOOKUP(C916,Ревакцинация!C:C, 1, FALSE)),"Должник",0)</f>
        <v>Должник</v>
      </c>
      <c r="K916" s="10"/>
    </row>
    <row r="917" spans="1:11" ht="50.1" customHeight="1" x14ac:dyDescent="0.25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IF(ISNA(VLOOKUP(D917,Конвасэл!C:C, 1, FALSE)),"Должник",0)</f>
        <v>Должник</v>
      </c>
      <c r="J917" s="9" t="str">
        <f>IF(ISNA(VLOOKUP(C917,Ревакцинация!C:C, 1, FALSE)),"Должник",0)</f>
        <v>Должник</v>
      </c>
      <c r="K917" s="10"/>
    </row>
    <row r="918" spans="1:11" ht="50.1" customHeight="1" x14ac:dyDescent="0.25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IF(ISNA(VLOOKUP(D918,Конвасэл!C:C, 1, FALSE)),"Должник",0)</f>
        <v>Должник</v>
      </c>
      <c r="J918" s="9" t="str">
        <f>IF(ISNA(VLOOKUP(C918,Ревакцинация!C:C, 1, FALSE)),"Должник",0)</f>
        <v>Должник</v>
      </c>
      <c r="K918" s="10"/>
    </row>
    <row r="919" spans="1:11" ht="50.1" customHeight="1" x14ac:dyDescent="0.25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IF(ISNA(VLOOKUP(D919,Конвасэл!C:C, 1, FALSE)),"Должник",0)</f>
        <v>Должник</v>
      </c>
      <c r="J919" s="9" t="str">
        <f>IF(ISNA(VLOOKUP(C919,Ревакцинация!C:C, 1, FALSE)),"Должник",0)</f>
        <v>Должник</v>
      </c>
      <c r="K919" s="10"/>
    </row>
    <row r="920" spans="1:11" ht="50.1" customHeight="1" x14ac:dyDescent="0.25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IF(ISNA(VLOOKUP(D920,Конвасэл!C:C, 1, FALSE)),"Должник",0)</f>
        <v>Должник</v>
      </c>
      <c r="J920" s="9" t="str">
        <f>IF(ISNA(VLOOKUP(C920,Ревакцинация!C:C, 1, FALSE)),"Должник",0)</f>
        <v>Должник</v>
      </c>
      <c r="K920" s="10"/>
    </row>
    <row r="921" spans="1:11" ht="50.1" customHeight="1" x14ac:dyDescent="0.25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IF(ISNA(VLOOKUP(D921,Конвасэл!C:C, 1, FALSE)),"Должник",0)</f>
        <v>Должник</v>
      </c>
      <c r="J921" s="9" t="str">
        <f>IF(ISNA(VLOOKUP(C921,Ревакцинация!C:C, 1, FALSE)),"Должник",0)</f>
        <v>Должник</v>
      </c>
      <c r="K921" s="10"/>
    </row>
    <row r="922" spans="1:11" ht="50.1" customHeight="1" x14ac:dyDescent="0.25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IF(ISNA(VLOOKUP(D922,Конвасэл!C:C, 1, FALSE)),"Должник",0)</f>
        <v>Должник</v>
      </c>
      <c r="J922" s="9" t="str">
        <f>IF(ISNA(VLOOKUP(C922,Ревакцинация!C:C, 1, FALSE)),"Должник",0)</f>
        <v>Должник</v>
      </c>
      <c r="K922" s="10"/>
    </row>
    <row r="923" spans="1:11" ht="50.1" customHeight="1" x14ac:dyDescent="0.25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IF(ISNA(VLOOKUP(D923,Конвасэл!C:C, 1, FALSE)),"Должник",0)</f>
        <v>Должник</v>
      </c>
      <c r="J923" s="9" t="str">
        <f>IF(ISNA(VLOOKUP(C923,Ревакцинация!C:C, 1, FALSE)),"Должник",0)</f>
        <v>Должник</v>
      </c>
      <c r="K923" s="10"/>
    </row>
    <row r="924" spans="1:11" ht="50.1" customHeight="1" x14ac:dyDescent="0.25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IF(ISNA(VLOOKUP(D924,Конвасэл!C:C, 1, FALSE)),"Должник",0)</f>
        <v>Должник</v>
      </c>
      <c r="J924" s="9" t="str">
        <f>IF(ISNA(VLOOKUP(C924,Ревакцинация!C:C, 1, FALSE)),"Должник",0)</f>
        <v>Должник</v>
      </c>
      <c r="K924" s="10"/>
    </row>
    <row r="925" spans="1:11" ht="50.1" customHeight="1" x14ac:dyDescent="0.25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IF(ISNA(VLOOKUP(D925,Конвасэл!C:C, 1, FALSE)),"Должник",0)</f>
        <v>Должник</v>
      </c>
      <c r="J925" s="9" t="str">
        <f>IF(ISNA(VLOOKUP(C925,Ревакцинация!C:C, 1, FALSE)),"Должник",0)</f>
        <v>Должник</v>
      </c>
      <c r="K925" s="10"/>
    </row>
    <row r="926" spans="1:11" ht="50.1" customHeight="1" x14ac:dyDescent="0.25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IF(ISNA(VLOOKUP(D926,Конвасэл!C:C, 1, FALSE)),"Должник",0)</f>
        <v>Должник</v>
      </c>
      <c r="J926" s="9" t="str">
        <f>IF(ISNA(VLOOKUP(C926,Ревакцинация!C:C, 1, FALSE)),"Должник",0)</f>
        <v>Должник</v>
      </c>
      <c r="K926" s="10"/>
    </row>
    <row r="927" spans="1:11" ht="50.1" customHeight="1" x14ac:dyDescent="0.25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IF(ISNA(VLOOKUP(D927,Конвасэл!C:C, 1, FALSE)),"Должник",0)</f>
        <v>Должник</v>
      </c>
      <c r="J927" s="9" t="str">
        <f>IF(ISNA(VLOOKUP(C927,Ревакцинация!C:C, 1, FALSE)),"Должник",0)</f>
        <v>Должник</v>
      </c>
      <c r="K927" s="10"/>
    </row>
    <row r="928" spans="1:11" ht="50.1" customHeight="1" x14ac:dyDescent="0.25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IF(ISNA(VLOOKUP(D928,Конвасэл!C:C, 1, FALSE)),"Должник",0)</f>
        <v>Должник</v>
      </c>
      <c r="J928" s="9" t="str">
        <f>IF(ISNA(VLOOKUP(C928,Ревакцинация!C:C, 1, FALSE)),"Должник",0)</f>
        <v>Должник</v>
      </c>
      <c r="K928" s="10"/>
    </row>
    <row r="929" spans="1:11" ht="50.1" customHeight="1" x14ac:dyDescent="0.25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IF(ISNA(VLOOKUP(D929,Конвасэл!C:C, 1, FALSE)),"Должник",0)</f>
        <v>Должник</v>
      </c>
      <c r="J929" s="9" t="str">
        <f>IF(ISNA(VLOOKUP(C929,Ревакцинация!C:C, 1, FALSE)),"Должник",0)</f>
        <v>Должник</v>
      </c>
      <c r="K929" s="10"/>
    </row>
    <row r="930" spans="1:11" ht="50.1" customHeight="1" x14ac:dyDescent="0.25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IF(ISNA(VLOOKUP(D930,Конвасэл!C:C, 1, FALSE)),"Должник",0)</f>
        <v>Должник</v>
      </c>
      <c r="J930" s="9" t="str">
        <f>IF(ISNA(VLOOKUP(C930,Ревакцинация!C:C, 1, FALSE)),"Должник",0)</f>
        <v>Должник</v>
      </c>
      <c r="K930" s="10"/>
    </row>
    <row r="931" spans="1:11" ht="50.1" customHeight="1" x14ac:dyDescent="0.25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IF(ISNA(VLOOKUP(D931,Конвасэл!C:C, 1, FALSE)),"Должник",0)</f>
        <v>Должник</v>
      </c>
      <c r="J931" s="9" t="str">
        <f>IF(ISNA(VLOOKUP(C931,Ревакцинация!C:C, 1, FALSE)),"Должник",0)</f>
        <v>Должник</v>
      </c>
      <c r="K931" s="10"/>
    </row>
    <row r="932" spans="1:11" ht="50.1" customHeight="1" x14ac:dyDescent="0.25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IF(ISNA(VLOOKUP(D932,Конвасэл!C:C, 1, FALSE)),"Должник",0)</f>
        <v>Должник</v>
      </c>
      <c r="J932" s="9" t="str">
        <f>IF(ISNA(VLOOKUP(C932,Ревакцинация!C:C, 1, FALSE)),"Должник",0)</f>
        <v>Должник</v>
      </c>
      <c r="K932" s="10"/>
    </row>
    <row r="933" spans="1:11" ht="50.1" customHeight="1" x14ac:dyDescent="0.25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IF(ISNA(VLOOKUP(D933,Конвасэл!C:C, 1, FALSE)),"Должник",0)</f>
        <v>Должник</v>
      </c>
      <c r="J933" s="9" t="str">
        <f>IF(ISNA(VLOOKUP(C933,Ревакцинация!C:C, 1, FALSE)),"Должник",0)</f>
        <v>Должник</v>
      </c>
      <c r="K933" s="10"/>
    </row>
    <row r="934" spans="1:11" ht="50.1" customHeight="1" x14ac:dyDescent="0.25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IF(ISNA(VLOOKUP(D934,Конвасэл!C:C, 1, FALSE)),"Должник",0)</f>
        <v>Должник</v>
      </c>
      <c r="J934" s="9" t="str">
        <f>IF(ISNA(VLOOKUP(C934,Ревакцинация!C:C, 1, FALSE)),"Должник",0)</f>
        <v>Должник</v>
      </c>
      <c r="K934" s="10"/>
    </row>
    <row r="935" spans="1:11" ht="50.1" customHeight="1" x14ac:dyDescent="0.25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IF(ISNA(VLOOKUP(D935,Конвасэл!C:C, 1, FALSE)),"Должник",0)</f>
        <v>Должник</v>
      </c>
      <c r="J935" s="9" t="str">
        <f>IF(ISNA(VLOOKUP(C935,Ревакцинация!C:C, 1, FALSE)),"Должник",0)</f>
        <v>Должник</v>
      </c>
      <c r="K935" s="10"/>
    </row>
    <row r="936" spans="1:11" ht="50.1" customHeight="1" x14ac:dyDescent="0.25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IF(ISNA(VLOOKUP(D936,Конвасэл!C:C, 1, FALSE)),"Должник",0)</f>
        <v>Должник</v>
      </c>
      <c r="J936" s="9" t="str">
        <f>IF(ISNA(VLOOKUP(C936,Ревакцинация!C:C, 1, FALSE)),"Должник",0)</f>
        <v>Должник</v>
      </c>
      <c r="K936" s="10"/>
    </row>
    <row r="937" spans="1:11" ht="50.1" customHeight="1" x14ac:dyDescent="0.25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IF(ISNA(VLOOKUP(D937,Конвасэл!C:C, 1, FALSE)),"Должник",0)</f>
        <v>Должник</v>
      </c>
      <c r="J937" s="9" t="str">
        <f>IF(ISNA(VLOOKUP(C937,Ревакцинация!C:C, 1, FALSE)),"Должник",0)</f>
        <v>Должник</v>
      </c>
      <c r="K937" s="10"/>
    </row>
    <row r="938" spans="1:11" ht="50.1" customHeight="1" x14ac:dyDescent="0.25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IF(ISNA(VLOOKUP(D938,Конвасэл!C:C, 1, FALSE)),"Должник",0)</f>
        <v>Должник</v>
      </c>
      <c r="J938" s="9" t="str">
        <f>IF(ISNA(VLOOKUP(C938,Ревакцинация!C:C, 1, FALSE)),"Должник",0)</f>
        <v>Должник</v>
      </c>
      <c r="K938" s="10"/>
    </row>
    <row r="939" spans="1:11" ht="50.1" customHeight="1" x14ac:dyDescent="0.25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IF(ISNA(VLOOKUP(D939,Конвасэл!C:C, 1, FALSE)),"Должник",0)</f>
        <v>Должник</v>
      </c>
      <c r="J939" s="9" t="str">
        <f>IF(ISNA(VLOOKUP(C939,Ревакцинация!C:C, 1, FALSE)),"Должник",0)</f>
        <v>Должник</v>
      </c>
      <c r="K939" s="10"/>
    </row>
    <row r="940" spans="1:11" ht="50.1" customHeight="1" x14ac:dyDescent="0.25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IF(ISNA(VLOOKUP(D940,Конвасэл!C:C, 1, FALSE)),"Должник",0)</f>
        <v>Должник</v>
      </c>
      <c r="J940" s="9" t="str">
        <f>IF(ISNA(VLOOKUP(C940,Ревакцинация!C:C, 1, FALSE)),"Должник",0)</f>
        <v>Должник</v>
      </c>
      <c r="K940" s="10"/>
    </row>
    <row r="941" spans="1:11" ht="50.1" customHeight="1" x14ac:dyDescent="0.25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IF(ISNA(VLOOKUP(D941,Конвасэл!C:C, 1, FALSE)),"Должник",0)</f>
        <v>Должник</v>
      </c>
      <c r="J941" s="9" t="str">
        <f>IF(ISNA(VLOOKUP(C941,Ревакцинация!C:C, 1, FALSE)),"Должник",0)</f>
        <v>Должник</v>
      </c>
      <c r="K941" s="10"/>
    </row>
    <row r="942" spans="1:11" ht="50.1" customHeight="1" x14ac:dyDescent="0.25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IF(ISNA(VLOOKUP(D942,Конвасэл!C:C, 1, FALSE)),"Должник",0)</f>
        <v>Должник</v>
      </c>
      <c r="J942" s="9" t="str">
        <f>IF(ISNA(VLOOKUP(C942,Ревакцинация!C:C, 1, FALSE)),"Должник",0)</f>
        <v>Должник</v>
      </c>
      <c r="K942" s="10"/>
    </row>
    <row r="943" spans="1:11" ht="50.1" customHeight="1" x14ac:dyDescent="0.25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IF(ISNA(VLOOKUP(D943,Конвасэл!C:C, 1, FALSE)),"Должник",0)</f>
        <v>Должник</v>
      </c>
      <c r="J943" s="9" t="str">
        <f>IF(ISNA(VLOOKUP(C943,Ревакцинация!C:C, 1, FALSE)),"Должник",0)</f>
        <v>Должник</v>
      </c>
      <c r="K943" s="10"/>
    </row>
    <row r="944" spans="1:11" ht="50.1" customHeight="1" x14ac:dyDescent="0.25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IF(ISNA(VLOOKUP(D944,Конвасэл!C:C, 1, FALSE)),"Должник",0)</f>
        <v>Должник</v>
      </c>
      <c r="J944" s="9" t="str">
        <f>IF(ISNA(VLOOKUP(C944,Ревакцинация!C:C, 1, FALSE)),"Должник",0)</f>
        <v>Должник</v>
      </c>
      <c r="K944" s="10"/>
    </row>
    <row r="945" spans="1:11" ht="50.1" customHeight="1" x14ac:dyDescent="0.25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IF(ISNA(VLOOKUP(D945,Конвасэл!C:C, 1, FALSE)),"Должник",0)</f>
        <v>Должник</v>
      </c>
      <c r="J945" s="9" t="str">
        <f>IF(ISNA(VLOOKUP(C945,Ревакцинация!C:C, 1, FALSE)),"Должник",0)</f>
        <v>Должник</v>
      </c>
      <c r="K945" s="10"/>
    </row>
    <row r="946" spans="1:11" ht="50.1" customHeight="1" x14ac:dyDescent="0.25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IF(ISNA(VLOOKUP(D946,Конвасэл!C:C, 1, FALSE)),"Должник",0)</f>
        <v>Должник</v>
      </c>
      <c r="J946" s="9" t="str">
        <f>IF(ISNA(VLOOKUP(C946,Ревакцинация!C:C, 1, FALSE)),"Должник",0)</f>
        <v>Должник</v>
      </c>
      <c r="K946" s="10"/>
    </row>
    <row r="947" spans="1:11" ht="50.1" customHeight="1" x14ac:dyDescent="0.25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IF(ISNA(VLOOKUP(D947,Конвасэл!C:C, 1, FALSE)),"Должник",0)</f>
        <v>Должник</v>
      </c>
      <c r="J947" s="9" t="str">
        <f>IF(ISNA(VLOOKUP(C947,Ревакцинация!C:C, 1, FALSE)),"Должник",0)</f>
        <v>Должник</v>
      </c>
      <c r="K947" s="10"/>
    </row>
    <row r="948" spans="1:11" ht="50.1" customHeight="1" x14ac:dyDescent="0.25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IF(ISNA(VLOOKUP(D948,Конвасэл!C:C, 1, FALSE)),"Должник",0)</f>
        <v>Должник</v>
      </c>
      <c r="J948" s="9" t="str">
        <f>IF(ISNA(VLOOKUP(C948,Ревакцинация!C:C, 1, FALSE)),"Должник",0)</f>
        <v>Должник</v>
      </c>
      <c r="K948" s="10"/>
    </row>
    <row r="949" spans="1:11" ht="50.1" customHeight="1" x14ac:dyDescent="0.25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IF(ISNA(VLOOKUP(D949,Конвасэл!C:C, 1, FALSE)),"Должник",0)</f>
        <v>Должник</v>
      </c>
      <c r="J949" s="9" t="str">
        <f>IF(ISNA(VLOOKUP(C949,Ревакцинация!C:C, 1, FALSE)),"Должник",0)</f>
        <v>Должник</v>
      </c>
      <c r="K949" s="10"/>
    </row>
    <row r="950" spans="1:11" ht="50.1" customHeight="1" x14ac:dyDescent="0.25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IF(ISNA(VLOOKUP(D950,Конвасэл!C:C, 1, FALSE)),"Должник",0)</f>
        <v>Должник</v>
      </c>
      <c r="J950" s="9" t="str">
        <f>IF(ISNA(VLOOKUP(C950,Ревакцинация!C:C, 1, FALSE)),"Должник",0)</f>
        <v>Должник</v>
      </c>
      <c r="K950" s="10"/>
    </row>
    <row r="951" spans="1:11" ht="50.1" customHeight="1" x14ac:dyDescent="0.25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IF(ISNA(VLOOKUP(D951,Конвасэл!C:C, 1, FALSE)),"Должник",0)</f>
        <v>Должник</v>
      </c>
      <c r="J951" s="9" t="str">
        <f>IF(ISNA(VLOOKUP(C951,Ревакцинация!C:C, 1, FALSE)),"Должник",0)</f>
        <v>Должник</v>
      </c>
      <c r="K951" s="10"/>
    </row>
    <row r="952" spans="1:11" ht="50.1" customHeight="1" x14ac:dyDescent="0.25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IF(ISNA(VLOOKUP(D952,Конвасэл!C:C, 1, FALSE)),"Должник",0)</f>
        <v>Должник</v>
      </c>
      <c r="J952" s="9" t="str">
        <f>IF(ISNA(VLOOKUP(C952,Ревакцинация!C:C, 1, FALSE)),"Должник",0)</f>
        <v>Должник</v>
      </c>
      <c r="K952" s="10"/>
    </row>
    <row r="953" spans="1:11" ht="50.1" customHeight="1" x14ac:dyDescent="0.25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IF(ISNA(VLOOKUP(D953,Конвасэл!C:C, 1, FALSE)),"Должник",0)</f>
        <v>Должник</v>
      </c>
      <c r="J953" s="9" t="str">
        <f>IF(ISNA(VLOOKUP(C953,Ревакцинация!C:C, 1, FALSE)),"Должник",0)</f>
        <v>Должник</v>
      </c>
      <c r="K953" s="10"/>
    </row>
    <row r="954" spans="1:11" ht="50.1" customHeight="1" x14ac:dyDescent="0.25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IF(ISNA(VLOOKUP(D954,Конвасэл!C:C, 1, FALSE)),"Должник",0)</f>
        <v>Должник</v>
      </c>
      <c r="J954" s="9" t="str">
        <f>IF(ISNA(VLOOKUP(C954,Ревакцинация!C:C, 1, FALSE)),"Должник",0)</f>
        <v>Должник</v>
      </c>
      <c r="K954" s="10"/>
    </row>
    <row r="955" spans="1:11" ht="50.1" customHeight="1" x14ac:dyDescent="0.25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IF(ISNA(VLOOKUP(D955,Конвасэл!C:C, 1, FALSE)),"Должник",0)</f>
        <v>Должник</v>
      </c>
      <c r="J955" s="9" t="str">
        <f>IF(ISNA(VLOOKUP(C955,Ревакцинация!C:C, 1, FALSE)),"Должник",0)</f>
        <v>Должник</v>
      </c>
      <c r="K955" s="10"/>
    </row>
    <row r="956" spans="1:11" ht="50.1" customHeight="1" x14ac:dyDescent="0.25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IF(ISNA(VLOOKUP(D956,Конвасэл!C:C, 1, FALSE)),"Должник",0)</f>
        <v>Должник</v>
      </c>
      <c r="J956" s="9" t="str">
        <f>IF(ISNA(VLOOKUP(C956,Ревакцинация!C:C, 1, FALSE)),"Должник",0)</f>
        <v>Должник</v>
      </c>
      <c r="K956" s="10"/>
    </row>
    <row r="957" spans="1:11" ht="50.1" customHeight="1" x14ac:dyDescent="0.25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IF(ISNA(VLOOKUP(D957,Конвасэл!C:C, 1, FALSE)),"Должник",0)</f>
        <v>Должник</v>
      </c>
      <c r="J957" s="9" t="str">
        <f>IF(ISNA(VLOOKUP(C957,Ревакцинация!C:C, 1, FALSE)),"Должник",0)</f>
        <v>Должник</v>
      </c>
      <c r="K957" s="10"/>
    </row>
    <row r="958" spans="1:11" ht="50.1" customHeight="1" x14ac:dyDescent="0.25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IF(ISNA(VLOOKUP(D958,Конвасэл!C:C, 1, FALSE)),"Должник",0)</f>
        <v>Должник</v>
      </c>
      <c r="J958" s="9" t="str">
        <f>IF(ISNA(VLOOKUP(C958,Ревакцинация!C:C, 1, FALSE)),"Должник",0)</f>
        <v>Должник</v>
      </c>
      <c r="K958" s="10"/>
    </row>
    <row r="959" spans="1:11" ht="50.1" customHeight="1" x14ac:dyDescent="0.25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IF(ISNA(VLOOKUP(D959,Конвасэл!C:C, 1, FALSE)),"Должник",0)</f>
        <v>Должник</v>
      </c>
      <c r="J959" s="9" t="str">
        <f>IF(ISNA(VLOOKUP(C959,Ревакцинация!C:C, 1, FALSE)),"Должник",0)</f>
        <v>Должник</v>
      </c>
      <c r="K959" s="10"/>
    </row>
    <row r="960" spans="1:11" ht="50.1" customHeight="1" x14ac:dyDescent="0.25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IF(ISNA(VLOOKUP(D960,Конвасэл!C:C, 1, FALSE)),"Должник",0)</f>
        <v>Должник</v>
      </c>
      <c r="J960" s="9" t="str">
        <f>IF(ISNA(VLOOKUP(C960,Ревакцинация!C:C, 1, FALSE)),"Должник",0)</f>
        <v>Должник</v>
      </c>
      <c r="K960" s="10"/>
    </row>
    <row r="961" spans="1:11" ht="50.1" customHeight="1" x14ac:dyDescent="0.25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IF(ISNA(VLOOKUP(D961,Конвасэл!C:C, 1, FALSE)),"Должник",0)</f>
        <v>Должник</v>
      </c>
      <c r="J961" s="9" t="str">
        <f>IF(ISNA(VLOOKUP(C961,Ревакцинация!C:C, 1, FALSE)),"Должник",0)</f>
        <v>Должник</v>
      </c>
      <c r="K961" s="10"/>
    </row>
    <row r="962" spans="1:11" ht="50.1" customHeight="1" x14ac:dyDescent="0.25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IF(ISNA(VLOOKUP(D962,Конвасэл!C:C, 1, FALSE)),"Должник",0)</f>
        <v>Должник</v>
      </c>
      <c r="J962" s="9" t="str">
        <f>IF(ISNA(VLOOKUP(C962,Ревакцинация!C:C, 1, FALSE)),"Должник",0)</f>
        <v>Должник</v>
      </c>
      <c r="K962" s="10"/>
    </row>
    <row r="963" spans="1:11" ht="50.1" customHeight="1" x14ac:dyDescent="0.25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IF(ISNA(VLOOKUP(D963,Конвасэл!C:C, 1, FALSE)),"Должник",0)</f>
        <v>Должник</v>
      </c>
      <c r="J963" s="9" t="str">
        <f>IF(ISNA(VLOOKUP(C963,Ревакцинация!C:C, 1, FALSE)),"Должник",0)</f>
        <v>Должник</v>
      </c>
      <c r="K963" s="10"/>
    </row>
    <row r="964" spans="1:11" ht="50.1" customHeight="1" x14ac:dyDescent="0.25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IF(ISNA(VLOOKUP(D964,Конвасэл!C:C, 1, FALSE)),"Должник",0)</f>
        <v>Должник</v>
      </c>
      <c r="J964" s="9" t="str">
        <f>IF(ISNA(VLOOKUP(C964,Ревакцинация!C:C, 1, FALSE)),"Должник",0)</f>
        <v>Должник</v>
      </c>
      <c r="K964" s="10"/>
    </row>
    <row r="965" spans="1:11" ht="50.1" customHeight="1" x14ac:dyDescent="0.25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IF(ISNA(VLOOKUP(D965,Конвасэл!C:C, 1, FALSE)),"Должник",0)</f>
        <v>Должник</v>
      </c>
      <c r="J965" s="9" t="str">
        <f>IF(ISNA(VLOOKUP(C965,Ревакцинация!C:C, 1, FALSE)),"Должник",0)</f>
        <v>Должник</v>
      </c>
      <c r="K965" s="10"/>
    </row>
    <row r="966" spans="1:11" ht="50.1" customHeight="1" x14ac:dyDescent="0.25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IF(ISNA(VLOOKUP(D966,Конвасэл!C:C, 1, FALSE)),"Должник",0)</f>
        <v>Должник</v>
      </c>
      <c r="J966" s="9" t="str">
        <f>IF(ISNA(VLOOKUP(C966,Ревакцинация!C:C, 1, FALSE)),"Должник",0)</f>
        <v>Должник</v>
      </c>
      <c r="K966" s="10"/>
    </row>
    <row r="967" spans="1:11" ht="50.1" customHeight="1" x14ac:dyDescent="0.25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IF(ISNA(VLOOKUP(D967,Конвасэл!C:C, 1, FALSE)),"Должник",0)</f>
        <v>Должник</v>
      </c>
      <c r="J967" s="9" t="str">
        <f>IF(ISNA(VLOOKUP(C967,Ревакцинация!C:C, 1, FALSE)),"Должник",0)</f>
        <v>Должник</v>
      </c>
      <c r="K967" s="10"/>
    </row>
    <row r="968" spans="1:11" ht="50.1" customHeight="1" x14ac:dyDescent="0.25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IF(ISNA(VLOOKUP(D968,Конвасэл!C:C, 1, FALSE)),"Должник",0)</f>
        <v>Должник</v>
      </c>
      <c r="J968" s="9" t="str">
        <f>IF(ISNA(VLOOKUP(C968,Ревакцинация!C:C, 1, FALSE)),"Должник",0)</f>
        <v>Должник</v>
      </c>
      <c r="K968" s="10"/>
    </row>
    <row r="969" spans="1:11" ht="50.1" customHeight="1" x14ac:dyDescent="0.25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IF(ISNA(VLOOKUP(D969,Конвасэл!C:C, 1, FALSE)),"Должник",0)</f>
        <v>Должник</v>
      </c>
      <c r="J969" s="9" t="str">
        <f>IF(ISNA(VLOOKUP(C969,Ревакцинация!C:C, 1, FALSE)),"Должник",0)</f>
        <v>Должник</v>
      </c>
      <c r="K969" s="10"/>
    </row>
    <row r="970" spans="1:11" ht="50.1" customHeight="1" x14ac:dyDescent="0.25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IF(ISNA(VLOOKUP(D970,Конвасэл!C:C, 1, FALSE)),"Должник",0)</f>
        <v>Должник</v>
      </c>
      <c r="J970" s="9" t="str">
        <f>IF(ISNA(VLOOKUP(C970,Ревакцинация!C:C, 1, FALSE)),"Должник",0)</f>
        <v>Должник</v>
      </c>
      <c r="K970" s="10"/>
    </row>
    <row r="971" spans="1:11" ht="50.1" customHeight="1" x14ac:dyDescent="0.25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IF(ISNA(VLOOKUP(D971,Конвасэл!C:C, 1, FALSE)),"Должник",0)</f>
        <v>Должник</v>
      </c>
      <c r="J971" s="9" t="str">
        <f>IF(ISNA(VLOOKUP(C971,Ревакцинация!C:C, 1, FALSE)),"Должник",0)</f>
        <v>Должник</v>
      </c>
      <c r="K971" s="10"/>
    </row>
    <row r="972" spans="1:11" ht="50.1" customHeight="1" x14ac:dyDescent="0.25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IF(ISNA(VLOOKUP(D972,Конвасэл!C:C, 1, FALSE)),"Должник",0)</f>
        <v>Должник</v>
      </c>
      <c r="J972" s="9" t="str">
        <f>IF(ISNA(VLOOKUP(C972,Ревакцинация!C:C, 1, FALSE)),"Должник",0)</f>
        <v>Должник</v>
      </c>
      <c r="K972" s="10"/>
    </row>
    <row r="973" spans="1:11" ht="50.1" customHeight="1" x14ac:dyDescent="0.25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IF(ISNA(VLOOKUP(D973,Конвасэл!C:C, 1, FALSE)),"Должник",0)</f>
        <v>Должник</v>
      </c>
      <c r="J973" s="9" t="str">
        <f>IF(ISNA(VLOOKUP(C973,Ревакцинация!C:C, 1, FALSE)),"Должник",0)</f>
        <v>Должник</v>
      </c>
      <c r="K973" s="10"/>
    </row>
    <row r="974" spans="1:11" ht="50.1" customHeight="1" x14ac:dyDescent="0.25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IF(ISNA(VLOOKUP(D974,Конвасэл!C:C, 1, FALSE)),"Должник",0)</f>
        <v>Должник</v>
      </c>
      <c r="J974" s="9" t="str">
        <f>IF(ISNA(VLOOKUP(C974,Ревакцинация!C:C, 1, FALSE)),"Должник",0)</f>
        <v>Должник</v>
      </c>
      <c r="K974" s="10"/>
    </row>
    <row r="975" spans="1:11" ht="50.1" customHeight="1" x14ac:dyDescent="0.25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IF(ISNA(VLOOKUP(D975,Конвасэл!C:C, 1, FALSE)),"Должник",0)</f>
        <v>Должник</v>
      </c>
      <c r="J975" s="9" t="str">
        <f>IF(ISNA(VLOOKUP(C975,Ревакцинация!C:C, 1, FALSE)),"Должник",0)</f>
        <v>Должник</v>
      </c>
      <c r="K975" s="10"/>
    </row>
    <row r="976" spans="1:11" ht="50.1" customHeight="1" x14ac:dyDescent="0.25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IF(ISNA(VLOOKUP(D976,Конвасэл!C:C, 1, FALSE)),"Должник",0)</f>
        <v>Должник</v>
      </c>
      <c r="J976" s="9" t="str">
        <f>IF(ISNA(VLOOKUP(C976,Ревакцинация!C:C, 1, FALSE)),"Должник",0)</f>
        <v>Должник</v>
      </c>
      <c r="K976" s="10"/>
    </row>
    <row r="977" spans="1:11" ht="50.1" customHeight="1" x14ac:dyDescent="0.25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IF(ISNA(VLOOKUP(D977,Конвасэл!C:C, 1, FALSE)),"Должник",0)</f>
        <v>Должник</v>
      </c>
      <c r="J977" s="9" t="str">
        <f>IF(ISNA(VLOOKUP(C977,Ревакцинация!C:C, 1, FALSE)),"Должник",0)</f>
        <v>Должник</v>
      </c>
      <c r="K977" s="10"/>
    </row>
    <row r="978" spans="1:11" ht="50.1" customHeight="1" x14ac:dyDescent="0.25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IF(ISNA(VLOOKUP(D978,Конвасэл!C:C, 1, FALSE)),"Должник",0)</f>
        <v>Должник</v>
      </c>
      <c r="J978" s="9" t="str">
        <f>IF(ISNA(VLOOKUP(C978,Ревакцинация!C:C, 1, FALSE)),"Должник",0)</f>
        <v>Должник</v>
      </c>
      <c r="K978" s="10"/>
    </row>
    <row r="979" spans="1:11" ht="50.1" customHeight="1" x14ac:dyDescent="0.25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IF(ISNA(VLOOKUP(D979,Конвасэл!C:C, 1, FALSE)),"Должник",0)</f>
        <v>Должник</v>
      </c>
      <c r="J979" s="9" t="str">
        <f>IF(ISNA(VLOOKUP(C979,Ревакцинация!C:C, 1, FALSE)),"Должник",0)</f>
        <v>Должник</v>
      </c>
      <c r="K979" s="10"/>
    </row>
    <row r="980" spans="1:11" ht="50.1" customHeight="1" x14ac:dyDescent="0.25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IF(ISNA(VLOOKUP(D980,Конвасэл!C:C, 1, FALSE)),"Должник",0)</f>
        <v>Должник</v>
      </c>
      <c r="J980" s="9" t="str">
        <f>IF(ISNA(VLOOKUP(C980,Ревакцинация!C:C, 1, FALSE)),"Должник",0)</f>
        <v>Должник</v>
      </c>
      <c r="K980" s="10"/>
    </row>
    <row r="981" spans="1:11" ht="50.1" customHeight="1" x14ac:dyDescent="0.25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IF(ISNA(VLOOKUP(D981,Конвасэл!C:C, 1, FALSE)),"Должник",0)</f>
        <v>Должник</v>
      </c>
      <c r="J981" s="9" t="str">
        <f>IF(ISNA(VLOOKUP(C981,Ревакцинация!C:C, 1, FALSE)),"Должник",0)</f>
        <v>Должник</v>
      </c>
      <c r="K981" s="10"/>
    </row>
    <row r="982" spans="1:11" ht="50.1" customHeight="1" x14ac:dyDescent="0.25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IF(ISNA(VLOOKUP(D982,Конвасэл!C:C, 1, FALSE)),"Должник",0)</f>
        <v>Должник</v>
      </c>
      <c r="J982" s="9" t="str">
        <f>IF(ISNA(VLOOKUP(C982,Ревакцинация!C:C, 1, FALSE)),"Должник",0)</f>
        <v>Должник</v>
      </c>
      <c r="K982" s="10"/>
    </row>
    <row r="983" spans="1:11" ht="50.1" customHeight="1" x14ac:dyDescent="0.25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IF(ISNA(VLOOKUP(D983,Конвасэл!C:C, 1, FALSE)),"Должник",0)</f>
        <v>Должник</v>
      </c>
      <c r="J983" s="9" t="str">
        <f>IF(ISNA(VLOOKUP(C983,Ревакцинация!C:C, 1, FALSE)),"Должник",0)</f>
        <v>Должник</v>
      </c>
      <c r="K983" s="10"/>
    </row>
    <row r="984" spans="1:11" ht="50.1" customHeight="1" x14ac:dyDescent="0.25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IF(ISNA(VLOOKUP(D984,Конвасэл!C:C, 1, FALSE)),"Должник",0)</f>
        <v>Должник</v>
      </c>
      <c r="J984" s="9" t="str">
        <f>IF(ISNA(VLOOKUP(C984,Ревакцинация!C:C, 1, FALSE)),"Должник",0)</f>
        <v>Должник</v>
      </c>
      <c r="K984" s="10"/>
    </row>
    <row r="985" spans="1:11" ht="50.1" customHeight="1" x14ac:dyDescent="0.25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IF(ISNA(VLOOKUP(D985,Конвасэл!C:C, 1, FALSE)),"Должник",0)</f>
        <v>Должник</v>
      </c>
      <c r="J985" s="9" t="str">
        <f>IF(ISNA(VLOOKUP(C985,Ревакцинация!C:C, 1, FALSE)),"Должник",0)</f>
        <v>Должник</v>
      </c>
      <c r="K985" s="10"/>
    </row>
    <row r="986" spans="1:11" ht="50.1" customHeight="1" x14ac:dyDescent="0.25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IF(ISNA(VLOOKUP(D986,Конвасэл!C:C, 1, FALSE)),"Должник",0)</f>
        <v>Должник</v>
      </c>
      <c r="J986" s="9" t="str">
        <f>IF(ISNA(VLOOKUP(C986,Ревакцинация!C:C, 1, FALSE)),"Должник",0)</f>
        <v>Должник</v>
      </c>
      <c r="K986" s="10"/>
    </row>
    <row r="987" spans="1:11" ht="50.1" customHeight="1" x14ac:dyDescent="0.25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IF(ISNA(VLOOKUP(D987,Конвасэл!C:C, 1, FALSE)),"Должник",0)</f>
        <v>Должник</v>
      </c>
      <c r="J987" s="9" t="str">
        <f>IF(ISNA(VLOOKUP(C987,Ревакцинация!C:C, 1, FALSE)),"Должник",0)</f>
        <v>Должник</v>
      </c>
      <c r="K987" s="10"/>
    </row>
    <row r="988" spans="1:11" ht="50.1" customHeight="1" x14ac:dyDescent="0.25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IF(ISNA(VLOOKUP(D988,Конвасэл!C:C, 1, FALSE)),"Должник",0)</f>
        <v>Должник</v>
      </c>
      <c r="J988" s="9" t="str">
        <f>IF(ISNA(VLOOKUP(C988,Ревакцинация!C:C, 1, FALSE)),"Должник",0)</f>
        <v>Должник</v>
      </c>
      <c r="K988" s="10"/>
    </row>
    <row r="989" spans="1:11" ht="50.1" customHeight="1" x14ac:dyDescent="0.25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IF(ISNA(VLOOKUP(D989,Конвасэл!C:C, 1, FALSE)),"Должник",0)</f>
        <v>Должник</v>
      </c>
      <c r="J989" s="9" t="str">
        <f>IF(ISNA(VLOOKUP(C989,Ревакцинация!C:C, 1, FALSE)),"Должник",0)</f>
        <v>Должник</v>
      </c>
      <c r="K989" s="10"/>
    </row>
    <row r="990" spans="1:11" ht="50.1" customHeight="1" x14ac:dyDescent="0.25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IF(ISNA(VLOOKUP(D990,Конвасэл!C:C, 1, FALSE)),"Должник",0)</f>
        <v>Должник</v>
      </c>
      <c r="J990" s="9" t="str">
        <f>IF(ISNA(VLOOKUP(C990,Ревакцинация!C:C, 1, FALSE)),"Должник",0)</f>
        <v>Должник</v>
      </c>
      <c r="K990" s="10"/>
    </row>
    <row r="991" spans="1:11" ht="50.1" customHeight="1" x14ac:dyDescent="0.25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IF(ISNA(VLOOKUP(D991,Конвасэл!C:C, 1, FALSE)),"Должник",0)</f>
        <v>Должник</v>
      </c>
      <c r="J991" s="9" t="str">
        <f>IF(ISNA(VLOOKUP(C991,Ревакцинация!C:C, 1, FALSE)),"Должник",0)</f>
        <v>Должник</v>
      </c>
      <c r="K991" s="10"/>
    </row>
    <row r="992" spans="1:11" ht="50.1" customHeight="1" x14ac:dyDescent="0.25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IF(ISNA(VLOOKUP(D992,Конвасэл!C:C, 1, FALSE)),"Должник",0)</f>
        <v>Должник</v>
      </c>
      <c r="J992" s="9" t="str">
        <f>IF(ISNA(VLOOKUP(C992,Ревакцинация!C:C, 1, FALSE)),"Должник",0)</f>
        <v>Должник</v>
      </c>
      <c r="K992" s="10"/>
    </row>
    <row r="993" spans="1:11" ht="50.1" customHeight="1" x14ac:dyDescent="0.25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IF(ISNA(VLOOKUP(D993,Конвасэл!C:C, 1, FALSE)),"Должник",0)</f>
        <v>Должник</v>
      </c>
      <c r="J993" s="9" t="str">
        <f>IF(ISNA(VLOOKUP(C993,Ревакцинация!C:C, 1, FALSE)),"Должник",0)</f>
        <v>Должник</v>
      </c>
      <c r="K993" s="10"/>
    </row>
    <row r="994" spans="1:11" ht="50.1" customHeight="1" x14ac:dyDescent="0.25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IF(ISNA(VLOOKUP(D994,Конвасэл!C:C, 1, FALSE)),"Должник",0)</f>
        <v>Должник</v>
      </c>
      <c r="J994" s="9" t="str">
        <f>IF(ISNA(VLOOKUP(C994,Ревакцинация!C:C, 1, FALSE)),"Должник",0)</f>
        <v>Должник</v>
      </c>
      <c r="K994" s="10"/>
    </row>
    <row r="995" spans="1:11" ht="50.1" customHeight="1" x14ac:dyDescent="0.25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IF(ISNA(VLOOKUP(D995,Конвасэл!C:C, 1, FALSE)),"Должник",0)</f>
        <v>Должник</v>
      </c>
      <c r="J995" s="9" t="str">
        <f>IF(ISNA(VLOOKUP(C995,Ревакцинация!C:C, 1, FALSE)),"Должник",0)</f>
        <v>Должник</v>
      </c>
      <c r="K995" s="10"/>
    </row>
    <row r="996" spans="1:11" ht="50.1" customHeight="1" x14ac:dyDescent="0.25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IF(ISNA(VLOOKUP(D996,Конвасэл!C:C, 1, FALSE)),"Должник",0)</f>
        <v>Должник</v>
      </c>
      <c r="J996" s="9" t="str">
        <f>IF(ISNA(VLOOKUP(C996,Ревакцинация!C:C, 1, FALSE)),"Должник",0)</f>
        <v>Должник</v>
      </c>
      <c r="K996" s="10"/>
    </row>
    <row r="997" spans="1:11" ht="50.1" customHeight="1" x14ac:dyDescent="0.25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IF(ISNA(VLOOKUP(D997,Конвасэл!C:C, 1, FALSE)),"Должник",0)</f>
        <v>Должник</v>
      </c>
      <c r="J997" s="9" t="str">
        <f>IF(ISNA(VLOOKUP(C997,Ревакцинация!C:C, 1, FALSE)),"Должник",0)</f>
        <v>Должник</v>
      </c>
      <c r="K997" s="10"/>
    </row>
    <row r="998" spans="1:11" ht="50.1" customHeight="1" x14ac:dyDescent="0.25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IF(ISNA(VLOOKUP(D998,Конвасэл!C:C, 1, FALSE)),"Должник",0)</f>
        <v>Должник</v>
      </c>
      <c r="J998" s="9" t="str">
        <f>IF(ISNA(VLOOKUP(C998,Ревакцинация!C:C, 1, FALSE)),"Должник",0)</f>
        <v>Должник</v>
      </c>
      <c r="K998" s="10"/>
    </row>
    <row r="999" spans="1:11" ht="50.1" customHeight="1" x14ac:dyDescent="0.25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IF(ISNA(VLOOKUP(D999,Конвасэл!C:C, 1, FALSE)),"Должник",0)</f>
        <v>Должник</v>
      </c>
      <c r="J999" s="9" t="str">
        <f>IF(ISNA(VLOOKUP(C999,Ревакцинация!C:C, 1, FALSE)),"Должник",0)</f>
        <v>Должник</v>
      </c>
      <c r="K999" s="10"/>
    </row>
    <row r="1000" spans="1:11" ht="50.1" customHeight="1" x14ac:dyDescent="0.25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IF(ISNA(VLOOKUP(D1000,Конвасэл!C:C, 1, FALSE)),"Должник",0)</f>
        <v>Должник</v>
      </c>
      <c r="J1000" s="9" t="str">
        <f>IF(ISNA(VLOOKUP(C1000,Ревакцинация!C:C, 1, FALSE)),"Должник",0)</f>
        <v>Должник</v>
      </c>
      <c r="K1000" s="10"/>
    </row>
    <row r="1001" spans="1:11" ht="50.1" customHeight="1" x14ac:dyDescent="0.25"/>
    <row r="1002" spans="1:11" ht="50.1" customHeight="1" x14ac:dyDescent="0.25"/>
    <row r="1003" spans="1:11" ht="50.1" customHeight="1" x14ac:dyDescent="0.25"/>
    <row r="1004" spans="1:11" ht="50.1" customHeight="1" x14ac:dyDescent="0.25"/>
    <row r="1005" spans="1:11" ht="50.1" customHeight="1" x14ac:dyDescent="0.25"/>
    <row r="1006" spans="1:11" ht="50.1" customHeight="1" x14ac:dyDescent="0.25"/>
    <row r="1007" spans="1:11" ht="50.1" customHeight="1" x14ac:dyDescent="0.25"/>
    <row r="1008" spans="1:11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2:K228"/>
  <mergeCells count="11">
    <mergeCell ref="K1:K2"/>
    <mergeCell ref="D1:D2"/>
    <mergeCell ref="E1:E2"/>
    <mergeCell ref="A1:A2"/>
    <mergeCell ref="B1:B2"/>
    <mergeCell ref="C1:C2"/>
    <mergeCell ref="F1:F2"/>
    <mergeCell ref="G1:G2"/>
    <mergeCell ref="J1:J2"/>
    <mergeCell ref="H1:H2"/>
    <mergeCell ref="I1:I2"/>
  </mergeCells>
  <conditionalFormatting sqref="A5:A1000">
    <cfRule type="containsText" dxfId="10" priority="16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9" priority="10"/>
  </conditionalFormatting>
  <conditionalFormatting sqref="E3:H1000 J3:J1000">
    <cfRule type="cellIs" dxfId="8" priority="12" operator="equal">
      <formula>0</formula>
    </cfRule>
    <cfRule type="cellIs" dxfId="7" priority="13" operator="lessThan">
      <formula>0</formula>
    </cfRule>
    <cfRule type="cellIs" dxfId="6" priority="14" operator="greaterThan">
      <formula>0</formula>
    </cfRule>
  </conditionalFormatting>
  <conditionalFormatting sqref="I3:I1000">
    <cfRule type="cellIs" dxfId="5" priority="1" operator="equal">
      <formula>0</formula>
    </cfRule>
    <cfRule type="cellIs" dxfId="4" priority="2" operator="lessThan">
      <formula>0</formula>
    </cfRule>
    <cfRule type="cellIs" dxfId="3" priority="3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ИТОГО</vt:lpstr>
      <vt:lpstr>Спутник-V</vt:lpstr>
      <vt:lpstr>КовиВак</vt:lpstr>
      <vt:lpstr>ЭпиВакКорона</vt:lpstr>
      <vt:lpstr>Спутник Лайт</vt:lpstr>
      <vt:lpstr>Конвасэл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Вчера_Конвасэл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Шарин Михаил Юрьевич</cp:lastModifiedBy>
  <dcterms:created xsi:type="dcterms:W3CDTF">2021-01-30T12:59:06Z</dcterms:created>
  <dcterms:modified xsi:type="dcterms:W3CDTF">2023-06-05T12:48:35Z</dcterms:modified>
</cp:coreProperties>
</file>